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/>
  <xr:revisionPtr revIDLastSave="0" documentId="8_{7A8F87A6-B9FD-4344-9031-9F6D012C9291}" xr6:coauthVersionLast="47" xr6:coauthVersionMax="47" xr10:uidLastSave="{00000000-0000-0000-0000-000000000000}"/>
  <bookViews>
    <workbookView xWindow="240" yWindow="105" windowWidth="14805" windowHeight="8010" firstSheet="5" activeTab="5" xr2:uid="{00000000-000D-0000-FFFF-FFFF00000000}"/>
  </bookViews>
  <sheets>
    <sheet name="W&amp;M-DS.M-QS" sheetId="2" state="hidden" r:id="rId1"/>
    <sheet name="Daily-DS.M-QS" sheetId="1" state="hidden" r:id="rId2"/>
    <sheet name="W&amp;M-DS.M-Prod." sheetId="5" r:id="rId3"/>
    <sheet name="Daily-Prod." sheetId="3" r:id="rId4"/>
    <sheet name="SCO" sheetId="15" state="hidden" r:id="rId5"/>
    <sheet name="W&amp;M-DS.M-NPS" sheetId="11" r:id="rId6"/>
    <sheet name="PA-NPS" sheetId="12" state="hidden" r:id="rId7"/>
    <sheet name="PA-Qualité" sheetId="13" state="hidden" r:id="rId8"/>
    <sheet name="PA-TDC" sheetId="14" r:id="rId9"/>
    <sheet name="PA-Autonomie" sheetId="16" state="hidden" r:id="rId10"/>
    <sheet name="Graphes" sheetId="7" state="hidden" r:id="rId11"/>
    <sheet name="PA-Transverse" sheetId="18" state="hidden" r:id="rId12"/>
    <sheet name="KM" sheetId="17" r:id="rId13"/>
  </sheets>
  <definedNames>
    <definedName name="_xlnm._FilterDatabase" localSheetId="12" hidden="1">KM!$A$1:$H$73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64" i="3" l="1"/>
  <c r="BN64" i="3"/>
  <c r="BO64" i="3"/>
  <c r="BP64" i="3"/>
  <c r="BQ64" i="3"/>
  <c r="BR64" i="3"/>
  <c r="E165" i="5"/>
  <c r="G165" i="5"/>
  <c r="H165" i="5"/>
  <c r="I165" i="5"/>
  <c r="J165" i="5"/>
  <c r="K165" i="5"/>
  <c r="E166" i="5"/>
  <c r="G166" i="5"/>
  <c r="H166" i="5"/>
  <c r="I166" i="5"/>
  <c r="J166" i="5"/>
  <c r="K166" i="5"/>
  <c r="E167" i="5"/>
  <c r="G167" i="5"/>
  <c r="H167" i="5"/>
  <c r="I167" i="5"/>
  <c r="J167" i="5"/>
  <c r="K167" i="5"/>
  <c r="E168" i="5"/>
  <c r="G168" i="5"/>
  <c r="H168" i="5"/>
  <c r="I168" i="5"/>
  <c r="J168" i="5"/>
  <c r="K168" i="5"/>
  <c r="E169" i="5"/>
  <c r="G169" i="5"/>
  <c r="H169" i="5"/>
  <c r="I169" i="5"/>
  <c r="J169" i="5"/>
  <c r="K169" i="5"/>
  <c r="K164" i="5"/>
  <c r="J164" i="5"/>
  <c r="I164" i="5"/>
  <c r="G164" i="5"/>
  <c r="H164" i="5" s="1"/>
  <c r="E164" i="5"/>
  <c r="D164" i="5"/>
  <c r="C164" i="5"/>
  <c r="B164" i="5"/>
  <c r="I155" i="5"/>
  <c r="I156" i="5"/>
  <c r="I157" i="5"/>
  <c r="I158" i="5"/>
  <c r="I159" i="5"/>
  <c r="I154" i="5"/>
  <c r="E155" i="5"/>
  <c r="E156" i="5"/>
  <c r="E157" i="5"/>
  <c r="E158" i="5"/>
  <c r="E159" i="5"/>
  <c r="E154" i="5"/>
  <c r="D154" i="5"/>
  <c r="C154" i="5"/>
  <c r="B154" i="5"/>
  <c r="E148" i="5"/>
  <c r="G148" i="5"/>
  <c r="H148" i="5"/>
  <c r="I148" i="5"/>
  <c r="J148" i="5"/>
  <c r="K148" i="5"/>
  <c r="E149" i="5"/>
  <c r="G149" i="5"/>
  <c r="H149" i="5"/>
  <c r="I149" i="5"/>
  <c r="J149" i="5"/>
  <c r="K149" i="5"/>
  <c r="K147" i="5"/>
  <c r="J147" i="5"/>
  <c r="I147" i="5"/>
  <c r="G147" i="5"/>
  <c r="H147" i="5" s="1"/>
  <c r="E147" i="5"/>
  <c r="D147" i="5"/>
  <c r="C147" i="5"/>
  <c r="B147" i="5"/>
  <c r="E134" i="5"/>
  <c r="G134" i="5"/>
  <c r="H134" i="5"/>
  <c r="I134" i="5"/>
  <c r="J134" i="5"/>
  <c r="K134" i="5"/>
  <c r="E135" i="5"/>
  <c r="G135" i="5"/>
  <c r="H135" i="5"/>
  <c r="I135" i="5"/>
  <c r="J135" i="5"/>
  <c r="K135" i="5"/>
  <c r="E136" i="5"/>
  <c r="G136" i="5"/>
  <c r="H136" i="5"/>
  <c r="I136" i="5"/>
  <c r="J136" i="5"/>
  <c r="K136" i="5"/>
  <c r="E137" i="5"/>
  <c r="G137" i="5"/>
  <c r="H137" i="5"/>
  <c r="I137" i="5"/>
  <c r="J137" i="5"/>
  <c r="K137" i="5"/>
  <c r="E138" i="5"/>
  <c r="G138" i="5"/>
  <c r="H138" i="5"/>
  <c r="I138" i="5"/>
  <c r="J138" i="5"/>
  <c r="K138" i="5"/>
  <c r="E139" i="5"/>
  <c r="G139" i="5"/>
  <c r="H139" i="5"/>
  <c r="I139" i="5"/>
  <c r="J139" i="5"/>
  <c r="K139" i="5"/>
  <c r="E140" i="5"/>
  <c r="G140" i="5"/>
  <c r="H140" i="5"/>
  <c r="I140" i="5"/>
  <c r="J140" i="5"/>
  <c r="K140" i="5"/>
  <c r="E141" i="5"/>
  <c r="G141" i="5"/>
  <c r="H141" i="5"/>
  <c r="I141" i="5"/>
  <c r="J141" i="5"/>
  <c r="K141" i="5"/>
  <c r="K133" i="5"/>
  <c r="J133" i="5"/>
  <c r="I133" i="5"/>
  <c r="G133" i="5"/>
  <c r="H133" i="5" s="1"/>
  <c r="E133" i="5"/>
  <c r="D133" i="5"/>
  <c r="C133" i="5"/>
  <c r="B133" i="5"/>
  <c r="I120" i="5"/>
  <c r="I121" i="5"/>
  <c r="E120" i="5"/>
  <c r="E121" i="5"/>
  <c r="E113" i="5"/>
  <c r="G113" i="5"/>
  <c r="H113" i="5"/>
  <c r="I113" i="5"/>
  <c r="J113" i="5"/>
  <c r="K113" i="5"/>
  <c r="E114" i="5"/>
  <c r="G114" i="5"/>
  <c r="H114" i="5"/>
  <c r="I114" i="5"/>
  <c r="J114" i="5"/>
  <c r="K114" i="5"/>
  <c r="E115" i="5"/>
  <c r="G115" i="5"/>
  <c r="H115" i="5"/>
  <c r="I115" i="5"/>
  <c r="J115" i="5"/>
  <c r="K115" i="5"/>
  <c r="E116" i="5"/>
  <c r="G116" i="5"/>
  <c r="H116" i="5"/>
  <c r="I116" i="5"/>
  <c r="J116" i="5"/>
  <c r="K116" i="5"/>
  <c r="E117" i="5"/>
  <c r="G117" i="5"/>
  <c r="H117" i="5"/>
  <c r="I117" i="5"/>
  <c r="J117" i="5"/>
  <c r="K117" i="5"/>
  <c r="E118" i="5"/>
  <c r="G118" i="5"/>
  <c r="H118" i="5"/>
  <c r="I118" i="5"/>
  <c r="J118" i="5"/>
  <c r="K118" i="5"/>
  <c r="E119" i="5"/>
  <c r="G119" i="5"/>
  <c r="H119" i="5"/>
  <c r="I119" i="5"/>
  <c r="J119" i="5"/>
  <c r="K119" i="5"/>
  <c r="G120" i="5"/>
  <c r="H120" i="5"/>
  <c r="J120" i="5"/>
  <c r="K120" i="5"/>
  <c r="G121" i="5"/>
  <c r="H121" i="5"/>
  <c r="J121" i="5"/>
  <c r="K121" i="5"/>
  <c r="E122" i="5"/>
  <c r="G122" i="5"/>
  <c r="H122" i="5"/>
  <c r="I122" i="5"/>
  <c r="J122" i="5"/>
  <c r="K122" i="5"/>
  <c r="E123" i="5"/>
  <c r="G123" i="5"/>
  <c r="H123" i="5"/>
  <c r="I123" i="5"/>
  <c r="J123" i="5"/>
  <c r="K123" i="5"/>
  <c r="E124" i="5"/>
  <c r="G124" i="5"/>
  <c r="H124" i="5"/>
  <c r="I124" i="5"/>
  <c r="J124" i="5"/>
  <c r="K124" i="5"/>
  <c r="E125" i="5"/>
  <c r="G125" i="5"/>
  <c r="H125" i="5"/>
  <c r="I125" i="5"/>
  <c r="J125" i="5"/>
  <c r="K125" i="5"/>
  <c r="E126" i="5"/>
  <c r="G126" i="5"/>
  <c r="H126" i="5"/>
  <c r="I126" i="5"/>
  <c r="J126" i="5"/>
  <c r="K126" i="5"/>
  <c r="E127" i="5"/>
  <c r="G127" i="5"/>
  <c r="H127" i="5"/>
  <c r="I127" i="5"/>
  <c r="J127" i="5"/>
  <c r="K127" i="5"/>
  <c r="E128" i="5"/>
  <c r="G128" i="5"/>
  <c r="H128" i="5"/>
  <c r="I128" i="5"/>
  <c r="J128" i="5"/>
  <c r="K128" i="5"/>
  <c r="K112" i="5"/>
  <c r="J112" i="5"/>
  <c r="I112" i="5"/>
  <c r="G112" i="5"/>
  <c r="H112" i="5" s="1"/>
  <c r="E112" i="5"/>
  <c r="D112" i="5"/>
  <c r="C112" i="5"/>
  <c r="B112" i="5"/>
  <c r="I90" i="5"/>
  <c r="J90" i="5"/>
  <c r="K90" i="5"/>
  <c r="I91" i="5"/>
  <c r="J91" i="5"/>
  <c r="K91" i="5"/>
  <c r="I92" i="5"/>
  <c r="J92" i="5"/>
  <c r="K92" i="5"/>
  <c r="I93" i="5"/>
  <c r="J93" i="5"/>
  <c r="K93" i="5"/>
  <c r="I94" i="5"/>
  <c r="J94" i="5"/>
  <c r="K94" i="5"/>
  <c r="I95" i="5"/>
  <c r="J95" i="5"/>
  <c r="K95" i="5"/>
  <c r="I96" i="5"/>
  <c r="J96" i="5"/>
  <c r="K96" i="5"/>
  <c r="I97" i="5"/>
  <c r="J97" i="5"/>
  <c r="K97" i="5"/>
  <c r="I98" i="5"/>
  <c r="J98" i="5"/>
  <c r="K98" i="5"/>
  <c r="I99" i="5"/>
  <c r="J99" i="5"/>
  <c r="K99" i="5"/>
  <c r="I100" i="5"/>
  <c r="J100" i="5"/>
  <c r="K100" i="5"/>
  <c r="I101" i="5"/>
  <c r="J101" i="5"/>
  <c r="K101" i="5"/>
  <c r="I102" i="5"/>
  <c r="J102" i="5"/>
  <c r="K102" i="5"/>
  <c r="I103" i="5"/>
  <c r="J103" i="5"/>
  <c r="K103" i="5"/>
  <c r="I104" i="5"/>
  <c r="J104" i="5"/>
  <c r="K104" i="5"/>
  <c r="I105" i="5"/>
  <c r="J105" i="5"/>
  <c r="K105" i="5"/>
  <c r="I106" i="5"/>
  <c r="J106" i="5"/>
  <c r="K106" i="5"/>
  <c r="I107" i="5"/>
  <c r="J107" i="5"/>
  <c r="K107" i="5"/>
  <c r="J89" i="5"/>
  <c r="K89" i="5"/>
  <c r="R35" i="5"/>
  <c r="R63" i="5"/>
  <c r="R62" i="5"/>
  <c r="R61" i="5"/>
  <c r="R51" i="5"/>
  <c r="R97" i="5"/>
  <c r="R167" i="5"/>
  <c r="R169" i="5"/>
  <c r="R168" i="5"/>
  <c r="R166" i="5"/>
  <c r="R165" i="5"/>
  <c r="R164" i="5"/>
  <c r="R139" i="5"/>
  <c r="R141" i="5"/>
  <c r="R140" i="5"/>
  <c r="R138" i="5"/>
  <c r="R137" i="5"/>
  <c r="R136" i="5"/>
  <c r="R135" i="5"/>
  <c r="R134" i="5"/>
  <c r="R133" i="5"/>
  <c r="R149" i="5"/>
  <c r="R148" i="5"/>
  <c r="R147" i="5"/>
  <c r="R123" i="5"/>
  <c r="R128" i="5"/>
  <c r="R127" i="5"/>
  <c r="R126" i="5"/>
  <c r="R125" i="5"/>
  <c r="R124" i="5"/>
  <c r="R122" i="5"/>
  <c r="R121" i="5"/>
  <c r="R120" i="5"/>
  <c r="R119" i="5"/>
  <c r="R118" i="5"/>
  <c r="R117" i="5"/>
  <c r="R116" i="5"/>
  <c r="R115" i="5"/>
  <c r="R114" i="5"/>
  <c r="R113" i="5"/>
  <c r="R112" i="5"/>
  <c r="R107" i="5"/>
  <c r="R106" i="5"/>
  <c r="R105" i="5"/>
  <c r="R104" i="5"/>
  <c r="R103" i="5"/>
  <c r="R102" i="5"/>
  <c r="R101" i="5"/>
  <c r="R100" i="5"/>
  <c r="R99" i="5"/>
  <c r="R98" i="5"/>
  <c r="R96" i="5"/>
  <c r="R95" i="5"/>
  <c r="R94" i="5"/>
  <c r="R93" i="5"/>
  <c r="R92" i="5"/>
  <c r="R91" i="5"/>
  <c r="R90" i="5"/>
  <c r="R89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2" i="5"/>
  <c r="H79" i="5"/>
  <c r="H83" i="5"/>
  <c r="H81" i="5"/>
  <c r="H80" i="5"/>
  <c r="H78" i="5"/>
  <c r="H63" i="5"/>
  <c r="H62" i="5"/>
  <c r="H61" i="5"/>
  <c r="H49" i="5"/>
  <c r="H55" i="5"/>
  <c r="H54" i="5"/>
  <c r="H53" i="5"/>
  <c r="H52" i="5"/>
  <c r="H51" i="5"/>
  <c r="H50" i="5"/>
  <c r="H48" i="5"/>
  <c r="H47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19" i="5"/>
  <c r="H15" i="5"/>
  <c r="I89" i="5"/>
  <c r="S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89" i="5"/>
  <c r="O89" i="5"/>
  <c r="K170" i="5"/>
  <c r="I170" i="5"/>
  <c r="G170" i="5"/>
  <c r="E170" i="5"/>
  <c r="I160" i="5"/>
  <c r="E160" i="5"/>
  <c r="K150" i="5"/>
  <c r="I150" i="5"/>
  <c r="G150" i="5"/>
  <c r="E150" i="5"/>
  <c r="I142" i="5"/>
  <c r="G142" i="5"/>
  <c r="E142" i="5"/>
  <c r="K129" i="5"/>
  <c r="I129" i="5"/>
  <c r="G129" i="5"/>
  <c r="E129" i="5"/>
  <c r="K108" i="5"/>
  <c r="I108" i="5"/>
  <c r="G108" i="5"/>
  <c r="E108" i="5"/>
  <c r="CE64" i="3"/>
  <c r="CF64" i="3"/>
  <c r="CG64" i="3"/>
  <c r="CH64" i="3"/>
  <c r="CI64" i="3"/>
  <c r="CJ64" i="3"/>
  <c r="G61" i="5"/>
  <c r="O165" i="5"/>
  <c r="Q165" i="5"/>
  <c r="S165" i="5"/>
  <c r="T165" i="5"/>
  <c r="U165" i="5"/>
  <c r="O166" i="5"/>
  <c r="Q166" i="5"/>
  <c r="S166" i="5"/>
  <c r="T166" i="5"/>
  <c r="U166" i="5"/>
  <c r="O167" i="5"/>
  <c r="Q167" i="5"/>
  <c r="S167" i="5"/>
  <c r="T167" i="5"/>
  <c r="U167" i="5"/>
  <c r="O168" i="5"/>
  <c r="Q168" i="5"/>
  <c r="S168" i="5"/>
  <c r="T168" i="5"/>
  <c r="U168" i="5"/>
  <c r="O169" i="5"/>
  <c r="Q169" i="5"/>
  <c r="S169" i="5"/>
  <c r="T169" i="5"/>
  <c r="U169" i="5"/>
  <c r="U164" i="5"/>
  <c r="T164" i="5"/>
  <c r="S164" i="5"/>
  <c r="Q164" i="5"/>
  <c r="O164" i="5"/>
  <c r="N164" i="5"/>
  <c r="M164" i="5"/>
  <c r="L164" i="5"/>
  <c r="S155" i="5"/>
  <c r="S156" i="5"/>
  <c r="S157" i="5"/>
  <c r="S158" i="5"/>
  <c r="S159" i="5"/>
  <c r="S154" i="5"/>
  <c r="S160" i="5" s="1"/>
  <c r="O155" i="5"/>
  <c r="O156" i="5"/>
  <c r="O157" i="5"/>
  <c r="O158" i="5"/>
  <c r="O159" i="5"/>
  <c r="O154" i="5"/>
  <c r="N154" i="5"/>
  <c r="M154" i="5"/>
  <c r="L154" i="5"/>
  <c r="O148" i="5"/>
  <c r="Q148" i="5"/>
  <c r="S148" i="5"/>
  <c r="T148" i="5"/>
  <c r="U148" i="5"/>
  <c r="O149" i="5"/>
  <c r="Q149" i="5"/>
  <c r="S149" i="5"/>
  <c r="T149" i="5"/>
  <c r="U149" i="5"/>
  <c r="U147" i="5"/>
  <c r="T147" i="5"/>
  <c r="S147" i="5"/>
  <c r="Q147" i="5"/>
  <c r="O147" i="5"/>
  <c r="N147" i="5"/>
  <c r="M147" i="5"/>
  <c r="L147" i="5"/>
  <c r="U170" i="5"/>
  <c r="S170" i="5"/>
  <c r="Q170" i="5"/>
  <c r="O170" i="5"/>
  <c r="O160" i="5"/>
  <c r="U150" i="5"/>
  <c r="S150" i="5"/>
  <c r="Q150" i="5"/>
  <c r="O150" i="5"/>
  <c r="O134" i="5"/>
  <c r="Q134" i="5"/>
  <c r="S134" i="5"/>
  <c r="T134" i="5"/>
  <c r="U134" i="5"/>
  <c r="O135" i="5"/>
  <c r="Q135" i="5"/>
  <c r="S135" i="5"/>
  <c r="T135" i="5"/>
  <c r="U135" i="5"/>
  <c r="O136" i="5"/>
  <c r="Q136" i="5"/>
  <c r="S136" i="5"/>
  <c r="T136" i="5"/>
  <c r="U136" i="5"/>
  <c r="O137" i="5"/>
  <c r="Q137" i="5"/>
  <c r="S137" i="5"/>
  <c r="T137" i="5"/>
  <c r="U137" i="5"/>
  <c r="O138" i="5"/>
  <c r="Q138" i="5"/>
  <c r="S138" i="5"/>
  <c r="T138" i="5"/>
  <c r="U138" i="5"/>
  <c r="O139" i="5"/>
  <c r="Q139" i="5"/>
  <c r="S139" i="5"/>
  <c r="T139" i="5"/>
  <c r="U139" i="5"/>
  <c r="O140" i="5"/>
  <c r="Q140" i="5"/>
  <c r="S140" i="5"/>
  <c r="T140" i="5"/>
  <c r="U140" i="5"/>
  <c r="O141" i="5"/>
  <c r="Q141" i="5"/>
  <c r="S141" i="5"/>
  <c r="T141" i="5"/>
  <c r="U141" i="5"/>
  <c r="U133" i="5"/>
  <c r="T133" i="5"/>
  <c r="S133" i="5"/>
  <c r="S142" i="5" s="1"/>
  <c r="Q133" i="5"/>
  <c r="Q142" i="5" s="1"/>
  <c r="O133" i="5"/>
  <c r="O142" i="5" s="1"/>
  <c r="N133" i="5"/>
  <c r="M133" i="5"/>
  <c r="L133" i="5"/>
  <c r="O113" i="5"/>
  <c r="Q113" i="5"/>
  <c r="S113" i="5"/>
  <c r="T113" i="5"/>
  <c r="U113" i="5"/>
  <c r="O114" i="5"/>
  <c r="Q114" i="5"/>
  <c r="S114" i="5"/>
  <c r="T114" i="5"/>
  <c r="U114" i="5"/>
  <c r="O115" i="5"/>
  <c r="Q115" i="5"/>
  <c r="S115" i="5"/>
  <c r="T115" i="5"/>
  <c r="U115" i="5"/>
  <c r="O116" i="5"/>
  <c r="Q116" i="5"/>
  <c r="S116" i="5"/>
  <c r="T116" i="5"/>
  <c r="U116" i="5"/>
  <c r="O117" i="5"/>
  <c r="Q117" i="5"/>
  <c r="S117" i="5"/>
  <c r="T117" i="5"/>
  <c r="U117" i="5"/>
  <c r="O118" i="5"/>
  <c r="Q118" i="5"/>
  <c r="S118" i="5"/>
  <c r="T118" i="5"/>
  <c r="U118" i="5"/>
  <c r="O119" i="5"/>
  <c r="Q119" i="5"/>
  <c r="S119" i="5"/>
  <c r="T119" i="5"/>
  <c r="U119" i="5"/>
  <c r="O120" i="5"/>
  <c r="Q120" i="5"/>
  <c r="S120" i="5"/>
  <c r="T120" i="5"/>
  <c r="U120" i="5"/>
  <c r="O121" i="5"/>
  <c r="Q121" i="5"/>
  <c r="S121" i="5"/>
  <c r="T121" i="5"/>
  <c r="U121" i="5"/>
  <c r="O122" i="5"/>
  <c r="Q122" i="5"/>
  <c r="S122" i="5"/>
  <c r="T122" i="5"/>
  <c r="U122" i="5"/>
  <c r="O123" i="5"/>
  <c r="Q123" i="5"/>
  <c r="S123" i="5"/>
  <c r="T123" i="5"/>
  <c r="U123" i="5"/>
  <c r="O124" i="5"/>
  <c r="Q124" i="5"/>
  <c r="S124" i="5"/>
  <c r="T124" i="5"/>
  <c r="U124" i="5"/>
  <c r="O125" i="5"/>
  <c r="Q125" i="5"/>
  <c r="S125" i="5"/>
  <c r="T125" i="5"/>
  <c r="U125" i="5"/>
  <c r="O126" i="5"/>
  <c r="Q126" i="5"/>
  <c r="S126" i="5"/>
  <c r="T126" i="5"/>
  <c r="U126" i="5"/>
  <c r="O127" i="5"/>
  <c r="Q127" i="5"/>
  <c r="S127" i="5"/>
  <c r="T127" i="5"/>
  <c r="U127" i="5"/>
  <c r="O128" i="5"/>
  <c r="Q128" i="5"/>
  <c r="S128" i="5"/>
  <c r="T128" i="5"/>
  <c r="U128" i="5"/>
  <c r="U112" i="5"/>
  <c r="U129" i="5" s="1"/>
  <c r="T112" i="5"/>
  <c r="S112" i="5"/>
  <c r="S129" i="5" s="1"/>
  <c r="Q112" i="5"/>
  <c r="Q129" i="5" s="1"/>
  <c r="O112" i="5"/>
  <c r="O129" i="5" s="1"/>
  <c r="N112" i="5"/>
  <c r="M112" i="5"/>
  <c r="L112" i="5"/>
  <c r="O107" i="5"/>
  <c r="Q107" i="5"/>
  <c r="S90" i="5"/>
  <c r="T90" i="5"/>
  <c r="U90" i="5"/>
  <c r="S91" i="5"/>
  <c r="T91" i="5"/>
  <c r="U91" i="5"/>
  <c r="S92" i="5"/>
  <c r="T92" i="5"/>
  <c r="U92" i="5"/>
  <c r="S93" i="5"/>
  <c r="T93" i="5"/>
  <c r="U93" i="5"/>
  <c r="S94" i="5"/>
  <c r="T94" i="5"/>
  <c r="U94" i="5"/>
  <c r="S95" i="5"/>
  <c r="T95" i="5"/>
  <c r="U95" i="5"/>
  <c r="S96" i="5"/>
  <c r="T96" i="5"/>
  <c r="U96" i="5"/>
  <c r="S97" i="5"/>
  <c r="T97" i="5"/>
  <c r="U97" i="5"/>
  <c r="S98" i="5"/>
  <c r="T98" i="5"/>
  <c r="U98" i="5"/>
  <c r="S99" i="5"/>
  <c r="T99" i="5"/>
  <c r="U99" i="5"/>
  <c r="S100" i="5"/>
  <c r="T100" i="5"/>
  <c r="U100" i="5"/>
  <c r="S101" i="5"/>
  <c r="T101" i="5"/>
  <c r="U101" i="5"/>
  <c r="S102" i="5"/>
  <c r="T102" i="5"/>
  <c r="U102" i="5"/>
  <c r="S103" i="5"/>
  <c r="T103" i="5"/>
  <c r="U103" i="5"/>
  <c r="S104" i="5"/>
  <c r="T104" i="5"/>
  <c r="U104" i="5"/>
  <c r="S105" i="5"/>
  <c r="T105" i="5"/>
  <c r="U105" i="5"/>
  <c r="S106" i="5"/>
  <c r="T106" i="5"/>
  <c r="U106" i="5"/>
  <c r="S107" i="5"/>
  <c r="T107" i="5"/>
  <c r="U107" i="5"/>
  <c r="T89" i="5"/>
  <c r="U89" i="5"/>
  <c r="U108" i="5" s="1"/>
  <c r="S108" i="5"/>
  <c r="O90" i="5"/>
  <c r="Q90" i="5"/>
  <c r="O91" i="5"/>
  <c r="Q91" i="5"/>
  <c r="O92" i="5"/>
  <c r="Q92" i="5"/>
  <c r="O93" i="5"/>
  <c r="Q93" i="5"/>
  <c r="O94" i="5"/>
  <c r="Q94" i="5"/>
  <c r="O95" i="5"/>
  <c r="Q95" i="5"/>
  <c r="O96" i="5"/>
  <c r="Q96" i="5"/>
  <c r="O97" i="5"/>
  <c r="Q97" i="5"/>
  <c r="O98" i="5"/>
  <c r="Q98" i="5"/>
  <c r="O99" i="5"/>
  <c r="Q99" i="5"/>
  <c r="O100" i="5"/>
  <c r="Q100" i="5"/>
  <c r="O101" i="5"/>
  <c r="Q101" i="5"/>
  <c r="O102" i="5"/>
  <c r="Q102" i="5"/>
  <c r="O103" i="5"/>
  <c r="Q103" i="5"/>
  <c r="O104" i="5"/>
  <c r="Q104" i="5"/>
  <c r="O105" i="5"/>
  <c r="Q105" i="5"/>
  <c r="O106" i="5"/>
  <c r="Q106" i="5"/>
  <c r="Q89" i="5"/>
  <c r="Q108" i="5" s="1"/>
  <c r="Y89" i="5"/>
  <c r="Y138" i="5"/>
  <c r="Y139" i="5"/>
  <c r="AS97" i="5"/>
  <c r="AS98" i="5"/>
  <c r="AS99" i="5"/>
  <c r="AS100" i="5"/>
  <c r="AS102" i="5"/>
  <c r="AS103" i="5"/>
  <c r="AS104" i="5"/>
  <c r="AS105" i="5"/>
  <c r="AP97" i="5"/>
  <c r="AQ97" i="5"/>
  <c r="AR97" i="5"/>
  <c r="AP98" i="5"/>
  <c r="AQ98" i="5"/>
  <c r="AR98" i="5"/>
  <c r="AP99" i="5"/>
  <c r="AQ99" i="5"/>
  <c r="AR99" i="5"/>
  <c r="AP100" i="5"/>
  <c r="AQ100" i="5"/>
  <c r="AR100" i="5"/>
  <c r="AP102" i="5"/>
  <c r="AQ102" i="5"/>
  <c r="AR102" i="5"/>
  <c r="AP103" i="5"/>
  <c r="AQ103" i="5"/>
  <c r="AR103" i="5"/>
  <c r="AP104" i="5"/>
  <c r="AQ104" i="5"/>
  <c r="AR104" i="5"/>
  <c r="AP105" i="5"/>
  <c r="AQ105" i="5"/>
  <c r="AR105" i="5"/>
  <c r="AI100" i="5"/>
  <c r="AI101" i="5"/>
  <c r="AI102" i="5"/>
  <c r="AI103" i="5"/>
  <c r="AI104" i="5"/>
  <c r="AI105" i="5"/>
  <c r="AI106" i="5"/>
  <c r="AI107" i="5"/>
  <c r="BG149" i="5"/>
  <c r="BH149" i="5"/>
  <c r="BI149" i="5"/>
  <c r="BH148" i="5"/>
  <c r="BI148" i="5"/>
  <c r="AW165" i="5"/>
  <c r="AX165" i="5"/>
  <c r="AY165" i="5"/>
  <c r="AW166" i="5"/>
  <c r="AX166" i="5"/>
  <c r="AY166" i="5"/>
  <c r="AW167" i="5"/>
  <c r="AX167" i="5"/>
  <c r="AY167" i="5"/>
  <c r="AW168" i="5"/>
  <c r="AX168" i="5"/>
  <c r="AY168" i="5"/>
  <c r="AW169" i="5"/>
  <c r="AX169" i="5"/>
  <c r="AY169" i="5"/>
  <c r="AX164" i="5"/>
  <c r="AY164" i="5"/>
  <c r="AS165" i="5"/>
  <c r="AT165" i="5"/>
  <c r="AU165" i="5"/>
  <c r="AV165" i="5"/>
  <c r="AS166" i="5"/>
  <c r="AT166" i="5"/>
  <c r="AU166" i="5"/>
  <c r="AV166" i="5"/>
  <c r="AS167" i="5"/>
  <c r="AT167" i="5"/>
  <c r="AU167" i="5"/>
  <c r="AV167" i="5"/>
  <c r="AS168" i="5"/>
  <c r="AT168" i="5"/>
  <c r="AU168" i="5"/>
  <c r="AV168" i="5"/>
  <c r="AS169" i="5"/>
  <c r="AT169" i="5"/>
  <c r="AU169" i="5"/>
  <c r="AV169" i="5"/>
  <c r="AT164" i="5"/>
  <c r="AU164" i="5"/>
  <c r="AV164" i="5"/>
  <c r="AM165" i="5"/>
  <c r="AN165" i="5"/>
  <c r="AO165" i="5"/>
  <c r="AM166" i="5"/>
  <c r="AN166" i="5"/>
  <c r="AO166" i="5"/>
  <c r="AM167" i="5"/>
  <c r="AN167" i="5"/>
  <c r="AO167" i="5"/>
  <c r="AM168" i="5"/>
  <c r="AN168" i="5"/>
  <c r="AO168" i="5"/>
  <c r="AM169" i="5"/>
  <c r="AN169" i="5"/>
  <c r="AO169" i="5"/>
  <c r="AN164" i="5"/>
  <c r="AO164" i="5"/>
  <c r="AI165" i="5"/>
  <c r="AJ165" i="5"/>
  <c r="AK165" i="5"/>
  <c r="AL165" i="5"/>
  <c r="AI166" i="5"/>
  <c r="AJ166" i="5"/>
  <c r="AK166" i="5"/>
  <c r="AL166" i="5"/>
  <c r="AI167" i="5"/>
  <c r="AJ167" i="5"/>
  <c r="AK167" i="5"/>
  <c r="AL167" i="5"/>
  <c r="AI168" i="5"/>
  <c r="AJ168" i="5"/>
  <c r="AK168" i="5"/>
  <c r="AL168" i="5"/>
  <c r="AI169" i="5"/>
  <c r="AJ169" i="5"/>
  <c r="AK169" i="5"/>
  <c r="AL169" i="5"/>
  <c r="AJ164" i="5"/>
  <c r="AK164" i="5"/>
  <c r="AL164" i="5"/>
  <c r="AW149" i="5"/>
  <c r="AX149" i="5"/>
  <c r="AY149" i="5"/>
  <c r="AX148" i="5"/>
  <c r="AY148" i="5"/>
  <c r="AS149" i="5"/>
  <c r="AT149" i="5"/>
  <c r="AU149" i="5"/>
  <c r="AV149" i="5"/>
  <c r="AT148" i="5"/>
  <c r="AU148" i="5"/>
  <c r="AV148" i="5"/>
  <c r="AM149" i="5"/>
  <c r="AN149" i="5"/>
  <c r="AO149" i="5"/>
  <c r="AN148" i="5"/>
  <c r="AO148" i="5"/>
  <c r="AM113" i="5"/>
  <c r="AN113" i="5"/>
  <c r="AO113" i="5"/>
  <c r="AM114" i="5"/>
  <c r="AN114" i="5"/>
  <c r="AO114" i="5"/>
  <c r="AM115" i="5"/>
  <c r="AN115" i="5"/>
  <c r="AO115" i="5"/>
  <c r="AM116" i="5"/>
  <c r="AN116" i="5"/>
  <c r="AO116" i="5"/>
  <c r="AM117" i="5"/>
  <c r="AN117" i="5"/>
  <c r="AO117" i="5"/>
  <c r="AM118" i="5"/>
  <c r="AN118" i="5"/>
  <c r="AO118" i="5"/>
  <c r="AM119" i="5"/>
  <c r="AN119" i="5"/>
  <c r="AO119" i="5"/>
  <c r="AM120" i="5"/>
  <c r="AN120" i="5"/>
  <c r="AO120" i="5"/>
  <c r="AM121" i="5"/>
  <c r="AN121" i="5"/>
  <c r="AO121" i="5"/>
  <c r="AM122" i="5"/>
  <c r="AN122" i="5"/>
  <c r="AO122" i="5"/>
  <c r="AM123" i="5"/>
  <c r="AN123" i="5"/>
  <c r="AO123" i="5"/>
  <c r="AM124" i="5"/>
  <c r="AN124" i="5"/>
  <c r="AO124" i="5"/>
  <c r="AM125" i="5"/>
  <c r="AN125" i="5"/>
  <c r="AO125" i="5"/>
  <c r="AM126" i="5"/>
  <c r="AN126" i="5"/>
  <c r="AO126" i="5"/>
  <c r="AM127" i="5"/>
  <c r="AN127" i="5"/>
  <c r="AO127" i="5"/>
  <c r="AM128" i="5"/>
  <c r="AN128" i="5"/>
  <c r="AO128" i="5"/>
  <c r="AN112" i="5"/>
  <c r="AO112" i="5"/>
  <c r="AI113" i="5"/>
  <c r="AJ113" i="5"/>
  <c r="AK113" i="5"/>
  <c r="AL113" i="5"/>
  <c r="AI114" i="5"/>
  <c r="AJ114" i="5"/>
  <c r="AK114" i="5"/>
  <c r="AL114" i="5"/>
  <c r="AI115" i="5"/>
  <c r="AJ115" i="5"/>
  <c r="AK115" i="5"/>
  <c r="AL115" i="5"/>
  <c r="AI116" i="5"/>
  <c r="AJ116" i="5"/>
  <c r="AK116" i="5"/>
  <c r="AL116" i="5"/>
  <c r="AI117" i="5"/>
  <c r="AJ117" i="5"/>
  <c r="AK117" i="5"/>
  <c r="AL117" i="5"/>
  <c r="AI118" i="5"/>
  <c r="AJ118" i="5"/>
  <c r="AK118" i="5"/>
  <c r="AL118" i="5"/>
  <c r="AI119" i="5"/>
  <c r="AJ119" i="5"/>
  <c r="AK119" i="5"/>
  <c r="AL119" i="5"/>
  <c r="AI120" i="5"/>
  <c r="AJ120" i="5"/>
  <c r="AK120" i="5"/>
  <c r="AL120" i="5"/>
  <c r="AI121" i="5"/>
  <c r="AJ121" i="5"/>
  <c r="AK121" i="5"/>
  <c r="AL121" i="5"/>
  <c r="AI122" i="5"/>
  <c r="AJ122" i="5"/>
  <c r="AK122" i="5"/>
  <c r="AL122" i="5"/>
  <c r="AI123" i="5"/>
  <c r="AJ123" i="5"/>
  <c r="AK123" i="5"/>
  <c r="AL123" i="5"/>
  <c r="AI124" i="5"/>
  <c r="AJ124" i="5"/>
  <c r="AK124" i="5"/>
  <c r="AL124" i="5"/>
  <c r="AI125" i="5"/>
  <c r="AJ125" i="5"/>
  <c r="AK125" i="5"/>
  <c r="AL125" i="5"/>
  <c r="AI126" i="5"/>
  <c r="AJ126" i="5"/>
  <c r="AK126" i="5"/>
  <c r="AL126" i="5"/>
  <c r="AI127" i="5"/>
  <c r="AJ127" i="5"/>
  <c r="AK127" i="5"/>
  <c r="AL127" i="5"/>
  <c r="AI128" i="5"/>
  <c r="AJ128" i="5"/>
  <c r="AK128" i="5"/>
  <c r="AL128" i="5"/>
  <c r="AJ112" i="5"/>
  <c r="AK112" i="5"/>
  <c r="AL112" i="5"/>
  <c r="AC148" i="5"/>
  <c r="AD148" i="5"/>
  <c r="AE148" i="5"/>
  <c r="AC149" i="5"/>
  <c r="AD149" i="5"/>
  <c r="AE149" i="5"/>
  <c r="AD147" i="5"/>
  <c r="AE147" i="5"/>
  <c r="Y148" i="5"/>
  <c r="Z148" i="5"/>
  <c r="AA148" i="5"/>
  <c r="AB148" i="5"/>
  <c r="Y149" i="5"/>
  <c r="Z149" i="5"/>
  <c r="AA149" i="5"/>
  <c r="AB149" i="5"/>
  <c r="Z147" i="5"/>
  <c r="AA147" i="5"/>
  <c r="AB147" i="5"/>
  <c r="AC165" i="5"/>
  <c r="AD165" i="5"/>
  <c r="AE165" i="5"/>
  <c r="AC166" i="5"/>
  <c r="AD166" i="5"/>
  <c r="AE166" i="5"/>
  <c r="AC167" i="5"/>
  <c r="AD167" i="5"/>
  <c r="AE167" i="5"/>
  <c r="AC168" i="5"/>
  <c r="AD168" i="5"/>
  <c r="AE168" i="5"/>
  <c r="AC169" i="5"/>
  <c r="AD169" i="5"/>
  <c r="AE169" i="5"/>
  <c r="AD164" i="5"/>
  <c r="AE164" i="5"/>
  <c r="Y165" i="5"/>
  <c r="Z165" i="5"/>
  <c r="AA165" i="5"/>
  <c r="AB165" i="5"/>
  <c r="Y166" i="5"/>
  <c r="Z166" i="5"/>
  <c r="AA166" i="5"/>
  <c r="AB166" i="5"/>
  <c r="Y167" i="5"/>
  <c r="Z167" i="5"/>
  <c r="AA167" i="5"/>
  <c r="AB167" i="5"/>
  <c r="Y168" i="5"/>
  <c r="Z168" i="5"/>
  <c r="AA168" i="5"/>
  <c r="AB168" i="5"/>
  <c r="Y169" i="5"/>
  <c r="Z169" i="5"/>
  <c r="AA169" i="5"/>
  <c r="AB169" i="5"/>
  <c r="Z164" i="5"/>
  <c r="AA164" i="5"/>
  <c r="AB164" i="5"/>
  <c r="AA134" i="5"/>
  <c r="AB134" i="5"/>
  <c r="AC134" i="5"/>
  <c r="AD134" i="5"/>
  <c r="AE134" i="5"/>
  <c r="AA135" i="5"/>
  <c r="AB135" i="5"/>
  <c r="AC135" i="5"/>
  <c r="AD135" i="5"/>
  <c r="AE135" i="5"/>
  <c r="AA136" i="5"/>
  <c r="AB136" i="5"/>
  <c r="AC136" i="5"/>
  <c r="AD136" i="5"/>
  <c r="AE136" i="5"/>
  <c r="AA137" i="5"/>
  <c r="AB137" i="5"/>
  <c r="AC137" i="5"/>
  <c r="AD137" i="5"/>
  <c r="AE137" i="5"/>
  <c r="AA138" i="5"/>
  <c r="AB138" i="5"/>
  <c r="AC138" i="5"/>
  <c r="AD138" i="5"/>
  <c r="AE138" i="5"/>
  <c r="AA139" i="5"/>
  <c r="AB139" i="5"/>
  <c r="AC139" i="5"/>
  <c r="AD139" i="5"/>
  <c r="AE139" i="5"/>
  <c r="AA140" i="5"/>
  <c r="AB140" i="5"/>
  <c r="AC140" i="5"/>
  <c r="AD140" i="5"/>
  <c r="AE140" i="5"/>
  <c r="AA141" i="5"/>
  <c r="AB141" i="5"/>
  <c r="AC141" i="5"/>
  <c r="AD141" i="5"/>
  <c r="AE141" i="5"/>
  <c r="AD133" i="5"/>
  <c r="AE133" i="5"/>
  <c r="AA133" i="5"/>
  <c r="AB133" i="5"/>
  <c r="AA113" i="5"/>
  <c r="AB113" i="5"/>
  <c r="AA114" i="5"/>
  <c r="AB114" i="5"/>
  <c r="AA115" i="5"/>
  <c r="AB115" i="5"/>
  <c r="AA116" i="5"/>
  <c r="AB116" i="5"/>
  <c r="AA117" i="5"/>
  <c r="AB117" i="5"/>
  <c r="AA118" i="5"/>
  <c r="AB118" i="5"/>
  <c r="AA121" i="5"/>
  <c r="AB121" i="5"/>
  <c r="AA122" i="5"/>
  <c r="AB122" i="5"/>
  <c r="AA123" i="5"/>
  <c r="AB123" i="5"/>
  <c r="AA124" i="5"/>
  <c r="AB124" i="5"/>
  <c r="AA125" i="5"/>
  <c r="AB125" i="5"/>
  <c r="AA126" i="5"/>
  <c r="AB126" i="5"/>
  <c r="AA127" i="5"/>
  <c r="AB127" i="5"/>
  <c r="AA128" i="5"/>
  <c r="AB128" i="5"/>
  <c r="AC113" i="5"/>
  <c r="AD113" i="5"/>
  <c r="AE113" i="5"/>
  <c r="AC114" i="5"/>
  <c r="AD114" i="5"/>
  <c r="AE114" i="5"/>
  <c r="AC115" i="5"/>
  <c r="AD115" i="5"/>
  <c r="AE115" i="5"/>
  <c r="AC116" i="5"/>
  <c r="AD116" i="5"/>
  <c r="AE116" i="5"/>
  <c r="AC117" i="5"/>
  <c r="AD117" i="5"/>
  <c r="AE117" i="5"/>
  <c r="AC118" i="5"/>
  <c r="AD118" i="5"/>
  <c r="AE118" i="5"/>
  <c r="AD119" i="5"/>
  <c r="AE119" i="5"/>
  <c r="AD120" i="5"/>
  <c r="AE120" i="5"/>
  <c r="AC121" i="5"/>
  <c r="AD121" i="5"/>
  <c r="AE121" i="5"/>
  <c r="AC122" i="5"/>
  <c r="AD122" i="5"/>
  <c r="AE122" i="5"/>
  <c r="AC123" i="5"/>
  <c r="AD123" i="5"/>
  <c r="AE123" i="5"/>
  <c r="AC124" i="5"/>
  <c r="AD124" i="5"/>
  <c r="AE124" i="5"/>
  <c r="AC125" i="5"/>
  <c r="AD125" i="5"/>
  <c r="AE125" i="5"/>
  <c r="AC126" i="5"/>
  <c r="AD126" i="5"/>
  <c r="AE126" i="5"/>
  <c r="AC127" i="5"/>
  <c r="AD127" i="5"/>
  <c r="AE127" i="5"/>
  <c r="AC128" i="5"/>
  <c r="AD128" i="5"/>
  <c r="AE128" i="5"/>
  <c r="AD112" i="5"/>
  <c r="AE112" i="5"/>
  <c r="AA112" i="5"/>
  <c r="AB112" i="5"/>
  <c r="AV141" i="5"/>
  <c r="AU141" i="5"/>
  <c r="AS141" i="5"/>
  <c r="AV140" i="5"/>
  <c r="AU140" i="5"/>
  <c r="AS140" i="5"/>
  <c r="AV139" i="5"/>
  <c r="AU139" i="5"/>
  <c r="AS139" i="5"/>
  <c r="AV138" i="5"/>
  <c r="AU138" i="5"/>
  <c r="AS138" i="5"/>
  <c r="AV137" i="5"/>
  <c r="AU137" i="5"/>
  <c r="AS137" i="5"/>
  <c r="AV136" i="5"/>
  <c r="AU136" i="5"/>
  <c r="AS136" i="5"/>
  <c r="AV135" i="5"/>
  <c r="AU135" i="5"/>
  <c r="AS135" i="5"/>
  <c r="AV134" i="5"/>
  <c r="AU134" i="5"/>
  <c r="AS134" i="5"/>
  <c r="AU133" i="5"/>
  <c r="AV133" i="5"/>
  <c r="AW134" i="5"/>
  <c r="AX134" i="5"/>
  <c r="AY134" i="5"/>
  <c r="AW135" i="5"/>
  <c r="AX135" i="5"/>
  <c r="AY135" i="5"/>
  <c r="AW136" i="5"/>
  <c r="AX136" i="5"/>
  <c r="AY136" i="5"/>
  <c r="AW137" i="5"/>
  <c r="AX137" i="5"/>
  <c r="AY137" i="5"/>
  <c r="AW138" i="5"/>
  <c r="AX138" i="5"/>
  <c r="AY138" i="5"/>
  <c r="AW139" i="5"/>
  <c r="AX139" i="5"/>
  <c r="AY139" i="5"/>
  <c r="AW140" i="5"/>
  <c r="AX140" i="5"/>
  <c r="AY140" i="5"/>
  <c r="AW141" i="5"/>
  <c r="AX141" i="5"/>
  <c r="AY141" i="5"/>
  <c r="AX133" i="5"/>
  <c r="AY133" i="5"/>
  <c r="AU113" i="5"/>
  <c r="AV113" i="5" s="1"/>
  <c r="AW113" i="5"/>
  <c r="AX113" i="5"/>
  <c r="AY113" i="5"/>
  <c r="AU114" i="5"/>
  <c r="AV114" i="5" s="1"/>
  <c r="AW114" i="5"/>
  <c r="AX114" i="5"/>
  <c r="AY114" i="5"/>
  <c r="AU115" i="5"/>
  <c r="AV115" i="5" s="1"/>
  <c r="AW115" i="5"/>
  <c r="AX115" i="5"/>
  <c r="AY115" i="5"/>
  <c r="AU116" i="5"/>
  <c r="AV116" i="5" s="1"/>
  <c r="AW116" i="5"/>
  <c r="AX116" i="5"/>
  <c r="AY116" i="5"/>
  <c r="AU117" i="5"/>
  <c r="AV117" i="5" s="1"/>
  <c r="AW117" i="5"/>
  <c r="AX117" i="5"/>
  <c r="AY117" i="5"/>
  <c r="AU118" i="5"/>
  <c r="AV118" i="5" s="1"/>
  <c r="AW118" i="5"/>
  <c r="AX118" i="5"/>
  <c r="AY118" i="5"/>
  <c r="AU119" i="5"/>
  <c r="AV119" i="5" s="1"/>
  <c r="AW119" i="5"/>
  <c r="AX119" i="5"/>
  <c r="AY119" i="5"/>
  <c r="AU120" i="5"/>
  <c r="AV120" i="5" s="1"/>
  <c r="AW120" i="5"/>
  <c r="AX120" i="5"/>
  <c r="AY120" i="5"/>
  <c r="AU121" i="5"/>
  <c r="AV121" i="5" s="1"/>
  <c r="AW121" i="5"/>
  <c r="AX121" i="5"/>
  <c r="AY121" i="5"/>
  <c r="AU122" i="5"/>
  <c r="AV122" i="5" s="1"/>
  <c r="AW122" i="5"/>
  <c r="AX122" i="5"/>
  <c r="AY122" i="5"/>
  <c r="AU123" i="5"/>
  <c r="AV123" i="5" s="1"/>
  <c r="AW123" i="5"/>
  <c r="AX123" i="5"/>
  <c r="AY123" i="5"/>
  <c r="AU124" i="5"/>
  <c r="AV124" i="5" s="1"/>
  <c r="AW124" i="5"/>
  <c r="AX124" i="5"/>
  <c r="AY124" i="5"/>
  <c r="AU125" i="5"/>
  <c r="AV125" i="5" s="1"/>
  <c r="AW125" i="5"/>
  <c r="AX125" i="5"/>
  <c r="AY125" i="5"/>
  <c r="AU126" i="5"/>
  <c r="AV126" i="5" s="1"/>
  <c r="AW126" i="5"/>
  <c r="AX126" i="5"/>
  <c r="AY126" i="5"/>
  <c r="AU127" i="5"/>
  <c r="AV127" i="5" s="1"/>
  <c r="AW127" i="5"/>
  <c r="AX127" i="5"/>
  <c r="AY127" i="5"/>
  <c r="AU128" i="5"/>
  <c r="AV128" i="5" s="1"/>
  <c r="AW128" i="5"/>
  <c r="AX128" i="5"/>
  <c r="AY128" i="5"/>
  <c r="AY112" i="5"/>
  <c r="AX112" i="5"/>
  <c r="AW112" i="5"/>
  <c r="AU112" i="5"/>
  <c r="AV112" i="5" s="1"/>
  <c r="AY90" i="5"/>
  <c r="AY91" i="5"/>
  <c r="AY92" i="5"/>
  <c r="AY93" i="5"/>
  <c r="AY94" i="5"/>
  <c r="AY95" i="5"/>
  <c r="AY96" i="5"/>
  <c r="AY97" i="5"/>
  <c r="AY98" i="5"/>
  <c r="AY99" i="5"/>
  <c r="AY100" i="5"/>
  <c r="AY101" i="5"/>
  <c r="AY102" i="5"/>
  <c r="AY103" i="5"/>
  <c r="AY104" i="5"/>
  <c r="AY105" i="5"/>
  <c r="AY106" i="5"/>
  <c r="AY107" i="5"/>
  <c r="AU90" i="5"/>
  <c r="AU91" i="5"/>
  <c r="AU92" i="5"/>
  <c r="AU93" i="5"/>
  <c r="AU94" i="5"/>
  <c r="AU95" i="5"/>
  <c r="AU96" i="5"/>
  <c r="AU97" i="5"/>
  <c r="AU98" i="5"/>
  <c r="AU99" i="5"/>
  <c r="AU100" i="5"/>
  <c r="AU101" i="5"/>
  <c r="AU102" i="5"/>
  <c r="AU103" i="5"/>
  <c r="AU104" i="5"/>
  <c r="AU105" i="5"/>
  <c r="AU106" i="5"/>
  <c r="AU107" i="5"/>
  <c r="AV90" i="5"/>
  <c r="AW90" i="5"/>
  <c r="AV91" i="5"/>
  <c r="AW91" i="5"/>
  <c r="AV92" i="5"/>
  <c r="AW92" i="5"/>
  <c r="AV93" i="5"/>
  <c r="AW93" i="5"/>
  <c r="AV94" i="5"/>
  <c r="AW94" i="5"/>
  <c r="AV95" i="5"/>
  <c r="AW95" i="5"/>
  <c r="AV96" i="5"/>
  <c r="AW96" i="5"/>
  <c r="AV97" i="5"/>
  <c r="AW97" i="5"/>
  <c r="AV98" i="5"/>
  <c r="AW98" i="5"/>
  <c r="AV99" i="5"/>
  <c r="AW99" i="5"/>
  <c r="AV100" i="5"/>
  <c r="AW100" i="5"/>
  <c r="AV102" i="5"/>
  <c r="AW102" i="5"/>
  <c r="AV103" i="5"/>
  <c r="AW103" i="5"/>
  <c r="AV104" i="5"/>
  <c r="AW104" i="5"/>
  <c r="AV105" i="5"/>
  <c r="AW105" i="5"/>
  <c r="AX89" i="5"/>
  <c r="AY89" i="5"/>
  <c r="AU89" i="5"/>
  <c r="AV89" i="5"/>
  <c r="AM90" i="5"/>
  <c r="AN90" i="5"/>
  <c r="AO90" i="5"/>
  <c r="AM91" i="5"/>
  <c r="AN91" i="5"/>
  <c r="AO91" i="5"/>
  <c r="AM92" i="5"/>
  <c r="AN92" i="5"/>
  <c r="AO92" i="5"/>
  <c r="AM93" i="5"/>
  <c r="AN93" i="5"/>
  <c r="AO93" i="5"/>
  <c r="AM94" i="5"/>
  <c r="AN94" i="5"/>
  <c r="AO94" i="5"/>
  <c r="AM95" i="5"/>
  <c r="AN95" i="5"/>
  <c r="AO95" i="5"/>
  <c r="AM96" i="5"/>
  <c r="AN96" i="5"/>
  <c r="AO96" i="5"/>
  <c r="AM97" i="5"/>
  <c r="AN97" i="5"/>
  <c r="AO97" i="5"/>
  <c r="AM98" i="5"/>
  <c r="AN98" i="5"/>
  <c r="AO98" i="5"/>
  <c r="AM99" i="5"/>
  <c r="AN99" i="5"/>
  <c r="AO99" i="5"/>
  <c r="AM100" i="5"/>
  <c r="AN100" i="5"/>
  <c r="AO100" i="5"/>
  <c r="AM101" i="5"/>
  <c r="AN101" i="5"/>
  <c r="AO101" i="5"/>
  <c r="AM102" i="5"/>
  <c r="AN102" i="5"/>
  <c r="AO102" i="5"/>
  <c r="AM103" i="5"/>
  <c r="AN103" i="5"/>
  <c r="AO103" i="5"/>
  <c r="AM104" i="5"/>
  <c r="AN104" i="5"/>
  <c r="AO104" i="5"/>
  <c r="AM105" i="5"/>
  <c r="AN105" i="5"/>
  <c r="AO105" i="5"/>
  <c r="AM106" i="5"/>
  <c r="AN106" i="5"/>
  <c r="AO106" i="5"/>
  <c r="AM107" i="5"/>
  <c r="AN107" i="5"/>
  <c r="AO107" i="5"/>
  <c r="AN89" i="5"/>
  <c r="AO89" i="5"/>
  <c r="AK90" i="5"/>
  <c r="AK91" i="5"/>
  <c r="AK92" i="5"/>
  <c r="AK93" i="5"/>
  <c r="AK94" i="5"/>
  <c r="AK95" i="5"/>
  <c r="AK96" i="5"/>
  <c r="AK97" i="5"/>
  <c r="AK98" i="5"/>
  <c r="AK99" i="5"/>
  <c r="AL99" i="5" s="1"/>
  <c r="AK100" i="5"/>
  <c r="AL100" i="5" s="1"/>
  <c r="AK101" i="5"/>
  <c r="AL101" i="5" s="1"/>
  <c r="AK102" i="5"/>
  <c r="AL102" i="5" s="1"/>
  <c r="AK103" i="5"/>
  <c r="AL103" i="5" s="1"/>
  <c r="AK104" i="5"/>
  <c r="AL104" i="5" s="1"/>
  <c r="AK105" i="5"/>
  <c r="AL105" i="5" s="1"/>
  <c r="AK106" i="5"/>
  <c r="AL106" i="5" s="1"/>
  <c r="AK107" i="5"/>
  <c r="AL107" i="5" s="1"/>
  <c r="AK89" i="5"/>
  <c r="AL89" i="5"/>
  <c r="AA90" i="5"/>
  <c r="AB90" i="5"/>
  <c r="AC90" i="5"/>
  <c r="AD90" i="5"/>
  <c r="AE90" i="5"/>
  <c r="AA91" i="5"/>
  <c r="AB91" i="5"/>
  <c r="AC91" i="5"/>
  <c r="AD91" i="5"/>
  <c r="AE91" i="5"/>
  <c r="AA92" i="5"/>
  <c r="AB92" i="5"/>
  <c r="AC92" i="5"/>
  <c r="AD92" i="5"/>
  <c r="AE92" i="5"/>
  <c r="AA93" i="5"/>
  <c r="AB93" i="5"/>
  <c r="AC93" i="5"/>
  <c r="AD93" i="5"/>
  <c r="AE93" i="5"/>
  <c r="AA94" i="5"/>
  <c r="AB94" i="5"/>
  <c r="AC94" i="5"/>
  <c r="AD94" i="5"/>
  <c r="AE94" i="5"/>
  <c r="AA95" i="5"/>
  <c r="AB95" i="5"/>
  <c r="AC95" i="5"/>
  <c r="AD95" i="5"/>
  <c r="AE95" i="5"/>
  <c r="AA96" i="5"/>
  <c r="AB96" i="5"/>
  <c r="AC96" i="5"/>
  <c r="AD96" i="5"/>
  <c r="AE96" i="5"/>
  <c r="AA97" i="5"/>
  <c r="AB97" i="5"/>
  <c r="AC97" i="5"/>
  <c r="AD97" i="5"/>
  <c r="AE97" i="5"/>
  <c r="AA98" i="5"/>
  <c r="AB98" i="5"/>
  <c r="AC98" i="5"/>
  <c r="AD98" i="5"/>
  <c r="AE98" i="5"/>
  <c r="AA100" i="5"/>
  <c r="AB100" i="5"/>
  <c r="AC100" i="5"/>
  <c r="AD100" i="5"/>
  <c r="AE100" i="5"/>
  <c r="AA101" i="5"/>
  <c r="AB101" i="5"/>
  <c r="AC101" i="5"/>
  <c r="AD101" i="5"/>
  <c r="AE101" i="5"/>
  <c r="AA102" i="5"/>
  <c r="AB102" i="5"/>
  <c r="AC102" i="5"/>
  <c r="AD102" i="5"/>
  <c r="AE102" i="5"/>
  <c r="AA103" i="5"/>
  <c r="AB103" i="5"/>
  <c r="AC103" i="5"/>
  <c r="AD103" i="5"/>
  <c r="AE103" i="5"/>
  <c r="AA104" i="5"/>
  <c r="AB104" i="5"/>
  <c r="AC104" i="5"/>
  <c r="AD104" i="5"/>
  <c r="AE104" i="5"/>
  <c r="AA105" i="5"/>
  <c r="AB105" i="5"/>
  <c r="AC105" i="5"/>
  <c r="AD105" i="5"/>
  <c r="AE105" i="5"/>
  <c r="AA106" i="5"/>
  <c r="AB106" i="5"/>
  <c r="AC106" i="5"/>
  <c r="AD106" i="5"/>
  <c r="AE106" i="5"/>
  <c r="AA107" i="5"/>
  <c r="AB107" i="5"/>
  <c r="AC107" i="5"/>
  <c r="AD107" i="5"/>
  <c r="AE107" i="5"/>
  <c r="AD89" i="5"/>
  <c r="AE89" i="5"/>
  <c r="AA89" i="5"/>
  <c r="AB89" i="5"/>
  <c r="I79" i="5"/>
  <c r="J79" i="5"/>
  <c r="K79" i="5"/>
  <c r="I80" i="5"/>
  <c r="J80" i="5"/>
  <c r="K80" i="5"/>
  <c r="I81" i="5"/>
  <c r="J81" i="5"/>
  <c r="K81" i="5"/>
  <c r="I82" i="5"/>
  <c r="J82" i="5"/>
  <c r="K82" i="5"/>
  <c r="I83" i="5"/>
  <c r="J83" i="5"/>
  <c r="K83" i="5"/>
  <c r="J78" i="5"/>
  <c r="K78" i="5"/>
  <c r="K84" i="5" s="1"/>
  <c r="E79" i="5"/>
  <c r="G79" i="5"/>
  <c r="E80" i="5"/>
  <c r="G80" i="5"/>
  <c r="E81" i="5"/>
  <c r="G81" i="5"/>
  <c r="E82" i="5"/>
  <c r="G82" i="5"/>
  <c r="E83" i="5"/>
  <c r="G83" i="5"/>
  <c r="G78" i="5"/>
  <c r="I78" i="5"/>
  <c r="I62" i="5"/>
  <c r="J62" i="5"/>
  <c r="K62" i="5"/>
  <c r="I63" i="5"/>
  <c r="J63" i="5"/>
  <c r="K63" i="5"/>
  <c r="J61" i="5"/>
  <c r="K61" i="5"/>
  <c r="K64" i="5" s="1"/>
  <c r="G62" i="5"/>
  <c r="G63" i="5"/>
  <c r="G48" i="5"/>
  <c r="I48" i="5"/>
  <c r="J48" i="5"/>
  <c r="K48" i="5"/>
  <c r="G49" i="5"/>
  <c r="I49" i="5"/>
  <c r="J49" i="5"/>
  <c r="K49" i="5"/>
  <c r="G50" i="5"/>
  <c r="I50" i="5"/>
  <c r="J50" i="5"/>
  <c r="K50" i="5"/>
  <c r="G51" i="5"/>
  <c r="I51" i="5"/>
  <c r="J51" i="5"/>
  <c r="K51" i="5"/>
  <c r="G52" i="5"/>
  <c r="I52" i="5"/>
  <c r="J52" i="5"/>
  <c r="K52" i="5"/>
  <c r="G53" i="5"/>
  <c r="I53" i="5"/>
  <c r="J53" i="5"/>
  <c r="K53" i="5"/>
  <c r="G54" i="5"/>
  <c r="I54" i="5"/>
  <c r="J54" i="5"/>
  <c r="K54" i="5"/>
  <c r="G55" i="5"/>
  <c r="I55" i="5"/>
  <c r="J55" i="5"/>
  <c r="K55" i="5"/>
  <c r="K47" i="5"/>
  <c r="J47" i="5"/>
  <c r="I47" i="5"/>
  <c r="G47" i="5"/>
  <c r="I27" i="5"/>
  <c r="J27" i="5"/>
  <c r="K27" i="5"/>
  <c r="I28" i="5"/>
  <c r="J28" i="5"/>
  <c r="K28" i="5"/>
  <c r="I29" i="5"/>
  <c r="J29" i="5"/>
  <c r="K29" i="5"/>
  <c r="I30" i="5"/>
  <c r="J30" i="5"/>
  <c r="K30" i="5"/>
  <c r="I31" i="5"/>
  <c r="J31" i="5"/>
  <c r="K31" i="5"/>
  <c r="I32" i="5"/>
  <c r="J32" i="5"/>
  <c r="K32" i="5"/>
  <c r="I33" i="5"/>
  <c r="J33" i="5"/>
  <c r="K33" i="5"/>
  <c r="I34" i="5"/>
  <c r="J34" i="5"/>
  <c r="K34" i="5"/>
  <c r="I35" i="5"/>
  <c r="J35" i="5"/>
  <c r="K35" i="5"/>
  <c r="I36" i="5"/>
  <c r="J36" i="5"/>
  <c r="K36" i="5"/>
  <c r="I37" i="5"/>
  <c r="J37" i="5"/>
  <c r="K37" i="5"/>
  <c r="I38" i="5"/>
  <c r="J38" i="5"/>
  <c r="K38" i="5"/>
  <c r="I39" i="5"/>
  <c r="J39" i="5"/>
  <c r="K39" i="5"/>
  <c r="I40" i="5"/>
  <c r="J40" i="5"/>
  <c r="K40" i="5"/>
  <c r="I41" i="5"/>
  <c r="J41" i="5"/>
  <c r="K41" i="5"/>
  <c r="I42" i="5"/>
  <c r="J42" i="5"/>
  <c r="K42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J26" i="5"/>
  <c r="K26" i="5"/>
  <c r="K43" i="5" s="1"/>
  <c r="K56" i="5" s="1"/>
  <c r="G26" i="5"/>
  <c r="G4" i="5"/>
  <c r="H4" i="5"/>
  <c r="I4" i="5"/>
  <c r="J4" i="5"/>
  <c r="K4" i="5"/>
  <c r="G5" i="5"/>
  <c r="H5" i="5"/>
  <c r="I5" i="5"/>
  <c r="J5" i="5"/>
  <c r="K5" i="5"/>
  <c r="G6" i="5"/>
  <c r="H6" i="5"/>
  <c r="I6" i="5"/>
  <c r="J6" i="5"/>
  <c r="K6" i="5"/>
  <c r="G7" i="5"/>
  <c r="H7" i="5"/>
  <c r="I7" i="5"/>
  <c r="J7" i="5"/>
  <c r="K7" i="5"/>
  <c r="G8" i="5"/>
  <c r="H8" i="5"/>
  <c r="I8" i="5"/>
  <c r="J8" i="5"/>
  <c r="K8" i="5"/>
  <c r="G9" i="5"/>
  <c r="H9" i="5"/>
  <c r="I9" i="5"/>
  <c r="J9" i="5"/>
  <c r="K9" i="5"/>
  <c r="G10" i="5"/>
  <c r="H10" i="5"/>
  <c r="I10" i="5"/>
  <c r="J10" i="5"/>
  <c r="K10" i="5"/>
  <c r="G11" i="5"/>
  <c r="H11" i="5"/>
  <c r="I11" i="5"/>
  <c r="J11" i="5"/>
  <c r="K11" i="5"/>
  <c r="G12" i="5"/>
  <c r="H12" i="5"/>
  <c r="I12" i="5"/>
  <c r="J12" i="5"/>
  <c r="K12" i="5"/>
  <c r="G13" i="5"/>
  <c r="H13" i="5"/>
  <c r="I13" i="5"/>
  <c r="J13" i="5"/>
  <c r="K13" i="5"/>
  <c r="G14" i="5"/>
  <c r="H14" i="5"/>
  <c r="I14" i="5"/>
  <c r="J14" i="5"/>
  <c r="K14" i="5"/>
  <c r="G15" i="5"/>
  <c r="I15" i="5"/>
  <c r="J15" i="5"/>
  <c r="K15" i="5"/>
  <c r="G16" i="5"/>
  <c r="H16" i="5"/>
  <c r="I16" i="5"/>
  <c r="J16" i="5"/>
  <c r="K16" i="5"/>
  <c r="G17" i="5"/>
  <c r="H17" i="5"/>
  <c r="I17" i="5"/>
  <c r="J17" i="5"/>
  <c r="K17" i="5"/>
  <c r="G18" i="5"/>
  <c r="H18" i="5"/>
  <c r="I18" i="5"/>
  <c r="J18" i="5"/>
  <c r="K18" i="5"/>
  <c r="G19" i="5"/>
  <c r="I19" i="5"/>
  <c r="J19" i="5"/>
  <c r="K19" i="5"/>
  <c r="G20" i="5"/>
  <c r="H20" i="5"/>
  <c r="I20" i="5"/>
  <c r="J20" i="5"/>
  <c r="K20" i="5"/>
  <c r="G21" i="5"/>
  <c r="H21" i="5"/>
  <c r="I21" i="5"/>
  <c r="J21" i="5"/>
  <c r="K21" i="5"/>
  <c r="J3" i="5"/>
  <c r="K3" i="5"/>
  <c r="K22" i="5" s="1"/>
  <c r="G3" i="5"/>
  <c r="E3" i="5"/>
  <c r="H3" i="5"/>
  <c r="I3" i="5"/>
  <c r="DN14" i="3"/>
  <c r="DN15" i="3"/>
  <c r="DN16" i="3"/>
  <c r="DN17" i="3"/>
  <c r="DN18" i="3"/>
  <c r="DN19" i="3"/>
  <c r="DN20" i="3"/>
  <c r="DN21" i="3"/>
  <c r="DE14" i="3"/>
  <c r="DE15" i="3"/>
  <c r="DE16" i="3"/>
  <c r="DE17" i="3"/>
  <c r="DE18" i="3"/>
  <c r="DE19" i="3"/>
  <c r="DE20" i="3"/>
  <c r="DE21" i="3"/>
  <c r="EO13" i="3"/>
  <c r="EO14" i="3"/>
  <c r="EO15" i="3"/>
  <c r="EO16" i="3"/>
  <c r="EO17" i="3"/>
  <c r="EO18" i="3"/>
  <c r="EO19" i="3"/>
  <c r="EO20" i="3"/>
  <c r="EO21" i="3"/>
  <c r="GG64" i="3"/>
  <c r="JK13" i="3"/>
  <c r="JK14" i="3"/>
  <c r="JK15" i="3"/>
  <c r="JK16" i="3"/>
  <c r="JK17" i="3"/>
  <c r="JK18" i="3"/>
  <c r="JK19" i="3"/>
  <c r="JK20" i="3"/>
  <c r="JK21" i="3"/>
  <c r="JB14" i="3"/>
  <c r="JB15" i="3"/>
  <c r="JB16" i="3"/>
  <c r="JB17" i="3"/>
  <c r="JB18" i="3"/>
  <c r="JB19" i="3"/>
  <c r="JB20" i="3"/>
  <c r="JB21" i="3"/>
  <c r="IS14" i="3"/>
  <c r="IS15" i="3"/>
  <c r="IS16" i="3"/>
  <c r="IS17" i="3"/>
  <c r="IS18" i="3"/>
  <c r="IS19" i="3"/>
  <c r="IS20" i="3"/>
  <c r="IS21" i="3"/>
  <c r="IJ14" i="3"/>
  <c r="IJ15" i="3"/>
  <c r="IJ16" i="3"/>
  <c r="IJ17" i="3"/>
  <c r="IJ18" i="3"/>
  <c r="IJ19" i="3"/>
  <c r="IJ20" i="3"/>
  <c r="IJ21" i="3"/>
  <c r="IA14" i="3"/>
  <c r="IA15" i="3"/>
  <c r="IA16" i="3"/>
  <c r="IA17" i="3"/>
  <c r="IA18" i="3"/>
  <c r="IA19" i="3"/>
  <c r="IA20" i="3"/>
  <c r="IA21" i="3"/>
  <c r="HR14" i="3"/>
  <c r="HR15" i="3"/>
  <c r="HR16" i="3"/>
  <c r="HR17" i="3"/>
  <c r="HR18" i="3"/>
  <c r="HR19" i="3"/>
  <c r="HR20" i="3"/>
  <c r="HR21" i="3"/>
  <c r="HI14" i="3"/>
  <c r="HI15" i="3"/>
  <c r="HI16" i="3"/>
  <c r="HI17" i="3"/>
  <c r="HI18" i="3"/>
  <c r="HI19" i="3"/>
  <c r="HI20" i="3"/>
  <c r="HI21" i="3"/>
  <c r="GZ14" i="3"/>
  <c r="GZ15" i="3"/>
  <c r="GZ16" i="3"/>
  <c r="GZ17" i="3"/>
  <c r="GZ18" i="3"/>
  <c r="GZ19" i="3"/>
  <c r="GZ20" i="3"/>
  <c r="GZ21" i="3"/>
  <c r="EY64" i="3"/>
  <c r="EZ64" i="3"/>
  <c r="FA64" i="3"/>
  <c r="FB64" i="3"/>
  <c r="FC64" i="3"/>
  <c r="FD64" i="3"/>
  <c r="O14" i="5"/>
  <c r="Q14" i="5"/>
  <c r="R14" i="5"/>
  <c r="S14" i="5"/>
  <c r="T14" i="5"/>
  <c r="U14" i="5"/>
  <c r="R15" i="5"/>
  <c r="S15" i="5"/>
  <c r="T15" i="5"/>
  <c r="U15" i="5"/>
  <c r="O16" i="5"/>
  <c r="Q16" i="5"/>
  <c r="R16" i="5"/>
  <c r="S16" i="5"/>
  <c r="T16" i="5"/>
  <c r="U16" i="5"/>
  <c r="O17" i="5"/>
  <c r="Q17" i="5"/>
  <c r="R17" i="5"/>
  <c r="S17" i="5"/>
  <c r="T17" i="5"/>
  <c r="U17" i="5"/>
  <c r="O18" i="5"/>
  <c r="Q18" i="5"/>
  <c r="R18" i="5"/>
  <c r="S18" i="5"/>
  <c r="T18" i="5"/>
  <c r="U18" i="5"/>
  <c r="O19" i="5"/>
  <c r="Q19" i="5"/>
  <c r="R19" i="5"/>
  <c r="S19" i="5"/>
  <c r="T19" i="5"/>
  <c r="U19" i="5"/>
  <c r="R20" i="5"/>
  <c r="S20" i="5"/>
  <c r="T20" i="5"/>
  <c r="U20" i="5"/>
  <c r="R21" i="5"/>
  <c r="S21" i="5"/>
  <c r="T21" i="5"/>
  <c r="U21" i="5"/>
  <c r="E14" i="5"/>
  <c r="E15" i="5"/>
  <c r="E16" i="5"/>
  <c r="E17" i="5"/>
  <c r="E18" i="5"/>
  <c r="E19" i="5"/>
  <c r="E20" i="5"/>
  <c r="E21" i="5"/>
  <c r="Y147" i="5"/>
  <c r="AC147" i="5"/>
  <c r="E61" i="5"/>
  <c r="I61" i="5"/>
  <c r="E62" i="5"/>
  <c r="E63" i="5"/>
  <c r="GZ61" i="3"/>
  <c r="HJ64" i="3"/>
  <c r="HK64" i="3"/>
  <c r="HL64" i="3"/>
  <c r="HM64" i="3"/>
  <c r="HN64" i="3"/>
  <c r="HO64" i="3"/>
  <c r="Y100" i="5"/>
  <c r="Y101" i="5"/>
  <c r="Y102" i="5"/>
  <c r="Y103" i="5"/>
  <c r="Y104" i="5"/>
  <c r="Y105" i="5"/>
  <c r="Y106" i="5"/>
  <c r="Y107" i="5"/>
  <c r="NF42" i="3"/>
  <c r="NF41" i="3"/>
  <c r="NF40" i="3"/>
  <c r="NF38" i="3"/>
  <c r="NF37" i="3"/>
  <c r="NF36" i="3"/>
  <c r="NF35" i="3"/>
  <c r="NF33" i="3"/>
  <c r="NF31" i="3"/>
  <c r="NF29" i="3"/>
  <c r="NF28" i="3"/>
  <c r="NF27" i="3"/>
  <c r="NF26" i="3"/>
  <c r="OF84" i="3"/>
  <c r="Y155" i="5"/>
  <c r="Y156" i="5"/>
  <c r="Y157" i="5"/>
  <c r="Y158" i="5"/>
  <c r="Y159" i="5"/>
  <c r="Y154" i="5"/>
  <c r="AC164" i="5"/>
  <c r="Y164" i="5"/>
  <c r="X164" i="5"/>
  <c r="W164" i="5"/>
  <c r="V164" i="5"/>
  <c r="Y160" i="5"/>
  <c r="FI74" i="3"/>
  <c r="HC74" i="3"/>
  <c r="JU74" i="3"/>
  <c r="AC155" i="5"/>
  <c r="AC156" i="5"/>
  <c r="AC157" i="5"/>
  <c r="AC158" i="5"/>
  <c r="AC159" i="5"/>
  <c r="AC154" i="5"/>
  <c r="Y141" i="5"/>
  <c r="Y134" i="5"/>
  <c r="Y135" i="5"/>
  <c r="Y136" i="5"/>
  <c r="Y137" i="5"/>
  <c r="Y140" i="5"/>
  <c r="AC133" i="5"/>
  <c r="Y133" i="5"/>
  <c r="X133" i="5"/>
  <c r="W133" i="5"/>
  <c r="V133" i="5"/>
  <c r="Y113" i="5"/>
  <c r="Y114" i="5"/>
  <c r="Y115" i="5"/>
  <c r="Y116" i="5"/>
  <c r="Y117" i="5"/>
  <c r="Y118" i="5"/>
  <c r="Y121" i="5"/>
  <c r="Y122" i="5"/>
  <c r="Y123" i="5"/>
  <c r="Y124" i="5"/>
  <c r="Y125" i="5"/>
  <c r="Y126" i="5"/>
  <c r="Y127" i="5"/>
  <c r="Y128" i="5"/>
  <c r="AC112" i="5"/>
  <c r="Y112" i="5"/>
  <c r="X112" i="5"/>
  <c r="W112" i="5"/>
  <c r="V112" i="5"/>
  <c r="AI112" i="5"/>
  <c r="AC89" i="5"/>
  <c r="Y90" i="5"/>
  <c r="Y91" i="5"/>
  <c r="Y92" i="5"/>
  <c r="Y93" i="5"/>
  <c r="Y94" i="5"/>
  <c r="Y95" i="5"/>
  <c r="Y96" i="5"/>
  <c r="Y97" i="5"/>
  <c r="Y98" i="5"/>
  <c r="B74" i="3"/>
  <c r="C74" i="3"/>
  <c r="D74" i="3"/>
  <c r="E74" i="3"/>
  <c r="F74" i="3"/>
  <c r="G74" i="3"/>
  <c r="K74" i="3"/>
  <c r="L74" i="3"/>
  <c r="M74" i="3"/>
  <c r="N74" i="3"/>
  <c r="O74" i="3"/>
  <c r="P74" i="3"/>
  <c r="T74" i="3"/>
  <c r="U74" i="3"/>
  <c r="V74" i="3"/>
  <c r="W74" i="3"/>
  <c r="X74" i="3"/>
  <c r="Y74" i="3"/>
  <c r="AC74" i="3"/>
  <c r="AD74" i="3"/>
  <c r="AE74" i="3"/>
  <c r="AF74" i="3"/>
  <c r="AG74" i="3"/>
  <c r="AH74" i="3"/>
  <c r="AL74" i="3"/>
  <c r="AM74" i="3"/>
  <c r="AN74" i="3"/>
  <c r="AO74" i="3"/>
  <c r="AP74" i="3"/>
  <c r="AQ74" i="3"/>
  <c r="AU74" i="3"/>
  <c r="AV74" i="3"/>
  <c r="AW74" i="3"/>
  <c r="AX74" i="3"/>
  <c r="AY74" i="3"/>
  <c r="AZ74" i="3"/>
  <c r="BD74" i="3"/>
  <c r="BE74" i="3"/>
  <c r="BF74" i="3"/>
  <c r="BG74" i="3"/>
  <c r="BH74" i="3"/>
  <c r="BI74" i="3"/>
  <c r="BM74" i="3"/>
  <c r="BN74" i="3"/>
  <c r="BO74" i="3"/>
  <c r="BP74" i="3"/>
  <c r="BQ74" i="3"/>
  <c r="BR74" i="3"/>
  <c r="BV74" i="3"/>
  <c r="B160" i="5" s="1"/>
  <c r="BW74" i="3"/>
  <c r="C160" i="5" s="1"/>
  <c r="BX74" i="3"/>
  <c r="BY74" i="3"/>
  <c r="BZ74" i="3"/>
  <c r="CA74" i="3"/>
  <c r="CE74" i="3"/>
  <c r="CF74" i="3"/>
  <c r="CG74" i="3"/>
  <c r="CH74" i="3"/>
  <c r="CI74" i="3"/>
  <c r="CJ74" i="3"/>
  <c r="CN74" i="3"/>
  <c r="CO74" i="3"/>
  <c r="CP74" i="3"/>
  <c r="CQ74" i="3"/>
  <c r="CR74" i="3"/>
  <c r="CS74" i="3"/>
  <c r="CW74" i="3"/>
  <c r="CX74" i="3"/>
  <c r="CY74" i="3"/>
  <c r="CZ74" i="3"/>
  <c r="DA74" i="3"/>
  <c r="DB74" i="3"/>
  <c r="DF74" i="3"/>
  <c r="DG74" i="3"/>
  <c r="DH74" i="3"/>
  <c r="DI74" i="3"/>
  <c r="DJ74" i="3"/>
  <c r="DK74" i="3"/>
  <c r="DO74" i="3"/>
  <c r="DP74" i="3"/>
  <c r="DQ74" i="3"/>
  <c r="DR74" i="3"/>
  <c r="DS74" i="3"/>
  <c r="DT74" i="3"/>
  <c r="DX74" i="3"/>
  <c r="DY74" i="3"/>
  <c r="DZ74" i="3"/>
  <c r="EA74" i="3"/>
  <c r="EB74" i="3"/>
  <c r="EC74" i="3"/>
  <c r="EG74" i="3"/>
  <c r="EH74" i="3"/>
  <c r="EI74" i="3"/>
  <c r="EJ74" i="3"/>
  <c r="EK74" i="3"/>
  <c r="EL74" i="3"/>
  <c r="EP74" i="3"/>
  <c r="EQ74" i="3"/>
  <c r="ER74" i="3"/>
  <c r="ES74" i="3"/>
  <c r="ET74" i="3"/>
  <c r="EU74" i="3"/>
  <c r="EY74" i="3"/>
  <c r="EZ74" i="3"/>
  <c r="FA74" i="3"/>
  <c r="FB74" i="3"/>
  <c r="FC74" i="3"/>
  <c r="FD74" i="3"/>
  <c r="FH74" i="3"/>
  <c r="FJ74" i="3"/>
  <c r="FK74" i="3"/>
  <c r="FL74" i="3"/>
  <c r="FM74" i="3"/>
  <c r="FQ74" i="3"/>
  <c r="FR74" i="3"/>
  <c r="FS74" i="3"/>
  <c r="FT74" i="3"/>
  <c r="FU74" i="3"/>
  <c r="FV74" i="3"/>
  <c r="FZ74" i="3"/>
  <c r="GA74" i="3"/>
  <c r="GB74" i="3"/>
  <c r="GC74" i="3"/>
  <c r="GD74" i="3"/>
  <c r="GE74" i="3"/>
  <c r="GI74" i="3"/>
  <c r="GJ74" i="3"/>
  <c r="GK74" i="3"/>
  <c r="GL74" i="3"/>
  <c r="GM74" i="3"/>
  <c r="GN74" i="3"/>
  <c r="GR74" i="3"/>
  <c r="GS74" i="3"/>
  <c r="GT74" i="3"/>
  <c r="GU74" i="3"/>
  <c r="GV74" i="3"/>
  <c r="GW74" i="3"/>
  <c r="HA74" i="3"/>
  <c r="HB74" i="3"/>
  <c r="HD74" i="3"/>
  <c r="HE74" i="3"/>
  <c r="HF74" i="3"/>
  <c r="HJ74" i="3"/>
  <c r="HK74" i="3"/>
  <c r="HL74" i="3"/>
  <c r="HM74" i="3"/>
  <c r="HN74" i="3"/>
  <c r="HO74" i="3"/>
  <c r="HS74" i="3"/>
  <c r="HT74" i="3"/>
  <c r="HU74" i="3"/>
  <c r="HV74" i="3"/>
  <c r="HW74" i="3"/>
  <c r="HX74" i="3"/>
  <c r="IB74" i="3"/>
  <c r="IC74" i="3"/>
  <c r="ID74" i="3"/>
  <c r="IE74" i="3"/>
  <c r="IF74" i="3"/>
  <c r="IG74" i="3"/>
  <c r="IK74" i="3"/>
  <c r="IL74" i="3"/>
  <c r="IM74" i="3"/>
  <c r="IN74" i="3"/>
  <c r="IO74" i="3"/>
  <c r="IP74" i="3"/>
  <c r="IT74" i="3"/>
  <c r="IU74" i="3"/>
  <c r="IV74" i="3"/>
  <c r="IW74" i="3"/>
  <c r="IX74" i="3"/>
  <c r="IY74" i="3"/>
  <c r="JC74" i="3"/>
  <c r="JD74" i="3"/>
  <c r="JE74" i="3"/>
  <c r="JF74" i="3"/>
  <c r="JG74" i="3"/>
  <c r="JH74" i="3"/>
  <c r="JL74" i="3"/>
  <c r="JM74" i="3"/>
  <c r="JN74" i="3"/>
  <c r="JO74" i="3"/>
  <c r="JP74" i="3"/>
  <c r="JQ74" i="3"/>
  <c r="JV74" i="3"/>
  <c r="JW74" i="3"/>
  <c r="JX74" i="3"/>
  <c r="JY74" i="3"/>
  <c r="JZ74" i="3"/>
  <c r="B84" i="3"/>
  <c r="C84" i="3"/>
  <c r="D84" i="3"/>
  <c r="E84" i="3"/>
  <c r="F84" i="3"/>
  <c r="G84" i="3"/>
  <c r="H84" i="3"/>
  <c r="I84" i="3"/>
  <c r="K84" i="3"/>
  <c r="L84" i="3"/>
  <c r="M84" i="3"/>
  <c r="N84" i="3"/>
  <c r="O84" i="3"/>
  <c r="P84" i="3"/>
  <c r="Q84" i="3"/>
  <c r="R84" i="3"/>
  <c r="T84" i="3"/>
  <c r="U84" i="3"/>
  <c r="V84" i="3"/>
  <c r="W84" i="3"/>
  <c r="X84" i="3"/>
  <c r="Y84" i="3"/>
  <c r="Z84" i="3"/>
  <c r="AA84" i="3"/>
  <c r="AC84" i="3"/>
  <c r="AD84" i="3"/>
  <c r="AE84" i="3"/>
  <c r="AF84" i="3"/>
  <c r="AG84" i="3"/>
  <c r="AH84" i="3"/>
  <c r="AI84" i="3"/>
  <c r="AJ84" i="3"/>
  <c r="AL84" i="3"/>
  <c r="AM84" i="3"/>
  <c r="AN84" i="3"/>
  <c r="AO84" i="3"/>
  <c r="AP84" i="3"/>
  <c r="AQ84" i="3"/>
  <c r="AR84" i="3"/>
  <c r="AS84" i="3"/>
  <c r="AU84" i="3"/>
  <c r="AV84" i="3"/>
  <c r="AW84" i="3"/>
  <c r="AX84" i="3"/>
  <c r="AY84" i="3"/>
  <c r="AZ84" i="3"/>
  <c r="BA84" i="3"/>
  <c r="BB84" i="3"/>
  <c r="BD84" i="3"/>
  <c r="BE84" i="3"/>
  <c r="BF84" i="3"/>
  <c r="BG84" i="3"/>
  <c r="BH84" i="3"/>
  <c r="BI84" i="3"/>
  <c r="BJ84" i="3"/>
  <c r="BK84" i="3"/>
  <c r="BM84" i="3"/>
  <c r="BN84" i="3"/>
  <c r="BO84" i="3"/>
  <c r="BP84" i="3"/>
  <c r="BQ84" i="3"/>
  <c r="BR84" i="3"/>
  <c r="BS84" i="3"/>
  <c r="BT84" i="3"/>
  <c r="BV84" i="3"/>
  <c r="B170" i="5" s="1"/>
  <c r="BW84" i="3"/>
  <c r="C170" i="5" s="1"/>
  <c r="BX84" i="3"/>
  <c r="BY84" i="3"/>
  <c r="BZ84" i="3"/>
  <c r="CA84" i="3"/>
  <c r="CB84" i="3"/>
  <c r="CC84" i="3"/>
  <c r="CE84" i="3"/>
  <c r="CF84" i="3"/>
  <c r="CG84" i="3"/>
  <c r="CH84" i="3"/>
  <c r="CI84" i="3"/>
  <c r="CJ84" i="3"/>
  <c r="CK84" i="3"/>
  <c r="CL84" i="3"/>
  <c r="CN84" i="3"/>
  <c r="CO84" i="3"/>
  <c r="CP84" i="3"/>
  <c r="CQ84" i="3"/>
  <c r="CR84" i="3"/>
  <c r="CS84" i="3"/>
  <c r="CT84" i="3"/>
  <c r="CU84" i="3"/>
  <c r="CW84" i="3"/>
  <c r="CX84" i="3"/>
  <c r="CY84" i="3"/>
  <c r="CZ84" i="3"/>
  <c r="DA84" i="3"/>
  <c r="DB84" i="3"/>
  <c r="DC84" i="3"/>
  <c r="DD84" i="3"/>
  <c r="DF84" i="3"/>
  <c r="DG84" i="3"/>
  <c r="DH84" i="3"/>
  <c r="DI84" i="3"/>
  <c r="DJ84" i="3"/>
  <c r="DK84" i="3"/>
  <c r="DL84" i="3"/>
  <c r="DM84" i="3"/>
  <c r="DO84" i="3"/>
  <c r="DP84" i="3"/>
  <c r="DQ84" i="3"/>
  <c r="DR84" i="3"/>
  <c r="DS84" i="3"/>
  <c r="DT84" i="3"/>
  <c r="DU84" i="3"/>
  <c r="DV84" i="3"/>
  <c r="DX84" i="3"/>
  <c r="DY84" i="3"/>
  <c r="DZ84" i="3"/>
  <c r="EA84" i="3"/>
  <c r="EB84" i="3"/>
  <c r="EC84" i="3"/>
  <c r="ED84" i="3"/>
  <c r="EE84" i="3"/>
  <c r="EG84" i="3"/>
  <c r="EH84" i="3"/>
  <c r="EI84" i="3"/>
  <c r="EJ84" i="3"/>
  <c r="EK84" i="3"/>
  <c r="EL84" i="3"/>
  <c r="EM84" i="3"/>
  <c r="EN84" i="3"/>
  <c r="EP84" i="3"/>
  <c r="EQ84" i="3"/>
  <c r="ER84" i="3"/>
  <c r="ES84" i="3"/>
  <c r="ET84" i="3"/>
  <c r="EU84" i="3"/>
  <c r="EV84" i="3"/>
  <c r="EW84" i="3"/>
  <c r="EY84" i="3"/>
  <c r="EZ84" i="3"/>
  <c r="FA84" i="3"/>
  <c r="FB84" i="3"/>
  <c r="FC84" i="3"/>
  <c r="FD84" i="3"/>
  <c r="FE84" i="3"/>
  <c r="FF84" i="3"/>
  <c r="FH84" i="3"/>
  <c r="FI84" i="3"/>
  <c r="FJ84" i="3"/>
  <c r="FK84" i="3"/>
  <c r="FL84" i="3"/>
  <c r="FM84" i="3"/>
  <c r="FN84" i="3"/>
  <c r="FO84" i="3"/>
  <c r="FQ84" i="3"/>
  <c r="FR84" i="3"/>
  <c r="FS84" i="3"/>
  <c r="FT84" i="3"/>
  <c r="FU84" i="3"/>
  <c r="FV84" i="3"/>
  <c r="FW84" i="3"/>
  <c r="FX84" i="3"/>
  <c r="FZ84" i="3"/>
  <c r="GA84" i="3"/>
  <c r="GB84" i="3"/>
  <c r="GC84" i="3"/>
  <c r="GD84" i="3"/>
  <c r="GE84" i="3"/>
  <c r="GF84" i="3"/>
  <c r="GG84" i="3"/>
  <c r="GI84" i="3"/>
  <c r="GJ84" i="3"/>
  <c r="GK84" i="3"/>
  <c r="GL84" i="3"/>
  <c r="GM84" i="3"/>
  <c r="GN84" i="3"/>
  <c r="GO84" i="3"/>
  <c r="GP84" i="3"/>
  <c r="GR84" i="3"/>
  <c r="GS84" i="3"/>
  <c r="GT84" i="3"/>
  <c r="GU84" i="3"/>
  <c r="GV84" i="3"/>
  <c r="GW84" i="3"/>
  <c r="GX84" i="3"/>
  <c r="GY84" i="3"/>
  <c r="HA84" i="3"/>
  <c r="HB84" i="3"/>
  <c r="HC84" i="3"/>
  <c r="HD84" i="3"/>
  <c r="HE84" i="3"/>
  <c r="HF84" i="3"/>
  <c r="HG84" i="3"/>
  <c r="HH84" i="3"/>
  <c r="HJ84" i="3"/>
  <c r="HK84" i="3"/>
  <c r="HL84" i="3"/>
  <c r="HM84" i="3"/>
  <c r="HN84" i="3"/>
  <c r="HO84" i="3"/>
  <c r="HP84" i="3"/>
  <c r="HQ84" i="3"/>
  <c r="B64" i="3"/>
  <c r="C64" i="3"/>
  <c r="D64" i="3"/>
  <c r="E64" i="3"/>
  <c r="F64" i="3"/>
  <c r="G64" i="3"/>
  <c r="H64" i="3"/>
  <c r="I64" i="3"/>
  <c r="K64" i="3"/>
  <c r="L64" i="3"/>
  <c r="M64" i="3"/>
  <c r="N64" i="3"/>
  <c r="O64" i="3"/>
  <c r="P64" i="3"/>
  <c r="Q64" i="3"/>
  <c r="R64" i="3"/>
  <c r="T64" i="3"/>
  <c r="U64" i="3"/>
  <c r="V64" i="3"/>
  <c r="W64" i="3"/>
  <c r="X64" i="3"/>
  <c r="Y64" i="3"/>
  <c r="Z64" i="3"/>
  <c r="AA64" i="3"/>
  <c r="AC64" i="3"/>
  <c r="AD64" i="3"/>
  <c r="AE64" i="3"/>
  <c r="AF64" i="3"/>
  <c r="AG64" i="3"/>
  <c r="AH64" i="3"/>
  <c r="AI64" i="3"/>
  <c r="AJ64" i="3"/>
  <c r="AL64" i="3"/>
  <c r="AM64" i="3"/>
  <c r="AN64" i="3"/>
  <c r="AO64" i="3"/>
  <c r="AP64" i="3"/>
  <c r="AQ64" i="3"/>
  <c r="AR64" i="3"/>
  <c r="AS64" i="3"/>
  <c r="AU64" i="3"/>
  <c r="AV64" i="3"/>
  <c r="AW64" i="3"/>
  <c r="AX64" i="3"/>
  <c r="AY64" i="3"/>
  <c r="AZ64" i="3"/>
  <c r="BA64" i="3"/>
  <c r="BB64" i="3"/>
  <c r="BD64" i="3"/>
  <c r="BE64" i="3"/>
  <c r="BF64" i="3"/>
  <c r="BG64" i="3"/>
  <c r="BH64" i="3"/>
  <c r="BI64" i="3"/>
  <c r="BJ64" i="3"/>
  <c r="BK64" i="3"/>
  <c r="BS64" i="3"/>
  <c r="BT64" i="3"/>
  <c r="BV64" i="3"/>
  <c r="B150" i="5" s="1"/>
  <c r="BW64" i="3"/>
  <c r="C150" i="5" s="1"/>
  <c r="BX64" i="3"/>
  <c r="BY64" i="3"/>
  <c r="BZ64" i="3"/>
  <c r="CA64" i="3"/>
  <c r="CB64" i="3"/>
  <c r="CC64" i="3"/>
  <c r="CK64" i="3"/>
  <c r="CL64" i="3"/>
  <c r="CN64" i="3"/>
  <c r="CO64" i="3"/>
  <c r="CP64" i="3"/>
  <c r="CQ64" i="3"/>
  <c r="CR64" i="3"/>
  <c r="CS64" i="3"/>
  <c r="CT64" i="3"/>
  <c r="CU64" i="3"/>
  <c r="CW64" i="3"/>
  <c r="CX64" i="3"/>
  <c r="CY64" i="3"/>
  <c r="CZ64" i="3"/>
  <c r="DA64" i="3"/>
  <c r="DB64" i="3"/>
  <c r="DC64" i="3"/>
  <c r="DD64" i="3"/>
  <c r="DF64" i="3"/>
  <c r="DG64" i="3"/>
  <c r="DH64" i="3"/>
  <c r="DI64" i="3"/>
  <c r="DJ64" i="3"/>
  <c r="DK64" i="3"/>
  <c r="DL64" i="3"/>
  <c r="DM64" i="3"/>
  <c r="DO64" i="3"/>
  <c r="DP64" i="3"/>
  <c r="DQ64" i="3"/>
  <c r="DR64" i="3"/>
  <c r="DS64" i="3"/>
  <c r="DT64" i="3"/>
  <c r="DU64" i="3"/>
  <c r="DV64" i="3"/>
  <c r="DX64" i="3"/>
  <c r="DY64" i="3"/>
  <c r="DZ64" i="3"/>
  <c r="EA64" i="3"/>
  <c r="EB64" i="3"/>
  <c r="EC64" i="3"/>
  <c r="ED64" i="3"/>
  <c r="EE64" i="3"/>
  <c r="EG64" i="3"/>
  <c r="EH64" i="3"/>
  <c r="EI64" i="3"/>
  <c r="EJ64" i="3"/>
  <c r="EK64" i="3"/>
  <c r="EL64" i="3"/>
  <c r="EM64" i="3"/>
  <c r="EN64" i="3"/>
  <c r="EP64" i="3"/>
  <c r="EQ64" i="3"/>
  <c r="ER64" i="3"/>
  <c r="ES64" i="3"/>
  <c r="ET64" i="3"/>
  <c r="EU64" i="3"/>
  <c r="EV64" i="3"/>
  <c r="EW64" i="3"/>
  <c r="FE64" i="3"/>
  <c r="FF64" i="3"/>
  <c r="FH64" i="3"/>
  <c r="FI64" i="3"/>
  <c r="FJ64" i="3"/>
  <c r="FK64" i="3"/>
  <c r="FL64" i="3"/>
  <c r="FM64" i="3"/>
  <c r="FN64" i="3"/>
  <c r="FO64" i="3"/>
  <c r="FQ64" i="3"/>
  <c r="FR64" i="3"/>
  <c r="FS64" i="3"/>
  <c r="FT64" i="3"/>
  <c r="FU64" i="3"/>
  <c r="FV64" i="3"/>
  <c r="FW64" i="3"/>
  <c r="FX64" i="3"/>
  <c r="FZ64" i="3"/>
  <c r="GA64" i="3"/>
  <c r="GB64" i="3"/>
  <c r="GC64" i="3"/>
  <c r="GD64" i="3"/>
  <c r="GE64" i="3"/>
  <c r="GF64" i="3"/>
  <c r="GI64" i="3"/>
  <c r="GJ64" i="3"/>
  <c r="GK64" i="3"/>
  <c r="GL64" i="3"/>
  <c r="GM64" i="3"/>
  <c r="GN64" i="3"/>
  <c r="GO64" i="3"/>
  <c r="GP64" i="3"/>
  <c r="GR64" i="3"/>
  <c r="GS64" i="3"/>
  <c r="GT64" i="3"/>
  <c r="GU64" i="3"/>
  <c r="GV64" i="3"/>
  <c r="GW64" i="3"/>
  <c r="GX64" i="3"/>
  <c r="GY64" i="3"/>
  <c r="HA64" i="3"/>
  <c r="HB64" i="3"/>
  <c r="HC64" i="3"/>
  <c r="HD64" i="3"/>
  <c r="HE64" i="3"/>
  <c r="HF64" i="3"/>
  <c r="HG64" i="3"/>
  <c r="HH64" i="3"/>
  <c r="HP64" i="3"/>
  <c r="HQ64" i="3"/>
  <c r="G84" i="5"/>
  <c r="I84" i="5"/>
  <c r="E78" i="5"/>
  <c r="E84" i="5" s="1"/>
  <c r="D78" i="5"/>
  <c r="C78" i="5"/>
  <c r="B78" i="5"/>
  <c r="I73" i="5"/>
  <c r="I72" i="5"/>
  <c r="I71" i="5"/>
  <c r="I70" i="5"/>
  <c r="I69" i="5"/>
  <c r="I68" i="5"/>
  <c r="I74" i="5" s="1"/>
  <c r="E74" i="5"/>
  <c r="E73" i="5"/>
  <c r="D73" i="5"/>
  <c r="C73" i="5"/>
  <c r="B73" i="5"/>
  <c r="E72" i="5"/>
  <c r="D72" i="5"/>
  <c r="C72" i="5"/>
  <c r="B72" i="5"/>
  <c r="E71" i="5"/>
  <c r="D71" i="5"/>
  <c r="C71" i="5"/>
  <c r="B71" i="5"/>
  <c r="E70" i="5"/>
  <c r="D70" i="5"/>
  <c r="C70" i="5"/>
  <c r="B70" i="5"/>
  <c r="E69" i="5"/>
  <c r="D69" i="5"/>
  <c r="C69" i="5"/>
  <c r="B69" i="5"/>
  <c r="E68" i="5"/>
  <c r="D68" i="5"/>
  <c r="C68" i="5"/>
  <c r="B68" i="5"/>
  <c r="G64" i="5"/>
  <c r="G56" i="5"/>
  <c r="E48" i="5"/>
  <c r="E49" i="5"/>
  <c r="E50" i="5"/>
  <c r="E51" i="5"/>
  <c r="E52" i="5"/>
  <c r="E53" i="5"/>
  <c r="E54" i="5"/>
  <c r="E55" i="5"/>
  <c r="I56" i="5"/>
  <c r="E47" i="5"/>
  <c r="E56" i="5" s="1"/>
  <c r="D47" i="5"/>
  <c r="C47" i="5"/>
  <c r="B47" i="5"/>
  <c r="G43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2" i="5"/>
  <c r="I26" i="5"/>
  <c r="I43" i="5" s="1"/>
  <c r="E26" i="5"/>
  <c r="E43" i="5" s="1"/>
  <c r="D26" i="5"/>
  <c r="C26" i="5"/>
  <c r="B26" i="5"/>
  <c r="G22" i="5"/>
  <c r="E4" i="5"/>
  <c r="E5" i="5"/>
  <c r="E6" i="5"/>
  <c r="E7" i="5"/>
  <c r="E8" i="5"/>
  <c r="E9" i="5"/>
  <c r="E10" i="5"/>
  <c r="E11" i="5"/>
  <c r="E12" i="5"/>
  <c r="E13" i="5"/>
  <c r="I22" i="5"/>
  <c r="S3" i="5"/>
  <c r="O3" i="5"/>
  <c r="JJ64" i="3"/>
  <c r="JI64" i="3"/>
  <c r="JH64" i="3"/>
  <c r="JG64" i="3"/>
  <c r="JF64" i="3"/>
  <c r="JE64" i="3"/>
  <c r="JD64" i="3"/>
  <c r="JC64" i="3"/>
  <c r="JA64" i="3"/>
  <c r="IZ64" i="3"/>
  <c r="IY64" i="3"/>
  <c r="IX64" i="3"/>
  <c r="IW64" i="3"/>
  <c r="IV64" i="3"/>
  <c r="IU64" i="3"/>
  <c r="IT64" i="3"/>
  <c r="IR64" i="3"/>
  <c r="IQ64" i="3"/>
  <c r="IP64" i="3"/>
  <c r="IO64" i="3"/>
  <c r="IN64" i="3"/>
  <c r="IM64" i="3"/>
  <c r="IL64" i="3"/>
  <c r="IK64" i="3"/>
  <c r="II64" i="3"/>
  <c r="IH64" i="3"/>
  <c r="IG64" i="3"/>
  <c r="IF64" i="3"/>
  <c r="IE64" i="3"/>
  <c r="ID64" i="3"/>
  <c r="IC64" i="3"/>
  <c r="IB64" i="3"/>
  <c r="HZ64" i="3"/>
  <c r="HY64" i="3"/>
  <c r="HX64" i="3"/>
  <c r="HW64" i="3"/>
  <c r="HV64" i="3"/>
  <c r="HU64" i="3"/>
  <c r="HT64" i="3"/>
  <c r="HS64" i="3"/>
  <c r="HZ84" i="3"/>
  <c r="HY84" i="3"/>
  <c r="HX84" i="3"/>
  <c r="HW84" i="3"/>
  <c r="HV84" i="3"/>
  <c r="HU84" i="3"/>
  <c r="HT84" i="3"/>
  <c r="HS84" i="3"/>
  <c r="II84" i="3"/>
  <c r="IH84" i="3"/>
  <c r="IG84" i="3"/>
  <c r="IF84" i="3"/>
  <c r="IE84" i="3"/>
  <c r="ID84" i="3"/>
  <c r="IC84" i="3"/>
  <c r="IB84" i="3"/>
  <c r="IR84" i="3"/>
  <c r="IQ84" i="3"/>
  <c r="IP84" i="3"/>
  <c r="IO84" i="3"/>
  <c r="IN84" i="3"/>
  <c r="IM84" i="3"/>
  <c r="IL84" i="3"/>
  <c r="IK84" i="3"/>
  <c r="JA84" i="3"/>
  <c r="IZ84" i="3"/>
  <c r="IY84" i="3"/>
  <c r="IX84" i="3"/>
  <c r="IW84" i="3"/>
  <c r="IV84" i="3"/>
  <c r="IU84" i="3"/>
  <c r="IT84" i="3"/>
  <c r="JJ84" i="3"/>
  <c r="JI84" i="3"/>
  <c r="JH84" i="3"/>
  <c r="JG84" i="3"/>
  <c r="JF84" i="3"/>
  <c r="JE84" i="3"/>
  <c r="JD84" i="3"/>
  <c r="JC84" i="3"/>
  <c r="K2" i="17"/>
  <c r="AM164" i="5"/>
  <c r="AI164" i="5"/>
  <c r="AH164" i="5"/>
  <c r="AG164" i="5"/>
  <c r="AF164" i="5"/>
  <c r="AM155" i="5"/>
  <c r="AM156" i="5"/>
  <c r="AM157" i="5"/>
  <c r="AM158" i="5"/>
  <c r="AM159" i="5"/>
  <c r="AM154" i="5"/>
  <c r="AM160" i="5" s="1"/>
  <c r="AM148" i="5"/>
  <c r="AI155" i="5"/>
  <c r="AI156" i="5"/>
  <c r="AI157" i="5"/>
  <c r="AI158" i="5"/>
  <c r="AI159" i="5"/>
  <c r="AI154" i="5"/>
  <c r="AH154" i="5"/>
  <c r="AG154" i="5"/>
  <c r="AF154" i="5"/>
  <c r="AI149" i="5"/>
  <c r="AL149" i="5"/>
  <c r="AL148" i="5"/>
  <c r="AI148" i="5"/>
  <c r="AH148" i="5"/>
  <c r="AG148" i="5"/>
  <c r="AF148" i="5"/>
  <c r="AI134" i="5"/>
  <c r="AL134" i="5"/>
  <c r="AM134" i="5"/>
  <c r="AI135" i="5"/>
  <c r="AL135" i="5"/>
  <c r="AM135" i="5"/>
  <c r="AI136" i="5"/>
  <c r="AL136" i="5"/>
  <c r="AM136" i="5"/>
  <c r="AI137" i="5"/>
  <c r="AL137" i="5"/>
  <c r="AM137" i="5"/>
  <c r="AI138" i="5"/>
  <c r="AL138" i="5"/>
  <c r="AM138" i="5"/>
  <c r="AI139" i="5"/>
  <c r="AL139" i="5"/>
  <c r="AM139" i="5"/>
  <c r="AI140" i="5"/>
  <c r="AL140" i="5"/>
  <c r="AM140" i="5"/>
  <c r="AI141" i="5"/>
  <c r="AL141" i="5"/>
  <c r="AM141" i="5"/>
  <c r="AM133" i="5"/>
  <c r="AL133" i="5"/>
  <c r="AI133" i="5"/>
  <c r="AH133" i="5"/>
  <c r="AG133" i="5"/>
  <c r="AF133" i="5"/>
  <c r="AL98" i="5"/>
  <c r="AL97" i="5"/>
  <c r="AL96" i="5"/>
  <c r="AL95" i="5"/>
  <c r="AL94" i="5"/>
  <c r="AL93" i="5"/>
  <c r="AL92" i="5"/>
  <c r="AL91" i="5"/>
  <c r="AL90" i="5"/>
  <c r="AM112" i="5"/>
  <c r="AM89" i="5"/>
  <c r="AW89" i="5"/>
  <c r="AI90" i="5"/>
  <c r="AI91" i="5"/>
  <c r="AI92" i="5"/>
  <c r="AI93" i="5"/>
  <c r="AI94" i="5"/>
  <c r="AI95" i="5"/>
  <c r="AI96" i="5"/>
  <c r="AI97" i="5"/>
  <c r="AI98" i="5"/>
  <c r="AI99" i="5"/>
  <c r="AI89" i="5"/>
  <c r="AS89" i="5"/>
  <c r="JS56" i="3"/>
  <c r="JR56" i="3"/>
  <c r="JQ56" i="3"/>
  <c r="JP56" i="3"/>
  <c r="JO56" i="3"/>
  <c r="JN56" i="3"/>
  <c r="JM56" i="3"/>
  <c r="JL56" i="3"/>
  <c r="JJ56" i="3"/>
  <c r="JI56" i="3"/>
  <c r="JH56" i="3"/>
  <c r="JG56" i="3"/>
  <c r="JF56" i="3"/>
  <c r="JE56" i="3"/>
  <c r="JD56" i="3"/>
  <c r="JC56" i="3"/>
  <c r="JA56" i="3"/>
  <c r="IZ56" i="3"/>
  <c r="IY56" i="3"/>
  <c r="IX56" i="3"/>
  <c r="IW56" i="3"/>
  <c r="IV56" i="3"/>
  <c r="IU56" i="3"/>
  <c r="IT56" i="3"/>
  <c r="IR56" i="3"/>
  <c r="IQ56" i="3"/>
  <c r="IP56" i="3"/>
  <c r="IO56" i="3"/>
  <c r="IN56" i="3"/>
  <c r="IM56" i="3"/>
  <c r="IL56" i="3"/>
  <c r="IK56" i="3"/>
  <c r="II56" i="3"/>
  <c r="IH56" i="3"/>
  <c r="IG56" i="3"/>
  <c r="IF56" i="3"/>
  <c r="IE56" i="3"/>
  <c r="ID56" i="3"/>
  <c r="IC56" i="3"/>
  <c r="IB56" i="3"/>
  <c r="HZ56" i="3"/>
  <c r="HY56" i="3"/>
  <c r="HX56" i="3"/>
  <c r="HW56" i="3"/>
  <c r="HV56" i="3"/>
  <c r="HU56" i="3"/>
  <c r="HT56" i="3"/>
  <c r="HS56" i="3"/>
  <c r="HQ56" i="3"/>
  <c r="HP56" i="3"/>
  <c r="HO56" i="3"/>
  <c r="HN56" i="3"/>
  <c r="HM56" i="3"/>
  <c r="HL56" i="3"/>
  <c r="HK56" i="3"/>
  <c r="HJ56" i="3"/>
  <c r="HH56" i="3"/>
  <c r="HG56" i="3"/>
  <c r="HF56" i="3"/>
  <c r="HE56" i="3"/>
  <c r="HD56" i="3"/>
  <c r="HC56" i="3"/>
  <c r="HB56" i="3"/>
  <c r="HA56" i="3"/>
  <c r="GY56" i="3"/>
  <c r="GX56" i="3"/>
  <c r="GW56" i="3"/>
  <c r="GV56" i="3"/>
  <c r="GU56" i="3"/>
  <c r="GT56" i="3"/>
  <c r="GS56" i="3"/>
  <c r="GR56" i="3"/>
  <c r="GP56" i="3"/>
  <c r="GO56" i="3"/>
  <c r="GN56" i="3"/>
  <c r="GM56" i="3"/>
  <c r="GL56" i="3"/>
  <c r="GK56" i="3"/>
  <c r="GJ56" i="3"/>
  <c r="GI56" i="3"/>
  <c r="GG56" i="3"/>
  <c r="GF56" i="3"/>
  <c r="GE56" i="3"/>
  <c r="GD56" i="3"/>
  <c r="GC56" i="3"/>
  <c r="GB56" i="3"/>
  <c r="GA56" i="3"/>
  <c r="FZ56" i="3"/>
  <c r="FX56" i="3"/>
  <c r="FW56" i="3"/>
  <c r="FV56" i="3"/>
  <c r="FU56" i="3"/>
  <c r="FT56" i="3"/>
  <c r="FS56" i="3"/>
  <c r="FR56" i="3"/>
  <c r="FQ56" i="3"/>
  <c r="FO56" i="3"/>
  <c r="FN56" i="3"/>
  <c r="FM56" i="3"/>
  <c r="FL56" i="3"/>
  <c r="FK56" i="3"/>
  <c r="FJ56" i="3"/>
  <c r="FI56" i="3"/>
  <c r="FH56" i="3"/>
  <c r="FF56" i="3"/>
  <c r="FE56" i="3"/>
  <c r="FD56" i="3"/>
  <c r="FC56" i="3"/>
  <c r="FB56" i="3"/>
  <c r="FA56" i="3"/>
  <c r="EZ56" i="3"/>
  <c r="EY56" i="3"/>
  <c r="EW56" i="3"/>
  <c r="EV56" i="3"/>
  <c r="EU56" i="3"/>
  <c r="ET56" i="3"/>
  <c r="ES56" i="3"/>
  <c r="ER56" i="3"/>
  <c r="EQ56" i="3"/>
  <c r="EP56" i="3"/>
  <c r="EN56" i="3"/>
  <c r="EM56" i="3"/>
  <c r="EL56" i="3"/>
  <c r="EK56" i="3"/>
  <c r="EJ56" i="3"/>
  <c r="EI56" i="3"/>
  <c r="EH56" i="3"/>
  <c r="EG56" i="3"/>
  <c r="EE56" i="3"/>
  <c r="ED56" i="3"/>
  <c r="EC56" i="3"/>
  <c r="EB56" i="3"/>
  <c r="EA56" i="3"/>
  <c r="DZ56" i="3"/>
  <c r="DY56" i="3"/>
  <c r="DX56" i="3"/>
  <c r="DV56" i="3"/>
  <c r="DU56" i="3"/>
  <c r="DT56" i="3"/>
  <c r="DS56" i="3"/>
  <c r="DR56" i="3"/>
  <c r="DQ56" i="3"/>
  <c r="DP56" i="3"/>
  <c r="DO56" i="3"/>
  <c r="DM56" i="3"/>
  <c r="DL56" i="3"/>
  <c r="DK56" i="3"/>
  <c r="DJ56" i="3"/>
  <c r="DI56" i="3"/>
  <c r="DH56" i="3"/>
  <c r="DG56" i="3"/>
  <c r="DF56" i="3"/>
  <c r="DD56" i="3"/>
  <c r="DC56" i="3"/>
  <c r="DB56" i="3"/>
  <c r="DA56" i="3"/>
  <c r="CZ56" i="3"/>
  <c r="CY56" i="3"/>
  <c r="CX56" i="3"/>
  <c r="CW56" i="3"/>
  <c r="CU56" i="3"/>
  <c r="CT56" i="3"/>
  <c r="CS56" i="3"/>
  <c r="CR56" i="3"/>
  <c r="CQ56" i="3"/>
  <c r="CP56" i="3"/>
  <c r="CO56" i="3"/>
  <c r="CN56" i="3"/>
  <c r="CL56" i="3"/>
  <c r="CK56" i="3"/>
  <c r="CJ56" i="3"/>
  <c r="CI56" i="3"/>
  <c r="CH56" i="3"/>
  <c r="CG56" i="3"/>
  <c r="CF56" i="3"/>
  <c r="CE56" i="3"/>
  <c r="CC56" i="3"/>
  <c r="CB56" i="3"/>
  <c r="CA56" i="3"/>
  <c r="BZ56" i="3"/>
  <c r="BY56" i="3"/>
  <c r="BX56" i="3"/>
  <c r="BW56" i="3"/>
  <c r="BV56" i="3"/>
  <c r="BT56" i="3"/>
  <c r="BS56" i="3"/>
  <c r="BR56" i="3"/>
  <c r="BQ56" i="3"/>
  <c r="BP56" i="3"/>
  <c r="BO56" i="3"/>
  <c r="BN56" i="3"/>
  <c r="BM56" i="3"/>
  <c r="BK56" i="3"/>
  <c r="BJ56" i="3"/>
  <c r="BI56" i="3"/>
  <c r="BH56" i="3"/>
  <c r="BG56" i="3"/>
  <c r="BF56" i="3"/>
  <c r="BE56" i="3"/>
  <c r="BD56" i="3"/>
  <c r="BB56" i="3"/>
  <c r="BA56" i="3"/>
  <c r="AZ56" i="3"/>
  <c r="AY56" i="3"/>
  <c r="AX56" i="3"/>
  <c r="AW56" i="3"/>
  <c r="AV56" i="3"/>
  <c r="AU56" i="3"/>
  <c r="AS56" i="3"/>
  <c r="AR56" i="3"/>
  <c r="AQ56" i="3"/>
  <c r="AP56" i="3"/>
  <c r="AO56" i="3"/>
  <c r="AN56" i="3"/>
  <c r="AM56" i="3"/>
  <c r="AL56" i="3"/>
  <c r="AJ56" i="3"/>
  <c r="AI56" i="3"/>
  <c r="AH56" i="3"/>
  <c r="AG56" i="3"/>
  <c r="AF56" i="3"/>
  <c r="AE56" i="3"/>
  <c r="AD56" i="3"/>
  <c r="AC56" i="3"/>
  <c r="AA56" i="3"/>
  <c r="Z56" i="3"/>
  <c r="Y56" i="3"/>
  <c r="X56" i="3"/>
  <c r="W56" i="3"/>
  <c r="V56" i="3"/>
  <c r="U56" i="3"/>
  <c r="T56" i="3"/>
  <c r="R56" i="3"/>
  <c r="Q56" i="3"/>
  <c r="P56" i="3"/>
  <c r="O56" i="3"/>
  <c r="N56" i="3"/>
  <c r="M56" i="3"/>
  <c r="L56" i="3"/>
  <c r="K56" i="3"/>
  <c r="I56" i="3"/>
  <c r="H56" i="3"/>
  <c r="G56" i="3"/>
  <c r="F56" i="3"/>
  <c r="E56" i="3"/>
  <c r="D56" i="3"/>
  <c r="C56" i="3"/>
  <c r="B56" i="3"/>
  <c r="KK43" i="3"/>
  <c r="KJ43" i="3"/>
  <c r="KI43" i="3"/>
  <c r="KH43" i="3"/>
  <c r="KG43" i="3"/>
  <c r="KF43" i="3"/>
  <c r="KE43" i="3"/>
  <c r="KD43" i="3"/>
  <c r="JS43" i="3"/>
  <c r="JR43" i="3"/>
  <c r="JQ43" i="3"/>
  <c r="JP43" i="3"/>
  <c r="JO43" i="3"/>
  <c r="JN43" i="3"/>
  <c r="JM43" i="3"/>
  <c r="JL43" i="3"/>
  <c r="JJ43" i="3"/>
  <c r="JI43" i="3"/>
  <c r="JH43" i="3"/>
  <c r="JG43" i="3"/>
  <c r="JF43" i="3"/>
  <c r="JE43" i="3"/>
  <c r="JD43" i="3"/>
  <c r="JC43" i="3"/>
  <c r="JA43" i="3"/>
  <c r="IZ43" i="3"/>
  <c r="IY43" i="3"/>
  <c r="IX43" i="3"/>
  <c r="IW43" i="3"/>
  <c r="IV43" i="3"/>
  <c r="IU43" i="3"/>
  <c r="IT43" i="3"/>
  <c r="IR43" i="3"/>
  <c r="IQ43" i="3"/>
  <c r="IP43" i="3"/>
  <c r="IO43" i="3"/>
  <c r="IN43" i="3"/>
  <c r="IM43" i="3"/>
  <c r="IL43" i="3"/>
  <c r="IK43" i="3"/>
  <c r="II43" i="3"/>
  <c r="IH43" i="3"/>
  <c r="IG43" i="3"/>
  <c r="IF43" i="3"/>
  <c r="IE43" i="3"/>
  <c r="ID43" i="3"/>
  <c r="IC43" i="3"/>
  <c r="IB43" i="3"/>
  <c r="HZ43" i="3"/>
  <c r="HY43" i="3"/>
  <c r="HX43" i="3"/>
  <c r="HW43" i="3"/>
  <c r="HV43" i="3"/>
  <c r="HU43" i="3"/>
  <c r="HT43" i="3"/>
  <c r="HS43" i="3"/>
  <c r="HQ43" i="3"/>
  <c r="HP43" i="3"/>
  <c r="HO43" i="3"/>
  <c r="HN43" i="3"/>
  <c r="HM43" i="3"/>
  <c r="HL43" i="3"/>
  <c r="HK43" i="3"/>
  <c r="HJ43" i="3"/>
  <c r="HH43" i="3"/>
  <c r="HG43" i="3"/>
  <c r="HF43" i="3"/>
  <c r="HE43" i="3"/>
  <c r="HD43" i="3"/>
  <c r="HC43" i="3"/>
  <c r="HB43" i="3"/>
  <c r="HA43" i="3"/>
  <c r="GY43" i="3"/>
  <c r="GX43" i="3"/>
  <c r="GW43" i="3"/>
  <c r="GV43" i="3"/>
  <c r="GU43" i="3"/>
  <c r="GT43" i="3"/>
  <c r="GS43" i="3"/>
  <c r="GR43" i="3"/>
  <c r="GP43" i="3"/>
  <c r="GO43" i="3"/>
  <c r="GN43" i="3"/>
  <c r="GM43" i="3"/>
  <c r="GL43" i="3"/>
  <c r="GK43" i="3"/>
  <c r="GJ43" i="3"/>
  <c r="GI43" i="3"/>
  <c r="GG43" i="3"/>
  <c r="GF43" i="3"/>
  <c r="GE43" i="3"/>
  <c r="GD43" i="3"/>
  <c r="GC43" i="3"/>
  <c r="GB43" i="3"/>
  <c r="GA43" i="3"/>
  <c r="FZ43" i="3"/>
  <c r="FX43" i="3"/>
  <c r="FW43" i="3"/>
  <c r="FV43" i="3"/>
  <c r="FU43" i="3"/>
  <c r="FT43" i="3"/>
  <c r="FS43" i="3"/>
  <c r="FR43" i="3"/>
  <c r="FQ43" i="3"/>
  <c r="FO43" i="3"/>
  <c r="FN43" i="3"/>
  <c r="FM43" i="3"/>
  <c r="FL43" i="3"/>
  <c r="FK43" i="3"/>
  <c r="FJ43" i="3"/>
  <c r="FI43" i="3"/>
  <c r="FH43" i="3"/>
  <c r="FF43" i="3"/>
  <c r="FE43" i="3"/>
  <c r="FD43" i="3"/>
  <c r="FC43" i="3"/>
  <c r="FB43" i="3"/>
  <c r="FA43" i="3"/>
  <c r="EZ43" i="3"/>
  <c r="EY43" i="3"/>
  <c r="EW43" i="3"/>
  <c r="EV43" i="3"/>
  <c r="EU43" i="3"/>
  <c r="ET43" i="3"/>
  <c r="ES43" i="3"/>
  <c r="ER43" i="3"/>
  <c r="EQ43" i="3"/>
  <c r="EP43" i="3"/>
  <c r="EN43" i="3"/>
  <c r="EM43" i="3"/>
  <c r="EL43" i="3"/>
  <c r="EK43" i="3"/>
  <c r="EJ43" i="3"/>
  <c r="EI43" i="3"/>
  <c r="EH43" i="3"/>
  <c r="EG43" i="3"/>
  <c r="EE43" i="3"/>
  <c r="ED43" i="3"/>
  <c r="EC43" i="3"/>
  <c r="EB43" i="3"/>
  <c r="EA43" i="3"/>
  <c r="DZ43" i="3"/>
  <c r="DY43" i="3"/>
  <c r="DX43" i="3"/>
  <c r="DV43" i="3"/>
  <c r="DU43" i="3"/>
  <c r="DT43" i="3"/>
  <c r="DS43" i="3"/>
  <c r="DR43" i="3"/>
  <c r="DQ43" i="3"/>
  <c r="DP43" i="3"/>
  <c r="DO43" i="3"/>
  <c r="DM43" i="3"/>
  <c r="DL43" i="3"/>
  <c r="DK43" i="3"/>
  <c r="DJ43" i="3"/>
  <c r="DI43" i="3"/>
  <c r="DH43" i="3"/>
  <c r="DG43" i="3"/>
  <c r="DF43" i="3"/>
  <c r="DD43" i="3"/>
  <c r="DC43" i="3"/>
  <c r="DB43" i="3"/>
  <c r="DA43" i="3"/>
  <c r="CZ43" i="3"/>
  <c r="CY43" i="3"/>
  <c r="CX43" i="3"/>
  <c r="CW43" i="3"/>
  <c r="CU43" i="3"/>
  <c r="CT43" i="3"/>
  <c r="CS43" i="3"/>
  <c r="CR43" i="3"/>
  <c r="CQ43" i="3"/>
  <c r="CP43" i="3"/>
  <c r="CO43" i="3"/>
  <c r="CN43" i="3"/>
  <c r="CL43" i="3"/>
  <c r="CK43" i="3"/>
  <c r="CJ43" i="3"/>
  <c r="CI43" i="3"/>
  <c r="CH43" i="3"/>
  <c r="CG43" i="3"/>
  <c r="CF43" i="3"/>
  <c r="CE43" i="3"/>
  <c r="CC43" i="3"/>
  <c r="CB43" i="3"/>
  <c r="CA43" i="3"/>
  <c r="BZ43" i="3"/>
  <c r="BY43" i="3"/>
  <c r="BX43" i="3"/>
  <c r="BW43" i="3"/>
  <c r="BV43" i="3"/>
  <c r="BT43" i="3"/>
  <c r="BS43" i="3"/>
  <c r="BR43" i="3"/>
  <c r="BQ43" i="3"/>
  <c r="BP43" i="3"/>
  <c r="BO43" i="3"/>
  <c r="BN43" i="3"/>
  <c r="BM43" i="3"/>
  <c r="BK43" i="3"/>
  <c r="BJ43" i="3"/>
  <c r="BI43" i="3"/>
  <c r="BH43" i="3"/>
  <c r="BG43" i="3"/>
  <c r="BF43" i="3"/>
  <c r="BE43" i="3"/>
  <c r="BD43" i="3"/>
  <c r="BB43" i="3"/>
  <c r="BA43" i="3"/>
  <c r="AZ43" i="3"/>
  <c r="AY43" i="3"/>
  <c r="AX43" i="3"/>
  <c r="AW43" i="3"/>
  <c r="AV43" i="3"/>
  <c r="AU43" i="3"/>
  <c r="AS43" i="3"/>
  <c r="AR43" i="3"/>
  <c r="AQ43" i="3"/>
  <c r="AP43" i="3"/>
  <c r="AO43" i="3"/>
  <c r="AN43" i="3"/>
  <c r="AM43" i="3"/>
  <c r="AL43" i="3"/>
  <c r="AJ43" i="3"/>
  <c r="AI43" i="3"/>
  <c r="AH43" i="3"/>
  <c r="AG43" i="3"/>
  <c r="AF43" i="3"/>
  <c r="AE43" i="3"/>
  <c r="AD43" i="3"/>
  <c r="AC43" i="3"/>
  <c r="AA43" i="3"/>
  <c r="Z43" i="3"/>
  <c r="Y43" i="3"/>
  <c r="X43" i="3"/>
  <c r="W43" i="3"/>
  <c r="V43" i="3"/>
  <c r="U43" i="3"/>
  <c r="T43" i="3"/>
  <c r="R43" i="3"/>
  <c r="Q43" i="3"/>
  <c r="P43" i="3"/>
  <c r="O43" i="3"/>
  <c r="N43" i="3"/>
  <c r="M43" i="3"/>
  <c r="L43" i="3"/>
  <c r="K43" i="3"/>
  <c r="I43" i="3"/>
  <c r="H43" i="3"/>
  <c r="G43" i="3"/>
  <c r="F43" i="3"/>
  <c r="E43" i="3"/>
  <c r="D43" i="3"/>
  <c r="C43" i="3"/>
  <c r="B43" i="3"/>
  <c r="JS22" i="3"/>
  <c r="JR22" i="3"/>
  <c r="JQ22" i="3"/>
  <c r="JP22" i="3"/>
  <c r="JO22" i="3"/>
  <c r="JN22" i="3"/>
  <c r="JM22" i="3"/>
  <c r="JL22" i="3"/>
  <c r="JJ22" i="3"/>
  <c r="JI22" i="3"/>
  <c r="JH22" i="3"/>
  <c r="JG22" i="3"/>
  <c r="JF22" i="3"/>
  <c r="JE22" i="3"/>
  <c r="JD22" i="3"/>
  <c r="JC22" i="3"/>
  <c r="JA22" i="3"/>
  <c r="IZ22" i="3"/>
  <c r="IY22" i="3"/>
  <c r="IX22" i="3"/>
  <c r="IW22" i="3"/>
  <c r="IV22" i="3"/>
  <c r="IU22" i="3"/>
  <c r="IT22" i="3"/>
  <c r="IR22" i="3"/>
  <c r="IQ22" i="3"/>
  <c r="IP22" i="3"/>
  <c r="IO22" i="3"/>
  <c r="IN22" i="3"/>
  <c r="IM22" i="3"/>
  <c r="IL22" i="3"/>
  <c r="IK22" i="3"/>
  <c r="II22" i="3"/>
  <c r="IH22" i="3"/>
  <c r="IG22" i="3"/>
  <c r="IF22" i="3"/>
  <c r="IE22" i="3"/>
  <c r="ID22" i="3"/>
  <c r="IC22" i="3"/>
  <c r="IB22" i="3"/>
  <c r="HZ22" i="3"/>
  <c r="HY22" i="3"/>
  <c r="HX22" i="3"/>
  <c r="HW22" i="3"/>
  <c r="HV22" i="3"/>
  <c r="HU22" i="3"/>
  <c r="HT22" i="3"/>
  <c r="HS22" i="3"/>
  <c r="HQ22" i="3"/>
  <c r="HP22" i="3"/>
  <c r="HO22" i="3"/>
  <c r="HN22" i="3"/>
  <c r="HM22" i="3"/>
  <c r="HL22" i="3"/>
  <c r="HK22" i="3"/>
  <c r="HJ22" i="3"/>
  <c r="HH22" i="3"/>
  <c r="HG22" i="3"/>
  <c r="HF22" i="3"/>
  <c r="HE22" i="3"/>
  <c r="HD22" i="3"/>
  <c r="HC22" i="3"/>
  <c r="HB22" i="3"/>
  <c r="HA22" i="3"/>
  <c r="GY22" i="3"/>
  <c r="GX22" i="3"/>
  <c r="GW22" i="3"/>
  <c r="GV22" i="3"/>
  <c r="GU22" i="3"/>
  <c r="GT22" i="3"/>
  <c r="GS22" i="3"/>
  <c r="GR22" i="3"/>
  <c r="GP22" i="3"/>
  <c r="GO22" i="3"/>
  <c r="GN22" i="3"/>
  <c r="GM22" i="3"/>
  <c r="GL22" i="3"/>
  <c r="GK22" i="3"/>
  <c r="GJ22" i="3"/>
  <c r="GI22" i="3"/>
  <c r="GG22" i="3"/>
  <c r="GF22" i="3"/>
  <c r="GE22" i="3"/>
  <c r="GD22" i="3"/>
  <c r="GC22" i="3"/>
  <c r="GB22" i="3"/>
  <c r="GA22" i="3"/>
  <c r="FZ22" i="3"/>
  <c r="FX22" i="3"/>
  <c r="FW22" i="3"/>
  <c r="FV22" i="3"/>
  <c r="FU22" i="3"/>
  <c r="FT22" i="3"/>
  <c r="FS22" i="3"/>
  <c r="FR22" i="3"/>
  <c r="FQ22" i="3"/>
  <c r="FO22" i="3"/>
  <c r="FN22" i="3"/>
  <c r="FM22" i="3"/>
  <c r="FL22" i="3"/>
  <c r="FK22" i="3"/>
  <c r="FJ22" i="3"/>
  <c r="FI22" i="3"/>
  <c r="FH22" i="3"/>
  <c r="FF22" i="3"/>
  <c r="FE22" i="3"/>
  <c r="FD22" i="3"/>
  <c r="FC22" i="3"/>
  <c r="FB22" i="3"/>
  <c r="FA22" i="3"/>
  <c r="EZ22" i="3"/>
  <c r="EY22" i="3"/>
  <c r="EW22" i="3"/>
  <c r="EV22" i="3"/>
  <c r="EU22" i="3"/>
  <c r="ET22" i="3"/>
  <c r="ES22" i="3"/>
  <c r="ER22" i="3"/>
  <c r="EQ22" i="3"/>
  <c r="EP22" i="3"/>
  <c r="EN22" i="3"/>
  <c r="EM22" i="3"/>
  <c r="EL22" i="3"/>
  <c r="EK22" i="3"/>
  <c r="EJ22" i="3"/>
  <c r="EI22" i="3"/>
  <c r="EH22" i="3"/>
  <c r="EG22" i="3"/>
  <c r="EE22" i="3"/>
  <c r="ED22" i="3"/>
  <c r="EC22" i="3"/>
  <c r="EB22" i="3"/>
  <c r="EA22" i="3"/>
  <c r="DZ22" i="3"/>
  <c r="DY22" i="3"/>
  <c r="DX22" i="3"/>
  <c r="DV22" i="3"/>
  <c r="DU22" i="3"/>
  <c r="DT22" i="3"/>
  <c r="DS22" i="3"/>
  <c r="DR22" i="3"/>
  <c r="DQ22" i="3"/>
  <c r="DP22" i="3"/>
  <c r="DO22" i="3"/>
  <c r="DM22" i="3"/>
  <c r="DL22" i="3"/>
  <c r="DK22" i="3"/>
  <c r="DJ22" i="3"/>
  <c r="DI22" i="3"/>
  <c r="DH22" i="3"/>
  <c r="DG22" i="3"/>
  <c r="DF22" i="3"/>
  <c r="DD22" i="3"/>
  <c r="DC22" i="3"/>
  <c r="DB22" i="3"/>
  <c r="DA22" i="3"/>
  <c r="CZ22" i="3"/>
  <c r="CY22" i="3"/>
  <c r="CX22" i="3"/>
  <c r="CW22" i="3"/>
  <c r="CU22" i="3"/>
  <c r="CT22" i="3"/>
  <c r="CS22" i="3"/>
  <c r="CR22" i="3"/>
  <c r="CQ22" i="3"/>
  <c r="CP22" i="3"/>
  <c r="CO22" i="3"/>
  <c r="CN22" i="3"/>
  <c r="CL22" i="3"/>
  <c r="CK22" i="3"/>
  <c r="CJ22" i="3"/>
  <c r="CI22" i="3"/>
  <c r="CH22" i="3"/>
  <c r="CG22" i="3"/>
  <c r="CF22" i="3"/>
  <c r="CE22" i="3"/>
  <c r="CC22" i="3"/>
  <c r="CB22" i="3"/>
  <c r="CA22" i="3"/>
  <c r="BZ22" i="3"/>
  <c r="BY22" i="3"/>
  <c r="BX22" i="3"/>
  <c r="BW22" i="3"/>
  <c r="BV22" i="3"/>
  <c r="BT22" i="3"/>
  <c r="BS22" i="3"/>
  <c r="BR22" i="3"/>
  <c r="BQ22" i="3"/>
  <c r="BP22" i="3"/>
  <c r="BO22" i="3"/>
  <c r="BN22" i="3"/>
  <c r="BM22" i="3"/>
  <c r="BK22" i="3"/>
  <c r="BJ22" i="3"/>
  <c r="BI22" i="3"/>
  <c r="BH22" i="3"/>
  <c r="BG22" i="3"/>
  <c r="BF22" i="3"/>
  <c r="BE22" i="3"/>
  <c r="BD22" i="3"/>
  <c r="BB22" i="3"/>
  <c r="BA22" i="3"/>
  <c r="AZ22" i="3"/>
  <c r="AY22" i="3"/>
  <c r="AX22" i="3"/>
  <c r="AW22" i="3"/>
  <c r="AV22" i="3"/>
  <c r="AU22" i="3"/>
  <c r="AS22" i="3"/>
  <c r="AR22" i="3"/>
  <c r="AQ22" i="3"/>
  <c r="AP22" i="3"/>
  <c r="AO22" i="3"/>
  <c r="AN22" i="3"/>
  <c r="AM22" i="3"/>
  <c r="AL22" i="3"/>
  <c r="AJ22" i="3"/>
  <c r="AI22" i="3"/>
  <c r="AH22" i="3"/>
  <c r="AG22" i="3"/>
  <c r="AF22" i="3"/>
  <c r="AE22" i="3"/>
  <c r="AD22" i="3"/>
  <c r="AC22" i="3"/>
  <c r="AA22" i="3"/>
  <c r="Z22" i="3"/>
  <c r="Y22" i="3"/>
  <c r="X22" i="3"/>
  <c r="W22" i="3"/>
  <c r="V22" i="3"/>
  <c r="U22" i="3"/>
  <c r="T22" i="3"/>
  <c r="R22" i="3"/>
  <c r="Q22" i="3"/>
  <c r="P22" i="3"/>
  <c r="O22" i="3"/>
  <c r="N22" i="3"/>
  <c r="M22" i="3"/>
  <c r="L22" i="3"/>
  <c r="K22" i="3"/>
  <c r="I22" i="3"/>
  <c r="H22" i="3"/>
  <c r="G22" i="3"/>
  <c r="F22" i="3"/>
  <c r="E22" i="3"/>
  <c r="D22" i="3"/>
  <c r="C22" i="3"/>
  <c r="B22" i="3"/>
  <c r="J83" i="3"/>
  <c r="J82" i="3"/>
  <c r="J81" i="3"/>
  <c r="J80" i="3"/>
  <c r="J79" i="3"/>
  <c r="J78" i="3"/>
  <c r="J63" i="3"/>
  <c r="J62" i="3"/>
  <c r="J55" i="3"/>
  <c r="J54" i="3"/>
  <c r="J53" i="3"/>
  <c r="J52" i="3"/>
  <c r="J51" i="3"/>
  <c r="J49" i="3"/>
  <c r="J48" i="3"/>
  <c r="J47" i="3"/>
  <c r="J19" i="3"/>
  <c r="J18" i="3"/>
  <c r="J17" i="3"/>
  <c r="J16" i="3"/>
  <c r="J13" i="3"/>
  <c r="J12" i="3"/>
  <c r="J11" i="3"/>
  <c r="J10" i="3"/>
  <c r="J9" i="3"/>
  <c r="J7" i="3"/>
  <c r="J6" i="3"/>
  <c r="J5" i="3"/>
  <c r="J4" i="3"/>
  <c r="J3" i="3"/>
  <c r="S83" i="3"/>
  <c r="S82" i="3"/>
  <c r="S81" i="3"/>
  <c r="S80" i="3"/>
  <c r="S79" i="3"/>
  <c r="S78" i="3"/>
  <c r="S63" i="3"/>
  <c r="S62" i="3"/>
  <c r="S55" i="3"/>
  <c r="S54" i="3"/>
  <c r="S53" i="3"/>
  <c r="S52" i="3"/>
  <c r="S51" i="3"/>
  <c r="S49" i="3"/>
  <c r="S48" i="3"/>
  <c r="S47" i="3"/>
  <c r="S19" i="3"/>
  <c r="S18" i="3"/>
  <c r="S17" i="3"/>
  <c r="S16" i="3"/>
  <c r="S13" i="3"/>
  <c r="S12" i="3"/>
  <c r="S11" i="3"/>
  <c r="S10" i="3"/>
  <c r="S9" i="3"/>
  <c r="S7" i="3"/>
  <c r="S6" i="3"/>
  <c r="S5" i="3"/>
  <c r="S4" i="3"/>
  <c r="S3" i="3"/>
  <c r="AB83" i="3"/>
  <c r="AB82" i="3"/>
  <c r="AB81" i="3"/>
  <c r="AB80" i="3"/>
  <c r="AB79" i="3"/>
  <c r="AB78" i="3"/>
  <c r="AB63" i="3"/>
  <c r="AB62" i="3"/>
  <c r="AB55" i="3"/>
  <c r="AB54" i="3"/>
  <c r="AB53" i="3"/>
  <c r="AB52" i="3"/>
  <c r="AB51" i="3"/>
  <c r="AB49" i="3"/>
  <c r="AB48" i="3"/>
  <c r="AB47" i="3"/>
  <c r="AB19" i="3"/>
  <c r="AB18" i="3"/>
  <c r="AB17" i="3"/>
  <c r="AB16" i="3"/>
  <c r="AB13" i="3"/>
  <c r="AB12" i="3"/>
  <c r="AB11" i="3"/>
  <c r="AB10" i="3"/>
  <c r="AB9" i="3"/>
  <c r="AB7" i="3"/>
  <c r="AB6" i="3"/>
  <c r="AB5" i="3"/>
  <c r="AB4" i="3"/>
  <c r="AB3" i="3"/>
  <c r="AK83" i="3"/>
  <c r="AK82" i="3"/>
  <c r="AK81" i="3"/>
  <c r="AK80" i="3"/>
  <c r="AK79" i="3"/>
  <c r="AK78" i="3"/>
  <c r="AK63" i="3"/>
  <c r="AK62" i="3"/>
  <c r="AK55" i="3"/>
  <c r="AK54" i="3"/>
  <c r="AK53" i="3"/>
  <c r="AK52" i="3"/>
  <c r="AK51" i="3"/>
  <c r="AK49" i="3"/>
  <c r="AK48" i="3"/>
  <c r="AK47" i="3"/>
  <c r="AK19" i="3"/>
  <c r="AK18" i="3"/>
  <c r="AK17" i="3"/>
  <c r="AK16" i="3"/>
  <c r="AK13" i="3"/>
  <c r="AK12" i="3"/>
  <c r="AK11" i="3"/>
  <c r="AK10" i="3"/>
  <c r="AK9" i="3"/>
  <c r="AK7" i="3"/>
  <c r="AK6" i="3"/>
  <c r="AK5" i="3"/>
  <c r="AK4" i="3"/>
  <c r="AK3" i="3"/>
  <c r="AT83" i="3"/>
  <c r="AT82" i="3"/>
  <c r="AT81" i="3"/>
  <c r="AT80" i="3"/>
  <c r="AT79" i="3"/>
  <c r="AT78" i="3"/>
  <c r="AT63" i="3"/>
  <c r="AT62" i="3"/>
  <c r="AT55" i="3"/>
  <c r="AT54" i="3"/>
  <c r="AT53" i="3"/>
  <c r="AT52" i="3"/>
  <c r="AT51" i="3"/>
  <c r="AT49" i="3"/>
  <c r="AT48" i="3"/>
  <c r="AT47" i="3"/>
  <c r="AT19" i="3"/>
  <c r="AT18" i="3"/>
  <c r="AT17" i="3"/>
  <c r="AT16" i="3"/>
  <c r="AT13" i="3"/>
  <c r="AT12" i="3"/>
  <c r="AT11" i="3"/>
  <c r="AT10" i="3"/>
  <c r="AT9" i="3"/>
  <c r="AT7" i="3"/>
  <c r="AT6" i="3"/>
  <c r="AT5" i="3"/>
  <c r="AT4" i="3"/>
  <c r="AT3" i="3"/>
  <c r="BC83" i="3"/>
  <c r="BC82" i="3"/>
  <c r="BC81" i="3"/>
  <c r="BC80" i="3"/>
  <c r="BC79" i="3"/>
  <c r="BC78" i="3"/>
  <c r="BC63" i="3"/>
  <c r="BC62" i="3"/>
  <c r="BC55" i="3"/>
  <c r="BC54" i="3"/>
  <c r="BC53" i="3"/>
  <c r="BC52" i="3"/>
  <c r="BC51" i="3"/>
  <c r="BC49" i="3"/>
  <c r="BC48" i="3"/>
  <c r="BC47" i="3"/>
  <c r="BC19" i="3"/>
  <c r="BC18" i="3"/>
  <c r="BC17" i="3"/>
  <c r="BC16" i="3"/>
  <c r="BC13" i="3"/>
  <c r="BC12" i="3"/>
  <c r="BC11" i="3"/>
  <c r="BC10" i="3"/>
  <c r="BC9" i="3"/>
  <c r="BC7" i="3"/>
  <c r="BC6" i="3"/>
  <c r="BC5" i="3"/>
  <c r="BC4" i="3"/>
  <c r="BC3" i="3"/>
  <c r="BL83" i="3"/>
  <c r="BL82" i="3"/>
  <c r="BL81" i="3"/>
  <c r="BL80" i="3"/>
  <c r="BL79" i="3"/>
  <c r="BL78" i="3"/>
  <c r="BL63" i="3"/>
  <c r="BL62" i="3"/>
  <c r="BL55" i="3"/>
  <c r="BL54" i="3"/>
  <c r="BL53" i="3"/>
  <c r="BL52" i="3"/>
  <c r="BL51" i="3"/>
  <c r="BL49" i="3"/>
  <c r="BL48" i="3"/>
  <c r="BL47" i="3"/>
  <c r="BL19" i="3"/>
  <c r="BL18" i="3"/>
  <c r="BL17" i="3"/>
  <c r="BL16" i="3"/>
  <c r="BL13" i="3"/>
  <c r="BL12" i="3"/>
  <c r="BL11" i="3"/>
  <c r="BL10" i="3"/>
  <c r="BL9" i="3"/>
  <c r="BL7" i="3"/>
  <c r="BL6" i="3"/>
  <c r="BL5" i="3"/>
  <c r="BL4" i="3"/>
  <c r="BL3" i="3"/>
  <c r="BU83" i="3"/>
  <c r="BU82" i="3"/>
  <c r="BU81" i="3"/>
  <c r="BU80" i="3"/>
  <c r="BU79" i="3"/>
  <c r="BU78" i="3"/>
  <c r="BU63" i="3"/>
  <c r="BU62" i="3"/>
  <c r="BU55" i="3"/>
  <c r="BU54" i="3"/>
  <c r="BU53" i="3"/>
  <c r="BU52" i="3"/>
  <c r="BU51" i="3"/>
  <c r="BU49" i="3"/>
  <c r="BU48" i="3"/>
  <c r="BU47" i="3"/>
  <c r="BU19" i="3"/>
  <c r="BU18" i="3"/>
  <c r="BU17" i="3"/>
  <c r="BU16" i="3"/>
  <c r="BU13" i="3"/>
  <c r="BU12" i="3"/>
  <c r="BU11" i="3"/>
  <c r="BU10" i="3"/>
  <c r="BU9" i="3"/>
  <c r="BU7" i="3"/>
  <c r="BU6" i="3"/>
  <c r="BU5" i="3"/>
  <c r="BU4" i="3"/>
  <c r="BU3" i="3"/>
  <c r="CD83" i="3"/>
  <c r="CD82" i="3"/>
  <c r="CD81" i="3"/>
  <c r="CD80" i="3"/>
  <c r="CD79" i="3"/>
  <c r="CD78" i="3"/>
  <c r="CD63" i="3"/>
  <c r="CD62" i="3"/>
  <c r="CD55" i="3"/>
  <c r="CD54" i="3"/>
  <c r="CD53" i="3"/>
  <c r="CD52" i="3"/>
  <c r="CD51" i="3"/>
  <c r="CD49" i="3"/>
  <c r="CD48" i="3"/>
  <c r="CD47" i="3"/>
  <c r="CD19" i="3"/>
  <c r="CD18" i="3"/>
  <c r="CD17" i="3"/>
  <c r="CD16" i="3"/>
  <c r="CD13" i="3"/>
  <c r="CD12" i="3"/>
  <c r="CD11" i="3"/>
  <c r="CD10" i="3"/>
  <c r="CD9" i="3"/>
  <c r="CD7" i="3"/>
  <c r="CD6" i="3"/>
  <c r="CD5" i="3"/>
  <c r="CD4" i="3"/>
  <c r="CD3" i="3"/>
  <c r="CM83" i="3"/>
  <c r="CM82" i="3"/>
  <c r="CM81" i="3"/>
  <c r="CM80" i="3"/>
  <c r="CM79" i="3"/>
  <c r="CM78" i="3"/>
  <c r="CM63" i="3"/>
  <c r="CM62" i="3"/>
  <c r="CM55" i="3"/>
  <c r="CM54" i="3"/>
  <c r="CM53" i="3"/>
  <c r="CM52" i="3"/>
  <c r="CM51" i="3"/>
  <c r="CM49" i="3"/>
  <c r="CM48" i="3"/>
  <c r="CM47" i="3"/>
  <c r="CM19" i="3"/>
  <c r="CM18" i="3"/>
  <c r="CM17" i="3"/>
  <c r="CM16" i="3"/>
  <c r="CM13" i="3"/>
  <c r="CM12" i="3"/>
  <c r="CM11" i="3"/>
  <c r="CM10" i="3"/>
  <c r="CM9" i="3"/>
  <c r="CM7" i="3"/>
  <c r="CM6" i="3"/>
  <c r="CM5" i="3"/>
  <c r="CM4" i="3"/>
  <c r="CM3" i="3"/>
  <c r="CV83" i="3"/>
  <c r="CV82" i="3"/>
  <c r="CV81" i="3"/>
  <c r="CV80" i="3"/>
  <c r="CV79" i="3"/>
  <c r="CV78" i="3"/>
  <c r="CV63" i="3"/>
  <c r="CV62" i="3"/>
  <c r="CV55" i="3"/>
  <c r="CV54" i="3"/>
  <c r="CV53" i="3"/>
  <c r="CV52" i="3"/>
  <c r="CV51" i="3"/>
  <c r="CV49" i="3"/>
  <c r="CV48" i="3"/>
  <c r="CV47" i="3"/>
  <c r="CV19" i="3"/>
  <c r="CV18" i="3"/>
  <c r="CV17" i="3"/>
  <c r="CV16" i="3"/>
  <c r="CV13" i="3"/>
  <c r="CV12" i="3"/>
  <c r="CV11" i="3"/>
  <c r="CV10" i="3"/>
  <c r="CV9" i="3"/>
  <c r="CV7" i="3"/>
  <c r="CV6" i="3"/>
  <c r="CV5" i="3"/>
  <c r="CV4" i="3"/>
  <c r="CV3" i="3"/>
  <c r="DE83" i="3"/>
  <c r="DE82" i="3"/>
  <c r="DE81" i="3"/>
  <c r="DE80" i="3"/>
  <c r="DE79" i="3"/>
  <c r="DE78" i="3"/>
  <c r="DE63" i="3"/>
  <c r="DE62" i="3"/>
  <c r="DE55" i="3"/>
  <c r="DE54" i="3"/>
  <c r="DE53" i="3"/>
  <c r="DE52" i="3"/>
  <c r="DE51" i="3"/>
  <c r="DE49" i="3"/>
  <c r="DE48" i="3"/>
  <c r="DE47" i="3"/>
  <c r="DE13" i="3"/>
  <c r="DE12" i="3"/>
  <c r="DE11" i="3"/>
  <c r="DE10" i="3"/>
  <c r="DE9" i="3"/>
  <c r="DE7" i="3"/>
  <c r="DE6" i="3"/>
  <c r="DE5" i="3"/>
  <c r="DE4" i="3"/>
  <c r="DE3" i="3"/>
  <c r="DN83" i="3"/>
  <c r="DN82" i="3"/>
  <c r="DN81" i="3"/>
  <c r="DN80" i="3"/>
  <c r="DN79" i="3"/>
  <c r="DN78" i="3"/>
  <c r="DN63" i="3"/>
  <c r="DN62" i="3"/>
  <c r="DN55" i="3"/>
  <c r="DN54" i="3"/>
  <c r="DN53" i="3"/>
  <c r="DN52" i="3"/>
  <c r="DN51" i="3"/>
  <c r="DN49" i="3"/>
  <c r="DN48" i="3"/>
  <c r="DN47" i="3"/>
  <c r="DN13" i="3"/>
  <c r="DN12" i="3"/>
  <c r="DN11" i="3"/>
  <c r="DN10" i="3"/>
  <c r="DN9" i="3"/>
  <c r="DN7" i="3"/>
  <c r="DN6" i="3"/>
  <c r="DN5" i="3"/>
  <c r="DN4" i="3"/>
  <c r="DN3" i="3"/>
  <c r="DW83" i="3"/>
  <c r="DW82" i="3"/>
  <c r="DW81" i="3"/>
  <c r="DW80" i="3"/>
  <c r="DW79" i="3"/>
  <c r="DW78" i="3"/>
  <c r="DW63" i="3"/>
  <c r="DW62" i="3"/>
  <c r="DW55" i="3"/>
  <c r="DW54" i="3"/>
  <c r="DW53" i="3"/>
  <c r="DW52" i="3"/>
  <c r="DW51" i="3"/>
  <c r="DW49" i="3"/>
  <c r="DW48" i="3"/>
  <c r="DW47" i="3"/>
  <c r="DW19" i="3"/>
  <c r="DW18" i="3"/>
  <c r="DW17" i="3"/>
  <c r="DW16" i="3"/>
  <c r="DW13" i="3"/>
  <c r="DW12" i="3"/>
  <c r="DW11" i="3"/>
  <c r="DW10" i="3"/>
  <c r="DW9" i="3"/>
  <c r="DW7" i="3"/>
  <c r="DW6" i="3"/>
  <c r="DW5" i="3"/>
  <c r="DW4" i="3"/>
  <c r="DW3" i="3"/>
  <c r="EF83" i="3"/>
  <c r="EF82" i="3"/>
  <c r="EF81" i="3"/>
  <c r="EF80" i="3"/>
  <c r="EF79" i="3"/>
  <c r="EF78" i="3"/>
  <c r="EF63" i="3"/>
  <c r="EF62" i="3"/>
  <c r="EF55" i="3"/>
  <c r="EF54" i="3"/>
  <c r="EF53" i="3"/>
  <c r="EF52" i="3"/>
  <c r="EF51" i="3"/>
  <c r="EF49" i="3"/>
  <c r="EF48" i="3"/>
  <c r="EF47" i="3"/>
  <c r="EF19" i="3"/>
  <c r="EF18" i="3"/>
  <c r="EF17" i="3"/>
  <c r="EF16" i="3"/>
  <c r="EF13" i="3"/>
  <c r="EF12" i="3"/>
  <c r="EF11" i="3"/>
  <c r="EF10" i="3"/>
  <c r="EF9" i="3"/>
  <c r="EF7" i="3"/>
  <c r="EF6" i="3"/>
  <c r="EF5" i="3"/>
  <c r="EF4" i="3"/>
  <c r="EF3" i="3"/>
  <c r="EO83" i="3"/>
  <c r="EO82" i="3"/>
  <c r="EO81" i="3"/>
  <c r="EO80" i="3"/>
  <c r="EO79" i="3"/>
  <c r="EO78" i="3"/>
  <c r="EO63" i="3"/>
  <c r="EO62" i="3"/>
  <c r="EO55" i="3"/>
  <c r="EO54" i="3"/>
  <c r="EO53" i="3"/>
  <c r="EO52" i="3"/>
  <c r="EO51" i="3"/>
  <c r="EO49" i="3"/>
  <c r="EO48" i="3"/>
  <c r="EO47" i="3"/>
  <c r="EO12" i="3"/>
  <c r="EO11" i="3"/>
  <c r="EO10" i="3"/>
  <c r="EO9" i="3"/>
  <c r="EO7" i="3"/>
  <c r="EO6" i="3"/>
  <c r="EO5" i="3"/>
  <c r="EO4" i="3"/>
  <c r="EO3" i="3"/>
  <c r="EX83" i="3"/>
  <c r="EX82" i="3"/>
  <c r="EX81" i="3"/>
  <c r="EX80" i="3"/>
  <c r="EX79" i="3"/>
  <c r="EX78" i="3"/>
  <c r="EX63" i="3"/>
  <c r="EX62" i="3"/>
  <c r="EX55" i="3"/>
  <c r="EX54" i="3"/>
  <c r="EX53" i="3"/>
  <c r="EX52" i="3"/>
  <c r="EX51" i="3"/>
  <c r="EX49" i="3"/>
  <c r="EX48" i="3"/>
  <c r="EX47" i="3"/>
  <c r="EX19" i="3"/>
  <c r="EX18" i="3"/>
  <c r="EX17" i="3"/>
  <c r="EX16" i="3"/>
  <c r="EX13" i="3"/>
  <c r="EX12" i="3"/>
  <c r="EX11" i="3"/>
  <c r="EX10" i="3"/>
  <c r="EX9" i="3"/>
  <c r="EX7" i="3"/>
  <c r="EX6" i="3"/>
  <c r="EX5" i="3"/>
  <c r="EX4" i="3"/>
  <c r="EX3" i="3"/>
  <c r="FG83" i="3"/>
  <c r="FG82" i="3"/>
  <c r="FG81" i="3"/>
  <c r="FG80" i="3"/>
  <c r="FG79" i="3"/>
  <c r="FG78" i="3"/>
  <c r="FG63" i="3"/>
  <c r="FG62" i="3"/>
  <c r="FG55" i="3"/>
  <c r="FG54" i="3"/>
  <c r="FG53" i="3"/>
  <c r="FG52" i="3"/>
  <c r="FG51" i="3"/>
  <c r="FG49" i="3"/>
  <c r="FG48" i="3"/>
  <c r="FG47" i="3"/>
  <c r="FG19" i="3"/>
  <c r="FG18" i="3"/>
  <c r="FG17" i="3"/>
  <c r="FG16" i="3"/>
  <c r="FG13" i="3"/>
  <c r="FG12" i="3"/>
  <c r="FG11" i="3"/>
  <c r="FG10" i="3"/>
  <c r="FG9" i="3"/>
  <c r="FG7" i="3"/>
  <c r="FG6" i="3"/>
  <c r="FG5" i="3"/>
  <c r="FG4" i="3"/>
  <c r="FG3" i="3"/>
  <c r="FP83" i="3"/>
  <c r="FP82" i="3"/>
  <c r="FP81" i="3"/>
  <c r="FP80" i="3"/>
  <c r="FP79" i="3"/>
  <c r="FP78" i="3"/>
  <c r="FP63" i="3"/>
  <c r="FP62" i="3"/>
  <c r="FP55" i="3"/>
  <c r="FP54" i="3"/>
  <c r="FP53" i="3"/>
  <c r="FP52" i="3"/>
  <c r="FP51" i="3"/>
  <c r="FP49" i="3"/>
  <c r="FP48" i="3"/>
  <c r="FP47" i="3"/>
  <c r="FP19" i="3"/>
  <c r="FP18" i="3"/>
  <c r="FP17" i="3"/>
  <c r="FP16" i="3"/>
  <c r="FP13" i="3"/>
  <c r="FP12" i="3"/>
  <c r="FP11" i="3"/>
  <c r="FP10" i="3"/>
  <c r="FP9" i="3"/>
  <c r="FP7" i="3"/>
  <c r="FP6" i="3"/>
  <c r="FP5" i="3"/>
  <c r="FP4" i="3"/>
  <c r="FP3" i="3"/>
  <c r="FY83" i="3"/>
  <c r="FY82" i="3"/>
  <c r="FY81" i="3"/>
  <c r="FY80" i="3"/>
  <c r="FY79" i="3"/>
  <c r="FY78" i="3"/>
  <c r="FY63" i="3"/>
  <c r="FY62" i="3"/>
  <c r="FY55" i="3"/>
  <c r="FY54" i="3"/>
  <c r="FY53" i="3"/>
  <c r="FY52" i="3"/>
  <c r="FY51" i="3"/>
  <c r="FY49" i="3"/>
  <c r="FY48" i="3"/>
  <c r="FY47" i="3"/>
  <c r="FY19" i="3"/>
  <c r="FY18" i="3"/>
  <c r="FY17" i="3"/>
  <c r="FY16" i="3"/>
  <c r="FY13" i="3"/>
  <c r="FY12" i="3"/>
  <c r="FY11" i="3"/>
  <c r="FY10" i="3"/>
  <c r="FY9" i="3"/>
  <c r="FY7" i="3"/>
  <c r="FY6" i="3"/>
  <c r="FY5" i="3"/>
  <c r="FY4" i="3"/>
  <c r="FY3" i="3"/>
  <c r="GH83" i="3"/>
  <c r="GH82" i="3"/>
  <c r="GH81" i="3"/>
  <c r="GH80" i="3"/>
  <c r="GH79" i="3"/>
  <c r="GH78" i="3"/>
  <c r="GH63" i="3"/>
  <c r="GH62" i="3"/>
  <c r="GH55" i="3"/>
  <c r="GH54" i="3"/>
  <c r="GH53" i="3"/>
  <c r="GH52" i="3"/>
  <c r="GH51" i="3"/>
  <c r="GH49" i="3"/>
  <c r="GH48" i="3"/>
  <c r="GH47" i="3"/>
  <c r="GH19" i="3"/>
  <c r="GH18" i="3"/>
  <c r="GH17" i="3"/>
  <c r="GH16" i="3"/>
  <c r="GH13" i="3"/>
  <c r="GH12" i="3"/>
  <c r="GH11" i="3"/>
  <c r="GH10" i="3"/>
  <c r="GH9" i="3"/>
  <c r="GH7" i="3"/>
  <c r="GH6" i="3"/>
  <c r="GH5" i="3"/>
  <c r="GH4" i="3"/>
  <c r="GH3" i="3"/>
  <c r="GQ83" i="3"/>
  <c r="GQ82" i="3"/>
  <c r="GQ81" i="3"/>
  <c r="GQ80" i="3"/>
  <c r="GQ79" i="3"/>
  <c r="GQ78" i="3"/>
  <c r="GQ63" i="3"/>
  <c r="GQ62" i="3"/>
  <c r="GQ55" i="3"/>
  <c r="GQ54" i="3"/>
  <c r="GQ53" i="3"/>
  <c r="GQ52" i="3"/>
  <c r="GQ51" i="3"/>
  <c r="GQ49" i="3"/>
  <c r="GQ48" i="3"/>
  <c r="GQ47" i="3"/>
  <c r="GQ19" i="3"/>
  <c r="GQ18" i="3"/>
  <c r="GQ17" i="3"/>
  <c r="GQ16" i="3"/>
  <c r="GQ13" i="3"/>
  <c r="GQ12" i="3"/>
  <c r="GQ11" i="3"/>
  <c r="GQ10" i="3"/>
  <c r="GQ9" i="3"/>
  <c r="GQ7" i="3"/>
  <c r="GQ6" i="3"/>
  <c r="GQ5" i="3"/>
  <c r="GQ4" i="3"/>
  <c r="GQ3" i="3"/>
  <c r="GZ83" i="3"/>
  <c r="GZ82" i="3"/>
  <c r="GZ81" i="3"/>
  <c r="GZ80" i="3"/>
  <c r="GZ79" i="3"/>
  <c r="GZ78" i="3"/>
  <c r="GZ63" i="3"/>
  <c r="GZ62" i="3"/>
  <c r="GZ55" i="3"/>
  <c r="GZ54" i="3"/>
  <c r="GZ53" i="3"/>
  <c r="GZ52" i="3"/>
  <c r="GZ51" i="3"/>
  <c r="GZ49" i="3"/>
  <c r="GZ48" i="3"/>
  <c r="GZ47" i="3"/>
  <c r="GZ13" i="3"/>
  <c r="GZ12" i="3"/>
  <c r="GZ11" i="3"/>
  <c r="GZ10" i="3"/>
  <c r="GZ9" i="3"/>
  <c r="GZ7" i="3"/>
  <c r="GZ6" i="3"/>
  <c r="GZ5" i="3"/>
  <c r="GZ4" i="3"/>
  <c r="GZ3" i="3"/>
  <c r="HI83" i="3"/>
  <c r="HI82" i="3"/>
  <c r="HI81" i="3"/>
  <c r="HI80" i="3"/>
  <c r="HI79" i="3"/>
  <c r="HI78" i="3"/>
  <c r="HI63" i="3"/>
  <c r="HI62" i="3"/>
  <c r="HI55" i="3"/>
  <c r="HI54" i="3"/>
  <c r="HI53" i="3"/>
  <c r="HI52" i="3"/>
  <c r="HI51" i="3"/>
  <c r="HI49" i="3"/>
  <c r="HI48" i="3"/>
  <c r="HI47" i="3"/>
  <c r="HI13" i="3"/>
  <c r="HI12" i="3"/>
  <c r="HI11" i="3"/>
  <c r="HI10" i="3"/>
  <c r="HI9" i="3"/>
  <c r="HI7" i="3"/>
  <c r="HI6" i="3"/>
  <c r="HI5" i="3"/>
  <c r="HI4" i="3"/>
  <c r="HI3" i="3"/>
  <c r="HR83" i="3"/>
  <c r="HR82" i="3"/>
  <c r="HR81" i="3"/>
  <c r="HR80" i="3"/>
  <c r="HR79" i="3"/>
  <c r="HR78" i="3"/>
  <c r="HR63" i="3"/>
  <c r="HR62" i="3"/>
  <c r="HR55" i="3"/>
  <c r="HR54" i="3"/>
  <c r="HR53" i="3"/>
  <c r="HR52" i="3"/>
  <c r="HR51" i="3"/>
  <c r="HR49" i="3"/>
  <c r="HR48" i="3"/>
  <c r="HR47" i="3"/>
  <c r="HR13" i="3"/>
  <c r="HR12" i="3"/>
  <c r="HR11" i="3"/>
  <c r="HR10" i="3"/>
  <c r="HR9" i="3"/>
  <c r="HR7" i="3"/>
  <c r="HR6" i="3"/>
  <c r="HR5" i="3"/>
  <c r="HR4" i="3"/>
  <c r="HR3" i="3"/>
  <c r="IA83" i="3"/>
  <c r="IA82" i="3"/>
  <c r="IA81" i="3"/>
  <c r="IA80" i="3"/>
  <c r="IA79" i="3"/>
  <c r="IA78" i="3"/>
  <c r="IA63" i="3"/>
  <c r="IA62" i="3"/>
  <c r="IA55" i="3"/>
  <c r="IA54" i="3"/>
  <c r="IA53" i="3"/>
  <c r="IA52" i="3"/>
  <c r="IA51" i="3"/>
  <c r="IA49" i="3"/>
  <c r="IA48" i="3"/>
  <c r="IA47" i="3"/>
  <c r="IA13" i="3"/>
  <c r="IA12" i="3"/>
  <c r="IA11" i="3"/>
  <c r="IA10" i="3"/>
  <c r="IA9" i="3"/>
  <c r="IA7" i="3"/>
  <c r="IA6" i="3"/>
  <c r="IA5" i="3"/>
  <c r="IA4" i="3"/>
  <c r="IA3" i="3"/>
  <c r="IJ83" i="3"/>
  <c r="IJ82" i="3"/>
  <c r="IJ81" i="3"/>
  <c r="IJ80" i="3"/>
  <c r="IJ79" i="3"/>
  <c r="IJ78" i="3"/>
  <c r="IJ63" i="3"/>
  <c r="IJ62" i="3"/>
  <c r="IJ55" i="3"/>
  <c r="IJ54" i="3"/>
  <c r="IJ53" i="3"/>
  <c r="IJ52" i="3"/>
  <c r="IJ51" i="3"/>
  <c r="IJ49" i="3"/>
  <c r="IJ48" i="3"/>
  <c r="IJ47" i="3"/>
  <c r="IJ13" i="3"/>
  <c r="IJ12" i="3"/>
  <c r="IJ11" i="3"/>
  <c r="IJ10" i="3"/>
  <c r="IJ9" i="3"/>
  <c r="IJ7" i="3"/>
  <c r="IJ6" i="3"/>
  <c r="IJ5" i="3"/>
  <c r="IJ4" i="3"/>
  <c r="IJ3" i="3"/>
  <c r="IS83" i="3"/>
  <c r="IS82" i="3"/>
  <c r="IS81" i="3"/>
  <c r="IS80" i="3"/>
  <c r="IS79" i="3"/>
  <c r="IS78" i="3"/>
  <c r="IS63" i="3"/>
  <c r="IS62" i="3"/>
  <c r="IS55" i="3"/>
  <c r="IS54" i="3"/>
  <c r="IS53" i="3"/>
  <c r="IS52" i="3"/>
  <c r="IS51" i="3"/>
  <c r="IS49" i="3"/>
  <c r="IS48" i="3"/>
  <c r="IS47" i="3"/>
  <c r="IS13" i="3"/>
  <c r="IS12" i="3"/>
  <c r="IS11" i="3"/>
  <c r="IS10" i="3"/>
  <c r="IS9" i="3"/>
  <c r="IS7" i="3"/>
  <c r="IS6" i="3"/>
  <c r="IS5" i="3"/>
  <c r="IS4" i="3"/>
  <c r="IS3" i="3"/>
  <c r="JB83" i="3"/>
  <c r="JB82" i="3"/>
  <c r="JB81" i="3"/>
  <c r="JB80" i="3"/>
  <c r="JB79" i="3"/>
  <c r="JB78" i="3"/>
  <c r="JB63" i="3"/>
  <c r="JB62" i="3"/>
  <c r="JB55" i="3"/>
  <c r="JB54" i="3"/>
  <c r="JB53" i="3"/>
  <c r="JB52" i="3"/>
  <c r="JB51" i="3"/>
  <c r="JB49" i="3"/>
  <c r="JB48" i="3"/>
  <c r="JB47" i="3"/>
  <c r="JB13" i="3"/>
  <c r="JB12" i="3"/>
  <c r="JB11" i="3"/>
  <c r="JB10" i="3"/>
  <c r="JB9" i="3"/>
  <c r="JB7" i="3"/>
  <c r="JB6" i="3"/>
  <c r="JB5" i="3"/>
  <c r="JB4" i="3"/>
  <c r="JB3" i="3"/>
  <c r="JK83" i="3"/>
  <c r="JK82" i="3"/>
  <c r="JK81" i="3"/>
  <c r="JK80" i="3"/>
  <c r="JK79" i="3"/>
  <c r="JK78" i="3"/>
  <c r="JK63" i="3"/>
  <c r="JK62" i="3"/>
  <c r="JK55" i="3"/>
  <c r="JK54" i="3"/>
  <c r="JK53" i="3"/>
  <c r="JK52" i="3"/>
  <c r="JK51" i="3"/>
  <c r="JK49" i="3"/>
  <c r="JK48" i="3"/>
  <c r="JK47" i="3"/>
  <c r="JK12" i="3"/>
  <c r="JK11" i="3"/>
  <c r="JK10" i="3"/>
  <c r="JK9" i="3"/>
  <c r="JK7" i="3"/>
  <c r="JK6" i="3"/>
  <c r="JK5" i="3"/>
  <c r="JK4" i="3"/>
  <c r="JK3" i="3"/>
  <c r="AO170" i="5"/>
  <c r="AK170" i="5"/>
  <c r="AM170" i="5"/>
  <c r="AI170" i="5"/>
  <c r="AI160" i="5"/>
  <c r="AO150" i="5"/>
  <c r="AK150" i="5"/>
  <c r="AM150" i="5"/>
  <c r="AI150" i="5"/>
  <c r="AO142" i="5"/>
  <c r="AK142" i="5"/>
  <c r="AM142" i="5"/>
  <c r="AI142" i="5"/>
  <c r="AO129" i="5"/>
  <c r="AK129" i="5"/>
  <c r="AM129" i="5"/>
  <c r="AO108" i="5"/>
  <c r="AK108" i="5"/>
  <c r="AM108" i="5"/>
  <c r="AI108" i="5"/>
  <c r="O27" i="5"/>
  <c r="Q27" i="5"/>
  <c r="O28" i="5"/>
  <c r="Q28" i="5"/>
  <c r="O29" i="5"/>
  <c r="Q29" i="5"/>
  <c r="O30" i="5"/>
  <c r="Q30" i="5"/>
  <c r="O31" i="5"/>
  <c r="Q31" i="5"/>
  <c r="O32" i="5"/>
  <c r="Q32" i="5"/>
  <c r="O33" i="5"/>
  <c r="Q33" i="5"/>
  <c r="O34" i="5"/>
  <c r="Q34" i="5"/>
  <c r="O35" i="5"/>
  <c r="Q35" i="5"/>
  <c r="O36" i="5"/>
  <c r="Q36" i="5"/>
  <c r="O37" i="5"/>
  <c r="Q37" i="5"/>
  <c r="O38" i="5"/>
  <c r="Q38" i="5"/>
  <c r="O39" i="5"/>
  <c r="Q39" i="5"/>
  <c r="O40" i="5"/>
  <c r="Q40" i="5"/>
  <c r="O41" i="5"/>
  <c r="Q41" i="5"/>
  <c r="O42" i="5"/>
  <c r="Q42" i="5"/>
  <c r="Q4" i="5"/>
  <c r="Q5" i="5"/>
  <c r="Q6" i="5"/>
  <c r="Q7" i="5"/>
  <c r="Q8" i="5"/>
  <c r="Q9" i="5"/>
  <c r="Q10" i="5"/>
  <c r="Q11" i="5"/>
  <c r="Q12" i="5"/>
  <c r="Q13" i="5"/>
  <c r="R41" i="5"/>
  <c r="S41" i="5"/>
  <c r="T41" i="5"/>
  <c r="U41" i="5"/>
  <c r="AE170" i="5"/>
  <c r="AC170" i="5"/>
  <c r="AA170" i="5"/>
  <c r="Y170" i="5"/>
  <c r="AY170" i="5"/>
  <c r="AU170" i="5"/>
  <c r="AW164" i="5"/>
  <c r="AS164" i="5"/>
  <c r="AC160" i="5"/>
  <c r="AE150" i="5"/>
  <c r="AC150" i="5"/>
  <c r="AA150" i="5"/>
  <c r="AY150" i="5"/>
  <c r="AU150" i="5"/>
  <c r="AE142" i="5"/>
  <c r="AC142" i="5"/>
  <c r="AA142" i="5"/>
  <c r="Y142" i="5"/>
  <c r="AE129" i="5"/>
  <c r="AC129" i="5"/>
  <c r="AA129" i="5"/>
  <c r="Y129" i="5"/>
  <c r="AY129" i="5"/>
  <c r="AU129" i="5"/>
  <c r="AE108" i="5"/>
  <c r="AC108" i="5"/>
  <c r="AA108" i="5"/>
  <c r="Y108" i="5"/>
  <c r="AY142" i="5"/>
  <c r="AU142" i="5"/>
  <c r="AS155" i="5"/>
  <c r="AS156" i="5"/>
  <c r="AS157" i="5"/>
  <c r="AS158" i="5"/>
  <c r="AS159" i="5"/>
  <c r="AW155" i="5"/>
  <c r="AW156" i="5"/>
  <c r="AW157" i="5"/>
  <c r="AW158" i="5"/>
  <c r="AW159" i="5"/>
  <c r="AW154" i="5"/>
  <c r="AW160" i="5" s="1"/>
  <c r="AS154" i="5"/>
  <c r="AS160" i="5" s="1"/>
  <c r="AW148" i="5"/>
  <c r="AW150" i="5" s="1"/>
  <c r="AS148" i="5"/>
  <c r="AS150" i="5" s="1"/>
  <c r="AW133" i="5"/>
  <c r="AW142" i="5" s="1"/>
  <c r="AS133" i="5"/>
  <c r="AS113" i="5"/>
  <c r="AS114" i="5"/>
  <c r="AS115" i="5"/>
  <c r="AS116" i="5"/>
  <c r="AS117" i="5"/>
  <c r="AS118" i="5"/>
  <c r="AS119" i="5"/>
  <c r="AS120" i="5"/>
  <c r="AS121" i="5"/>
  <c r="AS122" i="5"/>
  <c r="AS123" i="5"/>
  <c r="AS124" i="5"/>
  <c r="AS125" i="5"/>
  <c r="AS126" i="5"/>
  <c r="AS127" i="5"/>
  <c r="AS128" i="5"/>
  <c r="AW129" i="5"/>
  <c r="AS112" i="5"/>
  <c r="AS129" i="5" s="1"/>
  <c r="AY108" i="5"/>
  <c r="AU108" i="5"/>
  <c r="AS90" i="5"/>
  <c r="AS91" i="5"/>
  <c r="AS92" i="5"/>
  <c r="AS93" i="5"/>
  <c r="AS94" i="5"/>
  <c r="AS95" i="5"/>
  <c r="AS96" i="5"/>
  <c r="AW108" i="5"/>
  <c r="NG74" i="3"/>
  <c r="NH74" i="3"/>
  <c r="NI74" i="3"/>
  <c r="NJ74" i="3"/>
  <c r="NK74" i="3"/>
  <c r="NL74" i="3"/>
  <c r="FZ136" i="5"/>
  <c r="GA136" i="5"/>
  <c r="GB136" i="5"/>
  <c r="FZ116" i="5"/>
  <c r="GA116" i="5"/>
  <c r="GB116" i="5"/>
  <c r="FZ120" i="5"/>
  <c r="GA120" i="5"/>
  <c r="GB120" i="5"/>
  <c r="FZ125" i="5"/>
  <c r="GA125" i="5"/>
  <c r="GB125" i="5"/>
  <c r="FZ128" i="5"/>
  <c r="GA128" i="5"/>
  <c r="GB128" i="5"/>
  <c r="FZ90" i="5"/>
  <c r="GA90" i="5"/>
  <c r="GB90" i="5"/>
  <c r="AL24" i="7"/>
  <c r="AL25" i="7"/>
  <c r="AL26" i="7"/>
  <c r="AL27" i="7"/>
  <c r="BH89" i="5"/>
  <c r="BI89" i="5"/>
  <c r="BH90" i="5"/>
  <c r="BI90" i="5"/>
  <c r="BH91" i="5"/>
  <c r="BI91" i="5"/>
  <c r="BH92" i="5"/>
  <c r="BI92" i="5"/>
  <c r="BH93" i="5"/>
  <c r="BI93" i="5"/>
  <c r="BH94" i="5"/>
  <c r="BI94" i="5"/>
  <c r="BH95" i="5"/>
  <c r="BI95" i="5"/>
  <c r="BH96" i="5"/>
  <c r="BI96" i="5"/>
  <c r="BH97" i="5"/>
  <c r="BI97" i="5"/>
  <c r="BH98" i="5"/>
  <c r="BI98" i="5"/>
  <c r="BH99" i="5"/>
  <c r="BI99" i="5"/>
  <c r="BH100" i="5"/>
  <c r="BI100" i="5"/>
  <c r="BH102" i="5"/>
  <c r="BI102" i="5"/>
  <c r="BH103" i="5"/>
  <c r="BI103" i="5"/>
  <c r="BH104" i="5"/>
  <c r="BI104" i="5"/>
  <c r="BH105" i="5"/>
  <c r="BI105" i="5"/>
  <c r="T78" i="5"/>
  <c r="U78" i="5"/>
  <c r="T79" i="5"/>
  <c r="U79" i="5"/>
  <c r="T80" i="5"/>
  <c r="U80" i="5"/>
  <c r="T81" i="5"/>
  <c r="U81" i="5"/>
  <c r="T82" i="5"/>
  <c r="U82" i="5"/>
  <c r="T83" i="5"/>
  <c r="U83" i="5"/>
  <c r="T62" i="5"/>
  <c r="U62" i="5"/>
  <c r="T63" i="5"/>
  <c r="U63" i="5"/>
  <c r="T47" i="5"/>
  <c r="U47" i="5"/>
  <c r="T48" i="5"/>
  <c r="U48" i="5"/>
  <c r="T49" i="5"/>
  <c r="U49" i="5"/>
  <c r="T50" i="5"/>
  <c r="U50" i="5"/>
  <c r="T51" i="5"/>
  <c r="U51" i="5"/>
  <c r="T52" i="5"/>
  <c r="U52" i="5"/>
  <c r="T53" i="5"/>
  <c r="U53" i="5"/>
  <c r="T54" i="5"/>
  <c r="U54" i="5"/>
  <c r="T55" i="5"/>
  <c r="U55" i="5"/>
  <c r="T26" i="5"/>
  <c r="U26" i="5"/>
  <c r="T27" i="5"/>
  <c r="U27" i="5"/>
  <c r="T29" i="5"/>
  <c r="U29" i="5"/>
  <c r="T31" i="5"/>
  <c r="U31" i="5"/>
  <c r="T32" i="5"/>
  <c r="U32" i="5"/>
  <c r="T33" i="5"/>
  <c r="U33" i="5"/>
  <c r="T34" i="5"/>
  <c r="U34" i="5"/>
  <c r="T35" i="5"/>
  <c r="U35" i="5"/>
  <c r="T36" i="5"/>
  <c r="U36" i="5"/>
  <c r="T37" i="5"/>
  <c r="U37" i="5"/>
  <c r="T38" i="5"/>
  <c r="U38" i="5"/>
  <c r="T39" i="5"/>
  <c r="U39" i="5"/>
  <c r="T40" i="5"/>
  <c r="U40" i="5"/>
  <c r="T42" i="5"/>
  <c r="U42" i="5"/>
  <c r="T3" i="5"/>
  <c r="U3" i="5"/>
  <c r="T4" i="5"/>
  <c r="U4" i="5"/>
  <c r="T5" i="5"/>
  <c r="U5" i="5"/>
  <c r="T6" i="5"/>
  <c r="U6" i="5"/>
  <c r="T7" i="5"/>
  <c r="U7" i="5"/>
  <c r="T8" i="5"/>
  <c r="U8" i="5"/>
  <c r="T9" i="5"/>
  <c r="U9" i="5"/>
  <c r="T10" i="5"/>
  <c r="U10" i="5"/>
  <c r="T11" i="5"/>
  <c r="U11" i="5"/>
  <c r="T12" i="5"/>
  <c r="U12" i="5"/>
  <c r="T13" i="5"/>
  <c r="U13" i="5"/>
  <c r="BC165" i="5"/>
  <c r="BE165" i="5"/>
  <c r="BF165" i="5"/>
  <c r="BG165" i="5"/>
  <c r="BI165" i="5"/>
  <c r="BC166" i="5"/>
  <c r="BE166" i="5"/>
  <c r="BF166" i="5"/>
  <c r="BG166" i="5"/>
  <c r="BI166" i="5"/>
  <c r="BC167" i="5"/>
  <c r="BE167" i="5"/>
  <c r="BF167" i="5"/>
  <c r="BG167" i="5"/>
  <c r="BI167" i="5"/>
  <c r="BC168" i="5"/>
  <c r="BE168" i="5"/>
  <c r="BF168" i="5"/>
  <c r="BG168" i="5"/>
  <c r="BI168" i="5"/>
  <c r="BC169" i="5"/>
  <c r="BE169" i="5"/>
  <c r="BF169" i="5"/>
  <c r="BG169" i="5"/>
  <c r="BI169" i="5"/>
  <c r="BC164" i="5"/>
  <c r="BC170" i="5" s="1"/>
  <c r="BE164" i="5"/>
  <c r="BE170" i="5" s="1"/>
  <c r="BF164" i="5"/>
  <c r="BG164" i="5"/>
  <c r="BG170" i="5" s="1"/>
  <c r="BI164" i="5"/>
  <c r="BI170" i="5" s="1"/>
  <c r="BG155" i="5"/>
  <c r="BG156" i="5"/>
  <c r="BG157" i="5"/>
  <c r="BG158" i="5"/>
  <c r="BG159" i="5"/>
  <c r="BG154" i="5"/>
  <c r="BG160" i="5" s="1"/>
  <c r="BC160" i="5"/>
  <c r="BC149" i="5"/>
  <c r="BE149" i="5"/>
  <c r="BF149" i="5"/>
  <c r="BI150" i="5"/>
  <c r="BG148" i="5"/>
  <c r="BG150" i="5" s="1"/>
  <c r="BE148" i="5"/>
  <c r="BC148" i="5"/>
  <c r="BC150" i="5" s="1"/>
  <c r="BB148" i="5"/>
  <c r="BA148" i="5"/>
  <c r="AZ148" i="5"/>
  <c r="BC134" i="5"/>
  <c r="BE134" i="5"/>
  <c r="BF134" i="5"/>
  <c r="BG134" i="5"/>
  <c r="BI134" i="5"/>
  <c r="BC135" i="5"/>
  <c r="BE135" i="5"/>
  <c r="BF135" i="5"/>
  <c r="BG135" i="5"/>
  <c r="BI135" i="5"/>
  <c r="BC136" i="5"/>
  <c r="BE136" i="5"/>
  <c r="BF136" i="5"/>
  <c r="BG136" i="5"/>
  <c r="BI136" i="5"/>
  <c r="BC137" i="5"/>
  <c r="BE137" i="5"/>
  <c r="BF137" i="5"/>
  <c r="BG137" i="5"/>
  <c r="BI137" i="5"/>
  <c r="BC138" i="5"/>
  <c r="BE138" i="5"/>
  <c r="BF138" i="5"/>
  <c r="BG138" i="5"/>
  <c r="BI138" i="5"/>
  <c r="BC139" i="5"/>
  <c r="BE139" i="5"/>
  <c r="BF139" i="5"/>
  <c r="BG139" i="5"/>
  <c r="BI139" i="5"/>
  <c r="BC140" i="5"/>
  <c r="BE140" i="5"/>
  <c r="BF140" i="5"/>
  <c r="BG140" i="5"/>
  <c r="BI140" i="5"/>
  <c r="BC141" i="5"/>
  <c r="BE141" i="5"/>
  <c r="BF141" i="5"/>
  <c r="BG141" i="5"/>
  <c r="BI141" i="5"/>
  <c r="BI133" i="5"/>
  <c r="BG133" i="5"/>
  <c r="BE133" i="5"/>
  <c r="BF133" i="5" s="1"/>
  <c r="BC133" i="5"/>
  <c r="BB133" i="5"/>
  <c r="BA133" i="5"/>
  <c r="AZ133" i="5"/>
  <c r="BI142" i="5"/>
  <c r="BG142" i="5"/>
  <c r="BE142" i="5"/>
  <c r="BC142" i="5"/>
  <c r="BC113" i="5"/>
  <c r="BE113" i="5"/>
  <c r="BF113" i="5"/>
  <c r="BG113" i="5"/>
  <c r="BI113" i="5"/>
  <c r="BC114" i="5"/>
  <c r="BE114" i="5"/>
  <c r="BF114" i="5"/>
  <c r="BG114" i="5"/>
  <c r="BI114" i="5"/>
  <c r="BC115" i="5"/>
  <c r="BE115" i="5"/>
  <c r="BF115" i="5"/>
  <c r="BG115" i="5"/>
  <c r="BI115" i="5"/>
  <c r="BC116" i="5"/>
  <c r="BE116" i="5"/>
  <c r="BF116" i="5"/>
  <c r="BG116" i="5"/>
  <c r="BI116" i="5"/>
  <c r="BC117" i="5"/>
  <c r="BE117" i="5"/>
  <c r="BF117" i="5"/>
  <c r="BG117" i="5"/>
  <c r="BI117" i="5"/>
  <c r="BC118" i="5"/>
  <c r="BE118" i="5"/>
  <c r="BF118" i="5"/>
  <c r="BG118" i="5"/>
  <c r="BI118" i="5"/>
  <c r="BC119" i="5"/>
  <c r="BE119" i="5"/>
  <c r="BF119" i="5"/>
  <c r="BG119" i="5"/>
  <c r="BI119" i="5"/>
  <c r="BC120" i="5"/>
  <c r="BE120" i="5"/>
  <c r="BF120" i="5"/>
  <c r="BG120" i="5"/>
  <c r="BI120" i="5"/>
  <c r="BC121" i="5"/>
  <c r="BE121" i="5"/>
  <c r="BF121" i="5"/>
  <c r="BG121" i="5"/>
  <c r="BI121" i="5"/>
  <c r="BC122" i="5"/>
  <c r="BE122" i="5"/>
  <c r="BF122" i="5"/>
  <c r="BG122" i="5"/>
  <c r="BI122" i="5"/>
  <c r="BC123" i="5"/>
  <c r="BE123" i="5"/>
  <c r="BF123" i="5"/>
  <c r="BG123" i="5"/>
  <c r="BI123" i="5"/>
  <c r="BC124" i="5"/>
  <c r="BE124" i="5"/>
  <c r="BF124" i="5"/>
  <c r="BG124" i="5"/>
  <c r="BI124" i="5"/>
  <c r="BC125" i="5"/>
  <c r="BE125" i="5"/>
  <c r="BF125" i="5"/>
  <c r="BG125" i="5"/>
  <c r="BI125" i="5"/>
  <c r="BC126" i="5"/>
  <c r="BE126" i="5"/>
  <c r="BF126" i="5"/>
  <c r="BG126" i="5"/>
  <c r="BI126" i="5"/>
  <c r="BC127" i="5"/>
  <c r="BE127" i="5"/>
  <c r="BF127" i="5"/>
  <c r="BG127" i="5"/>
  <c r="BI127" i="5"/>
  <c r="BC128" i="5"/>
  <c r="BE128" i="5"/>
  <c r="BF128" i="5"/>
  <c r="BG128" i="5"/>
  <c r="BI128" i="5"/>
  <c r="BI112" i="5"/>
  <c r="BI129" i="5" s="1"/>
  <c r="BG112" i="5"/>
  <c r="BG129" i="5" s="1"/>
  <c r="BE112" i="5"/>
  <c r="BC112" i="5"/>
  <c r="BC129" i="5" s="1"/>
  <c r="BB112" i="5"/>
  <c r="BA112" i="5"/>
  <c r="AZ112" i="5"/>
  <c r="BG90" i="5"/>
  <c r="BG91" i="5"/>
  <c r="BG92" i="5"/>
  <c r="BG93" i="5"/>
  <c r="BG94" i="5"/>
  <c r="BG95" i="5"/>
  <c r="BG96" i="5"/>
  <c r="BG97" i="5"/>
  <c r="BG98" i="5"/>
  <c r="BG99" i="5"/>
  <c r="BG100" i="5"/>
  <c r="BG102" i="5"/>
  <c r="BG103" i="5"/>
  <c r="BG104" i="5"/>
  <c r="BG105" i="5"/>
  <c r="BG89" i="5"/>
  <c r="BI108" i="5"/>
  <c r="BG108" i="5"/>
  <c r="BE89" i="5"/>
  <c r="BE90" i="5"/>
  <c r="BE91" i="5"/>
  <c r="BE92" i="5"/>
  <c r="BE93" i="5"/>
  <c r="BE94" i="5"/>
  <c r="BE95" i="5"/>
  <c r="BE96" i="5"/>
  <c r="BE97" i="5"/>
  <c r="BE98" i="5"/>
  <c r="BE99" i="5"/>
  <c r="BE100" i="5"/>
  <c r="BE102" i="5"/>
  <c r="BE103" i="5"/>
  <c r="BE104" i="5"/>
  <c r="BE105" i="5"/>
  <c r="RS34" i="3"/>
  <c r="RJ34" i="3"/>
  <c r="BF105" i="5"/>
  <c r="BF104" i="5"/>
  <c r="BF103" i="5"/>
  <c r="BF102" i="5"/>
  <c r="BF100" i="5"/>
  <c r="BF99" i="5"/>
  <c r="BF98" i="5"/>
  <c r="BF97" i="5"/>
  <c r="BF96" i="5"/>
  <c r="BF95" i="5"/>
  <c r="BF94" i="5"/>
  <c r="BF93" i="5"/>
  <c r="BF92" i="5"/>
  <c r="BF91" i="5"/>
  <c r="BF90" i="5"/>
  <c r="BF89" i="5"/>
  <c r="FY95" i="5"/>
  <c r="AS3" i="5"/>
  <c r="AU3" i="5"/>
  <c r="AV3" i="5"/>
  <c r="AW3" i="5"/>
  <c r="AY3" i="5"/>
  <c r="BC3" i="5"/>
  <c r="BD3" i="5"/>
  <c r="BE3" i="5"/>
  <c r="BF3" i="5"/>
  <c r="BG3" i="5"/>
  <c r="BH3" i="5"/>
  <c r="BI3" i="5"/>
  <c r="BM3" i="5"/>
  <c r="BO3" i="5"/>
  <c r="BP3" i="5"/>
  <c r="BQ3" i="5"/>
  <c r="BS3" i="5"/>
  <c r="AS4" i="5"/>
  <c r="AU4" i="5"/>
  <c r="AV4" i="5"/>
  <c r="AS5" i="5"/>
  <c r="AU5" i="5"/>
  <c r="AV5" i="5"/>
  <c r="AW5" i="5"/>
  <c r="AY5" i="5"/>
  <c r="BC5" i="5"/>
  <c r="BD5" i="5"/>
  <c r="BE5" i="5"/>
  <c r="BF5" i="5"/>
  <c r="BG5" i="5"/>
  <c r="BH5" i="5"/>
  <c r="BI5" i="5"/>
  <c r="BM5" i="5"/>
  <c r="BO5" i="5"/>
  <c r="BP5" i="5"/>
  <c r="BQ5" i="5"/>
  <c r="BS5" i="5"/>
  <c r="AS6" i="5"/>
  <c r="AU6" i="5"/>
  <c r="AV6" i="5"/>
  <c r="AW6" i="5"/>
  <c r="AY6" i="5"/>
  <c r="BC6" i="5"/>
  <c r="BD6" i="5"/>
  <c r="BE6" i="5"/>
  <c r="BF6" i="5"/>
  <c r="BG6" i="5"/>
  <c r="BH6" i="5"/>
  <c r="BI6" i="5"/>
  <c r="BM6" i="5"/>
  <c r="BO6" i="5"/>
  <c r="BP6" i="5"/>
  <c r="BQ6" i="5"/>
  <c r="BS6" i="5"/>
  <c r="AS7" i="5"/>
  <c r="AU7" i="5"/>
  <c r="AV7" i="5"/>
  <c r="AW7" i="5"/>
  <c r="AY7" i="5"/>
  <c r="BC7" i="5"/>
  <c r="BD7" i="5"/>
  <c r="BE7" i="5"/>
  <c r="BF7" i="5"/>
  <c r="BG7" i="5"/>
  <c r="BH7" i="5"/>
  <c r="BI7" i="5"/>
  <c r="BM7" i="5"/>
  <c r="BO7" i="5"/>
  <c r="BP7" i="5"/>
  <c r="BQ7" i="5"/>
  <c r="BS7" i="5"/>
  <c r="AS8" i="5"/>
  <c r="AU8" i="5"/>
  <c r="AV8" i="5"/>
  <c r="AW8" i="5"/>
  <c r="AY8" i="5"/>
  <c r="BC8" i="5"/>
  <c r="BD8" i="5"/>
  <c r="BE8" i="5"/>
  <c r="BF8" i="5"/>
  <c r="BG8" i="5"/>
  <c r="BH8" i="5"/>
  <c r="BI8" i="5"/>
  <c r="BM8" i="5"/>
  <c r="BO8" i="5"/>
  <c r="BP8" i="5"/>
  <c r="BQ8" i="5"/>
  <c r="BS8" i="5"/>
  <c r="AS9" i="5"/>
  <c r="AU9" i="5"/>
  <c r="AV9" i="5"/>
  <c r="AW9" i="5"/>
  <c r="AY9" i="5"/>
  <c r="BC9" i="5"/>
  <c r="BD9" i="5"/>
  <c r="BE9" i="5"/>
  <c r="BF9" i="5"/>
  <c r="BG9" i="5"/>
  <c r="BH9" i="5"/>
  <c r="BI9" i="5"/>
  <c r="BM9" i="5"/>
  <c r="BO9" i="5"/>
  <c r="BP9" i="5"/>
  <c r="BQ9" i="5"/>
  <c r="BS9" i="5"/>
  <c r="AS10" i="5"/>
  <c r="AU10" i="5"/>
  <c r="AV10" i="5"/>
  <c r="AW10" i="5"/>
  <c r="AY10" i="5"/>
  <c r="BC10" i="5"/>
  <c r="BD10" i="5"/>
  <c r="BE10" i="5"/>
  <c r="BF10" i="5"/>
  <c r="BG10" i="5"/>
  <c r="BH10" i="5"/>
  <c r="BI10" i="5"/>
  <c r="BM10" i="5"/>
  <c r="BO10" i="5"/>
  <c r="BP10" i="5"/>
  <c r="BQ10" i="5"/>
  <c r="BS10" i="5"/>
  <c r="AS11" i="5"/>
  <c r="AU11" i="5"/>
  <c r="AV11" i="5"/>
  <c r="AW11" i="5"/>
  <c r="AY11" i="5"/>
  <c r="BC11" i="5"/>
  <c r="BD11" i="5"/>
  <c r="BE11" i="5"/>
  <c r="BF11" i="5"/>
  <c r="BG11" i="5"/>
  <c r="BH11" i="5"/>
  <c r="BI11" i="5"/>
  <c r="BM11" i="5"/>
  <c r="BO11" i="5"/>
  <c r="BP11" i="5"/>
  <c r="BQ11" i="5"/>
  <c r="BS11" i="5"/>
  <c r="AS12" i="5"/>
  <c r="AU12" i="5"/>
  <c r="AV12" i="5"/>
  <c r="AW12" i="5"/>
  <c r="AY12" i="5"/>
  <c r="BC12" i="5"/>
  <c r="BD12" i="5"/>
  <c r="BE12" i="5"/>
  <c r="BF12" i="5"/>
  <c r="BG12" i="5"/>
  <c r="BH12" i="5"/>
  <c r="BI12" i="5"/>
  <c r="BM12" i="5"/>
  <c r="BO12" i="5"/>
  <c r="BP12" i="5"/>
  <c r="BQ12" i="5"/>
  <c r="BS12" i="5"/>
  <c r="AS13" i="5"/>
  <c r="AU13" i="5"/>
  <c r="AV13" i="5"/>
  <c r="AW13" i="5"/>
  <c r="AY13" i="5"/>
  <c r="BC13" i="5"/>
  <c r="BD13" i="5"/>
  <c r="BE13" i="5"/>
  <c r="BF13" i="5"/>
  <c r="BG13" i="5"/>
  <c r="BH13" i="5"/>
  <c r="BI13" i="5"/>
  <c r="BM13" i="5"/>
  <c r="BO13" i="5"/>
  <c r="BP13" i="5"/>
  <c r="BQ13" i="5"/>
  <c r="BS13" i="5"/>
  <c r="AS14" i="5"/>
  <c r="AU14" i="5"/>
  <c r="AV14" i="5"/>
  <c r="AW14" i="5"/>
  <c r="AY14" i="5"/>
  <c r="BC14" i="5"/>
  <c r="BD14" i="5"/>
  <c r="BE14" i="5"/>
  <c r="BF14" i="5"/>
  <c r="BG14" i="5"/>
  <c r="BH14" i="5"/>
  <c r="BI14" i="5"/>
  <c r="BM14" i="5"/>
  <c r="BO14" i="5"/>
  <c r="BP14" i="5"/>
  <c r="BQ14" i="5"/>
  <c r="BS14" i="5"/>
  <c r="AS16" i="5"/>
  <c r="AU16" i="5"/>
  <c r="AV16" i="5"/>
  <c r="AW16" i="5"/>
  <c r="AY16" i="5"/>
  <c r="BC16" i="5"/>
  <c r="BD16" i="5"/>
  <c r="BE16" i="5"/>
  <c r="BF16" i="5"/>
  <c r="BG16" i="5"/>
  <c r="BH16" i="5"/>
  <c r="BI16" i="5"/>
  <c r="BM16" i="5"/>
  <c r="BO16" i="5"/>
  <c r="BP16" i="5"/>
  <c r="BQ16" i="5"/>
  <c r="BS16" i="5"/>
  <c r="AS17" i="5"/>
  <c r="AU17" i="5"/>
  <c r="AV17" i="5"/>
  <c r="AW17" i="5"/>
  <c r="AY17" i="5"/>
  <c r="BC17" i="5"/>
  <c r="BD17" i="5"/>
  <c r="BE17" i="5"/>
  <c r="BF17" i="5"/>
  <c r="BG17" i="5"/>
  <c r="BH17" i="5"/>
  <c r="BI17" i="5"/>
  <c r="BM17" i="5"/>
  <c r="BO17" i="5"/>
  <c r="BP17" i="5"/>
  <c r="BQ17" i="5"/>
  <c r="BS17" i="5"/>
  <c r="AS18" i="5"/>
  <c r="AU18" i="5"/>
  <c r="AV18" i="5"/>
  <c r="AW18" i="5"/>
  <c r="AY18" i="5"/>
  <c r="BC18" i="5"/>
  <c r="BD18" i="5"/>
  <c r="BE18" i="5"/>
  <c r="BF18" i="5"/>
  <c r="BG18" i="5"/>
  <c r="BH18" i="5"/>
  <c r="BI18" i="5"/>
  <c r="BM18" i="5"/>
  <c r="BO18" i="5"/>
  <c r="BP18" i="5"/>
  <c r="BQ18" i="5"/>
  <c r="BS18" i="5"/>
  <c r="AS19" i="5"/>
  <c r="AU19" i="5"/>
  <c r="AV19" i="5"/>
  <c r="AW19" i="5"/>
  <c r="AY19" i="5"/>
  <c r="BC19" i="5"/>
  <c r="BD19" i="5"/>
  <c r="BE19" i="5"/>
  <c r="BF19" i="5"/>
  <c r="BG19" i="5"/>
  <c r="BH19" i="5"/>
  <c r="BI19" i="5"/>
  <c r="BM19" i="5"/>
  <c r="BO19" i="5"/>
  <c r="BP19" i="5"/>
  <c r="BQ19" i="5"/>
  <c r="BS19" i="5"/>
  <c r="AS22" i="5"/>
  <c r="AU22" i="5"/>
  <c r="AW22" i="5"/>
  <c r="AY22" i="5"/>
  <c r="BC22" i="5"/>
  <c r="BD22" i="5"/>
  <c r="BE22" i="5"/>
  <c r="BG22" i="5"/>
  <c r="BH22" i="5"/>
  <c r="BI22" i="5"/>
  <c r="BM22" i="5"/>
  <c r="BO22" i="5"/>
  <c r="BQ22" i="5"/>
  <c r="BS22" i="5"/>
  <c r="AS26" i="5"/>
  <c r="AU26" i="5"/>
  <c r="AV26" i="5"/>
  <c r="AW26" i="5"/>
  <c r="AY26" i="5"/>
  <c r="BC26" i="5"/>
  <c r="BD26" i="5"/>
  <c r="BE26" i="5"/>
  <c r="BF26" i="5"/>
  <c r="BG26" i="5"/>
  <c r="BH26" i="5"/>
  <c r="BI26" i="5"/>
  <c r="BM26" i="5"/>
  <c r="BO26" i="5"/>
  <c r="BP26" i="5"/>
  <c r="BQ26" i="5"/>
  <c r="BS26" i="5"/>
  <c r="AS27" i="5"/>
  <c r="AU27" i="5"/>
  <c r="AV27" i="5"/>
  <c r="AW27" i="5"/>
  <c r="AY27" i="5"/>
  <c r="BC27" i="5"/>
  <c r="BD27" i="5"/>
  <c r="BE27" i="5"/>
  <c r="BF27" i="5"/>
  <c r="BG27" i="5"/>
  <c r="BH27" i="5"/>
  <c r="BI27" i="5"/>
  <c r="BM27" i="5"/>
  <c r="BO27" i="5"/>
  <c r="BP27" i="5"/>
  <c r="BQ27" i="5"/>
  <c r="BS27" i="5"/>
  <c r="AS28" i="5"/>
  <c r="AU28" i="5"/>
  <c r="AV28" i="5"/>
  <c r="AW28" i="5"/>
  <c r="AY28" i="5"/>
  <c r="AS29" i="5"/>
  <c r="AU29" i="5"/>
  <c r="AV29" i="5"/>
  <c r="AW29" i="5"/>
  <c r="AY29" i="5"/>
  <c r="BC29" i="5"/>
  <c r="BD29" i="5"/>
  <c r="BE29" i="5"/>
  <c r="BF29" i="5"/>
  <c r="BG29" i="5"/>
  <c r="BH29" i="5"/>
  <c r="BI29" i="5"/>
  <c r="BM29" i="5"/>
  <c r="BO29" i="5"/>
  <c r="BP29" i="5"/>
  <c r="BQ29" i="5"/>
  <c r="BS29" i="5"/>
  <c r="AW30" i="5"/>
  <c r="AY30" i="5"/>
  <c r="BC30" i="5"/>
  <c r="BD30" i="5"/>
  <c r="BE30" i="5"/>
  <c r="BF30" i="5"/>
  <c r="BG30" i="5"/>
  <c r="BH30" i="5"/>
  <c r="BI30" i="5"/>
  <c r="BM30" i="5"/>
  <c r="BO30" i="5"/>
  <c r="BP30" i="5"/>
  <c r="BQ30" i="5"/>
  <c r="BS30" i="5"/>
  <c r="AS31" i="5"/>
  <c r="AU31" i="5"/>
  <c r="AV31" i="5"/>
  <c r="AW31" i="5"/>
  <c r="AY31" i="5"/>
  <c r="BC31" i="5"/>
  <c r="BD31" i="5"/>
  <c r="BE31" i="5"/>
  <c r="BF31" i="5"/>
  <c r="BG31" i="5"/>
  <c r="BH31" i="5"/>
  <c r="BI31" i="5"/>
  <c r="BM31" i="5"/>
  <c r="BO31" i="5"/>
  <c r="BP31" i="5"/>
  <c r="BQ31" i="5"/>
  <c r="BS31" i="5"/>
  <c r="AS32" i="5"/>
  <c r="AU32" i="5"/>
  <c r="AV32" i="5"/>
  <c r="AW32" i="5"/>
  <c r="AY32" i="5"/>
  <c r="BC32" i="5"/>
  <c r="BD32" i="5"/>
  <c r="BE32" i="5"/>
  <c r="BF32" i="5"/>
  <c r="BG32" i="5"/>
  <c r="BH32" i="5"/>
  <c r="BI32" i="5"/>
  <c r="BM32" i="5"/>
  <c r="BO32" i="5"/>
  <c r="BP32" i="5"/>
  <c r="BQ32" i="5"/>
  <c r="BS32" i="5"/>
  <c r="AS33" i="5"/>
  <c r="AU33" i="5"/>
  <c r="AV33" i="5"/>
  <c r="AW33" i="5"/>
  <c r="AY33" i="5"/>
  <c r="BC33" i="5"/>
  <c r="BD33" i="5"/>
  <c r="BE33" i="5"/>
  <c r="BF33" i="5"/>
  <c r="BG33" i="5"/>
  <c r="BH33" i="5"/>
  <c r="BI33" i="5"/>
  <c r="BM33" i="5"/>
  <c r="BO33" i="5"/>
  <c r="BP33" i="5"/>
  <c r="BQ33" i="5"/>
  <c r="BS33" i="5"/>
  <c r="AS35" i="5"/>
  <c r="AU35" i="5"/>
  <c r="AV35" i="5"/>
  <c r="AW35" i="5"/>
  <c r="AY35" i="5"/>
  <c r="BC35" i="5"/>
  <c r="BD35" i="5"/>
  <c r="BE35" i="5"/>
  <c r="BF35" i="5"/>
  <c r="BG35" i="5"/>
  <c r="BH35" i="5"/>
  <c r="BI35" i="5"/>
  <c r="BM35" i="5"/>
  <c r="BO35" i="5"/>
  <c r="BP35" i="5"/>
  <c r="BQ35" i="5"/>
  <c r="BS35" i="5"/>
  <c r="AS36" i="5"/>
  <c r="AU36" i="5"/>
  <c r="AV36" i="5"/>
  <c r="AW36" i="5"/>
  <c r="AY36" i="5"/>
  <c r="BC36" i="5"/>
  <c r="BD36" i="5"/>
  <c r="BE36" i="5"/>
  <c r="BF36" i="5"/>
  <c r="BG36" i="5"/>
  <c r="BH36" i="5"/>
  <c r="BI36" i="5"/>
  <c r="BM36" i="5"/>
  <c r="BO36" i="5"/>
  <c r="BP36" i="5"/>
  <c r="BQ36" i="5"/>
  <c r="BS36" i="5"/>
  <c r="AS37" i="5"/>
  <c r="AU37" i="5"/>
  <c r="AV37" i="5"/>
  <c r="AW37" i="5"/>
  <c r="AY37" i="5"/>
  <c r="BC37" i="5"/>
  <c r="BD37" i="5"/>
  <c r="BE37" i="5"/>
  <c r="BF37" i="5"/>
  <c r="BG37" i="5"/>
  <c r="BH37" i="5"/>
  <c r="BI37" i="5"/>
  <c r="BM37" i="5"/>
  <c r="BO37" i="5"/>
  <c r="BP37" i="5"/>
  <c r="BQ37" i="5"/>
  <c r="BS37" i="5"/>
  <c r="AS38" i="5"/>
  <c r="AU38" i="5"/>
  <c r="AV38" i="5"/>
  <c r="AW38" i="5"/>
  <c r="AY38" i="5"/>
  <c r="BC38" i="5"/>
  <c r="BD38" i="5"/>
  <c r="BE38" i="5"/>
  <c r="BF38" i="5"/>
  <c r="BG38" i="5"/>
  <c r="BH38" i="5"/>
  <c r="BI38" i="5"/>
  <c r="BM38" i="5"/>
  <c r="BO38" i="5"/>
  <c r="BP38" i="5"/>
  <c r="BQ38" i="5"/>
  <c r="BS38" i="5"/>
  <c r="AW39" i="5"/>
  <c r="AY39" i="5"/>
  <c r="BC39" i="5"/>
  <c r="BD39" i="5"/>
  <c r="BE39" i="5"/>
  <c r="BF39" i="5"/>
  <c r="BG39" i="5"/>
  <c r="BH39" i="5"/>
  <c r="BI39" i="5"/>
  <c r="BM39" i="5"/>
  <c r="BO39" i="5"/>
  <c r="BP39" i="5"/>
  <c r="BQ39" i="5"/>
  <c r="BS39" i="5"/>
  <c r="AS40" i="5"/>
  <c r="AU40" i="5"/>
  <c r="AV40" i="5"/>
  <c r="AW40" i="5"/>
  <c r="AY40" i="5"/>
  <c r="BC40" i="5"/>
  <c r="BD40" i="5"/>
  <c r="BE40" i="5"/>
  <c r="BF40" i="5"/>
  <c r="BG40" i="5"/>
  <c r="BH40" i="5"/>
  <c r="BI40" i="5"/>
  <c r="BM40" i="5"/>
  <c r="BO40" i="5"/>
  <c r="BP40" i="5"/>
  <c r="BQ40" i="5"/>
  <c r="BS40" i="5"/>
  <c r="AS41" i="5"/>
  <c r="AU41" i="5"/>
  <c r="AV41" i="5"/>
  <c r="AW41" i="5"/>
  <c r="AY41" i="5"/>
  <c r="BC41" i="5"/>
  <c r="BD41" i="5"/>
  <c r="BE41" i="5"/>
  <c r="BF41" i="5"/>
  <c r="BG41" i="5"/>
  <c r="BH41" i="5"/>
  <c r="BI41" i="5"/>
  <c r="BM41" i="5"/>
  <c r="BO41" i="5"/>
  <c r="BP41" i="5"/>
  <c r="BQ41" i="5"/>
  <c r="BS41" i="5"/>
  <c r="AS42" i="5"/>
  <c r="AU42" i="5"/>
  <c r="AV42" i="5"/>
  <c r="AS43" i="5"/>
  <c r="AU43" i="5"/>
  <c r="AW43" i="5"/>
  <c r="AY43" i="5"/>
  <c r="BC43" i="5"/>
  <c r="BD43" i="5"/>
  <c r="BE43" i="5"/>
  <c r="BG43" i="5"/>
  <c r="BH43" i="5"/>
  <c r="BI43" i="5"/>
  <c r="BM43" i="5"/>
  <c r="BO43" i="5"/>
  <c r="BQ43" i="5"/>
  <c r="BS43" i="5"/>
  <c r="AS47" i="5"/>
  <c r="AU47" i="5"/>
  <c r="AV47" i="5"/>
  <c r="AW47" i="5"/>
  <c r="AX47" i="5"/>
  <c r="AY47" i="5"/>
  <c r="BC47" i="5"/>
  <c r="BF47" i="5"/>
  <c r="BG47" i="5"/>
  <c r="BH47" i="5"/>
  <c r="BI47" i="5"/>
  <c r="BM47" i="5"/>
  <c r="BP47" i="5"/>
  <c r="BQ47" i="5"/>
  <c r="BS47" i="5"/>
  <c r="AS48" i="5"/>
  <c r="AU48" i="5"/>
  <c r="AV48" i="5"/>
  <c r="AW48" i="5"/>
  <c r="AX48" i="5"/>
  <c r="AY48" i="5"/>
  <c r="BC48" i="5"/>
  <c r="BF48" i="5"/>
  <c r="BG48" i="5"/>
  <c r="BH48" i="5"/>
  <c r="BI48" i="5"/>
  <c r="BM48" i="5"/>
  <c r="BP48" i="5"/>
  <c r="BQ48" i="5"/>
  <c r="BS48" i="5"/>
  <c r="AS49" i="5"/>
  <c r="AU49" i="5"/>
  <c r="AV49" i="5"/>
  <c r="AW49" i="5"/>
  <c r="AX49" i="5"/>
  <c r="AY49" i="5"/>
  <c r="BC49" i="5"/>
  <c r="BF49" i="5"/>
  <c r="BG49" i="5"/>
  <c r="BH49" i="5"/>
  <c r="BI49" i="5"/>
  <c r="BM49" i="5"/>
  <c r="BP49" i="5"/>
  <c r="BQ49" i="5"/>
  <c r="BS49" i="5"/>
  <c r="AS51" i="5"/>
  <c r="AU51" i="5"/>
  <c r="AV51" i="5"/>
  <c r="AW51" i="5"/>
  <c r="AX51" i="5"/>
  <c r="AY51" i="5"/>
  <c r="BC51" i="5"/>
  <c r="BF51" i="5"/>
  <c r="BG51" i="5"/>
  <c r="BH51" i="5"/>
  <c r="BI51" i="5"/>
  <c r="BM51" i="5"/>
  <c r="BP51" i="5"/>
  <c r="BQ51" i="5"/>
  <c r="BS51" i="5"/>
  <c r="AS52" i="5"/>
  <c r="AU52" i="5"/>
  <c r="AV52" i="5"/>
  <c r="AW52" i="5"/>
  <c r="AX52" i="5"/>
  <c r="AY52" i="5"/>
  <c r="BC52" i="5"/>
  <c r="BF52" i="5"/>
  <c r="BG52" i="5"/>
  <c r="BH52" i="5"/>
  <c r="BI52" i="5"/>
  <c r="BM52" i="5"/>
  <c r="BP52" i="5"/>
  <c r="BQ52" i="5"/>
  <c r="BS52" i="5"/>
  <c r="AS53" i="5"/>
  <c r="AU53" i="5"/>
  <c r="AV53" i="5"/>
  <c r="AW53" i="5"/>
  <c r="AX53" i="5"/>
  <c r="AY53" i="5"/>
  <c r="BC53" i="5"/>
  <c r="BF53" i="5"/>
  <c r="BG53" i="5"/>
  <c r="BH53" i="5"/>
  <c r="BI53" i="5"/>
  <c r="BM53" i="5"/>
  <c r="BP53" i="5"/>
  <c r="BQ53" i="5"/>
  <c r="BS53" i="5"/>
  <c r="AS54" i="5"/>
  <c r="AU54" i="5"/>
  <c r="AV54" i="5"/>
  <c r="AW54" i="5"/>
  <c r="AX54" i="5"/>
  <c r="AY54" i="5"/>
  <c r="BC54" i="5"/>
  <c r="BF54" i="5"/>
  <c r="BG54" i="5"/>
  <c r="BH54" i="5"/>
  <c r="BI54" i="5"/>
  <c r="BM54" i="5"/>
  <c r="BP54" i="5"/>
  <c r="BQ54" i="5"/>
  <c r="BS54" i="5"/>
  <c r="AS55" i="5"/>
  <c r="AU55" i="5"/>
  <c r="AV55" i="5"/>
  <c r="AW55" i="5"/>
  <c r="AX55" i="5"/>
  <c r="AY55" i="5"/>
  <c r="BC55" i="5"/>
  <c r="BF55" i="5"/>
  <c r="BG55" i="5"/>
  <c r="BH55" i="5"/>
  <c r="BI55" i="5"/>
  <c r="BM55" i="5"/>
  <c r="BP55" i="5"/>
  <c r="BQ55" i="5"/>
  <c r="BS55" i="5"/>
  <c r="AS56" i="5"/>
  <c r="AU56" i="5"/>
  <c r="AW56" i="5"/>
  <c r="AY56" i="5"/>
  <c r="BC56" i="5"/>
  <c r="BG56" i="5"/>
  <c r="BM56" i="5"/>
  <c r="BQ56" i="5"/>
  <c r="AP60" i="5"/>
  <c r="AQ60" i="5"/>
  <c r="AR60" i="5"/>
  <c r="AV60" i="5"/>
  <c r="AW60" i="5"/>
  <c r="AX60" i="5"/>
  <c r="AY60" i="5"/>
  <c r="BC60" i="5"/>
  <c r="BG60" i="5"/>
  <c r="BH60" i="5"/>
  <c r="BI60" i="5"/>
  <c r="BM60" i="5"/>
  <c r="BP60" i="5"/>
  <c r="BQ60" i="5"/>
  <c r="BS60" i="5"/>
  <c r="AS62" i="5"/>
  <c r="AU62" i="5"/>
  <c r="AV62" i="5"/>
  <c r="AW62" i="5"/>
  <c r="AX62" i="5"/>
  <c r="AY62" i="5"/>
  <c r="BC62" i="5"/>
  <c r="BG62" i="5"/>
  <c r="BH62" i="5"/>
  <c r="BI62" i="5"/>
  <c r="BM62" i="5"/>
  <c r="BP62" i="5"/>
  <c r="BQ62" i="5"/>
  <c r="BS62" i="5"/>
  <c r="AS63" i="5"/>
  <c r="AU63" i="5"/>
  <c r="AV63" i="5"/>
  <c r="AW63" i="5"/>
  <c r="AX63" i="5"/>
  <c r="AY63" i="5"/>
  <c r="BC63" i="5"/>
  <c r="BG63" i="5"/>
  <c r="BH63" i="5"/>
  <c r="BI63" i="5"/>
  <c r="BM63" i="5"/>
  <c r="BP63" i="5"/>
  <c r="BQ63" i="5"/>
  <c r="BS63" i="5"/>
  <c r="AS64" i="5"/>
  <c r="AU64" i="5"/>
  <c r="AW64" i="5"/>
  <c r="AY64" i="5"/>
  <c r="BC64" i="5"/>
  <c r="BG64" i="5"/>
  <c r="BM64" i="5"/>
  <c r="BQ64" i="5"/>
  <c r="CG89" i="5"/>
  <c r="CI89" i="5"/>
  <c r="CJ89" i="5"/>
  <c r="CK89" i="5"/>
  <c r="CM89" i="5"/>
  <c r="CQ89" i="5"/>
  <c r="CS89" i="5"/>
  <c r="CT89" i="5"/>
  <c r="CU89" i="5"/>
  <c r="CV89" i="5"/>
  <c r="CW89" i="5"/>
  <c r="DA89" i="5"/>
  <c r="DC89" i="5"/>
  <c r="DD89" i="5"/>
  <c r="DE89" i="5"/>
  <c r="DF89" i="5"/>
  <c r="DG89" i="5"/>
  <c r="DK89" i="5"/>
  <c r="DM89" i="5"/>
  <c r="DN89" i="5"/>
  <c r="DO89" i="5"/>
  <c r="DP89" i="5"/>
  <c r="DQ89" i="5"/>
  <c r="DU89" i="5"/>
  <c r="DW89" i="5"/>
  <c r="DX89" i="5"/>
  <c r="DY89" i="5"/>
  <c r="DZ89" i="5"/>
  <c r="EA89" i="5"/>
  <c r="EE89" i="5"/>
  <c r="EG89" i="5"/>
  <c r="EH89" i="5"/>
  <c r="EI89" i="5"/>
  <c r="EJ89" i="5"/>
  <c r="EK89" i="5"/>
  <c r="EO89" i="5"/>
  <c r="EQ89" i="5"/>
  <c r="ER89" i="5"/>
  <c r="ES89" i="5"/>
  <c r="ET89" i="5"/>
  <c r="EU89" i="5"/>
  <c r="EY89" i="5"/>
  <c r="FA89" i="5"/>
  <c r="FB89" i="5"/>
  <c r="FC89" i="5"/>
  <c r="FD89" i="5"/>
  <c r="FE89" i="5"/>
  <c r="FI89" i="5"/>
  <c r="FK89" i="5"/>
  <c r="FL89" i="5"/>
  <c r="FM89" i="5"/>
  <c r="FN89" i="5"/>
  <c r="FO89" i="5"/>
  <c r="FS89" i="5"/>
  <c r="FU89" i="5"/>
  <c r="FV89" i="5"/>
  <c r="FW89" i="5"/>
  <c r="FX89" i="5"/>
  <c r="FY89" i="5"/>
  <c r="GC89" i="5"/>
  <c r="GD89" i="5"/>
  <c r="GE89" i="5"/>
  <c r="GF89" i="5"/>
  <c r="GG89" i="5"/>
  <c r="GH89" i="5"/>
  <c r="GI89" i="5"/>
  <c r="GM89" i="5"/>
  <c r="GN89" i="5"/>
  <c r="GO89" i="5"/>
  <c r="GP89" i="5"/>
  <c r="GQ89" i="5"/>
  <c r="GR89" i="5"/>
  <c r="GS89" i="5"/>
  <c r="GW89" i="5"/>
  <c r="GX89" i="5"/>
  <c r="GY89" i="5"/>
  <c r="GZ89" i="5"/>
  <c r="HA89" i="5"/>
  <c r="HB89" i="5"/>
  <c r="HC89" i="5"/>
  <c r="HG89" i="5"/>
  <c r="HH89" i="5"/>
  <c r="HI89" i="5"/>
  <c r="HJ89" i="5"/>
  <c r="HK89" i="5"/>
  <c r="HL89" i="5"/>
  <c r="HM89" i="5"/>
  <c r="HQ89" i="5"/>
  <c r="HR89" i="5"/>
  <c r="HS89" i="5"/>
  <c r="HT89" i="5"/>
  <c r="HU89" i="5"/>
  <c r="HV89" i="5"/>
  <c r="HW89" i="5"/>
  <c r="IA89" i="5"/>
  <c r="IB89" i="5"/>
  <c r="IC89" i="5"/>
  <c r="ID89" i="5"/>
  <c r="IE89" i="5"/>
  <c r="IF89" i="5"/>
  <c r="IG89" i="5"/>
  <c r="IK89" i="5"/>
  <c r="IM89" i="5"/>
  <c r="IN89" i="5"/>
  <c r="IO89" i="5"/>
  <c r="IQ89" i="5"/>
  <c r="IU89" i="5"/>
  <c r="IX89" i="5"/>
  <c r="IY89" i="5"/>
  <c r="JE89" i="5"/>
  <c r="JH89" i="5"/>
  <c r="JI89" i="5"/>
  <c r="JO89" i="5"/>
  <c r="JR89" i="5"/>
  <c r="JS89" i="5"/>
  <c r="CG90" i="5"/>
  <c r="CI90" i="5"/>
  <c r="CJ90" i="5"/>
  <c r="CK90" i="5"/>
  <c r="CM90" i="5"/>
  <c r="CQ90" i="5"/>
  <c r="CS90" i="5"/>
  <c r="CT90" i="5"/>
  <c r="CU90" i="5"/>
  <c r="CV90" i="5"/>
  <c r="CW90" i="5"/>
  <c r="DA90" i="5"/>
  <c r="DC90" i="5"/>
  <c r="DD90" i="5"/>
  <c r="DE90" i="5"/>
  <c r="DF90" i="5"/>
  <c r="DG90" i="5"/>
  <c r="DK90" i="5"/>
  <c r="DM90" i="5"/>
  <c r="DN90" i="5"/>
  <c r="DO90" i="5"/>
  <c r="DP90" i="5"/>
  <c r="DQ90" i="5"/>
  <c r="DU90" i="5"/>
  <c r="DW90" i="5"/>
  <c r="DX90" i="5"/>
  <c r="DY90" i="5"/>
  <c r="DZ90" i="5"/>
  <c r="EA90" i="5"/>
  <c r="EE90" i="5"/>
  <c r="EG90" i="5"/>
  <c r="EH90" i="5"/>
  <c r="EI90" i="5"/>
  <c r="EK90" i="5"/>
  <c r="EO90" i="5"/>
  <c r="EQ90" i="5"/>
  <c r="ER90" i="5"/>
  <c r="ES90" i="5"/>
  <c r="EU90" i="5"/>
  <c r="EY90" i="5"/>
  <c r="FA90" i="5"/>
  <c r="FB90" i="5"/>
  <c r="FC90" i="5"/>
  <c r="FD90" i="5"/>
  <c r="FE90" i="5"/>
  <c r="FI90" i="5"/>
  <c r="FK90" i="5"/>
  <c r="FL90" i="5"/>
  <c r="FM90" i="5"/>
  <c r="FO90" i="5"/>
  <c r="FP90" i="5"/>
  <c r="FQ90" i="5"/>
  <c r="FR90" i="5"/>
  <c r="FW90" i="5"/>
  <c r="FY90" i="5"/>
  <c r="CG91" i="5"/>
  <c r="CI91" i="5"/>
  <c r="CJ91" i="5"/>
  <c r="CK91" i="5"/>
  <c r="CM91" i="5"/>
  <c r="CQ91" i="5"/>
  <c r="CS91" i="5"/>
  <c r="CT91" i="5"/>
  <c r="CU91" i="5"/>
  <c r="CV91" i="5"/>
  <c r="CW91" i="5"/>
  <c r="DA91" i="5"/>
  <c r="DC91" i="5"/>
  <c r="DD91" i="5"/>
  <c r="DE91" i="5"/>
  <c r="DF91" i="5"/>
  <c r="DG91" i="5"/>
  <c r="DK91" i="5"/>
  <c r="DM91" i="5"/>
  <c r="DN91" i="5"/>
  <c r="DO91" i="5"/>
  <c r="DP91" i="5"/>
  <c r="DQ91" i="5"/>
  <c r="DU91" i="5"/>
  <c r="DW91" i="5"/>
  <c r="DX91" i="5"/>
  <c r="DY91" i="5"/>
  <c r="DZ91" i="5"/>
  <c r="EA91" i="5"/>
  <c r="EE91" i="5"/>
  <c r="EG91" i="5"/>
  <c r="EH91" i="5"/>
  <c r="EI91" i="5"/>
  <c r="EK91" i="5"/>
  <c r="EO91" i="5"/>
  <c r="EQ91" i="5"/>
  <c r="ER91" i="5"/>
  <c r="ES91" i="5"/>
  <c r="EU91" i="5"/>
  <c r="EY91" i="5"/>
  <c r="FA91" i="5"/>
  <c r="FB91" i="5"/>
  <c r="FC91" i="5"/>
  <c r="FD91" i="5"/>
  <c r="FE91" i="5"/>
  <c r="FI91" i="5"/>
  <c r="FK91" i="5"/>
  <c r="FL91" i="5"/>
  <c r="FM91" i="5"/>
  <c r="FO91" i="5"/>
  <c r="FS91" i="5"/>
  <c r="FU91" i="5"/>
  <c r="FV91" i="5"/>
  <c r="FW91" i="5"/>
  <c r="FY91" i="5"/>
  <c r="GC91" i="5"/>
  <c r="GD91" i="5"/>
  <c r="GE91" i="5"/>
  <c r="GF91" i="5"/>
  <c r="GG91" i="5"/>
  <c r="GH91" i="5"/>
  <c r="GI91" i="5"/>
  <c r="GM91" i="5"/>
  <c r="GN91" i="5"/>
  <c r="GO91" i="5"/>
  <c r="GP91" i="5"/>
  <c r="GQ91" i="5"/>
  <c r="GR91" i="5"/>
  <c r="GS91" i="5"/>
  <c r="GW91" i="5"/>
  <c r="GX91" i="5"/>
  <c r="GY91" i="5"/>
  <c r="GZ91" i="5"/>
  <c r="HA91" i="5"/>
  <c r="HB91" i="5"/>
  <c r="HC91" i="5"/>
  <c r="HG91" i="5"/>
  <c r="HH91" i="5"/>
  <c r="HI91" i="5"/>
  <c r="HJ91" i="5"/>
  <c r="HK91" i="5"/>
  <c r="HL91" i="5"/>
  <c r="HM91" i="5"/>
  <c r="HQ91" i="5"/>
  <c r="HR91" i="5"/>
  <c r="HS91" i="5"/>
  <c r="HT91" i="5"/>
  <c r="HU91" i="5"/>
  <c r="HV91" i="5"/>
  <c r="HW91" i="5"/>
  <c r="IA91" i="5"/>
  <c r="IB91" i="5"/>
  <c r="IC91" i="5"/>
  <c r="ID91" i="5"/>
  <c r="IE91" i="5"/>
  <c r="IF91" i="5"/>
  <c r="IG91" i="5"/>
  <c r="IK91" i="5"/>
  <c r="IM91" i="5"/>
  <c r="IN91" i="5"/>
  <c r="IO91" i="5"/>
  <c r="IQ91" i="5"/>
  <c r="IU91" i="5"/>
  <c r="IX91" i="5"/>
  <c r="IY91" i="5"/>
  <c r="JE91" i="5"/>
  <c r="JH91" i="5"/>
  <c r="JI91" i="5"/>
  <c r="JO91" i="5"/>
  <c r="JR91" i="5"/>
  <c r="JS91" i="5"/>
  <c r="CG92" i="5"/>
  <c r="CI92" i="5"/>
  <c r="CJ92" i="5"/>
  <c r="CK92" i="5"/>
  <c r="CM92" i="5"/>
  <c r="CQ92" i="5"/>
  <c r="CS92" i="5"/>
  <c r="CT92" i="5"/>
  <c r="CU92" i="5"/>
  <c r="CV92" i="5"/>
  <c r="CW92" i="5"/>
  <c r="DA92" i="5"/>
  <c r="DC92" i="5"/>
  <c r="DD92" i="5"/>
  <c r="DE92" i="5"/>
  <c r="DF92" i="5"/>
  <c r="DG92" i="5"/>
  <c r="DK92" i="5"/>
  <c r="DM92" i="5"/>
  <c r="DN92" i="5"/>
  <c r="DO92" i="5"/>
  <c r="DP92" i="5"/>
  <c r="DQ92" i="5"/>
  <c r="DU92" i="5"/>
  <c r="DW92" i="5"/>
  <c r="DX92" i="5"/>
  <c r="DY92" i="5"/>
  <c r="DZ92" i="5"/>
  <c r="EA92" i="5"/>
  <c r="EE92" i="5"/>
  <c r="EG92" i="5"/>
  <c r="EH92" i="5"/>
  <c r="EI92" i="5"/>
  <c r="EK92" i="5"/>
  <c r="EO92" i="5"/>
  <c r="EQ92" i="5"/>
  <c r="ER92" i="5"/>
  <c r="ES92" i="5"/>
  <c r="EU92" i="5"/>
  <c r="EY92" i="5"/>
  <c r="FA92" i="5"/>
  <c r="FB92" i="5"/>
  <c r="FC92" i="5"/>
  <c r="FD92" i="5"/>
  <c r="FE92" i="5"/>
  <c r="FI92" i="5"/>
  <c r="FK92" i="5"/>
  <c r="FL92" i="5"/>
  <c r="FM92" i="5"/>
  <c r="FO92" i="5"/>
  <c r="FS92" i="5"/>
  <c r="FU92" i="5"/>
  <c r="FV92" i="5"/>
  <c r="FW92" i="5"/>
  <c r="FY92" i="5"/>
  <c r="GC92" i="5"/>
  <c r="GD92" i="5"/>
  <c r="GE92" i="5"/>
  <c r="GF92" i="5"/>
  <c r="GG92" i="5"/>
  <c r="GH92" i="5"/>
  <c r="GI92" i="5"/>
  <c r="GM92" i="5"/>
  <c r="GN92" i="5"/>
  <c r="GO92" i="5"/>
  <c r="GP92" i="5"/>
  <c r="GQ92" i="5"/>
  <c r="GR92" i="5"/>
  <c r="GS92" i="5"/>
  <c r="GW92" i="5"/>
  <c r="GX92" i="5"/>
  <c r="GY92" i="5"/>
  <c r="GZ92" i="5"/>
  <c r="HA92" i="5"/>
  <c r="HB92" i="5"/>
  <c r="HC92" i="5"/>
  <c r="HG92" i="5"/>
  <c r="HH92" i="5"/>
  <c r="HI92" i="5"/>
  <c r="HJ92" i="5"/>
  <c r="HK92" i="5"/>
  <c r="HL92" i="5"/>
  <c r="HM92" i="5"/>
  <c r="HQ92" i="5"/>
  <c r="HR92" i="5"/>
  <c r="HS92" i="5"/>
  <c r="HT92" i="5"/>
  <c r="HU92" i="5"/>
  <c r="HV92" i="5"/>
  <c r="HW92" i="5"/>
  <c r="IA92" i="5"/>
  <c r="IB92" i="5"/>
  <c r="IC92" i="5"/>
  <c r="ID92" i="5"/>
  <c r="IE92" i="5"/>
  <c r="IF92" i="5"/>
  <c r="IG92" i="5"/>
  <c r="IK92" i="5"/>
  <c r="IM92" i="5"/>
  <c r="IN92" i="5"/>
  <c r="IO92" i="5"/>
  <c r="IQ92" i="5"/>
  <c r="IU92" i="5"/>
  <c r="IX92" i="5"/>
  <c r="IY92" i="5"/>
  <c r="JE92" i="5"/>
  <c r="JH92" i="5"/>
  <c r="JI92" i="5"/>
  <c r="JO92" i="5"/>
  <c r="JR92" i="5"/>
  <c r="JS92" i="5"/>
  <c r="CG93" i="5"/>
  <c r="CI93" i="5"/>
  <c r="CJ93" i="5"/>
  <c r="CK93" i="5"/>
  <c r="CM93" i="5"/>
  <c r="CQ93" i="5"/>
  <c r="CS93" i="5"/>
  <c r="CT93" i="5"/>
  <c r="CU93" i="5"/>
  <c r="CV93" i="5"/>
  <c r="CW93" i="5"/>
  <c r="DA93" i="5"/>
  <c r="DC93" i="5"/>
  <c r="DD93" i="5"/>
  <c r="DE93" i="5"/>
  <c r="DF93" i="5"/>
  <c r="DG93" i="5"/>
  <c r="DK93" i="5"/>
  <c r="DM93" i="5"/>
  <c r="DN93" i="5"/>
  <c r="DO93" i="5"/>
  <c r="DP93" i="5"/>
  <c r="DQ93" i="5"/>
  <c r="DU93" i="5"/>
  <c r="DW93" i="5"/>
  <c r="DX93" i="5"/>
  <c r="DY93" i="5"/>
  <c r="DZ93" i="5"/>
  <c r="EA93" i="5"/>
  <c r="EE93" i="5"/>
  <c r="EG93" i="5"/>
  <c r="EH93" i="5"/>
  <c r="EI93" i="5"/>
  <c r="EK93" i="5"/>
  <c r="EO93" i="5"/>
  <c r="EQ93" i="5"/>
  <c r="ER93" i="5"/>
  <c r="ES93" i="5"/>
  <c r="EU93" i="5"/>
  <c r="EY93" i="5"/>
  <c r="FA93" i="5"/>
  <c r="FB93" i="5"/>
  <c r="FC93" i="5"/>
  <c r="FD93" i="5"/>
  <c r="FE93" i="5"/>
  <c r="FI93" i="5"/>
  <c r="FK93" i="5"/>
  <c r="FL93" i="5"/>
  <c r="FM93" i="5"/>
  <c r="FO93" i="5"/>
  <c r="FS93" i="5"/>
  <c r="FU93" i="5"/>
  <c r="FV93" i="5"/>
  <c r="FW93" i="5"/>
  <c r="FY93" i="5"/>
  <c r="GC93" i="5"/>
  <c r="GD93" i="5"/>
  <c r="GE93" i="5"/>
  <c r="GF93" i="5"/>
  <c r="GG93" i="5"/>
  <c r="GH93" i="5"/>
  <c r="GI93" i="5"/>
  <c r="GM93" i="5"/>
  <c r="GN93" i="5"/>
  <c r="GO93" i="5"/>
  <c r="GP93" i="5"/>
  <c r="GQ93" i="5"/>
  <c r="GR93" i="5"/>
  <c r="GS93" i="5"/>
  <c r="GW93" i="5"/>
  <c r="GX93" i="5"/>
  <c r="GY93" i="5"/>
  <c r="GZ93" i="5"/>
  <c r="HA93" i="5"/>
  <c r="HB93" i="5"/>
  <c r="HC93" i="5"/>
  <c r="HG93" i="5"/>
  <c r="HH93" i="5"/>
  <c r="HI93" i="5"/>
  <c r="HJ93" i="5"/>
  <c r="HK93" i="5"/>
  <c r="HL93" i="5"/>
  <c r="HM93" i="5"/>
  <c r="HQ93" i="5"/>
  <c r="HR93" i="5"/>
  <c r="HS93" i="5"/>
  <c r="HT93" i="5"/>
  <c r="HU93" i="5"/>
  <c r="HV93" i="5"/>
  <c r="HW93" i="5"/>
  <c r="IA93" i="5"/>
  <c r="IB93" i="5"/>
  <c r="IC93" i="5"/>
  <c r="ID93" i="5"/>
  <c r="IE93" i="5"/>
  <c r="IF93" i="5"/>
  <c r="IG93" i="5"/>
  <c r="IK93" i="5"/>
  <c r="IM93" i="5"/>
  <c r="IN93" i="5"/>
  <c r="IO93" i="5"/>
  <c r="IQ93" i="5"/>
  <c r="IU93" i="5"/>
  <c r="IX93" i="5"/>
  <c r="IY93" i="5"/>
  <c r="JE93" i="5"/>
  <c r="JH93" i="5"/>
  <c r="JI93" i="5"/>
  <c r="JO93" i="5"/>
  <c r="JR93" i="5"/>
  <c r="JS93" i="5"/>
  <c r="CG94" i="5"/>
  <c r="CI94" i="5"/>
  <c r="CJ94" i="5"/>
  <c r="CK94" i="5"/>
  <c r="CM94" i="5"/>
  <c r="CQ94" i="5"/>
  <c r="CS94" i="5"/>
  <c r="CT94" i="5"/>
  <c r="CU94" i="5"/>
  <c r="CV94" i="5"/>
  <c r="CW94" i="5"/>
  <c r="DA94" i="5"/>
  <c r="DC94" i="5"/>
  <c r="DD94" i="5"/>
  <c r="DE94" i="5"/>
  <c r="DF94" i="5"/>
  <c r="DG94" i="5"/>
  <c r="DH94" i="5"/>
  <c r="DI94" i="5"/>
  <c r="DJ94" i="5"/>
  <c r="DO94" i="5"/>
  <c r="DP94" i="5"/>
  <c r="DQ94" i="5"/>
  <c r="DU94" i="5"/>
  <c r="DW94" i="5"/>
  <c r="DX94" i="5"/>
  <c r="DY94" i="5"/>
  <c r="DZ94" i="5"/>
  <c r="EA94" i="5"/>
  <c r="EE94" i="5"/>
  <c r="EG94" i="5"/>
  <c r="EH94" i="5"/>
  <c r="EI94" i="5"/>
  <c r="EK94" i="5"/>
  <c r="EO94" i="5"/>
  <c r="EQ94" i="5"/>
  <c r="ER94" i="5"/>
  <c r="ES94" i="5"/>
  <c r="EU94" i="5"/>
  <c r="EY94" i="5"/>
  <c r="FA94" i="5"/>
  <c r="FB94" i="5"/>
  <c r="FC94" i="5"/>
  <c r="FD94" i="5"/>
  <c r="FE94" i="5"/>
  <c r="FI94" i="5"/>
  <c r="FK94" i="5"/>
  <c r="FL94" i="5"/>
  <c r="FM94" i="5"/>
  <c r="FO94" i="5"/>
  <c r="FS94" i="5"/>
  <c r="FU94" i="5"/>
  <c r="FV94" i="5"/>
  <c r="FW94" i="5"/>
  <c r="FY94" i="5"/>
  <c r="GC94" i="5"/>
  <c r="GD94" i="5"/>
  <c r="GE94" i="5"/>
  <c r="GF94" i="5"/>
  <c r="GG94" i="5"/>
  <c r="GH94" i="5"/>
  <c r="GI94" i="5"/>
  <c r="GM94" i="5"/>
  <c r="GN94" i="5"/>
  <c r="GO94" i="5"/>
  <c r="GP94" i="5"/>
  <c r="GQ94" i="5"/>
  <c r="GR94" i="5"/>
  <c r="GS94" i="5"/>
  <c r="GW94" i="5"/>
  <c r="GX94" i="5"/>
  <c r="GY94" i="5"/>
  <c r="GZ94" i="5"/>
  <c r="HA94" i="5"/>
  <c r="HB94" i="5"/>
  <c r="HC94" i="5"/>
  <c r="HG94" i="5"/>
  <c r="HH94" i="5"/>
  <c r="HI94" i="5"/>
  <c r="HJ94" i="5"/>
  <c r="HK94" i="5"/>
  <c r="HL94" i="5"/>
  <c r="HM94" i="5"/>
  <c r="HQ94" i="5"/>
  <c r="HR94" i="5"/>
  <c r="HS94" i="5"/>
  <c r="HT94" i="5"/>
  <c r="HU94" i="5"/>
  <c r="HV94" i="5"/>
  <c r="HW94" i="5"/>
  <c r="IA94" i="5"/>
  <c r="IB94" i="5"/>
  <c r="IC94" i="5"/>
  <c r="ID94" i="5"/>
  <c r="IE94" i="5"/>
  <c r="IF94" i="5"/>
  <c r="IG94" i="5"/>
  <c r="IK94" i="5"/>
  <c r="IM94" i="5"/>
  <c r="IN94" i="5"/>
  <c r="IO94" i="5"/>
  <c r="IQ94" i="5"/>
  <c r="IU94" i="5"/>
  <c r="IX94" i="5"/>
  <c r="IY94" i="5"/>
  <c r="JE94" i="5"/>
  <c r="JH94" i="5"/>
  <c r="JI94" i="5"/>
  <c r="JO94" i="5"/>
  <c r="JR94" i="5"/>
  <c r="JS94" i="5"/>
  <c r="CG95" i="5"/>
  <c r="CI95" i="5"/>
  <c r="CJ95" i="5"/>
  <c r="CK95" i="5"/>
  <c r="CM95" i="5"/>
  <c r="CQ95" i="5"/>
  <c r="CS95" i="5"/>
  <c r="CT95" i="5"/>
  <c r="CU95" i="5"/>
  <c r="CV95" i="5"/>
  <c r="CW95" i="5"/>
  <c r="DA95" i="5"/>
  <c r="DC95" i="5"/>
  <c r="DD95" i="5"/>
  <c r="DE95" i="5"/>
  <c r="DF95" i="5"/>
  <c r="DG95" i="5"/>
  <c r="DK95" i="5"/>
  <c r="DM95" i="5"/>
  <c r="DN95" i="5"/>
  <c r="DO95" i="5"/>
  <c r="DP95" i="5"/>
  <c r="DQ95" i="5"/>
  <c r="DU95" i="5"/>
  <c r="DW95" i="5"/>
  <c r="DX95" i="5"/>
  <c r="DY95" i="5"/>
  <c r="DZ95" i="5"/>
  <c r="EA95" i="5"/>
  <c r="EE95" i="5"/>
  <c r="EG95" i="5"/>
  <c r="EH95" i="5"/>
  <c r="EI95" i="5"/>
  <c r="EK95" i="5"/>
  <c r="EO95" i="5"/>
  <c r="EQ95" i="5"/>
  <c r="ER95" i="5"/>
  <c r="ES95" i="5"/>
  <c r="EU95" i="5"/>
  <c r="EY95" i="5"/>
  <c r="FA95" i="5"/>
  <c r="FB95" i="5"/>
  <c r="FC95" i="5"/>
  <c r="FD95" i="5"/>
  <c r="FE95" i="5"/>
  <c r="FI95" i="5"/>
  <c r="FK95" i="5"/>
  <c r="FL95" i="5"/>
  <c r="FM95" i="5"/>
  <c r="FO95" i="5"/>
  <c r="FS95" i="5"/>
  <c r="FU95" i="5"/>
  <c r="FV95" i="5"/>
  <c r="FW95" i="5"/>
  <c r="GC95" i="5"/>
  <c r="GD95" i="5"/>
  <c r="GE95" i="5"/>
  <c r="GF95" i="5"/>
  <c r="GG95" i="5"/>
  <c r="GH95" i="5"/>
  <c r="GI95" i="5"/>
  <c r="GM95" i="5"/>
  <c r="GN95" i="5"/>
  <c r="GO95" i="5"/>
  <c r="GP95" i="5"/>
  <c r="GQ95" i="5"/>
  <c r="GR95" i="5"/>
  <c r="GS95" i="5"/>
  <c r="GW95" i="5"/>
  <c r="GX95" i="5"/>
  <c r="GY95" i="5"/>
  <c r="GZ95" i="5"/>
  <c r="HA95" i="5"/>
  <c r="HB95" i="5"/>
  <c r="HC95" i="5"/>
  <c r="HG95" i="5"/>
  <c r="HH95" i="5"/>
  <c r="HI95" i="5"/>
  <c r="HJ95" i="5"/>
  <c r="HK95" i="5"/>
  <c r="HL95" i="5"/>
  <c r="HM95" i="5"/>
  <c r="HQ95" i="5"/>
  <c r="HR95" i="5"/>
  <c r="HS95" i="5"/>
  <c r="HT95" i="5"/>
  <c r="HU95" i="5"/>
  <c r="HV95" i="5"/>
  <c r="HW95" i="5"/>
  <c r="IA95" i="5"/>
  <c r="IB95" i="5"/>
  <c r="IC95" i="5"/>
  <c r="ID95" i="5"/>
  <c r="IE95" i="5"/>
  <c r="IF95" i="5"/>
  <c r="IG95" i="5"/>
  <c r="IK95" i="5"/>
  <c r="IM95" i="5"/>
  <c r="IN95" i="5"/>
  <c r="IO95" i="5"/>
  <c r="IQ95" i="5"/>
  <c r="IU95" i="5"/>
  <c r="IX95" i="5"/>
  <c r="IY95" i="5"/>
  <c r="JE95" i="5"/>
  <c r="JH95" i="5"/>
  <c r="JI95" i="5"/>
  <c r="JO95" i="5"/>
  <c r="JR95" i="5"/>
  <c r="JS95" i="5"/>
  <c r="CG96" i="5"/>
  <c r="CI96" i="5"/>
  <c r="CJ96" i="5"/>
  <c r="CK96" i="5"/>
  <c r="CM96" i="5"/>
  <c r="CQ96" i="5"/>
  <c r="CS96" i="5"/>
  <c r="CT96" i="5"/>
  <c r="CU96" i="5"/>
  <c r="CV96" i="5"/>
  <c r="CW96" i="5"/>
  <c r="DA96" i="5"/>
  <c r="DC96" i="5"/>
  <c r="DD96" i="5"/>
  <c r="DE96" i="5"/>
  <c r="DF96" i="5"/>
  <c r="DG96" i="5"/>
  <c r="DK96" i="5"/>
  <c r="DM96" i="5"/>
  <c r="DN96" i="5"/>
  <c r="DO96" i="5"/>
  <c r="DP96" i="5"/>
  <c r="DQ96" i="5"/>
  <c r="DU96" i="5"/>
  <c r="DW96" i="5"/>
  <c r="DX96" i="5"/>
  <c r="DY96" i="5"/>
  <c r="DZ96" i="5"/>
  <c r="EA96" i="5"/>
  <c r="EE96" i="5"/>
  <c r="EG96" i="5"/>
  <c r="EH96" i="5"/>
  <c r="EI96" i="5"/>
  <c r="EK96" i="5"/>
  <c r="EO96" i="5"/>
  <c r="EQ96" i="5"/>
  <c r="ER96" i="5"/>
  <c r="ES96" i="5"/>
  <c r="EU96" i="5"/>
  <c r="EY96" i="5"/>
  <c r="FA96" i="5"/>
  <c r="FB96" i="5"/>
  <c r="FC96" i="5"/>
  <c r="FD96" i="5"/>
  <c r="FE96" i="5"/>
  <c r="FI96" i="5"/>
  <c r="FK96" i="5"/>
  <c r="FL96" i="5"/>
  <c r="FM96" i="5"/>
  <c r="FO96" i="5"/>
  <c r="FS96" i="5"/>
  <c r="FU96" i="5"/>
  <c r="FV96" i="5"/>
  <c r="FW96" i="5"/>
  <c r="FY96" i="5"/>
  <c r="GC96" i="5"/>
  <c r="GD96" i="5"/>
  <c r="GE96" i="5"/>
  <c r="GF96" i="5"/>
  <c r="GG96" i="5"/>
  <c r="GH96" i="5"/>
  <c r="GI96" i="5"/>
  <c r="GM96" i="5"/>
  <c r="GN96" i="5"/>
  <c r="GO96" i="5"/>
  <c r="GP96" i="5"/>
  <c r="GQ96" i="5"/>
  <c r="GR96" i="5"/>
  <c r="GS96" i="5"/>
  <c r="GW96" i="5"/>
  <c r="GX96" i="5"/>
  <c r="GY96" i="5"/>
  <c r="GZ96" i="5"/>
  <c r="HA96" i="5"/>
  <c r="HB96" i="5"/>
  <c r="HC96" i="5"/>
  <c r="HG96" i="5"/>
  <c r="HH96" i="5"/>
  <c r="HI96" i="5"/>
  <c r="HJ96" i="5"/>
  <c r="HK96" i="5"/>
  <c r="HL96" i="5"/>
  <c r="HM96" i="5"/>
  <c r="HQ96" i="5"/>
  <c r="HR96" i="5"/>
  <c r="HS96" i="5"/>
  <c r="HT96" i="5"/>
  <c r="HU96" i="5"/>
  <c r="HV96" i="5"/>
  <c r="HW96" i="5"/>
  <c r="IA96" i="5"/>
  <c r="IB96" i="5"/>
  <c r="IC96" i="5"/>
  <c r="ID96" i="5"/>
  <c r="IE96" i="5"/>
  <c r="IF96" i="5"/>
  <c r="IG96" i="5"/>
  <c r="IK96" i="5"/>
  <c r="IM96" i="5"/>
  <c r="IN96" i="5"/>
  <c r="IO96" i="5"/>
  <c r="IQ96" i="5"/>
  <c r="IU96" i="5"/>
  <c r="IX96" i="5"/>
  <c r="IY96" i="5"/>
  <c r="JE96" i="5"/>
  <c r="JH96" i="5"/>
  <c r="JI96" i="5"/>
  <c r="JO96" i="5"/>
  <c r="JR96" i="5"/>
  <c r="JS96" i="5"/>
  <c r="CG97" i="5"/>
  <c r="CI97" i="5"/>
  <c r="CJ97" i="5"/>
  <c r="CK97" i="5"/>
  <c r="CM97" i="5"/>
  <c r="CQ97" i="5"/>
  <c r="CS97" i="5"/>
  <c r="CT97" i="5"/>
  <c r="CU97" i="5"/>
  <c r="CV97" i="5"/>
  <c r="CW97" i="5"/>
  <c r="DA97" i="5"/>
  <c r="DC97" i="5"/>
  <c r="DD97" i="5"/>
  <c r="DE97" i="5"/>
  <c r="DF97" i="5"/>
  <c r="DG97" i="5"/>
  <c r="DK97" i="5"/>
  <c r="DM97" i="5"/>
  <c r="DN97" i="5"/>
  <c r="DO97" i="5"/>
  <c r="DP97" i="5"/>
  <c r="DQ97" i="5"/>
  <c r="DU97" i="5"/>
  <c r="DW97" i="5"/>
  <c r="DX97" i="5"/>
  <c r="DY97" i="5"/>
  <c r="DZ97" i="5"/>
  <c r="EA97" i="5"/>
  <c r="EE97" i="5"/>
  <c r="EG97" i="5"/>
  <c r="EH97" i="5"/>
  <c r="EI97" i="5"/>
  <c r="EK97" i="5"/>
  <c r="EO97" i="5"/>
  <c r="EQ97" i="5"/>
  <c r="ER97" i="5"/>
  <c r="ES97" i="5"/>
  <c r="EU97" i="5"/>
  <c r="EY97" i="5"/>
  <c r="FA97" i="5"/>
  <c r="FB97" i="5"/>
  <c r="FC97" i="5"/>
  <c r="FD97" i="5"/>
  <c r="FE97" i="5"/>
  <c r="FI97" i="5"/>
  <c r="FK97" i="5"/>
  <c r="FL97" i="5"/>
  <c r="FM97" i="5"/>
  <c r="FO97" i="5"/>
  <c r="FS97" i="5"/>
  <c r="FU97" i="5"/>
  <c r="FV97" i="5"/>
  <c r="FW97" i="5"/>
  <c r="FY97" i="5"/>
  <c r="GC97" i="5"/>
  <c r="GD97" i="5"/>
  <c r="GE97" i="5"/>
  <c r="GF97" i="5"/>
  <c r="GG97" i="5"/>
  <c r="GH97" i="5"/>
  <c r="GI97" i="5"/>
  <c r="GM97" i="5"/>
  <c r="GN97" i="5"/>
  <c r="GO97" i="5"/>
  <c r="GP97" i="5"/>
  <c r="GQ97" i="5"/>
  <c r="GR97" i="5"/>
  <c r="GS97" i="5"/>
  <c r="GW97" i="5"/>
  <c r="GX97" i="5"/>
  <c r="GY97" i="5"/>
  <c r="GZ97" i="5"/>
  <c r="HA97" i="5"/>
  <c r="HB97" i="5"/>
  <c r="HC97" i="5"/>
  <c r="HG97" i="5"/>
  <c r="HH97" i="5"/>
  <c r="HI97" i="5"/>
  <c r="HJ97" i="5"/>
  <c r="HK97" i="5"/>
  <c r="HL97" i="5"/>
  <c r="HM97" i="5"/>
  <c r="HQ97" i="5"/>
  <c r="HR97" i="5"/>
  <c r="HS97" i="5"/>
  <c r="HT97" i="5"/>
  <c r="HU97" i="5"/>
  <c r="HV97" i="5"/>
  <c r="HW97" i="5"/>
  <c r="IA97" i="5"/>
  <c r="IB97" i="5"/>
  <c r="IC97" i="5"/>
  <c r="ID97" i="5"/>
  <c r="IE97" i="5"/>
  <c r="IF97" i="5"/>
  <c r="IG97" i="5"/>
  <c r="IK97" i="5"/>
  <c r="IM97" i="5"/>
  <c r="IN97" i="5"/>
  <c r="IO97" i="5"/>
  <c r="IQ97" i="5"/>
  <c r="IU97" i="5"/>
  <c r="IX97" i="5"/>
  <c r="IY97" i="5"/>
  <c r="JE97" i="5"/>
  <c r="JH97" i="5"/>
  <c r="JI97" i="5"/>
  <c r="JO97" i="5"/>
  <c r="JR97" i="5"/>
  <c r="JS97" i="5"/>
  <c r="CG98" i="5"/>
  <c r="CI98" i="5"/>
  <c r="CJ98" i="5"/>
  <c r="CK98" i="5"/>
  <c r="CM98" i="5"/>
  <c r="CQ98" i="5"/>
  <c r="CS98" i="5"/>
  <c r="CT98" i="5"/>
  <c r="CU98" i="5"/>
  <c r="CV98" i="5"/>
  <c r="CW98" i="5"/>
  <c r="DA98" i="5"/>
  <c r="DC98" i="5"/>
  <c r="DD98" i="5"/>
  <c r="DE98" i="5"/>
  <c r="DF98" i="5"/>
  <c r="DG98" i="5"/>
  <c r="DK98" i="5"/>
  <c r="DM98" i="5"/>
  <c r="DN98" i="5"/>
  <c r="DO98" i="5"/>
  <c r="DP98" i="5"/>
  <c r="DQ98" i="5"/>
  <c r="DU98" i="5"/>
  <c r="DW98" i="5"/>
  <c r="DX98" i="5"/>
  <c r="DY98" i="5"/>
  <c r="DZ98" i="5"/>
  <c r="EA98" i="5"/>
  <c r="EE98" i="5"/>
  <c r="EG98" i="5"/>
  <c r="EH98" i="5"/>
  <c r="EI98" i="5"/>
  <c r="EK98" i="5"/>
  <c r="EO98" i="5"/>
  <c r="EQ98" i="5"/>
  <c r="ER98" i="5"/>
  <c r="ES98" i="5"/>
  <c r="EU98" i="5"/>
  <c r="EY98" i="5"/>
  <c r="FA98" i="5"/>
  <c r="FB98" i="5"/>
  <c r="FC98" i="5"/>
  <c r="FD98" i="5"/>
  <c r="FE98" i="5"/>
  <c r="FI98" i="5"/>
  <c r="FK98" i="5"/>
  <c r="FL98" i="5"/>
  <c r="FM98" i="5"/>
  <c r="FO98" i="5"/>
  <c r="FS98" i="5"/>
  <c r="FU98" i="5"/>
  <c r="FV98" i="5"/>
  <c r="FW98" i="5"/>
  <c r="FY98" i="5"/>
  <c r="GC98" i="5"/>
  <c r="GD98" i="5"/>
  <c r="GE98" i="5"/>
  <c r="GF98" i="5"/>
  <c r="GG98" i="5"/>
  <c r="GH98" i="5"/>
  <c r="GI98" i="5"/>
  <c r="GM98" i="5"/>
  <c r="GN98" i="5"/>
  <c r="GO98" i="5"/>
  <c r="GP98" i="5"/>
  <c r="GQ98" i="5"/>
  <c r="GR98" i="5"/>
  <c r="GS98" i="5"/>
  <c r="GW98" i="5"/>
  <c r="GX98" i="5"/>
  <c r="GY98" i="5"/>
  <c r="GZ98" i="5"/>
  <c r="HA98" i="5"/>
  <c r="HB98" i="5"/>
  <c r="HC98" i="5"/>
  <c r="HG98" i="5"/>
  <c r="HH98" i="5"/>
  <c r="HI98" i="5"/>
  <c r="HJ98" i="5"/>
  <c r="HK98" i="5"/>
  <c r="HL98" i="5"/>
  <c r="HM98" i="5"/>
  <c r="HQ98" i="5"/>
  <c r="HR98" i="5"/>
  <c r="HS98" i="5"/>
  <c r="HT98" i="5"/>
  <c r="HU98" i="5"/>
  <c r="HV98" i="5"/>
  <c r="HW98" i="5"/>
  <c r="IA98" i="5"/>
  <c r="IB98" i="5"/>
  <c r="IC98" i="5"/>
  <c r="ID98" i="5"/>
  <c r="IE98" i="5"/>
  <c r="IF98" i="5"/>
  <c r="IG98" i="5"/>
  <c r="IK98" i="5"/>
  <c r="IM98" i="5"/>
  <c r="IN98" i="5"/>
  <c r="IO98" i="5"/>
  <c r="IQ98" i="5"/>
  <c r="IU98" i="5"/>
  <c r="IX98" i="5"/>
  <c r="IY98" i="5"/>
  <c r="JE98" i="5"/>
  <c r="JH98" i="5"/>
  <c r="JI98" i="5"/>
  <c r="JO98" i="5"/>
  <c r="JR98" i="5"/>
  <c r="JS98" i="5"/>
  <c r="CG99" i="5"/>
  <c r="CI99" i="5"/>
  <c r="CJ99" i="5"/>
  <c r="CK99" i="5"/>
  <c r="CM99" i="5"/>
  <c r="CQ99" i="5"/>
  <c r="CS99" i="5"/>
  <c r="CT99" i="5"/>
  <c r="CU99" i="5"/>
  <c r="CV99" i="5"/>
  <c r="CW99" i="5"/>
  <c r="DA99" i="5"/>
  <c r="DC99" i="5"/>
  <c r="DD99" i="5"/>
  <c r="DE99" i="5"/>
  <c r="DF99" i="5"/>
  <c r="DG99" i="5"/>
  <c r="DK99" i="5"/>
  <c r="DM99" i="5"/>
  <c r="DN99" i="5"/>
  <c r="DO99" i="5"/>
  <c r="DP99" i="5"/>
  <c r="DQ99" i="5"/>
  <c r="DU99" i="5"/>
  <c r="DW99" i="5"/>
  <c r="DX99" i="5"/>
  <c r="DY99" i="5"/>
  <c r="DZ99" i="5"/>
  <c r="EA99" i="5"/>
  <c r="EE99" i="5"/>
  <c r="EG99" i="5"/>
  <c r="EH99" i="5"/>
  <c r="EI99" i="5"/>
  <c r="EK99" i="5"/>
  <c r="EO99" i="5"/>
  <c r="EQ99" i="5"/>
  <c r="ER99" i="5"/>
  <c r="ES99" i="5"/>
  <c r="EU99" i="5"/>
  <c r="EY99" i="5"/>
  <c r="FA99" i="5"/>
  <c r="FB99" i="5"/>
  <c r="FC99" i="5"/>
  <c r="FD99" i="5"/>
  <c r="FE99" i="5"/>
  <c r="FI99" i="5"/>
  <c r="FK99" i="5"/>
  <c r="FL99" i="5"/>
  <c r="FM99" i="5"/>
  <c r="FO99" i="5"/>
  <c r="FS99" i="5"/>
  <c r="FU99" i="5"/>
  <c r="FV99" i="5"/>
  <c r="FW99" i="5"/>
  <c r="FY99" i="5"/>
  <c r="GC99" i="5"/>
  <c r="GD99" i="5"/>
  <c r="GE99" i="5"/>
  <c r="GF99" i="5"/>
  <c r="GG99" i="5"/>
  <c r="GH99" i="5"/>
  <c r="GI99" i="5"/>
  <c r="GM99" i="5"/>
  <c r="GN99" i="5"/>
  <c r="GO99" i="5"/>
  <c r="GP99" i="5"/>
  <c r="GQ99" i="5"/>
  <c r="GR99" i="5"/>
  <c r="GS99" i="5"/>
  <c r="GW99" i="5"/>
  <c r="GX99" i="5"/>
  <c r="GY99" i="5"/>
  <c r="GZ99" i="5"/>
  <c r="HA99" i="5"/>
  <c r="HB99" i="5"/>
  <c r="HC99" i="5"/>
  <c r="HG99" i="5"/>
  <c r="HH99" i="5"/>
  <c r="HI99" i="5"/>
  <c r="HJ99" i="5"/>
  <c r="HK99" i="5"/>
  <c r="HL99" i="5"/>
  <c r="HM99" i="5"/>
  <c r="HQ99" i="5"/>
  <c r="HR99" i="5"/>
  <c r="HS99" i="5"/>
  <c r="HT99" i="5"/>
  <c r="HU99" i="5"/>
  <c r="HV99" i="5"/>
  <c r="HW99" i="5"/>
  <c r="IA99" i="5"/>
  <c r="IB99" i="5"/>
  <c r="IC99" i="5"/>
  <c r="ID99" i="5"/>
  <c r="IE99" i="5"/>
  <c r="IF99" i="5"/>
  <c r="IG99" i="5"/>
  <c r="IK99" i="5"/>
  <c r="IM99" i="5"/>
  <c r="IN99" i="5"/>
  <c r="IO99" i="5"/>
  <c r="IQ99" i="5"/>
  <c r="IU99" i="5"/>
  <c r="IX99" i="5"/>
  <c r="IY99" i="5"/>
  <c r="JE99" i="5"/>
  <c r="JH99" i="5"/>
  <c r="JI99" i="5"/>
  <c r="JO99" i="5"/>
  <c r="JR99" i="5"/>
  <c r="JS99" i="5"/>
  <c r="CG100" i="5"/>
  <c r="CI100" i="5"/>
  <c r="CJ100" i="5"/>
  <c r="CK100" i="5"/>
  <c r="CM100" i="5"/>
  <c r="CQ100" i="5"/>
  <c r="CS100" i="5"/>
  <c r="CT100" i="5"/>
  <c r="CU100" i="5"/>
  <c r="CV100" i="5"/>
  <c r="CW100" i="5"/>
  <c r="DA100" i="5"/>
  <c r="DC100" i="5"/>
  <c r="DD100" i="5"/>
  <c r="DE100" i="5"/>
  <c r="DF100" i="5"/>
  <c r="DG100" i="5"/>
  <c r="DH100" i="5"/>
  <c r="DI100" i="5"/>
  <c r="DO100" i="5"/>
  <c r="DP100" i="5"/>
  <c r="DQ100" i="5"/>
  <c r="DY100" i="5"/>
  <c r="DZ100" i="5"/>
  <c r="EA100" i="5"/>
  <c r="EB100" i="5"/>
  <c r="EC100" i="5"/>
  <c r="ED100" i="5"/>
  <c r="GC100" i="5"/>
  <c r="GD100" i="5"/>
  <c r="GE100" i="5"/>
  <c r="GF100" i="5"/>
  <c r="GG100" i="5"/>
  <c r="GH100" i="5"/>
  <c r="GI100" i="5"/>
  <c r="GM100" i="5"/>
  <c r="GN100" i="5"/>
  <c r="GO100" i="5"/>
  <c r="GP100" i="5"/>
  <c r="GQ100" i="5"/>
  <c r="GR100" i="5"/>
  <c r="GS100" i="5"/>
  <c r="GW100" i="5"/>
  <c r="GX100" i="5"/>
  <c r="GY100" i="5"/>
  <c r="GZ100" i="5"/>
  <c r="HA100" i="5"/>
  <c r="HB100" i="5"/>
  <c r="HC100" i="5"/>
  <c r="HG100" i="5"/>
  <c r="HH100" i="5"/>
  <c r="HI100" i="5"/>
  <c r="HJ100" i="5"/>
  <c r="HK100" i="5"/>
  <c r="HL100" i="5"/>
  <c r="HM100" i="5"/>
  <c r="HQ100" i="5"/>
  <c r="HR100" i="5"/>
  <c r="HS100" i="5"/>
  <c r="HT100" i="5"/>
  <c r="HU100" i="5"/>
  <c r="HV100" i="5"/>
  <c r="HW100" i="5"/>
  <c r="IA100" i="5"/>
  <c r="IB100" i="5"/>
  <c r="IC100" i="5"/>
  <c r="ID100" i="5"/>
  <c r="IE100" i="5"/>
  <c r="IF100" i="5"/>
  <c r="IG100" i="5"/>
  <c r="IK100" i="5"/>
  <c r="IM100" i="5"/>
  <c r="IN100" i="5"/>
  <c r="IO100" i="5"/>
  <c r="IQ100" i="5"/>
  <c r="IU100" i="5"/>
  <c r="IX100" i="5"/>
  <c r="IY100" i="5"/>
  <c r="JE100" i="5"/>
  <c r="JH100" i="5"/>
  <c r="JI100" i="5"/>
  <c r="JO100" i="5"/>
  <c r="JR100" i="5"/>
  <c r="JS100" i="5"/>
  <c r="CG102" i="5"/>
  <c r="CI102" i="5"/>
  <c r="CJ102" i="5"/>
  <c r="CK102" i="5"/>
  <c r="CM102" i="5"/>
  <c r="CQ102" i="5"/>
  <c r="CS102" i="5"/>
  <c r="CT102" i="5"/>
  <c r="CU102" i="5"/>
  <c r="CV102" i="5"/>
  <c r="CW102" i="5"/>
  <c r="DA102" i="5"/>
  <c r="DC102" i="5"/>
  <c r="DD102" i="5"/>
  <c r="DE102" i="5"/>
  <c r="DF102" i="5"/>
  <c r="DG102" i="5"/>
  <c r="DK102" i="5"/>
  <c r="DM102" i="5"/>
  <c r="DN102" i="5"/>
  <c r="DO102" i="5"/>
  <c r="DP102" i="5"/>
  <c r="DQ102" i="5"/>
  <c r="DU102" i="5"/>
  <c r="DW102" i="5"/>
  <c r="DX102" i="5"/>
  <c r="DY102" i="5"/>
  <c r="DZ102" i="5"/>
  <c r="EA102" i="5"/>
  <c r="EE102" i="5"/>
  <c r="EG102" i="5"/>
  <c r="EH102" i="5"/>
  <c r="EI102" i="5"/>
  <c r="EK102" i="5"/>
  <c r="EO102" i="5"/>
  <c r="EQ102" i="5"/>
  <c r="ER102" i="5"/>
  <c r="ES102" i="5"/>
  <c r="EU102" i="5"/>
  <c r="EY102" i="5"/>
  <c r="FA102" i="5"/>
  <c r="FB102" i="5"/>
  <c r="FC102" i="5"/>
  <c r="FD102" i="5"/>
  <c r="FE102" i="5"/>
  <c r="FI102" i="5"/>
  <c r="FK102" i="5"/>
  <c r="FL102" i="5"/>
  <c r="FM102" i="5"/>
  <c r="FO102" i="5"/>
  <c r="FS102" i="5"/>
  <c r="FU102" i="5"/>
  <c r="FV102" i="5"/>
  <c r="FW102" i="5"/>
  <c r="FY102" i="5"/>
  <c r="GC102" i="5"/>
  <c r="GD102" i="5"/>
  <c r="GE102" i="5"/>
  <c r="GF102" i="5"/>
  <c r="GG102" i="5"/>
  <c r="GH102" i="5"/>
  <c r="GI102" i="5"/>
  <c r="GM102" i="5"/>
  <c r="GN102" i="5"/>
  <c r="GO102" i="5"/>
  <c r="GP102" i="5"/>
  <c r="GQ102" i="5"/>
  <c r="GR102" i="5"/>
  <c r="GS102" i="5"/>
  <c r="GW102" i="5"/>
  <c r="GX102" i="5"/>
  <c r="GY102" i="5"/>
  <c r="GZ102" i="5"/>
  <c r="HA102" i="5"/>
  <c r="HB102" i="5"/>
  <c r="HC102" i="5"/>
  <c r="HG102" i="5"/>
  <c r="HH102" i="5"/>
  <c r="HI102" i="5"/>
  <c r="HJ102" i="5"/>
  <c r="HK102" i="5"/>
  <c r="HL102" i="5"/>
  <c r="HM102" i="5"/>
  <c r="HQ102" i="5"/>
  <c r="HR102" i="5"/>
  <c r="HS102" i="5"/>
  <c r="HT102" i="5"/>
  <c r="HU102" i="5"/>
  <c r="HV102" i="5"/>
  <c r="HW102" i="5"/>
  <c r="IA102" i="5"/>
  <c r="IB102" i="5"/>
  <c r="IC102" i="5"/>
  <c r="ID102" i="5"/>
  <c r="IE102" i="5"/>
  <c r="IF102" i="5"/>
  <c r="IG102" i="5"/>
  <c r="IK102" i="5"/>
  <c r="IM102" i="5"/>
  <c r="IN102" i="5"/>
  <c r="IO102" i="5"/>
  <c r="IQ102" i="5"/>
  <c r="IU102" i="5"/>
  <c r="IX102" i="5"/>
  <c r="IY102" i="5"/>
  <c r="JE102" i="5"/>
  <c r="JH102" i="5"/>
  <c r="JI102" i="5"/>
  <c r="JO102" i="5"/>
  <c r="JR102" i="5"/>
  <c r="JS102" i="5"/>
  <c r="CG103" i="5"/>
  <c r="CI103" i="5"/>
  <c r="CJ103" i="5"/>
  <c r="CK103" i="5"/>
  <c r="CM103" i="5"/>
  <c r="CQ103" i="5"/>
  <c r="CS103" i="5"/>
  <c r="CT103" i="5"/>
  <c r="CU103" i="5"/>
  <c r="CV103" i="5"/>
  <c r="CW103" i="5"/>
  <c r="DA103" i="5"/>
  <c r="DC103" i="5"/>
  <c r="DD103" i="5"/>
  <c r="DE103" i="5"/>
  <c r="DF103" i="5"/>
  <c r="DG103" i="5"/>
  <c r="DK103" i="5"/>
  <c r="DM103" i="5"/>
  <c r="DN103" i="5"/>
  <c r="DO103" i="5"/>
  <c r="DP103" i="5"/>
  <c r="DQ103" i="5"/>
  <c r="DU103" i="5"/>
  <c r="DW103" i="5"/>
  <c r="DX103" i="5"/>
  <c r="DY103" i="5"/>
  <c r="DZ103" i="5"/>
  <c r="EA103" i="5"/>
  <c r="EE103" i="5"/>
  <c r="EG103" i="5"/>
  <c r="EH103" i="5"/>
  <c r="EI103" i="5"/>
  <c r="EK103" i="5"/>
  <c r="EO103" i="5"/>
  <c r="EQ103" i="5"/>
  <c r="ER103" i="5"/>
  <c r="ES103" i="5"/>
  <c r="EU103" i="5"/>
  <c r="EY103" i="5"/>
  <c r="FA103" i="5"/>
  <c r="FB103" i="5"/>
  <c r="FC103" i="5"/>
  <c r="FD103" i="5"/>
  <c r="FE103" i="5"/>
  <c r="FI103" i="5"/>
  <c r="FK103" i="5"/>
  <c r="FL103" i="5"/>
  <c r="FM103" i="5"/>
  <c r="FO103" i="5"/>
  <c r="FS103" i="5"/>
  <c r="FU103" i="5"/>
  <c r="FV103" i="5"/>
  <c r="FW103" i="5"/>
  <c r="FY103" i="5"/>
  <c r="GC103" i="5"/>
  <c r="GD103" i="5"/>
  <c r="GE103" i="5"/>
  <c r="GF103" i="5"/>
  <c r="GG103" i="5"/>
  <c r="GH103" i="5"/>
  <c r="GI103" i="5"/>
  <c r="GM103" i="5"/>
  <c r="GN103" i="5"/>
  <c r="GO103" i="5"/>
  <c r="GP103" i="5"/>
  <c r="GQ103" i="5"/>
  <c r="GR103" i="5"/>
  <c r="GS103" i="5"/>
  <c r="GW103" i="5"/>
  <c r="GX103" i="5"/>
  <c r="GY103" i="5"/>
  <c r="GZ103" i="5"/>
  <c r="HA103" i="5"/>
  <c r="HB103" i="5"/>
  <c r="HC103" i="5"/>
  <c r="HG103" i="5"/>
  <c r="HH103" i="5"/>
  <c r="HI103" i="5"/>
  <c r="HJ103" i="5"/>
  <c r="HK103" i="5"/>
  <c r="HL103" i="5"/>
  <c r="HM103" i="5"/>
  <c r="HQ103" i="5"/>
  <c r="HR103" i="5"/>
  <c r="HS103" i="5"/>
  <c r="HT103" i="5"/>
  <c r="HU103" i="5"/>
  <c r="HV103" i="5"/>
  <c r="HW103" i="5"/>
  <c r="IA103" i="5"/>
  <c r="IB103" i="5"/>
  <c r="IC103" i="5"/>
  <c r="ID103" i="5"/>
  <c r="IE103" i="5"/>
  <c r="IF103" i="5"/>
  <c r="IG103" i="5"/>
  <c r="IK103" i="5"/>
  <c r="IM103" i="5"/>
  <c r="IN103" i="5"/>
  <c r="IO103" i="5"/>
  <c r="IQ103" i="5"/>
  <c r="IU103" i="5"/>
  <c r="IX103" i="5"/>
  <c r="IY103" i="5"/>
  <c r="JE103" i="5"/>
  <c r="JH103" i="5"/>
  <c r="JI103" i="5"/>
  <c r="JO103" i="5"/>
  <c r="JR103" i="5"/>
  <c r="JS103" i="5"/>
  <c r="CG104" i="5"/>
  <c r="CI104" i="5"/>
  <c r="CJ104" i="5"/>
  <c r="CK104" i="5"/>
  <c r="CM104" i="5"/>
  <c r="CQ104" i="5"/>
  <c r="CS104" i="5"/>
  <c r="CT104" i="5"/>
  <c r="CU104" i="5"/>
  <c r="CV104" i="5"/>
  <c r="CW104" i="5"/>
  <c r="DA104" i="5"/>
  <c r="DC104" i="5"/>
  <c r="DD104" i="5"/>
  <c r="DE104" i="5"/>
  <c r="DF104" i="5"/>
  <c r="DG104" i="5"/>
  <c r="DK104" i="5"/>
  <c r="DM104" i="5"/>
  <c r="DN104" i="5"/>
  <c r="DO104" i="5"/>
  <c r="DP104" i="5"/>
  <c r="DQ104" i="5"/>
  <c r="DU104" i="5"/>
  <c r="DW104" i="5"/>
  <c r="DX104" i="5"/>
  <c r="DY104" i="5"/>
  <c r="DZ104" i="5"/>
  <c r="EA104" i="5"/>
  <c r="EE104" i="5"/>
  <c r="EG104" i="5"/>
  <c r="EH104" i="5"/>
  <c r="EI104" i="5"/>
  <c r="EK104" i="5"/>
  <c r="EO104" i="5"/>
  <c r="EQ104" i="5"/>
  <c r="ER104" i="5"/>
  <c r="ES104" i="5"/>
  <c r="EU104" i="5"/>
  <c r="EY104" i="5"/>
  <c r="FA104" i="5"/>
  <c r="FB104" i="5"/>
  <c r="FC104" i="5"/>
  <c r="FD104" i="5"/>
  <c r="FE104" i="5"/>
  <c r="FI104" i="5"/>
  <c r="FK104" i="5"/>
  <c r="FL104" i="5"/>
  <c r="FM104" i="5"/>
  <c r="FO104" i="5"/>
  <c r="FS104" i="5"/>
  <c r="FU104" i="5"/>
  <c r="FV104" i="5"/>
  <c r="FW104" i="5"/>
  <c r="FY104" i="5"/>
  <c r="GC104" i="5"/>
  <c r="GD104" i="5"/>
  <c r="GE104" i="5"/>
  <c r="GF104" i="5"/>
  <c r="GG104" i="5"/>
  <c r="GH104" i="5"/>
  <c r="GI104" i="5"/>
  <c r="GM104" i="5"/>
  <c r="GN104" i="5"/>
  <c r="GO104" i="5"/>
  <c r="GP104" i="5"/>
  <c r="GQ104" i="5"/>
  <c r="GR104" i="5"/>
  <c r="GS104" i="5"/>
  <c r="GW104" i="5"/>
  <c r="GX104" i="5"/>
  <c r="GY104" i="5"/>
  <c r="GZ104" i="5"/>
  <c r="HA104" i="5"/>
  <c r="HB104" i="5"/>
  <c r="HC104" i="5"/>
  <c r="HG104" i="5"/>
  <c r="HH104" i="5"/>
  <c r="HI104" i="5"/>
  <c r="HJ104" i="5"/>
  <c r="HK104" i="5"/>
  <c r="HL104" i="5"/>
  <c r="HM104" i="5"/>
  <c r="HQ104" i="5"/>
  <c r="HR104" i="5"/>
  <c r="HS104" i="5"/>
  <c r="HT104" i="5"/>
  <c r="HU104" i="5"/>
  <c r="HV104" i="5"/>
  <c r="HW104" i="5"/>
  <c r="IA104" i="5"/>
  <c r="IB104" i="5"/>
  <c r="IC104" i="5"/>
  <c r="ID104" i="5"/>
  <c r="IE104" i="5"/>
  <c r="IF104" i="5"/>
  <c r="IG104" i="5"/>
  <c r="IK104" i="5"/>
  <c r="IM104" i="5"/>
  <c r="IN104" i="5"/>
  <c r="IO104" i="5"/>
  <c r="IQ104" i="5"/>
  <c r="IU104" i="5"/>
  <c r="IX104" i="5"/>
  <c r="IY104" i="5"/>
  <c r="JE104" i="5"/>
  <c r="JH104" i="5"/>
  <c r="JI104" i="5"/>
  <c r="JO104" i="5"/>
  <c r="JR104" i="5"/>
  <c r="JS104" i="5"/>
  <c r="CG105" i="5"/>
  <c r="CI105" i="5"/>
  <c r="CJ105" i="5"/>
  <c r="CK105" i="5"/>
  <c r="CM105" i="5"/>
  <c r="CQ105" i="5"/>
  <c r="CS105" i="5"/>
  <c r="CT105" i="5"/>
  <c r="CU105" i="5"/>
  <c r="CV105" i="5"/>
  <c r="CW105" i="5"/>
  <c r="DA105" i="5"/>
  <c r="DC105" i="5"/>
  <c r="DD105" i="5"/>
  <c r="DE105" i="5"/>
  <c r="DF105" i="5"/>
  <c r="DG105" i="5"/>
  <c r="DK105" i="5"/>
  <c r="DM105" i="5"/>
  <c r="DN105" i="5"/>
  <c r="DO105" i="5"/>
  <c r="DP105" i="5"/>
  <c r="DQ105" i="5"/>
  <c r="DU105" i="5"/>
  <c r="DW105" i="5"/>
  <c r="DX105" i="5"/>
  <c r="DY105" i="5"/>
  <c r="DZ105" i="5"/>
  <c r="EA105" i="5"/>
  <c r="EE105" i="5"/>
  <c r="EG105" i="5"/>
  <c r="EH105" i="5"/>
  <c r="EI105" i="5"/>
  <c r="EK105" i="5"/>
  <c r="EO105" i="5"/>
  <c r="EQ105" i="5"/>
  <c r="ER105" i="5"/>
  <c r="ES105" i="5"/>
  <c r="EU105" i="5"/>
  <c r="EY105" i="5"/>
  <c r="FA105" i="5"/>
  <c r="FB105" i="5"/>
  <c r="FC105" i="5"/>
  <c r="FD105" i="5"/>
  <c r="FE105" i="5"/>
  <c r="FI105" i="5"/>
  <c r="FK105" i="5"/>
  <c r="FL105" i="5"/>
  <c r="FM105" i="5"/>
  <c r="FO105" i="5"/>
  <c r="FS105" i="5"/>
  <c r="FU105" i="5"/>
  <c r="FV105" i="5"/>
  <c r="FW105" i="5"/>
  <c r="FY105" i="5"/>
  <c r="GC105" i="5"/>
  <c r="GD105" i="5"/>
  <c r="GE105" i="5"/>
  <c r="GF105" i="5"/>
  <c r="GG105" i="5"/>
  <c r="GH105" i="5"/>
  <c r="GI105" i="5"/>
  <c r="GM105" i="5"/>
  <c r="GN105" i="5"/>
  <c r="GO105" i="5"/>
  <c r="GP105" i="5"/>
  <c r="GQ105" i="5"/>
  <c r="GR105" i="5"/>
  <c r="GS105" i="5"/>
  <c r="GW105" i="5"/>
  <c r="GX105" i="5"/>
  <c r="GY105" i="5"/>
  <c r="GZ105" i="5"/>
  <c r="HA105" i="5"/>
  <c r="HB105" i="5"/>
  <c r="HC105" i="5"/>
  <c r="HG105" i="5"/>
  <c r="HH105" i="5"/>
  <c r="HI105" i="5"/>
  <c r="HJ105" i="5"/>
  <c r="HK105" i="5"/>
  <c r="HL105" i="5"/>
  <c r="HM105" i="5"/>
  <c r="HQ105" i="5"/>
  <c r="HR105" i="5"/>
  <c r="HS105" i="5"/>
  <c r="HT105" i="5"/>
  <c r="HU105" i="5"/>
  <c r="HV105" i="5"/>
  <c r="HW105" i="5"/>
  <c r="IA105" i="5"/>
  <c r="IB105" i="5"/>
  <c r="IC105" i="5"/>
  <c r="ID105" i="5"/>
  <c r="IE105" i="5"/>
  <c r="IF105" i="5"/>
  <c r="IG105" i="5"/>
  <c r="IK105" i="5"/>
  <c r="IM105" i="5"/>
  <c r="IN105" i="5"/>
  <c r="IO105" i="5"/>
  <c r="IQ105" i="5"/>
  <c r="IU105" i="5"/>
  <c r="IX105" i="5"/>
  <c r="IY105" i="5"/>
  <c r="JE105" i="5"/>
  <c r="JH105" i="5"/>
  <c r="JI105" i="5"/>
  <c r="JO105" i="5"/>
  <c r="JR105" i="5"/>
  <c r="JS105" i="5"/>
  <c r="CG108" i="5"/>
  <c r="CI108" i="5"/>
  <c r="CK108" i="5"/>
  <c r="CM108" i="5"/>
  <c r="CQ108" i="5"/>
  <c r="CS108" i="5"/>
  <c r="CU108" i="5"/>
  <c r="CW108" i="5"/>
  <c r="DA108" i="5"/>
  <c r="DC108" i="5"/>
  <c r="DE108" i="5"/>
  <c r="DG108" i="5"/>
  <c r="DK108" i="5"/>
  <c r="DM108" i="5"/>
  <c r="DO108" i="5"/>
  <c r="DQ108" i="5"/>
  <c r="DU108" i="5"/>
  <c r="DW108" i="5"/>
  <c r="DY108" i="5"/>
  <c r="EA108" i="5"/>
  <c r="EE108" i="5"/>
  <c r="EG108" i="5"/>
  <c r="EI108" i="5"/>
  <c r="EK108" i="5"/>
  <c r="EO108" i="5"/>
  <c r="EQ108" i="5"/>
  <c r="ES108" i="5"/>
  <c r="EU108" i="5"/>
  <c r="EY108" i="5"/>
  <c r="FA108" i="5"/>
  <c r="FC108" i="5"/>
  <c r="FE108" i="5"/>
  <c r="FI108" i="5"/>
  <c r="FK108" i="5"/>
  <c r="FM108" i="5"/>
  <c r="FO108" i="5"/>
  <c r="FS108" i="5"/>
  <c r="FU108" i="5"/>
  <c r="FW108" i="5"/>
  <c r="FY108" i="5"/>
  <c r="GC108" i="5"/>
  <c r="GD108" i="5"/>
  <c r="GE108" i="5"/>
  <c r="GG108" i="5"/>
  <c r="Z24" i="7" s="1"/>
  <c r="GH108" i="5"/>
  <c r="GI108" i="5"/>
  <c r="GM108" i="5"/>
  <c r="GN108" i="5"/>
  <c r="GO108" i="5"/>
  <c r="GQ108" i="5"/>
  <c r="GR108" i="5"/>
  <c r="GS108" i="5"/>
  <c r="GW108" i="5"/>
  <c r="GX108" i="5"/>
  <c r="GY108" i="5"/>
  <c r="HA108" i="5"/>
  <c r="HB108" i="5"/>
  <c r="HC108" i="5"/>
  <c r="HG108" i="5"/>
  <c r="HH108" i="5"/>
  <c r="HI108" i="5"/>
  <c r="HK108" i="5"/>
  <c r="HL108" i="5"/>
  <c r="HM108" i="5"/>
  <c r="HQ108" i="5"/>
  <c r="HR108" i="5"/>
  <c r="HS108" i="5"/>
  <c r="HU108" i="5"/>
  <c r="HV108" i="5"/>
  <c r="HW108" i="5"/>
  <c r="IA108" i="5"/>
  <c r="IB108" i="5"/>
  <c r="IC108" i="5"/>
  <c r="IE108" i="5"/>
  <c r="IF108" i="5"/>
  <c r="IG108" i="5"/>
  <c r="IK108" i="5"/>
  <c r="IM108" i="5"/>
  <c r="IO108" i="5"/>
  <c r="IQ108" i="5"/>
  <c r="IU108" i="5"/>
  <c r="IY108" i="5"/>
  <c r="JE108" i="5"/>
  <c r="JI108" i="5"/>
  <c r="JO108" i="5"/>
  <c r="JS108" i="5"/>
  <c r="CG112" i="5"/>
  <c r="CI112" i="5"/>
  <c r="CJ112" i="5"/>
  <c r="CK112" i="5"/>
  <c r="CM112" i="5"/>
  <c r="CQ112" i="5"/>
  <c r="CS112" i="5"/>
  <c r="CT112" i="5"/>
  <c r="CU112" i="5"/>
  <c r="CV112" i="5"/>
  <c r="CW112" i="5"/>
  <c r="DA112" i="5"/>
  <c r="DC112" i="5"/>
  <c r="DD112" i="5"/>
  <c r="DE112" i="5"/>
  <c r="DF112" i="5"/>
  <c r="DG112" i="5"/>
  <c r="DK112" i="5"/>
  <c r="DM112" i="5"/>
  <c r="DN112" i="5"/>
  <c r="DO112" i="5"/>
  <c r="DP112" i="5"/>
  <c r="DQ112" i="5"/>
  <c r="DU112" i="5"/>
  <c r="DW112" i="5"/>
  <c r="DX112" i="5"/>
  <c r="DY112" i="5"/>
  <c r="DZ112" i="5"/>
  <c r="EA112" i="5"/>
  <c r="EE112" i="5"/>
  <c r="EG112" i="5"/>
  <c r="EH112" i="5"/>
  <c r="EI112" i="5"/>
  <c r="EJ112" i="5"/>
  <c r="EK112" i="5"/>
  <c r="EO112" i="5"/>
  <c r="EP112" i="5"/>
  <c r="EQ112" i="5"/>
  <c r="ER112" i="5"/>
  <c r="ES112" i="5"/>
  <c r="ET112" i="5"/>
  <c r="EU112" i="5"/>
  <c r="EY112" i="5"/>
  <c r="FA112" i="5"/>
  <c r="FB112" i="5"/>
  <c r="FC112" i="5"/>
  <c r="FD112" i="5"/>
  <c r="FE112" i="5"/>
  <c r="FI112" i="5"/>
  <c r="FK112" i="5"/>
  <c r="FL112" i="5"/>
  <c r="FM112" i="5"/>
  <c r="FN112" i="5"/>
  <c r="FO112" i="5"/>
  <c r="FS112" i="5"/>
  <c r="FU112" i="5"/>
  <c r="FV112" i="5"/>
  <c r="FW112" i="5"/>
  <c r="FX112" i="5"/>
  <c r="FY112" i="5"/>
  <c r="GC112" i="5"/>
  <c r="GD112" i="5"/>
  <c r="GE112" i="5"/>
  <c r="GF112" i="5"/>
  <c r="GG112" i="5"/>
  <c r="GH112" i="5"/>
  <c r="GI112" i="5"/>
  <c r="GM112" i="5"/>
  <c r="GN112" i="5"/>
  <c r="GO112" i="5"/>
  <c r="GP112" i="5"/>
  <c r="GQ112" i="5"/>
  <c r="GR112" i="5"/>
  <c r="GS112" i="5"/>
  <c r="GW112" i="5"/>
  <c r="GX112" i="5"/>
  <c r="GY112" i="5"/>
  <c r="GZ112" i="5"/>
  <c r="HA112" i="5"/>
  <c r="HB112" i="5"/>
  <c r="HC112" i="5"/>
  <c r="HG112" i="5"/>
  <c r="HH112" i="5"/>
  <c r="HI112" i="5"/>
  <c r="HJ112" i="5"/>
  <c r="HK112" i="5"/>
  <c r="HL112" i="5"/>
  <c r="HM112" i="5"/>
  <c r="HQ112" i="5"/>
  <c r="HR112" i="5"/>
  <c r="HS112" i="5"/>
  <c r="HT112" i="5"/>
  <c r="HU112" i="5"/>
  <c r="HV112" i="5"/>
  <c r="HW112" i="5"/>
  <c r="IA112" i="5"/>
  <c r="IB112" i="5"/>
  <c r="IC112" i="5"/>
  <c r="ID112" i="5"/>
  <c r="IE112" i="5"/>
  <c r="IF112" i="5"/>
  <c r="IG112" i="5"/>
  <c r="IK112" i="5"/>
  <c r="IM112" i="5"/>
  <c r="IN112" i="5"/>
  <c r="IO112" i="5"/>
  <c r="IQ112" i="5"/>
  <c r="IU112" i="5"/>
  <c r="IY112" i="5"/>
  <c r="JE112" i="5"/>
  <c r="JH112" i="5"/>
  <c r="JI112" i="5"/>
  <c r="JO112" i="5"/>
  <c r="JR112" i="5"/>
  <c r="JS112" i="5"/>
  <c r="CG113" i="5"/>
  <c r="CI113" i="5"/>
  <c r="CJ113" i="5"/>
  <c r="CK113" i="5"/>
  <c r="CM113" i="5"/>
  <c r="CQ113" i="5"/>
  <c r="CS113" i="5"/>
  <c r="CT113" i="5"/>
  <c r="CU113" i="5"/>
  <c r="CV113" i="5"/>
  <c r="CW113" i="5"/>
  <c r="DA113" i="5"/>
  <c r="DC113" i="5"/>
  <c r="DD113" i="5"/>
  <c r="DE113" i="5"/>
  <c r="DF113" i="5"/>
  <c r="DG113" i="5"/>
  <c r="DK113" i="5"/>
  <c r="DM113" i="5"/>
  <c r="DN113" i="5"/>
  <c r="DO113" i="5"/>
  <c r="DP113" i="5"/>
  <c r="DQ113" i="5"/>
  <c r="DU113" i="5"/>
  <c r="DW113" i="5"/>
  <c r="DX113" i="5"/>
  <c r="DY113" i="5"/>
  <c r="DZ113" i="5"/>
  <c r="EA113" i="5"/>
  <c r="EE113" i="5"/>
  <c r="EG113" i="5"/>
  <c r="EH113" i="5"/>
  <c r="EI113" i="5"/>
  <c r="EK113" i="5"/>
  <c r="EO113" i="5"/>
  <c r="EQ113" i="5"/>
  <c r="ER113" i="5"/>
  <c r="ES113" i="5"/>
  <c r="EU113" i="5"/>
  <c r="EY113" i="5"/>
  <c r="FA113" i="5"/>
  <c r="FB113" i="5"/>
  <c r="FC113" i="5"/>
  <c r="FE113" i="5"/>
  <c r="FI113" i="5"/>
  <c r="FK113" i="5"/>
  <c r="FL113" i="5"/>
  <c r="FM113" i="5"/>
  <c r="FO113" i="5"/>
  <c r="FS113" i="5"/>
  <c r="FU113" i="5"/>
  <c r="FV113" i="5"/>
  <c r="FW113" i="5"/>
  <c r="FX113" i="5"/>
  <c r="FY113" i="5"/>
  <c r="GC113" i="5"/>
  <c r="GD113" i="5"/>
  <c r="GE113" i="5"/>
  <c r="GF113" i="5"/>
  <c r="GG113" i="5"/>
  <c r="GH113" i="5"/>
  <c r="GI113" i="5"/>
  <c r="GM113" i="5"/>
  <c r="GN113" i="5"/>
  <c r="GO113" i="5"/>
  <c r="GP113" i="5"/>
  <c r="GQ113" i="5"/>
  <c r="GR113" i="5"/>
  <c r="GS113" i="5"/>
  <c r="GW113" i="5"/>
  <c r="GX113" i="5"/>
  <c r="GY113" i="5"/>
  <c r="GZ113" i="5"/>
  <c r="HA113" i="5"/>
  <c r="HB113" i="5"/>
  <c r="HC113" i="5"/>
  <c r="HG113" i="5"/>
  <c r="HH113" i="5"/>
  <c r="HI113" i="5"/>
  <c r="HJ113" i="5"/>
  <c r="HK113" i="5"/>
  <c r="HL113" i="5"/>
  <c r="HM113" i="5"/>
  <c r="HQ113" i="5"/>
  <c r="HR113" i="5"/>
  <c r="HS113" i="5"/>
  <c r="HT113" i="5"/>
  <c r="HU113" i="5"/>
  <c r="HV113" i="5"/>
  <c r="HW113" i="5"/>
  <c r="IA113" i="5"/>
  <c r="IB113" i="5"/>
  <c r="IC113" i="5"/>
  <c r="ID113" i="5"/>
  <c r="IE113" i="5"/>
  <c r="IF113" i="5"/>
  <c r="IG113" i="5"/>
  <c r="IK113" i="5"/>
  <c r="IM113" i="5"/>
  <c r="IN113" i="5"/>
  <c r="IO113" i="5"/>
  <c r="IQ113" i="5"/>
  <c r="IU113" i="5"/>
  <c r="IY113" i="5"/>
  <c r="JE113" i="5"/>
  <c r="JH113" i="5"/>
  <c r="JI113" i="5"/>
  <c r="JO113" i="5"/>
  <c r="JR113" i="5"/>
  <c r="JS113" i="5"/>
  <c r="CG114" i="5"/>
  <c r="CI114" i="5"/>
  <c r="CJ114" i="5"/>
  <c r="CK114" i="5"/>
  <c r="CM114" i="5"/>
  <c r="CN114" i="5"/>
  <c r="CO114" i="5"/>
  <c r="DR114" i="5"/>
  <c r="DS114" i="5"/>
  <c r="DT114" i="5"/>
  <c r="EE114" i="5"/>
  <c r="EG114" i="5"/>
  <c r="EH114" i="5"/>
  <c r="EI114" i="5"/>
  <c r="EK114" i="5"/>
  <c r="EO114" i="5"/>
  <c r="EQ114" i="5"/>
  <c r="ER114" i="5"/>
  <c r="ES114" i="5"/>
  <c r="EU114" i="5"/>
  <c r="EY114" i="5"/>
  <c r="FA114" i="5"/>
  <c r="FB114" i="5"/>
  <c r="FC114" i="5"/>
  <c r="FE114" i="5"/>
  <c r="FI114" i="5"/>
  <c r="FK114" i="5"/>
  <c r="FL114" i="5"/>
  <c r="FM114" i="5"/>
  <c r="FO114" i="5"/>
  <c r="FS114" i="5"/>
  <c r="FU114" i="5"/>
  <c r="FV114" i="5"/>
  <c r="FW114" i="5"/>
  <c r="FX114" i="5"/>
  <c r="FY114" i="5"/>
  <c r="GC114" i="5"/>
  <c r="GD114" i="5"/>
  <c r="GE114" i="5"/>
  <c r="GF114" i="5"/>
  <c r="GG114" i="5"/>
  <c r="GH114" i="5"/>
  <c r="GI114" i="5"/>
  <c r="GM114" i="5"/>
  <c r="GN114" i="5"/>
  <c r="GO114" i="5"/>
  <c r="GP114" i="5"/>
  <c r="GQ114" i="5"/>
  <c r="GR114" i="5"/>
  <c r="GS114" i="5"/>
  <c r="CG115" i="5"/>
  <c r="CI115" i="5"/>
  <c r="CJ115" i="5"/>
  <c r="CK115" i="5"/>
  <c r="CM115" i="5"/>
  <c r="CQ115" i="5"/>
  <c r="CS115" i="5"/>
  <c r="CT115" i="5"/>
  <c r="CU115" i="5"/>
  <c r="CV115" i="5"/>
  <c r="CW115" i="5"/>
  <c r="DA115" i="5"/>
  <c r="DC115" i="5"/>
  <c r="DD115" i="5"/>
  <c r="DE115" i="5"/>
  <c r="DF115" i="5"/>
  <c r="DG115" i="5"/>
  <c r="DK115" i="5"/>
  <c r="DM115" i="5"/>
  <c r="DN115" i="5"/>
  <c r="DO115" i="5"/>
  <c r="DP115" i="5"/>
  <c r="DQ115" i="5"/>
  <c r="DU115" i="5"/>
  <c r="DW115" i="5"/>
  <c r="DX115" i="5"/>
  <c r="DY115" i="5"/>
  <c r="DZ115" i="5"/>
  <c r="EA115" i="5"/>
  <c r="EE115" i="5"/>
  <c r="EG115" i="5"/>
  <c r="EH115" i="5"/>
  <c r="EI115" i="5"/>
  <c r="EK115" i="5"/>
  <c r="EO115" i="5"/>
  <c r="EQ115" i="5"/>
  <c r="ER115" i="5"/>
  <c r="ES115" i="5"/>
  <c r="EU115" i="5"/>
  <c r="EY115" i="5"/>
  <c r="FA115" i="5"/>
  <c r="FB115" i="5"/>
  <c r="FC115" i="5"/>
  <c r="FE115" i="5"/>
  <c r="FI115" i="5"/>
  <c r="FK115" i="5"/>
  <c r="FL115" i="5"/>
  <c r="FM115" i="5"/>
  <c r="FO115" i="5"/>
  <c r="FS115" i="5"/>
  <c r="FU115" i="5"/>
  <c r="FV115" i="5"/>
  <c r="FW115" i="5"/>
  <c r="FX115" i="5"/>
  <c r="FY115" i="5"/>
  <c r="GC115" i="5"/>
  <c r="GD115" i="5"/>
  <c r="GE115" i="5"/>
  <c r="GF115" i="5"/>
  <c r="GG115" i="5"/>
  <c r="GH115" i="5"/>
  <c r="GI115" i="5"/>
  <c r="GM115" i="5"/>
  <c r="GN115" i="5"/>
  <c r="GO115" i="5"/>
  <c r="GP115" i="5"/>
  <c r="GQ115" i="5"/>
  <c r="GR115" i="5"/>
  <c r="GS115" i="5"/>
  <c r="GW115" i="5"/>
  <c r="GX115" i="5"/>
  <c r="GY115" i="5"/>
  <c r="GZ115" i="5"/>
  <c r="HA115" i="5"/>
  <c r="HB115" i="5"/>
  <c r="HC115" i="5"/>
  <c r="HG115" i="5"/>
  <c r="HH115" i="5"/>
  <c r="HI115" i="5"/>
  <c r="HJ115" i="5"/>
  <c r="HK115" i="5"/>
  <c r="HL115" i="5"/>
  <c r="HM115" i="5"/>
  <c r="HQ115" i="5"/>
  <c r="HR115" i="5"/>
  <c r="HS115" i="5"/>
  <c r="HT115" i="5"/>
  <c r="HU115" i="5"/>
  <c r="HV115" i="5"/>
  <c r="HW115" i="5"/>
  <c r="IA115" i="5"/>
  <c r="IB115" i="5"/>
  <c r="IC115" i="5"/>
  <c r="ID115" i="5"/>
  <c r="IE115" i="5"/>
  <c r="IF115" i="5"/>
  <c r="IG115" i="5"/>
  <c r="IK115" i="5"/>
  <c r="IM115" i="5"/>
  <c r="IN115" i="5"/>
  <c r="IO115" i="5"/>
  <c r="IQ115" i="5"/>
  <c r="IU115" i="5"/>
  <c r="IY115" i="5"/>
  <c r="JE115" i="5"/>
  <c r="JH115" i="5"/>
  <c r="JI115" i="5"/>
  <c r="JO115" i="5"/>
  <c r="JR115" i="5"/>
  <c r="JS115" i="5"/>
  <c r="CG116" i="5"/>
  <c r="CI116" i="5"/>
  <c r="CJ116" i="5"/>
  <c r="CK116" i="5"/>
  <c r="CM116" i="5"/>
  <c r="CU116" i="5"/>
  <c r="CV116" i="5"/>
  <c r="CW116" i="5"/>
  <c r="CX116" i="5"/>
  <c r="CY116" i="5"/>
  <c r="CZ116" i="5"/>
  <c r="DE116" i="5"/>
  <c r="DF116" i="5"/>
  <c r="DG116" i="5"/>
  <c r="DU116" i="5"/>
  <c r="HQ116" i="5"/>
  <c r="HR116" i="5"/>
  <c r="HS116" i="5"/>
  <c r="HT116" i="5"/>
  <c r="HU116" i="5"/>
  <c r="HV116" i="5"/>
  <c r="HW116" i="5"/>
  <c r="IA116" i="5"/>
  <c r="IB116" i="5"/>
  <c r="IC116" i="5"/>
  <c r="ID116" i="5"/>
  <c r="IE116" i="5"/>
  <c r="IF116" i="5"/>
  <c r="IG116" i="5"/>
  <c r="IK116" i="5"/>
  <c r="IM116" i="5"/>
  <c r="IN116" i="5"/>
  <c r="IO116" i="5"/>
  <c r="IQ116" i="5"/>
  <c r="IU116" i="5"/>
  <c r="IY116" i="5"/>
  <c r="JE116" i="5"/>
  <c r="JH116" i="5"/>
  <c r="JI116" i="5"/>
  <c r="JO116" i="5"/>
  <c r="JR116" i="5"/>
  <c r="JS116" i="5"/>
  <c r="CG117" i="5"/>
  <c r="CI117" i="5"/>
  <c r="CJ117" i="5"/>
  <c r="CK117" i="5"/>
  <c r="CM117" i="5"/>
  <c r="CQ117" i="5"/>
  <c r="CS117" i="5"/>
  <c r="CT117" i="5"/>
  <c r="CU117" i="5"/>
  <c r="CV117" i="5"/>
  <c r="CW117" i="5"/>
  <c r="DA117" i="5"/>
  <c r="DC117" i="5"/>
  <c r="DD117" i="5"/>
  <c r="DE117" i="5"/>
  <c r="DF117" i="5"/>
  <c r="DG117" i="5"/>
  <c r="DK117" i="5"/>
  <c r="DM117" i="5"/>
  <c r="DN117" i="5"/>
  <c r="DO117" i="5"/>
  <c r="DP117" i="5"/>
  <c r="DQ117" i="5"/>
  <c r="DU117" i="5"/>
  <c r="DW117" i="5"/>
  <c r="DX117" i="5"/>
  <c r="DY117" i="5"/>
  <c r="DZ117" i="5"/>
  <c r="EA117" i="5"/>
  <c r="EE117" i="5"/>
  <c r="EG117" i="5"/>
  <c r="EH117" i="5"/>
  <c r="EI117" i="5"/>
  <c r="EK117" i="5"/>
  <c r="EO117" i="5"/>
  <c r="EQ117" i="5"/>
  <c r="ER117" i="5"/>
  <c r="ES117" i="5"/>
  <c r="EU117" i="5"/>
  <c r="EY117" i="5"/>
  <c r="FA117" i="5"/>
  <c r="FB117" i="5"/>
  <c r="FC117" i="5"/>
  <c r="FE117" i="5"/>
  <c r="FI117" i="5"/>
  <c r="FK117" i="5"/>
  <c r="FL117" i="5"/>
  <c r="FM117" i="5"/>
  <c r="FO117" i="5"/>
  <c r="FS117" i="5"/>
  <c r="FU117" i="5"/>
  <c r="FV117" i="5"/>
  <c r="FW117" i="5"/>
  <c r="FX117" i="5"/>
  <c r="FY117" i="5"/>
  <c r="GC117" i="5"/>
  <c r="GD117" i="5"/>
  <c r="GE117" i="5"/>
  <c r="GF117" i="5"/>
  <c r="GG117" i="5"/>
  <c r="GH117" i="5"/>
  <c r="GI117" i="5"/>
  <c r="GM117" i="5"/>
  <c r="GN117" i="5"/>
  <c r="GO117" i="5"/>
  <c r="GP117" i="5"/>
  <c r="GQ117" i="5"/>
  <c r="GR117" i="5"/>
  <c r="GS117" i="5"/>
  <c r="GW117" i="5"/>
  <c r="GX117" i="5"/>
  <c r="GY117" i="5"/>
  <c r="GZ117" i="5"/>
  <c r="HA117" i="5"/>
  <c r="HB117" i="5"/>
  <c r="HC117" i="5"/>
  <c r="HG117" i="5"/>
  <c r="HH117" i="5"/>
  <c r="HI117" i="5"/>
  <c r="HJ117" i="5"/>
  <c r="HK117" i="5"/>
  <c r="HL117" i="5"/>
  <c r="HM117" i="5"/>
  <c r="HQ117" i="5"/>
  <c r="HR117" i="5"/>
  <c r="HS117" i="5"/>
  <c r="HT117" i="5"/>
  <c r="HU117" i="5"/>
  <c r="HV117" i="5"/>
  <c r="HW117" i="5"/>
  <c r="IA117" i="5"/>
  <c r="IB117" i="5"/>
  <c r="IC117" i="5"/>
  <c r="ID117" i="5"/>
  <c r="IE117" i="5"/>
  <c r="IF117" i="5"/>
  <c r="IG117" i="5"/>
  <c r="IK117" i="5"/>
  <c r="IM117" i="5"/>
  <c r="IN117" i="5"/>
  <c r="IO117" i="5"/>
  <c r="IQ117" i="5"/>
  <c r="IU117" i="5"/>
  <c r="IY117" i="5"/>
  <c r="JE117" i="5"/>
  <c r="JH117" i="5"/>
  <c r="JI117" i="5"/>
  <c r="JO117" i="5"/>
  <c r="JR117" i="5"/>
  <c r="JS117" i="5"/>
  <c r="CG118" i="5"/>
  <c r="CI118" i="5"/>
  <c r="CJ118" i="5"/>
  <c r="CK118" i="5"/>
  <c r="CM118" i="5"/>
  <c r="CQ118" i="5"/>
  <c r="CS118" i="5"/>
  <c r="CT118" i="5"/>
  <c r="CU118" i="5"/>
  <c r="CV118" i="5"/>
  <c r="CW118" i="5"/>
  <c r="DA118" i="5"/>
  <c r="DC118" i="5"/>
  <c r="DD118" i="5"/>
  <c r="DE118" i="5"/>
  <c r="DF118" i="5"/>
  <c r="DG118" i="5"/>
  <c r="DU118" i="5"/>
  <c r="GC118" i="5"/>
  <c r="GD118" i="5"/>
  <c r="GE118" i="5"/>
  <c r="GF118" i="5"/>
  <c r="GG118" i="5"/>
  <c r="GH118" i="5"/>
  <c r="GI118" i="5"/>
  <c r="GM118" i="5"/>
  <c r="GN118" i="5"/>
  <c r="GO118" i="5"/>
  <c r="GP118" i="5"/>
  <c r="GQ118" i="5"/>
  <c r="GR118" i="5"/>
  <c r="GS118" i="5"/>
  <c r="GW118" i="5"/>
  <c r="GX118" i="5"/>
  <c r="GY118" i="5"/>
  <c r="GZ118" i="5"/>
  <c r="HA118" i="5"/>
  <c r="HB118" i="5"/>
  <c r="HC118" i="5"/>
  <c r="HG118" i="5"/>
  <c r="HH118" i="5"/>
  <c r="HI118" i="5"/>
  <c r="HJ118" i="5"/>
  <c r="HK118" i="5"/>
  <c r="HL118" i="5"/>
  <c r="HM118" i="5"/>
  <c r="HQ118" i="5"/>
  <c r="HR118" i="5"/>
  <c r="HS118" i="5"/>
  <c r="HT118" i="5"/>
  <c r="HU118" i="5"/>
  <c r="HV118" i="5"/>
  <c r="HW118" i="5"/>
  <c r="IA118" i="5"/>
  <c r="IB118" i="5"/>
  <c r="IC118" i="5"/>
  <c r="ID118" i="5"/>
  <c r="IE118" i="5"/>
  <c r="IF118" i="5"/>
  <c r="IG118" i="5"/>
  <c r="IK118" i="5"/>
  <c r="IM118" i="5"/>
  <c r="IN118" i="5"/>
  <c r="IO118" i="5"/>
  <c r="IQ118" i="5"/>
  <c r="IU118" i="5"/>
  <c r="IY118" i="5"/>
  <c r="JE118" i="5"/>
  <c r="JH118" i="5"/>
  <c r="JI118" i="5"/>
  <c r="JO118" i="5"/>
  <c r="JR118" i="5"/>
  <c r="JS118" i="5"/>
  <c r="CG119" i="5"/>
  <c r="CI119" i="5"/>
  <c r="CJ119" i="5"/>
  <c r="CK119" i="5"/>
  <c r="CM119" i="5"/>
  <c r="CQ119" i="5"/>
  <c r="CS119" i="5"/>
  <c r="CT119" i="5"/>
  <c r="CU119" i="5"/>
  <c r="CV119" i="5"/>
  <c r="CW119" i="5"/>
  <c r="DA119" i="5"/>
  <c r="DC119" i="5"/>
  <c r="DD119" i="5"/>
  <c r="DE119" i="5"/>
  <c r="DF119" i="5"/>
  <c r="DG119" i="5"/>
  <c r="DK119" i="5"/>
  <c r="DM119" i="5"/>
  <c r="DN119" i="5"/>
  <c r="DO119" i="5"/>
  <c r="DP119" i="5"/>
  <c r="DQ119" i="5"/>
  <c r="DU119" i="5"/>
  <c r="DW119" i="5"/>
  <c r="DX119" i="5"/>
  <c r="DY119" i="5"/>
  <c r="DZ119" i="5"/>
  <c r="EA119" i="5"/>
  <c r="EE119" i="5"/>
  <c r="EG119" i="5"/>
  <c r="EH119" i="5"/>
  <c r="EI119" i="5"/>
  <c r="EK119" i="5"/>
  <c r="EO119" i="5"/>
  <c r="EQ119" i="5"/>
  <c r="ER119" i="5"/>
  <c r="ES119" i="5"/>
  <c r="EU119" i="5"/>
  <c r="EY119" i="5"/>
  <c r="FA119" i="5"/>
  <c r="FB119" i="5"/>
  <c r="FC119" i="5"/>
  <c r="FE119" i="5"/>
  <c r="FI119" i="5"/>
  <c r="FK119" i="5"/>
  <c r="FL119" i="5"/>
  <c r="FM119" i="5"/>
  <c r="FO119" i="5"/>
  <c r="FS119" i="5"/>
  <c r="FU119" i="5"/>
  <c r="FV119" i="5"/>
  <c r="FW119" i="5"/>
  <c r="FX119" i="5"/>
  <c r="FY119" i="5"/>
  <c r="GC119" i="5"/>
  <c r="GD119" i="5"/>
  <c r="GE119" i="5"/>
  <c r="GF119" i="5"/>
  <c r="GG119" i="5"/>
  <c r="GH119" i="5"/>
  <c r="GI119" i="5"/>
  <c r="GM119" i="5"/>
  <c r="GN119" i="5"/>
  <c r="GO119" i="5"/>
  <c r="GP119" i="5"/>
  <c r="GQ119" i="5"/>
  <c r="GR119" i="5"/>
  <c r="GS119" i="5"/>
  <c r="GW119" i="5"/>
  <c r="GX119" i="5"/>
  <c r="GY119" i="5"/>
  <c r="GZ119" i="5"/>
  <c r="HA119" i="5"/>
  <c r="HB119" i="5"/>
  <c r="HC119" i="5"/>
  <c r="HG119" i="5"/>
  <c r="HH119" i="5"/>
  <c r="HI119" i="5"/>
  <c r="HJ119" i="5"/>
  <c r="HK119" i="5"/>
  <c r="HL119" i="5"/>
  <c r="HM119" i="5"/>
  <c r="HQ119" i="5"/>
  <c r="HR119" i="5"/>
  <c r="HS119" i="5"/>
  <c r="HT119" i="5"/>
  <c r="HU119" i="5"/>
  <c r="HV119" i="5"/>
  <c r="HW119" i="5"/>
  <c r="IA119" i="5"/>
  <c r="IB119" i="5"/>
  <c r="IC119" i="5"/>
  <c r="ID119" i="5"/>
  <c r="IE119" i="5"/>
  <c r="IF119" i="5"/>
  <c r="IG119" i="5"/>
  <c r="IK119" i="5"/>
  <c r="IM119" i="5"/>
  <c r="IN119" i="5"/>
  <c r="IO119" i="5"/>
  <c r="IQ119" i="5"/>
  <c r="IU119" i="5"/>
  <c r="IY119" i="5"/>
  <c r="JE119" i="5"/>
  <c r="JH119" i="5"/>
  <c r="JI119" i="5"/>
  <c r="JO119" i="5"/>
  <c r="JR119" i="5"/>
  <c r="JS119" i="5"/>
  <c r="CG120" i="5"/>
  <c r="CI120" i="5"/>
  <c r="CJ120" i="5"/>
  <c r="CK120" i="5"/>
  <c r="CM120" i="5"/>
  <c r="CQ120" i="5"/>
  <c r="CS120" i="5"/>
  <c r="CT120" i="5"/>
  <c r="CU120" i="5"/>
  <c r="CV120" i="5"/>
  <c r="CW120" i="5"/>
  <c r="DA120" i="5"/>
  <c r="DC120" i="5"/>
  <c r="DD120" i="5"/>
  <c r="DE120" i="5"/>
  <c r="DF120" i="5"/>
  <c r="DG120" i="5"/>
  <c r="DK120" i="5"/>
  <c r="DO120" i="5"/>
  <c r="DP120" i="5"/>
  <c r="DQ120" i="5"/>
  <c r="CG121" i="5"/>
  <c r="CI121" i="5"/>
  <c r="CJ121" i="5"/>
  <c r="CK121" i="5"/>
  <c r="CM121" i="5"/>
  <c r="CQ121" i="5"/>
  <c r="CS121" i="5"/>
  <c r="CT121" i="5"/>
  <c r="CU121" i="5"/>
  <c r="CV121" i="5"/>
  <c r="CW121" i="5"/>
  <c r="DA121" i="5"/>
  <c r="DC121" i="5"/>
  <c r="DD121" i="5"/>
  <c r="DE121" i="5"/>
  <c r="DF121" i="5"/>
  <c r="DG121" i="5"/>
  <c r="DK121" i="5"/>
  <c r="DM121" i="5"/>
  <c r="DN121" i="5"/>
  <c r="DO121" i="5"/>
  <c r="DP121" i="5"/>
  <c r="DQ121" i="5"/>
  <c r="DU121" i="5"/>
  <c r="DW121" i="5"/>
  <c r="DX121" i="5"/>
  <c r="DY121" i="5"/>
  <c r="DZ121" i="5"/>
  <c r="EA121" i="5"/>
  <c r="EE121" i="5"/>
  <c r="EG121" i="5"/>
  <c r="EH121" i="5"/>
  <c r="EI121" i="5"/>
  <c r="EK121" i="5"/>
  <c r="EO121" i="5"/>
  <c r="EQ121" i="5"/>
  <c r="ER121" i="5"/>
  <c r="ES121" i="5"/>
  <c r="EU121" i="5"/>
  <c r="EY121" i="5"/>
  <c r="FA121" i="5"/>
  <c r="FB121" i="5"/>
  <c r="FC121" i="5"/>
  <c r="FE121" i="5"/>
  <c r="FI121" i="5"/>
  <c r="FK121" i="5"/>
  <c r="FL121" i="5"/>
  <c r="FM121" i="5"/>
  <c r="FO121" i="5"/>
  <c r="FS121" i="5"/>
  <c r="FU121" i="5"/>
  <c r="FV121" i="5"/>
  <c r="FW121" i="5"/>
  <c r="FX121" i="5"/>
  <c r="FY121" i="5"/>
  <c r="GC121" i="5"/>
  <c r="GD121" i="5"/>
  <c r="GE121" i="5"/>
  <c r="GF121" i="5"/>
  <c r="GG121" i="5"/>
  <c r="GH121" i="5"/>
  <c r="GI121" i="5"/>
  <c r="GM121" i="5"/>
  <c r="GN121" i="5"/>
  <c r="GO121" i="5"/>
  <c r="GP121" i="5"/>
  <c r="GQ121" i="5"/>
  <c r="GR121" i="5"/>
  <c r="GS121" i="5"/>
  <c r="GW121" i="5"/>
  <c r="GX121" i="5"/>
  <c r="GY121" i="5"/>
  <c r="GZ121" i="5"/>
  <c r="HA121" i="5"/>
  <c r="HB121" i="5"/>
  <c r="HC121" i="5"/>
  <c r="HG121" i="5"/>
  <c r="HH121" i="5"/>
  <c r="HI121" i="5"/>
  <c r="HJ121" i="5"/>
  <c r="HK121" i="5"/>
  <c r="HL121" i="5"/>
  <c r="HM121" i="5"/>
  <c r="HQ121" i="5"/>
  <c r="HR121" i="5"/>
  <c r="HS121" i="5"/>
  <c r="HT121" i="5"/>
  <c r="HU121" i="5"/>
  <c r="HV121" i="5"/>
  <c r="HW121" i="5"/>
  <c r="IA121" i="5"/>
  <c r="IB121" i="5"/>
  <c r="IC121" i="5"/>
  <c r="ID121" i="5"/>
  <c r="IE121" i="5"/>
  <c r="IF121" i="5"/>
  <c r="IG121" i="5"/>
  <c r="IK121" i="5"/>
  <c r="IM121" i="5"/>
  <c r="IN121" i="5"/>
  <c r="IO121" i="5"/>
  <c r="IQ121" i="5"/>
  <c r="IU121" i="5"/>
  <c r="IY121" i="5"/>
  <c r="JE121" i="5"/>
  <c r="JH121" i="5"/>
  <c r="JI121" i="5"/>
  <c r="JO121" i="5"/>
  <c r="JR121" i="5"/>
  <c r="JS121" i="5"/>
  <c r="CG122" i="5"/>
  <c r="CI122" i="5"/>
  <c r="CJ122" i="5"/>
  <c r="CK122" i="5"/>
  <c r="CM122" i="5"/>
  <c r="CQ122" i="5"/>
  <c r="CS122" i="5"/>
  <c r="CT122" i="5"/>
  <c r="CU122" i="5"/>
  <c r="CV122" i="5"/>
  <c r="CW122" i="5"/>
  <c r="DA122" i="5"/>
  <c r="DC122" i="5"/>
  <c r="DD122" i="5"/>
  <c r="DE122" i="5"/>
  <c r="DF122" i="5"/>
  <c r="DG122" i="5"/>
  <c r="DK122" i="5"/>
  <c r="DM122" i="5"/>
  <c r="DN122" i="5"/>
  <c r="DO122" i="5"/>
  <c r="DP122" i="5"/>
  <c r="DQ122" i="5"/>
  <c r="DU122" i="5"/>
  <c r="DW122" i="5"/>
  <c r="DX122" i="5"/>
  <c r="DY122" i="5"/>
  <c r="DZ122" i="5"/>
  <c r="EA122" i="5"/>
  <c r="EE122" i="5"/>
  <c r="EG122" i="5"/>
  <c r="EH122" i="5"/>
  <c r="EI122" i="5"/>
  <c r="EK122" i="5"/>
  <c r="EO122" i="5"/>
  <c r="EQ122" i="5"/>
  <c r="ER122" i="5"/>
  <c r="ES122" i="5"/>
  <c r="EU122" i="5"/>
  <c r="EY122" i="5"/>
  <c r="FA122" i="5"/>
  <c r="FB122" i="5"/>
  <c r="FC122" i="5"/>
  <c r="FE122" i="5"/>
  <c r="FI122" i="5"/>
  <c r="FK122" i="5"/>
  <c r="FL122" i="5"/>
  <c r="FM122" i="5"/>
  <c r="FO122" i="5"/>
  <c r="FS122" i="5"/>
  <c r="FU122" i="5"/>
  <c r="FV122" i="5"/>
  <c r="FW122" i="5"/>
  <c r="FX122" i="5"/>
  <c r="FY122" i="5"/>
  <c r="GC122" i="5"/>
  <c r="GD122" i="5"/>
  <c r="GE122" i="5"/>
  <c r="GF122" i="5"/>
  <c r="GG122" i="5"/>
  <c r="GH122" i="5"/>
  <c r="GI122" i="5"/>
  <c r="GM122" i="5"/>
  <c r="GN122" i="5"/>
  <c r="GO122" i="5"/>
  <c r="GP122" i="5"/>
  <c r="GQ122" i="5"/>
  <c r="GR122" i="5"/>
  <c r="GS122" i="5"/>
  <c r="GW122" i="5"/>
  <c r="GX122" i="5"/>
  <c r="GY122" i="5"/>
  <c r="GZ122" i="5"/>
  <c r="HA122" i="5"/>
  <c r="HB122" i="5"/>
  <c r="HC122" i="5"/>
  <c r="HG122" i="5"/>
  <c r="HH122" i="5"/>
  <c r="HI122" i="5"/>
  <c r="HJ122" i="5"/>
  <c r="HK122" i="5"/>
  <c r="HL122" i="5"/>
  <c r="HM122" i="5"/>
  <c r="HQ122" i="5"/>
  <c r="HR122" i="5"/>
  <c r="HS122" i="5"/>
  <c r="HT122" i="5"/>
  <c r="HU122" i="5"/>
  <c r="HV122" i="5"/>
  <c r="HW122" i="5"/>
  <c r="IA122" i="5"/>
  <c r="IB122" i="5"/>
  <c r="IC122" i="5"/>
  <c r="ID122" i="5"/>
  <c r="IE122" i="5"/>
  <c r="IF122" i="5"/>
  <c r="IG122" i="5"/>
  <c r="IK122" i="5"/>
  <c r="IM122" i="5"/>
  <c r="IN122" i="5"/>
  <c r="IO122" i="5"/>
  <c r="IQ122" i="5"/>
  <c r="IU122" i="5"/>
  <c r="IY122" i="5"/>
  <c r="JE122" i="5"/>
  <c r="JH122" i="5"/>
  <c r="JI122" i="5"/>
  <c r="JO122" i="5"/>
  <c r="JR122" i="5"/>
  <c r="JS122" i="5"/>
  <c r="CG123" i="5"/>
  <c r="CI123" i="5"/>
  <c r="CJ123" i="5"/>
  <c r="CK123" i="5"/>
  <c r="CM123" i="5"/>
  <c r="CQ123" i="5"/>
  <c r="CS123" i="5"/>
  <c r="CT123" i="5"/>
  <c r="CU123" i="5"/>
  <c r="CV123" i="5"/>
  <c r="CW123" i="5"/>
  <c r="DA123" i="5"/>
  <c r="DC123" i="5"/>
  <c r="DD123" i="5"/>
  <c r="DE123" i="5"/>
  <c r="DF123" i="5"/>
  <c r="DG123" i="5"/>
  <c r="DK123" i="5"/>
  <c r="DM123" i="5"/>
  <c r="DN123" i="5"/>
  <c r="DO123" i="5"/>
  <c r="DP123" i="5"/>
  <c r="DQ123" i="5"/>
  <c r="DU123" i="5"/>
  <c r="DW123" i="5"/>
  <c r="DX123" i="5"/>
  <c r="DY123" i="5"/>
  <c r="DZ123" i="5"/>
  <c r="EA123" i="5"/>
  <c r="EE123" i="5"/>
  <c r="EG123" i="5"/>
  <c r="EH123" i="5"/>
  <c r="EI123" i="5"/>
  <c r="EK123" i="5"/>
  <c r="EO123" i="5"/>
  <c r="EQ123" i="5"/>
  <c r="ER123" i="5"/>
  <c r="ES123" i="5"/>
  <c r="EU123" i="5"/>
  <c r="EY123" i="5"/>
  <c r="FA123" i="5"/>
  <c r="FB123" i="5"/>
  <c r="FC123" i="5"/>
  <c r="FE123" i="5"/>
  <c r="FI123" i="5"/>
  <c r="FK123" i="5"/>
  <c r="FL123" i="5"/>
  <c r="FM123" i="5"/>
  <c r="FO123" i="5"/>
  <c r="FS123" i="5"/>
  <c r="FU123" i="5"/>
  <c r="FV123" i="5"/>
  <c r="FW123" i="5"/>
  <c r="FX123" i="5"/>
  <c r="FY123" i="5"/>
  <c r="GC123" i="5"/>
  <c r="GD123" i="5"/>
  <c r="GE123" i="5"/>
  <c r="GF123" i="5"/>
  <c r="GG123" i="5"/>
  <c r="GH123" i="5"/>
  <c r="GI123" i="5"/>
  <c r="GM123" i="5"/>
  <c r="GN123" i="5"/>
  <c r="GO123" i="5"/>
  <c r="GP123" i="5"/>
  <c r="GQ123" i="5"/>
  <c r="GR123" i="5"/>
  <c r="GS123" i="5"/>
  <c r="GW123" i="5"/>
  <c r="GX123" i="5"/>
  <c r="GY123" i="5"/>
  <c r="GZ123" i="5"/>
  <c r="HA123" i="5"/>
  <c r="HB123" i="5"/>
  <c r="HC123" i="5"/>
  <c r="HG123" i="5"/>
  <c r="HH123" i="5"/>
  <c r="HI123" i="5"/>
  <c r="HJ123" i="5"/>
  <c r="HK123" i="5"/>
  <c r="HL123" i="5"/>
  <c r="HM123" i="5"/>
  <c r="HQ123" i="5"/>
  <c r="HR123" i="5"/>
  <c r="HS123" i="5"/>
  <c r="HT123" i="5"/>
  <c r="HU123" i="5"/>
  <c r="HV123" i="5"/>
  <c r="HW123" i="5"/>
  <c r="IA123" i="5"/>
  <c r="IB123" i="5"/>
  <c r="IC123" i="5"/>
  <c r="ID123" i="5"/>
  <c r="IE123" i="5"/>
  <c r="IF123" i="5"/>
  <c r="IG123" i="5"/>
  <c r="IK123" i="5"/>
  <c r="IM123" i="5"/>
  <c r="IN123" i="5"/>
  <c r="IO123" i="5"/>
  <c r="IQ123" i="5"/>
  <c r="IU123" i="5"/>
  <c r="IY123" i="5"/>
  <c r="JE123" i="5"/>
  <c r="JH123" i="5"/>
  <c r="JI123" i="5"/>
  <c r="JO123" i="5"/>
  <c r="JR123" i="5"/>
  <c r="JS123" i="5"/>
  <c r="CG124" i="5"/>
  <c r="CI124" i="5"/>
  <c r="CJ124" i="5"/>
  <c r="CK124" i="5"/>
  <c r="CM124" i="5"/>
  <c r="CQ124" i="5"/>
  <c r="CS124" i="5"/>
  <c r="CT124" i="5"/>
  <c r="CU124" i="5"/>
  <c r="CV124" i="5"/>
  <c r="CW124" i="5"/>
  <c r="DA124" i="5"/>
  <c r="DC124" i="5"/>
  <c r="DD124" i="5"/>
  <c r="DE124" i="5"/>
  <c r="DF124" i="5"/>
  <c r="DG124" i="5"/>
  <c r="DK124" i="5"/>
  <c r="DM124" i="5"/>
  <c r="DN124" i="5"/>
  <c r="DO124" i="5"/>
  <c r="DP124" i="5"/>
  <c r="DQ124" i="5"/>
  <c r="DU124" i="5"/>
  <c r="DW124" i="5"/>
  <c r="DX124" i="5"/>
  <c r="DY124" i="5"/>
  <c r="DZ124" i="5"/>
  <c r="EA124" i="5"/>
  <c r="EE124" i="5"/>
  <c r="EG124" i="5"/>
  <c r="EH124" i="5"/>
  <c r="EI124" i="5"/>
  <c r="EK124" i="5"/>
  <c r="EO124" i="5"/>
  <c r="EQ124" i="5"/>
  <c r="ER124" i="5"/>
  <c r="ES124" i="5"/>
  <c r="EU124" i="5"/>
  <c r="EY124" i="5"/>
  <c r="FA124" i="5"/>
  <c r="FB124" i="5"/>
  <c r="FC124" i="5"/>
  <c r="FE124" i="5"/>
  <c r="FI124" i="5"/>
  <c r="FK124" i="5"/>
  <c r="FL124" i="5"/>
  <c r="FM124" i="5"/>
  <c r="FO124" i="5"/>
  <c r="FS124" i="5"/>
  <c r="FU124" i="5"/>
  <c r="FV124" i="5"/>
  <c r="FW124" i="5"/>
  <c r="FX124" i="5"/>
  <c r="FY124" i="5"/>
  <c r="GC124" i="5"/>
  <c r="GD124" i="5"/>
  <c r="GE124" i="5"/>
  <c r="GF124" i="5"/>
  <c r="GG124" i="5"/>
  <c r="GH124" i="5"/>
  <c r="GI124" i="5"/>
  <c r="GM124" i="5"/>
  <c r="GN124" i="5"/>
  <c r="GO124" i="5"/>
  <c r="GP124" i="5"/>
  <c r="GQ124" i="5"/>
  <c r="GR124" i="5"/>
  <c r="GS124" i="5"/>
  <c r="GW124" i="5"/>
  <c r="GX124" i="5"/>
  <c r="GY124" i="5"/>
  <c r="GZ124" i="5"/>
  <c r="HA124" i="5"/>
  <c r="HB124" i="5"/>
  <c r="HC124" i="5"/>
  <c r="HG124" i="5"/>
  <c r="HH124" i="5"/>
  <c r="HI124" i="5"/>
  <c r="HJ124" i="5"/>
  <c r="HK124" i="5"/>
  <c r="HL124" i="5"/>
  <c r="HM124" i="5"/>
  <c r="HQ124" i="5"/>
  <c r="HR124" i="5"/>
  <c r="HS124" i="5"/>
  <c r="HT124" i="5"/>
  <c r="HU124" i="5"/>
  <c r="HV124" i="5"/>
  <c r="HW124" i="5"/>
  <c r="IA124" i="5"/>
  <c r="IB124" i="5"/>
  <c r="IC124" i="5"/>
  <c r="ID124" i="5"/>
  <c r="IE124" i="5"/>
  <c r="IF124" i="5"/>
  <c r="IG124" i="5"/>
  <c r="IK124" i="5"/>
  <c r="IM124" i="5"/>
  <c r="IN124" i="5"/>
  <c r="IO124" i="5"/>
  <c r="IQ124" i="5"/>
  <c r="IU124" i="5"/>
  <c r="IY124" i="5"/>
  <c r="JE124" i="5"/>
  <c r="JH124" i="5"/>
  <c r="JI124" i="5"/>
  <c r="JO124" i="5"/>
  <c r="JR124" i="5"/>
  <c r="JS124" i="5"/>
  <c r="CG125" i="5"/>
  <c r="CI125" i="5"/>
  <c r="CJ125" i="5"/>
  <c r="CK125" i="5"/>
  <c r="CM125" i="5"/>
  <c r="CQ125" i="5"/>
  <c r="CS125" i="5"/>
  <c r="CT125" i="5"/>
  <c r="CU125" i="5"/>
  <c r="CV125" i="5"/>
  <c r="CW125" i="5"/>
  <c r="DA125" i="5"/>
  <c r="DC125" i="5"/>
  <c r="DD125" i="5"/>
  <c r="DE125" i="5"/>
  <c r="DF125" i="5"/>
  <c r="DG125" i="5"/>
  <c r="DU125" i="5"/>
  <c r="GW125" i="5"/>
  <c r="GX125" i="5"/>
  <c r="GY125" i="5"/>
  <c r="GZ125" i="5"/>
  <c r="HA125" i="5"/>
  <c r="HB125" i="5"/>
  <c r="HC125" i="5"/>
  <c r="HG125" i="5"/>
  <c r="HH125" i="5"/>
  <c r="HI125" i="5"/>
  <c r="HJ125" i="5"/>
  <c r="HK125" i="5"/>
  <c r="HL125" i="5"/>
  <c r="HM125" i="5"/>
  <c r="HQ125" i="5"/>
  <c r="HR125" i="5"/>
  <c r="HS125" i="5"/>
  <c r="HT125" i="5"/>
  <c r="HU125" i="5"/>
  <c r="HV125" i="5"/>
  <c r="HW125" i="5"/>
  <c r="IA125" i="5"/>
  <c r="IB125" i="5"/>
  <c r="IC125" i="5"/>
  <c r="ID125" i="5"/>
  <c r="IE125" i="5"/>
  <c r="IF125" i="5"/>
  <c r="IG125" i="5"/>
  <c r="IK125" i="5"/>
  <c r="IM125" i="5"/>
  <c r="IN125" i="5"/>
  <c r="IO125" i="5"/>
  <c r="IQ125" i="5"/>
  <c r="IU125" i="5"/>
  <c r="IY125" i="5"/>
  <c r="JE125" i="5"/>
  <c r="JH125" i="5"/>
  <c r="JI125" i="5"/>
  <c r="JO125" i="5"/>
  <c r="JR125" i="5"/>
  <c r="JS125" i="5"/>
  <c r="CG126" i="5"/>
  <c r="CI126" i="5"/>
  <c r="CJ126" i="5"/>
  <c r="CK126" i="5"/>
  <c r="CM126" i="5"/>
  <c r="CQ126" i="5"/>
  <c r="CS126" i="5"/>
  <c r="CT126" i="5"/>
  <c r="CU126" i="5"/>
  <c r="CV126" i="5"/>
  <c r="CW126" i="5"/>
  <c r="DA126" i="5"/>
  <c r="DC126" i="5"/>
  <c r="DD126" i="5"/>
  <c r="DE126" i="5"/>
  <c r="DF126" i="5"/>
  <c r="DG126" i="5"/>
  <c r="DK126" i="5"/>
  <c r="DM126" i="5"/>
  <c r="DN126" i="5"/>
  <c r="DO126" i="5"/>
  <c r="DP126" i="5"/>
  <c r="DQ126" i="5"/>
  <c r="DU126" i="5"/>
  <c r="DW126" i="5"/>
  <c r="DX126" i="5"/>
  <c r="DY126" i="5"/>
  <c r="DZ126" i="5"/>
  <c r="EA126" i="5"/>
  <c r="EE126" i="5"/>
  <c r="EG126" i="5"/>
  <c r="EH126" i="5"/>
  <c r="EI126" i="5"/>
  <c r="EK126" i="5"/>
  <c r="EO126" i="5"/>
  <c r="EQ126" i="5"/>
  <c r="ER126" i="5"/>
  <c r="ES126" i="5"/>
  <c r="EU126" i="5"/>
  <c r="EY126" i="5"/>
  <c r="FA126" i="5"/>
  <c r="FB126" i="5"/>
  <c r="FC126" i="5"/>
  <c r="FE126" i="5"/>
  <c r="FI126" i="5"/>
  <c r="FK126" i="5"/>
  <c r="FL126" i="5"/>
  <c r="FM126" i="5"/>
  <c r="FO126" i="5"/>
  <c r="FS126" i="5"/>
  <c r="FU126" i="5"/>
  <c r="FV126" i="5"/>
  <c r="FW126" i="5"/>
  <c r="FX126" i="5"/>
  <c r="FY126" i="5"/>
  <c r="GC126" i="5"/>
  <c r="GD126" i="5"/>
  <c r="GE126" i="5"/>
  <c r="GF126" i="5"/>
  <c r="GG126" i="5"/>
  <c r="GH126" i="5"/>
  <c r="GI126" i="5"/>
  <c r="GM126" i="5"/>
  <c r="GN126" i="5"/>
  <c r="GO126" i="5"/>
  <c r="GP126" i="5"/>
  <c r="GQ126" i="5"/>
  <c r="GR126" i="5"/>
  <c r="GS126" i="5"/>
  <c r="GW126" i="5"/>
  <c r="GX126" i="5"/>
  <c r="GY126" i="5"/>
  <c r="GZ126" i="5"/>
  <c r="HA126" i="5"/>
  <c r="HB126" i="5"/>
  <c r="HC126" i="5"/>
  <c r="HG126" i="5"/>
  <c r="HH126" i="5"/>
  <c r="HI126" i="5"/>
  <c r="HJ126" i="5"/>
  <c r="HK126" i="5"/>
  <c r="HL126" i="5"/>
  <c r="HM126" i="5"/>
  <c r="HQ126" i="5"/>
  <c r="HR126" i="5"/>
  <c r="HS126" i="5"/>
  <c r="HT126" i="5"/>
  <c r="HU126" i="5"/>
  <c r="HV126" i="5"/>
  <c r="HW126" i="5"/>
  <c r="IA126" i="5"/>
  <c r="IB126" i="5"/>
  <c r="IC126" i="5"/>
  <c r="ID126" i="5"/>
  <c r="IE126" i="5"/>
  <c r="IF126" i="5"/>
  <c r="IG126" i="5"/>
  <c r="IK126" i="5"/>
  <c r="IM126" i="5"/>
  <c r="IN126" i="5"/>
  <c r="IO126" i="5"/>
  <c r="IQ126" i="5"/>
  <c r="IU126" i="5"/>
  <c r="IY126" i="5"/>
  <c r="JE126" i="5"/>
  <c r="JH126" i="5"/>
  <c r="JI126" i="5"/>
  <c r="JO126" i="5"/>
  <c r="JR126" i="5"/>
  <c r="JS126" i="5"/>
  <c r="CG127" i="5"/>
  <c r="CI127" i="5"/>
  <c r="CJ127" i="5"/>
  <c r="CK127" i="5"/>
  <c r="CM127" i="5"/>
  <c r="CQ127" i="5"/>
  <c r="CS127" i="5"/>
  <c r="CT127" i="5"/>
  <c r="CU127" i="5"/>
  <c r="CV127" i="5"/>
  <c r="CW127" i="5"/>
  <c r="DA127" i="5"/>
  <c r="DC127" i="5"/>
  <c r="DD127" i="5"/>
  <c r="DE127" i="5"/>
  <c r="DF127" i="5"/>
  <c r="DG127" i="5"/>
  <c r="DK127" i="5"/>
  <c r="DM127" i="5"/>
  <c r="DN127" i="5"/>
  <c r="DO127" i="5"/>
  <c r="DP127" i="5"/>
  <c r="DQ127" i="5"/>
  <c r="DU127" i="5"/>
  <c r="DW127" i="5"/>
  <c r="DX127" i="5"/>
  <c r="DY127" i="5"/>
  <c r="DZ127" i="5"/>
  <c r="EA127" i="5"/>
  <c r="EE127" i="5"/>
  <c r="EG127" i="5"/>
  <c r="EH127" i="5"/>
  <c r="EI127" i="5"/>
  <c r="EK127" i="5"/>
  <c r="EO127" i="5"/>
  <c r="EQ127" i="5"/>
  <c r="ER127" i="5"/>
  <c r="ES127" i="5"/>
  <c r="EU127" i="5"/>
  <c r="EY127" i="5"/>
  <c r="FA127" i="5"/>
  <c r="FB127" i="5"/>
  <c r="FC127" i="5"/>
  <c r="FE127" i="5"/>
  <c r="FI127" i="5"/>
  <c r="FK127" i="5"/>
  <c r="FL127" i="5"/>
  <c r="FM127" i="5"/>
  <c r="FO127" i="5"/>
  <c r="FS127" i="5"/>
  <c r="FU127" i="5"/>
  <c r="FV127" i="5"/>
  <c r="FW127" i="5"/>
  <c r="FX127" i="5"/>
  <c r="FY127" i="5"/>
  <c r="GC127" i="5"/>
  <c r="GD127" i="5"/>
  <c r="GE127" i="5"/>
  <c r="GF127" i="5"/>
  <c r="GG127" i="5"/>
  <c r="GH127" i="5"/>
  <c r="GI127" i="5"/>
  <c r="GM127" i="5"/>
  <c r="GN127" i="5"/>
  <c r="GO127" i="5"/>
  <c r="GP127" i="5"/>
  <c r="GQ127" i="5"/>
  <c r="GR127" i="5"/>
  <c r="GS127" i="5"/>
  <c r="GW127" i="5"/>
  <c r="GX127" i="5"/>
  <c r="GY127" i="5"/>
  <c r="GZ127" i="5"/>
  <c r="HA127" i="5"/>
  <c r="HB127" i="5"/>
  <c r="HC127" i="5"/>
  <c r="HG127" i="5"/>
  <c r="HH127" i="5"/>
  <c r="HI127" i="5"/>
  <c r="HJ127" i="5"/>
  <c r="HK127" i="5"/>
  <c r="HL127" i="5"/>
  <c r="HM127" i="5"/>
  <c r="HQ127" i="5"/>
  <c r="HR127" i="5"/>
  <c r="HS127" i="5"/>
  <c r="HT127" i="5"/>
  <c r="HU127" i="5"/>
  <c r="HV127" i="5"/>
  <c r="HW127" i="5"/>
  <c r="IA127" i="5"/>
  <c r="IB127" i="5"/>
  <c r="IC127" i="5"/>
  <c r="ID127" i="5"/>
  <c r="IE127" i="5"/>
  <c r="IF127" i="5"/>
  <c r="IG127" i="5"/>
  <c r="IK127" i="5"/>
  <c r="IM127" i="5"/>
  <c r="IN127" i="5"/>
  <c r="IO127" i="5"/>
  <c r="IQ127" i="5"/>
  <c r="IU127" i="5"/>
  <c r="IY127" i="5"/>
  <c r="JE127" i="5"/>
  <c r="JH127" i="5"/>
  <c r="JI127" i="5"/>
  <c r="JO127" i="5"/>
  <c r="JR127" i="5"/>
  <c r="JS127" i="5"/>
  <c r="CG128" i="5"/>
  <c r="CI128" i="5"/>
  <c r="CJ128" i="5"/>
  <c r="CK128" i="5"/>
  <c r="CM128" i="5"/>
  <c r="CQ128" i="5"/>
  <c r="CT128" i="5"/>
  <c r="CU128" i="5"/>
  <c r="CV128" i="5"/>
  <c r="CW128" i="5"/>
  <c r="DA128" i="5"/>
  <c r="DD128" i="5"/>
  <c r="DE128" i="5"/>
  <c r="DF128" i="5"/>
  <c r="DG128" i="5"/>
  <c r="DK128" i="5"/>
  <c r="DM128" i="5"/>
  <c r="DN128" i="5"/>
  <c r="DO128" i="5"/>
  <c r="DP128" i="5"/>
  <c r="DQ128" i="5"/>
  <c r="DU128" i="5"/>
  <c r="DW128" i="5"/>
  <c r="DX128" i="5"/>
  <c r="DY128" i="5"/>
  <c r="DZ128" i="5"/>
  <c r="EA128" i="5"/>
  <c r="EE128" i="5"/>
  <c r="EH128" i="5"/>
  <c r="EK128" i="5"/>
  <c r="EO128" i="5"/>
  <c r="EQ128" i="5"/>
  <c r="ER128" i="5"/>
  <c r="ES128" i="5"/>
  <c r="EU128" i="5"/>
  <c r="EY128" i="5"/>
  <c r="FA128" i="5"/>
  <c r="FB128" i="5"/>
  <c r="FC128" i="5"/>
  <c r="FE128" i="5"/>
  <c r="FI128" i="5"/>
  <c r="FK128" i="5"/>
  <c r="FL128" i="5"/>
  <c r="FM128" i="5"/>
  <c r="FO128" i="5"/>
  <c r="FS128" i="5"/>
  <c r="FU128" i="5"/>
  <c r="FV128" i="5"/>
  <c r="FW128" i="5"/>
  <c r="FX128" i="5"/>
  <c r="FY128" i="5"/>
  <c r="CG129" i="5"/>
  <c r="CI129" i="5"/>
  <c r="CK129" i="5"/>
  <c r="CM129" i="5"/>
  <c r="CQ129" i="5"/>
  <c r="CS129" i="5"/>
  <c r="CU129" i="5"/>
  <c r="CW129" i="5"/>
  <c r="DA129" i="5"/>
  <c r="DC129" i="5"/>
  <c r="DE129" i="5"/>
  <c r="DG129" i="5"/>
  <c r="DK129" i="5"/>
  <c r="DM129" i="5"/>
  <c r="DO129" i="5"/>
  <c r="DQ129" i="5"/>
  <c r="DU129" i="5"/>
  <c r="DW129" i="5"/>
  <c r="DY129" i="5"/>
  <c r="EA129" i="5"/>
  <c r="EE129" i="5"/>
  <c r="EG129" i="5"/>
  <c r="EI129" i="5"/>
  <c r="EK129" i="5"/>
  <c r="EO129" i="5"/>
  <c r="EQ129" i="5"/>
  <c r="ES129" i="5"/>
  <c r="EU129" i="5"/>
  <c r="EY129" i="5"/>
  <c r="FA129" i="5"/>
  <c r="FC129" i="5"/>
  <c r="FE129" i="5"/>
  <c r="FI129" i="5"/>
  <c r="FK129" i="5"/>
  <c r="FM129" i="5"/>
  <c r="FO129" i="5"/>
  <c r="FS129" i="5"/>
  <c r="FU129" i="5"/>
  <c r="FW129" i="5"/>
  <c r="FY129" i="5"/>
  <c r="GC129" i="5"/>
  <c r="GD129" i="5"/>
  <c r="GE129" i="5"/>
  <c r="GG129" i="5"/>
  <c r="Z25" i="7" s="1"/>
  <c r="GH129" i="5"/>
  <c r="GI129" i="5"/>
  <c r="GM129" i="5"/>
  <c r="GN129" i="5"/>
  <c r="GO129" i="5"/>
  <c r="GQ129" i="5"/>
  <c r="GR129" i="5"/>
  <c r="GS129" i="5"/>
  <c r="GW129" i="5"/>
  <c r="GX129" i="5"/>
  <c r="GY129" i="5"/>
  <c r="HA129" i="5"/>
  <c r="HB129" i="5"/>
  <c r="HC129" i="5"/>
  <c r="HG129" i="5"/>
  <c r="HH129" i="5"/>
  <c r="HI129" i="5"/>
  <c r="HK129" i="5"/>
  <c r="HL129" i="5"/>
  <c r="HM129" i="5"/>
  <c r="HQ129" i="5"/>
  <c r="HR129" i="5"/>
  <c r="HS129" i="5"/>
  <c r="HU129" i="5"/>
  <c r="HV129" i="5"/>
  <c r="HW129" i="5"/>
  <c r="IA129" i="5"/>
  <c r="IB129" i="5"/>
  <c r="IC129" i="5"/>
  <c r="IE129" i="5"/>
  <c r="IF129" i="5"/>
  <c r="IG129" i="5"/>
  <c r="IK129" i="5"/>
  <c r="IM129" i="5"/>
  <c r="IO129" i="5"/>
  <c r="IQ129" i="5"/>
  <c r="IU129" i="5"/>
  <c r="IY129" i="5"/>
  <c r="JA129" i="5"/>
  <c r="JE129" i="5"/>
  <c r="JH129" i="5"/>
  <c r="JI129" i="5"/>
  <c r="JO129" i="5"/>
  <c r="JR129" i="5"/>
  <c r="JS129" i="5"/>
  <c r="CG133" i="5"/>
  <c r="CI133" i="5"/>
  <c r="CJ133" i="5"/>
  <c r="CK133" i="5"/>
  <c r="CM133" i="5"/>
  <c r="CQ133" i="5"/>
  <c r="CS133" i="5"/>
  <c r="CT133" i="5"/>
  <c r="CU133" i="5"/>
  <c r="CV133" i="5"/>
  <c r="CW133" i="5"/>
  <c r="DA133" i="5"/>
  <c r="DC133" i="5"/>
  <c r="DD133" i="5"/>
  <c r="DE133" i="5"/>
  <c r="DF133" i="5"/>
  <c r="DG133" i="5"/>
  <c r="DK133" i="5"/>
  <c r="DN133" i="5"/>
  <c r="DO133" i="5"/>
  <c r="DU133" i="5"/>
  <c r="DW133" i="5"/>
  <c r="DX133" i="5"/>
  <c r="DY133" i="5"/>
  <c r="DZ133" i="5"/>
  <c r="EA133" i="5"/>
  <c r="EE133" i="5"/>
  <c r="EG133" i="5"/>
  <c r="EH133" i="5"/>
  <c r="EI133" i="5"/>
  <c r="EJ133" i="5"/>
  <c r="EK133" i="5"/>
  <c r="EO133" i="5"/>
  <c r="EQ133" i="5"/>
  <c r="ER133" i="5"/>
  <c r="ES133" i="5"/>
  <c r="EU133" i="5"/>
  <c r="EY133" i="5"/>
  <c r="FA133" i="5"/>
  <c r="FB133" i="5"/>
  <c r="FC133" i="5"/>
  <c r="FE133" i="5"/>
  <c r="FI133" i="5"/>
  <c r="FK133" i="5"/>
  <c r="FL133" i="5"/>
  <c r="FM133" i="5"/>
  <c r="FO133" i="5"/>
  <c r="FS133" i="5"/>
  <c r="FU133" i="5"/>
  <c r="FV133" i="5"/>
  <c r="FW133" i="5"/>
  <c r="FX133" i="5"/>
  <c r="FY133" i="5"/>
  <c r="GC133" i="5"/>
  <c r="GG133" i="5"/>
  <c r="GM133" i="5"/>
  <c r="GQ133" i="5"/>
  <c r="GW133" i="5"/>
  <c r="GZ133" i="5"/>
  <c r="HA133" i="5"/>
  <c r="HB133" i="5"/>
  <c r="HC133" i="5"/>
  <c r="HG133" i="5"/>
  <c r="HJ133" i="5"/>
  <c r="HK133" i="5"/>
  <c r="HL133" i="5"/>
  <c r="HM133" i="5"/>
  <c r="HQ133" i="5"/>
  <c r="HT133" i="5"/>
  <c r="HU133" i="5"/>
  <c r="HV133" i="5"/>
  <c r="HW133" i="5"/>
  <c r="IA133" i="5"/>
  <c r="ID133" i="5"/>
  <c r="IE133" i="5"/>
  <c r="IF133" i="5"/>
  <c r="IG133" i="5"/>
  <c r="IK133" i="5"/>
  <c r="IN133" i="5"/>
  <c r="IO133" i="5"/>
  <c r="IQ133" i="5"/>
  <c r="IU133" i="5"/>
  <c r="IY133" i="5"/>
  <c r="JE133" i="5"/>
  <c r="JH133" i="5"/>
  <c r="JI133" i="5"/>
  <c r="JO133" i="5"/>
  <c r="JR133" i="5"/>
  <c r="JS133" i="5"/>
  <c r="CG134" i="5"/>
  <c r="CI134" i="5"/>
  <c r="CJ134" i="5"/>
  <c r="CK134" i="5"/>
  <c r="CM134" i="5"/>
  <c r="CQ134" i="5"/>
  <c r="CS134" i="5"/>
  <c r="CT134" i="5"/>
  <c r="CU134" i="5"/>
  <c r="CV134" i="5"/>
  <c r="CW134" i="5"/>
  <c r="DA134" i="5"/>
  <c r="DC134" i="5"/>
  <c r="DD134" i="5"/>
  <c r="DE134" i="5"/>
  <c r="DF134" i="5"/>
  <c r="DG134" i="5"/>
  <c r="DK134" i="5"/>
  <c r="DN134" i="5"/>
  <c r="DO134" i="5"/>
  <c r="DU134" i="5"/>
  <c r="DW134" i="5"/>
  <c r="DX134" i="5"/>
  <c r="DY134" i="5"/>
  <c r="DZ134" i="5"/>
  <c r="EA134" i="5"/>
  <c r="EE134" i="5"/>
  <c r="EG134" i="5"/>
  <c r="EH134" i="5"/>
  <c r="EI134" i="5"/>
  <c r="EK134" i="5"/>
  <c r="EO134" i="5"/>
  <c r="EQ134" i="5"/>
  <c r="ER134" i="5"/>
  <c r="ES134" i="5"/>
  <c r="EU134" i="5"/>
  <c r="EY134" i="5"/>
  <c r="FA134" i="5"/>
  <c r="FB134" i="5"/>
  <c r="FC134" i="5"/>
  <c r="FE134" i="5"/>
  <c r="FI134" i="5"/>
  <c r="FK134" i="5"/>
  <c r="FL134" i="5"/>
  <c r="FM134" i="5"/>
  <c r="FO134" i="5"/>
  <c r="FS134" i="5"/>
  <c r="FU134" i="5"/>
  <c r="FV134" i="5"/>
  <c r="FW134" i="5"/>
  <c r="FY134" i="5"/>
  <c r="GC134" i="5"/>
  <c r="GG134" i="5"/>
  <c r="GM134" i="5"/>
  <c r="GQ134" i="5"/>
  <c r="GW134" i="5"/>
  <c r="GZ134" i="5"/>
  <c r="HA134" i="5"/>
  <c r="HB134" i="5"/>
  <c r="HC134" i="5"/>
  <c r="HG134" i="5"/>
  <c r="HJ134" i="5"/>
  <c r="HK134" i="5"/>
  <c r="HL134" i="5"/>
  <c r="HM134" i="5"/>
  <c r="HQ134" i="5"/>
  <c r="HT134" i="5"/>
  <c r="HU134" i="5"/>
  <c r="HV134" i="5"/>
  <c r="HW134" i="5"/>
  <c r="IA134" i="5"/>
  <c r="ID134" i="5"/>
  <c r="IE134" i="5"/>
  <c r="IF134" i="5"/>
  <c r="IG134" i="5"/>
  <c r="IK134" i="5"/>
  <c r="IN134" i="5"/>
  <c r="IO134" i="5"/>
  <c r="IQ134" i="5"/>
  <c r="IU134" i="5"/>
  <c r="IY134" i="5"/>
  <c r="JE134" i="5"/>
  <c r="JH134" i="5"/>
  <c r="JI134" i="5"/>
  <c r="JO134" i="5"/>
  <c r="JR134" i="5"/>
  <c r="JS134" i="5"/>
  <c r="CG135" i="5"/>
  <c r="CI135" i="5"/>
  <c r="CJ135" i="5"/>
  <c r="CK135" i="5"/>
  <c r="CM135" i="5"/>
  <c r="CQ135" i="5"/>
  <c r="CS135" i="5"/>
  <c r="CT135" i="5"/>
  <c r="CU135" i="5"/>
  <c r="CV135" i="5"/>
  <c r="CW135" i="5"/>
  <c r="DA135" i="5"/>
  <c r="DC135" i="5"/>
  <c r="DD135" i="5"/>
  <c r="DE135" i="5"/>
  <c r="DF135" i="5"/>
  <c r="DG135" i="5"/>
  <c r="DK135" i="5"/>
  <c r="DN135" i="5"/>
  <c r="DO135" i="5"/>
  <c r="DU135" i="5"/>
  <c r="DW135" i="5"/>
  <c r="DX135" i="5"/>
  <c r="DY135" i="5"/>
  <c r="DZ135" i="5"/>
  <c r="EA135" i="5"/>
  <c r="EE135" i="5"/>
  <c r="EG135" i="5"/>
  <c r="EH135" i="5"/>
  <c r="EI135" i="5"/>
  <c r="EK135" i="5"/>
  <c r="EO135" i="5"/>
  <c r="EQ135" i="5"/>
  <c r="ER135" i="5"/>
  <c r="ES135" i="5"/>
  <c r="EU135" i="5"/>
  <c r="EY135" i="5"/>
  <c r="FA135" i="5"/>
  <c r="FB135" i="5"/>
  <c r="FC135" i="5"/>
  <c r="FE135" i="5"/>
  <c r="FI135" i="5"/>
  <c r="FK135" i="5"/>
  <c r="FL135" i="5"/>
  <c r="FM135" i="5"/>
  <c r="FO135" i="5"/>
  <c r="FS135" i="5"/>
  <c r="FU135" i="5"/>
  <c r="FV135" i="5"/>
  <c r="FW135" i="5"/>
  <c r="FY135" i="5"/>
  <c r="GC135" i="5"/>
  <c r="GG135" i="5"/>
  <c r="GM135" i="5"/>
  <c r="GQ135" i="5"/>
  <c r="GW135" i="5"/>
  <c r="GZ135" i="5"/>
  <c r="HA135" i="5"/>
  <c r="HB135" i="5"/>
  <c r="HC135" i="5"/>
  <c r="HG135" i="5"/>
  <c r="HJ135" i="5"/>
  <c r="HK135" i="5"/>
  <c r="HL135" i="5"/>
  <c r="HM135" i="5"/>
  <c r="HQ135" i="5"/>
  <c r="HT135" i="5"/>
  <c r="HU135" i="5"/>
  <c r="HV135" i="5"/>
  <c r="HW135" i="5"/>
  <c r="IA135" i="5"/>
  <c r="ID135" i="5"/>
  <c r="IE135" i="5"/>
  <c r="IF135" i="5"/>
  <c r="IG135" i="5"/>
  <c r="IK135" i="5"/>
  <c r="IN135" i="5"/>
  <c r="IO135" i="5"/>
  <c r="IQ135" i="5"/>
  <c r="IU135" i="5"/>
  <c r="IY135" i="5"/>
  <c r="JE135" i="5"/>
  <c r="JH135" i="5"/>
  <c r="JI135" i="5"/>
  <c r="JO135" i="5"/>
  <c r="JR135" i="5"/>
  <c r="JS135" i="5"/>
  <c r="CG136" i="5"/>
  <c r="CI136" i="5"/>
  <c r="CJ136" i="5"/>
  <c r="CK136" i="5"/>
  <c r="CM136" i="5"/>
  <c r="CQ136" i="5"/>
  <c r="CS136" i="5"/>
  <c r="CT136" i="5"/>
  <c r="CU136" i="5"/>
  <c r="CV136" i="5"/>
  <c r="CW136" i="5"/>
  <c r="DA136" i="5"/>
  <c r="DC136" i="5"/>
  <c r="DD136" i="5"/>
  <c r="DE136" i="5"/>
  <c r="DF136" i="5"/>
  <c r="DG136" i="5"/>
  <c r="DH136" i="5"/>
  <c r="DO136" i="5"/>
  <c r="CG137" i="5"/>
  <c r="CI137" i="5"/>
  <c r="CJ137" i="5"/>
  <c r="CK137" i="5"/>
  <c r="CM137" i="5"/>
  <c r="CQ137" i="5"/>
  <c r="CS137" i="5"/>
  <c r="CT137" i="5"/>
  <c r="CU137" i="5"/>
  <c r="CV137" i="5"/>
  <c r="CW137" i="5"/>
  <c r="DA137" i="5"/>
  <c r="DC137" i="5"/>
  <c r="DD137" i="5"/>
  <c r="DE137" i="5"/>
  <c r="DF137" i="5"/>
  <c r="DG137" i="5"/>
  <c r="DK137" i="5"/>
  <c r="DN137" i="5"/>
  <c r="DO137" i="5"/>
  <c r="DU137" i="5"/>
  <c r="DW137" i="5"/>
  <c r="DX137" i="5"/>
  <c r="DY137" i="5"/>
  <c r="DZ137" i="5"/>
  <c r="EA137" i="5"/>
  <c r="EE137" i="5"/>
  <c r="EG137" i="5"/>
  <c r="EH137" i="5"/>
  <c r="EI137" i="5"/>
  <c r="EK137" i="5"/>
  <c r="EO137" i="5"/>
  <c r="EQ137" i="5"/>
  <c r="ER137" i="5"/>
  <c r="ES137" i="5"/>
  <c r="EU137" i="5"/>
  <c r="EY137" i="5"/>
  <c r="FA137" i="5"/>
  <c r="FB137" i="5"/>
  <c r="FC137" i="5"/>
  <c r="FE137" i="5"/>
  <c r="FI137" i="5"/>
  <c r="FK137" i="5"/>
  <c r="FL137" i="5"/>
  <c r="FM137" i="5"/>
  <c r="FO137" i="5"/>
  <c r="FS137" i="5"/>
  <c r="FU137" i="5"/>
  <c r="FV137" i="5"/>
  <c r="FW137" i="5"/>
  <c r="FY137" i="5"/>
  <c r="GC137" i="5"/>
  <c r="GG137" i="5"/>
  <c r="GM137" i="5"/>
  <c r="GQ137" i="5"/>
  <c r="GW137" i="5"/>
  <c r="GZ137" i="5"/>
  <c r="HA137" i="5"/>
  <c r="HB137" i="5"/>
  <c r="HC137" i="5"/>
  <c r="HG137" i="5"/>
  <c r="HJ137" i="5"/>
  <c r="HK137" i="5"/>
  <c r="HL137" i="5"/>
  <c r="HM137" i="5"/>
  <c r="HQ137" i="5"/>
  <c r="HT137" i="5"/>
  <c r="HU137" i="5"/>
  <c r="HV137" i="5"/>
  <c r="HW137" i="5"/>
  <c r="IA137" i="5"/>
  <c r="ID137" i="5"/>
  <c r="IE137" i="5"/>
  <c r="IF137" i="5"/>
  <c r="IG137" i="5"/>
  <c r="IK137" i="5"/>
  <c r="IN137" i="5"/>
  <c r="IO137" i="5"/>
  <c r="IQ137" i="5"/>
  <c r="IU137" i="5"/>
  <c r="IY137" i="5"/>
  <c r="JE137" i="5"/>
  <c r="JH137" i="5"/>
  <c r="JI137" i="5"/>
  <c r="JO137" i="5"/>
  <c r="JR137" i="5"/>
  <c r="JS137" i="5"/>
  <c r="CG138" i="5"/>
  <c r="CI138" i="5"/>
  <c r="CJ138" i="5"/>
  <c r="CK138" i="5"/>
  <c r="CM138" i="5"/>
  <c r="CQ138" i="5"/>
  <c r="CS138" i="5"/>
  <c r="CT138" i="5"/>
  <c r="CU138" i="5"/>
  <c r="CV138" i="5"/>
  <c r="CW138" i="5"/>
  <c r="DA138" i="5"/>
  <c r="DC138" i="5"/>
  <c r="DD138" i="5"/>
  <c r="DE138" i="5"/>
  <c r="DF138" i="5"/>
  <c r="DG138" i="5"/>
  <c r="DK138" i="5"/>
  <c r="DN138" i="5"/>
  <c r="DO138" i="5"/>
  <c r="DU138" i="5"/>
  <c r="DW138" i="5"/>
  <c r="DX138" i="5"/>
  <c r="DY138" i="5"/>
  <c r="DZ138" i="5"/>
  <c r="EA138" i="5"/>
  <c r="EE138" i="5"/>
  <c r="EG138" i="5"/>
  <c r="EH138" i="5"/>
  <c r="EI138" i="5"/>
  <c r="EK138" i="5"/>
  <c r="EO138" i="5"/>
  <c r="EQ138" i="5"/>
  <c r="ER138" i="5"/>
  <c r="ES138" i="5"/>
  <c r="EU138" i="5"/>
  <c r="EY138" i="5"/>
  <c r="FA138" i="5"/>
  <c r="FB138" i="5"/>
  <c r="FC138" i="5"/>
  <c r="FE138" i="5"/>
  <c r="FI138" i="5"/>
  <c r="FK138" i="5"/>
  <c r="FL138" i="5"/>
  <c r="FM138" i="5"/>
  <c r="FO138" i="5"/>
  <c r="FS138" i="5"/>
  <c r="FU138" i="5"/>
  <c r="FV138" i="5"/>
  <c r="FW138" i="5"/>
  <c r="FY138" i="5"/>
  <c r="GC138" i="5"/>
  <c r="GG138" i="5"/>
  <c r="GM138" i="5"/>
  <c r="GQ138" i="5"/>
  <c r="GW138" i="5"/>
  <c r="GZ138" i="5"/>
  <c r="HA138" i="5"/>
  <c r="HB138" i="5"/>
  <c r="HC138" i="5"/>
  <c r="HG138" i="5"/>
  <c r="HJ138" i="5"/>
  <c r="HK138" i="5"/>
  <c r="HL138" i="5"/>
  <c r="HM138" i="5"/>
  <c r="HQ138" i="5"/>
  <c r="HT138" i="5"/>
  <c r="HU138" i="5"/>
  <c r="HV138" i="5"/>
  <c r="HW138" i="5"/>
  <c r="IA138" i="5"/>
  <c r="ID138" i="5"/>
  <c r="IE138" i="5"/>
  <c r="IF138" i="5"/>
  <c r="IG138" i="5"/>
  <c r="IK138" i="5"/>
  <c r="IN138" i="5"/>
  <c r="IO138" i="5"/>
  <c r="IQ138" i="5"/>
  <c r="IU138" i="5"/>
  <c r="IY138" i="5"/>
  <c r="JE138" i="5"/>
  <c r="JH138" i="5"/>
  <c r="JI138" i="5"/>
  <c r="JO138" i="5"/>
  <c r="JR138" i="5"/>
  <c r="JS138" i="5"/>
  <c r="CG139" i="5"/>
  <c r="CI139" i="5"/>
  <c r="CJ139" i="5"/>
  <c r="CK139" i="5"/>
  <c r="CM139" i="5"/>
  <c r="CQ139" i="5"/>
  <c r="CS139" i="5"/>
  <c r="CT139" i="5"/>
  <c r="CU139" i="5"/>
  <c r="CV139" i="5"/>
  <c r="CW139" i="5"/>
  <c r="DA139" i="5"/>
  <c r="DC139" i="5"/>
  <c r="DD139" i="5"/>
  <c r="DE139" i="5"/>
  <c r="DF139" i="5"/>
  <c r="DG139" i="5"/>
  <c r="DK139" i="5"/>
  <c r="DN139" i="5"/>
  <c r="DO139" i="5"/>
  <c r="DU139" i="5"/>
  <c r="DW139" i="5"/>
  <c r="DX139" i="5"/>
  <c r="DY139" i="5"/>
  <c r="DZ139" i="5"/>
  <c r="EA139" i="5"/>
  <c r="EE139" i="5"/>
  <c r="EG139" i="5"/>
  <c r="EH139" i="5"/>
  <c r="EI139" i="5"/>
  <c r="EK139" i="5"/>
  <c r="EO139" i="5"/>
  <c r="EQ139" i="5"/>
  <c r="ER139" i="5"/>
  <c r="ES139" i="5"/>
  <c r="EU139" i="5"/>
  <c r="EY139" i="5"/>
  <c r="FA139" i="5"/>
  <c r="FB139" i="5"/>
  <c r="FC139" i="5"/>
  <c r="FE139" i="5"/>
  <c r="FI139" i="5"/>
  <c r="FK139" i="5"/>
  <c r="FL139" i="5"/>
  <c r="FM139" i="5"/>
  <c r="FO139" i="5"/>
  <c r="FS139" i="5"/>
  <c r="FU139" i="5"/>
  <c r="FV139" i="5"/>
  <c r="FW139" i="5"/>
  <c r="FY139" i="5"/>
  <c r="GC139" i="5"/>
  <c r="GG139" i="5"/>
  <c r="GM139" i="5"/>
  <c r="GQ139" i="5"/>
  <c r="GW139" i="5"/>
  <c r="GZ139" i="5"/>
  <c r="HA139" i="5"/>
  <c r="HB139" i="5"/>
  <c r="HC139" i="5"/>
  <c r="HG139" i="5"/>
  <c r="HJ139" i="5"/>
  <c r="HK139" i="5"/>
  <c r="HL139" i="5"/>
  <c r="HM139" i="5"/>
  <c r="HQ139" i="5"/>
  <c r="HT139" i="5"/>
  <c r="HU139" i="5"/>
  <c r="HV139" i="5"/>
  <c r="HW139" i="5"/>
  <c r="IA139" i="5"/>
  <c r="ID139" i="5"/>
  <c r="IE139" i="5"/>
  <c r="IF139" i="5"/>
  <c r="IG139" i="5"/>
  <c r="IK139" i="5"/>
  <c r="IN139" i="5"/>
  <c r="IO139" i="5"/>
  <c r="IQ139" i="5"/>
  <c r="IU139" i="5"/>
  <c r="IY139" i="5"/>
  <c r="JE139" i="5"/>
  <c r="JH139" i="5"/>
  <c r="JI139" i="5"/>
  <c r="JO139" i="5"/>
  <c r="JR139" i="5"/>
  <c r="JS139" i="5"/>
  <c r="CG140" i="5"/>
  <c r="CI140" i="5"/>
  <c r="CJ140" i="5"/>
  <c r="CK140" i="5"/>
  <c r="CM140" i="5"/>
  <c r="CQ140" i="5"/>
  <c r="CS140" i="5"/>
  <c r="CT140" i="5"/>
  <c r="CU140" i="5"/>
  <c r="CV140" i="5"/>
  <c r="CW140" i="5"/>
  <c r="DA140" i="5"/>
  <c r="DC140" i="5"/>
  <c r="DD140" i="5"/>
  <c r="DE140" i="5"/>
  <c r="DF140" i="5"/>
  <c r="DG140" i="5"/>
  <c r="DK140" i="5"/>
  <c r="DN140" i="5"/>
  <c r="DO140" i="5"/>
  <c r="DU140" i="5"/>
  <c r="DW140" i="5"/>
  <c r="DX140" i="5"/>
  <c r="DY140" i="5"/>
  <c r="DZ140" i="5"/>
  <c r="EA140" i="5"/>
  <c r="EE140" i="5"/>
  <c r="EG140" i="5"/>
  <c r="EH140" i="5"/>
  <c r="EI140" i="5"/>
  <c r="EK140" i="5"/>
  <c r="EO140" i="5"/>
  <c r="EQ140" i="5"/>
  <c r="ER140" i="5"/>
  <c r="ES140" i="5"/>
  <c r="EU140" i="5"/>
  <c r="EY140" i="5"/>
  <c r="FA140" i="5"/>
  <c r="FB140" i="5"/>
  <c r="FC140" i="5"/>
  <c r="FE140" i="5"/>
  <c r="FI140" i="5"/>
  <c r="FK140" i="5"/>
  <c r="FL140" i="5"/>
  <c r="FM140" i="5"/>
  <c r="FO140" i="5"/>
  <c r="FS140" i="5"/>
  <c r="FU140" i="5"/>
  <c r="FV140" i="5"/>
  <c r="FW140" i="5"/>
  <c r="FY140" i="5"/>
  <c r="GC140" i="5"/>
  <c r="GG140" i="5"/>
  <c r="GM140" i="5"/>
  <c r="GQ140" i="5"/>
  <c r="GW140" i="5"/>
  <c r="GZ140" i="5"/>
  <c r="HA140" i="5"/>
  <c r="HB140" i="5"/>
  <c r="HC140" i="5"/>
  <c r="HG140" i="5"/>
  <c r="HJ140" i="5"/>
  <c r="HK140" i="5"/>
  <c r="HL140" i="5"/>
  <c r="HM140" i="5"/>
  <c r="HQ140" i="5"/>
  <c r="HT140" i="5"/>
  <c r="HU140" i="5"/>
  <c r="HV140" i="5"/>
  <c r="HW140" i="5"/>
  <c r="IA140" i="5"/>
  <c r="ID140" i="5"/>
  <c r="IE140" i="5"/>
  <c r="IF140" i="5"/>
  <c r="IG140" i="5"/>
  <c r="IK140" i="5"/>
  <c r="IN140" i="5"/>
  <c r="IO140" i="5"/>
  <c r="IQ140" i="5"/>
  <c r="IU140" i="5"/>
  <c r="IY140" i="5"/>
  <c r="JE140" i="5"/>
  <c r="JH140" i="5"/>
  <c r="JI140" i="5"/>
  <c r="JO140" i="5"/>
  <c r="JR140" i="5"/>
  <c r="JS140" i="5"/>
  <c r="CG141" i="5"/>
  <c r="CI141" i="5"/>
  <c r="CJ141" i="5"/>
  <c r="CK141" i="5"/>
  <c r="CM141" i="5"/>
  <c r="CQ141" i="5"/>
  <c r="CS141" i="5"/>
  <c r="CT141" i="5"/>
  <c r="CU141" i="5"/>
  <c r="CV141" i="5"/>
  <c r="CW141" i="5"/>
  <c r="DA141" i="5"/>
  <c r="DC141" i="5"/>
  <c r="DD141" i="5"/>
  <c r="DE141" i="5"/>
  <c r="DF141" i="5"/>
  <c r="DG141" i="5"/>
  <c r="DK141" i="5"/>
  <c r="DN141" i="5"/>
  <c r="DO141" i="5"/>
  <c r="DU141" i="5"/>
  <c r="DW141" i="5"/>
  <c r="DX141" i="5"/>
  <c r="DY141" i="5"/>
  <c r="DZ141" i="5"/>
  <c r="EA141" i="5"/>
  <c r="EE141" i="5"/>
  <c r="EG141" i="5"/>
  <c r="EH141" i="5"/>
  <c r="EI141" i="5"/>
  <c r="EK141" i="5"/>
  <c r="EO141" i="5"/>
  <c r="EQ141" i="5"/>
  <c r="ER141" i="5"/>
  <c r="ES141" i="5"/>
  <c r="EU141" i="5"/>
  <c r="EY141" i="5"/>
  <c r="FA141" i="5"/>
  <c r="FB141" i="5"/>
  <c r="FC141" i="5"/>
  <c r="FE141" i="5"/>
  <c r="FI141" i="5"/>
  <c r="FK141" i="5"/>
  <c r="FL141" i="5"/>
  <c r="FM141" i="5"/>
  <c r="FO141" i="5"/>
  <c r="FS141" i="5"/>
  <c r="FU141" i="5"/>
  <c r="FV141" i="5"/>
  <c r="FW141" i="5"/>
  <c r="FY141" i="5"/>
  <c r="GC141" i="5"/>
  <c r="GG141" i="5"/>
  <c r="GM141" i="5"/>
  <c r="GQ141" i="5"/>
  <c r="GW141" i="5"/>
  <c r="GZ141" i="5"/>
  <c r="HA141" i="5"/>
  <c r="HB141" i="5"/>
  <c r="HC141" i="5"/>
  <c r="HG141" i="5"/>
  <c r="HJ141" i="5"/>
  <c r="HK141" i="5"/>
  <c r="HL141" i="5"/>
  <c r="HM141" i="5"/>
  <c r="HQ141" i="5"/>
  <c r="HT141" i="5"/>
  <c r="HU141" i="5"/>
  <c r="HV141" i="5"/>
  <c r="HW141" i="5"/>
  <c r="IA141" i="5"/>
  <c r="ID141" i="5"/>
  <c r="IE141" i="5"/>
  <c r="IF141" i="5"/>
  <c r="IG141" i="5"/>
  <c r="IK141" i="5"/>
  <c r="IN141" i="5"/>
  <c r="IO141" i="5"/>
  <c r="IQ141" i="5"/>
  <c r="IU141" i="5"/>
  <c r="IY141" i="5"/>
  <c r="JE141" i="5"/>
  <c r="JH141" i="5"/>
  <c r="JI141" i="5"/>
  <c r="JO141" i="5"/>
  <c r="JR141" i="5"/>
  <c r="JS141" i="5"/>
  <c r="CG142" i="5"/>
  <c r="CI142" i="5"/>
  <c r="CK142" i="5"/>
  <c r="CM142" i="5"/>
  <c r="CQ142" i="5"/>
  <c r="CS142" i="5"/>
  <c r="CU142" i="5"/>
  <c r="CW142" i="5"/>
  <c r="DA142" i="5"/>
  <c r="DC142" i="5"/>
  <c r="DE142" i="5"/>
  <c r="DG142" i="5"/>
  <c r="DK142" i="5"/>
  <c r="DM142" i="5"/>
  <c r="DO142" i="5"/>
  <c r="DQ142" i="5"/>
  <c r="DU142" i="5"/>
  <c r="DW142" i="5"/>
  <c r="DY142" i="5"/>
  <c r="EA142" i="5"/>
  <c r="EE142" i="5"/>
  <c r="EG142" i="5"/>
  <c r="EI142" i="5"/>
  <c r="EK142" i="5"/>
  <c r="EO142" i="5"/>
  <c r="EQ142" i="5"/>
  <c r="ES142" i="5"/>
  <c r="EU142" i="5"/>
  <c r="EY142" i="5"/>
  <c r="FA142" i="5"/>
  <c r="FC142" i="5"/>
  <c r="FE142" i="5"/>
  <c r="FI142" i="5"/>
  <c r="FK142" i="5"/>
  <c r="FM142" i="5"/>
  <c r="FO142" i="5"/>
  <c r="FS142" i="5"/>
  <c r="FU142" i="5"/>
  <c r="FW142" i="5"/>
  <c r="FY142" i="5"/>
  <c r="GC142" i="5"/>
  <c r="GG142" i="5"/>
  <c r="Z26" i="7" s="1"/>
  <c r="GM142" i="5"/>
  <c r="GQ142" i="5"/>
  <c r="GW142" i="5"/>
  <c r="HA142" i="5"/>
  <c r="HB142" i="5"/>
  <c r="HC142" i="5"/>
  <c r="HG142" i="5"/>
  <c r="HK142" i="5"/>
  <c r="HL142" i="5"/>
  <c r="HM142" i="5"/>
  <c r="HQ142" i="5"/>
  <c r="HU142" i="5"/>
  <c r="HV142" i="5"/>
  <c r="HW142" i="5"/>
  <c r="IA142" i="5"/>
  <c r="IE142" i="5"/>
  <c r="IK142" i="5"/>
  <c r="IO142" i="5"/>
  <c r="IQ142" i="5"/>
  <c r="IU142" i="5"/>
  <c r="IY142" i="5"/>
  <c r="JE142" i="5"/>
  <c r="JI142" i="5"/>
  <c r="JO142" i="5"/>
  <c r="JS142" i="5"/>
  <c r="CN146" i="5"/>
  <c r="CO146" i="5"/>
  <c r="CP146" i="5"/>
  <c r="GW146" i="5"/>
  <c r="GX146" i="5"/>
  <c r="GY146" i="5"/>
  <c r="GZ146" i="5"/>
  <c r="HA146" i="5"/>
  <c r="HB146" i="5"/>
  <c r="HC146" i="5"/>
  <c r="HG146" i="5"/>
  <c r="HJ146" i="5"/>
  <c r="HK146" i="5"/>
  <c r="HL146" i="5"/>
  <c r="HM146" i="5"/>
  <c r="HQ146" i="5"/>
  <c r="HT146" i="5"/>
  <c r="HU146" i="5"/>
  <c r="HV146" i="5"/>
  <c r="HW146" i="5"/>
  <c r="IA146" i="5"/>
  <c r="ID146" i="5"/>
  <c r="IE146" i="5"/>
  <c r="IK146" i="5"/>
  <c r="IN146" i="5"/>
  <c r="IO146" i="5"/>
  <c r="IQ146" i="5"/>
  <c r="IU146" i="5"/>
  <c r="IY146" i="5"/>
  <c r="JE146" i="5"/>
  <c r="JH146" i="5"/>
  <c r="JI146" i="5"/>
  <c r="JO146" i="5"/>
  <c r="JR146" i="5"/>
  <c r="JS146" i="5"/>
  <c r="CG148" i="5"/>
  <c r="CI148" i="5"/>
  <c r="CJ148" i="5"/>
  <c r="CK148" i="5"/>
  <c r="CM148" i="5"/>
  <c r="CQ148" i="5"/>
  <c r="CS148" i="5"/>
  <c r="CT148" i="5"/>
  <c r="CU148" i="5"/>
  <c r="CV148" i="5"/>
  <c r="CW148" i="5"/>
  <c r="DA148" i="5"/>
  <c r="DC148" i="5"/>
  <c r="DD148" i="5"/>
  <c r="DE148" i="5"/>
  <c r="DF148" i="5"/>
  <c r="DG148" i="5"/>
  <c r="DK148" i="5"/>
  <c r="DL148" i="5"/>
  <c r="DM148" i="5"/>
  <c r="DN148" i="5"/>
  <c r="DO148" i="5"/>
  <c r="DP148" i="5"/>
  <c r="DQ148" i="5"/>
  <c r="DU148" i="5"/>
  <c r="DW148" i="5"/>
  <c r="DX148" i="5"/>
  <c r="DY148" i="5"/>
  <c r="DZ148" i="5"/>
  <c r="EA148" i="5"/>
  <c r="EE148" i="5"/>
  <c r="EG148" i="5"/>
  <c r="EH148" i="5"/>
  <c r="EI148" i="5"/>
  <c r="EJ148" i="5"/>
  <c r="EK148" i="5"/>
  <c r="EO148" i="5"/>
  <c r="EQ148" i="5"/>
  <c r="ER148" i="5"/>
  <c r="ES148" i="5"/>
  <c r="EU148" i="5"/>
  <c r="EY148" i="5"/>
  <c r="FA148" i="5"/>
  <c r="FB148" i="5"/>
  <c r="FC148" i="5"/>
  <c r="FE148" i="5"/>
  <c r="FI148" i="5"/>
  <c r="FK148" i="5"/>
  <c r="FL148" i="5"/>
  <c r="FM148" i="5"/>
  <c r="FO148" i="5"/>
  <c r="FS148" i="5"/>
  <c r="FU148" i="5"/>
  <c r="FV148" i="5"/>
  <c r="FW148" i="5"/>
  <c r="FX148" i="5"/>
  <c r="FY148" i="5"/>
  <c r="GC148" i="5"/>
  <c r="GG148" i="5"/>
  <c r="GM148" i="5"/>
  <c r="GQ148" i="5"/>
  <c r="GW148" i="5"/>
  <c r="GX148" i="5"/>
  <c r="GY148" i="5"/>
  <c r="GZ148" i="5"/>
  <c r="HA148" i="5"/>
  <c r="HB148" i="5"/>
  <c r="HC148" i="5"/>
  <c r="HG148" i="5"/>
  <c r="HJ148" i="5"/>
  <c r="HK148" i="5"/>
  <c r="HL148" i="5"/>
  <c r="HM148" i="5"/>
  <c r="HQ148" i="5"/>
  <c r="HT148" i="5"/>
  <c r="HU148" i="5"/>
  <c r="HV148" i="5"/>
  <c r="HW148" i="5"/>
  <c r="IA148" i="5"/>
  <c r="ID148" i="5"/>
  <c r="IE148" i="5"/>
  <c r="IK148" i="5"/>
  <c r="IN148" i="5"/>
  <c r="IO148" i="5"/>
  <c r="IQ148" i="5"/>
  <c r="IU148" i="5"/>
  <c r="IY148" i="5"/>
  <c r="JE148" i="5"/>
  <c r="JH148" i="5"/>
  <c r="JI148" i="5"/>
  <c r="JO148" i="5"/>
  <c r="JR148" i="5"/>
  <c r="JS148" i="5"/>
  <c r="CG149" i="5"/>
  <c r="CI149" i="5"/>
  <c r="CJ149" i="5"/>
  <c r="CK149" i="5"/>
  <c r="CM149" i="5"/>
  <c r="CQ149" i="5"/>
  <c r="CS149" i="5"/>
  <c r="CT149" i="5"/>
  <c r="CU149" i="5"/>
  <c r="CV149" i="5"/>
  <c r="CW149" i="5"/>
  <c r="DA149" i="5"/>
  <c r="DC149" i="5"/>
  <c r="DD149" i="5"/>
  <c r="DE149" i="5"/>
  <c r="DK149" i="5"/>
  <c r="DL149" i="5"/>
  <c r="DM149" i="5"/>
  <c r="DN149" i="5"/>
  <c r="DO149" i="5"/>
  <c r="DP149" i="5"/>
  <c r="DQ149" i="5"/>
  <c r="DU149" i="5"/>
  <c r="DW149" i="5"/>
  <c r="DX149" i="5"/>
  <c r="DY149" i="5"/>
  <c r="DZ149" i="5"/>
  <c r="EA149" i="5"/>
  <c r="EE149" i="5"/>
  <c r="EG149" i="5"/>
  <c r="EH149" i="5"/>
  <c r="EI149" i="5"/>
  <c r="EJ149" i="5"/>
  <c r="EK149" i="5"/>
  <c r="EO149" i="5"/>
  <c r="EQ149" i="5"/>
  <c r="ER149" i="5"/>
  <c r="ES149" i="5"/>
  <c r="EU149" i="5"/>
  <c r="EY149" i="5"/>
  <c r="FA149" i="5"/>
  <c r="FB149" i="5"/>
  <c r="FC149" i="5"/>
  <c r="FE149" i="5"/>
  <c r="FI149" i="5"/>
  <c r="FK149" i="5"/>
  <c r="FL149" i="5"/>
  <c r="FM149" i="5"/>
  <c r="FO149" i="5"/>
  <c r="FS149" i="5"/>
  <c r="FU149" i="5"/>
  <c r="FV149" i="5"/>
  <c r="FW149" i="5"/>
  <c r="FX149" i="5"/>
  <c r="FY149" i="5"/>
  <c r="GC149" i="5"/>
  <c r="GG149" i="5"/>
  <c r="GM149" i="5"/>
  <c r="GQ149" i="5"/>
  <c r="GW149" i="5"/>
  <c r="GX149" i="5"/>
  <c r="GY149" i="5"/>
  <c r="GZ149" i="5"/>
  <c r="HA149" i="5"/>
  <c r="HB149" i="5"/>
  <c r="HC149" i="5"/>
  <c r="HG149" i="5"/>
  <c r="HJ149" i="5"/>
  <c r="HK149" i="5"/>
  <c r="HL149" i="5"/>
  <c r="HM149" i="5"/>
  <c r="HQ149" i="5"/>
  <c r="HT149" i="5"/>
  <c r="HU149" i="5"/>
  <c r="HV149" i="5"/>
  <c r="HW149" i="5"/>
  <c r="IA149" i="5"/>
  <c r="ID149" i="5"/>
  <c r="IE149" i="5"/>
  <c r="IK149" i="5"/>
  <c r="IN149" i="5"/>
  <c r="IO149" i="5"/>
  <c r="IQ149" i="5"/>
  <c r="IU149" i="5"/>
  <c r="IY149" i="5"/>
  <c r="JE149" i="5"/>
  <c r="JH149" i="5"/>
  <c r="JI149" i="5"/>
  <c r="JO149" i="5"/>
  <c r="JR149" i="5"/>
  <c r="JS149" i="5"/>
  <c r="CG150" i="5"/>
  <c r="CI150" i="5"/>
  <c r="CK150" i="5"/>
  <c r="CM150" i="5"/>
  <c r="CQ150" i="5"/>
  <c r="CS150" i="5"/>
  <c r="CU150" i="5"/>
  <c r="CW150" i="5"/>
  <c r="DA150" i="5"/>
  <c r="DC150" i="5"/>
  <c r="DE150" i="5"/>
  <c r="DG150" i="5"/>
  <c r="DK150" i="5"/>
  <c r="DM150" i="5"/>
  <c r="DO150" i="5"/>
  <c r="DQ150" i="5"/>
  <c r="DU150" i="5"/>
  <c r="DW150" i="5"/>
  <c r="DY150" i="5"/>
  <c r="EA150" i="5"/>
  <c r="EE150" i="5"/>
  <c r="EG150" i="5"/>
  <c r="EI150" i="5"/>
  <c r="EK150" i="5"/>
  <c r="EO150" i="5"/>
  <c r="EQ150" i="5"/>
  <c r="ES150" i="5"/>
  <c r="EU150" i="5"/>
  <c r="EY150" i="5"/>
  <c r="FA150" i="5"/>
  <c r="FC150" i="5"/>
  <c r="FE150" i="5"/>
  <c r="FI150" i="5"/>
  <c r="FK150" i="5"/>
  <c r="FM150" i="5"/>
  <c r="FO150" i="5"/>
  <c r="FS150" i="5"/>
  <c r="FU150" i="5"/>
  <c r="FW150" i="5"/>
  <c r="FY150" i="5"/>
  <c r="GC150" i="5"/>
  <c r="GG150" i="5"/>
  <c r="Z27" i="7" s="1"/>
  <c r="GM150" i="5"/>
  <c r="GQ150" i="5"/>
  <c r="GW150" i="5"/>
  <c r="HA150" i="5"/>
  <c r="HB150" i="5"/>
  <c r="HC150" i="5"/>
  <c r="HG150" i="5"/>
  <c r="HK150" i="5"/>
  <c r="HL150" i="5"/>
  <c r="HM150" i="5"/>
  <c r="HQ150" i="5"/>
  <c r="HU150" i="5"/>
  <c r="HV150" i="5"/>
  <c r="HW150" i="5"/>
  <c r="IA150" i="5"/>
  <c r="IE150" i="5"/>
  <c r="IK150" i="5"/>
  <c r="IO150" i="5"/>
  <c r="IQ150" i="5"/>
  <c r="IU150" i="5"/>
  <c r="IY150" i="5"/>
  <c r="JE150" i="5"/>
  <c r="JI150" i="5"/>
  <c r="JO150" i="5"/>
  <c r="JS150" i="5"/>
  <c r="CG154" i="5"/>
  <c r="CK154" i="5"/>
  <c r="CQ154" i="5"/>
  <c r="CU154" i="5"/>
  <c r="DA154" i="5"/>
  <c r="DE154" i="5"/>
  <c r="DK154" i="5"/>
  <c r="DO154" i="5"/>
  <c r="EO154" i="5"/>
  <c r="ES154" i="5"/>
  <c r="EY154" i="5"/>
  <c r="FC154" i="5"/>
  <c r="FI154" i="5"/>
  <c r="FM154" i="5"/>
  <c r="CD155" i="5"/>
  <c r="CE155" i="5"/>
  <c r="CF155" i="5"/>
  <c r="CK155" i="5"/>
  <c r="CQ155" i="5"/>
  <c r="CU155" i="5"/>
  <c r="CX155" i="5"/>
  <c r="CY155" i="5"/>
  <c r="CZ155" i="5"/>
  <c r="DE155" i="5"/>
  <c r="DH155" i="5"/>
  <c r="DI155" i="5"/>
  <c r="DJ155" i="5"/>
  <c r="DO155" i="5"/>
  <c r="DU155" i="5"/>
  <c r="DY155" i="5"/>
  <c r="EE155" i="5"/>
  <c r="EI155" i="5"/>
  <c r="EO155" i="5"/>
  <c r="ES155" i="5"/>
  <c r="EY155" i="5"/>
  <c r="FC155" i="5"/>
  <c r="FI155" i="5"/>
  <c r="FM155" i="5"/>
  <c r="CG156" i="5"/>
  <c r="CK156" i="5"/>
  <c r="CQ156" i="5"/>
  <c r="CU156" i="5"/>
  <c r="DA156" i="5"/>
  <c r="DE156" i="5"/>
  <c r="DK156" i="5"/>
  <c r="DO156" i="5"/>
  <c r="DU156" i="5"/>
  <c r="DY156" i="5"/>
  <c r="EE156" i="5"/>
  <c r="EI156" i="5"/>
  <c r="EO156" i="5"/>
  <c r="ES156" i="5"/>
  <c r="EY156" i="5"/>
  <c r="FC156" i="5"/>
  <c r="FI156" i="5"/>
  <c r="FM156" i="5"/>
  <c r="CG157" i="5"/>
  <c r="CK157" i="5"/>
  <c r="CN157" i="5"/>
  <c r="CO157" i="5"/>
  <c r="CP157" i="5"/>
  <c r="CU157" i="5"/>
  <c r="DA157" i="5"/>
  <c r="DE157" i="5"/>
  <c r="DK157" i="5"/>
  <c r="DO157" i="5"/>
  <c r="DU157" i="5"/>
  <c r="DY157" i="5"/>
  <c r="EE157" i="5"/>
  <c r="EI157" i="5"/>
  <c r="EO157" i="5"/>
  <c r="ES157" i="5"/>
  <c r="EY157" i="5"/>
  <c r="FC157" i="5"/>
  <c r="FI157" i="5"/>
  <c r="FM157" i="5"/>
  <c r="CD158" i="5"/>
  <c r="CE158" i="5"/>
  <c r="CF158" i="5"/>
  <c r="CK158" i="5"/>
  <c r="CN158" i="5"/>
  <c r="CO158" i="5"/>
  <c r="CP158" i="5"/>
  <c r="CU158" i="5"/>
  <c r="CX158" i="5"/>
  <c r="CY158" i="5"/>
  <c r="CZ158" i="5"/>
  <c r="DE158" i="5"/>
  <c r="DH158" i="5"/>
  <c r="DI158" i="5"/>
  <c r="DJ158" i="5"/>
  <c r="DO158" i="5"/>
  <c r="DU158" i="5"/>
  <c r="DY158" i="5"/>
  <c r="EE158" i="5"/>
  <c r="EI158" i="5"/>
  <c r="EO158" i="5"/>
  <c r="ES158" i="5"/>
  <c r="EY158" i="5"/>
  <c r="FC158" i="5"/>
  <c r="FI158" i="5"/>
  <c r="FM158" i="5"/>
  <c r="CG159" i="5"/>
  <c r="CK159" i="5"/>
  <c r="CQ159" i="5"/>
  <c r="CU159" i="5"/>
  <c r="DA159" i="5"/>
  <c r="DE159" i="5"/>
  <c r="DK159" i="5"/>
  <c r="DO159" i="5"/>
  <c r="DU159" i="5"/>
  <c r="DY159" i="5"/>
  <c r="EE159" i="5"/>
  <c r="EI159" i="5"/>
  <c r="EO159" i="5"/>
  <c r="ES159" i="5"/>
  <c r="EY159" i="5"/>
  <c r="FC159" i="5"/>
  <c r="FI159" i="5"/>
  <c r="FM159" i="5"/>
  <c r="CG160" i="5"/>
  <c r="CK160" i="5"/>
  <c r="CM160" i="5"/>
  <c r="CQ160" i="5"/>
  <c r="CU160" i="5"/>
  <c r="CW160" i="5"/>
  <c r="DA160" i="5"/>
  <c r="DE160" i="5"/>
  <c r="DG160" i="5"/>
  <c r="DK160" i="5"/>
  <c r="DO160" i="5"/>
  <c r="DQ160" i="5"/>
  <c r="DU160" i="5"/>
  <c r="DY160" i="5"/>
  <c r="EA160" i="5"/>
  <c r="EE160" i="5"/>
  <c r="EI160" i="5"/>
  <c r="EK160" i="5"/>
  <c r="EO160" i="5"/>
  <c r="ES160" i="5"/>
  <c r="EU160" i="5"/>
  <c r="EY160" i="5"/>
  <c r="FC160" i="5"/>
  <c r="FE160" i="5"/>
  <c r="FI160" i="5"/>
  <c r="FM160" i="5"/>
  <c r="FO160" i="5"/>
  <c r="CG164" i="5"/>
  <c r="CI164" i="5"/>
  <c r="CJ164" i="5"/>
  <c r="CK164" i="5"/>
  <c r="CM164" i="5"/>
  <c r="CQ164" i="5"/>
  <c r="CS164" i="5"/>
  <c r="CT164" i="5"/>
  <c r="CU164" i="5"/>
  <c r="CV164" i="5"/>
  <c r="CW164" i="5"/>
  <c r="DA164" i="5"/>
  <c r="DC164" i="5"/>
  <c r="DD164" i="5"/>
  <c r="DE164" i="5"/>
  <c r="DF164" i="5"/>
  <c r="DG164" i="5"/>
  <c r="DK164" i="5"/>
  <c r="DM164" i="5"/>
  <c r="DN164" i="5"/>
  <c r="DO164" i="5"/>
  <c r="DP164" i="5"/>
  <c r="DQ164" i="5"/>
  <c r="DU164" i="5"/>
  <c r="DW164" i="5"/>
  <c r="DX164" i="5"/>
  <c r="DY164" i="5"/>
  <c r="DZ164" i="5"/>
  <c r="EA164" i="5"/>
  <c r="EE164" i="5"/>
  <c r="EG164" i="5"/>
  <c r="EH164" i="5"/>
  <c r="EI164" i="5"/>
  <c r="EJ164" i="5"/>
  <c r="EK164" i="5"/>
  <c r="EO164" i="5"/>
  <c r="EQ164" i="5"/>
  <c r="ER164" i="5"/>
  <c r="ES164" i="5"/>
  <c r="EU164" i="5"/>
  <c r="EY164" i="5"/>
  <c r="FA164" i="5"/>
  <c r="FB164" i="5"/>
  <c r="FC164" i="5"/>
  <c r="FE164" i="5"/>
  <c r="FI164" i="5"/>
  <c r="FK164" i="5"/>
  <c r="FL164" i="5"/>
  <c r="FM164" i="5"/>
  <c r="FN164" i="5"/>
  <c r="FO164" i="5"/>
  <c r="CG165" i="5"/>
  <c r="CI165" i="5"/>
  <c r="CJ165" i="5"/>
  <c r="CK165" i="5"/>
  <c r="CM165" i="5"/>
  <c r="CQ165" i="5"/>
  <c r="CS165" i="5"/>
  <c r="CT165" i="5"/>
  <c r="CU165" i="5"/>
  <c r="CV165" i="5"/>
  <c r="CW165" i="5"/>
  <c r="DA165" i="5"/>
  <c r="DC165" i="5"/>
  <c r="DD165" i="5"/>
  <c r="DE165" i="5"/>
  <c r="DF165" i="5"/>
  <c r="DG165" i="5"/>
  <c r="DK165" i="5"/>
  <c r="DM165" i="5"/>
  <c r="DN165" i="5"/>
  <c r="DO165" i="5"/>
  <c r="DP165" i="5"/>
  <c r="DQ165" i="5"/>
  <c r="DU165" i="5"/>
  <c r="DW165" i="5"/>
  <c r="DX165" i="5"/>
  <c r="DY165" i="5"/>
  <c r="DZ165" i="5"/>
  <c r="EA165" i="5"/>
  <c r="EE165" i="5"/>
  <c r="EG165" i="5"/>
  <c r="EH165" i="5"/>
  <c r="EI165" i="5"/>
  <c r="EJ165" i="5"/>
  <c r="EK165" i="5"/>
  <c r="EO165" i="5"/>
  <c r="EQ165" i="5"/>
  <c r="ER165" i="5"/>
  <c r="ES165" i="5"/>
  <c r="EU165" i="5"/>
  <c r="EY165" i="5"/>
  <c r="FA165" i="5"/>
  <c r="FB165" i="5"/>
  <c r="FC165" i="5"/>
  <c r="FE165" i="5"/>
  <c r="FI165" i="5"/>
  <c r="FK165" i="5"/>
  <c r="FL165" i="5"/>
  <c r="FM165" i="5"/>
  <c r="FN165" i="5"/>
  <c r="FO165" i="5"/>
  <c r="CG166" i="5"/>
  <c r="CI166" i="5"/>
  <c r="CJ166" i="5"/>
  <c r="CK166" i="5"/>
  <c r="CM166" i="5"/>
  <c r="CQ166" i="5"/>
  <c r="CS166" i="5"/>
  <c r="CT166" i="5"/>
  <c r="CU166" i="5"/>
  <c r="CV166" i="5"/>
  <c r="CW166" i="5"/>
  <c r="DA166" i="5"/>
  <c r="DC166" i="5"/>
  <c r="DD166" i="5"/>
  <c r="DE166" i="5"/>
  <c r="DF166" i="5"/>
  <c r="DG166" i="5"/>
  <c r="DK166" i="5"/>
  <c r="DM166" i="5"/>
  <c r="DN166" i="5"/>
  <c r="DO166" i="5"/>
  <c r="DP166" i="5"/>
  <c r="DQ166" i="5"/>
  <c r="DU166" i="5"/>
  <c r="DW166" i="5"/>
  <c r="DX166" i="5"/>
  <c r="DY166" i="5"/>
  <c r="DZ166" i="5"/>
  <c r="EA166" i="5"/>
  <c r="EE166" i="5"/>
  <c r="EG166" i="5"/>
  <c r="EH166" i="5"/>
  <c r="EI166" i="5"/>
  <c r="EJ166" i="5"/>
  <c r="EK166" i="5"/>
  <c r="EO166" i="5"/>
  <c r="EQ166" i="5"/>
  <c r="ER166" i="5"/>
  <c r="ES166" i="5"/>
  <c r="EU166" i="5"/>
  <c r="EY166" i="5"/>
  <c r="FA166" i="5"/>
  <c r="FB166" i="5"/>
  <c r="FC166" i="5"/>
  <c r="FE166" i="5"/>
  <c r="FI166" i="5"/>
  <c r="FK166" i="5"/>
  <c r="FL166" i="5"/>
  <c r="FM166" i="5"/>
  <c r="FN166" i="5"/>
  <c r="FO166" i="5"/>
  <c r="CG167" i="5"/>
  <c r="CI167" i="5"/>
  <c r="CJ167" i="5"/>
  <c r="CK167" i="5"/>
  <c r="CM167" i="5"/>
  <c r="CQ167" i="5"/>
  <c r="CS167" i="5"/>
  <c r="CT167" i="5"/>
  <c r="CU167" i="5"/>
  <c r="CV167" i="5"/>
  <c r="CW167" i="5"/>
  <c r="DA167" i="5"/>
  <c r="DC167" i="5"/>
  <c r="DD167" i="5"/>
  <c r="DE167" i="5"/>
  <c r="DF167" i="5"/>
  <c r="DG167" i="5"/>
  <c r="DK167" i="5"/>
  <c r="DM167" i="5"/>
  <c r="DN167" i="5"/>
  <c r="DO167" i="5"/>
  <c r="DP167" i="5"/>
  <c r="DQ167" i="5"/>
  <c r="DU167" i="5"/>
  <c r="DW167" i="5"/>
  <c r="DX167" i="5"/>
  <c r="DY167" i="5"/>
  <c r="DZ167" i="5"/>
  <c r="EA167" i="5"/>
  <c r="EE167" i="5"/>
  <c r="EG167" i="5"/>
  <c r="EH167" i="5"/>
  <c r="EI167" i="5"/>
  <c r="EJ167" i="5"/>
  <c r="EK167" i="5"/>
  <c r="EO167" i="5"/>
  <c r="EQ167" i="5"/>
  <c r="ER167" i="5"/>
  <c r="ES167" i="5"/>
  <c r="EU167" i="5"/>
  <c r="EY167" i="5"/>
  <c r="FA167" i="5"/>
  <c r="FB167" i="5"/>
  <c r="FC167" i="5"/>
  <c r="FE167" i="5"/>
  <c r="FI167" i="5"/>
  <c r="FK167" i="5"/>
  <c r="FL167" i="5"/>
  <c r="FM167" i="5"/>
  <c r="FN167" i="5"/>
  <c r="FO167" i="5"/>
  <c r="CG168" i="5"/>
  <c r="CI168" i="5"/>
  <c r="CJ168" i="5"/>
  <c r="CK168" i="5"/>
  <c r="CM168" i="5"/>
  <c r="CQ168" i="5"/>
  <c r="CS168" i="5"/>
  <c r="CT168" i="5"/>
  <c r="CU168" i="5"/>
  <c r="CV168" i="5"/>
  <c r="CW168" i="5"/>
  <c r="DA168" i="5"/>
  <c r="DC168" i="5"/>
  <c r="DD168" i="5"/>
  <c r="DE168" i="5"/>
  <c r="DF168" i="5"/>
  <c r="DG168" i="5"/>
  <c r="DK168" i="5"/>
  <c r="DM168" i="5"/>
  <c r="DN168" i="5"/>
  <c r="DO168" i="5"/>
  <c r="DP168" i="5"/>
  <c r="DQ168" i="5"/>
  <c r="DU168" i="5"/>
  <c r="DW168" i="5"/>
  <c r="DX168" i="5"/>
  <c r="DY168" i="5"/>
  <c r="DZ168" i="5"/>
  <c r="EA168" i="5"/>
  <c r="EE168" i="5"/>
  <c r="EG168" i="5"/>
  <c r="EH168" i="5"/>
  <c r="EI168" i="5"/>
  <c r="EJ168" i="5"/>
  <c r="EK168" i="5"/>
  <c r="EO168" i="5"/>
  <c r="EQ168" i="5"/>
  <c r="ER168" i="5"/>
  <c r="ES168" i="5"/>
  <c r="EU168" i="5"/>
  <c r="EY168" i="5"/>
  <c r="FA168" i="5"/>
  <c r="FB168" i="5"/>
  <c r="FC168" i="5"/>
  <c r="FE168" i="5"/>
  <c r="FI168" i="5"/>
  <c r="FK168" i="5"/>
  <c r="FL168" i="5"/>
  <c r="FM168" i="5"/>
  <c r="FN168" i="5"/>
  <c r="FO168" i="5"/>
  <c r="CG169" i="5"/>
  <c r="CI169" i="5"/>
  <c r="CJ169" i="5"/>
  <c r="CK169" i="5"/>
  <c r="CM169" i="5"/>
  <c r="CQ169" i="5"/>
  <c r="CS169" i="5"/>
  <c r="CT169" i="5"/>
  <c r="CU169" i="5"/>
  <c r="CV169" i="5"/>
  <c r="CW169" i="5"/>
  <c r="DA169" i="5"/>
  <c r="DC169" i="5"/>
  <c r="DD169" i="5"/>
  <c r="DE169" i="5"/>
  <c r="DF169" i="5"/>
  <c r="DG169" i="5"/>
  <c r="DK169" i="5"/>
  <c r="DM169" i="5"/>
  <c r="DN169" i="5"/>
  <c r="DO169" i="5"/>
  <c r="DP169" i="5"/>
  <c r="DQ169" i="5"/>
  <c r="DU169" i="5"/>
  <c r="DW169" i="5"/>
  <c r="DX169" i="5"/>
  <c r="DY169" i="5"/>
  <c r="DZ169" i="5"/>
  <c r="EA169" i="5"/>
  <c r="EE169" i="5"/>
  <c r="EG169" i="5"/>
  <c r="EH169" i="5"/>
  <c r="EI169" i="5"/>
  <c r="EJ169" i="5"/>
  <c r="EK169" i="5"/>
  <c r="EO169" i="5"/>
  <c r="EQ169" i="5"/>
  <c r="ER169" i="5"/>
  <c r="ES169" i="5"/>
  <c r="EU169" i="5"/>
  <c r="EY169" i="5"/>
  <c r="FA169" i="5"/>
  <c r="FB169" i="5"/>
  <c r="FC169" i="5"/>
  <c r="FE169" i="5"/>
  <c r="FI169" i="5"/>
  <c r="FK169" i="5"/>
  <c r="FL169" i="5"/>
  <c r="FM169" i="5"/>
  <c r="FN169" i="5"/>
  <c r="FO169" i="5"/>
  <c r="CG170" i="5"/>
  <c r="CI170" i="5"/>
  <c r="CK170" i="5"/>
  <c r="CM170" i="5"/>
  <c r="CQ170" i="5"/>
  <c r="CS170" i="5"/>
  <c r="CU170" i="5"/>
  <c r="CW170" i="5"/>
  <c r="DA170" i="5"/>
  <c r="DC170" i="5"/>
  <c r="DE170" i="5"/>
  <c r="DG170" i="5"/>
  <c r="DK170" i="5"/>
  <c r="DM170" i="5"/>
  <c r="DO170" i="5"/>
  <c r="DQ170" i="5"/>
  <c r="DU170" i="5"/>
  <c r="DW170" i="5"/>
  <c r="DY170" i="5"/>
  <c r="EA170" i="5"/>
  <c r="EE170" i="5"/>
  <c r="EG170" i="5"/>
  <c r="EI170" i="5"/>
  <c r="EK170" i="5"/>
  <c r="EO170" i="5"/>
  <c r="EQ170" i="5"/>
  <c r="ES170" i="5"/>
  <c r="EU170" i="5"/>
  <c r="EY170" i="5"/>
  <c r="FA170" i="5"/>
  <c r="FC170" i="5"/>
  <c r="FE170" i="5"/>
  <c r="FI170" i="5"/>
  <c r="FK170" i="5"/>
  <c r="FM170" i="5"/>
  <c r="FN170" i="5"/>
  <c r="FO170" i="5"/>
  <c r="BS89" i="5"/>
  <c r="BS90" i="5"/>
  <c r="BS91" i="5"/>
  <c r="BS92" i="5"/>
  <c r="BS93" i="5"/>
  <c r="BS94" i="5"/>
  <c r="BS95" i="5"/>
  <c r="BS96" i="5"/>
  <c r="BS97" i="5"/>
  <c r="BS98" i="5"/>
  <c r="BS99" i="5"/>
  <c r="BS100" i="5"/>
  <c r="BS102" i="5"/>
  <c r="BS103" i="5"/>
  <c r="BS104" i="5"/>
  <c r="BS105" i="5"/>
  <c r="BM165" i="5"/>
  <c r="BO165" i="5"/>
  <c r="BP165" i="5" s="1"/>
  <c r="BQ165" i="5"/>
  <c r="BS165" i="5"/>
  <c r="BM166" i="5"/>
  <c r="BO166" i="5"/>
  <c r="BP166" i="5" s="1"/>
  <c r="BQ166" i="5"/>
  <c r="BS166" i="5"/>
  <c r="BM167" i="5"/>
  <c r="BO167" i="5"/>
  <c r="BP167" i="5" s="1"/>
  <c r="BQ167" i="5"/>
  <c r="BS167" i="5"/>
  <c r="BM168" i="5"/>
  <c r="BO168" i="5"/>
  <c r="BP168" i="5" s="1"/>
  <c r="BQ168" i="5"/>
  <c r="BS168" i="5"/>
  <c r="BM169" i="5"/>
  <c r="BO169" i="5"/>
  <c r="BP169" i="5" s="1"/>
  <c r="BQ169" i="5"/>
  <c r="BS169" i="5"/>
  <c r="BS164" i="5"/>
  <c r="BS170" i="5" s="1"/>
  <c r="BQ164" i="5"/>
  <c r="BQ170" i="5" s="1"/>
  <c r="BO164" i="5"/>
  <c r="BM164" i="5"/>
  <c r="BM170" i="5" s="1"/>
  <c r="BL164" i="5"/>
  <c r="BK164" i="5"/>
  <c r="BJ164" i="5"/>
  <c r="BM155" i="5"/>
  <c r="BQ155" i="5"/>
  <c r="BM156" i="5"/>
  <c r="BQ156" i="5"/>
  <c r="BM157" i="5"/>
  <c r="BQ157" i="5"/>
  <c r="BM158" i="5"/>
  <c r="BQ158" i="5"/>
  <c r="BM159" i="5"/>
  <c r="BQ159" i="5"/>
  <c r="BQ154" i="5"/>
  <c r="BQ160" i="5" s="1"/>
  <c r="BM154" i="5"/>
  <c r="BM160" i="5" s="1"/>
  <c r="BL154" i="5"/>
  <c r="BK154" i="5"/>
  <c r="BJ154" i="5"/>
  <c r="BM149" i="5"/>
  <c r="BO149" i="5"/>
  <c r="BP149" i="5" s="1"/>
  <c r="BQ149" i="5"/>
  <c r="BS149" i="5"/>
  <c r="BS148" i="5"/>
  <c r="BS150" i="5" s="1"/>
  <c r="BQ148" i="5"/>
  <c r="BQ150" i="5" s="1"/>
  <c r="BO148" i="5"/>
  <c r="BM148" i="5"/>
  <c r="BM150" i="5" s="1"/>
  <c r="BL148" i="5"/>
  <c r="BK148" i="5"/>
  <c r="BJ148" i="5"/>
  <c r="BM134" i="5"/>
  <c r="BO134" i="5"/>
  <c r="BP134" i="5" s="1"/>
  <c r="BQ134" i="5"/>
  <c r="BS134" i="5"/>
  <c r="BM135" i="5"/>
  <c r="BO135" i="5"/>
  <c r="BP135" i="5" s="1"/>
  <c r="BQ135" i="5"/>
  <c r="BS135" i="5"/>
  <c r="BM136" i="5"/>
  <c r="BO136" i="5"/>
  <c r="BP136" i="5" s="1"/>
  <c r="BQ136" i="5"/>
  <c r="BS136" i="5"/>
  <c r="BM137" i="5"/>
  <c r="BO137" i="5"/>
  <c r="BP137" i="5" s="1"/>
  <c r="BQ137" i="5"/>
  <c r="BS137" i="5"/>
  <c r="BM138" i="5"/>
  <c r="BO138" i="5"/>
  <c r="BP138" i="5" s="1"/>
  <c r="BQ138" i="5"/>
  <c r="BS138" i="5"/>
  <c r="BM139" i="5"/>
  <c r="BO139" i="5"/>
  <c r="BP139" i="5" s="1"/>
  <c r="BQ139" i="5"/>
  <c r="BS139" i="5"/>
  <c r="BM140" i="5"/>
  <c r="BO140" i="5"/>
  <c r="BP140" i="5" s="1"/>
  <c r="BQ140" i="5"/>
  <c r="BS140" i="5"/>
  <c r="BM141" i="5"/>
  <c r="BO141" i="5"/>
  <c r="BP141" i="5" s="1"/>
  <c r="BQ141" i="5"/>
  <c r="BS141" i="5"/>
  <c r="BS133" i="5"/>
  <c r="BQ133" i="5"/>
  <c r="BO133" i="5"/>
  <c r="BP133" i="5" s="1"/>
  <c r="BM133" i="5"/>
  <c r="BL133" i="5"/>
  <c r="BK133" i="5"/>
  <c r="BJ133" i="5"/>
  <c r="BM113" i="5"/>
  <c r="BO113" i="5"/>
  <c r="BP113" i="5" s="1"/>
  <c r="BQ113" i="5"/>
  <c r="BS113" i="5"/>
  <c r="BM114" i="5"/>
  <c r="BO114" i="5"/>
  <c r="BP114" i="5" s="1"/>
  <c r="BQ114" i="5"/>
  <c r="BS114" i="5"/>
  <c r="BM115" i="5"/>
  <c r="BO115" i="5"/>
  <c r="BP115" i="5" s="1"/>
  <c r="BQ115" i="5"/>
  <c r="BS115" i="5"/>
  <c r="BM116" i="5"/>
  <c r="BO116" i="5"/>
  <c r="BP116" i="5" s="1"/>
  <c r="BQ116" i="5"/>
  <c r="BS116" i="5"/>
  <c r="BM117" i="5"/>
  <c r="BO117" i="5"/>
  <c r="BP117" i="5" s="1"/>
  <c r="BQ117" i="5"/>
  <c r="BS117" i="5"/>
  <c r="BM118" i="5"/>
  <c r="BO118" i="5"/>
  <c r="BP118" i="5" s="1"/>
  <c r="BQ118" i="5"/>
  <c r="BS118" i="5"/>
  <c r="BM119" i="5"/>
  <c r="BO119" i="5"/>
  <c r="BP119" i="5" s="1"/>
  <c r="BQ119" i="5"/>
  <c r="BS119" i="5"/>
  <c r="BM120" i="5"/>
  <c r="BO120" i="5"/>
  <c r="BP120" i="5" s="1"/>
  <c r="BQ120" i="5"/>
  <c r="BS120" i="5"/>
  <c r="BM121" i="5"/>
  <c r="BO121" i="5"/>
  <c r="BP121" i="5" s="1"/>
  <c r="BQ121" i="5"/>
  <c r="BS121" i="5"/>
  <c r="BM122" i="5"/>
  <c r="BO122" i="5"/>
  <c r="BP122" i="5" s="1"/>
  <c r="BQ122" i="5"/>
  <c r="BS122" i="5"/>
  <c r="BM123" i="5"/>
  <c r="BO123" i="5"/>
  <c r="BP123" i="5" s="1"/>
  <c r="BQ123" i="5"/>
  <c r="BS123" i="5"/>
  <c r="BM124" i="5"/>
  <c r="BO124" i="5"/>
  <c r="BP124" i="5" s="1"/>
  <c r="BQ124" i="5"/>
  <c r="BS124" i="5"/>
  <c r="BM125" i="5"/>
  <c r="BO125" i="5"/>
  <c r="BP125" i="5" s="1"/>
  <c r="BQ125" i="5"/>
  <c r="BS125" i="5"/>
  <c r="BM126" i="5"/>
  <c r="BO126" i="5"/>
  <c r="BP126" i="5" s="1"/>
  <c r="BQ126" i="5"/>
  <c r="BS126" i="5"/>
  <c r="BM127" i="5"/>
  <c r="BO127" i="5"/>
  <c r="BP127" i="5" s="1"/>
  <c r="BQ127" i="5"/>
  <c r="BS127" i="5"/>
  <c r="BM128" i="5"/>
  <c r="BO128" i="5"/>
  <c r="BP128" i="5" s="1"/>
  <c r="BQ128" i="5"/>
  <c r="BS128" i="5"/>
  <c r="BS112" i="5"/>
  <c r="BQ112" i="5"/>
  <c r="BO112" i="5"/>
  <c r="BP112" i="5" s="1"/>
  <c r="BM112" i="5"/>
  <c r="BL112" i="5"/>
  <c r="BK112" i="5"/>
  <c r="BJ112" i="5"/>
  <c r="BS142" i="5"/>
  <c r="BQ142" i="5"/>
  <c r="BO142" i="5"/>
  <c r="BM142" i="5"/>
  <c r="BS129" i="5"/>
  <c r="BQ129" i="5"/>
  <c r="BO129" i="5"/>
  <c r="BM129" i="5"/>
  <c r="BM90" i="5"/>
  <c r="BO90" i="5"/>
  <c r="BP90" i="5" s="1"/>
  <c r="BQ90" i="5"/>
  <c r="BM91" i="5"/>
  <c r="BO91" i="5"/>
  <c r="BP91" i="5" s="1"/>
  <c r="BQ91" i="5"/>
  <c r="BM92" i="5"/>
  <c r="BO92" i="5"/>
  <c r="BP92" i="5" s="1"/>
  <c r="BQ92" i="5"/>
  <c r="BM93" i="5"/>
  <c r="BO93" i="5"/>
  <c r="BP93" i="5" s="1"/>
  <c r="BQ93" i="5"/>
  <c r="BM94" i="5"/>
  <c r="BO94" i="5"/>
  <c r="BP94" i="5" s="1"/>
  <c r="BQ94" i="5"/>
  <c r="BM95" i="5"/>
  <c r="BO95" i="5"/>
  <c r="BP95" i="5" s="1"/>
  <c r="BQ95" i="5"/>
  <c r="BM96" i="5"/>
  <c r="BO96" i="5"/>
  <c r="BP96" i="5" s="1"/>
  <c r="BQ96" i="5"/>
  <c r="BM97" i="5"/>
  <c r="BO97" i="5"/>
  <c r="BP97" i="5" s="1"/>
  <c r="BQ97" i="5"/>
  <c r="BM98" i="5"/>
  <c r="BO98" i="5"/>
  <c r="BP98" i="5" s="1"/>
  <c r="BQ98" i="5"/>
  <c r="BM99" i="5"/>
  <c r="BO99" i="5"/>
  <c r="BP99" i="5" s="1"/>
  <c r="BQ99" i="5"/>
  <c r="BM100" i="5"/>
  <c r="BO100" i="5"/>
  <c r="BP100" i="5" s="1"/>
  <c r="BQ100" i="5"/>
  <c r="BM102" i="5"/>
  <c r="BO102" i="5"/>
  <c r="BP102" i="5" s="1"/>
  <c r="BQ102" i="5"/>
  <c r="BM103" i="5"/>
  <c r="BO103" i="5"/>
  <c r="BP103" i="5" s="1"/>
  <c r="BQ103" i="5"/>
  <c r="BM104" i="5"/>
  <c r="BO104" i="5"/>
  <c r="BP104" i="5" s="1"/>
  <c r="BQ104" i="5"/>
  <c r="BM105" i="5"/>
  <c r="BO105" i="5"/>
  <c r="BP105" i="5" s="1"/>
  <c r="BQ105" i="5"/>
  <c r="BS108" i="5"/>
  <c r="BQ89" i="5"/>
  <c r="BQ108" i="5" s="1"/>
  <c r="PQ4" i="3"/>
  <c r="BC90" i="5"/>
  <c r="BC91" i="5"/>
  <c r="BC92" i="5"/>
  <c r="BC93" i="5"/>
  <c r="BC94" i="5"/>
  <c r="BC95" i="5"/>
  <c r="BC96" i="5"/>
  <c r="BC97" i="5"/>
  <c r="BC98" i="5"/>
  <c r="BC99" i="5"/>
  <c r="BC100" i="5"/>
  <c r="BC102" i="5"/>
  <c r="BC103" i="5"/>
  <c r="BC104" i="5"/>
  <c r="BC105" i="5"/>
  <c r="BC89" i="5"/>
  <c r="BO89" i="5"/>
  <c r="BM89" i="5"/>
  <c r="SA22" i="3"/>
  <c r="R54" i="15"/>
  <c r="Q54" i="15"/>
  <c r="P54" i="15"/>
  <c r="O54" i="15"/>
  <c r="N54" i="15"/>
  <c r="M54" i="15"/>
  <c r="L54" i="15"/>
  <c r="K54" i="15"/>
  <c r="BW155" i="5"/>
  <c r="BW156" i="5"/>
  <c r="BW157" i="5"/>
  <c r="BW158" i="5"/>
  <c r="BW159" i="5"/>
  <c r="CA154" i="5"/>
  <c r="BW154" i="5"/>
  <c r="BV154" i="5"/>
  <c r="BU154" i="5"/>
  <c r="BT154" i="5"/>
  <c r="BW165" i="5"/>
  <c r="BY165" i="5"/>
  <c r="BZ165" i="5"/>
  <c r="CA165" i="5"/>
  <c r="CC165" i="5"/>
  <c r="BW166" i="5"/>
  <c r="BY166" i="5"/>
  <c r="BZ166" i="5"/>
  <c r="CA166" i="5"/>
  <c r="CC166" i="5"/>
  <c r="BW167" i="5"/>
  <c r="BY167" i="5"/>
  <c r="BZ167" i="5"/>
  <c r="CA167" i="5"/>
  <c r="CC167" i="5"/>
  <c r="BW168" i="5"/>
  <c r="BY168" i="5"/>
  <c r="BZ168" i="5"/>
  <c r="CA168" i="5"/>
  <c r="CC168" i="5"/>
  <c r="BW169" i="5"/>
  <c r="BY169" i="5"/>
  <c r="BZ169" i="5"/>
  <c r="CA169" i="5"/>
  <c r="CC169" i="5"/>
  <c r="CC164" i="5"/>
  <c r="CA164" i="5"/>
  <c r="BY164" i="5"/>
  <c r="BZ164" i="5" s="1"/>
  <c r="BW164" i="5"/>
  <c r="BV164" i="5"/>
  <c r="BU164" i="5"/>
  <c r="BT164" i="5"/>
  <c r="BW149" i="5"/>
  <c r="BY149" i="5"/>
  <c r="BZ149" i="5"/>
  <c r="CA149" i="5"/>
  <c r="CC149" i="5"/>
  <c r="CC148" i="5"/>
  <c r="CA148" i="5"/>
  <c r="BY148" i="5"/>
  <c r="BZ148" i="5" s="1"/>
  <c r="BW148" i="5"/>
  <c r="BV148" i="5"/>
  <c r="BU148" i="5"/>
  <c r="BT148" i="5"/>
  <c r="BW134" i="5"/>
  <c r="BY134" i="5"/>
  <c r="BZ134" i="5"/>
  <c r="CA134" i="5"/>
  <c r="CC134" i="5"/>
  <c r="BW135" i="5"/>
  <c r="BY135" i="5"/>
  <c r="BZ135" i="5"/>
  <c r="CA135" i="5"/>
  <c r="CC135" i="5"/>
  <c r="BW136" i="5"/>
  <c r="BY136" i="5"/>
  <c r="BZ136" i="5"/>
  <c r="CA136" i="5"/>
  <c r="CC136" i="5"/>
  <c r="BW137" i="5"/>
  <c r="BY137" i="5"/>
  <c r="BZ137" i="5"/>
  <c r="CA137" i="5"/>
  <c r="CC137" i="5"/>
  <c r="BW138" i="5"/>
  <c r="BY138" i="5"/>
  <c r="BZ138" i="5"/>
  <c r="CA138" i="5"/>
  <c r="CC138" i="5"/>
  <c r="BW139" i="5"/>
  <c r="BY139" i="5"/>
  <c r="BZ139" i="5"/>
  <c r="CA139" i="5"/>
  <c r="CC139" i="5"/>
  <c r="BW140" i="5"/>
  <c r="BY140" i="5"/>
  <c r="BZ140" i="5"/>
  <c r="CA140" i="5"/>
  <c r="CC140" i="5"/>
  <c r="BW141" i="5"/>
  <c r="BY141" i="5"/>
  <c r="BZ141" i="5"/>
  <c r="CA141" i="5"/>
  <c r="CC141" i="5"/>
  <c r="CC133" i="5"/>
  <c r="CA133" i="5"/>
  <c r="BY133" i="5"/>
  <c r="BZ133" i="5" s="1"/>
  <c r="BW133" i="5"/>
  <c r="BV133" i="5"/>
  <c r="BU133" i="5"/>
  <c r="BT133" i="5"/>
  <c r="BW113" i="5"/>
  <c r="BY113" i="5"/>
  <c r="BZ113" i="5"/>
  <c r="CA113" i="5"/>
  <c r="CC113" i="5"/>
  <c r="BW114" i="5"/>
  <c r="BY114" i="5"/>
  <c r="BZ114" i="5"/>
  <c r="CA114" i="5"/>
  <c r="CC114" i="5"/>
  <c r="BW115" i="5"/>
  <c r="BY115" i="5"/>
  <c r="BZ115" i="5"/>
  <c r="CA115" i="5"/>
  <c r="CC115" i="5"/>
  <c r="BW116" i="5"/>
  <c r="BY116" i="5"/>
  <c r="BZ116" i="5"/>
  <c r="CA116" i="5"/>
  <c r="CC116" i="5"/>
  <c r="BW117" i="5"/>
  <c r="BY117" i="5"/>
  <c r="BZ117" i="5"/>
  <c r="CA117" i="5"/>
  <c r="CC117" i="5"/>
  <c r="BW118" i="5"/>
  <c r="BY118" i="5"/>
  <c r="BZ118" i="5"/>
  <c r="CA118" i="5"/>
  <c r="CC118" i="5"/>
  <c r="BW119" i="5"/>
  <c r="BY119" i="5"/>
  <c r="BZ119" i="5"/>
  <c r="CA119" i="5"/>
  <c r="CC119" i="5"/>
  <c r="BW120" i="5"/>
  <c r="BY120" i="5"/>
  <c r="BZ120" i="5"/>
  <c r="CA120" i="5"/>
  <c r="CC120" i="5"/>
  <c r="BW121" i="5"/>
  <c r="BY121" i="5"/>
  <c r="BZ121" i="5"/>
  <c r="CA121" i="5"/>
  <c r="CC121" i="5"/>
  <c r="BW122" i="5"/>
  <c r="BY122" i="5"/>
  <c r="BZ122" i="5"/>
  <c r="CA122" i="5"/>
  <c r="CC122" i="5"/>
  <c r="BW123" i="5"/>
  <c r="BY123" i="5"/>
  <c r="BZ123" i="5"/>
  <c r="CA123" i="5"/>
  <c r="CC123" i="5"/>
  <c r="BW124" i="5"/>
  <c r="BY124" i="5"/>
  <c r="BZ124" i="5"/>
  <c r="CA124" i="5"/>
  <c r="CC124" i="5"/>
  <c r="BW125" i="5"/>
  <c r="BY125" i="5"/>
  <c r="BZ125" i="5"/>
  <c r="CA125" i="5"/>
  <c r="CC125" i="5"/>
  <c r="BW126" i="5"/>
  <c r="BY126" i="5"/>
  <c r="BZ126" i="5"/>
  <c r="CA126" i="5"/>
  <c r="CC126" i="5"/>
  <c r="BW127" i="5"/>
  <c r="BY127" i="5"/>
  <c r="BZ127" i="5"/>
  <c r="CA127" i="5"/>
  <c r="CC127" i="5"/>
  <c r="BW128" i="5"/>
  <c r="BY128" i="5"/>
  <c r="BZ128" i="5"/>
  <c r="CA128" i="5"/>
  <c r="CC128" i="5"/>
  <c r="CC112" i="5"/>
  <c r="CA112" i="5"/>
  <c r="BY112" i="5"/>
  <c r="BZ112" i="5" s="1"/>
  <c r="BW112" i="5"/>
  <c r="BV112" i="5"/>
  <c r="BU112" i="5"/>
  <c r="BT112" i="5"/>
  <c r="BY89" i="5"/>
  <c r="BZ89" i="5" s="1"/>
  <c r="BY90" i="5"/>
  <c r="BY91" i="5"/>
  <c r="BY92" i="5"/>
  <c r="BY93" i="5"/>
  <c r="BY94" i="5"/>
  <c r="BY95" i="5"/>
  <c r="BY96" i="5"/>
  <c r="BY97" i="5"/>
  <c r="BY98" i="5"/>
  <c r="BY99" i="5"/>
  <c r="BY100" i="5"/>
  <c r="BY102" i="5"/>
  <c r="BY103" i="5"/>
  <c r="BY104" i="5"/>
  <c r="BY105" i="5"/>
  <c r="CC89" i="5"/>
  <c r="CC90" i="5"/>
  <c r="CC91" i="5"/>
  <c r="CC92" i="5"/>
  <c r="CC93" i="5"/>
  <c r="CC94" i="5"/>
  <c r="CC95" i="5"/>
  <c r="CC96" i="5"/>
  <c r="CC97" i="5"/>
  <c r="CC98" i="5"/>
  <c r="CC99" i="5"/>
  <c r="CC100" i="5"/>
  <c r="CC102" i="5"/>
  <c r="CC103" i="5"/>
  <c r="CC104" i="5"/>
  <c r="CC105" i="5"/>
  <c r="CA90" i="5"/>
  <c r="CA91" i="5"/>
  <c r="CA92" i="5"/>
  <c r="CA93" i="5"/>
  <c r="CA94" i="5"/>
  <c r="CA95" i="5"/>
  <c r="CA96" i="5"/>
  <c r="CA97" i="5"/>
  <c r="CA98" i="5"/>
  <c r="CA99" i="5"/>
  <c r="CA100" i="5"/>
  <c r="CA102" i="5"/>
  <c r="CA103" i="5"/>
  <c r="CA104" i="5"/>
  <c r="CA105" i="5"/>
  <c r="BW90" i="5"/>
  <c r="BW91" i="5"/>
  <c r="BW92" i="5"/>
  <c r="BW93" i="5"/>
  <c r="BW94" i="5"/>
  <c r="BW95" i="5"/>
  <c r="BW96" i="5"/>
  <c r="BW97" i="5"/>
  <c r="BW98" i="5"/>
  <c r="BW99" i="5"/>
  <c r="BW100" i="5"/>
  <c r="BW102" i="5"/>
  <c r="BW103" i="5"/>
  <c r="BW104" i="5"/>
  <c r="BW105" i="5"/>
  <c r="BT90" i="5"/>
  <c r="BU90" i="5"/>
  <c r="BV90" i="5"/>
  <c r="BT91" i="5"/>
  <c r="BU91" i="5"/>
  <c r="BV91" i="5"/>
  <c r="BT92" i="5"/>
  <c r="BU92" i="5"/>
  <c r="BV92" i="5"/>
  <c r="BT93" i="5"/>
  <c r="BU93" i="5"/>
  <c r="BV93" i="5"/>
  <c r="BT94" i="5"/>
  <c r="BU94" i="5"/>
  <c r="BV94" i="5"/>
  <c r="BT95" i="5"/>
  <c r="BU95" i="5"/>
  <c r="BV95" i="5"/>
  <c r="BT96" i="5"/>
  <c r="BU96" i="5"/>
  <c r="BV96" i="5"/>
  <c r="BT97" i="5"/>
  <c r="BU97" i="5"/>
  <c r="BV97" i="5"/>
  <c r="BT98" i="5"/>
  <c r="BU98" i="5"/>
  <c r="BV98" i="5"/>
  <c r="BT99" i="5"/>
  <c r="BU99" i="5"/>
  <c r="BV99" i="5"/>
  <c r="BT100" i="5"/>
  <c r="BU100" i="5"/>
  <c r="BV100" i="5"/>
  <c r="BT102" i="5"/>
  <c r="BU102" i="5"/>
  <c r="BV102" i="5"/>
  <c r="BT103" i="5"/>
  <c r="BU103" i="5"/>
  <c r="BV103" i="5"/>
  <c r="BT104" i="5"/>
  <c r="BU104" i="5"/>
  <c r="BV104" i="5"/>
  <c r="BT105" i="5"/>
  <c r="BU105" i="5"/>
  <c r="BV105" i="5"/>
  <c r="CA89" i="5"/>
  <c r="BW89" i="5"/>
  <c r="O79" i="5"/>
  <c r="Q79" i="5"/>
  <c r="R79" i="5"/>
  <c r="S79" i="5"/>
  <c r="O80" i="5"/>
  <c r="Q80" i="5"/>
  <c r="R80" i="5"/>
  <c r="S80" i="5"/>
  <c r="O81" i="5"/>
  <c r="Q81" i="5"/>
  <c r="R81" i="5"/>
  <c r="S81" i="5"/>
  <c r="O82" i="5"/>
  <c r="Q82" i="5"/>
  <c r="R82" i="5"/>
  <c r="S82" i="5"/>
  <c r="O83" i="5"/>
  <c r="Q83" i="5"/>
  <c r="R83" i="5"/>
  <c r="S83" i="5"/>
  <c r="S78" i="5"/>
  <c r="Q78" i="5"/>
  <c r="R78" i="5" s="1"/>
  <c r="O78" i="5"/>
  <c r="N78" i="5"/>
  <c r="M78" i="5"/>
  <c r="L78" i="5"/>
  <c r="S69" i="5"/>
  <c r="O70" i="5"/>
  <c r="S70" i="5"/>
  <c r="O71" i="5"/>
  <c r="S71" i="5"/>
  <c r="O72" i="5"/>
  <c r="S72" i="5"/>
  <c r="O73" i="5"/>
  <c r="S73" i="5"/>
  <c r="S68" i="5"/>
  <c r="O68" i="5"/>
  <c r="N68" i="5"/>
  <c r="M68" i="5"/>
  <c r="L68" i="5"/>
  <c r="O63" i="5"/>
  <c r="Q63" i="5"/>
  <c r="S63" i="5"/>
  <c r="S62" i="5"/>
  <c r="Q62" i="5"/>
  <c r="O62" i="5"/>
  <c r="N62" i="5"/>
  <c r="M62" i="5"/>
  <c r="L62" i="5"/>
  <c r="O48" i="5"/>
  <c r="Q48" i="5"/>
  <c r="R48" i="5"/>
  <c r="S48" i="5"/>
  <c r="O49" i="5"/>
  <c r="Q49" i="5"/>
  <c r="R49" i="5"/>
  <c r="S49" i="5"/>
  <c r="S50" i="5"/>
  <c r="O51" i="5"/>
  <c r="Q51" i="5"/>
  <c r="S51" i="5"/>
  <c r="O52" i="5"/>
  <c r="Q52" i="5"/>
  <c r="R52" i="5"/>
  <c r="S52" i="5"/>
  <c r="O53" i="5"/>
  <c r="Q53" i="5"/>
  <c r="R53" i="5"/>
  <c r="S53" i="5"/>
  <c r="O54" i="5"/>
  <c r="Q54" i="5"/>
  <c r="R54" i="5"/>
  <c r="S54" i="5"/>
  <c r="O55" i="5"/>
  <c r="Q55" i="5"/>
  <c r="R55" i="5"/>
  <c r="S55" i="5"/>
  <c r="S47" i="5"/>
  <c r="Q47" i="5"/>
  <c r="R47" i="5" s="1"/>
  <c r="O47" i="5"/>
  <c r="N47" i="5"/>
  <c r="M47" i="5"/>
  <c r="L47" i="5"/>
  <c r="R27" i="5"/>
  <c r="S27" i="5"/>
  <c r="R29" i="5"/>
  <c r="S29" i="5"/>
  <c r="R31" i="5"/>
  <c r="S31" i="5"/>
  <c r="S32" i="5"/>
  <c r="S33" i="5"/>
  <c r="R34" i="5"/>
  <c r="S34" i="5"/>
  <c r="S35" i="5"/>
  <c r="R36" i="5"/>
  <c r="S36" i="5"/>
  <c r="R37" i="5"/>
  <c r="S37" i="5"/>
  <c r="R38" i="5"/>
  <c r="S38" i="5"/>
  <c r="S39" i="5"/>
  <c r="R40" i="5"/>
  <c r="S40" i="5"/>
  <c r="R42" i="5"/>
  <c r="S42" i="5"/>
  <c r="S26" i="5"/>
  <c r="Q26" i="5"/>
  <c r="R26" i="5" s="1"/>
  <c r="O26" i="5"/>
  <c r="N26" i="5"/>
  <c r="M26" i="5"/>
  <c r="L26" i="5"/>
  <c r="O4" i="5"/>
  <c r="L4" i="5"/>
  <c r="M4" i="5"/>
  <c r="N4" i="5"/>
  <c r="L8" i="5"/>
  <c r="M8" i="5"/>
  <c r="N8" i="5"/>
  <c r="L3" i="5"/>
  <c r="M3" i="5"/>
  <c r="N3" i="5"/>
  <c r="Q3" i="5"/>
  <c r="O5" i="5"/>
  <c r="O6" i="5"/>
  <c r="O7" i="5"/>
  <c r="O9" i="5"/>
  <c r="O10" i="5"/>
  <c r="O11" i="5"/>
  <c r="O12" i="5"/>
  <c r="O13" i="5"/>
  <c r="S4" i="5"/>
  <c r="S5" i="5"/>
  <c r="S6" i="5"/>
  <c r="S7" i="5"/>
  <c r="S8" i="5"/>
  <c r="S9" i="5"/>
  <c r="S10" i="5"/>
  <c r="S11" i="5"/>
  <c r="S12" i="5"/>
  <c r="S13" i="5"/>
  <c r="AC3" i="5"/>
  <c r="TU19" i="3"/>
  <c r="TU18" i="3"/>
  <c r="TU17" i="3"/>
  <c r="TU16" i="3"/>
  <c r="TU13" i="3"/>
  <c r="TU12" i="3"/>
  <c r="TU11" i="3"/>
  <c r="TU10" i="3"/>
  <c r="TU9" i="3"/>
  <c r="TU7" i="3"/>
  <c r="TU6" i="3"/>
  <c r="TU5" i="3"/>
  <c r="TU4" i="3"/>
  <c r="TU3" i="3"/>
  <c r="UC84" i="3"/>
  <c r="UB84" i="3"/>
  <c r="UA84" i="3"/>
  <c r="TZ84" i="3"/>
  <c r="TY84" i="3"/>
  <c r="TX84" i="3"/>
  <c r="TW84" i="3"/>
  <c r="TV84" i="3"/>
  <c r="TT84" i="3"/>
  <c r="TS84" i="3"/>
  <c r="TR84" i="3"/>
  <c r="TQ84" i="3"/>
  <c r="TP84" i="3"/>
  <c r="TO84" i="3"/>
  <c r="TN84" i="3"/>
  <c r="TM84" i="3"/>
  <c r="TK84" i="3"/>
  <c r="TJ84" i="3"/>
  <c r="TI84" i="3"/>
  <c r="TH84" i="3"/>
  <c r="TG84" i="3"/>
  <c r="TF84" i="3"/>
  <c r="TE84" i="3"/>
  <c r="TD84" i="3"/>
  <c r="TB84" i="3"/>
  <c r="TA84" i="3"/>
  <c r="SZ84" i="3"/>
  <c r="SY84" i="3"/>
  <c r="SX84" i="3"/>
  <c r="SW84" i="3"/>
  <c r="SV84" i="3"/>
  <c r="SU84" i="3"/>
  <c r="SS84" i="3"/>
  <c r="SR84" i="3"/>
  <c r="SQ84" i="3"/>
  <c r="SP84" i="3"/>
  <c r="SO84" i="3"/>
  <c r="SN84" i="3"/>
  <c r="SM84" i="3"/>
  <c r="SL84" i="3"/>
  <c r="SJ84" i="3"/>
  <c r="SI84" i="3"/>
  <c r="SH84" i="3"/>
  <c r="SG84" i="3"/>
  <c r="SF84" i="3"/>
  <c r="SE84" i="3"/>
  <c r="SD84" i="3"/>
  <c r="SC84" i="3"/>
  <c r="SA84" i="3"/>
  <c r="RZ84" i="3"/>
  <c r="RY84" i="3"/>
  <c r="RX84" i="3"/>
  <c r="RW84" i="3"/>
  <c r="RV84" i="3"/>
  <c r="RU84" i="3"/>
  <c r="RT84" i="3"/>
  <c r="RR84" i="3"/>
  <c r="RQ84" i="3"/>
  <c r="RP84" i="3"/>
  <c r="RO84" i="3"/>
  <c r="RN84" i="3"/>
  <c r="RM84" i="3"/>
  <c r="RL84" i="3"/>
  <c r="RK84" i="3"/>
  <c r="RI84" i="3"/>
  <c r="RH84" i="3"/>
  <c r="RG84" i="3"/>
  <c r="RF84" i="3"/>
  <c r="RE84" i="3"/>
  <c r="RD84" i="3"/>
  <c r="RC84" i="3"/>
  <c r="RB84" i="3"/>
  <c r="QZ84" i="3"/>
  <c r="QY84" i="3"/>
  <c r="QX84" i="3"/>
  <c r="QW84" i="3"/>
  <c r="QV84" i="3"/>
  <c r="QU84" i="3"/>
  <c r="QT84" i="3"/>
  <c r="QS84" i="3"/>
  <c r="QQ84" i="3"/>
  <c r="QP84" i="3"/>
  <c r="QO84" i="3"/>
  <c r="QN84" i="3"/>
  <c r="QM84" i="3"/>
  <c r="QL84" i="3"/>
  <c r="QK84" i="3"/>
  <c r="QJ84" i="3"/>
  <c r="QH84" i="3"/>
  <c r="QG84" i="3"/>
  <c r="QF84" i="3"/>
  <c r="QE84" i="3"/>
  <c r="QD84" i="3"/>
  <c r="QC84" i="3"/>
  <c r="QB84" i="3"/>
  <c r="QA84" i="3"/>
  <c r="PY84" i="3"/>
  <c r="PX84" i="3"/>
  <c r="PW84" i="3"/>
  <c r="PV84" i="3"/>
  <c r="PU84" i="3"/>
  <c r="PT84" i="3"/>
  <c r="PS84" i="3"/>
  <c r="PR84" i="3"/>
  <c r="PP84" i="3"/>
  <c r="PO84" i="3"/>
  <c r="PN84" i="3"/>
  <c r="PM84" i="3"/>
  <c r="PL84" i="3"/>
  <c r="PK84" i="3"/>
  <c r="PJ84" i="3"/>
  <c r="PI84" i="3"/>
  <c r="OX84" i="3"/>
  <c r="OW84" i="3"/>
  <c r="OV84" i="3"/>
  <c r="OU84" i="3"/>
  <c r="OT84" i="3"/>
  <c r="OS84" i="3"/>
  <c r="OR84" i="3"/>
  <c r="OQ84" i="3"/>
  <c r="OO84" i="3"/>
  <c r="ON84" i="3"/>
  <c r="OM84" i="3"/>
  <c r="OL84" i="3"/>
  <c r="OK84" i="3"/>
  <c r="OJ84" i="3"/>
  <c r="OI84" i="3"/>
  <c r="OH84" i="3"/>
  <c r="OE84" i="3"/>
  <c r="OD84" i="3"/>
  <c r="OC84" i="3"/>
  <c r="OB84" i="3"/>
  <c r="OA84" i="3"/>
  <c r="NZ84" i="3"/>
  <c r="NY84" i="3"/>
  <c r="NW84" i="3"/>
  <c r="NV84" i="3"/>
  <c r="NU84" i="3"/>
  <c r="NT84" i="3"/>
  <c r="NS84" i="3"/>
  <c r="NR84" i="3"/>
  <c r="NQ84" i="3"/>
  <c r="NP84" i="3"/>
  <c r="NN84" i="3"/>
  <c r="NM84" i="3"/>
  <c r="NL84" i="3"/>
  <c r="NK84" i="3"/>
  <c r="NJ84" i="3"/>
  <c r="NI84" i="3"/>
  <c r="NH84" i="3"/>
  <c r="NG84" i="3"/>
  <c r="NE84" i="3"/>
  <c r="ND84" i="3"/>
  <c r="NC84" i="3"/>
  <c r="NB84" i="3"/>
  <c r="NA84" i="3"/>
  <c r="MZ84" i="3"/>
  <c r="MY84" i="3"/>
  <c r="MX84" i="3"/>
  <c r="MV84" i="3"/>
  <c r="MU84" i="3"/>
  <c r="MT84" i="3"/>
  <c r="MS84" i="3"/>
  <c r="MR84" i="3"/>
  <c r="MQ84" i="3"/>
  <c r="MP84" i="3"/>
  <c r="MO84" i="3"/>
  <c r="MM84" i="3"/>
  <c r="ML84" i="3"/>
  <c r="MK84" i="3"/>
  <c r="MJ84" i="3"/>
  <c r="MI84" i="3"/>
  <c r="MH84" i="3"/>
  <c r="MG84" i="3"/>
  <c r="MF84" i="3"/>
  <c r="MD84" i="3"/>
  <c r="MC84" i="3"/>
  <c r="MB84" i="3"/>
  <c r="MA84" i="3"/>
  <c r="LZ84" i="3"/>
  <c r="LY84" i="3"/>
  <c r="LX84" i="3"/>
  <c r="LW84" i="3"/>
  <c r="LU84" i="3"/>
  <c r="LT84" i="3"/>
  <c r="LS84" i="3"/>
  <c r="LR84" i="3"/>
  <c r="LQ84" i="3"/>
  <c r="LP84" i="3"/>
  <c r="LO84" i="3"/>
  <c r="LN84" i="3"/>
  <c r="LL84" i="3"/>
  <c r="LK84" i="3"/>
  <c r="LJ84" i="3"/>
  <c r="LI84" i="3"/>
  <c r="LH84" i="3"/>
  <c r="LG84" i="3"/>
  <c r="LF84" i="3"/>
  <c r="LE84" i="3"/>
  <c r="LC84" i="3"/>
  <c r="LB84" i="3"/>
  <c r="LA84" i="3"/>
  <c r="KZ84" i="3"/>
  <c r="KY84" i="3"/>
  <c r="KX84" i="3"/>
  <c r="KW84" i="3"/>
  <c r="KV84" i="3"/>
  <c r="KT84" i="3"/>
  <c r="KS84" i="3"/>
  <c r="KR84" i="3"/>
  <c r="KQ84" i="3"/>
  <c r="KP84" i="3"/>
  <c r="KO84" i="3"/>
  <c r="KN84" i="3"/>
  <c r="KM84" i="3"/>
  <c r="KK84" i="3"/>
  <c r="KJ84" i="3"/>
  <c r="KI84" i="3"/>
  <c r="KH84" i="3"/>
  <c r="KG84" i="3"/>
  <c r="KF84" i="3"/>
  <c r="KE84" i="3"/>
  <c r="KD84" i="3"/>
  <c r="KB84" i="3"/>
  <c r="KA84" i="3"/>
  <c r="JZ84" i="3"/>
  <c r="JY84" i="3"/>
  <c r="JX84" i="3"/>
  <c r="JW84" i="3"/>
  <c r="JV84" i="3"/>
  <c r="JU84" i="3"/>
  <c r="JS84" i="3"/>
  <c r="JR84" i="3"/>
  <c r="JQ84" i="3"/>
  <c r="JP84" i="3"/>
  <c r="JO84" i="3"/>
  <c r="JN84" i="3"/>
  <c r="JM84" i="3"/>
  <c r="JL84" i="3"/>
  <c r="TR74" i="3"/>
  <c r="TQ74" i="3"/>
  <c r="TP74" i="3"/>
  <c r="TO74" i="3"/>
  <c r="TN74" i="3"/>
  <c r="TM74" i="3"/>
  <c r="TI74" i="3"/>
  <c r="TH74" i="3"/>
  <c r="TG74" i="3"/>
  <c r="TF74" i="3"/>
  <c r="TE74" i="3"/>
  <c r="TD74" i="3"/>
  <c r="SZ74" i="3"/>
  <c r="SY74" i="3"/>
  <c r="SX74" i="3"/>
  <c r="SW74" i="3"/>
  <c r="SV74" i="3"/>
  <c r="SU74" i="3"/>
  <c r="SQ74" i="3"/>
  <c r="SP74" i="3"/>
  <c r="SO74" i="3"/>
  <c r="SN74" i="3"/>
  <c r="SM74" i="3"/>
  <c r="SL74" i="3"/>
  <c r="SH74" i="3"/>
  <c r="SG74" i="3"/>
  <c r="SF74" i="3"/>
  <c r="SE74" i="3"/>
  <c r="SD74" i="3"/>
  <c r="SC74" i="3"/>
  <c r="RY74" i="3"/>
  <c r="RX74" i="3"/>
  <c r="RW74" i="3"/>
  <c r="RV74" i="3"/>
  <c r="RU74" i="3"/>
  <c r="RT74" i="3"/>
  <c r="RP74" i="3"/>
  <c r="RO74" i="3"/>
  <c r="RN74" i="3"/>
  <c r="RM74" i="3"/>
  <c r="RL74" i="3"/>
  <c r="RK74" i="3"/>
  <c r="RG74" i="3"/>
  <c r="RF74" i="3"/>
  <c r="RE74" i="3"/>
  <c r="RD74" i="3"/>
  <c r="RC74" i="3"/>
  <c r="RB74" i="3"/>
  <c r="QX74" i="3"/>
  <c r="QW74" i="3"/>
  <c r="QV74" i="3"/>
  <c r="QU74" i="3"/>
  <c r="QT74" i="3"/>
  <c r="QS74" i="3"/>
  <c r="QO74" i="3"/>
  <c r="QN74" i="3"/>
  <c r="QM74" i="3"/>
  <c r="QL74" i="3"/>
  <c r="QK74" i="3"/>
  <c r="QJ74" i="3"/>
  <c r="QF74" i="3"/>
  <c r="QE74" i="3"/>
  <c r="QD74" i="3"/>
  <c r="QC74" i="3"/>
  <c r="QB74" i="3"/>
  <c r="QA74" i="3"/>
  <c r="PW74" i="3"/>
  <c r="PV74" i="3"/>
  <c r="PU74" i="3"/>
  <c r="PT74" i="3"/>
  <c r="PS74" i="3"/>
  <c r="PR74" i="3"/>
  <c r="PN74" i="3"/>
  <c r="PM74" i="3"/>
  <c r="PL74" i="3"/>
  <c r="PK74" i="3"/>
  <c r="PJ74" i="3"/>
  <c r="PI74" i="3"/>
  <c r="OV74" i="3"/>
  <c r="OU74" i="3"/>
  <c r="OT74" i="3"/>
  <c r="OS74" i="3"/>
  <c r="OR74" i="3"/>
  <c r="OQ74" i="3"/>
  <c r="OM74" i="3"/>
  <c r="OL74" i="3"/>
  <c r="OK74" i="3"/>
  <c r="OJ74" i="3"/>
  <c r="OI74" i="3"/>
  <c r="OH74" i="3"/>
  <c r="OD74" i="3"/>
  <c r="OC74" i="3"/>
  <c r="OB74" i="3"/>
  <c r="OA74" i="3"/>
  <c r="NZ74" i="3"/>
  <c r="NY74" i="3"/>
  <c r="NU74" i="3"/>
  <c r="NT74" i="3"/>
  <c r="NS74" i="3"/>
  <c r="NR74" i="3"/>
  <c r="NQ74" i="3"/>
  <c r="NP74" i="3"/>
  <c r="NC74" i="3"/>
  <c r="NB74" i="3"/>
  <c r="NA74" i="3"/>
  <c r="MZ74" i="3"/>
  <c r="MY74" i="3"/>
  <c r="MX74" i="3"/>
  <c r="MT74" i="3"/>
  <c r="MS74" i="3"/>
  <c r="MR74" i="3"/>
  <c r="MQ74" i="3"/>
  <c r="MP74" i="3"/>
  <c r="MO74" i="3"/>
  <c r="MK74" i="3"/>
  <c r="MJ74" i="3"/>
  <c r="MI74" i="3"/>
  <c r="MH74" i="3"/>
  <c r="MG74" i="3"/>
  <c r="MF74" i="3"/>
  <c r="MB74" i="3"/>
  <c r="MA74" i="3"/>
  <c r="LZ74" i="3"/>
  <c r="LY74" i="3"/>
  <c r="LX74" i="3"/>
  <c r="LW74" i="3"/>
  <c r="LS74" i="3"/>
  <c r="LR74" i="3"/>
  <c r="LQ74" i="3"/>
  <c r="LP74" i="3"/>
  <c r="LO74" i="3"/>
  <c r="LN74" i="3"/>
  <c r="LJ74" i="3"/>
  <c r="LI74" i="3"/>
  <c r="LH74" i="3"/>
  <c r="LG74" i="3"/>
  <c r="LF74" i="3"/>
  <c r="LE74" i="3"/>
  <c r="LA74" i="3"/>
  <c r="KZ74" i="3"/>
  <c r="KY74" i="3"/>
  <c r="KX74" i="3"/>
  <c r="KW74" i="3"/>
  <c r="KV74" i="3"/>
  <c r="KR74" i="3"/>
  <c r="KQ74" i="3"/>
  <c r="KP74" i="3"/>
  <c r="KO74" i="3"/>
  <c r="KN74" i="3"/>
  <c r="KM74" i="3"/>
  <c r="KI74" i="3"/>
  <c r="KH74" i="3"/>
  <c r="KG74" i="3"/>
  <c r="KF74" i="3"/>
  <c r="KE74" i="3"/>
  <c r="KD74" i="3"/>
  <c r="UA74" i="3"/>
  <c r="TZ74" i="3"/>
  <c r="TY74" i="3"/>
  <c r="TX74" i="3"/>
  <c r="TW74" i="3"/>
  <c r="TV74" i="3"/>
  <c r="LC64" i="3"/>
  <c r="UC64" i="3"/>
  <c r="UB64" i="3"/>
  <c r="UA64" i="3"/>
  <c r="TZ64" i="3"/>
  <c r="TY64" i="3"/>
  <c r="TX64" i="3"/>
  <c r="TW64" i="3"/>
  <c r="TV64" i="3"/>
  <c r="TT64" i="3"/>
  <c r="TS64" i="3"/>
  <c r="TR64" i="3"/>
  <c r="TQ64" i="3"/>
  <c r="TP64" i="3"/>
  <c r="TO64" i="3"/>
  <c r="TN64" i="3"/>
  <c r="TM64" i="3"/>
  <c r="TK64" i="3"/>
  <c r="TJ64" i="3"/>
  <c r="TI64" i="3"/>
  <c r="TH64" i="3"/>
  <c r="TG64" i="3"/>
  <c r="TF64" i="3"/>
  <c r="TE64" i="3"/>
  <c r="TD64" i="3"/>
  <c r="TB64" i="3"/>
  <c r="TA64" i="3"/>
  <c r="SZ64" i="3"/>
  <c r="SY64" i="3"/>
  <c r="SX64" i="3"/>
  <c r="SW64" i="3"/>
  <c r="SV64" i="3"/>
  <c r="SU64" i="3"/>
  <c r="SS64" i="3"/>
  <c r="SR64" i="3"/>
  <c r="SQ64" i="3"/>
  <c r="SP64" i="3"/>
  <c r="SO64" i="3"/>
  <c r="SN64" i="3"/>
  <c r="SM64" i="3"/>
  <c r="SL64" i="3"/>
  <c r="SJ64" i="3"/>
  <c r="SI64" i="3"/>
  <c r="SH64" i="3"/>
  <c r="SG64" i="3"/>
  <c r="SF64" i="3"/>
  <c r="SE64" i="3"/>
  <c r="SD64" i="3"/>
  <c r="SC64" i="3"/>
  <c r="SA64" i="3"/>
  <c r="RZ64" i="3"/>
  <c r="RY64" i="3"/>
  <c r="RX64" i="3"/>
  <c r="RW64" i="3"/>
  <c r="RV64" i="3"/>
  <c r="RU64" i="3"/>
  <c r="RT64" i="3"/>
  <c r="RR64" i="3"/>
  <c r="RQ64" i="3"/>
  <c r="RP64" i="3"/>
  <c r="RO64" i="3"/>
  <c r="RN64" i="3"/>
  <c r="RM64" i="3"/>
  <c r="RL64" i="3"/>
  <c r="RK64" i="3"/>
  <c r="RI64" i="3"/>
  <c r="RH64" i="3"/>
  <c r="RG64" i="3"/>
  <c r="RF64" i="3"/>
  <c r="RE64" i="3"/>
  <c r="RD64" i="3"/>
  <c r="RC64" i="3"/>
  <c r="RB64" i="3"/>
  <c r="QZ64" i="3"/>
  <c r="QY64" i="3"/>
  <c r="QX64" i="3"/>
  <c r="QW64" i="3"/>
  <c r="QV64" i="3"/>
  <c r="QU64" i="3"/>
  <c r="QT64" i="3"/>
  <c r="QS64" i="3"/>
  <c r="QP64" i="3"/>
  <c r="QO64" i="3"/>
  <c r="QN64" i="3"/>
  <c r="QM64" i="3"/>
  <c r="QL64" i="3"/>
  <c r="QK64" i="3"/>
  <c r="QJ64" i="3"/>
  <c r="QG64" i="3"/>
  <c r="QF64" i="3"/>
  <c r="QE64" i="3"/>
  <c r="QD64" i="3"/>
  <c r="QC64" i="3"/>
  <c r="QB64" i="3"/>
  <c r="QA64" i="3"/>
  <c r="PY64" i="3"/>
  <c r="PX64" i="3"/>
  <c r="PW64" i="3"/>
  <c r="PV64" i="3"/>
  <c r="PU64" i="3"/>
  <c r="PT64" i="3"/>
  <c r="PS64" i="3"/>
  <c r="PR64" i="3"/>
  <c r="PP64" i="3"/>
  <c r="PO64" i="3"/>
  <c r="PN64" i="3"/>
  <c r="PM64" i="3"/>
  <c r="PL64" i="3"/>
  <c r="PK64" i="3"/>
  <c r="PJ64" i="3"/>
  <c r="PI64" i="3"/>
  <c r="OX64" i="3"/>
  <c r="OW64" i="3"/>
  <c r="OV64" i="3"/>
  <c r="OU64" i="3"/>
  <c r="OT64" i="3"/>
  <c r="OS64" i="3"/>
  <c r="OR64" i="3"/>
  <c r="OQ64" i="3"/>
  <c r="OO64" i="3"/>
  <c r="ON64" i="3"/>
  <c r="OM64" i="3"/>
  <c r="OL64" i="3"/>
  <c r="OK64" i="3"/>
  <c r="OJ64" i="3"/>
  <c r="OI64" i="3"/>
  <c r="OH64" i="3"/>
  <c r="OF64" i="3"/>
  <c r="OE64" i="3"/>
  <c r="OD64" i="3"/>
  <c r="OC64" i="3"/>
  <c r="OB64" i="3"/>
  <c r="OA64" i="3"/>
  <c r="NZ64" i="3"/>
  <c r="NY64" i="3"/>
  <c r="NW64" i="3"/>
  <c r="NV64" i="3"/>
  <c r="NU64" i="3"/>
  <c r="NT64" i="3"/>
  <c r="NS64" i="3"/>
  <c r="NR64" i="3"/>
  <c r="NQ64" i="3"/>
  <c r="NP64" i="3"/>
  <c r="NN64" i="3"/>
  <c r="NM64" i="3"/>
  <c r="NL64" i="3"/>
  <c r="NK64" i="3"/>
  <c r="NJ64" i="3"/>
  <c r="NI64" i="3"/>
  <c r="NH64" i="3"/>
  <c r="NG64" i="3"/>
  <c r="NE64" i="3"/>
  <c r="ND64" i="3"/>
  <c r="NC64" i="3"/>
  <c r="NB64" i="3"/>
  <c r="NA64" i="3"/>
  <c r="MZ64" i="3"/>
  <c r="MY64" i="3"/>
  <c r="MX64" i="3"/>
  <c r="MV64" i="3"/>
  <c r="MU64" i="3"/>
  <c r="MT64" i="3"/>
  <c r="MS64" i="3"/>
  <c r="MR64" i="3"/>
  <c r="MQ64" i="3"/>
  <c r="MP64" i="3"/>
  <c r="MO64" i="3"/>
  <c r="MM64" i="3"/>
  <c r="ML64" i="3"/>
  <c r="MK64" i="3"/>
  <c r="MJ64" i="3"/>
  <c r="MI64" i="3"/>
  <c r="MH64" i="3"/>
  <c r="MG64" i="3"/>
  <c r="MF64" i="3"/>
  <c r="MD64" i="3"/>
  <c r="MC64" i="3"/>
  <c r="MB64" i="3"/>
  <c r="MA64" i="3"/>
  <c r="LZ64" i="3"/>
  <c r="LY64" i="3"/>
  <c r="LX64" i="3"/>
  <c r="LW64" i="3"/>
  <c r="LU64" i="3"/>
  <c r="LT64" i="3"/>
  <c r="LS64" i="3"/>
  <c r="LR64" i="3"/>
  <c r="LQ64" i="3"/>
  <c r="LP64" i="3"/>
  <c r="LO64" i="3"/>
  <c r="LN64" i="3"/>
  <c r="LL64" i="3"/>
  <c r="LK64" i="3"/>
  <c r="LJ64" i="3"/>
  <c r="LI64" i="3"/>
  <c r="LH64" i="3"/>
  <c r="LG64" i="3"/>
  <c r="LF64" i="3"/>
  <c r="LE64" i="3"/>
  <c r="LB64" i="3"/>
  <c r="LA64" i="3"/>
  <c r="KZ64" i="3"/>
  <c r="KY64" i="3"/>
  <c r="KX64" i="3"/>
  <c r="KW64" i="3"/>
  <c r="KV64" i="3"/>
  <c r="KT64" i="3"/>
  <c r="KS64" i="3"/>
  <c r="KR64" i="3"/>
  <c r="KQ64" i="3"/>
  <c r="KP64" i="3"/>
  <c r="KO64" i="3"/>
  <c r="KN64" i="3"/>
  <c r="KM64" i="3"/>
  <c r="KK64" i="3"/>
  <c r="KJ64" i="3"/>
  <c r="KI64" i="3"/>
  <c r="KH64" i="3"/>
  <c r="KG64" i="3"/>
  <c r="KF64" i="3"/>
  <c r="KE64" i="3"/>
  <c r="KD64" i="3"/>
  <c r="KB64" i="3"/>
  <c r="KA64" i="3"/>
  <c r="JZ64" i="3"/>
  <c r="JY64" i="3"/>
  <c r="JX64" i="3"/>
  <c r="JW64" i="3"/>
  <c r="JV64" i="3"/>
  <c r="JU64" i="3"/>
  <c r="JS64" i="3"/>
  <c r="JR64" i="3"/>
  <c r="JQ64" i="3"/>
  <c r="JP64" i="3"/>
  <c r="JO64" i="3"/>
  <c r="JN64" i="3"/>
  <c r="JM64" i="3"/>
  <c r="JL64" i="3"/>
  <c r="UC56" i="3"/>
  <c r="UB56" i="3"/>
  <c r="UA56" i="3"/>
  <c r="TZ56" i="3"/>
  <c r="TY56" i="3"/>
  <c r="TX56" i="3"/>
  <c r="TW56" i="3"/>
  <c r="TV56" i="3"/>
  <c r="TT56" i="3"/>
  <c r="TS56" i="3"/>
  <c r="TR56" i="3"/>
  <c r="TQ56" i="3"/>
  <c r="TP56" i="3"/>
  <c r="TO56" i="3"/>
  <c r="TN56" i="3"/>
  <c r="TM56" i="3"/>
  <c r="TK56" i="3"/>
  <c r="TJ56" i="3"/>
  <c r="TI56" i="3"/>
  <c r="TH56" i="3"/>
  <c r="TG56" i="3"/>
  <c r="TF56" i="3"/>
  <c r="TE56" i="3"/>
  <c r="TD56" i="3"/>
  <c r="TB56" i="3"/>
  <c r="TA56" i="3"/>
  <c r="SZ56" i="3"/>
  <c r="SY56" i="3"/>
  <c r="SX56" i="3"/>
  <c r="SW56" i="3"/>
  <c r="SV56" i="3"/>
  <c r="SU56" i="3"/>
  <c r="SS56" i="3"/>
  <c r="SR56" i="3"/>
  <c r="SQ56" i="3"/>
  <c r="SP56" i="3"/>
  <c r="SO56" i="3"/>
  <c r="SN56" i="3"/>
  <c r="SM56" i="3"/>
  <c r="SL56" i="3"/>
  <c r="SJ56" i="3"/>
  <c r="SI56" i="3"/>
  <c r="SH56" i="3"/>
  <c r="SG56" i="3"/>
  <c r="SF56" i="3"/>
  <c r="SE56" i="3"/>
  <c r="SD56" i="3"/>
  <c r="SC56" i="3"/>
  <c r="SA56" i="3"/>
  <c r="RZ56" i="3"/>
  <c r="RY56" i="3"/>
  <c r="RX56" i="3"/>
  <c r="RW56" i="3"/>
  <c r="RV56" i="3"/>
  <c r="RU56" i="3"/>
  <c r="RT56" i="3"/>
  <c r="RR56" i="3"/>
  <c r="RQ56" i="3"/>
  <c r="RP56" i="3"/>
  <c r="RO56" i="3"/>
  <c r="RN56" i="3"/>
  <c r="RM56" i="3"/>
  <c r="RL56" i="3"/>
  <c r="RK56" i="3"/>
  <c r="RI56" i="3"/>
  <c r="RH56" i="3"/>
  <c r="RG56" i="3"/>
  <c r="RF56" i="3"/>
  <c r="RE56" i="3"/>
  <c r="RD56" i="3"/>
  <c r="RC56" i="3"/>
  <c r="RB56" i="3"/>
  <c r="QZ56" i="3"/>
  <c r="QY56" i="3"/>
  <c r="QX56" i="3"/>
  <c r="QW56" i="3"/>
  <c r="QV56" i="3"/>
  <c r="QU56" i="3"/>
  <c r="QT56" i="3"/>
  <c r="QS56" i="3"/>
  <c r="QQ56" i="3"/>
  <c r="QP56" i="3"/>
  <c r="QO56" i="3"/>
  <c r="QN56" i="3"/>
  <c r="QM56" i="3"/>
  <c r="QL56" i="3"/>
  <c r="QK56" i="3"/>
  <c r="QJ56" i="3"/>
  <c r="QH56" i="3"/>
  <c r="QG56" i="3"/>
  <c r="QF56" i="3"/>
  <c r="QE56" i="3"/>
  <c r="QD56" i="3"/>
  <c r="QC56" i="3"/>
  <c r="QB56" i="3"/>
  <c r="QA56" i="3"/>
  <c r="PY56" i="3"/>
  <c r="PX56" i="3"/>
  <c r="PW56" i="3"/>
  <c r="PV56" i="3"/>
  <c r="PU56" i="3"/>
  <c r="PT56" i="3"/>
  <c r="PS56" i="3"/>
  <c r="PR56" i="3"/>
  <c r="PP56" i="3"/>
  <c r="PO56" i="3"/>
  <c r="PN56" i="3"/>
  <c r="PM56" i="3"/>
  <c r="PL56" i="3"/>
  <c r="PK56" i="3"/>
  <c r="PJ56" i="3"/>
  <c r="PI56" i="3"/>
  <c r="OX56" i="3"/>
  <c r="OW56" i="3"/>
  <c r="OV56" i="3"/>
  <c r="OU56" i="3"/>
  <c r="OT56" i="3"/>
  <c r="OS56" i="3"/>
  <c r="OR56" i="3"/>
  <c r="OQ56" i="3"/>
  <c r="OO56" i="3"/>
  <c r="ON56" i="3"/>
  <c r="OM56" i="3"/>
  <c r="OL56" i="3"/>
  <c r="OK56" i="3"/>
  <c r="OJ56" i="3"/>
  <c r="OI56" i="3"/>
  <c r="OH56" i="3"/>
  <c r="OF56" i="3"/>
  <c r="OE56" i="3"/>
  <c r="OD56" i="3"/>
  <c r="OC56" i="3"/>
  <c r="OB56" i="3"/>
  <c r="OA56" i="3"/>
  <c r="NZ56" i="3"/>
  <c r="NY56" i="3"/>
  <c r="NW56" i="3"/>
  <c r="NV56" i="3"/>
  <c r="NU56" i="3"/>
  <c r="NT56" i="3"/>
  <c r="NS56" i="3"/>
  <c r="NR56" i="3"/>
  <c r="NQ56" i="3"/>
  <c r="NP56" i="3"/>
  <c r="NN56" i="3"/>
  <c r="NM56" i="3"/>
  <c r="NL56" i="3"/>
  <c r="NK56" i="3"/>
  <c r="NJ56" i="3"/>
  <c r="NI56" i="3"/>
  <c r="NH56" i="3"/>
  <c r="NG56" i="3"/>
  <c r="NE56" i="3"/>
  <c r="ND56" i="3"/>
  <c r="NC56" i="3"/>
  <c r="NB56" i="3"/>
  <c r="NA56" i="3"/>
  <c r="MZ56" i="3"/>
  <c r="MY56" i="3"/>
  <c r="MX56" i="3"/>
  <c r="MV56" i="3"/>
  <c r="MU56" i="3"/>
  <c r="MT56" i="3"/>
  <c r="MS56" i="3"/>
  <c r="MR56" i="3"/>
  <c r="MQ56" i="3"/>
  <c r="MP56" i="3"/>
  <c r="MO56" i="3"/>
  <c r="MM56" i="3"/>
  <c r="ML56" i="3"/>
  <c r="MK56" i="3"/>
  <c r="MJ56" i="3"/>
  <c r="MI56" i="3"/>
  <c r="MH56" i="3"/>
  <c r="MG56" i="3"/>
  <c r="MF56" i="3"/>
  <c r="MD56" i="3"/>
  <c r="MC56" i="3"/>
  <c r="MB56" i="3"/>
  <c r="MA56" i="3"/>
  <c r="LZ56" i="3"/>
  <c r="LY56" i="3"/>
  <c r="LX56" i="3"/>
  <c r="LW56" i="3"/>
  <c r="LU56" i="3"/>
  <c r="LT56" i="3"/>
  <c r="LS56" i="3"/>
  <c r="LR56" i="3"/>
  <c r="LQ56" i="3"/>
  <c r="LP56" i="3"/>
  <c r="LO56" i="3"/>
  <c r="LN56" i="3"/>
  <c r="LL56" i="3"/>
  <c r="LK56" i="3"/>
  <c r="LJ56" i="3"/>
  <c r="LI56" i="3"/>
  <c r="LH56" i="3"/>
  <c r="LG56" i="3"/>
  <c r="LF56" i="3"/>
  <c r="LE56" i="3"/>
  <c r="LC56" i="3"/>
  <c r="LB56" i="3"/>
  <c r="LA56" i="3"/>
  <c r="KZ56" i="3"/>
  <c r="KY56" i="3"/>
  <c r="KX56" i="3"/>
  <c r="KW56" i="3"/>
  <c r="KV56" i="3"/>
  <c r="KT56" i="3"/>
  <c r="KS56" i="3"/>
  <c r="KR56" i="3"/>
  <c r="KQ56" i="3"/>
  <c r="KP56" i="3"/>
  <c r="KO56" i="3"/>
  <c r="KN56" i="3"/>
  <c r="KM56" i="3"/>
  <c r="KK56" i="3"/>
  <c r="KJ56" i="3"/>
  <c r="KI56" i="3"/>
  <c r="KH56" i="3"/>
  <c r="KG56" i="3"/>
  <c r="KF56" i="3"/>
  <c r="KE56" i="3"/>
  <c r="KD56" i="3"/>
  <c r="KB56" i="3"/>
  <c r="KA56" i="3"/>
  <c r="JZ56" i="3"/>
  <c r="JY56" i="3"/>
  <c r="JX56" i="3"/>
  <c r="JW56" i="3"/>
  <c r="JV56" i="3"/>
  <c r="JU56" i="3"/>
  <c r="UC43" i="3"/>
  <c r="UB43" i="3"/>
  <c r="UA43" i="3"/>
  <c r="TZ43" i="3"/>
  <c r="TY43" i="3"/>
  <c r="TX43" i="3"/>
  <c r="TW43" i="3"/>
  <c r="TV43" i="3"/>
  <c r="TT43" i="3"/>
  <c r="TS43" i="3"/>
  <c r="TR43" i="3"/>
  <c r="TQ43" i="3"/>
  <c r="TP43" i="3"/>
  <c r="TO43" i="3"/>
  <c r="TN43" i="3"/>
  <c r="TM43" i="3"/>
  <c r="TK43" i="3"/>
  <c r="TJ43" i="3"/>
  <c r="TI43" i="3"/>
  <c r="TH43" i="3"/>
  <c r="TG43" i="3"/>
  <c r="TF43" i="3"/>
  <c r="TE43" i="3"/>
  <c r="TD43" i="3"/>
  <c r="TB43" i="3"/>
  <c r="TA43" i="3"/>
  <c r="SZ43" i="3"/>
  <c r="SY43" i="3"/>
  <c r="SX43" i="3"/>
  <c r="SW43" i="3"/>
  <c r="SV43" i="3"/>
  <c r="SU43" i="3"/>
  <c r="SS43" i="3"/>
  <c r="SR43" i="3"/>
  <c r="SQ43" i="3"/>
  <c r="SP43" i="3"/>
  <c r="SO43" i="3"/>
  <c r="SN43" i="3"/>
  <c r="SM43" i="3"/>
  <c r="SL43" i="3"/>
  <c r="SJ43" i="3"/>
  <c r="SI43" i="3"/>
  <c r="SH43" i="3"/>
  <c r="SG43" i="3"/>
  <c r="SF43" i="3"/>
  <c r="SE43" i="3"/>
  <c r="SD43" i="3"/>
  <c r="SC43" i="3"/>
  <c r="SA43" i="3"/>
  <c r="RZ43" i="3"/>
  <c r="RY43" i="3"/>
  <c r="RX43" i="3"/>
  <c r="RW43" i="3"/>
  <c r="RV43" i="3"/>
  <c r="RU43" i="3"/>
  <c r="RT43" i="3"/>
  <c r="RR43" i="3"/>
  <c r="RQ43" i="3"/>
  <c r="RP43" i="3"/>
  <c r="RO43" i="3"/>
  <c r="RN43" i="3"/>
  <c r="RM43" i="3"/>
  <c r="RL43" i="3"/>
  <c r="RK43" i="3"/>
  <c r="RI43" i="3"/>
  <c r="RH43" i="3"/>
  <c r="RG43" i="3"/>
  <c r="RF43" i="3"/>
  <c r="RE43" i="3"/>
  <c r="RD43" i="3"/>
  <c r="RC43" i="3"/>
  <c r="RB43" i="3"/>
  <c r="QZ43" i="3"/>
  <c r="QY43" i="3"/>
  <c r="QX43" i="3"/>
  <c r="QW43" i="3"/>
  <c r="QV43" i="3"/>
  <c r="QU43" i="3"/>
  <c r="QT43" i="3"/>
  <c r="QS43" i="3"/>
  <c r="QQ43" i="3"/>
  <c r="QP43" i="3"/>
  <c r="QO43" i="3"/>
  <c r="QN43" i="3"/>
  <c r="QM43" i="3"/>
  <c r="QL43" i="3"/>
  <c r="QK43" i="3"/>
  <c r="QJ43" i="3"/>
  <c r="QH43" i="3"/>
  <c r="QG43" i="3"/>
  <c r="QF43" i="3"/>
  <c r="QE43" i="3"/>
  <c r="QD43" i="3"/>
  <c r="QC43" i="3"/>
  <c r="QB43" i="3"/>
  <c r="QA43" i="3"/>
  <c r="PY43" i="3"/>
  <c r="PX43" i="3"/>
  <c r="PW43" i="3"/>
  <c r="PV43" i="3"/>
  <c r="PU43" i="3"/>
  <c r="PT43" i="3"/>
  <c r="PS43" i="3"/>
  <c r="PR43" i="3"/>
  <c r="PP43" i="3"/>
  <c r="PO43" i="3"/>
  <c r="PN43" i="3"/>
  <c r="PM43" i="3"/>
  <c r="PL43" i="3"/>
  <c r="PK43" i="3"/>
  <c r="PJ43" i="3"/>
  <c r="PI43" i="3"/>
  <c r="OX43" i="3"/>
  <c r="OW43" i="3"/>
  <c r="OV43" i="3"/>
  <c r="OU43" i="3"/>
  <c r="OT43" i="3"/>
  <c r="OS43" i="3"/>
  <c r="OR43" i="3"/>
  <c r="OQ43" i="3"/>
  <c r="OO43" i="3"/>
  <c r="ON43" i="3"/>
  <c r="OM43" i="3"/>
  <c r="OL43" i="3"/>
  <c r="OK43" i="3"/>
  <c r="OJ43" i="3"/>
  <c r="OI43" i="3"/>
  <c r="OH43" i="3"/>
  <c r="OF43" i="3"/>
  <c r="OE43" i="3"/>
  <c r="OD43" i="3"/>
  <c r="OC43" i="3"/>
  <c r="OB43" i="3"/>
  <c r="OA43" i="3"/>
  <c r="NZ43" i="3"/>
  <c r="NY43" i="3"/>
  <c r="NW43" i="3"/>
  <c r="NV43" i="3"/>
  <c r="NU43" i="3"/>
  <c r="NT43" i="3"/>
  <c r="NS43" i="3"/>
  <c r="NR43" i="3"/>
  <c r="NQ43" i="3"/>
  <c r="NP43" i="3"/>
  <c r="NN43" i="3"/>
  <c r="NM43" i="3"/>
  <c r="NL43" i="3"/>
  <c r="NK43" i="3"/>
  <c r="NJ43" i="3"/>
  <c r="NI43" i="3"/>
  <c r="NH43" i="3"/>
  <c r="NG43" i="3"/>
  <c r="NE43" i="3"/>
  <c r="ND43" i="3"/>
  <c r="NC43" i="3"/>
  <c r="NB43" i="3"/>
  <c r="NA43" i="3"/>
  <c r="MZ43" i="3"/>
  <c r="MY43" i="3"/>
  <c r="MX43" i="3"/>
  <c r="MV43" i="3"/>
  <c r="MU43" i="3"/>
  <c r="MT43" i="3"/>
  <c r="MS43" i="3"/>
  <c r="MR43" i="3"/>
  <c r="MQ43" i="3"/>
  <c r="MP43" i="3"/>
  <c r="MO43" i="3"/>
  <c r="MM43" i="3"/>
  <c r="ML43" i="3"/>
  <c r="MK43" i="3"/>
  <c r="MJ43" i="3"/>
  <c r="MI43" i="3"/>
  <c r="MH43" i="3"/>
  <c r="MG43" i="3"/>
  <c r="MF43" i="3"/>
  <c r="MD43" i="3"/>
  <c r="MC43" i="3"/>
  <c r="MB43" i="3"/>
  <c r="MA43" i="3"/>
  <c r="LZ43" i="3"/>
  <c r="LY43" i="3"/>
  <c r="LX43" i="3"/>
  <c r="LW43" i="3"/>
  <c r="LU43" i="3"/>
  <c r="LT43" i="3"/>
  <c r="LS43" i="3"/>
  <c r="LR43" i="3"/>
  <c r="LQ43" i="3"/>
  <c r="LP43" i="3"/>
  <c r="LO43" i="3"/>
  <c r="LN43" i="3"/>
  <c r="LL43" i="3"/>
  <c r="LK43" i="3"/>
  <c r="LJ43" i="3"/>
  <c r="LI43" i="3"/>
  <c r="LH43" i="3"/>
  <c r="LG43" i="3"/>
  <c r="LF43" i="3"/>
  <c r="LE43" i="3"/>
  <c r="LC43" i="3"/>
  <c r="LB43" i="3"/>
  <c r="LA43" i="3"/>
  <c r="KZ43" i="3"/>
  <c r="KY43" i="3"/>
  <c r="KX43" i="3"/>
  <c r="KW43" i="3"/>
  <c r="KV43" i="3"/>
  <c r="KT43" i="3"/>
  <c r="KS43" i="3"/>
  <c r="KR43" i="3"/>
  <c r="KQ43" i="3"/>
  <c r="KP43" i="3"/>
  <c r="KO43" i="3"/>
  <c r="KN43" i="3"/>
  <c r="KM43" i="3"/>
  <c r="KB43" i="3"/>
  <c r="KA43" i="3"/>
  <c r="JZ43" i="3"/>
  <c r="JY43" i="3"/>
  <c r="JX43" i="3"/>
  <c r="JW43" i="3"/>
  <c r="JV43" i="3"/>
  <c r="JU43" i="3"/>
  <c r="UC22" i="3"/>
  <c r="UB22" i="3"/>
  <c r="UA22" i="3"/>
  <c r="TZ22" i="3"/>
  <c r="TY22" i="3"/>
  <c r="TX22" i="3"/>
  <c r="TW22" i="3"/>
  <c r="TV22" i="3"/>
  <c r="TT22" i="3"/>
  <c r="TS22" i="3"/>
  <c r="TR22" i="3"/>
  <c r="TQ22" i="3"/>
  <c r="TP22" i="3"/>
  <c r="TO22" i="3"/>
  <c r="TN22" i="3"/>
  <c r="TM22" i="3"/>
  <c r="TK22" i="3"/>
  <c r="TJ22" i="3"/>
  <c r="TI22" i="3"/>
  <c r="TH22" i="3"/>
  <c r="TG22" i="3"/>
  <c r="TF22" i="3"/>
  <c r="TE22" i="3"/>
  <c r="TD22" i="3"/>
  <c r="TB22" i="3"/>
  <c r="TA22" i="3"/>
  <c r="SZ22" i="3"/>
  <c r="SY22" i="3"/>
  <c r="SX22" i="3"/>
  <c r="SW22" i="3"/>
  <c r="SV22" i="3"/>
  <c r="SU22" i="3"/>
  <c r="SS22" i="3"/>
  <c r="SR22" i="3"/>
  <c r="SQ22" i="3"/>
  <c r="SP22" i="3"/>
  <c r="SO22" i="3"/>
  <c r="SN22" i="3"/>
  <c r="SM22" i="3"/>
  <c r="SL22" i="3"/>
  <c r="SJ22" i="3"/>
  <c r="SI22" i="3"/>
  <c r="SH22" i="3"/>
  <c r="SG22" i="3"/>
  <c r="SF22" i="3"/>
  <c r="SE22" i="3"/>
  <c r="SD22" i="3"/>
  <c r="SC22" i="3"/>
  <c r="RZ22" i="3"/>
  <c r="RY22" i="3"/>
  <c r="RX22" i="3"/>
  <c r="RW22" i="3"/>
  <c r="RV22" i="3"/>
  <c r="RU22" i="3"/>
  <c r="RT22" i="3"/>
  <c r="RR22" i="3"/>
  <c r="RQ22" i="3"/>
  <c r="RP22" i="3"/>
  <c r="RO22" i="3"/>
  <c r="RN22" i="3"/>
  <c r="RM22" i="3"/>
  <c r="RL22" i="3"/>
  <c r="RK22" i="3"/>
  <c r="RI22" i="3"/>
  <c r="RH22" i="3"/>
  <c r="RG22" i="3"/>
  <c r="RF22" i="3"/>
  <c r="RE22" i="3"/>
  <c r="RD22" i="3"/>
  <c r="RC22" i="3"/>
  <c r="RB22" i="3"/>
  <c r="QZ22" i="3"/>
  <c r="QY22" i="3"/>
  <c r="QX22" i="3"/>
  <c r="QW22" i="3"/>
  <c r="QV22" i="3"/>
  <c r="QU22" i="3"/>
  <c r="QT22" i="3"/>
  <c r="QS22" i="3"/>
  <c r="QQ22" i="3"/>
  <c r="QP22" i="3"/>
  <c r="QO22" i="3"/>
  <c r="QN22" i="3"/>
  <c r="QM22" i="3"/>
  <c r="QL22" i="3"/>
  <c r="QK22" i="3"/>
  <c r="QJ22" i="3"/>
  <c r="QH22" i="3"/>
  <c r="QG22" i="3"/>
  <c r="QF22" i="3"/>
  <c r="QE22" i="3"/>
  <c r="QD22" i="3"/>
  <c r="QC22" i="3"/>
  <c r="QB22" i="3"/>
  <c r="QA22" i="3"/>
  <c r="PY22" i="3"/>
  <c r="PX22" i="3"/>
  <c r="PW22" i="3"/>
  <c r="PV22" i="3"/>
  <c r="PU22" i="3"/>
  <c r="PT22" i="3"/>
  <c r="PS22" i="3"/>
  <c r="PR22" i="3"/>
  <c r="PP22" i="3"/>
  <c r="PO22" i="3"/>
  <c r="PN22" i="3"/>
  <c r="PM22" i="3"/>
  <c r="PL22" i="3"/>
  <c r="PK22" i="3"/>
  <c r="PJ22" i="3"/>
  <c r="PI22" i="3"/>
  <c r="OX22" i="3"/>
  <c r="OW22" i="3"/>
  <c r="OV22" i="3"/>
  <c r="OU22" i="3"/>
  <c r="OT22" i="3"/>
  <c r="OS22" i="3"/>
  <c r="OR22" i="3"/>
  <c r="OQ22" i="3"/>
  <c r="OO22" i="3"/>
  <c r="ON22" i="3"/>
  <c r="OM22" i="3"/>
  <c r="OL22" i="3"/>
  <c r="OK22" i="3"/>
  <c r="OJ22" i="3"/>
  <c r="OI22" i="3"/>
  <c r="OH22" i="3"/>
  <c r="OF22" i="3"/>
  <c r="OE22" i="3"/>
  <c r="OD22" i="3"/>
  <c r="OC22" i="3"/>
  <c r="OB22" i="3"/>
  <c r="OA22" i="3"/>
  <c r="NZ22" i="3"/>
  <c r="NY22" i="3"/>
  <c r="NW22" i="3"/>
  <c r="NV22" i="3"/>
  <c r="NU22" i="3"/>
  <c r="NT22" i="3"/>
  <c r="NS22" i="3"/>
  <c r="NR22" i="3"/>
  <c r="NQ22" i="3"/>
  <c r="NP22" i="3"/>
  <c r="NN22" i="3"/>
  <c r="NM22" i="3"/>
  <c r="NL22" i="3"/>
  <c r="NK22" i="3"/>
  <c r="NJ22" i="3"/>
  <c r="NI22" i="3"/>
  <c r="NH22" i="3"/>
  <c r="NG22" i="3"/>
  <c r="NE22" i="3"/>
  <c r="ND22" i="3"/>
  <c r="NC22" i="3"/>
  <c r="NB22" i="3"/>
  <c r="NA22" i="3"/>
  <c r="MZ22" i="3"/>
  <c r="MY22" i="3"/>
  <c r="MX22" i="3"/>
  <c r="MV22" i="3"/>
  <c r="MU22" i="3"/>
  <c r="MT22" i="3"/>
  <c r="MS22" i="3"/>
  <c r="MR22" i="3"/>
  <c r="MQ22" i="3"/>
  <c r="MP22" i="3"/>
  <c r="MO22" i="3"/>
  <c r="MM22" i="3"/>
  <c r="ML22" i="3"/>
  <c r="MK22" i="3"/>
  <c r="MJ22" i="3"/>
  <c r="MI22" i="3"/>
  <c r="MH22" i="3"/>
  <c r="MG22" i="3"/>
  <c r="MF22" i="3"/>
  <c r="MD22" i="3"/>
  <c r="MC22" i="3"/>
  <c r="MB22" i="3"/>
  <c r="MA22" i="3"/>
  <c r="LZ22" i="3"/>
  <c r="LY22" i="3"/>
  <c r="LX22" i="3"/>
  <c r="LW22" i="3"/>
  <c r="LU22" i="3"/>
  <c r="LT22" i="3"/>
  <c r="LS22" i="3"/>
  <c r="LR22" i="3"/>
  <c r="LQ22" i="3"/>
  <c r="LP22" i="3"/>
  <c r="LO22" i="3"/>
  <c r="LN22" i="3"/>
  <c r="LL22" i="3"/>
  <c r="LK22" i="3"/>
  <c r="LJ22" i="3"/>
  <c r="LI22" i="3"/>
  <c r="LH22" i="3"/>
  <c r="LG22" i="3"/>
  <c r="LF22" i="3"/>
  <c r="LE22" i="3"/>
  <c r="LC22" i="3"/>
  <c r="LB22" i="3"/>
  <c r="LA22" i="3"/>
  <c r="KZ22" i="3"/>
  <c r="KY22" i="3"/>
  <c r="KX22" i="3"/>
  <c r="KW22" i="3"/>
  <c r="KV22" i="3"/>
  <c r="KT22" i="3"/>
  <c r="KS22" i="3"/>
  <c r="KR22" i="3"/>
  <c r="KQ22" i="3"/>
  <c r="KP22" i="3"/>
  <c r="KO22" i="3"/>
  <c r="KN22" i="3"/>
  <c r="KM22" i="3"/>
  <c r="KK22" i="3"/>
  <c r="KJ22" i="3"/>
  <c r="KI22" i="3"/>
  <c r="KH22" i="3"/>
  <c r="KG22" i="3"/>
  <c r="KF22" i="3"/>
  <c r="KE22" i="3"/>
  <c r="KD22" i="3"/>
  <c r="KB22" i="3"/>
  <c r="KA22" i="3"/>
  <c r="JZ22" i="3"/>
  <c r="JY22" i="3"/>
  <c r="JX22" i="3"/>
  <c r="JW22" i="3"/>
  <c r="JV22" i="3"/>
  <c r="JU22" i="3"/>
  <c r="AA54" i="15"/>
  <c r="Z54" i="15"/>
  <c r="Y54" i="15"/>
  <c r="X54" i="15"/>
  <c r="W54" i="15"/>
  <c r="V54" i="15"/>
  <c r="U54" i="15"/>
  <c r="T54" i="15"/>
  <c r="UM63" i="3"/>
  <c r="XF64" i="3"/>
  <c r="XE64" i="3"/>
  <c r="XD64" i="3"/>
  <c r="XC64" i="3"/>
  <c r="XB64" i="3"/>
  <c r="XA64" i="3"/>
  <c r="WZ64" i="3"/>
  <c r="WY64" i="3"/>
  <c r="BZ105" i="5"/>
  <c r="BZ104" i="5"/>
  <c r="BZ103" i="5"/>
  <c r="BZ102" i="5"/>
  <c r="BZ100" i="5"/>
  <c r="BZ99" i="5"/>
  <c r="BZ98" i="5"/>
  <c r="BZ97" i="5"/>
  <c r="BZ96" i="5"/>
  <c r="BZ95" i="5"/>
  <c r="BZ94" i="5"/>
  <c r="BZ93" i="5"/>
  <c r="BZ92" i="5"/>
  <c r="BZ91" i="5"/>
  <c r="BZ90" i="5"/>
  <c r="CC170" i="5"/>
  <c r="CA170" i="5"/>
  <c r="BY170" i="5"/>
  <c r="BW170" i="5"/>
  <c r="CC160" i="5"/>
  <c r="CA160" i="5"/>
  <c r="BW160" i="5"/>
  <c r="CC150" i="5"/>
  <c r="AM27" i="7" s="1"/>
  <c r="CA150" i="5"/>
  <c r="AK27" i="7" s="1"/>
  <c r="BY150" i="5"/>
  <c r="BW150" i="5"/>
  <c r="CC142" i="5"/>
  <c r="AM26" i="7" s="1"/>
  <c r="CA142" i="5"/>
  <c r="AK26" i="7" s="1"/>
  <c r="BY142" i="5"/>
  <c r="BW142" i="5"/>
  <c r="CC129" i="5"/>
  <c r="AM25" i="7" s="1"/>
  <c r="CA129" i="5"/>
  <c r="AK25" i="7" s="1"/>
  <c r="BY129" i="5"/>
  <c r="BW129" i="5"/>
  <c r="CC108" i="5"/>
  <c r="AM24" i="7" s="1"/>
  <c r="BY108" i="5"/>
  <c r="CA108" i="5"/>
  <c r="AK24" i="7" s="1"/>
  <c r="BW108" i="5"/>
  <c r="R13" i="5"/>
  <c r="R12" i="5"/>
  <c r="R11" i="5"/>
  <c r="R10" i="5"/>
  <c r="R9" i="5"/>
  <c r="R7" i="5"/>
  <c r="R6" i="5"/>
  <c r="R5" i="5"/>
  <c r="R4" i="5"/>
  <c r="R3" i="5"/>
  <c r="U84" i="5"/>
  <c r="S84" i="5"/>
  <c r="O84" i="5"/>
  <c r="S74" i="5"/>
  <c r="O74" i="5"/>
  <c r="O64" i="5"/>
  <c r="U60" i="5"/>
  <c r="U64" i="5" s="1"/>
  <c r="T60" i="5"/>
  <c r="S60" i="5"/>
  <c r="S64" i="5" s="1"/>
  <c r="R60" i="5"/>
  <c r="N60" i="5"/>
  <c r="M60" i="5"/>
  <c r="L60" i="5"/>
  <c r="U56" i="5"/>
  <c r="S56" i="5"/>
  <c r="O56" i="5"/>
  <c r="U43" i="5"/>
  <c r="S43" i="5"/>
  <c r="O43" i="5"/>
  <c r="U22" i="5"/>
  <c r="S22" i="5"/>
  <c r="O22" i="5"/>
  <c r="JT83" i="3"/>
  <c r="JT82" i="3"/>
  <c r="JT81" i="3"/>
  <c r="JT80" i="3"/>
  <c r="JT79" i="3"/>
  <c r="JT78" i="3"/>
  <c r="JT63" i="3"/>
  <c r="JT62" i="3"/>
  <c r="JT55" i="3"/>
  <c r="JT54" i="3"/>
  <c r="JT53" i="3"/>
  <c r="JT52" i="3"/>
  <c r="JT51" i="3"/>
  <c r="JT49" i="3"/>
  <c r="JT48" i="3"/>
  <c r="JT47" i="3"/>
  <c r="JT42" i="3"/>
  <c r="JT41" i="3"/>
  <c r="JT40" i="3"/>
  <c r="JT38" i="3"/>
  <c r="JT37" i="3"/>
  <c r="JT36" i="3"/>
  <c r="JT35" i="3"/>
  <c r="JT33" i="3"/>
  <c r="JT31" i="3"/>
  <c r="JT29" i="3"/>
  <c r="JT28" i="3"/>
  <c r="JT27" i="3"/>
  <c r="JT26" i="3"/>
  <c r="JT19" i="3"/>
  <c r="JT18" i="3"/>
  <c r="JT17" i="3"/>
  <c r="JT16" i="3"/>
  <c r="JT13" i="3"/>
  <c r="JT12" i="3"/>
  <c r="JT11" i="3"/>
  <c r="JT10" i="3"/>
  <c r="JT9" i="3"/>
  <c r="JT7" i="3"/>
  <c r="JT6" i="3"/>
  <c r="JT5" i="3"/>
  <c r="JT4" i="3"/>
  <c r="JT3" i="3"/>
  <c r="KL83" i="3"/>
  <c r="KC83" i="3"/>
  <c r="KL82" i="3"/>
  <c r="KC82" i="3"/>
  <c r="KL81" i="3"/>
  <c r="KC81" i="3"/>
  <c r="KL80" i="3"/>
  <c r="KC80" i="3"/>
  <c r="KL79" i="3"/>
  <c r="KC79" i="3"/>
  <c r="KL78" i="3"/>
  <c r="KC78" i="3"/>
  <c r="KL63" i="3"/>
  <c r="KC63" i="3"/>
  <c r="KL62" i="3"/>
  <c r="KC62" i="3"/>
  <c r="KL55" i="3"/>
  <c r="KC55" i="3"/>
  <c r="KL54" i="3"/>
  <c r="KC54" i="3"/>
  <c r="KL53" i="3"/>
  <c r="KC53" i="3"/>
  <c r="KL52" i="3"/>
  <c r="KC52" i="3"/>
  <c r="KL51" i="3"/>
  <c r="KC51" i="3"/>
  <c r="KL49" i="3"/>
  <c r="KC49" i="3"/>
  <c r="KL48" i="3"/>
  <c r="KC48" i="3"/>
  <c r="KL47" i="3"/>
  <c r="KC47" i="3"/>
  <c r="KL42" i="3"/>
  <c r="KC42" i="3"/>
  <c r="KL41" i="3"/>
  <c r="KC41" i="3"/>
  <c r="KL40" i="3"/>
  <c r="KC40" i="3"/>
  <c r="KL38" i="3"/>
  <c r="KC38" i="3"/>
  <c r="KL37" i="3"/>
  <c r="KC37" i="3"/>
  <c r="KL36" i="3"/>
  <c r="KC36" i="3"/>
  <c r="KL35" i="3"/>
  <c r="KC35" i="3"/>
  <c r="KL33" i="3"/>
  <c r="KC33" i="3"/>
  <c r="KL31" i="3"/>
  <c r="KC31" i="3"/>
  <c r="KL29" i="3"/>
  <c r="KC29" i="3"/>
  <c r="KL28" i="3"/>
  <c r="KC28" i="3"/>
  <c r="KL27" i="3"/>
  <c r="KC27" i="3"/>
  <c r="KL26" i="3"/>
  <c r="KC26" i="3"/>
  <c r="KL19" i="3"/>
  <c r="KC19" i="3"/>
  <c r="KL18" i="3"/>
  <c r="KC18" i="3"/>
  <c r="KL17" i="3"/>
  <c r="KC17" i="3"/>
  <c r="KL16" i="3"/>
  <c r="KC16" i="3"/>
  <c r="KL13" i="3"/>
  <c r="KC13" i="3"/>
  <c r="KL12" i="3"/>
  <c r="KC12" i="3"/>
  <c r="KL11" i="3"/>
  <c r="KC11" i="3"/>
  <c r="KL10" i="3"/>
  <c r="KC10" i="3"/>
  <c r="KL9" i="3"/>
  <c r="KC9" i="3"/>
  <c r="KL7" i="3"/>
  <c r="KC7" i="3"/>
  <c r="KL6" i="3"/>
  <c r="KC6" i="3"/>
  <c r="KL5" i="3"/>
  <c r="KC5" i="3"/>
  <c r="KL4" i="3"/>
  <c r="KC4" i="3"/>
  <c r="KL3" i="3"/>
  <c r="KC3" i="3"/>
  <c r="NF19" i="3"/>
  <c r="NF18" i="3"/>
  <c r="NF17" i="3"/>
  <c r="NF16" i="3"/>
  <c r="NF13" i="3"/>
  <c r="NF12" i="3"/>
  <c r="NF11" i="3"/>
  <c r="NF10" i="3"/>
  <c r="NF9" i="3"/>
  <c r="NF7" i="3"/>
  <c r="NF6" i="3"/>
  <c r="NF5" i="3"/>
  <c r="NF4" i="3"/>
  <c r="NF3" i="3"/>
  <c r="KU83" i="3"/>
  <c r="KU82" i="3"/>
  <c r="KU81" i="3"/>
  <c r="KU80" i="3"/>
  <c r="KU79" i="3"/>
  <c r="KU78" i="3"/>
  <c r="KU63" i="3"/>
  <c r="KU62" i="3"/>
  <c r="KU55" i="3"/>
  <c r="KU54" i="3"/>
  <c r="KU53" i="3"/>
  <c r="KU52" i="3"/>
  <c r="KU51" i="3"/>
  <c r="KU49" i="3"/>
  <c r="KU48" i="3"/>
  <c r="KU47" i="3"/>
  <c r="KU42" i="3"/>
  <c r="KU41" i="3"/>
  <c r="KU40" i="3"/>
  <c r="KU38" i="3"/>
  <c r="KU37" i="3"/>
  <c r="KU36" i="3"/>
  <c r="KU35" i="3"/>
  <c r="KU33" i="3"/>
  <c r="KU31" i="3"/>
  <c r="KU29" i="3"/>
  <c r="KU28" i="3"/>
  <c r="KU27" i="3"/>
  <c r="KU26" i="3"/>
  <c r="KU19" i="3"/>
  <c r="KU18" i="3"/>
  <c r="KU17" i="3"/>
  <c r="KU16" i="3"/>
  <c r="KU13" i="3"/>
  <c r="KU12" i="3"/>
  <c r="KU11" i="3"/>
  <c r="KU10" i="3"/>
  <c r="KU9" i="3"/>
  <c r="KU7" i="3"/>
  <c r="KU6" i="3"/>
  <c r="KU5" i="3"/>
  <c r="KU4" i="3"/>
  <c r="KU3" i="3"/>
  <c r="LD83" i="3"/>
  <c r="LD82" i="3"/>
  <c r="LD81" i="3"/>
  <c r="LD80" i="3"/>
  <c r="LD79" i="3"/>
  <c r="LD78" i="3"/>
  <c r="LD63" i="3"/>
  <c r="LD62" i="3"/>
  <c r="LD55" i="3"/>
  <c r="LD54" i="3"/>
  <c r="LD53" i="3"/>
  <c r="LD52" i="3"/>
  <c r="LD51" i="3"/>
  <c r="LD49" i="3"/>
  <c r="LD48" i="3"/>
  <c r="LD47" i="3"/>
  <c r="LD42" i="3"/>
  <c r="LD41" i="3"/>
  <c r="LD40" i="3"/>
  <c r="LD38" i="3"/>
  <c r="LD37" i="3"/>
  <c r="LD36" i="3"/>
  <c r="LD35" i="3"/>
  <c r="LD33" i="3"/>
  <c r="LD31" i="3"/>
  <c r="LD29" i="3"/>
  <c r="LD28" i="3"/>
  <c r="LD27" i="3"/>
  <c r="LD26" i="3"/>
  <c r="LD19" i="3"/>
  <c r="LD18" i="3"/>
  <c r="LD17" i="3"/>
  <c r="LD16" i="3"/>
  <c r="LD13" i="3"/>
  <c r="LD12" i="3"/>
  <c r="LD11" i="3"/>
  <c r="LD10" i="3"/>
  <c r="LD9" i="3"/>
  <c r="LD7" i="3"/>
  <c r="LD6" i="3"/>
  <c r="LD5" i="3"/>
  <c r="LD4" i="3"/>
  <c r="LD3" i="3"/>
  <c r="LM83" i="3"/>
  <c r="LM82" i="3"/>
  <c r="LM81" i="3"/>
  <c r="LM80" i="3"/>
  <c r="LM79" i="3"/>
  <c r="LM78" i="3"/>
  <c r="LM63" i="3"/>
  <c r="LM62" i="3"/>
  <c r="LM55" i="3"/>
  <c r="LM54" i="3"/>
  <c r="LM53" i="3"/>
  <c r="LM52" i="3"/>
  <c r="LM51" i="3"/>
  <c r="LM49" i="3"/>
  <c r="LM48" i="3"/>
  <c r="LM47" i="3"/>
  <c r="LM42" i="3"/>
  <c r="LM41" i="3"/>
  <c r="LM40" i="3"/>
  <c r="LM38" i="3"/>
  <c r="LM37" i="3"/>
  <c r="LM36" i="3"/>
  <c r="LM35" i="3"/>
  <c r="LM33" i="3"/>
  <c r="LM31" i="3"/>
  <c r="LM29" i="3"/>
  <c r="LM28" i="3"/>
  <c r="LM27" i="3"/>
  <c r="LM26" i="3"/>
  <c r="LM19" i="3"/>
  <c r="LM18" i="3"/>
  <c r="LM17" i="3"/>
  <c r="LM16" i="3"/>
  <c r="LM13" i="3"/>
  <c r="LM12" i="3"/>
  <c r="LM11" i="3"/>
  <c r="LM10" i="3"/>
  <c r="LM9" i="3"/>
  <c r="LM7" i="3"/>
  <c r="LM6" i="3"/>
  <c r="LM5" i="3"/>
  <c r="LM4" i="3"/>
  <c r="LM3" i="3"/>
  <c r="LV83" i="3"/>
  <c r="LV82" i="3"/>
  <c r="LV81" i="3"/>
  <c r="LV80" i="3"/>
  <c r="LV79" i="3"/>
  <c r="LV78" i="3"/>
  <c r="LV63" i="3"/>
  <c r="LV62" i="3"/>
  <c r="LV55" i="3"/>
  <c r="LV54" i="3"/>
  <c r="LV53" i="3"/>
  <c r="LV52" i="3"/>
  <c r="LV51" i="3"/>
  <c r="LV49" i="3"/>
  <c r="LV48" i="3"/>
  <c r="LV47" i="3"/>
  <c r="LV42" i="3"/>
  <c r="LV41" i="3"/>
  <c r="LV40" i="3"/>
  <c r="LV38" i="3"/>
  <c r="LV37" i="3"/>
  <c r="LV36" i="3"/>
  <c r="LV35" i="3"/>
  <c r="LV33" i="3"/>
  <c r="LV31" i="3"/>
  <c r="LV29" i="3"/>
  <c r="LV28" i="3"/>
  <c r="LV27" i="3"/>
  <c r="LV26" i="3"/>
  <c r="LV19" i="3"/>
  <c r="LV18" i="3"/>
  <c r="LV17" i="3"/>
  <c r="LV16" i="3"/>
  <c r="LV13" i="3"/>
  <c r="LV12" i="3"/>
  <c r="LV11" i="3"/>
  <c r="LV10" i="3"/>
  <c r="LV9" i="3"/>
  <c r="LV7" i="3"/>
  <c r="LV6" i="3"/>
  <c r="LV5" i="3"/>
  <c r="LV4" i="3"/>
  <c r="LV3" i="3"/>
  <c r="ME83" i="3"/>
  <c r="ME82" i="3"/>
  <c r="ME81" i="3"/>
  <c r="ME80" i="3"/>
  <c r="ME79" i="3"/>
  <c r="ME78" i="3"/>
  <c r="ME63" i="3"/>
  <c r="ME62" i="3"/>
  <c r="ME55" i="3"/>
  <c r="ME54" i="3"/>
  <c r="ME53" i="3"/>
  <c r="ME52" i="3"/>
  <c r="ME51" i="3"/>
  <c r="ME49" i="3"/>
  <c r="ME48" i="3"/>
  <c r="ME47" i="3"/>
  <c r="ME42" i="3"/>
  <c r="ME41" i="3"/>
  <c r="ME40" i="3"/>
  <c r="ME38" i="3"/>
  <c r="ME37" i="3"/>
  <c r="ME36" i="3"/>
  <c r="ME35" i="3"/>
  <c r="ME33" i="3"/>
  <c r="ME31" i="3"/>
  <c r="ME29" i="3"/>
  <c r="ME28" i="3"/>
  <c r="ME27" i="3"/>
  <c r="ME26" i="3"/>
  <c r="ME19" i="3"/>
  <c r="ME18" i="3"/>
  <c r="ME17" i="3"/>
  <c r="ME16" i="3"/>
  <c r="ME13" i="3"/>
  <c r="ME12" i="3"/>
  <c r="ME11" i="3"/>
  <c r="ME10" i="3"/>
  <c r="ME9" i="3"/>
  <c r="ME7" i="3"/>
  <c r="ME6" i="3"/>
  <c r="ME5" i="3"/>
  <c r="ME4" i="3"/>
  <c r="ME3" i="3"/>
  <c r="MN83" i="3"/>
  <c r="MN82" i="3"/>
  <c r="MN81" i="3"/>
  <c r="MN80" i="3"/>
  <c r="MN79" i="3"/>
  <c r="MN78" i="3"/>
  <c r="MN63" i="3"/>
  <c r="MN62" i="3"/>
  <c r="MN55" i="3"/>
  <c r="MN54" i="3"/>
  <c r="MN53" i="3"/>
  <c r="MN52" i="3"/>
  <c r="MN51" i="3"/>
  <c r="MN49" i="3"/>
  <c r="MN48" i="3"/>
  <c r="MN47" i="3"/>
  <c r="MN42" i="3"/>
  <c r="MN41" i="3"/>
  <c r="MN40" i="3"/>
  <c r="MN38" i="3"/>
  <c r="MN37" i="3"/>
  <c r="MN36" i="3"/>
  <c r="MN35" i="3"/>
  <c r="MN33" i="3"/>
  <c r="MN31" i="3"/>
  <c r="MN29" i="3"/>
  <c r="MN28" i="3"/>
  <c r="MN27" i="3"/>
  <c r="MN26" i="3"/>
  <c r="MN19" i="3"/>
  <c r="MN18" i="3"/>
  <c r="MN17" i="3"/>
  <c r="MN16" i="3"/>
  <c r="MN13" i="3"/>
  <c r="MN12" i="3"/>
  <c r="MN11" i="3"/>
  <c r="MN10" i="3"/>
  <c r="MN9" i="3"/>
  <c r="MN7" i="3"/>
  <c r="MN6" i="3"/>
  <c r="MN5" i="3"/>
  <c r="MN4" i="3"/>
  <c r="MN3" i="3"/>
  <c r="MW83" i="3"/>
  <c r="MW82" i="3"/>
  <c r="MW81" i="3"/>
  <c r="MW80" i="3"/>
  <c r="MW79" i="3"/>
  <c r="MW78" i="3"/>
  <c r="MW63" i="3"/>
  <c r="MW62" i="3"/>
  <c r="MW55" i="3"/>
  <c r="MW54" i="3"/>
  <c r="MW53" i="3"/>
  <c r="MW52" i="3"/>
  <c r="MW51" i="3"/>
  <c r="MW49" i="3"/>
  <c r="MW48" i="3"/>
  <c r="MW47" i="3"/>
  <c r="MW42" i="3"/>
  <c r="MW41" i="3"/>
  <c r="MW40" i="3"/>
  <c r="MW38" i="3"/>
  <c r="MW37" i="3"/>
  <c r="MW36" i="3"/>
  <c r="MW35" i="3"/>
  <c r="MW33" i="3"/>
  <c r="MW31" i="3"/>
  <c r="MW29" i="3"/>
  <c r="MW28" i="3"/>
  <c r="MW27" i="3"/>
  <c r="MW26" i="3"/>
  <c r="MW19" i="3"/>
  <c r="MW18" i="3"/>
  <c r="MW17" i="3"/>
  <c r="MW16" i="3"/>
  <c r="MW13" i="3"/>
  <c r="MW12" i="3"/>
  <c r="MW11" i="3"/>
  <c r="MW10" i="3"/>
  <c r="MW9" i="3"/>
  <c r="MW7" i="3"/>
  <c r="MW6" i="3"/>
  <c r="MW5" i="3"/>
  <c r="MW4" i="3"/>
  <c r="MW3" i="3"/>
  <c r="NO83" i="3"/>
  <c r="NO82" i="3"/>
  <c r="NO81" i="3"/>
  <c r="NO80" i="3"/>
  <c r="NO79" i="3"/>
  <c r="NO78" i="3"/>
  <c r="NO63" i="3"/>
  <c r="NO62" i="3"/>
  <c r="NO55" i="3"/>
  <c r="NO54" i="3"/>
  <c r="NO53" i="3"/>
  <c r="NO52" i="3"/>
  <c r="NO51" i="3"/>
  <c r="NO49" i="3"/>
  <c r="NO48" i="3"/>
  <c r="NO47" i="3"/>
  <c r="NO42" i="3"/>
  <c r="NO41" i="3"/>
  <c r="NO40" i="3"/>
  <c r="NO38" i="3"/>
  <c r="NO37" i="3"/>
  <c r="NO36" i="3"/>
  <c r="NO35" i="3"/>
  <c r="NO33" i="3"/>
  <c r="NO31" i="3"/>
  <c r="NO29" i="3"/>
  <c r="NO28" i="3"/>
  <c r="NO27" i="3"/>
  <c r="NO26" i="3"/>
  <c r="NO19" i="3"/>
  <c r="NO18" i="3"/>
  <c r="NO17" i="3"/>
  <c r="NO16" i="3"/>
  <c r="NO13" i="3"/>
  <c r="NO12" i="3"/>
  <c r="NO11" i="3"/>
  <c r="NO10" i="3"/>
  <c r="NO9" i="3"/>
  <c r="NO7" i="3"/>
  <c r="NO6" i="3"/>
  <c r="NO5" i="3"/>
  <c r="NO4" i="3"/>
  <c r="NO3" i="3"/>
  <c r="NX83" i="3"/>
  <c r="NX82" i="3"/>
  <c r="NX81" i="3"/>
  <c r="NX80" i="3"/>
  <c r="NX79" i="3"/>
  <c r="NX78" i="3"/>
  <c r="NX63" i="3"/>
  <c r="NX62" i="3"/>
  <c r="NX55" i="3"/>
  <c r="NX54" i="3"/>
  <c r="NX53" i="3"/>
  <c r="NX52" i="3"/>
  <c r="NX51" i="3"/>
  <c r="NX49" i="3"/>
  <c r="NX48" i="3"/>
  <c r="NX47" i="3"/>
  <c r="NX42" i="3"/>
  <c r="NX41" i="3"/>
  <c r="NX40" i="3"/>
  <c r="NX38" i="3"/>
  <c r="NX37" i="3"/>
  <c r="NX36" i="3"/>
  <c r="NX35" i="3"/>
  <c r="NX33" i="3"/>
  <c r="NX31" i="3"/>
  <c r="NX29" i="3"/>
  <c r="NX28" i="3"/>
  <c r="NX27" i="3"/>
  <c r="NX26" i="3"/>
  <c r="NX19" i="3"/>
  <c r="NX18" i="3"/>
  <c r="NX17" i="3"/>
  <c r="NX16" i="3"/>
  <c r="NX13" i="3"/>
  <c r="NX12" i="3"/>
  <c r="NX11" i="3"/>
  <c r="NX10" i="3"/>
  <c r="NX9" i="3"/>
  <c r="NX7" i="3"/>
  <c r="NX6" i="3"/>
  <c r="NX5" i="3"/>
  <c r="NX4" i="3"/>
  <c r="NX3" i="3"/>
  <c r="OG83" i="3"/>
  <c r="OG82" i="3"/>
  <c r="OG81" i="3"/>
  <c r="OG80" i="3"/>
  <c r="OG79" i="3"/>
  <c r="OG78" i="3"/>
  <c r="OG63" i="3"/>
  <c r="OG62" i="3"/>
  <c r="OG55" i="3"/>
  <c r="OG54" i="3"/>
  <c r="OG53" i="3"/>
  <c r="OG52" i="3"/>
  <c r="OG51" i="3"/>
  <c r="OG49" i="3"/>
  <c r="OG48" i="3"/>
  <c r="OG47" i="3"/>
  <c r="OG42" i="3"/>
  <c r="OG41" i="3"/>
  <c r="OG40" i="3"/>
  <c r="OG38" i="3"/>
  <c r="OG37" i="3"/>
  <c r="OG36" i="3"/>
  <c r="OG35" i="3"/>
  <c r="OG33" i="3"/>
  <c r="OG31" i="3"/>
  <c r="OG29" i="3"/>
  <c r="OG28" i="3"/>
  <c r="OG27" i="3"/>
  <c r="OG26" i="3"/>
  <c r="OG19" i="3"/>
  <c r="OG18" i="3"/>
  <c r="OG17" i="3"/>
  <c r="OG16" i="3"/>
  <c r="OG13" i="3"/>
  <c r="OG12" i="3"/>
  <c r="OG11" i="3"/>
  <c r="OG10" i="3"/>
  <c r="OG9" i="3"/>
  <c r="OG7" i="3"/>
  <c r="OG6" i="3"/>
  <c r="OG5" i="3"/>
  <c r="OG4" i="3"/>
  <c r="OG3" i="3"/>
  <c r="OP83" i="3"/>
  <c r="OP82" i="3"/>
  <c r="OP81" i="3"/>
  <c r="OP80" i="3"/>
  <c r="OP79" i="3"/>
  <c r="OP78" i="3"/>
  <c r="OP63" i="3"/>
  <c r="OP62" i="3"/>
  <c r="OP55" i="3"/>
  <c r="OP54" i="3"/>
  <c r="OP53" i="3"/>
  <c r="OP52" i="3"/>
  <c r="OP51" i="3"/>
  <c r="OP49" i="3"/>
  <c r="OP48" i="3"/>
  <c r="OP47" i="3"/>
  <c r="OP42" i="3"/>
  <c r="OP41" i="3"/>
  <c r="OP40" i="3"/>
  <c r="OP38" i="3"/>
  <c r="OP37" i="3"/>
  <c r="OP36" i="3"/>
  <c r="OP35" i="3"/>
  <c r="OP33" i="3"/>
  <c r="OP31" i="3"/>
  <c r="OP29" i="3"/>
  <c r="OP28" i="3"/>
  <c r="OP27" i="3"/>
  <c r="OP26" i="3"/>
  <c r="OP19" i="3"/>
  <c r="OP18" i="3"/>
  <c r="OP17" i="3"/>
  <c r="OP16" i="3"/>
  <c r="OP13" i="3"/>
  <c r="OP12" i="3"/>
  <c r="OP11" i="3"/>
  <c r="OP10" i="3"/>
  <c r="OP9" i="3"/>
  <c r="OP7" i="3"/>
  <c r="OP6" i="3"/>
  <c r="OP5" i="3"/>
  <c r="OP4" i="3"/>
  <c r="OP3" i="3"/>
  <c r="OY83" i="3"/>
  <c r="OY82" i="3"/>
  <c r="OY81" i="3"/>
  <c r="OY80" i="3"/>
  <c r="OY79" i="3"/>
  <c r="OY78" i="3"/>
  <c r="OY63" i="3"/>
  <c r="OY62" i="3"/>
  <c r="OY55" i="3"/>
  <c r="OY54" i="3"/>
  <c r="OY53" i="3"/>
  <c r="OY52" i="3"/>
  <c r="OY51" i="3"/>
  <c r="OY49" i="3"/>
  <c r="OY48" i="3"/>
  <c r="OY47" i="3"/>
  <c r="OY42" i="3"/>
  <c r="OY41" i="3"/>
  <c r="OY40" i="3"/>
  <c r="OY38" i="3"/>
  <c r="OY37" i="3"/>
  <c r="OY36" i="3"/>
  <c r="OY35" i="3"/>
  <c r="OY33" i="3"/>
  <c r="OY31" i="3"/>
  <c r="OY29" i="3"/>
  <c r="OY28" i="3"/>
  <c r="OY27" i="3"/>
  <c r="OY26" i="3"/>
  <c r="OY19" i="3"/>
  <c r="OY18" i="3"/>
  <c r="OY17" i="3"/>
  <c r="OY16" i="3"/>
  <c r="OY13" i="3"/>
  <c r="OY12" i="3"/>
  <c r="OY11" i="3"/>
  <c r="OY10" i="3"/>
  <c r="OY9" i="3"/>
  <c r="OY7" i="3"/>
  <c r="OY6" i="3"/>
  <c r="OY5" i="3"/>
  <c r="OY4" i="3"/>
  <c r="OY3" i="3"/>
  <c r="PQ83" i="3"/>
  <c r="PQ82" i="3"/>
  <c r="PQ81" i="3"/>
  <c r="PQ80" i="3"/>
  <c r="PQ79" i="3"/>
  <c r="PQ78" i="3"/>
  <c r="PQ63" i="3"/>
  <c r="PQ62" i="3"/>
  <c r="PQ55" i="3"/>
  <c r="PQ54" i="3"/>
  <c r="PQ53" i="3"/>
  <c r="PQ52" i="3"/>
  <c r="PQ51" i="3"/>
  <c r="PQ49" i="3"/>
  <c r="PQ48" i="3"/>
  <c r="PQ47" i="3"/>
  <c r="PQ42" i="3"/>
  <c r="PQ41" i="3"/>
  <c r="PQ40" i="3"/>
  <c r="PQ38" i="3"/>
  <c r="PQ37" i="3"/>
  <c r="PQ36" i="3"/>
  <c r="PQ35" i="3"/>
  <c r="PQ33" i="3"/>
  <c r="PQ31" i="3"/>
  <c r="PQ29" i="3"/>
  <c r="PQ28" i="3"/>
  <c r="PQ27" i="3"/>
  <c r="PQ26" i="3"/>
  <c r="PQ19" i="3"/>
  <c r="PQ18" i="3"/>
  <c r="PQ17" i="3"/>
  <c r="PQ16" i="3"/>
  <c r="PQ13" i="3"/>
  <c r="PQ12" i="3"/>
  <c r="PQ11" i="3"/>
  <c r="PQ10" i="3"/>
  <c r="PQ9" i="3"/>
  <c r="PQ7" i="3"/>
  <c r="PQ6" i="3"/>
  <c r="PQ5" i="3"/>
  <c r="PQ3" i="3"/>
  <c r="PZ83" i="3"/>
  <c r="PZ82" i="3"/>
  <c r="PZ81" i="3"/>
  <c r="PZ80" i="3"/>
  <c r="PZ79" i="3"/>
  <c r="PZ78" i="3"/>
  <c r="PZ63" i="3"/>
  <c r="PZ62" i="3"/>
  <c r="PZ55" i="3"/>
  <c r="PZ54" i="3"/>
  <c r="PZ53" i="3"/>
  <c r="PZ52" i="3"/>
  <c r="PZ51" i="3"/>
  <c r="PZ49" i="3"/>
  <c r="PZ48" i="3"/>
  <c r="PZ47" i="3"/>
  <c r="PZ42" i="3"/>
  <c r="PZ41" i="3"/>
  <c r="PZ40" i="3"/>
  <c r="PZ38" i="3"/>
  <c r="PZ37" i="3"/>
  <c r="PZ36" i="3"/>
  <c r="PZ35" i="3"/>
  <c r="PZ33" i="3"/>
  <c r="PZ31" i="3"/>
  <c r="PZ29" i="3"/>
  <c r="PZ28" i="3"/>
  <c r="PZ27" i="3"/>
  <c r="PZ26" i="3"/>
  <c r="PZ19" i="3"/>
  <c r="PZ18" i="3"/>
  <c r="PZ17" i="3"/>
  <c r="PZ16" i="3"/>
  <c r="PZ13" i="3"/>
  <c r="PZ12" i="3"/>
  <c r="PZ11" i="3"/>
  <c r="PZ10" i="3"/>
  <c r="PZ9" i="3"/>
  <c r="PZ7" i="3"/>
  <c r="PZ6" i="3"/>
  <c r="PZ5" i="3"/>
  <c r="PZ4" i="3"/>
  <c r="PZ3" i="3"/>
  <c r="QI83" i="3"/>
  <c r="QI82" i="3"/>
  <c r="QI81" i="3"/>
  <c r="QI80" i="3"/>
  <c r="QI79" i="3"/>
  <c r="QI78" i="3"/>
  <c r="QI63" i="3"/>
  <c r="QI62" i="3"/>
  <c r="QI55" i="3"/>
  <c r="QI54" i="3"/>
  <c r="QI53" i="3"/>
  <c r="QI52" i="3"/>
  <c r="QI51" i="3"/>
  <c r="QI49" i="3"/>
  <c r="QI48" i="3"/>
  <c r="QI47" i="3"/>
  <c r="QI42" i="3"/>
  <c r="QI41" i="3"/>
  <c r="QI40" i="3"/>
  <c r="QI38" i="3"/>
  <c r="QI37" i="3"/>
  <c r="QI36" i="3"/>
  <c r="QI35" i="3"/>
  <c r="QI33" i="3"/>
  <c r="QI31" i="3"/>
  <c r="QI29" i="3"/>
  <c r="QI28" i="3"/>
  <c r="QI27" i="3"/>
  <c r="QI26" i="3"/>
  <c r="QI19" i="3"/>
  <c r="QI18" i="3"/>
  <c r="QI17" i="3"/>
  <c r="QI16" i="3"/>
  <c r="QI13" i="3"/>
  <c r="QI12" i="3"/>
  <c r="QI11" i="3"/>
  <c r="QI10" i="3"/>
  <c r="QI9" i="3"/>
  <c r="QI7" i="3"/>
  <c r="QI6" i="3"/>
  <c r="QI5" i="3"/>
  <c r="QI4" i="3"/>
  <c r="QI3" i="3"/>
  <c r="QR83" i="3"/>
  <c r="QR82" i="3"/>
  <c r="QR81" i="3"/>
  <c r="QR80" i="3"/>
  <c r="QR79" i="3"/>
  <c r="QR78" i="3"/>
  <c r="QR63" i="3"/>
  <c r="QR62" i="3"/>
  <c r="QR55" i="3"/>
  <c r="QR54" i="3"/>
  <c r="QR53" i="3"/>
  <c r="QR52" i="3"/>
  <c r="QR51" i="3"/>
  <c r="QR49" i="3"/>
  <c r="QR48" i="3"/>
  <c r="QR47" i="3"/>
  <c r="QR42" i="3"/>
  <c r="QR41" i="3"/>
  <c r="QR40" i="3"/>
  <c r="QR38" i="3"/>
  <c r="QR37" i="3"/>
  <c r="QR36" i="3"/>
  <c r="QR35" i="3"/>
  <c r="QR33" i="3"/>
  <c r="QR31" i="3"/>
  <c r="QR29" i="3"/>
  <c r="QR28" i="3"/>
  <c r="QR27" i="3"/>
  <c r="QR26" i="3"/>
  <c r="QR19" i="3"/>
  <c r="QR18" i="3"/>
  <c r="QR17" i="3"/>
  <c r="QR16" i="3"/>
  <c r="QR13" i="3"/>
  <c r="QR12" i="3"/>
  <c r="QR11" i="3"/>
  <c r="QR10" i="3"/>
  <c r="QR9" i="3"/>
  <c r="QR7" i="3"/>
  <c r="QR6" i="3"/>
  <c r="QR5" i="3"/>
  <c r="QR4" i="3"/>
  <c r="QR3" i="3"/>
  <c r="RA83" i="3"/>
  <c r="RA82" i="3"/>
  <c r="RA81" i="3"/>
  <c r="RA80" i="3"/>
  <c r="RA79" i="3"/>
  <c r="RA78" i="3"/>
  <c r="RA63" i="3"/>
  <c r="RA62" i="3"/>
  <c r="RA55" i="3"/>
  <c r="RA54" i="3"/>
  <c r="RA53" i="3"/>
  <c r="RA52" i="3"/>
  <c r="RA51" i="3"/>
  <c r="RA49" i="3"/>
  <c r="RA48" i="3"/>
  <c r="RA47" i="3"/>
  <c r="RA42" i="3"/>
  <c r="RA41" i="3"/>
  <c r="RA40" i="3"/>
  <c r="RA38" i="3"/>
  <c r="RA37" i="3"/>
  <c r="RA36" i="3"/>
  <c r="RA35" i="3"/>
  <c r="RA33" i="3"/>
  <c r="RA31" i="3"/>
  <c r="RA29" i="3"/>
  <c r="RA28" i="3"/>
  <c r="RA27" i="3"/>
  <c r="RA26" i="3"/>
  <c r="RA19" i="3"/>
  <c r="RA18" i="3"/>
  <c r="RA17" i="3"/>
  <c r="RA16" i="3"/>
  <c r="RA13" i="3"/>
  <c r="RA12" i="3"/>
  <c r="RA11" i="3"/>
  <c r="RA10" i="3"/>
  <c r="RA9" i="3"/>
  <c r="RA7" i="3"/>
  <c r="RA6" i="3"/>
  <c r="RA5" i="3"/>
  <c r="RA4" i="3"/>
  <c r="RA3" i="3"/>
  <c r="RJ83" i="3"/>
  <c r="RJ82" i="3"/>
  <c r="RJ81" i="3"/>
  <c r="RJ80" i="3"/>
  <c r="RJ79" i="3"/>
  <c r="RJ78" i="3"/>
  <c r="RJ63" i="3"/>
  <c r="RJ62" i="3"/>
  <c r="RJ55" i="3"/>
  <c r="RJ54" i="3"/>
  <c r="RJ53" i="3"/>
  <c r="RJ52" i="3"/>
  <c r="RJ51" i="3"/>
  <c r="RJ49" i="3"/>
  <c r="RJ48" i="3"/>
  <c r="RJ47" i="3"/>
  <c r="RJ42" i="3"/>
  <c r="RJ41" i="3"/>
  <c r="RJ40" i="3"/>
  <c r="RJ38" i="3"/>
  <c r="RJ37" i="3"/>
  <c r="RJ36" i="3"/>
  <c r="RJ35" i="3"/>
  <c r="RJ33" i="3"/>
  <c r="RJ31" i="3"/>
  <c r="RJ29" i="3"/>
  <c r="RJ28" i="3"/>
  <c r="RJ27" i="3"/>
  <c r="RJ26" i="3"/>
  <c r="RJ19" i="3"/>
  <c r="RJ18" i="3"/>
  <c r="RJ17" i="3"/>
  <c r="RJ16" i="3"/>
  <c r="RJ13" i="3"/>
  <c r="RJ12" i="3"/>
  <c r="RJ11" i="3"/>
  <c r="RJ10" i="3"/>
  <c r="RJ9" i="3"/>
  <c r="RJ7" i="3"/>
  <c r="RJ6" i="3"/>
  <c r="RJ5" i="3"/>
  <c r="RJ4" i="3"/>
  <c r="RJ3" i="3"/>
  <c r="RS83" i="3"/>
  <c r="RS82" i="3"/>
  <c r="RS81" i="3"/>
  <c r="RS80" i="3"/>
  <c r="RS79" i="3"/>
  <c r="RS78" i="3"/>
  <c r="RS63" i="3"/>
  <c r="RS62" i="3"/>
  <c r="RS55" i="3"/>
  <c r="RS54" i="3"/>
  <c r="RS53" i="3"/>
  <c r="RS52" i="3"/>
  <c r="RS51" i="3"/>
  <c r="RS49" i="3"/>
  <c r="RS48" i="3"/>
  <c r="RS47" i="3"/>
  <c r="RS42" i="3"/>
  <c r="RS41" i="3"/>
  <c r="RS40" i="3"/>
  <c r="RS38" i="3"/>
  <c r="RS37" i="3"/>
  <c r="RS36" i="3"/>
  <c r="RS35" i="3"/>
  <c r="RS33" i="3"/>
  <c r="RS31" i="3"/>
  <c r="RS29" i="3"/>
  <c r="RS28" i="3"/>
  <c r="RS27" i="3"/>
  <c r="RS26" i="3"/>
  <c r="RS19" i="3"/>
  <c r="RS18" i="3"/>
  <c r="RS17" i="3"/>
  <c r="RS16" i="3"/>
  <c r="RS13" i="3"/>
  <c r="RS12" i="3"/>
  <c r="RS11" i="3"/>
  <c r="RS10" i="3"/>
  <c r="RS9" i="3"/>
  <c r="RS7" i="3"/>
  <c r="RS6" i="3"/>
  <c r="RS5" i="3"/>
  <c r="RS4" i="3"/>
  <c r="RS3" i="3"/>
  <c r="SB83" i="3"/>
  <c r="SB82" i="3"/>
  <c r="SB81" i="3"/>
  <c r="SB80" i="3"/>
  <c r="SB79" i="3"/>
  <c r="SB78" i="3"/>
  <c r="SB63" i="3"/>
  <c r="SB62" i="3"/>
  <c r="SB55" i="3"/>
  <c r="SB54" i="3"/>
  <c r="SB53" i="3"/>
  <c r="SB52" i="3"/>
  <c r="SB51" i="3"/>
  <c r="SB49" i="3"/>
  <c r="SB48" i="3"/>
  <c r="SB47" i="3"/>
  <c r="SB42" i="3"/>
  <c r="SB41" i="3"/>
  <c r="SB40" i="3"/>
  <c r="SB38" i="3"/>
  <c r="SB37" i="3"/>
  <c r="SB36" i="3"/>
  <c r="SB35" i="3"/>
  <c r="SB33" i="3"/>
  <c r="SB31" i="3"/>
  <c r="SB29" i="3"/>
  <c r="SB28" i="3"/>
  <c r="SB27" i="3"/>
  <c r="SB26" i="3"/>
  <c r="SB19" i="3"/>
  <c r="SB18" i="3"/>
  <c r="SB17" i="3"/>
  <c r="SB16" i="3"/>
  <c r="SB13" i="3"/>
  <c r="SB12" i="3"/>
  <c r="SB11" i="3"/>
  <c r="SB10" i="3"/>
  <c r="SB9" i="3"/>
  <c r="SB7" i="3"/>
  <c r="SB6" i="3"/>
  <c r="SB5" i="3"/>
  <c r="SB4" i="3"/>
  <c r="SB3" i="3"/>
  <c r="SK83" i="3"/>
  <c r="SK82" i="3"/>
  <c r="SK81" i="3"/>
  <c r="SK80" i="3"/>
  <c r="SK79" i="3"/>
  <c r="SK78" i="3"/>
  <c r="SK63" i="3"/>
  <c r="SK62" i="3"/>
  <c r="SK55" i="3"/>
  <c r="SK54" i="3"/>
  <c r="SK53" i="3"/>
  <c r="SK52" i="3"/>
  <c r="SK51" i="3"/>
  <c r="SK49" i="3"/>
  <c r="SK48" i="3"/>
  <c r="SK47" i="3"/>
  <c r="SK42" i="3"/>
  <c r="SK41" i="3"/>
  <c r="SK40" i="3"/>
  <c r="SK38" i="3"/>
  <c r="SK37" i="3"/>
  <c r="SK36" i="3"/>
  <c r="SK35" i="3"/>
  <c r="SK33" i="3"/>
  <c r="SK31" i="3"/>
  <c r="SK29" i="3"/>
  <c r="SK28" i="3"/>
  <c r="SK27" i="3"/>
  <c r="SK26" i="3"/>
  <c r="SK19" i="3"/>
  <c r="SK18" i="3"/>
  <c r="SK17" i="3"/>
  <c r="SK16" i="3"/>
  <c r="SK13" i="3"/>
  <c r="SK12" i="3"/>
  <c r="SK11" i="3"/>
  <c r="SK10" i="3"/>
  <c r="SK9" i="3"/>
  <c r="SK7" i="3"/>
  <c r="SK6" i="3"/>
  <c r="SK5" i="3"/>
  <c r="SK4" i="3"/>
  <c r="SK3" i="3"/>
  <c r="ST83" i="3"/>
  <c r="ST82" i="3"/>
  <c r="ST81" i="3"/>
  <c r="ST80" i="3"/>
  <c r="ST79" i="3"/>
  <c r="ST78" i="3"/>
  <c r="ST63" i="3"/>
  <c r="ST62" i="3"/>
  <c r="ST55" i="3"/>
  <c r="ST54" i="3"/>
  <c r="ST53" i="3"/>
  <c r="ST52" i="3"/>
  <c r="ST51" i="3"/>
  <c r="ST49" i="3"/>
  <c r="ST48" i="3"/>
  <c r="ST47" i="3"/>
  <c r="ST42" i="3"/>
  <c r="ST41" i="3"/>
  <c r="ST40" i="3"/>
  <c r="ST38" i="3"/>
  <c r="ST37" i="3"/>
  <c r="ST36" i="3"/>
  <c r="ST35" i="3"/>
  <c r="ST33" i="3"/>
  <c r="ST31" i="3"/>
  <c r="ST29" i="3"/>
  <c r="ST28" i="3"/>
  <c r="ST27" i="3"/>
  <c r="ST26" i="3"/>
  <c r="ST19" i="3"/>
  <c r="ST18" i="3"/>
  <c r="ST17" i="3"/>
  <c r="ST16" i="3"/>
  <c r="ST13" i="3"/>
  <c r="ST12" i="3"/>
  <c r="ST11" i="3"/>
  <c r="ST10" i="3"/>
  <c r="ST9" i="3"/>
  <c r="ST7" i="3"/>
  <c r="ST6" i="3"/>
  <c r="ST5" i="3"/>
  <c r="ST4" i="3"/>
  <c r="ST3" i="3"/>
  <c r="TC83" i="3"/>
  <c r="TC82" i="3"/>
  <c r="TC81" i="3"/>
  <c r="TC80" i="3"/>
  <c r="TC79" i="3"/>
  <c r="TC78" i="3"/>
  <c r="TC63" i="3"/>
  <c r="TC62" i="3"/>
  <c r="TC55" i="3"/>
  <c r="TC54" i="3"/>
  <c r="TC53" i="3"/>
  <c r="TC52" i="3"/>
  <c r="TC51" i="3"/>
  <c r="TC49" i="3"/>
  <c r="TC48" i="3"/>
  <c r="TC47" i="3"/>
  <c r="TC42" i="3"/>
  <c r="TC41" i="3"/>
  <c r="TC40" i="3"/>
  <c r="TC38" i="3"/>
  <c r="TC37" i="3"/>
  <c r="TC36" i="3"/>
  <c r="TC35" i="3"/>
  <c r="TC33" i="3"/>
  <c r="TC31" i="3"/>
  <c r="TC29" i="3"/>
  <c r="TC28" i="3"/>
  <c r="TC27" i="3"/>
  <c r="TC26" i="3"/>
  <c r="TC19" i="3"/>
  <c r="TC18" i="3"/>
  <c r="TC17" i="3"/>
  <c r="TC16" i="3"/>
  <c r="TC13" i="3"/>
  <c r="TC12" i="3"/>
  <c r="TC11" i="3"/>
  <c r="TC10" i="3"/>
  <c r="TC9" i="3"/>
  <c r="TC7" i="3"/>
  <c r="TC6" i="3"/>
  <c r="TC5" i="3"/>
  <c r="TC4" i="3"/>
  <c r="TC3" i="3"/>
  <c r="TL83" i="3"/>
  <c r="TL82" i="3"/>
  <c r="TL81" i="3"/>
  <c r="TL80" i="3"/>
  <c r="TL79" i="3"/>
  <c r="TL78" i="3"/>
  <c r="TL63" i="3"/>
  <c r="TL62" i="3"/>
  <c r="TL55" i="3"/>
  <c r="TL54" i="3"/>
  <c r="TL53" i="3"/>
  <c r="TL52" i="3"/>
  <c r="TL51" i="3"/>
  <c r="TL49" i="3"/>
  <c r="TL48" i="3"/>
  <c r="TL47" i="3"/>
  <c r="TL42" i="3"/>
  <c r="TL41" i="3"/>
  <c r="TL40" i="3"/>
  <c r="TL38" i="3"/>
  <c r="TL37" i="3"/>
  <c r="TL36" i="3"/>
  <c r="TL35" i="3"/>
  <c r="TL33" i="3"/>
  <c r="TL31" i="3"/>
  <c r="TL29" i="3"/>
  <c r="TL28" i="3"/>
  <c r="TL27" i="3"/>
  <c r="TL26" i="3"/>
  <c r="TL19" i="3"/>
  <c r="TL18" i="3"/>
  <c r="TL17" i="3"/>
  <c r="TL16" i="3"/>
  <c r="TL13" i="3"/>
  <c r="TL12" i="3"/>
  <c r="TL11" i="3"/>
  <c r="TL10" i="3"/>
  <c r="TL9" i="3"/>
  <c r="TL7" i="3"/>
  <c r="TL6" i="3"/>
  <c r="TL5" i="3"/>
  <c r="TL4" i="3"/>
  <c r="TL3" i="3"/>
  <c r="TU83" i="3"/>
  <c r="TU82" i="3"/>
  <c r="TU81" i="3"/>
  <c r="TU80" i="3"/>
  <c r="TU79" i="3"/>
  <c r="TU78" i="3"/>
  <c r="TU63" i="3"/>
  <c r="TU62" i="3"/>
  <c r="TU55" i="3"/>
  <c r="TU54" i="3"/>
  <c r="TU53" i="3"/>
  <c r="TU52" i="3"/>
  <c r="TU51" i="3"/>
  <c r="TU49" i="3"/>
  <c r="TU48" i="3"/>
  <c r="TU47" i="3"/>
  <c r="TU42" i="3"/>
  <c r="TU41" i="3"/>
  <c r="TU40" i="3"/>
  <c r="TU38" i="3"/>
  <c r="TU37" i="3"/>
  <c r="TU36" i="3"/>
  <c r="TU35" i="3"/>
  <c r="TU33" i="3"/>
  <c r="TU31" i="3"/>
  <c r="TU29" i="3"/>
  <c r="TU28" i="3"/>
  <c r="TU27" i="3"/>
  <c r="TU26" i="3"/>
  <c r="UD83" i="3"/>
  <c r="UD82" i="3"/>
  <c r="UD81" i="3"/>
  <c r="UD80" i="3"/>
  <c r="UD79" i="3"/>
  <c r="UD78" i="3"/>
  <c r="UD63" i="3"/>
  <c r="UD62" i="3"/>
  <c r="UD55" i="3"/>
  <c r="UD54" i="3"/>
  <c r="UD53" i="3"/>
  <c r="UD52" i="3"/>
  <c r="UD51" i="3"/>
  <c r="UD49" i="3"/>
  <c r="UD48" i="3"/>
  <c r="UD47" i="3"/>
  <c r="UD42" i="3"/>
  <c r="UD41" i="3"/>
  <c r="UD40" i="3"/>
  <c r="UD38" i="3"/>
  <c r="UD37" i="3"/>
  <c r="UD36" i="3"/>
  <c r="UD35" i="3"/>
  <c r="UD33" i="3"/>
  <c r="UD31" i="3"/>
  <c r="UD29" i="3"/>
  <c r="UD28" i="3"/>
  <c r="UD27" i="3"/>
  <c r="UD26" i="3"/>
  <c r="UD19" i="3"/>
  <c r="UD18" i="3"/>
  <c r="UD17" i="3"/>
  <c r="UD16" i="3"/>
  <c r="UD13" i="3"/>
  <c r="UD12" i="3"/>
  <c r="UD11" i="3"/>
  <c r="UD10" i="3"/>
  <c r="UD9" i="3"/>
  <c r="UD7" i="3"/>
  <c r="UD6" i="3"/>
  <c r="UD5" i="3"/>
  <c r="UD4" i="3"/>
  <c r="UD3" i="3"/>
  <c r="AJ27" i="7"/>
  <c r="AJ26" i="7"/>
  <c r="AJ25" i="7"/>
  <c r="AJ24" i="7"/>
  <c r="Y26" i="5"/>
  <c r="AJ54" i="15"/>
  <c r="AI54" i="15"/>
  <c r="AH54" i="15"/>
  <c r="AG54" i="15"/>
  <c r="AF54" i="15"/>
  <c r="AE54" i="15"/>
  <c r="AD54" i="15"/>
  <c r="AC54" i="15"/>
  <c r="WP64" i="3"/>
  <c r="WQ64" i="3"/>
  <c r="WR64" i="3"/>
  <c r="WS64" i="3"/>
  <c r="WT64" i="3"/>
  <c r="WU64" i="3"/>
  <c r="XG34" i="3"/>
  <c r="XG35" i="3"/>
  <c r="XG36" i="3"/>
  <c r="ABB32" i="3"/>
  <c r="ABB33" i="3"/>
  <c r="ABB34" i="3"/>
  <c r="ABB35" i="3"/>
  <c r="AAS32" i="3"/>
  <c r="AAS33" i="3"/>
  <c r="AAS34" i="3"/>
  <c r="AAS35" i="3"/>
  <c r="AAS36" i="3"/>
  <c r="AAJ34" i="3"/>
  <c r="AAJ35" i="3"/>
  <c r="AAA34" i="3"/>
  <c r="AAA35" i="3"/>
  <c r="ZR32" i="3"/>
  <c r="ZR33" i="3"/>
  <c r="ZR34" i="3"/>
  <c r="ZR35" i="3"/>
  <c r="XP32" i="3"/>
  <c r="XP33" i="3"/>
  <c r="XP34" i="3"/>
  <c r="XY34" i="3"/>
  <c r="XY35" i="3"/>
  <c r="XY36" i="3"/>
  <c r="YH34" i="3"/>
  <c r="YH35" i="3"/>
  <c r="YH36" i="3"/>
  <c r="AH27" i="7"/>
  <c r="AH26" i="7"/>
  <c r="AH25" i="7"/>
  <c r="AH24" i="7"/>
  <c r="AI27" i="7"/>
  <c r="AI26" i="7"/>
  <c r="AI25" i="7"/>
  <c r="AI24" i="7"/>
  <c r="AS54" i="15"/>
  <c r="AR54" i="15"/>
  <c r="AQ54" i="15"/>
  <c r="AP54" i="15"/>
  <c r="AO54" i="15"/>
  <c r="AN54" i="15"/>
  <c r="AM54" i="15"/>
  <c r="AL54" i="15"/>
  <c r="AA33" i="5"/>
  <c r="AB33" i="5" s="1"/>
  <c r="AA34" i="5"/>
  <c r="AB34" i="5" s="1"/>
  <c r="AD78" i="5"/>
  <c r="AE78" i="5"/>
  <c r="AD79" i="5"/>
  <c r="AE79" i="5"/>
  <c r="AD80" i="5"/>
  <c r="AE80" i="5"/>
  <c r="AD81" i="5"/>
  <c r="AE81" i="5"/>
  <c r="AD82" i="5"/>
  <c r="AE82" i="5"/>
  <c r="AD83" i="5"/>
  <c r="AE83" i="5"/>
  <c r="AA78" i="5"/>
  <c r="AA79" i="5"/>
  <c r="AA80" i="5"/>
  <c r="AA81" i="5"/>
  <c r="AA82" i="5"/>
  <c r="AA83" i="5"/>
  <c r="AD60" i="5"/>
  <c r="AE60" i="5"/>
  <c r="AD62" i="5"/>
  <c r="AE62" i="5"/>
  <c r="AD63" i="5"/>
  <c r="AE63" i="5"/>
  <c r="AA62" i="5"/>
  <c r="AA63" i="5"/>
  <c r="AA40" i="5"/>
  <c r="AA41" i="5"/>
  <c r="AA42" i="5"/>
  <c r="AA26" i="5"/>
  <c r="AA27" i="5"/>
  <c r="AA29" i="5"/>
  <c r="AA31" i="5"/>
  <c r="AA35" i="5"/>
  <c r="AB35" i="5" s="1"/>
  <c r="AA36" i="5"/>
  <c r="AA37" i="5"/>
  <c r="AA38" i="5"/>
  <c r="AA51" i="5"/>
  <c r="AA52" i="5"/>
  <c r="AA53" i="5"/>
  <c r="AA54" i="5"/>
  <c r="AA55" i="5"/>
  <c r="AA47" i="5"/>
  <c r="AA48" i="5"/>
  <c r="AA49" i="5"/>
  <c r="AD51" i="5"/>
  <c r="AE51" i="5"/>
  <c r="AD52" i="5"/>
  <c r="AE52" i="5"/>
  <c r="AD53" i="5"/>
  <c r="AE53" i="5"/>
  <c r="AD54" i="5"/>
  <c r="AE54" i="5"/>
  <c r="AD55" i="5"/>
  <c r="AE55" i="5"/>
  <c r="AD47" i="5"/>
  <c r="AE47" i="5"/>
  <c r="AD48" i="5"/>
  <c r="AE48" i="5"/>
  <c r="AD49" i="5"/>
  <c r="AE49" i="5"/>
  <c r="AD40" i="5"/>
  <c r="AE40" i="5"/>
  <c r="AD41" i="5"/>
  <c r="AE41" i="5"/>
  <c r="AD42" i="5"/>
  <c r="AE42" i="5"/>
  <c r="AD26" i="5"/>
  <c r="AE26" i="5"/>
  <c r="AD27" i="5"/>
  <c r="AE27" i="5"/>
  <c r="AD29" i="5"/>
  <c r="AE29" i="5"/>
  <c r="AD31" i="5"/>
  <c r="AE31" i="5"/>
  <c r="AD32" i="5"/>
  <c r="AE32" i="5"/>
  <c r="AD33" i="5"/>
  <c r="AE33" i="5"/>
  <c r="AD34" i="5"/>
  <c r="AE34" i="5"/>
  <c r="AD35" i="5"/>
  <c r="AE35" i="5"/>
  <c r="AD36" i="5"/>
  <c r="AE36" i="5"/>
  <c r="AD37" i="5"/>
  <c r="AE37" i="5"/>
  <c r="AD38" i="5"/>
  <c r="AE38" i="5"/>
  <c r="AE3" i="5"/>
  <c r="AE4" i="5"/>
  <c r="AE5" i="5"/>
  <c r="AE6" i="5"/>
  <c r="AE7" i="5"/>
  <c r="AE9" i="5"/>
  <c r="AE10" i="5"/>
  <c r="AE11" i="5"/>
  <c r="AE12" i="5"/>
  <c r="AE13" i="5"/>
  <c r="AE14" i="5"/>
  <c r="AE16" i="5"/>
  <c r="AE17" i="5"/>
  <c r="AE18" i="5"/>
  <c r="AE19" i="5"/>
  <c r="AE22" i="5"/>
  <c r="XY16" i="3"/>
  <c r="XY17" i="3"/>
  <c r="XY18" i="3"/>
  <c r="XY19" i="3"/>
  <c r="XY9" i="3"/>
  <c r="XY10" i="3"/>
  <c r="XY11" i="3"/>
  <c r="XY12" i="3"/>
  <c r="XY13" i="3"/>
  <c r="XY3" i="3"/>
  <c r="XY4" i="3"/>
  <c r="XY5" i="3"/>
  <c r="XY6" i="3"/>
  <c r="XY7" i="3"/>
  <c r="ACB64" i="3"/>
  <c r="AA3" i="5"/>
  <c r="AB3" i="5" s="1"/>
  <c r="AA4" i="5"/>
  <c r="AA5" i="5"/>
  <c r="AA6" i="5"/>
  <c r="AA7" i="5"/>
  <c r="AB7" i="5" s="1"/>
  <c r="AA9" i="5"/>
  <c r="AA10" i="5"/>
  <c r="AA11" i="5"/>
  <c r="AA12" i="5"/>
  <c r="AA13" i="5"/>
  <c r="AA16" i="5"/>
  <c r="AA17" i="5"/>
  <c r="AA18" i="5"/>
  <c r="AA19" i="5"/>
  <c r="AC49" i="5"/>
  <c r="K3" i="17"/>
  <c r="BB54" i="15"/>
  <c r="BA54" i="15"/>
  <c r="AZ54" i="15"/>
  <c r="AY54" i="15"/>
  <c r="AX54" i="15"/>
  <c r="AW54" i="15"/>
  <c r="AV54" i="15"/>
  <c r="AU54" i="15"/>
  <c r="AAS3" i="3"/>
  <c r="AAS4" i="3"/>
  <c r="AAS5" i="3"/>
  <c r="AAS6" i="3"/>
  <c r="AAS7" i="3"/>
  <c r="AAS9" i="3"/>
  <c r="AAS10" i="3"/>
  <c r="AAS11" i="3"/>
  <c r="AAS12" i="3"/>
  <c r="AAS13" i="3"/>
  <c r="AAS16" i="3"/>
  <c r="AAS17" i="3"/>
  <c r="AAS18" i="3"/>
  <c r="AAS19" i="3"/>
  <c r="AAS26" i="3"/>
  <c r="AAS27" i="3"/>
  <c r="AAS28" i="3"/>
  <c r="AAS29" i="3"/>
  <c r="AAS31" i="3"/>
  <c r="AAS37" i="3"/>
  <c r="AAS38" i="3"/>
  <c r="AAS40" i="3"/>
  <c r="AAS41" i="3"/>
  <c r="AAS42" i="3"/>
  <c r="AAS47" i="3"/>
  <c r="AAS48" i="3"/>
  <c r="AAS49" i="3"/>
  <c r="AAS51" i="3"/>
  <c r="AAS52" i="3"/>
  <c r="AAS53" i="3"/>
  <c r="AAS54" i="3"/>
  <c r="AAS55" i="3"/>
  <c r="Y79" i="5"/>
  <c r="AB79" i="5"/>
  <c r="AC79" i="5"/>
  <c r="Y80" i="5"/>
  <c r="AB80" i="5"/>
  <c r="AC80" i="5"/>
  <c r="Y81" i="5"/>
  <c r="AB81" i="5"/>
  <c r="AC81" i="5"/>
  <c r="Y82" i="5"/>
  <c r="AB82" i="5"/>
  <c r="AC82" i="5"/>
  <c r="Y83" i="5"/>
  <c r="AB83" i="5"/>
  <c r="AC83" i="5"/>
  <c r="AC78" i="5"/>
  <c r="AB78" i="5"/>
  <c r="Y78" i="5"/>
  <c r="X78" i="5"/>
  <c r="W78" i="5"/>
  <c r="V78" i="5"/>
  <c r="AE64" i="5"/>
  <c r="Y62" i="5"/>
  <c r="AB62" i="5"/>
  <c r="AC62" i="5"/>
  <c r="Y63" i="5"/>
  <c r="AB63" i="5"/>
  <c r="AC63" i="5"/>
  <c r="AC60" i="5"/>
  <c r="AB60" i="5"/>
  <c r="X60" i="5"/>
  <c r="W60" i="5"/>
  <c r="V60" i="5"/>
  <c r="Y69" i="5"/>
  <c r="AC69" i="5"/>
  <c r="Y70" i="5"/>
  <c r="AC70" i="5"/>
  <c r="Y71" i="5"/>
  <c r="AC71" i="5"/>
  <c r="Y72" i="5"/>
  <c r="AC72" i="5"/>
  <c r="Y73" i="5"/>
  <c r="AC73" i="5"/>
  <c r="AC68" i="5"/>
  <c r="Y68" i="5"/>
  <c r="X68" i="5"/>
  <c r="W68" i="5"/>
  <c r="V68" i="5"/>
  <c r="Y48" i="5"/>
  <c r="AB48" i="5"/>
  <c r="AC48" i="5"/>
  <c r="Y49" i="5"/>
  <c r="AB49" i="5"/>
  <c r="Y51" i="5"/>
  <c r="AB51" i="5"/>
  <c r="AC51" i="5"/>
  <c r="Y52" i="5"/>
  <c r="AB52" i="5"/>
  <c r="AC52" i="5"/>
  <c r="Y53" i="5"/>
  <c r="AB53" i="5"/>
  <c r="AC53" i="5"/>
  <c r="Y54" i="5"/>
  <c r="AB54" i="5"/>
  <c r="AC54" i="5"/>
  <c r="Y55" i="5"/>
  <c r="AB55" i="5"/>
  <c r="AC55" i="5"/>
  <c r="AC47" i="5"/>
  <c r="AB47" i="5"/>
  <c r="Y47" i="5"/>
  <c r="X47" i="5"/>
  <c r="W47" i="5"/>
  <c r="V47" i="5"/>
  <c r="AC27" i="5"/>
  <c r="AC29" i="5"/>
  <c r="AC31" i="5"/>
  <c r="AC32" i="5"/>
  <c r="AC33" i="5"/>
  <c r="AC34" i="5"/>
  <c r="AC35" i="5"/>
  <c r="AC36" i="5"/>
  <c r="AC37" i="5"/>
  <c r="AC38" i="5"/>
  <c r="AC40" i="5"/>
  <c r="AC41" i="5"/>
  <c r="AC42" i="5"/>
  <c r="Y27" i="5"/>
  <c r="Y29" i="5"/>
  <c r="W29" i="5" s="1"/>
  <c r="Y31" i="5"/>
  <c r="Y33" i="5"/>
  <c r="Y34" i="5"/>
  <c r="Y35" i="5"/>
  <c r="Y36" i="5"/>
  <c r="Y37" i="5"/>
  <c r="Y38" i="5"/>
  <c r="Y40" i="5"/>
  <c r="Y41" i="5"/>
  <c r="Y42" i="5"/>
  <c r="X42" i="5"/>
  <c r="AC26" i="5"/>
  <c r="AB26" i="5"/>
  <c r="X26" i="5"/>
  <c r="W26" i="5"/>
  <c r="V26" i="5"/>
  <c r="Y3" i="5"/>
  <c r="X3" i="5"/>
  <c r="W3" i="5"/>
  <c r="V3" i="5"/>
  <c r="AC4" i="5"/>
  <c r="AC5" i="5"/>
  <c r="AC6" i="5"/>
  <c r="AC7" i="5"/>
  <c r="AC8" i="5"/>
  <c r="AC9" i="5"/>
  <c r="AC10" i="5"/>
  <c r="AC11" i="5"/>
  <c r="AC12" i="5"/>
  <c r="AC13" i="5"/>
  <c r="AC14" i="5"/>
  <c r="AC16" i="5"/>
  <c r="AC17" i="5"/>
  <c r="AC18" i="5"/>
  <c r="AC19" i="5"/>
  <c r="Y4" i="5"/>
  <c r="Y5" i="5"/>
  <c r="Y6" i="5"/>
  <c r="Y7" i="5"/>
  <c r="Y8" i="5"/>
  <c r="Y9" i="5"/>
  <c r="Y10" i="5"/>
  <c r="Y11" i="5"/>
  <c r="Y12" i="5"/>
  <c r="Y13" i="5"/>
  <c r="Y16" i="5"/>
  <c r="Y17" i="5"/>
  <c r="Y18" i="5"/>
  <c r="Y19" i="5"/>
  <c r="AI35" i="5"/>
  <c r="AI33" i="5"/>
  <c r="ACL34" i="3"/>
  <c r="ACL35" i="3"/>
  <c r="ACC34" i="3"/>
  <c r="ACM56" i="3"/>
  <c r="ACN56" i="3"/>
  <c r="ACO56" i="3"/>
  <c r="ACP56" i="3"/>
  <c r="ACQ56" i="3"/>
  <c r="ACR56" i="3"/>
  <c r="UE74" i="3"/>
  <c r="UF74" i="3"/>
  <c r="UG74" i="3"/>
  <c r="UH74" i="3"/>
  <c r="UI74" i="3"/>
  <c r="UJ74" i="3"/>
  <c r="UN74" i="3"/>
  <c r="UO74" i="3"/>
  <c r="UP74" i="3"/>
  <c r="UQ74" i="3"/>
  <c r="UR74" i="3"/>
  <c r="US74" i="3"/>
  <c r="UW74" i="3"/>
  <c r="UX74" i="3"/>
  <c r="UY74" i="3"/>
  <c r="UZ74" i="3"/>
  <c r="VA74" i="3"/>
  <c r="VB74" i="3"/>
  <c r="VF74" i="3"/>
  <c r="VG74" i="3"/>
  <c r="VH74" i="3"/>
  <c r="VI74" i="3"/>
  <c r="VJ74" i="3"/>
  <c r="VK74" i="3"/>
  <c r="VO74" i="3"/>
  <c r="VP74" i="3"/>
  <c r="VQ74" i="3"/>
  <c r="VR74" i="3"/>
  <c r="VS74" i="3"/>
  <c r="VT74" i="3"/>
  <c r="VX74" i="3"/>
  <c r="VY74" i="3"/>
  <c r="VZ74" i="3"/>
  <c r="WA74" i="3"/>
  <c r="WB74" i="3"/>
  <c r="WC74" i="3"/>
  <c r="WG74" i="3"/>
  <c r="WH74" i="3"/>
  <c r="WI74" i="3"/>
  <c r="WJ74" i="3"/>
  <c r="WK74" i="3"/>
  <c r="WL74" i="3"/>
  <c r="WP74" i="3"/>
  <c r="WQ74" i="3"/>
  <c r="WR74" i="3"/>
  <c r="WS74" i="3"/>
  <c r="WT74" i="3"/>
  <c r="WU74" i="3"/>
  <c r="WY74" i="3"/>
  <c r="WZ74" i="3"/>
  <c r="XA74" i="3"/>
  <c r="XB74" i="3"/>
  <c r="XC74" i="3"/>
  <c r="XD74" i="3"/>
  <c r="XH74" i="3"/>
  <c r="XI74" i="3"/>
  <c r="XJ74" i="3"/>
  <c r="XK74" i="3"/>
  <c r="XL74" i="3"/>
  <c r="XM74" i="3"/>
  <c r="XQ74" i="3"/>
  <c r="XR74" i="3"/>
  <c r="XS74" i="3"/>
  <c r="XT74" i="3"/>
  <c r="XU74" i="3"/>
  <c r="XV74" i="3"/>
  <c r="XZ74" i="3"/>
  <c r="YA74" i="3"/>
  <c r="YB74" i="3"/>
  <c r="YC74" i="3"/>
  <c r="YD74" i="3"/>
  <c r="YE74" i="3"/>
  <c r="YI74" i="3"/>
  <c r="YJ74" i="3"/>
  <c r="YK74" i="3"/>
  <c r="YL74" i="3"/>
  <c r="YM74" i="3"/>
  <c r="YN74" i="3"/>
  <c r="YR74" i="3"/>
  <c r="YS74" i="3"/>
  <c r="YT74" i="3"/>
  <c r="YU74" i="3"/>
  <c r="YV74" i="3"/>
  <c r="YW74" i="3"/>
  <c r="ZA74" i="3"/>
  <c r="ZB74" i="3"/>
  <c r="ZC74" i="3"/>
  <c r="ZD74" i="3"/>
  <c r="ZE74" i="3"/>
  <c r="ZF74" i="3"/>
  <c r="ZJ74" i="3"/>
  <c r="ZK74" i="3"/>
  <c r="ZL74" i="3"/>
  <c r="ZM74" i="3"/>
  <c r="ZN74" i="3"/>
  <c r="ZO74" i="3"/>
  <c r="ZS74" i="3"/>
  <c r="ZT74" i="3"/>
  <c r="ZU74" i="3"/>
  <c r="ZV74" i="3"/>
  <c r="ZW74" i="3"/>
  <c r="ZX74" i="3"/>
  <c r="AAB74" i="3"/>
  <c r="AAC74" i="3"/>
  <c r="AAD74" i="3"/>
  <c r="AAE74" i="3"/>
  <c r="AAF74" i="3"/>
  <c r="AAG74" i="3"/>
  <c r="AAK74" i="3"/>
  <c r="AAL74" i="3"/>
  <c r="AAM74" i="3"/>
  <c r="AAN74" i="3"/>
  <c r="AAO74" i="3"/>
  <c r="AAP74" i="3"/>
  <c r="AAT74" i="3"/>
  <c r="AAU74" i="3"/>
  <c r="AAV74" i="3"/>
  <c r="AAW74" i="3"/>
  <c r="AAX74" i="3"/>
  <c r="AAY74" i="3"/>
  <c r="ABC74" i="3"/>
  <c r="ABD74" i="3"/>
  <c r="ABE74" i="3"/>
  <c r="ABF74" i="3"/>
  <c r="ABG74" i="3"/>
  <c r="ABH74" i="3"/>
  <c r="ABL74" i="3"/>
  <c r="ABM74" i="3"/>
  <c r="ABN74" i="3"/>
  <c r="ABO74" i="3"/>
  <c r="ABP74" i="3"/>
  <c r="ABQ74" i="3"/>
  <c r="ABU74" i="3"/>
  <c r="ABV74" i="3"/>
  <c r="ABW74" i="3"/>
  <c r="ABX74" i="3"/>
  <c r="ABY74" i="3"/>
  <c r="ABZ74" i="3"/>
  <c r="ACD74" i="3"/>
  <c r="ACE74" i="3"/>
  <c r="ACF74" i="3"/>
  <c r="ACG74" i="3"/>
  <c r="ACH74" i="3"/>
  <c r="ACI74" i="3"/>
  <c r="ACM74" i="3"/>
  <c r="ACN74" i="3"/>
  <c r="ACO74" i="3"/>
  <c r="ACP74" i="3"/>
  <c r="ACQ74" i="3"/>
  <c r="ACR74" i="3"/>
  <c r="ACV74" i="3"/>
  <c r="ACW74" i="3"/>
  <c r="ACX74" i="3"/>
  <c r="ACY74" i="3"/>
  <c r="ACZ74" i="3"/>
  <c r="ADA74" i="3"/>
  <c r="ADE74" i="3"/>
  <c r="ADF74" i="3"/>
  <c r="ADG74" i="3"/>
  <c r="ADH74" i="3"/>
  <c r="ADI74" i="3"/>
  <c r="ADJ74" i="3"/>
  <c r="AN71" i="5"/>
  <c r="AO71" i="5"/>
  <c r="AN72" i="5"/>
  <c r="AO72" i="5"/>
  <c r="AN73" i="5"/>
  <c r="AO73" i="5"/>
  <c r="AN74" i="5"/>
  <c r="AO74" i="5"/>
  <c r="AO70" i="5"/>
  <c r="AN70" i="5"/>
  <c r="AO69" i="5"/>
  <c r="AN69" i="5"/>
  <c r="AO68" i="5"/>
  <c r="AN68" i="5"/>
  <c r="ADL84" i="3"/>
  <c r="ADK84" i="3"/>
  <c r="ADJ84" i="3"/>
  <c r="ADI84" i="3"/>
  <c r="ADH84" i="3"/>
  <c r="ADG84" i="3"/>
  <c r="ADF84" i="3"/>
  <c r="ADE84" i="3"/>
  <c r="ADC84" i="3"/>
  <c r="ADB84" i="3"/>
  <c r="ADA84" i="3"/>
  <c r="ACZ84" i="3"/>
  <c r="ACY84" i="3"/>
  <c r="ACX84" i="3"/>
  <c r="ACW84" i="3"/>
  <c r="ACV84" i="3"/>
  <c r="ACT84" i="3"/>
  <c r="ACS84" i="3"/>
  <c r="ACR84" i="3"/>
  <c r="ACQ84" i="3"/>
  <c r="ACP84" i="3"/>
  <c r="ACO84" i="3"/>
  <c r="ACN84" i="3"/>
  <c r="ACM84" i="3"/>
  <c r="ACK84" i="3"/>
  <c r="ACJ84" i="3"/>
  <c r="ACI84" i="3"/>
  <c r="ACH84" i="3"/>
  <c r="ACG84" i="3"/>
  <c r="ACF84" i="3"/>
  <c r="ACE84" i="3"/>
  <c r="ACD84" i="3"/>
  <c r="ACB84" i="3"/>
  <c r="ACA84" i="3"/>
  <c r="ABZ84" i="3"/>
  <c r="ABY84" i="3"/>
  <c r="ABX84" i="3"/>
  <c r="ABW84" i="3"/>
  <c r="ABV84" i="3"/>
  <c r="ABU84" i="3"/>
  <c r="ABS84" i="3"/>
  <c r="ABR84" i="3"/>
  <c r="ABQ84" i="3"/>
  <c r="ABP84" i="3"/>
  <c r="ABO84" i="3"/>
  <c r="ABN84" i="3"/>
  <c r="ABM84" i="3"/>
  <c r="ABL84" i="3"/>
  <c r="ABJ84" i="3"/>
  <c r="ABI84" i="3"/>
  <c r="ABH84" i="3"/>
  <c r="ABG84" i="3"/>
  <c r="ABF84" i="3"/>
  <c r="ABE84" i="3"/>
  <c r="ABD84" i="3"/>
  <c r="ABC84" i="3"/>
  <c r="ABA84" i="3"/>
  <c r="AAZ84" i="3"/>
  <c r="AAY84" i="3"/>
  <c r="AAX84" i="3"/>
  <c r="AAW84" i="3"/>
  <c r="AAV84" i="3"/>
  <c r="AAU84" i="3"/>
  <c r="AAT84" i="3"/>
  <c r="AAR84" i="3"/>
  <c r="AAQ84" i="3"/>
  <c r="AAP84" i="3"/>
  <c r="AAO84" i="3"/>
  <c r="AAN84" i="3"/>
  <c r="AAM84" i="3"/>
  <c r="AAL84" i="3"/>
  <c r="AAK84" i="3"/>
  <c r="ADM83" i="3"/>
  <c r="ADD83" i="3"/>
  <c r="ACU83" i="3"/>
  <c r="ACL83" i="3"/>
  <c r="ACC83" i="3"/>
  <c r="ABT83" i="3"/>
  <c r="ABK83" i="3"/>
  <c r="ABB83" i="3"/>
  <c r="AAS83" i="3"/>
  <c r="ADM82" i="3"/>
  <c r="ADD82" i="3"/>
  <c r="ACU82" i="3"/>
  <c r="ACL82" i="3"/>
  <c r="ACC82" i="3"/>
  <c r="ABT82" i="3"/>
  <c r="ABK82" i="3"/>
  <c r="ABB82" i="3"/>
  <c r="AAS82" i="3"/>
  <c r="ADM81" i="3"/>
  <c r="ADD81" i="3"/>
  <c r="ACU81" i="3"/>
  <c r="ACL81" i="3"/>
  <c r="ACC81" i="3"/>
  <c r="ABT81" i="3"/>
  <c r="ABK81" i="3"/>
  <c r="ABB81" i="3"/>
  <c r="AAS81" i="3"/>
  <c r="ADM80" i="3"/>
  <c r="ADD80" i="3"/>
  <c r="ACU80" i="3"/>
  <c r="ACL80" i="3"/>
  <c r="ACC80" i="3"/>
  <c r="ABT80" i="3"/>
  <c r="ABK80" i="3"/>
  <c r="ABB80" i="3"/>
  <c r="AAS80" i="3"/>
  <c r="ADM79" i="3"/>
  <c r="ADD79" i="3"/>
  <c r="ACU79" i="3"/>
  <c r="ACL79" i="3"/>
  <c r="ACC79" i="3"/>
  <c r="ABT79" i="3"/>
  <c r="ABK79" i="3"/>
  <c r="ABB79" i="3"/>
  <c r="AAS79" i="3"/>
  <c r="ADM78" i="3"/>
  <c r="ADD78" i="3"/>
  <c r="ACU78" i="3"/>
  <c r="ACL78" i="3"/>
  <c r="ACC78" i="3"/>
  <c r="ABT78" i="3"/>
  <c r="ABK78" i="3"/>
  <c r="ABB78" i="3"/>
  <c r="AAS78" i="3"/>
  <c r="ADL64" i="3"/>
  <c r="ADK64" i="3"/>
  <c r="ADJ64" i="3"/>
  <c r="ADI64" i="3"/>
  <c r="ADH64" i="3"/>
  <c r="ADG64" i="3"/>
  <c r="ADF64" i="3"/>
  <c r="ADE64" i="3"/>
  <c r="ADC64" i="3"/>
  <c r="ADB64" i="3"/>
  <c r="ADA64" i="3"/>
  <c r="ACZ64" i="3"/>
  <c r="ACY64" i="3"/>
  <c r="ACX64" i="3"/>
  <c r="ACW64" i="3"/>
  <c r="ACV64" i="3"/>
  <c r="ACT64" i="3"/>
  <c r="ACS64" i="3"/>
  <c r="ACR64" i="3"/>
  <c r="ACQ64" i="3"/>
  <c r="ACP64" i="3"/>
  <c r="ACO64" i="3"/>
  <c r="ACN64" i="3"/>
  <c r="ACM64" i="3"/>
  <c r="ACK64" i="3"/>
  <c r="ACJ64" i="3"/>
  <c r="ACI64" i="3"/>
  <c r="ACH64" i="3"/>
  <c r="ACG64" i="3"/>
  <c r="ACF64" i="3"/>
  <c r="ACE64" i="3"/>
  <c r="ACD64" i="3"/>
  <c r="ACA64" i="3"/>
  <c r="ABZ64" i="3"/>
  <c r="ABY64" i="3"/>
  <c r="ABX64" i="3"/>
  <c r="ABW64" i="3"/>
  <c r="ABV64" i="3"/>
  <c r="ABU64" i="3"/>
  <c r="ABS64" i="3"/>
  <c r="ABR64" i="3"/>
  <c r="ABQ64" i="3"/>
  <c r="ABP64" i="3"/>
  <c r="ABO64" i="3"/>
  <c r="ABN64" i="3"/>
  <c r="ABM64" i="3"/>
  <c r="ABL64" i="3"/>
  <c r="ABJ64" i="3"/>
  <c r="ABI64" i="3"/>
  <c r="ABH64" i="3"/>
  <c r="ABG64" i="3"/>
  <c r="ABF64" i="3"/>
  <c r="ABE64" i="3"/>
  <c r="ABD64" i="3"/>
  <c r="ABC64" i="3"/>
  <c r="ABA64" i="3"/>
  <c r="AAZ64" i="3"/>
  <c r="AAY64" i="3"/>
  <c r="AAX64" i="3"/>
  <c r="AAW64" i="3"/>
  <c r="AAV64" i="3"/>
  <c r="AAU64" i="3"/>
  <c r="AAT64" i="3"/>
  <c r="AAR64" i="3"/>
  <c r="AAQ64" i="3"/>
  <c r="AAP64" i="3"/>
  <c r="AAO64" i="3"/>
  <c r="AAN64" i="3"/>
  <c r="AAM64" i="3"/>
  <c r="AAL64" i="3"/>
  <c r="AAK64" i="3"/>
  <c r="ADM63" i="3"/>
  <c r="ADD63" i="3"/>
  <c r="ACU63" i="3"/>
  <c r="ACL63" i="3"/>
  <c r="ACC63" i="3"/>
  <c r="ABT63" i="3"/>
  <c r="ABK63" i="3"/>
  <c r="ABB63" i="3"/>
  <c r="AAS63" i="3"/>
  <c r="ADM62" i="3"/>
  <c r="ADD62" i="3"/>
  <c r="ACU62" i="3"/>
  <c r="ACL62" i="3"/>
  <c r="ACC62" i="3"/>
  <c r="ABT62" i="3"/>
  <c r="ABK62" i="3"/>
  <c r="ABB62" i="3"/>
  <c r="AAS62" i="3"/>
  <c r="ADL56" i="3"/>
  <c r="ADK56" i="3"/>
  <c r="ADJ56" i="3"/>
  <c r="ADI56" i="3"/>
  <c r="ADH56" i="3"/>
  <c r="ADG56" i="3"/>
  <c r="ADF56" i="3"/>
  <c r="ADE56" i="3"/>
  <c r="ADC56" i="3"/>
  <c r="ADB56" i="3"/>
  <c r="ADA56" i="3"/>
  <c r="ACZ56" i="3"/>
  <c r="ACY56" i="3"/>
  <c r="ACX56" i="3"/>
  <c r="ACW56" i="3"/>
  <c r="ACV56" i="3"/>
  <c r="ACT56" i="3"/>
  <c r="ACS56" i="3"/>
  <c r="ACK56" i="3"/>
  <c r="ACJ56" i="3"/>
  <c r="ACI56" i="3"/>
  <c r="ACH56" i="3"/>
  <c r="ACG56" i="3"/>
  <c r="ACF56" i="3"/>
  <c r="ACE56" i="3"/>
  <c r="ACD56" i="3"/>
  <c r="ACB56" i="3"/>
  <c r="ACA56" i="3"/>
  <c r="ABZ56" i="3"/>
  <c r="ABY56" i="3"/>
  <c r="ABX56" i="3"/>
  <c r="ABW56" i="3"/>
  <c r="ABV56" i="3"/>
  <c r="ABU56" i="3"/>
  <c r="ABS56" i="3"/>
  <c r="ABR56" i="3"/>
  <c r="ABQ56" i="3"/>
  <c r="ABP56" i="3"/>
  <c r="ABO56" i="3"/>
  <c r="ABN56" i="3"/>
  <c r="ABM56" i="3"/>
  <c r="ABL56" i="3"/>
  <c r="ABJ56" i="3"/>
  <c r="ABI56" i="3"/>
  <c r="ABH56" i="3"/>
  <c r="ABG56" i="3"/>
  <c r="ABF56" i="3"/>
  <c r="ABE56" i="3"/>
  <c r="ABD56" i="3"/>
  <c r="ABC56" i="3"/>
  <c r="ABA56" i="3"/>
  <c r="AAZ56" i="3"/>
  <c r="AAY56" i="3"/>
  <c r="AAX56" i="3"/>
  <c r="AAW56" i="3"/>
  <c r="AAV56" i="3"/>
  <c r="AAU56" i="3"/>
  <c r="AAT56" i="3"/>
  <c r="AAR56" i="3"/>
  <c r="AAQ56" i="3"/>
  <c r="AAP56" i="3"/>
  <c r="AAO56" i="3"/>
  <c r="AAN56" i="3"/>
  <c r="AAM56" i="3"/>
  <c r="AAL56" i="3"/>
  <c r="AAK56" i="3"/>
  <c r="ADM55" i="3"/>
  <c r="ADD55" i="3"/>
  <c r="ACU55" i="3"/>
  <c r="ACL55" i="3"/>
  <c r="ACC55" i="3"/>
  <c r="ABT55" i="3"/>
  <c r="ABK55" i="3"/>
  <c r="ABB55" i="3"/>
  <c r="ADM54" i="3"/>
  <c r="ADD54" i="3"/>
  <c r="ACU54" i="3"/>
  <c r="ACL54" i="3"/>
  <c r="ACC54" i="3"/>
  <c r="ABT54" i="3"/>
  <c r="ABK54" i="3"/>
  <c r="ABB54" i="3"/>
  <c r="ADM53" i="3"/>
  <c r="ADD53" i="3"/>
  <c r="ACU53" i="3"/>
  <c r="ACL53" i="3"/>
  <c r="ACC53" i="3"/>
  <c r="ABT53" i="3"/>
  <c r="ABK53" i="3"/>
  <c r="ABB53" i="3"/>
  <c r="ADM52" i="3"/>
  <c r="ADD52" i="3"/>
  <c r="ACU52" i="3"/>
  <c r="ACL52" i="3"/>
  <c r="ACC52" i="3"/>
  <c r="ABT52" i="3"/>
  <c r="ABK52" i="3"/>
  <c r="ABB52" i="3"/>
  <c r="ADM51" i="3"/>
  <c r="ADD51" i="3"/>
  <c r="ACU51" i="3"/>
  <c r="ACL51" i="3"/>
  <c r="ACC51" i="3"/>
  <c r="ABT51" i="3"/>
  <c r="ABK51" i="3"/>
  <c r="ABB51" i="3"/>
  <c r="ADM49" i="3"/>
  <c r="ADD49" i="3"/>
  <c r="ACU49" i="3"/>
  <c r="ACL49" i="3"/>
  <c r="ACC49" i="3"/>
  <c r="ABT49" i="3"/>
  <c r="ABK49" i="3"/>
  <c r="ABB49" i="3"/>
  <c r="ADM48" i="3"/>
  <c r="ADD48" i="3"/>
  <c r="ACU48" i="3"/>
  <c r="ACL48" i="3"/>
  <c r="ACC48" i="3"/>
  <c r="ABT48" i="3"/>
  <c r="ABK48" i="3"/>
  <c r="ABB48" i="3"/>
  <c r="ADM47" i="3"/>
  <c r="ADD47" i="3"/>
  <c r="ACU47" i="3"/>
  <c r="ACL47" i="3"/>
  <c r="ACC47" i="3"/>
  <c r="ABT47" i="3"/>
  <c r="ABK47" i="3"/>
  <c r="ABB47" i="3"/>
  <c r="ADL43" i="3"/>
  <c r="ADK43" i="3"/>
  <c r="ADJ43" i="3"/>
  <c r="ADI43" i="3"/>
  <c r="ADH43" i="3"/>
  <c r="ADG43" i="3"/>
  <c r="ADF43" i="3"/>
  <c r="ADE43" i="3"/>
  <c r="ADC43" i="3"/>
  <c r="ADB43" i="3"/>
  <c r="ADA43" i="3"/>
  <c r="ACZ43" i="3"/>
  <c r="ACY43" i="3"/>
  <c r="ACX43" i="3"/>
  <c r="ACW43" i="3"/>
  <c r="ACV43" i="3"/>
  <c r="ACT43" i="3"/>
  <c r="ACS43" i="3"/>
  <c r="ACR43" i="3"/>
  <c r="ACQ43" i="3"/>
  <c r="ACP43" i="3"/>
  <c r="ACO43" i="3"/>
  <c r="ACN43" i="3"/>
  <c r="ACM43" i="3"/>
  <c r="ACK43" i="3"/>
  <c r="ACJ43" i="3"/>
  <c r="ACI43" i="3"/>
  <c r="ACH43" i="3"/>
  <c r="ACG43" i="3"/>
  <c r="ACF43" i="3"/>
  <c r="ACE43" i="3"/>
  <c r="ACD43" i="3"/>
  <c r="ACB43" i="3"/>
  <c r="ACA43" i="3"/>
  <c r="ABZ43" i="3"/>
  <c r="ABY43" i="3"/>
  <c r="ABX43" i="3"/>
  <c r="ABW43" i="3"/>
  <c r="ABV43" i="3"/>
  <c r="ABU43" i="3"/>
  <c r="ABS43" i="3"/>
  <c r="ABR43" i="3"/>
  <c r="ABQ43" i="3"/>
  <c r="ABP43" i="3"/>
  <c r="ABO43" i="3"/>
  <c r="ABN43" i="3"/>
  <c r="ABM43" i="3"/>
  <c r="ABL43" i="3"/>
  <c r="ABJ43" i="3"/>
  <c r="ABI43" i="3"/>
  <c r="ABH43" i="3"/>
  <c r="ABG43" i="3"/>
  <c r="ABF43" i="3"/>
  <c r="ABE43" i="3"/>
  <c r="ABD43" i="3"/>
  <c r="ABC43" i="3"/>
  <c r="ABA43" i="3"/>
  <c r="AAZ43" i="3"/>
  <c r="AAY43" i="3"/>
  <c r="AAX43" i="3"/>
  <c r="AAW43" i="3"/>
  <c r="AAV43" i="3"/>
  <c r="AAU43" i="3"/>
  <c r="AAT43" i="3"/>
  <c r="AAR43" i="3"/>
  <c r="AAQ43" i="3"/>
  <c r="AAP43" i="3"/>
  <c r="AAO43" i="3"/>
  <c r="AAN43" i="3"/>
  <c r="AAM43" i="3"/>
  <c r="AAL43" i="3"/>
  <c r="AAK43" i="3"/>
  <c r="ADM42" i="3"/>
  <c r="ADD42" i="3"/>
  <c r="ACU42" i="3"/>
  <c r="ACL42" i="3"/>
  <c r="ACC42" i="3"/>
  <c r="ABT42" i="3"/>
  <c r="ABK42" i="3"/>
  <c r="ABB42" i="3"/>
  <c r="ADM41" i="3"/>
  <c r="ADD41" i="3"/>
  <c r="ACU41" i="3"/>
  <c r="ACL41" i="3"/>
  <c r="ACC41" i="3"/>
  <c r="ABT41" i="3"/>
  <c r="ABK41" i="3"/>
  <c r="ABB41" i="3"/>
  <c r="ADM40" i="3"/>
  <c r="ADD40" i="3"/>
  <c r="ACU40" i="3"/>
  <c r="ACL40" i="3"/>
  <c r="ACC40" i="3"/>
  <c r="ABT40" i="3"/>
  <c r="ABK40" i="3"/>
  <c r="ABB40" i="3"/>
  <c r="ADM38" i="3"/>
  <c r="ADD38" i="3"/>
  <c r="ACU38" i="3"/>
  <c r="ACL38" i="3"/>
  <c r="ACC38" i="3"/>
  <c r="ABT38" i="3"/>
  <c r="ABK38" i="3"/>
  <c r="ABB38" i="3"/>
  <c r="ADM37" i="3"/>
  <c r="ADD37" i="3"/>
  <c r="ACU37" i="3"/>
  <c r="ACL37" i="3"/>
  <c r="ACC37" i="3"/>
  <c r="ABT37" i="3"/>
  <c r="ABK37" i="3"/>
  <c r="ABB37" i="3"/>
  <c r="ADM36" i="3"/>
  <c r="ADD36" i="3"/>
  <c r="ACU36" i="3"/>
  <c r="ACL36" i="3"/>
  <c r="ACC36" i="3"/>
  <c r="ABT36" i="3"/>
  <c r="ABK36" i="3"/>
  <c r="ABB36" i="3"/>
  <c r="ADM35" i="3"/>
  <c r="ADD35" i="3"/>
  <c r="ACU35" i="3"/>
  <c r="ACC35" i="3"/>
  <c r="ABT35" i="3"/>
  <c r="ABK35" i="3"/>
  <c r="ADM33" i="3"/>
  <c r="ADD33" i="3"/>
  <c r="ACU33" i="3"/>
  <c r="ACL33" i="3"/>
  <c r="ACC33" i="3"/>
  <c r="ABT33" i="3"/>
  <c r="ABK33" i="3"/>
  <c r="ADM31" i="3"/>
  <c r="ADD31" i="3"/>
  <c r="ACU31" i="3"/>
  <c r="ACL31" i="3"/>
  <c r="ACC31" i="3"/>
  <c r="ABT31" i="3"/>
  <c r="ABK31" i="3"/>
  <c r="ABB31" i="3"/>
  <c r="ADM29" i="3"/>
  <c r="ADD29" i="3"/>
  <c r="ACU29" i="3"/>
  <c r="ACL29" i="3"/>
  <c r="ACC29" i="3"/>
  <c r="ABT29" i="3"/>
  <c r="ABK29" i="3"/>
  <c r="ABB29" i="3"/>
  <c r="ADM28" i="3"/>
  <c r="ADD28" i="3"/>
  <c r="ACU28" i="3"/>
  <c r="ACL28" i="3"/>
  <c r="ACC28" i="3"/>
  <c r="ABT28" i="3"/>
  <c r="ABK28" i="3"/>
  <c r="ABB28" i="3"/>
  <c r="ADM27" i="3"/>
  <c r="ADD27" i="3"/>
  <c r="ACU27" i="3"/>
  <c r="ACL27" i="3"/>
  <c r="ACC27" i="3"/>
  <c r="ABT27" i="3"/>
  <c r="ABK27" i="3"/>
  <c r="ABB27" i="3"/>
  <c r="ADM26" i="3"/>
  <c r="ADD26" i="3"/>
  <c r="ACU26" i="3"/>
  <c r="ACL26" i="3"/>
  <c r="ACC26" i="3"/>
  <c r="ABT26" i="3"/>
  <c r="ABK26" i="3"/>
  <c r="ABB26" i="3"/>
  <c r="ADL22" i="3"/>
  <c r="ADK22" i="3"/>
  <c r="ADJ22" i="3"/>
  <c r="ADI22" i="3"/>
  <c r="ADH22" i="3"/>
  <c r="ADG22" i="3"/>
  <c r="ADF22" i="3"/>
  <c r="ADE22" i="3"/>
  <c r="ADC22" i="3"/>
  <c r="ADB22" i="3"/>
  <c r="ADA22" i="3"/>
  <c r="ACZ22" i="3"/>
  <c r="ACY22" i="3"/>
  <c r="ACX22" i="3"/>
  <c r="ACW22" i="3"/>
  <c r="ACV22" i="3"/>
  <c r="ACT22" i="3"/>
  <c r="ACS22" i="3"/>
  <c r="ACR22" i="3"/>
  <c r="ACQ22" i="3"/>
  <c r="ACP22" i="3"/>
  <c r="ACO22" i="3"/>
  <c r="ACN22" i="3"/>
  <c r="ACM22" i="3"/>
  <c r="ACK22" i="3"/>
  <c r="ACJ22" i="3"/>
  <c r="ACI22" i="3"/>
  <c r="ACH22" i="3"/>
  <c r="ACG22" i="3"/>
  <c r="ACF22" i="3"/>
  <c r="ACE22" i="3"/>
  <c r="ACD22" i="3"/>
  <c r="ACB22" i="3"/>
  <c r="ACA22" i="3"/>
  <c r="ABZ22" i="3"/>
  <c r="ABY22" i="3"/>
  <c r="ABX22" i="3"/>
  <c r="ABW22" i="3"/>
  <c r="ABV22" i="3"/>
  <c r="ABU22" i="3"/>
  <c r="ABS22" i="3"/>
  <c r="ABR22" i="3"/>
  <c r="ABQ22" i="3"/>
  <c r="ABP22" i="3"/>
  <c r="ABO22" i="3"/>
  <c r="ABN22" i="3"/>
  <c r="ABM22" i="3"/>
  <c r="ABL22" i="3"/>
  <c r="ABJ22" i="3"/>
  <c r="ABI22" i="3"/>
  <c r="ABH22" i="3"/>
  <c r="ABG22" i="3"/>
  <c r="ABF22" i="3"/>
  <c r="ABE22" i="3"/>
  <c r="ABD22" i="3"/>
  <c r="ABC22" i="3"/>
  <c r="ABA22" i="3"/>
  <c r="AAZ22" i="3"/>
  <c r="AAY22" i="3"/>
  <c r="AAX22" i="3"/>
  <c r="AAW22" i="3"/>
  <c r="AAV22" i="3"/>
  <c r="AAU22" i="3"/>
  <c r="AAT22" i="3"/>
  <c r="AAR22" i="3"/>
  <c r="AAQ22" i="3"/>
  <c r="AAP22" i="3"/>
  <c r="AAO22" i="3"/>
  <c r="AAN22" i="3"/>
  <c r="AAM22" i="3"/>
  <c r="AAL22" i="3"/>
  <c r="AAK22" i="3"/>
  <c r="ADM19" i="3"/>
  <c r="ADD19" i="3"/>
  <c r="ACU19" i="3"/>
  <c r="ACL19" i="3"/>
  <c r="ACC19" i="3"/>
  <c r="ABT19" i="3"/>
  <c r="ABK19" i="3"/>
  <c r="ABB19" i="3"/>
  <c r="ADM18" i="3"/>
  <c r="ADD18" i="3"/>
  <c r="ACU18" i="3"/>
  <c r="ACL18" i="3"/>
  <c r="ACC18" i="3"/>
  <c r="ABT18" i="3"/>
  <c r="ABK18" i="3"/>
  <c r="ABB18" i="3"/>
  <c r="ADM17" i="3"/>
  <c r="ADD17" i="3"/>
  <c r="ACU17" i="3"/>
  <c r="ACL17" i="3"/>
  <c r="ACC17" i="3"/>
  <c r="ABT17" i="3"/>
  <c r="ABK17" i="3"/>
  <c r="ABB17" i="3"/>
  <c r="ADM16" i="3"/>
  <c r="ADD16" i="3"/>
  <c r="ACU16" i="3"/>
  <c r="ACL16" i="3"/>
  <c r="ACC16" i="3"/>
  <c r="ABT16" i="3"/>
  <c r="ABK16" i="3"/>
  <c r="ABB16" i="3"/>
  <c r="ADM13" i="3"/>
  <c r="ADD13" i="3"/>
  <c r="ACU13" i="3"/>
  <c r="ACL13" i="3"/>
  <c r="ACC13" i="3"/>
  <c r="ABT13" i="3"/>
  <c r="ABK13" i="3"/>
  <c r="ABB13" i="3"/>
  <c r="ADM12" i="3"/>
  <c r="ADD12" i="3"/>
  <c r="ACU12" i="3"/>
  <c r="ACL12" i="3"/>
  <c r="ACC12" i="3"/>
  <c r="ABT12" i="3"/>
  <c r="ABK12" i="3"/>
  <c r="ABB12" i="3"/>
  <c r="ADM11" i="3"/>
  <c r="ADD11" i="3"/>
  <c r="ACU11" i="3"/>
  <c r="ACL11" i="3"/>
  <c r="ACC11" i="3"/>
  <c r="ABT11" i="3"/>
  <c r="ABK11" i="3"/>
  <c r="ABB11" i="3"/>
  <c r="ADM10" i="3"/>
  <c r="ADD10" i="3"/>
  <c r="ACU10" i="3"/>
  <c r="ACL10" i="3"/>
  <c r="ACC10" i="3"/>
  <c r="ABT10" i="3"/>
  <c r="ABK10" i="3"/>
  <c r="ABB10" i="3"/>
  <c r="ADM9" i="3"/>
  <c r="ADD9" i="3"/>
  <c r="ACU9" i="3"/>
  <c r="ACL9" i="3"/>
  <c r="ACC9" i="3"/>
  <c r="ABT9" i="3"/>
  <c r="ABK9" i="3"/>
  <c r="ABB9" i="3"/>
  <c r="ADM7" i="3"/>
  <c r="ADD7" i="3"/>
  <c r="ACU7" i="3"/>
  <c r="ACL7" i="3"/>
  <c r="ACC7" i="3"/>
  <c r="ABT7" i="3"/>
  <c r="ABK7" i="3"/>
  <c r="ABB7" i="3"/>
  <c r="ADM6" i="3"/>
  <c r="ADD6" i="3"/>
  <c r="ACU6" i="3"/>
  <c r="ACL6" i="3"/>
  <c r="ACC6" i="3"/>
  <c r="ABT6" i="3"/>
  <c r="ABK6" i="3"/>
  <c r="ABB6" i="3"/>
  <c r="ADM5" i="3"/>
  <c r="ADD5" i="3"/>
  <c r="ACU5" i="3"/>
  <c r="ACL5" i="3"/>
  <c r="ACC5" i="3"/>
  <c r="ABT5" i="3"/>
  <c r="ABK5" i="3"/>
  <c r="ABB5" i="3"/>
  <c r="ADM4" i="3"/>
  <c r="ADD4" i="3"/>
  <c r="ACU4" i="3"/>
  <c r="ACL4" i="3"/>
  <c r="ACC4" i="3"/>
  <c r="ABT4" i="3"/>
  <c r="ABK4" i="3"/>
  <c r="ABB4" i="3"/>
  <c r="ADM3" i="3"/>
  <c r="ADD3" i="3"/>
  <c r="ACU3" i="3"/>
  <c r="ACL3" i="3"/>
  <c r="ACC3" i="3"/>
  <c r="ABT3" i="3"/>
  <c r="ABK3" i="3"/>
  <c r="ABB3" i="3"/>
  <c r="ZZ84" i="3"/>
  <c r="ZY84" i="3"/>
  <c r="ZX84" i="3"/>
  <c r="ZW84" i="3"/>
  <c r="ZV84" i="3"/>
  <c r="ZU84" i="3"/>
  <c r="ZT84" i="3"/>
  <c r="ZS84" i="3"/>
  <c r="AAA83" i="3"/>
  <c r="AAA82" i="3"/>
  <c r="AAA81" i="3"/>
  <c r="AAA80" i="3"/>
  <c r="AAA79" i="3"/>
  <c r="AAA78" i="3"/>
  <c r="ZZ64" i="3"/>
  <c r="ZY64" i="3"/>
  <c r="ZX64" i="3"/>
  <c r="ZW64" i="3"/>
  <c r="ZV64" i="3"/>
  <c r="ZU64" i="3"/>
  <c r="ZT64" i="3"/>
  <c r="ZS64" i="3"/>
  <c r="AAA63" i="3"/>
  <c r="AAA62" i="3"/>
  <c r="ZZ56" i="3"/>
  <c r="ZY56" i="3"/>
  <c r="ZX56" i="3"/>
  <c r="ZW56" i="3"/>
  <c r="ZV56" i="3"/>
  <c r="ZU56" i="3"/>
  <c r="ZT56" i="3"/>
  <c r="ZS56" i="3"/>
  <c r="AAA55" i="3"/>
  <c r="AAA54" i="3"/>
  <c r="AAA53" i="3"/>
  <c r="AAA52" i="3"/>
  <c r="AAA51" i="3"/>
  <c r="AAA49" i="3"/>
  <c r="AAA48" i="3"/>
  <c r="AAA47" i="3"/>
  <c r="ZZ43" i="3"/>
  <c r="ZY43" i="3"/>
  <c r="ZX43" i="3"/>
  <c r="ZW43" i="3"/>
  <c r="ZV43" i="3"/>
  <c r="ZU43" i="3"/>
  <c r="ZT43" i="3"/>
  <c r="ZS43" i="3"/>
  <c r="AAA42" i="3"/>
  <c r="AAA41" i="3"/>
  <c r="AAA40" i="3"/>
  <c r="AAA38" i="3"/>
  <c r="AAA37" i="3"/>
  <c r="AAA36" i="3"/>
  <c r="AAA33" i="3"/>
  <c r="AAA31" i="3"/>
  <c r="AAA29" i="3"/>
  <c r="AAA28" i="3"/>
  <c r="AAA27" i="3"/>
  <c r="AAA26" i="3"/>
  <c r="ZZ22" i="3"/>
  <c r="ZY22" i="3"/>
  <c r="ZX22" i="3"/>
  <c r="ZW22" i="3"/>
  <c r="ZV22" i="3"/>
  <c r="ZU22" i="3"/>
  <c r="ZT22" i="3"/>
  <c r="ZS22" i="3"/>
  <c r="AAA19" i="3"/>
  <c r="AAA18" i="3"/>
  <c r="AAA17" i="3"/>
  <c r="AAA16" i="3"/>
  <c r="AAA13" i="3"/>
  <c r="AAA12" i="3"/>
  <c r="AAA11" i="3"/>
  <c r="AAA10" i="3"/>
  <c r="AAA9" i="3"/>
  <c r="AAA7" i="3"/>
  <c r="AAA6" i="3"/>
  <c r="AAA5" i="3"/>
  <c r="AAA4" i="3"/>
  <c r="AAA3" i="3"/>
  <c r="AAI84" i="3"/>
  <c r="AAH84" i="3"/>
  <c r="AAG84" i="3"/>
  <c r="AAF84" i="3"/>
  <c r="AAE84" i="3"/>
  <c r="AAD84" i="3"/>
  <c r="AAC84" i="3"/>
  <c r="AAB84" i="3"/>
  <c r="ZQ84" i="3"/>
  <c r="ZP84" i="3"/>
  <c r="ZO84" i="3"/>
  <c r="ZN84" i="3"/>
  <c r="ZM84" i="3"/>
  <c r="ZL84" i="3"/>
  <c r="ZK84" i="3"/>
  <c r="ZJ84" i="3"/>
  <c r="ZH84" i="3"/>
  <c r="ZG84" i="3"/>
  <c r="ZF84" i="3"/>
  <c r="ZE84" i="3"/>
  <c r="ZD84" i="3"/>
  <c r="ZC84" i="3"/>
  <c r="ZB84" i="3"/>
  <c r="ZA84" i="3"/>
  <c r="YY84" i="3"/>
  <c r="YX84" i="3"/>
  <c r="YW84" i="3"/>
  <c r="YV84" i="3"/>
  <c r="YU84" i="3"/>
  <c r="YT84" i="3"/>
  <c r="YS84" i="3"/>
  <c r="YR84" i="3"/>
  <c r="YP84" i="3"/>
  <c r="YO84" i="3"/>
  <c r="YN84" i="3"/>
  <c r="YM84" i="3"/>
  <c r="YL84" i="3"/>
  <c r="YK84" i="3"/>
  <c r="YJ84" i="3"/>
  <c r="YI84" i="3"/>
  <c r="YG84" i="3"/>
  <c r="YF84" i="3"/>
  <c r="YE84" i="3"/>
  <c r="YD84" i="3"/>
  <c r="YC84" i="3"/>
  <c r="YB84" i="3"/>
  <c r="YA84" i="3"/>
  <c r="XZ84" i="3"/>
  <c r="XX84" i="3"/>
  <c r="XW84" i="3"/>
  <c r="XV84" i="3"/>
  <c r="XU84" i="3"/>
  <c r="XT84" i="3"/>
  <c r="XS84" i="3"/>
  <c r="XR84" i="3"/>
  <c r="XQ84" i="3"/>
  <c r="XO84" i="3"/>
  <c r="XN84" i="3"/>
  <c r="XM84" i="3"/>
  <c r="XL84" i="3"/>
  <c r="XK84" i="3"/>
  <c r="XJ84" i="3"/>
  <c r="XI84" i="3"/>
  <c r="XH84" i="3"/>
  <c r="XF84" i="3"/>
  <c r="XE84" i="3"/>
  <c r="XD84" i="3"/>
  <c r="XC84" i="3"/>
  <c r="XB84" i="3"/>
  <c r="XA84" i="3"/>
  <c r="WZ84" i="3"/>
  <c r="WY84" i="3"/>
  <c r="WW84" i="3"/>
  <c r="WV84" i="3"/>
  <c r="WU84" i="3"/>
  <c r="WT84" i="3"/>
  <c r="WS84" i="3"/>
  <c r="WR84" i="3"/>
  <c r="WQ84" i="3"/>
  <c r="WP84" i="3"/>
  <c r="WN84" i="3"/>
  <c r="WM84" i="3"/>
  <c r="WL84" i="3"/>
  <c r="WK84" i="3"/>
  <c r="WJ84" i="3"/>
  <c r="WI84" i="3"/>
  <c r="WH84" i="3"/>
  <c r="WG84" i="3"/>
  <c r="WE84" i="3"/>
  <c r="WD84" i="3"/>
  <c r="WC84" i="3"/>
  <c r="WB84" i="3"/>
  <c r="WA84" i="3"/>
  <c r="VZ84" i="3"/>
  <c r="VY84" i="3"/>
  <c r="VX84" i="3"/>
  <c r="VV84" i="3"/>
  <c r="VU84" i="3"/>
  <c r="VT84" i="3"/>
  <c r="VS84" i="3"/>
  <c r="VR84" i="3"/>
  <c r="VQ84" i="3"/>
  <c r="VP84" i="3"/>
  <c r="VO84" i="3"/>
  <c r="VM84" i="3"/>
  <c r="VL84" i="3"/>
  <c r="VK84" i="3"/>
  <c r="VJ84" i="3"/>
  <c r="VI84" i="3"/>
  <c r="VH84" i="3"/>
  <c r="VG84" i="3"/>
  <c r="VF84" i="3"/>
  <c r="VD84" i="3"/>
  <c r="VC84" i="3"/>
  <c r="VB84" i="3"/>
  <c r="VA84" i="3"/>
  <c r="UZ84" i="3"/>
  <c r="UY84" i="3"/>
  <c r="UX84" i="3"/>
  <c r="UW84" i="3"/>
  <c r="UU84" i="3"/>
  <c r="UT84" i="3"/>
  <c r="US84" i="3"/>
  <c r="UR84" i="3"/>
  <c r="UQ84" i="3"/>
  <c r="UP84" i="3"/>
  <c r="UO84" i="3"/>
  <c r="UN84" i="3"/>
  <c r="UL84" i="3"/>
  <c r="UK84" i="3"/>
  <c r="UJ84" i="3"/>
  <c r="UI84" i="3"/>
  <c r="UH84" i="3"/>
  <c r="UG84" i="3"/>
  <c r="UF84" i="3"/>
  <c r="UE84" i="3"/>
  <c r="AAJ83" i="3"/>
  <c r="ZR83" i="3"/>
  <c r="ZI83" i="3"/>
  <c r="YZ83" i="3"/>
  <c r="YQ83" i="3"/>
  <c r="YH83" i="3"/>
  <c r="XY83" i="3"/>
  <c r="XP83" i="3"/>
  <c r="XG83" i="3"/>
  <c r="WX83" i="3"/>
  <c r="WO83" i="3"/>
  <c r="WF83" i="3"/>
  <c r="VW83" i="3"/>
  <c r="VN83" i="3"/>
  <c r="VE83" i="3"/>
  <c r="UV83" i="3"/>
  <c r="UM83" i="3"/>
  <c r="AAJ82" i="3"/>
  <c r="ZR82" i="3"/>
  <c r="ZI82" i="3"/>
  <c r="YZ82" i="3"/>
  <c r="YQ82" i="3"/>
  <c r="YH82" i="3"/>
  <c r="XY82" i="3"/>
  <c r="XP82" i="3"/>
  <c r="XG82" i="3"/>
  <c r="WX82" i="3"/>
  <c r="WO82" i="3"/>
  <c r="WF82" i="3"/>
  <c r="VW82" i="3"/>
  <c r="VN82" i="3"/>
  <c r="VE82" i="3"/>
  <c r="UV82" i="3"/>
  <c r="UM82" i="3"/>
  <c r="AAJ81" i="3"/>
  <c r="ZR81" i="3"/>
  <c r="ZI81" i="3"/>
  <c r="YZ81" i="3"/>
  <c r="YQ81" i="3"/>
  <c r="YH81" i="3"/>
  <c r="XY81" i="3"/>
  <c r="XP81" i="3"/>
  <c r="XG81" i="3"/>
  <c r="WX81" i="3"/>
  <c r="WO81" i="3"/>
  <c r="WF81" i="3"/>
  <c r="VW81" i="3"/>
  <c r="VN81" i="3"/>
  <c r="VE81" i="3"/>
  <c r="UV81" i="3"/>
  <c r="UM81" i="3"/>
  <c r="AAJ80" i="3"/>
  <c r="ZR80" i="3"/>
  <c r="ZI80" i="3"/>
  <c r="YZ80" i="3"/>
  <c r="YQ80" i="3"/>
  <c r="YH80" i="3"/>
  <c r="XY80" i="3"/>
  <c r="XP80" i="3"/>
  <c r="XG80" i="3"/>
  <c r="WX80" i="3"/>
  <c r="WO80" i="3"/>
  <c r="WF80" i="3"/>
  <c r="VW80" i="3"/>
  <c r="VN80" i="3"/>
  <c r="VE80" i="3"/>
  <c r="UV80" i="3"/>
  <c r="UM80" i="3"/>
  <c r="AAJ79" i="3"/>
  <c r="ZR79" i="3"/>
  <c r="ZI79" i="3"/>
  <c r="YZ79" i="3"/>
  <c r="YQ79" i="3"/>
  <c r="YH79" i="3"/>
  <c r="XY79" i="3"/>
  <c r="XP79" i="3"/>
  <c r="XG79" i="3"/>
  <c r="WX79" i="3"/>
  <c r="WO79" i="3"/>
  <c r="WF79" i="3"/>
  <c r="VW79" i="3"/>
  <c r="VN79" i="3"/>
  <c r="VE79" i="3"/>
  <c r="UV79" i="3"/>
  <c r="UM79" i="3"/>
  <c r="AAJ78" i="3"/>
  <c r="ZR78" i="3"/>
  <c r="ZI78" i="3"/>
  <c r="YZ78" i="3"/>
  <c r="YQ78" i="3"/>
  <c r="YH78" i="3"/>
  <c r="XY78" i="3"/>
  <c r="XP78" i="3"/>
  <c r="XG78" i="3"/>
  <c r="WX78" i="3"/>
  <c r="WO78" i="3"/>
  <c r="WF78" i="3"/>
  <c r="VW78" i="3"/>
  <c r="VN78" i="3"/>
  <c r="VE78" i="3"/>
  <c r="UV78" i="3"/>
  <c r="UM78" i="3"/>
  <c r="AAI64" i="3"/>
  <c r="AAH64" i="3"/>
  <c r="AAG64" i="3"/>
  <c r="AAF64" i="3"/>
  <c r="AAE64" i="3"/>
  <c r="AAD64" i="3"/>
  <c r="AAC64" i="3"/>
  <c r="AAB64" i="3"/>
  <c r="ZQ64" i="3"/>
  <c r="ZP64" i="3"/>
  <c r="ZO64" i="3"/>
  <c r="ZN64" i="3"/>
  <c r="ZM64" i="3"/>
  <c r="ZL64" i="3"/>
  <c r="ZK64" i="3"/>
  <c r="ZJ64" i="3"/>
  <c r="ZH64" i="3"/>
  <c r="ZG64" i="3"/>
  <c r="ZF64" i="3"/>
  <c r="ZE64" i="3"/>
  <c r="ZD64" i="3"/>
  <c r="ZC64" i="3"/>
  <c r="ZB64" i="3"/>
  <c r="ZA64" i="3"/>
  <c r="YY64" i="3"/>
  <c r="YX64" i="3"/>
  <c r="YW64" i="3"/>
  <c r="YV64" i="3"/>
  <c r="YU64" i="3"/>
  <c r="YT64" i="3"/>
  <c r="YS64" i="3"/>
  <c r="YR64" i="3"/>
  <c r="YP64" i="3"/>
  <c r="YO64" i="3"/>
  <c r="YN64" i="3"/>
  <c r="YM64" i="3"/>
  <c r="YL64" i="3"/>
  <c r="YK64" i="3"/>
  <c r="YJ64" i="3"/>
  <c r="YI64" i="3"/>
  <c r="YG64" i="3"/>
  <c r="YF64" i="3"/>
  <c r="YE64" i="3"/>
  <c r="YD64" i="3"/>
  <c r="YC64" i="3"/>
  <c r="YB64" i="3"/>
  <c r="YA64" i="3"/>
  <c r="XZ64" i="3"/>
  <c r="XX64" i="3"/>
  <c r="XW64" i="3"/>
  <c r="XV64" i="3"/>
  <c r="XU64" i="3"/>
  <c r="XT64" i="3"/>
  <c r="XS64" i="3"/>
  <c r="XR64" i="3"/>
  <c r="XQ64" i="3"/>
  <c r="XO64" i="3"/>
  <c r="XM64" i="3"/>
  <c r="XL64" i="3"/>
  <c r="XK64" i="3"/>
  <c r="XJ64" i="3"/>
  <c r="XI64" i="3"/>
  <c r="XH64" i="3"/>
  <c r="WW64" i="3"/>
  <c r="WV64" i="3"/>
  <c r="WN64" i="3"/>
  <c r="WM64" i="3"/>
  <c r="WL64" i="3"/>
  <c r="WK64" i="3"/>
  <c r="WJ64" i="3"/>
  <c r="WI64" i="3"/>
  <c r="WH64" i="3"/>
  <c r="WG64" i="3"/>
  <c r="WE64" i="3"/>
  <c r="WD64" i="3"/>
  <c r="WC64" i="3"/>
  <c r="WB64" i="3"/>
  <c r="WA64" i="3"/>
  <c r="VZ64" i="3"/>
  <c r="VY64" i="3"/>
  <c r="VX64" i="3"/>
  <c r="VV64" i="3"/>
  <c r="VU64" i="3"/>
  <c r="VT64" i="3"/>
  <c r="VS64" i="3"/>
  <c r="VR64" i="3"/>
  <c r="VQ64" i="3"/>
  <c r="VP64" i="3"/>
  <c r="VO64" i="3"/>
  <c r="VM64" i="3"/>
  <c r="VL64" i="3"/>
  <c r="VK64" i="3"/>
  <c r="VJ64" i="3"/>
  <c r="VI64" i="3"/>
  <c r="VH64" i="3"/>
  <c r="VG64" i="3"/>
  <c r="VF64" i="3"/>
  <c r="VD64" i="3"/>
  <c r="VC64" i="3"/>
  <c r="VB64" i="3"/>
  <c r="VA64" i="3"/>
  <c r="UZ64" i="3"/>
  <c r="UY64" i="3"/>
  <c r="UX64" i="3"/>
  <c r="UW64" i="3"/>
  <c r="UU64" i="3"/>
  <c r="UT64" i="3"/>
  <c r="US64" i="3"/>
  <c r="UR64" i="3"/>
  <c r="UQ64" i="3"/>
  <c r="UP64" i="3"/>
  <c r="UO64" i="3"/>
  <c r="UN64" i="3"/>
  <c r="UL64" i="3"/>
  <c r="UK64" i="3"/>
  <c r="UJ64" i="3"/>
  <c r="UI64" i="3"/>
  <c r="UH64" i="3"/>
  <c r="UG64" i="3"/>
  <c r="UF64" i="3"/>
  <c r="UE64" i="3"/>
  <c r="AAJ63" i="3"/>
  <c r="ZR63" i="3"/>
  <c r="ZI63" i="3"/>
  <c r="YZ63" i="3"/>
  <c r="YQ63" i="3"/>
  <c r="YH63" i="3"/>
  <c r="XY63" i="3"/>
  <c r="XP63" i="3"/>
  <c r="XG63" i="3"/>
  <c r="WX63" i="3"/>
  <c r="WO63" i="3"/>
  <c r="WF63" i="3"/>
  <c r="VW63" i="3"/>
  <c r="VN63" i="3"/>
  <c r="VE63" i="3"/>
  <c r="UV63" i="3"/>
  <c r="AAJ62" i="3"/>
  <c r="ZR62" i="3"/>
  <c r="ZI62" i="3"/>
  <c r="YZ62" i="3"/>
  <c r="YQ62" i="3"/>
  <c r="YH62" i="3"/>
  <c r="XY62" i="3"/>
  <c r="XP62" i="3"/>
  <c r="XG62" i="3"/>
  <c r="WX62" i="3"/>
  <c r="WO62" i="3"/>
  <c r="WF62" i="3"/>
  <c r="VW62" i="3"/>
  <c r="VN62" i="3"/>
  <c r="VE62" i="3"/>
  <c r="UV62" i="3"/>
  <c r="UM62" i="3"/>
  <c r="AAI56" i="3"/>
  <c r="AAH56" i="3"/>
  <c r="AAG56" i="3"/>
  <c r="AAF56" i="3"/>
  <c r="AAE56" i="3"/>
  <c r="AAD56" i="3"/>
  <c r="AAC56" i="3"/>
  <c r="AAB56" i="3"/>
  <c r="ZQ56" i="3"/>
  <c r="ZP56" i="3"/>
  <c r="ZO56" i="3"/>
  <c r="ZN56" i="3"/>
  <c r="ZM56" i="3"/>
  <c r="ZL56" i="3"/>
  <c r="ZK56" i="3"/>
  <c r="ZJ56" i="3"/>
  <c r="ZH56" i="3"/>
  <c r="ZG56" i="3"/>
  <c r="ZF56" i="3"/>
  <c r="ZE56" i="3"/>
  <c r="ZD56" i="3"/>
  <c r="ZC56" i="3"/>
  <c r="ZB56" i="3"/>
  <c r="ZA56" i="3"/>
  <c r="YY56" i="3"/>
  <c r="YX56" i="3"/>
  <c r="YW56" i="3"/>
  <c r="YV56" i="3"/>
  <c r="YU56" i="3"/>
  <c r="YT56" i="3"/>
  <c r="YS56" i="3"/>
  <c r="YR56" i="3"/>
  <c r="YP56" i="3"/>
  <c r="YO56" i="3"/>
  <c r="YN56" i="3"/>
  <c r="YM56" i="3"/>
  <c r="YL56" i="3"/>
  <c r="YK56" i="3"/>
  <c r="YJ56" i="3"/>
  <c r="YI56" i="3"/>
  <c r="YG56" i="3"/>
  <c r="YF56" i="3"/>
  <c r="YE56" i="3"/>
  <c r="YD56" i="3"/>
  <c r="YC56" i="3"/>
  <c r="YB56" i="3"/>
  <c r="YA56" i="3"/>
  <c r="XZ56" i="3"/>
  <c r="XX56" i="3"/>
  <c r="XW56" i="3"/>
  <c r="XV56" i="3"/>
  <c r="XU56" i="3"/>
  <c r="XT56" i="3"/>
  <c r="XS56" i="3"/>
  <c r="XR56" i="3"/>
  <c r="XQ56" i="3"/>
  <c r="XO56" i="3"/>
  <c r="XM56" i="3"/>
  <c r="XL56" i="3"/>
  <c r="XK56" i="3"/>
  <c r="XJ56" i="3"/>
  <c r="XI56" i="3"/>
  <c r="XH56" i="3"/>
  <c r="XF56" i="3"/>
  <c r="XE56" i="3"/>
  <c r="XD56" i="3"/>
  <c r="XC56" i="3"/>
  <c r="XB56" i="3"/>
  <c r="XA56" i="3"/>
  <c r="WZ56" i="3"/>
  <c r="WY56" i="3"/>
  <c r="WW56" i="3"/>
  <c r="WV56" i="3"/>
  <c r="WU56" i="3"/>
  <c r="WT56" i="3"/>
  <c r="WS56" i="3"/>
  <c r="WR56" i="3"/>
  <c r="WQ56" i="3"/>
  <c r="WP56" i="3"/>
  <c r="WN56" i="3"/>
  <c r="WM56" i="3"/>
  <c r="WL56" i="3"/>
  <c r="WK56" i="3"/>
  <c r="WJ56" i="3"/>
  <c r="WI56" i="3"/>
  <c r="WH56" i="3"/>
  <c r="WG56" i="3"/>
  <c r="WE56" i="3"/>
  <c r="WD56" i="3"/>
  <c r="WC56" i="3"/>
  <c r="WB56" i="3"/>
  <c r="WA56" i="3"/>
  <c r="VZ56" i="3"/>
  <c r="VY56" i="3"/>
  <c r="VX56" i="3"/>
  <c r="VV56" i="3"/>
  <c r="VU56" i="3"/>
  <c r="VT56" i="3"/>
  <c r="VS56" i="3"/>
  <c r="VR56" i="3"/>
  <c r="VQ56" i="3"/>
  <c r="VP56" i="3"/>
  <c r="VO56" i="3"/>
  <c r="VM56" i="3"/>
  <c r="VL56" i="3"/>
  <c r="VK56" i="3"/>
  <c r="VJ56" i="3"/>
  <c r="VI56" i="3"/>
  <c r="VH56" i="3"/>
  <c r="VG56" i="3"/>
  <c r="VF56" i="3"/>
  <c r="VD56" i="3"/>
  <c r="VC56" i="3"/>
  <c r="VB56" i="3"/>
  <c r="VA56" i="3"/>
  <c r="UZ56" i="3"/>
  <c r="UY56" i="3"/>
  <c r="UX56" i="3"/>
  <c r="UW56" i="3"/>
  <c r="UU56" i="3"/>
  <c r="UT56" i="3"/>
  <c r="US56" i="3"/>
  <c r="UR56" i="3"/>
  <c r="UQ56" i="3"/>
  <c r="UP56" i="3"/>
  <c r="UO56" i="3"/>
  <c r="UN56" i="3"/>
  <c r="UL56" i="3"/>
  <c r="UK56" i="3"/>
  <c r="UJ56" i="3"/>
  <c r="UI56" i="3"/>
  <c r="UH56" i="3"/>
  <c r="UG56" i="3"/>
  <c r="UF56" i="3"/>
  <c r="UE56" i="3"/>
  <c r="AAJ55" i="3"/>
  <c r="ZR55" i="3"/>
  <c r="ZI55" i="3"/>
  <c r="YZ55" i="3"/>
  <c r="YQ55" i="3"/>
  <c r="YH55" i="3"/>
  <c r="XY55" i="3"/>
  <c r="XP55" i="3"/>
  <c r="XG55" i="3"/>
  <c r="WX55" i="3"/>
  <c r="WO55" i="3"/>
  <c r="WF55" i="3"/>
  <c r="VW55" i="3"/>
  <c r="VN55" i="3"/>
  <c r="VE55" i="3"/>
  <c r="UV55" i="3"/>
  <c r="UM55" i="3"/>
  <c r="AAJ54" i="3"/>
  <c r="ZR54" i="3"/>
  <c r="ZI54" i="3"/>
  <c r="YZ54" i="3"/>
  <c r="YQ54" i="3"/>
  <c r="YH54" i="3"/>
  <c r="XY54" i="3"/>
  <c r="XP54" i="3"/>
  <c r="XG54" i="3"/>
  <c r="WX54" i="3"/>
  <c r="WO54" i="3"/>
  <c r="WF54" i="3"/>
  <c r="VW54" i="3"/>
  <c r="VN54" i="3"/>
  <c r="VE54" i="3"/>
  <c r="UV54" i="3"/>
  <c r="UM54" i="3"/>
  <c r="AAJ53" i="3"/>
  <c r="ZR53" i="3"/>
  <c r="ZI53" i="3"/>
  <c r="YZ53" i="3"/>
  <c r="YQ53" i="3"/>
  <c r="YH53" i="3"/>
  <c r="XY53" i="3"/>
  <c r="XP53" i="3"/>
  <c r="XG53" i="3"/>
  <c r="WX53" i="3"/>
  <c r="WO53" i="3"/>
  <c r="WF53" i="3"/>
  <c r="VW53" i="3"/>
  <c r="VN53" i="3"/>
  <c r="VE53" i="3"/>
  <c r="UV53" i="3"/>
  <c r="UM53" i="3"/>
  <c r="AAJ52" i="3"/>
  <c r="ZR52" i="3"/>
  <c r="ZI52" i="3"/>
  <c r="YZ52" i="3"/>
  <c r="YQ52" i="3"/>
  <c r="YH52" i="3"/>
  <c r="XY52" i="3"/>
  <c r="XP52" i="3"/>
  <c r="XG52" i="3"/>
  <c r="WX52" i="3"/>
  <c r="WO52" i="3"/>
  <c r="WF52" i="3"/>
  <c r="VW52" i="3"/>
  <c r="VN52" i="3"/>
  <c r="VE52" i="3"/>
  <c r="UV52" i="3"/>
  <c r="UM52" i="3"/>
  <c r="AAJ51" i="3"/>
  <c r="ZR51" i="3"/>
  <c r="ZI51" i="3"/>
  <c r="YZ51" i="3"/>
  <c r="YQ51" i="3"/>
  <c r="YH51" i="3"/>
  <c r="XY51" i="3"/>
  <c r="XP51" i="3"/>
  <c r="XG51" i="3"/>
  <c r="WX51" i="3"/>
  <c r="WO51" i="3"/>
  <c r="WF51" i="3"/>
  <c r="VW51" i="3"/>
  <c r="VN51" i="3"/>
  <c r="VE51" i="3"/>
  <c r="UV51" i="3"/>
  <c r="UM51" i="3"/>
  <c r="AAJ49" i="3"/>
  <c r="ZR49" i="3"/>
  <c r="ZI49" i="3"/>
  <c r="YZ49" i="3"/>
  <c r="YQ49" i="3"/>
  <c r="YH49" i="3"/>
  <c r="XY49" i="3"/>
  <c r="XP49" i="3"/>
  <c r="XG49" i="3"/>
  <c r="WX49" i="3"/>
  <c r="WO49" i="3"/>
  <c r="WF49" i="3"/>
  <c r="VW49" i="3"/>
  <c r="VN49" i="3"/>
  <c r="VE49" i="3"/>
  <c r="UV49" i="3"/>
  <c r="UM49" i="3"/>
  <c r="AAJ48" i="3"/>
  <c r="ZR48" i="3"/>
  <c r="ZI48" i="3"/>
  <c r="YZ48" i="3"/>
  <c r="YQ48" i="3"/>
  <c r="YH48" i="3"/>
  <c r="XY48" i="3"/>
  <c r="XP48" i="3"/>
  <c r="XG48" i="3"/>
  <c r="WX48" i="3"/>
  <c r="WO48" i="3"/>
  <c r="WF48" i="3"/>
  <c r="VW48" i="3"/>
  <c r="VN48" i="3"/>
  <c r="VE48" i="3"/>
  <c r="UV48" i="3"/>
  <c r="UM48" i="3"/>
  <c r="AAJ47" i="3"/>
  <c r="ZR47" i="3"/>
  <c r="ZI47" i="3"/>
  <c r="YZ47" i="3"/>
  <c r="YQ47" i="3"/>
  <c r="YH47" i="3"/>
  <c r="XY47" i="3"/>
  <c r="XP47" i="3"/>
  <c r="XG47" i="3"/>
  <c r="WX47" i="3"/>
  <c r="WO47" i="3"/>
  <c r="WF47" i="3"/>
  <c r="VW47" i="3"/>
  <c r="VN47" i="3"/>
  <c r="VE47" i="3"/>
  <c r="UV47" i="3"/>
  <c r="UM47" i="3"/>
  <c r="AAI43" i="3"/>
  <c r="AAH43" i="3"/>
  <c r="AAG43" i="3"/>
  <c r="AAF43" i="3"/>
  <c r="AAE43" i="3"/>
  <c r="AAD43" i="3"/>
  <c r="AAC43" i="3"/>
  <c r="AAB43" i="3"/>
  <c r="ZQ43" i="3"/>
  <c r="ZP43" i="3"/>
  <c r="ZO43" i="3"/>
  <c r="ZN43" i="3"/>
  <c r="ZM43" i="3"/>
  <c r="ZL43" i="3"/>
  <c r="ZK43" i="3"/>
  <c r="ZJ43" i="3"/>
  <c r="ZH43" i="3"/>
  <c r="ZG43" i="3"/>
  <c r="ZF43" i="3"/>
  <c r="ZE43" i="3"/>
  <c r="ZD43" i="3"/>
  <c r="ZC43" i="3"/>
  <c r="ZB43" i="3"/>
  <c r="ZA43" i="3"/>
  <c r="YY43" i="3"/>
  <c r="YX43" i="3"/>
  <c r="YW43" i="3"/>
  <c r="YV43" i="3"/>
  <c r="YU43" i="3"/>
  <c r="YT43" i="3"/>
  <c r="YS43" i="3"/>
  <c r="YR43" i="3"/>
  <c r="YP43" i="3"/>
  <c r="YO43" i="3"/>
  <c r="YN43" i="3"/>
  <c r="YM43" i="3"/>
  <c r="YL43" i="3"/>
  <c r="YK43" i="3"/>
  <c r="YJ43" i="3"/>
  <c r="YI43" i="3"/>
  <c r="YG43" i="3"/>
  <c r="YF43" i="3"/>
  <c r="YE43" i="3"/>
  <c r="YD43" i="3"/>
  <c r="YC43" i="3"/>
  <c r="YB43" i="3"/>
  <c r="YA43" i="3"/>
  <c r="XZ43" i="3"/>
  <c r="XX43" i="3"/>
  <c r="XW43" i="3"/>
  <c r="XV43" i="3"/>
  <c r="XU43" i="3"/>
  <c r="XT43" i="3"/>
  <c r="XS43" i="3"/>
  <c r="XR43" i="3"/>
  <c r="XQ43" i="3"/>
  <c r="XO43" i="3"/>
  <c r="XM43" i="3"/>
  <c r="XL43" i="3"/>
  <c r="XK43" i="3"/>
  <c r="XJ43" i="3"/>
  <c r="XI43" i="3"/>
  <c r="XH43" i="3"/>
  <c r="XF43" i="3"/>
  <c r="XE43" i="3"/>
  <c r="XD43" i="3"/>
  <c r="XC43" i="3"/>
  <c r="XB43" i="3"/>
  <c r="XA43" i="3"/>
  <c r="WZ43" i="3"/>
  <c r="WY43" i="3"/>
  <c r="WW43" i="3"/>
  <c r="WV43" i="3"/>
  <c r="WU43" i="3"/>
  <c r="WT43" i="3"/>
  <c r="WS43" i="3"/>
  <c r="WR43" i="3"/>
  <c r="WQ43" i="3"/>
  <c r="WP43" i="3"/>
  <c r="WN43" i="3"/>
  <c r="WM43" i="3"/>
  <c r="WL43" i="3"/>
  <c r="WK43" i="3"/>
  <c r="WJ43" i="3"/>
  <c r="WI43" i="3"/>
  <c r="WH43" i="3"/>
  <c r="WG43" i="3"/>
  <c r="WE43" i="3"/>
  <c r="WD43" i="3"/>
  <c r="WC43" i="3"/>
  <c r="WB43" i="3"/>
  <c r="WA43" i="3"/>
  <c r="VZ43" i="3"/>
  <c r="VY43" i="3"/>
  <c r="VX43" i="3"/>
  <c r="VV43" i="3"/>
  <c r="VU43" i="3"/>
  <c r="VT43" i="3"/>
  <c r="VS43" i="3"/>
  <c r="VR43" i="3"/>
  <c r="VQ43" i="3"/>
  <c r="VP43" i="3"/>
  <c r="VO43" i="3"/>
  <c r="VM43" i="3"/>
  <c r="VL43" i="3"/>
  <c r="VK43" i="3"/>
  <c r="VJ43" i="3"/>
  <c r="VI43" i="3"/>
  <c r="VH43" i="3"/>
  <c r="VG43" i="3"/>
  <c r="VF43" i="3"/>
  <c r="VD43" i="3"/>
  <c r="VC43" i="3"/>
  <c r="VB43" i="3"/>
  <c r="VA43" i="3"/>
  <c r="UZ43" i="3"/>
  <c r="UY43" i="3"/>
  <c r="UX43" i="3"/>
  <c r="UW43" i="3"/>
  <c r="UU43" i="3"/>
  <c r="UT43" i="3"/>
  <c r="US43" i="3"/>
  <c r="UR43" i="3"/>
  <c r="UQ43" i="3"/>
  <c r="UP43" i="3"/>
  <c r="UO43" i="3"/>
  <c r="UN43" i="3"/>
  <c r="UL43" i="3"/>
  <c r="UK43" i="3"/>
  <c r="UJ43" i="3"/>
  <c r="UI43" i="3"/>
  <c r="UH43" i="3"/>
  <c r="UG43" i="3"/>
  <c r="UF43" i="3"/>
  <c r="UE43" i="3"/>
  <c r="AAJ42" i="3"/>
  <c r="ZR42" i="3"/>
  <c r="ZI42" i="3"/>
  <c r="YZ42" i="3"/>
  <c r="YH42" i="3"/>
  <c r="XY42" i="3"/>
  <c r="XP42" i="3"/>
  <c r="XG42" i="3"/>
  <c r="WX42" i="3"/>
  <c r="WO42" i="3"/>
  <c r="WF42" i="3"/>
  <c r="VW42" i="3"/>
  <c r="VN42" i="3"/>
  <c r="VE42" i="3"/>
  <c r="UV42" i="3"/>
  <c r="UM42" i="3"/>
  <c r="AAJ41" i="3"/>
  <c r="ZR41" i="3"/>
  <c r="ZI41" i="3"/>
  <c r="YZ41" i="3"/>
  <c r="YH41" i="3"/>
  <c r="XY41" i="3"/>
  <c r="XP41" i="3"/>
  <c r="XG41" i="3"/>
  <c r="WX41" i="3"/>
  <c r="WO41" i="3"/>
  <c r="WF41" i="3"/>
  <c r="VW41" i="3"/>
  <c r="VN41" i="3"/>
  <c r="VE41" i="3"/>
  <c r="UV41" i="3"/>
  <c r="UM41" i="3"/>
  <c r="AAJ40" i="3"/>
  <c r="ZR40" i="3"/>
  <c r="ZI40" i="3"/>
  <c r="YZ40" i="3"/>
  <c r="YH40" i="3"/>
  <c r="XY40" i="3"/>
  <c r="XP40" i="3"/>
  <c r="XG40" i="3"/>
  <c r="WX40" i="3"/>
  <c r="WO40" i="3"/>
  <c r="WF40" i="3"/>
  <c r="VW40" i="3"/>
  <c r="VN40" i="3"/>
  <c r="VE40" i="3"/>
  <c r="UV40" i="3"/>
  <c r="UM40" i="3"/>
  <c r="AAJ38" i="3"/>
  <c r="ZR38" i="3"/>
  <c r="ZI38" i="3"/>
  <c r="YZ38" i="3"/>
  <c r="YH38" i="3"/>
  <c r="XY38" i="3"/>
  <c r="XP38" i="3"/>
  <c r="XG38" i="3"/>
  <c r="WX38" i="3"/>
  <c r="WO38" i="3"/>
  <c r="WF38" i="3"/>
  <c r="VW38" i="3"/>
  <c r="VN38" i="3"/>
  <c r="VE38" i="3"/>
  <c r="UV38" i="3"/>
  <c r="UM38" i="3"/>
  <c r="AAJ37" i="3"/>
  <c r="ZR37" i="3"/>
  <c r="ZI37" i="3"/>
  <c r="YZ37" i="3"/>
  <c r="YH37" i="3"/>
  <c r="XY37" i="3"/>
  <c r="XP37" i="3"/>
  <c r="XG37" i="3"/>
  <c r="WX37" i="3"/>
  <c r="WO37" i="3"/>
  <c r="WF37" i="3"/>
  <c r="VW37" i="3"/>
  <c r="VN37" i="3"/>
  <c r="VE37" i="3"/>
  <c r="UV37" i="3"/>
  <c r="UM37" i="3"/>
  <c r="AAJ36" i="3"/>
  <c r="ZR36" i="3"/>
  <c r="ZI36" i="3"/>
  <c r="YZ36" i="3"/>
  <c r="XP36" i="3"/>
  <c r="WX36" i="3"/>
  <c r="WO36" i="3"/>
  <c r="WF36" i="3"/>
  <c r="VW36" i="3"/>
  <c r="VN36" i="3"/>
  <c r="VE36" i="3"/>
  <c r="UV36" i="3"/>
  <c r="UM36" i="3"/>
  <c r="ZI35" i="3"/>
  <c r="YZ35" i="3"/>
  <c r="XP35" i="3"/>
  <c r="WX35" i="3"/>
  <c r="WO35" i="3"/>
  <c r="WF35" i="3"/>
  <c r="VW35" i="3"/>
  <c r="VN35" i="3"/>
  <c r="VE35" i="3"/>
  <c r="UV35" i="3"/>
  <c r="UM35" i="3"/>
  <c r="AAJ33" i="3"/>
  <c r="ZI33" i="3"/>
  <c r="YZ33" i="3"/>
  <c r="YH33" i="3"/>
  <c r="XY33" i="3"/>
  <c r="XG33" i="3"/>
  <c r="WX33" i="3"/>
  <c r="WO33" i="3"/>
  <c r="WF33" i="3"/>
  <c r="VW33" i="3"/>
  <c r="VN33" i="3"/>
  <c r="VE33" i="3"/>
  <c r="UV33" i="3"/>
  <c r="UM33" i="3"/>
  <c r="AAJ31" i="3"/>
  <c r="ZR31" i="3"/>
  <c r="ZI31" i="3"/>
  <c r="YZ31" i="3"/>
  <c r="YH31" i="3"/>
  <c r="XY31" i="3"/>
  <c r="XP31" i="3"/>
  <c r="XG31" i="3"/>
  <c r="WX31" i="3"/>
  <c r="WO31" i="3"/>
  <c r="WF31" i="3"/>
  <c r="VW31" i="3"/>
  <c r="VN31" i="3"/>
  <c r="VE31" i="3"/>
  <c r="UV31" i="3"/>
  <c r="UM31" i="3"/>
  <c r="AAJ29" i="3"/>
  <c r="ZR29" i="3"/>
  <c r="ZI29" i="3"/>
  <c r="YZ29" i="3"/>
  <c r="YH29" i="3"/>
  <c r="XY29" i="3"/>
  <c r="XP29" i="3"/>
  <c r="XG29" i="3"/>
  <c r="WX29" i="3"/>
  <c r="WO29" i="3"/>
  <c r="WF29" i="3"/>
  <c r="VW29" i="3"/>
  <c r="VN29" i="3"/>
  <c r="VE29" i="3"/>
  <c r="UV29" i="3"/>
  <c r="UM29" i="3"/>
  <c r="AAJ28" i="3"/>
  <c r="ZR28" i="3"/>
  <c r="ZI28" i="3"/>
  <c r="YZ28" i="3"/>
  <c r="YH28" i="3"/>
  <c r="XY28" i="3"/>
  <c r="XP28" i="3"/>
  <c r="XG28" i="3"/>
  <c r="WX28" i="3"/>
  <c r="WO28" i="3"/>
  <c r="WF28" i="3"/>
  <c r="VW28" i="3"/>
  <c r="VN28" i="3"/>
  <c r="VE28" i="3"/>
  <c r="UV28" i="3"/>
  <c r="UM28" i="3"/>
  <c r="AAJ27" i="3"/>
  <c r="ZR27" i="3"/>
  <c r="ZI27" i="3"/>
  <c r="YZ27" i="3"/>
  <c r="YH27" i="3"/>
  <c r="XY27" i="3"/>
  <c r="XP27" i="3"/>
  <c r="XG27" i="3"/>
  <c r="WX27" i="3"/>
  <c r="WO27" i="3"/>
  <c r="WF27" i="3"/>
  <c r="VW27" i="3"/>
  <c r="VN27" i="3"/>
  <c r="VE27" i="3"/>
  <c r="UV27" i="3"/>
  <c r="UM27" i="3"/>
  <c r="AAJ26" i="3"/>
  <c r="ZR26" i="3"/>
  <c r="ZI26" i="3"/>
  <c r="YZ26" i="3"/>
  <c r="YH26" i="3"/>
  <c r="XY26" i="3"/>
  <c r="XP26" i="3"/>
  <c r="XG26" i="3"/>
  <c r="WX26" i="3"/>
  <c r="WO26" i="3"/>
  <c r="WF26" i="3"/>
  <c r="VW26" i="3"/>
  <c r="VN26" i="3"/>
  <c r="VE26" i="3"/>
  <c r="UV26" i="3"/>
  <c r="UM26" i="3"/>
  <c r="AAI22" i="3"/>
  <c r="AAH22" i="3"/>
  <c r="AAG22" i="3"/>
  <c r="AAF22" i="3"/>
  <c r="AAE22" i="3"/>
  <c r="AAD22" i="3"/>
  <c r="AAC22" i="3"/>
  <c r="AAB22" i="3"/>
  <c r="ZQ22" i="3"/>
  <c r="ZP22" i="3"/>
  <c r="ZO22" i="3"/>
  <c r="ZN22" i="3"/>
  <c r="ZM22" i="3"/>
  <c r="ZL22" i="3"/>
  <c r="ZK22" i="3"/>
  <c r="ZJ22" i="3"/>
  <c r="ZH22" i="3"/>
  <c r="ZG22" i="3"/>
  <c r="ZF22" i="3"/>
  <c r="ZE22" i="3"/>
  <c r="ZD22" i="3"/>
  <c r="ZC22" i="3"/>
  <c r="ZB22" i="3"/>
  <c r="ZA22" i="3"/>
  <c r="YY22" i="3"/>
  <c r="YX22" i="3"/>
  <c r="YW22" i="3"/>
  <c r="YV22" i="3"/>
  <c r="YU22" i="3"/>
  <c r="YT22" i="3"/>
  <c r="YS22" i="3"/>
  <c r="YR22" i="3"/>
  <c r="YP22" i="3"/>
  <c r="YO22" i="3"/>
  <c r="YN22" i="3"/>
  <c r="YM22" i="3"/>
  <c r="YL22" i="3"/>
  <c r="YK22" i="3"/>
  <c r="YJ22" i="3"/>
  <c r="YI22" i="3"/>
  <c r="YG22" i="3"/>
  <c r="YF22" i="3"/>
  <c r="YE22" i="3"/>
  <c r="YD22" i="3"/>
  <c r="YC22" i="3"/>
  <c r="YB22" i="3"/>
  <c r="YA22" i="3"/>
  <c r="XZ22" i="3"/>
  <c r="XX22" i="3"/>
  <c r="XW22" i="3"/>
  <c r="XV22" i="3"/>
  <c r="XU22" i="3"/>
  <c r="XT22" i="3"/>
  <c r="XS22" i="3"/>
  <c r="XR22" i="3"/>
  <c r="XQ22" i="3"/>
  <c r="XO22" i="3"/>
  <c r="XM22" i="3"/>
  <c r="XL22" i="3"/>
  <c r="XK22" i="3"/>
  <c r="XJ22" i="3"/>
  <c r="XI22" i="3"/>
  <c r="XH22" i="3"/>
  <c r="XF22" i="3"/>
  <c r="XE22" i="3"/>
  <c r="XD22" i="3"/>
  <c r="XC22" i="3"/>
  <c r="XB22" i="3"/>
  <c r="XA22" i="3"/>
  <c r="WZ22" i="3"/>
  <c r="WY22" i="3"/>
  <c r="WW22" i="3"/>
  <c r="WV22" i="3"/>
  <c r="WU22" i="3"/>
  <c r="WT22" i="3"/>
  <c r="WS22" i="3"/>
  <c r="WR22" i="3"/>
  <c r="WQ22" i="3"/>
  <c r="WP22" i="3"/>
  <c r="WN22" i="3"/>
  <c r="WM22" i="3"/>
  <c r="WL22" i="3"/>
  <c r="WK22" i="3"/>
  <c r="WJ22" i="3"/>
  <c r="WI22" i="3"/>
  <c r="WH22" i="3"/>
  <c r="WG22" i="3"/>
  <c r="WE22" i="3"/>
  <c r="WD22" i="3"/>
  <c r="WC22" i="3"/>
  <c r="WB22" i="3"/>
  <c r="WA22" i="3"/>
  <c r="VZ22" i="3"/>
  <c r="VY22" i="3"/>
  <c r="VX22" i="3"/>
  <c r="VV22" i="3"/>
  <c r="VU22" i="3"/>
  <c r="VT22" i="3"/>
  <c r="VS22" i="3"/>
  <c r="VR22" i="3"/>
  <c r="VQ22" i="3"/>
  <c r="VP22" i="3"/>
  <c r="VO22" i="3"/>
  <c r="VM22" i="3"/>
  <c r="VL22" i="3"/>
  <c r="VK22" i="3"/>
  <c r="VJ22" i="3"/>
  <c r="VI22" i="3"/>
  <c r="VH22" i="3"/>
  <c r="VG22" i="3"/>
  <c r="VF22" i="3"/>
  <c r="VD22" i="3"/>
  <c r="VC22" i="3"/>
  <c r="VB22" i="3"/>
  <c r="VA22" i="3"/>
  <c r="UZ22" i="3"/>
  <c r="UY22" i="3"/>
  <c r="UX22" i="3"/>
  <c r="UW22" i="3"/>
  <c r="UU22" i="3"/>
  <c r="UT22" i="3"/>
  <c r="US22" i="3"/>
  <c r="UR22" i="3"/>
  <c r="UQ22" i="3"/>
  <c r="UP22" i="3"/>
  <c r="UO22" i="3"/>
  <c r="UN22" i="3"/>
  <c r="UL22" i="3"/>
  <c r="UK22" i="3"/>
  <c r="UJ22" i="3"/>
  <c r="UI22" i="3"/>
  <c r="UH22" i="3"/>
  <c r="UG22" i="3"/>
  <c r="UF22" i="3"/>
  <c r="UE22" i="3"/>
  <c r="AAJ19" i="3"/>
  <c r="ZR19" i="3"/>
  <c r="ZI19" i="3"/>
  <c r="YZ19" i="3"/>
  <c r="YQ19" i="3"/>
  <c r="YH19" i="3"/>
  <c r="XP19" i="3"/>
  <c r="XG19" i="3"/>
  <c r="WX19" i="3"/>
  <c r="WO19" i="3"/>
  <c r="WF19" i="3"/>
  <c r="VW19" i="3"/>
  <c r="VN19" i="3"/>
  <c r="VE19" i="3"/>
  <c r="UV19" i="3"/>
  <c r="UM19" i="3"/>
  <c r="AAJ18" i="3"/>
  <c r="ZR18" i="3"/>
  <c r="ZI18" i="3"/>
  <c r="YZ18" i="3"/>
  <c r="YQ18" i="3"/>
  <c r="YH18" i="3"/>
  <c r="XP18" i="3"/>
  <c r="XG18" i="3"/>
  <c r="WX18" i="3"/>
  <c r="WO18" i="3"/>
  <c r="WF18" i="3"/>
  <c r="VW18" i="3"/>
  <c r="VN18" i="3"/>
  <c r="VE18" i="3"/>
  <c r="UV18" i="3"/>
  <c r="UM18" i="3"/>
  <c r="AAJ17" i="3"/>
  <c r="ZR17" i="3"/>
  <c r="ZI17" i="3"/>
  <c r="YZ17" i="3"/>
  <c r="YQ17" i="3"/>
  <c r="YH17" i="3"/>
  <c r="XP17" i="3"/>
  <c r="XG17" i="3"/>
  <c r="WX17" i="3"/>
  <c r="WO17" i="3"/>
  <c r="WF17" i="3"/>
  <c r="VW17" i="3"/>
  <c r="VN17" i="3"/>
  <c r="VE17" i="3"/>
  <c r="UV17" i="3"/>
  <c r="UM17" i="3"/>
  <c r="AAJ16" i="3"/>
  <c r="ZR16" i="3"/>
  <c r="ZI16" i="3"/>
  <c r="YZ16" i="3"/>
  <c r="YQ16" i="3"/>
  <c r="YH16" i="3"/>
  <c r="XP16" i="3"/>
  <c r="XG16" i="3"/>
  <c r="WX16" i="3"/>
  <c r="WO16" i="3"/>
  <c r="WF16" i="3"/>
  <c r="VW16" i="3"/>
  <c r="VN16" i="3"/>
  <c r="VE16" i="3"/>
  <c r="UV16" i="3"/>
  <c r="UM16" i="3"/>
  <c r="AAJ13" i="3"/>
  <c r="ZR13" i="3"/>
  <c r="ZI13" i="3"/>
  <c r="YZ13" i="3"/>
  <c r="YQ13" i="3"/>
  <c r="YH13" i="3"/>
  <c r="XP13" i="3"/>
  <c r="XG13" i="3"/>
  <c r="WX13" i="3"/>
  <c r="WO13" i="3"/>
  <c r="WF13" i="3"/>
  <c r="VW13" i="3"/>
  <c r="VN13" i="3"/>
  <c r="VE13" i="3"/>
  <c r="UV13" i="3"/>
  <c r="UM13" i="3"/>
  <c r="AAJ12" i="3"/>
  <c r="ZR12" i="3"/>
  <c r="ZI12" i="3"/>
  <c r="YZ12" i="3"/>
  <c r="YQ12" i="3"/>
  <c r="YH12" i="3"/>
  <c r="XP12" i="3"/>
  <c r="XG12" i="3"/>
  <c r="WX12" i="3"/>
  <c r="WO12" i="3"/>
  <c r="WF12" i="3"/>
  <c r="VW12" i="3"/>
  <c r="VN12" i="3"/>
  <c r="VE12" i="3"/>
  <c r="UV12" i="3"/>
  <c r="UM12" i="3"/>
  <c r="AAJ11" i="3"/>
  <c r="ZR11" i="3"/>
  <c r="ZI11" i="3"/>
  <c r="YZ11" i="3"/>
  <c r="YQ11" i="3"/>
  <c r="YH11" i="3"/>
  <c r="XP11" i="3"/>
  <c r="XG11" i="3"/>
  <c r="WX11" i="3"/>
  <c r="WO11" i="3"/>
  <c r="WF11" i="3"/>
  <c r="VW11" i="3"/>
  <c r="VN11" i="3"/>
  <c r="VE11" i="3"/>
  <c r="UV11" i="3"/>
  <c r="UM11" i="3"/>
  <c r="AAJ10" i="3"/>
  <c r="ZR10" i="3"/>
  <c r="ZI10" i="3"/>
  <c r="YZ10" i="3"/>
  <c r="YQ10" i="3"/>
  <c r="YH10" i="3"/>
  <c r="XP10" i="3"/>
  <c r="XG10" i="3"/>
  <c r="WX10" i="3"/>
  <c r="WO10" i="3"/>
  <c r="WF10" i="3"/>
  <c r="VW10" i="3"/>
  <c r="VN10" i="3"/>
  <c r="VE10" i="3"/>
  <c r="UV10" i="3"/>
  <c r="UM10" i="3"/>
  <c r="AAJ9" i="3"/>
  <c r="ZR9" i="3"/>
  <c r="ZI9" i="3"/>
  <c r="YZ9" i="3"/>
  <c r="YQ9" i="3"/>
  <c r="YH9" i="3"/>
  <c r="XP9" i="3"/>
  <c r="XG9" i="3"/>
  <c r="WX9" i="3"/>
  <c r="WO9" i="3"/>
  <c r="WF9" i="3"/>
  <c r="VW9" i="3"/>
  <c r="VN9" i="3"/>
  <c r="VE9" i="3"/>
  <c r="UV9" i="3"/>
  <c r="UM9" i="3"/>
  <c r="AAJ7" i="3"/>
  <c r="ZR7" i="3"/>
  <c r="ZI7" i="3"/>
  <c r="YZ7" i="3"/>
  <c r="YQ7" i="3"/>
  <c r="YH7" i="3"/>
  <c r="XP7" i="3"/>
  <c r="XG7" i="3"/>
  <c r="WX7" i="3"/>
  <c r="WO7" i="3"/>
  <c r="WF7" i="3"/>
  <c r="VW7" i="3"/>
  <c r="VN7" i="3"/>
  <c r="VE7" i="3"/>
  <c r="UV7" i="3"/>
  <c r="UM7" i="3"/>
  <c r="AAJ6" i="3"/>
  <c r="ZR6" i="3"/>
  <c r="ZI6" i="3"/>
  <c r="YZ6" i="3"/>
  <c r="YQ6" i="3"/>
  <c r="YH6" i="3"/>
  <c r="XP6" i="3"/>
  <c r="XG6" i="3"/>
  <c r="WX6" i="3"/>
  <c r="WO6" i="3"/>
  <c r="WF6" i="3"/>
  <c r="VW6" i="3"/>
  <c r="VN6" i="3"/>
  <c r="VE6" i="3"/>
  <c r="UV6" i="3"/>
  <c r="UM6" i="3"/>
  <c r="AAJ5" i="3"/>
  <c r="ZR5" i="3"/>
  <c r="ZI5" i="3"/>
  <c r="YZ5" i="3"/>
  <c r="YQ5" i="3"/>
  <c r="YH5" i="3"/>
  <c r="XP5" i="3"/>
  <c r="XG5" i="3"/>
  <c r="WX5" i="3"/>
  <c r="WO5" i="3"/>
  <c r="WF5" i="3"/>
  <c r="VW5" i="3"/>
  <c r="VN5" i="3"/>
  <c r="VE5" i="3"/>
  <c r="UV5" i="3"/>
  <c r="UM5" i="3"/>
  <c r="AAJ4" i="3"/>
  <c r="ZR4" i="3"/>
  <c r="ZI4" i="3"/>
  <c r="YZ4" i="3"/>
  <c r="YQ4" i="3"/>
  <c r="YH4" i="3"/>
  <c r="XP4" i="3"/>
  <c r="XG4" i="3"/>
  <c r="WX4" i="3"/>
  <c r="WO4" i="3"/>
  <c r="WF4" i="3"/>
  <c r="VW4" i="3"/>
  <c r="VN4" i="3"/>
  <c r="VE4" i="3"/>
  <c r="UV4" i="3"/>
  <c r="UM4" i="3"/>
  <c r="AAJ3" i="3"/>
  <c r="ZR3" i="3"/>
  <c r="ZI3" i="3"/>
  <c r="YZ3" i="3"/>
  <c r="YQ3" i="3"/>
  <c r="YH3" i="3"/>
  <c r="XP3" i="3"/>
  <c r="XG3" i="3"/>
  <c r="WX3" i="3"/>
  <c r="WO3" i="3"/>
  <c r="WF3" i="3"/>
  <c r="VW3" i="3"/>
  <c r="VN3" i="3"/>
  <c r="VE3" i="3"/>
  <c r="UV3" i="3"/>
  <c r="UM3" i="3"/>
  <c r="ADV83" i="3"/>
  <c r="ADV82" i="3"/>
  <c r="ADV81" i="3"/>
  <c r="ADV80" i="3"/>
  <c r="ADV79" i="3"/>
  <c r="ADV78" i="3"/>
  <c r="ADV63" i="3"/>
  <c r="ADV62" i="3"/>
  <c r="ADV55" i="3"/>
  <c r="ADV54" i="3"/>
  <c r="ADV53" i="3"/>
  <c r="ADV52" i="3"/>
  <c r="ADV51" i="3"/>
  <c r="ADV49" i="3"/>
  <c r="ADV48" i="3"/>
  <c r="ADV47" i="3"/>
  <c r="ADV42" i="3"/>
  <c r="ADV41" i="3"/>
  <c r="ADV40" i="3"/>
  <c r="ADV38" i="3"/>
  <c r="ADV37" i="3"/>
  <c r="ADV36" i="3"/>
  <c r="ADV35" i="3"/>
  <c r="ADV33" i="3"/>
  <c r="ADV31" i="3"/>
  <c r="ADV29" i="3"/>
  <c r="ADV28" i="3"/>
  <c r="ADV27" i="3"/>
  <c r="ADV26" i="3"/>
  <c r="ADV19" i="3"/>
  <c r="ADV18" i="3"/>
  <c r="ADV17" i="3"/>
  <c r="ADV16" i="3"/>
  <c r="ADV13" i="3"/>
  <c r="ADV12" i="3"/>
  <c r="ADV11" i="3"/>
  <c r="ADV10" i="3"/>
  <c r="ADV9" i="3"/>
  <c r="ADV8" i="3"/>
  <c r="ADV7" i="3"/>
  <c r="ADV6" i="3"/>
  <c r="ADV5" i="3"/>
  <c r="ADV4" i="3"/>
  <c r="ADV3" i="3"/>
  <c r="AB42" i="5"/>
  <c r="AB41" i="5"/>
  <c r="AB40" i="5"/>
  <c r="AB38" i="5"/>
  <c r="AB37" i="5"/>
  <c r="AB36" i="5"/>
  <c r="AB31" i="5"/>
  <c r="AB29" i="5"/>
  <c r="AB27" i="5"/>
  <c r="AB19" i="5"/>
  <c r="AB18" i="5"/>
  <c r="AB17" i="5"/>
  <c r="AB16" i="5"/>
  <c r="AB13" i="5"/>
  <c r="AB12" i="5"/>
  <c r="AB11" i="5"/>
  <c r="AB10" i="5"/>
  <c r="AB9" i="5"/>
  <c r="AB6" i="5"/>
  <c r="AB5" i="5"/>
  <c r="AB4" i="5"/>
  <c r="AF27" i="7"/>
  <c r="AG27" i="7"/>
  <c r="AF26" i="7"/>
  <c r="AG26" i="7"/>
  <c r="AF25" i="7"/>
  <c r="AG25" i="7"/>
  <c r="AF24" i="7"/>
  <c r="AG24" i="7"/>
  <c r="AC74" i="5"/>
  <c r="Y74" i="5"/>
  <c r="AC64" i="5"/>
  <c r="F27" i="7" s="1"/>
  <c r="AA64" i="5"/>
  <c r="Y64" i="5"/>
  <c r="AE56" i="5"/>
  <c r="AC56" i="5"/>
  <c r="F26" i="7" s="1"/>
  <c r="AA56" i="5"/>
  <c r="Y56" i="5"/>
  <c r="AE43" i="5"/>
  <c r="AC43" i="5"/>
  <c r="F25" i="7" s="1"/>
  <c r="AA43" i="5"/>
  <c r="Y43" i="5"/>
  <c r="AC22" i="5"/>
  <c r="F24" i="7" s="1"/>
  <c r="AA22" i="5"/>
  <c r="Y22" i="5"/>
  <c r="AE84" i="5"/>
  <c r="AC84" i="5"/>
  <c r="Y84" i="5"/>
  <c r="APG83" i="3"/>
  <c r="APG82" i="3"/>
  <c r="APG81" i="3"/>
  <c r="APG80" i="3"/>
  <c r="APG79" i="3"/>
  <c r="APG78" i="3"/>
  <c r="APP83" i="3"/>
  <c r="APP82" i="3"/>
  <c r="APP81" i="3"/>
  <c r="APP80" i="3"/>
  <c r="APP79" i="3"/>
  <c r="APP78" i="3"/>
  <c r="AOX83" i="3"/>
  <c r="AOX82" i="3"/>
  <c r="AOX81" i="3"/>
  <c r="AOX80" i="3"/>
  <c r="AOX79" i="3"/>
  <c r="AOX78" i="3"/>
  <c r="AOO83" i="3"/>
  <c r="AOO82" i="3"/>
  <c r="AOO81" i="3"/>
  <c r="AOO80" i="3"/>
  <c r="AOO79" i="3"/>
  <c r="AOO78" i="3"/>
  <c r="AOF83" i="3"/>
  <c r="AOF82" i="3"/>
  <c r="AOF81" i="3"/>
  <c r="AOF80" i="3"/>
  <c r="AOF79" i="3"/>
  <c r="AOF78" i="3"/>
  <c r="ANW83" i="3"/>
  <c r="ANW82" i="3"/>
  <c r="ANW81" i="3"/>
  <c r="ANW80" i="3"/>
  <c r="ANW79" i="3"/>
  <c r="ANW78" i="3"/>
  <c r="AMV83" i="3"/>
  <c r="AMV82" i="3"/>
  <c r="AMV81" i="3"/>
  <c r="AMV80" i="3"/>
  <c r="AMV79" i="3"/>
  <c r="AMV78" i="3"/>
  <c r="ANE83" i="3"/>
  <c r="ANE82" i="3"/>
  <c r="ANE81" i="3"/>
  <c r="ANE80" i="3"/>
  <c r="ANE79" i="3"/>
  <c r="ANE78" i="3"/>
  <c r="ANN83" i="3"/>
  <c r="ANN82" i="3"/>
  <c r="ANN81" i="3"/>
  <c r="ANN80" i="3"/>
  <c r="ANN79" i="3"/>
  <c r="ANN78" i="3"/>
  <c r="AMD83" i="3"/>
  <c r="AMD82" i="3"/>
  <c r="AMD81" i="3"/>
  <c r="AMD80" i="3"/>
  <c r="AMD79" i="3"/>
  <c r="AMD78" i="3"/>
  <c r="AMM83" i="3"/>
  <c r="AMM82" i="3"/>
  <c r="AMM81" i="3"/>
  <c r="AMM80" i="3"/>
  <c r="AMM79" i="3"/>
  <c r="AMM78" i="3"/>
  <c r="ALL83" i="3"/>
  <c r="ALL82" i="3"/>
  <c r="ALL81" i="3"/>
  <c r="ALL80" i="3"/>
  <c r="ALL79" i="3"/>
  <c r="ALL78" i="3"/>
  <c r="ALU83" i="3"/>
  <c r="ALU82" i="3"/>
  <c r="ALU81" i="3"/>
  <c r="ALU80" i="3"/>
  <c r="ALU79" i="3"/>
  <c r="ALU78" i="3"/>
  <c r="ALC83" i="3"/>
  <c r="ALC82" i="3"/>
  <c r="ALC81" i="3"/>
  <c r="ALC80" i="3"/>
  <c r="ALC79" i="3"/>
  <c r="ALC78" i="3"/>
  <c r="AKK83" i="3"/>
  <c r="AKK82" i="3"/>
  <c r="AKK81" i="3"/>
  <c r="AKK80" i="3"/>
  <c r="AKK79" i="3"/>
  <c r="AKK78" i="3"/>
  <c r="AKT83" i="3"/>
  <c r="AKT82" i="3"/>
  <c r="AKT81" i="3"/>
  <c r="AKT80" i="3"/>
  <c r="AKT79" i="3"/>
  <c r="AKT78" i="3"/>
  <c r="AKB83" i="3"/>
  <c r="AKB82" i="3"/>
  <c r="AKB81" i="3"/>
  <c r="AKB80" i="3"/>
  <c r="AKB79" i="3"/>
  <c r="AKB78" i="3"/>
  <c r="AJS83" i="3"/>
  <c r="AJS82" i="3"/>
  <c r="AJS81" i="3"/>
  <c r="AJS80" i="3"/>
  <c r="AJS79" i="3"/>
  <c r="AJS78" i="3"/>
  <c r="AJJ83" i="3"/>
  <c r="AJJ82" i="3"/>
  <c r="AJJ81" i="3"/>
  <c r="AJJ80" i="3"/>
  <c r="AJJ79" i="3"/>
  <c r="AJJ78" i="3"/>
  <c r="AJA83" i="3"/>
  <c r="AJA82" i="3"/>
  <c r="AJA81" i="3"/>
  <c r="AJA80" i="3"/>
  <c r="AJA79" i="3"/>
  <c r="AJA78" i="3"/>
  <c r="AIR83" i="3"/>
  <c r="AIR82" i="3"/>
  <c r="AIR81" i="3"/>
  <c r="AIR80" i="3"/>
  <c r="AIR79" i="3"/>
  <c r="AIR78" i="3"/>
  <c r="AEM84" i="3"/>
  <c r="CL54" i="15"/>
  <c r="CK54" i="15"/>
  <c r="CJ54" i="15"/>
  <c r="CI54" i="15"/>
  <c r="CH54" i="15"/>
  <c r="CG54" i="15"/>
  <c r="CF54" i="15"/>
  <c r="CE54" i="15"/>
  <c r="BE54" i="15"/>
  <c r="BF54" i="15"/>
  <c r="BG54" i="15"/>
  <c r="BH54" i="15"/>
  <c r="BI54" i="15"/>
  <c r="BJ54" i="15"/>
  <c r="BK54" i="15"/>
  <c r="BM54" i="15"/>
  <c r="BN54" i="15"/>
  <c r="BO54" i="15"/>
  <c r="BP54" i="15"/>
  <c r="BQ54" i="15"/>
  <c r="BR54" i="15"/>
  <c r="BS54" i="15"/>
  <c r="BT54" i="15"/>
  <c r="BV54" i="15"/>
  <c r="BW54" i="15"/>
  <c r="BX54" i="15"/>
  <c r="BY54" i="15"/>
  <c r="BZ54" i="15"/>
  <c r="CA54" i="15"/>
  <c r="CB54" i="15"/>
  <c r="CC54" i="15"/>
  <c r="BD54" i="15"/>
  <c r="ADU84" i="3"/>
  <c r="ADT84" i="3"/>
  <c r="ADS84" i="3"/>
  <c r="ADR84" i="3"/>
  <c r="ADQ84" i="3"/>
  <c r="ADP84" i="3"/>
  <c r="ADO84" i="3"/>
  <c r="ADN84" i="3"/>
  <c r="ADS74" i="3"/>
  <c r="ADR74" i="3"/>
  <c r="ADQ74" i="3"/>
  <c r="ADP74" i="3"/>
  <c r="ADO74" i="3"/>
  <c r="ADN74" i="3"/>
  <c r="ADU64" i="3"/>
  <c r="ADT64" i="3"/>
  <c r="ADS64" i="3"/>
  <c r="ADR64" i="3"/>
  <c r="ADQ64" i="3"/>
  <c r="ADP64" i="3"/>
  <c r="ADO64" i="3"/>
  <c r="ADN64" i="3"/>
  <c r="ADU56" i="3"/>
  <c r="ADT56" i="3"/>
  <c r="ADS56" i="3"/>
  <c r="ADR56" i="3"/>
  <c r="ADQ56" i="3"/>
  <c r="ADP56" i="3"/>
  <c r="ADO56" i="3"/>
  <c r="ADN56" i="3"/>
  <c r="ADU43" i="3"/>
  <c r="ADT43" i="3"/>
  <c r="ADS43" i="3"/>
  <c r="ADR43" i="3"/>
  <c r="ADQ43" i="3"/>
  <c r="ADP43" i="3"/>
  <c r="ADO43" i="3"/>
  <c r="ADN43" i="3"/>
  <c r="ADU22" i="3"/>
  <c r="ADT22" i="3"/>
  <c r="ADS22" i="3"/>
  <c r="ADR22" i="3"/>
  <c r="ADQ22" i="3"/>
  <c r="ADP22" i="3"/>
  <c r="ADO22" i="3"/>
  <c r="ADN22" i="3"/>
  <c r="ADW64" i="3"/>
  <c r="ADX64" i="3"/>
  <c r="ADY64" i="3"/>
  <c r="ADZ64" i="3"/>
  <c r="AEA64" i="3"/>
  <c r="AEB64" i="3"/>
  <c r="AFP84" i="3"/>
  <c r="AFQ84" i="3"/>
  <c r="AFR84" i="3"/>
  <c r="AFS84" i="3"/>
  <c r="AFT84" i="3"/>
  <c r="AFU84" i="3"/>
  <c r="BO185" i="11"/>
  <c r="BP185" i="11"/>
  <c r="BN185" i="11"/>
  <c r="AGM84" i="3"/>
  <c r="AGF84" i="3"/>
  <c r="AI78" i="5"/>
  <c r="AK78" i="5"/>
  <c r="AM78" i="5"/>
  <c r="AN78" i="5"/>
  <c r="AO78" i="5"/>
  <c r="AI79" i="5"/>
  <c r="AK79" i="5"/>
  <c r="AL79" i="5"/>
  <c r="AM79" i="5"/>
  <c r="AN79" i="5"/>
  <c r="AO79" i="5"/>
  <c r="AI80" i="5"/>
  <c r="AK80" i="5"/>
  <c r="AL80" i="5"/>
  <c r="AM80" i="5"/>
  <c r="AN80" i="5"/>
  <c r="AO80" i="5"/>
  <c r="AI81" i="5"/>
  <c r="AK81" i="5"/>
  <c r="AL81" i="5"/>
  <c r="AM81" i="5"/>
  <c r="AN81" i="5"/>
  <c r="AO81" i="5"/>
  <c r="AI82" i="5"/>
  <c r="AK82" i="5"/>
  <c r="AL82" i="5"/>
  <c r="AM82" i="5"/>
  <c r="AN82" i="5"/>
  <c r="AO82" i="5"/>
  <c r="AI83" i="5"/>
  <c r="AK83" i="5"/>
  <c r="AL83" i="5"/>
  <c r="AM83" i="5"/>
  <c r="AN83" i="5"/>
  <c r="AO83" i="5"/>
  <c r="AM84" i="5"/>
  <c r="AI84" i="5"/>
  <c r="APO84" i="3"/>
  <c r="APN84" i="3"/>
  <c r="APM84" i="3"/>
  <c r="APL84" i="3"/>
  <c r="APK84" i="3"/>
  <c r="APJ84" i="3"/>
  <c r="API84" i="3"/>
  <c r="APH84" i="3"/>
  <c r="APF84" i="3"/>
  <c r="APE84" i="3"/>
  <c r="APD84" i="3"/>
  <c r="APC84" i="3"/>
  <c r="APB84" i="3"/>
  <c r="APA84" i="3"/>
  <c r="AOZ84" i="3"/>
  <c r="AOY84" i="3"/>
  <c r="AOW84" i="3"/>
  <c r="AOV84" i="3"/>
  <c r="AOU84" i="3"/>
  <c r="AOT84" i="3"/>
  <c r="AOS84" i="3"/>
  <c r="AOR84" i="3"/>
  <c r="AOQ84" i="3"/>
  <c r="AOP84" i="3"/>
  <c r="AON84" i="3"/>
  <c r="AOM84" i="3"/>
  <c r="AOL84" i="3"/>
  <c r="AOK84" i="3"/>
  <c r="AOJ84" i="3"/>
  <c r="AOI84" i="3"/>
  <c r="AOH84" i="3"/>
  <c r="AOG84" i="3"/>
  <c r="AOE84" i="3"/>
  <c r="AOD84" i="3"/>
  <c r="AOC84" i="3"/>
  <c r="AOB84" i="3"/>
  <c r="AOA84" i="3"/>
  <c r="ANZ84" i="3"/>
  <c r="ANY84" i="3"/>
  <c r="ANX84" i="3"/>
  <c r="ANV84" i="3"/>
  <c r="ANU84" i="3"/>
  <c r="ANT84" i="3"/>
  <c r="ANS84" i="3"/>
  <c r="ANR84" i="3"/>
  <c r="ANQ84" i="3"/>
  <c r="ANP84" i="3"/>
  <c r="ANO84" i="3"/>
  <c r="ANM84" i="3"/>
  <c r="ANL84" i="3"/>
  <c r="ANK84" i="3"/>
  <c r="ANJ84" i="3"/>
  <c r="ANI84" i="3"/>
  <c r="ANH84" i="3"/>
  <c r="ANG84" i="3"/>
  <c r="ANF84" i="3"/>
  <c r="AND84" i="3"/>
  <c r="ANC84" i="3"/>
  <c r="ANB84" i="3"/>
  <c r="ANA84" i="3"/>
  <c r="AMZ84" i="3"/>
  <c r="AMY84" i="3"/>
  <c r="AMX84" i="3"/>
  <c r="AMW84" i="3"/>
  <c r="AMU84" i="3"/>
  <c r="AMT84" i="3"/>
  <c r="AMS84" i="3"/>
  <c r="AMR84" i="3"/>
  <c r="AMQ84" i="3"/>
  <c r="AMP84" i="3"/>
  <c r="AMO84" i="3"/>
  <c r="AMN84" i="3"/>
  <c r="AML84" i="3"/>
  <c r="AMK84" i="3"/>
  <c r="AMJ84" i="3"/>
  <c r="AMI84" i="3"/>
  <c r="AMH84" i="3"/>
  <c r="AMG84" i="3"/>
  <c r="AMF84" i="3"/>
  <c r="AME84" i="3"/>
  <c r="AMC84" i="3"/>
  <c r="AMB84" i="3"/>
  <c r="AMA84" i="3"/>
  <c r="ALZ84" i="3"/>
  <c r="ALY84" i="3"/>
  <c r="ALX84" i="3"/>
  <c r="ALW84" i="3"/>
  <c r="ALV84" i="3"/>
  <c r="ALT84" i="3"/>
  <c r="ALS84" i="3"/>
  <c r="ALR84" i="3"/>
  <c r="ALQ84" i="3"/>
  <c r="ALP84" i="3"/>
  <c r="ALO84" i="3"/>
  <c r="ALN84" i="3"/>
  <c r="ALM84" i="3"/>
  <c r="ALK84" i="3"/>
  <c r="ALJ84" i="3"/>
  <c r="ALI84" i="3"/>
  <c r="ALH84" i="3"/>
  <c r="ALG84" i="3"/>
  <c r="ALF84" i="3"/>
  <c r="ALE84" i="3"/>
  <c r="ALD84" i="3"/>
  <c r="ALB84" i="3"/>
  <c r="ALA84" i="3"/>
  <c r="AKZ84" i="3"/>
  <c r="AKY84" i="3"/>
  <c r="AKX84" i="3"/>
  <c r="AKW84" i="3"/>
  <c r="AKV84" i="3"/>
  <c r="AKU84" i="3"/>
  <c r="AKS84" i="3"/>
  <c r="AKR84" i="3"/>
  <c r="AKQ84" i="3"/>
  <c r="AKP84" i="3"/>
  <c r="AKO84" i="3"/>
  <c r="AKN84" i="3"/>
  <c r="AKM84" i="3"/>
  <c r="AKL84" i="3"/>
  <c r="AKJ84" i="3"/>
  <c r="AKI84" i="3"/>
  <c r="AKH84" i="3"/>
  <c r="AKG84" i="3"/>
  <c r="AKF84" i="3"/>
  <c r="AKE84" i="3"/>
  <c r="AKD84" i="3"/>
  <c r="AKC84" i="3"/>
  <c r="AKA84" i="3"/>
  <c r="AJZ84" i="3"/>
  <c r="AJY84" i="3"/>
  <c r="AJX84" i="3"/>
  <c r="AJW84" i="3"/>
  <c r="AJV84" i="3"/>
  <c r="AJU84" i="3"/>
  <c r="AJT84" i="3"/>
  <c r="AJR84" i="3"/>
  <c r="AJQ84" i="3"/>
  <c r="AJP84" i="3"/>
  <c r="AJO84" i="3"/>
  <c r="AJN84" i="3"/>
  <c r="AJM84" i="3"/>
  <c r="AJL84" i="3"/>
  <c r="AJK84" i="3"/>
  <c r="AJI84" i="3"/>
  <c r="AJH84" i="3"/>
  <c r="AJG84" i="3"/>
  <c r="AJF84" i="3"/>
  <c r="AJE84" i="3"/>
  <c r="AJD84" i="3"/>
  <c r="AJC84" i="3"/>
  <c r="AJB84" i="3"/>
  <c r="AIZ84" i="3"/>
  <c r="AIY84" i="3"/>
  <c r="AIX84" i="3"/>
  <c r="AIW84" i="3"/>
  <c r="AIV84" i="3"/>
  <c r="AIU84" i="3"/>
  <c r="AIT84" i="3"/>
  <c r="AIS84" i="3"/>
  <c r="AIQ84" i="3"/>
  <c r="AIP84" i="3"/>
  <c r="AIO84" i="3"/>
  <c r="AIN84" i="3"/>
  <c r="AIM84" i="3"/>
  <c r="AIL84" i="3"/>
  <c r="AIK84" i="3"/>
  <c r="AIJ84" i="3"/>
  <c r="AIH84" i="3"/>
  <c r="AIG84" i="3"/>
  <c r="AIF84" i="3"/>
  <c r="AIE84" i="3"/>
  <c r="AID84" i="3"/>
  <c r="AIC84" i="3"/>
  <c r="AIB84" i="3"/>
  <c r="AIA84" i="3"/>
  <c r="AHY84" i="3"/>
  <c r="AHX84" i="3"/>
  <c r="AHW84" i="3"/>
  <c r="AHV84" i="3"/>
  <c r="AHU84" i="3"/>
  <c r="AHT84" i="3"/>
  <c r="AHS84" i="3"/>
  <c r="AHR84" i="3"/>
  <c r="AHP84" i="3"/>
  <c r="AHO84" i="3"/>
  <c r="AHN84" i="3"/>
  <c r="AHM84" i="3"/>
  <c r="AHL84" i="3"/>
  <c r="AHK84" i="3"/>
  <c r="AHJ84" i="3"/>
  <c r="AHI84" i="3"/>
  <c r="AHG84" i="3"/>
  <c r="AHF84" i="3"/>
  <c r="AHE84" i="3"/>
  <c r="AHD84" i="3"/>
  <c r="AHC84" i="3"/>
  <c r="AHB84" i="3"/>
  <c r="AHA84" i="3"/>
  <c r="AGZ84" i="3"/>
  <c r="AGX84" i="3"/>
  <c r="AGW84" i="3"/>
  <c r="AGV84" i="3"/>
  <c r="AGU84" i="3"/>
  <c r="AGT84" i="3"/>
  <c r="AGS84" i="3"/>
  <c r="AGR84" i="3"/>
  <c r="AGQ84" i="3"/>
  <c r="AGO84" i="3"/>
  <c r="AGN84" i="3"/>
  <c r="AGL84" i="3"/>
  <c r="AGK84" i="3"/>
  <c r="AGJ84" i="3"/>
  <c r="AGI84" i="3"/>
  <c r="AGH84" i="3"/>
  <c r="AGE84" i="3"/>
  <c r="AGD84" i="3"/>
  <c r="AGC84" i="3"/>
  <c r="AGB84" i="3"/>
  <c r="AGA84" i="3"/>
  <c r="AFZ84" i="3"/>
  <c r="AFY84" i="3"/>
  <c r="AFW84" i="3"/>
  <c r="AFV84" i="3"/>
  <c r="AFN84" i="3"/>
  <c r="AFM84" i="3"/>
  <c r="AFL84" i="3"/>
  <c r="AFK84" i="3"/>
  <c r="AFJ84" i="3"/>
  <c r="AFI84" i="3"/>
  <c r="AFH84" i="3"/>
  <c r="AFG84" i="3"/>
  <c r="AFE84" i="3"/>
  <c r="AFD84" i="3"/>
  <c r="AFC84" i="3"/>
  <c r="AFB84" i="3"/>
  <c r="AFA84" i="3"/>
  <c r="AEZ84" i="3"/>
  <c r="AEY84" i="3"/>
  <c r="AEX84" i="3"/>
  <c r="AEV84" i="3"/>
  <c r="AEU84" i="3"/>
  <c r="AET84" i="3"/>
  <c r="AES84" i="3"/>
  <c r="AER84" i="3"/>
  <c r="AEQ84" i="3"/>
  <c r="AEP84" i="3"/>
  <c r="AEO84" i="3"/>
  <c r="AEL84" i="3"/>
  <c r="AEK84" i="3"/>
  <c r="AEJ84" i="3"/>
  <c r="AEI84" i="3"/>
  <c r="AEH84" i="3"/>
  <c r="AEG84" i="3"/>
  <c r="AEF84" i="3"/>
  <c r="AED84" i="3"/>
  <c r="AEC84" i="3"/>
  <c r="AEB84" i="3"/>
  <c r="AEA84" i="3"/>
  <c r="ADZ84" i="3"/>
  <c r="ADY84" i="3"/>
  <c r="ADX84" i="3"/>
  <c r="ADW84" i="3"/>
  <c r="AII83" i="3"/>
  <c r="AHZ83" i="3"/>
  <c r="AHQ83" i="3"/>
  <c r="AHH83" i="3"/>
  <c r="AGY83" i="3"/>
  <c r="AGP83" i="3"/>
  <c r="AGG83" i="3"/>
  <c r="AFX83" i="3"/>
  <c r="AFO83" i="3"/>
  <c r="AFF83" i="3"/>
  <c r="AEW83" i="3"/>
  <c r="AEN83" i="3"/>
  <c r="AEE83" i="3"/>
  <c r="AII82" i="3"/>
  <c r="AHZ82" i="3"/>
  <c r="AHQ82" i="3"/>
  <c r="AHH82" i="3"/>
  <c r="AGY82" i="3"/>
  <c r="AGP82" i="3"/>
  <c r="AGG82" i="3"/>
  <c r="AFX82" i="3"/>
  <c r="AFO82" i="3"/>
  <c r="AFF82" i="3"/>
  <c r="AEW82" i="3"/>
  <c r="AEN82" i="3"/>
  <c r="AEE82" i="3"/>
  <c r="AII81" i="3"/>
  <c r="AHZ81" i="3"/>
  <c r="AHQ81" i="3"/>
  <c r="AHH81" i="3"/>
  <c r="AGY81" i="3"/>
  <c r="AGP81" i="3"/>
  <c r="AGG81" i="3"/>
  <c r="AFX81" i="3"/>
  <c r="AFO81" i="3"/>
  <c r="AFF81" i="3"/>
  <c r="AEW81" i="3"/>
  <c r="AEN81" i="3"/>
  <c r="AEE81" i="3"/>
  <c r="AII80" i="3"/>
  <c r="AHZ80" i="3"/>
  <c r="AHQ80" i="3"/>
  <c r="AHH80" i="3"/>
  <c r="AGY80" i="3"/>
  <c r="AGP80" i="3"/>
  <c r="AGG80" i="3"/>
  <c r="AFX80" i="3"/>
  <c r="AFO80" i="3"/>
  <c r="AFF80" i="3"/>
  <c r="AEW80" i="3"/>
  <c r="AEN80" i="3"/>
  <c r="AEE80" i="3"/>
  <c r="AII79" i="3"/>
  <c r="AHZ79" i="3"/>
  <c r="AHQ79" i="3"/>
  <c r="AHH79" i="3"/>
  <c r="AGY79" i="3"/>
  <c r="AGP79" i="3"/>
  <c r="AGG79" i="3"/>
  <c r="AFX79" i="3"/>
  <c r="AFO79" i="3"/>
  <c r="AFF79" i="3"/>
  <c r="AEW79" i="3"/>
  <c r="AEN79" i="3"/>
  <c r="AEE79" i="3"/>
  <c r="AII78" i="3"/>
  <c r="AHZ78" i="3"/>
  <c r="AHQ78" i="3"/>
  <c r="AHH78" i="3"/>
  <c r="AGY78" i="3"/>
  <c r="AGP78" i="3"/>
  <c r="AGG78" i="3"/>
  <c r="AFX78" i="3"/>
  <c r="AFO78" i="3"/>
  <c r="AFF78" i="3"/>
  <c r="AEW78" i="3"/>
  <c r="AEN78" i="3"/>
  <c r="AEE78" i="3"/>
  <c r="AE27" i="7"/>
  <c r="AD27" i="7"/>
  <c r="AO62" i="5"/>
  <c r="AO63" i="5"/>
  <c r="AK62" i="5"/>
  <c r="AK63" i="5"/>
  <c r="AO60" i="5"/>
  <c r="AO64" i="5"/>
  <c r="AO48" i="5"/>
  <c r="AO49" i="5"/>
  <c r="AO51" i="5"/>
  <c r="AO52" i="5"/>
  <c r="AO53" i="5"/>
  <c r="AO54" i="5"/>
  <c r="AO55" i="5"/>
  <c r="AO47" i="5"/>
  <c r="AO56" i="5"/>
  <c r="AK48" i="5"/>
  <c r="AL48" i="5"/>
  <c r="AK49" i="5"/>
  <c r="AL49" i="5"/>
  <c r="AK51" i="5"/>
  <c r="AL51" i="5"/>
  <c r="AK52" i="5"/>
  <c r="AL52" i="5"/>
  <c r="AK53" i="5"/>
  <c r="AL53" i="5"/>
  <c r="AK54" i="5"/>
  <c r="AL54" i="5"/>
  <c r="AK55" i="5"/>
  <c r="AL55" i="5"/>
  <c r="AK47" i="5"/>
  <c r="AO27" i="5"/>
  <c r="AO28" i="5"/>
  <c r="AO29" i="5"/>
  <c r="AO31" i="5"/>
  <c r="AO32" i="5"/>
  <c r="AO33" i="5"/>
  <c r="AO35" i="5"/>
  <c r="AO36" i="5"/>
  <c r="AO37" i="5"/>
  <c r="AO38" i="5"/>
  <c r="AO40" i="5"/>
  <c r="AO41" i="5"/>
  <c r="AO42" i="5"/>
  <c r="AO26" i="5"/>
  <c r="AO43" i="5"/>
  <c r="AO4" i="5"/>
  <c r="AO5" i="5"/>
  <c r="AO6" i="5"/>
  <c r="AO7" i="5"/>
  <c r="AO8" i="5"/>
  <c r="AO9" i="5"/>
  <c r="AO10" i="5"/>
  <c r="AO11" i="5"/>
  <c r="AO12" i="5"/>
  <c r="AO13" i="5"/>
  <c r="AO16" i="5"/>
  <c r="AO17" i="5"/>
  <c r="AO18" i="5"/>
  <c r="AO19" i="5"/>
  <c r="AN3" i="5"/>
  <c r="AO3" i="5"/>
  <c r="AO22" i="5"/>
  <c r="AK27" i="5"/>
  <c r="AK28" i="5"/>
  <c r="AK29" i="5"/>
  <c r="AK31" i="5"/>
  <c r="AK33" i="5"/>
  <c r="AK35" i="5"/>
  <c r="AK36" i="5"/>
  <c r="AK37" i="5"/>
  <c r="AK38" i="5"/>
  <c r="AK40" i="5"/>
  <c r="AK41" i="5"/>
  <c r="AK42" i="5"/>
  <c r="AK26" i="5"/>
  <c r="AK43" i="5"/>
  <c r="AK4" i="5"/>
  <c r="AK5" i="5"/>
  <c r="AK6" i="5"/>
  <c r="AK7" i="5"/>
  <c r="AK8" i="5"/>
  <c r="AK9" i="5"/>
  <c r="AK10" i="5"/>
  <c r="AK11" i="5"/>
  <c r="AK12" i="5"/>
  <c r="AK13" i="5"/>
  <c r="AK16" i="5"/>
  <c r="AK17" i="5"/>
  <c r="AK18" i="5"/>
  <c r="AK19" i="5"/>
  <c r="AK3" i="5"/>
  <c r="AK22" i="5"/>
  <c r="ANM56" i="3"/>
  <c r="AEM64" i="3"/>
  <c r="APD74" i="3"/>
  <c r="APC74" i="3"/>
  <c r="APB74" i="3"/>
  <c r="APA74" i="3"/>
  <c r="AOZ74" i="3"/>
  <c r="AOY74" i="3"/>
  <c r="AOU74" i="3"/>
  <c r="AOT74" i="3"/>
  <c r="AOS74" i="3"/>
  <c r="AOR74" i="3"/>
  <c r="AOQ74" i="3"/>
  <c r="AOP74" i="3"/>
  <c r="AOL74" i="3"/>
  <c r="AOK74" i="3"/>
  <c r="AOJ74" i="3"/>
  <c r="AOI74" i="3"/>
  <c r="AOH74" i="3"/>
  <c r="AOG74" i="3"/>
  <c r="AOC74" i="3"/>
  <c r="AOB74" i="3"/>
  <c r="AOA74" i="3"/>
  <c r="ANZ74" i="3"/>
  <c r="ANY74" i="3"/>
  <c r="ANX74" i="3"/>
  <c r="ANT74" i="3"/>
  <c r="ANS74" i="3"/>
  <c r="ANR74" i="3"/>
  <c r="ANQ74" i="3"/>
  <c r="ANP74" i="3"/>
  <c r="ANO74" i="3"/>
  <c r="ANK74" i="3"/>
  <c r="ANJ74" i="3"/>
  <c r="ANI74" i="3"/>
  <c r="ANH74" i="3"/>
  <c r="ANG74" i="3"/>
  <c r="ANF74" i="3"/>
  <c r="ANB74" i="3"/>
  <c r="ANA74" i="3"/>
  <c r="AMZ74" i="3"/>
  <c r="AMY74" i="3"/>
  <c r="AMX74" i="3"/>
  <c r="AMW74" i="3"/>
  <c r="AMS74" i="3"/>
  <c r="AMR74" i="3"/>
  <c r="AMQ74" i="3"/>
  <c r="AMP74" i="3"/>
  <c r="AMO74" i="3"/>
  <c r="AMN74" i="3"/>
  <c r="AMJ74" i="3"/>
  <c r="AMI74" i="3"/>
  <c r="AMH74" i="3"/>
  <c r="AMG74" i="3"/>
  <c r="AMF74" i="3"/>
  <c r="AME74" i="3"/>
  <c r="AMA74" i="3"/>
  <c r="ALZ74" i="3"/>
  <c r="ALY74" i="3"/>
  <c r="ALX74" i="3"/>
  <c r="ALW74" i="3"/>
  <c r="ALV74" i="3"/>
  <c r="ALR74" i="3"/>
  <c r="ALQ74" i="3"/>
  <c r="ALP74" i="3"/>
  <c r="ALO74" i="3"/>
  <c r="ALN74" i="3"/>
  <c r="ALM74" i="3"/>
  <c r="ALI74" i="3"/>
  <c r="ALH74" i="3"/>
  <c r="ALG74" i="3"/>
  <c r="ALF74" i="3"/>
  <c r="ALE74" i="3"/>
  <c r="ALD74" i="3"/>
  <c r="AKZ74" i="3"/>
  <c r="AKY74" i="3"/>
  <c r="AKX74" i="3"/>
  <c r="AKW74" i="3"/>
  <c r="AKV74" i="3"/>
  <c r="AKU74" i="3"/>
  <c r="AKQ74" i="3"/>
  <c r="AKP74" i="3"/>
  <c r="AKO74" i="3"/>
  <c r="AKN74" i="3"/>
  <c r="AKM74" i="3"/>
  <c r="AKL74" i="3"/>
  <c r="AKH74" i="3"/>
  <c r="AKG74" i="3"/>
  <c r="AKF74" i="3"/>
  <c r="AKE74" i="3"/>
  <c r="AKD74" i="3"/>
  <c r="AKC74" i="3"/>
  <c r="AJY74" i="3"/>
  <c r="AJX74" i="3"/>
  <c r="AJW74" i="3"/>
  <c r="AJV74" i="3"/>
  <c r="AJU74" i="3"/>
  <c r="AJT74" i="3"/>
  <c r="AJP74" i="3"/>
  <c r="AJO74" i="3"/>
  <c r="AJN74" i="3"/>
  <c r="AJM74" i="3"/>
  <c r="AJL74" i="3"/>
  <c r="AJK74" i="3"/>
  <c r="AJG74" i="3"/>
  <c r="AJF74" i="3"/>
  <c r="AJE74" i="3"/>
  <c r="AJD74" i="3"/>
  <c r="AJC74" i="3"/>
  <c r="AJB74" i="3"/>
  <c r="AIX74" i="3"/>
  <c r="AIW74" i="3"/>
  <c r="AIV74" i="3"/>
  <c r="AIU74" i="3"/>
  <c r="AIT74" i="3"/>
  <c r="AIS74" i="3"/>
  <c r="AIO74" i="3"/>
  <c r="AIN74" i="3"/>
  <c r="AIM74" i="3"/>
  <c r="AIL74" i="3"/>
  <c r="AIK74" i="3"/>
  <c r="AIJ74" i="3"/>
  <c r="AIF74" i="3"/>
  <c r="AIE74" i="3"/>
  <c r="AID74" i="3"/>
  <c r="AIC74" i="3"/>
  <c r="AIB74" i="3"/>
  <c r="AIA74" i="3"/>
  <c r="AHW74" i="3"/>
  <c r="AHV74" i="3"/>
  <c r="AHU74" i="3"/>
  <c r="AHT74" i="3"/>
  <c r="AHS74" i="3"/>
  <c r="AHR74" i="3"/>
  <c r="AHN74" i="3"/>
  <c r="AHM74" i="3"/>
  <c r="AHL74" i="3"/>
  <c r="AHK74" i="3"/>
  <c r="AHJ74" i="3"/>
  <c r="AHI74" i="3"/>
  <c r="AHE74" i="3"/>
  <c r="AHD74" i="3"/>
  <c r="AHC74" i="3"/>
  <c r="AHB74" i="3"/>
  <c r="AHA74" i="3"/>
  <c r="AGZ74" i="3"/>
  <c r="AGX74" i="3"/>
  <c r="AGW74" i="3"/>
  <c r="AGV74" i="3"/>
  <c r="AGU74" i="3"/>
  <c r="AGT74" i="3"/>
  <c r="AGS74" i="3"/>
  <c r="AGR74" i="3"/>
  <c r="AGQ74" i="3"/>
  <c r="AGM74" i="3"/>
  <c r="AGL74" i="3"/>
  <c r="AGK74" i="3"/>
  <c r="AGJ74" i="3"/>
  <c r="AGI74" i="3"/>
  <c r="AGH74" i="3"/>
  <c r="AGD74" i="3"/>
  <c r="AGC74" i="3"/>
  <c r="AGB74" i="3"/>
  <c r="AGA74" i="3"/>
  <c r="AFZ74" i="3"/>
  <c r="AFY74" i="3"/>
  <c r="AFU74" i="3"/>
  <c r="AFT74" i="3"/>
  <c r="AFS74" i="3"/>
  <c r="AFR74" i="3"/>
  <c r="AFQ74" i="3"/>
  <c r="AFP74" i="3"/>
  <c r="AFL74" i="3"/>
  <c r="AFK74" i="3"/>
  <c r="AFJ74" i="3"/>
  <c r="AFI74" i="3"/>
  <c r="AFH74" i="3"/>
  <c r="AFG74" i="3"/>
  <c r="AFC74" i="3"/>
  <c r="AFB74" i="3"/>
  <c r="AFA74" i="3"/>
  <c r="AEZ74" i="3"/>
  <c r="AEY74" i="3"/>
  <c r="AEX74" i="3"/>
  <c r="AET74" i="3"/>
  <c r="AES74" i="3"/>
  <c r="AER74" i="3"/>
  <c r="AEQ74" i="3"/>
  <c r="AEP74" i="3"/>
  <c r="AEO74" i="3"/>
  <c r="AEK74" i="3"/>
  <c r="AEJ74" i="3"/>
  <c r="AEI74" i="3"/>
  <c r="AEH74" i="3"/>
  <c r="AEG74" i="3"/>
  <c r="AEF74" i="3"/>
  <c r="AEB74" i="3"/>
  <c r="AEA74" i="3"/>
  <c r="ADZ74" i="3"/>
  <c r="ADY74" i="3"/>
  <c r="ADX74" i="3"/>
  <c r="ADW74" i="3"/>
  <c r="API74" i="3"/>
  <c r="APJ74" i="3"/>
  <c r="APK74" i="3"/>
  <c r="APL74" i="3"/>
  <c r="APM74" i="3"/>
  <c r="ATS56" i="3"/>
  <c r="ATR56" i="3"/>
  <c r="ATQ56" i="3"/>
  <c r="ATP56" i="3"/>
  <c r="ATO56" i="3"/>
  <c r="ATN56" i="3"/>
  <c r="ATM56" i="3"/>
  <c r="ATL56" i="3"/>
  <c r="ATJ56" i="3"/>
  <c r="ATI56" i="3"/>
  <c r="ATH56" i="3"/>
  <c r="ATG56" i="3"/>
  <c r="ATF56" i="3"/>
  <c r="ATE56" i="3"/>
  <c r="ATD56" i="3"/>
  <c r="ATC56" i="3"/>
  <c r="ATA56" i="3"/>
  <c r="ASZ56" i="3"/>
  <c r="ASY56" i="3"/>
  <c r="ASX56" i="3"/>
  <c r="ASW56" i="3"/>
  <c r="ASV56" i="3"/>
  <c r="ASU56" i="3"/>
  <c r="AST56" i="3"/>
  <c r="ASR56" i="3"/>
  <c r="ASQ56" i="3"/>
  <c r="ASP56" i="3"/>
  <c r="ASO56" i="3"/>
  <c r="ASN56" i="3"/>
  <c r="ASM56" i="3"/>
  <c r="ASL56" i="3"/>
  <c r="ASK56" i="3"/>
  <c r="ASI56" i="3"/>
  <c r="ASH56" i="3"/>
  <c r="ASG56" i="3"/>
  <c r="ASF56" i="3"/>
  <c r="ASE56" i="3"/>
  <c r="ASD56" i="3"/>
  <c r="ASC56" i="3"/>
  <c r="ASB56" i="3"/>
  <c r="ARZ56" i="3"/>
  <c r="ARY56" i="3"/>
  <c r="ARX56" i="3"/>
  <c r="ARW56" i="3"/>
  <c r="ARV56" i="3"/>
  <c r="ARU56" i="3"/>
  <c r="ART56" i="3"/>
  <c r="ARS56" i="3"/>
  <c r="ARQ56" i="3"/>
  <c r="ARP56" i="3"/>
  <c r="ARO56" i="3"/>
  <c r="ARN56" i="3"/>
  <c r="ARM56" i="3"/>
  <c r="ARL56" i="3"/>
  <c r="ARK56" i="3"/>
  <c r="ARJ56" i="3"/>
  <c r="ARH56" i="3"/>
  <c r="ARG56" i="3"/>
  <c r="ARF56" i="3"/>
  <c r="ARE56" i="3"/>
  <c r="ARD56" i="3"/>
  <c r="ARC56" i="3"/>
  <c r="ARB56" i="3"/>
  <c r="ARA56" i="3"/>
  <c r="AQY56" i="3"/>
  <c r="AQX56" i="3"/>
  <c r="AQW56" i="3"/>
  <c r="AQV56" i="3"/>
  <c r="AQU56" i="3"/>
  <c r="AQT56" i="3"/>
  <c r="AQS56" i="3"/>
  <c r="AQR56" i="3"/>
  <c r="AQP56" i="3"/>
  <c r="AQO56" i="3"/>
  <c r="AQN56" i="3"/>
  <c r="AQM56" i="3"/>
  <c r="AQL56" i="3"/>
  <c r="AQK56" i="3"/>
  <c r="AQJ56" i="3"/>
  <c r="AQI56" i="3"/>
  <c r="AQG56" i="3"/>
  <c r="AQF56" i="3"/>
  <c r="AQE56" i="3"/>
  <c r="AQD56" i="3"/>
  <c r="AQC56" i="3"/>
  <c r="AQB56" i="3"/>
  <c r="AQA56" i="3"/>
  <c r="APZ56" i="3"/>
  <c r="APX56" i="3"/>
  <c r="APW56" i="3"/>
  <c r="APV56" i="3"/>
  <c r="APU56" i="3"/>
  <c r="APT56" i="3"/>
  <c r="APS56" i="3"/>
  <c r="APR56" i="3"/>
  <c r="APQ56" i="3"/>
  <c r="APO56" i="3"/>
  <c r="APN56" i="3"/>
  <c r="APM56" i="3"/>
  <c r="APL56" i="3"/>
  <c r="APK56" i="3"/>
  <c r="APJ56" i="3"/>
  <c r="API56" i="3"/>
  <c r="APH56" i="3"/>
  <c r="APF56" i="3"/>
  <c r="APE56" i="3"/>
  <c r="APD56" i="3"/>
  <c r="APC56" i="3"/>
  <c r="APB56" i="3"/>
  <c r="APA56" i="3"/>
  <c r="AOZ56" i="3"/>
  <c r="AOY56" i="3"/>
  <c r="AOW56" i="3"/>
  <c r="AOV56" i="3"/>
  <c r="AOU56" i="3"/>
  <c r="AOT56" i="3"/>
  <c r="AOS56" i="3"/>
  <c r="AOR56" i="3"/>
  <c r="AOQ56" i="3"/>
  <c r="AOP56" i="3"/>
  <c r="AON56" i="3"/>
  <c r="AOM56" i="3"/>
  <c r="AOL56" i="3"/>
  <c r="AOK56" i="3"/>
  <c r="AOJ56" i="3"/>
  <c r="AOI56" i="3"/>
  <c r="AOH56" i="3"/>
  <c r="AOG56" i="3"/>
  <c r="AOE56" i="3"/>
  <c r="AOD56" i="3"/>
  <c r="AOC56" i="3"/>
  <c r="AOB56" i="3"/>
  <c r="AOA56" i="3"/>
  <c r="ANZ56" i="3"/>
  <c r="ANY56" i="3"/>
  <c r="ANX56" i="3"/>
  <c r="ANV56" i="3"/>
  <c r="ANU56" i="3"/>
  <c r="ANT56" i="3"/>
  <c r="ANS56" i="3"/>
  <c r="ANR56" i="3"/>
  <c r="ANQ56" i="3"/>
  <c r="ANP56" i="3"/>
  <c r="ANO56" i="3"/>
  <c r="ANL56" i="3"/>
  <c r="ANK56" i="3"/>
  <c r="ANJ56" i="3"/>
  <c r="ANI56" i="3"/>
  <c r="ANH56" i="3"/>
  <c r="ANG56" i="3"/>
  <c r="ANF56" i="3"/>
  <c r="AND56" i="3"/>
  <c r="ANC56" i="3"/>
  <c r="ANB56" i="3"/>
  <c r="ANA56" i="3"/>
  <c r="AMZ56" i="3"/>
  <c r="AMY56" i="3"/>
  <c r="AMX56" i="3"/>
  <c r="AMW56" i="3"/>
  <c r="AMU56" i="3"/>
  <c r="AMT56" i="3"/>
  <c r="AMS56" i="3"/>
  <c r="AMR56" i="3"/>
  <c r="AMQ56" i="3"/>
  <c r="AMP56" i="3"/>
  <c r="AMO56" i="3"/>
  <c r="AMN56" i="3"/>
  <c r="AML56" i="3"/>
  <c r="AMK56" i="3"/>
  <c r="AMJ56" i="3"/>
  <c r="AMI56" i="3"/>
  <c r="AMH56" i="3"/>
  <c r="AMG56" i="3"/>
  <c r="AMF56" i="3"/>
  <c r="AME56" i="3"/>
  <c r="AMC56" i="3"/>
  <c r="AMB56" i="3"/>
  <c r="AMA56" i="3"/>
  <c r="ALZ56" i="3"/>
  <c r="ALY56" i="3"/>
  <c r="ALX56" i="3"/>
  <c r="ALW56" i="3"/>
  <c r="ALV56" i="3"/>
  <c r="ALT56" i="3"/>
  <c r="ALS56" i="3"/>
  <c r="ALR56" i="3"/>
  <c r="ALQ56" i="3"/>
  <c r="ALP56" i="3"/>
  <c r="ALO56" i="3"/>
  <c r="ALN56" i="3"/>
  <c r="ALM56" i="3"/>
  <c r="ALK56" i="3"/>
  <c r="ALJ56" i="3"/>
  <c r="ALI56" i="3"/>
  <c r="ALH56" i="3"/>
  <c r="ALG56" i="3"/>
  <c r="ALF56" i="3"/>
  <c r="ALE56" i="3"/>
  <c r="ALD56" i="3"/>
  <c r="ALB56" i="3"/>
  <c r="ALA56" i="3"/>
  <c r="AKZ56" i="3"/>
  <c r="AKY56" i="3"/>
  <c r="AKX56" i="3"/>
  <c r="AKW56" i="3"/>
  <c r="AKV56" i="3"/>
  <c r="AKU56" i="3"/>
  <c r="AKS56" i="3"/>
  <c r="AKR56" i="3"/>
  <c r="AKQ56" i="3"/>
  <c r="AKP56" i="3"/>
  <c r="AKO56" i="3"/>
  <c r="AKN56" i="3"/>
  <c r="AKM56" i="3"/>
  <c r="AKL56" i="3"/>
  <c r="AKJ56" i="3"/>
  <c r="AKI56" i="3"/>
  <c r="AKH56" i="3"/>
  <c r="AKG56" i="3"/>
  <c r="AKF56" i="3"/>
  <c r="AKE56" i="3"/>
  <c r="AKD56" i="3"/>
  <c r="AKC56" i="3"/>
  <c r="AKA56" i="3"/>
  <c r="AJZ56" i="3"/>
  <c r="AJY56" i="3"/>
  <c r="AJX56" i="3"/>
  <c r="AJW56" i="3"/>
  <c r="AJV56" i="3"/>
  <c r="AJU56" i="3"/>
  <c r="AJT56" i="3"/>
  <c r="AJR56" i="3"/>
  <c r="AJQ56" i="3"/>
  <c r="AJP56" i="3"/>
  <c r="AJO56" i="3"/>
  <c r="AJN56" i="3"/>
  <c r="AJM56" i="3"/>
  <c r="AJL56" i="3"/>
  <c r="AJK56" i="3"/>
  <c r="AJI56" i="3"/>
  <c r="AJH56" i="3"/>
  <c r="AJG56" i="3"/>
  <c r="AJF56" i="3"/>
  <c r="AJE56" i="3"/>
  <c r="AJD56" i="3"/>
  <c r="AJC56" i="3"/>
  <c r="AJB56" i="3"/>
  <c r="AIZ56" i="3"/>
  <c r="AIY56" i="3"/>
  <c r="AIX56" i="3"/>
  <c r="AIW56" i="3"/>
  <c r="AIV56" i="3"/>
  <c r="AIU56" i="3"/>
  <c r="AIT56" i="3"/>
  <c r="AIS56" i="3"/>
  <c r="AIQ56" i="3"/>
  <c r="AIP56" i="3"/>
  <c r="AIO56" i="3"/>
  <c r="AIN56" i="3"/>
  <c r="AIM56" i="3"/>
  <c r="AIL56" i="3"/>
  <c r="AIK56" i="3"/>
  <c r="AIJ56" i="3"/>
  <c r="AIH56" i="3"/>
  <c r="AIG56" i="3"/>
  <c r="AIF56" i="3"/>
  <c r="AIE56" i="3"/>
  <c r="AID56" i="3"/>
  <c r="AIC56" i="3"/>
  <c r="AIB56" i="3"/>
  <c r="AIA56" i="3"/>
  <c r="AHY56" i="3"/>
  <c r="AHX56" i="3"/>
  <c r="AHW56" i="3"/>
  <c r="AHV56" i="3"/>
  <c r="AHU56" i="3"/>
  <c r="AHT56" i="3"/>
  <c r="AHS56" i="3"/>
  <c r="AHR56" i="3"/>
  <c r="AHP56" i="3"/>
  <c r="AHO56" i="3"/>
  <c r="AHN56" i="3"/>
  <c r="AHM56" i="3"/>
  <c r="AHL56" i="3"/>
  <c r="AHK56" i="3"/>
  <c r="AHJ56" i="3"/>
  <c r="AHI56" i="3"/>
  <c r="AHG56" i="3"/>
  <c r="AHF56" i="3"/>
  <c r="AHE56" i="3"/>
  <c r="AHD56" i="3"/>
  <c r="AHC56" i="3"/>
  <c r="AHB56" i="3"/>
  <c r="AHA56" i="3"/>
  <c r="AGZ56" i="3"/>
  <c r="AGX56" i="3"/>
  <c r="AGW56" i="3"/>
  <c r="AGV56" i="3"/>
  <c r="AGU56" i="3"/>
  <c r="AGT56" i="3"/>
  <c r="AGS56" i="3"/>
  <c r="AGR56" i="3"/>
  <c r="AGQ56" i="3"/>
  <c r="AGO56" i="3"/>
  <c r="AGN56" i="3"/>
  <c r="AGM56" i="3"/>
  <c r="AGL56" i="3"/>
  <c r="AGK56" i="3"/>
  <c r="AGJ56" i="3"/>
  <c r="AGI56" i="3"/>
  <c r="AGH56" i="3"/>
  <c r="AGF56" i="3"/>
  <c r="AGE56" i="3"/>
  <c r="AGD56" i="3"/>
  <c r="AGC56" i="3"/>
  <c r="AGB56" i="3"/>
  <c r="AGA56" i="3"/>
  <c r="AFZ56" i="3"/>
  <c r="AFY56" i="3"/>
  <c r="AFW56" i="3"/>
  <c r="AFV56" i="3"/>
  <c r="AFU56" i="3"/>
  <c r="AFT56" i="3"/>
  <c r="AFS56" i="3"/>
  <c r="AFR56" i="3"/>
  <c r="AFQ56" i="3"/>
  <c r="AFP56" i="3"/>
  <c r="AFN56" i="3"/>
  <c r="AFM56" i="3"/>
  <c r="AFL56" i="3"/>
  <c r="AFK56" i="3"/>
  <c r="AFJ56" i="3"/>
  <c r="AFI56" i="3"/>
  <c r="AFH56" i="3"/>
  <c r="AFG56" i="3"/>
  <c r="AFE56" i="3"/>
  <c r="AFD56" i="3"/>
  <c r="AFC56" i="3"/>
  <c r="AFB56" i="3"/>
  <c r="AFA56" i="3"/>
  <c r="AEZ56" i="3"/>
  <c r="AEY56" i="3"/>
  <c r="AEX56" i="3"/>
  <c r="AEV56" i="3"/>
  <c r="AEU56" i="3"/>
  <c r="AET56" i="3"/>
  <c r="AES56" i="3"/>
  <c r="AER56" i="3"/>
  <c r="AEQ56" i="3"/>
  <c r="AEP56" i="3"/>
  <c r="AEO56" i="3"/>
  <c r="AEM56" i="3"/>
  <c r="AEL56" i="3"/>
  <c r="AEK56" i="3"/>
  <c r="AEJ56" i="3"/>
  <c r="AEI56" i="3"/>
  <c r="AEH56" i="3"/>
  <c r="AEG56" i="3"/>
  <c r="AEF56" i="3"/>
  <c r="ADX56" i="3"/>
  <c r="ADY56" i="3"/>
  <c r="ADZ56" i="3"/>
  <c r="AEA56" i="3"/>
  <c r="AEB56" i="3"/>
  <c r="AEC56" i="3"/>
  <c r="AED56" i="3"/>
  <c r="BUS43" i="3"/>
  <c r="BUR43" i="3"/>
  <c r="BUQ43" i="3"/>
  <c r="BUP43" i="3"/>
  <c r="BUO43" i="3"/>
  <c r="BUN43" i="3"/>
  <c r="BUM43" i="3"/>
  <c r="BUL43" i="3"/>
  <c r="BUJ43" i="3"/>
  <c r="BUI43" i="3"/>
  <c r="BUH43" i="3"/>
  <c r="BUG43" i="3"/>
  <c r="BUF43" i="3"/>
  <c r="BUE43" i="3"/>
  <c r="BUD43" i="3"/>
  <c r="BUC43" i="3"/>
  <c r="BUA43" i="3"/>
  <c r="BTZ43" i="3"/>
  <c r="BTY43" i="3"/>
  <c r="BTX43" i="3"/>
  <c r="BTW43" i="3"/>
  <c r="BTV43" i="3"/>
  <c r="BTU43" i="3"/>
  <c r="BTT43" i="3"/>
  <c r="BTR43" i="3"/>
  <c r="BTQ43" i="3"/>
  <c r="BTP43" i="3"/>
  <c r="BTO43" i="3"/>
  <c r="BTN43" i="3"/>
  <c r="BTM43" i="3"/>
  <c r="BTL43" i="3"/>
  <c r="BTK43" i="3"/>
  <c r="BTI43" i="3"/>
  <c r="BTH43" i="3"/>
  <c r="BTG43" i="3"/>
  <c r="BTF43" i="3"/>
  <c r="BTE43" i="3"/>
  <c r="BTD43" i="3"/>
  <c r="BTC43" i="3"/>
  <c r="BTB43" i="3"/>
  <c r="BSZ43" i="3"/>
  <c r="BSY43" i="3"/>
  <c r="BSX43" i="3"/>
  <c r="BSW43" i="3"/>
  <c r="BSV43" i="3"/>
  <c r="BSU43" i="3"/>
  <c r="BST43" i="3"/>
  <c r="BSS43" i="3"/>
  <c r="BSQ43" i="3"/>
  <c r="BSP43" i="3"/>
  <c r="BSO43" i="3"/>
  <c r="BSN43" i="3"/>
  <c r="BSM43" i="3"/>
  <c r="BSL43" i="3"/>
  <c r="BSK43" i="3"/>
  <c r="BSJ43" i="3"/>
  <c r="BSH43" i="3"/>
  <c r="BSG43" i="3"/>
  <c r="BSF43" i="3"/>
  <c r="BSE43" i="3"/>
  <c r="BSD43" i="3"/>
  <c r="BSC43" i="3"/>
  <c r="BSB43" i="3"/>
  <c r="BSA43" i="3"/>
  <c r="BRY43" i="3"/>
  <c r="BRX43" i="3"/>
  <c r="BRW43" i="3"/>
  <c r="BRV43" i="3"/>
  <c r="BRU43" i="3"/>
  <c r="BRT43" i="3"/>
  <c r="BRS43" i="3"/>
  <c r="BRR43" i="3"/>
  <c r="BRP43" i="3"/>
  <c r="BRO43" i="3"/>
  <c r="BRN43" i="3"/>
  <c r="BRM43" i="3"/>
  <c r="BRL43" i="3"/>
  <c r="BRK43" i="3"/>
  <c r="BRJ43" i="3"/>
  <c r="BRI43" i="3"/>
  <c r="BRG43" i="3"/>
  <c r="BRF43" i="3"/>
  <c r="BRE43" i="3"/>
  <c r="BRD43" i="3"/>
  <c r="BRC43" i="3"/>
  <c r="BRB43" i="3"/>
  <c r="BRA43" i="3"/>
  <c r="BQZ43" i="3"/>
  <c r="BQX43" i="3"/>
  <c r="BQW43" i="3"/>
  <c r="BQV43" i="3"/>
  <c r="BQU43" i="3"/>
  <c r="BQT43" i="3"/>
  <c r="BQS43" i="3"/>
  <c r="BQR43" i="3"/>
  <c r="BQQ43" i="3"/>
  <c r="BQO43" i="3"/>
  <c r="BQN43" i="3"/>
  <c r="BQM43" i="3"/>
  <c r="BQL43" i="3"/>
  <c r="BQK43" i="3"/>
  <c r="BQJ43" i="3"/>
  <c r="BQI43" i="3"/>
  <c r="BQH43" i="3"/>
  <c r="BQF43" i="3"/>
  <c r="BQE43" i="3"/>
  <c r="BQD43" i="3"/>
  <c r="BQC43" i="3"/>
  <c r="BQB43" i="3"/>
  <c r="BQA43" i="3"/>
  <c r="BPZ43" i="3"/>
  <c r="BPY43" i="3"/>
  <c r="BPW43" i="3"/>
  <c r="BPV43" i="3"/>
  <c r="BPU43" i="3"/>
  <c r="BPT43" i="3"/>
  <c r="BPS43" i="3"/>
  <c r="BPR43" i="3"/>
  <c r="BPQ43" i="3"/>
  <c r="BPP43" i="3"/>
  <c r="BPN43" i="3"/>
  <c r="BPM43" i="3"/>
  <c r="BPL43" i="3"/>
  <c r="BPK43" i="3"/>
  <c r="BPJ43" i="3"/>
  <c r="BPI43" i="3"/>
  <c r="BPH43" i="3"/>
  <c r="BPG43" i="3"/>
  <c r="BPE43" i="3"/>
  <c r="BPD43" i="3"/>
  <c r="BPC43" i="3"/>
  <c r="BPB43" i="3"/>
  <c r="BPA43" i="3"/>
  <c r="BOZ43" i="3"/>
  <c r="BOY43" i="3"/>
  <c r="BOX43" i="3"/>
  <c r="BOV43" i="3"/>
  <c r="BOU43" i="3"/>
  <c r="BOT43" i="3"/>
  <c r="BOS43" i="3"/>
  <c r="BOR43" i="3"/>
  <c r="BOQ43" i="3"/>
  <c r="BOP43" i="3"/>
  <c r="BOO43" i="3"/>
  <c r="BOM43" i="3"/>
  <c r="BOL43" i="3"/>
  <c r="BOK43" i="3"/>
  <c r="BOJ43" i="3"/>
  <c r="BOI43" i="3"/>
  <c r="BOH43" i="3"/>
  <c r="BOG43" i="3"/>
  <c r="BOF43" i="3"/>
  <c r="BOD43" i="3"/>
  <c r="BOC43" i="3"/>
  <c r="BOB43" i="3"/>
  <c r="BOA43" i="3"/>
  <c r="BNZ43" i="3"/>
  <c r="BNY43" i="3"/>
  <c r="BNX43" i="3"/>
  <c r="BNW43" i="3"/>
  <c r="BNU43" i="3"/>
  <c r="BNT43" i="3"/>
  <c r="BNS43" i="3"/>
  <c r="BNR43" i="3"/>
  <c r="BNQ43" i="3"/>
  <c r="BNP43" i="3"/>
  <c r="BNO43" i="3"/>
  <c r="BNN43" i="3"/>
  <c r="BNL43" i="3"/>
  <c r="BNK43" i="3"/>
  <c r="BNJ43" i="3"/>
  <c r="BNI43" i="3"/>
  <c r="BNH43" i="3"/>
  <c r="BNG43" i="3"/>
  <c r="BNF43" i="3"/>
  <c r="BNE43" i="3"/>
  <c r="BNC43" i="3"/>
  <c r="BNB43" i="3"/>
  <c r="BNA43" i="3"/>
  <c r="BMZ43" i="3"/>
  <c r="BMY43" i="3"/>
  <c r="BMX43" i="3"/>
  <c r="BMW43" i="3"/>
  <c r="BMV43" i="3"/>
  <c r="BMT43" i="3"/>
  <c r="BMS43" i="3"/>
  <c r="BMR43" i="3"/>
  <c r="BMQ43" i="3"/>
  <c r="BMP43" i="3"/>
  <c r="BMO43" i="3"/>
  <c r="BMN43" i="3"/>
  <c r="BMM43" i="3"/>
  <c r="BMK43" i="3"/>
  <c r="BMJ43" i="3"/>
  <c r="BMI43" i="3"/>
  <c r="BMH43" i="3"/>
  <c r="BMG43" i="3"/>
  <c r="BMF43" i="3"/>
  <c r="BME43" i="3"/>
  <c r="BMD43" i="3"/>
  <c r="BMB43" i="3"/>
  <c r="BMA43" i="3"/>
  <c r="BLZ43" i="3"/>
  <c r="BLY43" i="3"/>
  <c r="BLX43" i="3"/>
  <c r="BLW43" i="3"/>
  <c r="BLV43" i="3"/>
  <c r="BLU43" i="3"/>
  <c r="BLS43" i="3"/>
  <c r="BLR43" i="3"/>
  <c r="BLQ43" i="3"/>
  <c r="BLP43" i="3"/>
  <c r="BLO43" i="3"/>
  <c r="BLN43" i="3"/>
  <c r="BLM43" i="3"/>
  <c r="BLL43" i="3"/>
  <c r="BLJ43" i="3"/>
  <c r="BLI43" i="3"/>
  <c r="BLH43" i="3"/>
  <c r="BLG43" i="3"/>
  <c r="BLF43" i="3"/>
  <c r="BLE43" i="3"/>
  <c r="BLD43" i="3"/>
  <c r="BLC43" i="3"/>
  <c r="BLA43" i="3"/>
  <c r="BKZ43" i="3"/>
  <c r="BKY43" i="3"/>
  <c r="BKX43" i="3"/>
  <c r="BKW43" i="3"/>
  <c r="BKV43" i="3"/>
  <c r="BKU43" i="3"/>
  <c r="BKT43" i="3"/>
  <c r="BKR43" i="3"/>
  <c r="BKQ43" i="3"/>
  <c r="BKP43" i="3"/>
  <c r="BKO43" i="3"/>
  <c r="BKN43" i="3"/>
  <c r="BKM43" i="3"/>
  <c r="BKL43" i="3"/>
  <c r="BKK43" i="3"/>
  <c r="BKI43" i="3"/>
  <c r="BKH43" i="3"/>
  <c r="BKG43" i="3"/>
  <c r="BKF43" i="3"/>
  <c r="BKE43" i="3"/>
  <c r="BKD43" i="3"/>
  <c r="BKC43" i="3"/>
  <c r="BKB43" i="3"/>
  <c r="BJZ43" i="3"/>
  <c r="BJY43" i="3"/>
  <c r="BJX43" i="3"/>
  <c r="BJW43" i="3"/>
  <c r="BJV43" i="3"/>
  <c r="BJU43" i="3"/>
  <c r="BJT43" i="3"/>
  <c r="BJS43" i="3"/>
  <c r="BJQ43" i="3"/>
  <c r="BJP43" i="3"/>
  <c r="BJO43" i="3"/>
  <c r="BJN43" i="3"/>
  <c r="BJM43" i="3"/>
  <c r="BJL43" i="3"/>
  <c r="BJK43" i="3"/>
  <c r="BJJ43" i="3"/>
  <c r="BJH43" i="3"/>
  <c r="BJG43" i="3"/>
  <c r="BJF43" i="3"/>
  <c r="BJE43" i="3"/>
  <c r="BJD43" i="3"/>
  <c r="BJC43" i="3"/>
  <c r="BJB43" i="3"/>
  <c r="BJA43" i="3"/>
  <c r="BIY43" i="3"/>
  <c r="BIX43" i="3"/>
  <c r="BIW43" i="3"/>
  <c r="BIV43" i="3"/>
  <c r="BIU43" i="3"/>
  <c r="BIT43" i="3"/>
  <c r="BIS43" i="3"/>
  <c r="BIR43" i="3"/>
  <c r="BIP43" i="3"/>
  <c r="BIO43" i="3"/>
  <c r="BIN43" i="3"/>
  <c r="BIM43" i="3"/>
  <c r="BIL43" i="3"/>
  <c r="BIK43" i="3"/>
  <c r="BIJ43" i="3"/>
  <c r="BII43" i="3"/>
  <c r="BIG43" i="3"/>
  <c r="BIF43" i="3"/>
  <c r="BIE43" i="3"/>
  <c r="BID43" i="3"/>
  <c r="BIC43" i="3"/>
  <c r="BIB43" i="3"/>
  <c r="BIA43" i="3"/>
  <c r="BHZ43" i="3"/>
  <c r="BHX43" i="3"/>
  <c r="BHW43" i="3"/>
  <c r="BHV43" i="3"/>
  <c r="BHU43" i="3"/>
  <c r="BHT43" i="3"/>
  <c r="BHS43" i="3"/>
  <c r="BHR43" i="3"/>
  <c r="BHQ43" i="3"/>
  <c r="BHO43" i="3"/>
  <c r="BHN43" i="3"/>
  <c r="BHM43" i="3"/>
  <c r="BHL43" i="3"/>
  <c r="BHK43" i="3"/>
  <c r="BHJ43" i="3"/>
  <c r="BHI43" i="3"/>
  <c r="BHH43" i="3"/>
  <c r="BHF43" i="3"/>
  <c r="BHE43" i="3"/>
  <c r="BHD43" i="3"/>
  <c r="BHC43" i="3"/>
  <c r="BHB43" i="3"/>
  <c r="BHA43" i="3"/>
  <c r="BGZ43" i="3"/>
  <c r="BGY43" i="3"/>
  <c r="BGW43" i="3"/>
  <c r="BGV43" i="3"/>
  <c r="BGU43" i="3"/>
  <c r="BGT43" i="3"/>
  <c r="BGS43" i="3"/>
  <c r="BGR43" i="3"/>
  <c r="BGQ43" i="3"/>
  <c r="BGP43" i="3"/>
  <c r="BGN43" i="3"/>
  <c r="BGM43" i="3"/>
  <c r="BGL43" i="3"/>
  <c r="BGK43" i="3"/>
  <c r="BGJ43" i="3"/>
  <c r="BGI43" i="3"/>
  <c r="BGH43" i="3"/>
  <c r="BGG43" i="3"/>
  <c r="BGE43" i="3"/>
  <c r="BGD43" i="3"/>
  <c r="BGC43" i="3"/>
  <c r="BGB43" i="3"/>
  <c r="BGA43" i="3"/>
  <c r="BFZ43" i="3"/>
  <c r="BFY43" i="3"/>
  <c r="BFX43" i="3"/>
  <c r="BFV43" i="3"/>
  <c r="BFU43" i="3"/>
  <c r="BFT43" i="3"/>
  <c r="BFS43" i="3"/>
  <c r="BFR43" i="3"/>
  <c r="BFQ43" i="3"/>
  <c r="BFP43" i="3"/>
  <c r="BFO43" i="3"/>
  <c r="BFM43" i="3"/>
  <c r="BFL43" i="3"/>
  <c r="BFK43" i="3"/>
  <c r="BFJ43" i="3"/>
  <c r="BFI43" i="3"/>
  <c r="BFH43" i="3"/>
  <c r="BFG43" i="3"/>
  <c r="BFF43" i="3"/>
  <c r="BFD43" i="3"/>
  <c r="BFC43" i="3"/>
  <c r="BFB43" i="3"/>
  <c r="BFA43" i="3"/>
  <c r="BEZ43" i="3"/>
  <c r="BEY43" i="3"/>
  <c r="BEX43" i="3"/>
  <c r="BEW43" i="3"/>
  <c r="BEU43" i="3"/>
  <c r="BET43" i="3"/>
  <c r="BES43" i="3"/>
  <c r="BER43" i="3"/>
  <c r="BEQ43" i="3"/>
  <c r="BEP43" i="3"/>
  <c r="BEO43" i="3"/>
  <c r="BEN43" i="3"/>
  <c r="BEL43" i="3"/>
  <c r="BEK43" i="3"/>
  <c r="BEJ43" i="3"/>
  <c r="BEI43" i="3"/>
  <c r="BEH43" i="3"/>
  <c r="BEG43" i="3"/>
  <c r="BEF43" i="3"/>
  <c r="BEE43" i="3"/>
  <c r="BEC43" i="3"/>
  <c r="BEB43" i="3"/>
  <c r="BEA43" i="3"/>
  <c r="BDZ43" i="3"/>
  <c r="BDY43" i="3"/>
  <c r="BDX43" i="3"/>
  <c r="BDW43" i="3"/>
  <c r="BDV43" i="3"/>
  <c r="BDT43" i="3"/>
  <c r="BDS43" i="3"/>
  <c r="BDR43" i="3"/>
  <c r="BDQ43" i="3"/>
  <c r="BDP43" i="3"/>
  <c r="BDO43" i="3"/>
  <c r="BDN43" i="3"/>
  <c r="BDM43" i="3"/>
  <c r="BDK43" i="3"/>
  <c r="BDJ43" i="3"/>
  <c r="BDI43" i="3"/>
  <c r="BDH43" i="3"/>
  <c r="BDG43" i="3"/>
  <c r="BDF43" i="3"/>
  <c r="BDE43" i="3"/>
  <c r="BDD43" i="3"/>
  <c r="BDB43" i="3"/>
  <c r="BDA43" i="3"/>
  <c r="BCZ43" i="3"/>
  <c r="BCY43" i="3"/>
  <c r="BCX43" i="3"/>
  <c r="BCW43" i="3"/>
  <c r="BCV43" i="3"/>
  <c r="BCU43" i="3"/>
  <c r="BCS43" i="3"/>
  <c r="BCR43" i="3"/>
  <c r="BCQ43" i="3"/>
  <c r="BCP43" i="3"/>
  <c r="BCO43" i="3"/>
  <c r="BCN43" i="3"/>
  <c r="BCM43" i="3"/>
  <c r="BCL43" i="3"/>
  <c r="BCJ43" i="3"/>
  <c r="BCI43" i="3"/>
  <c r="BCH43" i="3"/>
  <c r="BCG43" i="3"/>
  <c r="BCF43" i="3"/>
  <c r="BCE43" i="3"/>
  <c r="BCD43" i="3"/>
  <c r="BCC43" i="3"/>
  <c r="BCA43" i="3"/>
  <c r="BBZ43" i="3"/>
  <c r="BBY43" i="3"/>
  <c r="BBX43" i="3"/>
  <c r="BBW43" i="3"/>
  <c r="BBV43" i="3"/>
  <c r="BBU43" i="3"/>
  <c r="BBT43" i="3"/>
  <c r="BBR43" i="3"/>
  <c r="BBQ43" i="3"/>
  <c r="BBP43" i="3"/>
  <c r="BBO43" i="3"/>
  <c r="BBN43" i="3"/>
  <c r="BBM43" i="3"/>
  <c r="BBL43" i="3"/>
  <c r="BBK43" i="3"/>
  <c r="BBI43" i="3"/>
  <c r="BBH43" i="3"/>
  <c r="BBG43" i="3"/>
  <c r="BBF43" i="3"/>
  <c r="BBE43" i="3"/>
  <c r="BBD43" i="3"/>
  <c r="BBC43" i="3"/>
  <c r="BBB43" i="3"/>
  <c r="BAZ43" i="3"/>
  <c r="BAY43" i="3"/>
  <c r="BAX43" i="3"/>
  <c r="BAW43" i="3"/>
  <c r="BAV43" i="3"/>
  <c r="BAU43" i="3"/>
  <c r="BAT43" i="3"/>
  <c r="BAS43" i="3"/>
  <c r="BAQ43" i="3"/>
  <c r="BAP43" i="3"/>
  <c r="BAO43" i="3"/>
  <c r="BAN43" i="3"/>
  <c r="BAM43" i="3"/>
  <c r="BAL43" i="3"/>
  <c r="BAK43" i="3"/>
  <c r="BAJ43" i="3"/>
  <c r="BAH43" i="3"/>
  <c r="BAG43" i="3"/>
  <c r="BAF43" i="3"/>
  <c r="BAE43" i="3"/>
  <c r="BAD43" i="3"/>
  <c r="BAC43" i="3"/>
  <c r="BAB43" i="3"/>
  <c r="BAA43" i="3"/>
  <c r="AZP43" i="3"/>
  <c r="AZO43" i="3"/>
  <c r="AZN43" i="3"/>
  <c r="AZM43" i="3"/>
  <c r="AZL43" i="3"/>
  <c r="AZK43" i="3"/>
  <c r="AZJ43" i="3"/>
  <c r="AZI43" i="3"/>
  <c r="AZG43" i="3"/>
  <c r="AZF43" i="3"/>
  <c r="AZE43" i="3"/>
  <c r="AZD43" i="3"/>
  <c r="AZC43" i="3"/>
  <c r="AZB43" i="3"/>
  <c r="AZA43" i="3"/>
  <c r="AYZ43" i="3"/>
  <c r="AYX43" i="3"/>
  <c r="AYW43" i="3"/>
  <c r="AYV43" i="3"/>
  <c r="AYU43" i="3"/>
  <c r="AYT43" i="3"/>
  <c r="AYS43" i="3"/>
  <c r="AYR43" i="3"/>
  <c r="AYQ43" i="3"/>
  <c r="AYO43" i="3"/>
  <c r="AYN43" i="3"/>
  <c r="AYM43" i="3"/>
  <c r="AYL43" i="3"/>
  <c r="AYK43" i="3"/>
  <c r="AYJ43" i="3"/>
  <c r="AYI43" i="3"/>
  <c r="AYH43" i="3"/>
  <c r="AYF43" i="3"/>
  <c r="AYE43" i="3"/>
  <c r="AYD43" i="3"/>
  <c r="AYC43" i="3"/>
  <c r="AYB43" i="3"/>
  <c r="AYA43" i="3"/>
  <c r="AXZ43" i="3"/>
  <c r="AXY43" i="3"/>
  <c r="AXW43" i="3"/>
  <c r="AXV43" i="3"/>
  <c r="AXU43" i="3"/>
  <c r="AXT43" i="3"/>
  <c r="AXS43" i="3"/>
  <c r="AXR43" i="3"/>
  <c r="AXQ43" i="3"/>
  <c r="AXP43" i="3"/>
  <c r="AXN43" i="3"/>
  <c r="AXM43" i="3"/>
  <c r="AXL43" i="3"/>
  <c r="AXK43" i="3"/>
  <c r="AXJ43" i="3"/>
  <c r="AXI43" i="3"/>
  <c r="AXH43" i="3"/>
  <c r="AXG43" i="3"/>
  <c r="AXE43" i="3"/>
  <c r="AXD43" i="3"/>
  <c r="AXC43" i="3"/>
  <c r="AXB43" i="3"/>
  <c r="AXA43" i="3"/>
  <c r="AWZ43" i="3"/>
  <c r="AWY43" i="3"/>
  <c r="AWX43" i="3"/>
  <c r="AWV43" i="3"/>
  <c r="AWU43" i="3"/>
  <c r="AWT43" i="3"/>
  <c r="AWS43" i="3"/>
  <c r="AWR43" i="3"/>
  <c r="AWQ43" i="3"/>
  <c r="AWP43" i="3"/>
  <c r="AWO43" i="3"/>
  <c r="AWM43" i="3"/>
  <c r="AWL43" i="3"/>
  <c r="AWK43" i="3"/>
  <c r="AWJ43" i="3"/>
  <c r="AWI43" i="3"/>
  <c r="AWH43" i="3"/>
  <c r="AWG43" i="3"/>
  <c r="AWF43" i="3"/>
  <c r="AWD43" i="3"/>
  <c r="AWC43" i="3"/>
  <c r="AWB43" i="3"/>
  <c r="AWA43" i="3"/>
  <c r="AVZ43" i="3"/>
  <c r="AVY43" i="3"/>
  <c r="AVX43" i="3"/>
  <c r="AVW43" i="3"/>
  <c r="AVU43" i="3"/>
  <c r="AVT43" i="3"/>
  <c r="AVS43" i="3"/>
  <c r="AVR43" i="3"/>
  <c r="AVQ43" i="3"/>
  <c r="AVP43" i="3"/>
  <c r="AVO43" i="3"/>
  <c r="AVN43" i="3"/>
  <c r="AVL43" i="3"/>
  <c r="AVK43" i="3"/>
  <c r="AVJ43" i="3"/>
  <c r="AVI43" i="3"/>
  <c r="AVH43" i="3"/>
  <c r="AVG43" i="3"/>
  <c r="AVF43" i="3"/>
  <c r="AVE43" i="3"/>
  <c r="AVC43" i="3"/>
  <c r="AVB43" i="3"/>
  <c r="AVA43" i="3"/>
  <c r="AUZ43" i="3"/>
  <c r="AUY43" i="3"/>
  <c r="AUX43" i="3"/>
  <c r="AUW43" i="3"/>
  <c r="AUV43" i="3"/>
  <c r="AUT43" i="3"/>
  <c r="AUS43" i="3"/>
  <c r="AUR43" i="3"/>
  <c r="AUQ43" i="3"/>
  <c r="AUP43" i="3"/>
  <c r="AUO43" i="3"/>
  <c r="AUN43" i="3"/>
  <c r="AUM43" i="3"/>
  <c r="AUK43" i="3"/>
  <c r="AUJ43" i="3"/>
  <c r="AUI43" i="3"/>
  <c r="AUH43" i="3"/>
  <c r="AUG43" i="3"/>
  <c r="AUF43" i="3"/>
  <c r="AUE43" i="3"/>
  <c r="AUD43" i="3"/>
  <c r="AUB43" i="3"/>
  <c r="AUA43" i="3"/>
  <c r="ATZ43" i="3"/>
  <c r="ATY43" i="3"/>
  <c r="ATX43" i="3"/>
  <c r="ATW43" i="3"/>
  <c r="ATV43" i="3"/>
  <c r="ATU43" i="3"/>
  <c r="ATS43" i="3"/>
  <c r="ATR43" i="3"/>
  <c r="ATQ43" i="3"/>
  <c r="ATP43" i="3"/>
  <c r="ATO43" i="3"/>
  <c r="ATN43" i="3"/>
  <c r="ATM43" i="3"/>
  <c r="ATL43" i="3"/>
  <c r="ATJ43" i="3"/>
  <c r="ATI43" i="3"/>
  <c r="ATH43" i="3"/>
  <c r="ATG43" i="3"/>
  <c r="ATF43" i="3"/>
  <c r="ATE43" i="3"/>
  <c r="ATD43" i="3"/>
  <c r="ATC43" i="3"/>
  <c r="ATA43" i="3"/>
  <c r="ASZ43" i="3"/>
  <c r="ASY43" i="3"/>
  <c r="ASX43" i="3"/>
  <c r="ASW43" i="3"/>
  <c r="ASV43" i="3"/>
  <c r="ASU43" i="3"/>
  <c r="AST43" i="3"/>
  <c r="ASR43" i="3"/>
  <c r="ASQ43" i="3"/>
  <c r="ASP43" i="3"/>
  <c r="ASO43" i="3"/>
  <c r="ASN43" i="3"/>
  <c r="ASM43" i="3"/>
  <c r="ASL43" i="3"/>
  <c r="ASK43" i="3"/>
  <c r="ASI43" i="3"/>
  <c r="ASH43" i="3"/>
  <c r="ASG43" i="3"/>
  <c r="ASF43" i="3"/>
  <c r="ASE43" i="3"/>
  <c r="ASD43" i="3"/>
  <c r="ASC43" i="3"/>
  <c r="ASB43" i="3"/>
  <c r="ARZ43" i="3"/>
  <c r="ARY43" i="3"/>
  <c r="ARX43" i="3"/>
  <c r="ARW43" i="3"/>
  <c r="ARV43" i="3"/>
  <c r="ARU43" i="3"/>
  <c r="ART43" i="3"/>
  <c r="ARS43" i="3"/>
  <c r="ARQ43" i="3"/>
  <c r="ARP43" i="3"/>
  <c r="ARO43" i="3"/>
  <c r="ARN43" i="3"/>
  <c r="ARM43" i="3"/>
  <c r="ARL43" i="3"/>
  <c r="ARK43" i="3"/>
  <c r="ARJ43" i="3"/>
  <c r="ARH43" i="3"/>
  <c r="ARG43" i="3"/>
  <c r="ARF43" i="3"/>
  <c r="ARE43" i="3"/>
  <c r="ARD43" i="3"/>
  <c r="ARC43" i="3"/>
  <c r="ARB43" i="3"/>
  <c r="ARA43" i="3"/>
  <c r="AQY43" i="3"/>
  <c r="AQX43" i="3"/>
  <c r="AQW43" i="3"/>
  <c r="AQV43" i="3"/>
  <c r="AQU43" i="3"/>
  <c r="AQT43" i="3"/>
  <c r="AQS43" i="3"/>
  <c r="AQR43" i="3"/>
  <c r="AQP43" i="3"/>
  <c r="AQO43" i="3"/>
  <c r="AQN43" i="3"/>
  <c r="AQM43" i="3"/>
  <c r="AQL43" i="3"/>
  <c r="AQK43" i="3"/>
  <c r="AQJ43" i="3"/>
  <c r="AQI43" i="3"/>
  <c r="AQG43" i="3"/>
  <c r="AQF43" i="3"/>
  <c r="AQE43" i="3"/>
  <c r="AQD43" i="3"/>
  <c r="AQC43" i="3"/>
  <c r="AQB43" i="3"/>
  <c r="AQA43" i="3"/>
  <c r="APZ43" i="3"/>
  <c r="APX43" i="3"/>
  <c r="APW43" i="3"/>
  <c r="APV43" i="3"/>
  <c r="APU43" i="3"/>
  <c r="APT43" i="3"/>
  <c r="APS43" i="3"/>
  <c r="APR43" i="3"/>
  <c r="APQ43" i="3"/>
  <c r="APO43" i="3"/>
  <c r="APN43" i="3"/>
  <c r="APM43" i="3"/>
  <c r="APL43" i="3"/>
  <c r="APK43" i="3"/>
  <c r="APJ43" i="3"/>
  <c r="API43" i="3"/>
  <c r="APH43" i="3"/>
  <c r="APF43" i="3"/>
  <c r="APE43" i="3"/>
  <c r="APD43" i="3"/>
  <c r="APC43" i="3"/>
  <c r="APB43" i="3"/>
  <c r="APA43" i="3"/>
  <c r="AOZ43" i="3"/>
  <c r="AOY43" i="3"/>
  <c r="AOW43" i="3"/>
  <c r="AOV43" i="3"/>
  <c r="AOU43" i="3"/>
  <c r="AOT43" i="3"/>
  <c r="AOS43" i="3"/>
  <c r="AOR43" i="3"/>
  <c r="AOQ43" i="3"/>
  <c r="AOP43" i="3"/>
  <c r="AON43" i="3"/>
  <c r="AOM43" i="3"/>
  <c r="AOL43" i="3"/>
  <c r="AOK43" i="3"/>
  <c r="AOJ43" i="3"/>
  <c r="AOI43" i="3"/>
  <c r="AOH43" i="3"/>
  <c r="AOG43" i="3"/>
  <c r="AOE43" i="3"/>
  <c r="AOD43" i="3"/>
  <c r="AOC43" i="3"/>
  <c r="AOB43" i="3"/>
  <c r="AOA43" i="3"/>
  <c r="ANZ43" i="3"/>
  <c r="ANY43" i="3"/>
  <c r="ANX43" i="3"/>
  <c r="ANV43" i="3"/>
  <c r="ANU43" i="3"/>
  <c r="ANT43" i="3"/>
  <c r="ANS43" i="3"/>
  <c r="ANR43" i="3"/>
  <c r="ANQ43" i="3"/>
  <c r="ANP43" i="3"/>
  <c r="ANO43" i="3"/>
  <c r="ANM43" i="3"/>
  <c r="ANL43" i="3"/>
  <c r="ANK43" i="3"/>
  <c r="ANJ43" i="3"/>
  <c r="ANI43" i="3"/>
  <c r="ANH43" i="3"/>
  <c r="ANG43" i="3"/>
  <c r="ANF43" i="3"/>
  <c r="AND43" i="3"/>
  <c r="ANC43" i="3"/>
  <c r="ANB43" i="3"/>
  <c r="ANA43" i="3"/>
  <c r="AMZ43" i="3"/>
  <c r="AMY43" i="3"/>
  <c r="AMX43" i="3"/>
  <c r="AMW43" i="3"/>
  <c r="AMU43" i="3"/>
  <c r="AMT43" i="3"/>
  <c r="AMS43" i="3"/>
  <c r="AMR43" i="3"/>
  <c r="AMQ43" i="3"/>
  <c r="AMP43" i="3"/>
  <c r="AMO43" i="3"/>
  <c r="AMN43" i="3"/>
  <c r="AML43" i="3"/>
  <c r="AMK43" i="3"/>
  <c r="AMJ43" i="3"/>
  <c r="AMI43" i="3"/>
  <c r="AMH43" i="3"/>
  <c r="AMG43" i="3"/>
  <c r="AMF43" i="3"/>
  <c r="AME43" i="3"/>
  <c r="AMC43" i="3"/>
  <c r="AMB43" i="3"/>
  <c r="AMA43" i="3"/>
  <c r="ALZ43" i="3"/>
  <c r="ALY43" i="3"/>
  <c r="ALX43" i="3"/>
  <c r="ALW43" i="3"/>
  <c r="ALV43" i="3"/>
  <c r="ALT43" i="3"/>
  <c r="ALS43" i="3"/>
  <c r="ALR43" i="3"/>
  <c r="ALQ43" i="3"/>
  <c r="ALP43" i="3"/>
  <c r="ALO43" i="3"/>
  <c r="ALN43" i="3"/>
  <c r="ALM43" i="3"/>
  <c r="ALK43" i="3"/>
  <c r="ALJ43" i="3"/>
  <c r="ALI43" i="3"/>
  <c r="ALH43" i="3"/>
  <c r="ALG43" i="3"/>
  <c r="ALF43" i="3"/>
  <c r="ALE43" i="3"/>
  <c r="ALD43" i="3"/>
  <c r="ALB43" i="3"/>
  <c r="ALA43" i="3"/>
  <c r="AKZ43" i="3"/>
  <c r="AKY43" i="3"/>
  <c r="AKX43" i="3"/>
  <c r="AKW43" i="3"/>
  <c r="AKV43" i="3"/>
  <c r="AKU43" i="3"/>
  <c r="AKS43" i="3"/>
  <c r="AKR43" i="3"/>
  <c r="AKQ43" i="3"/>
  <c r="AKP43" i="3"/>
  <c r="AKO43" i="3"/>
  <c r="AKN43" i="3"/>
  <c r="AKM43" i="3"/>
  <c r="AKL43" i="3"/>
  <c r="AKJ43" i="3"/>
  <c r="AKI43" i="3"/>
  <c r="AKH43" i="3"/>
  <c r="AKG43" i="3"/>
  <c r="AKF43" i="3"/>
  <c r="AKE43" i="3"/>
  <c r="AKD43" i="3"/>
  <c r="AKC43" i="3"/>
  <c r="AKA43" i="3"/>
  <c r="AJZ43" i="3"/>
  <c r="AJY43" i="3"/>
  <c r="AJX43" i="3"/>
  <c r="AJW43" i="3"/>
  <c r="AJV43" i="3"/>
  <c r="AJU43" i="3"/>
  <c r="AJT43" i="3"/>
  <c r="AJR43" i="3"/>
  <c r="AJQ43" i="3"/>
  <c r="AJP43" i="3"/>
  <c r="AJO43" i="3"/>
  <c r="AJN43" i="3"/>
  <c r="AJM43" i="3"/>
  <c r="AJL43" i="3"/>
  <c r="AJK43" i="3"/>
  <c r="AJI43" i="3"/>
  <c r="AJH43" i="3"/>
  <c r="AJG43" i="3"/>
  <c r="AJF43" i="3"/>
  <c r="AJE43" i="3"/>
  <c r="AJD43" i="3"/>
  <c r="AJC43" i="3"/>
  <c r="AJB43" i="3"/>
  <c r="AIZ43" i="3"/>
  <c r="AIY43" i="3"/>
  <c r="AIX43" i="3"/>
  <c r="AIW43" i="3"/>
  <c r="AIV43" i="3"/>
  <c r="AIU43" i="3"/>
  <c r="AIT43" i="3"/>
  <c r="AIS43" i="3"/>
  <c r="AIQ43" i="3"/>
  <c r="AIP43" i="3"/>
  <c r="AIO43" i="3"/>
  <c r="AIN43" i="3"/>
  <c r="AIM43" i="3"/>
  <c r="AIL43" i="3"/>
  <c r="AIK43" i="3"/>
  <c r="AIJ43" i="3"/>
  <c r="AIH43" i="3"/>
  <c r="AIG43" i="3"/>
  <c r="AIF43" i="3"/>
  <c r="AIE43" i="3"/>
  <c r="AID43" i="3"/>
  <c r="AIC43" i="3"/>
  <c r="AIB43" i="3"/>
  <c r="AIA43" i="3"/>
  <c r="AHY43" i="3"/>
  <c r="AHX43" i="3"/>
  <c r="AHW43" i="3"/>
  <c r="AHV43" i="3"/>
  <c r="AHU43" i="3"/>
  <c r="AHT43" i="3"/>
  <c r="AHS43" i="3"/>
  <c r="AHR43" i="3"/>
  <c r="AHP43" i="3"/>
  <c r="AHO43" i="3"/>
  <c r="AHN43" i="3"/>
  <c r="AHM43" i="3"/>
  <c r="AHL43" i="3"/>
  <c r="AHK43" i="3"/>
  <c r="AHJ43" i="3"/>
  <c r="AHI43" i="3"/>
  <c r="AHG43" i="3"/>
  <c r="AHF43" i="3"/>
  <c r="AHE43" i="3"/>
  <c r="AHD43" i="3"/>
  <c r="AHC43" i="3"/>
  <c r="AHB43" i="3"/>
  <c r="AHA43" i="3"/>
  <c r="AGZ43" i="3"/>
  <c r="AGX43" i="3"/>
  <c r="AGW43" i="3"/>
  <c r="AGV43" i="3"/>
  <c r="AGU43" i="3"/>
  <c r="AGT43" i="3"/>
  <c r="AGS43" i="3"/>
  <c r="AGR43" i="3"/>
  <c r="AGQ43" i="3"/>
  <c r="AGO43" i="3"/>
  <c r="AGN43" i="3"/>
  <c r="AGM43" i="3"/>
  <c r="AGL43" i="3"/>
  <c r="AGK43" i="3"/>
  <c r="AGJ43" i="3"/>
  <c r="AGI43" i="3"/>
  <c r="AGH43" i="3"/>
  <c r="AGF43" i="3"/>
  <c r="AGE43" i="3"/>
  <c r="AGD43" i="3"/>
  <c r="AGC43" i="3"/>
  <c r="AGB43" i="3"/>
  <c r="AGA43" i="3"/>
  <c r="AFZ43" i="3"/>
  <c r="AFY43" i="3"/>
  <c r="AFW43" i="3"/>
  <c r="AFV43" i="3"/>
  <c r="AFU43" i="3"/>
  <c r="AFT43" i="3"/>
  <c r="AFS43" i="3"/>
  <c r="AFR43" i="3"/>
  <c r="AFQ43" i="3"/>
  <c r="AFP43" i="3"/>
  <c r="AFN43" i="3"/>
  <c r="AFM43" i="3"/>
  <c r="AFL43" i="3"/>
  <c r="AFK43" i="3"/>
  <c r="AFJ43" i="3"/>
  <c r="AFI43" i="3"/>
  <c r="AFH43" i="3"/>
  <c r="AFG43" i="3"/>
  <c r="AFE43" i="3"/>
  <c r="AFD43" i="3"/>
  <c r="AFC43" i="3"/>
  <c r="AFB43" i="3"/>
  <c r="AFA43" i="3"/>
  <c r="AEZ43" i="3"/>
  <c r="AEY43" i="3"/>
  <c r="AEX43" i="3"/>
  <c r="AEV43" i="3"/>
  <c r="AEU43" i="3"/>
  <c r="AET43" i="3"/>
  <c r="AES43" i="3"/>
  <c r="AER43" i="3"/>
  <c r="AEQ43" i="3"/>
  <c r="AEP43" i="3"/>
  <c r="AEO43" i="3"/>
  <c r="AEM43" i="3"/>
  <c r="AEL43" i="3"/>
  <c r="AEK43" i="3"/>
  <c r="AEJ43" i="3"/>
  <c r="AEI43" i="3"/>
  <c r="AEH43" i="3"/>
  <c r="AEG43" i="3"/>
  <c r="AEF43" i="3"/>
  <c r="AED43" i="3"/>
  <c r="AEC43" i="3"/>
  <c r="AEB43" i="3"/>
  <c r="AEA43" i="3"/>
  <c r="ADZ43" i="3"/>
  <c r="ADY43" i="3"/>
  <c r="ADX43" i="3"/>
  <c r="ADW43" i="3"/>
  <c r="AZR43" i="3"/>
  <c r="AZS43" i="3"/>
  <c r="AZT43" i="3"/>
  <c r="AZU43" i="3"/>
  <c r="AZV43" i="3"/>
  <c r="AZW43" i="3"/>
  <c r="AZX43" i="3"/>
  <c r="AZY43" i="3"/>
  <c r="AED64" i="3"/>
  <c r="AEC64" i="3"/>
  <c r="AEE63" i="3"/>
  <c r="AEE62" i="3"/>
  <c r="AEE60" i="3"/>
  <c r="AEE55" i="3"/>
  <c r="AEE54" i="3"/>
  <c r="AEE53" i="3"/>
  <c r="AEE52" i="3"/>
  <c r="AEE51" i="3"/>
  <c r="AEE50" i="3"/>
  <c r="AEE49" i="3"/>
  <c r="AEE48" i="3"/>
  <c r="AEE47" i="3"/>
  <c r="AEE42" i="3"/>
  <c r="AEE41" i="3"/>
  <c r="AEE40" i="3"/>
  <c r="AEE38" i="3"/>
  <c r="AEE37" i="3"/>
  <c r="AEE36" i="3"/>
  <c r="AEE35" i="3"/>
  <c r="AEE33" i="3"/>
  <c r="AEE32" i="3"/>
  <c r="AEE31" i="3"/>
  <c r="AEE29" i="3"/>
  <c r="AEE28" i="3"/>
  <c r="AEE27" i="3"/>
  <c r="AEE26" i="3"/>
  <c r="AED22" i="3"/>
  <c r="AEC22" i="3"/>
  <c r="AEE19" i="3"/>
  <c r="AEE18" i="3"/>
  <c r="AEE17" i="3"/>
  <c r="AEE16" i="3"/>
  <c r="AEE13" i="3"/>
  <c r="AEE12" i="3"/>
  <c r="AEE11" i="3"/>
  <c r="AEE10" i="3"/>
  <c r="AEE9" i="3"/>
  <c r="AEE8" i="3"/>
  <c r="AEE7" i="3"/>
  <c r="AEE6" i="3"/>
  <c r="AEE5" i="3"/>
  <c r="AEE4" i="3"/>
  <c r="AEE3" i="3"/>
  <c r="AEL64" i="3"/>
  <c r="AEN63" i="3"/>
  <c r="AEN62" i="3"/>
  <c r="AEN60" i="3"/>
  <c r="AEN55" i="3"/>
  <c r="AEN54" i="3"/>
  <c r="AEN53" i="3"/>
  <c r="AEN52" i="3"/>
  <c r="AEN51" i="3"/>
  <c r="AEN50" i="3"/>
  <c r="AEN49" i="3"/>
  <c r="AEN48" i="3"/>
  <c r="AEN47" i="3"/>
  <c r="AEN42" i="3"/>
  <c r="AEN41" i="3"/>
  <c r="AEN40" i="3"/>
  <c r="AEN38" i="3"/>
  <c r="AEN37" i="3"/>
  <c r="AEN36" i="3"/>
  <c r="AEN35" i="3"/>
  <c r="AEN33" i="3"/>
  <c r="AEN32" i="3"/>
  <c r="AEN31" i="3"/>
  <c r="AEN29" i="3"/>
  <c r="AEN28" i="3"/>
  <c r="AEN27" i="3"/>
  <c r="AEN26" i="3"/>
  <c r="AEM22" i="3"/>
  <c r="AEL22" i="3"/>
  <c r="AEN19" i="3"/>
  <c r="AEN18" i="3"/>
  <c r="AEN17" i="3"/>
  <c r="AEN16" i="3"/>
  <c r="AEN13" i="3"/>
  <c r="AEN12" i="3"/>
  <c r="AEN11" i="3"/>
  <c r="AEN10" i="3"/>
  <c r="AEN9" i="3"/>
  <c r="AEN8" i="3"/>
  <c r="AEN7" i="3"/>
  <c r="AEN6" i="3"/>
  <c r="AEN5" i="3"/>
  <c r="AEN4" i="3"/>
  <c r="AEN3" i="3"/>
  <c r="AEV64" i="3"/>
  <c r="AEU64" i="3"/>
  <c r="AEW63" i="3"/>
  <c r="AEW62" i="3"/>
  <c r="AEW60" i="3"/>
  <c r="AEW55" i="3"/>
  <c r="AEW54" i="3"/>
  <c r="AEW53" i="3"/>
  <c r="AEW52" i="3"/>
  <c r="AEW51" i="3"/>
  <c r="AEW50" i="3"/>
  <c r="AEW49" i="3"/>
  <c r="AEW48" i="3"/>
  <c r="AEW47" i="3"/>
  <c r="AEW42" i="3"/>
  <c r="AEW41" i="3"/>
  <c r="AEW40" i="3"/>
  <c r="AEW38" i="3"/>
  <c r="AEW37" i="3"/>
  <c r="AEW36" i="3"/>
  <c r="AEW35" i="3"/>
  <c r="AEW33" i="3"/>
  <c r="AEW32" i="3"/>
  <c r="AEW31" i="3"/>
  <c r="AEW29" i="3"/>
  <c r="AEW28" i="3"/>
  <c r="AEW27" i="3"/>
  <c r="AEW26" i="3"/>
  <c r="AEV22" i="3"/>
  <c r="AEU22" i="3"/>
  <c r="AEW19" i="3"/>
  <c r="AEW18" i="3"/>
  <c r="AEW17" i="3"/>
  <c r="AEW16" i="3"/>
  <c r="AEW13" i="3"/>
  <c r="AEW12" i="3"/>
  <c r="AEW11" i="3"/>
  <c r="AEW10" i="3"/>
  <c r="AEW9" i="3"/>
  <c r="AEW8" i="3"/>
  <c r="AEW7" i="3"/>
  <c r="AEW6" i="3"/>
  <c r="AEW5" i="3"/>
  <c r="AEW4" i="3"/>
  <c r="AEW3" i="3"/>
  <c r="AFE64" i="3"/>
  <c r="AFD64" i="3"/>
  <c r="AFF63" i="3"/>
  <c r="AFF62" i="3"/>
  <c r="AFF60" i="3"/>
  <c r="AFF55" i="3"/>
  <c r="AFF54" i="3"/>
  <c r="AFF53" i="3"/>
  <c r="AFF52" i="3"/>
  <c r="AFF51" i="3"/>
  <c r="AFF50" i="3"/>
  <c r="AFF49" i="3"/>
  <c r="AFF48" i="3"/>
  <c r="AFF47" i="3"/>
  <c r="AFF42" i="3"/>
  <c r="AFF41" i="3"/>
  <c r="AFF40" i="3"/>
  <c r="AFF38" i="3"/>
  <c r="AFF37" i="3"/>
  <c r="AFF36" i="3"/>
  <c r="AFF35" i="3"/>
  <c r="AFF33" i="3"/>
  <c r="AFF32" i="3"/>
  <c r="AFF31" i="3"/>
  <c r="AFF29" i="3"/>
  <c r="AFF28" i="3"/>
  <c r="AFF27" i="3"/>
  <c r="AFF26" i="3"/>
  <c r="AFE22" i="3"/>
  <c r="AFD22" i="3"/>
  <c r="AFF19" i="3"/>
  <c r="AFF18" i="3"/>
  <c r="AFF17" i="3"/>
  <c r="AFF16" i="3"/>
  <c r="AFF13" i="3"/>
  <c r="AFF12" i="3"/>
  <c r="AFF11" i="3"/>
  <c r="AFF10" i="3"/>
  <c r="AFF9" i="3"/>
  <c r="AFF8" i="3"/>
  <c r="AFF7" i="3"/>
  <c r="AFF6" i="3"/>
  <c r="AFF5" i="3"/>
  <c r="AFF4" i="3"/>
  <c r="AFF3" i="3"/>
  <c r="AFN64" i="3"/>
  <c r="AFM64" i="3"/>
  <c r="AFO63" i="3"/>
  <c r="AFO62" i="3"/>
  <c r="AFO60" i="3"/>
  <c r="AFO55" i="3"/>
  <c r="AFO54" i="3"/>
  <c r="AFO53" i="3"/>
  <c r="AFO52" i="3"/>
  <c r="AFO51" i="3"/>
  <c r="AFO50" i="3"/>
  <c r="AFO49" i="3"/>
  <c r="AFO48" i="3"/>
  <c r="AFO47" i="3"/>
  <c r="AFO42" i="3"/>
  <c r="AFO41" i="3"/>
  <c r="AFO40" i="3"/>
  <c r="AFO38" i="3"/>
  <c r="AFO37" i="3"/>
  <c r="AFO36" i="3"/>
  <c r="AFO35" i="3"/>
  <c r="AFO33" i="3"/>
  <c r="AFO32" i="3"/>
  <c r="AFO31" i="3"/>
  <c r="AFO29" i="3"/>
  <c r="AFO28" i="3"/>
  <c r="AFO27" i="3"/>
  <c r="AFO26" i="3"/>
  <c r="AFN22" i="3"/>
  <c r="AFM22" i="3"/>
  <c r="AFO19" i="3"/>
  <c r="AFO18" i="3"/>
  <c r="AFO17" i="3"/>
  <c r="AFO16" i="3"/>
  <c r="AFO13" i="3"/>
  <c r="AFO12" i="3"/>
  <c r="AFO11" i="3"/>
  <c r="AFO10" i="3"/>
  <c r="AFO9" i="3"/>
  <c r="AFO8" i="3"/>
  <c r="AFO7" i="3"/>
  <c r="AFO6" i="3"/>
  <c r="AFO5" i="3"/>
  <c r="AFO4" i="3"/>
  <c r="AFO3" i="3"/>
  <c r="AFW64" i="3"/>
  <c r="AFV64" i="3"/>
  <c r="AFX63" i="3"/>
  <c r="AFX62" i="3"/>
  <c r="AFX60" i="3"/>
  <c r="AFX55" i="3"/>
  <c r="AFX54" i="3"/>
  <c r="AFX53" i="3"/>
  <c r="AFX52" i="3"/>
  <c r="AFX51" i="3"/>
  <c r="AFX50" i="3"/>
  <c r="AFX49" i="3"/>
  <c r="AFX48" i="3"/>
  <c r="AFX47" i="3"/>
  <c r="AFX42" i="3"/>
  <c r="AFX41" i="3"/>
  <c r="AFX40" i="3"/>
  <c r="AFX38" i="3"/>
  <c r="AFX37" i="3"/>
  <c r="AFX36" i="3"/>
  <c r="AFX35" i="3"/>
  <c r="AFX33" i="3"/>
  <c r="AFX32" i="3"/>
  <c r="AFX31" i="3"/>
  <c r="AFX29" i="3"/>
  <c r="AFX28" i="3"/>
  <c r="AFX27" i="3"/>
  <c r="AFX26" i="3"/>
  <c r="AFW22" i="3"/>
  <c r="AFV22" i="3"/>
  <c r="AFX19" i="3"/>
  <c r="AFX18" i="3"/>
  <c r="AFX17" i="3"/>
  <c r="AFX16" i="3"/>
  <c r="AFX13" i="3"/>
  <c r="AFX12" i="3"/>
  <c r="AFX11" i="3"/>
  <c r="AFX10" i="3"/>
  <c r="AFX9" i="3"/>
  <c r="AFX8" i="3"/>
  <c r="AFX7" i="3"/>
  <c r="AFX6" i="3"/>
  <c r="AFX5" i="3"/>
  <c r="AFX4" i="3"/>
  <c r="AFX3" i="3"/>
  <c r="AGF64" i="3"/>
  <c r="AGE64" i="3"/>
  <c r="AGG63" i="3"/>
  <c r="AGG62" i="3"/>
  <c r="AGG60" i="3"/>
  <c r="AGG55" i="3"/>
  <c r="AGG54" i="3"/>
  <c r="AGG53" i="3"/>
  <c r="AGG52" i="3"/>
  <c r="AGG51" i="3"/>
  <c r="AGG50" i="3"/>
  <c r="AGG49" i="3"/>
  <c r="AGG48" i="3"/>
  <c r="AGG47" i="3"/>
  <c r="AGG42" i="3"/>
  <c r="AGG41" i="3"/>
  <c r="AGG40" i="3"/>
  <c r="AGG38" i="3"/>
  <c r="AGG37" i="3"/>
  <c r="AGG36" i="3"/>
  <c r="AGG35" i="3"/>
  <c r="AGG33" i="3"/>
  <c r="AGG32" i="3"/>
  <c r="AGG31" i="3"/>
  <c r="AGG29" i="3"/>
  <c r="AGG28" i="3"/>
  <c r="AGG27" i="3"/>
  <c r="AGG26" i="3"/>
  <c r="AGF22" i="3"/>
  <c r="AGE22" i="3"/>
  <c r="AGG19" i="3"/>
  <c r="AGG18" i="3"/>
  <c r="AGG17" i="3"/>
  <c r="AGG16" i="3"/>
  <c r="AGG13" i="3"/>
  <c r="AGG12" i="3"/>
  <c r="AGG11" i="3"/>
  <c r="AGG10" i="3"/>
  <c r="AGG9" i="3"/>
  <c r="AGG8" i="3"/>
  <c r="AGG7" i="3"/>
  <c r="AGG6" i="3"/>
  <c r="AGG5" i="3"/>
  <c r="AGG4" i="3"/>
  <c r="AGG3" i="3"/>
  <c r="AGO64" i="3"/>
  <c r="AGN64" i="3"/>
  <c r="AGP63" i="3"/>
  <c r="AGP62" i="3"/>
  <c r="AGP60" i="3"/>
  <c r="AGP55" i="3"/>
  <c r="AGP54" i="3"/>
  <c r="AGP53" i="3"/>
  <c r="AGP52" i="3"/>
  <c r="AGP51" i="3"/>
  <c r="AGP50" i="3"/>
  <c r="AGP49" i="3"/>
  <c r="AGP48" i="3"/>
  <c r="AGP47" i="3"/>
  <c r="AGP42" i="3"/>
  <c r="AGP41" i="3"/>
  <c r="AGP40" i="3"/>
  <c r="AGP38" i="3"/>
  <c r="AGP37" i="3"/>
  <c r="AGP36" i="3"/>
  <c r="AGP35" i="3"/>
  <c r="AGP33" i="3"/>
  <c r="AGP32" i="3"/>
  <c r="AGP31" i="3"/>
  <c r="AGP29" i="3"/>
  <c r="AGP28" i="3"/>
  <c r="AGP27" i="3"/>
  <c r="AGP26" i="3"/>
  <c r="AGO22" i="3"/>
  <c r="AGN22" i="3"/>
  <c r="AGP19" i="3"/>
  <c r="AGP18" i="3"/>
  <c r="AGP17" i="3"/>
  <c r="AGP16" i="3"/>
  <c r="AGP13" i="3"/>
  <c r="AGP12" i="3"/>
  <c r="AGP11" i="3"/>
  <c r="AGP10" i="3"/>
  <c r="AGP9" i="3"/>
  <c r="AGP8" i="3"/>
  <c r="AGP7" i="3"/>
  <c r="AGP6" i="3"/>
  <c r="AGP5" i="3"/>
  <c r="AGP4" i="3"/>
  <c r="AGP3" i="3"/>
  <c r="AGY73" i="3"/>
  <c r="AGY72" i="3"/>
  <c r="AGY71" i="3"/>
  <c r="AGY70" i="3"/>
  <c r="AGY69" i="3"/>
  <c r="AGY68" i="3"/>
  <c r="AGX64" i="3"/>
  <c r="AGW64" i="3"/>
  <c r="AGY63" i="3"/>
  <c r="AGY62" i="3"/>
  <c r="AGY60" i="3"/>
  <c r="AGY55" i="3"/>
  <c r="AGY54" i="3"/>
  <c r="AGY53" i="3"/>
  <c r="AGY52" i="3"/>
  <c r="AGY51" i="3"/>
  <c r="AGY50" i="3"/>
  <c r="AGY49" i="3"/>
  <c r="AGY48" i="3"/>
  <c r="AGY47" i="3"/>
  <c r="AGY42" i="3"/>
  <c r="AGY41" i="3"/>
  <c r="AGY40" i="3"/>
  <c r="AGY38" i="3"/>
  <c r="AGY37" i="3"/>
  <c r="AGY36" i="3"/>
  <c r="AGY35" i="3"/>
  <c r="AGY33" i="3"/>
  <c r="AGY32" i="3"/>
  <c r="AGY31" i="3"/>
  <c r="AGY29" i="3"/>
  <c r="AGY28" i="3"/>
  <c r="AGY27" i="3"/>
  <c r="AGY26" i="3"/>
  <c r="AGX22" i="3"/>
  <c r="AGW22" i="3"/>
  <c r="AGY19" i="3"/>
  <c r="AGY18" i="3"/>
  <c r="AGY17" i="3"/>
  <c r="AGY16" i="3"/>
  <c r="AGY13" i="3"/>
  <c r="AGY12" i="3"/>
  <c r="AGY11" i="3"/>
  <c r="AGY10" i="3"/>
  <c r="AGY9" i="3"/>
  <c r="AGY8" i="3"/>
  <c r="AGY7" i="3"/>
  <c r="AGY6" i="3"/>
  <c r="AGY5" i="3"/>
  <c r="AGY4" i="3"/>
  <c r="AGY3" i="3"/>
  <c r="AHG64" i="3"/>
  <c r="AHF64" i="3"/>
  <c r="AHH63" i="3"/>
  <c r="AHH62" i="3"/>
  <c r="AHH60" i="3"/>
  <c r="AHH55" i="3"/>
  <c r="AHH54" i="3"/>
  <c r="AHH53" i="3"/>
  <c r="AHH52" i="3"/>
  <c r="AHH51" i="3"/>
  <c r="AHH50" i="3"/>
  <c r="AHH49" i="3"/>
  <c r="AHH48" i="3"/>
  <c r="AHH47" i="3"/>
  <c r="AHH42" i="3"/>
  <c r="AHH41" i="3"/>
  <c r="AHH40" i="3"/>
  <c r="AHH38" i="3"/>
  <c r="AHH37" i="3"/>
  <c r="AHH36" i="3"/>
  <c r="AHH35" i="3"/>
  <c r="AHH33" i="3"/>
  <c r="AHH32" i="3"/>
  <c r="AHH31" i="3"/>
  <c r="AHH29" i="3"/>
  <c r="AHH28" i="3"/>
  <c r="AHH27" i="3"/>
  <c r="AHH26" i="3"/>
  <c r="AHG22" i="3"/>
  <c r="AHF22" i="3"/>
  <c r="AHH19" i="3"/>
  <c r="AHH18" i="3"/>
  <c r="AHH17" i="3"/>
  <c r="AHH16" i="3"/>
  <c r="AHH13" i="3"/>
  <c r="AHH12" i="3"/>
  <c r="AHH11" i="3"/>
  <c r="AHH10" i="3"/>
  <c r="AHH9" i="3"/>
  <c r="AHH8" i="3"/>
  <c r="AHH7" i="3"/>
  <c r="AHH6" i="3"/>
  <c r="AHH5" i="3"/>
  <c r="AHH4" i="3"/>
  <c r="AHH3" i="3"/>
  <c r="AHP64" i="3"/>
  <c r="AHO64" i="3"/>
  <c r="AHQ63" i="3"/>
  <c r="AHQ62" i="3"/>
  <c r="AHQ60" i="3"/>
  <c r="AHQ55" i="3"/>
  <c r="AHQ54" i="3"/>
  <c r="AHQ53" i="3"/>
  <c r="AHQ52" i="3"/>
  <c r="AHQ51" i="3"/>
  <c r="AHQ50" i="3"/>
  <c r="AHQ49" i="3"/>
  <c r="AHQ48" i="3"/>
  <c r="AHQ47" i="3"/>
  <c r="AHQ42" i="3"/>
  <c r="AHQ41" i="3"/>
  <c r="AHQ40" i="3"/>
  <c r="AHQ38" i="3"/>
  <c r="AHQ37" i="3"/>
  <c r="AHQ36" i="3"/>
  <c r="AHQ35" i="3"/>
  <c r="AHQ33" i="3"/>
  <c r="AHQ32" i="3"/>
  <c r="AHQ31" i="3"/>
  <c r="AHQ29" i="3"/>
  <c r="AHQ28" i="3"/>
  <c r="AHQ27" i="3"/>
  <c r="AHQ26" i="3"/>
  <c r="AHP22" i="3"/>
  <c r="AHO22" i="3"/>
  <c r="AHQ19" i="3"/>
  <c r="AHQ18" i="3"/>
  <c r="AHQ17" i="3"/>
  <c r="AHQ16" i="3"/>
  <c r="AHQ13" i="3"/>
  <c r="AHQ12" i="3"/>
  <c r="AHQ11" i="3"/>
  <c r="AHQ10" i="3"/>
  <c r="AHQ9" i="3"/>
  <c r="AHQ8" i="3"/>
  <c r="AHQ7" i="3"/>
  <c r="AHQ6" i="3"/>
  <c r="AHQ5" i="3"/>
  <c r="AHQ4" i="3"/>
  <c r="AHQ3" i="3"/>
  <c r="AHY64" i="3"/>
  <c r="AHX64" i="3"/>
  <c r="AHZ63" i="3"/>
  <c r="AHZ62" i="3"/>
  <c r="AHZ60" i="3"/>
  <c r="AHZ55" i="3"/>
  <c r="AHZ54" i="3"/>
  <c r="AHZ53" i="3"/>
  <c r="AHZ52" i="3"/>
  <c r="AHZ51" i="3"/>
  <c r="AHZ50" i="3"/>
  <c r="AHZ49" i="3"/>
  <c r="AHZ48" i="3"/>
  <c r="AHZ47" i="3"/>
  <c r="AHZ42" i="3"/>
  <c r="AHZ41" i="3"/>
  <c r="AHZ40" i="3"/>
  <c r="AHZ38" i="3"/>
  <c r="AHZ37" i="3"/>
  <c r="AHZ36" i="3"/>
  <c r="AHZ35" i="3"/>
  <c r="AHZ33" i="3"/>
  <c r="AHZ32" i="3"/>
  <c r="AHZ31" i="3"/>
  <c r="AHZ29" i="3"/>
  <c r="AHZ28" i="3"/>
  <c r="AHZ27" i="3"/>
  <c r="AHZ26" i="3"/>
  <c r="AHY22" i="3"/>
  <c r="AHX22" i="3"/>
  <c r="AHZ19" i="3"/>
  <c r="AHZ18" i="3"/>
  <c r="AHZ17" i="3"/>
  <c r="AHZ16" i="3"/>
  <c r="AHZ13" i="3"/>
  <c r="AHZ12" i="3"/>
  <c r="AHZ11" i="3"/>
  <c r="AHZ10" i="3"/>
  <c r="AHZ9" i="3"/>
  <c r="AHZ8" i="3"/>
  <c r="AHZ7" i="3"/>
  <c r="AHZ6" i="3"/>
  <c r="AHZ5" i="3"/>
  <c r="AHZ4" i="3"/>
  <c r="AHZ3" i="3"/>
  <c r="AIH64" i="3"/>
  <c r="AIG64" i="3"/>
  <c r="AII63" i="3"/>
  <c r="AII62" i="3"/>
  <c r="AII60" i="3"/>
  <c r="AII55" i="3"/>
  <c r="AII54" i="3"/>
  <c r="AII53" i="3"/>
  <c r="AII52" i="3"/>
  <c r="AII51" i="3"/>
  <c r="AII50" i="3"/>
  <c r="AII49" i="3"/>
  <c r="AII48" i="3"/>
  <c r="AII47" i="3"/>
  <c r="AII42" i="3"/>
  <c r="AII41" i="3"/>
  <c r="AII40" i="3"/>
  <c r="AII38" i="3"/>
  <c r="AII37" i="3"/>
  <c r="AII36" i="3"/>
  <c r="AII35" i="3"/>
  <c r="AII33" i="3"/>
  <c r="AII32" i="3"/>
  <c r="AII31" i="3"/>
  <c r="AII29" i="3"/>
  <c r="AII28" i="3"/>
  <c r="AII27" i="3"/>
  <c r="AII26" i="3"/>
  <c r="AIH22" i="3"/>
  <c r="AIG22" i="3"/>
  <c r="AII19" i="3"/>
  <c r="AII18" i="3"/>
  <c r="AII17" i="3"/>
  <c r="AII16" i="3"/>
  <c r="AII13" i="3"/>
  <c r="AII12" i="3"/>
  <c r="AII11" i="3"/>
  <c r="AII10" i="3"/>
  <c r="AII9" i="3"/>
  <c r="AII8" i="3"/>
  <c r="AII7" i="3"/>
  <c r="AII6" i="3"/>
  <c r="AII5" i="3"/>
  <c r="AII4" i="3"/>
  <c r="AII3" i="3"/>
  <c r="AIQ64" i="3"/>
  <c r="AIP64" i="3"/>
  <c r="AIR63" i="3"/>
  <c r="AIR62" i="3"/>
  <c r="AIR60" i="3"/>
  <c r="AIR55" i="3"/>
  <c r="AIR54" i="3"/>
  <c r="AIR53" i="3"/>
  <c r="AIR52" i="3"/>
  <c r="AIR51" i="3"/>
  <c r="AIR50" i="3"/>
  <c r="AIR49" i="3"/>
  <c r="AIR48" i="3"/>
  <c r="AIR47" i="3"/>
  <c r="AIR42" i="3"/>
  <c r="AIR41" i="3"/>
  <c r="AIR40" i="3"/>
  <c r="AIR38" i="3"/>
  <c r="AIR37" i="3"/>
  <c r="AIR36" i="3"/>
  <c r="AIR35" i="3"/>
  <c r="AIR33" i="3"/>
  <c r="AIR32" i="3"/>
  <c r="AIR31" i="3"/>
  <c r="AIR29" i="3"/>
  <c r="AIR28" i="3"/>
  <c r="AIR27" i="3"/>
  <c r="AIR26" i="3"/>
  <c r="AIQ22" i="3"/>
  <c r="AIP22" i="3"/>
  <c r="AIR19" i="3"/>
  <c r="AIR18" i="3"/>
  <c r="AIR17" i="3"/>
  <c r="AIR16" i="3"/>
  <c r="AIR13" i="3"/>
  <c r="AIR12" i="3"/>
  <c r="AIR11" i="3"/>
  <c r="AIR10" i="3"/>
  <c r="AIR9" i="3"/>
  <c r="AIR8" i="3"/>
  <c r="AIR7" i="3"/>
  <c r="AIR6" i="3"/>
  <c r="AIR5" i="3"/>
  <c r="AIR4" i="3"/>
  <c r="AIR3" i="3"/>
  <c r="AIZ64" i="3"/>
  <c r="AIY64" i="3"/>
  <c r="AJA63" i="3"/>
  <c r="AJA62" i="3"/>
  <c r="AJA60" i="3"/>
  <c r="AJA55" i="3"/>
  <c r="AJA54" i="3"/>
  <c r="AJA53" i="3"/>
  <c r="AJA52" i="3"/>
  <c r="AJA51" i="3"/>
  <c r="AJA50" i="3"/>
  <c r="AJA49" i="3"/>
  <c r="AJA48" i="3"/>
  <c r="AJA47" i="3"/>
  <c r="AJA42" i="3"/>
  <c r="AJA41" i="3"/>
  <c r="AJA40" i="3"/>
  <c r="AJA38" i="3"/>
  <c r="AJA37" i="3"/>
  <c r="AJA36" i="3"/>
  <c r="AJA35" i="3"/>
  <c r="AJA33" i="3"/>
  <c r="AJA32" i="3"/>
  <c r="AJA31" i="3"/>
  <c r="AJA29" i="3"/>
  <c r="AJA28" i="3"/>
  <c r="AJA27" i="3"/>
  <c r="AJA26" i="3"/>
  <c r="AIZ22" i="3"/>
  <c r="AIY22" i="3"/>
  <c r="AJA19" i="3"/>
  <c r="AJA18" i="3"/>
  <c r="AJA17" i="3"/>
  <c r="AJA16" i="3"/>
  <c r="AJA13" i="3"/>
  <c r="AJA12" i="3"/>
  <c r="AJA11" i="3"/>
  <c r="AJA10" i="3"/>
  <c r="AJA9" i="3"/>
  <c r="AJA8" i="3"/>
  <c r="AJA7" i="3"/>
  <c r="AJA6" i="3"/>
  <c r="AJA5" i="3"/>
  <c r="AJA4" i="3"/>
  <c r="AJA3" i="3"/>
  <c r="AJI64" i="3"/>
  <c r="AJH64" i="3"/>
  <c r="AJJ63" i="3"/>
  <c r="AJJ62" i="3"/>
  <c r="AJJ60" i="3"/>
  <c r="AJJ55" i="3"/>
  <c r="AJJ54" i="3"/>
  <c r="AJJ53" i="3"/>
  <c r="AJJ52" i="3"/>
  <c r="AJJ51" i="3"/>
  <c r="AJJ50" i="3"/>
  <c r="AJJ49" i="3"/>
  <c r="AJJ48" i="3"/>
  <c r="AJJ47" i="3"/>
  <c r="AJJ42" i="3"/>
  <c r="AJJ41" i="3"/>
  <c r="AJJ40" i="3"/>
  <c r="AJJ38" i="3"/>
  <c r="AJJ37" i="3"/>
  <c r="AJJ36" i="3"/>
  <c r="AJJ35" i="3"/>
  <c r="AJJ33" i="3"/>
  <c r="AJJ32" i="3"/>
  <c r="AJJ31" i="3"/>
  <c r="AJJ29" i="3"/>
  <c r="AJJ28" i="3"/>
  <c r="AJJ27" i="3"/>
  <c r="AJJ26" i="3"/>
  <c r="AJI22" i="3"/>
  <c r="AJH22" i="3"/>
  <c r="AJJ19" i="3"/>
  <c r="AJJ18" i="3"/>
  <c r="AJJ17" i="3"/>
  <c r="AJJ16" i="3"/>
  <c r="AJJ13" i="3"/>
  <c r="AJJ12" i="3"/>
  <c r="AJJ11" i="3"/>
  <c r="AJJ10" i="3"/>
  <c r="AJJ9" i="3"/>
  <c r="AJJ8" i="3"/>
  <c r="AJJ7" i="3"/>
  <c r="AJJ6" i="3"/>
  <c r="AJJ5" i="3"/>
  <c r="AJJ4" i="3"/>
  <c r="AJJ3" i="3"/>
  <c r="AJR64" i="3"/>
  <c r="AJQ64" i="3"/>
  <c r="AJS63" i="3"/>
  <c r="AJS62" i="3"/>
  <c r="AJS60" i="3"/>
  <c r="AJS55" i="3"/>
  <c r="AJS54" i="3"/>
  <c r="AJS53" i="3"/>
  <c r="AJS52" i="3"/>
  <c r="AJS51" i="3"/>
  <c r="AJS50" i="3"/>
  <c r="AJS49" i="3"/>
  <c r="AJS48" i="3"/>
  <c r="AJS47" i="3"/>
  <c r="AJS42" i="3"/>
  <c r="AJS41" i="3"/>
  <c r="AJS40" i="3"/>
  <c r="AJS38" i="3"/>
  <c r="AJS37" i="3"/>
  <c r="AJS36" i="3"/>
  <c r="AJS35" i="3"/>
  <c r="AJS33" i="3"/>
  <c r="AJS32" i="3"/>
  <c r="AJS31" i="3"/>
  <c r="AJS29" i="3"/>
  <c r="AJS28" i="3"/>
  <c r="AJS27" i="3"/>
  <c r="AJS26" i="3"/>
  <c r="AJR22" i="3"/>
  <c r="AJQ22" i="3"/>
  <c r="AJS19" i="3"/>
  <c r="AJS18" i="3"/>
  <c r="AJS17" i="3"/>
  <c r="AJS16" i="3"/>
  <c r="AJS13" i="3"/>
  <c r="AJS12" i="3"/>
  <c r="AJS11" i="3"/>
  <c r="AJS10" i="3"/>
  <c r="AJS9" i="3"/>
  <c r="AJS8" i="3"/>
  <c r="AJS7" i="3"/>
  <c r="AJS6" i="3"/>
  <c r="AJS5" i="3"/>
  <c r="AJS4" i="3"/>
  <c r="AJS3" i="3"/>
  <c r="AKA64" i="3"/>
  <c r="AJZ64" i="3"/>
  <c r="AKB63" i="3"/>
  <c r="AKB62" i="3"/>
  <c r="AKB60" i="3"/>
  <c r="AKB55" i="3"/>
  <c r="AKB54" i="3"/>
  <c r="AKB53" i="3"/>
  <c r="AKB52" i="3"/>
  <c r="AKB51" i="3"/>
  <c r="AKB50" i="3"/>
  <c r="AKB49" i="3"/>
  <c r="AKB48" i="3"/>
  <c r="AKB47" i="3"/>
  <c r="AKB42" i="3"/>
  <c r="AKB41" i="3"/>
  <c r="AKB40" i="3"/>
  <c r="AKB38" i="3"/>
  <c r="AKB37" i="3"/>
  <c r="AKB36" i="3"/>
  <c r="AKB35" i="3"/>
  <c r="AKB33" i="3"/>
  <c r="AKB32" i="3"/>
  <c r="AKB31" i="3"/>
  <c r="AKB29" i="3"/>
  <c r="AKB28" i="3"/>
  <c r="AKB27" i="3"/>
  <c r="AKB26" i="3"/>
  <c r="AKA22" i="3"/>
  <c r="AJZ22" i="3"/>
  <c r="AKB19" i="3"/>
  <c r="AKB18" i="3"/>
  <c r="AKB17" i="3"/>
  <c r="AKB16" i="3"/>
  <c r="AKB13" i="3"/>
  <c r="AKB12" i="3"/>
  <c r="AKB11" i="3"/>
  <c r="AKB10" i="3"/>
  <c r="AKB9" i="3"/>
  <c r="AKB8" i="3"/>
  <c r="AKB7" i="3"/>
  <c r="AKB6" i="3"/>
  <c r="AKB5" i="3"/>
  <c r="AKB4" i="3"/>
  <c r="AKB3" i="3"/>
  <c r="AKJ64" i="3"/>
  <c r="AKI64" i="3"/>
  <c r="AKK63" i="3"/>
  <c r="AKK62" i="3"/>
  <c r="AKK60" i="3"/>
  <c r="AKK55" i="3"/>
  <c r="AKK54" i="3"/>
  <c r="AKK53" i="3"/>
  <c r="AKK52" i="3"/>
  <c r="AKK51" i="3"/>
  <c r="AKK50" i="3"/>
  <c r="AKK49" i="3"/>
  <c r="AKK48" i="3"/>
  <c r="AKK47" i="3"/>
  <c r="AKK42" i="3"/>
  <c r="AKK41" i="3"/>
  <c r="AKK40" i="3"/>
  <c r="AKK38" i="3"/>
  <c r="AKK37" i="3"/>
  <c r="AKK36" i="3"/>
  <c r="AKK35" i="3"/>
  <c r="AKK33" i="3"/>
  <c r="AKK32" i="3"/>
  <c r="AKK31" i="3"/>
  <c r="AKK29" i="3"/>
  <c r="AKK28" i="3"/>
  <c r="AKK27" i="3"/>
  <c r="AKK26" i="3"/>
  <c r="AKJ22" i="3"/>
  <c r="AKI22" i="3"/>
  <c r="AKK19" i="3"/>
  <c r="AKK18" i="3"/>
  <c r="AKK17" i="3"/>
  <c r="AKK16" i="3"/>
  <c r="AKK13" i="3"/>
  <c r="AKK12" i="3"/>
  <c r="AKK11" i="3"/>
  <c r="AKK10" i="3"/>
  <c r="AKK9" i="3"/>
  <c r="AKK8" i="3"/>
  <c r="AKK7" i="3"/>
  <c r="AKK6" i="3"/>
  <c r="AKK5" i="3"/>
  <c r="AKK4" i="3"/>
  <c r="AKK3" i="3"/>
  <c r="AKS64" i="3"/>
  <c r="AKR64" i="3"/>
  <c r="AKT63" i="3"/>
  <c r="AKT62" i="3"/>
  <c r="AKT60" i="3"/>
  <c r="AKT55" i="3"/>
  <c r="AKT54" i="3"/>
  <c r="AKT53" i="3"/>
  <c r="AKT52" i="3"/>
  <c r="AKT51" i="3"/>
  <c r="AKT50" i="3"/>
  <c r="AKT49" i="3"/>
  <c r="AKT48" i="3"/>
  <c r="AKT47" i="3"/>
  <c r="AKT42" i="3"/>
  <c r="AKT41" i="3"/>
  <c r="AKT40" i="3"/>
  <c r="AKT38" i="3"/>
  <c r="AKT37" i="3"/>
  <c r="AKT36" i="3"/>
  <c r="AKT35" i="3"/>
  <c r="AKT33" i="3"/>
  <c r="AKT32" i="3"/>
  <c r="AKT31" i="3"/>
  <c r="AKT29" i="3"/>
  <c r="AKT28" i="3"/>
  <c r="AKT27" i="3"/>
  <c r="AKT26" i="3"/>
  <c r="AKS22" i="3"/>
  <c r="AKR22" i="3"/>
  <c r="AKT19" i="3"/>
  <c r="AKT18" i="3"/>
  <c r="AKT17" i="3"/>
  <c r="AKT16" i="3"/>
  <c r="AKT13" i="3"/>
  <c r="AKT12" i="3"/>
  <c r="AKT11" i="3"/>
  <c r="AKT10" i="3"/>
  <c r="AKT9" i="3"/>
  <c r="AKT8" i="3"/>
  <c r="AKT7" i="3"/>
  <c r="AKT6" i="3"/>
  <c r="AKT5" i="3"/>
  <c r="AKT4" i="3"/>
  <c r="AKT3" i="3"/>
  <c r="ALB64" i="3"/>
  <c r="ALA64" i="3"/>
  <c r="ALC63" i="3"/>
  <c r="ALC62" i="3"/>
  <c r="ALC60" i="3"/>
  <c r="ALC55" i="3"/>
  <c r="ALC54" i="3"/>
  <c r="ALC53" i="3"/>
  <c r="ALC52" i="3"/>
  <c r="ALC51" i="3"/>
  <c r="ALC50" i="3"/>
  <c r="ALC49" i="3"/>
  <c r="ALC48" i="3"/>
  <c r="ALC47" i="3"/>
  <c r="ALC42" i="3"/>
  <c r="ALC41" i="3"/>
  <c r="ALC40" i="3"/>
  <c r="ALC38" i="3"/>
  <c r="ALC37" i="3"/>
  <c r="ALC36" i="3"/>
  <c r="ALC35" i="3"/>
  <c r="ALC33" i="3"/>
  <c r="ALC32" i="3"/>
  <c r="ALC31" i="3"/>
  <c r="ALC29" i="3"/>
  <c r="ALC28" i="3"/>
  <c r="ALC27" i="3"/>
  <c r="ALC26" i="3"/>
  <c r="ALB22" i="3"/>
  <c r="ALA22" i="3"/>
  <c r="ALC19" i="3"/>
  <c r="ALC18" i="3"/>
  <c r="ALC17" i="3"/>
  <c r="ALC16" i="3"/>
  <c r="ALC13" i="3"/>
  <c r="ALC12" i="3"/>
  <c r="ALC11" i="3"/>
  <c r="ALC10" i="3"/>
  <c r="ALC9" i="3"/>
  <c r="ALC8" i="3"/>
  <c r="ALC7" i="3"/>
  <c r="ALC6" i="3"/>
  <c r="ALC5" i="3"/>
  <c r="ALC4" i="3"/>
  <c r="ALC3" i="3"/>
  <c r="ALK64" i="3"/>
  <c r="ALJ64" i="3"/>
  <c r="ALL63" i="3"/>
  <c r="ALL62" i="3"/>
  <c r="ALL60" i="3"/>
  <c r="ALL55" i="3"/>
  <c r="ALL54" i="3"/>
  <c r="ALL53" i="3"/>
  <c r="ALL52" i="3"/>
  <c r="ALL51" i="3"/>
  <c r="ALL50" i="3"/>
  <c r="ALL49" i="3"/>
  <c r="ALL48" i="3"/>
  <c r="ALL47" i="3"/>
  <c r="ALL42" i="3"/>
  <c r="ALL41" i="3"/>
  <c r="ALL40" i="3"/>
  <c r="ALL38" i="3"/>
  <c r="ALL37" i="3"/>
  <c r="ALL36" i="3"/>
  <c r="ALL35" i="3"/>
  <c r="ALL33" i="3"/>
  <c r="ALL32" i="3"/>
  <c r="ALL31" i="3"/>
  <c r="ALL29" i="3"/>
  <c r="ALL28" i="3"/>
  <c r="ALL27" i="3"/>
  <c r="ALL26" i="3"/>
  <c r="ALK22" i="3"/>
  <c r="ALJ22" i="3"/>
  <c r="ALL19" i="3"/>
  <c r="ALL18" i="3"/>
  <c r="ALL17" i="3"/>
  <c r="ALL16" i="3"/>
  <c r="ALL13" i="3"/>
  <c r="ALL12" i="3"/>
  <c r="ALL11" i="3"/>
  <c r="ALL10" i="3"/>
  <c r="ALL9" i="3"/>
  <c r="ALL8" i="3"/>
  <c r="ALL7" i="3"/>
  <c r="ALL6" i="3"/>
  <c r="ALL5" i="3"/>
  <c r="ALL4" i="3"/>
  <c r="ALL3" i="3"/>
  <c r="ALT64" i="3"/>
  <c r="ALS64" i="3"/>
  <c r="ALU63" i="3"/>
  <c r="ALU62" i="3"/>
  <c r="ALU60" i="3"/>
  <c r="ALU55" i="3"/>
  <c r="ALU54" i="3"/>
  <c r="ALU53" i="3"/>
  <c r="ALU52" i="3"/>
  <c r="ALU51" i="3"/>
  <c r="ALU50" i="3"/>
  <c r="ALU49" i="3"/>
  <c r="ALU48" i="3"/>
  <c r="ALU47" i="3"/>
  <c r="ALU42" i="3"/>
  <c r="ALU41" i="3"/>
  <c r="ALU40" i="3"/>
  <c r="ALU38" i="3"/>
  <c r="ALU37" i="3"/>
  <c r="ALU36" i="3"/>
  <c r="ALU35" i="3"/>
  <c r="ALU33" i="3"/>
  <c r="ALU32" i="3"/>
  <c r="ALU31" i="3"/>
  <c r="ALU29" i="3"/>
  <c r="ALU28" i="3"/>
  <c r="ALU27" i="3"/>
  <c r="ALU26" i="3"/>
  <c r="ALT22" i="3"/>
  <c r="ALS22" i="3"/>
  <c r="ALU19" i="3"/>
  <c r="ALU18" i="3"/>
  <c r="ALU17" i="3"/>
  <c r="ALU16" i="3"/>
  <c r="ALU13" i="3"/>
  <c r="ALU12" i="3"/>
  <c r="ALU11" i="3"/>
  <c r="ALU10" i="3"/>
  <c r="ALU9" i="3"/>
  <c r="ALU8" i="3"/>
  <c r="ALU7" i="3"/>
  <c r="ALU6" i="3"/>
  <c r="ALU5" i="3"/>
  <c r="ALU4" i="3"/>
  <c r="ALU3" i="3"/>
  <c r="AMC64" i="3"/>
  <c r="AMB64" i="3"/>
  <c r="AMD63" i="3"/>
  <c r="AMD62" i="3"/>
  <c r="AMD60" i="3"/>
  <c r="AMD55" i="3"/>
  <c r="AMD54" i="3"/>
  <c r="AMD53" i="3"/>
  <c r="AMD52" i="3"/>
  <c r="AMD51" i="3"/>
  <c r="AMD50" i="3"/>
  <c r="AMD49" i="3"/>
  <c r="AMD48" i="3"/>
  <c r="AMD47" i="3"/>
  <c r="AMD42" i="3"/>
  <c r="AMD41" i="3"/>
  <c r="AMD40" i="3"/>
  <c r="AMD38" i="3"/>
  <c r="AMD37" i="3"/>
  <c r="AMD36" i="3"/>
  <c r="AMD35" i="3"/>
  <c r="AMD33" i="3"/>
  <c r="AMD32" i="3"/>
  <c r="AMD31" i="3"/>
  <c r="AMD29" i="3"/>
  <c r="AMD28" i="3"/>
  <c r="AMD27" i="3"/>
  <c r="AMD26" i="3"/>
  <c r="AMC22" i="3"/>
  <c r="AMB22" i="3"/>
  <c r="AMD19" i="3"/>
  <c r="AMD18" i="3"/>
  <c r="AMD17" i="3"/>
  <c r="AMD16" i="3"/>
  <c r="AMD13" i="3"/>
  <c r="AMD12" i="3"/>
  <c r="AMD11" i="3"/>
  <c r="AMD10" i="3"/>
  <c r="AMD9" i="3"/>
  <c r="AMD8" i="3"/>
  <c r="AMD7" i="3"/>
  <c r="AMD6" i="3"/>
  <c r="AMD5" i="3"/>
  <c r="AMD4" i="3"/>
  <c r="AMD3" i="3"/>
  <c r="AML64" i="3"/>
  <c r="AMK64" i="3"/>
  <c r="AMM63" i="3"/>
  <c r="AMM62" i="3"/>
  <c r="AMM60" i="3"/>
  <c r="AMM55" i="3"/>
  <c r="AMM54" i="3"/>
  <c r="AMM53" i="3"/>
  <c r="AMM52" i="3"/>
  <c r="AMM51" i="3"/>
  <c r="AMM50" i="3"/>
  <c r="AMM49" i="3"/>
  <c r="AMM48" i="3"/>
  <c r="AMM47" i="3"/>
  <c r="AMM42" i="3"/>
  <c r="AMM41" i="3"/>
  <c r="AMM40" i="3"/>
  <c r="AMM38" i="3"/>
  <c r="AMM37" i="3"/>
  <c r="AMM36" i="3"/>
  <c r="AMM35" i="3"/>
  <c r="AMM33" i="3"/>
  <c r="AMM32" i="3"/>
  <c r="AMM31" i="3"/>
  <c r="AMM29" i="3"/>
  <c r="AMM28" i="3"/>
  <c r="AMM27" i="3"/>
  <c r="AMM26" i="3"/>
  <c r="AML22" i="3"/>
  <c r="AMK22" i="3"/>
  <c r="AMM19" i="3"/>
  <c r="AMM18" i="3"/>
  <c r="AMM17" i="3"/>
  <c r="AMM16" i="3"/>
  <c r="AMM13" i="3"/>
  <c r="AMM12" i="3"/>
  <c r="AMM11" i="3"/>
  <c r="AMM10" i="3"/>
  <c r="AMM9" i="3"/>
  <c r="AMM8" i="3"/>
  <c r="AMM7" i="3"/>
  <c r="AMM6" i="3"/>
  <c r="AMM5" i="3"/>
  <c r="AMM4" i="3"/>
  <c r="AMM3" i="3"/>
  <c r="AMU64" i="3"/>
  <c r="AMT64" i="3"/>
  <c r="AMV63" i="3"/>
  <c r="AMV62" i="3"/>
  <c r="AMV60" i="3"/>
  <c r="AMV55" i="3"/>
  <c r="AMV54" i="3"/>
  <c r="AMV53" i="3"/>
  <c r="AMV52" i="3"/>
  <c r="AMV51" i="3"/>
  <c r="AMV50" i="3"/>
  <c r="AMV49" i="3"/>
  <c r="AMV48" i="3"/>
  <c r="AMV47" i="3"/>
  <c r="AMV42" i="3"/>
  <c r="AMV41" i="3"/>
  <c r="AMV40" i="3"/>
  <c r="AMV38" i="3"/>
  <c r="AMV37" i="3"/>
  <c r="AMV36" i="3"/>
  <c r="AMV35" i="3"/>
  <c r="AMV33" i="3"/>
  <c r="AMV32" i="3"/>
  <c r="AMV31" i="3"/>
  <c r="AMV29" i="3"/>
  <c r="AMV28" i="3"/>
  <c r="AMV27" i="3"/>
  <c r="AMV26" i="3"/>
  <c r="AMU22" i="3"/>
  <c r="AMT22" i="3"/>
  <c r="AMV19" i="3"/>
  <c r="AMV18" i="3"/>
  <c r="AMV17" i="3"/>
  <c r="AMV16" i="3"/>
  <c r="AMV13" i="3"/>
  <c r="AMV12" i="3"/>
  <c r="AMV11" i="3"/>
  <c r="AMV10" i="3"/>
  <c r="AMV9" i="3"/>
  <c r="AMV8" i="3"/>
  <c r="AMV7" i="3"/>
  <c r="AMV6" i="3"/>
  <c r="AMV5" i="3"/>
  <c r="AMV4" i="3"/>
  <c r="AMV3" i="3"/>
  <c r="AND64" i="3"/>
  <c r="ANC64" i="3"/>
  <c r="ANE63" i="3"/>
  <c r="ANE62" i="3"/>
  <c r="ANE60" i="3"/>
  <c r="ANE55" i="3"/>
  <c r="ANE54" i="3"/>
  <c r="ANE53" i="3"/>
  <c r="ANE52" i="3"/>
  <c r="ANE51" i="3"/>
  <c r="ANE50" i="3"/>
  <c r="ANE49" i="3"/>
  <c r="ANE48" i="3"/>
  <c r="ANE47" i="3"/>
  <c r="ANE42" i="3"/>
  <c r="ANE41" i="3"/>
  <c r="ANE40" i="3"/>
  <c r="ANE38" i="3"/>
  <c r="ANE37" i="3"/>
  <c r="ANE36" i="3"/>
  <c r="ANE35" i="3"/>
  <c r="ANE33" i="3"/>
  <c r="ANE32" i="3"/>
  <c r="ANE31" i="3"/>
  <c r="ANE29" i="3"/>
  <c r="ANE28" i="3"/>
  <c r="ANE27" i="3"/>
  <c r="ANE26" i="3"/>
  <c r="AND22" i="3"/>
  <c r="ANC22" i="3"/>
  <c r="ANE19" i="3"/>
  <c r="ANE18" i="3"/>
  <c r="ANE17" i="3"/>
  <c r="ANE16" i="3"/>
  <c r="ANE13" i="3"/>
  <c r="ANE12" i="3"/>
  <c r="ANE11" i="3"/>
  <c r="ANE10" i="3"/>
  <c r="ANE9" i="3"/>
  <c r="ANE8" i="3"/>
  <c r="ANE7" i="3"/>
  <c r="ANE6" i="3"/>
  <c r="ANE5" i="3"/>
  <c r="ANE4" i="3"/>
  <c r="ANE3" i="3"/>
  <c r="ANM64" i="3"/>
  <c r="ANL64" i="3"/>
  <c r="ANN63" i="3"/>
  <c r="ANN62" i="3"/>
  <c r="ANN60" i="3"/>
  <c r="ANN55" i="3"/>
  <c r="ANN54" i="3"/>
  <c r="ANN53" i="3"/>
  <c r="ANN52" i="3"/>
  <c r="ANN51" i="3"/>
  <c r="ANN50" i="3"/>
  <c r="ANN49" i="3"/>
  <c r="ANN48" i="3"/>
  <c r="ANN47" i="3"/>
  <c r="ANN42" i="3"/>
  <c r="ANN41" i="3"/>
  <c r="ANN40" i="3"/>
  <c r="ANN38" i="3"/>
  <c r="ANN37" i="3"/>
  <c r="ANN36" i="3"/>
  <c r="ANN35" i="3"/>
  <c r="ANN33" i="3"/>
  <c r="ANN32" i="3"/>
  <c r="ANN31" i="3"/>
  <c r="ANN29" i="3"/>
  <c r="ANN28" i="3"/>
  <c r="ANN27" i="3"/>
  <c r="ANN26" i="3"/>
  <c r="ANM22" i="3"/>
  <c r="ANL22" i="3"/>
  <c r="ANN19" i="3"/>
  <c r="ANN18" i="3"/>
  <c r="ANN17" i="3"/>
  <c r="ANN16" i="3"/>
  <c r="ANN13" i="3"/>
  <c r="ANN12" i="3"/>
  <c r="ANN11" i="3"/>
  <c r="ANN10" i="3"/>
  <c r="ANN9" i="3"/>
  <c r="ANN8" i="3"/>
  <c r="ANN7" i="3"/>
  <c r="ANN6" i="3"/>
  <c r="ANN5" i="3"/>
  <c r="ANN4" i="3"/>
  <c r="ANN3" i="3"/>
  <c r="AOO3" i="3"/>
  <c r="AOO4" i="3"/>
  <c r="AOO5" i="3"/>
  <c r="AOO6" i="3"/>
  <c r="AOO7" i="3"/>
  <c r="AOO8" i="3"/>
  <c r="AOO9" i="3"/>
  <c r="AOO10" i="3"/>
  <c r="AOO11" i="3"/>
  <c r="AOO12" i="3"/>
  <c r="AOO13" i="3"/>
  <c r="AOO16" i="3"/>
  <c r="AOO17" i="3"/>
  <c r="AOO18" i="3"/>
  <c r="AOO19" i="3"/>
  <c r="AOM22" i="3"/>
  <c r="AON22" i="3"/>
  <c r="AOO26" i="3"/>
  <c r="AOO27" i="3"/>
  <c r="AOO28" i="3"/>
  <c r="AOO29" i="3"/>
  <c r="AOO31" i="3"/>
  <c r="AOO32" i="3"/>
  <c r="AOO33" i="3"/>
  <c r="AOO35" i="3"/>
  <c r="AOO36" i="3"/>
  <c r="AOO37" i="3"/>
  <c r="AOO38" i="3"/>
  <c r="AOO40" i="3"/>
  <c r="AOO41" i="3"/>
  <c r="AOO42" i="3"/>
  <c r="AOO47" i="3"/>
  <c r="AOO48" i="3"/>
  <c r="AOO49" i="3"/>
  <c r="AOO50" i="3"/>
  <c r="AOO51" i="3"/>
  <c r="AOO52" i="3"/>
  <c r="AOO53" i="3"/>
  <c r="AOO54" i="3"/>
  <c r="AOO55" i="3"/>
  <c r="AOO60" i="3"/>
  <c r="AOO62" i="3"/>
  <c r="AOO63" i="3"/>
  <c r="AOM64" i="3"/>
  <c r="AON64" i="3"/>
  <c r="ANV64" i="3"/>
  <c r="ANU64" i="3"/>
  <c r="ANW63" i="3"/>
  <c r="ANW62" i="3"/>
  <c r="ANW60" i="3"/>
  <c r="ANW55" i="3"/>
  <c r="ANW54" i="3"/>
  <c r="ANW53" i="3"/>
  <c r="ANW52" i="3"/>
  <c r="ANW51" i="3"/>
  <c r="ANW50" i="3"/>
  <c r="ANW49" i="3"/>
  <c r="ANW48" i="3"/>
  <c r="ANW47" i="3"/>
  <c r="ANW42" i="3"/>
  <c r="ANW41" i="3"/>
  <c r="ANW40" i="3"/>
  <c r="ANW38" i="3"/>
  <c r="ANW37" i="3"/>
  <c r="ANW36" i="3"/>
  <c r="ANW35" i="3"/>
  <c r="ANW33" i="3"/>
  <c r="ANW32" i="3"/>
  <c r="ANW31" i="3"/>
  <c r="ANW29" i="3"/>
  <c r="ANW28" i="3"/>
  <c r="ANW27" i="3"/>
  <c r="ANW26" i="3"/>
  <c r="ANV22" i="3"/>
  <c r="ANU22" i="3"/>
  <c r="ANW19" i="3"/>
  <c r="ANW18" i="3"/>
  <c r="ANW17" i="3"/>
  <c r="ANW16" i="3"/>
  <c r="ANW13" i="3"/>
  <c r="ANW12" i="3"/>
  <c r="ANW11" i="3"/>
  <c r="ANW10" i="3"/>
  <c r="ANW9" i="3"/>
  <c r="ANW8" i="3"/>
  <c r="ANW7" i="3"/>
  <c r="ANW6" i="3"/>
  <c r="ANW5" i="3"/>
  <c r="ANW4" i="3"/>
  <c r="ANW3" i="3"/>
  <c r="AOE64" i="3"/>
  <c r="AOD64" i="3"/>
  <c r="AOF63" i="3"/>
  <c r="AOF62" i="3"/>
  <c r="AOF60" i="3"/>
  <c r="AOF55" i="3"/>
  <c r="AOF54" i="3"/>
  <c r="AOF53" i="3"/>
  <c r="AOF52" i="3"/>
  <c r="AOF51" i="3"/>
  <c r="AOF50" i="3"/>
  <c r="AOF49" i="3"/>
  <c r="AOF48" i="3"/>
  <c r="AOF47" i="3"/>
  <c r="AOF42" i="3"/>
  <c r="AOF41" i="3"/>
  <c r="AOF40" i="3"/>
  <c r="AOF38" i="3"/>
  <c r="AOF37" i="3"/>
  <c r="AOF36" i="3"/>
  <c r="AOF35" i="3"/>
  <c r="AOF33" i="3"/>
  <c r="AOF32" i="3"/>
  <c r="AOF31" i="3"/>
  <c r="AOF29" i="3"/>
  <c r="AOF28" i="3"/>
  <c r="AOF27" i="3"/>
  <c r="AOF26" i="3"/>
  <c r="AOE22" i="3"/>
  <c r="AOD22" i="3"/>
  <c r="AOF19" i="3"/>
  <c r="AOF18" i="3"/>
  <c r="AOF17" i="3"/>
  <c r="AOF16" i="3"/>
  <c r="AOF13" i="3"/>
  <c r="AOF12" i="3"/>
  <c r="AOF11" i="3"/>
  <c r="AOF10" i="3"/>
  <c r="AOF9" i="3"/>
  <c r="AOF8" i="3"/>
  <c r="AOF7" i="3"/>
  <c r="AOF6" i="3"/>
  <c r="AOF5" i="3"/>
  <c r="AOF4" i="3"/>
  <c r="AOF3" i="3"/>
  <c r="AOW64" i="3"/>
  <c r="AOV64" i="3"/>
  <c r="APF64" i="3"/>
  <c r="APE64" i="3"/>
  <c r="APO64" i="3"/>
  <c r="APN64" i="3"/>
  <c r="APP63" i="3"/>
  <c r="APP62" i="3"/>
  <c r="APP60" i="3"/>
  <c r="APX64" i="3"/>
  <c r="APW64" i="3"/>
  <c r="APY63" i="3"/>
  <c r="APY62" i="3"/>
  <c r="APY60" i="3"/>
  <c r="AQG64" i="3"/>
  <c r="AQF64" i="3"/>
  <c r="AQH63" i="3"/>
  <c r="AQH62" i="3"/>
  <c r="AQH60" i="3"/>
  <c r="AQP64" i="3"/>
  <c r="AQO64" i="3"/>
  <c r="AQQ63" i="3"/>
  <c r="AQQ62" i="3"/>
  <c r="AQQ60" i="3"/>
  <c r="AQY64" i="3"/>
  <c r="AQX64" i="3"/>
  <c r="AQZ63" i="3"/>
  <c r="AQZ62" i="3"/>
  <c r="AQZ60" i="3"/>
  <c r="ARH64" i="3"/>
  <c r="ARG64" i="3"/>
  <c r="ARI63" i="3"/>
  <c r="ARI62" i="3"/>
  <c r="ARI60" i="3"/>
  <c r="ARQ64" i="3"/>
  <c r="ARP64" i="3"/>
  <c r="ARR63" i="3"/>
  <c r="ARR62" i="3"/>
  <c r="ARR60" i="3"/>
  <c r="ARZ64" i="3"/>
  <c r="ARY64" i="3"/>
  <c r="ASA63" i="3"/>
  <c r="ASA62" i="3"/>
  <c r="ASA60" i="3"/>
  <c r="ASR64" i="3"/>
  <c r="ASQ64" i="3"/>
  <c r="ASS63" i="3"/>
  <c r="ASS62" i="3"/>
  <c r="ASS60" i="3"/>
  <c r="ATA64" i="3"/>
  <c r="ASZ64" i="3"/>
  <c r="ATB63" i="3"/>
  <c r="ATB62" i="3"/>
  <c r="ATB60" i="3"/>
  <c r="ATJ64" i="3"/>
  <c r="ATI64" i="3"/>
  <c r="ATK63" i="3"/>
  <c r="ATK62" i="3"/>
  <c r="ATK60" i="3"/>
  <c r="AOX63" i="3"/>
  <c r="AOX62" i="3"/>
  <c r="AOX60" i="3"/>
  <c r="AOX55" i="3"/>
  <c r="AOX54" i="3"/>
  <c r="AOX53" i="3"/>
  <c r="AOX52" i="3"/>
  <c r="AOX51" i="3"/>
  <c r="AOX50" i="3"/>
  <c r="AOX49" i="3"/>
  <c r="AOX48" i="3"/>
  <c r="AOX47" i="3"/>
  <c r="AOX41" i="3"/>
  <c r="AOX40" i="3"/>
  <c r="AOX38" i="3"/>
  <c r="AOX37" i="3"/>
  <c r="AOX36" i="3"/>
  <c r="AOX35" i="3"/>
  <c r="AOX33" i="3"/>
  <c r="AOX32" i="3"/>
  <c r="AOX31" i="3"/>
  <c r="AOX29" i="3"/>
  <c r="AOX28" i="3"/>
  <c r="AOX27" i="3"/>
  <c r="AOX26" i="3"/>
  <c r="AOX19" i="3"/>
  <c r="AOX18" i="3"/>
  <c r="AOX17" i="3"/>
  <c r="AOX16" i="3"/>
  <c r="AOX13" i="3"/>
  <c r="AOX12" i="3"/>
  <c r="AOX11" i="3"/>
  <c r="AOX10" i="3"/>
  <c r="AOX9" i="3"/>
  <c r="AOX8" i="3"/>
  <c r="AOX7" i="3"/>
  <c r="AOX6" i="3"/>
  <c r="AOX5" i="3"/>
  <c r="AOX4" i="3"/>
  <c r="AOX3" i="3"/>
  <c r="APG63" i="3"/>
  <c r="APG62" i="3"/>
  <c r="APG60" i="3"/>
  <c r="APG55" i="3"/>
  <c r="APG54" i="3"/>
  <c r="APG53" i="3"/>
  <c r="APG52" i="3"/>
  <c r="APG51" i="3"/>
  <c r="APG50" i="3"/>
  <c r="APG49" i="3"/>
  <c r="APG48" i="3"/>
  <c r="APG47" i="3"/>
  <c r="APG41" i="3"/>
  <c r="APG40" i="3"/>
  <c r="APG38" i="3"/>
  <c r="APG37" i="3"/>
  <c r="APG36" i="3"/>
  <c r="APG35" i="3"/>
  <c r="APG33" i="3"/>
  <c r="APG32" i="3"/>
  <c r="APG31" i="3"/>
  <c r="APG29" i="3"/>
  <c r="APG28" i="3"/>
  <c r="APG27" i="3"/>
  <c r="APG26" i="3"/>
  <c r="APG19" i="3"/>
  <c r="APG18" i="3"/>
  <c r="APG17" i="3"/>
  <c r="APG16" i="3"/>
  <c r="APG13" i="3"/>
  <c r="APG12" i="3"/>
  <c r="APG11" i="3"/>
  <c r="APG10" i="3"/>
  <c r="APG9" i="3"/>
  <c r="APG8" i="3"/>
  <c r="APG7" i="3"/>
  <c r="APG6" i="3"/>
  <c r="APG5" i="3"/>
  <c r="APG4" i="3"/>
  <c r="APG3" i="3"/>
  <c r="APP55" i="3"/>
  <c r="APP54" i="3"/>
  <c r="APP53" i="3"/>
  <c r="APP52" i="3"/>
  <c r="APP51" i="3"/>
  <c r="APP50" i="3"/>
  <c r="APP49" i="3"/>
  <c r="APP48" i="3"/>
  <c r="APP47" i="3"/>
  <c r="APP41" i="3"/>
  <c r="APP40" i="3"/>
  <c r="APP38" i="3"/>
  <c r="APP37" i="3"/>
  <c r="APP36" i="3"/>
  <c r="APP35" i="3"/>
  <c r="APP33" i="3"/>
  <c r="APP32" i="3"/>
  <c r="APP31" i="3"/>
  <c r="APP29" i="3"/>
  <c r="APP28" i="3"/>
  <c r="APP27" i="3"/>
  <c r="APP26" i="3"/>
  <c r="APP19" i="3"/>
  <c r="APP18" i="3"/>
  <c r="APP17" i="3"/>
  <c r="APP16" i="3"/>
  <c r="APP13" i="3"/>
  <c r="APP12" i="3"/>
  <c r="APP11" i="3"/>
  <c r="APP10" i="3"/>
  <c r="APP9" i="3"/>
  <c r="APP8" i="3"/>
  <c r="APP7" i="3"/>
  <c r="APP6" i="3"/>
  <c r="APP5" i="3"/>
  <c r="APP4" i="3"/>
  <c r="APP3" i="3"/>
  <c r="APY55" i="3"/>
  <c r="APY54" i="3"/>
  <c r="APY53" i="3"/>
  <c r="APY52" i="3"/>
  <c r="APY51" i="3"/>
  <c r="APY50" i="3"/>
  <c r="APY49" i="3"/>
  <c r="APY48" i="3"/>
  <c r="APY47" i="3"/>
  <c r="APY41" i="3"/>
  <c r="APY40" i="3"/>
  <c r="APY38" i="3"/>
  <c r="APY37" i="3"/>
  <c r="APY36" i="3"/>
  <c r="APY35" i="3"/>
  <c r="APY33" i="3"/>
  <c r="APY32" i="3"/>
  <c r="APY31" i="3"/>
  <c r="APY29" i="3"/>
  <c r="APY28" i="3"/>
  <c r="APY27" i="3"/>
  <c r="APY26" i="3"/>
  <c r="APY19" i="3"/>
  <c r="APY18" i="3"/>
  <c r="APY17" i="3"/>
  <c r="APY16" i="3"/>
  <c r="APY13" i="3"/>
  <c r="APY12" i="3"/>
  <c r="APY11" i="3"/>
  <c r="APY10" i="3"/>
  <c r="APY9" i="3"/>
  <c r="APY8" i="3"/>
  <c r="APY7" i="3"/>
  <c r="APY6" i="3"/>
  <c r="APY5" i="3"/>
  <c r="APY4" i="3"/>
  <c r="APY3" i="3"/>
  <c r="AQH55" i="3"/>
  <c r="AQH54" i="3"/>
  <c r="AQH53" i="3"/>
  <c r="AQH52" i="3"/>
  <c r="AQH51" i="3"/>
  <c r="AQH50" i="3"/>
  <c r="AQH49" i="3"/>
  <c r="AQH48" i="3"/>
  <c r="AQH47" i="3"/>
  <c r="AQH41" i="3"/>
  <c r="AQH40" i="3"/>
  <c r="AQH38" i="3"/>
  <c r="AQH37" i="3"/>
  <c r="AQH36" i="3"/>
  <c r="AQH35" i="3"/>
  <c r="AQH33" i="3"/>
  <c r="AQH32" i="3"/>
  <c r="AQH31" i="3"/>
  <c r="AQH29" i="3"/>
  <c r="AQH28" i="3"/>
  <c r="AQH27" i="3"/>
  <c r="AQH26" i="3"/>
  <c r="AQH19" i="3"/>
  <c r="AQH18" i="3"/>
  <c r="AQH17" i="3"/>
  <c r="AQH16" i="3"/>
  <c r="AQH13" i="3"/>
  <c r="AQH12" i="3"/>
  <c r="AQH11" i="3"/>
  <c r="AQH10" i="3"/>
  <c r="AQH9" i="3"/>
  <c r="AQH8" i="3"/>
  <c r="AQH7" i="3"/>
  <c r="AQH6" i="3"/>
  <c r="AQH5" i="3"/>
  <c r="AQH4" i="3"/>
  <c r="AQH3" i="3"/>
  <c r="AQQ55" i="3"/>
  <c r="AQQ54" i="3"/>
  <c r="AQQ53" i="3"/>
  <c r="AQQ52" i="3"/>
  <c r="AQQ51" i="3"/>
  <c r="AQQ50" i="3"/>
  <c r="AQQ49" i="3"/>
  <c r="AQQ48" i="3"/>
  <c r="AQQ47" i="3"/>
  <c r="AQQ41" i="3"/>
  <c r="AQQ40" i="3"/>
  <c r="AQQ38" i="3"/>
  <c r="AQQ37" i="3"/>
  <c r="AQQ36" i="3"/>
  <c r="AQQ35" i="3"/>
  <c r="AQQ33" i="3"/>
  <c r="AQQ32" i="3"/>
  <c r="AQQ31" i="3"/>
  <c r="AQQ29" i="3"/>
  <c r="AQQ28" i="3"/>
  <c r="AQQ27" i="3"/>
  <c r="AQQ26" i="3"/>
  <c r="AQQ19" i="3"/>
  <c r="AQQ18" i="3"/>
  <c r="AQQ17" i="3"/>
  <c r="AQQ16" i="3"/>
  <c r="AQQ13" i="3"/>
  <c r="AQQ12" i="3"/>
  <c r="AQQ11" i="3"/>
  <c r="AQQ10" i="3"/>
  <c r="AQQ9" i="3"/>
  <c r="AQQ8" i="3"/>
  <c r="AQQ7" i="3"/>
  <c r="AQQ6" i="3"/>
  <c r="AQQ5" i="3"/>
  <c r="AQQ4" i="3"/>
  <c r="AQQ3" i="3"/>
  <c r="AQZ55" i="3"/>
  <c r="AQZ54" i="3"/>
  <c r="AQZ53" i="3"/>
  <c r="AQZ52" i="3"/>
  <c r="AQZ51" i="3"/>
  <c r="AQZ50" i="3"/>
  <c r="AQZ49" i="3"/>
  <c r="AQZ48" i="3"/>
  <c r="AQZ47" i="3"/>
  <c r="AQZ41" i="3"/>
  <c r="AQZ40" i="3"/>
  <c r="AQZ38" i="3"/>
  <c r="AQZ37" i="3"/>
  <c r="AQZ36" i="3"/>
  <c r="AQZ35" i="3"/>
  <c r="AQZ33" i="3"/>
  <c r="AQZ32" i="3"/>
  <c r="AQZ31" i="3"/>
  <c r="AQZ29" i="3"/>
  <c r="AQZ28" i="3"/>
  <c r="AQZ27" i="3"/>
  <c r="AQZ26" i="3"/>
  <c r="AQZ19" i="3"/>
  <c r="AQZ18" i="3"/>
  <c r="AQZ17" i="3"/>
  <c r="AQZ16" i="3"/>
  <c r="AQZ13" i="3"/>
  <c r="AQZ12" i="3"/>
  <c r="AQZ11" i="3"/>
  <c r="AQZ10" i="3"/>
  <c r="AQZ9" i="3"/>
  <c r="AQZ8" i="3"/>
  <c r="AQZ7" i="3"/>
  <c r="AQZ6" i="3"/>
  <c r="AQZ5" i="3"/>
  <c r="AQZ4" i="3"/>
  <c r="AQZ3" i="3"/>
  <c r="ARI55" i="3"/>
  <c r="ARI54" i="3"/>
  <c r="ARI53" i="3"/>
  <c r="ARI52" i="3"/>
  <c r="ARI51" i="3"/>
  <c r="ARI50" i="3"/>
  <c r="ARI49" i="3"/>
  <c r="ARI48" i="3"/>
  <c r="ARI47" i="3"/>
  <c r="ARI42" i="3"/>
  <c r="ARI41" i="3"/>
  <c r="ARI40" i="3"/>
  <c r="ARI38" i="3"/>
  <c r="ARI37" i="3"/>
  <c r="ARI36" i="3"/>
  <c r="ARI35" i="3"/>
  <c r="ARI33" i="3"/>
  <c r="ARI32" i="3"/>
  <c r="ARI31" i="3"/>
  <c r="ARI29" i="3"/>
  <c r="ARI28" i="3"/>
  <c r="ARI27" i="3"/>
  <c r="ARI26" i="3"/>
  <c r="ARI19" i="3"/>
  <c r="ARI18" i="3"/>
  <c r="ARI17" i="3"/>
  <c r="ARI16" i="3"/>
  <c r="ARI13" i="3"/>
  <c r="ARI12" i="3"/>
  <c r="ARI11" i="3"/>
  <c r="ARI10" i="3"/>
  <c r="ARI9" i="3"/>
  <c r="ARI8" i="3"/>
  <c r="ARI7" i="3"/>
  <c r="ARI6" i="3"/>
  <c r="ARI5" i="3"/>
  <c r="ARI4" i="3"/>
  <c r="ARI3" i="3"/>
  <c r="ARR55" i="3"/>
  <c r="ARR54" i="3"/>
  <c r="ARR53" i="3"/>
  <c r="ARR52" i="3"/>
  <c r="ARR51" i="3"/>
  <c r="ARR50" i="3"/>
  <c r="ARR49" i="3"/>
  <c r="ARR48" i="3"/>
  <c r="ARR47" i="3"/>
  <c r="ARR42" i="3"/>
  <c r="ARR41" i="3"/>
  <c r="ARR40" i="3"/>
  <c r="ARR38" i="3"/>
  <c r="ARR37" i="3"/>
  <c r="ARR36" i="3"/>
  <c r="ARR35" i="3"/>
  <c r="ARR33" i="3"/>
  <c r="ARR32" i="3"/>
  <c r="ARR31" i="3"/>
  <c r="ARR29" i="3"/>
  <c r="ARR28" i="3"/>
  <c r="ARR27" i="3"/>
  <c r="ARR26" i="3"/>
  <c r="ARR19" i="3"/>
  <c r="ARR18" i="3"/>
  <c r="ARR17" i="3"/>
  <c r="ARR16" i="3"/>
  <c r="ARR13" i="3"/>
  <c r="ARR12" i="3"/>
  <c r="ARR11" i="3"/>
  <c r="ARR10" i="3"/>
  <c r="ARR9" i="3"/>
  <c r="ARR8" i="3"/>
  <c r="ARR7" i="3"/>
  <c r="ARR6" i="3"/>
  <c r="ARR5" i="3"/>
  <c r="ARR4" i="3"/>
  <c r="ARR3" i="3"/>
  <c r="ASI64" i="3"/>
  <c r="ASH64" i="3"/>
  <c r="ASJ63" i="3"/>
  <c r="ASJ62" i="3"/>
  <c r="ASJ60" i="3"/>
  <c r="ATT63" i="3"/>
  <c r="ATT62" i="3"/>
  <c r="ATT60" i="3"/>
  <c r="ATR64" i="3"/>
  <c r="ATS64" i="3"/>
  <c r="ASS42" i="3"/>
  <c r="ASJ42" i="3"/>
  <c r="ASA42" i="3"/>
  <c r="ASA55" i="3"/>
  <c r="ASA54" i="3"/>
  <c r="ASA53" i="3"/>
  <c r="ASA52" i="3"/>
  <c r="ASA51" i="3"/>
  <c r="ASA50" i="3"/>
  <c r="ASA49" i="3"/>
  <c r="ASA48" i="3"/>
  <c r="ASA47" i="3"/>
  <c r="ASS55" i="3"/>
  <c r="ASS54" i="3"/>
  <c r="ASS53" i="3"/>
  <c r="ASS52" i="3"/>
  <c r="ASS51" i="3"/>
  <c r="ASS50" i="3"/>
  <c r="ASS49" i="3"/>
  <c r="ASS48" i="3"/>
  <c r="ASS47" i="3"/>
  <c r="ASJ55" i="3"/>
  <c r="ASJ54" i="3"/>
  <c r="ASJ53" i="3"/>
  <c r="ASJ52" i="3"/>
  <c r="ASJ51" i="3"/>
  <c r="ASJ50" i="3"/>
  <c r="ASJ49" i="3"/>
  <c r="ASJ48" i="3"/>
  <c r="ASJ47" i="3"/>
  <c r="ATB55" i="3"/>
  <c r="ATB54" i="3"/>
  <c r="ATB53" i="3"/>
  <c r="ATB52" i="3"/>
  <c r="ATB51" i="3"/>
  <c r="ATB50" i="3"/>
  <c r="ATB49" i="3"/>
  <c r="ATB48" i="3"/>
  <c r="ATB47" i="3"/>
  <c r="ATB42" i="3"/>
  <c r="ATK41" i="3"/>
  <c r="ATK42" i="3"/>
  <c r="ATK4" i="3"/>
  <c r="ATK5" i="3"/>
  <c r="ATK6" i="3"/>
  <c r="ATK7" i="3"/>
  <c r="ASA4" i="3"/>
  <c r="ASA5" i="3"/>
  <c r="ASA6" i="3"/>
  <c r="ASA7" i="3"/>
  <c r="ASJ19" i="3"/>
  <c r="ASJ18" i="3"/>
  <c r="ASJ17" i="3"/>
  <c r="ASJ16" i="3"/>
  <c r="ASJ13" i="3"/>
  <c r="ASJ12" i="3"/>
  <c r="ASJ11" i="3"/>
  <c r="ASJ10" i="3"/>
  <c r="ASJ9" i="3"/>
  <c r="ASJ8" i="3"/>
  <c r="ASJ7" i="3"/>
  <c r="ASJ6" i="3"/>
  <c r="ASJ5" i="3"/>
  <c r="ASJ4" i="3"/>
  <c r="ASJ3" i="3"/>
  <c r="ASS19" i="3"/>
  <c r="ASS18" i="3"/>
  <c r="ASS17" i="3"/>
  <c r="ASS16" i="3"/>
  <c r="ASS13" i="3"/>
  <c r="ASS12" i="3"/>
  <c r="ASS11" i="3"/>
  <c r="ASS10" i="3"/>
  <c r="ASS9" i="3"/>
  <c r="ASS8" i="3"/>
  <c r="ASS7" i="3"/>
  <c r="ASS6" i="3"/>
  <c r="ASS5" i="3"/>
  <c r="ASS4" i="3"/>
  <c r="ASS3" i="3"/>
  <c r="ATB4" i="3"/>
  <c r="ATB5" i="3"/>
  <c r="ATT40" i="3"/>
  <c r="ATT41" i="3"/>
  <c r="ATT42" i="3"/>
  <c r="ATT4" i="3"/>
  <c r="ATT5" i="3"/>
  <c r="ATT6" i="3"/>
  <c r="ATT7" i="3"/>
  <c r="ATK49" i="3"/>
  <c r="ATK50" i="3"/>
  <c r="ATK51" i="3"/>
  <c r="ATK52" i="3"/>
  <c r="ATK53" i="3"/>
  <c r="ATK54" i="3"/>
  <c r="ATK55" i="3"/>
  <c r="ATK48" i="3"/>
  <c r="ATK47" i="3"/>
  <c r="ADW56" i="3"/>
  <c r="ATT54" i="3"/>
  <c r="ATT55" i="3"/>
  <c r="ATT53" i="3"/>
  <c r="ATT52" i="3"/>
  <c r="ATT51" i="3"/>
  <c r="ATT50" i="3"/>
  <c r="ATT49" i="3"/>
  <c r="ATT48" i="3"/>
  <c r="ATT47" i="3"/>
  <c r="AE26" i="7"/>
  <c r="AE25" i="7"/>
  <c r="AE24" i="7"/>
  <c r="AD26" i="7"/>
  <c r="AD25" i="7"/>
  <c r="AD24" i="7"/>
  <c r="APH74" i="3"/>
  <c r="AM68" i="5"/>
  <c r="AB27" i="7"/>
  <c r="AC27" i="7"/>
  <c r="AM3" i="5"/>
  <c r="AC24" i="7"/>
  <c r="AI69" i="5"/>
  <c r="AM69" i="5"/>
  <c r="AI70" i="5"/>
  <c r="AM70" i="5"/>
  <c r="AI71" i="5"/>
  <c r="AM71" i="5"/>
  <c r="AI72" i="5"/>
  <c r="AM72" i="5"/>
  <c r="AI73" i="5"/>
  <c r="AM73" i="5"/>
  <c r="AI63" i="5"/>
  <c r="AI62" i="5"/>
  <c r="AI64" i="5"/>
  <c r="AL62" i="5"/>
  <c r="AM62" i="5"/>
  <c r="AL63" i="5"/>
  <c r="AM63" i="5"/>
  <c r="AM60" i="5"/>
  <c r="AM64" i="5"/>
  <c r="E27" i="7" s="1"/>
  <c r="AL60" i="5"/>
  <c r="AH60" i="5"/>
  <c r="AG60" i="5"/>
  <c r="AF60" i="5"/>
  <c r="AI27" i="5"/>
  <c r="AL27" i="5"/>
  <c r="AM27" i="5"/>
  <c r="AI28" i="5"/>
  <c r="AL28" i="5"/>
  <c r="AM28" i="5"/>
  <c r="AI29" i="5"/>
  <c r="AL29" i="5"/>
  <c r="AM29" i="5"/>
  <c r="AI31" i="5"/>
  <c r="AL31" i="5"/>
  <c r="AM31" i="5"/>
  <c r="AM32" i="5"/>
  <c r="AL33" i="5"/>
  <c r="AM33" i="5"/>
  <c r="AL35" i="5"/>
  <c r="AM35" i="5"/>
  <c r="AI36" i="5"/>
  <c r="AL36" i="5"/>
  <c r="AM36" i="5"/>
  <c r="AI37" i="5"/>
  <c r="AL37" i="5"/>
  <c r="AM37" i="5"/>
  <c r="AI38" i="5"/>
  <c r="AL38" i="5"/>
  <c r="AM38" i="5"/>
  <c r="AI40" i="5"/>
  <c r="AL40" i="5"/>
  <c r="AM40" i="5"/>
  <c r="AI41" i="5"/>
  <c r="AL41" i="5"/>
  <c r="AM41" i="5"/>
  <c r="AI42" i="5"/>
  <c r="AL42" i="5"/>
  <c r="AM42" i="5"/>
  <c r="AI48" i="5"/>
  <c r="AM48" i="5"/>
  <c r="AI49" i="5"/>
  <c r="AM49" i="5"/>
  <c r="AI51" i="5"/>
  <c r="AM51" i="5"/>
  <c r="AI52" i="5"/>
  <c r="AM52" i="5"/>
  <c r="AI53" i="5"/>
  <c r="AM53" i="5"/>
  <c r="AI54" i="5"/>
  <c r="AM54" i="5"/>
  <c r="AI55" i="5"/>
  <c r="AM55" i="5"/>
  <c r="AI68" i="5"/>
  <c r="AI74" i="5"/>
  <c r="AM47" i="5"/>
  <c r="AM56" i="5"/>
  <c r="E26" i="7" s="1"/>
  <c r="AI47" i="5"/>
  <c r="AI56" i="5"/>
  <c r="AH47" i="5"/>
  <c r="AG47" i="5"/>
  <c r="AF47" i="5"/>
  <c r="AM26" i="5"/>
  <c r="AM43" i="5"/>
  <c r="E25" i="7" s="1"/>
  <c r="AL26" i="5"/>
  <c r="AI26" i="5"/>
  <c r="AI43" i="5"/>
  <c r="AH26" i="5"/>
  <c r="AG26" i="5"/>
  <c r="AF26" i="5"/>
  <c r="AL19" i="5"/>
  <c r="AL18" i="5"/>
  <c r="AL17" i="5"/>
  <c r="AL16" i="5"/>
  <c r="AL13" i="5"/>
  <c r="AL12" i="5"/>
  <c r="AL11" i="5"/>
  <c r="AL10" i="5"/>
  <c r="AL9" i="5"/>
  <c r="AL8" i="5"/>
  <c r="AL7" i="5"/>
  <c r="AL6" i="5"/>
  <c r="AL5" i="5"/>
  <c r="AL4" i="5"/>
  <c r="AL3" i="5"/>
  <c r="AM4" i="5"/>
  <c r="AM5" i="5"/>
  <c r="AM6" i="5"/>
  <c r="AM7" i="5"/>
  <c r="AM8" i="5"/>
  <c r="AM9" i="5"/>
  <c r="AM10" i="5"/>
  <c r="AM11" i="5"/>
  <c r="AM12" i="5"/>
  <c r="AM13" i="5"/>
  <c r="AM16" i="5"/>
  <c r="AM17" i="5"/>
  <c r="AM18" i="5"/>
  <c r="AM19" i="5"/>
  <c r="AM22" i="5"/>
  <c r="E24" i="7" s="1"/>
  <c r="AI4" i="5"/>
  <c r="AI5" i="5"/>
  <c r="AI6" i="5"/>
  <c r="AI7" i="5"/>
  <c r="AI8" i="5"/>
  <c r="AI9" i="5"/>
  <c r="AI10" i="5"/>
  <c r="AI11" i="5"/>
  <c r="AI12" i="5"/>
  <c r="AI13" i="5"/>
  <c r="AI16" i="5"/>
  <c r="AI17" i="5"/>
  <c r="AI18" i="5"/>
  <c r="AI19" i="5"/>
  <c r="AI3" i="5"/>
  <c r="AOL64" i="3"/>
  <c r="AOK64" i="3"/>
  <c r="AOJ64" i="3"/>
  <c r="AOI64" i="3"/>
  <c r="AOH64" i="3"/>
  <c r="AOG64" i="3"/>
  <c r="AOL22" i="3"/>
  <c r="AOK22" i="3"/>
  <c r="AOJ22" i="3"/>
  <c r="AOI22" i="3"/>
  <c r="AOH22" i="3"/>
  <c r="AOG22" i="3"/>
  <c r="AHW64" i="3"/>
  <c r="AHV64" i="3"/>
  <c r="AHU64" i="3"/>
  <c r="AHT64" i="3"/>
  <c r="AHS64" i="3"/>
  <c r="AHR64" i="3"/>
  <c r="AHW22" i="3"/>
  <c r="AHV22" i="3"/>
  <c r="AHU22" i="3"/>
  <c r="AHT22" i="3"/>
  <c r="AHS22" i="3"/>
  <c r="AHR22" i="3"/>
  <c r="AHN64" i="3"/>
  <c r="AHM64" i="3"/>
  <c r="AHL64" i="3"/>
  <c r="AHK64" i="3"/>
  <c r="AHJ64" i="3"/>
  <c r="AHI64" i="3"/>
  <c r="AHN22" i="3"/>
  <c r="AHM22" i="3"/>
  <c r="AHL22" i="3"/>
  <c r="AHK22" i="3"/>
  <c r="AHJ22" i="3"/>
  <c r="AHI22" i="3"/>
  <c r="AHE64" i="3"/>
  <c r="AHD64" i="3"/>
  <c r="AHC64" i="3"/>
  <c r="AHB64" i="3"/>
  <c r="AHA64" i="3"/>
  <c r="AGZ64" i="3"/>
  <c r="AHE22" i="3"/>
  <c r="AHD22" i="3"/>
  <c r="AHC22" i="3"/>
  <c r="AHB22" i="3"/>
  <c r="AHA22" i="3"/>
  <c r="AGZ22" i="3"/>
  <c r="AGV64" i="3"/>
  <c r="AGU64" i="3"/>
  <c r="AGT64" i="3"/>
  <c r="AGS64" i="3"/>
  <c r="AGR64" i="3"/>
  <c r="AGQ64" i="3"/>
  <c r="AGV22" i="3"/>
  <c r="AGU22" i="3"/>
  <c r="AGT22" i="3"/>
  <c r="AGS22" i="3"/>
  <c r="AGR22" i="3"/>
  <c r="AGQ22" i="3"/>
  <c r="AGM64" i="3"/>
  <c r="AGL64" i="3"/>
  <c r="AGK64" i="3"/>
  <c r="AGJ64" i="3"/>
  <c r="AGI64" i="3"/>
  <c r="AGH64" i="3"/>
  <c r="AGM22" i="3"/>
  <c r="AGL22" i="3"/>
  <c r="AGK22" i="3"/>
  <c r="AGJ22" i="3"/>
  <c r="AGI22" i="3"/>
  <c r="AGH22" i="3"/>
  <c r="AGD64" i="3"/>
  <c r="AGC64" i="3"/>
  <c r="AGB64" i="3"/>
  <c r="AGA64" i="3"/>
  <c r="AFZ64" i="3"/>
  <c r="AFY64" i="3"/>
  <c r="AGD22" i="3"/>
  <c r="AGC22" i="3"/>
  <c r="AGB22" i="3"/>
  <c r="AGA22" i="3"/>
  <c r="AFZ22" i="3"/>
  <c r="AFY22" i="3"/>
  <c r="AFU64" i="3"/>
  <c r="AFT64" i="3"/>
  <c r="AFS64" i="3"/>
  <c r="AFR64" i="3"/>
  <c r="AFQ64" i="3"/>
  <c r="AFP64" i="3"/>
  <c r="AFU22" i="3"/>
  <c r="AFT22" i="3"/>
  <c r="AFS22" i="3"/>
  <c r="AFR22" i="3"/>
  <c r="AFQ22" i="3"/>
  <c r="AFP22" i="3"/>
  <c r="AFL64" i="3"/>
  <c r="AFK64" i="3"/>
  <c r="AFJ64" i="3"/>
  <c r="AFI64" i="3"/>
  <c r="AFH64" i="3"/>
  <c r="AFG64" i="3"/>
  <c r="AFL22" i="3"/>
  <c r="AFK22" i="3"/>
  <c r="AFJ22" i="3"/>
  <c r="AFI22" i="3"/>
  <c r="AFH22" i="3"/>
  <c r="AFG22" i="3"/>
  <c r="AFC64" i="3"/>
  <c r="AFB64" i="3"/>
  <c r="AFA64" i="3"/>
  <c r="AEZ64" i="3"/>
  <c r="AEY64" i="3"/>
  <c r="AEX64" i="3"/>
  <c r="AFC22" i="3"/>
  <c r="AFB22" i="3"/>
  <c r="AFA22" i="3"/>
  <c r="AEZ22" i="3"/>
  <c r="AEY22" i="3"/>
  <c r="AEX22" i="3"/>
  <c r="AET64" i="3"/>
  <c r="AES64" i="3"/>
  <c r="AER64" i="3"/>
  <c r="AEQ64" i="3"/>
  <c r="AEP64" i="3"/>
  <c r="AEO64" i="3"/>
  <c r="AET22" i="3"/>
  <c r="AES22" i="3"/>
  <c r="AER22" i="3"/>
  <c r="AEQ22" i="3"/>
  <c r="AEP22" i="3"/>
  <c r="AEO22" i="3"/>
  <c r="AEK64" i="3"/>
  <c r="AEJ64" i="3"/>
  <c r="AEI64" i="3"/>
  <c r="AEH64" i="3"/>
  <c r="AEG64" i="3"/>
  <c r="AEF64" i="3"/>
  <c r="AEK22" i="3"/>
  <c r="AEJ22" i="3"/>
  <c r="AEI22" i="3"/>
  <c r="AEH22" i="3"/>
  <c r="AEG22" i="3"/>
  <c r="AEF22" i="3"/>
  <c r="AEB22" i="3"/>
  <c r="AEA22" i="3"/>
  <c r="ADZ22" i="3"/>
  <c r="ADY22" i="3"/>
  <c r="ADX22" i="3"/>
  <c r="ADW22" i="3"/>
  <c r="AOC64" i="3"/>
  <c r="AOB64" i="3"/>
  <c r="AOA64" i="3"/>
  <c r="ANZ64" i="3"/>
  <c r="ANY64" i="3"/>
  <c r="ANX64" i="3"/>
  <c r="AOC22" i="3"/>
  <c r="AOB22" i="3"/>
  <c r="AOA22" i="3"/>
  <c r="ANZ22" i="3"/>
  <c r="ANY22" i="3"/>
  <c r="ANX22" i="3"/>
  <c r="ANT64" i="3"/>
  <c r="ANS64" i="3"/>
  <c r="ANR64" i="3"/>
  <c r="ANQ64" i="3"/>
  <c r="ANP64" i="3"/>
  <c r="ANO64" i="3"/>
  <c r="ANT22" i="3"/>
  <c r="ANS22" i="3"/>
  <c r="ANR22" i="3"/>
  <c r="ANQ22" i="3"/>
  <c r="ANP22" i="3"/>
  <c r="ANO22" i="3"/>
  <c r="ANK64" i="3"/>
  <c r="ANJ64" i="3"/>
  <c r="ANI64" i="3"/>
  <c r="ANH64" i="3"/>
  <c r="ANG64" i="3"/>
  <c r="ANF64" i="3"/>
  <c r="ANK22" i="3"/>
  <c r="ANJ22" i="3"/>
  <c r="ANI22" i="3"/>
  <c r="ANH22" i="3"/>
  <c r="ANG22" i="3"/>
  <c r="ANF22" i="3"/>
  <c r="ANB64" i="3"/>
  <c r="ANA64" i="3"/>
  <c r="AMZ64" i="3"/>
  <c r="AMY64" i="3"/>
  <c r="AMX64" i="3"/>
  <c r="AMW64" i="3"/>
  <c r="ANB22" i="3"/>
  <c r="ANA22" i="3"/>
  <c r="AMZ22" i="3"/>
  <c r="AMY22" i="3"/>
  <c r="AMX22" i="3"/>
  <c r="AMW22" i="3"/>
  <c r="AMJ64" i="3"/>
  <c r="AMI64" i="3"/>
  <c r="AMH64" i="3"/>
  <c r="AMG64" i="3"/>
  <c r="AMF64" i="3"/>
  <c r="AME64" i="3"/>
  <c r="AMJ22" i="3"/>
  <c r="AMI22" i="3"/>
  <c r="AMH22" i="3"/>
  <c r="AMG22" i="3"/>
  <c r="AMF22" i="3"/>
  <c r="AME22" i="3"/>
  <c r="AMA64" i="3"/>
  <c r="ALZ64" i="3"/>
  <c r="ALY64" i="3"/>
  <c r="ALX64" i="3"/>
  <c r="ALW64" i="3"/>
  <c r="ALV64" i="3"/>
  <c r="AMA22" i="3"/>
  <c r="ALZ22" i="3"/>
  <c r="ALY22" i="3"/>
  <c r="ALX22" i="3"/>
  <c r="ALW22" i="3"/>
  <c r="ALV22" i="3"/>
  <c r="ALR64" i="3"/>
  <c r="ALQ64" i="3"/>
  <c r="ALP64" i="3"/>
  <c r="ALO64" i="3"/>
  <c r="ALN64" i="3"/>
  <c r="ALM64" i="3"/>
  <c r="ALR22" i="3"/>
  <c r="ALQ22" i="3"/>
  <c r="ALP22" i="3"/>
  <c r="ALO22" i="3"/>
  <c r="ALN22" i="3"/>
  <c r="ALM22" i="3"/>
  <c r="ALI64" i="3"/>
  <c r="ALH64" i="3"/>
  <c r="ALG64" i="3"/>
  <c r="ALF64" i="3"/>
  <c r="ALE64" i="3"/>
  <c r="ALD64" i="3"/>
  <c r="ALI22" i="3"/>
  <c r="ALH22" i="3"/>
  <c r="ALG22" i="3"/>
  <c r="ALF22" i="3"/>
  <c r="ALE22" i="3"/>
  <c r="ALD22" i="3"/>
  <c r="AKZ64" i="3"/>
  <c r="AKY64" i="3"/>
  <c r="AKX64" i="3"/>
  <c r="AKW64" i="3"/>
  <c r="AKV64" i="3"/>
  <c r="AKU64" i="3"/>
  <c r="AKZ22" i="3"/>
  <c r="AKY22" i="3"/>
  <c r="AKX22" i="3"/>
  <c r="AKW22" i="3"/>
  <c r="AKV22" i="3"/>
  <c r="AKU22" i="3"/>
  <c r="AKQ64" i="3"/>
  <c r="AKP64" i="3"/>
  <c r="AKO64" i="3"/>
  <c r="AKN64" i="3"/>
  <c r="AKM64" i="3"/>
  <c r="AKL64" i="3"/>
  <c r="AKQ22" i="3"/>
  <c r="AKP22" i="3"/>
  <c r="AKO22" i="3"/>
  <c r="AKN22" i="3"/>
  <c r="AKM22" i="3"/>
  <c r="AKL22" i="3"/>
  <c r="AKH64" i="3"/>
  <c r="AKG64" i="3"/>
  <c r="AKF64" i="3"/>
  <c r="AKE64" i="3"/>
  <c r="AKD64" i="3"/>
  <c r="AKC64" i="3"/>
  <c r="AKH22" i="3"/>
  <c r="AKG22" i="3"/>
  <c r="AKF22" i="3"/>
  <c r="AKE22" i="3"/>
  <c r="AKD22" i="3"/>
  <c r="AKC22" i="3"/>
  <c r="AJY64" i="3"/>
  <c r="AJX64" i="3"/>
  <c r="AJW64" i="3"/>
  <c r="AJV64" i="3"/>
  <c r="AJU64" i="3"/>
  <c r="AJT64" i="3"/>
  <c r="AJY22" i="3"/>
  <c r="AJX22" i="3"/>
  <c r="AJW22" i="3"/>
  <c r="AJV22" i="3"/>
  <c r="AJU22" i="3"/>
  <c r="AJT22" i="3"/>
  <c r="AJP64" i="3"/>
  <c r="AJO64" i="3"/>
  <c r="AJN64" i="3"/>
  <c r="AJM64" i="3"/>
  <c r="AJL64" i="3"/>
  <c r="AJK64" i="3"/>
  <c r="AJP22" i="3"/>
  <c r="AJO22" i="3"/>
  <c r="AJN22" i="3"/>
  <c r="AJM22" i="3"/>
  <c r="AJL22" i="3"/>
  <c r="AJK22" i="3"/>
  <c r="AJG64" i="3"/>
  <c r="AJF64" i="3"/>
  <c r="AJE64" i="3"/>
  <c r="AJD64" i="3"/>
  <c r="AJC64" i="3"/>
  <c r="AJB64" i="3"/>
  <c r="AJG22" i="3"/>
  <c r="AJF22" i="3"/>
  <c r="AJE22" i="3"/>
  <c r="AJD22" i="3"/>
  <c r="AJC22" i="3"/>
  <c r="AJB22" i="3"/>
  <c r="AIX64" i="3"/>
  <c r="AIW64" i="3"/>
  <c r="AIV64" i="3"/>
  <c r="AIU64" i="3"/>
  <c r="AIT64" i="3"/>
  <c r="AIS64" i="3"/>
  <c r="AIX22" i="3"/>
  <c r="AIW22" i="3"/>
  <c r="AIV22" i="3"/>
  <c r="AIU22" i="3"/>
  <c r="AIT22" i="3"/>
  <c r="AIS22" i="3"/>
  <c r="AIO64" i="3"/>
  <c r="AIN64" i="3"/>
  <c r="AIM64" i="3"/>
  <c r="AIL64" i="3"/>
  <c r="AIK64" i="3"/>
  <c r="AIJ64" i="3"/>
  <c r="AIO22" i="3"/>
  <c r="AIN22" i="3"/>
  <c r="AIM22" i="3"/>
  <c r="AIL22" i="3"/>
  <c r="AIK22" i="3"/>
  <c r="AIJ22" i="3"/>
  <c r="AIF64" i="3"/>
  <c r="AIE64" i="3"/>
  <c r="AID64" i="3"/>
  <c r="AIC64" i="3"/>
  <c r="AIB64" i="3"/>
  <c r="AIA64" i="3"/>
  <c r="AIF22" i="3"/>
  <c r="AIE22" i="3"/>
  <c r="AID22" i="3"/>
  <c r="AIC22" i="3"/>
  <c r="AIB22" i="3"/>
  <c r="AIA22" i="3"/>
  <c r="AMS64" i="3"/>
  <c r="AMR64" i="3"/>
  <c r="AMQ64" i="3"/>
  <c r="AMP64" i="3"/>
  <c r="AMO64" i="3"/>
  <c r="AMN64" i="3"/>
  <c r="AMS22" i="3"/>
  <c r="AMR22" i="3"/>
  <c r="AMQ22" i="3"/>
  <c r="AMP22" i="3"/>
  <c r="AMO22" i="3"/>
  <c r="AMN22" i="3"/>
  <c r="AA27" i="7"/>
  <c r="AA24" i="7"/>
  <c r="AA26" i="7"/>
  <c r="AST64" i="3"/>
  <c r="ASU64" i="3"/>
  <c r="ASV64" i="3"/>
  <c r="ASW64" i="3"/>
  <c r="ASX64" i="3"/>
  <c r="ASY64" i="3"/>
  <c r="AUC3" i="3"/>
  <c r="AUC5" i="3"/>
  <c r="AUC6" i="3"/>
  <c r="AUC7" i="3"/>
  <c r="AUC8" i="3"/>
  <c r="AUC9" i="3"/>
  <c r="AUC10" i="3"/>
  <c r="AUC11" i="3"/>
  <c r="AUC12" i="3"/>
  <c r="AUC13" i="3"/>
  <c r="AUC16" i="3"/>
  <c r="B23" i="2"/>
  <c r="B32" i="2"/>
  <c r="C32" i="2"/>
  <c r="C31" i="2"/>
  <c r="B31" i="2"/>
  <c r="C34" i="2"/>
  <c r="C37" i="2"/>
  <c r="B24" i="2"/>
  <c r="B25" i="2"/>
  <c r="B26" i="2"/>
  <c r="B34" i="2"/>
  <c r="B35" i="2"/>
  <c r="B37" i="2"/>
  <c r="B38" i="2"/>
  <c r="C24" i="2"/>
  <c r="C25" i="2"/>
  <c r="C26" i="2"/>
  <c r="C23" i="2"/>
  <c r="AXF5" i="3"/>
  <c r="AXF6" i="3"/>
  <c r="AXF7" i="3"/>
  <c r="AXF8" i="3"/>
  <c r="AXF9" i="3"/>
  <c r="AXF10" i="3"/>
  <c r="AXF11" i="3"/>
  <c r="AXF12" i="3"/>
  <c r="AXF13" i="3"/>
  <c r="AXF14" i="3"/>
  <c r="AXF16" i="3"/>
  <c r="AXF17" i="3"/>
  <c r="AXF18" i="3"/>
  <c r="AXF19" i="3"/>
  <c r="AXX3" i="3"/>
  <c r="AXX5" i="3"/>
  <c r="AXX6" i="3"/>
  <c r="AXX7" i="3"/>
  <c r="AXX8" i="3"/>
  <c r="AXX9" i="3"/>
  <c r="AXX10" i="3"/>
  <c r="AXX11" i="3"/>
  <c r="AXX12" i="3"/>
  <c r="AXX13" i="3"/>
  <c r="AXX14" i="3"/>
  <c r="AXX16" i="3"/>
  <c r="AXX17" i="3"/>
  <c r="AXX18" i="3"/>
  <c r="AXX19" i="3"/>
  <c r="AYG19" i="3"/>
  <c r="AYG18" i="3"/>
  <c r="AYG17" i="3"/>
  <c r="AYG16" i="3"/>
  <c r="AYG14" i="3"/>
  <c r="AYG13" i="3"/>
  <c r="AYG12" i="3"/>
  <c r="AYG11" i="3"/>
  <c r="AYG10" i="3"/>
  <c r="AYG9" i="3"/>
  <c r="AYG8" i="3"/>
  <c r="AYG7" i="3"/>
  <c r="AYG6" i="3"/>
  <c r="AYG5" i="3"/>
  <c r="AYG3" i="3"/>
  <c r="C17" i="2"/>
  <c r="C14" i="2"/>
  <c r="B14" i="2"/>
  <c r="B12" i="2"/>
  <c r="C12" i="2"/>
  <c r="C11" i="2"/>
  <c r="B11" i="2"/>
  <c r="BBY65" i="3"/>
  <c r="B4" i="2"/>
  <c r="C4" i="2"/>
  <c r="B5" i="2"/>
  <c r="C5" i="2"/>
  <c r="B6" i="2"/>
  <c r="C6" i="2"/>
  <c r="C3" i="2"/>
  <c r="E37" i="2"/>
  <c r="D37" i="2"/>
  <c r="E34" i="2"/>
  <c r="D34" i="2"/>
  <c r="D32" i="2"/>
  <c r="E32" i="2"/>
  <c r="E31" i="2"/>
  <c r="D31" i="2"/>
  <c r="D26" i="2"/>
  <c r="E26" i="2"/>
  <c r="D24" i="2"/>
  <c r="E24" i="2"/>
  <c r="D25" i="2"/>
  <c r="E25" i="2"/>
  <c r="E23" i="2"/>
  <c r="D23" i="2"/>
  <c r="X27" i="7"/>
  <c r="X26" i="7"/>
  <c r="X25" i="7"/>
  <c r="X24" i="7"/>
  <c r="Y27" i="7"/>
  <c r="Y26" i="7"/>
  <c r="Y25" i="7"/>
  <c r="Y24" i="7"/>
  <c r="D27" i="7"/>
  <c r="D26" i="7"/>
  <c r="D25" i="7"/>
  <c r="D24" i="7"/>
  <c r="AZH41" i="3"/>
  <c r="AZH40" i="3"/>
  <c r="AZH38" i="3"/>
  <c r="AZH37" i="3"/>
  <c r="AZH36" i="3"/>
  <c r="AZH35" i="3"/>
  <c r="AZH33" i="3"/>
  <c r="AZH32" i="3"/>
  <c r="AZH31" i="3"/>
  <c r="AZH29" i="3"/>
  <c r="AZH28" i="3"/>
  <c r="AZH27" i="3"/>
  <c r="AZH26" i="3"/>
  <c r="AOU64" i="3"/>
  <c r="AOT64" i="3"/>
  <c r="AOS64" i="3"/>
  <c r="AOR64" i="3"/>
  <c r="AOQ64" i="3"/>
  <c r="AOP64" i="3"/>
  <c r="AOW22" i="3"/>
  <c r="AOV22" i="3"/>
  <c r="AOU22" i="3"/>
  <c r="AOT22" i="3"/>
  <c r="AOS22" i="3"/>
  <c r="AOR22" i="3"/>
  <c r="AOQ22" i="3"/>
  <c r="AOP22" i="3"/>
  <c r="ASA28" i="3"/>
  <c r="ASJ28" i="3"/>
  <c r="ASS28" i="3"/>
  <c r="ATB28" i="3"/>
  <c r="ATK28" i="3"/>
  <c r="ATT28" i="3"/>
  <c r="AUC28" i="3"/>
  <c r="AUL28" i="3"/>
  <c r="AUU28" i="3"/>
  <c r="AVD28" i="3"/>
  <c r="AVM28" i="3"/>
  <c r="AVV28" i="3"/>
  <c r="AWE28" i="3"/>
  <c r="AWN28" i="3"/>
  <c r="AWW28" i="3"/>
  <c r="AXF28" i="3"/>
  <c r="AXO28" i="3"/>
  <c r="AXX28" i="3"/>
  <c r="AYG28" i="3"/>
  <c r="AYP28" i="3"/>
  <c r="AYY28" i="3"/>
  <c r="ASA29" i="3"/>
  <c r="ASJ29" i="3"/>
  <c r="ASS29" i="3"/>
  <c r="ATB29" i="3"/>
  <c r="ATK29" i="3"/>
  <c r="ATT29" i="3"/>
  <c r="AUC29" i="3"/>
  <c r="AUL29" i="3"/>
  <c r="AUU29" i="3"/>
  <c r="AVD29" i="3"/>
  <c r="AVM29" i="3"/>
  <c r="AVV29" i="3"/>
  <c r="AWE29" i="3"/>
  <c r="AWN29" i="3"/>
  <c r="AWW29" i="3"/>
  <c r="AXF29" i="3"/>
  <c r="AXO29" i="3"/>
  <c r="AXX29" i="3"/>
  <c r="AYG29" i="3"/>
  <c r="AYP29" i="3"/>
  <c r="AYY29" i="3"/>
  <c r="ARX64" i="3"/>
  <c r="ARW64" i="3"/>
  <c r="ARV64" i="3"/>
  <c r="ARU64" i="3"/>
  <c r="ART64" i="3"/>
  <c r="ARS64" i="3"/>
  <c r="ARO64" i="3"/>
  <c r="ARN64" i="3"/>
  <c r="ARM64" i="3"/>
  <c r="ARL64" i="3"/>
  <c r="ARK64" i="3"/>
  <c r="ARJ64" i="3"/>
  <c r="ARF64" i="3"/>
  <c r="ARE64" i="3"/>
  <c r="ARD64" i="3"/>
  <c r="ARC64" i="3"/>
  <c r="ARB64" i="3"/>
  <c r="ARA64" i="3"/>
  <c r="AQW64" i="3"/>
  <c r="AQV64" i="3"/>
  <c r="AQU64" i="3"/>
  <c r="AQT64" i="3"/>
  <c r="AQS64" i="3"/>
  <c r="AQR64" i="3"/>
  <c r="AQN64" i="3"/>
  <c r="AQM64" i="3"/>
  <c r="AQL64" i="3"/>
  <c r="AQK64" i="3"/>
  <c r="AQJ64" i="3"/>
  <c r="AQI64" i="3"/>
  <c r="AQE64" i="3"/>
  <c r="AQD64" i="3"/>
  <c r="AQC64" i="3"/>
  <c r="AQB64" i="3"/>
  <c r="AQA64" i="3"/>
  <c r="APZ64" i="3"/>
  <c r="APV64" i="3"/>
  <c r="APU64" i="3"/>
  <c r="APT64" i="3"/>
  <c r="APS64" i="3"/>
  <c r="APR64" i="3"/>
  <c r="APQ64" i="3"/>
  <c r="APM64" i="3"/>
  <c r="APL64" i="3"/>
  <c r="APK64" i="3"/>
  <c r="APJ64" i="3"/>
  <c r="API64" i="3"/>
  <c r="APH64" i="3"/>
  <c r="APD64" i="3"/>
  <c r="APC64" i="3"/>
  <c r="APB64" i="3"/>
  <c r="APA64" i="3"/>
  <c r="AOZ64" i="3"/>
  <c r="AOY64" i="3"/>
  <c r="ASA41" i="3"/>
  <c r="ASA40" i="3"/>
  <c r="ASA38" i="3"/>
  <c r="ASA37" i="3"/>
  <c r="ASA36" i="3"/>
  <c r="ASA35" i="3"/>
  <c r="ASA33" i="3"/>
  <c r="ASA32" i="3"/>
  <c r="ASA31" i="3"/>
  <c r="ASA27" i="3"/>
  <c r="ASA26" i="3"/>
  <c r="ARZ22" i="3"/>
  <c r="ARY22" i="3"/>
  <c r="ARX22" i="3"/>
  <c r="ARW22" i="3"/>
  <c r="ARV22" i="3"/>
  <c r="ARU22" i="3"/>
  <c r="ART22" i="3"/>
  <c r="ARS22" i="3"/>
  <c r="ARQ22" i="3"/>
  <c r="ARP22" i="3"/>
  <c r="ARO22" i="3"/>
  <c r="ARN22" i="3"/>
  <c r="ARM22" i="3"/>
  <c r="ARL22" i="3"/>
  <c r="ARK22" i="3"/>
  <c r="ARJ22" i="3"/>
  <c r="ARH22" i="3"/>
  <c r="ARG22" i="3"/>
  <c r="ARF22" i="3"/>
  <c r="ARE22" i="3"/>
  <c r="ARD22" i="3"/>
  <c r="ARC22" i="3"/>
  <c r="ARB22" i="3"/>
  <c r="ARA22" i="3"/>
  <c r="AQY22" i="3"/>
  <c r="AQX22" i="3"/>
  <c r="AQW22" i="3"/>
  <c r="AQV22" i="3"/>
  <c r="AQU22" i="3"/>
  <c r="AQT22" i="3"/>
  <c r="AQS22" i="3"/>
  <c r="AQR22" i="3"/>
  <c r="AQP22" i="3"/>
  <c r="AQO22" i="3"/>
  <c r="AQN22" i="3"/>
  <c r="AQM22" i="3"/>
  <c r="AQL22" i="3"/>
  <c r="AQK22" i="3"/>
  <c r="AQJ22" i="3"/>
  <c r="AQI22" i="3"/>
  <c r="AQG22" i="3"/>
  <c r="AQF22" i="3"/>
  <c r="AQE22" i="3"/>
  <c r="AQD22" i="3"/>
  <c r="AQC22" i="3"/>
  <c r="AQB22" i="3"/>
  <c r="AQA22" i="3"/>
  <c r="APZ22" i="3"/>
  <c r="APX22" i="3"/>
  <c r="APW22" i="3"/>
  <c r="APV22" i="3"/>
  <c r="APU22" i="3"/>
  <c r="APT22" i="3"/>
  <c r="APS22" i="3"/>
  <c r="APR22" i="3"/>
  <c r="APQ22" i="3"/>
  <c r="APO22" i="3"/>
  <c r="APN22" i="3"/>
  <c r="APM22" i="3"/>
  <c r="APL22" i="3"/>
  <c r="APK22" i="3"/>
  <c r="APJ22" i="3"/>
  <c r="API22" i="3"/>
  <c r="APH22" i="3"/>
  <c r="APF22" i="3"/>
  <c r="APE22" i="3"/>
  <c r="APD22" i="3"/>
  <c r="APC22" i="3"/>
  <c r="APB22" i="3"/>
  <c r="APA22" i="3"/>
  <c r="AOZ22" i="3"/>
  <c r="AOY22" i="3"/>
  <c r="ASA19" i="3"/>
  <c r="ASA18" i="3"/>
  <c r="ASA17" i="3"/>
  <c r="ASA16" i="3"/>
  <c r="ASA13" i="3"/>
  <c r="ASA12" i="3"/>
  <c r="ASA11" i="3"/>
  <c r="ASA10" i="3"/>
  <c r="ASA9" i="3"/>
  <c r="ASA8" i="3"/>
  <c r="ASA3" i="3"/>
  <c r="AYY41" i="3"/>
  <c r="AYP41" i="3"/>
  <c r="AYG41" i="3"/>
  <c r="AXX41" i="3"/>
  <c r="AXO41" i="3"/>
  <c r="AXF41" i="3"/>
  <c r="AWW41" i="3"/>
  <c r="AWN41" i="3"/>
  <c r="AWE41" i="3"/>
  <c r="AVV41" i="3"/>
  <c r="AYY40" i="3"/>
  <c r="AYP40" i="3"/>
  <c r="AYG40" i="3"/>
  <c r="AXX40" i="3"/>
  <c r="AXO40" i="3"/>
  <c r="AXF40" i="3"/>
  <c r="AWW40" i="3"/>
  <c r="AWN40" i="3"/>
  <c r="AWE40" i="3"/>
  <c r="AVV40" i="3"/>
  <c r="AYY38" i="3"/>
  <c r="AYP38" i="3"/>
  <c r="AYG38" i="3"/>
  <c r="AXX38" i="3"/>
  <c r="AXO38" i="3"/>
  <c r="AXF38" i="3"/>
  <c r="AWW38" i="3"/>
  <c r="AWN38" i="3"/>
  <c r="AWE38" i="3"/>
  <c r="AVV38" i="3"/>
  <c r="AYY37" i="3"/>
  <c r="AYP37" i="3"/>
  <c r="AYG37" i="3"/>
  <c r="AXX37" i="3"/>
  <c r="AXO37" i="3"/>
  <c r="AXF37" i="3"/>
  <c r="AWW37" i="3"/>
  <c r="AWN37" i="3"/>
  <c r="AWE37" i="3"/>
  <c r="AVV37" i="3"/>
  <c r="AYY36" i="3"/>
  <c r="AYP36" i="3"/>
  <c r="AYG36" i="3"/>
  <c r="AXX36" i="3"/>
  <c r="AXO36" i="3"/>
  <c r="AXF36" i="3"/>
  <c r="AWW36" i="3"/>
  <c r="AWN36" i="3"/>
  <c r="AWE36" i="3"/>
  <c r="AVV36" i="3"/>
  <c r="AYY35" i="3"/>
  <c r="AYP35" i="3"/>
  <c r="AYG35" i="3"/>
  <c r="AXX35" i="3"/>
  <c r="AXO35" i="3"/>
  <c r="AXF35" i="3"/>
  <c r="AWW35" i="3"/>
  <c r="AWN35" i="3"/>
  <c r="AWE35" i="3"/>
  <c r="AVV35" i="3"/>
  <c r="AYY33" i="3"/>
  <c r="AYP33" i="3"/>
  <c r="AYG33" i="3"/>
  <c r="AXX33" i="3"/>
  <c r="AXO33" i="3"/>
  <c r="AXF33" i="3"/>
  <c r="AWW33" i="3"/>
  <c r="AWN33" i="3"/>
  <c r="AWE33" i="3"/>
  <c r="AVV33" i="3"/>
  <c r="AYY32" i="3"/>
  <c r="AYP32" i="3"/>
  <c r="AYG32" i="3"/>
  <c r="AXX32" i="3"/>
  <c r="AXO32" i="3"/>
  <c r="AXF32" i="3"/>
  <c r="AWW32" i="3"/>
  <c r="AWN32" i="3"/>
  <c r="AWE32" i="3"/>
  <c r="AVV32" i="3"/>
  <c r="AYY31" i="3"/>
  <c r="AYP31" i="3"/>
  <c r="AYG31" i="3"/>
  <c r="AXX31" i="3"/>
  <c r="AXO31" i="3"/>
  <c r="AXF31" i="3"/>
  <c r="AWW31" i="3"/>
  <c r="AWN31" i="3"/>
  <c r="AWE31" i="3"/>
  <c r="AVV31" i="3"/>
  <c r="AYY27" i="3"/>
  <c r="AYP27" i="3"/>
  <c r="AYG27" i="3"/>
  <c r="AXX27" i="3"/>
  <c r="AXO27" i="3"/>
  <c r="AXF27" i="3"/>
  <c r="AWW27" i="3"/>
  <c r="AWN27" i="3"/>
  <c r="AWE27" i="3"/>
  <c r="AVV27" i="3"/>
  <c r="AYY26" i="3"/>
  <c r="AYP26" i="3"/>
  <c r="AYG26" i="3"/>
  <c r="AXX26" i="3"/>
  <c r="AXO26" i="3"/>
  <c r="AXF26" i="3"/>
  <c r="AWW26" i="3"/>
  <c r="AWN26" i="3"/>
  <c r="AWE26" i="3"/>
  <c r="AVV26" i="3"/>
  <c r="AVJ64" i="3"/>
  <c r="AVI64" i="3"/>
  <c r="AVH64" i="3"/>
  <c r="AVG64" i="3"/>
  <c r="AVF64" i="3"/>
  <c r="AVE64" i="3"/>
  <c r="AVA64" i="3"/>
  <c r="AUZ64" i="3"/>
  <c r="AUY64" i="3"/>
  <c r="AUX64" i="3"/>
  <c r="AUW64" i="3"/>
  <c r="AUV64" i="3"/>
  <c r="AUR64" i="3"/>
  <c r="AUQ64" i="3"/>
  <c r="AUP64" i="3"/>
  <c r="AUO64" i="3"/>
  <c r="AUN64" i="3"/>
  <c r="AUM64" i="3"/>
  <c r="AUI64" i="3"/>
  <c r="AUH64" i="3"/>
  <c r="AUG64" i="3"/>
  <c r="AUF64" i="3"/>
  <c r="AUE64" i="3"/>
  <c r="AUD64" i="3"/>
  <c r="ATZ64" i="3"/>
  <c r="ATY64" i="3"/>
  <c r="ATX64" i="3"/>
  <c r="ATW64" i="3"/>
  <c r="ATV64" i="3"/>
  <c r="ATU64" i="3"/>
  <c r="ATQ64" i="3"/>
  <c r="ATP64" i="3"/>
  <c r="ATO64" i="3"/>
  <c r="ATN64" i="3"/>
  <c r="ATM64" i="3"/>
  <c r="ATL64" i="3"/>
  <c r="ATH64" i="3"/>
  <c r="ATG64" i="3"/>
  <c r="ATF64" i="3"/>
  <c r="ATE64" i="3"/>
  <c r="ATD64" i="3"/>
  <c r="ATC64" i="3"/>
  <c r="ASP64" i="3"/>
  <c r="ASO64" i="3"/>
  <c r="ASN64" i="3"/>
  <c r="ASM64" i="3"/>
  <c r="ASL64" i="3"/>
  <c r="ASK64" i="3"/>
  <c r="ASG64" i="3"/>
  <c r="ASF64" i="3"/>
  <c r="ASE64" i="3"/>
  <c r="ASD64" i="3"/>
  <c r="ASC64" i="3"/>
  <c r="ASB64" i="3"/>
  <c r="AVJ56" i="3"/>
  <c r="AVI56" i="3"/>
  <c r="AVH56" i="3"/>
  <c r="AVG56" i="3"/>
  <c r="AVF56" i="3"/>
  <c r="AVE56" i="3"/>
  <c r="AVA56" i="3"/>
  <c r="AUZ56" i="3"/>
  <c r="AUY56" i="3"/>
  <c r="AUX56" i="3"/>
  <c r="AUW56" i="3"/>
  <c r="AUV56" i="3"/>
  <c r="AUR56" i="3"/>
  <c r="AUQ56" i="3"/>
  <c r="AUP56" i="3"/>
  <c r="AUO56" i="3"/>
  <c r="AUN56" i="3"/>
  <c r="AUM56" i="3"/>
  <c r="AUI56" i="3"/>
  <c r="AUH56" i="3"/>
  <c r="AUG56" i="3"/>
  <c r="AUF56" i="3"/>
  <c r="AUE56" i="3"/>
  <c r="AUD56" i="3"/>
  <c r="ATZ56" i="3"/>
  <c r="ATY56" i="3"/>
  <c r="ATX56" i="3"/>
  <c r="ATW56" i="3"/>
  <c r="ATV56" i="3"/>
  <c r="ATU56" i="3"/>
  <c r="AVM41" i="3"/>
  <c r="AVD41" i="3"/>
  <c r="AUU41" i="3"/>
  <c r="AUL41" i="3"/>
  <c r="AUC41" i="3"/>
  <c r="ATB41" i="3"/>
  <c r="ASS41" i="3"/>
  <c r="ASJ41" i="3"/>
  <c r="AVM40" i="3"/>
  <c r="AVD40" i="3"/>
  <c r="AUU40" i="3"/>
  <c r="AUL40" i="3"/>
  <c r="AUC40" i="3"/>
  <c r="ATK40" i="3"/>
  <c r="ATB40" i="3"/>
  <c r="ASS40" i="3"/>
  <c r="ASJ40" i="3"/>
  <c r="AVM38" i="3"/>
  <c r="AVD38" i="3"/>
  <c r="AUU38" i="3"/>
  <c r="AUL38" i="3"/>
  <c r="AUC38" i="3"/>
  <c r="ATT38" i="3"/>
  <c r="ATK38" i="3"/>
  <c r="ATB38" i="3"/>
  <c r="ASS38" i="3"/>
  <c r="ASJ38" i="3"/>
  <c r="AVM37" i="3"/>
  <c r="AVD37" i="3"/>
  <c r="AUU37" i="3"/>
  <c r="AUL37" i="3"/>
  <c r="AUC37" i="3"/>
  <c r="ATT37" i="3"/>
  <c r="ATK37" i="3"/>
  <c r="ATB37" i="3"/>
  <c r="ASS37" i="3"/>
  <c r="ASJ37" i="3"/>
  <c r="AVM36" i="3"/>
  <c r="AVD36" i="3"/>
  <c r="AUU36" i="3"/>
  <c r="AUL36" i="3"/>
  <c r="AUC36" i="3"/>
  <c r="ATT36" i="3"/>
  <c r="ATK36" i="3"/>
  <c r="ATB36" i="3"/>
  <c r="ASS36" i="3"/>
  <c r="ASJ36" i="3"/>
  <c r="AVM35" i="3"/>
  <c r="AVD35" i="3"/>
  <c r="AUU35" i="3"/>
  <c r="AUL35" i="3"/>
  <c r="AUC35" i="3"/>
  <c r="ATT35" i="3"/>
  <c r="ATK35" i="3"/>
  <c r="ATB35" i="3"/>
  <c r="ASS35" i="3"/>
  <c r="ASJ35" i="3"/>
  <c r="AVM33" i="3"/>
  <c r="AVD33" i="3"/>
  <c r="AUU33" i="3"/>
  <c r="AUL33" i="3"/>
  <c r="AUC33" i="3"/>
  <c r="ATT33" i="3"/>
  <c r="ATK33" i="3"/>
  <c r="ATB33" i="3"/>
  <c r="ASS33" i="3"/>
  <c r="ASJ33" i="3"/>
  <c r="AVM32" i="3"/>
  <c r="AVD32" i="3"/>
  <c r="AUU32" i="3"/>
  <c r="AUL32" i="3"/>
  <c r="AUC32" i="3"/>
  <c r="ATT32" i="3"/>
  <c r="ATK32" i="3"/>
  <c r="ATB32" i="3"/>
  <c r="ASS32" i="3"/>
  <c r="ASJ32" i="3"/>
  <c r="AVM31" i="3"/>
  <c r="AVD31" i="3"/>
  <c r="AUU31" i="3"/>
  <c r="AUL31" i="3"/>
  <c r="AUC31" i="3"/>
  <c r="ATT31" i="3"/>
  <c r="ATK31" i="3"/>
  <c r="ATB31" i="3"/>
  <c r="ASS31" i="3"/>
  <c r="ASJ31" i="3"/>
  <c r="AVM27" i="3"/>
  <c r="AVD27" i="3"/>
  <c r="AUU27" i="3"/>
  <c r="AUL27" i="3"/>
  <c r="AUC27" i="3"/>
  <c r="ATT27" i="3"/>
  <c r="ATK27" i="3"/>
  <c r="ATB27" i="3"/>
  <c r="ASS27" i="3"/>
  <c r="ASJ27" i="3"/>
  <c r="AVM26" i="3"/>
  <c r="AVD26" i="3"/>
  <c r="AUU26" i="3"/>
  <c r="AUL26" i="3"/>
  <c r="AUC26" i="3"/>
  <c r="ATT26" i="3"/>
  <c r="ATK26" i="3"/>
  <c r="ATB26" i="3"/>
  <c r="ASS26" i="3"/>
  <c r="ASJ26" i="3"/>
  <c r="AVL22" i="3"/>
  <c r="AVK22" i="3"/>
  <c r="AVJ22" i="3"/>
  <c r="AVI22" i="3"/>
  <c r="AVH22" i="3"/>
  <c r="AVG22" i="3"/>
  <c r="AVF22" i="3"/>
  <c r="AVE22" i="3"/>
  <c r="AVC22" i="3"/>
  <c r="AVB22" i="3"/>
  <c r="AVA22" i="3"/>
  <c r="AUZ22" i="3"/>
  <c r="AUY22" i="3"/>
  <c r="AUX22" i="3"/>
  <c r="AUW22" i="3"/>
  <c r="AUV22" i="3"/>
  <c r="AUT22" i="3"/>
  <c r="AUS22" i="3"/>
  <c r="AUR22" i="3"/>
  <c r="AUQ22" i="3"/>
  <c r="AUP22" i="3"/>
  <c r="AUO22" i="3"/>
  <c r="AUN22" i="3"/>
  <c r="AUM22" i="3"/>
  <c r="AUK22" i="3"/>
  <c r="AUJ22" i="3"/>
  <c r="AUI22" i="3"/>
  <c r="AUH22" i="3"/>
  <c r="AUG22" i="3"/>
  <c r="AUF22" i="3"/>
  <c r="AUE22" i="3"/>
  <c r="AUD22" i="3"/>
  <c r="AUB22" i="3"/>
  <c r="AUA22" i="3"/>
  <c r="ATZ22" i="3"/>
  <c r="ATY22" i="3"/>
  <c r="ATX22" i="3"/>
  <c r="ATW22" i="3"/>
  <c r="ATV22" i="3"/>
  <c r="ATU22" i="3"/>
  <c r="ATS22" i="3"/>
  <c r="ATR22" i="3"/>
  <c r="ATQ22" i="3"/>
  <c r="ATP22" i="3"/>
  <c r="ATO22" i="3"/>
  <c r="ATN22" i="3"/>
  <c r="ATM22" i="3"/>
  <c r="ATL22" i="3"/>
  <c r="ATJ22" i="3"/>
  <c r="ATI22" i="3"/>
  <c r="ATH22" i="3"/>
  <c r="ATG22" i="3"/>
  <c r="ATF22" i="3"/>
  <c r="ATE22" i="3"/>
  <c r="ATD22" i="3"/>
  <c r="ATC22" i="3"/>
  <c r="ATA22" i="3"/>
  <c r="ASZ22" i="3"/>
  <c r="ASY22" i="3"/>
  <c r="ASX22" i="3"/>
  <c r="ASW22" i="3"/>
  <c r="ASV22" i="3"/>
  <c r="ASU22" i="3"/>
  <c r="AST22" i="3"/>
  <c r="ASR22" i="3"/>
  <c r="ASQ22" i="3"/>
  <c r="ASP22" i="3"/>
  <c r="ASO22" i="3"/>
  <c r="ASN22" i="3"/>
  <c r="ASM22" i="3"/>
  <c r="ASL22" i="3"/>
  <c r="ASK22" i="3"/>
  <c r="ASI22" i="3"/>
  <c r="ASH22" i="3"/>
  <c r="ASG22" i="3"/>
  <c r="ASF22" i="3"/>
  <c r="ASE22" i="3"/>
  <c r="ASD22" i="3"/>
  <c r="ASC22" i="3"/>
  <c r="ASB22" i="3"/>
  <c r="AVM19" i="3"/>
  <c r="AVD19" i="3"/>
  <c r="AUU19" i="3"/>
  <c r="AUL19" i="3"/>
  <c r="AUC19" i="3"/>
  <c r="ATT19" i="3"/>
  <c r="ATK19" i="3"/>
  <c r="ATB19" i="3"/>
  <c r="AVM18" i="3"/>
  <c r="AVD18" i="3"/>
  <c r="AUU18" i="3"/>
  <c r="AUL18" i="3"/>
  <c r="AUC18" i="3"/>
  <c r="ATT18" i="3"/>
  <c r="ATK18" i="3"/>
  <c r="ATB18" i="3"/>
  <c r="AVM17" i="3"/>
  <c r="AVD17" i="3"/>
  <c r="AUU17" i="3"/>
  <c r="AUL17" i="3"/>
  <c r="AUC17" i="3"/>
  <c r="ATT17" i="3"/>
  <c r="ATK17" i="3"/>
  <c r="ATB17" i="3"/>
  <c r="AVM16" i="3"/>
  <c r="AVD16" i="3"/>
  <c r="AUU16" i="3"/>
  <c r="AUL16" i="3"/>
  <c r="ATT16" i="3"/>
  <c r="ATK16" i="3"/>
  <c r="ATB16" i="3"/>
  <c r="AVM13" i="3"/>
  <c r="AVD13" i="3"/>
  <c r="AUU13" i="3"/>
  <c r="AUL13" i="3"/>
  <c r="ATT13" i="3"/>
  <c r="ATK13" i="3"/>
  <c r="ATB13" i="3"/>
  <c r="AVM12" i="3"/>
  <c r="AVD12" i="3"/>
  <c r="AUU12" i="3"/>
  <c r="AUL12" i="3"/>
  <c r="ATT12" i="3"/>
  <c r="ATK12" i="3"/>
  <c r="ATB12" i="3"/>
  <c r="AVM11" i="3"/>
  <c r="AVD11" i="3"/>
  <c r="AUU11" i="3"/>
  <c r="AUL11" i="3"/>
  <c r="ATT11" i="3"/>
  <c r="ATK11" i="3"/>
  <c r="ATB11" i="3"/>
  <c r="AVM10" i="3"/>
  <c r="AVD10" i="3"/>
  <c r="AUU10" i="3"/>
  <c r="AUL10" i="3"/>
  <c r="ATT10" i="3"/>
  <c r="ATK10" i="3"/>
  <c r="ATB10" i="3"/>
  <c r="AVM9" i="3"/>
  <c r="AVD9" i="3"/>
  <c r="AUU9" i="3"/>
  <c r="AUL9" i="3"/>
  <c r="ATT9" i="3"/>
  <c r="ATK9" i="3"/>
  <c r="ATB9" i="3"/>
  <c r="AVM8" i="3"/>
  <c r="AVD8" i="3"/>
  <c r="AUU8" i="3"/>
  <c r="AUL8" i="3"/>
  <c r="ATT8" i="3"/>
  <c r="ATK8" i="3"/>
  <c r="ATB8" i="3"/>
  <c r="AVM7" i="3"/>
  <c r="AVD7" i="3"/>
  <c r="AUU7" i="3"/>
  <c r="AUL7" i="3"/>
  <c r="ATB7" i="3"/>
  <c r="AVM6" i="3"/>
  <c r="AVD6" i="3"/>
  <c r="AUU6" i="3"/>
  <c r="AUL6" i="3"/>
  <c r="ATB6" i="3"/>
  <c r="AVM5" i="3"/>
  <c r="AVD5" i="3"/>
  <c r="AUU5" i="3"/>
  <c r="AUL5" i="3"/>
  <c r="AVM3" i="3"/>
  <c r="AVD3" i="3"/>
  <c r="AUU3" i="3"/>
  <c r="AUL3" i="3"/>
  <c r="ATT3" i="3"/>
  <c r="ATK3" i="3"/>
  <c r="ATB3" i="3"/>
  <c r="AZE64" i="3"/>
  <c r="AZD64" i="3"/>
  <c r="AZC64" i="3"/>
  <c r="AZB64" i="3"/>
  <c r="AZA64" i="3"/>
  <c r="AYZ64" i="3"/>
  <c r="AYV64" i="3"/>
  <c r="AYU64" i="3"/>
  <c r="AYT64" i="3"/>
  <c r="AYS64" i="3"/>
  <c r="AYR64" i="3"/>
  <c r="AYQ64" i="3"/>
  <c r="AYM64" i="3"/>
  <c r="AYL64" i="3"/>
  <c r="AYK64" i="3"/>
  <c r="AYJ64" i="3"/>
  <c r="AYI64" i="3"/>
  <c r="AYH64" i="3"/>
  <c r="AYD64" i="3"/>
  <c r="AYC64" i="3"/>
  <c r="AYB64" i="3"/>
  <c r="AYA64" i="3"/>
  <c r="AXZ64" i="3"/>
  <c r="AXY64" i="3"/>
  <c r="AXU64" i="3"/>
  <c r="AXT64" i="3"/>
  <c r="AXS64" i="3"/>
  <c r="AXR64" i="3"/>
  <c r="AXQ64" i="3"/>
  <c r="AXP64" i="3"/>
  <c r="AXL64" i="3"/>
  <c r="AXK64" i="3"/>
  <c r="AXJ64" i="3"/>
  <c r="AXI64" i="3"/>
  <c r="AXH64" i="3"/>
  <c r="AXG64" i="3"/>
  <c r="AXC64" i="3"/>
  <c r="AXB64" i="3"/>
  <c r="AXA64" i="3"/>
  <c r="AWZ64" i="3"/>
  <c r="AWY64" i="3"/>
  <c r="AWX64" i="3"/>
  <c r="AWT64" i="3"/>
  <c r="AWS64" i="3"/>
  <c r="AWR64" i="3"/>
  <c r="AWQ64" i="3"/>
  <c r="AWP64" i="3"/>
  <c r="AWO64" i="3"/>
  <c r="AWK64" i="3"/>
  <c r="AWJ64" i="3"/>
  <c r="AWI64" i="3"/>
  <c r="AWH64" i="3"/>
  <c r="AWG64" i="3"/>
  <c r="AWF64" i="3"/>
  <c r="AWB64" i="3"/>
  <c r="AWA64" i="3"/>
  <c r="AVZ64" i="3"/>
  <c r="AVY64" i="3"/>
  <c r="AVX64" i="3"/>
  <c r="AVW64" i="3"/>
  <c r="AZE56" i="3"/>
  <c r="AZD56" i="3"/>
  <c r="AZC56" i="3"/>
  <c r="AZB56" i="3"/>
  <c r="AZA56" i="3"/>
  <c r="AYZ56" i="3"/>
  <c r="AYV56" i="3"/>
  <c r="AYU56" i="3"/>
  <c r="AYT56" i="3"/>
  <c r="AYS56" i="3"/>
  <c r="AYR56" i="3"/>
  <c r="AYQ56" i="3"/>
  <c r="AYM56" i="3"/>
  <c r="AYL56" i="3"/>
  <c r="AYK56" i="3"/>
  <c r="AYJ56" i="3"/>
  <c r="AYI56" i="3"/>
  <c r="AYH56" i="3"/>
  <c r="AYD56" i="3"/>
  <c r="AYC56" i="3"/>
  <c r="AYB56" i="3"/>
  <c r="AYA56" i="3"/>
  <c r="AXZ56" i="3"/>
  <c r="AXY56" i="3"/>
  <c r="AXU56" i="3"/>
  <c r="AXT56" i="3"/>
  <c r="AXS56" i="3"/>
  <c r="AXR56" i="3"/>
  <c r="AXQ56" i="3"/>
  <c r="AXP56" i="3"/>
  <c r="AXL56" i="3"/>
  <c r="AXK56" i="3"/>
  <c r="AXJ56" i="3"/>
  <c r="AXI56" i="3"/>
  <c r="AXH56" i="3"/>
  <c r="AXG56" i="3"/>
  <c r="AXC56" i="3"/>
  <c r="AXB56" i="3"/>
  <c r="AXA56" i="3"/>
  <c r="AWZ56" i="3"/>
  <c r="AWY56" i="3"/>
  <c r="AWX56" i="3"/>
  <c r="AWT56" i="3"/>
  <c r="AWS56" i="3"/>
  <c r="AWR56" i="3"/>
  <c r="AWQ56" i="3"/>
  <c r="AWP56" i="3"/>
  <c r="AWO56" i="3"/>
  <c r="AWK56" i="3"/>
  <c r="AWJ56" i="3"/>
  <c r="AWI56" i="3"/>
  <c r="AWH56" i="3"/>
  <c r="AWG56" i="3"/>
  <c r="AWF56" i="3"/>
  <c r="AWB56" i="3"/>
  <c r="AWA56" i="3"/>
  <c r="AVZ56" i="3"/>
  <c r="AVY56" i="3"/>
  <c r="AVX56" i="3"/>
  <c r="AVW56" i="3"/>
  <c r="AVS64" i="3"/>
  <c r="AVR64" i="3"/>
  <c r="AVQ64" i="3"/>
  <c r="AVP64" i="3"/>
  <c r="AVO64" i="3"/>
  <c r="AVN64" i="3"/>
  <c r="AVS56" i="3"/>
  <c r="AVR56" i="3"/>
  <c r="AVQ56" i="3"/>
  <c r="AVP56" i="3"/>
  <c r="AVO56" i="3"/>
  <c r="AVN56" i="3"/>
  <c r="AYX22" i="3"/>
  <c r="AYW22" i="3"/>
  <c r="AYV22" i="3"/>
  <c r="AYU22" i="3"/>
  <c r="AYT22" i="3"/>
  <c r="AYS22" i="3"/>
  <c r="AYR22" i="3"/>
  <c r="AYQ22" i="3"/>
  <c r="AYO22" i="3"/>
  <c r="AYN22" i="3"/>
  <c r="AYM22" i="3"/>
  <c r="AYL22" i="3"/>
  <c r="AYK22" i="3"/>
  <c r="AYJ22" i="3"/>
  <c r="AYI22" i="3"/>
  <c r="AYH22" i="3"/>
  <c r="AYF22" i="3"/>
  <c r="AYE22" i="3"/>
  <c r="AYD22" i="3"/>
  <c r="AYC22" i="3"/>
  <c r="AYB22" i="3"/>
  <c r="AYA22" i="3"/>
  <c r="AXZ22" i="3"/>
  <c r="AXY22" i="3"/>
  <c r="AXW22" i="3"/>
  <c r="AXV22" i="3"/>
  <c r="AXU22" i="3"/>
  <c r="AXT22" i="3"/>
  <c r="AXS22" i="3"/>
  <c r="AXR22" i="3"/>
  <c r="AXQ22" i="3"/>
  <c r="AXP22" i="3"/>
  <c r="AXN22" i="3"/>
  <c r="AXM22" i="3"/>
  <c r="AXL22" i="3"/>
  <c r="AXK22" i="3"/>
  <c r="AXJ22" i="3"/>
  <c r="AXI22" i="3"/>
  <c r="AXH22" i="3"/>
  <c r="AXG22" i="3"/>
  <c r="AXE22" i="3"/>
  <c r="AXD22" i="3"/>
  <c r="AXC22" i="3"/>
  <c r="AXB22" i="3"/>
  <c r="AXA22" i="3"/>
  <c r="AWZ22" i="3"/>
  <c r="AWY22" i="3"/>
  <c r="AWX22" i="3"/>
  <c r="AWV22" i="3"/>
  <c r="AWU22" i="3"/>
  <c r="AWT22" i="3"/>
  <c r="AWS22" i="3"/>
  <c r="AWR22" i="3"/>
  <c r="AWQ22" i="3"/>
  <c r="AWP22" i="3"/>
  <c r="AWO22" i="3"/>
  <c r="AWM22" i="3"/>
  <c r="AWL22" i="3"/>
  <c r="AWK22" i="3"/>
  <c r="AWJ22" i="3"/>
  <c r="AWI22" i="3"/>
  <c r="AWH22" i="3"/>
  <c r="AWG22" i="3"/>
  <c r="AWF22" i="3"/>
  <c r="AWD22" i="3"/>
  <c r="AWC22" i="3"/>
  <c r="AWB22" i="3"/>
  <c r="AWA22" i="3"/>
  <c r="AVZ22" i="3"/>
  <c r="AVY22" i="3"/>
  <c r="AVX22" i="3"/>
  <c r="AVW22" i="3"/>
  <c r="AVU22" i="3"/>
  <c r="AVT22" i="3"/>
  <c r="AVS22" i="3"/>
  <c r="AVR22" i="3"/>
  <c r="AVQ22" i="3"/>
  <c r="AVP22" i="3"/>
  <c r="AVO22" i="3"/>
  <c r="AVN22" i="3"/>
  <c r="AYY19" i="3"/>
  <c r="AYP19" i="3"/>
  <c r="AXO19" i="3"/>
  <c r="AWW19" i="3"/>
  <c r="AWN19" i="3"/>
  <c r="AWE19" i="3"/>
  <c r="AVV19" i="3"/>
  <c r="AYY18" i="3"/>
  <c r="AYP18" i="3"/>
  <c r="AXO18" i="3"/>
  <c r="AWW18" i="3"/>
  <c r="AWN18" i="3"/>
  <c r="AWE18" i="3"/>
  <c r="AVV18" i="3"/>
  <c r="AYY17" i="3"/>
  <c r="AYP17" i="3"/>
  <c r="AXO17" i="3"/>
  <c r="AWW17" i="3"/>
  <c r="AWN17" i="3"/>
  <c r="AWE17" i="3"/>
  <c r="AVV17" i="3"/>
  <c r="AYY16" i="3"/>
  <c r="AYP16" i="3"/>
  <c r="AXO16" i="3"/>
  <c r="AWW16" i="3"/>
  <c r="AWN16" i="3"/>
  <c r="AWE16" i="3"/>
  <c r="AVV16" i="3"/>
  <c r="AYY14" i="3"/>
  <c r="AYP14" i="3"/>
  <c r="AXO14" i="3"/>
  <c r="AWW14" i="3"/>
  <c r="AWN14" i="3"/>
  <c r="AWE14" i="3"/>
  <c r="AYY13" i="3"/>
  <c r="AYP13" i="3"/>
  <c r="AXO13" i="3"/>
  <c r="AWW13" i="3"/>
  <c r="AWN13" i="3"/>
  <c r="AWE13" i="3"/>
  <c r="AVV13" i="3"/>
  <c r="AYY12" i="3"/>
  <c r="AYP12" i="3"/>
  <c r="AXO12" i="3"/>
  <c r="AWW12" i="3"/>
  <c r="AWN12" i="3"/>
  <c r="AWE12" i="3"/>
  <c r="AVV12" i="3"/>
  <c r="AYY11" i="3"/>
  <c r="AYP11" i="3"/>
  <c r="AXO11" i="3"/>
  <c r="AWW11" i="3"/>
  <c r="AWN11" i="3"/>
  <c r="AWE11" i="3"/>
  <c r="AVV11" i="3"/>
  <c r="AYY10" i="3"/>
  <c r="AYP10" i="3"/>
  <c r="AXO10" i="3"/>
  <c r="AWW10" i="3"/>
  <c r="AWN10" i="3"/>
  <c r="AWE10" i="3"/>
  <c r="AVV10" i="3"/>
  <c r="AYY9" i="3"/>
  <c r="AYP9" i="3"/>
  <c r="AXO9" i="3"/>
  <c r="AWW9" i="3"/>
  <c r="AWN9" i="3"/>
  <c r="AWE9" i="3"/>
  <c r="AVV9" i="3"/>
  <c r="AYY8" i="3"/>
  <c r="AYP8" i="3"/>
  <c r="AXO8" i="3"/>
  <c r="AWW8" i="3"/>
  <c r="AWN8" i="3"/>
  <c r="AWE8" i="3"/>
  <c r="AVV8" i="3"/>
  <c r="AYY7" i="3"/>
  <c r="AYP7" i="3"/>
  <c r="AXO7" i="3"/>
  <c r="AWW7" i="3"/>
  <c r="AWN7" i="3"/>
  <c r="AWE7" i="3"/>
  <c r="AVV7" i="3"/>
  <c r="AYY6" i="3"/>
  <c r="AYP6" i="3"/>
  <c r="AXO6" i="3"/>
  <c r="AWW6" i="3"/>
  <c r="AWN6" i="3"/>
  <c r="AWE6" i="3"/>
  <c r="AVV6" i="3"/>
  <c r="AYY5" i="3"/>
  <c r="AYP5" i="3"/>
  <c r="AXO5" i="3"/>
  <c r="AWW5" i="3"/>
  <c r="AWN5" i="3"/>
  <c r="AWE5" i="3"/>
  <c r="AVV5" i="3"/>
  <c r="AYY3" i="3"/>
  <c r="AYP3" i="3"/>
  <c r="AXO3" i="3"/>
  <c r="AXF3" i="3"/>
  <c r="AWW3" i="3"/>
  <c r="AWN3" i="3"/>
  <c r="AWE3" i="3"/>
  <c r="AVV3" i="3"/>
  <c r="AZG22" i="3"/>
  <c r="AZF22" i="3"/>
  <c r="AZE22" i="3"/>
  <c r="AZD22" i="3"/>
  <c r="AZC22" i="3"/>
  <c r="AZB22" i="3"/>
  <c r="AZA22" i="3"/>
  <c r="AYZ22" i="3"/>
  <c r="AZH19" i="3"/>
  <c r="AZH18" i="3"/>
  <c r="AZH17" i="3"/>
  <c r="AZH16" i="3"/>
  <c r="AZH14" i="3"/>
  <c r="AZH13" i="3"/>
  <c r="AZH12" i="3"/>
  <c r="AZH11" i="3"/>
  <c r="AZH10" i="3"/>
  <c r="AZH9" i="3"/>
  <c r="AZH8" i="3"/>
  <c r="AZH7" i="3"/>
  <c r="AZH6" i="3"/>
  <c r="AZH5" i="3"/>
  <c r="AZH3" i="3"/>
  <c r="BEM27" i="3"/>
  <c r="BEM29" i="3"/>
  <c r="AZZ27" i="3"/>
  <c r="AZZ29" i="3"/>
  <c r="AZQ29" i="3"/>
  <c r="BHP30" i="3"/>
  <c r="BHY30" i="3"/>
  <c r="BIH30" i="3"/>
  <c r="BIQ30" i="3"/>
  <c r="BIZ30" i="3"/>
  <c r="BJI30" i="3"/>
  <c r="BJR30" i="3"/>
  <c r="BKA30" i="3"/>
  <c r="BKJ30" i="3"/>
  <c r="BKS30" i="3"/>
  <c r="BLB30" i="3"/>
  <c r="BLK30" i="3"/>
  <c r="BLT30" i="3"/>
  <c r="BMC30" i="3"/>
  <c r="BML30" i="3"/>
  <c r="BMU30" i="3"/>
  <c r="BND30" i="3"/>
  <c r="BNM30" i="3"/>
  <c r="BNV30" i="3"/>
  <c r="BOE30" i="3"/>
  <c r="BON30" i="3"/>
  <c r="BOW30" i="3"/>
  <c r="BPF30" i="3"/>
  <c r="BPO30" i="3"/>
  <c r="BPX30" i="3"/>
  <c r="BQG30" i="3"/>
  <c r="IX116" i="5" s="1"/>
  <c r="BQP30" i="3"/>
  <c r="BQY30" i="3"/>
  <c r="BRH30" i="3"/>
  <c r="BRQ30" i="3"/>
  <c r="BRZ30" i="3"/>
  <c r="BSI30" i="3"/>
  <c r="BSR30" i="3"/>
  <c r="BTA30" i="3"/>
  <c r="BTJ30" i="3"/>
  <c r="BTS30" i="3"/>
  <c r="BUB30" i="3"/>
  <c r="BUK30" i="3"/>
  <c r="BUT30" i="3"/>
  <c r="BCT39" i="3"/>
  <c r="BDC39" i="3"/>
  <c r="BDL39" i="3"/>
  <c r="BDU39" i="3"/>
  <c r="BED39" i="3"/>
  <c r="BEM39" i="3"/>
  <c r="BEV39" i="3"/>
  <c r="BFE39" i="3"/>
  <c r="BFN39" i="3"/>
  <c r="BFW39" i="3"/>
  <c r="BGF39" i="3"/>
  <c r="BGO39" i="3"/>
  <c r="BGX39" i="3"/>
  <c r="BHG39" i="3"/>
  <c r="BHP39" i="3"/>
  <c r="BHY39" i="3"/>
  <c r="BIH39" i="3"/>
  <c r="BIQ39" i="3"/>
  <c r="BIZ39" i="3"/>
  <c r="BJI39" i="3"/>
  <c r="BJR39" i="3"/>
  <c r="BKA39" i="3"/>
  <c r="BKJ39" i="3"/>
  <c r="BKS39" i="3"/>
  <c r="BLB39" i="3"/>
  <c r="BLK39" i="3"/>
  <c r="BLT39" i="3"/>
  <c r="BMC39" i="3"/>
  <c r="BML39" i="3"/>
  <c r="BMU39" i="3"/>
  <c r="BND39" i="3"/>
  <c r="BNM39" i="3"/>
  <c r="BNV39" i="3"/>
  <c r="BOE39" i="3"/>
  <c r="BON39" i="3"/>
  <c r="BOW39" i="3"/>
  <c r="BPF39" i="3"/>
  <c r="BPO39" i="3"/>
  <c r="BPX39" i="3"/>
  <c r="BQG39" i="3"/>
  <c r="IX125" i="5" s="1"/>
  <c r="BQP39" i="3"/>
  <c r="BQY39" i="3"/>
  <c r="BRH39" i="3"/>
  <c r="BRQ39" i="3"/>
  <c r="BRZ39" i="3"/>
  <c r="BSI39" i="3"/>
  <c r="BSR39" i="3"/>
  <c r="BTA39" i="3"/>
  <c r="BTJ39" i="3"/>
  <c r="BTS39" i="3"/>
  <c r="BUB39" i="3"/>
  <c r="BUK39" i="3"/>
  <c r="BUT39" i="3"/>
  <c r="BAO64" i="3"/>
  <c r="BAN64" i="3"/>
  <c r="BAM64" i="3"/>
  <c r="BAL64" i="3"/>
  <c r="BAK64" i="3"/>
  <c r="BAJ64" i="3"/>
  <c r="O27" i="7"/>
  <c r="P27" i="7"/>
  <c r="Q27" i="7"/>
  <c r="R27" i="7"/>
  <c r="S27" i="7"/>
  <c r="T27" i="7"/>
  <c r="U27" i="7"/>
  <c r="V27" i="7"/>
  <c r="W27" i="7"/>
  <c r="O26" i="7"/>
  <c r="P26" i="7"/>
  <c r="Q26" i="7"/>
  <c r="R26" i="7"/>
  <c r="S26" i="7"/>
  <c r="T26" i="7"/>
  <c r="U26" i="7"/>
  <c r="V26" i="7"/>
  <c r="W26" i="7"/>
  <c r="BQM64" i="3"/>
  <c r="BUH64" i="3"/>
  <c r="BUG64" i="3"/>
  <c r="BUF64" i="3"/>
  <c r="BUE64" i="3"/>
  <c r="BUD64" i="3"/>
  <c r="BUC64" i="3"/>
  <c r="BTY64" i="3"/>
  <c r="BTX64" i="3"/>
  <c r="BTW64" i="3"/>
  <c r="BTV64" i="3"/>
  <c r="BTU64" i="3"/>
  <c r="BTT64" i="3"/>
  <c r="BTP64" i="3"/>
  <c r="BTO64" i="3"/>
  <c r="BTN64" i="3"/>
  <c r="BTM64" i="3"/>
  <c r="BTL64" i="3"/>
  <c r="BTK64" i="3"/>
  <c r="BTG64" i="3"/>
  <c r="BTF64" i="3"/>
  <c r="BTE64" i="3"/>
  <c r="BTD64" i="3"/>
  <c r="BTC64" i="3"/>
  <c r="BTB64" i="3"/>
  <c r="BSX64" i="3"/>
  <c r="BSW64" i="3"/>
  <c r="BSV64" i="3"/>
  <c r="BSU64" i="3"/>
  <c r="BST64" i="3"/>
  <c r="BSS64" i="3"/>
  <c r="BSO64" i="3"/>
  <c r="BSN64" i="3"/>
  <c r="BSM64" i="3"/>
  <c r="BSL64" i="3"/>
  <c r="BSK64" i="3"/>
  <c r="BSJ64" i="3"/>
  <c r="BSF64" i="3"/>
  <c r="BSE64" i="3"/>
  <c r="BSD64" i="3"/>
  <c r="BSC64" i="3"/>
  <c r="BSB64" i="3"/>
  <c r="BSA64" i="3"/>
  <c r="BRW64" i="3"/>
  <c r="BRV64" i="3"/>
  <c r="BRU64" i="3"/>
  <c r="BRT64" i="3"/>
  <c r="BRS64" i="3"/>
  <c r="BRR64" i="3"/>
  <c r="BRN64" i="3"/>
  <c r="BRM64" i="3"/>
  <c r="BRL64" i="3"/>
  <c r="BRK64" i="3"/>
  <c r="BRJ64" i="3"/>
  <c r="BRI64" i="3"/>
  <c r="BRE64" i="3"/>
  <c r="BRD64" i="3"/>
  <c r="BRC64" i="3"/>
  <c r="BRB64" i="3"/>
  <c r="BRA64" i="3"/>
  <c r="BQZ64" i="3"/>
  <c r="BQV64" i="3"/>
  <c r="BQU64" i="3"/>
  <c r="BQT64" i="3"/>
  <c r="BQS64" i="3"/>
  <c r="BQR64" i="3"/>
  <c r="BQQ64" i="3"/>
  <c r="BQL64" i="3"/>
  <c r="BQK64" i="3"/>
  <c r="BQJ64" i="3"/>
  <c r="BQI64" i="3"/>
  <c r="BQH64" i="3"/>
  <c r="BQD64" i="3"/>
  <c r="BQC64" i="3"/>
  <c r="BQB64" i="3"/>
  <c r="BQA64" i="3"/>
  <c r="BPZ64" i="3"/>
  <c r="BPY64" i="3"/>
  <c r="BPU64" i="3"/>
  <c r="BPT64" i="3"/>
  <c r="BPS64" i="3"/>
  <c r="BPR64" i="3"/>
  <c r="BPQ64" i="3"/>
  <c r="BPP64" i="3"/>
  <c r="BPL64" i="3"/>
  <c r="BPK64" i="3"/>
  <c r="BPJ64" i="3"/>
  <c r="BPI64" i="3"/>
  <c r="BPH64" i="3"/>
  <c r="BPG64" i="3"/>
  <c r="BPC64" i="3"/>
  <c r="BPB64" i="3"/>
  <c r="BPA64" i="3"/>
  <c r="BOZ64" i="3"/>
  <c r="BOY64" i="3"/>
  <c r="BOX64" i="3"/>
  <c r="BOT64" i="3"/>
  <c r="BOS64" i="3"/>
  <c r="BOR64" i="3"/>
  <c r="BOQ64" i="3"/>
  <c r="BOP64" i="3"/>
  <c r="BOO64" i="3"/>
  <c r="BOK64" i="3"/>
  <c r="BOJ64" i="3"/>
  <c r="BOI64" i="3"/>
  <c r="BOH64" i="3"/>
  <c r="BOG64" i="3"/>
  <c r="BOF64" i="3"/>
  <c r="BOB64" i="3"/>
  <c r="BOA64" i="3"/>
  <c r="BNZ64" i="3"/>
  <c r="BNY64" i="3"/>
  <c r="BNX64" i="3"/>
  <c r="BNW64" i="3"/>
  <c r="BNS64" i="3"/>
  <c r="BNR64" i="3"/>
  <c r="BNQ64" i="3"/>
  <c r="BNP64" i="3"/>
  <c r="BNO64" i="3"/>
  <c r="BNN64" i="3"/>
  <c r="BNJ64" i="3"/>
  <c r="BNI64" i="3"/>
  <c r="BNH64" i="3"/>
  <c r="BNG64" i="3"/>
  <c r="BNF64" i="3"/>
  <c r="BNE64" i="3"/>
  <c r="BNA64" i="3"/>
  <c r="BMZ64" i="3"/>
  <c r="BMY64" i="3"/>
  <c r="BMX64" i="3"/>
  <c r="BMW64" i="3"/>
  <c r="BMV64" i="3"/>
  <c r="BMR64" i="3"/>
  <c r="BMQ64" i="3"/>
  <c r="BMP64" i="3"/>
  <c r="BMO64" i="3"/>
  <c r="BMN64" i="3"/>
  <c r="BMM64" i="3"/>
  <c r="BMI64" i="3"/>
  <c r="BMH64" i="3"/>
  <c r="BMG64" i="3"/>
  <c r="BMF64" i="3"/>
  <c r="BME64" i="3"/>
  <c r="BMD64" i="3"/>
  <c r="BLZ64" i="3"/>
  <c r="BLY64" i="3"/>
  <c r="BLX64" i="3"/>
  <c r="BLW64" i="3"/>
  <c r="BLV64" i="3"/>
  <c r="BLU64" i="3"/>
  <c r="BLQ64" i="3"/>
  <c r="BLP64" i="3"/>
  <c r="BLO64" i="3"/>
  <c r="BLN64" i="3"/>
  <c r="BLM64" i="3"/>
  <c r="BLL64" i="3"/>
  <c r="BLH64" i="3"/>
  <c r="BLG64" i="3"/>
  <c r="BLF64" i="3"/>
  <c r="BLE64" i="3"/>
  <c r="BLD64" i="3"/>
  <c r="BLC64" i="3"/>
  <c r="BKY64" i="3"/>
  <c r="BKX64" i="3"/>
  <c r="BKW64" i="3"/>
  <c r="BKV64" i="3"/>
  <c r="BKU64" i="3"/>
  <c r="BKT64" i="3"/>
  <c r="BKP64" i="3"/>
  <c r="BKO64" i="3"/>
  <c r="BKN64" i="3"/>
  <c r="BKM64" i="3"/>
  <c r="BKL64" i="3"/>
  <c r="BKK64" i="3"/>
  <c r="BKG64" i="3"/>
  <c r="BKF64" i="3"/>
  <c r="BKE64" i="3"/>
  <c r="BKD64" i="3"/>
  <c r="BKC64" i="3"/>
  <c r="BKB64" i="3"/>
  <c r="BJX64" i="3"/>
  <c r="BJW64" i="3"/>
  <c r="BJV64" i="3"/>
  <c r="BJU64" i="3"/>
  <c r="BJT64" i="3"/>
  <c r="BJS64" i="3"/>
  <c r="BJO64" i="3"/>
  <c r="BJN64" i="3"/>
  <c r="BJM64" i="3"/>
  <c r="BJL64" i="3"/>
  <c r="BJK64" i="3"/>
  <c r="BJJ64" i="3"/>
  <c r="BJF64" i="3"/>
  <c r="BJE64" i="3"/>
  <c r="BJD64" i="3"/>
  <c r="BJC64" i="3"/>
  <c r="BJB64" i="3"/>
  <c r="BJA64" i="3"/>
  <c r="BIW64" i="3"/>
  <c r="BIV64" i="3"/>
  <c r="BIU64" i="3"/>
  <c r="BIT64" i="3"/>
  <c r="BIS64" i="3"/>
  <c r="BIR64" i="3"/>
  <c r="BIN64" i="3"/>
  <c r="BIM64" i="3"/>
  <c r="BIL64" i="3"/>
  <c r="BIK64" i="3"/>
  <c r="BIJ64" i="3"/>
  <c r="BII64" i="3"/>
  <c r="BIE64" i="3"/>
  <c r="BID64" i="3"/>
  <c r="BIC64" i="3"/>
  <c r="BIB64" i="3"/>
  <c r="BIA64" i="3"/>
  <c r="BHZ64" i="3"/>
  <c r="BHV64" i="3"/>
  <c r="BHU64" i="3"/>
  <c r="BHT64" i="3"/>
  <c r="BHS64" i="3"/>
  <c r="BHR64" i="3"/>
  <c r="BHQ64" i="3"/>
  <c r="BHM64" i="3"/>
  <c r="BHL64" i="3"/>
  <c r="BHK64" i="3"/>
  <c r="BHJ64" i="3"/>
  <c r="BHI64" i="3"/>
  <c r="BHH64" i="3"/>
  <c r="BHD64" i="3"/>
  <c r="BHC64" i="3"/>
  <c r="BHB64" i="3"/>
  <c r="BHA64" i="3"/>
  <c r="BGZ64" i="3"/>
  <c r="BGY64" i="3"/>
  <c r="BGU64" i="3"/>
  <c r="BGT64" i="3"/>
  <c r="BGS64" i="3"/>
  <c r="BGR64" i="3"/>
  <c r="BGQ64" i="3"/>
  <c r="BGP64" i="3"/>
  <c r="BGL64" i="3"/>
  <c r="BGK64" i="3"/>
  <c r="BGJ64" i="3"/>
  <c r="BGI64" i="3"/>
  <c r="BGH64" i="3"/>
  <c r="BGG64" i="3"/>
  <c r="BGC64" i="3"/>
  <c r="BGB64" i="3"/>
  <c r="BGA64" i="3"/>
  <c r="BFZ64" i="3"/>
  <c r="BFY64" i="3"/>
  <c r="BFX64" i="3"/>
  <c r="BFT64" i="3"/>
  <c r="BFS64" i="3"/>
  <c r="BFR64" i="3"/>
  <c r="BFQ64" i="3"/>
  <c r="BFP64" i="3"/>
  <c r="BFO64" i="3"/>
  <c r="BFK64" i="3"/>
  <c r="BFJ64" i="3"/>
  <c r="BFI64" i="3"/>
  <c r="BFH64" i="3"/>
  <c r="BFG64" i="3"/>
  <c r="BFF64" i="3"/>
  <c r="BFB64" i="3"/>
  <c r="BFA64" i="3"/>
  <c r="BEZ64" i="3"/>
  <c r="BEY64" i="3"/>
  <c r="BEX64" i="3"/>
  <c r="BEW64" i="3"/>
  <c r="BES64" i="3"/>
  <c r="BER64" i="3"/>
  <c r="BEQ64" i="3"/>
  <c r="BEP64" i="3"/>
  <c r="BEO64" i="3"/>
  <c r="BEN64" i="3"/>
  <c r="BEJ64" i="3"/>
  <c r="BEI64" i="3"/>
  <c r="BEH64" i="3"/>
  <c r="BEG64" i="3"/>
  <c r="BEF64" i="3"/>
  <c r="BEE64" i="3"/>
  <c r="BEA64" i="3"/>
  <c r="BDZ64" i="3"/>
  <c r="BDY64" i="3"/>
  <c r="BDX64" i="3"/>
  <c r="BDW64" i="3"/>
  <c r="BDV64" i="3"/>
  <c r="BDR64" i="3"/>
  <c r="BDQ64" i="3"/>
  <c r="BDP64" i="3"/>
  <c r="BDO64" i="3"/>
  <c r="BDN64" i="3"/>
  <c r="BDM64" i="3"/>
  <c r="BDI64" i="3"/>
  <c r="BDH64" i="3"/>
  <c r="BDG64" i="3"/>
  <c r="BDF64" i="3"/>
  <c r="BDE64" i="3"/>
  <c r="BDD64" i="3"/>
  <c r="BCZ64" i="3"/>
  <c r="BCY64" i="3"/>
  <c r="BCX64" i="3"/>
  <c r="BCW64" i="3"/>
  <c r="BCV64" i="3"/>
  <c r="BCU64" i="3"/>
  <c r="BCQ64" i="3"/>
  <c r="BCP64" i="3"/>
  <c r="BCO64" i="3"/>
  <c r="BCN64" i="3"/>
  <c r="BCM64" i="3"/>
  <c r="BCL64" i="3"/>
  <c r="BCH64" i="3"/>
  <c r="BCG64" i="3"/>
  <c r="BCF64" i="3"/>
  <c r="BCE64" i="3"/>
  <c r="BCD64" i="3"/>
  <c r="BCC64" i="3"/>
  <c r="BBY64" i="3"/>
  <c r="BBX64" i="3"/>
  <c r="BBW64" i="3"/>
  <c r="BBV64" i="3"/>
  <c r="BBU64" i="3"/>
  <c r="BBT64" i="3"/>
  <c r="BBP64" i="3"/>
  <c r="BBO64" i="3"/>
  <c r="BBN64" i="3"/>
  <c r="BBM64" i="3"/>
  <c r="BBL64" i="3"/>
  <c r="BBK64" i="3"/>
  <c r="BBG64" i="3"/>
  <c r="BBF64" i="3"/>
  <c r="BBE64" i="3"/>
  <c r="BBD64" i="3"/>
  <c r="BBC64" i="3"/>
  <c r="BBB64" i="3"/>
  <c r="BAX64" i="3"/>
  <c r="BAW64" i="3"/>
  <c r="BAV64" i="3"/>
  <c r="BAU64" i="3"/>
  <c r="BAT64" i="3"/>
  <c r="BAS64" i="3"/>
  <c r="BAF64" i="3"/>
  <c r="BAE64" i="3"/>
  <c r="BAD64" i="3"/>
  <c r="BAC64" i="3"/>
  <c r="BAB64" i="3"/>
  <c r="BAA64" i="3"/>
  <c r="AZW64" i="3"/>
  <c r="AZV64" i="3"/>
  <c r="AZU64" i="3"/>
  <c r="AZT64" i="3"/>
  <c r="AZS64" i="3"/>
  <c r="AZR64" i="3"/>
  <c r="AZN64" i="3"/>
  <c r="AZM64" i="3"/>
  <c r="AZL64" i="3"/>
  <c r="AZK64" i="3"/>
  <c r="AZJ64" i="3"/>
  <c r="AZI64" i="3"/>
  <c r="BUH56" i="3"/>
  <c r="BUG56" i="3"/>
  <c r="BUF56" i="3"/>
  <c r="BUE56" i="3"/>
  <c r="BUD56" i="3"/>
  <c r="BUC56" i="3"/>
  <c r="BTY56" i="3"/>
  <c r="BTX56" i="3"/>
  <c r="BTW56" i="3"/>
  <c r="BTV56" i="3"/>
  <c r="BTU56" i="3"/>
  <c r="BTT56" i="3"/>
  <c r="BTP56" i="3"/>
  <c r="BTO56" i="3"/>
  <c r="BTN56" i="3"/>
  <c r="BTM56" i="3"/>
  <c r="BTL56" i="3"/>
  <c r="BTK56" i="3"/>
  <c r="BTG56" i="3"/>
  <c r="BTF56" i="3"/>
  <c r="BTE56" i="3"/>
  <c r="BTD56" i="3"/>
  <c r="BTC56" i="3"/>
  <c r="BTB56" i="3"/>
  <c r="BSX56" i="3"/>
  <c r="BSW56" i="3"/>
  <c r="BSV56" i="3"/>
  <c r="BSU56" i="3"/>
  <c r="BST56" i="3"/>
  <c r="BSS56" i="3"/>
  <c r="BSO56" i="3"/>
  <c r="BSN56" i="3"/>
  <c r="BSM56" i="3"/>
  <c r="BSL56" i="3"/>
  <c r="BSK56" i="3"/>
  <c r="BSJ56" i="3"/>
  <c r="BSF56" i="3"/>
  <c r="BSE56" i="3"/>
  <c r="BSD56" i="3"/>
  <c r="BSC56" i="3"/>
  <c r="BSB56" i="3"/>
  <c r="BSA56" i="3"/>
  <c r="BRW56" i="3"/>
  <c r="BRV56" i="3"/>
  <c r="BRU56" i="3"/>
  <c r="BRT56" i="3"/>
  <c r="BRS56" i="3"/>
  <c r="BRR56" i="3"/>
  <c r="BRN56" i="3"/>
  <c r="BRM56" i="3"/>
  <c r="BRL56" i="3"/>
  <c r="BRK56" i="3"/>
  <c r="BRJ56" i="3"/>
  <c r="BRI56" i="3"/>
  <c r="BRE56" i="3"/>
  <c r="BRD56" i="3"/>
  <c r="BRC56" i="3"/>
  <c r="BRB56" i="3"/>
  <c r="BRA56" i="3"/>
  <c r="BQZ56" i="3"/>
  <c r="BQV56" i="3"/>
  <c r="BQU56" i="3"/>
  <c r="BQT56" i="3"/>
  <c r="BQS56" i="3"/>
  <c r="BQR56" i="3"/>
  <c r="BQQ56" i="3"/>
  <c r="BQM56" i="3"/>
  <c r="BQL56" i="3"/>
  <c r="BQK56" i="3"/>
  <c r="BQJ56" i="3"/>
  <c r="BQI56" i="3"/>
  <c r="BQH56" i="3"/>
  <c r="BQD56" i="3"/>
  <c r="BQC56" i="3"/>
  <c r="BQB56" i="3"/>
  <c r="BQA56" i="3"/>
  <c r="BPZ56" i="3"/>
  <c r="BPY56" i="3"/>
  <c r="BPU56" i="3"/>
  <c r="BPT56" i="3"/>
  <c r="BPS56" i="3"/>
  <c r="BPR56" i="3"/>
  <c r="BPQ56" i="3"/>
  <c r="BPP56" i="3"/>
  <c r="BPL56" i="3"/>
  <c r="BPK56" i="3"/>
  <c r="BPJ56" i="3"/>
  <c r="BPI56" i="3"/>
  <c r="BPH56" i="3"/>
  <c r="BPG56" i="3"/>
  <c r="BPC56" i="3"/>
  <c r="BPB56" i="3"/>
  <c r="BPA56" i="3"/>
  <c r="BOZ56" i="3"/>
  <c r="BOY56" i="3"/>
  <c r="BOX56" i="3"/>
  <c r="BOT56" i="3"/>
  <c r="BOS56" i="3"/>
  <c r="BOR56" i="3"/>
  <c r="BOQ56" i="3"/>
  <c r="BOP56" i="3"/>
  <c r="BOO56" i="3"/>
  <c r="BOK56" i="3"/>
  <c r="BOJ56" i="3"/>
  <c r="BOI56" i="3"/>
  <c r="BOH56" i="3"/>
  <c r="BOG56" i="3"/>
  <c r="BOF56" i="3"/>
  <c r="BOB56" i="3"/>
  <c r="BOA56" i="3"/>
  <c r="BNZ56" i="3"/>
  <c r="BNY56" i="3"/>
  <c r="BNX56" i="3"/>
  <c r="BNW56" i="3"/>
  <c r="BNS56" i="3"/>
  <c r="BNR56" i="3"/>
  <c r="BNQ56" i="3"/>
  <c r="BNP56" i="3"/>
  <c r="BNO56" i="3"/>
  <c r="BNN56" i="3"/>
  <c r="BNJ56" i="3"/>
  <c r="BNI56" i="3"/>
  <c r="BNH56" i="3"/>
  <c r="BNG56" i="3"/>
  <c r="BNF56" i="3"/>
  <c r="BNE56" i="3"/>
  <c r="BNA56" i="3"/>
  <c r="BMZ56" i="3"/>
  <c r="BMY56" i="3"/>
  <c r="BMX56" i="3"/>
  <c r="BMW56" i="3"/>
  <c r="BMV56" i="3"/>
  <c r="BMR56" i="3"/>
  <c r="BMQ56" i="3"/>
  <c r="BMP56" i="3"/>
  <c r="BMO56" i="3"/>
  <c r="BMN56" i="3"/>
  <c r="BMM56" i="3"/>
  <c r="BMI56" i="3"/>
  <c r="BMH56" i="3"/>
  <c r="BMG56" i="3"/>
  <c r="BMF56" i="3"/>
  <c r="BME56" i="3"/>
  <c r="BMD56" i="3"/>
  <c r="BLZ56" i="3"/>
  <c r="BLY56" i="3"/>
  <c r="BLX56" i="3"/>
  <c r="BLW56" i="3"/>
  <c r="BLV56" i="3"/>
  <c r="BLU56" i="3"/>
  <c r="BLQ56" i="3"/>
  <c r="BLP56" i="3"/>
  <c r="BLO56" i="3"/>
  <c r="BLN56" i="3"/>
  <c r="BLM56" i="3"/>
  <c r="BLL56" i="3"/>
  <c r="BLH56" i="3"/>
  <c r="BLG56" i="3"/>
  <c r="BLF56" i="3"/>
  <c r="BLE56" i="3"/>
  <c r="BLD56" i="3"/>
  <c r="BLC56" i="3"/>
  <c r="BKY56" i="3"/>
  <c r="BKX56" i="3"/>
  <c r="BKW56" i="3"/>
  <c r="BKV56" i="3"/>
  <c r="BKU56" i="3"/>
  <c r="BKT56" i="3"/>
  <c r="BKP56" i="3"/>
  <c r="BKO56" i="3"/>
  <c r="BKN56" i="3"/>
  <c r="BKM56" i="3"/>
  <c r="BKL56" i="3"/>
  <c r="BKK56" i="3"/>
  <c r="BKG56" i="3"/>
  <c r="BKF56" i="3"/>
  <c r="BKE56" i="3"/>
  <c r="BKD56" i="3"/>
  <c r="BKC56" i="3"/>
  <c r="BKB56" i="3"/>
  <c r="BJX56" i="3"/>
  <c r="BJW56" i="3"/>
  <c r="BJV56" i="3"/>
  <c r="BJU56" i="3"/>
  <c r="BJT56" i="3"/>
  <c r="BJS56" i="3"/>
  <c r="BJO56" i="3"/>
  <c r="BJN56" i="3"/>
  <c r="BJM56" i="3"/>
  <c r="BJL56" i="3"/>
  <c r="BJK56" i="3"/>
  <c r="BJJ56" i="3"/>
  <c r="BJF56" i="3"/>
  <c r="BJE56" i="3"/>
  <c r="BJD56" i="3"/>
  <c r="BJC56" i="3"/>
  <c r="BJB56" i="3"/>
  <c r="BJA56" i="3"/>
  <c r="BIW56" i="3"/>
  <c r="BIV56" i="3"/>
  <c r="BIU56" i="3"/>
  <c r="BIT56" i="3"/>
  <c r="BIS56" i="3"/>
  <c r="BIR56" i="3"/>
  <c r="BIN56" i="3"/>
  <c r="BIM56" i="3"/>
  <c r="BIL56" i="3"/>
  <c r="BIK56" i="3"/>
  <c r="BIJ56" i="3"/>
  <c r="BII56" i="3"/>
  <c r="BIE56" i="3"/>
  <c r="BID56" i="3"/>
  <c r="BIC56" i="3"/>
  <c r="BIB56" i="3"/>
  <c r="BIA56" i="3"/>
  <c r="BHZ56" i="3"/>
  <c r="BHV56" i="3"/>
  <c r="BHU56" i="3"/>
  <c r="BHT56" i="3"/>
  <c r="BHS56" i="3"/>
  <c r="BHR56" i="3"/>
  <c r="BHQ56" i="3"/>
  <c r="BHM56" i="3"/>
  <c r="BHL56" i="3"/>
  <c r="BHK56" i="3"/>
  <c r="BHJ56" i="3"/>
  <c r="BHI56" i="3"/>
  <c r="BHH56" i="3"/>
  <c r="BHD56" i="3"/>
  <c r="BHC56" i="3"/>
  <c r="BHB56" i="3"/>
  <c r="BHA56" i="3"/>
  <c r="BGZ56" i="3"/>
  <c r="BGY56" i="3"/>
  <c r="BGU56" i="3"/>
  <c r="BGT56" i="3"/>
  <c r="BGS56" i="3"/>
  <c r="BGR56" i="3"/>
  <c r="BGQ56" i="3"/>
  <c r="BGP56" i="3"/>
  <c r="BGL56" i="3"/>
  <c r="BGK56" i="3"/>
  <c r="BGJ56" i="3"/>
  <c r="BGI56" i="3"/>
  <c r="BGH56" i="3"/>
  <c r="BGG56" i="3"/>
  <c r="BGC56" i="3"/>
  <c r="BGB56" i="3"/>
  <c r="BGA56" i="3"/>
  <c r="BFZ56" i="3"/>
  <c r="BFY56" i="3"/>
  <c r="BFX56" i="3"/>
  <c r="BFT56" i="3"/>
  <c r="BFS56" i="3"/>
  <c r="BFR56" i="3"/>
  <c r="BFQ56" i="3"/>
  <c r="BFP56" i="3"/>
  <c r="BFO56" i="3"/>
  <c r="BFK56" i="3"/>
  <c r="BFJ56" i="3"/>
  <c r="BFI56" i="3"/>
  <c r="BFH56" i="3"/>
  <c r="BFG56" i="3"/>
  <c r="BFF56" i="3"/>
  <c r="BFB56" i="3"/>
  <c r="BFA56" i="3"/>
  <c r="BEZ56" i="3"/>
  <c r="BEY56" i="3"/>
  <c r="BEX56" i="3"/>
  <c r="BEW56" i="3"/>
  <c r="BES56" i="3"/>
  <c r="BER56" i="3"/>
  <c r="BEQ56" i="3"/>
  <c r="BEP56" i="3"/>
  <c r="BEO56" i="3"/>
  <c r="BEN56" i="3"/>
  <c r="BEJ56" i="3"/>
  <c r="BEI56" i="3"/>
  <c r="BEH56" i="3"/>
  <c r="BEG56" i="3"/>
  <c r="BEF56" i="3"/>
  <c r="BEE56" i="3"/>
  <c r="BEA56" i="3"/>
  <c r="BDZ56" i="3"/>
  <c r="BDY56" i="3"/>
  <c r="BDX56" i="3"/>
  <c r="BDW56" i="3"/>
  <c r="BDV56" i="3"/>
  <c r="BDR56" i="3"/>
  <c r="BDQ56" i="3"/>
  <c r="BDP56" i="3"/>
  <c r="BDO56" i="3"/>
  <c r="BDN56" i="3"/>
  <c r="BDM56" i="3"/>
  <c r="BDI56" i="3"/>
  <c r="BDH56" i="3"/>
  <c r="BDG56" i="3"/>
  <c r="BDF56" i="3"/>
  <c r="BDE56" i="3"/>
  <c r="BDD56" i="3"/>
  <c r="BCZ56" i="3"/>
  <c r="BCY56" i="3"/>
  <c r="BCX56" i="3"/>
  <c r="BCW56" i="3"/>
  <c r="BCV56" i="3"/>
  <c r="BCU56" i="3"/>
  <c r="BCQ56" i="3"/>
  <c r="BCP56" i="3"/>
  <c r="BCO56" i="3"/>
  <c r="BCN56" i="3"/>
  <c r="BCM56" i="3"/>
  <c r="BCL56" i="3"/>
  <c r="BCH56" i="3"/>
  <c r="BCG56" i="3"/>
  <c r="BCF56" i="3"/>
  <c r="BCE56" i="3"/>
  <c r="BCD56" i="3"/>
  <c r="BCC56" i="3"/>
  <c r="BBY56" i="3"/>
  <c r="BBX56" i="3"/>
  <c r="BBW56" i="3"/>
  <c r="BBV56" i="3"/>
  <c r="BBU56" i="3"/>
  <c r="BBT56" i="3"/>
  <c r="BBP56" i="3"/>
  <c r="BBO56" i="3"/>
  <c r="BBN56" i="3"/>
  <c r="BBM56" i="3"/>
  <c r="BBL56" i="3"/>
  <c r="BBK56" i="3"/>
  <c r="BBG56" i="3"/>
  <c r="BBF56" i="3"/>
  <c r="BBE56" i="3"/>
  <c r="BBD56" i="3"/>
  <c r="BBC56" i="3"/>
  <c r="BBB56" i="3"/>
  <c r="BAX56" i="3"/>
  <c r="BAW56" i="3"/>
  <c r="BAV56" i="3"/>
  <c r="BAU56" i="3"/>
  <c r="BAT56" i="3"/>
  <c r="BAS56" i="3"/>
  <c r="BAO56" i="3"/>
  <c r="BAN56" i="3"/>
  <c r="BAM56" i="3"/>
  <c r="BAL56" i="3"/>
  <c r="BAK56" i="3"/>
  <c r="BAJ56" i="3"/>
  <c r="BAF56" i="3"/>
  <c r="BAE56" i="3"/>
  <c r="BAD56" i="3"/>
  <c r="BAC56" i="3"/>
  <c r="BAB56" i="3"/>
  <c r="BAA56" i="3"/>
  <c r="AZW56" i="3"/>
  <c r="AZV56" i="3"/>
  <c r="AZU56" i="3"/>
  <c r="AZT56" i="3"/>
  <c r="AZS56" i="3"/>
  <c r="AZR56" i="3"/>
  <c r="AZN56" i="3"/>
  <c r="AZM56" i="3"/>
  <c r="AZL56" i="3"/>
  <c r="AZK56" i="3"/>
  <c r="AZJ56" i="3"/>
  <c r="AZI56" i="3"/>
  <c r="W25" i="7"/>
  <c r="W24" i="7"/>
  <c r="G37" i="2"/>
  <c r="F37" i="2"/>
  <c r="H37" i="2"/>
  <c r="G34" i="2"/>
  <c r="F34" i="2"/>
  <c r="G31" i="2"/>
  <c r="G32" i="2"/>
  <c r="F32" i="2"/>
  <c r="F31" i="2"/>
  <c r="G23" i="2"/>
  <c r="G24" i="2"/>
  <c r="G25" i="2"/>
  <c r="G26" i="2"/>
  <c r="F25" i="2"/>
  <c r="F26" i="2"/>
  <c r="F24" i="2"/>
  <c r="F23" i="2"/>
  <c r="H23" i="2"/>
  <c r="CN10" i="1"/>
  <c r="I37" i="2"/>
  <c r="H24" i="2"/>
  <c r="H38" i="2"/>
  <c r="H25" i="2"/>
  <c r="H26" i="2"/>
  <c r="H31" i="2"/>
  <c r="H32" i="2"/>
  <c r="H34" i="2"/>
  <c r="H35" i="2"/>
  <c r="I34" i="2"/>
  <c r="I32" i="2"/>
  <c r="I31" i="2"/>
  <c r="I25" i="2"/>
  <c r="I26" i="2"/>
  <c r="I24" i="2"/>
  <c r="I23" i="2"/>
  <c r="J23" i="2"/>
  <c r="C27" i="7"/>
  <c r="D12" i="2"/>
  <c r="E12" i="2"/>
  <c r="E11" i="2"/>
  <c r="D11" i="2"/>
  <c r="D4" i="2"/>
  <c r="E4" i="2"/>
  <c r="D5" i="2"/>
  <c r="E5" i="2"/>
  <c r="D6" i="2"/>
  <c r="E6" i="2"/>
  <c r="D14" i="2"/>
  <c r="E14" i="2"/>
  <c r="D17" i="2"/>
  <c r="E17" i="2"/>
  <c r="E3" i="2"/>
  <c r="D3" i="2"/>
  <c r="K32" i="2"/>
  <c r="J32" i="2"/>
  <c r="K31" i="2"/>
  <c r="J31" i="2"/>
  <c r="J24" i="2"/>
  <c r="K24" i="2"/>
  <c r="J25" i="2"/>
  <c r="J28" i="2"/>
  <c r="K25" i="2"/>
  <c r="J26" i="2"/>
  <c r="K26" i="2"/>
  <c r="J34" i="2"/>
  <c r="J35" i="2"/>
  <c r="K34" i="2"/>
  <c r="K35" i="2"/>
  <c r="J37" i="2"/>
  <c r="J38" i="2"/>
  <c r="K37" i="2"/>
  <c r="K38" i="2"/>
  <c r="K23" i="2"/>
  <c r="V25" i="7"/>
  <c r="V24" i="7"/>
  <c r="U24" i="7"/>
  <c r="C25" i="7"/>
  <c r="U25" i="7"/>
  <c r="BGF41" i="3"/>
  <c r="BFW41" i="3"/>
  <c r="BFN41" i="3"/>
  <c r="BFE41" i="3"/>
  <c r="BEV41" i="3"/>
  <c r="BEM41" i="3"/>
  <c r="BED41" i="3"/>
  <c r="BDU41" i="3"/>
  <c r="BDL41" i="3"/>
  <c r="BDC41" i="3"/>
  <c r="BCT41" i="3"/>
  <c r="BCK41" i="3"/>
  <c r="BCB41" i="3"/>
  <c r="BBS41" i="3"/>
  <c r="BBJ41" i="3"/>
  <c r="BBA41" i="3"/>
  <c r="BAR41" i="3"/>
  <c r="BAI41" i="3"/>
  <c r="AZZ41" i="3"/>
  <c r="AZQ41" i="3"/>
  <c r="BGF40" i="3"/>
  <c r="BFW40" i="3"/>
  <c r="BFN40" i="3"/>
  <c r="BFE40" i="3"/>
  <c r="BEV40" i="3"/>
  <c r="BEM40" i="3"/>
  <c r="BED40" i="3"/>
  <c r="BDU40" i="3"/>
  <c r="BDL40" i="3"/>
  <c r="BDC40" i="3"/>
  <c r="BCT40" i="3"/>
  <c r="BCK40" i="3"/>
  <c r="BCB40" i="3"/>
  <c r="BBS40" i="3"/>
  <c r="BBJ40" i="3"/>
  <c r="BBA40" i="3"/>
  <c r="BAR40" i="3"/>
  <c r="BAI40" i="3"/>
  <c r="AZZ40" i="3"/>
  <c r="AZQ40" i="3"/>
  <c r="BGF38" i="3"/>
  <c r="BFW38" i="3"/>
  <c r="BFN38" i="3"/>
  <c r="BFE38" i="3"/>
  <c r="BEV38" i="3"/>
  <c r="BEM38" i="3"/>
  <c r="BED38" i="3"/>
  <c r="BDU38" i="3"/>
  <c r="BDL38" i="3"/>
  <c r="BDC38" i="3"/>
  <c r="BCT38" i="3"/>
  <c r="BCK38" i="3"/>
  <c r="BCB38" i="3"/>
  <c r="BBS38" i="3"/>
  <c r="BBJ38" i="3"/>
  <c r="BBA38" i="3"/>
  <c r="BAR38" i="3"/>
  <c r="BAI38" i="3"/>
  <c r="AZZ38" i="3"/>
  <c r="AZQ38" i="3"/>
  <c r="BGF37" i="3"/>
  <c r="BFW37" i="3"/>
  <c r="BFN37" i="3"/>
  <c r="BFE37" i="3"/>
  <c r="BEV37" i="3"/>
  <c r="BEM37" i="3"/>
  <c r="BED37" i="3"/>
  <c r="BDU37" i="3"/>
  <c r="BDL37" i="3"/>
  <c r="BDC37" i="3"/>
  <c r="BCT37" i="3"/>
  <c r="BCK37" i="3"/>
  <c r="BCB37" i="3"/>
  <c r="BBS37" i="3"/>
  <c r="BBJ37" i="3"/>
  <c r="BBA37" i="3"/>
  <c r="BAR37" i="3"/>
  <c r="BAI37" i="3"/>
  <c r="AZZ37" i="3"/>
  <c r="AZQ37" i="3"/>
  <c r="BGF36" i="3"/>
  <c r="BFW36" i="3"/>
  <c r="BFN36" i="3"/>
  <c r="BFE36" i="3"/>
  <c r="BEV36" i="3"/>
  <c r="BEM36" i="3"/>
  <c r="BED36" i="3"/>
  <c r="BDU36" i="3"/>
  <c r="BDL36" i="3"/>
  <c r="BDC36" i="3"/>
  <c r="BCT36" i="3"/>
  <c r="BCK36" i="3"/>
  <c r="BCB36" i="3"/>
  <c r="BBS36" i="3"/>
  <c r="BBJ36" i="3"/>
  <c r="BBA36" i="3"/>
  <c r="BAR36" i="3"/>
  <c r="BAI36" i="3"/>
  <c r="AZZ36" i="3"/>
  <c r="AZQ36" i="3"/>
  <c r="BGF35" i="3"/>
  <c r="BFW35" i="3"/>
  <c r="BFN35" i="3"/>
  <c r="BFE35" i="3"/>
  <c r="BEV35" i="3"/>
  <c r="BEM35" i="3"/>
  <c r="BED35" i="3"/>
  <c r="BDU35" i="3"/>
  <c r="BDL35" i="3"/>
  <c r="BDC35" i="3"/>
  <c r="BCT35" i="3"/>
  <c r="BCK35" i="3"/>
  <c r="BCB35" i="3"/>
  <c r="BBS35" i="3"/>
  <c r="BBJ35" i="3"/>
  <c r="BBA35" i="3"/>
  <c r="BAR35" i="3"/>
  <c r="BAI35" i="3"/>
  <c r="AZZ35" i="3"/>
  <c r="AZQ35" i="3"/>
  <c r="BGF33" i="3"/>
  <c r="BFW33" i="3"/>
  <c r="BFN33" i="3"/>
  <c r="BFE33" i="3"/>
  <c r="BEV33" i="3"/>
  <c r="BEM33" i="3"/>
  <c r="BED33" i="3"/>
  <c r="BDU33" i="3"/>
  <c r="BDL33" i="3"/>
  <c r="BDC33" i="3"/>
  <c r="BCT33" i="3"/>
  <c r="BCK33" i="3"/>
  <c r="BCB33" i="3"/>
  <c r="BBS33" i="3"/>
  <c r="BBJ33" i="3"/>
  <c r="BBA33" i="3"/>
  <c r="BAR33" i="3"/>
  <c r="BAI33" i="3"/>
  <c r="AZZ33" i="3"/>
  <c r="AZQ33" i="3"/>
  <c r="BGF32" i="3"/>
  <c r="BFW32" i="3"/>
  <c r="BFN32" i="3"/>
  <c r="BFE32" i="3"/>
  <c r="BEV32" i="3"/>
  <c r="BEM32" i="3"/>
  <c r="BED32" i="3"/>
  <c r="BDU32" i="3"/>
  <c r="BDL32" i="3"/>
  <c r="BDC32" i="3"/>
  <c r="BCT32" i="3"/>
  <c r="BCK32" i="3"/>
  <c r="BCB32" i="3"/>
  <c r="BBS32" i="3"/>
  <c r="BBJ32" i="3"/>
  <c r="BBA32" i="3"/>
  <c r="BAR32" i="3"/>
  <c r="BAI32" i="3"/>
  <c r="AZZ32" i="3"/>
  <c r="AZQ32" i="3"/>
  <c r="BGF31" i="3"/>
  <c r="BFW31" i="3"/>
  <c r="BFN31" i="3"/>
  <c r="BFE31" i="3"/>
  <c r="BEV31" i="3"/>
  <c r="BEM31" i="3"/>
  <c r="BED31" i="3"/>
  <c r="BDU31" i="3"/>
  <c r="BDL31" i="3"/>
  <c r="BDC31" i="3"/>
  <c r="BCT31" i="3"/>
  <c r="BCK31" i="3"/>
  <c r="BCB31" i="3"/>
  <c r="BBS31" i="3"/>
  <c r="BBJ31" i="3"/>
  <c r="BBA31" i="3"/>
  <c r="BAR31" i="3"/>
  <c r="BAI31" i="3"/>
  <c r="AZZ31" i="3"/>
  <c r="AZQ31" i="3"/>
  <c r="BGF29" i="3"/>
  <c r="BFW29" i="3"/>
  <c r="BFN29" i="3"/>
  <c r="BFE29" i="3"/>
  <c r="BEV29" i="3"/>
  <c r="BED29" i="3"/>
  <c r="BDU29" i="3"/>
  <c r="BDL29" i="3"/>
  <c r="BDC29" i="3"/>
  <c r="BCT29" i="3"/>
  <c r="BCK29" i="3"/>
  <c r="BCB29" i="3"/>
  <c r="BBS29" i="3"/>
  <c r="BBJ29" i="3"/>
  <c r="BBA29" i="3"/>
  <c r="BAR29" i="3"/>
  <c r="BAI29" i="3"/>
  <c r="BGF27" i="3"/>
  <c r="BFW27" i="3"/>
  <c r="BFN27" i="3"/>
  <c r="BFE27" i="3"/>
  <c r="BEV27" i="3"/>
  <c r="BED27" i="3"/>
  <c r="BDU27" i="3"/>
  <c r="BDL27" i="3"/>
  <c r="BDC27" i="3"/>
  <c r="BCT27" i="3"/>
  <c r="BCK27" i="3"/>
  <c r="BCB27" i="3"/>
  <c r="BBS27" i="3"/>
  <c r="BBJ27" i="3"/>
  <c r="BBA27" i="3"/>
  <c r="BAR27" i="3"/>
  <c r="BAI27" i="3"/>
  <c r="AZQ27" i="3"/>
  <c r="BGF26" i="3"/>
  <c r="BFW26" i="3"/>
  <c r="BFN26" i="3"/>
  <c r="BFE26" i="3"/>
  <c r="BEV26" i="3"/>
  <c r="BEM26" i="3"/>
  <c r="BED26" i="3"/>
  <c r="BDU26" i="3"/>
  <c r="BDL26" i="3"/>
  <c r="BDC26" i="3"/>
  <c r="BCT26" i="3"/>
  <c r="BCK26" i="3"/>
  <c r="BCB26" i="3"/>
  <c r="BBS26" i="3"/>
  <c r="BBJ26" i="3"/>
  <c r="BBA26" i="3"/>
  <c r="BAR26" i="3"/>
  <c r="BAI26" i="3"/>
  <c r="AZZ26" i="3"/>
  <c r="AZQ26" i="3"/>
  <c r="BGE22" i="3"/>
  <c r="BGD22" i="3"/>
  <c r="BGC22" i="3"/>
  <c r="BGB22" i="3"/>
  <c r="BGA22" i="3"/>
  <c r="BFZ22" i="3"/>
  <c r="BFY22" i="3"/>
  <c r="BFX22" i="3"/>
  <c r="BFV22" i="3"/>
  <c r="BFU22" i="3"/>
  <c r="BFT22" i="3"/>
  <c r="BFS22" i="3"/>
  <c r="BFR22" i="3"/>
  <c r="BFQ22" i="3"/>
  <c r="BFP22" i="3"/>
  <c r="BFO22" i="3"/>
  <c r="BFM22" i="3"/>
  <c r="BFL22" i="3"/>
  <c r="BFK22" i="3"/>
  <c r="BFJ22" i="3"/>
  <c r="BFI22" i="3"/>
  <c r="BFH22" i="3"/>
  <c r="BFG22" i="3"/>
  <c r="BFF22" i="3"/>
  <c r="BFD22" i="3"/>
  <c r="BFC22" i="3"/>
  <c r="BFB22" i="3"/>
  <c r="BFA22" i="3"/>
  <c r="BEZ22" i="3"/>
  <c r="BEY22" i="3"/>
  <c r="BEX22" i="3"/>
  <c r="BEW22" i="3"/>
  <c r="BEU22" i="3"/>
  <c r="BET22" i="3"/>
  <c r="BES22" i="3"/>
  <c r="BER22" i="3"/>
  <c r="BEQ22" i="3"/>
  <c r="BEP22" i="3"/>
  <c r="BEO22" i="3"/>
  <c r="BEN22" i="3"/>
  <c r="BEL22" i="3"/>
  <c r="BEK22" i="3"/>
  <c r="BEJ22" i="3"/>
  <c r="BEI22" i="3"/>
  <c r="BEH22" i="3"/>
  <c r="BEG22" i="3"/>
  <c r="BEF22" i="3"/>
  <c r="BEE22" i="3"/>
  <c r="BEC22" i="3"/>
  <c r="BEB22" i="3"/>
  <c r="BEA22" i="3"/>
  <c r="BDZ22" i="3"/>
  <c r="BDY22" i="3"/>
  <c r="BDX22" i="3"/>
  <c r="BDW22" i="3"/>
  <c r="BDV22" i="3"/>
  <c r="BDT22" i="3"/>
  <c r="BDS22" i="3"/>
  <c r="BDR22" i="3"/>
  <c r="BDQ22" i="3"/>
  <c r="BDP22" i="3"/>
  <c r="BDO22" i="3"/>
  <c r="BDN22" i="3"/>
  <c r="BDM22" i="3"/>
  <c r="BDK22" i="3"/>
  <c r="BDJ22" i="3"/>
  <c r="BDI22" i="3"/>
  <c r="BDH22" i="3"/>
  <c r="BDG22" i="3"/>
  <c r="BDF22" i="3"/>
  <c r="BDE22" i="3"/>
  <c r="BDD22" i="3"/>
  <c r="BDB22" i="3"/>
  <c r="BDA22" i="3"/>
  <c r="BCZ22" i="3"/>
  <c r="BCY22" i="3"/>
  <c r="BCX22" i="3"/>
  <c r="BCW22" i="3"/>
  <c r="BCV22" i="3"/>
  <c r="BCU22" i="3"/>
  <c r="BCS22" i="3"/>
  <c r="BCR22" i="3"/>
  <c r="BCQ22" i="3"/>
  <c r="BCP22" i="3"/>
  <c r="BCO22" i="3"/>
  <c r="BCN22" i="3"/>
  <c r="BCM22" i="3"/>
  <c r="BCL22" i="3"/>
  <c r="BCJ22" i="3"/>
  <c r="BCI22" i="3"/>
  <c r="BCH22" i="3"/>
  <c r="BCG22" i="3"/>
  <c r="BCF22" i="3"/>
  <c r="BCE22" i="3"/>
  <c r="BCD22" i="3"/>
  <c r="BCC22" i="3"/>
  <c r="BCA22" i="3"/>
  <c r="BBZ22" i="3"/>
  <c r="BBY22" i="3"/>
  <c r="BBX22" i="3"/>
  <c r="BBW22" i="3"/>
  <c r="BBV22" i="3"/>
  <c r="BBU22" i="3"/>
  <c r="BBT22" i="3"/>
  <c r="BBR22" i="3"/>
  <c r="BBQ22" i="3"/>
  <c r="BBP22" i="3"/>
  <c r="BBO22" i="3"/>
  <c r="BBN22" i="3"/>
  <c r="BBM22" i="3"/>
  <c r="BBL22" i="3"/>
  <c r="BBK22" i="3"/>
  <c r="BBI22" i="3"/>
  <c r="BBH22" i="3"/>
  <c r="BBG22" i="3"/>
  <c r="BBF22" i="3"/>
  <c r="BBE22" i="3"/>
  <c r="BBD22" i="3"/>
  <c r="BBC22" i="3"/>
  <c r="BBB22" i="3"/>
  <c r="BAZ22" i="3"/>
  <c r="BAY22" i="3"/>
  <c r="BAX22" i="3"/>
  <c r="BAW22" i="3"/>
  <c r="BAV22" i="3"/>
  <c r="BAU22" i="3"/>
  <c r="BAT22" i="3"/>
  <c r="BAS22" i="3"/>
  <c r="BAQ22" i="3"/>
  <c r="BAP22" i="3"/>
  <c r="BAO22" i="3"/>
  <c r="BAN22" i="3"/>
  <c r="BAM22" i="3"/>
  <c r="BAL22" i="3"/>
  <c r="BAK22" i="3"/>
  <c r="BAJ22" i="3"/>
  <c r="BAH22" i="3"/>
  <c r="BAG22" i="3"/>
  <c r="BAF22" i="3"/>
  <c r="BAE22" i="3"/>
  <c r="BAD22" i="3"/>
  <c r="BAC22" i="3"/>
  <c r="BAB22" i="3"/>
  <c r="BAA22" i="3"/>
  <c r="AZY22" i="3"/>
  <c r="AZX22" i="3"/>
  <c r="AZW22" i="3"/>
  <c r="AZV22" i="3"/>
  <c r="AZU22" i="3"/>
  <c r="AZT22" i="3"/>
  <c r="AZS22" i="3"/>
  <c r="AZR22" i="3"/>
  <c r="AZP22" i="3"/>
  <c r="AZO22" i="3"/>
  <c r="AZN22" i="3"/>
  <c r="AZM22" i="3"/>
  <c r="AZL22" i="3"/>
  <c r="AZK22" i="3"/>
  <c r="AZJ22" i="3"/>
  <c r="AZI22" i="3"/>
  <c r="BGF19" i="3"/>
  <c r="BFW19" i="3"/>
  <c r="BFN19" i="3"/>
  <c r="BFE19" i="3"/>
  <c r="BEV19" i="3"/>
  <c r="BEM19" i="3"/>
  <c r="BED19" i="3"/>
  <c r="BDU19" i="3"/>
  <c r="BDL19" i="3"/>
  <c r="BDC19" i="3"/>
  <c r="BCT19" i="3"/>
  <c r="BCK19" i="3"/>
  <c r="BCB19" i="3"/>
  <c r="BBS19" i="3"/>
  <c r="BBJ19" i="3"/>
  <c r="BBA19" i="3"/>
  <c r="BAR19" i="3"/>
  <c r="BAI19" i="3"/>
  <c r="AZZ19" i="3"/>
  <c r="AZQ19" i="3"/>
  <c r="BGF18" i="3"/>
  <c r="BFW18" i="3"/>
  <c r="BFN18" i="3"/>
  <c r="BFE18" i="3"/>
  <c r="BEV18" i="3"/>
  <c r="BEM18" i="3"/>
  <c r="BED18" i="3"/>
  <c r="BDU18" i="3"/>
  <c r="BDL18" i="3"/>
  <c r="BDC18" i="3"/>
  <c r="BCT18" i="3"/>
  <c r="BCK18" i="3"/>
  <c r="BCB18" i="3"/>
  <c r="BBS18" i="3"/>
  <c r="BBJ18" i="3"/>
  <c r="BBA18" i="3"/>
  <c r="BAR18" i="3"/>
  <c r="BAI18" i="3"/>
  <c r="AZZ18" i="3"/>
  <c r="AZQ18" i="3"/>
  <c r="BGF17" i="3"/>
  <c r="BFW17" i="3"/>
  <c r="BFN17" i="3"/>
  <c r="BFE17" i="3"/>
  <c r="BEV17" i="3"/>
  <c r="BEM17" i="3"/>
  <c r="BED17" i="3"/>
  <c r="BDU17" i="3"/>
  <c r="BDL17" i="3"/>
  <c r="BDC17" i="3"/>
  <c r="BCT17" i="3"/>
  <c r="BCK17" i="3"/>
  <c r="BCB17" i="3"/>
  <c r="BBS17" i="3"/>
  <c r="BBJ17" i="3"/>
  <c r="BBA17" i="3"/>
  <c r="BAR17" i="3"/>
  <c r="BAI17" i="3"/>
  <c r="AZZ17" i="3"/>
  <c r="AZQ17" i="3"/>
  <c r="BGF16" i="3"/>
  <c r="BFW16" i="3"/>
  <c r="BFN16" i="3"/>
  <c r="BFE16" i="3"/>
  <c r="BEV16" i="3"/>
  <c r="BEM16" i="3"/>
  <c r="BED16" i="3"/>
  <c r="BDU16" i="3"/>
  <c r="BDL16" i="3"/>
  <c r="BDC16" i="3"/>
  <c r="BCT16" i="3"/>
  <c r="BCK16" i="3"/>
  <c r="BCB16" i="3"/>
  <c r="BBS16" i="3"/>
  <c r="BBJ16" i="3"/>
  <c r="BBA16" i="3"/>
  <c r="BAR16" i="3"/>
  <c r="BAI16" i="3"/>
  <c r="AZZ16" i="3"/>
  <c r="AZQ16" i="3"/>
  <c r="BGF14" i="3"/>
  <c r="BFW14" i="3"/>
  <c r="BFN14" i="3"/>
  <c r="BFE14" i="3"/>
  <c r="BEV14" i="3"/>
  <c r="BEM14" i="3"/>
  <c r="BED14" i="3"/>
  <c r="BDU14" i="3"/>
  <c r="BDL14" i="3"/>
  <c r="BDC14" i="3"/>
  <c r="BCT14" i="3"/>
  <c r="BCK14" i="3"/>
  <c r="BCB14" i="3"/>
  <c r="BBS14" i="3"/>
  <c r="BBJ14" i="3"/>
  <c r="BBA14" i="3"/>
  <c r="BAR14" i="3"/>
  <c r="BAI14" i="3"/>
  <c r="AZZ14" i="3"/>
  <c r="AZQ14" i="3"/>
  <c r="BGF13" i="3"/>
  <c r="BFW13" i="3"/>
  <c r="BFN13" i="3"/>
  <c r="BFE13" i="3"/>
  <c r="BEV13" i="3"/>
  <c r="BEM13" i="3"/>
  <c r="BED13" i="3"/>
  <c r="BDU13" i="3"/>
  <c r="BDL13" i="3"/>
  <c r="BDC13" i="3"/>
  <c r="BCT13" i="3"/>
  <c r="BCK13" i="3"/>
  <c r="BCB13" i="3"/>
  <c r="BBS13" i="3"/>
  <c r="BBJ13" i="3"/>
  <c r="BBA13" i="3"/>
  <c r="BAR13" i="3"/>
  <c r="BAI13" i="3"/>
  <c r="AZZ13" i="3"/>
  <c r="AZQ13" i="3"/>
  <c r="BGF12" i="3"/>
  <c r="BFW12" i="3"/>
  <c r="BFN12" i="3"/>
  <c r="BFE12" i="3"/>
  <c r="BEV12" i="3"/>
  <c r="BEM12" i="3"/>
  <c r="BED12" i="3"/>
  <c r="BDU12" i="3"/>
  <c r="BDL12" i="3"/>
  <c r="BDC12" i="3"/>
  <c r="BCT12" i="3"/>
  <c r="BCK12" i="3"/>
  <c r="BCB12" i="3"/>
  <c r="BBS12" i="3"/>
  <c r="BBJ12" i="3"/>
  <c r="BBA12" i="3"/>
  <c r="BAR12" i="3"/>
  <c r="BAI12" i="3"/>
  <c r="AZZ12" i="3"/>
  <c r="AZQ12" i="3"/>
  <c r="BGF11" i="3"/>
  <c r="BFW11" i="3"/>
  <c r="BFN11" i="3"/>
  <c r="BFE11" i="3"/>
  <c r="BEV11" i="3"/>
  <c r="BEM11" i="3"/>
  <c r="BED11" i="3"/>
  <c r="BDU11" i="3"/>
  <c r="BDL11" i="3"/>
  <c r="BDC11" i="3"/>
  <c r="BCT11" i="3"/>
  <c r="BCK11" i="3"/>
  <c r="BCB11" i="3"/>
  <c r="BBS11" i="3"/>
  <c r="BBJ11" i="3"/>
  <c r="BBA11" i="3"/>
  <c r="BAR11" i="3"/>
  <c r="BAI11" i="3"/>
  <c r="AZZ11" i="3"/>
  <c r="AZQ11" i="3"/>
  <c r="BGF10" i="3"/>
  <c r="BFW10" i="3"/>
  <c r="BFN10" i="3"/>
  <c r="BFE10" i="3"/>
  <c r="BEV10" i="3"/>
  <c r="BEM10" i="3"/>
  <c r="BED10" i="3"/>
  <c r="BDU10" i="3"/>
  <c r="BDL10" i="3"/>
  <c r="BDC10" i="3"/>
  <c r="BCT10" i="3"/>
  <c r="BCK10" i="3"/>
  <c r="BCB10" i="3"/>
  <c r="BBS10" i="3"/>
  <c r="BBJ10" i="3"/>
  <c r="BBA10" i="3"/>
  <c r="BAR10" i="3"/>
  <c r="BAI10" i="3"/>
  <c r="AZZ10" i="3"/>
  <c r="AZQ10" i="3"/>
  <c r="BGF9" i="3"/>
  <c r="BFW9" i="3"/>
  <c r="BFN9" i="3"/>
  <c r="BFE9" i="3"/>
  <c r="BEV9" i="3"/>
  <c r="BEM9" i="3"/>
  <c r="BED9" i="3"/>
  <c r="BDU9" i="3"/>
  <c r="BDL9" i="3"/>
  <c r="BDC9" i="3"/>
  <c r="BCT9" i="3"/>
  <c r="BCK9" i="3"/>
  <c r="BCB9" i="3"/>
  <c r="BBS9" i="3"/>
  <c r="BBJ9" i="3"/>
  <c r="BBA9" i="3"/>
  <c r="BAR9" i="3"/>
  <c r="BAI9" i="3"/>
  <c r="AZZ9" i="3"/>
  <c r="AZQ9" i="3"/>
  <c r="BGF8" i="3"/>
  <c r="BFW8" i="3"/>
  <c r="BFN8" i="3"/>
  <c r="BFE8" i="3"/>
  <c r="BEV8" i="3"/>
  <c r="BEM8" i="3"/>
  <c r="BED8" i="3"/>
  <c r="BDU8" i="3"/>
  <c r="BDL8" i="3"/>
  <c r="BDC8" i="3"/>
  <c r="BCT8" i="3"/>
  <c r="BCK8" i="3"/>
  <c r="BCB8" i="3"/>
  <c r="BBS8" i="3"/>
  <c r="BBJ8" i="3"/>
  <c r="BBA8" i="3"/>
  <c r="BAR8" i="3"/>
  <c r="BAI8" i="3"/>
  <c r="AZZ8" i="3"/>
  <c r="AZQ8" i="3"/>
  <c r="BGF7" i="3"/>
  <c r="BFW7" i="3"/>
  <c r="BFN7" i="3"/>
  <c r="BFE7" i="3"/>
  <c r="BEV7" i="3"/>
  <c r="BEM7" i="3"/>
  <c r="BED7" i="3"/>
  <c r="BDU7" i="3"/>
  <c r="BDL7" i="3"/>
  <c r="BDC7" i="3"/>
  <c r="BCT7" i="3"/>
  <c r="BCK7" i="3"/>
  <c r="BCB7" i="3"/>
  <c r="BBS7" i="3"/>
  <c r="BBJ7" i="3"/>
  <c r="BBA7" i="3"/>
  <c r="BAR7" i="3"/>
  <c r="BAI7" i="3"/>
  <c r="AZZ7" i="3"/>
  <c r="AZQ7" i="3"/>
  <c r="BGF6" i="3"/>
  <c r="BFW6" i="3"/>
  <c r="BFN6" i="3"/>
  <c r="BFE6" i="3"/>
  <c r="BEV6" i="3"/>
  <c r="BEM6" i="3"/>
  <c r="BED6" i="3"/>
  <c r="BDU6" i="3"/>
  <c r="BDL6" i="3"/>
  <c r="BDC6" i="3"/>
  <c r="BCT6" i="3"/>
  <c r="BCK6" i="3"/>
  <c r="BCB6" i="3"/>
  <c r="BBS6" i="3"/>
  <c r="BBJ6" i="3"/>
  <c r="BBA6" i="3"/>
  <c r="BAR6" i="3"/>
  <c r="BAI6" i="3"/>
  <c r="AZZ6" i="3"/>
  <c r="AZQ6" i="3"/>
  <c r="BGF5" i="3"/>
  <c r="BFW5" i="3"/>
  <c r="BFN5" i="3"/>
  <c r="BFE5" i="3"/>
  <c r="BEV5" i="3"/>
  <c r="BEM5" i="3"/>
  <c r="BED5" i="3"/>
  <c r="BDU5" i="3"/>
  <c r="BDL5" i="3"/>
  <c r="BDC5" i="3"/>
  <c r="BCT5" i="3"/>
  <c r="BCK5" i="3"/>
  <c r="BCB5" i="3"/>
  <c r="BBS5" i="3"/>
  <c r="BBJ5" i="3"/>
  <c r="BBA5" i="3"/>
  <c r="BAR5" i="3"/>
  <c r="BAI5" i="3"/>
  <c r="AZZ5" i="3"/>
  <c r="AZQ5" i="3"/>
  <c r="BGF3" i="3"/>
  <c r="BFW3" i="3"/>
  <c r="BFN3" i="3"/>
  <c r="BFE3" i="3"/>
  <c r="BEV3" i="3"/>
  <c r="BEM3" i="3"/>
  <c r="BED3" i="3"/>
  <c r="BDU3" i="3"/>
  <c r="BDL3" i="3"/>
  <c r="BDC3" i="3"/>
  <c r="BCT3" i="3"/>
  <c r="BCK3" i="3"/>
  <c r="BCB3" i="3"/>
  <c r="BBS3" i="3"/>
  <c r="BBJ3" i="3"/>
  <c r="BBA3" i="3"/>
  <c r="BAR3" i="3"/>
  <c r="BAI3" i="3"/>
  <c r="AZZ3" i="3"/>
  <c r="AZQ3" i="3"/>
  <c r="C26" i="7"/>
  <c r="C24" i="7"/>
  <c r="B27" i="7"/>
  <c r="B26" i="7"/>
  <c r="S25" i="7"/>
  <c r="S24" i="7"/>
  <c r="Q24" i="7"/>
  <c r="Q25" i="7"/>
  <c r="R25" i="7"/>
  <c r="R24" i="7"/>
  <c r="BGO41" i="3"/>
  <c r="L32" i="2"/>
  <c r="M32" i="2"/>
  <c r="M31" i="2"/>
  <c r="L31" i="2"/>
  <c r="L34" i="2"/>
  <c r="M34" i="2"/>
  <c r="L37" i="2"/>
  <c r="M37" i="2"/>
  <c r="L24" i="2"/>
  <c r="M24" i="2"/>
  <c r="L25" i="2"/>
  <c r="M25" i="2"/>
  <c r="L26" i="2"/>
  <c r="M26" i="2"/>
  <c r="M23" i="2"/>
  <c r="L23" i="2"/>
  <c r="T24" i="7"/>
  <c r="T25" i="7"/>
  <c r="BGX19" i="3"/>
  <c r="BGX18" i="3"/>
  <c r="BGX17" i="3"/>
  <c r="BGX16" i="3"/>
  <c r="BGX14" i="3"/>
  <c r="BGX13" i="3"/>
  <c r="BGX12" i="3"/>
  <c r="BGX11" i="3"/>
  <c r="BGX10" i="3"/>
  <c r="BGX9" i="3"/>
  <c r="BGX8" i="3"/>
  <c r="BGX7" i="3"/>
  <c r="BGX6" i="3"/>
  <c r="BGX5" i="3"/>
  <c r="BGX3" i="3"/>
  <c r="BGO40" i="3"/>
  <c r="BGO38" i="3"/>
  <c r="BGO37" i="3"/>
  <c r="BGO36" i="3"/>
  <c r="BGO35" i="3"/>
  <c r="BGO33" i="3"/>
  <c r="BGO32" i="3"/>
  <c r="BGO31" i="3"/>
  <c r="BGO29" i="3"/>
  <c r="BGO27" i="3"/>
  <c r="BGO26" i="3"/>
  <c r="BGO19" i="3"/>
  <c r="BGO18" i="3"/>
  <c r="BGO17" i="3"/>
  <c r="BGO16" i="3"/>
  <c r="BGO14" i="3"/>
  <c r="BGO13" i="3"/>
  <c r="BGO12" i="3"/>
  <c r="BGO11" i="3"/>
  <c r="BGO10" i="3"/>
  <c r="BGO9" i="3"/>
  <c r="BGO8" i="3"/>
  <c r="BGO7" i="3"/>
  <c r="BGO6" i="3"/>
  <c r="BGO5" i="3"/>
  <c r="BGO3" i="3"/>
  <c r="BHG19" i="3"/>
  <c r="BHG18" i="3"/>
  <c r="BHG17" i="3"/>
  <c r="BHG16" i="3"/>
  <c r="BHG14" i="3"/>
  <c r="BHG13" i="3"/>
  <c r="BHG12" i="3"/>
  <c r="BHG11" i="3"/>
  <c r="BHG10" i="3"/>
  <c r="BHG9" i="3"/>
  <c r="BHG8" i="3"/>
  <c r="BHG7" i="3"/>
  <c r="BHG6" i="3"/>
  <c r="BHG5" i="3"/>
  <c r="BHG3" i="3"/>
  <c r="BGX41" i="3"/>
  <c r="BGX40" i="3"/>
  <c r="BGX38" i="3"/>
  <c r="BGX37" i="3"/>
  <c r="BGX36" i="3"/>
  <c r="BGX35" i="3"/>
  <c r="BGX33" i="3"/>
  <c r="BGX32" i="3"/>
  <c r="BGX31" i="3"/>
  <c r="BGX29" i="3"/>
  <c r="BGX27" i="3"/>
  <c r="BGX26" i="3"/>
  <c r="BHG41" i="3"/>
  <c r="BHG40" i="3"/>
  <c r="BHG38" i="3"/>
  <c r="BHG37" i="3"/>
  <c r="BHG36" i="3"/>
  <c r="BHG35" i="3"/>
  <c r="BHG33" i="3"/>
  <c r="BHG32" i="3"/>
  <c r="BHG31" i="3"/>
  <c r="BHG29" i="3"/>
  <c r="BHG27" i="3"/>
  <c r="BHG26" i="3"/>
  <c r="BHF22" i="3"/>
  <c r="BHE22" i="3"/>
  <c r="BHD22" i="3"/>
  <c r="BHC22" i="3"/>
  <c r="BHB22" i="3"/>
  <c r="BHA22" i="3"/>
  <c r="BGZ22" i="3"/>
  <c r="BGY22" i="3"/>
  <c r="BGW22" i="3"/>
  <c r="BGV22" i="3"/>
  <c r="BGU22" i="3"/>
  <c r="BGT22" i="3"/>
  <c r="BGS22" i="3"/>
  <c r="BGR22" i="3"/>
  <c r="BGQ22" i="3"/>
  <c r="BGP22" i="3"/>
  <c r="BGN22" i="3"/>
  <c r="BGM22" i="3"/>
  <c r="BGL22" i="3"/>
  <c r="BGK22" i="3"/>
  <c r="BGJ22" i="3"/>
  <c r="BGI22" i="3"/>
  <c r="BGH22" i="3"/>
  <c r="BGG22" i="3"/>
  <c r="P25" i="7"/>
  <c r="P24" i="7"/>
  <c r="O25" i="7"/>
  <c r="B25" i="7"/>
  <c r="B24" i="7"/>
  <c r="BHP41" i="3"/>
  <c r="BHP40" i="3"/>
  <c r="BHP38" i="3"/>
  <c r="BHP37" i="3"/>
  <c r="BHP36" i="3"/>
  <c r="BHP35" i="3"/>
  <c r="BHP33" i="3"/>
  <c r="BHP32" i="3"/>
  <c r="BHP31" i="3"/>
  <c r="BHP29" i="3"/>
  <c r="BHP27" i="3"/>
  <c r="BHP26" i="3"/>
  <c r="BHP19" i="3"/>
  <c r="BHP18" i="3"/>
  <c r="BHP17" i="3"/>
  <c r="BHP16" i="3"/>
  <c r="BHP14" i="3"/>
  <c r="BHP13" i="3"/>
  <c r="BHP12" i="3"/>
  <c r="BHP11" i="3"/>
  <c r="BHP10" i="3"/>
  <c r="BHP9" i="3"/>
  <c r="BHP8" i="3"/>
  <c r="BHP7" i="3"/>
  <c r="BHP6" i="3"/>
  <c r="BHP5" i="3"/>
  <c r="BHP3" i="3"/>
  <c r="BHO22" i="3"/>
  <c r="BHN22" i="3"/>
  <c r="BHM22" i="3"/>
  <c r="BHL22" i="3"/>
  <c r="BHK22" i="3"/>
  <c r="BHJ22" i="3"/>
  <c r="BHI22" i="3"/>
  <c r="BHH22" i="3"/>
  <c r="O24" i="7"/>
  <c r="BUT41" i="3"/>
  <c r="BUT40" i="3"/>
  <c r="BUT38" i="3"/>
  <c r="BUT37" i="3"/>
  <c r="BUT36" i="3"/>
  <c r="BUT35" i="3"/>
  <c r="BUT33" i="3"/>
  <c r="BUT32" i="3"/>
  <c r="BUT31" i="3"/>
  <c r="BUT29" i="3"/>
  <c r="BUT27" i="3"/>
  <c r="BUT26" i="3"/>
  <c r="BUS22" i="3"/>
  <c r="BUR22" i="3"/>
  <c r="BUQ22" i="3"/>
  <c r="BUP22" i="3"/>
  <c r="BUO22" i="3"/>
  <c r="BUN22" i="3"/>
  <c r="BUM22" i="3"/>
  <c r="BUL22" i="3"/>
  <c r="BUT19" i="3"/>
  <c r="BUT18" i="3"/>
  <c r="BUT17" i="3"/>
  <c r="BUT16" i="3"/>
  <c r="BUT14" i="3"/>
  <c r="BUT13" i="3"/>
  <c r="BUT12" i="3"/>
  <c r="BUT11" i="3"/>
  <c r="BUT10" i="3"/>
  <c r="BUT9" i="3"/>
  <c r="BUT8" i="3"/>
  <c r="BUT7" i="3"/>
  <c r="BUT6" i="3"/>
  <c r="BUT5" i="3"/>
  <c r="BUT3" i="3"/>
  <c r="BUK41" i="3"/>
  <c r="BUK40" i="3"/>
  <c r="BUK38" i="3"/>
  <c r="BUK37" i="3"/>
  <c r="BUK36" i="3"/>
  <c r="BUK35" i="3"/>
  <c r="BUK33" i="3"/>
  <c r="BUK32" i="3"/>
  <c r="BUK31" i="3"/>
  <c r="BUK29" i="3"/>
  <c r="BUK27" i="3"/>
  <c r="BUK26" i="3"/>
  <c r="BUJ22" i="3"/>
  <c r="BUI22" i="3"/>
  <c r="BUH22" i="3"/>
  <c r="BUG22" i="3"/>
  <c r="BUF22" i="3"/>
  <c r="BUE22" i="3"/>
  <c r="BUD22" i="3"/>
  <c r="BUC22" i="3"/>
  <c r="BUK19" i="3"/>
  <c r="BUK18" i="3"/>
  <c r="BUK17" i="3"/>
  <c r="BUK16" i="3"/>
  <c r="BUK14" i="3"/>
  <c r="BUK13" i="3"/>
  <c r="BUK12" i="3"/>
  <c r="BUK11" i="3"/>
  <c r="BUK10" i="3"/>
  <c r="BUK9" i="3"/>
  <c r="BUK8" i="3"/>
  <c r="BUK7" i="3"/>
  <c r="BUK6" i="3"/>
  <c r="BUK5" i="3"/>
  <c r="BUK3" i="3"/>
  <c r="BUB41" i="3"/>
  <c r="BUB40" i="3"/>
  <c r="BUB38" i="3"/>
  <c r="BUB37" i="3"/>
  <c r="BUB36" i="3"/>
  <c r="BUB35" i="3"/>
  <c r="BUB33" i="3"/>
  <c r="BUB32" i="3"/>
  <c r="BUB31" i="3"/>
  <c r="BUB29" i="3"/>
  <c r="BUB27" i="3"/>
  <c r="BUB26" i="3"/>
  <c r="BUA22" i="3"/>
  <c r="BTZ22" i="3"/>
  <c r="BTY22" i="3"/>
  <c r="BTX22" i="3"/>
  <c r="BTW22" i="3"/>
  <c r="BTV22" i="3"/>
  <c r="BTU22" i="3"/>
  <c r="BTT22" i="3"/>
  <c r="BUB19" i="3"/>
  <c r="BUB18" i="3"/>
  <c r="BUB17" i="3"/>
  <c r="BUB16" i="3"/>
  <c r="BUB14" i="3"/>
  <c r="BUB13" i="3"/>
  <c r="BUB12" i="3"/>
  <c r="BUB11" i="3"/>
  <c r="BUB10" i="3"/>
  <c r="BUB9" i="3"/>
  <c r="BUB8" i="3"/>
  <c r="BUB7" i="3"/>
  <c r="BUB6" i="3"/>
  <c r="BUB5" i="3"/>
  <c r="BUB3" i="3"/>
  <c r="BTS41" i="3"/>
  <c r="BTS40" i="3"/>
  <c r="BTS38" i="3"/>
  <c r="BTS37" i="3"/>
  <c r="BTS36" i="3"/>
  <c r="BTS35" i="3"/>
  <c r="BTS33" i="3"/>
  <c r="BTS32" i="3"/>
  <c r="BTS31" i="3"/>
  <c r="BTS29" i="3"/>
  <c r="BTS27" i="3"/>
  <c r="BTS26" i="3"/>
  <c r="BTR22" i="3"/>
  <c r="BTQ22" i="3"/>
  <c r="BTP22" i="3"/>
  <c r="BTO22" i="3"/>
  <c r="BTN22" i="3"/>
  <c r="BTM22" i="3"/>
  <c r="BTL22" i="3"/>
  <c r="BTK22" i="3"/>
  <c r="BTS19" i="3"/>
  <c r="BTS18" i="3"/>
  <c r="BTS17" i="3"/>
  <c r="BTS16" i="3"/>
  <c r="BTS14" i="3"/>
  <c r="BTS13" i="3"/>
  <c r="BTS12" i="3"/>
  <c r="BTS11" i="3"/>
  <c r="BTS10" i="3"/>
  <c r="BTS9" i="3"/>
  <c r="BTS8" i="3"/>
  <c r="BTS7" i="3"/>
  <c r="BTS6" i="3"/>
  <c r="BTS5" i="3"/>
  <c r="BTS3" i="3"/>
  <c r="BTJ41" i="3"/>
  <c r="BTJ40" i="3"/>
  <c r="BTJ38" i="3"/>
  <c r="BTJ37" i="3"/>
  <c r="BTJ36" i="3"/>
  <c r="BTJ35" i="3"/>
  <c r="BTJ33" i="3"/>
  <c r="BTJ32" i="3"/>
  <c r="BTJ31" i="3"/>
  <c r="BTJ29" i="3"/>
  <c r="BTJ27" i="3"/>
  <c r="BTJ26" i="3"/>
  <c r="BTI22" i="3"/>
  <c r="BTH22" i="3"/>
  <c r="BTG22" i="3"/>
  <c r="BTF22" i="3"/>
  <c r="BTE22" i="3"/>
  <c r="BTD22" i="3"/>
  <c r="BTC22" i="3"/>
  <c r="BTB22" i="3"/>
  <c r="BTJ19" i="3"/>
  <c r="BTJ18" i="3"/>
  <c r="BTJ17" i="3"/>
  <c r="BTJ16" i="3"/>
  <c r="BTJ14" i="3"/>
  <c r="BTJ13" i="3"/>
  <c r="BTJ12" i="3"/>
  <c r="BTJ11" i="3"/>
  <c r="BTJ10" i="3"/>
  <c r="BTJ9" i="3"/>
  <c r="BTJ8" i="3"/>
  <c r="BTJ7" i="3"/>
  <c r="BTJ6" i="3"/>
  <c r="BTJ5" i="3"/>
  <c r="BTJ3" i="3"/>
  <c r="BTA41" i="3"/>
  <c r="BTA40" i="3"/>
  <c r="BTA38" i="3"/>
  <c r="BTA37" i="3"/>
  <c r="BTA36" i="3"/>
  <c r="BTA35" i="3"/>
  <c r="BTA33" i="3"/>
  <c r="BTA32" i="3"/>
  <c r="BTA31" i="3"/>
  <c r="BTA29" i="3"/>
  <c r="BTA27" i="3"/>
  <c r="BTA26" i="3"/>
  <c r="BSZ22" i="3"/>
  <c r="BSY22" i="3"/>
  <c r="BSX22" i="3"/>
  <c r="BSW22" i="3"/>
  <c r="BSV22" i="3"/>
  <c r="BSU22" i="3"/>
  <c r="BST22" i="3"/>
  <c r="BSS22" i="3"/>
  <c r="BTA19" i="3"/>
  <c r="BTA18" i="3"/>
  <c r="BTA17" i="3"/>
  <c r="BTA16" i="3"/>
  <c r="BTA14" i="3"/>
  <c r="BTA13" i="3"/>
  <c r="BTA12" i="3"/>
  <c r="BTA11" i="3"/>
  <c r="BTA10" i="3"/>
  <c r="BTA9" i="3"/>
  <c r="BTA8" i="3"/>
  <c r="BTA7" i="3"/>
  <c r="BTA6" i="3"/>
  <c r="BTA5" i="3"/>
  <c r="BTA3" i="3"/>
  <c r="BSR41" i="3"/>
  <c r="BSR40" i="3"/>
  <c r="BSR38" i="3"/>
  <c r="BSR37" i="3"/>
  <c r="BSR36" i="3"/>
  <c r="BSR35" i="3"/>
  <c r="BSR33" i="3"/>
  <c r="BSR32" i="3"/>
  <c r="BSR31" i="3"/>
  <c r="BSR29" i="3"/>
  <c r="BSR27" i="3"/>
  <c r="BSR26" i="3"/>
  <c r="BSQ22" i="3"/>
  <c r="BSP22" i="3"/>
  <c r="BSO22" i="3"/>
  <c r="BSN22" i="3"/>
  <c r="BSM22" i="3"/>
  <c r="BSL22" i="3"/>
  <c r="BSK22" i="3"/>
  <c r="BSJ22" i="3"/>
  <c r="BSR19" i="3"/>
  <c r="BSR18" i="3"/>
  <c r="BSR17" i="3"/>
  <c r="BSR16" i="3"/>
  <c r="BSR14" i="3"/>
  <c r="BSR13" i="3"/>
  <c r="BSR12" i="3"/>
  <c r="BSR11" i="3"/>
  <c r="BSR10" i="3"/>
  <c r="BSR9" i="3"/>
  <c r="BSR8" i="3"/>
  <c r="BSR7" i="3"/>
  <c r="BSR6" i="3"/>
  <c r="BSR5" i="3"/>
  <c r="BSR3" i="3"/>
  <c r="BSI41" i="3"/>
  <c r="BSI40" i="3"/>
  <c r="BSI38" i="3"/>
  <c r="BSI37" i="3"/>
  <c r="BSI36" i="3"/>
  <c r="BSI35" i="3"/>
  <c r="BSI33" i="3"/>
  <c r="BSI32" i="3"/>
  <c r="BSI31" i="3"/>
  <c r="BSI29" i="3"/>
  <c r="BSI27" i="3"/>
  <c r="BSI26" i="3"/>
  <c r="BSH22" i="3"/>
  <c r="BSG22" i="3"/>
  <c r="BSF22" i="3"/>
  <c r="BSE22" i="3"/>
  <c r="BSD22" i="3"/>
  <c r="BSC22" i="3"/>
  <c r="BSB22" i="3"/>
  <c r="BSA22" i="3"/>
  <c r="BSI19" i="3"/>
  <c r="BSI18" i="3"/>
  <c r="BSI17" i="3"/>
  <c r="BSI16" i="3"/>
  <c r="BSI14" i="3"/>
  <c r="BSI13" i="3"/>
  <c r="BSI12" i="3"/>
  <c r="BSI11" i="3"/>
  <c r="BSI10" i="3"/>
  <c r="BSI9" i="3"/>
  <c r="BSI8" i="3"/>
  <c r="BSI7" i="3"/>
  <c r="BSI6" i="3"/>
  <c r="BSI5" i="3"/>
  <c r="BSI3" i="3"/>
  <c r="BRZ41" i="3"/>
  <c r="BRZ40" i="3"/>
  <c r="BRZ38" i="3"/>
  <c r="BRZ37" i="3"/>
  <c r="BRZ36" i="3"/>
  <c r="BRZ35" i="3"/>
  <c r="BRZ33" i="3"/>
  <c r="BRZ32" i="3"/>
  <c r="BRZ31" i="3"/>
  <c r="BRZ29" i="3"/>
  <c r="BRZ27" i="3"/>
  <c r="BRZ26" i="3"/>
  <c r="BRY22" i="3"/>
  <c r="BRX22" i="3"/>
  <c r="BRW22" i="3"/>
  <c r="BRV22" i="3"/>
  <c r="BRU22" i="3"/>
  <c r="BRT22" i="3"/>
  <c r="BRS22" i="3"/>
  <c r="BRR22" i="3"/>
  <c r="BRZ19" i="3"/>
  <c r="BRZ18" i="3"/>
  <c r="BRZ17" i="3"/>
  <c r="BRZ16" i="3"/>
  <c r="BRZ14" i="3"/>
  <c r="BRZ13" i="3"/>
  <c r="BRZ12" i="3"/>
  <c r="BRZ11" i="3"/>
  <c r="BRZ10" i="3"/>
  <c r="BRZ9" i="3"/>
  <c r="BRZ8" i="3"/>
  <c r="BRZ7" i="3"/>
  <c r="BRZ6" i="3"/>
  <c r="BRZ5" i="3"/>
  <c r="BRZ3" i="3"/>
  <c r="BRQ41" i="3"/>
  <c r="BRQ40" i="3"/>
  <c r="BRQ38" i="3"/>
  <c r="BRQ37" i="3"/>
  <c r="BRQ36" i="3"/>
  <c r="BRQ35" i="3"/>
  <c r="BRQ33" i="3"/>
  <c r="BRQ32" i="3"/>
  <c r="BRQ31" i="3"/>
  <c r="BRQ29" i="3"/>
  <c r="BRQ27" i="3"/>
  <c r="BRQ26" i="3"/>
  <c r="BRP22" i="3"/>
  <c r="BRO22" i="3"/>
  <c r="BRN22" i="3"/>
  <c r="BRM22" i="3"/>
  <c r="BRL22" i="3"/>
  <c r="BRK22" i="3"/>
  <c r="BRJ22" i="3"/>
  <c r="BRI22" i="3"/>
  <c r="BRQ19" i="3"/>
  <c r="BRQ18" i="3"/>
  <c r="BRQ17" i="3"/>
  <c r="BRQ16" i="3"/>
  <c r="BRQ14" i="3"/>
  <c r="BRQ13" i="3"/>
  <c r="BRQ12" i="3"/>
  <c r="BRQ11" i="3"/>
  <c r="BRQ10" i="3"/>
  <c r="BRQ9" i="3"/>
  <c r="BRQ8" i="3"/>
  <c r="BRQ7" i="3"/>
  <c r="BRQ6" i="3"/>
  <c r="BRQ5" i="3"/>
  <c r="BRQ3" i="3"/>
  <c r="BRH41" i="3"/>
  <c r="BRH40" i="3"/>
  <c r="BRH38" i="3"/>
  <c r="BRH37" i="3"/>
  <c r="BRH36" i="3"/>
  <c r="BRH35" i="3"/>
  <c r="BRH33" i="3"/>
  <c r="BRH32" i="3"/>
  <c r="BRH31" i="3"/>
  <c r="BRH29" i="3"/>
  <c r="BRH27" i="3"/>
  <c r="BRH26" i="3"/>
  <c r="BRG22" i="3"/>
  <c r="BRF22" i="3"/>
  <c r="BRE22" i="3"/>
  <c r="BRD22" i="3"/>
  <c r="BRC22" i="3"/>
  <c r="BRB22" i="3"/>
  <c r="BRA22" i="3"/>
  <c r="BQZ22" i="3"/>
  <c r="BRH19" i="3"/>
  <c r="BRH18" i="3"/>
  <c r="BRH17" i="3"/>
  <c r="BRH16" i="3"/>
  <c r="BRH14" i="3"/>
  <c r="BRH13" i="3"/>
  <c r="BRH12" i="3"/>
  <c r="BRH11" i="3"/>
  <c r="BRH10" i="3"/>
  <c r="BRH9" i="3"/>
  <c r="BRH8" i="3"/>
  <c r="BRH7" i="3"/>
  <c r="BRH6" i="3"/>
  <c r="BRH5" i="3"/>
  <c r="BRH3" i="3"/>
  <c r="BQY41" i="3"/>
  <c r="BQY40" i="3"/>
  <c r="BQY38" i="3"/>
  <c r="BQY37" i="3"/>
  <c r="BQY36" i="3"/>
  <c r="BQY35" i="3"/>
  <c r="BQY33" i="3"/>
  <c r="BQY32" i="3"/>
  <c r="BQY31" i="3"/>
  <c r="BQY29" i="3"/>
  <c r="BQY27" i="3"/>
  <c r="BQY26" i="3"/>
  <c r="BQX22" i="3"/>
  <c r="BQW22" i="3"/>
  <c r="BQV22" i="3"/>
  <c r="BQU22" i="3"/>
  <c r="BQT22" i="3"/>
  <c r="BQS22" i="3"/>
  <c r="BQR22" i="3"/>
  <c r="BQQ22" i="3"/>
  <c r="BQY19" i="3"/>
  <c r="BQY18" i="3"/>
  <c r="BQY17" i="3"/>
  <c r="BQY16" i="3"/>
  <c r="BQY14" i="3"/>
  <c r="BQY13" i="3"/>
  <c r="BQY12" i="3"/>
  <c r="BQY11" i="3"/>
  <c r="BQY10" i="3"/>
  <c r="BQY9" i="3"/>
  <c r="BQY8" i="3"/>
  <c r="BQY7" i="3"/>
  <c r="BQY6" i="3"/>
  <c r="BQY5" i="3"/>
  <c r="BQY3" i="3"/>
  <c r="BQP41" i="3"/>
  <c r="BQP40" i="3"/>
  <c r="BQP38" i="3"/>
  <c r="BQP37" i="3"/>
  <c r="BQP36" i="3"/>
  <c r="BQP35" i="3"/>
  <c r="BQP33" i="3"/>
  <c r="BQP32" i="3"/>
  <c r="BQP31" i="3"/>
  <c r="BQP29" i="3"/>
  <c r="BQP27" i="3"/>
  <c r="BQP26" i="3"/>
  <c r="BQO22" i="3"/>
  <c r="BQN22" i="3"/>
  <c r="BQM22" i="3"/>
  <c r="BQL22" i="3"/>
  <c r="BQK22" i="3"/>
  <c r="BQJ22" i="3"/>
  <c r="BQI22" i="3"/>
  <c r="BQH22" i="3"/>
  <c r="BQP19" i="3"/>
  <c r="BQP18" i="3"/>
  <c r="BQP17" i="3"/>
  <c r="BQP16" i="3"/>
  <c r="BQP14" i="3"/>
  <c r="BQP13" i="3"/>
  <c r="BQP12" i="3"/>
  <c r="BQP11" i="3"/>
  <c r="BQP10" i="3"/>
  <c r="BQP9" i="3"/>
  <c r="BQP8" i="3"/>
  <c r="BQP7" i="3"/>
  <c r="BQP6" i="3"/>
  <c r="BQP5" i="3"/>
  <c r="BQP3" i="3"/>
  <c r="BQG41" i="3"/>
  <c r="BQG40" i="3"/>
  <c r="BQG38" i="3"/>
  <c r="BQG37" i="3"/>
  <c r="BQG36" i="3"/>
  <c r="BQG35" i="3"/>
  <c r="BQG33" i="3"/>
  <c r="BQG32" i="3"/>
  <c r="BQG31" i="3"/>
  <c r="BQG29" i="3"/>
  <c r="BQG27" i="3"/>
  <c r="BQG26" i="3"/>
  <c r="BQF22" i="3"/>
  <c r="BQE22" i="3"/>
  <c r="BQD22" i="3"/>
  <c r="BQC22" i="3"/>
  <c r="BQB22" i="3"/>
  <c r="BQA22" i="3"/>
  <c r="BPZ22" i="3"/>
  <c r="BPY22" i="3"/>
  <c r="BQG19" i="3"/>
  <c r="BQG18" i="3"/>
  <c r="BQG17" i="3"/>
  <c r="BQG16" i="3"/>
  <c r="BQG14" i="3"/>
  <c r="BQG13" i="3"/>
  <c r="BQG12" i="3"/>
  <c r="BQG11" i="3"/>
  <c r="BQG10" i="3"/>
  <c r="BQG9" i="3"/>
  <c r="BQG8" i="3"/>
  <c r="BQG7" i="3"/>
  <c r="BQG6" i="3"/>
  <c r="BQG5" i="3"/>
  <c r="BQG3" i="3"/>
  <c r="BPX41" i="3"/>
  <c r="BPX40" i="3"/>
  <c r="BPX38" i="3"/>
  <c r="BPX37" i="3"/>
  <c r="BPX36" i="3"/>
  <c r="BPX35" i="3"/>
  <c r="BPX33" i="3"/>
  <c r="BPX32" i="3"/>
  <c r="BPX31" i="3"/>
  <c r="BPX29" i="3"/>
  <c r="BPX27" i="3"/>
  <c r="BPX26" i="3"/>
  <c r="BPW22" i="3"/>
  <c r="BPV22" i="3"/>
  <c r="BPU22" i="3"/>
  <c r="BPT22" i="3"/>
  <c r="BPS22" i="3"/>
  <c r="BPR22" i="3"/>
  <c r="BPQ22" i="3"/>
  <c r="BPP22" i="3"/>
  <c r="BPX19" i="3"/>
  <c r="BPX18" i="3"/>
  <c r="BPX17" i="3"/>
  <c r="BPX16" i="3"/>
  <c r="BPX14" i="3"/>
  <c r="BPX13" i="3"/>
  <c r="BPX12" i="3"/>
  <c r="BPX11" i="3"/>
  <c r="BPX10" i="3"/>
  <c r="BPX9" i="3"/>
  <c r="BPX8" i="3"/>
  <c r="BPX7" i="3"/>
  <c r="BPX6" i="3"/>
  <c r="BPX5" i="3"/>
  <c r="BPX3" i="3"/>
  <c r="BPO41" i="3"/>
  <c r="BPO40" i="3"/>
  <c r="BPO38" i="3"/>
  <c r="BPO37" i="3"/>
  <c r="BPO36" i="3"/>
  <c r="BPO35" i="3"/>
  <c r="BPO33" i="3"/>
  <c r="BPO32" i="3"/>
  <c r="BPO31" i="3"/>
  <c r="BPO29" i="3"/>
  <c r="BPO27" i="3"/>
  <c r="BPO26" i="3"/>
  <c r="BPN22" i="3"/>
  <c r="BPM22" i="3"/>
  <c r="BPL22" i="3"/>
  <c r="BPK22" i="3"/>
  <c r="BPJ22" i="3"/>
  <c r="BPI22" i="3"/>
  <c r="BPH22" i="3"/>
  <c r="BPG22" i="3"/>
  <c r="BPO19" i="3"/>
  <c r="BPO18" i="3"/>
  <c r="BPO17" i="3"/>
  <c r="BPO16" i="3"/>
  <c r="BPO14" i="3"/>
  <c r="BPO13" i="3"/>
  <c r="BPO12" i="3"/>
  <c r="BPO11" i="3"/>
  <c r="BPO10" i="3"/>
  <c r="BPO9" i="3"/>
  <c r="BPO8" i="3"/>
  <c r="BPO7" i="3"/>
  <c r="BPO6" i="3"/>
  <c r="BPO5" i="3"/>
  <c r="BPO3" i="3"/>
  <c r="BPF41" i="3"/>
  <c r="BPF40" i="3"/>
  <c r="BPF38" i="3"/>
  <c r="BPF37" i="3"/>
  <c r="BPF36" i="3"/>
  <c r="BPF35" i="3"/>
  <c r="BPF33" i="3"/>
  <c r="BPF32" i="3"/>
  <c r="BPF31" i="3"/>
  <c r="BPF29" i="3"/>
  <c r="BPF27" i="3"/>
  <c r="BPF26" i="3"/>
  <c r="BPE22" i="3"/>
  <c r="BPD22" i="3"/>
  <c r="BPC22" i="3"/>
  <c r="BPB22" i="3"/>
  <c r="BPA22" i="3"/>
  <c r="BOZ22" i="3"/>
  <c r="BOY22" i="3"/>
  <c r="BOX22" i="3"/>
  <c r="BPF19" i="3"/>
  <c r="BPF18" i="3"/>
  <c r="BPF17" i="3"/>
  <c r="BPF16" i="3"/>
  <c r="BPF14" i="3"/>
  <c r="BPF13" i="3"/>
  <c r="BPF12" i="3"/>
  <c r="BPF11" i="3"/>
  <c r="BPF10" i="3"/>
  <c r="BPF9" i="3"/>
  <c r="BPF8" i="3"/>
  <c r="BPF7" i="3"/>
  <c r="BPF6" i="3"/>
  <c r="BPF5" i="3"/>
  <c r="BPF3" i="3"/>
  <c r="BOW41" i="3"/>
  <c r="BOW40" i="3"/>
  <c r="BOW38" i="3"/>
  <c r="BOW37" i="3"/>
  <c r="BOW36" i="3"/>
  <c r="BOW35" i="3"/>
  <c r="BOW33" i="3"/>
  <c r="BOW32" i="3"/>
  <c r="BOW31" i="3"/>
  <c r="BOW29" i="3"/>
  <c r="BOW27" i="3"/>
  <c r="BOW26" i="3"/>
  <c r="BOV22" i="3"/>
  <c r="BOU22" i="3"/>
  <c r="BOT22" i="3"/>
  <c r="BOS22" i="3"/>
  <c r="BOR22" i="3"/>
  <c r="BOQ22" i="3"/>
  <c r="BOP22" i="3"/>
  <c r="BOO22" i="3"/>
  <c r="BOW19" i="3"/>
  <c r="BOW18" i="3"/>
  <c r="BOW17" i="3"/>
  <c r="BOW16" i="3"/>
  <c r="BOW14" i="3"/>
  <c r="BOW13" i="3"/>
  <c r="BOW12" i="3"/>
  <c r="BOW11" i="3"/>
  <c r="BOW10" i="3"/>
  <c r="BOW9" i="3"/>
  <c r="BOW8" i="3"/>
  <c r="BOW7" i="3"/>
  <c r="BOW6" i="3"/>
  <c r="BOW5" i="3"/>
  <c r="BOW3" i="3"/>
  <c r="BON41" i="3"/>
  <c r="BON40" i="3"/>
  <c r="BON38" i="3"/>
  <c r="BON37" i="3"/>
  <c r="BON36" i="3"/>
  <c r="BON35" i="3"/>
  <c r="BON33" i="3"/>
  <c r="BON32" i="3"/>
  <c r="BON31" i="3"/>
  <c r="BON29" i="3"/>
  <c r="BON27" i="3"/>
  <c r="BON26" i="3"/>
  <c r="BOM22" i="3"/>
  <c r="BOL22" i="3"/>
  <c r="BOK22" i="3"/>
  <c r="BOJ22" i="3"/>
  <c r="BOI22" i="3"/>
  <c r="BOH22" i="3"/>
  <c r="BOG22" i="3"/>
  <c r="BOF22" i="3"/>
  <c r="BON19" i="3"/>
  <c r="BON18" i="3"/>
  <c r="BON17" i="3"/>
  <c r="BON16" i="3"/>
  <c r="BON14" i="3"/>
  <c r="BON13" i="3"/>
  <c r="BON12" i="3"/>
  <c r="BON11" i="3"/>
  <c r="BON10" i="3"/>
  <c r="BON9" i="3"/>
  <c r="BON8" i="3"/>
  <c r="BON7" i="3"/>
  <c r="BON6" i="3"/>
  <c r="BON5" i="3"/>
  <c r="BON3" i="3"/>
  <c r="BOE41" i="3"/>
  <c r="BOE40" i="3"/>
  <c r="BOE38" i="3"/>
  <c r="BOE37" i="3"/>
  <c r="BOE36" i="3"/>
  <c r="BOE35" i="3"/>
  <c r="BOE33" i="3"/>
  <c r="BOE32" i="3"/>
  <c r="BOE31" i="3"/>
  <c r="BOE29" i="3"/>
  <c r="BOE27" i="3"/>
  <c r="BOE26" i="3"/>
  <c r="BOD22" i="3"/>
  <c r="BOC22" i="3"/>
  <c r="BOB22" i="3"/>
  <c r="BOA22" i="3"/>
  <c r="BNZ22" i="3"/>
  <c r="BNY22" i="3"/>
  <c r="BNX22" i="3"/>
  <c r="BNW22" i="3"/>
  <c r="BOE19" i="3"/>
  <c r="BOE18" i="3"/>
  <c r="BOE17" i="3"/>
  <c r="BOE16" i="3"/>
  <c r="BOE14" i="3"/>
  <c r="BOE13" i="3"/>
  <c r="BOE12" i="3"/>
  <c r="BOE11" i="3"/>
  <c r="BOE10" i="3"/>
  <c r="BOE9" i="3"/>
  <c r="BOE8" i="3"/>
  <c r="BOE7" i="3"/>
  <c r="BOE6" i="3"/>
  <c r="BOE5" i="3"/>
  <c r="BOE3" i="3"/>
  <c r="BNV41" i="3"/>
  <c r="BNV40" i="3"/>
  <c r="BNV38" i="3"/>
  <c r="BNV37" i="3"/>
  <c r="BNV36" i="3"/>
  <c r="BNV35" i="3"/>
  <c r="BNV33" i="3"/>
  <c r="BNV32" i="3"/>
  <c r="BNV31" i="3"/>
  <c r="BNV29" i="3"/>
  <c r="BNV27" i="3"/>
  <c r="BNV26" i="3"/>
  <c r="BNU22" i="3"/>
  <c r="BNT22" i="3"/>
  <c r="BNS22" i="3"/>
  <c r="BNR22" i="3"/>
  <c r="BNQ22" i="3"/>
  <c r="BNP22" i="3"/>
  <c r="BNO22" i="3"/>
  <c r="BNN22" i="3"/>
  <c r="BNV19" i="3"/>
  <c r="BNV18" i="3"/>
  <c r="BNV17" i="3"/>
  <c r="BNV16" i="3"/>
  <c r="BNV14" i="3"/>
  <c r="BNV13" i="3"/>
  <c r="BNV12" i="3"/>
  <c r="BNV11" i="3"/>
  <c r="BNV10" i="3"/>
  <c r="BNV9" i="3"/>
  <c r="BNV8" i="3"/>
  <c r="BNV7" i="3"/>
  <c r="BNV6" i="3"/>
  <c r="BNV5" i="3"/>
  <c r="BNV3" i="3"/>
  <c r="BNM41" i="3"/>
  <c r="BNM40" i="3"/>
  <c r="BNM38" i="3"/>
  <c r="BNM37" i="3"/>
  <c r="BNM36" i="3"/>
  <c r="BNM35" i="3"/>
  <c r="BNM33" i="3"/>
  <c r="BNM32" i="3"/>
  <c r="BNM31" i="3"/>
  <c r="BNM29" i="3"/>
  <c r="BNM27" i="3"/>
  <c r="BNM26" i="3"/>
  <c r="BNL22" i="3"/>
  <c r="BNK22" i="3"/>
  <c r="BNJ22" i="3"/>
  <c r="BNI22" i="3"/>
  <c r="BNH22" i="3"/>
  <c r="BNG22" i="3"/>
  <c r="BNF22" i="3"/>
  <c r="BNE22" i="3"/>
  <c r="BNM19" i="3"/>
  <c r="BNM18" i="3"/>
  <c r="BNM17" i="3"/>
  <c r="BNM16" i="3"/>
  <c r="BNM14" i="3"/>
  <c r="BNM13" i="3"/>
  <c r="BNM12" i="3"/>
  <c r="BNM11" i="3"/>
  <c r="BNM10" i="3"/>
  <c r="BNM9" i="3"/>
  <c r="BNM8" i="3"/>
  <c r="BNM7" i="3"/>
  <c r="BNM6" i="3"/>
  <c r="BNM5" i="3"/>
  <c r="BNM3" i="3"/>
  <c r="BND41" i="3"/>
  <c r="BND40" i="3"/>
  <c r="BND38" i="3"/>
  <c r="BND37" i="3"/>
  <c r="BND36" i="3"/>
  <c r="BND35" i="3"/>
  <c r="BND33" i="3"/>
  <c r="BND32" i="3"/>
  <c r="BND31" i="3"/>
  <c r="BND29" i="3"/>
  <c r="BND27" i="3"/>
  <c r="BND26" i="3"/>
  <c r="BNC22" i="3"/>
  <c r="BNB22" i="3"/>
  <c r="BNA22" i="3"/>
  <c r="BMZ22" i="3"/>
  <c r="BMY22" i="3"/>
  <c r="BMX22" i="3"/>
  <c r="BMW22" i="3"/>
  <c r="BMV22" i="3"/>
  <c r="BND19" i="3"/>
  <c r="BND18" i="3"/>
  <c r="BND17" i="3"/>
  <c r="BND16" i="3"/>
  <c r="BND14" i="3"/>
  <c r="BND13" i="3"/>
  <c r="BND12" i="3"/>
  <c r="BND11" i="3"/>
  <c r="BND10" i="3"/>
  <c r="BND9" i="3"/>
  <c r="BND8" i="3"/>
  <c r="BND7" i="3"/>
  <c r="BND6" i="3"/>
  <c r="BND5" i="3"/>
  <c r="BND3" i="3"/>
  <c r="BMU41" i="3"/>
  <c r="BMU40" i="3"/>
  <c r="BMU38" i="3"/>
  <c r="BMU37" i="3"/>
  <c r="BMU36" i="3"/>
  <c r="BMU35" i="3"/>
  <c r="BMU33" i="3"/>
  <c r="BMU32" i="3"/>
  <c r="BMU31" i="3"/>
  <c r="BMU29" i="3"/>
  <c r="BMU27" i="3"/>
  <c r="BMU26" i="3"/>
  <c r="BMT22" i="3"/>
  <c r="BMS22" i="3"/>
  <c r="BMR22" i="3"/>
  <c r="BMQ22" i="3"/>
  <c r="BMP22" i="3"/>
  <c r="BMO22" i="3"/>
  <c r="BMN22" i="3"/>
  <c r="BMM22" i="3"/>
  <c r="BMU19" i="3"/>
  <c r="BMU18" i="3"/>
  <c r="BMU17" i="3"/>
  <c r="BMU16" i="3"/>
  <c r="BMU14" i="3"/>
  <c r="BMU13" i="3"/>
  <c r="BMU12" i="3"/>
  <c r="BMU11" i="3"/>
  <c r="BMU10" i="3"/>
  <c r="BMU9" i="3"/>
  <c r="BMU8" i="3"/>
  <c r="BMU7" i="3"/>
  <c r="BMU6" i="3"/>
  <c r="BMU5" i="3"/>
  <c r="BMU3" i="3"/>
  <c r="BML41" i="3"/>
  <c r="BML40" i="3"/>
  <c r="BML38" i="3"/>
  <c r="BML37" i="3"/>
  <c r="BML36" i="3"/>
  <c r="BML35" i="3"/>
  <c r="BML33" i="3"/>
  <c r="BML32" i="3"/>
  <c r="BML31" i="3"/>
  <c r="BML29" i="3"/>
  <c r="BML27" i="3"/>
  <c r="BML26" i="3"/>
  <c r="BMK22" i="3"/>
  <c r="BMJ22" i="3"/>
  <c r="BMI22" i="3"/>
  <c r="BMH22" i="3"/>
  <c r="BMG22" i="3"/>
  <c r="BMF22" i="3"/>
  <c r="BME22" i="3"/>
  <c r="BMD22" i="3"/>
  <c r="BML19" i="3"/>
  <c r="BML18" i="3"/>
  <c r="BML17" i="3"/>
  <c r="BML16" i="3"/>
  <c r="BML14" i="3"/>
  <c r="BML13" i="3"/>
  <c r="BML12" i="3"/>
  <c r="BML11" i="3"/>
  <c r="BML10" i="3"/>
  <c r="BML9" i="3"/>
  <c r="BML8" i="3"/>
  <c r="BML7" i="3"/>
  <c r="BML6" i="3"/>
  <c r="BML5" i="3"/>
  <c r="BML3" i="3"/>
  <c r="BMC41" i="3"/>
  <c r="BMC40" i="3"/>
  <c r="BMC38" i="3"/>
  <c r="BMC37" i="3"/>
  <c r="BMC36" i="3"/>
  <c r="BMC35" i="3"/>
  <c r="BMC33" i="3"/>
  <c r="BMC32" i="3"/>
  <c r="BMC31" i="3"/>
  <c r="BMC29" i="3"/>
  <c r="BMC27" i="3"/>
  <c r="BMC26" i="3"/>
  <c r="BMB22" i="3"/>
  <c r="BMA22" i="3"/>
  <c r="BLZ22" i="3"/>
  <c r="BLY22" i="3"/>
  <c r="BLX22" i="3"/>
  <c r="BLW22" i="3"/>
  <c r="BLV22" i="3"/>
  <c r="BLU22" i="3"/>
  <c r="BMC19" i="3"/>
  <c r="BMC18" i="3"/>
  <c r="BMC17" i="3"/>
  <c r="BMC16" i="3"/>
  <c r="BMC14" i="3"/>
  <c r="BMC13" i="3"/>
  <c r="BMC12" i="3"/>
  <c r="BMC11" i="3"/>
  <c r="BMC10" i="3"/>
  <c r="BMC9" i="3"/>
  <c r="BMC8" i="3"/>
  <c r="BMC7" i="3"/>
  <c r="BMC6" i="3"/>
  <c r="BMC5" i="3"/>
  <c r="BMC3" i="3"/>
  <c r="BLT41" i="3"/>
  <c r="BLT40" i="3"/>
  <c r="BLT38" i="3"/>
  <c r="BLT37" i="3"/>
  <c r="BLT36" i="3"/>
  <c r="BLT35" i="3"/>
  <c r="BLT33" i="3"/>
  <c r="BLT32" i="3"/>
  <c r="BLT31" i="3"/>
  <c r="BLT29" i="3"/>
  <c r="BLT27" i="3"/>
  <c r="BLT26" i="3"/>
  <c r="BLS22" i="3"/>
  <c r="BLR22" i="3"/>
  <c r="BLQ22" i="3"/>
  <c r="BLP22" i="3"/>
  <c r="BLO22" i="3"/>
  <c r="BLN22" i="3"/>
  <c r="BLM22" i="3"/>
  <c r="BLL22" i="3"/>
  <c r="BLT19" i="3"/>
  <c r="BLT18" i="3"/>
  <c r="BLT17" i="3"/>
  <c r="BLT16" i="3"/>
  <c r="BLT14" i="3"/>
  <c r="BLT13" i="3"/>
  <c r="BLT12" i="3"/>
  <c r="BLT11" i="3"/>
  <c r="BLT10" i="3"/>
  <c r="BLT9" i="3"/>
  <c r="BLT8" i="3"/>
  <c r="BLT7" i="3"/>
  <c r="BLT6" i="3"/>
  <c r="BLT5" i="3"/>
  <c r="BLT3" i="3"/>
  <c r="BLK41" i="3"/>
  <c r="BLK40" i="3"/>
  <c r="BLK38" i="3"/>
  <c r="BLK37" i="3"/>
  <c r="BLK36" i="3"/>
  <c r="BLK35" i="3"/>
  <c r="BLK33" i="3"/>
  <c r="BLK32" i="3"/>
  <c r="BLK31" i="3"/>
  <c r="BLK29" i="3"/>
  <c r="BLK27" i="3"/>
  <c r="BLK26" i="3"/>
  <c r="BLJ22" i="3"/>
  <c r="BLI22" i="3"/>
  <c r="BLH22" i="3"/>
  <c r="BLG22" i="3"/>
  <c r="BLF22" i="3"/>
  <c r="BLE22" i="3"/>
  <c r="BLD22" i="3"/>
  <c r="BLC22" i="3"/>
  <c r="BLK19" i="3"/>
  <c r="BLK18" i="3"/>
  <c r="BLK17" i="3"/>
  <c r="BLK16" i="3"/>
  <c r="BLK14" i="3"/>
  <c r="BLK13" i="3"/>
  <c r="BLK12" i="3"/>
  <c r="BLK11" i="3"/>
  <c r="BLK10" i="3"/>
  <c r="BLK9" i="3"/>
  <c r="BLK8" i="3"/>
  <c r="BLK7" i="3"/>
  <c r="BLK6" i="3"/>
  <c r="BLK5" i="3"/>
  <c r="BLK3" i="3"/>
  <c r="BLB41" i="3"/>
  <c r="BLB40" i="3"/>
  <c r="BLB38" i="3"/>
  <c r="BLB37" i="3"/>
  <c r="BLB36" i="3"/>
  <c r="BLB35" i="3"/>
  <c r="BLB33" i="3"/>
  <c r="BLB32" i="3"/>
  <c r="BLB31" i="3"/>
  <c r="BLB29" i="3"/>
  <c r="BLB27" i="3"/>
  <c r="BLB26" i="3"/>
  <c r="BLA22" i="3"/>
  <c r="BKZ22" i="3"/>
  <c r="BKY22" i="3"/>
  <c r="BKX22" i="3"/>
  <c r="BKW22" i="3"/>
  <c r="BKV22" i="3"/>
  <c r="BKU22" i="3"/>
  <c r="BKT22" i="3"/>
  <c r="BLB19" i="3"/>
  <c r="BLB18" i="3"/>
  <c r="BLB17" i="3"/>
  <c r="BLB16" i="3"/>
  <c r="BLB14" i="3"/>
  <c r="BLB13" i="3"/>
  <c r="BLB12" i="3"/>
  <c r="BLB11" i="3"/>
  <c r="BLB10" i="3"/>
  <c r="BLB9" i="3"/>
  <c r="BLB8" i="3"/>
  <c r="BLB7" i="3"/>
  <c r="BLB6" i="3"/>
  <c r="BLB5" i="3"/>
  <c r="BLB3" i="3"/>
  <c r="BKS41" i="3"/>
  <c r="BKS40" i="3"/>
  <c r="BKS38" i="3"/>
  <c r="BKS37" i="3"/>
  <c r="BKS36" i="3"/>
  <c r="BKS35" i="3"/>
  <c r="BKS33" i="3"/>
  <c r="BKS32" i="3"/>
  <c r="BKS31" i="3"/>
  <c r="BKS29" i="3"/>
  <c r="BKS27" i="3"/>
  <c r="BKS26" i="3"/>
  <c r="BKR22" i="3"/>
  <c r="BKQ22" i="3"/>
  <c r="BKP22" i="3"/>
  <c r="BKO22" i="3"/>
  <c r="BKN22" i="3"/>
  <c r="BKM22" i="3"/>
  <c r="BKL22" i="3"/>
  <c r="BKK22" i="3"/>
  <c r="BKS19" i="3"/>
  <c r="BKS18" i="3"/>
  <c r="BKS17" i="3"/>
  <c r="BKS16" i="3"/>
  <c r="BKS14" i="3"/>
  <c r="BKS13" i="3"/>
  <c r="BKS12" i="3"/>
  <c r="BKS11" i="3"/>
  <c r="BKS10" i="3"/>
  <c r="BKS9" i="3"/>
  <c r="BKS8" i="3"/>
  <c r="BKS7" i="3"/>
  <c r="BKS6" i="3"/>
  <c r="BKS5" i="3"/>
  <c r="BKS3" i="3"/>
  <c r="BKJ41" i="3"/>
  <c r="BKJ40" i="3"/>
  <c r="BKJ38" i="3"/>
  <c r="BKJ37" i="3"/>
  <c r="BKJ36" i="3"/>
  <c r="BKJ35" i="3"/>
  <c r="BKJ33" i="3"/>
  <c r="BKJ32" i="3"/>
  <c r="BKJ31" i="3"/>
  <c r="BKJ29" i="3"/>
  <c r="BKJ27" i="3"/>
  <c r="BKJ26" i="3"/>
  <c r="BKI22" i="3"/>
  <c r="BKH22" i="3"/>
  <c r="BKG22" i="3"/>
  <c r="BKF22" i="3"/>
  <c r="BKE22" i="3"/>
  <c r="BKD22" i="3"/>
  <c r="BKC22" i="3"/>
  <c r="BKB22" i="3"/>
  <c r="BKJ19" i="3"/>
  <c r="BKJ18" i="3"/>
  <c r="BKJ17" i="3"/>
  <c r="BKJ16" i="3"/>
  <c r="BKJ14" i="3"/>
  <c r="BKJ13" i="3"/>
  <c r="BKJ12" i="3"/>
  <c r="BKJ11" i="3"/>
  <c r="BKJ10" i="3"/>
  <c r="BKJ9" i="3"/>
  <c r="BKJ8" i="3"/>
  <c r="BKJ7" i="3"/>
  <c r="BKJ6" i="3"/>
  <c r="BKJ5" i="3"/>
  <c r="BKJ3" i="3"/>
  <c r="BKA41" i="3"/>
  <c r="BKA40" i="3"/>
  <c r="BKA38" i="3"/>
  <c r="BKA37" i="3"/>
  <c r="BKA36" i="3"/>
  <c r="BKA35" i="3"/>
  <c r="BKA33" i="3"/>
  <c r="BKA32" i="3"/>
  <c r="BKA31" i="3"/>
  <c r="BKA29" i="3"/>
  <c r="BKA27" i="3"/>
  <c r="BKA26" i="3"/>
  <c r="BJZ22" i="3"/>
  <c r="BJY22" i="3"/>
  <c r="BJX22" i="3"/>
  <c r="BJW22" i="3"/>
  <c r="BJV22" i="3"/>
  <c r="BJU22" i="3"/>
  <c r="BJT22" i="3"/>
  <c r="BJS22" i="3"/>
  <c r="BKA19" i="3"/>
  <c r="BKA18" i="3"/>
  <c r="BKA17" i="3"/>
  <c r="BKA16" i="3"/>
  <c r="BKA14" i="3"/>
  <c r="BKA13" i="3"/>
  <c r="BKA12" i="3"/>
  <c r="BKA11" i="3"/>
  <c r="BKA10" i="3"/>
  <c r="BKA9" i="3"/>
  <c r="BKA8" i="3"/>
  <c r="BKA7" i="3"/>
  <c r="BKA6" i="3"/>
  <c r="BKA5" i="3"/>
  <c r="BKA3" i="3"/>
  <c r="BJR41" i="3"/>
  <c r="BJR40" i="3"/>
  <c r="BJR38" i="3"/>
  <c r="BJR37" i="3"/>
  <c r="BJR36" i="3"/>
  <c r="BJR35" i="3"/>
  <c r="BJR33" i="3"/>
  <c r="BJR32" i="3"/>
  <c r="BJR31" i="3"/>
  <c r="BJR29" i="3"/>
  <c r="BJR27" i="3"/>
  <c r="BJR26" i="3"/>
  <c r="BJQ22" i="3"/>
  <c r="BJP22" i="3"/>
  <c r="BJO22" i="3"/>
  <c r="BJN22" i="3"/>
  <c r="BJM22" i="3"/>
  <c r="BJL22" i="3"/>
  <c r="BJK22" i="3"/>
  <c r="BJJ22" i="3"/>
  <c r="BJR19" i="3"/>
  <c r="BJR18" i="3"/>
  <c r="BJR17" i="3"/>
  <c r="BJR16" i="3"/>
  <c r="BJR14" i="3"/>
  <c r="BJR13" i="3"/>
  <c r="BJR12" i="3"/>
  <c r="BJR11" i="3"/>
  <c r="BJR10" i="3"/>
  <c r="BJR9" i="3"/>
  <c r="BJR8" i="3"/>
  <c r="BJR7" i="3"/>
  <c r="BJR6" i="3"/>
  <c r="BJR5" i="3"/>
  <c r="BJR3" i="3"/>
  <c r="BJI41" i="3"/>
  <c r="BJI40" i="3"/>
  <c r="BJI38" i="3"/>
  <c r="BJI37" i="3"/>
  <c r="BJI36" i="3"/>
  <c r="BJI35" i="3"/>
  <c r="BJI33" i="3"/>
  <c r="BJI32" i="3"/>
  <c r="BJI31" i="3"/>
  <c r="BJI29" i="3"/>
  <c r="BJI27" i="3"/>
  <c r="BJI26" i="3"/>
  <c r="BJH22" i="3"/>
  <c r="BJG22" i="3"/>
  <c r="BJF22" i="3"/>
  <c r="BJE22" i="3"/>
  <c r="BJD22" i="3"/>
  <c r="BJC22" i="3"/>
  <c r="BJB22" i="3"/>
  <c r="BJA22" i="3"/>
  <c r="BJI19" i="3"/>
  <c r="BJI18" i="3"/>
  <c r="BJI17" i="3"/>
  <c r="BJI16" i="3"/>
  <c r="BJI14" i="3"/>
  <c r="BJI13" i="3"/>
  <c r="BJI12" i="3"/>
  <c r="BJI11" i="3"/>
  <c r="BJI10" i="3"/>
  <c r="BJI9" i="3"/>
  <c r="BJI8" i="3"/>
  <c r="BJI7" i="3"/>
  <c r="BJI6" i="3"/>
  <c r="BJI5" i="3"/>
  <c r="BJI3" i="3"/>
  <c r="BIZ41" i="3"/>
  <c r="BIZ40" i="3"/>
  <c r="BIZ38" i="3"/>
  <c r="BIZ37" i="3"/>
  <c r="BIZ36" i="3"/>
  <c r="BIZ35" i="3"/>
  <c r="BIZ33" i="3"/>
  <c r="BIZ32" i="3"/>
  <c r="BIZ31" i="3"/>
  <c r="BIZ29" i="3"/>
  <c r="BIZ27" i="3"/>
  <c r="BIZ26" i="3"/>
  <c r="BIY22" i="3"/>
  <c r="BIX22" i="3"/>
  <c r="BIW22" i="3"/>
  <c r="BIV22" i="3"/>
  <c r="BIU22" i="3"/>
  <c r="BIT22" i="3"/>
  <c r="BIS22" i="3"/>
  <c r="BIR22" i="3"/>
  <c r="BIZ19" i="3"/>
  <c r="BIZ18" i="3"/>
  <c r="BIZ17" i="3"/>
  <c r="BIZ16" i="3"/>
  <c r="BIZ14" i="3"/>
  <c r="BIZ13" i="3"/>
  <c r="BIZ12" i="3"/>
  <c r="BIZ11" i="3"/>
  <c r="BIZ10" i="3"/>
  <c r="BIZ9" i="3"/>
  <c r="BIZ8" i="3"/>
  <c r="BIZ7" i="3"/>
  <c r="BIZ6" i="3"/>
  <c r="BIZ5" i="3"/>
  <c r="BIZ3" i="3"/>
  <c r="BIQ41" i="3"/>
  <c r="BIQ40" i="3"/>
  <c r="BIQ38" i="3"/>
  <c r="BIQ37" i="3"/>
  <c r="BIQ36" i="3"/>
  <c r="BIQ35" i="3"/>
  <c r="BIQ33" i="3"/>
  <c r="BIQ32" i="3"/>
  <c r="BIQ31" i="3"/>
  <c r="BIQ29" i="3"/>
  <c r="BIQ27" i="3"/>
  <c r="BIQ26" i="3"/>
  <c r="BIP22" i="3"/>
  <c r="BIO22" i="3"/>
  <c r="BIN22" i="3"/>
  <c r="BIM22" i="3"/>
  <c r="BIL22" i="3"/>
  <c r="BIK22" i="3"/>
  <c r="BIJ22" i="3"/>
  <c r="BII22" i="3"/>
  <c r="BIQ19" i="3"/>
  <c r="BIQ18" i="3"/>
  <c r="BIQ17" i="3"/>
  <c r="BIQ16" i="3"/>
  <c r="BIQ14" i="3"/>
  <c r="BIQ13" i="3"/>
  <c r="BIQ12" i="3"/>
  <c r="BIQ11" i="3"/>
  <c r="BIQ10" i="3"/>
  <c r="BIQ9" i="3"/>
  <c r="BIQ8" i="3"/>
  <c r="BIQ7" i="3"/>
  <c r="BIQ6" i="3"/>
  <c r="BIQ5" i="3"/>
  <c r="BIQ3" i="3"/>
  <c r="BIH41" i="3"/>
  <c r="BIH40" i="3"/>
  <c r="BIH38" i="3"/>
  <c r="BIH37" i="3"/>
  <c r="BIH36" i="3"/>
  <c r="BIH35" i="3"/>
  <c r="BIH33" i="3"/>
  <c r="BIH32" i="3"/>
  <c r="BIH31" i="3"/>
  <c r="BIH29" i="3"/>
  <c r="BIH27" i="3"/>
  <c r="BIH26" i="3"/>
  <c r="BIG22" i="3"/>
  <c r="BIF22" i="3"/>
  <c r="BIE22" i="3"/>
  <c r="BID22" i="3"/>
  <c r="BIC22" i="3"/>
  <c r="BIB22" i="3"/>
  <c r="BIA22" i="3"/>
  <c r="BHZ22" i="3"/>
  <c r="BIH19" i="3"/>
  <c r="BIH18" i="3"/>
  <c r="BIH17" i="3"/>
  <c r="BIH16" i="3"/>
  <c r="BIH14" i="3"/>
  <c r="BIH13" i="3"/>
  <c r="BIH12" i="3"/>
  <c r="BIH11" i="3"/>
  <c r="BIH10" i="3"/>
  <c r="BIH9" i="3"/>
  <c r="BIH8" i="3"/>
  <c r="BIH7" i="3"/>
  <c r="BIH6" i="3"/>
  <c r="BIH5" i="3"/>
  <c r="BIH3" i="3"/>
  <c r="BHY27" i="3"/>
  <c r="BHY29" i="3"/>
  <c r="BHY31" i="3"/>
  <c r="BHY32" i="3"/>
  <c r="BHY33" i="3"/>
  <c r="BHY35" i="3"/>
  <c r="BHY36" i="3"/>
  <c r="BHY37" i="3"/>
  <c r="BHY38" i="3"/>
  <c r="BHY40" i="3"/>
  <c r="BHY41" i="3"/>
  <c r="BHY26" i="3"/>
  <c r="BHY5" i="3"/>
  <c r="BHY6" i="3"/>
  <c r="BHY7" i="3"/>
  <c r="BHY8" i="3"/>
  <c r="BHY9" i="3"/>
  <c r="BHY10" i="3"/>
  <c r="BHY11" i="3"/>
  <c r="BHY12" i="3"/>
  <c r="BHY13" i="3"/>
  <c r="BHY14" i="3"/>
  <c r="BHY16" i="3"/>
  <c r="BHY17" i="3"/>
  <c r="BHY18" i="3"/>
  <c r="BHY19" i="3"/>
  <c r="BHY3" i="3"/>
  <c r="BHR22" i="3"/>
  <c r="BHS22" i="3"/>
  <c r="BHT22" i="3"/>
  <c r="BHU22" i="3"/>
  <c r="BHV22" i="3"/>
  <c r="BHW22" i="3"/>
  <c r="BHX22" i="3"/>
  <c r="BHQ22" i="3"/>
  <c r="E9" i="2"/>
  <c r="D9" i="2"/>
  <c r="E8" i="2"/>
  <c r="D8" i="2"/>
  <c r="E18" i="2"/>
  <c r="E15" i="2"/>
  <c r="E7" i="2"/>
  <c r="D18" i="2"/>
  <c r="D15" i="2"/>
  <c r="K29" i="2"/>
  <c r="K28" i="2"/>
  <c r="J29" i="2"/>
  <c r="K27" i="2"/>
  <c r="J27" i="2"/>
  <c r="M29" i="2"/>
  <c r="L29" i="2"/>
  <c r="M38" i="2"/>
  <c r="L38" i="2"/>
  <c r="M35" i="2"/>
  <c r="L35" i="2"/>
  <c r="V84" i="5"/>
  <c r="W84" i="5"/>
  <c r="X84" i="5"/>
  <c r="V22" i="5"/>
  <c r="W22" i="5"/>
  <c r="X22" i="5"/>
  <c r="V74" i="5"/>
  <c r="W74" i="5"/>
  <c r="X74" i="5"/>
  <c r="V19" i="5"/>
  <c r="W19" i="5"/>
  <c r="X19" i="5"/>
  <c r="V18" i="5"/>
  <c r="W18" i="5"/>
  <c r="X18" i="5"/>
  <c r="V17" i="5"/>
  <c r="W17" i="5"/>
  <c r="X17" i="5"/>
  <c r="V16" i="5"/>
  <c r="W16" i="5"/>
  <c r="X16" i="5"/>
  <c r="V14" i="5"/>
  <c r="W14" i="5"/>
  <c r="V13" i="5"/>
  <c r="W13" i="5"/>
  <c r="X13" i="5"/>
  <c r="V12" i="5"/>
  <c r="W12" i="5"/>
  <c r="X12" i="5"/>
  <c r="V11" i="5"/>
  <c r="W11" i="5"/>
  <c r="X11" i="5"/>
  <c r="V10" i="5"/>
  <c r="W10" i="5"/>
  <c r="X10" i="5"/>
  <c r="V9" i="5"/>
  <c r="W9" i="5"/>
  <c r="X9" i="5"/>
  <c r="V8" i="5"/>
  <c r="W8" i="5"/>
  <c r="X8" i="5"/>
  <c r="V7" i="5"/>
  <c r="W7" i="5"/>
  <c r="X7" i="5"/>
  <c r="V6" i="5"/>
  <c r="W6" i="5"/>
  <c r="X6" i="5"/>
  <c r="V5" i="5"/>
  <c r="W5" i="5"/>
  <c r="X5" i="5"/>
  <c r="V4" i="5"/>
  <c r="W4" i="5"/>
  <c r="X4" i="5"/>
  <c r="V83" i="5"/>
  <c r="W83" i="5"/>
  <c r="X83" i="5"/>
  <c r="V82" i="5"/>
  <c r="W82" i="5"/>
  <c r="X82" i="5"/>
  <c r="V81" i="5"/>
  <c r="W81" i="5"/>
  <c r="X81" i="5"/>
  <c r="V80" i="5"/>
  <c r="W80" i="5"/>
  <c r="X80" i="5"/>
  <c r="V79" i="5"/>
  <c r="W79" i="5"/>
  <c r="X79" i="5"/>
  <c r="V64" i="5"/>
  <c r="W64" i="5"/>
  <c r="X64" i="5"/>
  <c r="V63" i="5"/>
  <c r="W63" i="5"/>
  <c r="X63" i="5"/>
  <c r="V62" i="5"/>
  <c r="W62" i="5"/>
  <c r="X62" i="5"/>
  <c r="V73" i="5"/>
  <c r="W73" i="5"/>
  <c r="X73" i="5"/>
  <c r="V72" i="5"/>
  <c r="W72" i="5"/>
  <c r="X72" i="5"/>
  <c r="V71" i="5"/>
  <c r="W71" i="5"/>
  <c r="X71" i="5"/>
  <c r="V70" i="5"/>
  <c r="W70" i="5"/>
  <c r="X70" i="5"/>
  <c r="V69" i="5"/>
  <c r="W69" i="5"/>
  <c r="X69" i="5"/>
  <c r="V56" i="5"/>
  <c r="W56" i="5"/>
  <c r="X56" i="5"/>
  <c r="V55" i="5"/>
  <c r="W55" i="5"/>
  <c r="X55" i="5"/>
  <c r="V54" i="5"/>
  <c r="W54" i="5"/>
  <c r="X54" i="5"/>
  <c r="V53" i="5"/>
  <c r="W53" i="5"/>
  <c r="X53" i="5"/>
  <c r="V52" i="5"/>
  <c r="W52" i="5"/>
  <c r="X52" i="5"/>
  <c r="V51" i="5"/>
  <c r="W51" i="5"/>
  <c r="X51" i="5"/>
  <c r="V50" i="5"/>
  <c r="W50" i="5"/>
  <c r="X50" i="5"/>
  <c r="V49" i="5"/>
  <c r="W49" i="5"/>
  <c r="X49" i="5"/>
  <c r="V48" i="5"/>
  <c r="W48" i="5"/>
  <c r="X48" i="5"/>
  <c r="V43" i="5"/>
  <c r="X43" i="5"/>
  <c r="V42" i="5"/>
  <c r="W42" i="5"/>
  <c r="V41" i="5"/>
  <c r="W41" i="5"/>
  <c r="X41" i="5"/>
  <c r="V40" i="5"/>
  <c r="W40" i="5"/>
  <c r="X40" i="5"/>
  <c r="V39" i="5"/>
  <c r="W39" i="5"/>
  <c r="X39" i="5"/>
  <c r="V38" i="5"/>
  <c r="W38" i="5"/>
  <c r="X38" i="5"/>
  <c r="V37" i="5"/>
  <c r="W37" i="5"/>
  <c r="X37" i="5"/>
  <c r="V36" i="5"/>
  <c r="W36" i="5"/>
  <c r="X36" i="5"/>
  <c r="V35" i="5"/>
  <c r="W35" i="5"/>
  <c r="X35" i="5"/>
  <c r="V34" i="5"/>
  <c r="W34" i="5"/>
  <c r="X34" i="5"/>
  <c r="V33" i="5"/>
  <c r="W33" i="5"/>
  <c r="X33" i="5"/>
  <c r="V32" i="5"/>
  <c r="V31" i="5"/>
  <c r="W31" i="5"/>
  <c r="X31" i="5"/>
  <c r="V30" i="5"/>
  <c r="W30" i="5"/>
  <c r="X30" i="5"/>
  <c r="V29" i="5"/>
  <c r="X29" i="5"/>
  <c r="V28" i="5"/>
  <c r="W28" i="5"/>
  <c r="X28" i="5"/>
  <c r="V27" i="5"/>
  <c r="W27" i="5"/>
  <c r="X27" i="5"/>
  <c r="AA84" i="5"/>
  <c r="AF3" i="5"/>
  <c r="AG3" i="5"/>
  <c r="AH3" i="5"/>
  <c r="AF19" i="5"/>
  <c r="AG19" i="5"/>
  <c r="AH19" i="5"/>
  <c r="AF18" i="5"/>
  <c r="AG18" i="5"/>
  <c r="AH18" i="5"/>
  <c r="AF17" i="5"/>
  <c r="AG17" i="5"/>
  <c r="AH17" i="5"/>
  <c r="AF16" i="5"/>
  <c r="AG16" i="5"/>
  <c r="AH16" i="5"/>
  <c r="AF13" i="5"/>
  <c r="AG13" i="5"/>
  <c r="AH13" i="5"/>
  <c r="AF12" i="5"/>
  <c r="AG12" i="5"/>
  <c r="AH12" i="5"/>
  <c r="AF11" i="5"/>
  <c r="AG11" i="5"/>
  <c r="AH11" i="5"/>
  <c r="AF10" i="5"/>
  <c r="AG10" i="5"/>
  <c r="AH10" i="5"/>
  <c r="AF9" i="5"/>
  <c r="AG9" i="5"/>
  <c r="AH9" i="5"/>
  <c r="AF8" i="5"/>
  <c r="AG8" i="5"/>
  <c r="AH8" i="5"/>
  <c r="AF7" i="5"/>
  <c r="AG7" i="5"/>
  <c r="AH7" i="5"/>
  <c r="AF6" i="5"/>
  <c r="AG6" i="5"/>
  <c r="AH6" i="5"/>
  <c r="AF5" i="5"/>
  <c r="AG5" i="5"/>
  <c r="AH5" i="5"/>
  <c r="AF4" i="5"/>
  <c r="AG4" i="5"/>
  <c r="AH4" i="5"/>
  <c r="AO84" i="5"/>
  <c r="AL78" i="5"/>
  <c r="AK84" i="5"/>
  <c r="AF84" i="5"/>
  <c r="AG84" i="5"/>
  <c r="AH84" i="5"/>
  <c r="AF83" i="5"/>
  <c r="AG83" i="5"/>
  <c r="AH83" i="5"/>
  <c r="AF82" i="5"/>
  <c r="AG82" i="5"/>
  <c r="AH82" i="5"/>
  <c r="AF81" i="5"/>
  <c r="AG81" i="5"/>
  <c r="AH81" i="5"/>
  <c r="AF80" i="5"/>
  <c r="AG80" i="5"/>
  <c r="AH80" i="5"/>
  <c r="AF79" i="5"/>
  <c r="AG79" i="5"/>
  <c r="AH79" i="5"/>
  <c r="AF78" i="5"/>
  <c r="AG78" i="5"/>
  <c r="AH78" i="5"/>
  <c r="AB24" i="7"/>
  <c r="AB25" i="7"/>
  <c r="AC26" i="7"/>
  <c r="AB26" i="7"/>
  <c r="AC25" i="7"/>
  <c r="AK56" i="5"/>
  <c r="AL47" i="5"/>
  <c r="AK64" i="5"/>
  <c r="AM74" i="5"/>
  <c r="AA25" i="7"/>
  <c r="AF68" i="5"/>
  <c r="AG68" i="5"/>
  <c r="AH68" i="5"/>
  <c r="AF74" i="5"/>
  <c r="AG74" i="5"/>
  <c r="AH74" i="5"/>
  <c r="AF73" i="5"/>
  <c r="AG73" i="5"/>
  <c r="AH73" i="5"/>
  <c r="AF72" i="5"/>
  <c r="AG72" i="5"/>
  <c r="AH72" i="5"/>
  <c r="AF71" i="5"/>
  <c r="AG71" i="5"/>
  <c r="AH71" i="5"/>
  <c r="AF70" i="5"/>
  <c r="AG70" i="5"/>
  <c r="AH70" i="5"/>
  <c r="AF69" i="5"/>
  <c r="AG69" i="5"/>
  <c r="AH69" i="5"/>
  <c r="AF64" i="5"/>
  <c r="AG64" i="5"/>
  <c r="AH64" i="5"/>
  <c r="AF63" i="5"/>
  <c r="AG63" i="5"/>
  <c r="AH63" i="5"/>
  <c r="AF62" i="5"/>
  <c r="AG62" i="5"/>
  <c r="AH62" i="5"/>
  <c r="AF56" i="5"/>
  <c r="AG56" i="5"/>
  <c r="AH56" i="5"/>
  <c r="AF43" i="5"/>
  <c r="AG43" i="5"/>
  <c r="AH43" i="5"/>
  <c r="AF42" i="5"/>
  <c r="AG42" i="5"/>
  <c r="AH42" i="5"/>
  <c r="AF41" i="5"/>
  <c r="AG41" i="5"/>
  <c r="AH41" i="5"/>
  <c r="AF40" i="5"/>
  <c r="AG40" i="5"/>
  <c r="AH40" i="5"/>
  <c r="AF38" i="5"/>
  <c r="AG38" i="5"/>
  <c r="AH38" i="5"/>
  <c r="AF37" i="5"/>
  <c r="AG37" i="5"/>
  <c r="AH37" i="5"/>
  <c r="AF36" i="5"/>
  <c r="AG36" i="5"/>
  <c r="AH36" i="5"/>
  <c r="AF35" i="5"/>
  <c r="AG35" i="5"/>
  <c r="AH35" i="5"/>
  <c r="AF33" i="5"/>
  <c r="AG33" i="5"/>
  <c r="AH33" i="5"/>
  <c r="AF32" i="5"/>
  <c r="AG32" i="5"/>
  <c r="AH32" i="5"/>
  <c r="AF31" i="5"/>
  <c r="AG31" i="5"/>
  <c r="AH31" i="5"/>
  <c r="AH30" i="5"/>
  <c r="AF29" i="5"/>
  <c r="AG29" i="5"/>
  <c r="AH29" i="5"/>
  <c r="AF28" i="5"/>
  <c r="AG28" i="5"/>
  <c r="AH28" i="5"/>
  <c r="AF27" i="5"/>
  <c r="AG27" i="5"/>
  <c r="AH27" i="5"/>
  <c r="AF55" i="5"/>
  <c r="AG55" i="5"/>
  <c r="AH55" i="5"/>
  <c r="AF54" i="5"/>
  <c r="AG54" i="5"/>
  <c r="AH54" i="5"/>
  <c r="AF53" i="5"/>
  <c r="AG53" i="5"/>
  <c r="AH53" i="5"/>
  <c r="AF52" i="5"/>
  <c r="AG52" i="5"/>
  <c r="AH52" i="5"/>
  <c r="AF51" i="5"/>
  <c r="AG51" i="5"/>
  <c r="AH51" i="5"/>
  <c r="AF49" i="5"/>
  <c r="AG49" i="5"/>
  <c r="AH49" i="5"/>
  <c r="AF48" i="5"/>
  <c r="AG48" i="5"/>
  <c r="AH48" i="5"/>
  <c r="AI22" i="5"/>
  <c r="C29" i="2"/>
  <c r="C28" i="2"/>
  <c r="C35" i="2"/>
  <c r="C38" i="2"/>
  <c r="C27" i="2"/>
  <c r="D7" i="2"/>
  <c r="B15" i="2"/>
  <c r="C15" i="2"/>
  <c r="C18" i="2"/>
  <c r="D28" i="2"/>
  <c r="E38" i="2"/>
  <c r="E35" i="2"/>
  <c r="E27" i="2"/>
  <c r="D38" i="2"/>
  <c r="D35" i="2"/>
  <c r="D27" i="2"/>
  <c r="E29" i="2"/>
  <c r="E28" i="2"/>
  <c r="D29" i="2"/>
  <c r="C9" i="2"/>
  <c r="C8" i="2"/>
  <c r="C7" i="2"/>
  <c r="F27" i="2"/>
  <c r="G27" i="2"/>
  <c r="F28" i="2"/>
  <c r="F29" i="2"/>
  <c r="G29" i="2"/>
  <c r="G28" i="2"/>
  <c r="F35" i="2"/>
  <c r="G35" i="2"/>
  <c r="F38" i="2"/>
  <c r="G38" i="2"/>
  <c r="H27" i="2"/>
  <c r="H28" i="2"/>
  <c r="H29" i="2"/>
  <c r="I38" i="2"/>
  <c r="I35" i="2"/>
  <c r="I27" i="2"/>
  <c r="I28" i="2"/>
  <c r="I29" i="2"/>
  <c r="AF22" i="5"/>
  <c r="AG22" i="5"/>
  <c r="AH22" i="5"/>
  <c r="B3" i="2"/>
  <c r="B7" i="2"/>
  <c r="B17" i="2"/>
  <c r="B18" i="2"/>
  <c r="B29" i="2"/>
  <c r="B28" i="2"/>
  <c r="B27" i="2"/>
  <c r="B9" i="2"/>
  <c r="B8" i="2"/>
  <c r="D170" i="5" l="1"/>
  <c r="D160" i="5"/>
  <c r="D150" i="5"/>
  <c r="D89" i="5"/>
  <c r="C89" i="5"/>
  <c r="B89" i="5"/>
  <c r="B107" i="5"/>
  <c r="C107" i="5"/>
  <c r="D107" i="5"/>
  <c r="B106" i="5"/>
  <c r="C106" i="5"/>
  <c r="D106" i="5"/>
  <c r="B105" i="5"/>
  <c r="C105" i="5"/>
  <c r="D105" i="5"/>
  <c r="B104" i="5"/>
  <c r="C104" i="5"/>
  <c r="D104" i="5"/>
  <c r="B103" i="5"/>
  <c r="C103" i="5"/>
  <c r="D103" i="5"/>
  <c r="B102" i="5"/>
  <c r="C102" i="5"/>
  <c r="D102" i="5"/>
  <c r="B101" i="5"/>
  <c r="C101" i="5"/>
  <c r="D101" i="5"/>
  <c r="B100" i="5"/>
  <c r="C100" i="5"/>
  <c r="D100" i="5"/>
  <c r="B99" i="5"/>
  <c r="C99" i="5"/>
  <c r="D99" i="5"/>
  <c r="B98" i="5"/>
  <c r="C98" i="5"/>
  <c r="D98" i="5"/>
  <c r="B97" i="5"/>
  <c r="C97" i="5"/>
  <c r="D97" i="5"/>
  <c r="B96" i="5"/>
  <c r="C96" i="5"/>
  <c r="D96" i="5"/>
  <c r="B95" i="5"/>
  <c r="C95" i="5"/>
  <c r="D95" i="5"/>
  <c r="B94" i="5"/>
  <c r="C94" i="5"/>
  <c r="D94" i="5"/>
  <c r="B93" i="5"/>
  <c r="C93" i="5"/>
  <c r="D93" i="5"/>
  <c r="B92" i="5"/>
  <c r="C92" i="5"/>
  <c r="D92" i="5"/>
  <c r="B91" i="5"/>
  <c r="C91" i="5"/>
  <c r="D91" i="5"/>
  <c r="B90" i="5"/>
  <c r="C90" i="5"/>
  <c r="D90" i="5"/>
  <c r="B169" i="5"/>
  <c r="C169" i="5"/>
  <c r="D169" i="5"/>
  <c r="B168" i="5"/>
  <c r="C168" i="5"/>
  <c r="D168" i="5"/>
  <c r="B167" i="5"/>
  <c r="C167" i="5"/>
  <c r="D167" i="5"/>
  <c r="B166" i="5"/>
  <c r="C166" i="5"/>
  <c r="D166" i="5"/>
  <c r="B165" i="5"/>
  <c r="C165" i="5"/>
  <c r="D165" i="5"/>
  <c r="B159" i="5"/>
  <c r="C159" i="5"/>
  <c r="D159" i="5"/>
  <c r="B158" i="5"/>
  <c r="C158" i="5"/>
  <c r="D158" i="5"/>
  <c r="B157" i="5"/>
  <c r="C157" i="5"/>
  <c r="D157" i="5"/>
  <c r="B156" i="5"/>
  <c r="C156" i="5"/>
  <c r="D156" i="5"/>
  <c r="B155" i="5"/>
  <c r="C155" i="5"/>
  <c r="D155" i="5"/>
  <c r="B149" i="5"/>
  <c r="C149" i="5"/>
  <c r="D149" i="5"/>
  <c r="B148" i="5"/>
  <c r="C148" i="5"/>
  <c r="D148" i="5"/>
  <c r="B142" i="5"/>
  <c r="C142" i="5"/>
  <c r="D142" i="5"/>
  <c r="B141" i="5"/>
  <c r="C141" i="5"/>
  <c r="D141" i="5"/>
  <c r="B140" i="5"/>
  <c r="C140" i="5"/>
  <c r="D140" i="5"/>
  <c r="B139" i="5"/>
  <c r="C139" i="5"/>
  <c r="D139" i="5"/>
  <c r="B138" i="5"/>
  <c r="C138" i="5"/>
  <c r="D138" i="5"/>
  <c r="B137" i="5"/>
  <c r="C137" i="5"/>
  <c r="D137" i="5"/>
  <c r="B136" i="5"/>
  <c r="C136" i="5"/>
  <c r="D136" i="5"/>
  <c r="B135" i="5"/>
  <c r="C135" i="5"/>
  <c r="D135" i="5"/>
  <c r="B134" i="5"/>
  <c r="C134" i="5"/>
  <c r="D134" i="5"/>
  <c r="B129" i="5"/>
  <c r="C129" i="5"/>
  <c r="D129" i="5"/>
  <c r="B128" i="5"/>
  <c r="C128" i="5"/>
  <c r="D128" i="5"/>
  <c r="B127" i="5"/>
  <c r="C127" i="5"/>
  <c r="D127" i="5"/>
  <c r="B126" i="5"/>
  <c r="C126" i="5"/>
  <c r="D126" i="5"/>
  <c r="B125" i="5"/>
  <c r="C125" i="5"/>
  <c r="D125" i="5"/>
  <c r="B124" i="5"/>
  <c r="C124" i="5"/>
  <c r="D124" i="5"/>
  <c r="B123" i="5"/>
  <c r="C123" i="5"/>
  <c r="D123" i="5"/>
  <c r="B122" i="5"/>
  <c r="C122" i="5"/>
  <c r="D122" i="5"/>
  <c r="B121" i="5"/>
  <c r="C121" i="5"/>
  <c r="D121" i="5"/>
  <c r="B120" i="5"/>
  <c r="C120" i="5"/>
  <c r="D120" i="5"/>
  <c r="B119" i="5"/>
  <c r="C119" i="5"/>
  <c r="D119" i="5"/>
  <c r="B118" i="5"/>
  <c r="C118" i="5"/>
  <c r="D118" i="5"/>
  <c r="B117" i="5"/>
  <c r="C117" i="5"/>
  <c r="D117" i="5"/>
  <c r="B116" i="5"/>
  <c r="C116" i="5"/>
  <c r="D116" i="5"/>
  <c r="B115" i="5"/>
  <c r="C115" i="5"/>
  <c r="D115" i="5"/>
  <c r="B114" i="5"/>
  <c r="C114" i="5"/>
  <c r="D114" i="5"/>
  <c r="B113" i="5"/>
  <c r="C113" i="5"/>
  <c r="D113" i="5"/>
  <c r="B108" i="5"/>
  <c r="C108" i="5"/>
  <c r="D108" i="5"/>
  <c r="O108" i="5"/>
  <c r="L108" i="5" s="1"/>
  <c r="L89" i="5"/>
  <c r="M89" i="5"/>
  <c r="N89" i="5"/>
  <c r="L106" i="5"/>
  <c r="M106" i="5"/>
  <c r="N106" i="5"/>
  <c r="L105" i="5"/>
  <c r="M105" i="5"/>
  <c r="N105" i="5"/>
  <c r="L104" i="5"/>
  <c r="M104" i="5"/>
  <c r="N104" i="5"/>
  <c r="L103" i="5"/>
  <c r="M103" i="5"/>
  <c r="N103" i="5"/>
  <c r="L102" i="5"/>
  <c r="M102" i="5"/>
  <c r="N102" i="5"/>
  <c r="L101" i="5"/>
  <c r="M101" i="5"/>
  <c r="N101" i="5"/>
  <c r="L100" i="5"/>
  <c r="M100" i="5"/>
  <c r="N100" i="5"/>
  <c r="L99" i="5"/>
  <c r="M99" i="5"/>
  <c r="N99" i="5"/>
  <c r="L98" i="5"/>
  <c r="M98" i="5"/>
  <c r="N98" i="5"/>
  <c r="L97" i="5"/>
  <c r="M97" i="5"/>
  <c r="N97" i="5"/>
  <c r="L96" i="5"/>
  <c r="M96" i="5"/>
  <c r="N96" i="5"/>
  <c r="L95" i="5"/>
  <c r="M95" i="5"/>
  <c r="N95" i="5"/>
  <c r="L94" i="5"/>
  <c r="M94" i="5"/>
  <c r="N94" i="5"/>
  <c r="L93" i="5"/>
  <c r="M93" i="5"/>
  <c r="N93" i="5"/>
  <c r="L92" i="5"/>
  <c r="M92" i="5"/>
  <c r="N92" i="5"/>
  <c r="L91" i="5"/>
  <c r="M91" i="5"/>
  <c r="N91" i="5"/>
  <c r="L90" i="5"/>
  <c r="M90" i="5"/>
  <c r="N90" i="5"/>
  <c r="L107" i="5"/>
  <c r="M107" i="5"/>
  <c r="N107" i="5"/>
  <c r="L142" i="5"/>
  <c r="M142" i="5"/>
  <c r="N142" i="5"/>
  <c r="L150" i="5"/>
  <c r="M150" i="5"/>
  <c r="N150" i="5"/>
  <c r="L160" i="5"/>
  <c r="M160" i="5"/>
  <c r="N160" i="5"/>
  <c r="L170" i="5"/>
  <c r="M170" i="5"/>
  <c r="N170" i="5"/>
  <c r="L169" i="5"/>
  <c r="M169" i="5"/>
  <c r="N169" i="5"/>
  <c r="L168" i="5"/>
  <c r="M168" i="5"/>
  <c r="N168" i="5"/>
  <c r="L167" i="5"/>
  <c r="M167" i="5"/>
  <c r="N167" i="5"/>
  <c r="L166" i="5"/>
  <c r="M166" i="5"/>
  <c r="N166" i="5"/>
  <c r="L165" i="5"/>
  <c r="M165" i="5"/>
  <c r="N165" i="5"/>
  <c r="L159" i="5"/>
  <c r="M159" i="5"/>
  <c r="N159" i="5"/>
  <c r="L158" i="5"/>
  <c r="M158" i="5"/>
  <c r="N158" i="5"/>
  <c r="L157" i="5"/>
  <c r="M157" i="5"/>
  <c r="N157" i="5"/>
  <c r="L156" i="5"/>
  <c r="M156" i="5"/>
  <c r="N156" i="5"/>
  <c r="L155" i="5"/>
  <c r="M155" i="5"/>
  <c r="N155" i="5"/>
  <c r="L149" i="5"/>
  <c r="M149" i="5"/>
  <c r="N149" i="5"/>
  <c r="L148" i="5"/>
  <c r="M148" i="5"/>
  <c r="N148" i="5"/>
  <c r="L141" i="5"/>
  <c r="M141" i="5"/>
  <c r="N141" i="5"/>
  <c r="L140" i="5"/>
  <c r="M140" i="5"/>
  <c r="N140" i="5"/>
  <c r="L139" i="5"/>
  <c r="M139" i="5"/>
  <c r="N139" i="5"/>
  <c r="L138" i="5"/>
  <c r="M138" i="5"/>
  <c r="N138" i="5"/>
  <c r="L137" i="5"/>
  <c r="M137" i="5"/>
  <c r="N137" i="5"/>
  <c r="L136" i="5"/>
  <c r="M136" i="5"/>
  <c r="N136" i="5"/>
  <c r="L135" i="5"/>
  <c r="M135" i="5"/>
  <c r="N135" i="5"/>
  <c r="L134" i="5"/>
  <c r="M134" i="5"/>
  <c r="N134" i="5"/>
  <c r="L129" i="5"/>
  <c r="M129" i="5"/>
  <c r="N129" i="5"/>
  <c r="L128" i="5"/>
  <c r="M128" i="5"/>
  <c r="N128" i="5"/>
  <c r="L127" i="5"/>
  <c r="M127" i="5"/>
  <c r="N127" i="5"/>
  <c r="L126" i="5"/>
  <c r="M126" i="5"/>
  <c r="N126" i="5"/>
  <c r="L125" i="5"/>
  <c r="M125" i="5"/>
  <c r="N125" i="5"/>
  <c r="L124" i="5"/>
  <c r="M124" i="5"/>
  <c r="N124" i="5"/>
  <c r="L123" i="5"/>
  <c r="M123" i="5"/>
  <c r="N123" i="5"/>
  <c r="L122" i="5"/>
  <c r="M122" i="5"/>
  <c r="N122" i="5"/>
  <c r="L121" i="5"/>
  <c r="M121" i="5"/>
  <c r="N121" i="5"/>
  <c r="L120" i="5"/>
  <c r="M120" i="5"/>
  <c r="N120" i="5"/>
  <c r="L119" i="5"/>
  <c r="M119" i="5"/>
  <c r="N119" i="5"/>
  <c r="L118" i="5"/>
  <c r="M118" i="5"/>
  <c r="N118" i="5"/>
  <c r="L117" i="5"/>
  <c r="M117" i="5"/>
  <c r="N117" i="5"/>
  <c r="L116" i="5"/>
  <c r="M116" i="5"/>
  <c r="N116" i="5"/>
  <c r="L115" i="5"/>
  <c r="M115" i="5"/>
  <c r="N115" i="5"/>
  <c r="L114" i="5"/>
  <c r="M114" i="5"/>
  <c r="N114" i="5"/>
  <c r="L113" i="5"/>
  <c r="M113" i="5"/>
  <c r="N113" i="5"/>
  <c r="M108" i="5"/>
  <c r="N108" i="5"/>
  <c r="AP96" i="5"/>
  <c r="AQ96" i="5"/>
  <c r="AR96" i="5"/>
  <c r="AP95" i="5"/>
  <c r="AQ95" i="5"/>
  <c r="AR95" i="5"/>
  <c r="AP94" i="5"/>
  <c r="AQ94" i="5"/>
  <c r="AR94" i="5"/>
  <c r="AP93" i="5"/>
  <c r="AQ93" i="5"/>
  <c r="AR93" i="5"/>
  <c r="AP92" i="5"/>
  <c r="AQ92" i="5"/>
  <c r="AR92" i="5"/>
  <c r="AP91" i="5"/>
  <c r="AQ91" i="5"/>
  <c r="AR91" i="5"/>
  <c r="AP90" i="5"/>
  <c r="AQ90" i="5"/>
  <c r="AR90" i="5"/>
  <c r="V139" i="5"/>
  <c r="W139" i="5"/>
  <c r="X139" i="5"/>
  <c r="V138" i="5"/>
  <c r="W138" i="5"/>
  <c r="X138" i="5"/>
  <c r="AF107" i="5"/>
  <c r="AG107" i="5"/>
  <c r="AH107" i="5"/>
  <c r="AF106" i="5"/>
  <c r="AG106" i="5"/>
  <c r="AH106" i="5"/>
  <c r="AF105" i="5"/>
  <c r="AG105" i="5"/>
  <c r="AH105" i="5"/>
  <c r="AF104" i="5"/>
  <c r="AG104" i="5"/>
  <c r="AH104" i="5"/>
  <c r="AF103" i="5"/>
  <c r="AG103" i="5"/>
  <c r="AH103" i="5"/>
  <c r="AF102" i="5"/>
  <c r="AG102" i="5"/>
  <c r="AH102" i="5"/>
  <c r="AF101" i="5"/>
  <c r="AG101" i="5"/>
  <c r="AH101" i="5"/>
  <c r="AF100" i="5"/>
  <c r="AG100" i="5"/>
  <c r="AH100" i="5"/>
  <c r="B3" i="5"/>
  <c r="C3" i="5"/>
  <c r="D3" i="5"/>
  <c r="E22" i="5"/>
  <c r="L21" i="5"/>
  <c r="M21" i="5"/>
  <c r="N21" i="5"/>
  <c r="L20" i="5"/>
  <c r="M20" i="5"/>
  <c r="N20" i="5"/>
  <c r="L19" i="5"/>
  <c r="M19" i="5"/>
  <c r="N19" i="5"/>
  <c r="L18" i="5"/>
  <c r="M18" i="5"/>
  <c r="N18" i="5"/>
  <c r="L17" i="5"/>
  <c r="M17" i="5"/>
  <c r="N17" i="5"/>
  <c r="L16" i="5"/>
  <c r="M16" i="5"/>
  <c r="N16" i="5"/>
  <c r="L15" i="5"/>
  <c r="M15" i="5"/>
  <c r="N15" i="5"/>
  <c r="L14" i="5"/>
  <c r="M14" i="5"/>
  <c r="N14" i="5"/>
  <c r="B22" i="5"/>
  <c r="C22" i="5"/>
  <c r="D22" i="5"/>
  <c r="B21" i="5"/>
  <c r="C21" i="5"/>
  <c r="D21" i="5"/>
  <c r="B20" i="5"/>
  <c r="C20" i="5"/>
  <c r="D20" i="5"/>
  <c r="B19" i="5"/>
  <c r="C19" i="5"/>
  <c r="D19" i="5"/>
  <c r="B18" i="5"/>
  <c r="C18" i="5"/>
  <c r="D18" i="5"/>
  <c r="B17" i="5"/>
  <c r="C17" i="5"/>
  <c r="D17" i="5"/>
  <c r="B16" i="5"/>
  <c r="C16" i="5"/>
  <c r="D16" i="5"/>
  <c r="B15" i="5"/>
  <c r="C15" i="5"/>
  <c r="D15" i="5"/>
  <c r="B14" i="5"/>
  <c r="C14" i="5"/>
  <c r="D14" i="5"/>
  <c r="V149" i="5"/>
  <c r="W149" i="5"/>
  <c r="X149" i="5"/>
  <c r="V148" i="5"/>
  <c r="W148" i="5"/>
  <c r="X148" i="5"/>
  <c r="V147" i="5"/>
  <c r="W147" i="5"/>
  <c r="X147" i="5"/>
  <c r="B63" i="5"/>
  <c r="C63" i="5"/>
  <c r="D63" i="5"/>
  <c r="B62" i="5"/>
  <c r="C62" i="5"/>
  <c r="D62" i="5"/>
  <c r="B61" i="5"/>
  <c r="C61" i="5"/>
  <c r="D61" i="5"/>
  <c r="E64" i="5"/>
  <c r="Y150" i="5"/>
  <c r="V107" i="5"/>
  <c r="W107" i="5"/>
  <c r="X107" i="5"/>
  <c r="V106" i="5"/>
  <c r="W106" i="5"/>
  <c r="X106" i="5"/>
  <c r="V105" i="5"/>
  <c r="W105" i="5"/>
  <c r="X105" i="5"/>
  <c r="V104" i="5"/>
  <c r="W104" i="5"/>
  <c r="X104" i="5"/>
  <c r="V103" i="5"/>
  <c r="W103" i="5"/>
  <c r="X103" i="5"/>
  <c r="V102" i="5"/>
  <c r="W102" i="5"/>
  <c r="X102" i="5"/>
  <c r="V101" i="5"/>
  <c r="W101" i="5"/>
  <c r="X101" i="5"/>
  <c r="V100" i="5"/>
  <c r="W100" i="5"/>
  <c r="X100" i="5"/>
  <c r="V99" i="5"/>
  <c r="W99" i="5"/>
  <c r="V89" i="5"/>
  <c r="W89" i="5"/>
  <c r="X89" i="5"/>
  <c r="V98" i="5"/>
  <c r="W98" i="5"/>
  <c r="X98" i="5"/>
  <c r="V97" i="5"/>
  <c r="W97" i="5"/>
  <c r="X97" i="5"/>
  <c r="V96" i="5"/>
  <c r="W96" i="5"/>
  <c r="X96" i="5"/>
  <c r="V95" i="5"/>
  <c r="W95" i="5"/>
  <c r="X95" i="5"/>
  <c r="V94" i="5"/>
  <c r="W94" i="5"/>
  <c r="X94" i="5"/>
  <c r="V93" i="5"/>
  <c r="W93" i="5"/>
  <c r="X93" i="5"/>
  <c r="V92" i="5"/>
  <c r="W92" i="5"/>
  <c r="X92" i="5"/>
  <c r="V91" i="5"/>
  <c r="W91" i="5"/>
  <c r="X91" i="5"/>
  <c r="V90" i="5"/>
  <c r="W90" i="5"/>
  <c r="X90" i="5"/>
  <c r="V169" i="5"/>
  <c r="W169" i="5"/>
  <c r="X169" i="5"/>
  <c r="X154" i="5"/>
  <c r="W154" i="5"/>
  <c r="V154" i="5"/>
  <c r="V159" i="5"/>
  <c r="W159" i="5"/>
  <c r="X159" i="5"/>
  <c r="V158" i="5"/>
  <c r="W158" i="5"/>
  <c r="X158" i="5"/>
  <c r="V157" i="5"/>
  <c r="W157" i="5"/>
  <c r="X157" i="5"/>
  <c r="V156" i="5"/>
  <c r="W156" i="5"/>
  <c r="X156" i="5"/>
  <c r="V155" i="5"/>
  <c r="W155" i="5"/>
  <c r="X155" i="5"/>
  <c r="V160" i="5"/>
  <c r="W160" i="5"/>
  <c r="X160" i="5"/>
  <c r="V170" i="5"/>
  <c r="W170" i="5"/>
  <c r="X170" i="5"/>
  <c r="V168" i="5"/>
  <c r="W168" i="5"/>
  <c r="X168" i="5"/>
  <c r="V167" i="5"/>
  <c r="W167" i="5"/>
  <c r="X167" i="5"/>
  <c r="V166" i="5"/>
  <c r="W166" i="5"/>
  <c r="X166" i="5"/>
  <c r="V165" i="5"/>
  <c r="W165" i="5"/>
  <c r="X165" i="5"/>
  <c r="V150" i="5"/>
  <c r="W150" i="5"/>
  <c r="X150" i="5"/>
  <c r="V142" i="5"/>
  <c r="W142" i="5"/>
  <c r="X142" i="5"/>
  <c r="V129" i="5"/>
  <c r="W129" i="5"/>
  <c r="X129" i="5"/>
  <c r="V141" i="5"/>
  <c r="W141" i="5"/>
  <c r="X141" i="5"/>
  <c r="V140" i="5"/>
  <c r="W140" i="5"/>
  <c r="X140" i="5"/>
  <c r="V137" i="5"/>
  <c r="W137" i="5"/>
  <c r="X137" i="5"/>
  <c r="V136" i="5"/>
  <c r="W136" i="5"/>
  <c r="X136" i="5"/>
  <c r="V135" i="5"/>
  <c r="W135" i="5"/>
  <c r="X135" i="5"/>
  <c r="V134" i="5"/>
  <c r="W134" i="5"/>
  <c r="X134" i="5"/>
  <c r="V128" i="5"/>
  <c r="W128" i="5"/>
  <c r="X128" i="5"/>
  <c r="V127" i="5"/>
  <c r="W127" i="5"/>
  <c r="X127" i="5"/>
  <c r="V126" i="5"/>
  <c r="W126" i="5"/>
  <c r="X126" i="5"/>
  <c r="V125" i="5"/>
  <c r="W125" i="5"/>
  <c r="X125" i="5"/>
  <c r="V124" i="5"/>
  <c r="W124" i="5"/>
  <c r="X124" i="5"/>
  <c r="V123" i="5"/>
  <c r="W123" i="5"/>
  <c r="X123" i="5"/>
  <c r="V122" i="5"/>
  <c r="W122" i="5"/>
  <c r="X122" i="5"/>
  <c r="V121" i="5"/>
  <c r="W121" i="5"/>
  <c r="X121" i="5"/>
  <c r="V120" i="5"/>
  <c r="W120" i="5"/>
  <c r="X120" i="5"/>
  <c r="V119" i="5"/>
  <c r="W119" i="5"/>
  <c r="X119" i="5"/>
  <c r="V118" i="5"/>
  <c r="W118" i="5"/>
  <c r="X118" i="5"/>
  <c r="V117" i="5"/>
  <c r="W117" i="5"/>
  <c r="X117" i="5"/>
  <c r="V116" i="5"/>
  <c r="W116" i="5"/>
  <c r="X116" i="5"/>
  <c r="V115" i="5"/>
  <c r="W115" i="5"/>
  <c r="X115" i="5"/>
  <c r="V114" i="5"/>
  <c r="W114" i="5"/>
  <c r="X114" i="5"/>
  <c r="V113" i="5"/>
  <c r="W113" i="5"/>
  <c r="X113" i="5"/>
  <c r="AF112" i="5"/>
  <c r="AG112" i="5"/>
  <c r="AH112" i="5"/>
  <c r="V108" i="5"/>
  <c r="W108" i="5"/>
  <c r="X108" i="5"/>
  <c r="I64" i="5"/>
  <c r="B84" i="5"/>
  <c r="C84" i="5"/>
  <c r="D84" i="5"/>
  <c r="B64" i="5"/>
  <c r="C64" i="5"/>
  <c r="D64" i="5"/>
  <c r="B83" i="5"/>
  <c r="C83" i="5"/>
  <c r="D83" i="5"/>
  <c r="B82" i="5"/>
  <c r="C82" i="5"/>
  <c r="D82" i="5"/>
  <c r="B81" i="5"/>
  <c r="C81" i="5"/>
  <c r="D81" i="5"/>
  <c r="B80" i="5"/>
  <c r="C80" i="5"/>
  <c r="D80" i="5"/>
  <c r="B79" i="5"/>
  <c r="C79" i="5"/>
  <c r="D79" i="5"/>
  <c r="B74" i="5"/>
  <c r="C74" i="5"/>
  <c r="D74" i="5"/>
  <c r="B56" i="5"/>
  <c r="C56" i="5"/>
  <c r="D56" i="5"/>
  <c r="B55" i="5"/>
  <c r="C55" i="5"/>
  <c r="D55" i="5"/>
  <c r="B54" i="5"/>
  <c r="C54" i="5"/>
  <c r="D54" i="5"/>
  <c r="B53" i="5"/>
  <c r="C53" i="5"/>
  <c r="D53" i="5"/>
  <c r="B52" i="5"/>
  <c r="C52" i="5"/>
  <c r="D52" i="5"/>
  <c r="B51" i="5"/>
  <c r="C51" i="5"/>
  <c r="D51" i="5"/>
  <c r="B50" i="5"/>
  <c r="C50" i="5"/>
  <c r="D50" i="5"/>
  <c r="B49" i="5"/>
  <c r="C49" i="5"/>
  <c r="D49" i="5"/>
  <c r="B48" i="5"/>
  <c r="C48" i="5"/>
  <c r="D48" i="5"/>
  <c r="B43" i="5"/>
  <c r="C43" i="5"/>
  <c r="D43" i="5"/>
  <c r="B42" i="5"/>
  <c r="C42" i="5"/>
  <c r="D42" i="5"/>
  <c r="B40" i="5"/>
  <c r="C40" i="5"/>
  <c r="D40" i="5"/>
  <c r="B39" i="5"/>
  <c r="C39" i="5"/>
  <c r="D39" i="5"/>
  <c r="B38" i="5"/>
  <c r="C38" i="5"/>
  <c r="D38" i="5"/>
  <c r="B37" i="5"/>
  <c r="C37" i="5"/>
  <c r="D37" i="5"/>
  <c r="B36" i="5"/>
  <c r="C36" i="5"/>
  <c r="D36" i="5"/>
  <c r="B35" i="5"/>
  <c r="C35" i="5"/>
  <c r="D35" i="5"/>
  <c r="B34" i="5"/>
  <c r="C34" i="5"/>
  <c r="D34" i="5"/>
  <c r="B33" i="5"/>
  <c r="C33" i="5"/>
  <c r="D33" i="5"/>
  <c r="B32" i="5"/>
  <c r="C32" i="5"/>
  <c r="D32" i="5"/>
  <c r="B31" i="5"/>
  <c r="C31" i="5"/>
  <c r="D31" i="5"/>
  <c r="B30" i="5"/>
  <c r="C30" i="5"/>
  <c r="D30" i="5"/>
  <c r="B29" i="5"/>
  <c r="C29" i="5"/>
  <c r="D29" i="5"/>
  <c r="B28" i="5"/>
  <c r="C28" i="5"/>
  <c r="D28" i="5"/>
  <c r="B27" i="5"/>
  <c r="C27" i="5"/>
  <c r="D27" i="5"/>
  <c r="B13" i="5"/>
  <c r="C13" i="5"/>
  <c r="D13" i="5"/>
  <c r="B12" i="5"/>
  <c r="C12" i="5"/>
  <c r="D12" i="5"/>
  <c r="B11" i="5"/>
  <c r="C11" i="5"/>
  <c r="D11" i="5"/>
  <c r="B10" i="5"/>
  <c r="C10" i="5"/>
  <c r="D10" i="5"/>
  <c r="B9" i="5"/>
  <c r="C9" i="5"/>
  <c r="D9" i="5"/>
  <c r="B8" i="5"/>
  <c r="C8" i="5"/>
  <c r="D8" i="5"/>
  <c r="B7" i="5"/>
  <c r="C7" i="5"/>
  <c r="D7" i="5"/>
  <c r="B6" i="5"/>
  <c r="C6" i="5"/>
  <c r="D6" i="5"/>
  <c r="B5" i="5"/>
  <c r="C5" i="5"/>
  <c r="D5" i="5"/>
  <c r="B4" i="5"/>
  <c r="C4" i="5"/>
  <c r="D4" i="5"/>
  <c r="AI129" i="5"/>
  <c r="AF160" i="5"/>
  <c r="AG160" i="5"/>
  <c r="AH160" i="5"/>
  <c r="AF170" i="5"/>
  <c r="AG170" i="5"/>
  <c r="AH170" i="5"/>
  <c r="AF169" i="5"/>
  <c r="AG169" i="5"/>
  <c r="AH169" i="5"/>
  <c r="AF168" i="5"/>
  <c r="AG168" i="5"/>
  <c r="AH168" i="5"/>
  <c r="AF167" i="5"/>
  <c r="AG167" i="5"/>
  <c r="AH167" i="5"/>
  <c r="AF166" i="5"/>
  <c r="AG166" i="5"/>
  <c r="AH166" i="5"/>
  <c r="AF165" i="5"/>
  <c r="AG165" i="5"/>
  <c r="AH165" i="5"/>
  <c r="AF159" i="5"/>
  <c r="AG159" i="5"/>
  <c r="AH159" i="5"/>
  <c r="AF158" i="5"/>
  <c r="AG158" i="5"/>
  <c r="AH158" i="5"/>
  <c r="AF157" i="5"/>
  <c r="AG157" i="5"/>
  <c r="AH157" i="5"/>
  <c r="AF156" i="5"/>
  <c r="AG156" i="5"/>
  <c r="AH156" i="5"/>
  <c r="AF155" i="5"/>
  <c r="AG155" i="5"/>
  <c r="AH155" i="5"/>
  <c r="AF150" i="5"/>
  <c r="AG150" i="5"/>
  <c r="AH150" i="5"/>
  <c r="AF149" i="5"/>
  <c r="AG149" i="5"/>
  <c r="AH149" i="5"/>
  <c r="AF142" i="5"/>
  <c r="AG142" i="5"/>
  <c r="AH142" i="5"/>
  <c r="AF141" i="5"/>
  <c r="AG141" i="5"/>
  <c r="AH141" i="5"/>
  <c r="AF140" i="5"/>
  <c r="AG140" i="5"/>
  <c r="AH140" i="5"/>
  <c r="AF139" i="5"/>
  <c r="AG139" i="5"/>
  <c r="AH139" i="5"/>
  <c r="AF138" i="5"/>
  <c r="AG138" i="5"/>
  <c r="AH138" i="5"/>
  <c r="AF137" i="5"/>
  <c r="AG137" i="5"/>
  <c r="AH137" i="5"/>
  <c r="AF136" i="5"/>
  <c r="AG136" i="5"/>
  <c r="AH136" i="5"/>
  <c r="AF135" i="5"/>
  <c r="AG135" i="5"/>
  <c r="AH135" i="5"/>
  <c r="AF134" i="5"/>
  <c r="AG134" i="5"/>
  <c r="AH134" i="5"/>
  <c r="AF129" i="5"/>
  <c r="AG129" i="5"/>
  <c r="AH129" i="5"/>
  <c r="AF128" i="5"/>
  <c r="AG128" i="5"/>
  <c r="AH128" i="5"/>
  <c r="AF127" i="5"/>
  <c r="AG127" i="5"/>
  <c r="AH127" i="5"/>
  <c r="AF126" i="5"/>
  <c r="AG126" i="5"/>
  <c r="AH126" i="5"/>
  <c r="AF125" i="5"/>
  <c r="AG125" i="5"/>
  <c r="AH125" i="5"/>
  <c r="AF124" i="5"/>
  <c r="AG124" i="5"/>
  <c r="AH124" i="5"/>
  <c r="AF123" i="5"/>
  <c r="AG123" i="5"/>
  <c r="AH123" i="5"/>
  <c r="AF122" i="5"/>
  <c r="AG122" i="5"/>
  <c r="AH122" i="5"/>
  <c r="AF121" i="5"/>
  <c r="AG121" i="5"/>
  <c r="AH121" i="5"/>
  <c r="AF120" i="5"/>
  <c r="AG120" i="5"/>
  <c r="AH120" i="5"/>
  <c r="AF119" i="5"/>
  <c r="AG119" i="5"/>
  <c r="AH119" i="5"/>
  <c r="AF118" i="5"/>
  <c r="AG118" i="5"/>
  <c r="AH118" i="5"/>
  <c r="AF117" i="5"/>
  <c r="AG117" i="5"/>
  <c r="AH117" i="5"/>
  <c r="AF116" i="5"/>
  <c r="AG116" i="5"/>
  <c r="AH116" i="5"/>
  <c r="AF115" i="5"/>
  <c r="AG115" i="5"/>
  <c r="AH115" i="5"/>
  <c r="AF114" i="5"/>
  <c r="AG114" i="5"/>
  <c r="AH114" i="5"/>
  <c r="AF113" i="5"/>
  <c r="AG113" i="5"/>
  <c r="AH113" i="5"/>
  <c r="AF108" i="5"/>
  <c r="AG108" i="5"/>
  <c r="AH108" i="5"/>
  <c r="AF99" i="5"/>
  <c r="AG99" i="5"/>
  <c r="AH99" i="5"/>
  <c r="AF98" i="5"/>
  <c r="AG98" i="5"/>
  <c r="AH98" i="5"/>
  <c r="AF97" i="5"/>
  <c r="AG97" i="5"/>
  <c r="AH97" i="5"/>
  <c r="AF96" i="5"/>
  <c r="AG96" i="5"/>
  <c r="AH96" i="5"/>
  <c r="AF95" i="5"/>
  <c r="AG95" i="5"/>
  <c r="AH95" i="5"/>
  <c r="AF94" i="5"/>
  <c r="AG94" i="5"/>
  <c r="AH94" i="5"/>
  <c r="AF93" i="5"/>
  <c r="AG93" i="5"/>
  <c r="AH93" i="5"/>
  <c r="AF92" i="5"/>
  <c r="AG92" i="5"/>
  <c r="AH92" i="5"/>
  <c r="AF91" i="5"/>
  <c r="AG91" i="5"/>
  <c r="AH91" i="5"/>
  <c r="AF90" i="5"/>
  <c r="AG90" i="5"/>
  <c r="AH90" i="5"/>
  <c r="AF89" i="5"/>
  <c r="AG89" i="5"/>
  <c r="AH89" i="5"/>
  <c r="IX112" i="5"/>
  <c r="IX113" i="5"/>
  <c r="IX115" i="5"/>
  <c r="IX117" i="5"/>
  <c r="IX118" i="5"/>
  <c r="IX119" i="5"/>
  <c r="IX121" i="5"/>
  <c r="IX122" i="5"/>
  <c r="IX123" i="5"/>
  <c r="IX124" i="5"/>
  <c r="IX126" i="5"/>
  <c r="IX127" i="5"/>
  <c r="IF142" i="5"/>
  <c r="IG142" i="5"/>
  <c r="W43" i="5"/>
  <c r="AP160" i="5"/>
  <c r="AQ160" i="5"/>
  <c r="AR160" i="5"/>
  <c r="AP150" i="5"/>
  <c r="AQ150" i="5"/>
  <c r="AP129" i="5"/>
  <c r="AQ129" i="5"/>
  <c r="AR150" i="5"/>
  <c r="AR129" i="5"/>
  <c r="AS108" i="5"/>
  <c r="AQ89" i="5"/>
  <c r="L42" i="5"/>
  <c r="M42" i="5"/>
  <c r="N42" i="5"/>
  <c r="L41" i="5"/>
  <c r="M41" i="5"/>
  <c r="N41" i="5"/>
  <c r="L40" i="5"/>
  <c r="M40" i="5"/>
  <c r="N40" i="5"/>
  <c r="L39" i="5"/>
  <c r="M39" i="5"/>
  <c r="N39" i="5"/>
  <c r="L38" i="5"/>
  <c r="M38" i="5"/>
  <c r="N38" i="5"/>
  <c r="L37" i="5"/>
  <c r="M37" i="5"/>
  <c r="N37" i="5"/>
  <c r="L36" i="5"/>
  <c r="M36" i="5"/>
  <c r="N36" i="5"/>
  <c r="L35" i="5"/>
  <c r="M35" i="5"/>
  <c r="N35" i="5"/>
  <c r="L34" i="5"/>
  <c r="M34" i="5"/>
  <c r="N34" i="5"/>
  <c r="L33" i="5"/>
  <c r="M33" i="5"/>
  <c r="N33" i="5"/>
  <c r="L32" i="5"/>
  <c r="M32" i="5"/>
  <c r="N32" i="5"/>
  <c r="L31" i="5"/>
  <c r="M31" i="5"/>
  <c r="N31" i="5"/>
  <c r="L30" i="5"/>
  <c r="M30" i="5"/>
  <c r="N30" i="5"/>
  <c r="L29" i="5"/>
  <c r="M29" i="5"/>
  <c r="N29" i="5"/>
  <c r="L28" i="5"/>
  <c r="M28" i="5"/>
  <c r="N28" i="5"/>
  <c r="L27" i="5"/>
  <c r="M27" i="5"/>
  <c r="N27" i="5"/>
  <c r="AP169" i="5"/>
  <c r="AQ169" i="5"/>
  <c r="AR169" i="5"/>
  <c r="AP168" i="5"/>
  <c r="AQ168" i="5"/>
  <c r="AR168" i="5"/>
  <c r="AP167" i="5"/>
  <c r="AQ167" i="5"/>
  <c r="AR167" i="5"/>
  <c r="AP166" i="5"/>
  <c r="AQ166" i="5"/>
  <c r="AR166" i="5"/>
  <c r="AW170" i="5"/>
  <c r="AS170" i="5"/>
  <c r="AP165" i="5"/>
  <c r="AQ165" i="5"/>
  <c r="AR165" i="5"/>
  <c r="AP164" i="5"/>
  <c r="AQ164" i="5"/>
  <c r="AR164" i="5"/>
  <c r="AP112" i="5"/>
  <c r="AQ112" i="5"/>
  <c r="AR112" i="5"/>
  <c r="AP128" i="5"/>
  <c r="AQ128" i="5"/>
  <c r="AR128" i="5"/>
  <c r="AP127" i="5"/>
  <c r="AQ127" i="5"/>
  <c r="AR127" i="5"/>
  <c r="AP126" i="5"/>
  <c r="AQ126" i="5"/>
  <c r="AR126" i="5"/>
  <c r="AP125" i="5"/>
  <c r="AQ125" i="5"/>
  <c r="AR125" i="5"/>
  <c r="AP124" i="5"/>
  <c r="AQ124" i="5"/>
  <c r="AR124" i="5"/>
  <c r="AP123" i="5"/>
  <c r="AQ123" i="5"/>
  <c r="AR123" i="5"/>
  <c r="AP122" i="5"/>
  <c r="AQ122" i="5"/>
  <c r="AR122" i="5"/>
  <c r="AP121" i="5"/>
  <c r="AQ121" i="5"/>
  <c r="AR121" i="5"/>
  <c r="AP120" i="5"/>
  <c r="AQ120" i="5"/>
  <c r="AR120" i="5"/>
  <c r="AP119" i="5"/>
  <c r="AQ119" i="5"/>
  <c r="AR119" i="5"/>
  <c r="AP118" i="5"/>
  <c r="AQ118" i="5"/>
  <c r="AR118" i="5"/>
  <c r="AP117" i="5"/>
  <c r="AQ117" i="5"/>
  <c r="AR117" i="5"/>
  <c r="AP116" i="5"/>
  <c r="AQ116" i="5"/>
  <c r="AR116" i="5"/>
  <c r="AP115" i="5"/>
  <c r="AQ115" i="5"/>
  <c r="AR115" i="5"/>
  <c r="AP114" i="5"/>
  <c r="AQ114" i="5"/>
  <c r="AR114" i="5"/>
  <c r="AP113" i="5"/>
  <c r="AQ113" i="5"/>
  <c r="AR113" i="5"/>
  <c r="AS142" i="5"/>
  <c r="AP133" i="5"/>
  <c r="AQ133" i="5"/>
  <c r="AR133" i="5"/>
  <c r="AP148" i="5"/>
  <c r="AQ148" i="5"/>
  <c r="AR148" i="5"/>
  <c r="AP154" i="5"/>
  <c r="AQ154" i="5"/>
  <c r="AR154" i="5"/>
  <c r="AP159" i="5"/>
  <c r="AQ159" i="5"/>
  <c r="AR159" i="5"/>
  <c r="AP158" i="5"/>
  <c r="AQ158" i="5"/>
  <c r="AR158" i="5"/>
  <c r="AP157" i="5"/>
  <c r="AQ157" i="5"/>
  <c r="AR157" i="5"/>
  <c r="AP156" i="5"/>
  <c r="AQ156" i="5"/>
  <c r="AR156" i="5"/>
  <c r="AP155" i="5"/>
  <c r="AQ155" i="5"/>
  <c r="AR155" i="5"/>
  <c r="AP149" i="5"/>
  <c r="AQ149" i="5"/>
  <c r="AR149" i="5"/>
  <c r="AP141" i="5"/>
  <c r="AQ141" i="5"/>
  <c r="AR141" i="5"/>
  <c r="AP140" i="5"/>
  <c r="AQ140" i="5"/>
  <c r="AR140" i="5"/>
  <c r="AP139" i="5"/>
  <c r="AQ139" i="5"/>
  <c r="AR139" i="5"/>
  <c r="AP138" i="5"/>
  <c r="AQ138" i="5"/>
  <c r="AR138" i="5"/>
  <c r="AP137" i="5"/>
  <c r="AQ137" i="5"/>
  <c r="AR137" i="5"/>
  <c r="AP136" i="5"/>
  <c r="AQ136" i="5"/>
  <c r="AR136" i="5"/>
  <c r="AP135" i="5"/>
  <c r="AQ135" i="5"/>
  <c r="AR135" i="5"/>
  <c r="AP134" i="5"/>
  <c r="AQ134" i="5"/>
  <c r="AR134" i="5"/>
  <c r="AR89" i="5"/>
  <c r="AP89" i="5"/>
  <c r="FZ150" i="5"/>
  <c r="GA150" i="5"/>
  <c r="GB150" i="5"/>
  <c r="FZ149" i="5"/>
  <c r="GA149" i="5"/>
  <c r="GB149" i="5"/>
  <c r="GB148" i="5"/>
  <c r="GA148" i="5"/>
  <c r="FZ148" i="5"/>
  <c r="FZ142" i="5"/>
  <c r="GA142" i="5"/>
  <c r="GB142" i="5"/>
  <c r="FZ141" i="5"/>
  <c r="GA141" i="5"/>
  <c r="GB141" i="5"/>
  <c r="FZ140" i="5"/>
  <c r="GA140" i="5"/>
  <c r="GB140" i="5"/>
  <c r="FZ139" i="5"/>
  <c r="GA139" i="5"/>
  <c r="GB139" i="5"/>
  <c r="FZ138" i="5"/>
  <c r="GA138" i="5"/>
  <c r="GB138" i="5"/>
  <c r="FZ137" i="5"/>
  <c r="GA137" i="5"/>
  <c r="GB137" i="5"/>
  <c r="FZ135" i="5"/>
  <c r="GA135" i="5"/>
  <c r="GB135" i="5"/>
  <c r="FZ134" i="5"/>
  <c r="GA134" i="5"/>
  <c r="GB134" i="5"/>
  <c r="GB133" i="5"/>
  <c r="GA133" i="5"/>
  <c r="FZ133" i="5"/>
  <c r="FZ129" i="5"/>
  <c r="GA129" i="5"/>
  <c r="GB129" i="5"/>
  <c r="FZ127" i="5"/>
  <c r="GA127" i="5"/>
  <c r="GB127" i="5"/>
  <c r="FZ126" i="5"/>
  <c r="GA126" i="5"/>
  <c r="GB126" i="5"/>
  <c r="FZ124" i="5"/>
  <c r="GA124" i="5"/>
  <c r="GB124" i="5"/>
  <c r="FZ123" i="5"/>
  <c r="GA123" i="5"/>
  <c r="GB123" i="5"/>
  <c r="FZ122" i="5"/>
  <c r="GA122" i="5"/>
  <c r="GB122" i="5"/>
  <c r="FZ121" i="5"/>
  <c r="GA121" i="5"/>
  <c r="GB121" i="5"/>
  <c r="FZ119" i="5"/>
  <c r="GA119" i="5"/>
  <c r="GB119" i="5"/>
  <c r="FZ118" i="5"/>
  <c r="GA118" i="5"/>
  <c r="GB118" i="5"/>
  <c r="FZ117" i="5"/>
  <c r="GA117" i="5"/>
  <c r="GB117" i="5"/>
  <c r="FZ115" i="5"/>
  <c r="GA115" i="5"/>
  <c r="GB115" i="5"/>
  <c r="FZ114" i="5"/>
  <c r="GA114" i="5"/>
  <c r="GB114" i="5"/>
  <c r="FZ113" i="5"/>
  <c r="GA113" i="5"/>
  <c r="GB113" i="5"/>
  <c r="GB112" i="5"/>
  <c r="GA112" i="5"/>
  <c r="FZ112" i="5"/>
  <c r="AZ160" i="5"/>
  <c r="BA160" i="5"/>
  <c r="BB160" i="5"/>
  <c r="BB154" i="5"/>
  <c r="BA154" i="5"/>
  <c r="AZ154" i="5"/>
  <c r="AZ159" i="5"/>
  <c r="BA159" i="5"/>
  <c r="BB159" i="5"/>
  <c r="AZ158" i="5"/>
  <c r="BA158" i="5"/>
  <c r="BB158" i="5"/>
  <c r="AZ157" i="5"/>
  <c r="BA157" i="5"/>
  <c r="BB157" i="5"/>
  <c r="AZ156" i="5"/>
  <c r="BA156" i="5"/>
  <c r="BB156" i="5"/>
  <c r="AZ155" i="5"/>
  <c r="BA155" i="5"/>
  <c r="BB155" i="5"/>
  <c r="FZ108" i="5"/>
  <c r="GA108" i="5"/>
  <c r="GB108" i="5"/>
  <c r="FZ105" i="5"/>
  <c r="GA105" i="5"/>
  <c r="GB105" i="5"/>
  <c r="FZ104" i="5"/>
  <c r="GA104" i="5"/>
  <c r="GB104" i="5"/>
  <c r="FZ103" i="5"/>
  <c r="GA103" i="5"/>
  <c r="GB103" i="5"/>
  <c r="FZ102" i="5"/>
  <c r="GA102" i="5"/>
  <c r="GB102" i="5"/>
  <c r="FZ100" i="5"/>
  <c r="GA100" i="5"/>
  <c r="GB100" i="5"/>
  <c r="FZ99" i="5"/>
  <c r="GA99" i="5"/>
  <c r="GB99" i="5"/>
  <c r="FZ98" i="5"/>
  <c r="GA98" i="5"/>
  <c r="GB98" i="5"/>
  <c r="FZ97" i="5"/>
  <c r="GA97" i="5"/>
  <c r="GB97" i="5"/>
  <c r="FZ96" i="5"/>
  <c r="GA96" i="5"/>
  <c r="GB96" i="5"/>
  <c r="FZ95" i="5"/>
  <c r="GA95" i="5"/>
  <c r="GB95" i="5"/>
  <c r="FZ94" i="5"/>
  <c r="GA94" i="5"/>
  <c r="GB94" i="5"/>
  <c r="FZ93" i="5"/>
  <c r="GA93" i="5"/>
  <c r="GB93" i="5"/>
  <c r="FZ92" i="5"/>
  <c r="GA92" i="5"/>
  <c r="GB92" i="5"/>
  <c r="FZ91" i="5"/>
  <c r="GA91" i="5"/>
  <c r="GB91" i="5"/>
  <c r="GB89" i="5"/>
  <c r="GA89" i="5"/>
  <c r="FZ89" i="5"/>
  <c r="BC108" i="5"/>
  <c r="BB89" i="5"/>
  <c r="BA89" i="5"/>
  <c r="AZ89" i="5"/>
  <c r="AZ105" i="5"/>
  <c r="BA105" i="5"/>
  <c r="BB105" i="5"/>
  <c r="AZ104" i="5"/>
  <c r="BA104" i="5"/>
  <c r="BB104" i="5"/>
  <c r="AZ103" i="5"/>
  <c r="BA103" i="5"/>
  <c r="BB103" i="5"/>
  <c r="AZ102" i="5"/>
  <c r="BA102" i="5"/>
  <c r="BB102" i="5"/>
  <c r="AZ100" i="5"/>
  <c r="BA100" i="5"/>
  <c r="BB100" i="5"/>
  <c r="AZ99" i="5"/>
  <c r="BA99" i="5"/>
  <c r="BB99" i="5"/>
  <c r="AZ98" i="5"/>
  <c r="BA98" i="5"/>
  <c r="BB98" i="5"/>
  <c r="AZ97" i="5"/>
  <c r="BA97" i="5"/>
  <c r="BB97" i="5"/>
  <c r="AZ96" i="5"/>
  <c r="BA96" i="5"/>
  <c r="BB96" i="5"/>
  <c r="AZ95" i="5"/>
  <c r="BA95" i="5"/>
  <c r="BB95" i="5"/>
  <c r="AZ94" i="5"/>
  <c r="BA94" i="5"/>
  <c r="BB94" i="5"/>
  <c r="AZ93" i="5"/>
  <c r="BA93" i="5"/>
  <c r="BB93" i="5"/>
  <c r="AZ92" i="5"/>
  <c r="BA92" i="5"/>
  <c r="BB92" i="5"/>
  <c r="AZ91" i="5"/>
  <c r="BA91" i="5"/>
  <c r="BB91" i="5"/>
  <c r="AZ90" i="5"/>
  <c r="BA90" i="5"/>
  <c r="BB90" i="5"/>
  <c r="BE108" i="5"/>
  <c r="BB129" i="5"/>
  <c r="BA129" i="5"/>
  <c r="AZ129" i="5"/>
  <c r="BF112" i="5"/>
  <c r="BE129" i="5"/>
  <c r="AZ142" i="5"/>
  <c r="BA142" i="5"/>
  <c r="BB142" i="5"/>
  <c r="AZ150" i="5"/>
  <c r="BA150" i="5"/>
  <c r="BB150" i="5"/>
  <c r="BF148" i="5"/>
  <c r="BE150" i="5"/>
  <c r="AZ170" i="5"/>
  <c r="BA170" i="5"/>
  <c r="BB170" i="5"/>
  <c r="AZ169" i="5"/>
  <c r="BA169" i="5"/>
  <c r="BB169" i="5"/>
  <c r="AZ168" i="5"/>
  <c r="BA168" i="5"/>
  <c r="BB168" i="5"/>
  <c r="AZ167" i="5"/>
  <c r="BA167" i="5"/>
  <c r="BB167" i="5"/>
  <c r="AZ166" i="5"/>
  <c r="BA166" i="5"/>
  <c r="BB166" i="5"/>
  <c r="AZ165" i="5"/>
  <c r="BA165" i="5"/>
  <c r="BB165" i="5"/>
  <c r="AZ164" i="5"/>
  <c r="BA164" i="5"/>
  <c r="BB164" i="5"/>
  <c r="AZ149" i="5"/>
  <c r="BA149" i="5"/>
  <c r="BB149" i="5"/>
  <c r="AZ141" i="5"/>
  <c r="BA141" i="5"/>
  <c r="BB141" i="5"/>
  <c r="AZ140" i="5"/>
  <c r="BA140" i="5"/>
  <c r="BB140" i="5"/>
  <c r="AZ139" i="5"/>
  <c r="BA139" i="5"/>
  <c r="BB139" i="5"/>
  <c r="AZ138" i="5"/>
  <c r="BA138" i="5"/>
  <c r="BB138" i="5"/>
  <c r="AZ137" i="5"/>
  <c r="BA137" i="5"/>
  <c r="BB137" i="5"/>
  <c r="AZ136" i="5"/>
  <c r="BA136" i="5"/>
  <c r="BB136" i="5"/>
  <c r="AZ135" i="5"/>
  <c r="BA135" i="5"/>
  <c r="BB135" i="5"/>
  <c r="AZ134" i="5"/>
  <c r="BA134" i="5"/>
  <c r="BB134" i="5"/>
  <c r="AZ128" i="5"/>
  <c r="BA128" i="5"/>
  <c r="BB128" i="5"/>
  <c r="AZ127" i="5"/>
  <c r="BA127" i="5"/>
  <c r="BB127" i="5"/>
  <c r="AZ126" i="5"/>
  <c r="BA126" i="5"/>
  <c r="BB126" i="5"/>
  <c r="AZ125" i="5"/>
  <c r="BA125" i="5"/>
  <c r="BB125" i="5"/>
  <c r="AZ124" i="5"/>
  <c r="BA124" i="5"/>
  <c r="BB124" i="5"/>
  <c r="AZ123" i="5"/>
  <c r="BA123" i="5"/>
  <c r="BB123" i="5"/>
  <c r="AZ122" i="5"/>
  <c r="BA122" i="5"/>
  <c r="BB122" i="5"/>
  <c r="AZ121" i="5"/>
  <c r="BA121" i="5"/>
  <c r="BB121" i="5"/>
  <c r="AZ120" i="5"/>
  <c r="BA120" i="5"/>
  <c r="BB120" i="5"/>
  <c r="AZ119" i="5"/>
  <c r="BA119" i="5"/>
  <c r="BB119" i="5"/>
  <c r="AZ118" i="5"/>
  <c r="BA118" i="5"/>
  <c r="BB118" i="5"/>
  <c r="AZ117" i="5"/>
  <c r="BA117" i="5"/>
  <c r="BB117" i="5"/>
  <c r="AZ116" i="5"/>
  <c r="BA116" i="5"/>
  <c r="BB116" i="5"/>
  <c r="AZ115" i="5"/>
  <c r="BA115" i="5"/>
  <c r="BB115" i="5"/>
  <c r="AZ114" i="5"/>
  <c r="BA114" i="5"/>
  <c r="BB114" i="5"/>
  <c r="AZ113" i="5"/>
  <c r="BA113" i="5"/>
  <c r="BB113" i="5"/>
  <c r="BM108" i="5"/>
  <c r="BL89" i="5"/>
  <c r="BK89" i="5"/>
  <c r="BJ89" i="5"/>
  <c r="BJ105" i="5"/>
  <c r="BK105" i="5"/>
  <c r="BL105" i="5"/>
  <c r="BJ104" i="5"/>
  <c r="BK104" i="5"/>
  <c r="BL104" i="5"/>
  <c r="BJ103" i="5"/>
  <c r="BK103" i="5"/>
  <c r="BL103" i="5"/>
  <c r="BJ102" i="5"/>
  <c r="BK102" i="5"/>
  <c r="BL102" i="5"/>
  <c r="BJ100" i="5"/>
  <c r="BK100" i="5"/>
  <c r="BL100" i="5"/>
  <c r="BJ99" i="5"/>
  <c r="BK99" i="5"/>
  <c r="BL99" i="5"/>
  <c r="BJ98" i="5"/>
  <c r="BK98" i="5"/>
  <c r="BL98" i="5"/>
  <c r="BJ97" i="5"/>
  <c r="BK97" i="5"/>
  <c r="BL97" i="5"/>
  <c r="BJ96" i="5"/>
  <c r="BK96" i="5"/>
  <c r="BL96" i="5"/>
  <c r="BJ95" i="5"/>
  <c r="BK95" i="5"/>
  <c r="BL95" i="5"/>
  <c r="BJ94" i="5"/>
  <c r="BK94" i="5"/>
  <c r="BL94" i="5"/>
  <c r="BJ93" i="5"/>
  <c r="BK93" i="5"/>
  <c r="BL93" i="5"/>
  <c r="BJ92" i="5"/>
  <c r="BK92" i="5"/>
  <c r="BL92" i="5"/>
  <c r="BJ91" i="5"/>
  <c r="BK91" i="5"/>
  <c r="BL91" i="5"/>
  <c r="BJ90" i="5"/>
  <c r="BK90" i="5"/>
  <c r="BL90" i="5"/>
  <c r="BJ150" i="5"/>
  <c r="BK150" i="5"/>
  <c r="BL150" i="5"/>
  <c r="BJ160" i="5"/>
  <c r="BK160" i="5"/>
  <c r="BL160" i="5"/>
  <c r="BJ170" i="5"/>
  <c r="BK170" i="5"/>
  <c r="BL170" i="5"/>
  <c r="BP164" i="5"/>
  <c r="BO170" i="5"/>
  <c r="BP148" i="5"/>
  <c r="BO150" i="5"/>
  <c r="BO108" i="5"/>
  <c r="BP89" i="5"/>
  <c r="FF170" i="5"/>
  <c r="FG170" i="5"/>
  <c r="FH170" i="5"/>
  <c r="EL170" i="5"/>
  <c r="EM170" i="5"/>
  <c r="EN170" i="5"/>
  <c r="EB170" i="5"/>
  <c r="EC170" i="5"/>
  <c r="ED170" i="5"/>
  <c r="DR170" i="5"/>
  <c r="DS170" i="5"/>
  <c r="DT170" i="5"/>
  <c r="DH170" i="5"/>
  <c r="DI170" i="5"/>
  <c r="DJ170" i="5"/>
  <c r="CX170" i="5"/>
  <c r="CY170" i="5"/>
  <c r="CZ170" i="5"/>
  <c r="CN170" i="5"/>
  <c r="CO170" i="5"/>
  <c r="CP170" i="5"/>
  <c r="CD170" i="5"/>
  <c r="CE170" i="5"/>
  <c r="CF170" i="5"/>
  <c r="FF169" i="5"/>
  <c r="FG169" i="5"/>
  <c r="FH169" i="5"/>
  <c r="EV169" i="5"/>
  <c r="EW169" i="5"/>
  <c r="EX169" i="5"/>
  <c r="EL169" i="5"/>
  <c r="EM169" i="5"/>
  <c r="EN169" i="5"/>
  <c r="EB169" i="5"/>
  <c r="EC169" i="5"/>
  <c r="ED169" i="5"/>
  <c r="DR169" i="5"/>
  <c r="DS169" i="5"/>
  <c r="DT169" i="5"/>
  <c r="DH169" i="5"/>
  <c r="DI169" i="5"/>
  <c r="DJ169" i="5"/>
  <c r="CX169" i="5"/>
  <c r="CY169" i="5"/>
  <c r="CZ169" i="5"/>
  <c r="CN169" i="5"/>
  <c r="CO169" i="5"/>
  <c r="CP169" i="5"/>
  <c r="CD169" i="5"/>
  <c r="CE169" i="5"/>
  <c r="CF169" i="5"/>
  <c r="FF168" i="5"/>
  <c r="FG168" i="5"/>
  <c r="FH168" i="5"/>
  <c r="EV168" i="5"/>
  <c r="EW168" i="5"/>
  <c r="EX168" i="5"/>
  <c r="EL168" i="5"/>
  <c r="EM168" i="5"/>
  <c r="EN168" i="5"/>
  <c r="EB168" i="5"/>
  <c r="EC168" i="5"/>
  <c r="ED168" i="5"/>
  <c r="DR168" i="5"/>
  <c r="DS168" i="5"/>
  <c r="DT168" i="5"/>
  <c r="DH168" i="5"/>
  <c r="DI168" i="5"/>
  <c r="DJ168" i="5"/>
  <c r="CX168" i="5"/>
  <c r="CY168" i="5"/>
  <c r="CZ168" i="5"/>
  <c r="CN168" i="5"/>
  <c r="CO168" i="5"/>
  <c r="CP168" i="5"/>
  <c r="CD168" i="5"/>
  <c r="CE168" i="5"/>
  <c r="CF168" i="5"/>
  <c r="FF167" i="5"/>
  <c r="FG167" i="5"/>
  <c r="FH167" i="5"/>
  <c r="EV167" i="5"/>
  <c r="EW167" i="5"/>
  <c r="EX167" i="5"/>
  <c r="EL167" i="5"/>
  <c r="EM167" i="5"/>
  <c r="EN167" i="5"/>
  <c r="EB167" i="5"/>
  <c r="EC167" i="5"/>
  <c r="ED167" i="5"/>
  <c r="DR167" i="5"/>
  <c r="DS167" i="5"/>
  <c r="DT167" i="5"/>
  <c r="DH167" i="5"/>
  <c r="DI167" i="5"/>
  <c r="DJ167" i="5"/>
  <c r="CX167" i="5"/>
  <c r="CY167" i="5"/>
  <c r="CZ167" i="5"/>
  <c r="CN167" i="5"/>
  <c r="CO167" i="5"/>
  <c r="CP167" i="5"/>
  <c r="CD167" i="5"/>
  <c r="CE167" i="5"/>
  <c r="CF167" i="5"/>
  <c r="FF166" i="5"/>
  <c r="FG166" i="5"/>
  <c r="FH166" i="5"/>
  <c r="EV166" i="5"/>
  <c r="EW166" i="5"/>
  <c r="EX166" i="5"/>
  <c r="EL166" i="5"/>
  <c r="EM166" i="5"/>
  <c r="EN166" i="5"/>
  <c r="EB166" i="5"/>
  <c r="EC166" i="5"/>
  <c r="ED166" i="5"/>
  <c r="DR166" i="5"/>
  <c r="DS166" i="5"/>
  <c r="DT166" i="5"/>
  <c r="DH166" i="5"/>
  <c r="DI166" i="5"/>
  <c r="DJ166" i="5"/>
  <c r="CX166" i="5"/>
  <c r="CY166" i="5"/>
  <c r="CZ166" i="5"/>
  <c r="CN166" i="5"/>
  <c r="CO166" i="5"/>
  <c r="CP166" i="5"/>
  <c r="CD166" i="5"/>
  <c r="CE166" i="5"/>
  <c r="CF166" i="5"/>
  <c r="FF165" i="5"/>
  <c r="FG165" i="5"/>
  <c r="FH165" i="5"/>
  <c r="EV165" i="5"/>
  <c r="EW165" i="5"/>
  <c r="EX165" i="5"/>
  <c r="EL165" i="5"/>
  <c r="EM165" i="5"/>
  <c r="EN165" i="5"/>
  <c r="EB165" i="5"/>
  <c r="EC165" i="5"/>
  <c r="ED165" i="5"/>
  <c r="DR165" i="5"/>
  <c r="DS165" i="5"/>
  <c r="DT165" i="5"/>
  <c r="DH165" i="5"/>
  <c r="DI165" i="5"/>
  <c r="DJ165" i="5"/>
  <c r="CX165" i="5"/>
  <c r="CY165" i="5"/>
  <c r="CZ165" i="5"/>
  <c r="CN165" i="5"/>
  <c r="CO165" i="5"/>
  <c r="CP165" i="5"/>
  <c r="CD165" i="5"/>
  <c r="CE165" i="5"/>
  <c r="CF165" i="5"/>
  <c r="FF164" i="5"/>
  <c r="FG164" i="5"/>
  <c r="FH164" i="5"/>
  <c r="EV164" i="5"/>
  <c r="EW164" i="5"/>
  <c r="EX164" i="5"/>
  <c r="EL164" i="5"/>
  <c r="EM164" i="5"/>
  <c r="EN164" i="5"/>
  <c r="EB164" i="5"/>
  <c r="EC164" i="5"/>
  <c r="ED164" i="5"/>
  <c r="DR164" i="5"/>
  <c r="DS164" i="5"/>
  <c r="DT164" i="5"/>
  <c r="DH164" i="5"/>
  <c r="DI164" i="5"/>
  <c r="DJ164" i="5"/>
  <c r="CX164" i="5"/>
  <c r="CY164" i="5"/>
  <c r="CZ164" i="5"/>
  <c r="CN164" i="5"/>
  <c r="CO164" i="5"/>
  <c r="CP164" i="5"/>
  <c r="CD164" i="5"/>
  <c r="CE164" i="5"/>
  <c r="CF164" i="5"/>
  <c r="FF160" i="5"/>
  <c r="FG160" i="5"/>
  <c r="FH160" i="5"/>
  <c r="EV160" i="5"/>
  <c r="EW160" i="5"/>
  <c r="EX160" i="5"/>
  <c r="EL160" i="5"/>
  <c r="EM160" i="5"/>
  <c r="EN160" i="5"/>
  <c r="EB160" i="5"/>
  <c r="EC160" i="5"/>
  <c r="ED160" i="5"/>
  <c r="DR160" i="5"/>
  <c r="DS160" i="5"/>
  <c r="DT160" i="5"/>
  <c r="DH160" i="5"/>
  <c r="DI160" i="5"/>
  <c r="DJ160" i="5"/>
  <c r="CX160" i="5"/>
  <c r="CY160" i="5"/>
  <c r="CZ160" i="5"/>
  <c r="CN160" i="5"/>
  <c r="CO160" i="5"/>
  <c r="CP160" i="5"/>
  <c r="CD160" i="5"/>
  <c r="CE160" i="5"/>
  <c r="CF160" i="5"/>
  <c r="FF159" i="5"/>
  <c r="FG159" i="5"/>
  <c r="FH159" i="5"/>
  <c r="EV159" i="5"/>
  <c r="EW159" i="5"/>
  <c r="EX159" i="5"/>
  <c r="EL159" i="5"/>
  <c r="EM159" i="5"/>
  <c r="EN159" i="5"/>
  <c r="EB159" i="5"/>
  <c r="EC159" i="5"/>
  <c r="ED159" i="5"/>
  <c r="DR159" i="5"/>
  <c r="DS159" i="5"/>
  <c r="DT159" i="5"/>
  <c r="DH159" i="5"/>
  <c r="DI159" i="5"/>
  <c r="DJ159" i="5"/>
  <c r="CX159" i="5"/>
  <c r="CY159" i="5"/>
  <c r="CZ159" i="5"/>
  <c r="CN159" i="5"/>
  <c r="CO159" i="5"/>
  <c r="CP159" i="5"/>
  <c r="CD159" i="5"/>
  <c r="CE159" i="5"/>
  <c r="CF159" i="5"/>
  <c r="FF158" i="5"/>
  <c r="FG158" i="5"/>
  <c r="FH158" i="5"/>
  <c r="EV158" i="5"/>
  <c r="EW158" i="5"/>
  <c r="EX158" i="5"/>
  <c r="EL158" i="5"/>
  <c r="EM158" i="5"/>
  <c r="EN158" i="5"/>
  <c r="EB158" i="5"/>
  <c r="EC158" i="5"/>
  <c r="ED158" i="5"/>
  <c r="DR158" i="5"/>
  <c r="DS158" i="5"/>
  <c r="DT158" i="5"/>
  <c r="FF157" i="5"/>
  <c r="FG157" i="5"/>
  <c r="FH157" i="5"/>
  <c r="EV157" i="5"/>
  <c r="EW157" i="5"/>
  <c r="EX157" i="5"/>
  <c r="EL157" i="5"/>
  <c r="EM157" i="5"/>
  <c r="EN157" i="5"/>
  <c r="EB157" i="5"/>
  <c r="EC157" i="5"/>
  <c r="ED157" i="5"/>
  <c r="DR157" i="5"/>
  <c r="DS157" i="5"/>
  <c r="DT157" i="5"/>
  <c r="DH157" i="5"/>
  <c r="DI157" i="5"/>
  <c r="DJ157" i="5"/>
  <c r="CX157" i="5"/>
  <c r="CY157" i="5"/>
  <c r="CZ157" i="5"/>
  <c r="CD157" i="5"/>
  <c r="CE157" i="5"/>
  <c r="CF157" i="5"/>
  <c r="FF156" i="5"/>
  <c r="FG156" i="5"/>
  <c r="FH156" i="5"/>
  <c r="EV156" i="5"/>
  <c r="EW156" i="5"/>
  <c r="EX156" i="5"/>
  <c r="EL156" i="5"/>
  <c r="EM156" i="5"/>
  <c r="EN156" i="5"/>
  <c r="EB156" i="5"/>
  <c r="EC156" i="5"/>
  <c r="ED156" i="5"/>
  <c r="DR156" i="5"/>
  <c r="DS156" i="5"/>
  <c r="DT156" i="5"/>
  <c r="DH156" i="5"/>
  <c r="DI156" i="5"/>
  <c r="DJ156" i="5"/>
  <c r="CX156" i="5"/>
  <c r="CY156" i="5"/>
  <c r="CZ156" i="5"/>
  <c r="CN156" i="5"/>
  <c r="CO156" i="5"/>
  <c r="CP156" i="5"/>
  <c r="CD156" i="5"/>
  <c r="CE156" i="5"/>
  <c r="CF156" i="5"/>
  <c r="FF155" i="5"/>
  <c r="FG155" i="5"/>
  <c r="FH155" i="5"/>
  <c r="EV155" i="5"/>
  <c r="EW155" i="5"/>
  <c r="EX155" i="5"/>
  <c r="EL155" i="5"/>
  <c r="EM155" i="5"/>
  <c r="EN155" i="5"/>
  <c r="EB155" i="5"/>
  <c r="EC155" i="5"/>
  <c r="ED155" i="5"/>
  <c r="DR155" i="5"/>
  <c r="DS155" i="5"/>
  <c r="DT155" i="5"/>
  <c r="CN155" i="5"/>
  <c r="CO155" i="5"/>
  <c r="CP155" i="5"/>
  <c r="FF154" i="5"/>
  <c r="FG154" i="5"/>
  <c r="FH154" i="5"/>
  <c r="EV154" i="5"/>
  <c r="EW154" i="5"/>
  <c r="EX154" i="5"/>
  <c r="EL154" i="5"/>
  <c r="EM154" i="5"/>
  <c r="EN154" i="5"/>
  <c r="DH154" i="5"/>
  <c r="DI154" i="5"/>
  <c r="DJ154" i="5"/>
  <c r="CX154" i="5"/>
  <c r="CY154" i="5"/>
  <c r="CZ154" i="5"/>
  <c r="CN154" i="5"/>
  <c r="CO154" i="5"/>
  <c r="CP154" i="5"/>
  <c r="CD154" i="5"/>
  <c r="CE154" i="5"/>
  <c r="CF154" i="5"/>
  <c r="JL150" i="5"/>
  <c r="JM150" i="5"/>
  <c r="JN150" i="5"/>
  <c r="JB150" i="5"/>
  <c r="JC150" i="5"/>
  <c r="JD150" i="5"/>
  <c r="IR150" i="5"/>
  <c r="IS150" i="5"/>
  <c r="IT150" i="5"/>
  <c r="IH150" i="5"/>
  <c r="II150" i="5"/>
  <c r="IJ150" i="5"/>
  <c r="HX150" i="5"/>
  <c r="HY150" i="5"/>
  <c r="HZ150" i="5"/>
  <c r="HN150" i="5"/>
  <c r="HO150" i="5"/>
  <c r="HP150" i="5"/>
  <c r="HD150" i="5"/>
  <c r="HE150" i="5"/>
  <c r="HF150" i="5"/>
  <c r="GT150" i="5"/>
  <c r="GU150" i="5"/>
  <c r="GV150" i="5"/>
  <c r="GJ150" i="5"/>
  <c r="GK150" i="5"/>
  <c r="GL150" i="5"/>
  <c r="FP150" i="5"/>
  <c r="FQ150" i="5"/>
  <c r="FR150" i="5"/>
  <c r="FF150" i="5"/>
  <c r="FG150" i="5"/>
  <c r="FH150" i="5"/>
  <c r="EV150" i="5"/>
  <c r="EW150" i="5"/>
  <c r="EX150" i="5"/>
  <c r="EL150" i="5"/>
  <c r="EM150" i="5"/>
  <c r="EN150" i="5"/>
  <c r="EB150" i="5"/>
  <c r="EC150" i="5"/>
  <c r="ED150" i="5"/>
  <c r="DR150" i="5"/>
  <c r="DS150" i="5"/>
  <c r="DT150" i="5"/>
  <c r="DH150" i="5"/>
  <c r="DI150" i="5"/>
  <c r="DJ150" i="5"/>
  <c r="CX150" i="5"/>
  <c r="CY150" i="5"/>
  <c r="CZ150" i="5"/>
  <c r="CN150" i="5"/>
  <c r="CO150" i="5"/>
  <c r="CP150" i="5"/>
  <c r="CD150" i="5"/>
  <c r="CE150" i="5"/>
  <c r="CF150" i="5"/>
  <c r="JL149" i="5"/>
  <c r="JM149" i="5"/>
  <c r="JN149" i="5"/>
  <c r="JB149" i="5"/>
  <c r="JC149" i="5"/>
  <c r="JD149" i="5"/>
  <c r="IR149" i="5"/>
  <c r="IS149" i="5"/>
  <c r="IT149" i="5"/>
  <c r="IH149" i="5"/>
  <c r="II149" i="5"/>
  <c r="IJ149" i="5"/>
  <c r="HX149" i="5"/>
  <c r="HY149" i="5"/>
  <c r="HZ149" i="5"/>
  <c r="HN149" i="5"/>
  <c r="HO149" i="5"/>
  <c r="HP149" i="5"/>
  <c r="HD149" i="5"/>
  <c r="HE149" i="5"/>
  <c r="HF149" i="5"/>
  <c r="GT149" i="5"/>
  <c r="GU149" i="5"/>
  <c r="GV149" i="5"/>
  <c r="GJ149" i="5"/>
  <c r="GK149" i="5"/>
  <c r="GL149" i="5"/>
  <c r="FP149" i="5"/>
  <c r="FQ149" i="5"/>
  <c r="FR149" i="5"/>
  <c r="FF149" i="5"/>
  <c r="FG149" i="5"/>
  <c r="FH149" i="5"/>
  <c r="EV149" i="5"/>
  <c r="EW149" i="5"/>
  <c r="EX149" i="5"/>
  <c r="EL149" i="5"/>
  <c r="EM149" i="5"/>
  <c r="EN149" i="5"/>
  <c r="EB149" i="5"/>
  <c r="EC149" i="5"/>
  <c r="ED149" i="5"/>
  <c r="DR149" i="5"/>
  <c r="DS149" i="5"/>
  <c r="DT149" i="5"/>
  <c r="DH149" i="5"/>
  <c r="DI149" i="5"/>
  <c r="DJ149" i="5"/>
  <c r="CX149" i="5"/>
  <c r="CY149" i="5"/>
  <c r="CZ149" i="5"/>
  <c r="CN149" i="5"/>
  <c r="CO149" i="5"/>
  <c r="CP149" i="5"/>
  <c r="CD149" i="5"/>
  <c r="CE149" i="5"/>
  <c r="CF149" i="5"/>
  <c r="JL148" i="5"/>
  <c r="JM148" i="5"/>
  <c r="JN148" i="5"/>
  <c r="JB148" i="5"/>
  <c r="JC148" i="5"/>
  <c r="JD148" i="5"/>
  <c r="IR148" i="5"/>
  <c r="IS148" i="5"/>
  <c r="IT148" i="5"/>
  <c r="IH148" i="5"/>
  <c r="II148" i="5"/>
  <c r="IJ148" i="5"/>
  <c r="HX148" i="5"/>
  <c r="HY148" i="5"/>
  <c r="HZ148" i="5"/>
  <c r="HN148" i="5"/>
  <c r="HO148" i="5"/>
  <c r="HP148" i="5"/>
  <c r="HD148" i="5"/>
  <c r="HE148" i="5"/>
  <c r="HF148" i="5"/>
  <c r="GT148" i="5"/>
  <c r="GU148" i="5"/>
  <c r="GV148" i="5"/>
  <c r="GJ148" i="5"/>
  <c r="GK148" i="5"/>
  <c r="GL148" i="5"/>
  <c r="FP148" i="5"/>
  <c r="FQ148" i="5"/>
  <c r="FR148" i="5"/>
  <c r="FF148" i="5"/>
  <c r="FG148" i="5"/>
  <c r="FH148" i="5"/>
  <c r="EV148" i="5"/>
  <c r="EW148" i="5"/>
  <c r="EX148" i="5"/>
  <c r="EL148" i="5"/>
  <c r="EM148" i="5"/>
  <c r="EN148" i="5"/>
  <c r="EB148" i="5"/>
  <c r="EC148" i="5"/>
  <c r="ED148" i="5"/>
  <c r="DR148" i="5"/>
  <c r="DS148" i="5"/>
  <c r="DT148" i="5"/>
  <c r="DH148" i="5"/>
  <c r="DI148" i="5"/>
  <c r="DJ148" i="5"/>
  <c r="CX148" i="5"/>
  <c r="CY148" i="5"/>
  <c r="CZ148" i="5"/>
  <c r="CN148" i="5"/>
  <c r="CO148" i="5"/>
  <c r="CP148" i="5"/>
  <c r="CD148" i="5"/>
  <c r="CE148" i="5"/>
  <c r="CF148" i="5"/>
  <c r="JL146" i="5"/>
  <c r="JM146" i="5"/>
  <c r="JN146" i="5"/>
  <c r="JB146" i="5"/>
  <c r="JC146" i="5"/>
  <c r="JD146" i="5"/>
  <c r="IR146" i="5"/>
  <c r="IS146" i="5"/>
  <c r="IT146" i="5"/>
  <c r="IH146" i="5"/>
  <c r="II146" i="5"/>
  <c r="IJ146" i="5"/>
  <c r="HX146" i="5"/>
  <c r="HY146" i="5"/>
  <c r="HZ146" i="5"/>
  <c r="HN146" i="5"/>
  <c r="HO146" i="5"/>
  <c r="HP146" i="5"/>
  <c r="HD146" i="5"/>
  <c r="HE146" i="5"/>
  <c r="HF146" i="5"/>
  <c r="GT146" i="5"/>
  <c r="GU146" i="5"/>
  <c r="GV146" i="5"/>
  <c r="JL142" i="5"/>
  <c r="JM142" i="5"/>
  <c r="JN142" i="5"/>
  <c r="JB142" i="5"/>
  <c r="JC142" i="5"/>
  <c r="JD142" i="5"/>
  <c r="IR142" i="5"/>
  <c r="IS142" i="5"/>
  <c r="IT142" i="5"/>
  <c r="IH142" i="5"/>
  <c r="II142" i="5"/>
  <c r="IJ142" i="5"/>
  <c r="HX142" i="5"/>
  <c r="HY142" i="5"/>
  <c r="HZ142" i="5"/>
  <c r="HN142" i="5"/>
  <c r="HO142" i="5"/>
  <c r="HP142" i="5"/>
  <c r="HD142" i="5"/>
  <c r="HE142" i="5"/>
  <c r="HF142" i="5"/>
  <c r="GT142" i="5"/>
  <c r="GU142" i="5"/>
  <c r="GV142" i="5"/>
  <c r="GJ142" i="5"/>
  <c r="GK142" i="5"/>
  <c r="GL142" i="5"/>
  <c r="FP142" i="5"/>
  <c r="FQ142" i="5"/>
  <c r="FR142" i="5"/>
  <c r="FF142" i="5"/>
  <c r="FG142" i="5"/>
  <c r="FH142" i="5"/>
  <c r="EV142" i="5"/>
  <c r="EW142" i="5"/>
  <c r="EX142" i="5"/>
  <c r="EL142" i="5"/>
  <c r="EM142" i="5"/>
  <c r="EN142" i="5"/>
  <c r="EB142" i="5"/>
  <c r="EC142" i="5"/>
  <c r="ED142" i="5"/>
  <c r="DR142" i="5"/>
  <c r="DS142" i="5"/>
  <c r="DT142" i="5"/>
  <c r="DH142" i="5"/>
  <c r="DI142" i="5"/>
  <c r="DJ142" i="5"/>
  <c r="CX142" i="5"/>
  <c r="CY142" i="5"/>
  <c r="CZ142" i="5"/>
  <c r="CN142" i="5"/>
  <c r="CO142" i="5"/>
  <c r="CP142" i="5"/>
  <c r="CD142" i="5"/>
  <c r="CE142" i="5"/>
  <c r="CF142" i="5"/>
  <c r="JL141" i="5"/>
  <c r="JM141" i="5"/>
  <c r="JN141" i="5"/>
  <c r="JB141" i="5"/>
  <c r="JC141" i="5"/>
  <c r="JD141" i="5"/>
  <c r="IR141" i="5"/>
  <c r="IS141" i="5"/>
  <c r="IT141" i="5"/>
  <c r="IH141" i="5"/>
  <c r="II141" i="5"/>
  <c r="IJ141" i="5"/>
  <c r="HX141" i="5"/>
  <c r="HY141" i="5"/>
  <c r="HZ141" i="5"/>
  <c r="HN141" i="5"/>
  <c r="HO141" i="5"/>
  <c r="HP141" i="5"/>
  <c r="HD141" i="5"/>
  <c r="HE141" i="5"/>
  <c r="HF141" i="5"/>
  <c r="GT141" i="5"/>
  <c r="GU141" i="5"/>
  <c r="GV141" i="5"/>
  <c r="GJ141" i="5"/>
  <c r="GK141" i="5"/>
  <c r="GL141" i="5"/>
  <c r="FP141" i="5"/>
  <c r="FQ141" i="5"/>
  <c r="FR141" i="5"/>
  <c r="FF141" i="5"/>
  <c r="FG141" i="5"/>
  <c r="FH141" i="5"/>
  <c r="EV141" i="5"/>
  <c r="EW141" i="5"/>
  <c r="EX141" i="5"/>
  <c r="EL141" i="5"/>
  <c r="EM141" i="5"/>
  <c r="EN141" i="5"/>
  <c r="EB141" i="5"/>
  <c r="EC141" i="5"/>
  <c r="ED141" i="5"/>
  <c r="DR141" i="5"/>
  <c r="DS141" i="5"/>
  <c r="DT141" i="5"/>
  <c r="DH141" i="5"/>
  <c r="DI141" i="5"/>
  <c r="DJ141" i="5"/>
  <c r="CX141" i="5"/>
  <c r="CY141" i="5"/>
  <c r="CZ141" i="5"/>
  <c r="CN141" i="5"/>
  <c r="CO141" i="5"/>
  <c r="CP141" i="5"/>
  <c r="CD141" i="5"/>
  <c r="CE141" i="5"/>
  <c r="CF141" i="5"/>
  <c r="JL140" i="5"/>
  <c r="JM140" i="5"/>
  <c r="JN140" i="5"/>
  <c r="JB140" i="5"/>
  <c r="JC140" i="5"/>
  <c r="JD140" i="5"/>
  <c r="IR140" i="5"/>
  <c r="IS140" i="5"/>
  <c r="IT140" i="5"/>
  <c r="IH140" i="5"/>
  <c r="II140" i="5"/>
  <c r="IJ140" i="5"/>
  <c r="HX140" i="5"/>
  <c r="HY140" i="5"/>
  <c r="HZ140" i="5"/>
  <c r="HN140" i="5"/>
  <c r="HO140" i="5"/>
  <c r="HP140" i="5"/>
  <c r="HD140" i="5"/>
  <c r="HE140" i="5"/>
  <c r="HF140" i="5"/>
  <c r="GT140" i="5"/>
  <c r="GU140" i="5"/>
  <c r="GV140" i="5"/>
  <c r="GJ140" i="5"/>
  <c r="GK140" i="5"/>
  <c r="GL140" i="5"/>
  <c r="FP140" i="5"/>
  <c r="FQ140" i="5"/>
  <c r="FR140" i="5"/>
  <c r="FF140" i="5"/>
  <c r="FG140" i="5"/>
  <c r="FH140" i="5"/>
  <c r="EV140" i="5"/>
  <c r="EW140" i="5"/>
  <c r="EX140" i="5"/>
  <c r="EL140" i="5"/>
  <c r="EM140" i="5"/>
  <c r="EN140" i="5"/>
  <c r="EB140" i="5"/>
  <c r="EC140" i="5"/>
  <c r="ED140" i="5"/>
  <c r="DR140" i="5"/>
  <c r="DS140" i="5"/>
  <c r="DT140" i="5"/>
  <c r="DH140" i="5"/>
  <c r="DI140" i="5"/>
  <c r="DJ140" i="5"/>
  <c r="CX140" i="5"/>
  <c r="CY140" i="5"/>
  <c r="CZ140" i="5"/>
  <c r="CN140" i="5"/>
  <c r="CO140" i="5"/>
  <c r="CP140" i="5"/>
  <c r="CD140" i="5"/>
  <c r="CE140" i="5"/>
  <c r="CF140" i="5"/>
  <c r="JL139" i="5"/>
  <c r="JM139" i="5"/>
  <c r="JN139" i="5"/>
  <c r="JB139" i="5"/>
  <c r="JC139" i="5"/>
  <c r="JD139" i="5"/>
  <c r="IR139" i="5"/>
  <c r="IS139" i="5"/>
  <c r="IT139" i="5"/>
  <c r="IH139" i="5"/>
  <c r="II139" i="5"/>
  <c r="IJ139" i="5"/>
  <c r="HX139" i="5"/>
  <c r="HY139" i="5"/>
  <c r="HZ139" i="5"/>
  <c r="HN139" i="5"/>
  <c r="HO139" i="5"/>
  <c r="HP139" i="5"/>
  <c r="HD139" i="5"/>
  <c r="HE139" i="5"/>
  <c r="HF139" i="5"/>
  <c r="GT139" i="5"/>
  <c r="GU139" i="5"/>
  <c r="GV139" i="5"/>
  <c r="GJ139" i="5"/>
  <c r="GK139" i="5"/>
  <c r="GL139" i="5"/>
  <c r="FP139" i="5"/>
  <c r="FQ139" i="5"/>
  <c r="FR139" i="5"/>
  <c r="FF139" i="5"/>
  <c r="FG139" i="5"/>
  <c r="FH139" i="5"/>
  <c r="EV139" i="5"/>
  <c r="EW139" i="5"/>
  <c r="EX139" i="5"/>
  <c r="EL139" i="5"/>
  <c r="EM139" i="5"/>
  <c r="EN139" i="5"/>
  <c r="EB139" i="5"/>
  <c r="EC139" i="5"/>
  <c r="ED139" i="5"/>
  <c r="DR139" i="5"/>
  <c r="DS139" i="5"/>
  <c r="DT139" i="5"/>
  <c r="DH139" i="5"/>
  <c r="DI139" i="5"/>
  <c r="DJ139" i="5"/>
  <c r="CX139" i="5"/>
  <c r="CY139" i="5"/>
  <c r="CZ139" i="5"/>
  <c r="CN139" i="5"/>
  <c r="CO139" i="5"/>
  <c r="CP139" i="5"/>
  <c r="CD139" i="5"/>
  <c r="CE139" i="5"/>
  <c r="CF139" i="5"/>
  <c r="JL138" i="5"/>
  <c r="JM138" i="5"/>
  <c r="JN138" i="5"/>
  <c r="JB138" i="5"/>
  <c r="JC138" i="5"/>
  <c r="JD138" i="5"/>
  <c r="IR138" i="5"/>
  <c r="IS138" i="5"/>
  <c r="IT138" i="5"/>
  <c r="IH138" i="5"/>
  <c r="II138" i="5"/>
  <c r="IJ138" i="5"/>
  <c r="HX138" i="5"/>
  <c r="HY138" i="5"/>
  <c r="HZ138" i="5"/>
  <c r="HN138" i="5"/>
  <c r="HO138" i="5"/>
  <c r="HP138" i="5"/>
  <c r="HD138" i="5"/>
  <c r="HE138" i="5"/>
  <c r="HF138" i="5"/>
  <c r="GT138" i="5"/>
  <c r="GU138" i="5"/>
  <c r="GV138" i="5"/>
  <c r="GJ138" i="5"/>
  <c r="GK138" i="5"/>
  <c r="GL138" i="5"/>
  <c r="FP138" i="5"/>
  <c r="FQ138" i="5"/>
  <c r="FR138" i="5"/>
  <c r="FF138" i="5"/>
  <c r="FG138" i="5"/>
  <c r="FH138" i="5"/>
  <c r="EV138" i="5"/>
  <c r="EW138" i="5"/>
  <c r="EX138" i="5"/>
  <c r="EL138" i="5"/>
  <c r="EM138" i="5"/>
  <c r="EN138" i="5"/>
  <c r="EB138" i="5"/>
  <c r="EC138" i="5"/>
  <c r="ED138" i="5"/>
  <c r="DR138" i="5"/>
  <c r="DS138" i="5"/>
  <c r="DT138" i="5"/>
  <c r="DH138" i="5"/>
  <c r="DI138" i="5"/>
  <c r="DJ138" i="5"/>
  <c r="CX138" i="5"/>
  <c r="CY138" i="5"/>
  <c r="CZ138" i="5"/>
  <c r="CN138" i="5"/>
  <c r="CO138" i="5"/>
  <c r="CP138" i="5"/>
  <c r="CD138" i="5"/>
  <c r="CE138" i="5"/>
  <c r="CF138" i="5"/>
  <c r="JL137" i="5"/>
  <c r="JM137" i="5"/>
  <c r="JN137" i="5"/>
  <c r="JB137" i="5"/>
  <c r="JC137" i="5"/>
  <c r="JD137" i="5"/>
  <c r="IR137" i="5"/>
  <c r="IS137" i="5"/>
  <c r="IT137" i="5"/>
  <c r="IH137" i="5"/>
  <c r="II137" i="5"/>
  <c r="IJ137" i="5"/>
  <c r="HX137" i="5"/>
  <c r="HY137" i="5"/>
  <c r="HZ137" i="5"/>
  <c r="HN137" i="5"/>
  <c r="HO137" i="5"/>
  <c r="HP137" i="5"/>
  <c r="HD137" i="5"/>
  <c r="HE137" i="5"/>
  <c r="HF137" i="5"/>
  <c r="GT137" i="5"/>
  <c r="GU137" i="5"/>
  <c r="GV137" i="5"/>
  <c r="GJ137" i="5"/>
  <c r="GK137" i="5"/>
  <c r="GL137" i="5"/>
  <c r="FP137" i="5"/>
  <c r="FQ137" i="5"/>
  <c r="FR137" i="5"/>
  <c r="FF137" i="5"/>
  <c r="FG137" i="5"/>
  <c r="FH137" i="5"/>
  <c r="EV137" i="5"/>
  <c r="EW137" i="5"/>
  <c r="EX137" i="5"/>
  <c r="EL137" i="5"/>
  <c r="EM137" i="5"/>
  <c r="EN137" i="5"/>
  <c r="EB137" i="5"/>
  <c r="EC137" i="5"/>
  <c r="ED137" i="5"/>
  <c r="DR137" i="5"/>
  <c r="DS137" i="5"/>
  <c r="DT137" i="5"/>
  <c r="DH137" i="5"/>
  <c r="DI137" i="5"/>
  <c r="DJ137" i="5"/>
  <c r="CX137" i="5"/>
  <c r="CY137" i="5"/>
  <c r="CZ137" i="5"/>
  <c r="CN137" i="5"/>
  <c r="CO137" i="5"/>
  <c r="CP137" i="5"/>
  <c r="CD137" i="5"/>
  <c r="CE137" i="5"/>
  <c r="CF137" i="5"/>
  <c r="CX136" i="5"/>
  <c r="CY136" i="5"/>
  <c r="CZ136" i="5"/>
  <c r="CN136" i="5"/>
  <c r="CO136" i="5"/>
  <c r="CP136" i="5"/>
  <c r="CD136" i="5"/>
  <c r="CE136" i="5"/>
  <c r="CF136" i="5"/>
  <c r="JL135" i="5"/>
  <c r="JM135" i="5"/>
  <c r="JN135" i="5"/>
  <c r="JB135" i="5"/>
  <c r="JC135" i="5"/>
  <c r="JD135" i="5"/>
  <c r="IR135" i="5"/>
  <c r="IS135" i="5"/>
  <c r="IT135" i="5"/>
  <c r="IH135" i="5"/>
  <c r="II135" i="5"/>
  <c r="IJ135" i="5"/>
  <c r="HX135" i="5"/>
  <c r="HY135" i="5"/>
  <c r="HZ135" i="5"/>
  <c r="HN135" i="5"/>
  <c r="HO135" i="5"/>
  <c r="HP135" i="5"/>
  <c r="HD135" i="5"/>
  <c r="HE135" i="5"/>
  <c r="HF135" i="5"/>
  <c r="GT135" i="5"/>
  <c r="GU135" i="5"/>
  <c r="GV135" i="5"/>
  <c r="GJ135" i="5"/>
  <c r="GK135" i="5"/>
  <c r="GL135" i="5"/>
  <c r="FP135" i="5"/>
  <c r="FQ135" i="5"/>
  <c r="FR135" i="5"/>
  <c r="FF135" i="5"/>
  <c r="FG135" i="5"/>
  <c r="FH135" i="5"/>
  <c r="EV135" i="5"/>
  <c r="EW135" i="5"/>
  <c r="EX135" i="5"/>
  <c r="EL135" i="5"/>
  <c r="EM135" i="5"/>
  <c r="EN135" i="5"/>
  <c r="EB135" i="5"/>
  <c r="EC135" i="5"/>
  <c r="ED135" i="5"/>
  <c r="DR135" i="5"/>
  <c r="DS135" i="5"/>
  <c r="DT135" i="5"/>
  <c r="DH135" i="5"/>
  <c r="DI135" i="5"/>
  <c r="DJ135" i="5"/>
  <c r="CX135" i="5"/>
  <c r="CY135" i="5"/>
  <c r="CZ135" i="5"/>
  <c r="CN135" i="5"/>
  <c r="CO135" i="5"/>
  <c r="CP135" i="5"/>
  <c r="CD135" i="5"/>
  <c r="CE135" i="5"/>
  <c r="CF135" i="5"/>
  <c r="JL134" i="5"/>
  <c r="JM134" i="5"/>
  <c r="JN134" i="5"/>
  <c r="JB134" i="5"/>
  <c r="JC134" i="5"/>
  <c r="JD134" i="5"/>
  <c r="IR134" i="5"/>
  <c r="IS134" i="5"/>
  <c r="IT134" i="5"/>
  <c r="IH134" i="5"/>
  <c r="II134" i="5"/>
  <c r="IJ134" i="5"/>
  <c r="HX134" i="5"/>
  <c r="HY134" i="5"/>
  <c r="HZ134" i="5"/>
  <c r="HN134" i="5"/>
  <c r="HO134" i="5"/>
  <c r="HP134" i="5"/>
  <c r="HD134" i="5"/>
  <c r="HE134" i="5"/>
  <c r="HF134" i="5"/>
  <c r="GT134" i="5"/>
  <c r="GU134" i="5"/>
  <c r="GV134" i="5"/>
  <c r="GJ134" i="5"/>
  <c r="GK134" i="5"/>
  <c r="GL134" i="5"/>
  <c r="FP134" i="5"/>
  <c r="FQ134" i="5"/>
  <c r="FR134" i="5"/>
  <c r="FF134" i="5"/>
  <c r="FG134" i="5"/>
  <c r="FH134" i="5"/>
  <c r="EV134" i="5"/>
  <c r="EW134" i="5"/>
  <c r="EX134" i="5"/>
  <c r="EL134" i="5"/>
  <c r="EM134" i="5"/>
  <c r="EN134" i="5"/>
  <c r="EB134" i="5"/>
  <c r="EC134" i="5"/>
  <c r="ED134" i="5"/>
  <c r="DR134" i="5"/>
  <c r="DS134" i="5"/>
  <c r="DT134" i="5"/>
  <c r="DH134" i="5"/>
  <c r="DI134" i="5"/>
  <c r="DJ134" i="5"/>
  <c r="CX134" i="5"/>
  <c r="CY134" i="5"/>
  <c r="CZ134" i="5"/>
  <c r="CN134" i="5"/>
  <c r="CO134" i="5"/>
  <c r="CP134" i="5"/>
  <c r="CD134" i="5"/>
  <c r="CE134" i="5"/>
  <c r="CF134" i="5"/>
  <c r="JL133" i="5"/>
  <c r="JM133" i="5"/>
  <c r="JN133" i="5"/>
  <c r="JB133" i="5"/>
  <c r="JC133" i="5"/>
  <c r="JD133" i="5"/>
  <c r="IR133" i="5"/>
  <c r="IS133" i="5"/>
  <c r="IT133" i="5"/>
  <c r="IH133" i="5"/>
  <c r="II133" i="5"/>
  <c r="IJ133" i="5"/>
  <c r="HX133" i="5"/>
  <c r="HY133" i="5"/>
  <c r="HZ133" i="5"/>
  <c r="HN133" i="5"/>
  <c r="HO133" i="5"/>
  <c r="HP133" i="5"/>
  <c r="HD133" i="5"/>
  <c r="HE133" i="5"/>
  <c r="HF133" i="5"/>
  <c r="GT133" i="5"/>
  <c r="GU133" i="5"/>
  <c r="GV133" i="5"/>
  <c r="GJ133" i="5"/>
  <c r="GK133" i="5"/>
  <c r="GL133" i="5"/>
  <c r="FP133" i="5"/>
  <c r="FQ133" i="5"/>
  <c r="FR133" i="5"/>
  <c r="FF133" i="5"/>
  <c r="FG133" i="5"/>
  <c r="FH133" i="5"/>
  <c r="EV133" i="5"/>
  <c r="EW133" i="5"/>
  <c r="EX133" i="5"/>
  <c r="EL133" i="5"/>
  <c r="EM133" i="5"/>
  <c r="EN133" i="5"/>
  <c r="EB133" i="5"/>
  <c r="EC133" i="5"/>
  <c r="ED133" i="5"/>
  <c r="DR133" i="5"/>
  <c r="DS133" i="5"/>
  <c r="DT133" i="5"/>
  <c r="DH133" i="5"/>
  <c r="DI133" i="5"/>
  <c r="DJ133" i="5"/>
  <c r="CX133" i="5"/>
  <c r="CY133" i="5"/>
  <c r="CZ133" i="5"/>
  <c r="CN133" i="5"/>
  <c r="CO133" i="5"/>
  <c r="CP133" i="5"/>
  <c r="CD133" i="5"/>
  <c r="CE133" i="5"/>
  <c r="CF133" i="5"/>
  <c r="JL129" i="5"/>
  <c r="JM129" i="5"/>
  <c r="JN129" i="5"/>
  <c r="JB129" i="5"/>
  <c r="JC129" i="5"/>
  <c r="JD129" i="5"/>
  <c r="IR129" i="5"/>
  <c r="IS129" i="5"/>
  <c r="IT129" i="5"/>
  <c r="IH129" i="5"/>
  <c r="II129" i="5"/>
  <c r="IJ129" i="5"/>
  <c r="HX129" i="5"/>
  <c r="HY129" i="5"/>
  <c r="HZ129" i="5"/>
  <c r="HN129" i="5"/>
  <c r="HO129" i="5"/>
  <c r="HP129" i="5"/>
  <c r="HD129" i="5"/>
  <c r="HE129" i="5"/>
  <c r="HF129" i="5"/>
  <c r="GT129" i="5"/>
  <c r="GU129" i="5"/>
  <c r="GV129" i="5"/>
  <c r="GJ129" i="5"/>
  <c r="GK129" i="5"/>
  <c r="GL129" i="5"/>
  <c r="FP129" i="5"/>
  <c r="FQ129" i="5"/>
  <c r="FR129" i="5"/>
  <c r="FF129" i="5"/>
  <c r="FG129" i="5"/>
  <c r="FH129" i="5"/>
  <c r="EV129" i="5"/>
  <c r="EW129" i="5"/>
  <c r="EX129" i="5"/>
  <c r="EL129" i="5"/>
  <c r="EM129" i="5"/>
  <c r="EN129" i="5"/>
  <c r="EB129" i="5"/>
  <c r="EC129" i="5"/>
  <c r="ED129" i="5"/>
  <c r="DR129" i="5"/>
  <c r="DS129" i="5"/>
  <c r="DT129" i="5"/>
  <c r="DH129" i="5"/>
  <c r="DI129" i="5"/>
  <c r="DJ129" i="5"/>
  <c r="CX129" i="5"/>
  <c r="CY129" i="5"/>
  <c r="CZ129" i="5"/>
  <c r="CN129" i="5"/>
  <c r="CO129" i="5"/>
  <c r="CP129" i="5"/>
  <c r="CD129" i="5"/>
  <c r="CE129" i="5"/>
  <c r="CF129" i="5"/>
  <c r="FP128" i="5"/>
  <c r="FQ128" i="5"/>
  <c r="FR128" i="5"/>
  <c r="FF128" i="5"/>
  <c r="FG128" i="5"/>
  <c r="FH128" i="5"/>
  <c r="EV128" i="5"/>
  <c r="EW128" i="5"/>
  <c r="EX128" i="5"/>
  <c r="EL128" i="5"/>
  <c r="EM128" i="5"/>
  <c r="EN128" i="5"/>
  <c r="EB128" i="5"/>
  <c r="EC128" i="5"/>
  <c r="ED128" i="5"/>
  <c r="DR128" i="5"/>
  <c r="DS128" i="5"/>
  <c r="DT128" i="5"/>
  <c r="DH128" i="5"/>
  <c r="DI128" i="5"/>
  <c r="DJ128" i="5"/>
  <c r="CX128" i="5"/>
  <c r="CY128" i="5"/>
  <c r="CZ128" i="5"/>
  <c r="CN128" i="5"/>
  <c r="CO128" i="5"/>
  <c r="CP128" i="5"/>
  <c r="CD128" i="5"/>
  <c r="CE128" i="5"/>
  <c r="CF128" i="5"/>
  <c r="JL127" i="5"/>
  <c r="JM127" i="5"/>
  <c r="JN127" i="5"/>
  <c r="JB127" i="5"/>
  <c r="JC127" i="5"/>
  <c r="JD127" i="5"/>
  <c r="IR127" i="5"/>
  <c r="IS127" i="5"/>
  <c r="IT127" i="5"/>
  <c r="IH127" i="5"/>
  <c r="II127" i="5"/>
  <c r="IJ127" i="5"/>
  <c r="HX127" i="5"/>
  <c r="HY127" i="5"/>
  <c r="HZ127" i="5"/>
  <c r="HN127" i="5"/>
  <c r="HO127" i="5"/>
  <c r="HP127" i="5"/>
  <c r="HD127" i="5"/>
  <c r="HE127" i="5"/>
  <c r="HF127" i="5"/>
  <c r="GT127" i="5"/>
  <c r="GU127" i="5"/>
  <c r="GV127" i="5"/>
  <c r="GJ127" i="5"/>
  <c r="GK127" i="5"/>
  <c r="GL127" i="5"/>
  <c r="FP127" i="5"/>
  <c r="FQ127" i="5"/>
  <c r="FR127" i="5"/>
  <c r="FF127" i="5"/>
  <c r="FG127" i="5"/>
  <c r="FH127" i="5"/>
  <c r="EV127" i="5"/>
  <c r="EW127" i="5"/>
  <c r="EX127" i="5"/>
  <c r="EL127" i="5"/>
  <c r="EM127" i="5"/>
  <c r="EN127" i="5"/>
  <c r="EB127" i="5"/>
  <c r="EC127" i="5"/>
  <c r="ED127" i="5"/>
  <c r="DR127" i="5"/>
  <c r="DS127" i="5"/>
  <c r="DT127" i="5"/>
  <c r="DH127" i="5"/>
  <c r="DI127" i="5"/>
  <c r="DJ127" i="5"/>
  <c r="CX127" i="5"/>
  <c r="CY127" i="5"/>
  <c r="CZ127" i="5"/>
  <c r="CN127" i="5"/>
  <c r="CO127" i="5"/>
  <c r="CP127" i="5"/>
  <c r="CD127" i="5"/>
  <c r="CE127" i="5"/>
  <c r="CF127" i="5"/>
  <c r="JL126" i="5"/>
  <c r="JM126" i="5"/>
  <c r="JN126" i="5"/>
  <c r="JB126" i="5"/>
  <c r="JC126" i="5"/>
  <c r="JD126" i="5"/>
  <c r="IR126" i="5"/>
  <c r="IS126" i="5"/>
  <c r="IT126" i="5"/>
  <c r="IH126" i="5"/>
  <c r="II126" i="5"/>
  <c r="IJ126" i="5"/>
  <c r="HX126" i="5"/>
  <c r="HY126" i="5"/>
  <c r="HZ126" i="5"/>
  <c r="HN126" i="5"/>
  <c r="HO126" i="5"/>
  <c r="HP126" i="5"/>
  <c r="HD126" i="5"/>
  <c r="HE126" i="5"/>
  <c r="HF126" i="5"/>
  <c r="GT126" i="5"/>
  <c r="GU126" i="5"/>
  <c r="GV126" i="5"/>
  <c r="GJ126" i="5"/>
  <c r="GK126" i="5"/>
  <c r="GL126" i="5"/>
  <c r="FP126" i="5"/>
  <c r="FQ126" i="5"/>
  <c r="FR126" i="5"/>
  <c r="FF126" i="5"/>
  <c r="FG126" i="5"/>
  <c r="FH126" i="5"/>
  <c r="EV126" i="5"/>
  <c r="EW126" i="5"/>
  <c r="EX126" i="5"/>
  <c r="EL126" i="5"/>
  <c r="EM126" i="5"/>
  <c r="EN126" i="5"/>
  <c r="EB126" i="5"/>
  <c r="EC126" i="5"/>
  <c r="ED126" i="5"/>
  <c r="DR126" i="5"/>
  <c r="DS126" i="5"/>
  <c r="DT126" i="5"/>
  <c r="DH126" i="5"/>
  <c r="DI126" i="5"/>
  <c r="DJ126" i="5"/>
  <c r="CX126" i="5"/>
  <c r="CY126" i="5"/>
  <c r="CZ126" i="5"/>
  <c r="CN126" i="5"/>
  <c r="CO126" i="5"/>
  <c r="CP126" i="5"/>
  <c r="CD126" i="5"/>
  <c r="CE126" i="5"/>
  <c r="CF126" i="5"/>
  <c r="JL125" i="5"/>
  <c r="JM125" i="5"/>
  <c r="JN125" i="5"/>
  <c r="JB125" i="5"/>
  <c r="JC125" i="5"/>
  <c r="JD125" i="5"/>
  <c r="IR125" i="5"/>
  <c r="IS125" i="5"/>
  <c r="IT125" i="5"/>
  <c r="IH125" i="5"/>
  <c r="II125" i="5"/>
  <c r="IJ125" i="5"/>
  <c r="HX125" i="5"/>
  <c r="HY125" i="5"/>
  <c r="HZ125" i="5"/>
  <c r="HN125" i="5"/>
  <c r="HO125" i="5"/>
  <c r="HP125" i="5"/>
  <c r="HD125" i="5"/>
  <c r="HE125" i="5"/>
  <c r="HF125" i="5"/>
  <c r="DR125" i="5"/>
  <c r="DS125" i="5"/>
  <c r="DT125" i="5"/>
  <c r="CX125" i="5"/>
  <c r="CY125" i="5"/>
  <c r="CZ125" i="5"/>
  <c r="CN125" i="5"/>
  <c r="CO125" i="5"/>
  <c r="CP125" i="5"/>
  <c r="CD125" i="5"/>
  <c r="CE125" i="5"/>
  <c r="CF125" i="5"/>
  <c r="JL124" i="5"/>
  <c r="JM124" i="5"/>
  <c r="JN124" i="5"/>
  <c r="JB124" i="5"/>
  <c r="JC124" i="5"/>
  <c r="JD124" i="5"/>
  <c r="IR124" i="5"/>
  <c r="IS124" i="5"/>
  <c r="IT124" i="5"/>
  <c r="IH124" i="5"/>
  <c r="II124" i="5"/>
  <c r="IJ124" i="5"/>
  <c r="HX124" i="5"/>
  <c r="HY124" i="5"/>
  <c r="HZ124" i="5"/>
  <c r="HN124" i="5"/>
  <c r="HO124" i="5"/>
  <c r="HP124" i="5"/>
  <c r="HD124" i="5"/>
  <c r="HE124" i="5"/>
  <c r="HF124" i="5"/>
  <c r="GT124" i="5"/>
  <c r="GU124" i="5"/>
  <c r="GV124" i="5"/>
  <c r="GJ124" i="5"/>
  <c r="GK124" i="5"/>
  <c r="GL124" i="5"/>
  <c r="FP124" i="5"/>
  <c r="FQ124" i="5"/>
  <c r="FR124" i="5"/>
  <c r="FF124" i="5"/>
  <c r="FG124" i="5"/>
  <c r="FH124" i="5"/>
  <c r="EV124" i="5"/>
  <c r="EW124" i="5"/>
  <c r="EX124" i="5"/>
  <c r="EL124" i="5"/>
  <c r="EM124" i="5"/>
  <c r="EN124" i="5"/>
  <c r="EB124" i="5"/>
  <c r="EC124" i="5"/>
  <c r="ED124" i="5"/>
  <c r="DR124" i="5"/>
  <c r="DS124" i="5"/>
  <c r="DT124" i="5"/>
  <c r="DH124" i="5"/>
  <c r="DI124" i="5"/>
  <c r="DJ124" i="5"/>
  <c r="CX124" i="5"/>
  <c r="CY124" i="5"/>
  <c r="CZ124" i="5"/>
  <c r="CN124" i="5"/>
  <c r="CO124" i="5"/>
  <c r="CP124" i="5"/>
  <c r="CD124" i="5"/>
  <c r="CE124" i="5"/>
  <c r="CF124" i="5"/>
  <c r="JL123" i="5"/>
  <c r="JM123" i="5"/>
  <c r="JN123" i="5"/>
  <c r="JB123" i="5"/>
  <c r="JC123" i="5"/>
  <c r="JD123" i="5"/>
  <c r="IR123" i="5"/>
  <c r="IS123" i="5"/>
  <c r="IT123" i="5"/>
  <c r="IH123" i="5"/>
  <c r="II123" i="5"/>
  <c r="IJ123" i="5"/>
  <c r="HX123" i="5"/>
  <c r="HY123" i="5"/>
  <c r="HZ123" i="5"/>
  <c r="HN123" i="5"/>
  <c r="HO123" i="5"/>
  <c r="HP123" i="5"/>
  <c r="HD123" i="5"/>
  <c r="HE123" i="5"/>
  <c r="HF123" i="5"/>
  <c r="GT123" i="5"/>
  <c r="GU123" i="5"/>
  <c r="GV123" i="5"/>
  <c r="GJ123" i="5"/>
  <c r="GK123" i="5"/>
  <c r="GL123" i="5"/>
  <c r="FP123" i="5"/>
  <c r="FQ123" i="5"/>
  <c r="FR123" i="5"/>
  <c r="FF123" i="5"/>
  <c r="FG123" i="5"/>
  <c r="FH123" i="5"/>
  <c r="EV123" i="5"/>
  <c r="EW123" i="5"/>
  <c r="EX123" i="5"/>
  <c r="EL123" i="5"/>
  <c r="EM123" i="5"/>
  <c r="EN123" i="5"/>
  <c r="EB123" i="5"/>
  <c r="EC123" i="5"/>
  <c r="ED123" i="5"/>
  <c r="DR123" i="5"/>
  <c r="DS123" i="5"/>
  <c r="DT123" i="5"/>
  <c r="DH123" i="5"/>
  <c r="DI123" i="5"/>
  <c r="DJ123" i="5"/>
  <c r="CX123" i="5"/>
  <c r="CY123" i="5"/>
  <c r="CZ123" i="5"/>
  <c r="CN123" i="5"/>
  <c r="CO123" i="5"/>
  <c r="CP123" i="5"/>
  <c r="CD123" i="5"/>
  <c r="CE123" i="5"/>
  <c r="CF123" i="5"/>
  <c r="JL122" i="5"/>
  <c r="JM122" i="5"/>
  <c r="JN122" i="5"/>
  <c r="JB122" i="5"/>
  <c r="JC122" i="5"/>
  <c r="JD122" i="5"/>
  <c r="IR122" i="5"/>
  <c r="IS122" i="5"/>
  <c r="IT122" i="5"/>
  <c r="IH122" i="5"/>
  <c r="II122" i="5"/>
  <c r="IJ122" i="5"/>
  <c r="HX122" i="5"/>
  <c r="HY122" i="5"/>
  <c r="HZ122" i="5"/>
  <c r="HN122" i="5"/>
  <c r="HO122" i="5"/>
  <c r="HP122" i="5"/>
  <c r="HD122" i="5"/>
  <c r="HE122" i="5"/>
  <c r="HF122" i="5"/>
  <c r="GT122" i="5"/>
  <c r="GU122" i="5"/>
  <c r="GV122" i="5"/>
  <c r="GJ122" i="5"/>
  <c r="GK122" i="5"/>
  <c r="GL122" i="5"/>
  <c r="FP122" i="5"/>
  <c r="FQ122" i="5"/>
  <c r="FR122" i="5"/>
  <c r="FF122" i="5"/>
  <c r="FG122" i="5"/>
  <c r="FH122" i="5"/>
  <c r="EV122" i="5"/>
  <c r="EW122" i="5"/>
  <c r="EX122" i="5"/>
  <c r="EL122" i="5"/>
  <c r="EM122" i="5"/>
  <c r="EN122" i="5"/>
  <c r="EB122" i="5"/>
  <c r="EC122" i="5"/>
  <c r="ED122" i="5"/>
  <c r="DR122" i="5"/>
  <c r="DS122" i="5"/>
  <c r="DT122" i="5"/>
  <c r="DH122" i="5"/>
  <c r="DI122" i="5"/>
  <c r="DJ122" i="5"/>
  <c r="CX122" i="5"/>
  <c r="CY122" i="5"/>
  <c r="CZ122" i="5"/>
  <c r="CN122" i="5"/>
  <c r="CO122" i="5"/>
  <c r="CP122" i="5"/>
  <c r="CD122" i="5"/>
  <c r="CE122" i="5"/>
  <c r="CF122" i="5"/>
  <c r="JL121" i="5"/>
  <c r="JM121" i="5"/>
  <c r="JN121" i="5"/>
  <c r="JB121" i="5"/>
  <c r="JC121" i="5"/>
  <c r="JD121" i="5"/>
  <c r="IR121" i="5"/>
  <c r="IS121" i="5"/>
  <c r="IT121" i="5"/>
  <c r="IH121" i="5"/>
  <c r="II121" i="5"/>
  <c r="IJ121" i="5"/>
  <c r="HX121" i="5"/>
  <c r="HY121" i="5"/>
  <c r="HZ121" i="5"/>
  <c r="HN121" i="5"/>
  <c r="HO121" i="5"/>
  <c r="HP121" i="5"/>
  <c r="HD121" i="5"/>
  <c r="HE121" i="5"/>
  <c r="HF121" i="5"/>
  <c r="GT121" i="5"/>
  <c r="GU121" i="5"/>
  <c r="GV121" i="5"/>
  <c r="GJ121" i="5"/>
  <c r="GK121" i="5"/>
  <c r="GL121" i="5"/>
  <c r="FP121" i="5"/>
  <c r="FQ121" i="5"/>
  <c r="FR121" i="5"/>
  <c r="FF121" i="5"/>
  <c r="FG121" i="5"/>
  <c r="FH121" i="5"/>
  <c r="EV121" i="5"/>
  <c r="EW121" i="5"/>
  <c r="EX121" i="5"/>
  <c r="EL121" i="5"/>
  <c r="EM121" i="5"/>
  <c r="EN121" i="5"/>
  <c r="EB121" i="5"/>
  <c r="EC121" i="5"/>
  <c r="ED121" i="5"/>
  <c r="DR121" i="5"/>
  <c r="DS121" i="5"/>
  <c r="DT121" i="5"/>
  <c r="DH121" i="5"/>
  <c r="DI121" i="5"/>
  <c r="DJ121" i="5"/>
  <c r="CX121" i="5"/>
  <c r="CY121" i="5"/>
  <c r="CZ121" i="5"/>
  <c r="CN121" i="5"/>
  <c r="CO121" i="5"/>
  <c r="CP121" i="5"/>
  <c r="CD121" i="5"/>
  <c r="CE121" i="5"/>
  <c r="CF121" i="5"/>
  <c r="DH120" i="5"/>
  <c r="DI120" i="5"/>
  <c r="DJ120" i="5"/>
  <c r="CX120" i="5"/>
  <c r="CY120" i="5"/>
  <c r="CZ120" i="5"/>
  <c r="CN120" i="5"/>
  <c r="CO120" i="5"/>
  <c r="CP120" i="5"/>
  <c r="CD120" i="5"/>
  <c r="CE120" i="5"/>
  <c r="CF120" i="5"/>
  <c r="JL119" i="5"/>
  <c r="JM119" i="5"/>
  <c r="JN119" i="5"/>
  <c r="JB119" i="5"/>
  <c r="JC119" i="5"/>
  <c r="JD119" i="5"/>
  <c r="IR119" i="5"/>
  <c r="IS119" i="5"/>
  <c r="IT119" i="5"/>
  <c r="IH119" i="5"/>
  <c r="II119" i="5"/>
  <c r="IJ119" i="5"/>
  <c r="HX119" i="5"/>
  <c r="HY119" i="5"/>
  <c r="HZ119" i="5"/>
  <c r="HN119" i="5"/>
  <c r="HO119" i="5"/>
  <c r="HP119" i="5"/>
  <c r="HD119" i="5"/>
  <c r="HE119" i="5"/>
  <c r="HF119" i="5"/>
  <c r="GT119" i="5"/>
  <c r="GU119" i="5"/>
  <c r="GV119" i="5"/>
  <c r="GJ119" i="5"/>
  <c r="GK119" i="5"/>
  <c r="GL119" i="5"/>
  <c r="FP119" i="5"/>
  <c r="FQ119" i="5"/>
  <c r="FR119" i="5"/>
  <c r="FF119" i="5"/>
  <c r="FG119" i="5"/>
  <c r="FH119" i="5"/>
  <c r="EV119" i="5"/>
  <c r="EW119" i="5"/>
  <c r="EX119" i="5"/>
  <c r="EL119" i="5"/>
  <c r="EM119" i="5"/>
  <c r="EN119" i="5"/>
  <c r="EB119" i="5"/>
  <c r="EC119" i="5"/>
  <c r="ED119" i="5"/>
  <c r="DR119" i="5"/>
  <c r="DS119" i="5"/>
  <c r="DT119" i="5"/>
  <c r="DH119" i="5"/>
  <c r="DI119" i="5"/>
  <c r="DJ119" i="5"/>
  <c r="CX119" i="5"/>
  <c r="CY119" i="5"/>
  <c r="CZ119" i="5"/>
  <c r="CN119" i="5"/>
  <c r="CO119" i="5"/>
  <c r="CP119" i="5"/>
  <c r="CD119" i="5"/>
  <c r="CE119" i="5"/>
  <c r="CF119" i="5"/>
  <c r="JL118" i="5"/>
  <c r="JM118" i="5"/>
  <c r="JN118" i="5"/>
  <c r="JB118" i="5"/>
  <c r="JC118" i="5"/>
  <c r="JD118" i="5"/>
  <c r="IR118" i="5"/>
  <c r="IS118" i="5"/>
  <c r="IT118" i="5"/>
  <c r="IH118" i="5"/>
  <c r="II118" i="5"/>
  <c r="IJ118" i="5"/>
  <c r="HX118" i="5"/>
  <c r="HY118" i="5"/>
  <c r="HZ118" i="5"/>
  <c r="HN118" i="5"/>
  <c r="HO118" i="5"/>
  <c r="HP118" i="5"/>
  <c r="HD118" i="5"/>
  <c r="HE118" i="5"/>
  <c r="HF118" i="5"/>
  <c r="GT118" i="5"/>
  <c r="GU118" i="5"/>
  <c r="GV118" i="5"/>
  <c r="GJ118" i="5"/>
  <c r="GK118" i="5"/>
  <c r="GL118" i="5"/>
  <c r="DR118" i="5"/>
  <c r="DS118" i="5"/>
  <c r="DT118" i="5"/>
  <c r="CX118" i="5"/>
  <c r="CY118" i="5"/>
  <c r="CZ118" i="5"/>
  <c r="CN118" i="5"/>
  <c r="CO118" i="5"/>
  <c r="CP118" i="5"/>
  <c r="CD118" i="5"/>
  <c r="CE118" i="5"/>
  <c r="CF118" i="5"/>
  <c r="JL117" i="5"/>
  <c r="JM117" i="5"/>
  <c r="JN117" i="5"/>
  <c r="JB117" i="5"/>
  <c r="JC117" i="5"/>
  <c r="JD117" i="5"/>
  <c r="IR117" i="5"/>
  <c r="IS117" i="5"/>
  <c r="IT117" i="5"/>
  <c r="IH117" i="5"/>
  <c r="II117" i="5"/>
  <c r="IJ117" i="5"/>
  <c r="HX117" i="5"/>
  <c r="HY117" i="5"/>
  <c r="HZ117" i="5"/>
  <c r="HN117" i="5"/>
  <c r="HO117" i="5"/>
  <c r="HP117" i="5"/>
  <c r="HD117" i="5"/>
  <c r="HE117" i="5"/>
  <c r="HF117" i="5"/>
  <c r="GT117" i="5"/>
  <c r="GU117" i="5"/>
  <c r="GV117" i="5"/>
  <c r="GJ117" i="5"/>
  <c r="GK117" i="5"/>
  <c r="GL117" i="5"/>
  <c r="FP117" i="5"/>
  <c r="FQ117" i="5"/>
  <c r="FR117" i="5"/>
  <c r="FF117" i="5"/>
  <c r="FG117" i="5"/>
  <c r="FH117" i="5"/>
  <c r="EV117" i="5"/>
  <c r="EW117" i="5"/>
  <c r="EX117" i="5"/>
  <c r="EL117" i="5"/>
  <c r="EM117" i="5"/>
  <c r="EN117" i="5"/>
  <c r="EB117" i="5"/>
  <c r="EC117" i="5"/>
  <c r="ED117" i="5"/>
  <c r="DR117" i="5"/>
  <c r="DS117" i="5"/>
  <c r="DT117" i="5"/>
  <c r="DH117" i="5"/>
  <c r="DI117" i="5"/>
  <c r="DJ117" i="5"/>
  <c r="CX117" i="5"/>
  <c r="CY117" i="5"/>
  <c r="CZ117" i="5"/>
  <c r="CN117" i="5"/>
  <c r="CO117" i="5"/>
  <c r="CP117" i="5"/>
  <c r="CD117" i="5"/>
  <c r="CE117" i="5"/>
  <c r="CF117" i="5"/>
  <c r="JL116" i="5"/>
  <c r="JM116" i="5"/>
  <c r="JN116" i="5"/>
  <c r="JB116" i="5"/>
  <c r="JC116" i="5"/>
  <c r="JD116" i="5"/>
  <c r="IR116" i="5"/>
  <c r="IS116" i="5"/>
  <c r="IT116" i="5"/>
  <c r="IH116" i="5"/>
  <c r="II116" i="5"/>
  <c r="IJ116" i="5"/>
  <c r="HX116" i="5"/>
  <c r="HY116" i="5"/>
  <c r="HZ116" i="5"/>
  <c r="HN116" i="5"/>
  <c r="HO116" i="5"/>
  <c r="HP116" i="5"/>
  <c r="DR116" i="5"/>
  <c r="DS116" i="5"/>
  <c r="DT116" i="5"/>
  <c r="CD116" i="5"/>
  <c r="CE116" i="5"/>
  <c r="CF116" i="5"/>
  <c r="JL115" i="5"/>
  <c r="JM115" i="5"/>
  <c r="JN115" i="5"/>
  <c r="JB115" i="5"/>
  <c r="JC115" i="5"/>
  <c r="JD115" i="5"/>
  <c r="IR115" i="5"/>
  <c r="IS115" i="5"/>
  <c r="IT115" i="5"/>
  <c r="IH115" i="5"/>
  <c r="II115" i="5"/>
  <c r="IJ115" i="5"/>
  <c r="HX115" i="5"/>
  <c r="HY115" i="5"/>
  <c r="HZ115" i="5"/>
  <c r="HN115" i="5"/>
  <c r="HO115" i="5"/>
  <c r="HP115" i="5"/>
  <c r="HD115" i="5"/>
  <c r="HE115" i="5"/>
  <c r="HF115" i="5"/>
  <c r="GT115" i="5"/>
  <c r="GU115" i="5"/>
  <c r="GV115" i="5"/>
  <c r="GJ115" i="5"/>
  <c r="GK115" i="5"/>
  <c r="GL115" i="5"/>
  <c r="FP115" i="5"/>
  <c r="FQ115" i="5"/>
  <c r="FR115" i="5"/>
  <c r="FF115" i="5"/>
  <c r="FG115" i="5"/>
  <c r="FH115" i="5"/>
  <c r="EV115" i="5"/>
  <c r="EW115" i="5"/>
  <c r="EX115" i="5"/>
  <c r="EL115" i="5"/>
  <c r="EM115" i="5"/>
  <c r="EN115" i="5"/>
  <c r="EB115" i="5"/>
  <c r="EC115" i="5"/>
  <c r="ED115" i="5"/>
  <c r="DR115" i="5"/>
  <c r="DS115" i="5"/>
  <c r="DT115" i="5"/>
  <c r="DH115" i="5"/>
  <c r="DI115" i="5"/>
  <c r="DJ115" i="5"/>
  <c r="CX115" i="5"/>
  <c r="CY115" i="5"/>
  <c r="CZ115" i="5"/>
  <c r="CN115" i="5"/>
  <c r="CO115" i="5"/>
  <c r="CP115" i="5"/>
  <c r="CD115" i="5"/>
  <c r="CE115" i="5"/>
  <c r="CF115" i="5"/>
  <c r="GJ114" i="5"/>
  <c r="GK114" i="5"/>
  <c r="GL114" i="5"/>
  <c r="FP114" i="5"/>
  <c r="FQ114" i="5"/>
  <c r="FR114" i="5"/>
  <c r="FF114" i="5"/>
  <c r="FG114" i="5"/>
  <c r="FH114" i="5"/>
  <c r="EV114" i="5"/>
  <c r="EW114" i="5"/>
  <c r="EX114" i="5"/>
  <c r="EL114" i="5"/>
  <c r="EM114" i="5"/>
  <c r="EN114" i="5"/>
  <c r="EB114" i="5"/>
  <c r="EC114" i="5"/>
  <c r="ED114" i="5"/>
  <c r="CD114" i="5"/>
  <c r="CE114" i="5"/>
  <c r="CF114" i="5"/>
  <c r="JL113" i="5"/>
  <c r="JM113" i="5"/>
  <c r="JN113" i="5"/>
  <c r="JB113" i="5"/>
  <c r="JC113" i="5"/>
  <c r="JD113" i="5"/>
  <c r="IR113" i="5"/>
  <c r="IS113" i="5"/>
  <c r="IT113" i="5"/>
  <c r="IH113" i="5"/>
  <c r="II113" i="5"/>
  <c r="IJ113" i="5"/>
  <c r="HX113" i="5"/>
  <c r="HY113" i="5"/>
  <c r="HZ113" i="5"/>
  <c r="HN113" i="5"/>
  <c r="HO113" i="5"/>
  <c r="HP113" i="5"/>
  <c r="HD113" i="5"/>
  <c r="HE113" i="5"/>
  <c r="HF113" i="5"/>
  <c r="GT113" i="5"/>
  <c r="GU113" i="5"/>
  <c r="GV113" i="5"/>
  <c r="GJ113" i="5"/>
  <c r="GK113" i="5"/>
  <c r="GL113" i="5"/>
  <c r="FP113" i="5"/>
  <c r="FQ113" i="5"/>
  <c r="FR113" i="5"/>
  <c r="FF113" i="5"/>
  <c r="FG113" i="5"/>
  <c r="FH113" i="5"/>
  <c r="EV113" i="5"/>
  <c r="EW113" i="5"/>
  <c r="EX113" i="5"/>
  <c r="EL113" i="5"/>
  <c r="EM113" i="5"/>
  <c r="EN113" i="5"/>
  <c r="EB113" i="5"/>
  <c r="EC113" i="5"/>
  <c r="ED113" i="5"/>
  <c r="DR113" i="5"/>
  <c r="DS113" i="5"/>
  <c r="DT113" i="5"/>
  <c r="DH113" i="5"/>
  <c r="DI113" i="5"/>
  <c r="DJ113" i="5"/>
  <c r="CX113" i="5"/>
  <c r="CY113" i="5"/>
  <c r="CZ113" i="5"/>
  <c r="CN113" i="5"/>
  <c r="CO113" i="5"/>
  <c r="CP113" i="5"/>
  <c r="CD113" i="5"/>
  <c r="CE113" i="5"/>
  <c r="CF113" i="5"/>
  <c r="JL112" i="5"/>
  <c r="JM112" i="5"/>
  <c r="JN112" i="5"/>
  <c r="JB112" i="5"/>
  <c r="JC112" i="5"/>
  <c r="JD112" i="5"/>
  <c r="IR112" i="5"/>
  <c r="IS112" i="5"/>
  <c r="IT112" i="5"/>
  <c r="IH112" i="5"/>
  <c r="II112" i="5"/>
  <c r="IJ112" i="5"/>
  <c r="HX112" i="5"/>
  <c r="HY112" i="5"/>
  <c r="HZ112" i="5"/>
  <c r="HN112" i="5"/>
  <c r="HO112" i="5"/>
  <c r="HP112" i="5"/>
  <c r="HD112" i="5"/>
  <c r="HE112" i="5"/>
  <c r="HF112" i="5"/>
  <c r="GT112" i="5"/>
  <c r="GU112" i="5"/>
  <c r="GV112" i="5"/>
  <c r="GJ112" i="5"/>
  <c r="GK112" i="5"/>
  <c r="GL112" i="5"/>
  <c r="FP112" i="5"/>
  <c r="FQ112" i="5"/>
  <c r="FR112" i="5"/>
  <c r="FF112" i="5"/>
  <c r="FG112" i="5"/>
  <c r="FH112" i="5"/>
  <c r="EV112" i="5"/>
  <c r="EW112" i="5"/>
  <c r="EX112" i="5"/>
  <c r="EL112" i="5"/>
  <c r="EM112" i="5"/>
  <c r="EN112" i="5"/>
  <c r="EB112" i="5"/>
  <c r="EC112" i="5"/>
  <c r="ED112" i="5"/>
  <c r="DR112" i="5"/>
  <c r="DS112" i="5"/>
  <c r="DT112" i="5"/>
  <c r="DH112" i="5"/>
  <c r="DI112" i="5"/>
  <c r="DJ112" i="5"/>
  <c r="CX112" i="5"/>
  <c r="CY112" i="5"/>
  <c r="CZ112" i="5"/>
  <c r="CN112" i="5"/>
  <c r="CO112" i="5"/>
  <c r="CP112" i="5"/>
  <c r="CD112" i="5"/>
  <c r="CE112" i="5"/>
  <c r="CF112" i="5"/>
  <c r="JL108" i="5"/>
  <c r="JM108" i="5"/>
  <c r="JN108" i="5"/>
  <c r="JB108" i="5"/>
  <c r="JC108" i="5"/>
  <c r="JD108" i="5"/>
  <c r="IR108" i="5"/>
  <c r="IS108" i="5"/>
  <c r="IT108" i="5"/>
  <c r="IH108" i="5"/>
  <c r="II108" i="5"/>
  <c r="IJ108" i="5"/>
  <c r="HX108" i="5"/>
  <c r="HY108" i="5"/>
  <c r="HZ108" i="5"/>
  <c r="HN108" i="5"/>
  <c r="HO108" i="5"/>
  <c r="HP108" i="5"/>
  <c r="HD108" i="5"/>
  <c r="HE108" i="5"/>
  <c r="HF108" i="5"/>
  <c r="GT108" i="5"/>
  <c r="GU108" i="5"/>
  <c r="GV108" i="5"/>
  <c r="GJ108" i="5"/>
  <c r="GK108" i="5"/>
  <c r="GL108" i="5"/>
  <c r="FP108" i="5"/>
  <c r="FQ108" i="5"/>
  <c r="FR108" i="5"/>
  <c r="FF108" i="5"/>
  <c r="FG108" i="5"/>
  <c r="FH108" i="5"/>
  <c r="EV108" i="5"/>
  <c r="EW108" i="5"/>
  <c r="EX108" i="5"/>
  <c r="EL108" i="5"/>
  <c r="EM108" i="5"/>
  <c r="EN108" i="5"/>
  <c r="EB108" i="5"/>
  <c r="EC108" i="5"/>
  <c r="ED108" i="5"/>
  <c r="DR108" i="5"/>
  <c r="DS108" i="5"/>
  <c r="DT108" i="5"/>
  <c r="DH108" i="5"/>
  <c r="DI108" i="5"/>
  <c r="DJ108" i="5"/>
  <c r="CX108" i="5"/>
  <c r="CY108" i="5"/>
  <c r="CZ108" i="5"/>
  <c r="CN108" i="5"/>
  <c r="CO108" i="5"/>
  <c r="CP108" i="5"/>
  <c r="CD108" i="5"/>
  <c r="CE108" i="5"/>
  <c r="CF108" i="5"/>
  <c r="JL105" i="5"/>
  <c r="JM105" i="5"/>
  <c r="JN105" i="5"/>
  <c r="JB105" i="5"/>
  <c r="JC105" i="5"/>
  <c r="JD105" i="5"/>
  <c r="IR105" i="5"/>
  <c r="IS105" i="5"/>
  <c r="IT105" i="5"/>
  <c r="IH105" i="5"/>
  <c r="II105" i="5"/>
  <c r="IJ105" i="5"/>
  <c r="HX105" i="5"/>
  <c r="HY105" i="5"/>
  <c r="HZ105" i="5"/>
  <c r="HN105" i="5"/>
  <c r="HO105" i="5"/>
  <c r="HP105" i="5"/>
  <c r="HD105" i="5"/>
  <c r="HE105" i="5"/>
  <c r="HF105" i="5"/>
  <c r="GT105" i="5"/>
  <c r="GU105" i="5"/>
  <c r="GV105" i="5"/>
  <c r="GJ105" i="5"/>
  <c r="GK105" i="5"/>
  <c r="GL105" i="5"/>
  <c r="FP105" i="5"/>
  <c r="FQ105" i="5"/>
  <c r="FR105" i="5"/>
  <c r="FF105" i="5"/>
  <c r="FG105" i="5"/>
  <c r="FH105" i="5"/>
  <c r="EV105" i="5"/>
  <c r="EW105" i="5"/>
  <c r="EX105" i="5"/>
  <c r="EL105" i="5"/>
  <c r="EM105" i="5"/>
  <c r="EN105" i="5"/>
  <c r="EB105" i="5"/>
  <c r="EC105" i="5"/>
  <c r="ED105" i="5"/>
  <c r="DR105" i="5"/>
  <c r="DS105" i="5"/>
  <c r="DT105" i="5"/>
  <c r="DH105" i="5"/>
  <c r="DI105" i="5"/>
  <c r="DJ105" i="5"/>
  <c r="CX105" i="5"/>
  <c r="CY105" i="5"/>
  <c r="CZ105" i="5"/>
  <c r="CN105" i="5"/>
  <c r="CO105" i="5"/>
  <c r="CP105" i="5"/>
  <c r="CD105" i="5"/>
  <c r="CE105" i="5"/>
  <c r="CF105" i="5"/>
  <c r="JL104" i="5"/>
  <c r="JM104" i="5"/>
  <c r="JN104" i="5"/>
  <c r="JB104" i="5"/>
  <c r="JC104" i="5"/>
  <c r="JD104" i="5"/>
  <c r="IR104" i="5"/>
  <c r="IS104" i="5"/>
  <c r="IT104" i="5"/>
  <c r="IH104" i="5"/>
  <c r="II104" i="5"/>
  <c r="IJ104" i="5"/>
  <c r="HX104" i="5"/>
  <c r="HY104" i="5"/>
  <c r="HZ104" i="5"/>
  <c r="HN104" i="5"/>
  <c r="HO104" i="5"/>
  <c r="HP104" i="5"/>
  <c r="HD104" i="5"/>
  <c r="HE104" i="5"/>
  <c r="HF104" i="5"/>
  <c r="GT104" i="5"/>
  <c r="GU104" i="5"/>
  <c r="GV104" i="5"/>
  <c r="GJ104" i="5"/>
  <c r="GK104" i="5"/>
  <c r="GL104" i="5"/>
  <c r="FP104" i="5"/>
  <c r="FQ104" i="5"/>
  <c r="FR104" i="5"/>
  <c r="FF104" i="5"/>
  <c r="FG104" i="5"/>
  <c r="FH104" i="5"/>
  <c r="EV104" i="5"/>
  <c r="EW104" i="5"/>
  <c r="EX104" i="5"/>
  <c r="EL104" i="5"/>
  <c r="EM104" i="5"/>
  <c r="EN104" i="5"/>
  <c r="EB104" i="5"/>
  <c r="EC104" i="5"/>
  <c r="ED104" i="5"/>
  <c r="DR104" i="5"/>
  <c r="DS104" i="5"/>
  <c r="DT104" i="5"/>
  <c r="DH104" i="5"/>
  <c r="DI104" i="5"/>
  <c r="DJ104" i="5"/>
  <c r="CX104" i="5"/>
  <c r="CY104" i="5"/>
  <c r="CZ104" i="5"/>
  <c r="CN104" i="5"/>
  <c r="CO104" i="5"/>
  <c r="CP104" i="5"/>
  <c r="CD104" i="5"/>
  <c r="CE104" i="5"/>
  <c r="CF104" i="5"/>
  <c r="JL103" i="5"/>
  <c r="JM103" i="5"/>
  <c r="JN103" i="5"/>
  <c r="JB103" i="5"/>
  <c r="JC103" i="5"/>
  <c r="JD103" i="5"/>
  <c r="IR103" i="5"/>
  <c r="IS103" i="5"/>
  <c r="IT103" i="5"/>
  <c r="IH103" i="5"/>
  <c r="II103" i="5"/>
  <c r="IJ103" i="5"/>
  <c r="HX103" i="5"/>
  <c r="HY103" i="5"/>
  <c r="HZ103" i="5"/>
  <c r="HN103" i="5"/>
  <c r="HO103" i="5"/>
  <c r="HP103" i="5"/>
  <c r="HD103" i="5"/>
  <c r="HE103" i="5"/>
  <c r="HF103" i="5"/>
  <c r="GT103" i="5"/>
  <c r="GU103" i="5"/>
  <c r="GV103" i="5"/>
  <c r="GJ103" i="5"/>
  <c r="GK103" i="5"/>
  <c r="GL103" i="5"/>
  <c r="FP103" i="5"/>
  <c r="FQ103" i="5"/>
  <c r="FR103" i="5"/>
  <c r="FF103" i="5"/>
  <c r="FG103" i="5"/>
  <c r="FH103" i="5"/>
  <c r="EV103" i="5"/>
  <c r="EW103" i="5"/>
  <c r="EX103" i="5"/>
  <c r="EL103" i="5"/>
  <c r="EM103" i="5"/>
  <c r="EN103" i="5"/>
  <c r="EB103" i="5"/>
  <c r="EC103" i="5"/>
  <c r="ED103" i="5"/>
  <c r="DR103" i="5"/>
  <c r="DS103" i="5"/>
  <c r="DT103" i="5"/>
  <c r="DH103" i="5"/>
  <c r="DI103" i="5"/>
  <c r="DJ103" i="5"/>
  <c r="CX103" i="5"/>
  <c r="CY103" i="5"/>
  <c r="CZ103" i="5"/>
  <c r="CN103" i="5"/>
  <c r="CO103" i="5"/>
  <c r="CP103" i="5"/>
  <c r="CD103" i="5"/>
  <c r="CE103" i="5"/>
  <c r="CF103" i="5"/>
  <c r="JL102" i="5"/>
  <c r="JM102" i="5"/>
  <c r="JN102" i="5"/>
  <c r="JB102" i="5"/>
  <c r="JC102" i="5"/>
  <c r="JD102" i="5"/>
  <c r="IR102" i="5"/>
  <c r="IS102" i="5"/>
  <c r="IT102" i="5"/>
  <c r="IH102" i="5"/>
  <c r="II102" i="5"/>
  <c r="IJ102" i="5"/>
  <c r="HX102" i="5"/>
  <c r="HY102" i="5"/>
  <c r="HZ102" i="5"/>
  <c r="HN102" i="5"/>
  <c r="HO102" i="5"/>
  <c r="HP102" i="5"/>
  <c r="HD102" i="5"/>
  <c r="HE102" i="5"/>
  <c r="HF102" i="5"/>
  <c r="GT102" i="5"/>
  <c r="GU102" i="5"/>
  <c r="GV102" i="5"/>
  <c r="GJ102" i="5"/>
  <c r="GK102" i="5"/>
  <c r="GL102" i="5"/>
  <c r="FP102" i="5"/>
  <c r="FQ102" i="5"/>
  <c r="FR102" i="5"/>
  <c r="FF102" i="5"/>
  <c r="FG102" i="5"/>
  <c r="FH102" i="5"/>
  <c r="EV102" i="5"/>
  <c r="EW102" i="5"/>
  <c r="EX102" i="5"/>
  <c r="EL102" i="5"/>
  <c r="EM102" i="5"/>
  <c r="EN102" i="5"/>
  <c r="EB102" i="5"/>
  <c r="EC102" i="5"/>
  <c r="ED102" i="5"/>
  <c r="DR102" i="5"/>
  <c r="DS102" i="5"/>
  <c r="DT102" i="5"/>
  <c r="DH102" i="5"/>
  <c r="DI102" i="5"/>
  <c r="DJ102" i="5"/>
  <c r="CX102" i="5"/>
  <c r="CY102" i="5"/>
  <c r="CZ102" i="5"/>
  <c r="CN102" i="5"/>
  <c r="CO102" i="5"/>
  <c r="CP102" i="5"/>
  <c r="CD102" i="5"/>
  <c r="CE102" i="5"/>
  <c r="CF102" i="5"/>
  <c r="JL100" i="5"/>
  <c r="JM100" i="5"/>
  <c r="JN100" i="5"/>
  <c r="JB100" i="5"/>
  <c r="JC100" i="5"/>
  <c r="JD100" i="5"/>
  <c r="IR100" i="5"/>
  <c r="IS100" i="5"/>
  <c r="IT100" i="5"/>
  <c r="IH100" i="5"/>
  <c r="II100" i="5"/>
  <c r="IJ100" i="5"/>
  <c r="HX100" i="5"/>
  <c r="HY100" i="5"/>
  <c r="HZ100" i="5"/>
  <c r="HN100" i="5"/>
  <c r="HO100" i="5"/>
  <c r="HP100" i="5"/>
  <c r="HD100" i="5"/>
  <c r="HE100" i="5"/>
  <c r="HF100" i="5"/>
  <c r="GT100" i="5"/>
  <c r="GU100" i="5"/>
  <c r="GV100" i="5"/>
  <c r="GJ100" i="5"/>
  <c r="GK100" i="5"/>
  <c r="GL100" i="5"/>
  <c r="CX100" i="5"/>
  <c r="CY100" i="5"/>
  <c r="CZ100" i="5"/>
  <c r="CN100" i="5"/>
  <c r="CO100" i="5"/>
  <c r="CP100" i="5"/>
  <c r="CD100" i="5"/>
  <c r="CE100" i="5"/>
  <c r="CF100" i="5"/>
  <c r="JL99" i="5"/>
  <c r="JM99" i="5"/>
  <c r="JN99" i="5"/>
  <c r="JB99" i="5"/>
  <c r="JC99" i="5"/>
  <c r="JD99" i="5"/>
  <c r="IR99" i="5"/>
  <c r="IS99" i="5"/>
  <c r="IT99" i="5"/>
  <c r="IH99" i="5"/>
  <c r="II99" i="5"/>
  <c r="IJ99" i="5"/>
  <c r="HX99" i="5"/>
  <c r="HY99" i="5"/>
  <c r="HZ99" i="5"/>
  <c r="HN99" i="5"/>
  <c r="HO99" i="5"/>
  <c r="HP99" i="5"/>
  <c r="HD99" i="5"/>
  <c r="HE99" i="5"/>
  <c r="HF99" i="5"/>
  <c r="GT99" i="5"/>
  <c r="GU99" i="5"/>
  <c r="GV99" i="5"/>
  <c r="GJ99" i="5"/>
  <c r="GK99" i="5"/>
  <c r="GL99" i="5"/>
  <c r="FP99" i="5"/>
  <c r="FQ99" i="5"/>
  <c r="FR99" i="5"/>
  <c r="FF99" i="5"/>
  <c r="FG99" i="5"/>
  <c r="FH99" i="5"/>
  <c r="EV99" i="5"/>
  <c r="EW99" i="5"/>
  <c r="EX99" i="5"/>
  <c r="EL99" i="5"/>
  <c r="EM99" i="5"/>
  <c r="EN99" i="5"/>
  <c r="EB99" i="5"/>
  <c r="EC99" i="5"/>
  <c r="ED99" i="5"/>
  <c r="DR99" i="5"/>
  <c r="DS99" i="5"/>
  <c r="DT99" i="5"/>
  <c r="DH99" i="5"/>
  <c r="DI99" i="5"/>
  <c r="DJ99" i="5"/>
  <c r="CX99" i="5"/>
  <c r="CY99" i="5"/>
  <c r="CZ99" i="5"/>
  <c r="CN99" i="5"/>
  <c r="CO99" i="5"/>
  <c r="CP99" i="5"/>
  <c r="CD99" i="5"/>
  <c r="CE99" i="5"/>
  <c r="CF99" i="5"/>
  <c r="JL98" i="5"/>
  <c r="JM98" i="5"/>
  <c r="JN98" i="5"/>
  <c r="JB98" i="5"/>
  <c r="JC98" i="5"/>
  <c r="JD98" i="5"/>
  <c r="IR98" i="5"/>
  <c r="IS98" i="5"/>
  <c r="IT98" i="5"/>
  <c r="IH98" i="5"/>
  <c r="II98" i="5"/>
  <c r="IJ98" i="5"/>
  <c r="HX98" i="5"/>
  <c r="HY98" i="5"/>
  <c r="HZ98" i="5"/>
  <c r="HN98" i="5"/>
  <c r="HO98" i="5"/>
  <c r="HP98" i="5"/>
  <c r="HD98" i="5"/>
  <c r="HE98" i="5"/>
  <c r="HF98" i="5"/>
  <c r="GT98" i="5"/>
  <c r="GU98" i="5"/>
  <c r="GV98" i="5"/>
  <c r="GJ98" i="5"/>
  <c r="GK98" i="5"/>
  <c r="GL98" i="5"/>
  <c r="FP98" i="5"/>
  <c r="FQ98" i="5"/>
  <c r="FR98" i="5"/>
  <c r="FF98" i="5"/>
  <c r="FG98" i="5"/>
  <c r="FH98" i="5"/>
  <c r="EV98" i="5"/>
  <c r="EW98" i="5"/>
  <c r="EX98" i="5"/>
  <c r="EL98" i="5"/>
  <c r="EM98" i="5"/>
  <c r="EN98" i="5"/>
  <c r="EB98" i="5"/>
  <c r="EC98" i="5"/>
  <c r="ED98" i="5"/>
  <c r="DR98" i="5"/>
  <c r="DS98" i="5"/>
  <c r="DT98" i="5"/>
  <c r="DH98" i="5"/>
  <c r="DI98" i="5"/>
  <c r="DJ98" i="5"/>
  <c r="CX98" i="5"/>
  <c r="CY98" i="5"/>
  <c r="CZ98" i="5"/>
  <c r="CN98" i="5"/>
  <c r="CO98" i="5"/>
  <c r="CP98" i="5"/>
  <c r="CD98" i="5"/>
  <c r="CE98" i="5"/>
  <c r="CF98" i="5"/>
  <c r="JL97" i="5"/>
  <c r="JM97" i="5"/>
  <c r="JN97" i="5"/>
  <c r="JB97" i="5"/>
  <c r="JC97" i="5"/>
  <c r="JD97" i="5"/>
  <c r="IR97" i="5"/>
  <c r="IS97" i="5"/>
  <c r="IT97" i="5"/>
  <c r="IH97" i="5"/>
  <c r="II97" i="5"/>
  <c r="IJ97" i="5"/>
  <c r="HX97" i="5"/>
  <c r="HY97" i="5"/>
  <c r="HZ97" i="5"/>
  <c r="HN97" i="5"/>
  <c r="HO97" i="5"/>
  <c r="HP97" i="5"/>
  <c r="HD97" i="5"/>
  <c r="HE97" i="5"/>
  <c r="HF97" i="5"/>
  <c r="GT97" i="5"/>
  <c r="GU97" i="5"/>
  <c r="GV97" i="5"/>
  <c r="GJ97" i="5"/>
  <c r="GK97" i="5"/>
  <c r="GL97" i="5"/>
  <c r="FP97" i="5"/>
  <c r="FQ97" i="5"/>
  <c r="FR97" i="5"/>
  <c r="FF97" i="5"/>
  <c r="FG97" i="5"/>
  <c r="FH97" i="5"/>
  <c r="EV97" i="5"/>
  <c r="EW97" i="5"/>
  <c r="EX97" i="5"/>
  <c r="EL97" i="5"/>
  <c r="EM97" i="5"/>
  <c r="EN97" i="5"/>
  <c r="EB97" i="5"/>
  <c r="EC97" i="5"/>
  <c r="ED97" i="5"/>
  <c r="DR97" i="5"/>
  <c r="DS97" i="5"/>
  <c r="DT97" i="5"/>
  <c r="DH97" i="5"/>
  <c r="DI97" i="5"/>
  <c r="DJ97" i="5"/>
  <c r="CX97" i="5"/>
  <c r="CY97" i="5"/>
  <c r="CZ97" i="5"/>
  <c r="CN97" i="5"/>
  <c r="CO97" i="5"/>
  <c r="CP97" i="5"/>
  <c r="CD97" i="5"/>
  <c r="CE97" i="5"/>
  <c r="CF97" i="5"/>
  <c r="JL96" i="5"/>
  <c r="JM96" i="5"/>
  <c r="JN96" i="5"/>
  <c r="JB96" i="5"/>
  <c r="JC96" i="5"/>
  <c r="JD96" i="5"/>
  <c r="IR96" i="5"/>
  <c r="IS96" i="5"/>
  <c r="IT96" i="5"/>
  <c r="IH96" i="5"/>
  <c r="II96" i="5"/>
  <c r="IJ96" i="5"/>
  <c r="HX96" i="5"/>
  <c r="HY96" i="5"/>
  <c r="HZ96" i="5"/>
  <c r="HN96" i="5"/>
  <c r="HO96" i="5"/>
  <c r="HP96" i="5"/>
  <c r="HD96" i="5"/>
  <c r="HE96" i="5"/>
  <c r="HF96" i="5"/>
  <c r="GT96" i="5"/>
  <c r="GU96" i="5"/>
  <c r="GV96" i="5"/>
  <c r="GJ96" i="5"/>
  <c r="GK96" i="5"/>
  <c r="GL96" i="5"/>
  <c r="FP96" i="5"/>
  <c r="FQ96" i="5"/>
  <c r="FR96" i="5"/>
  <c r="FF96" i="5"/>
  <c r="FG96" i="5"/>
  <c r="FH96" i="5"/>
  <c r="EV96" i="5"/>
  <c r="EW96" i="5"/>
  <c r="EX96" i="5"/>
  <c r="EL96" i="5"/>
  <c r="EM96" i="5"/>
  <c r="EN96" i="5"/>
  <c r="EB96" i="5"/>
  <c r="EC96" i="5"/>
  <c r="ED96" i="5"/>
  <c r="DR96" i="5"/>
  <c r="DS96" i="5"/>
  <c r="DT96" i="5"/>
  <c r="DH96" i="5"/>
  <c r="DI96" i="5"/>
  <c r="DJ96" i="5"/>
  <c r="CX96" i="5"/>
  <c r="CY96" i="5"/>
  <c r="CZ96" i="5"/>
  <c r="CN96" i="5"/>
  <c r="CO96" i="5"/>
  <c r="CP96" i="5"/>
  <c r="CD96" i="5"/>
  <c r="CE96" i="5"/>
  <c r="CF96" i="5"/>
  <c r="JL95" i="5"/>
  <c r="JM95" i="5"/>
  <c r="JN95" i="5"/>
  <c r="JB95" i="5"/>
  <c r="JC95" i="5"/>
  <c r="JD95" i="5"/>
  <c r="IR95" i="5"/>
  <c r="IS95" i="5"/>
  <c r="IT95" i="5"/>
  <c r="IH95" i="5"/>
  <c r="II95" i="5"/>
  <c r="IJ95" i="5"/>
  <c r="HX95" i="5"/>
  <c r="HY95" i="5"/>
  <c r="HZ95" i="5"/>
  <c r="HN95" i="5"/>
  <c r="HO95" i="5"/>
  <c r="HP95" i="5"/>
  <c r="HD95" i="5"/>
  <c r="HE95" i="5"/>
  <c r="HF95" i="5"/>
  <c r="GT95" i="5"/>
  <c r="GU95" i="5"/>
  <c r="GV95" i="5"/>
  <c r="GJ95" i="5"/>
  <c r="GK95" i="5"/>
  <c r="GL95" i="5"/>
  <c r="FP95" i="5"/>
  <c r="FQ95" i="5"/>
  <c r="FR95" i="5"/>
  <c r="FF95" i="5"/>
  <c r="FG95" i="5"/>
  <c r="FH95" i="5"/>
  <c r="EV95" i="5"/>
  <c r="EW95" i="5"/>
  <c r="EX95" i="5"/>
  <c r="EL95" i="5"/>
  <c r="EM95" i="5"/>
  <c r="EN95" i="5"/>
  <c r="EB95" i="5"/>
  <c r="EC95" i="5"/>
  <c r="ED95" i="5"/>
  <c r="DR95" i="5"/>
  <c r="DS95" i="5"/>
  <c r="DT95" i="5"/>
  <c r="DH95" i="5"/>
  <c r="DI95" i="5"/>
  <c r="DJ95" i="5"/>
  <c r="CX95" i="5"/>
  <c r="CY95" i="5"/>
  <c r="CZ95" i="5"/>
  <c r="CN95" i="5"/>
  <c r="CO95" i="5"/>
  <c r="CP95" i="5"/>
  <c r="CD95" i="5"/>
  <c r="CE95" i="5"/>
  <c r="CF95" i="5"/>
  <c r="JL94" i="5"/>
  <c r="JM94" i="5"/>
  <c r="JN94" i="5"/>
  <c r="JB94" i="5"/>
  <c r="JC94" i="5"/>
  <c r="JD94" i="5"/>
  <c r="IR94" i="5"/>
  <c r="IS94" i="5"/>
  <c r="IT94" i="5"/>
  <c r="IH94" i="5"/>
  <c r="II94" i="5"/>
  <c r="IJ94" i="5"/>
  <c r="HX94" i="5"/>
  <c r="HY94" i="5"/>
  <c r="HZ94" i="5"/>
  <c r="HN94" i="5"/>
  <c r="HO94" i="5"/>
  <c r="HP94" i="5"/>
  <c r="HD94" i="5"/>
  <c r="HE94" i="5"/>
  <c r="HF94" i="5"/>
  <c r="GT94" i="5"/>
  <c r="GU94" i="5"/>
  <c r="GV94" i="5"/>
  <c r="GJ94" i="5"/>
  <c r="GK94" i="5"/>
  <c r="GL94" i="5"/>
  <c r="FP94" i="5"/>
  <c r="FQ94" i="5"/>
  <c r="FR94" i="5"/>
  <c r="FF94" i="5"/>
  <c r="FG94" i="5"/>
  <c r="FH94" i="5"/>
  <c r="EV94" i="5"/>
  <c r="EW94" i="5"/>
  <c r="EX94" i="5"/>
  <c r="EL94" i="5"/>
  <c r="EM94" i="5"/>
  <c r="EN94" i="5"/>
  <c r="EB94" i="5"/>
  <c r="EC94" i="5"/>
  <c r="ED94" i="5"/>
  <c r="DR94" i="5"/>
  <c r="DS94" i="5"/>
  <c r="DT94" i="5"/>
  <c r="CX94" i="5"/>
  <c r="CY94" i="5"/>
  <c r="CZ94" i="5"/>
  <c r="CN94" i="5"/>
  <c r="CO94" i="5"/>
  <c r="CP94" i="5"/>
  <c r="CD94" i="5"/>
  <c r="CE94" i="5"/>
  <c r="CF94" i="5"/>
  <c r="JL93" i="5"/>
  <c r="JM93" i="5"/>
  <c r="JN93" i="5"/>
  <c r="JB93" i="5"/>
  <c r="JC93" i="5"/>
  <c r="JD93" i="5"/>
  <c r="IR93" i="5"/>
  <c r="IS93" i="5"/>
  <c r="IT93" i="5"/>
  <c r="IH93" i="5"/>
  <c r="II93" i="5"/>
  <c r="IJ93" i="5"/>
  <c r="HX93" i="5"/>
  <c r="HY93" i="5"/>
  <c r="HZ93" i="5"/>
  <c r="HN93" i="5"/>
  <c r="HO93" i="5"/>
  <c r="HP93" i="5"/>
  <c r="HD93" i="5"/>
  <c r="HE93" i="5"/>
  <c r="HF93" i="5"/>
  <c r="GT93" i="5"/>
  <c r="GU93" i="5"/>
  <c r="GV93" i="5"/>
  <c r="GJ93" i="5"/>
  <c r="GK93" i="5"/>
  <c r="GL93" i="5"/>
  <c r="FP93" i="5"/>
  <c r="FQ93" i="5"/>
  <c r="FR93" i="5"/>
  <c r="FF93" i="5"/>
  <c r="FG93" i="5"/>
  <c r="FH93" i="5"/>
  <c r="EV93" i="5"/>
  <c r="EW93" i="5"/>
  <c r="EX93" i="5"/>
  <c r="EL93" i="5"/>
  <c r="EM93" i="5"/>
  <c r="EN93" i="5"/>
  <c r="EB93" i="5"/>
  <c r="EC93" i="5"/>
  <c r="ED93" i="5"/>
  <c r="DR93" i="5"/>
  <c r="DS93" i="5"/>
  <c r="DT93" i="5"/>
  <c r="DH93" i="5"/>
  <c r="DI93" i="5"/>
  <c r="DJ93" i="5"/>
  <c r="CX93" i="5"/>
  <c r="CY93" i="5"/>
  <c r="CZ93" i="5"/>
  <c r="CN93" i="5"/>
  <c r="CO93" i="5"/>
  <c r="CP93" i="5"/>
  <c r="CD93" i="5"/>
  <c r="CE93" i="5"/>
  <c r="CF93" i="5"/>
  <c r="JL92" i="5"/>
  <c r="JM92" i="5"/>
  <c r="JN92" i="5"/>
  <c r="JB92" i="5"/>
  <c r="JC92" i="5"/>
  <c r="JD92" i="5"/>
  <c r="IR92" i="5"/>
  <c r="IS92" i="5"/>
  <c r="IT92" i="5"/>
  <c r="IH92" i="5"/>
  <c r="II92" i="5"/>
  <c r="IJ92" i="5"/>
  <c r="HX92" i="5"/>
  <c r="HY92" i="5"/>
  <c r="HZ92" i="5"/>
  <c r="HN92" i="5"/>
  <c r="HO92" i="5"/>
  <c r="HP92" i="5"/>
  <c r="HD92" i="5"/>
  <c r="HE92" i="5"/>
  <c r="HF92" i="5"/>
  <c r="GT92" i="5"/>
  <c r="GU92" i="5"/>
  <c r="GV92" i="5"/>
  <c r="GJ92" i="5"/>
  <c r="GK92" i="5"/>
  <c r="GL92" i="5"/>
  <c r="FP92" i="5"/>
  <c r="FQ92" i="5"/>
  <c r="FR92" i="5"/>
  <c r="FF92" i="5"/>
  <c r="FG92" i="5"/>
  <c r="FH92" i="5"/>
  <c r="EV92" i="5"/>
  <c r="EW92" i="5"/>
  <c r="EX92" i="5"/>
  <c r="EL92" i="5"/>
  <c r="EM92" i="5"/>
  <c r="EN92" i="5"/>
  <c r="EB92" i="5"/>
  <c r="EC92" i="5"/>
  <c r="ED92" i="5"/>
  <c r="DR92" i="5"/>
  <c r="DS92" i="5"/>
  <c r="DT92" i="5"/>
  <c r="DH92" i="5"/>
  <c r="DI92" i="5"/>
  <c r="DJ92" i="5"/>
  <c r="CX92" i="5"/>
  <c r="CY92" i="5"/>
  <c r="CZ92" i="5"/>
  <c r="CN92" i="5"/>
  <c r="CO92" i="5"/>
  <c r="CP92" i="5"/>
  <c r="CD92" i="5"/>
  <c r="CE92" i="5"/>
  <c r="CF92" i="5"/>
  <c r="JL91" i="5"/>
  <c r="JM91" i="5"/>
  <c r="JN91" i="5"/>
  <c r="JB91" i="5"/>
  <c r="JC91" i="5"/>
  <c r="JD91" i="5"/>
  <c r="IR91" i="5"/>
  <c r="IS91" i="5"/>
  <c r="IT91" i="5"/>
  <c r="IH91" i="5"/>
  <c r="II91" i="5"/>
  <c r="IJ91" i="5"/>
  <c r="HX91" i="5"/>
  <c r="HY91" i="5"/>
  <c r="HZ91" i="5"/>
  <c r="HN91" i="5"/>
  <c r="HO91" i="5"/>
  <c r="HP91" i="5"/>
  <c r="HD91" i="5"/>
  <c r="HE91" i="5"/>
  <c r="HF91" i="5"/>
  <c r="GT91" i="5"/>
  <c r="GU91" i="5"/>
  <c r="GV91" i="5"/>
  <c r="GJ91" i="5"/>
  <c r="GK91" i="5"/>
  <c r="GL91" i="5"/>
  <c r="FP91" i="5"/>
  <c r="FQ91" i="5"/>
  <c r="FR91" i="5"/>
  <c r="FF91" i="5"/>
  <c r="FG91" i="5"/>
  <c r="FH91" i="5"/>
  <c r="EV91" i="5"/>
  <c r="EW91" i="5"/>
  <c r="EX91" i="5"/>
  <c r="EL91" i="5"/>
  <c r="EM91" i="5"/>
  <c r="EN91" i="5"/>
  <c r="EB91" i="5"/>
  <c r="EC91" i="5"/>
  <c r="ED91" i="5"/>
  <c r="DR91" i="5"/>
  <c r="DS91" i="5"/>
  <c r="DT91" i="5"/>
  <c r="DH91" i="5"/>
  <c r="DI91" i="5"/>
  <c r="DJ91" i="5"/>
  <c r="CX91" i="5"/>
  <c r="CY91" i="5"/>
  <c r="CZ91" i="5"/>
  <c r="CN91" i="5"/>
  <c r="CO91" i="5"/>
  <c r="CP91" i="5"/>
  <c r="CD91" i="5"/>
  <c r="CE91" i="5"/>
  <c r="CF91" i="5"/>
  <c r="FF90" i="5"/>
  <c r="FG90" i="5"/>
  <c r="FH90" i="5"/>
  <c r="EV90" i="5"/>
  <c r="EW90" i="5"/>
  <c r="EX90" i="5"/>
  <c r="EL90" i="5"/>
  <c r="EM90" i="5"/>
  <c r="EN90" i="5"/>
  <c r="EB90" i="5"/>
  <c r="EC90" i="5"/>
  <c r="ED90" i="5"/>
  <c r="DR90" i="5"/>
  <c r="DS90" i="5"/>
  <c r="DT90" i="5"/>
  <c r="DH90" i="5"/>
  <c r="DI90" i="5"/>
  <c r="DJ90" i="5"/>
  <c r="CX90" i="5"/>
  <c r="CY90" i="5"/>
  <c r="CZ90" i="5"/>
  <c r="CN90" i="5"/>
  <c r="CO90" i="5"/>
  <c r="CP90" i="5"/>
  <c r="CD90" i="5"/>
  <c r="CE90" i="5"/>
  <c r="CF90" i="5"/>
  <c r="JL89" i="5"/>
  <c r="JM89" i="5"/>
  <c r="JN89" i="5"/>
  <c r="JB89" i="5"/>
  <c r="JC89" i="5"/>
  <c r="JD89" i="5"/>
  <c r="IR89" i="5"/>
  <c r="IS89" i="5"/>
  <c r="IT89" i="5"/>
  <c r="IH89" i="5"/>
  <c r="II89" i="5"/>
  <c r="IJ89" i="5"/>
  <c r="HX89" i="5"/>
  <c r="HY89" i="5"/>
  <c r="HZ89" i="5"/>
  <c r="HN89" i="5"/>
  <c r="HO89" i="5"/>
  <c r="HP89" i="5"/>
  <c r="HD89" i="5"/>
  <c r="HE89" i="5"/>
  <c r="HF89" i="5"/>
  <c r="GT89" i="5"/>
  <c r="GU89" i="5"/>
  <c r="GV89" i="5"/>
  <c r="GJ89" i="5"/>
  <c r="GK89" i="5"/>
  <c r="GL89" i="5"/>
  <c r="FP89" i="5"/>
  <c r="FQ89" i="5"/>
  <c r="FR89" i="5"/>
  <c r="FF89" i="5"/>
  <c r="FG89" i="5"/>
  <c r="FH89" i="5"/>
  <c r="EV89" i="5"/>
  <c r="EW89" i="5"/>
  <c r="EX89" i="5"/>
  <c r="EL89" i="5"/>
  <c r="EM89" i="5"/>
  <c r="EN89" i="5"/>
  <c r="EB89" i="5"/>
  <c r="EC89" i="5"/>
  <c r="ED89" i="5"/>
  <c r="DR89" i="5"/>
  <c r="DS89" i="5"/>
  <c r="DT89" i="5"/>
  <c r="DH89" i="5"/>
  <c r="DI89" i="5"/>
  <c r="DJ89" i="5"/>
  <c r="CX89" i="5"/>
  <c r="CY89" i="5"/>
  <c r="CZ89" i="5"/>
  <c r="CN89" i="5"/>
  <c r="CO89" i="5"/>
  <c r="CP89" i="5"/>
  <c r="CD89" i="5"/>
  <c r="CE89" i="5"/>
  <c r="CF89" i="5"/>
  <c r="BJ64" i="5"/>
  <c r="BK64" i="5"/>
  <c r="BL64" i="5"/>
  <c r="AZ64" i="5"/>
  <c r="BA64" i="5"/>
  <c r="BB64" i="5"/>
  <c r="AP64" i="5"/>
  <c r="AQ64" i="5"/>
  <c r="AR64" i="5"/>
  <c r="BJ63" i="5"/>
  <c r="BK63" i="5"/>
  <c r="BL63" i="5"/>
  <c r="AZ63" i="5"/>
  <c r="BA63" i="5"/>
  <c r="BB63" i="5"/>
  <c r="AP63" i="5"/>
  <c r="AQ63" i="5"/>
  <c r="AR63" i="5"/>
  <c r="BJ62" i="5"/>
  <c r="BK62" i="5"/>
  <c r="BL62" i="5"/>
  <c r="AZ62" i="5"/>
  <c r="BA62" i="5"/>
  <c r="BB62" i="5"/>
  <c r="AP62" i="5"/>
  <c r="AQ62" i="5"/>
  <c r="AR62" i="5"/>
  <c r="BJ60" i="5"/>
  <c r="BK60" i="5"/>
  <c r="BL60" i="5"/>
  <c r="AZ60" i="5"/>
  <c r="BA60" i="5"/>
  <c r="BB60" i="5"/>
  <c r="BJ56" i="5"/>
  <c r="BK56" i="5"/>
  <c r="BL56" i="5"/>
  <c r="AZ56" i="5"/>
  <c r="BA56" i="5"/>
  <c r="BB56" i="5"/>
  <c r="AP56" i="5"/>
  <c r="AQ56" i="5"/>
  <c r="AR56" i="5"/>
  <c r="BJ55" i="5"/>
  <c r="BK55" i="5"/>
  <c r="BL55" i="5"/>
  <c r="AZ55" i="5"/>
  <c r="BA55" i="5"/>
  <c r="BB55" i="5"/>
  <c r="AP55" i="5"/>
  <c r="AQ55" i="5"/>
  <c r="AR55" i="5"/>
  <c r="BJ54" i="5"/>
  <c r="BK54" i="5"/>
  <c r="BL54" i="5"/>
  <c r="AZ54" i="5"/>
  <c r="BA54" i="5"/>
  <c r="BB54" i="5"/>
  <c r="AP54" i="5"/>
  <c r="AQ54" i="5"/>
  <c r="AR54" i="5"/>
  <c r="BJ53" i="5"/>
  <c r="BK53" i="5"/>
  <c r="BL53" i="5"/>
  <c r="AZ53" i="5"/>
  <c r="BA53" i="5"/>
  <c r="BB53" i="5"/>
  <c r="AP53" i="5"/>
  <c r="AQ53" i="5"/>
  <c r="AR53" i="5"/>
  <c r="BJ52" i="5"/>
  <c r="BK52" i="5"/>
  <c r="BL52" i="5"/>
  <c r="AZ52" i="5"/>
  <c r="BA52" i="5"/>
  <c r="BB52" i="5"/>
  <c r="AP52" i="5"/>
  <c r="AQ52" i="5"/>
  <c r="AR52" i="5"/>
  <c r="BJ51" i="5"/>
  <c r="BK51" i="5"/>
  <c r="BL51" i="5"/>
  <c r="AZ51" i="5"/>
  <c r="BA51" i="5"/>
  <c r="BB51" i="5"/>
  <c r="AP51" i="5"/>
  <c r="AQ51" i="5"/>
  <c r="AR51" i="5"/>
  <c r="BJ49" i="5"/>
  <c r="BK49" i="5"/>
  <c r="BL49" i="5"/>
  <c r="AZ49" i="5"/>
  <c r="BA49" i="5"/>
  <c r="BB49" i="5"/>
  <c r="AP49" i="5"/>
  <c r="AQ49" i="5"/>
  <c r="AR49" i="5"/>
  <c r="BJ48" i="5"/>
  <c r="BK48" i="5"/>
  <c r="BL48" i="5"/>
  <c r="AZ48" i="5"/>
  <c r="BA48" i="5"/>
  <c r="BB48" i="5"/>
  <c r="AP48" i="5"/>
  <c r="AQ48" i="5"/>
  <c r="AR48" i="5"/>
  <c r="BJ47" i="5"/>
  <c r="BK47" i="5"/>
  <c r="BL47" i="5"/>
  <c r="AZ47" i="5"/>
  <c r="BA47" i="5"/>
  <c r="BB47" i="5"/>
  <c r="AP47" i="5"/>
  <c r="AQ47" i="5"/>
  <c r="AR47" i="5"/>
  <c r="BJ43" i="5"/>
  <c r="BK43" i="5"/>
  <c r="BL43" i="5"/>
  <c r="AZ43" i="5"/>
  <c r="BA43" i="5"/>
  <c r="BB43" i="5"/>
  <c r="AP43" i="5"/>
  <c r="AQ43" i="5"/>
  <c r="AR43" i="5"/>
  <c r="AP42" i="5"/>
  <c r="AQ42" i="5"/>
  <c r="AR42" i="5"/>
  <c r="BJ41" i="5"/>
  <c r="BK41" i="5"/>
  <c r="BL41" i="5"/>
  <c r="AZ41" i="5"/>
  <c r="BA41" i="5"/>
  <c r="BB41" i="5"/>
  <c r="AP41" i="5"/>
  <c r="AQ41" i="5"/>
  <c r="AR41" i="5"/>
  <c r="BJ40" i="5"/>
  <c r="BK40" i="5"/>
  <c r="BL40" i="5"/>
  <c r="AZ40" i="5"/>
  <c r="BA40" i="5"/>
  <c r="BB40" i="5"/>
  <c r="AP40" i="5"/>
  <c r="AQ40" i="5"/>
  <c r="AR40" i="5"/>
  <c r="BJ39" i="5"/>
  <c r="BK39" i="5"/>
  <c r="BL39" i="5"/>
  <c r="AZ39" i="5"/>
  <c r="BA39" i="5"/>
  <c r="BB39" i="5"/>
  <c r="BJ38" i="5"/>
  <c r="BK38" i="5"/>
  <c r="BL38" i="5"/>
  <c r="AZ38" i="5"/>
  <c r="BA38" i="5"/>
  <c r="BB38" i="5"/>
  <c r="AP38" i="5"/>
  <c r="AQ38" i="5"/>
  <c r="AR38" i="5"/>
  <c r="BJ37" i="5"/>
  <c r="BK37" i="5"/>
  <c r="BL37" i="5"/>
  <c r="AZ37" i="5"/>
  <c r="BA37" i="5"/>
  <c r="BB37" i="5"/>
  <c r="AP37" i="5"/>
  <c r="AQ37" i="5"/>
  <c r="AR37" i="5"/>
  <c r="BJ36" i="5"/>
  <c r="BK36" i="5"/>
  <c r="BL36" i="5"/>
  <c r="AZ36" i="5"/>
  <c r="BA36" i="5"/>
  <c r="BB36" i="5"/>
  <c r="AP36" i="5"/>
  <c r="AQ36" i="5"/>
  <c r="AR36" i="5"/>
  <c r="BJ35" i="5"/>
  <c r="BK35" i="5"/>
  <c r="BL35" i="5"/>
  <c r="AZ35" i="5"/>
  <c r="BA35" i="5"/>
  <c r="BB35" i="5"/>
  <c r="AP35" i="5"/>
  <c r="AQ35" i="5"/>
  <c r="AR35" i="5"/>
  <c r="BJ33" i="5"/>
  <c r="BK33" i="5"/>
  <c r="BL33" i="5"/>
  <c r="AZ33" i="5"/>
  <c r="BA33" i="5"/>
  <c r="BB33" i="5"/>
  <c r="AP33" i="5"/>
  <c r="AQ33" i="5"/>
  <c r="AR33" i="5"/>
  <c r="BJ32" i="5"/>
  <c r="BK32" i="5"/>
  <c r="BL32" i="5"/>
  <c r="AZ32" i="5"/>
  <c r="BA32" i="5"/>
  <c r="BB32" i="5"/>
  <c r="AP32" i="5"/>
  <c r="AQ32" i="5"/>
  <c r="AR32" i="5"/>
  <c r="BJ31" i="5"/>
  <c r="BK31" i="5"/>
  <c r="BL31" i="5"/>
  <c r="AZ31" i="5"/>
  <c r="BA31" i="5"/>
  <c r="BB31" i="5"/>
  <c r="AP31" i="5"/>
  <c r="AQ31" i="5"/>
  <c r="AR31" i="5"/>
  <c r="BJ30" i="5"/>
  <c r="BK30" i="5"/>
  <c r="BL30" i="5"/>
  <c r="AZ30" i="5"/>
  <c r="BA30" i="5"/>
  <c r="BB30" i="5"/>
  <c r="BJ29" i="5"/>
  <c r="BK29" i="5"/>
  <c r="BL29" i="5"/>
  <c r="AZ29" i="5"/>
  <c r="BA29" i="5"/>
  <c r="BB29" i="5"/>
  <c r="AP29" i="5"/>
  <c r="AQ29" i="5"/>
  <c r="AR29" i="5"/>
  <c r="AP28" i="5"/>
  <c r="AQ28" i="5"/>
  <c r="AR28" i="5"/>
  <c r="BJ27" i="5"/>
  <c r="BK27" i="5"/>
  <c r="BL27" i="5"/>
  <c r="AZ27" i="5"/>
  <c r="BA27" i="5"/>
  <c r="BB27" i="5"/>
  <c r="AP27" i="5"/>
  <c r="AQ27" i="5"/>
  <c r="AR27" i="5"/>
  <c r="BJ26" i="5"/>
  <c r="BK26" i="5"/>
  <c r="BL26" i="5"/>
  <c r="AZ26" i="5"/>
  <c r="BA26" i="5"/>
  <c r="BB26" i="5"/>
  <c r="AP26" i="5"/>
  <c r="AQ26" i="5"/>
  <c r="AR26" i="5"/>
  <c r="BJ22" i="5"/>
  <c r="BK22" i="5"/>
  <c r="BL22" i="5"/>
  <c r="AZ22" i="5"/>
  <c r="BA22" i="5"/>
  <c r="BB22" i="5"/>
  <c r="AP22" i="5"/>
  <c r="AQ22" i="5"/>
  <c r="AR22" i="5"/>
  <c r="BJ19" i="5"/>
  <c r="BK19" i="5"/>
  <c r="BL19" i="5"/>
  <c r="AZ19" i="5"/>
  <c r="BA19" i="5"/>
  <c r="BB19" i="5"/>
  <c r="AP19" i="5"/>
  <c r="AQ19" i="5"/>
  <c r="AR19" i="5"/>
  <c r="BJ18" i="5"/>
  <c r="BK18" i="5"/>
  <c r="BL18" i="5"/>
  <c r="AZ18" i="5"/>
  <c r="BA18" i="5"/>
  <c r="BB18" i="5"/>
  <c r="AP18" i="5"/>
  <c r="AQ18" i="5"/>
  <c r="AR18" i="5"/>
  <c r="BJ17" i="5"/>
  <c r="BK17" i="5"/>
  <c r="BL17" i="5"/>
  <c r="AZ17" i="5"/>
  <c r="BA17" i="5"/>
  <c r="BB17" i="5"/>
  <c r="AP17" i="5"/>
  <c r="AQ17" i="5"/>
  <c r="AR17" i="5"/>
  <c r="BJ16" i="5"/>
  <c r="BK16" i="5"/>
  <c r="BL16" i="5"/>
  <c r="AZ16" i="5"/>
  <c r="BA16" i="5"/>
  <c r="BB16" i="5"/>
  <c r="AP16" i="5"/>
  <c r="AQ16" i="5"/>
  <c r="AR16" i="5"/>
  <c r="BJ14" i="5"/>
  <c r="BK14" i="5"/>
  <c r="BL14" i="5"/>
  <c r="AZ14" i="5"/>
  <c r="BA14" i="5"/>
  <c r="BB14" i="5"/>
  <c r="AP14" i="5"/>
  <c r="AQ14" i="5"/>
  <c r="AR14" i="5"/>
  <c r="BJ13" i="5"/>
  <c r="BK13" i="5"/>
  <c r="BL13" i="5"/>
  <c r="AZ13" i="5"/>
  <c r="BA13" i="5"/>
  <c r="BB13" i="5"/>
  <c r="AP13" i="5"/>
  <c r="AQ13" i="5"/>
  <c r="AR13" i="5"/>
  <c r="BJ12" i="5"/>
  <c r="BK12" i="5"/>
  <c r="BL12" i="5"/>
  <c r="AZ12" i="5"/>
  <c r="BA12" i="5"/>
  <c r="BB12" i="5"/>
  <c r="AP12" i="5"/>
  <c r="AQ12" i="5"/>
  <c r="AR12" i="5"/>
  <c r="BJ11" i="5"/>
  <c r="BK11" i="5"/>
  <c r="BL11" i="5"/>
  <c r="AZ11" i="5"/>
  <c r="BA11" i="5"/>
  <c r="BB11" i="5"/>
  <c r="AP11" i="5"/>
  <c r="AQ11" i="5"/>
  <c r="AR11" i="5"/>
  <c r="BJ10" i="5"/>
  <c r="BK10" i="5"/>
  <c r="BL10" i="5"/>
  <c r="AZ10" i="5"/>
  <c r="BA10" i="5"/>
  <c r="BB10" i="5"/>
  <c r="AP10" i="5"/>
  <c r="AQ10" i="5"/>
  <c r="AR10" i="5"/>
  <c r="BJ9" i="5"/>
  <c r="BK9" i="5"/>
  <c r="BL9" i="5"/>
  <c r="AZ9" i="5"/>
  <c r="BA9" i="5"/>
  <c r="BB9" i="5"/>
  <c r="AP9" i="5"/>
  <c r="AQ9" i="5"/>
  <c r="AR9" i="5"/>
  <c r="BJ8" i="5"/>
  <c r="BK8" i="5"/>
  <c r="BL8" i="5"/>
  <c r="AZ8" i="5"/>
  <c r="BA8" i="5"/>
  <c r="BB8" i="5"/>
  <c r="AP8" i="5"/>
  <c r="AQ8" i="5"/>
  <c r="AR8" i="5"/>
  <c r="BJ7" i="5"/>
  <c r="BK7" i="5"/>
  <c r="BL7" i="5"/>
  <c r="AZ7" i="5"/>
  <c r="BA7" i="5"/>
  <c r="BB7" i="5"/>
  <c r="AP7" i="5"/>
  <c r="AQ7" i="5"/>
  <c r="AR7" i="5"/>
  <c r="BJ6" i="5"/>
  <c r="BK6" i="5"/>
  <c r="BL6" i="5"/>
  <c r="AZ6" i="5"/>
  <c r="BA6" i="5"/>
  <c r="BB6" i="5"/>
  <c r="AP6" i="5"/>
  <c r="AQ6" i="5"/>
  <c r="AR6" i="5"/>
  <c r="BJ5" i="5"/>
  <c r="BK5" i="5"/>
  <c r="BL5" i="5"/>
  <c r="AZ5" i="5"/>
  <c r="BA5" i="5"/>
  <c r="BB5" i="5"/>
  <c r="AP5" i="5"/>
  <c r="AQ5" i="5"/>
  <c r="AR5" i="5"/>
  <c r="AP4" i="5"/>
  <c r="AQ4" i="5"/>
  <c r="AR4" i="5"/>
  <c r="BJ3" i="5"/>
  <c r="BK3" i="5"/>
  <c r="BL3" i="5"/>
  <c r="AZ3" i="5"/>
  <c r="BA3" i="5"/>
  <c r="BB3" i="5"/>
  <c r="AP3" i="5"/>
  <c r="AQ3" i="5"/>
  <c r="AR3" i="5"/>
  <c r="BJ108" i="5"/>
  <c r="BK108" i="5"/>
  <c r="BL108" i="5"/>
  <c r="BJ129" i="5"/>
  <c r="BK129" i="5"/>
  <c r="BL129" i="5"/>
  <c r="BJ142" i="5"/>
  <c r="BK142" i="5"/>
  <c r="BL142" i="5"/>
  <c r="BJ169" i="5"/>
  <c r="BK169" i="5"/>
  <c r="BL169" i="5"/>
  <c r="BJ168" i="5"/>
  <c r="BK168" i="5"/>
  <c r="BL168" i="5"/>
  <c r="BJ167" i="5"/>
  <c r="BK167" i="5"/>
  <c r="BL167" i="5"/>
  <c r="BJ166" i="5"/>
  <c r="BK166" i="5"/>
  <c r="BL166" i="5"/>
  <c r="BJ165" i="5"/>
  <c r="BK165" i="5"/>
  <c r="BL165" i="5"/>
  <c r="BJ159" i="5"/>
  <c r="BK159" i="5"/>
  <c r="BL159" i="5"/>
  <c r="BJ158" i="5"/>
  <c r="BK158" i="5"/>
  <c r="BL158" i="5"/>
  <c r="BJ157" i="5"/>
  <c r="BK157" i="5"/>
  <c r="BL157" i="5"/>
  <c r="BJ156" i="5"/>
  <c r="BK156" i="5"/>
  <c r="BL156" i="5"/>
  <c r="BJ155" i="5"/>
  <c r="BK155" i="5"/>
  <c r="BL155" i="5"/>
  <c r="BJ149" i="5"/>
  <c r="BK149" i="5"/>
  <c r="BL149" i="5"/>
  <c r="BJ141" i="5"/>
  <c r="BK141" i="5"/>
  <c r="BL141" i="5"/>
  <c r="BJ140" i="5"/>
  <c r="BK140" i="5"/>
  <c r="BL140" i="5"/>
  <c r="BJ139" i="5"/>
  <c r="BK139" i="5"/>
  <c r="BL139" i="5"/>
  <c r="BJ138" i="5"/>
  <c r="BK138" i="5"/>
  <c r="BL138" i="5"/>
  <c r="BJ137" i="5"/>
  <c r="BK137" i="5"/>
  <c r="BL137" i="5"/>
  <c r="BJ136" i="5"/>
  <c r="BK136" i="5"/>
  <c r="BL136" i="5"/>
  <c r="BJ135" i="5"/>
  <c r="BK135" i="5"/>
  <c r="BL135" i="5"/>
  <c r="BJ134" i="5"/>
  <c r="BK134" i="5"/>
  <c r="BL134" i="5"/>
  <c r="BJ128" i="5"/>
  <c r="BK128" i="5"/>
  <c r="BL128" i="5"/>
  <c r="BJ127" i="5"/>
  <c r="BK127" i="5"/>
  <c r="BL127" i="5"/>
  <c r="BJ126" i="5"/>
  <c r="BK126" i="5"/>
  <c r="BL126" i="5"/>
  <c r="BJ125" i="5"/>
  <c r="BK125" i="5"/>
  <c r="BL125" i="5"/>
  <c r="BJ124" i="5"/>
  <c r="BK124" i="5"/>
  <c r="BL124" i="5"/>
  <c r="BJ123" i="5"/>
  <c r="BK123" i="5"/>
  <c r="BL123" i="5"/>
  <c r="BJ122" i="5"/>
  <c r="BK122" i="5"/>
  <c r="BL122" i="5"/>
  <c r="BJ121" i="5"/>
  <c r="BK121" i="5"/>
  <c r="BL121" i="5"/>
  <c r="BJ120" i="5"/>
  <c r="BK120" i="5"/>
  <c r="BL120" i="5"/>
  <c r="BJ119" i="5"/>
  <c r="BK119" i="5"/>
  <c r="BL119" i="5"/>
  <c r="BJ118" i="5"/>
  <c r="BK118" i="5"/>
  <c r="BL118" i="5"/>
  <c r="BJ117" i="5"/>
  <c r="BK117" i="5"/>
  <c r="BL117" i="5"/>
  <c r="BJ116" i="5"/>
  <c r="BK116" i="5"/>
  <c r="BL116" i="5"/>
  <c r="BJ115" i="5"/>
  <c r="BK115" i="5"/>
  <c r="BL115" i="5"/>
  <c r="BJ114" i="5"/>
  <c r="BK114" i="5"/>
  <c r="BL114" i="5"/>
  <c r="BJ113" i="5"/>
  <c r="BK113" i="5"/>
  <c r="BL113" i="5"/>
  <c r="BT150" i="5"/>
  <c r="BU150" i="5"/>
  <c r="BV150" i="5"/>
  <c r="BT160" i="5"/>
  <c r="BU160" i="5"/>
  <c r="BV160" i="5"/>
  <c r="BT170" i="5"/>
  <c r="BU170" i="5"/>
  <c r="BV170" i="5"/>
  <c r="BT159" i="5"/>
  <c r="BU159" i="5"/>
  <c r="BV159" i="5"/>
  <c r="BT158" i="5"/>
  <c r="BU158" i="5"/>
  <c r="BV158" i="5"/>
  <c r="BT157" i="5"/>
  <c r="BU157" i="5"/>
  <c r="BV157" i="5"/>
  <c r="BT156" i="5"/>
  <c r="BU156" i="5"/>
  <c r="BV156" i="5"/>
  <c r="BT155" i="5"/>
  <c r="BU155" i="5"/>
  <c r="BV155" i="5"/>
  <c r="BT169" i="5"/>
  <c r="BU169" i="5"/>
  <c r="BV169" i="5"/>
  <c r="BT168" i="5"/>
  <c r="BU168" i="5"/>
  <c r="BV168" i="5"/>
  <c r="BT167" i="5"/>
  <c r="BU167" i="5"/>
  <c r="BV167" i="5"/>
  <c r="BT166" i="5"/>
  <c r="BU166" i="5"/>
  <c r="BV166" i="5"/>
  <c r="BT165" i="5"/>
  <c r="BU165" i="5"/>
  <c r="BV165" i="5"/>
  <c r="BT149" i="5"/>
  <c r="BU149" i="5"/>
  <c r="BV149" i="5"/>
  <c r="BT129" i="5"/>
  <c r="BU129" i="5"/>
  <c r="BV129" i="5"/>
  <c r="BT142" i="5"/>
  <c r="BU142" i="5"/>
  <c r="BV142" i="5"/>
  <c r="BV89" i="5"/>
  <c r="BU89" i="5"/>
  <c r="BT89" i="5"/>
  <c r="BT141" i="5"/>
  <c r="BU141" i="5"/>
  <c r="BV141" i="5"/>
  <c r="BT140" i="5"/>
  <c r="BU140" i="5"/>
  <c r="BV140" i="5"/>
  <c r="BT139" i="5"/>
  <c r="BU139" i="5"/>
  <c r="BV139" i="5"/>
  <c r="BT138" i="5"/>
  <c r="BU138" i="5"/>
  <c r="BV138" i="5"/>
  <c r="BT137" i="5"/>
  <c r="BU137" i="5"/>
  <c r="BV137" i="5"/>
  <c r="BT136" i="5"/>
  <c r="BU136" i="5"/>
  <c r="BV136" i="5"/>
  <c r="BT135" i="5"/>
  <c r="BU135" i="5"/>
  <c r="BV135" i="5"/>
  <c r="BT134" i="5"/>
  <c r="BU134" i="5"/>
  <c r="BV134" i="5"/>
  <c r="BT128" i="5"/>
  <c r="BU128" i="5"/>
  <c r="BV128" i="5"/>
  <c r="BT127" i="5"/>
  <c r="BU127" i="5"/>
  <c r="BV127" i="5"/>
  <c r="BT126" i="5"/>
  <c r="BU126" i="5"/>
  <c r="BV126" i="5"/>
  <c r="BT125" i="5"/>
  <c r="BU125" i="5"/>
  <c r="BV125" i="5"/>
  <c r="BT124" i="5"/>
  <c r="BU124" i="5"/>
  <c r="BV124" i="5"/>
  <c r="BT123" i="5"/>
  <c r="BU123" i="5"/>
  <c r="BV123" i="5"/>
  <c r="BT122" i="5"/>
  <c r="BU122" i="5"/>
  <c r="BV122" i="5"/>
  <c r="BT121" i="5"/>
  <c r="BU121" i="5"/>
  <c r="BV121" i="5"/>
  <c r="BT120" i="5"/>
  <c r="BU120" i="5"/>
  <c r="BV120" i="5"/>
  <c r="BT119" i="5"/>
  <c r="BU119" i="5"/>
  <c r="BV119" i="5"/>
  <c r="BT118" i="5"/>
  <c r="BU118" i="5"/>
  <c r="BV118" i="5"/>
  <c r="BT117" i="5"/>
  <c r="BU117" i="5"/>
  <c r="BV117" i="5"/>
  <c r="BT116" i="5"/>
  <c r="BU116" i="5"/>
  <c r="BV116" i="5"/>
  <c r="BT115" i="5"/>
  <c r="BU115" i="5"/>
  <c r="BV115" i="5"/>
  <c r="BT114" i="5"/>
  <c r="BU114" i="5"/>
  <c r="BV114" i="5"/>
  <c r="BT113" i="5"/>
  <c r="BU113" i="5"/>
  <c r="BV113" i="5"/>
  <c r="BT108" i="5"/>
  <c r="BU108" i="5"/>
  <c r="BV108" i="5"/>
  <c r="L73" i="5"/>
  <c r="M73" i="5"/>
  <c r="N73" i="5"/>
  <c r="L72" i="5"/>
  <c r="M72" i="5"/>
  <c r="N72" i="5"/>
  <c r="L71" i="5"/>
  <c r="M71" i="5"/>
  <c r="N71" i="5"/>
  <c r="L84" i="5"/>
  <c r="M84" i="5"/>
  <c r="N84" i="5"/>
  <c r="L43" i="5"/>
  <c r="M43" i="5"/>
  <c r="N43" i="5"/>
  <c r="L13" i="5"/>
  <c r="M13" i="5"/>
  <c r="N13" i="5"/>
  <c r="L12" i="5"/>
  <c r="M12" i="5"/>
  <c r="N12" i="5"/>
  <c r="L11" i="5"/>
  <c r="M11" i="5"/>
  <c r="N11" i="5"/>
  <c r="L10" i="5"/>
  <c r="M10" i="5"/>
  <c r="N10" i="5"/>
  <c r="L9" i="5"/>
  <c r="M9" i="5"/>
  <c r="N9" i="5"/>
  <c r="L7" i="5"/>
  <c r="M7" i="5"/>
  <c r="N7" i="5"/>
  <c r="L6" i="5"/>
  <c r="M6" i="5"/>
  <c r="N6" i="5"/>
  <c r="L5" i="5"/>
  <c r="M5" i="5"/>
  <c r="N5" i="5"/>
  <c r="L56" i="5"/>
  <c r="M56" i="5"/>
  <c r="N56" i="5"/>
  <c r="L83" i="5"/>
  <c r="M83" i="5"/>
  <c r="N83" i="5"/>
  <c r="L82" i="5"/>
  <c r="M82" i="5"/>
  <c r="N82" i="5"/>
  <c r="L81" i="5"/>
  <c r="M81" i="5"/>
  <c r="N81" i="5"/>
  <c r="L80" i="5"/>
  <c r="M80" i="5"/>
  <c r="N80" i="5"/>
  <c r="L79" i="5"/>
  <c r="M79" i="5"/>
  <c r="N79" i="5"/>
  <c r="L74" i="5"/>
  <c r="M74" i="5"/>
  <c r="N74" i="5"/>
  <c r="L70" i="5"/>
  <c r="M70" i="5"/>
  <c r="N70" i="5"/>
  <c r="L69" i="5"/>
  <c r="M69" i="5"/>
  <c r="N69" i="5"/>
  <c r="L64" i="5"/>
  <c r="M64" i="5"/>
  <c r="N64" i="5"/>
  <c r="L63" i="5"/>
  <c r="M63" i="5"/>
  <c r="N63" i="5"/>
  <c r="L55" i="5"/>
  <c r="M55" i="5"/>
  <c r="N55" i="5"/>
  <c r="L54" i="5"/>
  <c r="M54" i="5"/>
  <c r="N54" i="5"/>
  <c r="L53" i="5"/>
  <c r="M53" i="5"/>
  <c r="N53" i="5"/>
  <c r="L52" i="5"/>
  <c r="M52" i="5"/>
  <c r="N52" i="5"/>
  <c r="L51" i="5"/>
  <c r="M51" i="5"/>
  <c r="N51" i="5"/>
  <c r="L50" i="5"/>
  <c r="M50" i="5"/>
  <c r="N50" i="5"/>
  <c r="L49" i="5"/>
  <c r="M49" i="5"/>
  <c r="N49" i="5"/>
  <c r="L48" i="5"/>
  <c r="M48" i="5"/>
  <c r="N48" i="5"/>
  <c r="L22" i="5"/>
  <c r="M22" i="5"/>
  <c r="N22" i="5"/>
  <c r="Q22" i="5"/>
  <c r="Q43" i="5"/>
  <c r="Q56" i="5"/>
  <c r="Q64" i="5"/>
  <c r="Q84" i="5"/>
  <c r="AP108" i="5" l="1"/>
  <c r="AQ108" i="5"/>
  <c r="AR108" i="5"/>
  <c r="AP170" i="5"/>
  <c r="AQ170" i="5"/>
  <c r="AR170" i="5"/>
  <c r="AP142" i="5"/>
  <c r="AQ142" i="5"/>
  <c r="AR142" i="5"/>
  <c r="AZ108" i="5"/>
  <c r="BA108" i="5"/>
  <c r="BB10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SADIKI, Zouhair</author>
  </authors>
  <commentList>
    <comment ref="B11" authorId="0" shapeId="0" xr:uid="{AB111FB0-4B7A-4D1D-AED5-CC2FC8AEA828}">
      <text>
        <r>
          <rPr>
            <sz val="11"/>
            <color theme="1"/>
            <rFont val="Aptos Narrow"/>
            <family val="2"/>
            <scheme val="minor"/>
          </rPr>
          <t>SADIKI, Zouhair:
--&gt; Revue complète de l'article pour rendre autonome le N1/N2 sur ce type de DDS</t>
        </r>
      </text>
    </comment>
  </commentList>
</comments>
</file>

<file path=xl/sharedStrings.xml><?xml version="1.0" encoding="utf-8"?>
<sst xmlns="http://schemas.openxmlformats.org/spreadsheetml/2006/main" count="16126" uniqueCount="636">
  <si>
    <t>DS</t>
  </si>
  <si>
    <t>Décembre</t>
  </si>
  <si>
    <t>Novembre</t>
  </si>
  <si>
    <t>Magasin FO</t>
  </si>
  <si>
    <t>Magasin BO</t>
  </si>
  <si>
    <t>Appels comptabilisés</t>
  </si>
  <si>
    <t>Appels Répondus</t>
  </si>
  <si>
    <t>Appels Perdus</t>
  </si>
  <si>
    <t>Appels Abandonnés</t>
  </si>
  <si>
    <t>QS</t>
  </si>
  <si>
    <t>Taux des perdus</t>
  </si>
  <si>
    <t>Taux des abandonnés</t>
  </si>
  <si>
    <t>Durée Moy. d'attente</t>
  </si>
  <si>
    <t>Durée Moy. de communication</t>
  </si>
  <si>
    <t>Appels courts &lt; 15s</t>
  </si>
  <si>
    <t>Taux de conformité</t>
  </si>
  <si>
    <t>Appels Répondus &lt;30s</t>
  </si>
  <si>
    <t>SLA (30s)</t>
  </si>
  <si>
    <t>S50</t>
  </si>
  <si>
    <t>S49</t>
  </si>
  <si>
    <t>S48</t>
  </si>
  <si>
    <t>S47</t>
  </si>
  <si>
    <t>S46</t>
  </si>
  <si>
    <t>S45</t>
  </si>
  <si>
    <t>S44</t>
  </si>
  <si>
    <t>S43</t>
  </si>
  <si>
    <t>1,85%</t>
  </si>
  <si>
    <t>2,49%</t>
  </si>
  <si>
    <t>1,79%</t>
  </si>
  <si>
    <t>1,66%</t>
  </si>
  <si>
    <t>3,41%</t>
  </si>
  <si>
    <t>5,09%</t>
  </si>
  <si>
    <t>4,49%</t>
  </si>
  <si>
    <t>5,92%</t>
  </si>
  <si>
    <t>66,62%</t>
  </si>
  <si>
    <t>84,56%</t>
  </si>
  <si>
    <t>76,51%</t>
  </si>
  <si>
    <t>84,14%</t>
  </si>
  <si>
    <t>Taux de décroché</t>
  </si>
  <si>
    <t>5,65%</t>
  </si>
  <si>
    <t>5,00%</t>
  </si>
  <si>
    <t>4,39%</t>
  </si>
  <si>
    <t>8,54%</t>
  </si>
  <si>
    <t>4,73%</t>
  </si>
  <si>
    <t>6,06%</t>
  </si>
  <si>
    <t>3,23%</t>
  </si>
  <si>
    <t>7,35%</t>
  </si>
  <si>
    <t>0,00%</t>
  </si>
  <si>
    <t>4,71%</t>
  </si>
  <si>
    <t>5,77%</t>
  </si>
  <si>
    <t>5,93%</t>
  </si>
  <si>
    <t>5,45%</t>
  </si>
  <si>
    <t>2,80%</t>
  </si>
  <si>
    <t>8,08%</t>
  </si>
  <si>
    <t>2,42%</t>
  </si>
  <si>
    <t>3,64%</t>
  </si>
  <si>
    <t>1,14%</t>
  </si>
  <si>
    <t>5,95%</t>
  </si>
  <si>
    <t>3,57%</t>
  </si>
  <si>
    <t>1,69%</t>
  </si>
  <si>
    <t>10,00%</t>
  </si>
  <si>
    <t>11,11%</t>
  </si>
  <si>
    <t>2,86%</t>
  </si>
  <si>
    <t>4,62%</t>
  </si>
  <si>
    <t>4,76%</t>
  </si>
  <si>
    <t>8,06%</t>
  </si>
  <si>
    <t>3,60%</t>
  </si>
  <si>
    <t>11,24%</t>
  </si>
  <si>
    <t>8,30%</t>
  </si>
  <si>
    <t>1,60%</t>
  </si>
  <si>
    <t>1,30%</t>
  </si>
  <si>
    <t>75,80%</t>
  </si>
  <si>
    <t>83,80%</t>
  </si>
  <si>
    <t>88,60%</t>
  </si>
  <si>
    <t>84,10%</t>
  </si>
  <si>
    <t>62,80%</t>
  </si>
  <si>
    <t>78,80%</t>
  </si>
  <si>
    <t>74,20%</t>
  </si>
  <si>
    <t>86,80%</t>
  </si>
  <si>
    <t>64,70%</t>
  </si>
  <si>
    <t>100,00%</t>
  </si>
  <si>
    <t>42,40%</t>
  </si>
  <si>
    <t>88,50%</t>
  </si>
  <si>
    <t>0,519</t>
  </si>
  <si>
    <t>0,645</t>
  </si>
  <si>
    <t>76,9%</t>
  </si>
  <si>
    <t>91,9%</t>
  </si>
  <si>
    <t>66,1%</t>
  </si>
  <si>
    <t>87,3%</t>
  </si>
  <si>
    <t>92,00%</t>
  </si>
  <si>
    <t>94,00%</t>
  </si>
  <si>
    <t>70,50%</t>
  </si>
  <si>
    <t>84,70%</t>
  </si>
  <si>
    <t>95,00%</t>
  </si>
  <si>
    <t>88,90%</t>
  </si>
  <si>
    <t>74,30%</t>
  </si>
  <si>
    <t>86,20%</t>
  </si>
  <si>
    <t>81,90%</t>
  </si>
  <si>
    <t>79,00%</t>
  </si>
  <si>
    <t>63,10%</t>
  </si>
  <si>
    <t>80,90%</t>
  </si>
  <si>
    <t>78,20%</t>
  </si>
  <si>
    <t>81,00%</t>
  </si>
  <si>
    <t>79,20%</t>
  </si>
  <si>
    <t>&lt;</t>
  </si>
  <si>
    <t>FO</t>
  </si>
  <si>
    <t>Total Avril 2026</t>
  </si>
  <si>
    <t>Moyenne Avril 2026</t>
  </si>
  <si>
    <t>Total Mars 2026</t>
  </si>
  <si>
    <t>Moyenne Mars 2026</t>
  </si>
  <si>
    <t>Total Février 2026</t>
  </si>
  <si>
    <t>Moyenne Février 2026</t>
  </si>
  <si>
    <t>Total Janvier 2026</t>
  </si>
  <si>
    <t>Moyenne Janvier 2026</t>
  </si>
  <si>
    <t>Total Décembre 2025</t>
  </si>
  <si>
    <t>Moyenne Décembre 2025</t>
  </si>
  <si>
    <t>Total Novembre 2025</t>
  </si>
  <si>
    <t>Moyenne Novembre 2025</t>
  </si>
  <si>
    <t>Total Octobre 2025</t>
  </si>
  <si>
    <t>Moyenne 0ctobre  2025</t>
  </si>
  <si>
    <t>Agent</t>
  </si>
  <si>
    <t>% Résol.</t>
  </si>
  <si>
    <t>%Escalade</t>
  </si>
  <si>
    <t>% Transfert</t>
  </si>
  <si>
    <t>Tickets</t>
  </si>
  <si>
    <t>Appels Reçus</t>
  </si>
  <si>
    <t>Appels répondus</t>
  </si>
  <si>
    <t>Abdelilah SAOUDI</t>
  </si>
  <si>
    <t>Abdelmoughit ARRABIH</t>
  </si>
  <si>
    <t>Azzeddine BOUHLAL</t>
  </si>
  <si>
    <t>Bassma BOUKHLAL</t>
  </si>
  <si>
    <t>Chaimae EL KADIRI</t>
  </si>
  <si>
    <t>Faid ANAS</t>
  </si>
  <si>
    <t>Fatima Ezzahra AMANNE</t>
  </si>
  <si>
    <t>Hajar ESSABIR</t>
  </si>
  <si>
    <t>Hassnae HASSIB</t>
  </si>
  <si>
    <t>Karam ZNIDIGA</t>
  </si>
  <si>
    <t>Majdouline HRAR</t>
  </si>
  <si>
    <t>Mohamed Lamine OUATTARA</t>
  </si>
  <si>
    <t>NIIMA BETTAOUI</t>
  </si>
  <si>
    <t>Nouhaila GHOULAM</t>
  </si>
  <si>
    <t>Othmane JANAH</t>
  </si>
  <si>
    <t>Ranya KISSAMI</t>
  </si>
  <si>
    <t>Rim BAKOURY</t>
  </si>
  <si>
    <t>SAFIA ODIANY</t>
  </si>
  <si>
    <t>YAHYA KARAM</t>
  </si>
  <si>
    <t>TOTAL</t>
  </si>
  <si>
    <t>BO</t>
  </si>
  <si>
    <t>Achraf Bouabdelli</t>
  </si>
  <si>
    <t>Amina AATATI</t>
  </si>
  <si>
    <t>Aymane DOUCHI IDRISSI</t>
  </si>
  <si>
    <t>Ayoub ABDELLAH</t>
  </si>
  <si>
    <t>BOUCHTA Nouhaila</t>
  </si>
  <si>
    <t>Chaimaa Jirani</t>
  </si>
  <si>
    <t>Hamza MAKROUM</t>
  </si>
  <si>
    <t>Marwane BENHAYMAD</t>
  </si>
  <si>
    <t>Mohamed ARRAJ</t>
  </si>
  <si>
    <t>Mohammed Amine CHETOUI</t>
  </si>
  <si>
    <t>Nabil JEBILOU</t>
  </si>
  <si>
    <t>Niama CHIBANI</t>
  </si>
  <si>
    <t>Rania ANZID</t>
  </si>
  <si>
    <t>Salma FARKHANE</t>
  </si>
  <si>
    <t>Tarik NAFKHA</t>
  </si>
  <si>
    <t>Thami ELOUAFY</t>
  </si>
  <si>
    <t>Yassine HAMIDALLAH</t>
  </si>
  <si>
    <t>Proxi &amp; Promocash</t>
  </si>
  <si>
    <t>Nabil ATIF</t>
  </si>
  <si>
    <t>Hiba BARICH</t>
  </si>
  <si>
    <t>El Mehdi EL MANSOURI</t>
  </si>
  <si>
    <t>Youssef HABTANY</t>
  </si>
  <si>
    <t>Mohamed- Sedik Sedik MASTARI</t>
  </si>
  <si>
    <t>Hamza MESSAOUDI</t>
  </si>
  <si>
    <t>Salma MOUTIA</t>
  </si>
  <si>
    <t>Omar SALIMI</t>
  </si>
  <si>
    <t>Zidane MOUASSINE</t>
  </si>
  <si>
    <t>Partenaire</t>
  </si>
  <si>
    <t>Youssef ZAIR</t>
  </si>
  <si>
    <t>Moad TINOUISSI</t>
  </si>
  <si>
    <t>Ahmed EL MESSAOUDI</t>
  </si>
  <si>
    <t>VUS</t>
  </si>
  <si>
    <t>Hind ZAHID</t>
  </si>
  <si>
    <t>Ndoumbe SECK</t>
  </si>
  <si>
    <t>Safaa mouzakki</t>
  </si>
  <si>
    <t>Sara MAGHTY</t>
  </si>
  <si>
    <t>Yassine AFANDI</t>
  </si>
  <si>
    <t>Supply</t>
  </si>
  <si>
    <t>% Escalade</t>
  </si>
  <si>
    <t>Badr EL MOUAHHID</t>
  </si>
  <si>
    <t>Hamza ABBA</t>
  </si>
  <si>
    <t>Samir BORGAI</t>
  </si>
  <si>
    <t>Soumia OUKHIRA</t>
  </si>
  <si>
    <t>Toufik BENLEMMOUDEN</t>
  </si>
  <si>
    <t>Youness FALLAH</t>
  </si>
  <si>
    <r>
      <rPr>
        <sz val="18"/>
        <color rgb="FFFFFFFF"/>
        <rFont val="Aptos Narrow"/>
        <scheme val="minor"/>
      </rPr>
      <t xml:space="preserve">⬇⬇⬇⬇ </t>
    </r>
    <r>
      <rPr>
        <sz val="18"/>
        <color rgb="FFFFFF00"/>
        <rFont val="Aptos Narrow"/>
        <scheme val="minor"/>
      </rPr>
      <t>Réalisations hebdomadaires</t>
    </r>
    <r>
      <rPr>
        <sz val="18"/>
        <color rgb="FFFFFFFF"/>
        <rFont val="Aptos Narrow"/>
        <scheme val="minor"/>
      </rPr>
      <t xml:space="preserve"> ⬇⬇⬇⬇</t>
    </r>
  </si>
  <si>
    <t>Total S17</t>
  </si>
  <si>
    <t>Moyenne S17</t>
  </si>
  <si>
    <t>Total S16</t>
  </si>
  <si>
    <t>Moyenne S16</t>
  </si>
  <si>
    <t>Total S15</t>
  </si>
  <si>
    <t>Moyenne S15</t>
  </si>
  <si>
    <t>Total S14</t>
  </si>
  <si>
    <t>Moyenne S14</t>
  </si>
  <si>
    <t>Total S13</t>
  </si>
  <si>
    <t>Moyenne S13</t>
  </si>
  <si>
    <t>Total S12</t>
  </si>
  <si>
    <t>Moyenne S12</t>
  </si>
  <si>
    <t>Total S11</t>
  </si>
  <si>
    <t>Moyenne S11</t>
  </si>
  <si>
    <t>Total S10</t>
  </si>
  <si>
    <t>Moyenne S10</t>
  </si>
  <si>
    <t>Total S09</t>
  </si>
  <si>
    <t>Moyenne S09</t>
  </si>
  <si>
    <t>Total S08</t>
  </si>
  <si>
    <t>Moyenne S08</t>
  </si>
  <si>
    <t>Total S07</t>
  </si>
  <si>
    <t>Moyenne S07</t>
  </si>
  <si>
    <t>Total S06</t>
  </si>
  <si>
    <t>Moyenne S06</t>
  </si>
  <si>
    <t>Total S05</t>
  </si>
  <si>
    <t>Moyenne S05</t>
  </si>
  <si>
    <t>Total S04</t>
  </si>
  <si>
    <t>Moyenne S04</t>
  </si>
  <si>
    <t>Total S03</t>
  </si>
  <si>
    <t>Moyenne S03</t>
  </si>
  <si>
    <t>Total S02</t>
  </si>
  <si>
    <t>Moyenne S02</t>
  </si>
  <si>
    <t>Total S01</t>
  </si>
  <si>
    <t>Moyenne S01</t>
  </si>
  <si>
    <t>Total S52</t>
  </si>
  <si>
    <t>Moyenne S52</t>
  </si>
  <si>
    <t>Total S51</t>
  </si>
  <si>
    <t>Moyenne S50</t>
  </si>
  <si>
    <t>Total S49</t>
  </si>
  <si>
    <t>Moyenne S49</t>
  </si>
  <si>
    <t>Total S48</t>
  </si>
  <si>
    <t>Moyenne S47</t>
  </si>
  <si>
    <t>Total S46</t>
  </si>
  <si>
    <t>Moyenne S46</t>
  </si>
  <si>
    <t>Total S45</t>
  </si>
  <si>
    <t>Moyenne S45</t>
  </si>
  <si>
    <t>Total S44</t>
  </si>
  <si>
    <t>Moyenne S44</t>
  </si>
  <si>
    <t>Total S43</t>
  </si>
  <si>
    <t>Moyenne S43</t>
  </si>
  <si>
    <t>Total S42</t>
  </si>
  <si>
    <t>Moyenne S42</t>
  </si>
  <si>
    <t>Total S41</t>
  </si>
  <si>
    <t>Moyenne S41</t>
  </si>
  <si>
    <t>Total S40</t>
  </si>
  <si>
    <t>Moyenne S40</t>
  </si>
  <si>
    <t/>
  </si>
  <si>
    <t>Résolus</t>
  </si>
  <si>
    <t>Escaladés</t>
  </si>
  <si>
    <t>T. Traités</t>
  </si>
  <si>
    <t>Tr. internes</t>
  </si>
  <si>
    <t>Tr. Externes</t>
  </si>
  <si>
    <t>Total Tickets</t>
  </si>
  <si>
    <t> </t>
  </si>
  <si>
    <t>ANAS FAID</t>
  </si>
  <si>
    <t>Niima BETTAOUI</t>
  </si>
  <si>
    <t>Safia ODIANY</t>
  </si>
  <si>
    <t>Yahya KARAM</t>
  </si>
  <si>
    <t>Chaimaa JIRANI</t>
  </si>
  <si>
    <t>Tr. Traités</t>
  </si>
  <si>
    <t>SCO</t>
  </si>
  <si>
    <t>QS / Agent</t>
  </si>
  <si>
    <t>Thami ELWAFY</t>
  </si>
  <si>
    <t>Aya BOURMAILA</t>
  </si>
  <si>
    <t>Mai</t>
  </si>
  <si>
    <t>Avril</t>
  </si>
  <si>
    <t>Mars</t>
  </si>
  <si>
    <t>Février</t>
  </si>
  <si>
    <t>Janvier</t>
  </si>
  <si>
    <t>Octobre</t>
  </si>
  <si>
    <t>Septembre</t>
  </si>
  <si>
    <t>Aout</t>
  </si>
  <si>
    <t>Bannettes</t>
  </si>
  <si>
    <t>Promoteur</t>
  </si>
  <si>
    <t>Neutre</t>
  </si>
  <si>
    <t>Détracteur</t>
  </si>
  <si>
    <t>NPS</t>
  </si>
  <si>
    <t>FRONT OFFICE</t>
  </si>
  <si>
    <t>BACK OFFICE</t>
  </si>
  <si>
    <t>PROMOCASH</t>
  </si>
  <si>
    <t>PROXIMITE</t>
  </si>
  <si>
    <t>SUPPLY (N1-N2)</t>
  </si>
  <si>
    <t>S18</t>
  </si>
  <si>
    <t>S17</t>
  </si>
  <si>
    <t>S16</t>
  </si>
  <si>
    <t>S15</t>
  </si>
  <si>
    <t>S14</t>
  </si>
  <si>
    <t>S13</t>
  </si>
  <si>
    <t>S12</t>
  </si>
  <si>
    <t>S11</t>
  </si>
  <si>
    <t>S10</t>
  </si>
  <si>
    <t>S 09</t>
  </si>
  <si>
    <t>S 08</t>
  </si>
  <si>
    <t>S 07</t>
  </si>
  <si>
    <t>S 06</t>
  </si>
  <si>
    <t>S 05</t>
  </si>
  <si>
    <t>S 04</t>
  </si>
  <si>
    <t>S 03</t>
  </si>
  <si>
    <t>S 02</t>
  </si>
  <si>
    <t>S 01</t>
  </si>
  <si>
    <t>S52</t>
  </si>
  <si>
    <t>S51</t>
  </si>
  <si>
    <t>S42</t>
  </si>
  <si>
    <t>S41</t>
  </si>
  <si>
    <t>S40</t>
  </si>
  <si>
    <t>S39</t>
  </si>
  <si>
    <t>S38</t>
  </si>
  <si>
    <t>S37</t>
  </si>
  <si>
    <t>S36</t>
  </si>
  <si>
    <t>S35</t>
  </si>
  <si>
    <t>S34</t>
  </si>
  <si>
    <t>S33</t>
  </si>
  <si>
    <t>S32</t>
  </si>
  <si>
    <t>S31</t>
  </si>
  <si>
    <t>S</t>
  </si>
  <si>
    <t>q</t>
  </si>
  <si>
    <t>Action principale</t>
  </si>
  <si>
    <t>Sous-action(s)</t>
  </si>
  <si>
    <t>Détails du plan d’action</t>
  </si>
  <si>
    <t>Porteur d’action</t>
  </si>
  <si>
    <t>Statut / Mise en place</t>
  </si>
  <si>
    <t>Deadline</t>
  </si>
  <si>
    <t>Action COPIL</t>
  </si>
  <si>
    <t>Commentaires</t>
  </si>
  <si>
    <t>Publipostage</t>
  </si>
  <si>
    <t>•Préparation du mail NPS
•Préparation du fichier publipostage
•Cibler les utilisateurs et envoyer le mail</t>
  </si>
  <si>
    <t>Rédiger un mail clair expliquant le NPS et son fonctionnement</t>
  </si>
  <si>
    <t>•Malika EDEROUICH
•Zouhair SADIKI</t>
  </si>
  <si>
    <t>Continue</t>
  </si>
  <si>
    <t>•Hebdomadaire</t>
  </si>
  <si>
    <t>Déployé sur Proxi &amp; Promocash</t>
  </si>
  <si>
    <t>Présentation NPS</t>
  </si>
  <si>
    <t>Brief des agents</t>
  </si>
  <si>
    <t xml:space="preserve">Préparer une présentation du NPS, son objectif et son importance. </t>
  </si>
  <si>
    <t>Terminé</t>
  </si>
  <si>
    <t>Communication effectuée auprès de l'ensemble des agents</t>
  </si>
  <si>
    <t>Communication des informations clés sur le groupe</t>
  </si>
  <si>
    <t>Expliquer aux agents l’impact de leur contribution sur les résultats et les enjeux</t>
  </si>
  <si>
    <t>Superviseurs</t>
  </si>
  <si>
    <t>Formation GRC</t>
  </si>
  <si>
    <t>Créer un support de formation GRC</t>
  </si>
  <si>
    <t xml:space="preserve">Développer les compétences relationnelles des agents (écoute, reformulation, empathie). </t>
  </si>
  <si>
    <t>Zouhair SADIKI</t>
  </si>
  <si>
    <t>La formation est en cours de partage sous forme de capsules sur le groupe Teams (E-Learning).</t>
  </si>
  <si>
    <t>Lancer le pilote de formation</t>
  </si>
  <si>
    <t>Lancer le pilot de la formation avec deux agents BO&amp; FO.</t>
  </si>
  <si>
    <t>Étaler la formation sur l’ensemble des agents</t>
  </si>
  <si>
    <t>Assurer la montée en compétences progressive via des sessions planifiées.</t>
  </si>
  <si>
    <t>Fichier discours</t>
  </si>
  <si>
    <t>Partager un fichier discours avec les agents</t>
  </si>
  <si>
    <t>• Harmoniser le discours et les bonnes pratiques d’échanges avec les clients. 
•Offrir des exemples concrets et phrases types pour améliorer la qualité des interactions.</t>
  </si>
  <si>
    <t>•Superviseurs
•Zouhair SADIKI</t>
  </si>
  <si>
    <t>En cours</t>
  </si>
  <si>
    <t>La matrice de rootage est créée et alimentée par la RM au fur et à mesure que les besoins sont détectés</t>
  </si>
  <si>
    <t>Partage des réalisations NPS</t>
  </si>
  <si>
    <t>•Hebdomadaire
•Mensuel</t>
  </si>
  <si>
    <t>Diffuser les résultats NPS par agent et par bannette pour créer de la visibilité et motiver les équipes. Identifier les points forts et axes d’amélioration.</t>
  </si>
  <si>
    <t>Réalisations partagées avec l’ensemble de l’équipe magasin.</t>
  </si>
  <si>
    <t>Suivi du plan d’action et évolution NPS</t>
  </si>
  <si>
    <t>•Identifier les agents nécessitant un accompagnement (“Flop agents”)
•Suivi de l’impact des actions et ajustements si nécessaire</t>
  </si>
  <si>
    <t>• Analyser l’évolution des résultats et ajuster le plan d’action. 
• Proposer un coaching ciblé pour les agents en difficulté.</t>
  </si>
  <si>
    <t>Amélioration des statistiques</t>
  </si>
  <si>
    <t>• Contacter les utilisateurs neutres pour expliquer le fonctionnement du NPS et favoriser des retours positifs</t>
  </si>
  <si>
    <t>Communiquer de manière proactive avec les utilisateurs pour clarifier le NPS, encourager les retours positifs et améliorer la note globale.</t>
  </si>
  <si>
    <t>QCM</t>
  </si>
  <si>
    <t>•Communications du lien via Teams
•Création du fichier de suivi</t>
  </si>
  <si>
    <t>Assurer un suivi du taux de passation en interne</t>
  </si>
  <si>
    <t>Terminer</t>
  </si>
  <si>
    <t>Taux de passation à 100% (DS Magasin casablanca).</t>
  </si>
  <si>
    <t>Déploiement du fichier de suivi (Google Sheet)</t>
  </si>
  <si>
    <t>Support qualité</t>
  </si>
  <si>
    <t>•Informer les agents des consignes à respecter
•Partage des liens des support</t>
  </si>
  <si>
    <t>Communication via Teams</t>
  </si>
  <si>
    <t>Trame de résolution</t>
  </si>
  <si>
    <t>One-to-one</t>
  </si>
  <si>
    <t>•Clarifier la raison du déploiement de la nouvelle trame.
•Lever les ambiguïtés entre ancienne et nouvelle trame.</t>
  </si>
  <si>
    <t>Encadrement</t>
  </si>
  <si>
    <t>Communication effectuée auprès de l'ensemble des agents.
Picking :
•	Partenaires : 2 tickets par agent et par jour.
•	BO &amp; FO, Promocash / Proximité : 1 ticket par agent et par jour.</t>
  </si>
  <si>
    <t>Picking</t>
  </si>
  <si>
    <t>Lancement du picking sur tickets résolus en J-1 pour cibler les agents en écart</t>
  </si>
  <si>
    <t>•Journalier</t>
  </si>
  <si>
    <t>Briefing</t>
  </si>
  <si>
    <t>Briefer les agents en écart et lancer le plan de suivi journalier ciblé</t>
  </si>
  <si>
    <t>Type de résolution</t>
  </si>
  <si>
    <t>•Partage des supports via Teams
•Brienfing des agents</t>
  </si>
  <si>
    <t>Clarifier l’ambiguïté entre l’utilisation du code 2 et 3 pour limiter les écarts</t>
  </si>
  <si>
    <t>Création de la matrice de routage</t>
  </si>
  <si>
    <t>Limiter l’abus du code 4</t>
  </si>
  <si>
    <t>RM</t>
  </si>
  <si>
    <t>Retour au proposition des nouveaux types de résolution</t>
  </si>
  <si>
    <t>CRF propose des nouveaux types de résolution pour simplifier la compréhension et l'utilisation de chaque code.</t>
  </si>
  <si>
    <t>Action vérifiée avec l’ensemble des encadrants. Retour envoyé par Zouhair.</t>
  </si>
  <si>
    <t>Conserver les anciens codes 04 et 05 et de mettre à jour le reste.</t>
  </si>
  <si>
    <t xml:space="preserve">Mise à jour du fichier picking </t>
  </si>
  <si>
    <t xml:space="preserve">Ajout de nouveaux critères de conformité de la trame de résolution suite demande CRF :
•Reformulation des demandes utilisateurs.
•Reformulation des actions menées.
•Respect de la formule de politesse </t>
  </si>
  <si>
    <t>Lien du fichier du picking.</t>
  </si>
  <si>
    <t xml:space="preserve">Partage de la synthèse des pickings </t>
  </si>
  <si>
    <t>Présenter les réalisations, la liste des tickets analysés dans le cadre du picking, ainsi que les actions correctives apportées.</t>
  </si>
  <si>
    <t>Sujets</t>
  </si>
  <si>
    <t>Actions</t>
  </si>
  <si>
    <t>Porteur</t>
  </si>
  <si>
    <t>Echéance</t>
  </si>
  <si>
    <t>Statut</t>
  </si>
  <si>
    <t>Retour attendu sur la bonne compréhension des définitions actuelles par les agents, et retour sur les nouvelles définitions proposées</t>
  </si>
  <si>
    <t>CGI</t>
  </si>
  <si>
    <t>Report max 27/01</t>
  </si>
  <si>
    <t>Terminée</t>
  </si>
  <si>
    <t>Rappel individuel trame résolution</t>
  </si>
  <si>
    <t>Instaurer des points individuels avec les agents qui n'appliquent pas la trame</t>
  </si>
  <si>
    <t>En continue</t>
  </si>
  <si>
    <t>Rappel du process aux agents, aux RM et au N3 =&gt; “toute solution de contournement doit être documentée dans une KM” </t>
  </si>
  <si>
    <t>17-févr</t>
  </si>
  <si>
    <t>Evaluation de la connaissance</t>
  </si>
  <si>
    <t>Restitution QCM</t>
  </si>
  <si>
    <t>Carrefour</t>
  </si>
  <si>
    <t>13-janv</t>
  </si>
  <si>
    <t>Restitution des résultats du QCM AGENTS</t>
  </si>
  <si>
    <t>Envoi de la liste des agents/RM dont la note est inférieur à 35/40</t>
  </si>
  <si>
    <t>14-janv</t>
  </si>
  <si>
    <t>Accompagnement des équipes CGI dans leurs analyses (fournir 20 tickets pour faire une analyse croisée)</t>
  </si>
  <si>
    <t>Carrefour / CGI</t>
  </si>
  <si>
    <t>17-déc</t>
  </si>
  <si>
    <t>Maintien des analyses quotidiennes avec partage sur le fil de discussion dédié</t>
  </si>
  <si>
    <t>Mise en place d’un accompagnement des RM pour aligner les analyses faites par CGI/RM </t>
  </si>
  <si>
    <t>Max 16/01</t>
  </si>
  <si>
    <t>À faire</t>
  </si>
  <si>
    <t>Process coordinateur</t>
  </si>
  <si>
    <t>Prévoir réunion pour expliquer le calcul du KPI</t>
  </si>
  <si>
    <t>Mise en place des plans d’action suite à la restitution QCM AGENT</t>
  </si>
  <si>
    <t>Asap</t>
  </si>
  <si>
    <t>Date de démarrage</t>
  </si>
  <si>
    <t>Niveau de service</t>
  </si>
  <si>
    <t>Etape 1</t>
  </si>
  <si>
    <t>Identification de l’équipe N2</t>
  </si>
  <si>
    <t>Briefing des agents N2 :
Définir clairement le but principal de l’intervention.
Expliquer le rôle de chaque agent N2 dans l’accomplissement de la mission.</t>
  </si>
  <si>
    <t xml:space="preserve">Définir l’équipe N2 en charge de l’analyse des escalades vers N3 : </t>
  </si>
  <si>
    <t>N1/N2</t>
  </si>
  <si>
    <t>Equipe N2 : 2 agents actuelement à étendre à 4 agents à moyen terme.
• Abdellah Ayoub : Mobilisé 
• Rania Anzid : Mobilisé
• Tarik Nafkha : à integrer
• Chaimaa Jirani : à integrer</t>
  </si>
  <si>
    <t>Demande d’autorisation d’escalade</t>
  </si>
  <si>
    <t>Soumission par les agents N1 :
Les agents N1 font une demande d’autorisation d’escalade vers le N3 via Groupe Teams BO</t>
  </si>
  <si>
    <t>Agents N1</t>
  </si>
  <si>
    <t>N1</t>
  </si>
  <si>
    <t>Permet de contrôler les escalades à tort et l'impact du PA sur l'autonomie</t>
  </si>
  <si>
    <t xml:space="preserve">Analyse des demandes d'escalades : Vérification par N2 
</t>
  </si>
  <si>
    <t>Les agents N2 analysent chaque ticket :</t>
  </si>
  <si>
    <t>Réponse sur le groupe Teams par les N2 : 
•  Précision de la KM à suivre.
• Précision des informations complémentaires manquantes.</t>
  </si>
  <si>
    <r>
      <rPr>
        <sz val="11"/>
        <color rgb="FF000000"/>
        <rFont val="Aptos Narrow"/>
      </rPr>
      <t xml:space="preserve">• Si la demande est procédurée → </t>
    </r>
    <r>
      <rPr>
        <b/>
        <sz val="11"/>
        <color rgb="FF000000"/>
        <rFont val="Aptos Narrow"/>
      </rPr>
      <t xml:space="preserve">Refus de la demande d'escalade + précision de la KM à suivre ou les informations complémentaires manquantes.
• </t>
    </r>
    <r>
      <rPr>
        <sz val="11"/>
        <color rgb="FF000000"/>
        <rFont val="Aptos Narrow"/>
      </rPr>
      <t>Le traitement revient à N1</t>
    </r>
  </si>
  <si>
    <t>• Si la demande n’est pas procédurée → escalade N3</t>
  </si>
  <si>
    <t>Traitement des demandes compliquées ou anciennes</t>
  </si>
  <si>
    <t>Prise en charge par N2</t>
  </si>
  <si>
    <t>Les agents N2 traitent les demandes jugées complexes ou anciennes, en s’assurant de suivre les procédures existantes et de consulter les N3 si besoin d'accompagnement.</t>
  </si>
  <si>
    <t>Agents N2</t>
  </si>
  <si>
    <t>Suivi des demandes d'escalations.</t>
  </si>
  <si>
    <t>Création du fichier du suivi des demandes d'escalade</t>
  </si>
  <si>
    <t>Création du fichier  et sythèse de la Data, identifier les cas réccurents</t>
  </si>
  <si>
    <t>Zouhair Sadiki</t>
  </si>
  <si>
    <t>Alimentation avec la data des demandes d'escalade</t>
  </si>
  <si>
    <t>Alimentation du fichier par les N2 :
•Agents responsables en cas d’escalade à tord
•Préciser les raisons du rejet de la demande d’escalade
•Préciser la KM approprié</t>
  </si>
  <si>
    <t>Actions correctives.</t>
  </si>
  <si>
    <t>Si un agent N1 présente une récurrence d’escalades à tort sur la même typologie, le superviseur devra le briefer et l’accompagner afin de renforcer sa compréhension des étapes manquantes du processus.</t>
  </si>
  <si>
    <t>Hicham Yousse</t>
  </si>
  <si>
    <t>Suivie et statistiques</t>
  </si>
  <si>
    <t>Suivi taux d’escalade à tord + Taux de transfert ( In &amp; Out )</t>
  </si>
  <si>
    <t xml:space="preserve">Permet de :
•Renforcer l'autonomie N1
•Réduit la charge de traitement N3 ( Analyse des demandes ) </t>
  </si>
  <si>
    <t>N1/N2/N3</t>
  </si>
  <si>
    <t>Etape 2</t>
  </si>
  <si>
    <t>Accompagnement des N2 et développement de leurs compétences.</t>
  </si>
  <si>
    <t>Préciser les demandes N3 simples à traiter
par les N2</t>
  </si>
  <si>
    <t>Les N2 se mettent en binôme avec les N3 pour se familiariser avec le traitement de ces demandes</t>
  </si>
  <si>
    <t>•Malika EDEROUICH
•khalid Ait-sfer</t>
  </si>
  <si>
    <t>à définir</t>
  </si>
  <si>
    <t>N3</t>
  </si>
  <si>
    <t>Le planning d’accompagnement devra être établi en tenant compte du volume du backlog N1 et N2.</t>
  </si>
  <si>
    <t>Définir des plages horaires pour l'accompagnement des N2 au près des N3</t>
  </si>
  <si>
    <t xml:space="preserve">Analyses et créations </t>
  </si>
  <si>
    <t>•Analyse des demandes d'escalade réccurentes vers le N3
•Créations des Km's selon les typologies les plus frèquentes</t>
  </si>
  <si>
    <t>• Analyse journalière : Lucas analyse les typologies récurrentes escaladées vers le N3 afin de créer les KM correspondants et les formaliser en procédures.
• Suivi bimensuel : Un point est planifié tous les deux semaines pour mesurer l’efficacité des KM créés.</t>
  </si>
  <si>
    <t>Lucas steullet</t>
  </si>
  <si>
    <t>Suivi de l’utilité des KM</t>
  </si>
  <si>
    <t>•Suivi du nombre de KM créés.
•Suivi du taux d’utilisation de chaque KM (associé aux tickets Care).</t>
  </si>
  <si>
    <t>•Mesurer l’efficacité des KM : savoir combien de KM ont été créés et utilisés, et lesquels sont réellement consultés.
•Identifier les KM pertinents ou obsolètes : ceux qui sont peu ou jamais utilisés peuvent être mis à jour ou archivés.</t>
  </si>
  <si>
    <t>Lancement du traitement des demandes N3 par les N2.</t>
  </si>
  <si>
    <t>Le traitement des demandes N3 par les N2 est soumis à une validation préalable par l’encadrement du magasin.</t>
  </si>
  <si>
    <t>Les N2 commenceront à traiter les demandes N3 pour lesquelles ils bénéficient d’un accompagnement, si le volume du backlog N1 et N2 le permet.</t>
  </si>
  <si>
    <t>Traitement : Agents N2.</t>
  </si>
  <si>
    <t>Prod. Moyenne</t>
  </si>
  <si>
    <t xml:space="preserve">S 02 </t>
  </si>
  <si>
    <t>S 11</t>
  </si>
  <si>
    <t>Objectif</t>
  </si>
  <si>
    <t>ID</t>
  </si>
  <si>
    <t>Action</t>
  </si>
  <si>
    <t>Chantier</t>
  </si>
  <si>
    <t>Responsable</t>
  </si>
  <si>
    <t>État</t>
  </si>
  <si>
    <t>Date Début</t>
  </si>
  <si>
    <t>Date Fin</t>
  </si>
  <si>
    <t>Commentaire/Avancement/ROI</t>
  </si>
  <si>
    <t>Mise en place d'une supervision Caroline N3</t>
  </si>
  <si>
    <t>TF Caroline/Pilotage</t>
  </si>
  <si>
    <t>Khalid AIT SFER</t>
  </si>
  <si>
    <t>16-janv.</t>
  </si>
  <si>
    <t>Mise en place d'un morning interne Caroline N3</t>
  </si>
  <si>
    <t>Abdellah KHADRAOUI</t>
  </si>
  <si>
    <t>Déjà mis en place en permannence</t>
  </si>
  <si>
    <t>Mobilisation de Lucas sur la production de KM</t>
  </si>
  <si>
    <t>TF Caroline/Autonomie N1</t>
  </si>
  <si>
    <t>Khalid AIT SFER
Abdellah khadraoui
Alexis SAUDAN
Zouhair SADIKI</t>
  </si>
  <si>
    <t>Lancé</t>
  </si>
  <si>
    <t>8-déc.</t>
  </si>
  <si>
    <r>
      <rPr>
        <sz val="10"/>
        <color rgb="FFFF0000"/>
        <rFont val="Aptos Narrow"/>
        <scheme val="minor"/>
      </rPr>
      <t xml:space="preserve">29/01 : 1ere analyse effecuté sur les KM crées entre décembre et janvier, 28 articles créés, ci dessoux les plus utilisé à date
ID 101596857 (BRV manquant) : 15 tickets liés.
ID 101251599 (Remise des stocks) : 5 tickets liés.
ID 101449510 (Commande d'opportunité) : 5 tickets liés.
57% des créations (16 articles) n'ont encore jamais été utilisés (ex: Domiciliation bancaire, Suppression de boosters, création de zone inventaire)
11/02 point fait avec lucas pour statuer sur le modop à adopter à l'avenir à savoir :
1-lui partager les escalades faites sur la S-1sur la base d'absence de procédure avec détection des récurrences les plus élevées
2- accompagner chaque nouvelle création avec les mots clés que les agents N1 peuvent utiliser pour retrouver la KM
3 - programmer des points bimensuel pour étudier ce qui est fait et voir les possibilités d'amélioration
ROI : réduire le volumes des escalades sur absence proc + travailler l'autonmie N1
</t>
    </r>
    <r>
      <rPr>
        <b/>
        <sz val="10"/>
        <color rgb="FF000000"/>
        <rFont val="Aptos Narrow"/>
        <scheme val="minor"/>
      </rPr>
      <t xml:space="preserve">26/02 : Analyse effectuée sur les KM créées du 6 décembre au 26 février : 58 KM créées ; 7 KM mises à jour.
KM les plus utilisées à date :   
ID 101596857 : 16 tickets liés 
ID 101449510 : 8 tickets liés
03/02 – ROI : Calcul du taux d’escalade pour le mois de février : le taux d’escalade passe de 19 % en janvier à 15 % en février.
Taux d’escalade à tort : passage de 11,30 % en janvier à 10,53 % (analyse effectuée sur les escalades adressées à UMA BO N3).
</t>
    </r>
    <r>
      <rPr>
        <sz val="10"/>
        <color rgb="FFFF0000"/>
        <rFont val="Aptos Narrow"/>
        <scheme val="minor"/>
      </rPr>
      <t xml:space="preserve">
</t>
    </r>
    <r>
      <rPr>
        <b/>
        <sz val="10"/>
        <color rgb="FF000000"/>
        <rFont val="Aptos Narrow"/>
        <scheme val="minor"/>
      </rPr>
      <t xml:space="preserve"> 31/03 : Analyse effectuée sur les KM créées du 6 décembre au 31 Mars : 64 KM créées ; 8 KM mises à jour.
KM les plus utilisées à date :   
ID 108959139 : 29 tickets liés 
ID 101449510 : 25 tickets liés
31/03 – ROI : Calcul du taux d’escalade pour le mois de mars : le taux d’escalade passe de 15 % en février à 10 % en Mars.
Taux d’escalade à tort : passage de 10,53 % en Février à 3,65 % en mars (analyse effectuée sur les escalades adressées à UMA BO N3).</t>
    </r>
  </si>
  <si>
    <t>Identifier la liste des N2 + Traitement des tikets N3 simple par les N2 identifiés</t>
  </si>
  <si>
    <t>TF caroline/Renforcement N3</t>
  </si>
  <si>
    <t>Malika EDEROUICH
Zouhair SADIKI</t>
  </si>
  <si>
    <t>Cellule mise en place avec 2 agents actuellement à étendre à 4 agents à moyen terme avec justement au besoin
ROI Janvier : Taux d'escalade en baisse au fil des semaines passant de 24% au début du mois à 14% à la derniere semaines
Organisation de la cellule N2
• Constitution d’un dispositif provisoire composé de 4 agents : Ayou, Rania, Chaymaa et Tarik.
• Rotation prévue : 2 agents par jour.
• En temps normal, ces agents sont également mobilisés sur les tickets âgés et complexes
Limites identifiées à ce stade
• Les agents N2 ne sont pas encore en mesure de traiter les tickets sans procédure.
• Une partie importante des escalades vers le N3 concerne des cas sans procédure</t>
  </si>
  <si>
    <t>Partager un planning d'immersion N2 avec N3 par semaine</t>
  </si>
  <si>
    <t>4-Mars : Immersion de NAFKHA Tarik au N3 afin de mieux comprendre les contraintes N3 et de définir des actions d’amélioration du flux N1 → N3.
Objectif : Réduction des escalades à tort,
Proposer une liste des typologies pouvant être prises en charge par le N2 afin de limiter les escalades  vers le N3.</t>
  </si>
  <si>
    <t>Mise en place du process de validation des escalades N1 vers N2</t>
  </si>
  <si>
    <t>TF Caroline/Squad</t>
  </si>
  <si>
    <t>Les agents N2 analysent chaque demande d’escalade :
Si la demande est procédurée : 
1-Refus de l’escalade
2-Indication de la KM à suivre et/ou des informations manquantes 
3-Retour du traitement vers le N1
Si la demande n’est pas procédurée :
→ Validation et escalade vers le N3</t>
  </si>
  <si>
    <t>Allignement des compétences N3</t>
  </si>
  <si>
    <t>En Standby</t>
  </si>
  <si>
    <t>Action en dépendance critique avec le renforcement du dispositif N3 pour pouvoir lancer les mutualisations</t>
  </si>
  <si>
    <t>Mutualisation de FZ Chaoufi ( Carine/Caroline)</t>
  </si>
  <si>
    <t>2-févr.</t>
  </si>
  <si>
    <t>27-févr.</t>
  </si>
  <si>
    <t>⏺️ Formation bien débutée à hauteur de 4 heures/ jour</t>
  </si>
  <si>
    <t>Etablir et validation d'un devis de renforcement Caroline N3 par un expert supplémentaire</t>
  </si>
  <si>
    <t>Khalid AIT SFER Roaya ABEIS</t>
  </si>
  <si>
    <t>Action prévu sur Février</t>
  </si>
  <si>
    <t>TF Tickets agés</t>
  </si>
  <si>
    <t>TTR</t>
  </si>
  <si>
    <t>Khalid AIT SFER 
abdellah khadraoui 
Nicolas CUZIN 
Mohamed MARDA</t>
  </si>
  <si>
    <t>⏺️ un fichier de suivi Backlog agé , TTR , et Maj &gt; 72H est mis à disposition de l'equipe N3 , RM chaque jour pour assurer un traitement Efficace et coordonnée</t>
  </si>
  <si>
    <t>Financement de deux ETP N3 sur les déploiment Smartpos + 1 renfort ( au total 3 ETP necessaire sur toute la durée du déploiment)</t>
  </si>
  <si>
    <t>Smartpos N3</t>
  </si>
  <si>
    <t>Roaya ABEIS 
Claude FAYOLLE</t>
  </si>
  <si>
    <t>Cadrage de la transition Cocaze N3</t>
  </si>
  <si>
    <t>COCAZE</t>
  </si>
  <si>
    <t>Khalid AIT SFER Thomas TAN Ahlam MASBAH</t>
  </si>
  <si>
    <t>Pas commencé</t>
  </si>
  <si>
    <t>17-févr.</t>
  </si>
  <si>
    <t>24/03 Réunion tenue avec Ahlam et Verginie, défnition des dates de formation et partage des noms des personnes identifées
26/ 03 analyse des entrants Cocase surla période de JAN 25 à JAN 26 + mesure d'impact sur les entrants globaux</t>
  </si>
  <si>
    <t>Renforcer la mise en place de l'outillage avec l'arrivé des stagiaires</t>
  </si>
  <si>
    <t>Divers</t>
  </si>
  <si>
    <t>Abdellah KHADRAOUI
Zouhair SADIKI</t>
  </si>
  <si>
    <t>Programmer un atelier sur le sujets des écart entre Caroline et VLP/Carine</t>
  </si>
  <si>
    <t>10-févr.</t>
  </si>
  <si>
    <t>Objectif : redéfinir le workflow de traitement des écarts entre les 2 périmètres FO et BO,+ engager le N1 sur la qualité de création des demandes et le verouillage à faire avec les demndeurs et voir la possiblité de traitement de bout en bout en autonomie
ci dessous en synthèse les actions convenues
-Rappel au sic BO et FO : bien comprendre la demande et l ecran/les ecrans sur laquelle l utilisateur regardent l'anomalie avant de classifier la demande à la création ou bien en TTO
- Les équipes FO transmettent le CA/Rayon (VLP, Carine, SmartPos, Cocase) au N1/N2 BO
- Les équipes BO comparent le CA/Rayon entre les données de l'encaissement et Caroline
- Les équipes BO apportent les corrections pour les intégrés et les franchisés refusant d'effectuer l'action.
- Les équipes BO transmettent les bons chiffres aux franchisés souhaitant effectuer la correction eux-mêmes depuis le livre de caisse
ROI : Calcul du taux d’escalade pour le mois de février : le taux d’escalade passe de 19 % en janvier à 15 % en février.</t>
  </si>
  <si>
    <t>Lancement de la cellule N2 au sein de l'équipe N1 N2 Proxi and  Promocash</t>
  </si>
  <si>
    <t>Zouhair SADIKI
Mouad Bounouar</t>
  </si>
  <si>
    <t>26/02 : Mouad Bounouar a proposé de lancer une cellule N2 au sein de l’équipe Promocash Proxi afin d'améliorer l'autonomie de l'équipe.</t>
  </si>
  <si>
    <t>ID KM</t>
  </si>
  <si>
    <t>Article</t>
  </si>
  <si>
    <t>Mots clefs</t>
  </si>
  <si>
    <t>Service</t>
  </si>
  <si>
    <t>N° Tickets rattachés (5ans)</t>
  </si>
  <si>
    <t>Date de création</t>
  </si>
  <si>
    <t>Date de modification</t>
  </si>
  <si>
    <t>N° KM</t>
  </si>
  <si>
    <t>MAJ Article 118139 - CAROLINE HYPER - Correction du statut Contrôle Vente</t>
  </si>
  <si>
    <t>CAROLINE HYPER-FR</t>
  </si>
  <si>
    <t>MAJ</t>
  </si>
  <si>
    <t>Création</t>
  </si>
  <si>
    <t>MAJ Article 30423191 - CAROLINE - Régénération d'une zone d'inventaire</t>
  </si>
  <si>
    <t>MAJ Article 36114263 - CAROMOBILE - Matrice de routage</t>
  </si>
  <si>
    <t>CAROMOBILE-FR</t>
  </si>
  <si>
    <t>MAJ Article 118354 - CAROLINE - Suppression d'un inventaire</t>
  </si>
  <si>
    <t>MAJ Article 118323 - CAROLINE - Expédition d'un retour</t>
  </si>
  <si>
    <t>MAJ Article 1007411 - CAROLINE - Remise à disposition d'une campagne ou d'un retour au fil de l'eau</t>
  </si>
  <si>
    <t>remise campagne, remise fil de l'eau</t>
  </si>
  <si>
    <t>CRÉATION Article 108959139 - CAROLINE - Traitement des écarts de CA magasin</t>
  </si>
  <si>
    <t>CRÉATION Article 101596857 - CAROLINE - Régénérer un BRV manquant</t>
  </si>
  <si>
    <t>CRÉATION Article 101401357 - CAROLINE - Intégrer un fichier de géolocalisation</t>
  </si>
  <si>
    <t>MAJ Article 101401357 - CAROLINE - Intégrer un fichier de géolocalisation</t>
  </si>
  <si>
    <t>CRÉATION Article 111168847 - METTLER - Matrice de routage</t>
  </si>
  <si>
    <t>BALANCE METTLER TOLEDO HYPER-FR</t>
  </si>
  <si>
    <t>CRÉATION Article 101429826 - CAROLINE - Modification en masse de taux et codes TVA</t>
  </si>
  <si>
    <t>CRÉATION Article 101449510 - CAROLINE - Le passage d'une commande d'opportunité ne déclenche pas de commande</t>
  </si>
  <si>
    <t>CRÉATION Article 108062292 - CAROLINE - Forcer la commandabilité d'une liste de produits</t>
  </si>
  <si>
    <t>CRÉATION Article 101251599 - CAROLINE - Demande de remise des stocks à zéro</t>
  </si>
  <si>
    <t>CRÉATION Article 105799411 - CAROLINE - Ouverture du relevé réserve impossible</t>
  </si>
  <si>
    <t>CRÉATION Article 108934339 - EEG PRICER - Affichage de la mention "Bientôt de retour" sur les EEG</t>
  </si>
  <si>
    <t>EEG PRICER-FR</t>
  </si>
  <si>
    <t>MAJ Article 40176155 - CAROLINE - Les ventes Drive ne décrémentent pas les stocks</t>
  </si>
  <si>
    <t>CRÉATION Article 101908574 - CAROLINE - Savoir qui est à l'origine d'un recalage de stock</t>
  </si>
  <si>
    <t>CRÉATION Article 110685848 - METTLER - Renvoyer un rayon sur les balances</t>
  </si>
  <si>
    <t>CRÉATION Article 101210059 - CAROMOBILE - L'option Retours LD n'est pas présente</t>
  </si>
  <si>
    <t>CRÉATION Article 103737033 - CAROLINE - Correction du prix d'achat à la famille en inventaire</t>
  </si>
  <si>
    <t>CRÉATION Article 103756137 - CAROLINE SUPER - Prélèvements intégrés en double</t>
  </si>
  <si>
    <t>CAROLINE SUPER-FR</t>
  </si>
  <si>
    <t>CRÉATION Article 105618691 - CAROLINE - Le bouton CREER ART. LOCAL est grisé</t>
  </si>
  <si>
    <t>CRÉATION Article 102906699 - CAROLINE - Savoir quel utilisateur a passé une commande promotion</t>
  </si>
  <si>
    <t>CRÉATION Article 105535790 - EEG HANSHOW - Contrôler la bonne intégration du flux entre Caroline et Hanshow</t>
  </si>
  <si>
    <t>EEG HANSHOW-FR</t>
  </si>
  <si>
    <t>CRÉATION Article 106521587 - EEG HANSHOW - Les mécaniques promotionnelles ne s'affichent pas</t>
  </si>
  <si>
    <t>CRÉATION Article 110675119 - METTLER - Vérifier la connexion réseau des balances</t>
  </si>
  <si>
    <t>CRÉATION Article 101248285 - CAROLINE - Une date vide apparaît dans le menu Détail d'un support entrepôt manquant</t>
  </si>
  <si>
    <t>CRÉATION Article 101903178 - CAROLINE HYPER - Le menu "Suivi des produits retirés de la vente" ne s'alimente plus</t>
  </si>
  <si>
    <t>CRÉATION Article 109746036 - EEG HANSHOW - Matrice de routage</t>
  </si>
  <si>
    <t>CRÉATION Article 101203889 - CAROLINE - Modifier la date de retrait d'une commande client</t>
  </si>
  <si>
    <t>CRÉATION Article 101364948 - CAROLINE SUPER - Le menu "Saisie FAR/AAR intégré" est grisé</t>
  </si>
  <si>
    <t>CRÉATION Article 101395966 - CAROLINE - Vérifier et renvoyer la géolocalisation d'un produit</t>
  </si>
  <si>
    <t>CRÉATION Article 101555623 - CAROLINE - Réception LD non possible depuis un Terminal Fixe</t>
  </si>
  <si>
    <t>CRÉATION Article 102858932 - CAROLINE - Création de zones d'inventaire</t>
  </si>
  <si>
    <t>CRÉATION Article 103453333 - CAROLINE - La valorisation d'inventaire cumulée affiche le mauvais rayon</t>
  </si>
  <si>
    <t>CRÉATION Article 106262675 - CAROLINE - Stock décrémenté deux fois lors de l'expédition d'un retour</t>
  </si>
  <si>
    <t>CRÉATION Article - 113448431 - NOVA - Paramétrage de l'application sur UROVO DT50</t>
  </si>
  <si>
    <t>NOVA-FR</t>
  </si>
  <si>
    <t>CRÉATION Article - 113507015 - NOVA - Article inconnu sur l'application</t>
  </si>
  <si>
    <t>CRÉATION Article 106517725 - CAROLINE - Les produits saisis en casse ne remontent pas sur la synthèse</t>
  </si>
  <si>
    <t>CRÉATION Article 108438960 - METTLER - Contrôler l'intégration du flux depuis Caroline jusqu'aux balances METTLER</t>
  </si>
  <si>
    <t>CRÉATION Article 115390397 - CAROLINE - Journal de pré-centralisation absent</t>
  </si>
  <si>
    <t>CRÉATION Article 116457146 - CAROLINE - Demande de purge PVC A</t>
  </si>
  <si>
    <t>CRÉATION Article 116459999 - CAROLINE - Le menu "Retour LD" n'apparaît plus</t>
  </si>
  <si>
    <t>CRÉATION Article 101227875 - CAROLINE - Support intégré par erreur dans les stocks</t>
  </si>
  <si>
    <t>CRÉATION Article 101439584 - CAROLINE SUPER - Passer les articles du fournisseur TEXTILOT en articles de gestion</t>
  </si>
  <si>
    <t>CRÉATION Article 102977942 - CAROLINE SUPER - Domiciliation bancaire absente dans les versements</t>
  </si>
  <si>
    <t>CRÉATION Article 103470926 - CAROLINE - Suppression de boosters</t>
  </si>
  <si>
    <t>CRÉATION Article 104449837 - CAROLINE SUPER - Le CA mensuel est à zéro pour un ou plusieurs mois</t>
  </si>
  <si>
    <t>CRÉATION Article 105624781 - EEG HANSHOW - Accès à l'application depuis un terminal fixe</t>
  </si>
  <si>
    <t>CRÉATION Article 105698289 - EEG HANSHOW - Accès à l'application depuis un terminal radio</t>
  </si>
  <si>
    <t>CRÉATION Article 105719949 - EEG HANSHOW - Redémarrage d'un Access Point</t>
  </si>
  <si>
    <t>CRÉATION Article 106688051 - EEG HANSHOW - Créer ou modifier une tâche périodique</t>
  </si>
  <si>
    <t>CRÉATION Article 106757994 - CAROLINE - Les envois en caisse ne se font pas automatiquement</t>
  </si>
  <si>
    <t>CRÉATION Article 107231555 - EEG HANSHOW - Activation des nouvelles étiquettes</t>
  </si>
  <si>
    <t>CRÉATION Article 108695107 - CAROLINE - Rejet IMA car le nom comptable du fournisseur est manquant</t>
  </si>
  <si>
    <t>CRÉATION Article 108796903 - EEG HANSHOW - Les étiquettes restent sur la page affichant les DDG après ouverture du magasin</t>
  </si>
  <si>
    <t>CRÉATION Article 110028021 - CAROLINE - Message d'erreur au chargement de l'état des anomalies d'audits de prix</t>
  </si>
  <si>
    <t>audit, Etat anomalie Audits de prix</t>
  </si>
  <si>
    <t>CRÉATION Article 111040628 - CAROLINE - Message "Render report failed" à l'édition du rapport CA soldes dates courtes</t>
  </si>
  <si>
    <t>CRÉATION Article 109741006 - CAROLINE - Suppression des prix O1P toujours actifs</t>
  </si>
  <si>
    <t>O1P, suppression, prix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</si>
</sst>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4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rgb="FFFFFFFF"/>
      <name val="Aptos Narrow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sz val="10"/>
      <color theme="1"/>
      <name val="Aptos Narrow"/>
      <scheme val="minor"/>
    </font>
    <font>
      <sz val="10"/>
      <color rgb="FF000000"/>
      <name val="Arial"/>
      <family val="2"/>
    </font>
    <font>
      <b/>
      <sz val="11"/>
      <name val="Aptos Narrow"/>
      <scheme val="minor"/>
    </font>
    <font>
      <b/>
      <sz val="10"/>
      <color theme="1"/>
      <name val="Aptos Narrow"/>
      <scheme val="minor"/>
    </font>
    <font>
      <sz val="11"/>
      <color rgb="FF000000"/>
      <name val="Aptos Narrow"/>
      <scheme val="minor"/>
    </font>
    <font>
      <sz val="10"/>
      <color rgb="FF000000"/>
      <name val="Aptos Narrow"/>
      <scheme val="minor"/>
    </font>
    <font>
      <sz val="10"/>
      <name val="Aptos Narrow"/>
      <scheme val="minor"/>
    </font>
    <font>
      <b/>
      <sz val="12"/>
      <color rgb="FF000000"/>
      <name val="Aptos Narrow"/>
      <family val="2"/>
    </font>
    <font>
      <b/>
      <sz val="12"/>
      <color rgb="FF000000"/>
      <name val="Arial"/>
      <family val="2"/>
    </font>
    <font>
      <sz val="12"/>
      <color rgb="FF000000"/>
      <name val="Aptos Narrow"/>
      <family val="2"/>
    </font>
    <font>
      <b/>
      <sz val="10"/>
      <color rgb="FF000000"/>
      <name val="Arial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2"/>
      <color rgb="FF000000"/>
      <name val="Aptos Narrow"/>
      <scheme val="minor"/>
    </font>
    <font>
      <b/>
      <sz val="16"/>
      <color rgb="FF000000"/>
      <name val="Aptos Narrow"/>
      <scheme val="minor"/>
    </font>
    <font>
      <b/>
      <sz val="10"/>
      <color rgb="FF000000"/>
      <name val="Aptos Narrow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charset val="1"/>
    </font>
    <font>
      <sz val="18"/>
      <color rgb="FFFFFFFF"/>
      <name val="Aptos Narrow"/>
      <scheme val="minor"/>
    </font>
    <font>
      <sz val="18"/>
      <color rgb="FFFFFF00"/>
      <name val="Aptos Narrow"/>
      <scheme val="minor"/>
    </font>
    <font>
      <b/>
      <sz val="11"/>
      <color rgb="FF1E3A8A"/>
      <name val="Aptos Narrow"/>
      <scheme val="minor"/>
    </font>
    <font>
      <u/>
      <sz val="11"/>
      <color theme="1"/>
      <name val="Aptos Narrow"/>
      <scheme val="minor"/>
    </font>
    <font>
      <b/>
      <sz val="16"/>
      <color rgb="FFFFFFFF"/>
      <name val="Aptos Narrow"/>
      <scheme val="minor"/>
    </font>
    <font>
      <sz val="16"/>
      <color theme="1"/>
      <name val="Aptos Narrow"/>
      <scheme val="minor"/>
    </font>
    <font>
      <b/>
      <sz val="14"/>
      <color rgb="FF000000"/>
      <name val="Aptos Narrow"/>
      <family val="2"/>
    </font>
    <font>
      <b/>
      <sz val="11"/>
      <color rgb="FF000000"/>
      <name val="Arial"/>
      <family val="2"/>
    </font>
    <font>
      <b/>
      <sz val="11"/>
      <name val="Aptos Narrow"/>
      <family val="2"/>
    </font>
    <font>
      <b/>
      <sz val="16"/>
      <color rgb="FF000000"/>
      <name val="Arial"/>
      <family val="2"/>
    </font>
    <font>
      <b/>
      <sz val="16"/>
      <color theme="1"/>
      <name val="Aptos Narrow"/>
      <scheme val="minor"/>
    </font>
    <font>
      <b/>
      <sz val="16"/>
      <name val="Aptos Narrow"/>
      <scheme val="minor"/>
    </font>
    <font>
      <b/>
      <u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8"/>
      <color rgb="FF000000"/>
      <name val="Calibri"/>
      <family val="2"/>
    </font>
    <font>
      <sz val="11"/>
      <color rgb="FF000000"/>
      <name val="Aptos Narrow"/>
    </font>
    <font>
      <b/>
      <sz val="11"/>
      <color rgb="FF000000"/>
      <name val="Aptos Narrow"/>
    </font>
    <font>
      <b/>
      <sz val="14"/>
      <color rgb="FFFFFFFF"/>
      <name val="Aptos Narrow"/>
      <scheme val="minor"/>
    </font>
    <font>
      <b/>
      <sz val="18"/>
      <color rgb="FF000000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FFFFFF"/>
      <name val="Aptos Narrow"/>
      <scheme val="minor"/>
    </font>
    <font>
      <b/>
      <sz val="10"/>
      <color rgb="FFFFFFFF"/>
      <name val="Aptos Narrow"/>
      <scheme val="minor"/>
    </font>
    <font>
      <sz val="10"/>
      <color rgb="FF434343"/>
      <name val="Aptos Narrow"/>
      <scheme val="minor"/>
    </font>
    <font>
      <sz val="10"/>
      <color rgb="FF473821"/>
      <name val="Aptos Narrow"/>
      <scheme val="minor"/>
    </font>
    <font>
      <sz val="10"/>
      <color rgb="FFFEFEFE"/>
      <name val="Aptos Narrow"/>
      <scheme val="minor"/>
    </font>
    <font>
      <sz val="10"/>
      <color rgb="FFFDFFFF"/>
      <name val="Aptos Narrow"/>
      <scheme val="minor"/>
    </font>
    <font>
      <sz val="10"/>
      <color rgb="FFFF0000"/>
      <name val="Aptos Narrow"/>
      <scheme val="minor"/>
    </font>
    <font>
      <sz val="10"/>
      <color rgb="FF215A6C"/>
      <name val="Aptos Narrow"/>
      <scheme val="minor"/>
    </font>
    <font>
      <sz val="10"/>
      <color rgb="FF343E56"/>
      <name val="Aptos Narrow"/>
      <scheme val="minor"/>
    </font>
    <font>
      <b/>
      <sz val="10"/>
      <color rgb="FF0000FF"/>
      <name val="Aptos Narrow"/>
      <scheme val="minor"/>
    </font>
    <font>
      <sz val="12"/>
      <color theme="0"/>
      <name val="Aptos Display"/>
      <scheme val="major"/>
    </font>
    <font>
      <sz val="12"/>
      <color theme="1"/>
      <name val="Aptos Narrow"/>
      <scheme val="minor"/>
    </font>
    <font>
      <b/>
      <sz val="14"/>
      <color theme="1"/>
      <name val="Aptos Display"/>
      <scheme val="major"/>
    </font>
    <font>
      <b/>
      <sz val="10"/>
      <color theme="1"/>
      <name val="Aptos Display"/>
      <scheme val="major"/>
    </font>
    <font>
      <sz val="10"/>
      <color theme="1"/>
      <name val="Aptos Display"/>
      <scheme val="major"/>
    </font>
    <font>
      <sz val="11"/>
      <color theme="1"/>
      <name val="Aptos Display"/>
      <scheme val="major"/>
    </font>
    <font>
      <b/>
      <sz val="11"/>
      <color theme="1"/>
      <name val="Aptos Display"/>
      <scheme val="major"/>
    </font>
    <font>
      <sz val="10"/>
      <color rgb="FF000000"/>
      <name val="Aptos Display"/>
      <scheme val="major"/>
    </font>
    <font>
      <sz val="18"/>
      <color rgb="FFFFFFFF"/>
      <name val="Aptos Display"/>
      <scheme val="major"/>
    </font>
    <font>
      <b/>
      <sz val="10"/>
      <color theme="1"/>
      <name val="Aptos Narrow"/>
      <family val="2"/>
      <scheme val="minor"/>
    </font>
    <font>
      <b/>
      <sz val="11"/>
      <color rgb="FF000000"/>
      <name val="Aptos Display"/>
      <scheme val="major"/>
    </font>
  </fonts>
  <fills count="71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E69138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83E28E"/>
        <bgColor rgb="FF000000"/>
      </patternFill>
    </fill>
    <fill>
      <patternFill patternType="solid">
        <fgColor rgb="FFD9EAD3"/>
        <bgColor rgb="FF000000"/>
      </patternFill>
    </fill>
    <fill>
      <patternFill patternType="solid">
        <fgColor rgb="FFEAD1DC"/>
        <bgColor rgb="FF000000"/>
      </patternFill>
    </fill>
    <fill>
      <patternFill patternType="solid">
        <fgColor rgb="FFA4C2F4"/>
        <bgColor rgb="FF000000"/>
      </patternFill>
    </fill>
    <fill>
      <patternFill patternType="solid">
        <fgColor rgb="FFC9DAF8"/>
        <bgColor rgb="FF000000"/>
      </patternFill>
    </fill>
    <fill>
      <patternFill patternType="solid">
        <fgColor rgb="FFF4CCCC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DFB"/>
        <bgColor rgb="FF000000"/>
      </patternFill>
    </fill>
    <fill>
      <patternFill patternType="solid">
        <fgColor rgb="FFF9CB9C"/>
        <bgColor rgb="FF000000"/>
      </patternFill>
    </fill>
    <fill>
      <patternFill patternType="solid">
        <fgColor rgb="FFB7B7B7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0D0D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1E3A8A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rgb="FFCCCCCC"/>
        <bgColor rgb="FF000000"/>
      </patternFill>
    </fill>
    <fill>
      <patternFill patternType="solid">
        <fgColor rgb="FFEFEFEF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83CCEB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0E4F5"/>
        <bgColor rgb="FF000000"/>
      </patternFill>
    </fill>
    <fill>
      <patternFill patternType="solid">
        <fgColor rgb="FF82CAEC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535FC1"/>
        <bgColor indexed="64"/>
      </patternFill>
    </fill>
    <fill>
      <patternFill patternType="solid">
        <fgColor rgb="FF8DA5E1"/>
        <bgColor indexed="64"/>
      </patternFill>
    </fill>
    <fill>
      <patternFill patternType="solid">
        <fgColor rgb="FFFFE5A0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526CAE"/>
        <bgColor indexed="64"/>
      </patternFill>
    </fill>
    <fill>
      <patternFill patternType="solid">
        <fgColor rgb="FF609BF6"/>
        <bgColor indexed="64"/>
      </patternFill>
    </fill>
    <fill>
      <patternFill patternType="solid">
        <fgColor rgb="FFC6DBE1"/>
        <bgColor indexed="64"/>
      </patternFill>
    </fill>
    <fill>
      <patternFill patternType="solid">
        <fgColor rgb="FFBBD3E9"/>
        <bgColor indexed="64"/>
      </patternFill>
    </fill>
    <fill>
      <patternFill patternType="solid">
        <fgColor rgb="FFB0C7E8"/>
        <bgColor indexed="64"/>
      </patternFill>
    </fill>
    <fill>
      <patternFill patternType="solid">
        <fgColor rgb="FF8795AB"/>
        <bgColor indexed="64"/>
      </patternFill>
    </fill>
    <fill>
      <patternFill patternType="solid">
        <fgColor rgb="FFE7F1FF"/>
        <bgColor indexed="64"/>
      </patternFill>
    </fill>
    <fill>
      <patternFill patternType="solid">
        <fgColor rgb="FF00B050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535FC1"/>
      </right>
      <top/>
      <bottom/>
      <diagonal/>
    </border>
    <border>
      <left style="thin">
        <color rgb="FFCCCCCC"/>
      </left>
      <right style="thin">
        <color rgb="FF535FC1"/>
      </right>
      <top/>
      <bottom/>
      <diagonal/>
    </border>
  </borders>
  <cellStyleXfs count="2">
    <xf numFmtId="0" fontId="0" fillId="0" borderId="0"/>
    <xf numFmtId="0" fontId="26" fillId="0" borderId="0" applyNumberFormat="0" applyFill="0" applyBorder="0" applyAlignment="0" applyProtection="0"/>
  </cellStyleXfs>
  <cellXfs count="616">
    <xf numFmtId="0" fontId="0" fillId="0" borderId="0" xfId="0"/>
    <xf numFmtId="0" fontId="3" fillId="0" borderId="0" xfId="0" applyFont="1" applyAlignment="1">
      <alignment horizontal="center" vertical="center"/>
    </xf>
    <xf numFmtId="0" fontId="1" fillId="5" borderId="2" xfId="0" applyFont="1" applyFill="1" applyBorder="1" applyAlignment="1">
      <alignment horizontal="center" vertical="center" readingOrder="1"/>
    </xf>
    <xf numFmtId="0" fontId="1" fillId="5" borderId="7" xfId="0" applyFont="1" applyFill="1" applyBorder="1" applyAlignment="1">
      <alignment horizontal="center" vertical="center" readingOrder="1"/>
    </xf>
    <xf numFmtId="0" fontId="1" fillId="3" borderId="3" xfId="0" applyFont="1" applyFill="1" applyBorder="1" applyAlignment="1">
      <alignment horizontal="center" vertical="center" readingOrder="1"/>
    </xf>
    <xf numFmtId="0" fontId="3" fillId="0" borderId="8" xfId="0" applyFont="1" applyBorder="1" applyAlignment="1">
      <alignment horizontal="center" vertical="center" readingOrder="1"/>
    </xf>
    <xf numFmtId="0" fontId="3" fillId="0" borderId="0" xfId="0" applyFont="1" applyAlignment="1">
      <alignment horizontal="center" vertical="center" readingOrder="1"/>
    </xf>
    <xf numFmtId="0" fontId="1" fillId="4" borderId="3" xfId="0" applyFont="1" applyFill="1" applyBorder="1" applyAlignment="1">
      <alignment horizontal="center" vertical="center" readingOrder="1"/>
    </xf>
    <xf numFmtId="0" fontId="1" fillId="5" borderId="3" xfId="0" applyFont="1" applyFill="1" applyBorder="1" applyAlignment="1">
      <alignment horizontal="center" vertical="center" readingOrder="1"/>
    </xf>
    <xf numFmtId="0" fontId="1" fillId="5" borderId="4" xfId="0" applyFont="1" applyFill="1" applyBorder="1" applyAlignment="1">
      <alignment horizontal="center" vertical="center" readingOrder="1"/>
    </xf>
    <xf numFmtId="0" fontId="5" fillId="0" borderId="4" xfId="0" applyFont="1" applyBorder="1" applyAlignment="1">
      <alignment horizontal="center" vertical="center" readingOrder="1"/>
    </xf>
    <xf numFmtId="20" fontId="3" fillId="0" borderId="8" xfId="0" applyNumberFormat="1" applyFont="1" applyBorder="1" applyAlignment="1">
      <alignment horizontal="center" vertical="center" readingOrder="1"/>
    </xf>
    <xf numFmtId="20" fontId="3" fillId="0" borderId="0" xfId="0" applyNumberFormat="1" applyFont="1" applyAlignment="1">
      <alignment horizontal="center" vertical="center" readingOrder="1"/>
    </xf>
    <xf numFmtId="20" fontId="3" fillId="0" borderId="7" xfId="0" applyNumberFormat="1" applyFont="1" applyBorder="1" applyAlignment="1">
      <alignment horizontal="center" vertical="center" readingOrder="1"/>
    </xf>
    <xf numFmtId="20" fontId="3" fillId="0" borderId="4" xfId="0" applyNumberFormat="1" applyFont="1" applyBorder="1" applyAlignment="1">
      <alignment horizontal="center" vertical="center" readingOrder="1"/>
    </xf>
    <xf numFmtId="0" fontId="1" fillId="4" borderId="2" xfId="0" applyFont="1" applyFill="1" applyBorder="1" applyAlignment="1">
      <alignment horizontal="center" vertical="center" readingOrder="1"/>
    </xf>
    <xf numFmtId="0" fontId="1" fillId="0" borderId="4" xfId="0" applyFont="1" applyBorder="1" applyAlignment="1">
      <alignment horizontal="center" vertical="center" readingOrder="1"/>
    </xf>
    <xf numFmtId="0" fontId="8" fillId="10" borderId="9" xfId="0" applyFont="1" applyFill="1" applyBorder="1" applyAlignment="1">
      <alignment horizontal="center" vertical="center" readingOrder="1"/>
    </xf>
    <xf numFmtId="14" fontId="8" fillId="12" borderId="12" xfId="0" applyNumberFormat="1" applyFont="1" applyFill="1" applyBorder="1" applyAlignment="1">
      <alignment horizontal="center" vertical="center" readingOrder="1"/>
    </xf>
    <xf numFmtId="0" fontId="3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readingOrder="1"/>
    </xf>
    <xf numFmtId="0" fontId="5" fillId="0" borderId="10" xfId="0" applyFont="1" applyBorder="1" applyAlignment="1">
      <alignment horizontal="center" vertical="center" readingOrder="1"/>
    </xf>
    <xf numFmtId="0" fontId="5" fillId="0" borderId="0" xfId="0" applyFont="1" applyAlignment="1">
      <alignment horizontal="center" vertical="center" readingOrder="1"/>
    </xf>
    <xf numFmtId="0" fontId="5" fillId="14" borderId="0" xfId="0" applyFont="1" applyFill="1" applyAlignment="1">
      <alignment horizontal="center" vertical="center" readingOrder="1"/>
    </xf>
    <xf numFmtId="0" fontId="5" fillId="0" borderId="11" xfId="0" applyFont="1" applyBorder="1" applyAlignment="1">
      <alignment horizontal="center" vertical="center" readingOrder="1"/>
    </xf>
    <xf numFmtId="0" fontId="5" fillId="14" borderId="4" xfId="0" applyFont="1" applyFill="1" applyBorder="1" applyAlignment="1">
      <alignment horizontal="center" vertical="center" readingOrder="1"/>
    </xf>
    <xf numFmtId="0" fontId="8" fillId="11" borderId="2" xfId="0" applyFont="1" applyFill="1" applyBorder="1" applyAlignment="1">
      <alignment horizontal="center" vertical="center" readingOrder="1"/>
    </xf>
    <xf numFmtId="0" fontId="5" fillId="14" borderId="0" xfId="0" applyFont="1" applyFill="1" applyAlignment="1">
      <alignment horizontal="center" vertical="center" wrapText="1" readingOrder="1"/>
    </xf>
    <xf numFmtId="0" fontId="5" fillId="15" borderId="0" xfId="0" applyFont="1" applyFill="1" applyAlignment="1">
      <alignment horizontal="center" vertical="center" wrapText="1" readingOrder="1"/>
    </xf>
    <xf numFmtId="0" fontId="5" fillId="16" borderId="0" xfId="0" applyFont="1" applyFill="1" applyAlignment="1">
      <alignment horizontal="center" vertical="center" wrapText="1" readingOrder="1"/>
    </xf>
    <xf numFmtId="0" fontId="5" fillId="0" borderId="10" xfId="0" applyFont="1" applyBorder="1" applyAlignment="1">
      <alignment horizontal="center" vertical="center" wrapText="1" readingOrder="1"/>
    </xf>
    <xf numFmtId="0" fontId="5" fillId="0" borderId="0" xfId="0" applyFont="1" applyAlignment="1">
      <alignment horizontal="center" vertical="center" wrapText="1" readingOrder="1"/>
    </xf>
    <xf numFmtId="0" fontId="5" fillId="15" borderId="7" xfId="0" applyFont="1" applyFill="1" applyBorder="1" applyAlignment="1">
      <alignment horizontal="center" vertical="center" readingOrder="1"/>
    </xf>
    <xf numFmtId="0" fontId="3" fillId="0" borderId="5" xfId="0" applyFont="1" applyBorder="1" applyAlignment="1">
      <alignment horizontal="center" vertical="center" wrapText="1" readingOrder="1"/>
    </xf>
    <xf numFmtId="0" fontId="3" fillId="0" borderId="12" xfId="0" applyFont="1" applyBorder="1" applyAlignment="1">
      <alignment horizontal="center" vertical="center" wrapText="1" readingOrder="1"/>
    </xf>
    <xf numFmtId="0" fontId="1" fillId="14" borderId="12" xfId="0" applyFont="1" applyFill="1" applyBorder="1" applyAlignment="1">
      <alignment horizontal="center" vertical="center" wrapText="1" readingOrder="1"/>
    </xf>
    <xf numFmtId="0" fontId="1" fillId="15" borderId="12" xfId="0" applyFont="1" applyFill="1" applyBorder="1" applyAlignment="1">
      <alignment horizontal="center" vertical="center" wrapText="1" readingOrder="1"/>
    </xf>
    <xf numFmtId="0" fontId="1" fillId="16" borderId="12" xfId="0" applyFont="1" applyFill="1" applyBorder="1" applyAlignment="1">
      <alignment horizontal="center" vertical="center" wrapText="1" readingOrder="1"/>
    </xf>
    <xf numFmtId="10" fontId="9" fillId="23" borderId="6" xfId="0" applyNumberFormat="1" applyFont="1" applyFill="1" applyBorder="1" applyAlignment="1">
      <alignment horizontal="center" vertical="center" wrapText="1"/>
    </xf>
    <xf numFmtId="0" fontId="7" fillId="17" borderId="12" xfId="0" applyFont="1" applyFill="1" applyBorder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readingOrder="1"/>
    </xf>
    <xf numFmtId="0" fontId="1" fillId="11" borderId="11" xfId="0" applyFont="1" applyFill="1" applyBorder="1" applyAlignment="1">
      <alignment horizontal="center" vertical="center" wrapText="1" readingOrder="1"/>
    </xf>
    <xf numFmtId="0" fontId="3" fillId="0" borderId="11" xfId="0" applyFont="1" applyBorder="1" applyAlignment="1">
      <alignment horizontal="center" vertical="center" readingOrder="1"/>
    </xf>
    <xf numFmtId="0" fontId="1" fillId="11" borderId="11" xfId="0" applyFont="1" applyFill="1" applyBorder="1" applyAlignment="1">
      <alignment horizontal="center" vertical="center" readingOrder="1"/>
    </xf>
    <xf numFmtId="0" fontId="1" fillId="11" borderId="2" xfId="0" applyFont="1" applyFill="1" applyBorder="1" applyAlignment="1">
      <alignment horizontal="center" vertical="center" readingOrder="1"/>
    </xf>
    <xf numFmtId="0" fontId="3" fillId="0" borderId="2" xfId="0" applyFont="1" applyBorder="1" applyAlignment="1">
      <alignment horizontal="center" vertical="center" readingOrder="1"/>
    </xf>
    <xf numFmtId="0" fontId="5" fillId="15" borderId="8" xfId="0" applyFont="1" applyFill="1" applyBorder="1" applyAlignment="1">
      <alignment horizontal="center" vertical="center" readingOrder="1"/>
    </xf>
    <xf numFmtId="0" fontId="1" fillId="0" borderId="5" xfId="0" applyFont="1" applyBorder="1" applyAlignment="1">
      <alignment horizontal="center" vertical="center" readingOrder="1"/>
    </xf>
    <xf numFmtId="0" fontId="1" fillId="0" borderId="12" xfId="0" applyFont="1" applyBorder="1" applyAlignment="1">
      <alignment horizontal="center" vertical="center" readingOrder="1"/>
    </xf>
    <xf numFmtId="0" fontId="1" fillId="14" borderId="12" xfId="0" applyFont="1" applyFill="1" applyBorder="1" applyAlignment="1">
      <alignment horizontal="center" vertical="center" readingOrder="1"/>
    </xf>
    <xf numFmtId="0" fontId="1" fillId="15" borderId="6" xfId="0" applyFont="1" applyFill="1" applyBorder="1" applyAlignment="1">
      <alignment horizontal="center" vertical="center" readingOrder="1"/>
    </xf>
    <xf numFmtId="0" fontId="1" fillId="0" borderId="11" xfId="0" applyFont="1" applyBorder="1" applyAlignment="1">
      <alignment horizontal="center" vertical="center" readingOrder="1"/>
    </xf>
    <xf numFmtId="0" fontId="1" fillId="14" borderId="4" xfId="0" applyFont="1" applyFill="1" applyBorder="1" applyAlignment="1">
      <alignment horizontal="center" vertical="center" readingOrder="1"/>
    </xf>
    <xf numFmtId="0" fontId="1" fillId="15" borderId="7" xfId="0" applyFont="1" applyFill="1" applyBorder="1" applyAlignment="1">
      <alignment horizontal="center" vertical="center" readingOrder="1"/>
    </xf>
    <xf numFmtId="14" fontId="8" fillId="24" borderId="12" xfId="0" applyNumberFormat="1" applyFont="1" applyFill="1" applyBorder="1" applyAlignment="1">
      <alignment horizontal="center" vertical="center" readingOrder="1"/>
    </xf>
    <xf numFmtId="0" fontId="10" fillId="21" borderId="12" xfId="0" applyFont="1" applyFill="1" applyBorder="1" applyAlignment="1">
      <alignment horizontal="center" vertical="center" wrapText="1" readingOrder="1"/>
    </xf>
    <xf numFmtId="0" fontId="11" fillId="17" borderId="12" xfId="0" applyFont="1" applyFill="1" applyBorder="1" applyAlignment="1">
      <alignment horizontal="center" vertical="center" wrapText="1"/>
    </xf>
    <xf numFmtId="0" fontId="10" fillId="22" borderId="12" xfId="0" applyFont="1" applyFill="1" applyBorder="1" applyAlignment="1">
      <alignment horizontal="center" vertical="center" wrapText="1" readingOrder="1"/>
    </xf>
    <xf numFmtId="0" fontId="11" fillId="17" borderId="6" xfId="0" applyFont="1" applyFill="1" applyBorder="1" applyAlignment="1">
      <alignment horizontal="center" vertical="center" wrapText="1"/>
    </xf>
    <xf numFmtId="0" fontId="11" fillId="17" borderId="0" xfId="0" applyFont="1" applyFill="1" applyAlignment="1">
      <alignment horizontal="center" vertical="center" wrapText="1"/>
    </xf>
    <xf numFmtId="9" fontId="10" fillId="23" borderId="8" xfId="0" applyNumberFormat="1" applyFont="1" applyFill="1" applyBorder="1" applyAlignment="1">
      <alignment horizontal="center" vertical="center" wrapText="1"/>
    </xf>
    <xf numFmtId="0" fontId="8" fillId="10" borderId="5" xfId="0" applyFont="1" applyFill="1" applyBorder="1" applyAlignment="1">
      <alignment horizontal="center" vertical="center" readingOrder="1"/>
    </xf>
    <xf numFmtId="0" fontId="8" fillId="11" borderId="11" xfId="0" applyFont="1" applyFill="1" applyBorder="1" applyAlignment="1">
      <alignment horizontal="center" vertical="center" wrapText="1" readingOrder="1"/>
    </xf>
    <xf numFmtId="0" fontId="8" fillId="11" borderId="11" xfId="0" applyFont="1" applyFill="1" applyBorder="1" applyAlignment="1">
      <alignment horizontal="center" vertical="center" readingOrder="1"/>
    </xf>
    <xf numFmtId="0" fontId="3" fillId="11" borderId="11" xfId="0" applyFont="1" applyFill="1" applyBorder="1" applyAlignment="1">
      <alignment horizontal="center" vertical="center" readingOrder="1"/>
    </xf>
    <xf numFmtId="0" fontId="5" fillId="0" borderId="0" xfId="0" applyFont="1" applyAlignment="1">
      <alignment horizontal="center" vertical="center"/>
    </xf>
    <xf numFmtId="9" fontId="5" fillId="26" borderId="10" xfId="0" applyNumberFormat="1" applyFont="1" applyFill="1" applyBorder="1" applyAlignment="1">
      <alignment horizontal="center" vertical="center" readingOrder="1"/>
    </xf>
    <xf numFmtId="1" fontId="5" fillId="15" borderId="0" xfId="0" applyNumberFormat="1" applyFont="1" applyFill="1" applyAlignment="1">
      <alignment horizontal="center" vertical="center" wrapText="1" readingOrder="1"/>
    </xf>
    <xf numFmtId="10" fontId="1" fillId="5" borderId="7" xfId="0" applyNumberFormat="1" applyFont="1" applyFill="1" applyBorder="1" applyAlignment="1">
      <alignment horizontal="center" vertical="center" readingOrder="1"/>
    </xf>
    <xf numFmtId="0" fontId="10" fillId="21" borderId="5" xfId="0" applyFont="1" applyFill="1" applyBorder="1" applyAlignment="1">
      <alignment horizontal="center" vertical="center" wrapText="1" readingOrder="1"/>
    </xf>
    <xf numFmtId="0" fontId="10" fillId="22" borderId="6" xfId="0" applyFont="1" applyFill="1" applyBorder="1" applyAlignment="1">
      <alignment horizontal="center" vertical="center" wrapText="1" readingOrder="1"/>
    </xf>
    <xf numFmtId="1" fontId="1" fillId="15" borderId="5" xfId="0" applyNumberFormat="1" applyFont="1" applyFill="1" applyBorder="1" applyAlignment="1">
      <alignment horizontal="center" vertical="center" wrapText="1" readingOrder="1"/>
    </xf>
    <xf numFmtId="9" fontId="10" fillId="23" borderId="0" xfId="0" applyNumberFormat="1" applyFont="1" applyFill="1" applyAlignment="1">
      <alignment horizontal="center" vertical="center" wrapText="1"/>
    </xf>
    <xf numFmtId="0" fontId="3" fillId="0" borderId="15" xfId="0" applyFont="1" applyBorder="1" applyAlignment="1">
      <alignment horizontal="center" vertical="center" readingOrder="1"/>
    </xf>
    <xf numFmtId="0" fontId="3" fillId="0" borderId="14" xfId="0" applyFont="1" applyBorder="1" applyAlignment="1">
      <alignment horizontal="center" vertical="center" readingOrder="1"/>
    </xf>
    <xf numFmtId="0" fontId="3" fillId="0" borderId="10" xfId="0" applyFont="1" applyBorder="1" applyAlignment="1">
      <alignment horizontal="center" vertical="center" readingOrder="1"/>
    </xf>
    <xf numFmtId="0" fontId="1" fillId="5" borderId="8" xfId="0" applyFont="1" applyFill="1" applyBorder="1" applyAlignment="1">
      <alignment horizontal="center" vertical="center" readingOrder="1"/>
    </xf>
    <xf numFmtId="9" fontId="3" fillId="5" borderId="7" xfId="0" applyNumberFormat="1" applyFont="1" applyFill="1" applyBorder="1" applyAlignment="1">
      <alignment horizontal="center" vertical="center" readingOrder="1"/>
    </xf>
    <xf numFmtId="0" fontId="1" fillId="23" borderId="3" xfId="0" applyFont="1" applyFill="1" applyBorder="1" applyAlignment="1">
      <alignment horizontal="center" vertical="center" readingOrder="1"/>
    </xf>
    <xf numFmtId="0" fontId="3" fillId="23" borderId="0" xfId="0" applyFont="1" applyFill="1" applyAlignment="1">
      <alignment horizontal="center" vertical="center"/>
    </xf>
    <xf numFmtId="9" fontId="4" fillId="23" borderId="8" xfId="0" applyNumberFormat="1" applyFont="1" applyFill="1" applyBorder="1" applyAlignment="1">
      <alignment horizontal="center" vertical="center" readingOrder="1"/>
    </xf>
    <xf numFmtId="0" fontId="3" fillId="0" borderId="9" xfId="0" applyFont="1" applyBorder="1" applyAlignment="1">
      <alignment horizontal="center" vertical="center"/>
    </xf>
    <xf numFmtId="9" fontId="4" fillId="23" borderId="10" xfId="0" applyNumberFormat="1" applyFont="1" applyFill="1" applyBorder="1" applyAlignment="1">
      <alignment horizontal="center" vertical="center" readingOrder="1"/>
    </xf>
    <xf numFmtId="9" fontId="3" fillId="5" borderId="11" xfId="0" applyNumberFormat="1" applyFont="1" applyFill="1" applyBorder="1" applyAlignment="1">
      <alignment horizontal="center" vertical="center" readingOrder="1"/>
    </xf>
    <xf numFmtId="9" fontId="1" fillId="5" borderId="4" xfId="0" applyNumberFormat="1" applyFont="1" applyFill="1" applyBorder="1" applyAlignment="1">
      <alignment horizontal="center" vertical="center" readingOrder="1"/>
    </xf>
    <xf numFmtId="9" fontId="1" fillId="5" borderId="7" xfId="0" applyNumberFormat="1" applyFont="1" applyFill="1" applyBorder="1" applyAlignment="1">
      <alignment horizontal="center" vertical="center" readingOrder="1"/>
    </xf>
    <xf numFmtId="9" fontId="1" fillId="0" borderId="4" xfId="0" applyNumberFormat="1" applyFont="1" applyBorder="1" applyAlignment="1">
      <alignment horizontal="center" vertical="center" readingOrder="1"/>
    </xf>
    <xf numFmtId="9" fontId="1" fillId="0" borderId="7" xfId="0" applyNumberFormat="1" applyFont="1" applyBorder="1" applyAlignment="1">
      <alignment horizontal="center" vertical="center" readingOrder="1"/>
    </xf>
    <xf numFmtId="0" fontId="3" fillId="11" borderId="2" xfId="0" applyFont="1" applyFill="1" applyBorder="1" applyAlignment="1">
      <alignment horizontal="center" vertical="center" readingOrder="1"/>
    </xf>
    <xf numFmtId="0" fontId="12" fillId="27" borderId="9" xfId="0" applyFont="1" applyFill="1" applyBorder="1" applyAlignment="1">
      <alignment horizontal="center" vertical="center"/>
    </xf>
    <xf numFmtId="0" fontId="13" fillId="28" borderId="9" xfId="0" applyFont="1" applyFill="1" applyBorder="1" applyAlignment="1">
      <alignment horizontal="center" vertical="center"/>
    </xf>
    <xf numFmtId="0" fontId="13" fillId="29" borderId="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4" fillId="23" borderId="9" xfId="0" applyNumberFormat="1" applyFont="1" applyFill="1" applyBorder="1" applyAlignment="1">
      <alignment horizontal="center" vertical="center"/>
    </xf>
    <xf numFmtId="9" fontId="4" fillId="25" borderId="10" xfId="0" applyNumberFormat="1" applyFont="1" applyFill="1" applyBorder="1" applyAlignment="1">
      <alignment horizontal="center" vertical="center" readingOrder="1"/>
    </xf>
    <xf numFmtId="10" fontId="3" fillId="5" borderId="11" xfId="0" applyNumberFormat="1" applyFont="1" applyFill="1" applyBorder="1" applyAlignment="1">
      <alignment horizontal="center" vertical="center" readingOrder="1"/>
    </xf>
    <xf numFmtId="10" fontId="3" fillId="5" borderId="7" xfId="0" applyNumberFormat="1" applyFont="1" applyFill="1" applyBorder="1" applyAlignment="1">
      <alignment horizontal="center" vertical="center" readingOrder="1"/>
    </xf>
    <xf numFmtId="10" fontId="1" fillId="5" borderId="4" xfId="0" applyNumberFormat="1" applyFont="1" applyFill="1" applyBorder="1" applyAlignment="1">
      <alignment horizontal="center" vertical="center" readingOrder="1"/>
    </xf>
    <xf numFmtId="10" fontId="1" fillId="0" borderId="4" xfId="0" applyNumberFormat="1" applyFont="1" applyBorder="1" applyAlignment="1">
      <alignment horizontal="center" vertical="center" readingOrder="1"/>
    </xf>
    <xf numFmtId="10" fontId="1" fillId="0" borderId="7" xfId="0" applyNumberFormat="1" applyFont="1" applyBorder="1" applyAlignment="1">
      <alignment horizontal="center" vertical="center" readingOrder="1"/>
    </xf>
    <xf numFmtId="10" fontId="18" fillId="5" borderId="7" xfId="0" applyNumberFormat="1" applyFont="1" applyFill="1" applyBorder="1" applyAlignment="1">
      <alignment horizontal="center" vertical="center" readingOrder="1"/>
    </xf>
    <xf numFmtId="10" fontId="18" fillId="5" borderId="11" xfId="0" applyNumberFormat="1" applyFont="1" applyFill="1" applyBorder="1" applyAlignment="1">
      <alignment horizontal="center" vertical="center" readingOrder="1"/>
    </xf>
    <xf numFmtId="9" fontId="20" fillId="23" borderId="10" xfId="0" applyNumberFormat="1" applyFont="1" applyFill="1" applyBorder="1" applyAlignment="1">
      <alignment horizontal="center" vertical="center" readingOrder="1"/>
    </xf>
    <xf numFmtId="9" fontId="20" fillId="23" borderId="8" xfId="0" applyNumberFormat="1" applyFont="1" applyFill="1" applyBorder="1" applyAlignment="1">
      <alignment horizontal="center" vertical="center" readingOrder="1"/>
    </xf>
    <xf numFmtId="9" fontId="20" fillId="25" borderId="10" xfId="0" applyNumberFormat="1" applyFont="1" applyFill="1" applyBorder="1" applyAlignment="1">
      <alignment horizontal="center" vertical="center" readingOrder="1"/>
    </xf>
    <xf numFmtId="0" fontId="0" fillId="0" borderId="8" xfId="0" applyBorder="1" applyAlignment="1">
      <alignment horizontal="center" vertical="center" readingOrder="1"/>
    </xf>
    <xf numFmtId="0" fontId="0" fillId="0" borderId="10" xfId="0" applyBorder="1" applyAlignment="1">
      <alignment horizontal="center" vertical="center" readingOrder="1"/>
    </xf>
    <xf numFmtId="0" fontId="0" fillId="0" borderId="14" xfId="0" applyBorder="1" applyAlignment="1">
      <alignment horizontal="center" vertical="center" readingOrder="1"/>
    </xf>
    <xf numFmtId="0" fontId="0" fillId="0" borderId="15" xfId="0" applyBorder="1" applyAlignment="1">
      <alignment horizontal="center" vertical="center" readingOrder="1"/>
    </xf>
    <xf numFmtId="0" fontId="18" fillId="5" borderId="7" xfId="0" applyFont="1" applyFill="1" applyBorder="1" applyAlignment="1">
      <alignment horizontal="center" vertical="center" readingOrder="1"/>
    </xf>
    <xf numFmtId="0" fontId="0" fillId="0" borderId="13" xfId="0" applyBorder="1" applyAlignment="1">
      <alignment horizontal="center" vertical="center" readingOrder="1"/>
    </xf>
    <xf numFmtId="0" fontId="0" fillId="0" borderId="0" xfId="0" applyAlignment="1">
      <alignment horizontal="center" vertical="center" readingOrder="1"/>
    </xf>
    <xf numFmtId="9" fontId="20" fillId="25" borderId="0" xfId="0" applyNumberFormat="1" applyFont="1" applyFill="1" applyAlignment="1">
      <alignment horizontal="center" vertical="center" readingOrder="1"/>
    </xf>
    <xf numFmtId="9" fontId="20" fillId="23" borderId="0" xfId="0" applyNumberFormat="1" applyFont="1" applyFill="1" applyAlignment="1">
      <alignment horizontal="center" vertical="center" readingOrder="1"/>
    </xf>
    <xf numFmtId="10" fontId="18" fillId="5" borderId="4" xfId="0" applyNumberFormat="1" applyFont="1" applyFill="1" applyBorder="1" applyAlignment="1">
      <alignment horizontal="center" vertical="center" readingOrder="1"/>
    </xf>
    <xf numFmtId="9" fontId="18" fillId="0" borderId="4" xfId="0" applyNumberFormat="1" applyFont="1" applyBorder="1" applyAlignment="1">
      <alignment horizontal="center" vertical="center" readingOrder="1"/>
    </xf>
    <xf numFmtId="9" fontId="18" fillId="5" borderId="4" xfId="0" applyNumberFormat="1" applyFont="1" applyFill="1" applyBorder="1" applyAlignment="1">
      <alignment horizontal="center" vertical="center" readingOrder="1"/>
    </xf>
    <xf numFmtId="20" fontId="0" fillId="0" borderId="4" xfId="0" applyNumberFormat="1" applyBorder="1" applyAlignment="1">
      <alignment horizontal="center" vertical="center" readingOrder="1"/>
    </xf>
    <xf numFmtId="20" fontId="0" fillId="0" borderId="0" xfId="0" applyNumberFormat="1" applyAlignment="1">
      <alignment horizontal="center" vertical="center" readingOrder="1"/>
    </xf>
    <xf numFmtId="9" fontId="18" fillId="0" borderId="7" xfId="0" applyNumberFormat="1" applyFont="1" applyBorder="1" applyAlignment="1">
      <alignment horizontal="center" vertical="center" readingOrder="1"/>
    </xf>
    <xf numFmtId="9" fontId="18" fillId="5" borderId="7" xfId="0" applyNumberFormat="1" applyFont="1" applyFill="1" applyBorder="1" applyAlignment="1">
      <alignment horizontal="center" vertical="center" readingOrder="1"/>
    </xf>
    <xf numFmtId="20" fontId="0" fillId="0" borderId="7" xfId="0" applyNumberFormat="1" applyBorder="1" applyAlignment="1">
      <alignment horizontal="center" vertical="center" readingOrder="1"/>
    </xf>
    <xf numFmtId="20" fontId="0" fillId="0" borderId="8" xfId="0" applyNumberFormat="1" applyBorder="1" applyAlignment="1">
      <alignment horizontal="center" vertical="center" readingOrder="1"/>
    </xf>
    <xf numFmtId="0" fontId="21" fillId="0" borderId="4" xfId="0" applyFont="1" applyBorder="1" applyAlignment="1">
      <alignment horizontal="center" vertical="center" readingOrder="1"/>
    </xf>
    <xf numFmtId="0" fontId="18" fillId="5" borderId="2" xfId="0" applyFont="1" applyFill="1" applyBorder="1" applyAlignment="1">
      <alignment horizontal="center" vertical="center" readingOrder="1"/>
    </xf>
    <xf numFmtId="20" fontId="0" fillId="0" borderId="15" xfId="0" applyNumberFormat="1" applyBorder="1" applyAlignment="1">
      <alignment horizontal="center" vertical="center" readingOrder="1"/>
    </xf>
    <xf numFmtId="20" fontId="3" fillId="0" borderId="14" xfId="0" applyNumberFormat="1" applyFont="1" applyBorder="1" applyAlignment="1">
      <alignment horizontal="center" vertical="center" readingOrder="1"/>
    </xf>
    <xf numFmtId="20" fontId="0" fillId="0" borderId="11" xfId="0" applyNumberFormat="1" applyBorder="1" applyAlignment="1">
      <alignment horizontal="center" vertical="center" readingOrder="1"/>
    </xf>
    <xf numFmtId="0" fontId="21" fillId="0" borderId="0" xfId="0" applyFont="1" applyAlignment="1">
      <alignment horizontal="center" vertical="center" readingOrder="1"/>
    </xf>
    <xf numFmtId="9" fontId="18" fillId="0" borderId="11" xfId="0" applyNumberFormat="1" applyFont="1" applyBorder="1" applyAlignment="1">
      <alignment horizontal="center" vertical="center" readingOrder="1"/>
    </xf>
    <xf numFmtId="9" fontId="18" fillId="5" borderId="11" xfId="0" applyNumberFormat="1" applyFont="1" applyFill="1" applyBorder="1" applyAlignment="1">
      <alignment horizontal="center" vertical="center" readingOrder="1"/>
    </xf>
    <xf numFmtId="0" fontId="18" fillId="5" borderId="8" xfId="0" applyFont="1" applyFill="1" applyBorder="1" applyAlignment="1">
      <alignment horizontal="center" vertical="center" readingOrder="1"/>
    </xf>
    <xf numFmtId="20" fontId="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23" fillId="34" borderId="5" xfId="0" applyFont="1" applyFill="1" applyBorder="1" applyAlignment="1">
      <alignment horizontal="center" vertical="center"/>
    </xf>
    <xf numFmtId="0" fontId="23" fillId="35" borderId="5" xfId="0" applyFont="1" applyFill="1" applyBorder="1" applyAlignment="1">
      <alignment horizontal="center" vertical="center"/>
    </xf>
    <xf numFmtId="0" fontId="23" fillId="36" borderId="5" xfId="0" applyFont="1" applyFill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2" fillId="34" borderId="5" xfId="0" applyFont="1" applyFill="1" applyBorder="1" applyAlignment="1">
      <alignment horizontal="center" vertical="center"/>
    </xf>
    <xf numFmtId="0" fontId="22" fillId="35" borderId="5" xfId="0" applyFont="1" applyFill="1" applyBorder="1" applyAlignment="1">
      <alignment horizontal="center" vertical="center"/>
    </xf>
    <xf numFmtId="0" fontId="22" fillId="36" borderId="5" xfId="0" applyFont="1" applyFill="1" applyBorder="1" applyAlignment="1">
      <alignment horizontal="center" vertical="center"/>
    </xf>
    <xf numFmtId="0" fontId="22" fillId="25" borderId="9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23" fillId="34" borderId="12" xfId="0" applyFont="1" applyFill="1" applyBorder="1" applyAlignment="1">
      <alignment horizontal="center" vertical="center"/>
    </xf>
    <xf numFmtId="0" fontId="15" fillId="28" borderId="11" xfId="0" applyFont="1" applyFill="1" applyBorder="1" applyAlignment="1">
      <alignment horizontal="center" wrapText="1"/>
    </xf>
    <xf numFmtId="0" fontId="1" fillId="31" borderId="2" xfId="0" applyFont="1" applyFill="1" applyBorder="1" applyAlignment="1">
      <alignment horizontal="center" vertical="center"/>
    </xf>
    <xf numFmtId="0" fontId="1" fillId="37" borderId="2" xfId="0" applyFont="1" applyFill="1" applyBorder="1" applyAlignment="1">
      <alignment horizontal="center" vertical="center"/>
    </xf>
    <xf numFmtId="0" fontId="0" fillId="39" borderId="9" xfId="0" applyFill="1" applyBorder="1" applyAlignment="1">
      <alignment horizontal="center"/>
    </xf>
    <xf numFmtId="0" fontId="0" fillId="39" borderId="9" xfId="0" applyFill="1" applyBorder="1" applyAlignment="1">
      <alignment horizontal="center" vertical="center"/>
    </xf>
    <xf numFmtId="0" fontId="22" fillId="35" borderId="11" xfId="0" applyFont="1" applyFill="1" applyBorder="1" applyAlignment="1">
      <alignment horizontal="center" vertical="center"/>
    </xf>
    <xf numFmtId="0" fontId="22" fillId="36" borderId="11" xfId="0" applyFont="1" applyFill="1" applyBorder="1" applyAlignment="1">
      <alignment horizontal="center" vertical="center"/>
    </xf>
    <xf numFmtId="0" fontId="22" fillId="25" borderId="2" xfId="0" applyFont="1" applyFill="1" applyBorder="1" applyAlignment="1">
      <alignment horizontal="center" vertical="center"/>
    </xf>
    <xf numFmtId="0" fontId="22" fillId="34" borderId="4" xfId="0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 wrapText="1" readingOrder="1"/>
    </xf>
    <xf numFmtId="0" fontId="22" fillId="34" borderId="12" xfId="0" applyFont="1" applyFill="1" applyBorder="1" applyAlignment="1">
      <alignment horizontal="center" vertical="center"/>
    </xf>
    <xf numFmtId="9" fontId="20" fillId="0" borderId="10" xfId="0" applyNumberFormat="1" applyFont="1" applyBorder="1" applyAlignment="1">
      <alignment horizontal="center" vertical="center" readingOrder="1"/>
    </xf>
    <xf numFmtId="0" fontId="3" fillId="0" borderId="0" xfId="0" applyFont="1" applyAlignment="1">
      <alignment horizontal="center"/>
    </xf>
    <xf numFmtId="0" fontId="22" fillId="34" borderId="12" xfId="0" applyFont="1" applyFill="1" applyBorder="1" applyAlignment="1">
      <alignment horizontal="center"/>
    </xf>
    <xf numFmtId="0" fontId="22" fillId="35" borderId="5" xfId="0" applyFont="1" applyFill="1" applyBorder="1" applyAlignment="1">
      <alignment horizontal="center"/>
    </xf>
    <xf numFmtId="0" fontId="22" fillId="36" borderId="5" xfId="0" applyFont="1" applyFill="1" applyBorder="1" applyAlignment="1">
      <alignment horizontal="center"/>
    </xf>
    <xf numFmtId="0" fontId="22" fillId="38" borderId="9" xfId="0" applyFont="1" applyFill="1" applyBorder="1" applyAlignment="1">
      <alignment horizontal="center"/>
    </xf>
    <xf numFmtId="0" fontId="3" fillId="0" borderId="0" xfId="0" applyFont="1"/>
    <xf numFmtId="0" fontId="10" fillId="30" borderId="13" xfId="0" applyFont="1" applyFill="1" applyBorder="1" applyAlignment="1">
      <alignment horizontal="center" vertical="center" wrapText="1" readingOrder="1"/>
    </xf>
    <xf numFmtId="0" fontId="11" fillId="30" borderId="15" xfId="0" applyFont="1" applyFill="1" applyBorder="1" applyAlignment="1">
      <alignment horizontal="center" vertical="center" wrapText="1"/>
    </xf>
    <xf numFmtId="0" fontId="11" fillId="30" borderId="10" xfId="0" applyFont="1" applyFill="1" applyBorder="1" applyAlignment="1">
      <alignment horizontal="center" vertical="center" wrapText="1"/>
    </xf>
    <xf numFmtId="0" fontId="1" fillId="30" borderId="4" xfId="0" applyFont="1" applyFill="1" applyBorder="1" applyAlignment="1">
      <alignment horizontal="center" vertical="center" wrapText="1" readingOrder="1"/>
    </xf>
    <xf numFmtId="0" fontId="5" fillId="30" borderId="0" xfId="0" applyFont="1" applyFill="1" applyAlignment="1">
      <alignment horizontal="center" vertical="center" wrapText="1" readingOrder="1"/>
    </xf>
    <xf numFmtId="0" fontId="5" fillId="30" borderId="13" xfId="0" applyFont="1" applyFill="1" applyBorder="1" applyAlignment="1">
      <alignment horizontal="center" vertical="center" wrapText="1" readingOrder="1"/>
    </xf>
    <xf numFmtId="0" fontId="5" fillId="30" borderId="14" xfId="0" applyFont="1" applyFill="1" applyBorder="1" applyAlignment="1">
      <alignment horizontal="center" vertical="center"/>
    </xf>
    <xf numFmtId="0" fontId="5" fillId="30" borderId="8" xfId="0" applyFont="1" applyFill="1" applyBorder="1" applyAlignment="1">
      <alignment horizontal="center" vertical="center"/>
    </xf>
    <xf numFmtId="0" fontId="5" fillId="13" borderId="12" xfId="0" applyFont="1" applyFill="1" applyBorder="1" applyAlignment="1">
      <alignment horizontal="center" vertical="center" wrapText="1" readingOrder="1"/>
    </xf>
    <xf numFmtId="0" fontId="7" fillId="30" borderId="4" xfId="0" applyFont="1" applyFill="1" applyBorder="1" applyAlignment="1">
      <alignment horizontal="center" vertical="center" wrapText="1"/>
    </xf>
    <xf numFmtId="0" fontId="5" fillId="30" borderId="15" xfId="0" applyFont="1" applyFill="1" applyBorder="1" applyAlignment="1">
      <alignment horizontal="center" vertical="center" wrapText="1" readingOrder="1"/>
    </xf>
    <xf numFmtId="0" fontId="5" fillId="30" borderId="10" xfId="0" applyFont="1" applyFill="1" applyBorder="1" applyAlignment="1">
      <alignment horizontal="center" vertical="center" wrapText="1" readingOrder="1"/>
    </xf>
    <xf numFmtId="0" fontId="1" fillId="30" borderId="11" xfId="0" applyFont="1" applyFill="1" applyBorder="1" applyAlignment="1">
      <alignment horizontal="center" vertical="center" wrapText="1" readingOrder="1"/>
    </xf>
    <xf numFmtId="0" fontId="5" fillId="40" borderId="2" xfId="0" applyFont="1" applyFill="1" applyBorder="1" applyAlignment="1">
      <alignment horizontal="center" vertical="center" readingOrder="1"/>
    </xf>
    <xf numFmtId="0" fontId="10" fillId="24" borderId="15" xfId="0" applyFont="1" applyFill="1" applyBorder="1" applyAlignment="1">
      <alignment horizontal="center" vertical="center" wrapText="1" readingOrder="1"/>
    </xf>
    <xf numFmtId="0" fontId="10" fillId="24" borderId="13" xfId="0" applyFont="1" applyFill="1" applyBorder="1" applyAlignment="1">
      <alignment horizontal="center" vertical="center" wrapText="1" readingOrder="1"/>
    </xf>
    <xf numFmtId="14" fontId="25" fillId="24" borderId="13" xfId="0" applyNumberFormat="1" applyFont="1" applyFill="1" applyBorder="1" applyAlignment="1">
      <alignment horizontal="center" vertical="center" wrapText="1" readingOrder="1"/>
    </xf>
    <xf numFmtId="0" fontId="10" fillId="24" borderId="14" xfId="0" applyFont="1" applyFill="1" applyBorder="1" applyAlignment="1">
      <alignment horizontal="center" vertical="center" wrapText="1" readingOrder="1"/>
    </xf>
    <xf numFmtId="0" fontId="10" fillId="18" borderId="15" xfId="0" applyFont="1" applyFill="1" applyBorder="1" applyAlignment="1">
      <alignment horizontal="center" vertical="center" wrapText="1" readingOrder="1"/>
    </xf>
    <xf numFmtId="0" fontId="10" fillId="18" borderId="13" xfId="0" applyFont="1" applyFill="1" applyBorder="1" applyAlignment="1">
      <alignment horizontal="center" vertical="center" wrapText="1" readingOrder="1"/>
    </xf>
    <xf numFmtId="14" fontId="25" fillId="18" borderId="13" xfId="0" applyNumberFormat="1" applyFont="1" applyFill="1" applyBorder="1" applyAlignment="1">
      <alignment horizontal="center" vertical="center" wrapText="1" readingOrder="1"/>
    </xf>
    <xf numFmtId="0" fontId="10" fillId="18" borderId="14" xfId="0" applyFont="1" applyFill="1" applyBorder="1" applyAlignment="1">
      <alignment horizontal="center" vertical="center" wrapText="1" readingOrder="1"/>
    </xf>
    <xf numFmtId="0" fontId="10" fillId="19" borderId="5" xfId="0" applyFont="1" applyFill="1" applyBorder="1" applyAlignment="1">
      <alignment horizontal="center" vertical="center" wrapText="1" readingOrder="1"/>
    </xf>
    <xf numFmtId="0" fontId="10" fillId="19" borderId="12" xfId="0" applyFont="1" applyFill="1" applyBorder="1" applyAlignment="1">
      <alignment horizontal="center" vertical="center" wrapText="1" readingOrder="1"/>
    </xf>
    <xf numFmtId="0" fontId="10" fillId="20" borderId="12" xfId="0" applyFont="1" applyFill="1" applyBorder="1" applyAlignment="1">
      <alignment horizontal="center" vertical="center" wrapText="1" readingOrder="1"/>
    </xf>
    <xf numFmtId="14" fontId="25" fillId="24" borderId="12" xfId="0" applyNumberFormat="1" applyFont="1" applyFill="1" applyBorder="1" applyAlignment="1">
      <alignment horizontal="center" vertical="center" wrapText="1" readingOrder="1"/>
    </xf>
    <xf numFmtId="14" fontId="8" fillId="10" borderId="5" xfId="0" applyNumberFormat="1" applyFont="1" applyFill="1" applyBorder="1" applyAlignment="1">
      <alignment horizontal="center" vertical="center" readingOrder="1"/>
    </xf>
    <xf numFmtId="14" fontId="8" fillId="24" borderId="5" xfId="0" applyNumberFormat="1" applyFont="1" applyFill="1" applyBorder="1" applyAlignment="1">
      <alignment horizontal="center" vertical="center" readingOrder="1"/>
    </xf>
    <xf numFmtId="14" fontId="8" fillId="24" borderId="6" xfId="0" applyNumberFormat="1" applyFont="1" applyFill="1" applyBorder="1" applyAlignment="1">
      <alignment horizontal="center" vertical="center" readingOrder="1"/>
    </xf>
    <xf numFmtId="14" fontId="1" fillId="0" borderId="0" xfId="0" applyNumberFormat="1" applyFont="1" applyAlignment="1">
      <alignment horizontal="center" vertical="center"/>
    </xf>
    <xf numFmtId="14" fontId="8" fillId="12" borderId="5" xfId="0" applyNumberFormat="1" applyFont="1" applyFill="1" applyBorder="1" applyAlignment="1">
      <alignment horizontal="center" vertical="center" readingOrder="1"/>
    </xf>
    <xf numFmtId="14" fontId="8" fillId="12" borderId="6" xfId="0" applyNumberFormat="1" applyFont="1" applyFill="1" applyBorder="1" applyAlignment="1">
      <alignment horizontal="center" vertical="center" readingOrder="1"/>
    </xf>
    <xf numFmtId="14" fontId="1" fillId="0" borderId="0" xfId="0" applyNumberFormat="1" applyFont="1" applyAlignment="1">
      <alignment horizontal="center" vertical="center" wrapText="1"/>
    </xf>
    <xf numFmtId="20" fontId="5" fillId="0" borderId="4" xfId="0" applyNumberFormat="1" applyFont="1" applyBorder="1" applyAlignment="1">
      <alignment horizontal="center" vertical="center" readingOrder="1"/>
    </xf>
    <xf numFmtId="20" fontId="0" fillId="0" borderId="14" xfId="0" applyNumberFormat="1" applyBorder="1" applyAlignment="1">
      <alignment horizontal="center" vertical="center" readingOrder="1"/>
    </xf>
    <xf numFmtId="0" fontId="1" fillId="5" borderId="10" xfId="0" applyFont="1" applyFill="1" applyBorder="1" applyAlignment="1">
      <alignment horizontal="center" vertical="center" readingOrder="1"/>
    </xf>
    <xf numFmtId="0" fontId="1" fillId="5" borderId="11" xfId="0" applyFont="1" applyFill="1" applyBorder="1" applyAlignment="1">
      <alignment horizontal="center" vertical="center" readingOrder="1"/>
    </xf>
    <xf numFmtId="0" fontId="1" fillId="4" borderId="10" xfId="0" applyFont="1" applyFill="1" applyBorder="1" applyAlignment="1">
      <alignment horizontal="center" vertical="center" readingOrder="1"/>
    </xf>
    <xf numFmtId="0" fontId="1" fillId="4" borderId="11" xfId="0" applyFont="1" applyFill="1" applyBorder="1" applyAlignment="1">
      <alignment horizontal="center" vertical="center" readingOrder="1"/>
    </xf>
    <xf numFmtId="0" fontId="21" fillId="40" borderId="11" xfId="0" applyFont="1" applyFill="1" applyBorder="1" applyAlignment="1">
      <alignment horizontal="center" vertical="center" readingOrder="1"/>
    </xf>
    <xf numFmtId="2" fontId="5" fillId="0" borderId="4" xfId="0" applyNumberFormat="1" applyFont="1" applyBorder="1" applyAlignment="1">
      <alignment horizontal="center" vertical="center" readingOrder="1"/>
    </xf>
    <xf numFmtId="0" fontId="28" fillId="31" borderId="9" xfId="0" applyFont="1" applyFill="1" applyBorder="1" applyAlignment="1">
      <alignment horizontal="center" vertical="center" wrapText="1"/>
    </xf>
    <xf numFmtId="0" fontId="28" fillId="31" borderId="1" xfId="0" applyFont="1" applyFill="1" applyBorder="1" applyAlignment="1">
      <alignment horizontal="center" vertical="center" wrapText="1"/>
    </xf>
    <xf numFmtId="14" fontId="28" fillId="31" borderId="9" xfId="0" applyNumberFormat="1" applyFont="1" applyFill="1" applyBorder="1" applyAlignment="1">
      <alignment horizontal="center" vertical="center" wrapText="1"/>
    </xf>
    <xf numFmtId="14" fontId="28" fillId="31" borderId="1" xfId="0" applyNumberFormat="1" applyFont="1" applyFill="1" applyBorder="1" applyAlignment="1">
      <alignment horizontal="center" vertical="center" wrapText="1"/>
    </xf>
    <xf numFmtId="0" fontId="27" fillId="44" borderId="1" xfId="0" applyFont="1" applyFill="1" applyBorder="1" applyAlignment="1">
      <alignment horizontal="center" vertical="center" wrapText="1"/>
    </xf>
    <xf numFmtId="0" fontId="28" fillId="44" borderId="1" xfId="0" applyFont="1" applyFill="1" applyBorder="1" applyAlignment="1">
      <alignment horizontal="center" vertical="center" wrapText="1"/>
    </xf>
    <xf numFmtId="14" fontId="28" fillId="44" borderId="1" xfId="0" applyNumberFormat="1" applyFont="1" applyFill="1" applyBorder="1" applyAlignment="1">
      <alignment horizontal="center" vertical="center" wrapText="1"/>
    </xf>
    <xf numFmtId="0" fontId="28" fillId="31" borderId="5" xfId="0" applyFont="1" applyFill="1" applyBorder="1" applyAlignment="1">
      <alignment horizontal="center" vertical="center" wrapText="1"/>
    </xf>
    <xf numFmtId="0" fontId="28" fillId="44" borderId="9" xfId="0" applyFont="1" applyFill="1" applyBorder="1" applyAlignment="1">
      <alignment horizontal="center" vertical="center" wrapText="1"/>
    </xf>
    <xf numFmtId="0" fontId="28" fillId="44" borderId="5" xfId="0" applyFont="1" applyFill="1" applyBorder="1" applyAlignment="1">
      <alignment horizontal="center" vertical="center" wrapText="1"/>
    </xf>
    <xf numFmtId="14" fontId="28" fillId="44" borderId="9" xfId="0" applyNumberFormat="1" applyFont="1" applyFill="1" applyBorder="1" applyAlignment="1">
      <alignment horizontal="center" vertical="center" wrapText="1"/>
    </xf>
    <xf numFmtId="0" fontId="28" fillId="44" borderId="6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7" fillId="31" borderId="9" xfId="0" applyFont="1" applyFill="1" applyBorder="1" applyAlignment="1">
      <alignment horizontal="center" vertical="center" wrapText="1"/>
    </xf>
    <xf numFmtId="14" fontId="27" fillId="31" borderId="9" xfId="0" applyNumberFormat="1" applyFont="1" applyFill="1" applyBorder="1" applyAlignment="1">
      <alignment horizontal="center" vertical="center" wrapText="1"/>
    </xf>
    <xf numFmtId="0" fontId="5" fillId="30" borderId="2" xfId="0" applyFont="1" applyFill="1" applyBorder="1" applyAlignment="1">
      <alignment horizontal="center" vertical="center" readingOrder="1"/>
    </xf>
    <xf numFmtId="0" fontId="27" fillId="39" borderId="9" xfId="0" applyFont="1" applyFill="1" applyBorder="1" applyAlignment="1">
      <alignment horizontal="center" vertical="center" wrapText="1"/>
    </xf>
    <xf numFmtId="14" fontId="27" fillId="39" borderId="9" xfId="0" applyNumberFormat="1" applyFont="1" applyFill="1" applyBorder="1" applyAlignment="1">
      <alignment horizontal="center" vertical="center" wrapText="1"/>
    </xf>
    <xf numFmtId="0" fontId="27" fillId="39" borderId="9" xfId="0" applyFont="1" applyFill="1" applyBorder="1" applyAlignment="1">
      <alignment horizontal="center" vertical="center"/>
    </xf>
    <xf numFmtId="0" fontId="29" fillId="39" borderId="0" xfId="0" applyFont="1" applyFill="1" applyAlignment="1">
      <alignment horizontal="center" vertical="center" wrapText="1"/>
    </xf>
    <xf numFmtId="0" fontId="1" fillId="37" borderId="5" xfId="0" applyFont="1" applyFill="1" applyBorder="1" applyAlignment="1">
      <alignment horizontal="center" vertical="center"/>
    </xf>
    <xf numFmtId="0" fontId="1" fillId="31" borderId="9" xfId="0" applyFont="1" applyFill="1" applyBorder="1" applyAlignment="1">
      <alignment horizontal="center" vertical="center"/>
    </xf>
    <xf numFmtId="0" fontId="1" fillId="37" borderId="9" xfId="0" applyFont="1" applyFill="1" applyBorder="1" applyAlignment="1">
      <alignment horizontal="center" vertical="center"/>
    </xf>
    <xf numFmtId="0" fontId="5" fillId="45" borderId="0" xfId="0" applyFont="1" applyFill="1" applyAlignment="1">
      <alignment horizontal="center" vertical="center"/>
    </xf>
    <xf numFmtId="0" fontId="30" fillId="45" borderId="4" xfId="0" applyFont="1" applyFill="1" applyBorder="1" applyAlignment="1">
      <alignment vertical="center" wrapText="1"/>
    </xf>
    <xf numFmtId="0" fontId="30" fillId="45" borderId="4" xfId="0" applyFont="1" applyFill="1" applyBorder="1" applyAlignment="1">
      <alignment vertical="center"/>
    </xf>
    <xf numFmtId="1" fontId="14" fillId="23" borderId="5" xfId="0" applyNumberFormat="1" applyFont="1" applyFill="1" applyBorder="1" applyAlignment="1">
      <alignment horizontal="center" vertical="center"/>
    </xf>
    <xf numFmtId="0" fontId="1" fillId="31" borderId="15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 readingOrder="1"/>
    </xf>
    <xf numFmtId="0" fontId="22" fillId="34" borderId="9" xfId="0" applyFont="1" applyFill="1" applyBorder="1" applyAlignment="1">
      <alignment horizontal="center" vertical="center"/>
    </xf>
    <xf numFmtId="0" fontId="22" fillId="35" borderId="9" xfId="0" applyFont="1" applyFill="1" applyBorder="1" applyAlignment="1">
      <alignment horizontal="center" vertical="center"/>
    </xf>
    <xf numFmtId="0" fontId="22" fillId="36" borderId="9" xfId="0" applyFont="1" applyFill="1" applyBorder="1" applyAlignment="1">
      <alignment horizontal="center" vertical="center"/>
    </xf>
    <xf numFmtId="0" fontId="22" fillId="34" borderId="9" xfId="0" applyFont="1" applyFill="1" applyBorder="1" applyAlignment="1">
      <alignment horizontal="center"/>
    </xf>
    <xf numFmtId="0" fontId="22" fillId="35" borderId="9" xfId="0" applyFont="1" applyFill="1" applyBorder="1" applyAlignment="1">
      <alignment horizontal="center"/>
    </xf>
    <xf numFmtId="0" fontId="22" fillId="36" borderId="9" xfId="0" applyFont="1" applyFill="1" applyBorder="1" applyAlignment="1">
      <alignment horizontal="center"/>
    </xf>
    <xf numFmtId="1" fontId="14" fillId="23" borderId="2" xfId="0" applyNumberFormat="1" applyFont="1" applyFill="1" applyBorder="1" applyAlignment="1">
      <alignment horizontal="center" vertical="center"/>
    </xf>
    <xf numFmtId="0" fontId="5" fillId="15" borderId="6" xfId="0" applyFont="1" applyFill="1" applyBorder="1" applyAlignment="1">
      <alignment horizontal="center" vertical="center" wrapText="1" readingOrder="1"/>
    </xf>
    <xf numFmtId="14" fontId="8" fillId="24" borderId="15" xfId="0" applyNumberFormat="1" applyFont="1" applyFill="1" applyBorder="1" applyAlignment="1">
      <alignment horizontal="center" vertical="center" readingOrder="1"/>
    </xf>
    <xf numFmtId="14" fontId="8" fillId="24" borderId="13" xfId="0" applyNumberFormat="1" applyFont="1" applyFill="1" applyBorder="1" applyAlignment="1">
      <alignment horizontal="center" vertical="center" readingOrder="1"/>
    </xf>
    <xf numFmtId="14" fontId="8" fillId="24" borderId="14" xfId="0" applyNumberFormat="1" applyFont="1" applyFill="1" applyBorder="1" applyAlignment="1">
      <alignment horizontal="center" vertical="center" readingOrder="1"/>
    </xf>
    <xf numFmtId="0" fontId="5" fillId="13" borderId="5" xfId="0" applyFont="1" applyFill="1" applyBorder="1" applyAlignment="1">
      <alignment horizontal="center" vertical="center" wrapText="1" readingOrder="1"/>
    </xf>
    <xf numFmtId="0" fontId="5" fillId="14" borderId="12" xfId="0" applyFont="1" applyFill="1" applyBorder="1" applyAlignment="1">
      <alignment horizontal="center" vertical="center" wrapText="1" readingOrder="1"/>
    </xf>
    <xf numFmtId="0" fontId="5" fillId="15" borderId="12" xfId="0" applyFont="1" applyFill="1" applyBorder="1" applyAlignment="1">
      <alignment horizontal="center" vertical="center" wrapText="1" readingOrder="1"/>
    </xf>
    <xf numFmtId="0" fontId="32" fillId="47" borderId="9" xfId="0" applyFont="1" applyFill="1" applyBorder="1" applyAlignment="1">
      <alignment horizontal="center" vertical="center" wrapText="1"/>
    </xf>
    <xf numFmtId="0" fontId="32" fillId="48" borderId="9" xfId="0" applyFont="1" applyFill="1" applyBorder="1" applyAlignment="1">
      <alignment horizontal="center" vertical="center" wrapText="1"/>
    </xf>
    <xf numFmtId="0" fontId="32" fillId="49" borderId="9" xfId="0" applyFont="1" applyFill="1" applyBorder="1" applyAlignment="1">
      <alignment horizontal="center" vertical="center" wrapText="1"/>
    </xf>
    <xf numFmtId="0" fontId="3" fillId="47" borderId="9" xfId="0" applyFont="1" applyFill="1" applyBorder="1" applyAlignment="1">
      <alignment horizontal="center" vertical="center" wrapText="1"/>
    </xf>
    <xf numFmtId="0" fontId="1" fillId="47" borderId="9" xfId="0" applyFont="1" applyFill="1" applyBorder="1" applyAlignment="1">
      <alignment horizontal="center" vertical="center" wrapText="1"/>
    </xf>
    <xf numFmtId="0" fontId="3" fillId="48" borderId="9" xfId="0" applyFont="1" applyFill="1" applyBorder="1" applyAlignment="1">
      <alignment horizontal="center" vertical="center" wrapText="1"/>
    </xf>
    <xf numFmtId="0" fontId="3" fillId="49" borderId="9" xfId="0" applyFont="1" applyFill="1" applyBorder="1" applyAlignment="1">
      <alignment horizontal="center" vertical="center" wrapText="1"/>
    </xf>
    <xf numFmtId="0" fontId="33" fillId="48" borderId="9" xfId="1" applyFont="1" applyFill="1" applyBorder="1" applyAlignment="1">
      <alignment horizontal="center" vertical="center" wrapText="1"/>
    </xf>
    <xf numFmtId="0" fontId="34" fillId="46" borderId="9" xfId="0" applyFont="1" applyFill="1" applyBorder="1" applyAlignment="1">
      <alignment horizontal="center" vertical="center" wrapText="1"/>
    </xf>
    <xf numFmtId="0" fontId="35" fillId="0" borderId="0" xfId="0" applyFont="1"/>
    <xf numFmtId="0" fontId="34" fillId="46" borderId="5" xfId="0" applyFont="1" applyFill="1" applyBorder="1" applyAlignment="1">
      <alignment horizontal="center" vertical="center" wrapText="1"/>
    </xf>
    <xf numFmtId="0" fontId="1" fillId="11" borderId="9" xfId="0" applyFont="1" applyFill="1" applyBorder="1" applyAlignment="1">
      <alignment horizontal="center" vertical="center" wrapText="1" readingOrder="1"/>
    </xf>
    <xf numFmtId="0" fontId="6" fillId="0" borderId="9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3" fillId="28" borderId="5" xfId="0" applyFont="1" applyFill="1" applyBorder="1" applyAlignment="1">
      <alignment horizontal="center" vertical="center"/>
    </xf>
    <xf numFmtId="0" fontId="15" fillId="28" borderId="9" xfId="0" applyFont="1" applyFill="1" applyBorder="1" applyAlignment="1">
      <alignment horizontal="center" vertical="center" wrapText="1"/>
    </xf>
    <xf numFmtId="0" fontId="23" fillId="34" borderId="2" xfId="0" applyFont="1" applyFill="1" applyBorder="1" applyAlignment="1">
      <alignment horizontal="center" vertical="center"/>
    </xf>
    <xf numFmtId="0" fontId="23" fillId="35" borderId="2" xfId="0" applyFont="1" applyFill="1" applyBorder="1" applyAlignment="1">
      <alignment horizontal="center" vertical="center"/>
    </xf>
    <xf numFmtId="0" fontId="23" fillId="36" borderId="2" xfId="0" applyFont="1" applyFill="1" applyBorder="1" applyAlignment="1">
      <alignment horizontal="center" vertical="center"/>
    </xf>
    <xf numFmtId="0" fontId="23" fillId="38" borderId="11" xfId="0" applyFont="1" applyFill="1" applyBorder="1" applyAlignment="1">
      <alignment horizontal="center" vertical="center"/>
    </xf>
    <xf numFmtId="0" fontId="23" fillId="34" borderId="9" xfId="0" applyFont="1" applyFill="1" applyBorder="1" applyAlignment="1">
      <alignment horizontal="center" vertical="center"/>
    </xf>
    <xf numFmtId="0" fontId="23" fillId="35" borderId="9" xfId="0" applyFont="1" applyFill="1" applyBorder="1" applyAlignment="1">
      <alignment horizontal="center" vertical="center"/>
    </xf>
    <xf numFmtId="0" fontId="23" fillId="36" borderId="9" xfId="0" applyFont="1" applyFill="1" applyBorder="1" applyAlignment="1">
      <alignment horizontal="center" vertical="center"/>
    </xf>
    <xf numFmtId="0" fontId="23" fillId="38" borderId="9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2" fillId="34" borderId="9" xfId="0" applyFont="1" applyFill="1" applyBorder="1" applyAlignment="1">
      <alignment horizontal="center" vertical="center"/>
    </xf>
    <xf numFmtId="0" fontId="12" fillId="35" borderId="9" xfId="0" applyFont="1" applyFill="1" applyBorder="1" applyAlignment="1">
      <alignment horizontal="center" vertical="center"/>
    </xf>
    <xf numFmtId="0" fontId="12" fillId="36" borderId="9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3" fillId="50" borderId="9" xfId="0" applyFont="1" applyFill="1" applyBorder="1" applyAlignment="1">
      <alignment horizontal="center" vertical="center" wrapText="1"/>
    </xf>
    <xf numFmtId="0" fontId="23" fillId="38" borderId="2" xfId="0" applyFont="1" applyFill="1" applyBorder="1" applyAlignment="1">
      <alignment horizontal="center" vertical="center"/>
    </xf>
    <xf numFmtId="0" fontId="25" fillId="28" borderId="9" xfId="0" applyFont="1" applyFill="1" applyBorder="1" applyAlignment="1">
      <alignment horizontal="center" vertical="center" wrapText="1"/>
    </xf>
    <xf numFmtId="0" fontId="36" fillId="34" borderId="9" xfId="0" applyFont="1" applyFill="1" applyBorder="1" applyAlignment="1">
      <alignment horizontal="center" vertical="center"/>
    </xf>
    <xf numFmtId="0" fontId="36" fillId="35" borderId="9" xfId="0" applyFont="1" applyFill="1" applyBorder="1" applyAlignment="1">
      <alignment horizontal="center" vertical="center"/>
    </xf>
    <xf numFmtId="0" fontId="36" fillId="36" borderId="9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  <xf numFmtId="0" fontId="11" fillId="17" borderId="10" xfId="0" applyFont="1" applyFill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 readingOrder="1"/>
    </xf>
    <xf numFmtId="0" fontId="40" fillId="14" borderId="12" xfId="0" applyFont="1" applyFill="1" applyBorder="1" applyAlignment="1">
      <alignment horizontal="center" vertical="center" wrapText="1" readingOrder="1"/>
    </xf>
    <xf numFmtId="0" fontId="40" fillId="16" borderId="12" xfId="0" applyFont="1" applyFill="1" applyBorder="1" applyAlignment="1">
      <alignment horizontal="center" vertical="center" wrapText="1" readingOrder="1"/>
    </xf>
    <xf numFmtId="0" fontId="40" fillId="0" borderId="6" xfId="0" applyFont="1" applyBorder="1" applyAlignment="1">
      <alignment horizontal="center" vertical="center" wrapText="1" readingOrder="1"/>
    </xf>
    <xf numFmtId="0" fontId="5" fillId="15" borderId="8" xfId="0" applyFont="1" applyFill="1" applyBorder="1" applyAlignment="1">
      <alignment horizontal="center" vertical="center" wrapText="1" readingOrder="1"/>
    </xf>
    <xf numFmtId="0" fontId="35" fillId="0" borderId="5" xfId="0" applyFont="1" applyBorder="1" applyAlignment="1">
      <alignment horizontal="center" vertical="center" wrapText="1" readingOrder="1"/>
    </xf>
    <xf numFmtId="0" fontId="40" fillId="15" borderId="6" xfId="0" applyFont="1" applyFill="1" applyBorder="1" applyAlignment="1">
      <alignment horizontal="center" vertical="center" wrapText="1" readingOrder="1"/>
    </xf>
    <xf numFmtId="0" fontId="41" fillId="17" borderId="12" xfId="0" applyFont="1" applyFill="1" applyBorder="1" applyAlignment="1">
      <alignment horizontal="center" vertical="center" wrapText="1"/>
    </xf>
    <xf numFmtId="0" fontId="18" fillId="52" borderId="5" xfId="0" applyFont="1" applyFill="1" applyBorder="1" applyAlignment="1">
      <alignment horizontal="center" vertical="center" indent="1"/>
    </xf>
    <xf numFmtId="0" fontId="15" fillId="28" borderId="11" xfId="0" applyFont="1" applyFill="1" applyBorder="1" applyAlignment="1">
      <alignment horizontal="center" vertical="center" wrapText="1" indent="1"/>
    </xf>
    <xf numFmtId="0" fontId="6" fillId="0" borderId="21" xfId="0" applyFont="1" applyBorder="1" applyAlignment="1">
      <alignment horizontal="center" vertical="center" indent="1"/>
    </xf>
    <xf numFmtId="0" fontId="39" fillId="28" borderId="5" xfId="0" applyFont="1" applyFill="1" applyBorder="1" applyAlignment="1">
      <alignment horizontal="center" vertical="center" indent="1"/>
    </xf>
    <xf numFmtId="0" fontId="28" fillId="31" borderId="6" xfId="0" applyFont="1" applyFill="1" applyBorder="1" applyAlignment="1">
      <alignment horizontal="center" vertical="center" wrapText="1"/>
    </xf>
    <xf numFmtId="0" fontId="43" fillId="44" borderId="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3" fillId="44" borderId="6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3" fillId="31" borderId="12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10" xfId="0" applyFont="1" applyBorder="1" applyAlignment="1">
      <alignment horizontal="center" vertical="center"/>
    </xf>
    <xf numFmtId="0" fontId="12" fillId="36" borderId="5" xfId="0" applyFont="1" applyFill="1" applyBorder="1" applyAlignment="1">
      <alignment horizontal="center" vertical="center"/>
    </xf>
    <xf numFmtId="0" fontId="12" fillId="34" borderId="6" xfId="0" applyFont="1" applyFill="1" applyBorder="1" applyAlignment="1">
      <alignment horizontal="center" vertical="center"/>
    </xf>
    <xf numFmtId="0" fontId="25" fillId="53" borderId="9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23" fillId="28" borderId="9" xfId="0" applyFont="1" applyFill="1" applyBorder="1" applyAlignment="1">
      <alignment horizontal="center" vertical="center"/>
    </xf>
    <xf numFmtId="0" fontId="25" fillId="28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3" xfId="0" applyFont="1" applyBorder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22" fillId="36" borderId="15" xfId="0" applyFont="1" applyFill="1" applyBorder="1" applyAlignment="1">
      <alignment horizontal="center"/>
    </xf>
    <xf numFmtId="0" fontId="23" fillId="36" borderId="11" xfId="0" applyFont="1" applyFill="1" applyBorder="1" applyAlignment="1">
      <alignment horizontal="center" vertical="center"/>
    </xf>
    <xf numFmtId="0" fontId="1" fillId="31" borderId="5" xfId="0" applyFont="1" applyFill="1" applyBorder="1" applyAlignment="1">
      <alignment horizontal="center" vertical="center"/>
    </xf>
    <xf numFmtId="0" fontId="11" fillId="30" borderId="14" xfId="0" applyFont="1" applyFill="1" applyBorder="1" applyAlignment="1">
      <alignment horizontal="center" vertical="center" wrapText="1"/>
    </xf>
    <xf numFmtId="0" fontId="11" fillId="30" borderId="11" xfId="0" applyFont="1" applyFill="1" applyBorder="1" applyAlignment="1">
      <alignment horizontal="center" vertical="center" wrapText="1"/>
    </xf>
    <xf numFmtId="0" fontId="5" fillId="30" borderId="4" xfId="0" applyFont="1" applyFill="1" applyBorder="1" applyAlignment="1">
      <alignment horizontal="center" vertical="center" wrapText="1" readingOrder="1"/>
    </xf>
    <xf numFmtId="0" fontId="5" fillId="30" borderId="7" xfId="0" applyFont="1" applyFill="1" applyBorder="1" applyAlignment="1">
      <alignment horizontal="center" vertical="center"/>
    </xf>
    <xf numFmtId="0" fontId="22" fillId="25" borderId="5" xfId="0" applyFont="1" applyFill="1" applyBorder="1" applyAlignment="1">
      <alignment horizontal="center" vertical="center"/>
    </xf>
    <xf numFmtId="0" fontId="23" fillId="38" borderId="5" xfId="0" applyFont="1" applyFill="1" applyBorder="1" applyAlignment="1">
      <alignment horizontal="center" vertical="center"/>
    </xf>
    <xf numFmtId="0" fontId="23" fillId="34" borderId="6" xfId="0" applyFont="1" applyFill="1" applyBorder="1" applyAlignment="1">
      <alignment horizontal="center" vertical="center"/>
    </xf>
    <xf numFmtId="0" fontId="44" fillId="32" borderId="16" xfId="0" applyFont="1" applyFill="1" applyBorder="1" applyAlignment="1">
      <alignment horizontal="center" vertical="center" wrapText="1"/>
    </xf>
    <xf numFmtId="0" fontId="44" fillId="54" borderId="17" xfId="0" applyFont="1" applyFill="1" applyBorder="1" applyAlignment="1">
      <alignment horizontal="center" vertical="center" wrapText="1"/>
    </xf>
    <xf numFmtId="0" fontId="44" fillId="55" borderId="17" xfId="0" applyFont="1" applyFill="1" applyBorder="1" applyAlignment="1">
      <alignment horizontal="center" vertical="center" wrapText="1"/>
    </xf>
    <xf numFmtId="0" fontId="44" fillId="47" borderId="1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6" fillId="33" borderId="18" xfId="0" applyFont="1" applyFill="1" applyBorder="1" applyAlignment="1">
      <alignment horizontal="center" vertical="center" wrapText="1"/>
    </xf>
    <xf numFmtId="0" fontId="16" fillId="33" borderId="19" xfId="0" applyFont="1" applyFill="1" applyBorder="1" applyAlignment="1">
      <alignment horizontal="center" vertical="center" wrapText="1"/>
    </xf>
    <xf numFmtId="14" fontId="16" fillId="33" borderId="19" xfId="0" applyNumberFormat="1" applyFont="1" applyFill="1" applyBorder="1" applyAlignment="1">
      <alignment horizontal="center" vertical="center" wrapText="1"/>
    </xf>
    <xf numFmtId="0" fontId="16" fillId="56" borderId="18" xfId="0" applyFont="1" applyFill="1" applyBorder="1" applyAlignment="1">
      <alignment horizontal="center" vertical="center" wrapText="1"/>
    </xf>
    <xf numFmtId="0" fontId="16" fillId="56" borderId="19" xfId="0" applyFont="1" applyFill="1" applyBorder="1" applyAlignment="1">
      <alignment horizontal="center" vertical="center" wrapText="1"/>
    </xf>
    <xf numFmtId="14" fontId="16" fillId="56" borderId="19" xfId="0" applyNumberFormat="1" applyFont="1" applyFill="1" applyBorder="1" applyAlignment="1">
      <alignment horizontal="center" vertical="center" wrapText="1"/>
    </xf>
    <xf numFmtId="0" fontId="16" fillId="33" borderId="9" xfId="0" applyFont="1" applyFill="1" applyBorder="1" applyAlignment="1">
      <alignment horizontal="center" vertical="center" wrapText="1"/>
    </xf>
    <xf numFmtId="14" fontId="16" fillId="33" borderId="9" xfId="0" applyNumberFormat="1" applyFont="1" applyFill="1" applyBorder="1" applyAlignment="1">
      <alignment horizontal="center" vertical="center" wrapText="1"/>
    </xf>
    <xf numFmtId="0" fontId="16" fillId="33" borderId="20" xfId="0" applyFont="1" applyFill="1" applyBorder="1" applyAlignment="1">
      <alignment horizontal="center" vertical="center" wrapText="1"/>
    </xf>
    <xf numFmtId="14" fontId="16" fillId="33" borderId="20" xfId="0" applyNumberFormat="1" applyFont="1" applyFill="1" applyBorder="1" applyAlignment="1">
      <alignment horizontal="center" vertical="center" wrapText="1"/>
    </xf>
    <xf numFmtId="0" fontId="27" fillId="31" borderId="9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7" fillId="39" borderId="9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6" fillId="33" borderId="19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6" fillId="56" borderId="19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6" fillId="53" borderId="19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6" fillId="33" borderId="9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8" fillId="41" borderId="9" xfId="0" applyFont="1" applyFill="1" applyBorder="1" applyAlignment="1">
      <alignment horizontal="center" vertical="center" wrapText="1"/>
    </xf>
    <xf numFmtId="0" fontId="48" fillId="31" borderId="9" xfId="0" applyFont="1" applyFill="1" applyBorder="1" applyAlignment="1">
      <alignment horizontal="center" vertical="center" wrapText="1"/>
    </xf>
    <xf numFmtId="0" fontId="48" fillId="42" borderId="9" xfId="0" applyFont="1" applyFill="1" applyBorder="1" applyAlignment="1">
      <alignment horizontal="center" vertical="center" wrapText="1"/>
    </xf>
    <xf numFmtId="0" fontId="48" fillId="43" borderId="9" xfId="0" applyFont="1" applyFill="1" applyBorder="1" applyAlignment="1">
      <alignment horizontal="center" vertical="center" wrapText="1"/>
    </xf>
    <xf numFmtId="0" fontId="49" fillId="0" borderId="0" xfId="0" applyFont="1"/>
    <xf numFmtId="0" fontId="49" fillId="0" borderId="0" xfId="0" applyFont="1" applyAlignment="1">
      <alignment wrapText="1"/>
    </xf>
    <xf numFmtId="1" fontId="0" fillId="0" borderId="0" xfId="0" applyNumberFormat="1" applyAlignment="1">
      <alignment horizontal="center" vertical="center"/>
    </xf>
    <xf numFmtId="0" fontId="20" fillId="41" borderId="9" xfId="0" applyFont="1" applyFill="1" applyBorder="1" applyAlignment="1">
      <alignment horizontal="center" vertical="center"/>
    </xf>
    <xf numFmtId="0" fontId="0" fillId="57" borderId="9" xfId="0" applyFill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20" fillId="31" borderId="0" xfId="0" applyFont="1" applyFill="1" applyAlignment="1">
      <alignment horizontal="center" vertical="center"/>
    </xf>
    <xf numFmtId="0" fontId="20" fillId="57" borderId="0" xfId="0" applyFont="1" applyFill="1" applyAlignment="1">
      <alignment horizontal="center" vertical="center"/>
    </xf>
    <xf numFmtId="0" fontId="20" fillId="58" borderId="0" xfId="0" applyFont="1" applyFill="1" applyAlignment="1">
      <alignment horizontal="center" vertical="center"/>
    </xf>
    <xf numFmtId="0" fontId="20" fillId="41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0" fillId="57" borderId="0" xfId="0" applyFill="1" applyAlignment="1">
      <alignment horizontal="center"/>
    </xf>
    <xf numFmtId="0" fontId="16" fillId="57" borderId="9" xfId="0" applyFont="1" applyFill="1" applyBorder="1" applyAlignment="1">
      <alignment horizontal="center" vertical="center" wrapText="1"/>
    </xf>
    <xf numFmtId="0" fontId="16" fillId="57" borderId="9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7" borderId="0" xfId="0" applyFill="1"/>
    <xf numFmtId="0" fontId="0" fillId="53" borderId="0" xfId="0" applyFill="1" applyAlignment="1">
      <alignment horizontal="center" vertical="center" wrapText="1"/>
    </xf>
    <xf numFmtId="0" fontId="0" fillId="53" borderId="0" xfId="0" applyFill="1"/>
    <xf numFmtId="14" fontId="16" fillId="57" borderId="9" xfId="0" applyNumberFormat="1" applyFont="1" applyFill="1" applyBorder="1" applyAlignment="1">
      <alignment horizontal="center" vertical="center" wrapText="1"/>
    </xf>
    <xf numFmtId="0" fontId="16" fillId="53" borderId="9" xfId="0" applyFont="1" applyFill="1" applyBorder="1" applyAlignment="1">
      <alignment horizontal="center" vertical="center" wrapText="1"/>
    </xf>
    <xf numFmtId="0" fontId="16" fillId="53" borderId="9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6" fillId="57" borderId="9" xfId="0" applyFont="1" applyFill="1" applyBorder="1" applyAlignment="1">
      <alignment horizontal="center" wrapText="1"/>
    </xf>
    <xf numFmtId="0" fontId="16" fillId="33" borderId="19" xfId="0" applyFont="1" applyFill="1" applyBorder="1" applyAlignment="1">
      <alignment horizontal="left" vertical="center" wrapText="1"/>
    </xf>
    <xf numFmtId="0" fontId="16" fillId="56" borderId="19" xfId="0" applyFont="1" applyFill="1" applyBorder="1" applyAlignment="1">
      <alignment horizontal="left" vertical="center" wrapText="1"/>
    </xf>
    <xf numFmtId="0" fontId="45" fillId="33" borderId="19" xfId="0" applyFont="1" applyFill="1" applyBorder="1" applyAlignment="1">
      <alignment horizontal="left" vertical="center" wrapText="1"/>
    </xf>
    <xf numFmtId="0" fontId="16" fillId="33" borderId="9" xfId="0" applyFont="1" applyFill="1" applyBorder="1" applyAlignment="1">
      <alignment horizontal="left" vertical="center" wrapText="1"/>
    </xf>
    <xf numFmtId="0" fontId="16" fillId="57" borderId="9" xfId="0" applyFont="1" applyFill="1" applyBorder="1" applyAlignment="1">
      <alignment horizontal="left" wrapText="1"/>
    </xf>
    <xf numFmtId="0" fontId="16" fillId="53" borderId="9" xfId="0" applyFont="1" applyFill="1" applyBorder="1" applyAlignment="1">
      <alignment horizontal="left" vertical="center" wrapText="1"/>
    </xf>
    <xf numFmtId="0" fontId="16" fillId="57" borderId="9" xfId="0" applyFont="1" applyFill="1" applyBorder="1" applyAlignment="1">
      <alignment horizontal="left" vertical="center" wrapText="1"/>
    </xf>
    <xf numFmtId="1" fontId="21" fillId="15" borderId="10" xfId="0" applyNumberFormat="1" applyFont="1" applyFill="1" applyBorder="1" applyAlignment="1">
      <alignment horizontal="center" vertical="center" wrapText="1" readingOrder="1"/>
    </xf>
    <xf numFmtId="1" fontId="50" fillId="17" borderId="0" xfId="0" applyNumberFormat="1" applyFont="1" applyFill="1" applyAlignment="1">
      <alignment horizontal="center" vertical="center" wrapText="1"/>
    </xf>
    <xf numFmtId="1" fontId="21" fillId="16" borderId="8" xfId="0" applyNumberFormat="1" applyFont="1" applyFill="1" applyBorder="1" applyAlignment="1">
      <alignment horizontal="center" vertical="center" wrapText="1" readingOrder="1"/>
    </xf>
    <xf numFmtId="1" fontId="51" fillId="17" borderId="12" xfId="0" applyNumberFormat="1" applyFont="1" applyFill="1" applyBorder="1" applyAlignment="1">
      <alignment horizontal="center" vertical="center" wrapText="1"/>
    </xf>
    <xf numFmtId="1" fontId="18" fillId="16" borderId="6" xfId="0" applyNumberFormat="1" applyFont="1" applyFill="1" applyBorder="1" applyAlignment="1">
      <alignment horizontal="center" vertical="center" wrapText="1" readingOrder="1"/>
    </xf>
    <xf numFmtId="0" fontId="50" fillId="17" borderId="0" xfId="0" applyFont="1" applyFill="1" applyAlignment="1">
      <alignment horizontal="center" vertical="center" wrapText="1"/>
    </xf>
    <xf numFmtId="0" fontId="21" fillId="16" borderId="0" xfId="0" applyFont="1" applyFill="1" applyAlignment="1">
      <alignment horizontal="center" vertical="center" wrapText="1" readingOrder="1"/>
    </xf>
    <xf numFmtId="0" fontId="18" fillId="16" borderId="12" xfId="0" applyFont="1" applyFill="1" applyBorder="1" applyAlignment="1">
      <alignment horizontal="center" vertical="center" wrapText="1" readingOrder="1"/>
    </xf>
    <xf numFmtId="0" fontId="51" fillId="17" borderId="12" xfId="0" applyFont="1" applyFill="1" applyBorder="1" applyAlignment="1">
      <alignment horizontal="center" vertical="center" wrapText="1"/>
    </xf>
    <xf numFmtId="0" fontId="52" fillId="21" borderId="13" xfId="0" applyFont="1" applyFill="1" applyBorder="1" applyAlignment="1">
      <alignment horizontal="center" vertical="center" wrapText="1" readingOrder="1"/>
    </xf>
    <xf numFmtId="0" fontId="52" fillId="21" borderId="5" xfId="0" applyFont="1" applyFill="1" applyBorder="1" applyAlignment="1">
      <alignment horizontal="center" vertical="center" wrapText="1" readingOrder="1"/>
    </xf>
    <xf numFmtId="0" fontId="1" fillId="37" borderId="12" xfId="0" applyFont="1" applyFill="1" applyBorder="1" applyAlignment="1">
      <alignment horizontal="center" vertical="center"/>
    </xf>
    <xf numFmtId="0" fontId="1" fillId="37" borderId="6" xfId="0" applyFont="1" applyFill="1" applyBorder="1" applyAlignment="1">
      <alignment horizontal="center" vertical="center"/>
    </xf>
    <xf numFmtId="0" fontId="18" fillId="15" borderId="6" xfId="0" applyFont="1" applyFill="1" applyBorder="1" applyAlignment="1">
      <alignment horizontal="center" vertical="center" wrapText="1" readingOrder="1"/>
    </xf>
    <xf numFmtId="0" fontId="26" fillId="0" borderId="0" xfId="1"/>
    <xf numFmtId="0" fontId="26" fillId="0" borderId="0" xfId="1" applyAlignment="1">
      <alignment horizontal="left"/>
    </xf>
    <xf numFmtId="0" fontId="18" fillId="0" borderId="0" xfId="0" applyFont="1"/>
    <xf numFmtId="14" fontId="0" fillId="0" borderId="0" xfId="1" applyNumberFormat="1" applyFont="1" applyAlignment="1">
      <alignment horizontal="center" vertical="center"/>
    </xf>
    <xf numFmtId="0" fontId="37" fillId="51" borderId="23" xfId="0" applyFont="1" applyFill="1" applyBorder="1" applyAlignment="1">
      <alignment horizontal="center" vertical="center" wrapText="1"/>
    </xf>
    <xf numFmtId="0" fontId="17" fillId="51" borderId="23" xfId="0" applyFont="1" applyFill="1" applyBorder="1" applyAlignment="1">
      <alignment horizontal="center" vertical="center" wrapText="1"/>
    </xf>
    <xf numFmtId="0" fontId="17" fillId="51" borderId="4" xfId="0" applyFont="1" applyFill="1" applyBorder="1" applyAlignment="1">
      <alignment horizontal="center" vertical="center" wrapText="1"/>
    </xf>
    <xf numFmtId="0" fontId="38" fillId="17" borderId="25" xfId="0" applyFont="1" applyFill="1" applyBorder="1" applyAlignment="1">
      <alignment horizontal="center" vertical="center" wrapText="1"/>
    </xf>
    <xf numFmtId="0" fontId="38" fillId="17" borderId="23" xfId="0" applyFont="1" applyFill="1" applyBorder="1" applyAlignment="1">
      <alignment horizontal="center" vertical="center" wrapText="1"/>
    </xf>
    <xf numFmtId="0" fontId="17" fillId="17" borderId="7" xfId="0" applyFont="1" applyFill="1" applyBorder="1" applyAlignment="1">
      <alignment horizontal="center" vertical="center" wrapText="1"/>
    </xf>
    <xf numFmtId="0" fontId="37" fillId="51" borderId="25" xfId="0" applyFont="1" applyFill="1" applyBorder="1" applyAlignment="1">
      <alignment horizontal="center" vertical="center" wrapText="1"/>
    </xf>
    <xf numFmtId="0" fontId="38" fillId="17" borderId="24" xfId="0" applyFont="1" applyFill="1" applyBorder="1" applyAlignment="1">
      <alignment horizontal="center" vertical="center" wrapText="1"/>
    </xf>
    <xf numFmtId="0" fontId="38" fillId="17" borderId="22" xfId="0" applyFont="1" applyFill="1" applyBorder="1" applyAlignment="1">
      <alignment horizontal="center" vertical="center" wrapText="1"/>
    </xf>
    <xf numFmtId="0" fontId="17" fillId="17" borderId="6" xfId="0" applyFont="1" applyFill="1" applyBorder="1" applyAlignment="1">
      <alignment horizontal="center" vertical="center" wrapText="1"/>
    </xf>
    <xf numFmtId="0" fontId="17" fillId="17" borderId="12" xfId="0" applyFont="1" applyFill="1" applyBorder="1" applyAlignment="1">
      <alignment horizontal="center" vertical="center" wrapText="1"/>
    </xf>
    <xf numFmtId="0" fontId="17" fillId="51" borderId="7" xfId="0" applyFont="1" applyFill="1" applyBorder="1" applyAlignment="1">
      <alignment horizontal="center" vertical="center" wrapText="1"/>
    </xf>
    <xf numFmtId="0" fontId="9" fillId="18" borderId="12" xfId="0" applyFont="1" applyFill="1" applyBorder="1" applyAlignment="1">
      <alignment horizontal="center" vertical="center" wrapText="1" readingOrder="1"/>
    </xf>
    <xf numFmtId="14" fontId="22" fillId="18" borderId="12" xfId="0" applyNumberFormat="1" applyFont="1" applyFill="1" applyBorder="1" applyAlignment="1">
      <alignment horizontal="center" vertical="center" wrapText="1" readingOrder="1"/>
    </xf>
    <xf numFmtId="0" fontId="9" fillId="18" borderId="6" xfId="0" applyFont="1" applyFill="1" applyBorder="1" applyAlignment="1">
      <alignment horizontal="center" vertical="center" wrapText="1" readingOrder="1"/>
    </xf>
    <xf numFmtId="0" fontId="9" fillId="24" borderId="5" xfId="0" applyFont="1" applyFill="1" applyBorder="1" applyAlignment="1">
      <alignment horizontal="center" vertical="center" wrapText="1" readingOrder="1"/>
    </xf>
    <xf numFmtId="0" fontId="9" fillId="24" borderId="12" xfId="0" applyFont="1" applyFill="1" applyBorder="1" applyAlignment="1">
      <alignment horizontal="center" vertical="center" wrapText="1" readingOrder="1"/>
    </xf>
    <xf numFmtId="14" fontId="22" fillId="24" borderId="12" xfId="0" applyNumberFormat="1" applyFont="1" applyFill="1" applyBorder="1" applyAlignment="1">
      <alignment horizontal="center" vertical="center" wrapText="1" readingOrder="1"/>
    </xf>
    <xf numFmtId="0" fontId="9" fillId="24" borderId="13" xfId="0" applyFont="1" applyFill="1" applyBorder="1" applyAlignment="1">
      <alignment horizontal="center" vertical="center" wrapText="1" readingOrder="1"/>
    </xf>
    <xf numFmtId="0" fontId="9" fillId="24" borderId="14" xfId="0" applyFont="1" applyFill="1" applyBorder="1" applyAlignment="1">
      <alignment horizontal="center" vertical="center" wrapText="1" readingOrder="1"/>
    </xf>
    <xf numFmtId="0" fontId="9" fillId="18" borderId="5" xfId="0" applyFont="1" applyFill="1" applyBorder="1" applyAlignment="1">
      <alignment horizontal="center" vertical="center" wrapText="1" readingOrder="1"/>
    </xf>
    <xf numFmtId="0" fontId="63" fillId="0" borderId="0" xfId="0" applyFont="1" applyAlignment="1">
      <alignment horizontal="center" vertical="center" wrapText="1"/>
    </xf>
    <xf numFmtId="0" fontId="63" fillId="0" borderId="0" xfId="0" applyFont="1" applyAlignment="1">
      <alignment horizontal="center" vertical="center"/>
    </xf>
    <xf numFmtId="1" fontId="14" fillId="23" borderId="11" xfId="0" applyNumberFormat="1" applyFont="1" applyFill="1" applyBorder="1" applyAlignment="1">
      <alignment horizontal="center" vertical="center"/>
    </xf>
    <xf numFmtId="0" fontId="54" fillId="59" borderId="9" xfId="0" applyFont="1" applyFill="1" applyBorder="1" applyAlignment="1">
      <alignment horizontal="center" vertical="center" wrapText="1" readingOrder="1"/>
    </xf>
    <xf numFmtId="0" fontId="55" fillId="26" borderId="9" xfId="0" applyFont="1" applyFill="1" applyBorder="1" applyAlignment="1">
      <alignment horizontal="center" vertical="center" wrapText="1" readingOrder="1"/>
    </xf>
    <xf numFmtId="0" fontId="53" fillId="60" borderId="9" xfId="0" applyFont="1" applyFill="1" applyBorder="1" applyAlignment="1">
      <alignment horizontal="center" vertical="center" wrapText="1" readingOrder="1"/>
    </xf>
    <xf numFmtId="0" fontId="56" fillId="61" borderId="9" xfId="0" applyFont="1" applyFill="1" applyBorder="1" applyAlignment="1">
      <alignment horizontal="center" vertical="center" wrapText="1" readingOrder="1"/>
    </xf>
    <xf numFmtId="0" fontId="5" fillId="26" borderId="9" xfId="0" applyFont="1" applyFill="1" applyBorder="1" applyAlignment="1">
      <alignment horizontal="center" vertical="center" wrapText="1" readingOrder="1"/>
    </xf>
    <xf numFmtId="0" fontId="5" fillId="26" borderId="9" xfId="0" applyFont="1" applyFill="1" applyBorder="1" applyAlignment="1">
      <alignment horizontal="left" vertical="center" wrapText="1" readingOrder="1"/>
    </xf>
    <xf numFmtId="0" fontId="55" fillId="62" borderId="9" xfId="0" applyFont="1" applyFill="1" applyBorder="1" applyAlignment="1">
      <alignment horizontal="center" vertical="center" wrapText="1" readingOrder="1"/>
    </xf>
    <xf numFmtId="0" fontId="5" fillId="62" borderId="9" xfId="0" applyFont="1" applyFill="1" applyBorder="1" applyAlignment="1">
      <alignment horizontal="center" vertical="center" wrapText="1" readingOrder="1"/>
    </xf>
    <xf numFmtId="0" fontId="55" fillId="62" borderId="9" xfId="0" applyFont="1" applyFill="1" applyBorder="1" applyAlignment="1">
      <alignment horizontal="left" vertical="center" wrapText="1" readingOrder="1"/>
    </xf>
    <xf numFmtId="0" fontId="57" fillId="63" borderId="9" xfId="0" applyFont="1" applyFill="1" applyBorder="1" applyAlignment="1">
      <alignment horizontal="center" vertical="center" wrapText="1" readingOrder="1"/>
    </xf>
    <xf numFmtId="0" fontId="58" fillId="64" borderId="9" xfId="0" applyFont="1" applyFill="1" applyBorder="1" applyAlignment="1">
      <alignment horizontal="center" vertical="center" wrapText="1" readingOrder="1"/>
    </xf>
    <xf numFmtId="0" fontId="59" fillId="26" borderId="9" xfId="0" applyFont="1" applyFill="1" applyBorder="1" applyAlignment="1">
      <alignment horizontal="left" vertical="center" wrapText="1" readingOrder="1"/>
    </xf>
    <xf numFmtId="16" fontId="5" fillId="62" borderId="9" xfId="0" applyNumberFormat="1" applyFont="1" applyFill="1" applyBorder="1" applyAlignment="1">
      <alignment horizontal="center" vertical="center" wrapText="1" readingOrder="1"/>
    </xf>
    <xf numFmtId="0" fontId="60" fillId="65" borderId="9" xfId="0" applyFont="1" applyFill="1" applyBorder="1" applyAlignment="1">
      <alignment horizontal="center" vertical="center" wrapText="1" readingOrder="1"/>
    </xf>
    <xf numFmtId="0" fontId="61" fillId="66" borderId="9" xfId="0" applyFont="1" applyFill="1" applyBorder="1" applyAlignment="1">
      <alignment horizontal="center" vertical="center" wrapText="1" readingOrder="1"/>
    </xf>
    <xf numFmtId="0" fontId="5" fillId="62" borderId="9" xfId="0" applyFont="1" applyFill="1" applyBorder="1" applyAlignment="1">
      <alignment horizontal="left" vertical="center" wrapText="1" readingOrder="1"/>
    </xf>
    <xf numFmtId="0" fontId="55" fillId="26" borderId="9" xfId="0" applyFont="1" applyFill="1" applyBorder="1" applyAlignment="1">
      <alignment horizontal="left" vertical="center" wrapText="1" readingOrder="1"/>
    </xf>
    <xf numFmtId="0" fontId="62" fillId="62" borderId="9" xfId="0" applyFont="1" applyFill="1" applyBorder="1" applyAlignment="1">
      <alignment horizontal="left" vertical="center" wrapText="1" readingOrder="1"/>
    </xf>
    <xf numFmtId="0" fontId="5" fillId="67" borderId="9" xfId="0" applyFont="1" applyFill="1" applyBorder="1" applyAlignment="1">
      <alignment horizontal="center" vertical="center" wrapText="1" readingOrder="1"/>
    </xf>
    <xf numFmtId="0" fontId="53" fillId="68" borderId="9" xfId="0" applyFont="1" applyFill="1" applyBorder="1" applyAlignment="1">
      <alignment horizontal="center" vertical="center" wrapText="1" readingOrder="1"/>
    </xf>
    <xf numFmtId="0" fontId="5" fillId="69" borderId="9" xfId="0" applyFont="1" applyFill="1" applyBorder="1" applyAlignment="1">
      <alignment horizontal="center" vertical="center" wrapText="1" readingOrder="1"/>
    </xf>
    <xf numFmtId="16" fontId="55" fillId="62" borderId="9" xfId="0" applyNumberFormat="1" applyFont="1" applyFill="1" applyBorder="1" applyAlignment="1">
      <alignment horizontal="center" vertical="center" wrapText="1" readingOrder="1"/>
    </xf>
    <xf numFmtId="0" fontId="63" fillId="59" borderId="28" xfId="0" applyFont="1" applyFill="1" applyBorder="1" applyAlignment="1">
      <alignment horizontal="center" vertical="center" wrapText="1" readingOrder="1"/>
    </xf>
    <xf numFmtId="0" fontId="63" fillId="59" borderId="29" xfId="0" applyFont="1" applyFill="1" applyBorder="1" applyAlignment="1">
      <alignment horizontal="center" vertical="center" wrapText="1" readingOrder="1"/>
    </xf>
    <xf numFmtId="0" fontId="54" fillId="59" borderId="1" xfId="0" applyFont="1" applyFill="1" applyBorder="1" applyAlignment="1">
      <alignment horizontal="center" vertical="center" wrapText="1" readingOrder="1"/>
    </xf>
    <xf numFmtId="16" fontId="55" fillId="26" borderId="9" xfId="0" applyNumberFormat="1" applyFont="1" applyFill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4" fillId="0" borderId="0" xfId="0" applyFont="1" applyAlignment="1">
      <alignment horizontal="center" vertical="center" wrapText="1"/>
    </xf>
    <xf numFmtId="0" fontId="65" fillId="10" borderId="5" xfId="0" applyFont="1" applyFill="1" applyBorder="1" applyAlignment="1">
      <alignment horizontal="center" vertical="center" readingOrder="1"/>
    </xf>
    <xf numFmtId="0" fontId="66" fillId="11" borderId="11" xfId="0" applyFont="1" applyFill="1" applyBorder="1" applyAlignment="1">
      <alignment horizontal="center" vertical="center" wrapText="1" readingOrder="1"/>
    </xf>
    <xf numFmtId="0" fontId="67" fillId="0" borderId="11" xfId="0" applyFont="1" applyBorder="1" applyAlignment="1">
      <alignment horizontal="center" vertical="center" readingOrder="1"/>
    </xf>
    <xf numFmtId="0" fontId="67" fillId="30" borderId="2" xfId="0" applyFont="1" applyFill="1" applyBorder="1" applyAlignment="1">
      <alignment horizontal="center" vertical="center" readingOrder="1"/>
    </xf>
    <xf numFmtId="0" fontId="67" fillId="40" borderId="2" xfId="0" applyFont="1" applyFill="1" applyBorder="1" applyAlignment="1">
      <alignment horizontal="center" vertical="center" readingOrder="1"/>
    </xf>
    <xf numFmtId="0" fontId="68" fillId="11" borderId="11" xfId="0" applyFont="1" applyFill="1" applyBorder="1" applyAlignment="1">
      <alignment horizontal="center" vertical="center" readingOrder="1"/>
    </xf>
    <xf numFmtId="0" fontId="67" fillId="0" borderId="4" xfId="0" applyFont="1" applyBorder="1" applyAlignment="1">
      <alignment horizontal="center" vertical="center" readingOrder="1"/>
    </xf>
    <xf numFmtId="0" fontId="66" fillId="11" borderId="11" xfId="0" applyFont="1" applyFill="1" applyBorder="1" applyAlignment="1">
      <alignment horizontal="center" vertical="center" readingOrder="1"/>
    </xf>
    <xf numFmtId="0" fontId="68" fillId="0" borderId="2" xfId="0" applyFont="1" applyBorder="1" applyAlignment="1">
      <alignment horizontal="center" vertical="center" readingOrder="1"/>
    </xf>
    <xf numFmtId="0" fontId="68" fillId="0" borderId="11" xfId="0" applyFont="1" applyBorder="1" applyAlignment="1">
      <alignment horizontal="center" vertical="center" readingOrder="1"/>
    </xf>
    <xf numFmtId="0" fontId="67" fillId="0" borderId="0" xfId="0" applyFont="1" applyAlignment="1">
      <alignment horizontal="center" vertical="center"/>
    </xf>
    <xf numFmtId="0" fontId="67" fillId="0" borderId="2" xfId="0" applyFont="1" applyBorder="1" applyAlignment="1">
      <alignment horizontal="center" vertical="center" readingOrder="1"/>
    </xf>
    <xf numFmtId="0" fontId="69" fillId="11" borderId="11" xfId="0" applyFont="1" applyFill="1" applyBorder="1" applyAlignment="1">
      <alignment horizontal="center" vertical="center" readingOrder="1"/>
    </xf>
    <xf numFmtId="0" fontId="69" fillId="11" borderId="5" xfId="0" applyFont="1" applyFill="1" applyBorder="1" applyAlignment="1">
      <alignment horizontal="center" vertical="center" wrapText="1" readingOrder="1"/>
    </xf>
    <xf numFmtId="0" fontId="70" fillId="0" borderId="5" xfId="0" applyFont="1" applyBorder="1" applyAlignment="1">
      <alignment horizontal="center" vertical="center"/>
    </xf>
    <xf numFmtId="0" fontId="71" fillId="45" borderId="4" xfId="0" applyFont="1" applyFill="1" applyBorder="1" applyAlignment="1">
      <alignment vertical="center"/>
    </xf>
    <xf numFmtId="0" fontId="67" fillId="40" borderId="11" xfId="0" applyFont="1" applyFill="1" applyBorder="1" applyAlignment="1">
      <alignment horizontal="center" vertical="center" readingOrder="1"/>
    </xf>
    <xf numFmtId="0" fontId="10" fillId="18" borderId="5" xfId="0" applyFont="1" applyFill="1" applyBorder="1" applyAlignment="1">
      <alignment horizontal="center" vertical="center" wrapText="1" readingOrder="1"/>
    </xf>
    <xf numFmtId="0" fontId="10" fillId="18" borderId="12" xfId="0" applyFont="1" applyFill="1" applyBorder="1" applyAlignment="1">
      <alignment horizontal="center" vertical="center" wrapText="1" readingOrder="1"/>
    </xf>
    <xf numFmtId="14" fontId="10" fillId="18" borderId="12" xfId="0" applyNumberFormat="1" applyFont="1" applyFill="1" applyBorder="1" applyAlignment="1">
      <alignment horizontal="center" vertical="center" wrapText="1" readingOrder="1"/>
    </xf>
    <xf numFmtId="0" fontId="10" fillId="18" borderId="6" xfId="0" applyFont="1" applyFill="1" applyBorder="1" applyAlignment="1">
      <alignment horizontal="center" vertical="center" wrapText="1" readingOrder="1"/>
    </xf>
    <xf numFmtId="0" fontId="16" fillId="0" borderId="0" xfId="0" applyFont="1" applyAlignment="1">
      <alignment horizontal="center" vertical="center"/>
    </xf>
    <xf numFmtId="0" fontId="16" fillId="20" borderId="0" xfId="0" applyFont="1" applyFill="1" applyAlignment="1">
      <alignment horizontal="center" vertical="center"/>
    </xf>
    <xf numFmtId="0" fontId="16" fillId="21" borderId="0" xfId="0" applyFont="1" applyFill="1" applyAlignment="1">
      <alignment horizontal="center" vertical="center"/>
    </xf>
    <xf numFmtId="9" fontId="21" fillId="26" borderId="0" xfId="0" applyNumberFormat="1" applyFont="1" applyFill="1" applyAlignment="1">
      <alignment horizontal="center" vertical="center" readingOrder="1"/>
    </xf>
    <xf numFmtId="0" fontId="50" fillId="17" borderId="12" xfId="0" applyFont="1" applyFill="1" applyBorder="1" applyAlignment="1">
      <alignment horizontal="center" vertical="center" wrapText="1"/>
    </xf>
    <xf numFmtId="0" fontId="52" fillId="22" borderId="6" xfId="0" applyFont="1" applyFill="1" applyBorder="1" applyAlignment="1">
      <alignment horizontal="center" vertical="center" wrapText="1" readingOrder="1"/>
    </xf>
    <xf numFmtId="0" fontId="21" fillId="0" borderId="0" xfId="0" applyFont="1" applyAlignment="1">
      <alignment horizontal="center" vertical="center"/>
    </xf>
    <xf numFmtId="0" fontId="52" fillId="21" borderId="12" xfId="0" applyFont="1" applyFill="1" applyBorder="1" applyAlignment="1">
      <alignment horizontal="center" vertical="center" wrapText="1" readingOrder="1"/>
    </xf>
    <xf numFmtId="0" fontId="52" fillId="22" borderId="12" xfId="0" applyFont="1" applyFill="1" applyBorder="1" applyAlignment="1">
      <alignment horizontal="center" vertical="center" wrapText="1" readingOrder="1"/>
    </xf>
    <xf numFmtId="0" fontId="50" fillId="17" borderId="6" xfId="0" applyFont="1" applyFill="1" applyBorder="1" applyAlignment="1">
      <alignment horizontal="center" vertical="center" wrapText="1"/>
    </xf>
    <xf numFmtId="9" fontId="21" fillId="26" borderId="10" xfId="0" applyNumberFormat="1" applyFont="1" applyFill="1" applyBorder="1" applyAlignment="1">
      <alignment horizontal="center" vertical="center" readingOrder="1"/>
    </xf>
    <xf numFmtId="9" fontId="18" fillId="23" borderId="12" xfId="0" applyNumberFormat="1" applyFont="1" applyFill="1" applyBorder="1" applyAlignment="1">
      <alignment horizontal="center" vertical="center" readingOrder="1"/>
    </xf>
    <xf numFmtId="1" fontId="18" fillId="15" borderId="5" xfId="0" applyNumberFormat="1" applyFont="1" applyFill="1" applyBorder="1" applyAlignment="1">
      <alignment horizontal="center" vertical="center" wrapText="1" readingOrder="1"/>
    </xf>
    <xf numFmtId="0" fontId="67" fillId="30" borderId="11" xfId="0" applyFont="1" applyFill="1" applyBorder="1" applyAlignment="1">
      <alignment horizontal="center" vertical="center" readingOrder="1"/>
    </xf>
    <xf numFmtId="0" fontId="21" fillId="13" borderId="12" xfId="0" applyFont="1" applyFill="1" applyBorder="1" applyAlignment="1">
      <alignment horizontal="center" vertical="center" wrapText="1" readingOrder="1"/>
    </xf>
    <xf numFmtId="0" fontId="21" fillId="13" borderId="5" xfId="0" applyFont="1" applyFill="1" applyBorder="1" applyAlignment="1">
      <alignment horizontal="center" vertical="center" wrapText="1" readingOrder="1"/>
    </xf>
    <xf numFmtId="9" fontId="21" fillId="26" borderId="15" xfId="0" applyNumberFormat="1" applyFont="1" applyFill="1" applyBorder="1" applyAlignment="1">
      <alignment horizontal="center" vertical="center" readingOrder="1"/>
    </xf>
    <xf numFmtId="9" fontId="21" fillId="26" borderId="13" xfId="0" applyNumberFormat="1" applyFont="1" applyFill="1" applyBorder="1" applyAlignment="1">
      <alignment horizontal="center" vertical="center" readingOrder="1"/>
    </xf>
    <xf numFmtId="0" fontId="21" fillId="13" borderId="15" xfId="0" applyFont="1" applyFill="1" applyBorder="1" applyAlignment="1">
      <alignment horizontal="center" vertical="center" wrapText="1" readingOrder="1"/>
    </xf>
    <xf numFmtId="0" fontId="21" fillId="13" borderId="13" xfId="0" applyFont="1" applyFill="1" applyBorder="1" applyAlignment="1">
      <alignment horizontal="center" vertical="center" wrapText="1" readingOrder="1"/>
    </xf>
    <xf numFmtId="0" fontId="11" fillId="17" borderId="5" xfId="0" applyFont="1" applyFill="1" applyBorder="1" applyAlignment="1">
      <alignment horizontal="center" vertical="center" wrapText="1"/>
    </xf>
    <xf numFmtId="0" fontId="50" fillId="17" borderId="5" xfId="0" applyFont="1" applyFill="1" applyBorder="1" applyAlignment="1">
      <alignment horizontal="center" vertical="center" wrapText="1"/>
    </xf>
    <xf numFmtId="0" fontId="21" fillId="15" borderId="14" xfId="0" applyFont="1" applyFill="1" applyBorder="1" applyAlignment="1">
      <alignment horizontal="center" vertical="center" wrapText="1" readingOrder="1"/>
    </xf>
    <xf numFmtId="9" fontId="52" fillId="23" borderId="0" xfId="0" applyNumberFormat="1" applyFont="1" applyFill="1" applyAlignment="1">
      <alignment horizontal="center" vertical="center" wrapText="1"/>
    </xf>
    <xf numFmtId="0" fontId="21" fillId="15" borderId="8" xfId="0" applyFont="1" applyFill="1" applyBorder="1" applyAlignment="1">
      <alignment horizontal="center" vertical="center" wrapText="1" readingOrder="1"/>
    </xf>
    <xf numFmtId="0" fontId="52" fillId="21" borderId="6" xfId="0" applyFont="1" applyFill="1" applyBorder="1" applyAlignment="1">
      <alignment horizontal="center" vertical="center" wrapText="1" readingOrder="1"/>
    </xf>
    <xf numFmtId="9" fontId="18" fillId="26" borderId="5" xfId="0" applyNumberFormat="1" applyFont="1" applyFill="1" applyBorder="1" applyAlignment="1">
      <alignment horizontal="center" vertical="center" readingOrder="1"/>
    </xf>
    <xf numFmtId="9" fontId="18" fillId="26" borderId="12" xfId="0" applyNumberFormat="1" applyFont="1" applyFill="1" applyBorder="1" applyAlignment="1">
      <alignment horizontal="center" vertical="center" readingOrder="1"/>
    </xf>
    <xf numFmtId="9" fontId="1" fillId="26" borderId="12" xfId="0" applyNumberFormat="1" applyFont="1" applyFill="1" applyBorder="1" applyAlignment="1">
      <alignment horizontal="center" vertical="center" readingOrder="1"/>
    </xf>
    <xf numFmtId="9" fontId="1" fillId="26" borderId="5" xfId="0" applyNumberFormat="1" applyFont="1" applyFill="1" applyBorder="1" applyAlignment="1">
      <alignment horizontal="center" vertical="center" readingOrder="1"/>
    </xf>
    <xf numFmtId="0" fontId="1" fillId="0" borderId="0" xfId="0" applyFont="1" applyAlignment="1">
      <alignment horizontal="center" vertical="center"/>
    </xf>
    <xf numFmtId="0" fontId="1" fillId="30" borderId="4" xfId="0" applyFont="1" applyFill="1" applyBorder="1" applyAlignment="1">
      <alignment horizontal="center" vertical="center"/>
    </xf>
    <xf numFmtId="1" fontId="1" fillId="15" borderId="9" xfId="0" applyNumberFormat="1" applyFont="1" applyFill="1" applyBorder="1" applyAlignment="1">
      <alignment horizontal="center" vertical="center" wrapText="1" readingOrder="1"/>
    </xf>
    <xf numFmtId="0" fontId="1" fillId="30" borderId="7" xfId="0" applyFont="1" applyFill="1" applyBorder="1" applyAlignment="1">
      <alignment horizontal="center" vertical="center"/>
    </xf>
    <xf numFmtId="0" fontId="73" fillId="28" borderId="5" xfId="0" applyFont="1" applyFill="1" applyBorder="1" applyAlignment="1">
      <alignment horizontal="center" vertical="center"/>
    </xf>
    <xf numFmtId="0" fontId="22" fillId="34" borderId="5" xfId="0" applyFont="1" applyFill="1" applyBorder="1" applyAlignment="1">
      <alignment horizontal="center"/>
    </xf>
    <xf numFmtId="0" fontId="3" fillId="70" borderId="2" xfId="0" applyFont="1" applyFill="1" applyBorder="1" applyAlignment="1">
      <alignment horizontal="center" vertical="center" readingOrder="1"/>
    </xf>
    <xf numFmtId="0" fontId="3" fillId="70" borderId="11" xfId="0" applyFont="1" applyFill="1" applyBorder="1" applyAlignment="1">
      <alignment horizontal="center" vertical="center" readingOrder="1"/>
    </xf>
    <xf numFmtId="9" fontId="21" fillId="26" borderId="11" xfId="0" applyNumberFormat="1" applyFont="1" applyFill="1" applyBorder="1" applyAlignment="1">
      <alignment horizontal="center" vertical="center" readingOrder="1"/>
    </xf>
    <xf numFmtId="9" fontId="21" fillId="26" borderId="4" xfId="0" applyNumberFormat="1" applyFont="1" applyFill="1" applyBorder="1" applyAlignment="1">
      <alignment horizontal="center" vertical="center" readingOrder="1"/>
    </xf>
    <xf numFmtId="0" fontId="21" fillId="15" borderId="7" xfId="0" applyFont="1" applyFill="1" applyBorder="1" applyAlignment="1">
      <alignment horizontal="center" vertical="center" wrapText="1" readingOrder="1"/>
    </xf>
    <xf numFmtId="0" fontId="10" fillId="21" borderId="9" xfId="0" applyFont="1" applyFill="1" applyBorder="1" applyAlignment="1">
      <alignment horizontal="center" vertical="center" wrapText="1" readingOrder="1"/>
    </xf>
    <xf numFmtId="0" fontId="65" fillId="10" borderId="15" xfId="0" applyFont="1" applyFill="1" applyBorder="1" applyAlignment="1">
      <alignment horizontal="center" vertical="center" readingOrder="1"/>
    </xf>
    <xf numFmtId="0" fontId="5" fillId="30" borderId="13" xfId="0" applyFont="1" applyFill="1" applyBorder="1" applyAlignment="1">
      <alignment horizontal="center" vertical="center"/>
    </xf>
    <xf numFmtId="0" fontId="5" fillId="30" borderId="0" xfId="0" applyFont="1" applyFill="1" applyAlignment="1">
      <alignment horizontal="center" vertical="center"/>
    </xf>
    <xf numFmtId="0" fontId="66" fillId="11" borderId="5" xfId="0" applyFont="1" applyFill="1" applyBorder="1" applyAlignment="1">
      <alignment horizontal="center" vertical="center" readingOrder="1"/>
    </xf>
    <xf numFmtId="9" fontId="5" fillId="26" borderId="0" xfId="0" applyNumberFormat="1" applyFont="1" applyFill="1" applyAlignment="1">
      <alignment horizontal="center" vertical="center" readingOrder="1"/>
    </xf>
    <xf numFmtId="0" fontId="5" fillId="40" borderId="11" xfId="0" applyFont="1" applyFill="1" applyBorder="1" applyAlignment="1">
      <alignment horizontal="center" vertical="center" readingOrder="1"/>
    </xf>
    <xf numFmtId="0" fontId="67" fillId="23" borderId="11" xfId="0" applyFont="1" applyFill="1" applyBorder="1" applyAlignment="1">
      <alignment horizontal="center" vertical="center" readingOrder="1"/>
    </xf>
    <xf numFmtId="0" fontId="71" fillId="45" borderId="0" xfId="0" applyFont="1" applyFill="1" applyAlignment="1">
      <alignment vertical="center"/>
    </xf>
    <xf numFmtId="0" fontId="50" fillId="23" borderId="0" xfId="0" applyFont="1" applyFill="1" applyAlignment="1">
      <alignment horizontal="center" vertical="center" wrapText="1"/>
    </xf>
    <xf numFmtId="0" fontId="67" fillId="23" borderId="0" xfId="0" applyFont="1" applyFill="1" applyAlignment="1">
      <alignment horizontal="center" vertical="center"/>
    </xf>
    <xf numFmtId="9" fontId="21" fillId="26" borderId="5" xfId="0" applyNumberFormat="1" applyFont="1" applyFill="1" applyBorder="1" applyAlignment="1">
      <alignment horizontal="center" vertical="center" readingOrder="1"/>
    </xf>
    <xf numFmtId="9" fontId="21" fillId="26" borderId="12" xfId="0" applyNumberFormat="1" applyFont="1" applyFill="1" applyBorder="1" applyAlignment="1">
      <alignment horizontal="center" vertical="center" readingOrder="1"/>
    </xf>
    <xf numFmtId="0" fontId="25" fillId="53" borderId="12" xfId="0" applyFont="1" applyFill="1" applyBorder="1" applyAlignment="1">
      <alignment horizontal="center" vertical="center" wrapText="1"/>
    </xf>
    <xf numFmtId="0" fontId="1" fillId="37" borderId="5" xfId="0" applyFont="1" applyFill="1" applyBorder="1" applyAlignment="1">
      <alignment horizontal="center" vertical="center"/>
    </xf>
    <xf numFmtId="0" fontId="1" fillId="37" borderId="12" xfId="0" applyFont="1" applyFill="1" applyBorder="1" applyAlignment="1">
      <alignment horizontal="center" vertical="center"/>
    </xf>
    <xf numFmtId="0" fontId="1" fillId="37" borderId="6" xfId="0" applyFont="1" applyFill="1" applyBorder="1" applyAlignment="1">
      <alignment horizontal="center" vertical="center"/>
    </xf>
    <xf numFmtId="0" fontId="1" fillId="31" borderId="9" xfId="0" applyFont="1" applyFill="1" applyBorder="1" applyAlignment="1">
      <alignment horizontal="center" vertical="center"/>
    </xf>
    <xf numFmtId="0" fontId="1" fillId="31" borderId="5" xfId="0" applyFont="1" applyFill="1" applyBorder="1" applyAlignment="1">
      <alignment horizontal="center" vertical="center"/>
    </xf>
    <xf numFmtId="0" fontId="1" fillId="31" borderId="12" xfId="0" applyFont="1" applyFill="1" applyBorder="1" applyAlignment="1">
      <alignment horizontal="center" vertical="center"/>
    </xf>
    <xf numFmtId="0" fontId="1" fillId="31" borderId="6" xfId="0" applyFont="1" applyFill="1" applyBorder="1" applyAlignment="1">
      <alignment horizontal="center" vertical="center"/>
    </xf>
    <xf numFmtId="14" fontId="19" fillId="9" borderId="5" xfId="0" applyNumberFormat="1" applyFont="1" applyFill="1" applyBorder="1" applyAlignment="1">
      <alignment horizontal="center" vertical="center" readingOrder="1"/>
    </xf>
    <xf numFmtId="14" fontId="19" fillId="9" borderId="6" xfId="0" applyNumberFormat="1" applyFont="1" applyFill="1" applyBorder="1" applyAlignment="1">
      <alignment horizontal="center" vertical="center" readingOrder="1"/>
    </xf>
    <xf numFmtId="0" fontId="19" fillId="7" borderId="5" xfId="0" applyFont="1" applyFill="1" applyBorder="1" applyAlignment="1">
      <alignment horizontal="center" vertical="center" readingOrder="1"/>
    </xf>
    <xf numFmtId="0" fontId="19" fillId="7" borderId="6" xfId="0" applyFont="1" applyFill="1" applyBorder="1" applyAlignment="1">
      <alignment horizontal="center" vertical="center" readingOrder="1"/>
    </xf>
    <xf numFmtId="0" fontId="1" fillId="2" borderId="1" xfId="0" applyFont="1" applyFill="1" applyBorder="1" applyAlignment="1">
      <alignment horizontal="center" vertical="center" readingOrder="1"/>
    </xf>
    <xf numFmtId="0" fontId="1" fillId="2" borderId="2" xfId="0" applyFont="1" applyFill="1" applyBorder="1" applyAlignment="1">
      <alignment horizontal="center" vertical="center" readingOrder="1"/>
    </xf>
    <xf numFmtId="14" fontId="19" fillId="7" borderId="5" xfId="0" applyNumberFormat="1" applyFont="1" applyFill="1" applyBorder="1" applyAlignment="1">
      <alignment horizontal="center" vertical="center" readingOrder="1"/>
    </xf>
    <xf numFmtId="14" fontId="19" fillId="7" borderId="6" xfId="0" applyNumberFormat="1" applyFont="1" applyFill="1" applyBorder="1" applyAlignment="1">
      <alignment horizontal="center" vertical="center" readingOrder="1"/>
    </xf>
    <xf numFmtId="14" fontId="2" fillId="6" borderId="5" xfId="0" applyNumberFormat="1" applyFont="1" applyFill="1" applyBorder="1" applyAlignment="1">
      <alignment horizontal="center" vertical="center" readingOrder="1"/>
    </xf>
    <xf numFmtId="14" fontId="2" fillId="6" borderId="6" xfId="0" applyNumberFormat="1" applyFont="1" applyFill="1" applyBorder="1" applyAlignment="1">
      <alignment horizontal="center" vertical="center" readingOrder="1"/>
    </xf>
    <xf numFmtId="14" fontId="19" fillId="6" borderId="5" xfId="0" applyNumberFormat="1" applyFont="1" applyFill="1" applyBorder="1" applyAlignment="1">
      <alignment horizontal="center" vertical="center" readingOrder="1"/>
    </xf>
    <xf numFmtId="14" fontId="19" fillId="6" borderId="6" xfId="0" applyNumberFormat="1" applyFont="1" applyFill="1" applyBorder="1" applyAlignment="1">
      <alignment horizontal="center" vertical="center" readingOrder="1"/>
    </xf>
    <xf numFmtId="0" fontId="72" fillId="25" borderId="5" xfId="0" applyFont="1" applyFill="1" applyBorder="1" applyAlignment="1">
      <alignment horizontal="center" vertical="center" readingOrder="1"/>
    </xf>
    <xf numFmtId="0" fontId="72" fillId="25" borderId="12" xfId="0" applyFont="1" applyFill="1" applyBorder="1" applyAlignment="1">
      <alignment horizontal="center" vertical="center" readingOrder="1"/>
    </xf>
    <xf numFmtId="0" fontId="72" fillId="25" borderId="6" xfId="0" applyFont="1" applyFill="1" applyBorder="1" applyAlignment="1">
      <alignment horizontal="center" vertical="center" readingOrder="1"/>
    </xf>
    <xf numFmtId="0" fontId="72" fillId="25" borderId="15" xfId="0" applyFont="1" applyFill="1" applyBorder="1" applyAlignment="1">
      <alignment horizontal="center" vertical="center" readingOrder="1"/>
    </xf>
    <xf numFmtId="0" fontId="72" fillId="25" borderId="13" xfId="0" applyFont="1" applyFill="1" applyBorder="1" applyAlignment="1">
      <alignment horizontal="center" vertical="center" readingOrder="1"/>
    </xf>
    <xf numFmtId="0" fontId="72" fillId="8" borderId="5" xfId="0" applyFont="1" applyFill="1" applyBorder="1" applyAlignment="1">
      <alignment horizontal="center" vertical="center" readingOrder="1"/>
    </xf>
    <xf numFmtId="0" fontId="72" fillId="8" borderId="12" xfId="0" applyFont="1" applyFill="1" applyBorder="1" applyAlignment="1">
      <alignment horizontal="center" vertical="center" readingOrder="1"/>
    </xf>
    <xf numFmtId="0" fontId="72" fillId="8" borderId="6" xfId="0" applyFont="1" applyFill="1" applyBorder="1" applyAlignment="1">
      <alignment horizontal="center" vertical="center" readingOrder="1"/>
    </xf>
    <xf numFmtId="0" fontId="72" fillId="25" borderId="14" xfId="0" applyFont="1" applyFill="1" applyBorder="1" applyAlignment="1">
      <alignment horizontal="center" vertical="center" readingOrder="1"/>
    </xf>
    <xf numFmtId="0" fontId="72" fillId="8" borderId="15" xfId="0" applyFont="1" applyFill="1" applyBorder="1" applyAlignment="1">
      <alignment horizontal="center" vertical="center" readingOrder="1"/>
    </xf>
    <xf numFmtId="0" fontId="72" fillId="8" borderId="13" xfId="0" applyFont="1" applyFill="1" applyBorder="1" applyAlignment="1">
      <alignment horizontal="center" vertical="center" readingOrder="1"/>
    </xf>
    <xf numFmtId="0" fontId="72" fillId="8" borderId="14" xfId="0" applyFont="1" applyFill="1" applyBorder="1" applyAlignment="1">
      <alignment horizontal="center" vertical="center" readingOrder="1"/>
    </xf>
    <xf numFmtId="0" fontId="11" fillId="30" borderId="15" xfId="0" applyFont="1" applyFill="1" applyBorder="1" applyAlignment="1">
      <alignment horizontal="center" vertical="center" wrapText="1"/>
    </xf>
    <xf numFmtId="0" fontId="11" fillId="30" borderId="13" xfId="0" applyFont="1" applyFill="1" applyBorder="1" applyAlignment="1">
      <alignment horizontal="center" vertical="center" wrapText="1"/>
    </xf>
    <xf numFmtId="0" fontId="11" fillId="30" borderId="14" xfId="0" applyFont="1" applyFill="1" applyBorder="1" applyAlignment="1">
      <alignment horizontal="center" vertical="center" wrapText="1"/>
    </xf>
    <xf numFmtId="0" fontId="11" fillId="30" borderId="10" xfId="0" applyFont="1" applyFill="1" applyBorder="1" applyAlignment="1">
      <alignment horizontal="center" vertical="center" wrapText="1"/>
    </xf>
    <xf numFmtId="0" fontId="11" fillId="30" borderId="0" xfId="0" applyFont="1" applyFill="1" applyAlignment="1">
      <alignment horizontal="center" vertical="center" wrapText="1"/>
    </xf>
    <xf numFmtId="0" fontId="11" fillId="30" borderId="8" xfId="0" applyFont="1" applyFill="1" applyBorder="1" applyAlignment="1">
      <alignment horizontal="center" vertical="center" wrapText="1"/>
    </xf>
    <xf numFmtId="0" fontId="11" fillId="30" borderId="11" xfId="0" applyFont="1" applyFill="1" applyBorder="1" applyAlignment="1">
      <alignment horizontal="center" vertical="center" wrapText="1"/>
    </xf>
    <xf numFmtId="0" fontId="11" fillId="30" borderId="4" xfId="0" applyFont="1" applyFill="1" applyBorder="1" applyAlignment="1">
      <alignment horizontal="center" vertical="center" wrapText="1"/>
    </xf>
    <xf numFmtId="0" fontId="11" fillId="30" borderId="7" xfId="0" applyFont="1" applyFill="1" applyBorder="1" applyAlignment="1">
      <alignment horizontal="center" vertical="center" wrapText="1"/>
    </xf>
    <xf numFmtId="0" fontId="30" fillId="45" borderId="0" xfId="0" applyFont="1" applyFill="1" applyAlignment="1">
      <alignment horizontal="center" vertical="center" wrapText="1"/>
    </xf>
    <xf numFmtId="0" fontId="30" fillId="45" borderId="4" xfId="0" applyFont="1" applyFill="1" applyBorder="1" applyAlignment="1">
      <alignment horizontal="center" vertical="center" wrapText="1"/>
    </xf>
    <xf numFmtId="0" fontId="5" fillId="45" borderId="4" xfId="0" applyFont="1" applyFill="1" applyBorder="1" applyAlignment="1">
      <alignment horizontal="center" vertical="center"/>
    </xf>
    <xf numFmtId="0" fontId="27" fillId="39" borderId="1" xfId="0" applyFont="1" applyFill="1" applyBorder="1" applyAlignment="1">
      <alignment horizontal="center" vertical="center" wrapText="1"/>
    </xf>
    <xf numFmtId="0" fontId="27" fillId="39" borderId="2" xfId="0" applyFont="1" applyFill="1" applyBorder="1" applyAlignment="1">
      <alignment horizontal="center" vertical="center" wrapText="1"/>
    </xf>
    <xf numFmtId="0" fontId="27" fillId="31" borderId="1" xfId="0" applyFont="1" applyFill="1" applyBorder="1" applyAlignment="1">
      <alignment horizontal="center" vertical="center" wrapText="1"/>
    </xf>
    <xf numFmtId="0" fontId="27" fillId="31" borderId="3" xfId="0" applyFont="1" applyFill="1" applyBorder="1" applyAlignment="1">
      <alignment horizontal="center" vertical="center" wrapText="1"/>
    </xf>
    <xf numFmtId="0" fontId="27" fillId="31" borderId="2" xfId="0" applyFont="1" applyFill="1" applyBorder="1" applyAlignment="1">
      <alignment horizontal="center" vertical="center" wrapText="1"/>
    </xf>
    <xf numFmtId="0" fontId="28" fillId="44" borderId="1" xfId="0" applyFont="1" applyFill="1" applyBorder="1" applyAlignment="1">
      <alignment horizontal="center" vertical="center" wrapText="1"/>
    </xf>
    <xf numFmtId="0" fontId="28" fillId="44" borderId="3" xfId="0" applyFont="1" applyFill="1" applyBorder="1" applyAlignment="1">
      <alignment horizontal="center" vertical="center" wrapText="1"/>
    </xf>
    <xf numFmtId="0" fontId="28" fillId="31" borderId="1" xfId="0" applyFont="1" applyFill="1" applyBorder="1" applyAlignment="1">
      <alignment horizontal="center" vertical="center" wrapText="1"/>
    </xf>
    <xf numFmtId="0" fontId="28" fillId="31" borderId="3" xfId="0" applyFont="1" applyFill="1" applyBorder="1" applyAlignment="1">
      <alignment horizontal="center" vertical="center" wrapText="1"/>
    </xf>
    <xf numFmtId="0" fontId="28" fillId="31" borderId="2" xfId="0" applyFont="1" applyFill="1" applyBorder="1" applyAlignment="1">
      <alignment horizontal="center" vertical="center" wrapText="1"/>
    </xf>
    <xf numFmtId="0" fontId="42" fillId="31" borderId="1" xfId="0" applyFont="1" applyFill="1" applyBorder="1" applyAlignment="1">
      <alignment horizontal="center" vertical="center" wrapText="1"/>
    </xf>
    <xf numFmtId="0" fontId="42" fillId="31" borderId="2" xfId="0" applyFont="1" applyFill="1" applyBorder="1" applyAlignment="1">
      <alignment horizontal="center" vertical="center" wrapText="1"/>
    </xf>
    <xf numFmtId="0" fontId="28" fillId="44" borderId="2" xfId="0" applyFont="1" applyFill="1" applyBorder="1" applyAlignment="1">
      <alignment horizontal="center" vertical="center" wrapText="1"/>
    </xf>
    <xf numFmtId="0" fontId="43" fillId="44" borderId="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3" fillId="44" borderId="2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14" fontId="28" fillId="44" borderId="1" xfId="0" applyNumberFormat="1" applyFont="1" applyFill="1" applyBorder="1" applyAlignment="1">
      <alignment horizontal="center" vertical="center" wrapText="1"/>
    </xf>
    <xf numFmtId="14" fontId="28" fillId="44" borderId="3" xfId="0" applyNumberFormat="1" applyFont="1" applyFill="1" applyBorder="1" applyAlignment="1">
      <alignment horizontal="center" vertical="center" wrapText="1"/>
    </xf>
    <xf numFmtId="0" fontId="28" fillId="31" borderId="9" xfId="0" applyFont="1" applyFill="1" applyBorder="1" applyAlignment="1">
      <alignment horizontal="center" vertical="center" wrapText="1"/>
    </xf>
    <xf numFmtId="0" fontId="43" fillId="31" borderId="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3" fillId="31" borderId="2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3" fillId="31" borderId="3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48" borderId="5" xfId="0" applyFont="1" applyFill="1" applyBorder="1" applyAlignment="1">
      <alignment horizontal="center" vertical="center" wrapText="1"/>
    </xf>
    <xf numFmtId="0" fontId="3" fillId="48" borderId="6" xfId="0" applyFont="1" applyFill="1" applyBorder="1" applyAlignment="1">
      <alignment horizontal="center" vertical="center" wrapText="1"/>
    </xf>
    <xf numFmtId="0" fontId="3" fillId="49" borderId="5" xfId="0" applyFont="1" applyFill="1" applyBorder="1" applyAlignment="1">
      <alignment horizontal="center" vertical="center" wrapText="1"/>
    </xf>
    <xf numFmtId="0" fontId="3" fillId="49" borderId="6" xfId="0" applyFont="1" applyFill="1" applyBorder="1" applyAlignment="1">
      <alignment horizontal="center" vertical="center" wrapText="1"/>
    </xf>
    <xf numFmtId="0" fontId="32" fillId="48" borderId="9" xfId="0" applyFont="1" applyFill="1" applyBorder="1" applyAlignment="1">
      <alignment horizontal="center" vertical="center" wrapText="1"/>
    </xf>
    <xf numFmtId="0" fontId="3" fillId="48" borderId="9" xfId="0" applyFont="1" applyFill="1" applyBorder="1" applyAlignment="1">
      <alignment horizontal="center" vertical="center" wrapText="1"/>
    </xf>
    <xf numFmtId="0" fontId="47" fillId="45" borderId="26" xfId="0" applyFont="1" applyFill="1" applyBorder="1" applyAlignment="1">
      <alignment horizontal="center" vertical="center" wrapText="1"/>
    </xf>
    <xf numFmtId="0" fontId="0" fillId="45" borderId="26" xfId="0" applyFill="1" applyBorder="1" applyAlignment="1">
      <alignment horizontal="center" vertical="center" wrapText="1"/>
    </xf>
    <xf numFmtId="0" fontId="16" fillId="33" borderId="9" xfId="0" applyFont="1" applyFill="1" applyBorder="1" applyAlignment="1">
      <alignment horizontal="left" vertical="center" wrapText="1"/>
    </xf>
    <xf numFmtId="0" fontId="16" fillId="33" borderId="14" xfId="0" applyFont="1" applyFill="1" applyBorder="1" applyAlignment="1">
      <alignment horizontal="left" vertical="center" wrapText="1"/>
    </xf>
    <xf numFmtId="0" fontId="16" fillId="33" borderId="8" xfId="0" applyFont="1" applyFill="1" applyBorder="1" applyAlignment="1">
      <alignment horizontal="left" vertical="center" wrapText="1"/>
    </xf>
    <xf numFmtId="0" fontId="16" fillId="33" borderId="7" xfId="0" applyFont="1" applyFill="1" applyBorder="1" applyAlignment="1">
      <alignment horizontal="left" vertical="center" wrapText="1"/>
    </xf>
    <xf numFmtId="0" fontId="16" fillId="33" borderId="20" xfId="0" applyFont="1" applyFill="1" applyBorder="1" applyAlignment="1">
      <alignment horizontal="center" vertical="center" wrapText="1"/>
    </xf>
    <xf numFmtId="0" fontId="16" fillId="33" borderId="18" xfId="0" applyFont="1" applyFill="1" applyBorder="1" applyAlignment="1">
      <alignment horizontal="center" vertical="center" wrapText="1"/>
    </xf>
    <xf numFmtId="14" fontId="16" fillId="33" borderId="20" xfId="0" applyNumberFormat="1" applyFont="1" applyFill="1" applyBorder="1" applyAlignment="1">
      <alignment horizontal="center" vertical="center" wrapText="1"/>
    </xf>
    <xf numFmtId="0" fontId="16" fillId="33" borderId="20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6" fillId="33" borderId="18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6" fillId="33" borderId="9" xfId="0" applyFont="1" applyFill="1" applyBorder="1" applyAlignment="1">
      <alignment horizontal="center" vertical="center" wrapText="1"/>
    </xf>
    <xf numFmtId="0" fontId="16" fillId="33" borderId="27" xfId="0" applyFont="1" applyFill="1" applyBorder="1" applyAlignment="1">
      <alignment horizontal="left" vertical="center" wrapText="1"/>
    </xf>
    <xf numFmtId="0" fontId="16" fillId="33" borderId="20" xfId="0" applyFont="1" applyFill="1" applyBorder="1" applyAlignment="1">
      <alignment horizontal="left" vertical="center" wrapText="1"/>
    </xf>
    <xf numFmtId="0" fontId="16" fillId="33" borderId="18" xfId="0" applyFont="1" applyFill="1" applyBorder="1" applyAlignment="1">
      <alignment horizontal="left" vertical="center" wrapText="1"/>
    </xf>
    <xf numFmtId="0" fontId="16" fillId="33" borderId="27" xfId="0" applyFont="1" applyFill="1" applyBorder="1" applyAlignment="1">
      <alignment horizontal="center" vertical="center" wrapText="1"/>
    </xf>
    <xf numFmtId="0" fontId="16" fillId="33" borderId="1" xfId="0" applyFont="1" applyFill="1" applyBorder="1" applyAlignment="1">
      <alignment horizontal="center" vertical="center" wrapText="1"/>
    </xf>
    <xf numFmtId="0" fontId="16" fillId="33" borderId="3" xfId="0" applyFont="1" applyFill="1" applyBorder="1" applyAlignment="1">
      <alignment horizontal="center" vertical="center" wrapText="1"/>
    </xf>
    <xf numFmtId="0" fontId="16" fillId="33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3865">
    <dxf>
      <font>
        <sz val="10"/>
        <name val="Aptos Narrow"/>
        <scheme val="minor"/>
      </font>
      <alignment horizontal="left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name val="Aptos Narrow"/>
        <scheme val="minor"/>
      </font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name val="Aptos Narrow"/>
        <scheme val="minor"/>
      </font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name val="Aptos Narrow"/>
        <scheme val="minor"/>
      </font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name val="Aptos Narrow"/>
        <scheme val="minor"/>
      </font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sz val="10"/>
        <name val="Aptos Narrow"/>
        <scheme val="minor"/>
      </font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name val="Aptos Narrow"/>
        <scheme val="minor"/>
      </font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 Narrow"/>
        <scheme val="minor"/>
      </font>
      <fill>
        <patternFill patternType="solid">
          <fgColor indexed="64"/>
          <bgColor rgb="FF535FC1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CCCCCC"/>
        </top>
      </border>
    </dxf>
    <dxf>
      <border outline="0">
        <bottom style="thin">
          <color rgb="FF3E4791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0"/>
        <name val="Aptos Narrow"/>
        <scheme val="minor"/>
      </font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Display"/>
        <scheme val="major"/>
      </font>
      <fill>
        <patternFill patternType="solid">
          <fgColor indexed="64"/>
          <bgColor rgb="FF535FC1"/>
        </patternFill>
      </fill>
      <alignment horizontal="center" vertical="center" textRotation="0" wrapText="1" indent="0" justifyLastLine="0" shrinkToFit="0" readingOrder="1"/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Prod. Moyenne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Graphes!$N$24</c:f>
              <c:strCache>
                <c:ptCount val="1"/>
                <c:pt idx="0">
                  <c:v>FO</c:v>
                </c:pt>
              </c:strCache>
            </c:strRef>
          </c:tx>
          <c:spPr>
            <a:ln w="571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E8E8E8"/>
              </a:solidFill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Graphes!$O$23:$AF$23</c:f>
              <c:strCache>
                <c:ptCount val="18"/>
                <c:pt idx="0">
                  <c:v>S40</c:v>
                </c:pt>
                <c:pt idx="1">
                  <c:v>S41</c:v>
                </c:pt>
                <c:pt idx="2">
                  <c:v>S42</c:v>
                </c:pt>
                <c:pt idx="3">
                  <c:v>S43</c:v>
                </c:pt>
                <c:pt idx="4">
                  <c:v>S44</c:v>
                </c:pt>
                <c:pt idx="5">
                  <c:v>S45</c:v>
                </c:pt>
                <c:pt idx="6">
                  <c:v>S46</c:v>
                </c:pt>
                <c:pt idx="7">
                  <c:v>S47</c:v>
                </c:pt>
                <c:pt idx="8">
                  <c:v>S48</c:v>
                </c:pt>
                <c:pt idx="9">
                  <c:v>S49</c:v>
                </c:pt>
                <c:pt idx="10">
                  <c:v>S50</c:v>
                </c:pt>
                <c:pt idx="11">
                  <c:v>S51</c:v>
                </c:pt>
                <c:pt idx="12">
                  <c:v>S52</c:v>
                </c:pt>
                <c:pt idx="13">
                  <c:v>S 01</c:v>
                </c:pt>
                <c:pt idx="14">
                  <c:v>S 02 </c:v>
                </c:pt>
                <c:pt idx="15">
                  <c:v>S 03</c:v>
                </c:pt>
                <c:pt idx="16">
                  <c:v>S 04</c:v>
                </c:pt>
                <c:pt idx="17">
                  <c:v>S 05</c:v>
                </c:pt>
              </c:strCache>
            </c:strRef>
          </c:cat>
          <c:val>
            <c:numRef>
              <c:f>Graphes!$O$24:$AF$24</c:f>
              <c:numCache>
                <c:formatCode>0</c:formatCode>
                <c:ptCount val="18"/>
                <c:pt idx="0">
                  <c:v>18.326190476190476</c:v>
                </c:pt>
                <c:pt idx="1">
                  <c:v>19.75714285714286</c:v>
                </c:pt>
                <c:pt idx="2">
                  <c:v>17.921428571428574</c:v>
                </c:pt>
                <c:pt idx="3">
                  <c:v>18.350000000000001</c:v>
                </c:pt>
                <c:pt idx="4">
                  <c:v>22.473333333333333</c:v>
                </c:pt>
                <c:pt idx="5">
                  <c:v>22.981111111111112</c:v>
                </c:pt>
                <c:pt idx="6">
                  <c:v>22.798888888888889</c:v>
                </c:pt>
                <c:pt idx="7">
                  <c:v>23.583333333333336</c:v>
                </c:pt>
                <c:pt idx="8">
                  <c:v>0</c:v>
                </c:pt>
                <c:pt idx="9">
                  <c:v>22.986666666666668</c:v>
                </c:pt>
                <c:pt idx="10">
                  <c:v>20.858888888888888</c:v>
                </c:pt>
                <c:pt idx="11">
                  <c:v>20.858888888888888</c:v>
                </c:pt>
                <c:pt idx="12">
                  <c:v>19.277380952380952</c:v>
                </c:pt>
                <c:pt idx="13">
                  <c:v>19.10222222222222</c:v>
                </c:pt>
                <c:pt idx="14">
                  <c:v>20.089285714285715</c:v>
                </c:pt>
                <c:pt idx="15">
                  <c:v>17.675555555555555</c:v>
                </c:pt>
                <c:pt idx="16">
                  <c:v>19.880000000000003</c:v>
                </c:pt>
                <c:pt idx="17">
                  <c:v>19.836666666666666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C50-45F8-BE38-E2CD5B9D0CA1}"/>
            </c:ext>
          </c:extLst>
        </c:ser>
        <c:ser>
          <c:idx val="1"/>
          <c:order val="1"/>
          <c:tx>
            <c:strRef>
              <c:f>Graphes!$N$25</c:f>
              <c:strCache>
                <c:ptCount val="1"/>
                <c:pt idx="0">
                  <c:v>BO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E8E8E8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Graphes!$O$23:$AF$23</c:f>
              <c:strCache>
                <c:ptCount val="18"/>
                <c:pt idx="0">
                  <c:v>S40</c:v>
                </c:pt>
                <c:pt idx="1">
                  <c:v>S41</c:v>
                </c:pt>
                <c:pt idx="2">
                  <c:v>S42</c:v>
                </c:pt>
                <c:pt idx="3">
                  <c:v>S43</c:v>
                </c:pt>
                <c:pt idx="4">
                  <c:v>S44</c:v>
                </c:pt>
                <c:pt idx="5">
                  <c:v>S45</c:v>
                </c:pt>
                <c:pt idx="6">
                  <c:v>S46</c:v>
                </c:pt>
                <c:pt idx="7">
                  <c:v>S47</c:v>
                </c:pt>
                <c:pt idx="8">
                  <c:v>S48</c:v>
                </c:pt>
                <c:pt idx="9">
                  <c:v>S49</c:v>
                </c:pt>
                <c:pt idx="10">
                  <c:v>S50</c:v>
                </c:pt>
                <c:pt idx="11">
                  <c:v>S51</c:v>
                </c:pt>
                <c:pt idx="12">
                  <c:v>S52</c:v>
                </c:pt>
                <c:pt idx="13">
                  <c:v>S 01</c:v>
                </c:pt>
                <c:pt idx="14">
                  <c:v>S 02 </c:v>
                </c:pt>
                <c:pt idx="15">
                  <c:v>S 03</c:v>
                </c:pt>
                <c:pt idx="16">
                  <c:v>S 04</c:v>
                </c:pt>
                <c:pt idx="17">
                  <c:v>S 05</c:v>
                </c:pt>
              </c:strCache>
            </c:strRef>
          </c:cat>
          <c:val>
            <c:numRef>
              <c:f>Graphes!$O$25:$AF$25</c:f>
              <c:numCache>
                <c:formatCode>0</c:formatCode>
                <c:ptCount val="18"/>
                <c:pt idx="0">
                  <c:v>12.115384615384615</c:v>
                </c:pt>
                <c:pt idx="1">
                  <c:v>11.215384615384616</c:v>
                </c:pt>
                <c:pt idx="2">
                  <c:v>11.74102564102564</c:v>
                </c:pt>
                <c:pt idx="3">
                  <c:v>11.319230769230769</c:v>
                </c:pt>
                <c:pt idx="4">
                  <c:v>5.3102564102564109</c:v>
                </c:pt>
                <c:pt idx="5">
                  <c:v>11.660714285714286</c:v>
                </c:pt>
                <c:pt idx="6">
                  <c:v>10.671794871794871</c:v>
                </c:pt>
                <c:pt idx="7">
                  <c:v>11.206410256410255</c:v>
                </c:pt>
                <c:pt idx="8">
                  <c:v>0</c:v>
                </c:pt>
                <c:pt idx="9">
                  <c:v>11.687179487179488</c:v>
                </c:pt>
                <c:pt idx="10">
                  <c:v>11.216666666666669</c:v>
                </c:pt>
                <c:pt idx="11">
                  <c:v>11.216666666666669</c:v>
                </c:pt>
                <c:pt idx="12">
                  <c:v>9.1624999999999996</c:v>
                </c:pt>
                <c:pt idx="13">
                  <c:v>10</c:v>
                </c:pt>
                <c:pt idx="14">
                  <c:v>10.26923076923077</c:v>
                </c:pt>
                <c:pt idx="15">
                  <c:v>10.16923076923077</c:v>
                </c:pt>
                <c:pt idx="16">
                  <c:v>13.55</c:v>
                </c:pt>
                <c:pt idx="17">
                  <c:v>13.154545454545454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C50-45F8-BE38-E2CD5B9D0CA1}"/>
            </c:ext>
          </c:extLst>
        </c:ser>
        <c:ser>
          <c:idx val="2"/>
          <c:order val="2"/>
          <c:tx>
            <c:strRef>
              <c:f>Graphes!$N$26</c:f>
              <c:strCache>
                <c:ptCount val="1"/>
                <c:pt idx="0">
                  <c:v>Proxi &amp; Promocash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Graphes!$O$23:$AF$23</c:f>
              <c:strCache>
                <c:ptCount val="18"/>
                <c:pt idx="0">
                  <c:v>S40</c:v>
                </c:pt>
                <c:pt idx="1">
                  <c:v>S41</c:v>
                </c:pt>
                <c:pt idx="2">
                  <c:v>S42</c:v>
                </c:pt>
                <c:pt idx="3">
                  <c:v>S43</c:v>
                </c:pt>
                <c:pt idx="4">
                  <c:v>S44</c:v>
                </c:pt>
                <c:pt idx="5">
                  <c:v>S45</c:v>
                </c:pt>
                <c:pt idx="6">
                  <c:v>S46</c:v>
                </c:pt>
                <c:pt idx="7">
                  <c:v>S47</c:v>
                </c:pt>
                <c:pt idx="8">
                  <c:v>S48</c:v>
                </c:pt>
                <c:pt idx="9">
                  <c:v>S49</c:v>
                </c:pt>
                <c:pt idx="10">
                  <c:v>S50</c:v>
                </c:pt>
                <c:pt idx="11">
                  <c:v>S51</c:v>
                </c:pt>
                <c:pt idx="12">
                  <c:v>S52</c:v>
                </c:pt>
                <c:pt idx="13">
                  <c:v>S 01</c:v>
                </c:pt>
                <c:pt idx="14">
                  <c:v>S 02 </c:v>
                </c:pt>
                <c:pt idx="15">
                  <c:v>S 03</c:v>
                </c:pt>
                <c:pt idx="16">
                  <c:v>S 04</c:v>
                </c:pt>
                <c:pt idx="17">
                  <c:v>S 05</c:v>
                </c:pt>
              </c:strCache>
            </c:strRef>
          </c:cat>
          <c:val>
            <c:numRef>
              <c:f>Graphes!$O$26:$AF$26</c:f>
              <c:numCache>
                <c:formatCode>0</c:formatCode>
                <c:ptCount val="18"/>
                <c:pt idx="0">
                  <c:v>16.722222222222221</c:v>
                </c:pt>
                <c:pt idx="1">
                  <c:v>14.485714285714286</c:v>
                </c:pt>
                <c:pt idx="2">
                  <c:v>14.971428571428572</c:v>
                </c:pt>
                <c:pt idx="3">
                  <c:v>15.021428571428572</c:v>
                </c:pt>
                <c:pt idx="4">
                  <c:v>9.6952380952380945</c:v>
                </c:pt>
                <c:pt idx="5">
                  <c:v>14.30625</c:v>
                </c:pt>
                <c:pt idx="6">
                  <c:v>14.37142857142857</c:v>
                </c:pt>
                <c:pt idx="7">
                  <c:v>15.356249999999999</c:v>
                </c:pt>
                <c:pt idx="8">
                  <c:v>0</c:v>
                </c:pt>
                <c:pt idx="9">
                  <c:v>14.2125</c:v>
                </c:pt>
                <c:pt idx="10">
                  <c:v>12.091666666666667</c:v>
                </c:pt>
                <c:pt idx="11">
                  <c:v>12.091666666666667</c:v>
                </c:pt>
                <c:pt idx="12">
                  <c:v>11.339583333333334</c:v>
                </c:pt>
                <c:pt idx="13">
                  <c:v>11.581250000000001</c:v>
                </c:pt>
                <c:pt idx="14">
                  <c:v>11.862499999999999</c:v>
                </c:pt>
                <c:pt idx="15">
                  <c:v>14.575000000000001</c:v>
                </c:pt>
                <c:pt idx="16">
                  <c:v>14.587500000000002</c:v>
                </c:pt>
                <c:pt idx="17">
                  <c:v>14.618749999999999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C50-45F8-BE38-E2CD5B9D0CA1}"/>
            </c:ext>
          </c:extLst>
        </c:ser>
        <c:ser>
          <c:idx val="3"/>
          <c:order val="3"/>
          <c:tx>
            <c:strRef>
              <c:f>Graphes!$N$27</c:f>
              <c:strCache>
                <c:ptCount val="1"/>
                <c:pt idx="0">
                  <c:v>Partenaire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Graphes!$O$23:$AF$23</c:f>
              <c:strCache>
                <c:ptCount val="18"/>
                <c:pt idx="0">
                  <c:v>S40</c:v>
                </c:pt>
                <c:pt idx="1">
                  <c:v>S41</c:v>
                </c:pt>
                <c:pt idx="2">
                  <c:v>S42</c:v>
                </c:pt>
                <c:pt idx="3">
                  <c:v>S43</c:v>
                </c:pt>
                <c:pt idx="4">
                  <c:v>S44</c:v>
                </c:pt>
                <c:pt idx="5">
                  <c:v>S45</c:v>
                </c:pt>
                <c:pt idx="6">
                  <c:v>S46</c:v>
                </c:pt>
                <c:pt idx="7">
                  <c:v>S47</c:v>
                </c:pt>
                <c:pt idx="8">
                  <c:v>S48</c:v>
                </c:pt>
                <c:pt idx="9">
                  <c:v>S49</c:v>
                </c:pt>
                <c:pt idx="10">
                  <c:v>S50</c:v>
                </c:pt>
                <c:pt idx="11">
                  <c:v>S51</c:v>
                </c:pt>
                <c:pt idx="12">
                  <c:v>S52</c:v>
                </c:pt>
                <c:pt idx="13">
                  <c:v>S 01</c:v>
                </c:pt>
                <c:pt idx="14">
                  <c:v>S 02 </c:v>
                </c:pt>
                <c:pt idx="15">
                  <c:v>S 03</c:v>
                </c:pt>
                <c:pt idx="16">
                  <c:v>S 04</c:v>
                </c:pt>
                <c:pt idx="17">
                  <c:v>S 05</c:v>
                </c:pt>
              </c:strCache>
            </c:strRef>
          </c:cat>
          <c:val>
            <c:numRef>
              <c:f>Graphes!$O$27:$AF$27</c:f>
              <c:numCache>
                <c:formatCode>0</c:formatCode>
                <c:ptCount val="18"/>
                <c:pt idx="0">
                  <c:v>10.111111111111112</c:v>
                </c:pt>
                <c:pt idx="1">
                  <c:v>11.47777777777778</c:v>
                </c:pt>
                <c:pt idx="2">
                  <c:v>13.933333333333332</c:v>
                </c:pt>
                <c:pt idx="3">
                  <c:v>12.333333333333334</c:v>
                </c:pt>
                <c:pt idx="4">
                  <c:v>7.5333333333333341</c:v>
                </c:pt>
                <c:pt idx="5">
                  <c:v>15.122222222222222</c:v>
                </c:pt>
                <c:pt idx="6">
                  <c:v>14.1</c:v>
                </c:pt>
                <c:pt idx="7">
                  <c:v>14.533333333333331</c:v>
                </c:pt>
                <c:pt idx="8">
                  <c:v>0</c:v>
                </c:pt>
                <c:pt idx="9">
                  <c:v>20.100000000000001</c:v>
                </c:pt>
                <c:pt idx="10">
                  <c:v>21.2</c:v>
                </c:pt>
                <c:pt idx="11">
                  <c:v>21.2</c:v>
                </c:pt>
                <c:pt idx="12">
                  <c:v>15.875</c:v>
                </c:pt>
                <c:pt idx="13">
                  <c:v>15.9</c:v>
                </c:pt>
                <c:pt idx="14">
                  <c:v>14.2</c:v>
                </c:pt>
                <c:pt idx="15">
                  <c:v>20.399999999999999</c:v>
                </c:pt>
                <c:pt idx="16">
                  <c:v>18.2</c:v>
                </c:pt>
                <c:pt idx="17">
                  <c:v>19.425000000000001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C50-45F8-BE38-E2CD5B9D0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7967368"/>
        <c:axId val="1757976584"/>
      </c:lineChart>
      <c:catAx>
        <c:axId val="1757967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976584"/>
        <c:crosses val="autoZero"/>
        <c:auto val="1"/>
        <c:lblAlgn val="ctr"/>
        <c:lblOffset val="100"/>
        <c:noMultiLvlLbl val="0"/>
      </c:catAx>
      <c:valAx>
        <c:axId val="1757976584"/>
        <c:scaling>
          <c:orientation val="minMax"/>
          <c:min val="5"/>
        </c:scaling>
        <c:delete val="1"/>
        <c:axPos val="l"/>
        <c:numFmt formatCode="0" sourceLinked="1"/>
        <c:majorTickMark val="none"/>
        <c:minorTickMark val="none"/>
        <c:tickLblPos val="nextTo"/>
        <c:crossAx val="17579673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NPS - Avancement Hebdomadaire</a:t>
            </a:r>
          </a:p>
        </c:rich>
      </c:tx>
      <c:layout>
        <c:manualLayout>
          <c:xMode val="edge"/>
          <c:yMode val="edge"/>
          <c:x val="0.32024210265834235"/>
          <c:y val="2.79898218829516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Graphes!$N$52</c:f>
              <c:strCache>
                <c:ptCount val="1"/>
                <c:pt idx="0">
                  <c:v>FRONT OFFICE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Graphes!$O$51:$AT$51</c:f>
              <c:strCache>
                <c:ptCount val="32"/>
                <c:pt idx="0">
                  <c:v>S31</c:v>
                </c:pt>
                <c:pt idx="1">
                  <c:v>S32</c:v>
                </c:pt>
                <c:pt idx="2">
                  <c:v>S33</c:v>
                </c:pt>
                <c:pt idx="3">
                  <c:v>S34</c:v>
                </c:pt>
                <c:pt idx="4">
                  <c:v>S35</c:v>
                </c:pt>
                <c:pt idx="5">
                  <c:v>S36</c:v>
                </c:pt>
                <c:pt idx="6">
                  <c:v>S37</c:v>
                </c:pt>
                <c:pt idx="7">
                  <c:v>S38</c:v>
                </c:pt>
                <c:pt idx="8">
                  <c:v>S39</c:v>
                </c:pt>
                <c:pt idx="9">
                  <c:v>S40</c:v>
                </c:pt>
                <c:pt idx="10">
                  <c:v>S41</c:v>
                </c:pt>
                <c:pt idx="11">
                  <c:v>S42</c:v>
                </c:pt>
                <c:pt idx="12">
                  <c:v>S43</c:v>
                </c:pt>
                <c:pt idx="13">
                  <c:v>S44</c:v>
                </c:pt>
                <c:pt idx="14">
                  <c:v>S45</c:v>
                </c:pt>
                <c:pt idx="15">
                  <c:v>S46</c:v>
                </c:pt>
                <c:pt idx="16">
                  <c:v>S47</c:v>
                </c:pt>
                <c:pt idx="17">
                  <c:v>S48</c:v>
                </c:pt>
                <c:pt idx="18">
                  <c:v>S49</c:v>
                </c:pt>
                <c:pt idx="19">
                  <c:v>S50</c:v>
                </c:pt>
                <c:pt idx="20">
                  <c:v>S51</c:v>
                </c:pt>
                <c:pt idx="21">
                  <c:v>S52</c:v>
                </c:pt>
                <c:pt idx="22">
                  <c:v>S 01</c:v>
                </c:pt>
                <c:pt idx="23">
                  <c:v>S 02</c:v>
                </c:pt>
                <c:pt idx="24">
                  <c:v>S 03</c:v>
                </c:pt>
                <c:pt idx="25">
                  <c:v>S 04</c:v>
                </c:pt>
                <c:pt idx="26">
                  <c:v>S 05</c:v>
                </c:pt>
                <c:pt idx="27">
                  <c:v>S 06</c:v>
                </c:pt>
                <c:pt idx="28">
                  <c:v>S 07</c:v>
                </c:pt>
                <c:pt idx="29">
                  <c:v>S 08</c:v>
                </c:pt>
                <c:pt idx="30">
                  <c:v>S 09</c:v>
                </c:pt>
                <c:pt idx="31">
                  <c:v>S10</c:v>
                </c:pt>
              </c:strCache>
            </c:strRef>
          </c:cat>
          <c:val>
            <c:numRef>
              <c:f>Graphes!$O$52:$AT$52</c:f>
              <c:numCache>
                <c:formatCode>General</c:formatCode>
                <c:ptCount val="32"/>
                <c:pt idx="0">
                  <c:v>67</c:v>
                </c:pt>
                <c:pt idx="1">
                  <c:v>84</c:v>
                </c:pt>
                <c:pt idx="2">
                  <c:v>74</c:v>
                </c:pt>
                <c:pt idx="3">
                  <c:v>78</c:v>
                </c:pt>
                <c:pt idx="4">
                  <c:v>79</c:v>
                </c:pt>
                <c:pt idx="5">
                  <c:v>82</c:v>
                </c:pt>
                <c:pt idx="6">
                  <c:v>89</c:v>
                </c:pt>
                <c:pt idx="7">
                  <c:v>83</c:v>
                </c:pt>
                <c:pt idx="8">
                  <c:v>81</c:v>
                </c:pt>
                <c:pt idx="9">
                  <c:v>64</c:v>
                </c:pt>
                <c:pt idx="10">
                  <c:v>73</c:v>
                </c:pt>
                <c:pt idx="11">
                  <c:v>84</c:v>
                </c:pt>
                <c:pt idx="12">
                  <c:v>84</c:v>
                </c:pt>
                <c:pt idx="13">
                  <c:v>91</c:v>
                </c:pt>
                <c:pt idx="14">
                  <c:v>84</c:v>
                </c:pt>
                <c:pt idx="15">
                  <c:v>76</c:v>
                </c:pt>
                <c:pt idx="16">
                  <c:v>92</c:v>
                </c:pt>
                <c:pt idx="17">
                  <c:v>90</c:v>
                </c:pt>
                <c:pt idx="18">
                  <c:v>85</c:v>
                </c:pt>
                <c:pt idx="19">
                  <c:v>88</c:v>
                </c:pt>
                <c:pt idx="20">
                  <c:v>83</c:v>
                </c:pt>
                <c:pt idx="21">
                  <c:v>96</c:v>
                </c:pt>
                <c:pt idx="22">
                  <c:v>89</c:v>
                </c:pt>
                <c:pt idx="23">
                  <c:v>94</c:v>
                </c:pt>
                <c:pt idx="24">
                  <c:v>70</c:v>
                </c:pt>
                <c:pt idx="25">
                  <c:v>83</c:v>
                </c:pt>
                <c:pt idx="26">
                  <c:v>86</c:v>
                </c:pt>
                <c:pt idx="27">
                  <c:v>87</c:v>
                </c:pt>
                <c:pt idx="28">
                  <c:v>92</c:v>
                </c:pt>
                <c:pt idx="29">
                  <c:v>86</c:v>
                </c:pt>
                <c:pt idx="30">
                  <c:v>81</c:v>
                </c:pt>
                <c:pt idx="31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36-4195-AF05-B5559BAC6FEC}"/>
            </c:ext>
          </c:extLst>
        </c:ser>
        <c:ser>
          <c:idx val="1"/>
          <c:order val="1"/>
          <c:tx>
            <c:strRef>
              <c:f>Graphes!$N$53</c:f>
              <c:strCache>
                <c:ptCount val="1"/>
                <c:pt idx="0">
                  <c:v>BACK OFFICE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Graphes!$O$51:$AT$51</c:f>
              <c:strCache>
                <c:ptCount val="32"/>
                <c:pt idx="0">
                  <c:v>S31</c:v>
                </c:pt>
                <c:pt idx="1">
                  <c:v>S32</c:v>
                </c:pt>
                <c:pt idx="2">
                  <c:v>S33</c:v>
                </c:pt>
                <c:pt idx="3">
                  <c:v>S34</c:v>
                </c:pt>
                <c:pt idx="4">
                  <c:v>S35</c:v>
                </c:pt>
                <c:pt idx="5">
                  <c:v>S36</c:v>
                </c:pt>
                <c:pt idx="6">
                  <c:v>S37</c:v>
                </c:pt>
                <c:pt idx="7">
                  <c:v>S38</c:v>
                </c:pt>
                <c:pt idx="8">
                  <c:v>S39</c:v>
                </c:pt>
                <c:pt idx="9">
                  <c:v>S40</c:v>
                </c:pt>
                <c:pt idx="10">
                  <c:v>S41</c:v>
                </c:pt>
                <c:pt idx="11">
                  <c:v>S42</c:v>
                </c:pt>
                <c:pt idx="12">
                  <c:v>S43</c:v>
                </c:pt>
                <c:pt idx="13">
                  <c:v>S44</c:v>
                </c:pt>
                <c:pt idx="14">
                  <c:v>S45</c:v>
                </c:pt>
                <c:pt idx="15">
                  <c:v>S46</c:v>
                </c:pt>
                <c:pt idx="16">
                  <c:v>S47</c:v>
                </c:pt>
                <c:pt idx="17">
                  <c:v>S48</c:v>
                </c:pt>
                <c:pt idx="18">
                  <c:v>S49</c:v>
                </c:pt>
                <c:pt idx="19">
                  <c:v>S50</c:v>
                </c:pt>
                <c:pt idx="20">
                  <c:v>S51</c:v>
                </c:pt>
                <c:pt idx="21">
                  <c:v>S52</c:v>
                </c:pt>
                <c:pt idx="22">
                  <c:v>S 01</c:v>
                </c:pt>
                <c:pt idx="23">
                  <c:v>S 02</c:v>
                </c:pt>
                <c:pt idx="24">
                  <c:v>S 03</c:v>
                </c:pt>
                <c:pt idx="25">
                  <c:v>S 04</c:v>
                </c:pt>
                <c:pt idx="26">
                  <c:v>S 05</c:v>
                </c:pt>
                <c:pt idx="27">
                  <c:v>S 06</c:v>
                </c:pt>
                <c:pt idx="28">
                  <c:v>S 07</c:v>
                </c:pt>
                <c:pt idx="29">
                  <c:v>S 08</c:v>
                </c:pt>
                <c:pt idx="30">
                  <c:v>S 09</c:v>
                </c:pt>
                <c:pt idx="31">
                  <c:v>S10</c:v>
                </c:pt>
              </c:strCache>
            </c:strRef>
          </c:cat>
          <c:val>
            <c:numRef>
              <c:f>Graphes!$O$53:$AT$53</c:f>
              <c:numCache>
                <c:formatCode>General</c:formatCode>
                <c:ptCount val="32"/>
                <c:pt idx="0">
                  <c:v>95</c:v>
                </c:pt>
                <c:pt idx="1">
                  <c:v>73</c:v>
                </c:pt>
                <c:pt idx="2">
                  <c:v>74</c:v>
                </c:pt>
                <c:pt idx="3">
                  <c:v>77</c:v>
                </c:pt>
                <c:pt idx="4">
                  <c:v>74</c:v>
                </c:pt>
                <c:pt idx="5">
                  <c:v>80</c:v>
                </c:pt>
                <c:pt idx="6">
                  <c:v>76</c:v>
                </c:pt>
                <c:pt idx="7">
                  <c:v>71</c:v>
                </c:pt>
                <c:pt idx="8">
                  <c:v>84</c:v>
                </c:pt>
                <c:pt idx="9">
                  <c:v>89</c:v>
                </c:pt>
                <c:pt idx="10">
                  <c:v>82</c:v>
                </c:pt>
                <c:pt idx="11">
                  <c:v>80</c:v>
                </c:pt>
                <c:pt idx="12">
                  <c:v>94</c:v>
                </c:pt>
                <c:pt idx="13">
                  <c:v>92</c:v>
                </c:pt>
                <c:pt idx="14">
                  <c:v>84</c:v>
                </c:pt>
                <c:pt idx="15">
                  <c:v>80</c:v>
                </c:pt>
                <c:pt idx="16">
                  <c:v>87</c:v>
                </c:pt>
                <c:pt idx="17">
                  <c:v>88</c:v>
                </c:pt>
                <c:pt idx="18">
                  <c:v>83</c:v>
                </c:pt>
                <c:pt idx="19">
                  <c:v>91</c:v>
                </c:pt>
                <c:pt idx="20">
                  <c:v>79</c:v>
                </c:pt>
                <c:pt idx="21">
                  <c:v>88</c:v>
                </c:pt>
                <c:pt idx="22">
                  <c:v>93</c:v>
                </c:pt>
                <c:pt idx="23">
                  <c:v>90</c:v>
                </c:pt>
                <c:pt idx="24">
                  <c:v>94</c:v>
                </c:pt>
                <c:pt idx="25">
                  <c:v>90</c:v>
                </c:pt>
                <c:pt idx="26">
                  <c:v>90</c:v>
                </c:pt>
                <c:pt idx="27">
                  <c:v>83</c:v>
                </c:pt>
                <c:pt idx="28">
                  <c:v>90</c:v>
                </c:pt>
                <c:pt idx="29">
                  <c:v>93</c:v>
                </c:pt>
                <c:pt idx="30">
                  <c:v>94</c:v>
                </c:pt>
                <c:pt idx="31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36-4195-AF05-B5559BAC6FEC}"/>
            </c:ext>
          </c:extLst>
        </c:ser>
        <c:ser>
          <c:idx val="2"/>
          <c:order val="2"/>
          <c:tx>
            <c:strRef>
              <c:f>Graphes!$N$54</c:f>
              <c:strCache>
                <c:ptCount val="1"/>
                <c:pt idx="0">
                  <c:v>PROMOCASH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AA0A4"/>
              </a:solidFill>
              <a:ln w="9525">
                <a:solidFill>
                  <a:srgbClr val="2AA0A4"/>
                </a:solidFill>
              </a:ln>
              <a:effectLst/>
            </c:spPr>
          </c:marker>
          <c:cat>
            <c:strRef>
              <c:f>Graphes!$O$51:$AT$51</c:f>
              <c:strCache>
                <c:ptCount val="32"/>
                <c:pt idx="0">
                  <c:v>S31</c:v>
                </c:pt>
                <c:pt idx="1">
                  <c:v>S32</c:v>
                </c:pt>
                <c:pt idx="2">
                  <c:v>S33</c:v>
                </c:pt>
                <c:pt idx="3">
                  <c:v>S34</c:v>
                </c:pt>
                <c:pt idx="4">
                  <c:v>S35</c:v>
                </c:pt>
                <c:pt idx="5">
                  <c:v>S36</c:v>
                </c:pt>
                <c:pt idx="6">
                  <c:v>S37</c:v>
                </c:pt>
                <c:pt idx="7">
                  <c:v>S38</c:v>
                </c:pt>
                <c:pt idx="8">
                  <c:v>S39</c:v>
                </c:pt>
                <c:pt idx="9">
                  <c:v>S40</c:v>
                </c:pt>
                <c:pt idx="10">
                  <c:v>S41</c:v>
                </c:pt>
                <c:pt idx="11">
                  <c:v>S42</c:v>
                </c:pt>
                <c:pt idx="12">
                  <c:v>S43</c:v>
                </c:pt>
                <c:pt idx="13">
                  <c:v>S44</c:v>
                </c:pt>
                <c:pt idx="14">
                  <c:v>S45</c:v>
                </c:pt>
                <c:pt idx="15">
                  <c:v>S46</c:v>
                </c:pt>
                <c:pt idx="16">
                  <c:v>S47</c:v>
                </c:pt>
                <c:pt idx="17">
                  <c:v>S48</c:v>
                </c:pt>
                <c:pt idx="18">
                  <c:v>S49</c:v>
                </c:pt>
                <c:pt idx="19">
                  <c:v>S50</c:v>
                </c:pt>
                <c:pt idx="20">
                  <c:v>S51</c:v>
                </c:pt>
                <c:pt idx="21">
                  <c:v>S52</c:v>
                </c:pt>
                <c:pt idx="22">
                  <c:v>S 01</c:v>
                </c:pt>
                <c:pt idx="23">
                  <c:v>S 02</c:v>
                </c:pt>
                <c:pt idx="24">
                  <c:v>S 03</c:v>
                </c:pt>
                <c:pt idx="25">
                  <c:v>S 04</c:v>
                </c:pt>
                <c:pt idx="26">
                  <c:v>S 05</c:v>
                </c:pt>
                <c:pt idx="27">
                  <c:v>S 06</c:v>
                </c:pt>
                <c:pt idx="28">
                  <c:v>S 07</c:v>
                </c:pt>
                <c:pt idx="29">
                  <c:v>S 08</c:v>
                </c:pt>
                <c:pt idx="30">
                  <c:v>S 09</c:v>
                </c:pt>
                <c:pt idx="31">
                  <c:v>S10</c:v>
                </c:pt>
              </c:strCache>
            </c:strRef>
          </c:cat>
          <c:val>
            <c:numRef>
              <c:f>Graphes!$O$54:$AT$54</c:f>
              <c:numCache>
                <c:formatCode>General</c:formatCode>
                <c:ptCount val="32"/>
                <c:pt idx="0">
                  <c:v>88</c:v>
                </c:pt>
                <c:pt idx="1">
                  <c:v>62</c:v>
                </c:pt>
                <c:pt idx="2">
                  <c:v>49</c:v>
                </c:pt>
                <c:pt idx="3">
                  <c:v>61</c:v>
                </c:pt>
                <c:pt idx="4">
                  <c:v>52</c:v>
                </c:pt>
                <c:pt idx="5">
                  <c:v>67</c:v>
                </c:pt>
                <c:pt idx="6">
                  <c:v>84</c:v>
                </c:pt>
                <c:pt idx="7">
                  <c:v>74</c:v>
                </c:pt>
                <c:pt idx="8">
                  <c:v>46</c:v>
                </c:pt>
                <c:pt idx="9">
                  <c:v>85</c:v>
                </c:pt>
                <c:pt idx="10">
                  <c:v>57</c:v>
                </c:pt>
                <c:pt idx="11">
                  <c:v>78</c:v>
                </c:pt>
                <c:pt idx="12">
                  <c:v>33</c:v>
                </c:pt>
                <c:pt idx="13">
                  <c:v>81</c:v>
                </c:pt>
                <c:pt idx="14">
                  <c:v>89</c:v>
                </c:pt>
                <c:pt idx="15">
                  <c:v>63</c:v>
                </c:pt>
                <c:pt idx="16">
                  <c:v>90</c:v>
                </c:pt>
                <c:pt idx="17">
                  <c:v>76</c:v>
                </c:pt>
                <c:pt idx="18">
                  <c:v>70</c:v>
                </c:pt>
                <c:pt idx="19">
                  <c:v>65</c:v>
                </c:pt>
                <c:pt idx="20">
                  <c:v>83</c:v>
                </c:pt>
                <c:pt idx="21">
                  <c:v>94</c:v>
                </c:pt>
                <c:pt idx="22">
                  <c:v>88</c:v>
                </c:pt>
                <c:pt idx="23">
                  <c:v>59</c:v>
                </c:pt>
                <c:pt idx="24">
                  <c:v>83</c:v>
                </c:pt>
                <c:pt idx="25">
                  <c:v>95</c:v>
                </c:pt>
                <c:pt idx="26">
                  <c:v>81</c:v>
                </c:pt>
                <c:pt idx="27">
                  <c:v>83</c:v>
                </c:pt>
                <c:pt idx="28">
                  <c:v>81</c:v>
                </c:pt>
                <c:pt idx="29">
                  <c:v>100</c:v>
                </c:pt>
                <c:pt idx="30">
                  <c:v>93</c:v>
                </c:pt>
                <c:pt idx="31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C36-4195-AF05-B5559BAC6FEC}"/>
            </c:ext>
          </c:extLst>
        </c:ser>
        <c:ser>
          <c:idx val="3"/>
          <c:order val="3"/>
          <c:tx>
            <c:strRef>
              <c:f>Graphes!$N$55</c:f>
              <c:strCache>
                <c:ptCount val="1"/>
                <c:pt idx="0">
                  <c:v>PROXIMITE</c:v>
                </c:pt>
              </c:strCache>
            </c:strRef>
          </c:tx>
          <c:spPr>
            <a:ln w="28575" cap="rnd">
              <a:solidFill>
                <a:srgbClr val="9373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373C0"/>
              </a:solidFill>
              <a:ln w="9525">
                <a:solidFill>
                  <a:srgbClr val="9373C0"/>
                </a:solidFill>
              </a:ln>
              <a:effectLst/>
            </c:spPr>
          </c:marker>
          <c:dPt>
            <c:idx val="31"/>
            <c:marker>
              <c:symbol val="circle"/>
              <c:size val="5"/>
              <c:spPr>
                <a:solidFill>
                  <a:srgbClr val="000000"/>
                </a:solidFill>
                <a:ln w="9525">
                  <a:solidFill>
                    <a:srgbClr val="9373C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444B-4999-833E-AFDD7387615E}"/>
              </c:ext>
            </c:extLst>
          </c:dPt>
          <c:cat>
            <c:strRef>
              <c:f>Graphes!$O$51:$AT$51</c:f>
              <c:strCache>
                <c:ptCount val="32"/>
                <c:pt idx="0">
                  <c:v>S31</c:v>
                </c:pt>
                <c:pt idx="1">
                  <c:v>S32</c:v>
                </c:pt>
                <c:pt idx="2">
                  <c:v>S33</c:v>
                </c:pt>
                <c:pt idx="3">
                  <c:v>S34</c:v>
                </c:pt>
                <c:pt idx="4">
                  <c:v>S35</c:v>
                </c:pt>
                <c:pt idx="5">
                  <c:v>S36</c:v>
                </c:pt>
                <c:pt idx="6">
                  <c:v>S37</c:v>
                </c:pt>
                <c:pt idx="7">
                  <c:v>S38</c:v>
                </c:pt>
                <c:pt idx="8">
                  <c:v>S39</c:v>
                </c:pt>
                <c:pt idx="9">
                  <c:v>S40</c:v>
                </c:pt>
                <c:pt idx="10">
                  <c:v>S41</c:v>
                </c:pt>
                <c:pt idx="11">
                  <c:v>S42</c:v>
                </c:pt>
                <c:pt idx="12">
                  <c:v>S43</c:v>
                </c:pt>
                <c:pt idx="13">
                  <c:v>S44</c:v>
                </c:pt>
                <c:pt idx="14">
                  <c:v>S45</c:v>
                </c:pt>
                <c:pt idx="15">
                  <c:v>S46</c:v>
                </c:pt>
                <c:pt idx="16">
                  <c:v>S47</c:v>
                </c:pt>
                <c:pt idx="17">
                  <c:v>S48</c:v>
                </c:pt>
                <c:pt idx="18">
                  <c:v>S49</c:v>
                </c:pt>
                <c:pt idx="19">
                  <c:v>S50</c:v>
                </c:pt>
                <c:pt idx="20">
                  <c:v>S51</c:v>
                </c:pt>
                <c:pt idx="21">
                  <c:v>S52</c:v>
                </c:pt>
                <c:pt idx="22">
                  <c:v>S 01</c:v>
                </c:pt>
                <c:pt idx="23">
                  <c:v>S 02</c:v>
                </c:pt>
                <c:pt idx="24">
                  <c:v>S 03</c:v>
                </c:pt>
                <c:pt idx="25">
                  <c:v>S 04</c:v>
                </c:pt>
                <c:pt idx="26">
                  <c:v>S 05</c:v>
                </c:pt>
                <c:pt idx="27">
                  <c:v>S 06</c:v>
                </c:pt>
                <c:pt idx="28">
                  <c:v>S 07</c:v>
                </c:pt>
                <c:pt idx="29">
                  <c:v>S 08</c:v>
                </c:pt>
                <c:pt idx="30">
                  <c:v>S 09</c:v>
                </c:pt>
                <c:pt idx="31">
                  <c:v>S10</c:v>
                </c:pt>
              </c:strCache>
            </c:strRef>
          </c:cat>
          <c:val>
            <c:numRef>
              <c:f>Graphes!$O$55:$AT$55</c:f>
              <c:numCache>
                <c:formatCode>General</c:formatCode>
                <c:ptCount val="32"/>
                <c:pt idx="0">
                  <c:v>64</c:v>
                </c:pt>
                <c:pt idx="1">
                  <c:v>44</c:v>
                </c:pt>
                <c:pt idx="2">
                  <c:v>52</c:v>
                </c:pt>
                <c:pt idx="3">
                  <c:v>68</c:v>
                </c:pt>
                <c:pt idx="4">
                  <c:v>63</c:v>
                </c:pt>
                <c:pt idx="5">
                  <c:v>66</c:v>
                </c:pt>
                <c:pt idx="6">
                  <c:v>83</c:v>
                </c:pt>
                <c:pt idx="7">
                  <c:v>64</c:v>
                </c:pt>
                <c:pt idx="8">
                  <c:v>67</c:v>
                </c:pt>
                <c:pt idx="9">
                  <c:v>72</c:v>
                </c:pt>
                <c:pt idx="10">
                  <c:v>66</c:v>
                </c:pt>
                <c:pt idx="11">
                  <c:v>85</c:v>
                </c:pt>
                <c:pt idx="12">
                  <c:v>79</c:v>
                </c:pt>
                <c:pt idx="13">
                  <c:v>75</c:v>
                </c:pt>
                <c:pt idx="14">
                  <c:v>69</c:v>
                </c:pt>
                <c:pt idx="15">
                  <c:v>87</c:v>
                </c:pt>
                <c:pt idx="16">
                  <c:v>92</c:v>
                </c:pt>
                <c:pt idx="17">
                  <c:v>70</c:v>
                </c:pt>
                <c:pt idx="18">
                  <c:v>77</c:v>
                </c:pt>
                <c:pt idx="19">
                  <c:v>68</c:v>
                </c:pt>
                <c:pt idx="20">
                  <c:v>78</c:v>
                </c:pt>
                <c:pt idx="21">
                  <c:v>91</c:v>
                </c:pt>
                <c:pt idx="22">
                  <c:v>90</c:v>
                </c:pt>
                <c:pt idx="23">
                  <c:v>86</c:v>
                </c:pt>
                <c:pt idx="24">
                  <c:v>89</c:v>
                </c:pt>
                <c:pt idx="25">
                  <c:v>77</c:v>
                </c:pt>
                <c:pt idx="26">
                  <c:v>92</c:v>
                </c:pt>
                <c:pt idx="27">
                  <c:v>84</c:v>
                </c:pt>
                <c:pt idx="28">
                  <c:v>88</c:v>
                </c:pt>
                <c:pt idx="29">
                  <c:v>78</c:v>
                </c:pt>
                <c:pt idx="30">
                  <c:v>89</c:v>
                </c:pt>
                <c:pt idx="31">
                  <c:v>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C36-4195-AF05-B5559BAC6FEC}"/>
            </c:ext>
          </c:extLst>
        </c:ser>
        <c:ser>
          <c:idx val="4"/>
          <c:order val="4"/>
          <c:tx>
            <c:strRef>
              <c:f>{"Objectif"}</c:f>
              <c:strCache>
                <c:ptCount val="1"/>
                <c:pt idx="0">
                  <c:v>Objectif</c:v>
                </c:pt>
              </c:strCache>
            </c:strRef>
          </c:tx>
          <c:spPr>
            <a:ln w="28575" cap="rnd">
              <a:solidFill>
                <a:srgbClr val="13A10E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3A10E"/>
              </a:solidFill>
              <a:ln w="9525">
                <a:solidFill>
                  <a:srgbClr val="13A10E"/>
                </a:solidFill>
              </a:ln>
              <a:effectLst/>
            </c:spPr>
          </c:marker>
          <c:cat>
            <c:strRef>
              <c:f>Graphes!$O$51:$AT$51</c:f>
              <c:strCache>
                <c:ptCount val="32"/>
                <c:pt idx="0">
                  <c:v>S31</c:v>
                </c:pt>
                <c:pt idx="1">
                  <c:v>S32</c:v>
                </c:pt>
                <c:pt idx="2">
                  <c:v>S33</c:v>
                </c:pt>
                <c:pt idx="3">
                  <c:v>S34</c:v>
                </c:pt>
                <c:pt idx="4">
                  <c:v>S35</c:v>
                </c:pt>
                <c:pt idx="5">
                  <c:v>S36</c:v>
                </c:pt>
                <c:pt idx="6">
                  <c:v>S37</c:v>
                </c:pt>
                <c:pt idx="7">
                  <c:v>S38</c:v>
                </c:pt>
                <c:pt idx="8">
                  <c:v>S39</c:v>
                </c:pt>
                <c:pt idx="9">
                  <c:v>S40</c:v>
                </c:pt>
                <c:pt idx="10">
                  <c:v>S41</c:v>
                </c:pt>
                <c:pt idx="11">
                  <c:v>S42</c:v>
                </c:pt>
                <c:pt idx="12">
                  <c:v>S43</c:v>
                </c:pt>
                <c:pt idx="13">
                  <c:v>S44</c:v>
                </c:pt>
                <c:pt idx="14">
                  <c:v>S45</c:v>
                </c:pt>
                <c:pt idx="15">
                  <c:v>S46</c:v>
                </c:pt>
                <c:pt idx="16">
                  <c:v>S47</c:v>
                </c:pt>
                <c:pt idx="17">
                  <c:v>S48</c:v>
                </c:pt>
                <c:pt idx="18">
                  <c:v>S49</c:v>
                </c:pt>
                <c:pt idx="19">
                  <c:v>S50</c:v>
                </c:pt>
                <c:pt idx="20">
                  <c:v>S51</c:v>
                </c:pt>
                <c:pt idx="21">
                  <c:v>S52</c:v>
                </c:pt>
                <c:pt idx="22">
                  <c:v>S 01</c:v>
                </c:pt>
                <c:pt idx="23">
                  <c:v>S 02</c:v>
                </c:pt>
                <c:pt idx="24">
                  <c:v>S 03</c:v>
                </c:pt>
                <c:pt idx="25">
                  <c:v>S 04</c:v>
                </c:pt>
                <c:pt idx="26">
                  <c:v>S 05</c:v>
                </c:pt>
                <c:pt idx="27">
                  <c:v>S 06</c:v>
                </c:pt>
                <c:pt idx="28">
                  <c:v>S 07</c:v>
                </c:pt>
                <c:pt idx="29">
                  <c:v>S 08</c:v>
                </c:pt>
                <c:pt idx="30">
                  <c:v>S 09</c:v>
                </c:pt>
                <c:pt idx="31">
                  <c:v>S10</c:v>
                </c:pt>
              </c:strCache>
            </c:strRef>
          </c:cat>
          <c:val>
            <c:numRef>
              <c:f>Graphes!O50:AT50</c:f>
              <c:numCache>
                <c:formatCode>General</c:formatCode>
                <c:ptCount val="32"/>
                <c:pt idx="0">
                  <c:v>85</c:v>
                </c:pt>
                <c:pt idx="1">
                  <c:v>85</c:v>
                </c:pt>
                <c:pt idx="2">
                  <c:v>85</c:v>
                </c:pt>
                <c:pt idx="3">
                  <c:v>85</c:v>
                </c:pt>
                <c:pt idx="4">
                  <c:v>85</c:v>
                </c:pt>
                <c:pt idx="5">
                  <c:v>85</c:v>
                </c:pt>
                <c:pt idx="6">
                  <c:v>85</c:v>
                </c:pt>
                <c:pt idx="7">
                  <c:v>85</c:v>
                </c:pt>
                <c:pt idx="8">
                  <c:v>85</c:v>
                </c:pt>
                <c:pt idx="9">
                  <c:v>85</c:v>
                </c:pt>
                <c:pt idx="10">
                  <c:v>85</c:v>
                </c:pt>
                <c:pt idx="11">
                  <c:v>85</c:v>
                </c:pt>
                <c:pt idx="12">
                  <c:v>85</c:v>
                </c:pt>
                <c:pt idx="13">
                  <c:v>85</c:v>
                </c:pt>
                <c:pt idx="14">
                  <c:v>85</c:v>
                </c:pt>
                <c:pt idx="15">
                  <c:v>85</c:v>
                </c:pt>
                <c:pt idx="16">
                  <c:v>85</c:v>
                </c:pt>
                <c:pt idx="17">
                  <c:v>85</c:v>
                </c:pt>
                <c:pt idx="18">
                  <c:v>85</c:v>
                </c:pt>
                <c:pt idx="19">
                  <c:v>85</c:v>
                </c:pt>
                <c:pt idx="20">
                  <c:v>85</c:v>
                </c:pt>
                <c:pt idx="21">
                  <c:v>85</c:v>
                </c:pt>
                <c:pt idx="22">
                  <c:v>85</c:v>
                </c:pt>
                <c:pt idx="23">
                  <c:v>85</c:v>
                </c:pt>
                <c:pt idx="24">
                  <c:v>85</c:v>
                </c:pt>
                <c:pt idx="25">
                  <c:v>85</c:v>
                </c:pt>
                <c:pt idx="26">
                  <c:v>85</c:v>
                </c:pt>
                <c:pt idx="27">
                  <c:v>85</c:v>
                </c:pt>
                <c:pt idx="28">
                  <c:v>85</c:v>
                </c:pt>
                <c:pt idx="29">
                  <c:v>85</c:v>
                </c:pt>
                <c:pt idx="30">
                  <c:v>85</c:v>
                </c:pt>
                <c:pt idx="31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4B-4999-833E-AFDD73876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8260232"/>
        <c:axId val="1838263816"/>
      </c:lineChart>
      <c:catAx>
        <c:axId val="1838260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263816"/>
        <c:crosses val="autoZero"/>
        <c:auto val="1"/>
        <c:lblAlgn val="ctr"/>
        <c:lblOffset val="100"/>
        <c:noMultiLvlLbl val="0"/>
      </c:catAx>
      <c:valAx>
        <c:axId val="1838263816"/>
        <c:scaling>
          <c:orientation val="minMax"/>
          <c:max val="100"/>
          <c:min val="35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260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NPS - Trajectoire mensuelle</a:t>
            </a:r>
          </a:p>
        </c:rich>
      </c:tx>
      <c:layout>
        <c:manualLayout>
          <c:xMode val="edge"/>
          <c:yMode val="edge"/>
          <c:x val="0.32024210265834235"/>
          <c:y val="2.79898218829516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Graphes!$A$52</c:f>
              <c:strCache>
                <c:ptCount val="1"/>
                <c:pt idx="0">
                  <c:v>FRONT OFFICE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strRef>
              <c:f>Graphes!$B$51:$F$51</c:f>
              <c:strCache>
                <c:ptCount val="5"/>
                <c:pt idx="0">
                  <c:v>Octobre</c:v>
                </c:pt>
                <c:pt idx="1">
                  <c:v>Novembre</c:v>
                </c:pt>
                <c:pt idx="2">
                  <c:v>Décembre</c:v>
                </c:pt>
                <c:pt idx="3">
                  <c:v>Janvier</c:v>
                </c:pt>
                <c:pt idx="4">
                  <c:v>Février</c:v>
                </c:pt>
              </c:strCache>
            </c:strRef>
          </c:cat>
          <c:val>
            <c:numRef>
              <c:f>Graphes!$B$52:$F$52</c:f>
              <c:numCache>
                <c:formatCode>General</c:formatCode>
                <c:ptCount val="5"/>
                <c:pt idx="0">
                  <c:v>81</c:v>
                </c:pt>
                <c:pt idx="1">
                  <c:v>87</c:v>
                </c:pt>
                <c:pt idx="2">
                  <c:v>89</c:v>
                </c:pt>
                <c:pt idx="3">
                  <c:v>87</c:v>
                </c:pt>
                <c:pt idx="4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1A-4283-940D-81377485AA3E}"/>
            </c:ext>
          </c:extLst>
        </c:ser>
        <c:ser>
          <c:idx val="1"/>
          <c:order val="1"/>
          <c:tx>
            <c:strRef>
              <c:f>Graphes!$A$53</c:f>
              <c:strCache>
                <c:ptCount val="1"/>
                <c:pt idx="0">
                  <c:v>BACK OFFICE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Graphes!$B$51:$F$51</c:f>
              <c:strCache>
                <c:ptCount val="5"/>
                <c:pt idx="0">
                  <c:v>Octobre</c:v>
                </c:pt>
                <c:pt idx="1">
                  <c:v>Novembre</c:v>
                </c:pt>
                <c:pt idx="2">
                  <c:v>Décembre</c:v>
                </c:pt>
                <c:pt idx="3">
                  <c:v>Janvier</c:v>
                </c:pt>
                <c:pt idx="4">
                  <c:v>Février</c:v>
                </c:pt>
              </c:strCache>
            </c:strRef>
          </c:cat>
          <c:val>
            <c:numRef>
              <c:f>Graphes!$B$53:$F$53</c:f>
              <c:numCache>
                <c:formatCode>General</c:formatCode>
                <c:ptCount val="5"/>
                <c:pt idx="0">
                  <c:v>87</c:v>
                </c:pt>
                <c:pt idx="1">
                  <c:v>85</c:v>
                </c:pt>
                <c:pt idx="2">
                  <c:v>86</c:v>
                </c:pt>
                <c:pt idx="3">
                  <c:v>89</c:v>
                </c:pt>
                <c:pt idx="4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1A-4283-940D-81377485AA3E}"/>
            </c:ext>
          </c:extLst>
        </c:ser>
        <c:ser>
          <c:idx val="2"/>
          <c:order val="2"/>
          <c:tx>
            <c:strRef>
              <c:f>Graphes!$A$54</c:f>
              <c:strCache>
                <c:ptCount val="1"/>
                <c:pt idx="0">
                  <c:v>PROMOCASH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AA0A4"/>
              </a:solidFill>
              <a:ln w="9525">
                <a:solidFill>
                  <a:srgbClr val="2AA0A4"/>
                </a:solidFill>
              </a:ln>
              <a:effectLst/>
            </c:spPr>
          </c:marker>
          <c:cat>
            <c:strRef>
              <c:f>Graphes!$B$51:$F$51</c:f>
              <c:strCache>
                <c:ptCount val="5"/>
                <c:pt idx="0">
                  <c:v>Octobre</c:v>
                </c:pt>
                <c:pt idx="1">
                  <c:v>Novembre</c:v>
                </c:pt>
                <c:pt idx="2">
                  <c:v>Décembre</c:v>
                </c:pt>
                <c:pt idx="3">
                  <c:v>Janvier</c:v>
                </c:pt>
                <c:pt idx="4">
                  <c:v>Février</c:v>
                </c:pt>
              </c:strCache>
            </c:strRef>
          </c:cat>
          <c:val>
            <c:numRef>
              <c:f>Graphes!$B$54:$F$54</c:f>
              <c:numCache>
                <c:formatCode>General</c:formatCode>
                <c:ptCount val="5"/>
                <c:pt idx="0">
                  <c:v>66</c:v>
                </c:pt>
                <c:pt idx="1">
                  <c:v>81</c:v>
                </c:pt>
                <c:pt idx="2">
                  <c:v>78</c:v>
                </c:pt>
                <c:pt idx="3">
                  <c:v>76</c:v>
                </c:pt>
                <c:pt idx="4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11A-4283-940D-81377485AA3E}"/>
            </c:ext>
          </c:extLst>
        </c:ser>
        <c:ser>
          <c:idx val="3"/>
          <c:order val="3"/>
          <c:tx>
            <c:strRef>
              <c:f>Graphes!$A$55</c:f>
              <c:strCache>
                <c:ptCount val="1"/>
                <c:pt idx="0">
                  <c:v>PROXIMITE</c:v>
                </c:pt>
              </c:strCache>
            </c:strRef>
          </c:tx>
          <c:spPr>
            <a:ln w="28575" cap="rnd">
              <a:solidFill>
                <a:srgbClr val="9373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373C0"/>
              </a:solidFill>
              <a:ln w="9525">
                <a:solidFill>
                  <a:srgbClr val="9373C0"/>
                </a:solidFill>
              </a:ln>
              <a:effectLst/>
            </c:spPr>
          </c:marker>
          <c:cat>
            <c:strRef>
              <c:f>Graphes!$B$51:$F$51</c:f>
              <c:strCache>
                <c:ptCount val="5"/>
                <c:pt idx="0">
                  <c:v>Octobre</c:v>
                </c:pt>
                <c:pt idx="1">
                  <c:v>Novembre</c:v>
                </c:pt>
                <c:pt idx="2">
                  <c:v>Décembre</c:v>
                </c:pt>
                <c:pt idx="3">
                  <c:v>Janvier</c:v>
                </c:pt>
                <c:pt idx="4">
                  <c:v>Février</c:v>
                </c:pt>
              </c:strCache>
            </c:strRef>
          </c:cat>
          <c:val>
            <c:numRef>
              <c:f>Graphes!$B$55:$F$55</c:f>
              <c:numCache>
                <c:formatCode>General</c:formatCode>
                <c:ptCount val="5"/>
                <c:pt idx="0">
                  <c:v>75</c:v>
                </c:pt>
                <c:pt idx="1">
                  <c:v>79</c:v>
                </c:pt>
                <c:pt idx="2">
                  <c:v>79</c:v>
                </c:pt>
                <c:pt idx="3">
                  <c:v>88</c:v>
                </c:pt>
                <c:pt idx="4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11A-4283-940D-81377485AA3E}"/>
            </c:ext>
          </c:extLst>
        </c:ser>
        <c:ser>
          <c:idx val="4"/>
          <c:order val="4"/>
          <c:tx>
            <c:strRef>
              <c:f>{"Objectif"}</c:f>
              <c:strCache>
                <c:ptCount val="1"/>
                <c:pt idx="0">
                  <c:v>Objectif</c:v>
                </c:pt>
              </c:strCache>
            </c:strRef>
          </c:tx>
          <c:spPr>
            <a:ln w="28575" cap="rnd">
              <a:solidFill>
                <a:srgbClr val="13A10E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3A10E"/>
              </a:solidFill>
              <a:ln w="9525">
                <a:solidFill>
                  <a:srgbClr val="13A10E"/>
                </a:solidFill>
              </a:ln>
              <a:effectLst/>
            </c:spPr>
          </c:marker>
          <c:cat>
            <c:strRef>
              <c:f>Graphes!$B$51:$F$51</c:f>
              <c:strCache>
                <c:ptCount val="5"/>
                <c:pt idx="0">
                  <c:v>Octobre</c:v>
                </c:pt>
                <c:pt idx="1">
                  <c:v>Novembre</c:v>
                </c:pt>
                <c:pt idx="2">
                  <c:v>Décembre</c:v>
                </c:pt>
                <c:pt idx="3">
                  <c:v>Janvier</c:v>
                </c:pt>
                <c:pt idx="4">
                  <c:v>Février</c:v>
                </c:pt>
              </c:strCache>
            </c:strRef>
          </c:cat>
          <c:val>
            <c:numRef>
              <c:f>Graphes!B50:F50</c:f>
              <c:numCache>
                <c:formatCode>General</c:formatCode>
                <c:ptCount val="5"/>
                <c:pt idx="0">
                  <c:v>85</c:v>
                </c:pt>
                <c:pt idx="1">
                  <c:v>85</c:v>
                </c:pt>
                <c:pt idx="2">
                  <c:v>85</c:v>
                </c:pt>
                <c:pt idx="3">
                  <c:v>85</c:v>
                </c:pt>
                <c:pt idx="4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11-4EB5-B8C5-5546E61A2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8260232"/>
        <c:axId val="1838263816"/>
      </c:lineChart>
      <c:catAx>
        <c:axId val="1838260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263816"/>
        <c:crosses val="autoZero"/>
        <c:auto val="1"/>
        <c:lblAlgn val="ctr"/>
        <c:lblOffset val="100"/>
        <c:noMultiLvlLbl val="0"/>
      </c:catAx>
      <c:valAx>
        <c:axId val="1838263816"/>
        <c:scaling>
          <c:orientation val="minMax"/>
          <c:max val="100"/>
          <c:min val="65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260232"/>
        <c:crosses val="autoZero"/>
        <c:crossBetween val="between"/>
        <c:majorUnit val="5"/>
        <c:min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Prod. Moyenne (Trajectoire mensuelle)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Graphes!$A$24</c:f>
              <c:strCache>
                <c:ptCount val="1"/>
                <c:pt idx="0">
                  <c:v>FO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D9D9D9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Graphes!$B$23:$F$23</c:f>
              <c:strCache>
                <c:ptCount val="5"/>
                <c:pt idx="0">
                  <c:v>Octobre</c:v>
                </c:pt>
                <c:pt idx="1">
                  <c:v>Novembre</c:v>
                </c:pt>
                <c:pt idx="2">
                  <c:v>Décembre</c:v>
                </c:pt>
                <c:pt idx="3">
                  <c:v>Janvier</c:v>
                </c:pt>
                <c:pt idx="4">
                  <c:v>Février</c:v>
                </c:pt>
              </c:strCache>
            </c:strRef>
          </c:cat>
          <c:val>
            <c:numRef>
              <c:f>Graphes!$B$24:$F$24</c:f>
              <c:numCache>
                <c:formatCode>0</c:formatCode>
                <c:ptCount val="5"/>
                <c:pt idx="0">
                  <c:v>18.747286216199257</c:v>
                </c:pt>
                <c:pt idx="1">
                  <c:v>22.770684856079598</c:v>
                </c:pt>
                <c:pt idx="2">
                  <c:v>20.910166818593925</c:v>
                </c:pt>
                <c:pt idx="3">
                  <c:v>19.384249840286994</c:v>
                </c:pt>
                <c:pt idx="4">
                  <c:v>20.130111225776854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9B-4154-A499-1F340DA81C85}"/>
            </c:ext>
          </c:extLst>
        </c:ser>
        <c:ser>
          <c:idx val="1"/>
          <c:order val="1"/>
          <c:tx>
            <c:strRef>
              <c:f>Graphes!$A$25</c:f>
              <c:strCache>
                <c:ptCount val="1"/>
                <c:pt idx="0">
                  <c:v>BO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D9D9D9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Graphes!$B$23:$F$23</c:f>
              <c:strCache>
                <c:ptCount val="5"/>
                <c:pt idx="0">
                  <c:v>Octobre</c:v>
                </c:pt>
                <c:pt idx="1">
                  <c:v>Novembre</c:v>
                </c:pt>
                <c:pt idx="2">
                  <c:v>Décembre</c:v>
                </c:pt>
                <c:pt idx="3">
                  <c:v>Janvier</c:v>
                </c:pt>
                <c:pt idx="4">
                  <c:v>Février</c:v>
                </c:pt>
              </c:strCache>
            </c:strRef>
          </c:cat>
          <c:val>
            <c:numRef>
              <c:f>Graphes!$B$25:$F$25</c:f>
              <c:numCache>
                <c:formatCode>0</c:formatCode>
                <c:ptCount val="5"/>
                <c:pt idx="0">
                  <c:v>11.457298136645964</c:v>
                </c:pt>
                <c:pt idx="1">
                  <c:v>11.292285000124451</c:v>
                </c:pt>
                <c:pt idx="2">
                  <c:v>10.488593296743788</c:v>
                </c:pt>
                <c:pt idx="3">
                  <c:v>11.216784917868511</c:v>
                </c:pt>
                <c:pt idx="4">
                  <c:v>10.583847013839273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9B-4154-A499-1F340DA81C85}"/>
            </c:ext>
          </c:extLst>
        </c:ser>
        <c:ser>
          <c:idx val="2"/>
          <c:order val="2"/>
          <c:tx>
            <c:strRef>
              <c:f>Graphes!$A$26</c:f>
              <c:strCache>
                <c:ptCount val="1"/>
                <c:pt idx="0">
                  <c:v>Proxi &amp; Promocash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D9D9D9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Graphes!$B$23:$F$23</c:f>
              <c:strCache>
                <c:ptCount val="5"/>
                <c:pt idx="0">
                  <c:v>Octobre</c:v>
                </c:pt>
                <c:pt idx="1">
                  <c:v>Novembre</c:v>
                </c:pt>
                <c:pt idx="2">
                  <c:v>Décembre</c:v>
                </c:pt>
                <c:pt idx="3">
                  <c:v>Janvier</c:v>
                </c:pt>
                <c:pt idx="4">
                  <c:v>Février</c:v>
                </c:pt>
              </c:strCache>
            </c:strRef>
          </c:cat>
          <c:val>
            <c:numRef>
              <c:f>Graphes!$B$26:$F$26</c:f>
              <c:numCache>
                <c:formatCode>0</c:formatCode>
                <c:ptCount val="5"/>
                <c:pt idx="0">
                  <c:v>15.087275819418677</c:v>
                </c:pt>
                <c:pt idx="1">
                  <c:v>14.183536967418544</c:v>
                </c:pt>
                <c:pt idx="2">
                  <c:v>12.932657318526882</c:v>
                </c:pt>
                <c:pt idx="3">
                  <c:v>13.750541125541124</c:v>
                </c:pt>
                <c:pt idx="4">
                  <c:v>14.265482026143792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D9B-4154-A499-1F340DA81C85}"/>
            </c:ext>
          </c:extLst>
        </c:ser>
        <c:ser>
          <c:idx val="3"/>
          <c:order val="3"/>
          <c:tx>
            <c:strRef>
              <c:f>Graphes!$A$27</c:f>
              <c:strCache>
                <c:ptCount val="1"/>
                <c:pt idx="0">
                  <c:v>Partenaire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D9D9D9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Graphes!$B$23:$F$23</c:f>
              <c:strCache>
                <c:ptCount val="5"/>
                <c:pt idx="0">
                  <c:v>Octobre</c:v>
                </c:pt>
                <c:pt idx="1">
                  <c:v>Novembre</c:v>
                </c:pt>
                <c:pt idx="2">
                  <c:v>Décembre</c:v>
                </c:pt>
                <c:pt idx="3">
                  <c:v>Janvier</c:v>
                </c:pt>
                <c:pt idx="4">
                  <c:v>Février</c:v>
                </c:pt>
              </c:strCache>
            </c:strRef>
          </c:cat>
          <c:val>
            <c:numRef>
              <c:f>Graphes!$B$27:$F$27</c:f>
              <c:numCache>
                <c:formatCode>0</c:formatCode>
                <c:ptCount val="5"/>
                <c:pt idx="0">
                  <c:v>12.705405705405704</c:v>
                </c:pt>
                <c:pt idx="1">
                  <c:v>15.280263157894737</c:v>
                </c:pt>
                <c:pt idx="2">
                  <c:v>18.409090909090907</c:v>
                </c:pt>
                <c:pt idx="3">
                  <c:v>18.079347826086959</c:v>
                </c:pt>
                <c:pt idx="4">
                  <c:v>17.277777777777779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D9B-4154-A499-1F340DA81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7967368"/>
        <c:axId val="1757976584"/>
      </c:lineChart>
      <c:catAx>
        <c:axId val="1757967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976584"/>
        <c:crosses val="autoZero"/>
        <c:auto val="1"/>
        <c:lblAlgn val="ctr"/>
        <c:lblOffset val="100"/>
        <c:noMultiLvlLbl val="0"/>
      </c:catAx>
      <c:valAx>
        <c:axId val="1757976584"/>
        <c:scaling>
          <c:orientation val="minMax"/>
          <c:min val="5"/>
        </c:scaling>
        <c:delete val="1"/>
        <c:axPos val="l"/>
        <c:numFmt formatCode="0" sourceLinked="1"/>
        <c:majorTickMark val="none"/>
        <c:minorTickMark val="none"/>
        <c:tickLblPos val="nextTo"/>
        <c:crossAx val="1757967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485775</xdr:colOff>
      <xdr:row>0</xdr:row>
      <xdr:rowOff>133350</xdr:rowOff>
    </xdr:from>
    <xdr:to>
      <xdr:col>30</xdr:col>
      <xdr:colOff>180975</xdr:colOff>
      <xdr:row>20</xdr:row>
      <xdr:rowOff>133350</xdr:rowOff>
    </xdr:to>
    <xdr:graphicFrame macro="">
      <xdr:nvGraphicFramePr>
        <xdr:cNvPr id="2" name="Chart 1" descr="Chart type: Line. Multiple values by 'Prod. Moyenne'&#10;&#10;Description automatically generated">
          <a:extLst>
            <a:ext uri="{FF2B5EF4-FFF2-40B4-BE49-F238E27FC236}">
              <a16:creationId xmlns:a16="http://schemas.microsoft.com/office/drawing/2014/main" id="{4BE25BA3-036E-718D-938D-2AA1FC418F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542925</xdr:colOff>
      <xdr:row>28</xdr:row>
      <xdr:rowOff>47625</xdr:rowOff>
    </xdr:from>
    <xdr:to>
      <xdr:col>30</xdr:col>
      <xdr:colOff>228600</xdr:colOff>
      <xdr:row>47</xdr:row>
      <xdr:rowOff>171450</xdr:rowOff>
    </xdr:to>
    <xdr:graphicFrame macro="">
      <xdr:nvGraphicFramePr>
        <xdr:cNvPr id="4" name="Chart 7">
          <a:extLst>
            <a:ext uri="{FF2B5EF4-FFF2-40B4-BE49-F238E27FC236}">
              <a16:creationId xmlns:a16="http://schemas.microsoft.com/office/drawing/2014/main" id="{9792421C-2CED-22FB-3E9C-0250DDE2922A}"/>
            </a:ext>
            <a:ext uri="{147F2762-F138-4A5C-976F-8EAC2B608ADB}">
              <a16:predDERef xmlns:a16="http://schemas.microsoft.com/office/drawing/2014/main" pred="{4BE25BA3-036E-718D-938D-2AA1FC418F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28</xdr:row>
      <xdr:rowOff>9525</xdr:rowOff>
    </xdr:from>
    <xdr:to>
      <xdr:col>8</xdr:col>
      <xdr:colOff>276225</xdr:colOff>
      <xdr:row>47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9BBE407-1BE6-4313-9982-555042F9EDA5}"/>
            </a:ext>
            <a:ext uri="{147F2762-F138-4A5C-976F-8EAC2B608ADB}">
              <a16:predDERef xmlns:a16="http://schemas.microsoft.com/office/drawing/2014/main" pred="{9792421C-2CED-22FB-3E9C-0250DDE292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</xdr:colOff>
      <xdr:row>1</xdr:row>
      <xdr:rowOff>0</xdr:rowOff>
    </xdr:from>
    <xdr:to>
      <xdr:col>6</xdr:col>
      <xdr:colOff>323850</xdr:colOff>
      <xdr:row>17</xdr:row>
      <xdr:rowOff>171450</xdr:rowOff>
    </xdr:to>
    <xdr:graphicFrame macro="">
      <xdr:nvGraphicFramePr>
        <xdr:cNvPr id="6" name="Chart 5" descr="Chart type: Line. Multiple values by 'Prod. Moyenne'&#10;&#10;Description automatically generated">
          <a:extLst>
            <a:ext uri="{FF2B5EF4-FFF2-40B4-BE49-F238E27FC236}">
              <a16:creationId xmlns:a16="http://schemas.microsoft.com/office/drawing/2014/main" id="{4E64B50B-7984-41A3-A56D-D8110E88E9B8}"/>
            </a:ext>
            <a:ext uri="{147F2762-F138-4A5C-976F-8EAC2B608ADB}">
              <a16:predDERef xmlns:a16="http://schemas.microsoft.com/office/drawing/2014/main" pred="{F9BBE407-1BE6-4313-9982-555042F9ED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F9161A-B380-4AD5-BF83-038F3631C752}" name="Table1" displayName="Table1" ref="A1:H16" totalsRowShown="0" headerRowDxfId="12" dataDxfId="11" headerRowBorderDxfId="9" tableBorderDxfId="10" totalsRowBorderDxfId="8">
  <autoFilter ref="A1:H16" xr:uid="{A5F9161A-B380-4AD5-BF83-038F3631C752}"/>
  <tableColumns count="8">
    <tableColumn id="1" xr3:uid="{22630E44-A5CF-48B2-8AD0-8CDB396C6E27}" name="ID" dataDxfId="7"/>
    <tableColumn id="2" xr3:uid="{4CD1F5A9-485B-427A-A0BF-506BD03C5080}" name="Action" dataDxfId="6"/>
    <tableColumn id="3" xr3:uid="{A3DC92ED-AEF8-402B-B34A-E8B7FFFEBFF3}" name="Chantier" dataDxfId="5"/>
    <tableColumn id="4" xr3:uid="{E585FBAF-C109-4AD3-8788-B090925764EF}" name="Responsable" dataDxfId="4"/>
    <tableColumn id="5" xr3:uid="{DD042D6C-659C-454A-B942-69DB49F77C29}" name="État" dataDxfId="3"/>
    <tableColumn id="6" xr3:uid="{08C5F082-AAA1-4506-9D48-51E93DF53A64}" name="Date Début" dataDxfId="2"/>
    <tableColumn id="7" xr3:uid="{197A1D2A-01DD-41EE-A4B5-7B490986FD88}" name="Date Fin" dataDxfId="1"/>
    <tableColumn id="8" xr3:uid="{D16766CC-960C-48F4-A523-849C105FD960}" name="Commentaire/Avancement/ROI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6D1B6BA-583F-435D-A162-500832F54FA2}">
  <we:reference id="WA200005502" version="1.0.0.12" store="en-us" storeType="omex"/>
  <we:alternateReferences>
    <we:reference id="WA200005502" version="1.0.0.12" store="en-us" storeType="omex"/>
  </we:alternateReferences>
  <we:properties>
    <we:property name="docId" value="&quot;ojyGkiUFAk5bQiM1HICMJ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yk5BkFxyGpv3lup_mgraiw2FDNy_UlmIT26bKs5cQt4/edit?gid=619857651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presentation/d/1v7FJPOWfZ4-48wu9gCmNhPieh8luQlD5u2oqsIEWzQk/edit?slide=id.g385075b3913_1_3168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khalid_ait_sfer@ext.carrefour.com" TargetMode="External"/><Relationship Id="rId3" Type="http://schemas.openxmlformats.org/officeDocument/2006/relationships/hyperlink" Target="mailto:alexis_saudan@carrefour.com" TargetMode="External"/><Relationship Id="rId7" Type="http://schemas.openxmlformats.org/officeDocument/2006/relationships/hyperlink" Target="mailto:khalid_ait_sfer@ext.carrefour.com" TargetMode="External"/><Relationship Id="rId2" Type="http://schemas.openxmlformats.org/officeDocument/2006/relationships/hyperlink" Target="mailto:abdellah_khadraoui@ext.carrefour.com" TargetMode="External"/><Relationship Id="rId1" Type="http://schemas.openxmlformats.org/officeDocument/2006/relationships/hyperlink" Target="mailto:khalid_ait_sfer@ext.carrefour.com" TargetMode="External"/><Relationship Id="rId6" Type="http://schemas.openxmlformats.org/officeDocument/2006/relationships/hyperlink" Target="mailto:zouhair_sadiki@ext.carrefour.com" TargetMode="External"/><Relationship Id="rId11" Type="http://schemas.openxmlformats.org/officeDocument/2006/relationships/table" Target="../tables/table1.xml"/><Relationship Id="rId5" Type="http://schemas.openxmlformats.org/officeDocument/2006/relationships/hyperlink" Target="mailto:zouhair_sadiki@ext.carrefour.com" TargetMode="External"/><Relationship Id="rId10" Type="http://schemas.openxmlformats.org/officeDocument/2006/relationships/hyperlink" Target="mailto:abdellah_khadraoui@ext.carrefour.com" TargetMode="External"/><Relationship Id="rId4" Type="http://schemas.openxmlformats.org/officeDocument/2006/relationships/hyperlink" Target="mailto:zouhair_sadiki@ext.carrefour.com" TargetMode="External"/><Relationship Id="rId9" Type="http://schemas.openxmlformats.org/officeDocument/2006/relationships/hyperlink" Target="mailto:abdellah_khadraoui@ext.carrefour.com" TargetMode="External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hyperlink" Target="https://care.carrefour.com/saw/Article/103756137/general" TargetMode="External"/><Relationship Id="rId21" Type="http://schemas.openxmlformats.org/officeDocument/2006/relationships/hyperlink" Target="https://care.carrefour.com/saw/Article/102906699/general" TargetMode="External"/><Relationship Id="rId42" Type="http://schemas.openxmlformats.org/officeDocument/2006/relationships/hyperlink" Target="https://care.carrefour.com/saw/Article/108695107/general" TargetMode="External"/><Relationship Id="rId47" Type="http://schemas.openxmlformats.org/officeDocument/2006/relationships/hyperlink" Target="https://care.carrefour.com/saw/Article/105698289/general" TargetMode="External"/><Relationship Id="rId63" Type="http://schemas.openxmlformats.org/officeDocument/2006/relationships/hyperlink" Target="https://care.carrefour.com/saw/Article/110685848/general" TargetMode="External"/><Relationship Id="rId68" Type="http://schemas.openxmlformats.org/officeDocument/2006/relationships/hyperlink" Target="https://care.carrefour.com/saw/Article/113448431/general" TargetMode="External"/><Relationship Id="rId2" Type="http://schemas.openxmlformats.org/officeDocument/2006/relationships/hyperlink" Target="https://care.carrefour.com/saw/Article/101210059/general" TargetMode="External"/><Relationship Id="rId16" Type="http://schemas.openxmlformats.org/officeDocument/2006/relationships/hyperlink" Target="https://care.carrefour.com/saw/Article/118139/general" TargetMode="External"/><Relationship Id="rId29" Type="http://schemas.openxmlformats.org/officeDocument/2006/relationships/hyperlink" Target="https://care.carrefour.com/saw/Article/105618691/general" TargetMode="External"/><Relationship Id="rId11" Type="http://schemas.openxmlformats.org/officeDocument/2006/relationships/hyperlink" Target="https://care.carrefour.com/saw/Article/101449510/general" TargetMode="External"/><Relationship Id="rId24" Type="http://schemas.openxmlformats.org/officeDocument/2006/relationships/hyperlink" Target="https://care.carrefour.com/saw/Article/103470926/general" TargetMode="External"/><Relationship Id="rId32" Type="http://schemas.openxmlformats.org/officeDocument/2006/relationships/hyperlink" Target="https://care.carrefour.com/saw/Article/106517725/general" TargetMode="External"/><Relationship Id="rId37" Type="http://schemas.openxmlformats.org/officeDocument/2006/relationships/hyperlink" Target="https://care.carrefour.com/saw/Article/105719949/general" TargetMode="External"/><Relationship Id="rId40" Type="http://schemas.openxmlformats.org/officeDocument/2006/relationships/hyperlink" Target="https://care.carrefour.com/saw/Article/107231555/general" TargetMode="External"/><Relationship Id="rId45" Type="http://schemas.openxmlformats.org/officeDocument/2006/relationships/hyperlink" Target="https://care.carrefour.com/saw/Article/105535790/general" TargetMode="External"/><Relationship Id="rId53" Type="http://schemas.openxmlformats.org/officeDocument/2006/relationships/hyperlink" Target="https://care.carrefour.com/saw/Article/108695107/general" TargetMode="External"/><Relationship Id="rId58" Type="http://schemas.openxmlformats.org/officeDocument/2006/relationships/hyperlink" Target="https://care.carrefour.com/saw/Article/109746036/general" TargetMode="External"/><Relationship Id="rId66" Type="http://schemas.openxmlformats.org/officeDocument/2006/relationships/hyperlink" Target="https://care.carrefour.com/saw/Article/108959139/general" TargetMode="External"/><Relationship Id="rId74" Type="http://schemas.openxmlformats.org/officeDocument/2006/relationships/comments" Target="../comments1.xml"/><Relationship Id="rId5" Type="http://schemas.openxmlformats.org/officeDocument/2006/relationships/hyperlink" Target="https://care.carrefour.com/saw/Article/101251599/general" TargetMode="External"/><Relationship Id="rId61" Type="http://schemas.openxmlformats.org/officeDocument/2006/relationships/hyperlink" Target="https://care.carrefour.com/saw/Article/110675119/general" TargetMode="External"/><Relationship Id="rId19" Type="http://schemas.openxmlformats.org/officeDocument/2006/relationships/hyperlink" Target="https://care.carrefour.com/saw/Article/102858932/general" TargetMode="External"/><Relationship Id="rId14" Type="http://schemas.openxmlformats.org/officeDocument/2006/relationships/hyperlink" Target="https://care.carrefour.com/saw/Article/101903178/general" TargetMode="External"/><Relationship Id="rId22" Type="http://schemas.openxmlformats.org/officeDocument/2006/relationships/hyperlink" Target="https://care.carrefour.com/saw/Article/102977942/general" TargetMode="External"/><Relationship Id="rId27" Type="http://schemas.openxmlformats.org/officeDocument/2006/relationships/hyperlink" Target="https://care.carrefour.com/saw/Article/104449837/general" TargetMode="External"/><Relationship Id="rId30" Type="http://schemas.openxmlformats.org/officeDocument/2006/relationships/hyperlink" Target="https://care.carrefour.com/saw/Article/105799411/general" TargetMode="External"/><Relationship Id="rId35" Type="http://schemas.openxmlformats.org/officeDocument/2006/relationships/hyperlink" Target="https://care.carrefour.com/saw/Article/105624781/general" TargetMode="External"/><Relationship Id="rId43" Type="http://schemas.openxmlformats.org/officeDocument/2006/relationships/hyperlink" Target="https://care.carrefour.com/saw/Article/108796903/general" TargetMode="External"/><Relationship Id="rId48" Type="http://schemas.openxmlformats.org/officeDocument/2006/relationships/hyperlink" Target="https://care.carrefour.com/saw/Article/105719949/general" TargetMode="External"/><Relationship Id="rId56" Type="http://schemas.openxmlformats.org/officeDocument/2006/relationships/hyperlink" Target="https://care.carrefour.com/saw/Article/1007411/general" TargetMode="External"/><Relationship Id="rId64" Type="http://schemas.openxmlformats.org/officeDocument/2006/relationships/hyperlink" Target="https://care.carrefour.com/saw/Article/111040628/general" TargetMode="External"/><Relationship Id="rId69" Type="http://schemas.openxmlformats.org/officeDocument/2006/relationships/hyperlink" Target="https://care.carrefour.com/saw/Article/113507015/general" TargetMode="External"/><Relationship Id="rId8" Type="http://schemas.openxmlformats.org/officeDocument/2006/relationships/hyperlink" Target="https://care.carrefour.com/saw/Article/101401357/general" TargetMode="External"/><Relationship Id="rId51" Type="http://schemas.openxmlformats.org/officeDocument/2006/relationships/hyperlink" Target="https://care.carrefour.com/saw/Article/107231555/general" TargetMode="External"/><Relationship Id="rId72" Type="http://schemas.openxmlformats.org/officeDocument/2006/relationships/hyperlink" Target="https://care.carrefour.com/saw/Article/116457146/general" TargetMode="External"/><Relationship Id="rId3" Type="http://schemas.openxmlformats.org/officeDocument/2006/relationships/hyperlink" Target="https://care.carrefour.com/saw/Article/101227875/general" TargetMode="External"/><Relationship Id="rId12" Type="http://schemas.openxmlformats.org/officeDocument/2006/relationships/hyperlink" Target="https://care.carrefour.com/saw/Article/101555623/general" TargetMode="External"/><Relationship Id="rId17" Type="http://schemas.openxmlformats.org/officeDocument/2006/relationships/hyperlink" Target="https://care.carrefour.com/saw/Article/36114263/general" TargetMode="External"/><Relationship Id="rId25" Type="http://schemas.openxmlformats.org/officeDocument/2006/relationships/hyperlink" Target="https://care.carrefour.com/saw/Article/103737033/general" TargetMode="External"/><Relationship Id="rId33" Type="http://schemas.openxmlformats.org/officeDocument/2006/relationships/hyperlink" Target="https://care.carrefour.com/saw/Article/106757994/general" TargetMode="External"/><Relationship Id="rId38" Type="http://schemas.openxmlformats.org/officeDocument/2006/relationships/hyperlink" Target="https://care.carrefour.com/saw/Article/106521587/general" TargetMode="External"/><Relationship Id="rId46" Type="http://schemas.openxmlformats.org/officeDocument/2006/relationships/hyperlink" Target="https://care.carrefour.com/saw/Article/105624781/general" TargetMode="External"/><Relationship Id="rId59" Type="http://schemas.openxmlformats.org/officeDocument/2006/relationships/hyperlink" Target="https://care.carrefour.com/saw/Article/40176155/general" TargetMode="External"/><Relationship Id="rId67" Type="http://schemas.openxmlformats.org/officeDocument/2006/relationships/hyperlink" Target="https://care.carrefour.com/saw/Article/101401357/general" TargetMode="External"/><Relationship Id="rId20" Type="http://schemas.openxmlformats.org/officeDocument/2006/relationships/hyperlink" Target="https://care.carrefour.com/saw/Article/118323/general" TargetMode="External"/><Relationship Id="rId41" Type="http://schemas.openxmlformats.org/officeDocument/2006/relationships/hyperlink" Target="https://care.carrefour.com/saw/Article/108062292/general" TargetMode="External"/><Relationship Id="rId54" Type="http://schemas.openxmlformats.org/officeDocument/2006/relationships/hyperlink" Target="https://care.carrefour.com/saw/Article/108796903/general" TargetMode="External"/><Relationship Id="rId62" Type="http://schemas.openxmlformats.org/officeDocument/2006/relationships/hyperlink" Target="https://care.carrefour.com/saw/Article/108438960/general" TargetMode="External"/><Relationship Id="rId70" Type="http://schemas.openxmlformats.org/officeDocument/2006/relationships/hyperlink" Target="https://care.carrefour.com/saw/Article/115390397/general" TargetMode="External"/><Relationship Id="rId1" Type="http://schemas.openxmlformats.org/officeDocument/2006/relationships/hyperlink" Target="https://care.carrefour.com/saw/Article/101203889/general" TargetMode="External"/><Relationship Id="rId6" Type="http://schemas.openxmlformats.org/officeDocument/2006/relationships/hyperlink" Target="https://care.carrefour.com/saw/Article/101364948/general" TargetMode="External"/><Relationship Id="rId15" Type="http://schemas.openxmlformats.org/officeDocument/2006/relationships/hyperlink" Target="https://care.carrefour.com/saw/Article/101908574/general" TargetMode="External"/><Relationship Id="rId23" Type="http://schemas.openxmlformats.org/officeDocument/2006/relationships/hyperlink" Target="https://care.carrefour.com/saw/Article/103453333/general" TargetMode="External"/><Relationship Id="rId28" Type="http://schemas.openxmlformats.org/officeDocument/2006/relationships/hyperlink" Target="https://care.carrefour.com/saw/Article/118354/general" TargetMode="External"/><Relationship Id="rId36" Type="http://schemas.openxmlformats.org/officeDocument/2006/relationships/hyperlink" Target="https://care.carrefour.com/saw/Article/105698289/general" TargetMode="External"/><Relationship Id="rId49" Type="http://schemas.openxmlformats.org/officeDocument/2006/relationships/hyperlink" Target="https://care.carrefour.com/saw/Article/106521587/general" TargetMode="External"/><Relationship Id="rId57" Type="http://schemas.openxmlformats.org/officeDocument/2006/relationships/hyperlink" Target="https://care.carrefour.com/saw/Article/109741006/general" TargetMode="External"/><Relationship Id="rId10" Type="http://schemas.openxmlformats.org/officeDocument/2006/relationships/hyperlink" Target="https://care.carrefour.com/saw/Article/101439584/general" TargetMode="External"/><Relationship Id="rId31" Type="http://schemas.openxmlformats.org/officeDocument/2006/relationships/hyperlink" Target="https://care.carrefour.com/saw/Article/106262675/general" TargetMode="External"/><Relationship Id="rId44" Type="http://schemas.openxmlformats.org/officeDocument/2006/relationships/hyperlink" Target="https://care.carrefour.com/saw/Article/108934339/general" TargetMode="External"/><Relationship Id="rId52" Type="http://schemas.openxmlformats.org/officeDocument/2006/relationships/hyperlink" Target="https://care.carrefour.com/saw/Article/108062292/general" TargetMode="External"/><Relationship Id="rId60" Type="http://schemas.openxmlformats.org/officeDocument/2006/relationships/hyperlink" Target="https://care.carrefour.com/saw/Article/110028021/general" TargetMode="External"/><Relationship Id="rId65" Type="http://schemas.openxmlformats.org/officeDocument/2006/relationships/hyperlink" Target="https://care.carrefour.com/saw/Article/111168847/general" TargetMode="External"/><Relationship Id="rId73" Type="http://schemas.openxmlformats.org/officeDocument/2006/relationships/vmlDrawing" Target="../drawings/vmlDrawing1.vml"/><Relationship Id="rId4" Type="http://schemas.openxmlformats.org/officeDocument/2006/relationships/hyperlink" Target="https://care.carrefour.com/saw/Article/101248285/general" TargetMode="External"/><Relationship Id="rId9" Type="http://schemas.openxmlformats.org/officeDocument/2006/relationships/hyperlink" Target="https://care.carrefour.com/saw/Article/101429826/general" TargetMode="External"/><Relationship Id="rId13" Type="http://schemas.openxmlformats.org/officeDocument/2006/relationships/hyperlink" Target="https://care.carrefour.com/saw/Article/101596857/general" TargetMode="External"/><Relationship Id="rId18" Type="http://schemas.openxmlformats.org/officeDocument/2006/relationships/hyperlink" Target="https://care.carrefour.com/saw/Article/30423191/general" TargetMode="External"/><Relationship Id="rId39" Type="http://schemas.openxmlformats.org/officeDocument/2006/relationships/hyperlink" Target="https://care.carrefour.com/saw/Article/106688051/general" TargetMode="External"/><Relationship Id="rId34" Type="http://schemas.openxmlformats.org/officeDocument/2006/relationships/hyperlink" Target="https://care.carrefour.com/saw/Article/105535790/general" TargetMode="External"/><Relationship Id="rId50" Type="http://schemas.openxmlformats.org/officeDocument/2006/relationships/hyperlink" Target="https://care.carrefour.com/saw/Article/106688051/general" TargetMode="External"/><Relationship Id="rId55" Type="http://schemas.openxmlformats.org/officeDocument/2006/relationships/hyperlink" Target="https://care.carrefour.com/saw/Article/108934339/general" TargetMode="External"/><Relationship Id="rId7" Type="http://schemas.openxmlformats.org/officeDocument/2006/relationships/hyperlink" Target="http://care.carrefour.com/saw/Article/101395966/general" TargetMode="External"/><Relationship Id="rId71" Type="http://schemas.openxmlformats.org/officeDocument/2006/relationships/hyperlink" Target="https://care.carrefour.com/saw/Article/116459999/gener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6C73-F219-4622-B177-FF32C9A7732D}">
  <sheetPr>
    <tabColor theme="8"/>
  </sheetPr>
  <dimension ref="A1:Q38"/>
  <sheetViews>
    <sheetView showGridLines="0" workbookViewId="0">
      <pane xSplit="1" topLeftCell="B1" activePane="topRight" state="frozen"/>
      <selection pane="topRight" activeCell="K17" sqref="K17"/>
    </sheetView>
  </sheetViews>
  <sheetFormatPr defaultRowHeight="15"/>
  <cols>
    <col min="1" max="1" width="28.57031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28515625" bestFit="1" customWidth="1"/>
    <col min="11" max="11" width="11.42578125" bestFit="1" customWidth="1"/>
    <col min="12" max="12" width="11.28515625" bestFit="1" customWidth="1"/>
    <col min="13" max="13" width="11.42578125" bestFit="1" customWidth="1"/>
    <col min="14" max="14" width="11.28515625" bestFit="1" customWidth="1"/>
    <col min="15" max="15" width="11.42578125" bestFit="1" customWidth="1"/>
    <col min="16" max="16" width="11.28515625" bestFit="1" customWidth="1"/>
    <col min="17" max="17" width="11.42578125" bestFit="1" customWidth="1"/>
  </cols>
  <sheetData>
    <row r="1" spans="1:5">
      <c r="A1" s="538" t="s">
        <v>0</v>
      </c>
      <c r="B1" s="536" t="s">
        <v>1</v>
      </c>
      <c r="C1" s="537"/>
      <c r="D1" s="534" t="s">
        <v>2</v>
      </c>
      <c r="E1" s="535"/>
    </row>
    <row r="2" spans="1:5">
      <c r="A2" s="539"/>
      <c r="B2" s="109" t="s">
        <v>3</v>
      </c>
      <c r="C2" s="109" t="s">
        <v>4</v>
      </c>
      <c r="D2" s="109" t="s">
        <v>3</v>
      </c>
      <c r="E2" s="109" t="s">
        <v>4</v>
      </c>
    </row>
    <row r="3" spans="1:5">
      <c r="A3" s="4" t="s">
        <v>5</v>
      </c>
      <c r="B3" s="108">
        <f>'Daily-DS.M-QS'!BJ3+'Daily-DS.M-QS'!BH3+'Daily-DS.M-QS'!BF3+'Daily-DS.M-QS'!BD3+'Daily-DS.M-QS'!BB3+'Daily-DS.M-QS'!AZ3+'Daily-DS.M-QS'!AX3+'Daily-DS.M-QS'!AV3+'Daily-DS.M-QS'!AT3+'Daily-DS.M-QS'!AR3+'Daily-DS.M-QS'!AP3+'Daily-DS.M-QS'!AN3+'Daily-DS.M-QS'!AL3+'Daily-DS.M-QS'!AJ3+'Daily-DS.M-QS'!AH3+'Daily-DS.M-QS'!AF3+'Daily-DS.M-QS'!AD3+'Daily-DS.M-QS'!AB3+'Daily-DS.M-QS'!Z3+'Daily-DS.M-QS'!X3+'Daily-DS.M-QS'!V3+'Daily-DS.M-QS'!T3+'Daily-DS.M-QS'!R3+'Daily-DS.M-QS'!P3+'Daily-DS.M-QS'!N3+'Daily-DS.M-QS'!L3+'Daily-DS.M-QS'!J3+'Daily-DS.M-QS'!H3+'Daily-DS.M-QS'!F3+'Daily-DS.M-QS'!D3+'Daily-DS.M-QS'!B3</f>
        <v>1574</v>
      </c>
      <c r="C3" s="107">
        <f>'Daily-DS.M-QS'!BK3+'Daily-DS.M-QS'!BI3+'Daily-DS.M-QS'!BG3+'Daily-DS.M-QS'!BE3+'Daily-DS.M-QS'!BC3+'Daily-DS.M-QS'!BA3+'Daily-DS.M-QS'!AY3+'Daily-DS.M-QS'!AW3+'Daily-DS.M-QS'!AU3+'Daily-DS.M-QS'!AS3+'Daily-DS.M-QS'!AQ3+'Daily-DS.M-QS'!AO3+'Daily-DS.M-QS'!AM3+'Daily-DS.M-QS'!AK3+'Daily-DS.M-QS'!AI3+'Daily-DS.M-QS'!AG3+'Daily-DS.M-QS'!AE3+'Daily-DS.M-QS'!AC3+'Daily-DS.M-QS'!AA3+'Daily-DS.M-QS'!Y3+'Daily-DS.M-QS'!W3+'Daily-DS.M-QS'!U3+'Daily-DS.M-QS'!S3+'Daily-DS.M-QS'!Q3+'Daily-DS.M-QS'!O3+'Daily-DS.M-QS'!M3+'Daily-DS.M-QS'!K3+'Daily-DS.M-QS'!I3+'Daily-DS.M-QS'!G3+'Daily-DS.M-QS'!E3+'Daily-DS.M-QS'!C3</f>
        <v>1219</v>
      </c>
      <c r="D3" s="108">
        <f>'Daily-DS.M-QS'!DR3+'Daily-DS.M-QS'!DP3+'Daily-DS.M-QS'!DN3+'Daily-DS.M-QS'!DL3+'Daily-DS.M-QS'!DJ3+'Daily-DS.M-QS'!DH3+'Daily-DS.M-QS'!DF3+'Daily-DS.M-QS'!DD3+'Daily-DS.M-QS'!DB3+'Daily-DS.M-QS'!CZ3+'Daily-DS.M-QS'!CX3+'Daily-DS.M-QS'!CV3+'Daily-DS.M-QS'!CT3+'Daily-DS.M-QS'!CR3+'Daily-DS.M-QS'!CP3+'Daily-DS.M-QS'!CN3+'Daily-DS.M-QS'!CL3+'Daily-DS.M-QS'!CJ3+'Daily-DS.M-QS'!CH3+'Daily-DS.M-QS'!CF3+'Daily-DS.M-QS'!CD3+'Daily-DS.M-QS'!CB3+'Daily-DS.M-QS'!BZ3+'Daily-DS.M-QS'!BX3+'Daily-DS.M-QS'!BV3+'Daily-DS.M-QS'!BT3+'Daily-DS.M-QS'!BR3+'Daily-DS.M-QS'!BP3+'Daily-DS.M-QS'!BN3+'Daily-DS.M-QS'!BL3</f>
        <v>3097</v>
      </c>
      <c r="E3" s="107">
        <f>'Daily-DS.M-QS'!DS3+'Daily-DS.M-QS'!DQ3+'Daily-DS.M-QS'!DO3+'Daily-DS.M-QS'!DM3+'Daily-DS.M-QS'!DK3+'Daily-DS.M-QS'!DI3+'Daily-DS.M-QS'!DG3+'Daily-DS.M-QS'!DE3+'Daily-DS.M-QS'!DC3+'Daily-DS.M-QS'!DA3+'Daily-DS.M-QS'!CY3+'Daily-DS.M-QS'!CW3+'Daily-DS.M-QS'!CU3+'Daily-DS.M-QS'!CS3+'Daily-DS.M-QS'!CQ3+'Daily-DS.M-QS'!CO3+'Daily-DS.M-QS'!CM3+'Daily-DS.M-QS'!CK3+'Daily-DS.M-QS'!CI3+'Daily-DS.M-QS'!CG3+'Daily-DS.M-QS'!CE3+'Daily-DS.M-QS'!CC3+'Daily-DS.M-QS'!CA3+'Daily-DS.M-QS'!BY3+'Daily-DS.M-QS'!BW3+'Daily-DS.M-QS'!BU3+'Daily-DS.M-QS'!BS3+'Daily-DS.M-QS'!BQ3+'Daily-DS.M-QS'!BO3+'Daily-DS.M-QS'!BM3</f>
        <v>1767</v>
      </c>
    </row>
    <row r="4" spans="1:5">
      <c r="A4" s="7" t="s">
        <v>6</v>
      </c>
      <c r="B4" s="106">
        <f>'Daily-DS.M-QS'!BJ4+'Daily-DS.M-QS'!BH4+'Daily-DS.M-QS'!BF4+'Daily-DS.M-QS'!BD4+'Daily-DS.M-QS'!BB4+'Daily-DS.M-QS'!AZ4+'Daily-DS.M-QS'!AX4+'Daily-DS.M-QS'!AV4+'Daily-DS.M-QS'!AT4+'Daily-DS.M-QS'!AR4+'Daily-DS.M-QS'!AP4+'Daily-DS.M-QS'!AN4+'Daily-DS.M-QS'!AL4+'Daily-DS.M-QS'!AJ4+'Daily-DS.M-QS'!AH4+'Daily-DS.M-QS'!AF4+'Daily-DS.M-QS'!AD4+'Daily-DS.M-QS'!AB4+'Daily-DS.M-QS'!Z4+'Daily-DS.M-QS'!X4+'Daily-DS.M-QS'!V4+'Daily-DS.M-QS'!T4+'Daily-DS.M-QS'!R4+'Daily-DS.M-QS'!P4+'Daily-DS.M-QS'!N4+'Daily-DS.M-QS'!L4+'Daily-DS.M-QS'!J4+'Daily-DS.M-QS'!H4+'Daily-DS.M-QS'!F4+'Daily-DS.M-QS'!D4+'Daily-DS.M-QS'!B4</f>
        <v>1535</v>
      </c>
      <c r="C4" s="105">
        <f>'Daily-DS.M-QS'!BK4+'Daily-DS.M-QS'!BI4+'Daily-DS.M-QS'!BG4+'Daily-DS.M-QS'!BE4+'Daily-DS.M-QS'!BC4+'Daily-DS.M-QS'!BA4+'Daily-DS.M-QS'!AY4+'Daily-DS.M-QS'!AW4+'Daily-DS.M-QS'!AU4+'Daily-DS.M-QS'!AS4+'Daily-DS.M-QS'!AQ4+'Daily-DS.M-QS'!AO4+'Daily-DS.M-QS'!AM4+'Daily-DS.M-QS'!AK4+'Daily-DS.M-QS'!AI4+'Daily-DS.M-QS'!AG4+'Daily-DS.M-QS'!AE4+'Daily-DS.M-QS'!AC4+'Daily-DS.M-QS'!AA4+'Daily-DS.M-QS'!Y4+'Daily-DS.M-QS'!W4+'Daily-DS.M-QS'!U4+'Daily-DS.M-QS'!S4+'Daily-DS.M-QS'!Q4+'Daily-DS.M-QS'!O4+'Daily-DS.M-QS'!M4+'Daily-DS.M-QS'!K4+'Daily-DS.M-QS'!I4+'Daily-DS.M-QS'!G4+'Daily-DS.M-QS'!E4+'Daily-DS.M-QS'!C4</f>
        <v>1187</v>
      </c>
      <c r="D4" s="106">
        <f>'Daily-DS.M-QS'!DR4+'Daily-DS.M-QS'!DP4+'Daily-DS.M-QS'!DN4+'Daily-DS.M-QS'!DL4+'Daily-DS.M-QS'!DJ4+'Daily-DS.M-QS'!DH4+'Daily-DS.M-QS'!DF4+'Daily-DS.M-QS'!DD4+'Daily-DS.M-QS'!DB4+'Daily-DS.M-QS'!CZ4+'Daily-DS.M-QS'!CX4+'Daily-DS.M-QS'!CV4+'Daily-DS.M-QS'!CT4+'Daily-DS.M-QS'!CR4+'Daily-DS.M-QS'!CP4+'Daily-DS.M-QS'!CN4+'Daily-DS.M-QS'!CL4+'Daily-DS.M-QS'!CJ4+'Daily-DS.M-QS'!CH4+'Daily-DS.M-QS'!CF4+'Daily-DS.M-QS'!CD4+'Daily-DS.M-QS'!CB4+'Daily-DS.M-QS'!BZ4+'Daily-DS.M-QS'!BX4+'Daily-DS.M-QS'!BV4+'Daily-DS.M-QS'!BT4+'Daily-DS.M-QS'!BR4+'Daily-DS.M-QS'!BP4+'Daily-DS.M-QS'!BN4+'Daily-DS.M-QS'!BL4</f>
        <v>2897</v>
      </c>
      <c r="E4" s="105">
        <f>'Daily-DS.M-QS'!DS4+'Daily-DS.M-QS'!DQ4+'Daily-DS.M-QS'!DO4+'Daily-DS.M-QS'!DM4+'Daily-DS.M-QS'!DK4+'Daily-DS.M-QS'!DI4+'Daily-DS.M-QS'!DG4+'Daily-DS.M-QS'!DE4+'Daily-DS.M-QS'!DC4+'Daily-DS.M-QS'!DA4+'Daily-DS.M-QS'!CY4+'Daily-DS.M-QS'!CW4+'Daily-DS.M-QS'!CU4+'Daily-DS.M-QS'!CS4+'Daily-DS.M-QS'!CQ4+'Daily-DS.M-QS'!CO4+'Daily-DS.M-QS'!CM4+'Daily-DS.M-QS'!CK4+'Daily-DS.M-QS'!CI4+'Daily-DS.M-QS'!CG4+'Daily-DS.M-QS'!CE4+'Daily-DS.M-QS'!CC4+'Daily-DS.M-QS'!CA4+'Daily-DS.M-QS'!BY4+'Daily-DS.M-QS'!BW4+'Daily-DS.M-QS'!BU4+'Daily-DS.M-QS'!BS4+'Daily-DS.M-QS'!BQ4+'Daily-DS.M-QS'!BO4+'Daily-DS.M-QS'!BM4</f>
        <v>1737</v>
      </c>
    </row>
    <row r="5" spans="1:5">
      <c r="A5" s="7" t="s">
        <v>7</v>
      </c>
      <c r="B5" s="106">
        <f>'Daily-DS.M-QS'!BJ5+'Daily-DS.M-QS'!BH5+'Daily-DS.M-QS'!BF5+'Daily-DS.M-QS'!BD5+'Daily-DS.M-QS'!BB5+'Daily-DS.M-QS'!AZ5+'Daily-DS.M-QS'!AX5+'Daily-DS.M-QS'!AV5+'Daily-DS.M-QS'!AT5+'Daily-DS.M-QS'!AR5+'Daily-DS.M-QS'!AP5+'Daily-DS.M-QS'!AN5+'Daily-DS.M-QS'!AL5+'Daily-DS.M-QS'!AJ5+'Daily-DS.M-QS'!AH5+'Daily-DS.M-QS'!AF5+'Daily-DS.M-QS'!AD5+'Daily-DS.M-QS'!AB5+'Daily-DS.M-QS'!Z5+'Daily-DS.M-QS'!X5+'Daily-DS.M-QS'!V5+'Daily-DS.M-QS'!T5+'Daily-DS.M-QS'!R5+'Daily-DS.M-QS'!P5+'Daily-DS.M-QS'!N5+'Daily-DS.M-QS'!L5+'Daily-DS.M-QS'!J5+'Daily-DS.M-QS'!H5+'Daily-DS.M-QS'!F5+'Daily-DS.M-QS'!D5+'Daily-DS.M-QS'!B5</f>
        <v>39</v>
      </c>
      <c r="C5" s="105">
        <f>'Daily-DS.M-QS'!BK5+'Daily-DS.M-QS'!BI5+'Daily-DS.M-QS'!BG5+'Daily-DS.M-QS'!BE5+'Daily-DS.M-QS'!BC5+'Daily-DS.M-QS'!BA5+'Daily-DS.M-QS'!AY5+'Daily-DS.M-QS'!AW5+'Daily-DS.M-QS'!AU5+'Daily-DS.M-QS'!AS5+'Daily-DS.M-QS'!AQ5+'Daily-DS.M-QS'!AO5+'Daily-DS.M-QS'!AM5+'Daily-DS.M-QS'!AK5+'Daily-DS.M-QS'!AI5+'Daily-DS.M-QS'!AG5+'Daily-DS.M-QS'!AE5+'Daily-DS.M-QS'!AC5+'Daily-DS.M-QS'!AA5+'Daily-DS.M-QS'!Y5+'Daily-DS.M-QS'!W5+'Daily-DS.M-QS'!U5+'Daily-DS.M-QS'!S5+'Daily-DS.M-QS'!Q5+'Daily-DS.M-QS'!O5+'Daily-DS.M-QS'!M5+'Daily-DS.M-QS'!K5+'Daily-DS.M-QS'!I5+'Daily-DS.M-QS'!G5+'Daily-DS.M-QS'!E5+'Daily-DS.M-QS'!C5</f>
        <v>32</v>
      </c>
      <c r="D5" s="106">
        <f>'Daily-DS.M-QS'!DR5+'Daily-DS.M-QS'!DP5+'Daily-DS.M-QS'!DN5+'Daily-DS.M-QS'!DL5+'Daily-DS.M-QS'!DJ5+'Daily-DS.M-QS'!DH5+'Daily-DS.M-QS'!DF5+'Daily-DS.M-QS'!DD5+'Daily-DS.M-QS'!DB5+'Daily-DS.M-QS'!CZ5+'Daily-DS.M-QS'!CX5+'Daily-DS.M-QS'!CV5+'Daily-DS.M-QS'!CT5+'Daily-DS.M-QS'!CR5+'Daily-DS.M-QS'!CP5+'Daily-DS.M-QS'!CN5+'Daily-DS.M-QS'!CL5+'Daily-DS.M-QS'!CJ5+'Daily-DS.M-QS'!CH5+'Daily-DS.M-QS'!CF5+'Daily-DS.M-QS'!CD5+'Daily-DS.M-QS'!CB5+'Daily-DS.M-QS'!BZ5+'Daily-DS.M-QS'!BX5+'Daily-DS.M-QS'!BV5+'Daily-DS.M-QS'!BT5+'Daily-DS.M-QS'!BR5+'Daily-DS.M-QS'!BP5+'Daily-DS.M-QS'!BN5+'Daily-DS.M-QS'!BL5</f>
        <v>200</v>
      </c>
      <c r="E5" s="105">
        <f>'Daily-DS.M-QS'!DS5+'Daily-DS.M-QS'!DQ5+'Daily-DS.M-QS'!DO5+'Daily-DS.M-QS'!DM5+'Daily-DS.M-QS'!DK5+'Daily-DS.M-QS'!DI5+'Daily-DS.M-QS'!DG5+'Daily-DS.M-QS'!DE5+'Daily-DS.M-QS'!DC5+'Daily-DS.M-QS'!DA5+'Daily-DS.M-QS'!CY5+'Daily-DS.M-QS'!CW5+'Daily-DS.M-QS'!CU5+'Daily-DS.M-QS'!CS5+'Daily-DS.M-QS'!CQ5+'Daily-DS.M-QS'!CO5+'Daily-DS.M-QS'!CM5+'Daily-DS.M-QS'!CK5+'Daily-DS.M-QS'!CI5+'Daily-DS.M-QS'!CG5+'Daily-DS.M-QS'!CE5+'Daily-DS.M-QS'!CC5+'Daily-DS.M-QS'!CA5+'Daily-DS.M-QS'!BY5+'Daily-DS.M-QS'!BW5+'Daily-DS.M-QS'!BU5+'Daily-DS.M-QS'!BS5+'Daily-DS.M-QS'!BQ5+'Daily-DS.M-QS'!BO5+'Daily-DS.M-QS'!BM5</f>
        <v>30</v>
      </c>
    </row>
    <row r="6" spans="1:5">
      <c r="A6" s="7" t="s">
        <v>8</v>
      </c>
      <c r="B6" s="106">
        <f>'Daily-DS.M-QS'!BJ6+'Daily-DS.M-QS'!BH6+'Daily-DS.M-QS'!BF6+'Daily-DS.M-QS'!BD6+'Daily-DS.M-QS'!BB6+'Daily-DS.M-QS'!AZ6+'Daily-DS.M-QS'!AX6+'Daily-DS.M-QS'!AV6+'Daily-DS.M-QS'!AT6+'Daily-DS.M-QS'!AR6+'Daily-DS.M-QS'!AP6+'Daily-DS.M-QS'!AN6+'Daily-DS.M-QS'!AL6+'Daily-DS.M-QS'!AJ6+'Daily-DS.M-QS'!AH6+'Daily-DS.M-QS'!AF6+'Daily-DS.M-QS'!AD6+'Daily-DS.M-QS'!AB6+'Daily-DS.M-QS'!Z6+'Daily-DS.M-QS'!X6+'Daily-DS.M-QS'!V6+'Daily-DS.M-QS'!T6+'Daily-DS.M-QS'!R6+'Daily-DS.M-QS'!P6+'Daily-DS.M-QS'!N6+'Daily-DS.M-QS'!L6+'Daily-DS.M-QS'!J6+'Daily-DS.M-QS'!H6+'Daily-DS.M-QS'!F6+'Daily-DS.M-QS'!D6+'Daily-DS.M-QS'!B6</f>
        <v>16</v>
      </c>
      <c r="C6" s="105">
        <f>'Daily-DS.M-QS'!BK6+'Daily-DS.M-QS'!BI6+'Daily-DS.M-QS'!BG6+'Daily-DS.M-QS'!BE6+'Daily-DS.M-QS'!BC6+'Daily-DS.M-QS'!BA6+'Daily-DS.M-QS'!AY6+'Daily-DS.M-QS'!AW6+'Daily-DS.M-QS'!AU6+'Daily-DS.M-QS'!AS6+'Daily-DS.M-QS'!AQ6+'Daily-DS.M-QS'!AO6+'Daily-DS.M-QS'!AM6+'Daily-DS.M-QS'!AK6+'Daily-DS.M-QS'!AI6+'Daily-DS.M-QS'!AG6+'Daily-DS.M-QS'!AE6+'Daily-DS.M-QS'!AC6+'Daily-DS.M-QS'!AA6+'Daily-DS.M-QS'!Y6+'Daily-DS.M-QS'!W6+'Daily-DS.M-QS'!U6+'Daily-DS.M-QS'!S6+'Daily-DS.M-QS'!Q6+'Daily-DS.M-QS'!O6+'Daily-DS.M-QS'!M6+'Daily-DS.M-QS'!K6+'Daily-DS.M-QS'!I6+'Daily-DS.M-QS'!G6+'Daily-DS.M-QS'!E6+'Daily-DS.M-QS'!C6</f>
        <v>14</v>
      </c>
      <c r="D6" s="106">
        <f>'Daily-DS.M-QS'!DR6+'Daily-DS.M-QS'!DP6+'Daily-DS.M-QS'!DN6+'Daily-DS.M-QS'!DL6+'Daily-DS.M-QS'!DJ6+'Daily-DS.M-QS'!DH6+'Daily-DS.M-QS'!DF6+'Daily-DS.M-QS'!DD6+'Daily-DS.M-QS'!DB6+'Daily-DS.M-QS'!CZ6+'Daily-DS.M-QS'!CX6+'Daily-DS.M-QS'!CV6+'Daily-DS.M-QS'!CT6+'Daily-DS.M-QS'!CR6+'Daily-DS.M-QS'!CP6+'Daily-DS.M-QS'!CN6+'Daily-DS.M-QS'!CL6+'Daily-DS.M-QS'!CJ6+'Daily-DS.M-QS'!CH6+'Daily-DS.M-QS'!CF6+'Daily-DS.M-QS'!CD6+'Daily-DS.M-QS'!CB6+'Daily-DS.M-QS'!BZ6+'Daily-DS.M-QS'!BX6+'Daily-DS.M-QS'!BV6+'Daily-DS.M-QS'!BT6+'Daily-DS.M-QS'!BR6+'Daily-DS.M-QS'!BP6+'Daily-DS.M-QS'!BN6+'Daily-DS.M-QS'!BL6</f>
        <v>99</v>
      </c>
      <c r="E6" s="105">
        <f>'Daily-DS.M-QS'!DS6+'Daily-DS.M-QS'!DQ6+'Daily-DS.M-QS'!DO6+'Daily-DS.M-QS'!DM6+'Daily-DS.M-QS'!DK6+'Daily-DS.M-QS'!DI6+'Daily-DS.M-QS'!DG6+'Daily-DS.M-QS'!DE6+'Daily-DS.M-QS'!DC6+'Daily-DS.M-QS'!DA6+'Daily-DS.M-QS'!CY6+'Daily-DS.M-QS'!CW6+'Daily-DS.M-QS'!CU6+'Daily-DS.M-QS'!CS6+'Daily-DS.M-QS'!CQ6+'Daily-DS.M-QS'!CO6+'Daily-DS.M-QS'!CM6+'Daily-DS.M-QS'!CK6+'Daily-DS.M-QS'!CI6+'Daily-DS.M-QS'!CG6+'Daily-DS.M-QS'!CE6+'Daily-DS.M-QS'!CC6+'Daily-DS.M-QS'!CA6+'Daily-DS.M-QS'!BY6+'Daily-DS.M-QS'!BW6+'Daily-DS.M-QS'!BU6+'Daily-DS.M-QS'!BS6+'Daily-DS.M-QS'!BQ6+'Daily-DS.M-QS'!BO6+'Daily-DS.M-QS'!BM6</f>
        <v>25</v>
      </c>
    </row>
    <row r="7" spans="1:5" ht="16.5">
      <c r="A7" s="8" t="s">
        <v>9</v>
      </c>
      <c r="B7" s="104">
        <f>B4/B3</f>
        <v>0.97522236340533675</v>
      </c>
      <c r="C7" s="103">
        <f>C4/C3</f>
        <v>0.97374897456931908</v>
      </c>
      <c r="D7" s="104">
        <f>D4/D3</f>
        <v>0.93542137552470128</v>
      </c>
      <c r="E7" s="103">
        <f>E4/E3</f>
        <v>0.98302207130730046</v>
      </c>
    </row>
    <row r="8" spans="1:5" ht="16.5">
      <c r="A8" s="8" t="s">
        <v>10</v>
      </c>
      <c r="B8" s="102">
        <f>B5/B3</f>
        <v>2.4777636594663279E-2</v>
      </c>
      <c r="C8" s="103">
        <f>C5/C3</f>
        <v>2.6251025430680888E-2</v>
      </c>
      <c r="D8" s="102">
        <f>D5/D3</f>
        <v>6.4578624475298677E-2</v>
      </c>
      <c r="E8" s="103">
        <f>E5/E3</f>
        <v>1.6977928692699491E-2</v>
      </c>
    </row>
    <row r="9" spans="1:5">
      <c r="A9" s="2" t="s">
        <v>11</v>
      </c>
      <c r="B9" s="101">
        <f>B6/B3</f>
        <v>1.0165184243964422E-2</v>
      </c>
      <c r="C9" s="100">
        <f>C6/C3</f>
        <v>1.1484823625922888E-2</v>
      </c>
      <c r="D9" s="101">
        <f>D6/D3</f>
        <v>3.1966419115272843E-2</v>
      </c>
      <c r="E9" s="100">
        <f>E6/E3</f>
        <v>1.4148273910582909E-2</v>
      </c>
    </row>
    <row r="10" spans="1:5">
      <c r="A10" s="10"/>
      <c r="B10" s="128"/>
      <c r="C10" s="22"/>
      <c r="D10" s="123"/>
      <c r="E10" s="123"/>
    </row>
    <row r="11" spans="1:5">
      <c r="A11" s="199" t="s">
        <v>12</v>
      </c>
      <c r="B11" s="125">
        <f>AVERAGE('Daily-DS.M-QS'!BJ11,'Daily-DS.M-QS'!BH11,'Daily-DS.M-QS'!BF11,'Daily-DS.M-QS'!BD11,'Daily-DS.M-QS'!BB11,'Daily-DS.M-QS'!AZ11,'Daily-DS.M-QS'!AX11,'Daily-DS.M-QS'!AV11,'Daily-DS.M-QS'!AT11,'Daily-DS.M-QS'!AR11,'Daily-DS.M-QS'!AP11,'Daily-DS.M-QS'!AN11,'Daily-DS.M-QS'!AL11,'Daily-DS.M-QS'!AJ11,'Daily-DS.M-QS'!AH11,'Daily-DS.M-QS'!AF11,'Daily-DS.M-QS'!AD11,'Daily-DS.M-QS'!AB11,'Daily-DS.M-QS'!Z11,'Daily-DS.M-QS'!X11,'Daily-DS.M-QS'!V11,'Daily-DS.M-QS'!T11,'Daily-DS.M-QS'!R11,'Daily-DS.M-QS'!P11,'Daily-DS.M-QS'!N11,'Daily-DS.M-QS'!L11,'Daily-DS.M-QS'!J11,'Daily-DS.M-QS'!H11,'Daily-DS.M-QS'!F11,'Daily-DS.M-QS'!D11+'Daily-DS.M-QS'!B11)</f>
        <v>2.026143790849674E-2</v>
      </c>
      <c r="C11" s="198">
        <f>AVERAGE('Daily-DS.M-QS'!BK11,'Daily-DS.M-QS'!BI11,'Daily-DS.M-QS'!BG11,'Daily-DS.M-QS'!BE11,'Daily-DS.M-QS'!BC11,'Daily-DS.M-QS'!BA11,'Daily-DS.M-QS'!AY11,'Daily-DS.M-QS'!AW11,'Daily-DS.M-QS'!AU11,'Daily-DS.M-QS'!AS11,'Daily-DS.M-QS'!AQ11,'Daily-DS.M-QS'!AO11,'Daily-DS.M-QS'!AM11,'Daily-DS.M-QS'!AK11,'Daily-DS.M-QS'!AI11,'Daily-DS.M-QS'!AG11,'Daily-DS.M-QS'!AE11,'Daily-DS.M-QS'!AC11,'Daily-DS.M-QS'!AA11,'Daily-DS.M-QS'!Y11,'Daily-DS.M-QS'!W11,'Daily-DS.M-QS'!U11,'Daily-DS.M-QS'!S11,'Daily-DS.M-QS'!Q11,'Daily-DS.M-QS'!O11,'Daily-DS.M-QS'!M11,'Daily-DS.M-QS'!K11,'Daily-DS.M-QS'!I11,'Daily-DS.M-QS'!G11,'Daily-DS.M-QS'!E11+'Daily-DS.M-QS'!C11)</f>
        <v>2.0179738562091501E-2</v>
      </c>
      <c r="D11" s="118">
        <f>AVERAGE('Daily-DS.M-QS'!DR11,'Daily-DS.M-QS'!DP11,'Daily-DS.M-QS'!DN11,'Daily-DS.M-QS'!DL11,'Daily-DS.M-QS'!DJ11,'Daily-DS.M-QS'!DH11,'Daily-DS.M-QS'!DF11,'Daily-DS.M-QS'!DD11,'Daily-DS.M-QS'!DB11,'Daily-DS.M-QS'!CZ11,'Daily-DS.M-QS'!CX11,'Daily-DS.M-QS'!CV11,'Daily-DS.M-QS'!CT11,'Daily-DS.M-QS'!CR11,'Daily-DS.M-QS'!CP11,'Daily-DS.M-QS'!CN11,'Daily-DS.M-QS'!CL11,'Daily-DS.M-QS'!CJ11,'Daily-DS.M-QS'!CH11,'Daily-DS.M-QS'!CF11,'Daily-DS.M-QS'!CD11,'Daily-DS.M-QS'!CB11,'Daily-DS.M-QS'!BZ11,'Daily-DS.M-QS'!BX11,'Daily-DS.M-QS'!BV11,'Daily-DS.M-QS'!BT11,'Daily-DS.M-QS'!BR11,'Daily-DS.M-QS'!BP11,'Daily-DS.M-QS'!BN11,'Daily-DS.M-QS'!BL11)</f>
        <v>3.0717592592592588E-2</v>
      </c>
      <c r="E11" s="122">
        <f>AVERAGE('Daily-DS.M-QS'!DS11,'Daily-DS.M-QS'!DQ11,'Daily-DS.M-QS'!DO11,'Daily-DS.M-QS'!DM11,'Daily-DS.M-QS'!DK11,'Daily-DS.M-QS'!DI11,'Daily-DS.M-QS'!DG11,'Daily-DS.M-QS'!DE11,'Daily-DS.M-QS'!DC11,'Daily-DS.M-QS'!DA11,'Daily-DS.M-QS'!CY11,'Daily-DS.M-QS'!CW11,'Daily-DS.M-QS'!CU11,'Daily-DS.M-QS'!CS11,'Daily-DS.M-QS'!CQ11,'Daily-DS.M-QS'!CO11,'Daily-DS.M-QS'!CM11,'Daily-DS.M-QS'!CK11,'Daily-DS.M-QS'!CI11,'Daily-DS.M-QS'!CG11,'Daily-DS.M-QS'!CE11,'Daily-DS.M-QS'!CC11,'Daily-DS.M-QS'!CA11,'Daily-DS.M-QS'!BY11,'Daily-DS.M-QS'!BW11,'Daily-DS.M-QS'!BU11,'Daily-DS.M-QS'!BS11,'Daily-DS.M-QS'!BQ11,'Daily-DS.M-QS'!BO11,'Daily-DS.M-QS'!BM11)</f>
        <v>1.5925925925925927E-2</v>
      </c>
    </row>
    <row r="12" spans="1:5">
      <c r="A12" s="200" t="s">
        <v>13</v>
      </c>
      <c r="B12" s="127">
        <f>AVERAGE('Daily-DS.M-QS'!BJ12,'Daily-DS.M-QS'!BH12,'Daily-DS.M-QS'!BF12,'Daily-DS.M-QS'!BD12,'Daily-DS.M-QS'!BB12,'Daily-DS.M-QS'!AZ12,'Daily-DS.M-QS'!AX12,'Daily-DS.M-QS'!AV12,'Daily-DS.M-QS'!AT12,'Daily-DS.M-QS'!AR12,'Daily-DS.M-QS'!AP12,'Daily-DS.M-QS'!AN12,'Daily-DS.M-QS'!AL12,'Daily-DS.M-QS'!AJ12,'Daily-DS.M-QS'!AH12,'Daily-DS.M-QS'!AF12,'Daily-DS.M-QS'!AD12,'Daily-DS.M-QS'!AB12,'Daily-DS.M-QS'!Z12,'Daily-DS.M-QS'!X12,'Daily-DS.M-QS'!V12,'Daily-DS.M-QS'!T12,'Daily-DS.M-QS'!R12,'Daily-DS.M-QS'!P12,'Daily-DS.M-QS'!N12,'Daily-DS.M-QS'!L12,'Daily-DS.M-QS'!J12,'Daily-DS.M-QS'!H12,'Daily-DS.M-QS'!F12,'Daily-DS.M-QS'!D12+'Daily-DS.M-QS'!B12)</f>
        <v>0.26789215686274515</v>
      </c>
      <c r="C12" s="121">
        <f>AVERAGE('Daily-DS.M-QS'!BK12,'Daily-DS.M-QS'!BI12,'Daily-DS.M-QS'!BG12,'Daily-DS.M-QS'!BE12,'Daily-DS.M-QS'!BC12,'Daily-DS.M-QS'!BA12,'Daily-DS.M-QS'!AY12,'Daily-DS.M-QS'!AW12,'Daily-DS.M-QS'!AU12,'Daily-DS.M-QS'!AS12,'Daily-DS.M-QS'!AQ12,'Daily-DS.M-QS'!AO12,'Daily-DS.M-QS'!AM12,'Daily-DS.M-QS'!AK12,'Daily-DS.M-QS'!AI12,'Daily-DS.M-QS'!AG12,'Daily-DS.M-QS'!AE12,'Daily-DS.M-QS'!AC12,'Daily-DS.M-QS'!AA12,'Daily-DS.M-QS'!Y12,'Daily-DS.M-QS'!W12,'Daily-DS.M-QS'!U12,'Daily-DS.M-QS'!S12,'Daily-DS.M-QS'!Q12,'Daily-DS.M-QS'!O12,'Daily-DS.M-QS'!M12,'Daily-DS.M-QS'!K12,'Daily-DS.M-QS'!I12,'Daily-DS.M-QS'!G12,'Daily-DS.M-QS'!E12+'Daily-DS.M-QS'!C12)</f>
        <v>0.18541666666666667</v>
      </c>
      <c r="D12" s="117">
        <f>AVERAGE('Daily-DS.M-QS'!DR12,'Daily-DS.M-QS'!DP12,'Daily-DS.M-QS'!DN12,'Daily-DS.M-QS'!DL12,'Daily-DS.M-QS'!DJ12,'Daily-DS.M-QS'!DH12,'Daily-DS.M-QS'!DF12,'Daily-DS.M-QS'!DD12,'Daily-DS.M-QS'!DB12,'Daily-DS.M-QS'!CZ12,'Daily-DS.M-QS'!CX12,'Daily-DS.M-QS'!CV12,'Daily-DS.M-QS'!CT12,'Daily-DS.M-QS'!CR12,'Daily-DS.M-QS'!CP12,'Daily-DS.M-QS'!CN12,'Daily-DS.M-QS'!CL12,'Daily-DS.M-QS'!CJ12,'Daily-DS.M-QS'!CH12,'Daily-DS.M-QS'!CF12,'Daily-DS.M-QS'!CD12,'Daily-DS.M-QS'!CB12,'Daily-DS.M-QS'!BZ12,'Daily-DS.M-QS'!BX12,'Daily-DS.M-QS'!BV12,'Daily-DS.M-QS'!BT12,'Daily-DS.M-QS'!BR12,'Daily-DS.M-QS'!BP12,'Daily-DS.M-QS'!BN12,'Daily-DS.M-QS'!BL12)</f>
        <v>0.29192129629629621</v>
      </c>
      <c r="E12" s="121">
        <f>AVERAGE('Daily-DS.M-QS'!DS12,'Daily-DS.M-QS'!DQ12,'Daily-DS.M-QS'!DO12,'Daily-DS.M-QS'!DM12,'Daily-DS.M-QS'!DK12,'Daily-DS.M-QS'!DI12,'Daily-DS.M-QS'!DG12,'Daily-DS.M-QS'!DE12,'Daily-DS.M-QS'!DC12,'Daily-DS.M-QS'!DA12,'Daily-DS.M-QS'!CY12,'Daily-DS.M-QS'!CW12,'Daily-DS.M-QS'!CU12,'Daily-DS.M-QS'!CS12,'Daily-DS.M-QS'!CQ12,'Daily-DS.M-QS'!CO12,'Daily-DS.M-QS'!CM12,'Daily-DS.M-QS'!CK12,'Daily-DS.M-QS'!CI12,'Daily-DS.M-QS'!CG12,'Daily-DS.M-QS'!CE12,'Daily-DS.M-QS'!CC12,'Daily-DS.M-QS'!CA12,'Daily-DS.M-QS'!BY12,'Daily-DS.M-QS'!BW12,'Daily-DS.M-QS'!BU12,'Daily-DS.M-QS'!BS12,'Daily-DS.M-QS'!BQ12,'Daily-DS.M-QS'!BO12,'Daily-DS.M-QS'!BM12)</f>
        <v>0.22900462962962964</v>
      </c>
    </row>
    <row r="13" spans="1:5">
      <c r="A13" s="10"/>
      <c r="B13" s="128"/>
      <c r="C13" s="22"/>
      <c r="D13" s="128"/>
      <c r="E13" s="128"/>
    </row>
    <row r="14" spans="1:5">
      <c r="A14" s="199" t="s">
        <v>14</v>
      </c>
      <c r="B14" s="108">
        <f>'Daily-DS.M-QS'!BJ14+'Daily-DS.M-QS'!BH14+'Daily-DS.M-QS'!BF14+'Daily-DS.M-QS'!BD14+'Daily-DS.M-QS'!BB14+'Daily-DS.M-QS'!AZ14+'Daily-DS.M-QS'!AX14+'Daily-DS.M-QS'!AV14+'Daily-DS.M-QS'!AT14+'Daily-DS.M-QS'!AR14+'Daily-DS.M-QS'!AP14+'Daily-DS.M-QS'!AN14+'Daily-DS.M-QS'!AL14+'Daily-DS.M-QS'!AJ14+'Daily-DS.M-QS'!AH14+'Daily-DS.M-QS'!AF14+'Daily-DS.M-QS'!AD14+'Daily-DS.M-QS'!AB14+'Daily-DS.M-QS'!Z14+'Daily-DS.M-QS'!X14+'Daily-DS.M-QS'!V14+'Daily-DS.M-QS'!T14+'Daily-DS.M-QS'!R14+'Daily-DS.M-QS'!P14+'Daily-DS.M-QS'!N14+'Daily-DS.M-QS'!L14+'Daily-DS.M-QS'!J14+'Daily-DS.M-QS'!H14+'Daily-DS.M-QS'!F14+'Daily-DS.M-QS'!D14+'Daily-DS.M-QS'!B14</f>
        <v>97</v>
      </c>
      <c r="C14" s="107">
        <f>'Daily-DS.M-QS'!BK14+'Daily-DS.M-QS'!BI14+'Daily-DS.M-QS'!BG14+'Daily-DS.M-QS'!BE14+'Daily-DS.M-QS'!BC14+'Daily-DS.M-QS'!BA14+'Daily-DS.M-QS'!AY14+'Daily-DS.M-QS'!AW14+'Daily-DS.M-QS'!AU14+'Daily-DS.M-QS'!AS14+'Daily-DS.M-QS'!AQ14+'Daily-DS.M-QS'!AO14+'Daily-DS.M-QS'!AM14+'Daily-DS.M-QS'!AK14+'Daily-DS.M-QS'!AI14+'Daily-DS.M-QS'!AG14+'Daily-DS.M-QS'!AE14+'Daily-DS.M-QS'!AC14+'Daily-DS.M-QS'!AA14+'Daily-DS.M-QS'!Y14+'Daily-DS.M-QS'!W14+'Daily-DS.M-QS'!U14+'Daily-DS.M-QS'!S14+'Daily-DS.M-QS'!Q14+'Daily-DS.M-QS'!O14+'Daily-DS.M-QS'!M14+'Daily-DS.M-QS'!K14+'Daily-DS.M-QS'!I14+'Daily-DS.M-QS'!G14+'Daily-DS.M-QS'!E14+'Daily-DS.M-QS'!C14</f>
        <v>90</v>
      </c>
      <c r="D14" s="110">
        <f>'Daily-DS.M-QS'!DR14+'Daily-DS.M-QS'!DP14+'Daily-DS.M-QS'!DN14+'Daily-DS.M-QS'!DL14+'Daily-DS.M-QS'!DJ14+'Daily-DS.M-QS'!DH14+'Daily-DS.M-QS'!DF14+'Daily-DS.M-QS'!DD14+'Daily-DS.M-QS'!DB14+'Daily-DS.M-QS'!CZ14+'Daily-DS.M-QS'!CX14+'Daily-DS.M-QS'!CV14+'Daily-DS.M-QS'!CT14+'Daily-DS.M-QS'!CR14+'Daily-DS.M-QS'!CP14+'Daily-DS.M-QS'!CN14+'Daily-DS.M-QS'!CL14+'Daily-DS.M-QS'!CJ14+'Daily-DS.M-QS'!CH14+'Daily-DS.M-QS'!CF14+'Daily-DS.M-QS'!CD14+'Daily-DS.M-QS'!CB14+'Daily-DS.M-QS'!BZ14+'Daily-DS.M-QS'!BX14+'Daily-DS.M-QS'!BV14+'Daily-DS.M-QS'!BT14+'Daily-DS.M-QS'!BR14+'Daily-DS.M-QS'!BP14+'Daily-DS.M-QS'!BN14+'Daily-DS.M-QS'!BL14</f>
        <v>193</v>
      </c>
      <c r="E14" s="107">
        <f>'Daily-DS.M-QS'!DS14+'Daily-DS.M-QS'!DQ14+'Daily-DS.M-QS'!DO14+'Daily-DS.M-QS'!DM14+'Daily-DS.M-QS'!DK14+'Daily-DS.M-QS'!DI14+'Daily-DS.M-QS'!DG14+'Daily-DS.M-QS'!DE14+'Daily-DS.M-QS'!DC14+'Daily-DS.M-QS'!DA14+'Daily-DS.M-QS'!CY14+'Daily-DS.M-QS'!CW14+'Daily-DS.M-QS'!CU14+'Daily-DS.M-QS'!CS14+'Daily-DS.M-QS'!CQ14+'Daily-DS.M-QS'!CO14+'Daily-DS.M-QS'!CM14+'Daily-DS.M-QS'!CK14+'Daily-DS.M-QS'!CI14+'Daily-DS.M-QS'!CG14+'Daily-DS.M-QS'!CE14+'Daily-DS.M-QS'!CC14+'Daily-DS.M-QS'!CA14+'Daily-DS.M-QS'!BY14+'Daily-DS.M-QS'!BW14+'Daily-DS.M-QS'!BU14+'Daily-DS.M-QS'!BS14+'Daily-DS.M-QS'!BQ14+'Daily-DS.M-QS'!BO14+'Daily-DS.M-QS'!BM14</f>
        <v>115</v>
      </c>
    </row>
    <row r="15" spans="1:5">
      <c r="A15" s="200" t="s">
        <v>15</v>
      </c>
      <c r="B15" s="130">
        <f>B14/B4</f>
        <v>6.3192182410423459E-2</v>
      </c>
      <c r="C15" s="120">
        <f>C14/C4</f>
        <v>7.5821398483572028E-2</v>
      </c>
      <c r="D15" s="116">
        <f>D14/D4</f>
        <v>6.6620642043493272E-2</v>
      </c>
      <c r="E15" s="120">
        <f>E14/E4</f>
        <v>6.6206102475532533E-2</v>
      </c>
    </row>
    <row r="17" spans="1:17">
      <c r="A17" s="201" t="s">
        <v>16</v>
      </c>
      <c r="B17" s="108">
        <f>'Daily-DS.M-QS'!BJ17+'Daily-DS.M-QS'!BH17+'Daily-DS.M-QS'!BF17+'Daily-DS.M-QS'!BD17+'Daily-DS.M-QS'!BB17+'Daily-DS.M-QS'!AZ17+'Daily-DS.M-QS'!AX17+'Daily-DS.M-QS'!AV17+'Daily-DS.M-QS'!AT17+'Daily-DS.M-QS'!AR17+'Daily-DS.M-QS'!AP17+'Daily-DS.M-QS'!AN17+'Daily-DS.M-QS'!AL17+'Daily-DS.M-QS'!AJ17+'Daily-DS.M-QS'!AH17+'Daily-DS.M-QS'!AF17+'Daily-DS.M-QS'!AD17+'Daily-DS.M-QS'!AB17+'Daily-DS.M-QS'!Z17+'Daily-DS.M-QS'!X17+'Daily-DS.M-QS'!V17+'Daily-DS.M-QS'!T17+'Daily-DS.M-QS'!R17+'Daily-DS.M-QS'!P17+'Daily-DS.M-QS'!N17+'Daily-DS.M-QS'!L17+'Daily-DS.M-QS'!J17+'Daily-DS.M-QS'!H17+'Daily-DS.M-QS'!F17+'Daily-DS.M-QS'!D17+'Daily-DS.M-QS'!B17</f>
        <v>1259</v>
      </c>
      <c r="C17" s="110">
        <f>'Daily-DS.M-QS'!BK17+'Daily-DS.M-QS'!BI17+'Daily-DS.M-QS'!BG17+'Daily-DS.M-QS'!BE17+'Daily-DS.M-QS'!BC17+'Daily-DS.M-QS'!BA17+'Daily-DS.M-QS'!AY17+'Daily-DS.M-QS'!AW17+'Daily-DS.M-QS'!AU17+'Daily-DS.M-QS'!AS17+'Daily-DS.M-QS'!AQ17+'Daily-DS.M-QS'!AO17+'Daily-DS.M-QS'!AM17+'Daily-DS.M-QS'!AK17+'Daily-DS.M-QS'!AI17+'Daily-DS.M-QS'!AG17+'Daily-DS.M-QS'!AE17+'Daily-DS.M-QS'!AC17+'Daily-DS.M-QS'!AA17+'Daily-DS.M-QS'!Y17+'Daily-DS.M-QS'!W17+'Daily-DS.M-QS'!U17+'Daily-DS.M-QS'!S17+'Daily-DS.M-QS'!Q17+'Daily-DS.M-QS'!O17+'Daily-DS.M-QS'!M17+'Daily-DS.M-QS'!K17+'Daily-DS.M-QS'!I17+'Daily-DS.M-QS'!G17+'Daily-DS.M-QS'!E17+'Daily-DS.M-QS'!C17</f>
        <v>983</v>
      </c>
      <c r="D17" s="108">
        <f>'Daily-DS.M-QS'!DR17+'Daily-DS.M-QS'!DP17+'Daily-DS.M-QS'!DN17+'Daily-DS.M-QS'!DL17+'Daily-DS.M-QS'!DJ17+'Daily-DS.M-QS'!DH17+'Daily-DS.M-QS'!DF17+'Daily-DS.M-QS'!DD17+'Daily-DS.M-QS'!DB17+'Daily-DS.M-QS'!CZ17+'Daily-DS.M-QS'!CX17+'Daily-DS.M-QS'!CV17+'Daily-DS.M-QS'!CT17+'Daily-DS.M-QS'!CR17+'Daily-DS.M-QS'!CP17+'Daily-DS.M-QS'!CN17+'Daily-DS.M-QS'!CL17+'Daily-DS.M-QS'!CJ17+'Daily-DS.M-QS'!CH17+'Daily-DS.M-QS'!CF17+'Daily-DS.M-QS'!CD17+'Daily-DS.M-QS'!CB17+'Daily-DS.M-QS'!BZ17+'Daily-DS.M-QS'!BX17+'Daily-DS.M-QS'!BV17+'Daily-DS.M-QS'!BT17+'Daily-DS.M-QS'!BR17+'Daily-DS.M-QS'!BP17+'Daily-DS.M-QS'!BN17+'Daily-DS.M-QS'!BL17</f>
        <v>2236</v>
      </c>
      <c r="E17" s="107">
        <f>'Daily-DS.M-QS'!DS17+'Daily-DS.M-QS'!DQ17+'Daily-DS.M-QS'!DO17+'Daily-DS.M-QS'!DM17+'Daily-DS.M-QS'!DK17+'Daily-DS.M-QS'!DI17+'Daily-DS.M-QS'!DG17+'Daily-DS.M-QS'!DE17+'Daily-DS.M-QS'!DC17+'Daily-DS.M-QS'!DA17+'Daily-DS.M-QS'!CY17+'Daily-DS.M-QS'!CW17+'Daily-DS.M-QS'!CU17+'Daily-DS.M-QS'!CS17+'Daily-DS.M-QS'!CQ17+'Daily-DS.M-QS'!CO17+'Daily-DS.M-QS'!CM17+'Daily-DS.M-QS'!CK17+'Daily-DS.M-QS'!CI17+'Daily-DS.M-QS'!CG17+'Daily-DS.M-QS'!CE17+'Daily-DS.M-QS'!CC17+'Daily-DS.M-QS'!CA17+'Daily-DS.M-QS'!BY17+'Daily-DS.M-QS'!BW17+'Daily-DS.M-QS'!BU17+'Daily-DS.M-QS'!BS17+'Daily-DS.M-QS'!BQ17+'Daily-DS.M-QS'!BO17+'Daily-DS.M-QS'!BM17</f>
        <v>1516</v>
      </c>
    </row>
    <row r="18" spans="1:17">
      <c r="A18" s="202" t="s">
        <v>17</v>
      </c>
      <c r="B18" s="129">
        <f>B17/B4</f>
        <v>0.82019543973941367</v>
      </c>
      <c r="C18" s="115">
        <f>C17/C4</f>
        <v>0.82813816343723679</v>
      </c>
      <c r="D18" s="129">
        <f>D17/D4</f>
        <v>0.77183293061788061</v>
      </c>
      <c r="E18" s="119">
        <f>E17/E4</f>
        <v>0.87276914219919399</v>
      </c>
    </row>
    <row r="21" spans="1:17">
      <c r="A21" s="538" t="s">
        <v>0</v>
      </c>
      <c r="B21" s="536" t="s">
        <v>18</v>
      </c>
      <c r="C21" s="537"/>
      <c r="D21" s="534" t="s">
        <v>19</v>
      </c>
      <c r="E21" s="535"/>
      <c r="F21" s="536" t="s">
        <v>20</v>
      </c>
      <c r="G21" s="537"/>
      <c r="H21" s="534" t="s">
        <v>21</v>
      </c>
      <c r="I21" s="535"/>
      <c r="J21" s="536" t="s">
        <v>22</v>
      </c>
      <c r="K21" s="537"/>
      <c r="L21" s="534" t="s">
        <v>23</v>
      </c>
      <c r="M21" s="535"/>
      <c r="N21" s="536" t="s">
        <v>24</v>
      </c>
      <c r="O21" s="537"/>
      <c r="P21" s="534" t="s">
        <v>25</v>
      </c>
      <c r="Q21" s="535"/>
    </row>
    <row r="22" spans="1:17">
      <c r="A22" s="539"/>
      <c r="B22" s="131" t="s">
        <v>3</v>
      </c>
      <c r="C22" s="131" t="s">
        <v>4</v>
      </c>
      <c r="D22" s="131" t="s">
        <v>3</v>
      </c>
      <c r="E22" s="131" t="s">
        <v>4</v>
      </c>
      <c r="F22" s="124" t="s">
        <v>3</v>
      </c>
      <c r="G22" s="109" t="s">
        <v>4</v>
      </c>
      <c r="H22" s="131" t="s">
        <v>3</v>
      </c>
      <c r="I22" s="131" t="s">
        <v>4</v>
      </c>
      <c r="J22" s="124" t="s">
        <v>3</v>
      </c>
      <c r="K22" s="109" t="s">
        <v>4</v>
      </c>
      <c r="L22" s="76" t="s">
        <v>3</v>
      </c>
      <c r="M22" s="76" t="s">
        <v>4</v>
      </c>
      <c r="N22" s="3" t="s">
        <v>3</v>
      </c>
      <c r="O22" s="3" t="s">
        <v>4</v>
      </c>
      <c r="P22" s="3" t="s">
        <v>3</v>
      </c>
      <c r="Q22" s="3" t="s">
        <v>4</v>
      </c>
    </row>
    <row r="23" spans="1:17">
      <c r="A23" s="4" t="s">
        <v>5</v>
      </c>
      <c r="B23" s="108">
        <f>'Daily-DS.M-QS'!AJ3+'Daily-DS.M-QS'!AL3+'Daily-DS.M-QS'!AN3+'Daily-DS.M-QS'!AP3+'Daily-DS.M-QS'!AR3+'Daily-DS.M-QS'!AT3+'Daily-DS.M-QS'!AV3</f>
        <v>669</v>
      </c>
      <c r="C23" s="107">
        <f>'Daily-DS.M-QS'!AK3+'Daily-DS.M-QS'!AM3+'Daily-DS.M-QS'!AO3+'Daily-DS.M-QS'!AQ3+'Daily-DS.M-QS'!AS3+'Daily-DS.M-QS'!AU3+'Daily-DS.M-QS'!AW3</f>
        <v>457</v>
      </c>
      <c r="D23" s="108">
        <f>'Daily-DS.M-QS'!AX3+'Daily-DS.M-QS'!AZ3+'Daily-DS.M-QS'!BB3+'Daily-DS.M-QS'!BD3+'Daily-DS.M-QS'!BF3+'Daily-DS.M-QS'!BH3+'Daily-DS.M-QS'!BJ3</f>
        <v>650</v>
      </c>
      <c r="E23" s="107">
        <f>'Daily-DS.M-QS'!AY3+'Daily-DS.M-QS'!BA3+'Daily-DS.M-QS'!BC3+'Daily-DS.M-QS'!BE3+'Daily-DS.M-QS'!BG3+'Daily-DS.M-QS'!BI3+'Daily-DS.M-QS'!BK3</f>
        <v>583</v>
      </c>
      <c r="F23" s="108">
        <f>'Daily-DS.M-QS'!BL3+'Daily-DS.M-QS'!BN3+'Daily-DS.M-QS'!BP3+'Daily-DS.M-QS'!BR3+'Daily-DS.M-QS'!BT3+'Daily-DS.M-QS'!BV3+'Daily-DS.M-QS'!BX3</f>
        <v>799</v>
      </c>
      <c r="G23" s="107">
        <f>'Daily-DS.M-QS'!BM3+'Daily-DS.M-QS'!BO3+'Daily-DS.M-QS'!BQ3+'Daily-DS.M-QS'!BS3+'Daily-DS.M-QS'!BU3+'Daily-DS.M-QS'!BW3+'Daily-DS.M-QS'!BY3</f>
        <v>410</v>
      </c>
      <c r="H23" s="108">
        <f>'Daily-DS.M-QS'!BZ3+'Daily-DS.M-QS'!CB3+'Daily-DS.M-QS'!CD3+'Daily-DS.M-QS'!CF3+'Daily-DS.M-QS'!CH3+'Daily-DS.M-QS'!CJ3+'Daily-DS.M-QS'!CL3</f>
        <v>623</v>
      </c>
      <c r="I23" s="107">
        <f>'Daily-DS.M-QS'!CA3+'Daily-DS.M-QS'!CC3+'Daily-DS.M-QS'!CE3+'Daily-DS.M-QS'!CG3+'Daily-DS.M-QS'!CI3+'Daily-DS.M-QS'!CK3+'Daily-DS.M-QS'!CM3</f>
        <v>456</v>
      </c>
      <c r="J23" s="108">
        <f>'Daily-DS.M-QS'!CN3+'Daily-DS.M-QS'!CP3+'Daily-DS.M-QS'!CR3+'Daily-DS.M-QS'!CT3+'Daily-DS.M-QS'!CV3+'Daily-DS.M-QS'!CX3+'Daily-DS.M-QS'!CZ3</f>
        <v>762</v>
      </c>
      <c r="K23" s="107">
        <f>'Daily-DS.M-QS'!CO3+'Daily-DS.M-QS'!CQ3+'Daily-DS.M-QS'!CS3+'Daily-DS.M-QS'!CU3+'Daily-DS.M-QS'!CW3+'Daily-DS.M-QS'!CY3+'Daily-DS.M-QS'!DA3</f>
        <v>351</v>
      </c>
      <c r="L23" s="110">
        <f>'Daily-DS.M-QS'!DB3+'Daily-DS.M-QS'!DD3+'Daily-DS.M-QS'!DF3+'Daily-DS.M-QS'!DH3+'Daily-DS.M-QS'!DJ3+'Daily-DS.M-QS'!DL3+'Daily-DS.M-QS'!DN3</f>
        <v>757</v>
      </c>
      <c r="M23" s="74">
        <f>'Daily-DS.M-QS'!DC3+'Daily-DS.M-QS'!DE3+'Daily-DS.M-QS'!DG3+'Daily-DS.M-QS'!DI3+'Daily-DS.M-QS'!DK3+'Daily-DS.M-QS'!DM3+'Daily-DS.M-QS'!DO3</f>
        <v>496</v>
      </c>
      <c r="N23" s="6">
        <v>812</v>
      </c>
      <c r="O23" s="5">
        <v>642</v>
      </c>
      <c r="P23" s="6">
        <v>613</v>
      </c>
      <c r="Q23" s="5">
        <v>481</v>
      </c>
    </row>
    <row r="24" spans="1:17">
      <c r="A24" s="7" t="s">
        <v>6</v>
      </c>
      <c r="B24" s="106">
        <f>'Daily-DS.M-QS'!AJ4+'Daily-DS.M-QS'!AL4+'Daily-DS.M-QS'!AN4+'Daily-DS.M-QS'!AP4+'Daily-DS.M-QS'!AR4+'Daily-DS.M-QS'!AT4+'Daily-DS.M-QS'!AV4</f>
        <v>648</v>
      </c>
      <c r="C24" s="105">
        <f>'Daily-DS.M-QS'!AK4+'Daily-DS.M-QS'!AM4+'Daily-DS.M-QS'!AO4+'Daily-DS.M-QS'!AQ4+'Daily-DS.M-QS'!AS4+'Daily-DS.M-QS'!AU4+'Daily-DS.M-QS'!AW4</f>
        <v>446</v>
      </c>
      <c r="D24" s="106">
        <f>'Daily-DS.M-QS'!AX4+'Daily-DS.M-QS'!AZ4+'Daily-DS.M-QS'!BB4+'Daily-DS.M-QS'!BD4+'Daily-DS.M-QS'!BF4+'Daily-DS.M-QS'!BH4+'Daily-DS.M-QS'!BJ4</f>
        <v>640</v>
      </c>
      <c r="E24" s="105">
        <f>'Daily-DS.M-QS'!AY4+'Daily-DS.M-QS'!BA4+'Daily-DS.M-QS'!BC4+'Daily-DS.M-QS'!BE4+'Daily-DS.M-QS'!BG4+'Daily-DS.M-QS'!BI4+'Daily-DS.M-QS'!BK4</f>
        <v>569</v>
      </c>
      <c r="F24" s="106">
        <f>'Daily-DS.M-QS'!BL4+'Daily-DS.M-QS'!BN4+'Daily-DS.M-QS'!BP4+'Daily-DS.M-QS'!BR4+'Daily-DS.M-QS'!BT4+'Daily-DS.M-QS'!BV4+'Daily-DS.M-QS'!BX4</f>
        <v>778</v>
      </c>
      <c r="G24" s="105">
        <f>'Daily-DS.M-QS'!BM4+'Daily-DS.M-QS'!BO4+'Daily-DS.M-QS'!BQ4+'Daily-DS.M-QS'!BS4+'Daily-DS.M-QS'!BU4+'Daily-DS.M-QS'!BW4+'Daily-DS.M-QS'!BY4</f>
        <v>395</v>
      </c>
      <c r="H24" s="106">
        <f>'Daily-DS.M-QS'!BZ4+'Daily-DS.M-QS'!CB4+'Daily-DS.M-QS'!CD4+'Daily-DS.M-QS'!CF4+'Daily-DS.M-QS'!CH4+'Daily-DS.M-QS'!CJ4+'Daily-DS.M-QS'!CL4</f>
        <v>607</v>
      </c>
      <c r="I24" s="105">
        <f>'Daily-DS.M-QS'!CA4+'Daily-DS.M-QS'!CC4+'Daily-DS.M-QS'!CE4+'Daily-DS.M-QS'!CG4+'Daily-DS.M-QS'!CI4+'Daily-DS.M-QS'!CK4+'Daily-DS.M-QS'!CM4</f>
        <v>451</v>
      </c>
      <c r="J24" s="106">
        <f>'Daily-DS.M-QS'!CN4+'Daily-DS.M-QS'!CP4+'Daily-DS.M-QS'!CR4+'Daily-DS.M-QS'!CT4+'Daily-DS.M-QS'!CV4+'Daily-DS.M-QS'!CX4+'Daily-DS.M-QS'!CZ4</f>
        <v>690</v>
      </c>
      <c r="K24" s="105">
        <f>'Daily-DS.M-QS'!CO4+'Daily-DS.M-QS'!CQ4+'Daily-DS.M-QS'!CS4+'Daily-DS.M-QS'!CU4+'Daily-DS.M-QS'!CW4+'Daily-DS.M-QS'!CY4+'Daily-DS.M-QS'!DA4</f>
        <v>351</v>
      </c>
      <c r="L24" s="111">
        <f>'Daily-DS.M-QS'!DB4+'Daily-DS.M-QS'!DD4+'Daily-DS.M-QS'!DF4+'Daily-DS.M-QS'!DH4+'Daily-DS.M-QS'!DJ4+'Daily-DS.M-QS'!DL4+'Daily-DS.M-QS'!DN4</f>
        <v>720</v>
      </c>
      <c r="M24" s="5">
        <f>'Daily-DS.M-QS'!DC4+'Daily-DS.M-QS'!DE4+'Daily-DS.M-QS'!DG4+'Daily-DS.M-QS'!DI4+'Daily-DS.M-QS'!DK4+'Daily-DS.M-QS'!DM4+'Daily-DS.M-QS'!DO4</f>
        <v>487</v>
      </c>
      <c r="N24" s="6">
        <v>704</v>
      </c>
      <c r="O24" s="5">
        <v>570</v>
      </c>
      <c r="P24" s="6">
        <v>579</v>
      </c>
      <c r="Q24" s="5">
        <v>473</v>
      </c>
    </row>
    <row r="25" spans="1:17">
      <c r="A25" s="7" t="s">
        <v>7</v>
      </c>
      <c r="B25" s="106">
        <f>'Daily-DS.M-QS'!AJ5+'Daily-DS.M-QS'!AL5+'Daily-DS.M-QS'!AN5+'Daily-DS.M-QS'!AP5+'Daily-DS.M-QS'!AR5+'Daily-DS.M-QS'!AT5+'Daily-DS.M-QS'!AV5</f>
        <v>21</v>
      </c>
      <c r="C25" s="105">
        <f>'Daily-DS.M-QS'!AK5+'Daily-DS.M-QS'!AM5+'Daily-DS.M-QS'!AO5+'Daily-DS.M-QS'!AQ5+'Daily-DS.M-QS'!AS5+'Daily-DS.M-QS'!AU5+'Daily-DS.M-QS'!AW5</f>
        <v>11</v>
      </c>
      <c r="D25" s="106">
        <f>'Daily-DS.M-QS'!AX5+'Daily-DS.M-QS'!AZ5+'Daily-DS.M-QS'!BB5+'Daily-DS.M-QS'!BD5+'Daily-DS.M-QS'!BF5+'Daily-DS.M-QS'!BH5+'Daily-DS.M-QS'!BJ5</f>
        <v>10</v>
      </c>
      <c r="E25" s="105">
        <f>'Daily-DS.M-QS'!AY5+'Daily-DS.M-QS'!BA5+'Daily-DS.M-QS'!BC5+'Daily-DS.M-QS'!BE5+'Daily-DS.M-QS'!BG5+'Daily-DS.M-QS'!BI5+'Daily-DS.M-QS'!BK5</f>
        <v>14</v>
      </c>
      <c r="F25" s="106">
        <f>'Daily-DS.M-QS'!BL5+'Daily-DS.M-QS'!BN5+'Daily-DS.M-QS'!BP5+'Daily-DS.M-QS'!BR5+'Daily-DS.M-QS'!BT5+'Daily-DS.M-QS'!BV5+'Daily-DS.M-QS'!BX5</f>
        <v>21</v>
      </c>
      <c r="G25" s="105">
        <f>'Daily-DS.M-QS'!BM5+'Daily-DS.M-QS'!BO5+'Daily-DS.M-QS'!BQ5+'Daily-DS.M-QS'!BS5+'Daily-DS.M-QS'!BU5+'Daily-DS.M-QS'!BW5+'Daily-DS.M-QS'!BY5</f>
        <v>15</v>
      </c>
      <c r="H25" s="106">
        <f>'Daily-DS.M-QS'!BZ5+'Daily-DS.M-QS'!CB5+'Daily-DS.M-QS'!CD5+'Daily-DS.M-QS'!CF5+'Daily-DS.M-QS'!CH5+'Daily-DS.M-QS'!CJ5+'Daily-DS.M-QS'!CL5</f>
        <v>16</v>
      </c>
      <c r="I25" s="105">
        <f>'Daily-DS.M-QS'!CA5+'Daily-DS.M-QS'!CC5+'Daily-DS.M-QS'!CE5+'Daily-DS.M-QS'!CG5+'Daily-DS.M-QS'!CI5+'Daily-DS.M-QS'!CK5+'Daily-DS.M-QS'!CM5</f>
        <v>5</v>
      </c>
      <c r="J25" s="106">
        <f>'Daily-DS.M-QS'!CN5+'Daily-DS.M-QS'!CP5+'Daily-DS.M-QS'!CR5+'Daily-DS.M-QS'!CT5+'Daily-DS.M-QS'!CV5+'Daily-DS.M-QS'!CX5+'Daily-DS.M-QS'!CZ5</f>
        <v>72</v>
      </c>
      <c r="K25" s="105">
        <f>'Daily-DS.M-QS'!CO5+'Daily-DS.M-QS'!CQ5+'Daily-DS.M-QS'!CS5+'Daily-DS.M-QS'!CU5+'Daily-DS.M-QS'!CW5+'Daily-DS.M-QS'!CY5+'Daily-DS.M-QS'!DA5</f>
        <v>0</v>
      </c>
      <c r="L25" s="111">
        <f>'Daily-DS.M-QS'!DB5+'Daily-DS.M-QS'!DD5+'Daily-DS.M-QS'!DF5+'Daily-DS.M-QS'!DH5+'Daily-DS.M-QS'!DJ5+'Daily-DS.M-QS'!DL5+'Daily-DS.M-QS'!DN5</f>
        <v>37</v>
      </c>
      <c r="M25" s="5">
        <f>'Daily-DS.M-QS'!DC5+'Daily-DS.M-QS'!DE5+'Daily-DS.M-QS'!DG5+'Daily-DS.M-QS'!DI5+'Daily-DS.M-QS'!DK5+'Daily-DS.M-QS'!DM5+'Daily-DS.M-QS'!DO5</f>
        <v>9</v>
      </c>
      <c r="N25" s="6">
        <v>108</v>
      </c>
      <c r="O25" s="5">
        <v>72</v>
      </c>
      <c r="P25" s="6">
        <v>34</v>
      </c>
      <c r="Q25" s="5">
        <v>8</v>
      </c>
    </row>
    <row r="26" spans="1:17">
      <c r="A26" s="7" t="s">
        <v>8</v>
      </c>
      <c r="B26" s="106">
        <f>'Daily-DS.M-QS'!AJ6+'Daily-DS.M-QS'!AL6+'Daily-DS.M-QS'!AN6+'Daily-DS.M-QS'!AP6+'Daily-DS.M-QS'!AR6+'Daily-DS.M-QS'!AT6+'Daily-DS.M-QS'!AV6</f>
        <v>10</v>
      </c>
      <c r="C26" s="105">
        <f>'Daily-DS.M-QS'!AK6+'Daily-DS.M-QS'!AM6+'Daily-DS.M-QS'!AO6+'Daily-DS.M-QS'!AQ6+'Daily-DS.M-QS'!AS6+'Daily-DS.M-QS'!AU6+'Daily-DS.M-QS'!AW6</f>
        <v>7</v>
      </c>
      <c r="D26" s="106">
        <f>'Daily-DS.M-QS'!AX6+'Daily-DS.M-QS'!AZ6+'Daily-DS.M-QS'!BB6+'Daily-DS.M-QS'!BD6+'Daily-DS.M-QS'!BF6+'Daily-DS.M-QS'!BH6+'Daily-DS.M-QS'!BJ6</f>
        <v>3</v>
      </c>
      <c r="E26" s="105">
        <f>'Daily-DS.M-QS'!AY6+'Daily-DS.M-QS'!BA6+'Daily-DS.M-QS'!BC6+'Daily-DS.M-QS'!BE6+'Daily-DS.M-QS'!BG6+'Daily-DS.M-QS'!BI6+'Daily-DS.M-QS'!BK6</f>
        <v>2</v>
      </c>
      <c r="F26" s="106">
        <f>'Daily-DS.M-QS'!BL6+'Daily-DS.M-QS'!BN6+'Daily-DS.M-QS'!BP6+'Daily-DS.M-QS'!BR6+'Daily-DS.M-QS'!BT6+'Daily-DS.M-QS'!BV6+'Daily-DS.M-QS'!BX6</f>
        <v>7</v>
      </c>
      <c r="G26" s="105">
        <f>'Daily-DS.M-QS'!BM6+'Daily-DS.M-QS'!BO6+'Daily-DS.M-QS'!BQ6+'Daily-DS.M-QS'!BS6+'Daily-DS.M-QS'!BU6+'Daily-DS.M-QS'!BW6+'Daily-DS.M-QS'!BY6</f>
        <v>7</v>
      </c>
      <c r="H26" s="106">
        <f>'Daily-DS.M-QS'!BZ6+'Daily-DS.M-QS'!CB6+'Daily-DS.M-QS'!CD6+'Daily-DS.M-QS'!CF6+'Daily-DS.M-QS'!CH6+'Daily-DS.M-QS'!CJ6+'Daily-DS.M-QS'!CL6</f>
        <v>2</v>
      </c>
      <c r="I26" s="105">
        <f>'Daily-DS.M-QS'!CA6+'Daily-DS.M-QS'!CC6+'Daily-DS.M-QS'!CE6+'Daily-DS.M-QS'!CG6+'Daily-DS.M-QS'!CI6+'Daily-DS.M-QS'!CK6+'Daily-DS.M-QS'!CM6</f>
        <v>8</v>
      </c>
      <c r="J26" s="106">
        <f>'Daily-DS.M-QS'!CN6+'Daily-DS.M-QS'!CP6+'Daily-DS.M-QS'!CR6+'Daily-DS.M-QS'!CT6+'Daily-DS.M-QS'!CV6+'Daily-DS.M-QS'!CX6+'Daily-DS.M-QS'!CZ6</f>
        <v>57</v>
      </c>
      <c r="K26" s="105">
        <f>'Daily-DS.M-QS'!CO6+'Daily-DS.M-QS'!CQ6+'Daily-DS.M-QS'!CS6+'Daily-DS.M-QS'!CU6+'Daily-DS.M-QS'!CW6+'Daily-DS.M-QS'!CY6+'Daily-DS.M-QS'!DA6</f>
        <v>2</v>
      </c>
      <c r="L26" s="111">
        <f>'Daily-DS.M-QS'!DB6+'Daily-DS.M-QS'!DD6+'Daily-DS.M-QS'!DF6+'Daily-DS.M-QS'!DH6+'Daily-DS.M-QS'!DJ6+'Daily-DS.M-QS'!DL6+'Daily-DS.M-QS'!DN6</f>
        <v>26</v>
      </c>
      <c r="M26" s="5">
        <f>'Daily-DS.M-QS'!DC6+'Daily-DS.M-QS'!DE6+'Daily-DS.M-QS'!DG6+'Daily-DS.M-QS'!DI6+'Daily-DS.M-QS'!DK6+'Daily-DS.M-QS'!DM6+'Daily-DS.M-QS'!DO6</f>
        <v>7</v>
      </c>
      <c r="N26" s="6">
        <v>15</v>
      </c>
      <c r="O26" s="5">
        <v>16</v>
      </c>
      <c r="P26" s="6">
        <v>11</v>
      </c>
      <c r="Q26" s="5">
        <v>8</v>
      </c>
    </row>
    <row r="27" spans="1:17" ht="16.5">
      <c r="A27" s="8" t="s">
        <v>9</v>
      </c>
      <c r="B27" s="157">
        <f>B24/B23</f>
        <v>0.96860986547085204</v>
      </c>
      <c r="C27" s="103">
        <f>C24/C23</f>
        <v>0.97592997811816196</v>
      </c>
      <c r="D27" s="157">
        <f>D24/D23</f>
        <v>0.98461538461538467</v>
      </c>
      <c r="E27" s="103">
        <f>E24/E23</f>
        <v>0.97598627787307035</v>
      </c>
      <c r="F27" s="157">
        <f>F24/F23</f>
        <v>0.9737171464330413</v>
      </c>
      <c r="G27" s="103">
        <f>G24/G23</f>
        <v>0.96341463414634143</v>
      </c>
      <c r="H27" s="104">
        <f>H24/H23</f>
        <v>0.9743178170144462</v>
      </c>
      <c r="I27" s="103">
        <f>I24/I23</f>
        <v>0.98903508771929827</v>
      </c>
      <c r="J27" s="104">
        <f>J24/J23</f>
        <v>0.90551181102362199</v>
      </c>
      <c r="K27" s="103">
        <f>K24/K23</f>
        <v>1</v>
      </c>
      <c r="L27" s="112">
        <v>0.95</v>
      </c>
      <c r="M27" s="80">
        <v>0.98</v>
      </c>
      <c r="N27" s="94">
        <v>0.86699999999999999</v>
      </c>
      <c r="O27" s="80">
        <v>0.88790000000000002</v>
      </c>
      <c r="P27" s="94">
        <v>0.94450000000000001</v>
      </c>
      <c r="Q27" s="80">
        <v>0.98340000000000005</v>
      </c>
    </row>
    <row r="28" spans="1:17" ht="16.5">
      <c r="A28" s="8" t="s">
        <v>10</v>
      </c>
      <c r="B28" s="102">
        <f>B25/B23</f>
        <v>3.1390134529147982E-2</v>
      </c>
      <c r="C28" s="103">
        <f>C26/C23</f>
        <v>1.5317286652078774E-2</v>
      </c>
      <c r="D28" s="102">
        <f>D25/D23</f>
        <v>1.5384615384615385E-2</v>
      </c>
      <c r="E28" s="103">
        <f>E26/E23</f>
        <v>3.4305317324185248E-3</v>
      </c>
      <c r="F28" s="102">
        <f>F25/F23</f>
        <v>2.6282853566958697E-2</v>
      </c>
      <c r="G28" s="103">
        <f>G26/G23</f>
        <v>1.7073170731707318E-2</v>
      </c>
      <c r="H28" s="102">
        <f>H25/H23</f>
        <v>2.5682182985553772E-2</v>
      </c>
      <c r="I28" s="103">
        <f>I26/I23</f>
        <v>1.7543859649122806E-2</v>
      </c>
      <c r="J28" s="102">
        <f>J25/J23</f>
        <v>9.4488188976377951E-2</v>
      </c>
      <c r="K28" s="103">
        <f>K26/K23</f>
        <v>5.6980056980056983E-3</v>
      </c>
      <c r="L28" s="113">
        <v>0.05</v>
      </c>
      <c r="M28" s="80">
        <v>0.02</v>
      </c>
      <c r="N28" s="82">
        <v>0.13300000000000001</v>
      </c>
      <c r="O28" s="80">
        <v>0.11210000000000001</v>
      </c>
      <c r="P28" s="82">
        <v>5.5500000000000001E-2</v>
      </c>
      <c r="Q28" s="80">
        <v>1.66E-2</v>
      </c>
    </row>
    <row r="29" spans="1:17">
      <c r="A29" s="2" t="s">
        <v>11</v>
      </c>
      <c r="B29" s="101">
        <f>B26/B23</f>
        <v>1.4947683109118086E-2</v>
      </c>
      <c r="C29" s="100">
        <f>C26/C23</f>
        <v>1.5317286652078774E-2</v>
      </c>
      <c r="D29" s="101">
        <f>D26/D23</f>
        <v>4.6153846153846158E-3</v>
      </c>
      <c r="E29" s="100">
        <f>E26/E23</f>
        <v>3.4305317324185248E-3</v>
      </c>
      <c r="F29" s="101">
        <f>F26/F23</f>
        <v>8.7609511889862324E-3</v>
      </c>
      <c r="G29" s="100">
        <f>G26/G23</f>
        <v>1.7073170731707318E-2</v>
      </c>
      <c r="H29" s="101">
        <f>H26/H23</f>
        <v>3.2102728731942215E-3</v>
      </c>
      <c r="I29" s="100">
        <f>I26/I23</f>
        <v>1.7543859649122806E-2</v>
      </c>
      <c r="J29" s="101">
        <f>J26/J23</f>
        <v>7.4803149606299218E-2</v>
      </c>
      <c r="K29" s="100">
        <f>K26/K23</f>
        <v>5.6980056980056983E-3</v>
      </c>
      <c r="L29" s="114">
        <f>L26/L23</f>
        <v>3.4346103038309116E-2</v>
      </c>
      <c r="M29" s="68">
        <f>M26/M23</f>
        <v>1.4112903225806451E-2</v>
      </c>
      <c r="N29" s="9" t="s">
        <v>26</v>
      </c>
      <c r="O29" s="3" t="s">
        <v>27</v>
      </c>
      <c r="P29" s="9" t="s">
        <v>28</v>
      </c>
      <c r="Q29" s="3" t="s">
        <v>29</v>
      </c>
    </row>
    <row r="30" spans="1:17">
      <c r="A30" s="10"/>
      <c r="B30" s="128"/>
      <c r="C30" s="22"/>
      <c r="D30" s="128"/>
      <c r="E30" s="22"/>
      <c r="F30" s="128"/>
      <c r="G30" s="22"/>
      <c r="H30" s="128"/>
      <c r="I30" s="22"/>
      <c r="J30" s="128"/>
      <c r="K30" s="22"/>
      <c r="L30" s="10"/>
      <c r="M30" s="10"/>
      <c r="N30" s="10"/>
      <c r="O30" s="10"/>
      <c r="P30" s="10"/>
      <c r="Q30" s="10"/>
    </row>
    <row r="31" spans="1:17">
      <c r="A31" s="8" t="s">
        <v>12</v>
      </c>
      <c r="B31" s="125">
        <f>AVERAGE('Daily-DS.M-QS'!AJ11,'Daily-DS.M-QS'!AL11,'Daily-DS.M-QS'!AN11,'Daily-DS.M-QS'!AP11,'Daily-DS.M-QS'!AR11,'Daily-DS.M-QS'!AT11,'Daily-DS.M-QS'!AV11)</f>
        <v>2.1130952380952382E-2</v>
      </c>
      <c r="C31" s="126">
        <f>AVERAGE('Daily-DS.M-QS'!AK11,'Daily-DS.M-QS'!AM11,'Daily-DS.M-QS'!AO11,'Daily-DS.M-QS'!AQ11,'Daily-DS.M-QS'!AS11,'Daily-DS.M-QS'!AU11,'Daily-DS.M-QS'!AW11)</f>
        <v>2.5992063492063493E-2</v>
      </c>
      <c r="D31" s="125">
        <f>AVERAGE('Daily-DS.M-QS'!AX11,'Daily-DS.M-QS'!AZ11,'Daily-DS.M-QS'!BB11,'Daily-DS.M-QS'!BD11,'Daily-DS.M-QS'!BF11,'Daily-DS.M-QS'!BH11,'Daily-DS.M-QS'!BJ11)</f>
        <v>1.6666666666666666E-2</v>
      </c>
      <c r="E31" s="126">
        <f>AVERAGE('Daily-DS.M-QS'!AY11,'Daily-DS.M-QS'!BA11,'Daily-DS.M-QS'!BC11,'Daily-DS.M-QS'!BE11,'Daily-DS.M-QS'!BG11,'Daily-DS.M-QS'!BI11,'Daily-DS.M-QS'!BK11)</f>
        <v>1.5674603174603174E-2</v>
      </c>
      <c r="F31" s="125">
        <f>AVERAGE('Daily-DS.M-QS'!BL11,'Daily-DS.M-QS'!BN11,'Daily-DS.M-QS'!BP11,'Daily-DS.M-QS'!BR11,'Daily-DS.M-QS'!BT11,'Daily-DS.M-QS'!BV11,'Daily-DS.M-QS'!BX11)</f>
        <v>2.2619047619047618E-2</v>
      </c>
      <c r="G31" s="126">
        <f>AVERAGE('Daily-DS.M-QS'!BM11,'Daily-DS.M-QS'!BO11,'Daily-DS.M-QS'!BQ11,'Daily-DS.M-QS'!BS11,'Daily-DS.M-QS'!BU11,'Daily-DS.M-QS'!BW11,'Daily-DS.M-QS'!BY11)</f>
        <v>1.8551587301587302E-2</v>
      </c>
      <c r="H31" s="125">
        <f>AVERAGE('Daily-DS.M-QS'!BZ11,'Daily-DS.M-QS'!CB11,'Daily-DS.M-QS'!CD11,'Daily-DS.M-QS'!CF11,'Daily-DS.M-QS'!CH11,'Daily-DS.M-QS'!CJ11,'Daily-DS.M-QS'!CL11)</f>
        <v>2.2718253968253967E-2</v>
      </c>
      <c r="I31" s="126">
        <f>AVERAGE('Daily-DS.M-QS'!CA11,'Daily-DS.M-QS'!CC11,'Daily-DS.M-QS'!CE11,'Daily-DS.M-QS'!CG11,'Daily-DS.M-QS'!CI11,'Daily-DS.M-QS'!CK11,'Daily-DS.M-QS'!CM11)</f>
        <v>1.4583333333333334E-2</v>
      </c>
      <c r="J31" s="125">
        <f>AVERAGE('Daily-DS.M-QS'!CN11,'Daily-DS.M-QS'!CP11,'Daily-DS.M-QS'!CR11,'Daily-DS.M-QS'!CT11,'Daily-DS.M-QS'!CV11,'Daily-DS.M-QS'!CX11,'Daily-DS.M-QS'!CZ11)</f>
        <v>2.2420634920634921E-2</v>
      </c>
      <c r="K31" s="126">
        <f>AVERAGE('Daily-DS.M-QS'!CO11,'Daily-DS.M-QS'!CQ11,'Daily-DS.M-QS'!CS11,'Daily-DS.M-QS'!CU11,'Daily-DS.M-QS'!CW11,'Daily-DS.M-QS'!CY11,'Daily-DS.M-QS'!DA11)</f>
        <v>1.2301587301587301E-2</v>
      </c>
      <c r="L31" s="12">
        <f>AVERAGE('Daily-DS.M-QS'!DB11,'Daily-DS.M-QS'!DD11,'Daily-DS.M-QS'!DF11,'Daily-DS.M-QS'!DH11,'Daily-DS.M-QS'!DJ11,'Daily-DS.M-QS'!DL11,'Daily-DS.M-QS'!DN11)</f>
        <v>3.4126984126984124E-2</v>
      </c>
      <c r="M31" s="11">
        <f>AVERAGE('Daily-DS.M-QS'!DC11,'Daily-DS.M-QS'!DE11,'Daily-DS.M-QS'!DG11,'Daily-DS.M-QS'!DI11,'Daily-DS.M-QS'!DK11,'Daily-DS.M-QS'!DM11,'Daily-DS.M-QS'!DO11)</f>
        <v>1.9742063492063495E-2</v>
      </c>
      <c r="N31" s="12">
        <v>6.3888888888888884E-2</v>
      </c>
      <c r="O31" s="11">
        <v>1.3194444444444444E-2</v>
      </c>
      <c r="P31" s="12">
        <v>3.5416666666666666E-2</v>
      </c>
      <c r="Q31" s="11">
        <v>1.8749999999999999E-2</v>
      </c>
    </row>
    <row r="32" spans="1:17">
      <c r="A32" s="2" t="s">
        <v>13</v>
      </c>
      <c r="B32" s="127">
        <f>AVERAGE('Daily-DS.M-QS'!AJ12,'Daily-DS.M-QS'!AL12,'Daily-DS.M-QS'!AN12,'Daily-DS.M-QS'!AP12,'Daily-DS.M-QS'!AR12,'Daily-DS.M-QS'!AT12,'Daily-DS.M-QS'!AV12)</f>
        <v>0.28025793650793657</v>
      </c>
      <c r="C32" s="13">
        <f>AVERAGE('Daily-DS.M-QS'!AK12,'Daily-DS.M-QS'!AM12,'Daily-DS.M-QS'!AO12,'Daily-DS.M-QS'!AQ12,'Daily-DS.M-QS'!AS12,'Daily-DS.M-QS'!AU12,'Daily-DS.M-QS'!AW12)</f>
        <v>0.17817460317460318</v>
      </c>
      <c r="D32" s="127">
        <f>AVERAGE('Daily-DS.M-QS'!AX12,'Daily-DS.M-QS'!AZ12,'Daily-DS.M-QS'!BB12,'Daily-DS.M-QS'!BD12,'Daily-DS.M-QS'!BF12,'Daily-DS.M-QS'!BH12,'Daily-DS.M-QS'!BJ12)</f>
        <v>0.30486111111111114</v>
      </c>
      <c r="E32" s="13">
        <f>AVERAGE('Daily-DS.M-QS'!AY12,'Daily-DS.M-QS'!BA12,'Daily-DS.M-QS'!BC12,'Daily-DS.M-QS'!BE12,'Daily-DS.M-QS'!BG12,'Daily-DS.M-QS'!BI12,'Daily-DS.M-QS'!BK12)</f>
        <v>0.20168650793650794</v>
      </c>
      <c r="F32" s="127">
        <f>AVERAGE('Daily-DS.M-QS'!BL12,'Daily-DS.M-QS'!BN12,'Daily-DS.M-QS'!BP12,'Daily-DS.M-QS'!BR12,'Daily-DS.M-QS'!BT12,'Daily-DS.M-QS'!BV12,'Daily-DS.M-QS'!BX12)</f>
        <v>0.26458333333333334</v>
      </c>
      <c r="G32" s="13">
        <f>AVERAGE('Daily-DS.M-QS'!BM12,'Daily-DS.M-QS'!BO12,'Daily-DS.M-QS'!BQ12,'Daily-DS.M-QS'!BS12,'Daily-DS.M-QS'!BU12,'Daily-DS.M-QS'!BW12,'Daily-DS.M-QS'!BY12)</f>
        <v>0.17797619047619048</v>
      </c>
      <c r="H32" s="127">
        <f>AVERAGE('Daily-DS.M-QS'!BZ12,'Daily-DS.M-QS'!CB12,'Daily-DS.M-QS'!CD12,'Daily-DS.M-QS'!CF12,'Daily-DS.M-QS'!CH12,'Daily-DS.M-QS'!CJ12,'Daily-DS.M-QS'!CL12)</f>
        <v>0.2860119047619048</v>
      </c>
      <c r="I32" s="13">
        <f>AVERAGE('Daily-DS.M-QS'!CA12,'Daily-DS.M-QS'!CC12,'Daily-DS.M-QS'!CE12,'Daily-DS.M-QS'!CG12,'Daily-DS.M-QS'!CI12,'Daily-DS.M-QS'!CK12,'Daily-DS.M-QS'!CM12)</f>
        <v>0.2339285714285714</v>
      </c>
      <c r="J32" s="127">
        <f>AVERAGE('Daily-DS.M-QS'!CN12,'Daily-DS.M-QS'!CP12,'Daily-DS.M-QS'!CR12,'Daily-DS.M-QS'!CT12,'Daily-DS.M-QS'!CV12,'Daily-DS.M-QS'!CX12,'Daily-DS.M-QS'!CZ12)</f>
        <v>0.29206349206349203</v>
      </c>
      <c r="K32" s="13">
        <f>AVERAGE('Daily-DS.M-QS'!CO12,'Daily-DS.M-QS'!CQ12,'Daily-DS.M-QS'!CS12,'Daily-DS.M-QS'!CU12,'Daily-DS.M-QS'!CW12,'Daily-DS.M-QS'!CY12,'Daily-DS.M-QS'!DA12)</f>
        <v>0.26765873015873015</v>
      </c>
      <c r="L32" s="14">
        <f>AVERAGE('Daily-DS.M-QS'!DB12,'Daily-DS.M-QS'!DD12,'Daily-DS.M-QS'!DF12,'Daily-DS.M-QS'!DH12,'Daily-DS.M-QS'!DJ12,'Daily-DS.M-QS'!DL12,'Daily-DS.M-QS'!DN12)</f>
        <v>0.32202380952380955</v>
      </c>
      <c r="M32" s="13">
        <f>AVERAGE('Daily-DS.M-QS'!DC12,'Daily-DS.M-QS'!DE12,'Daily-DS.M-QS'!DG12,'Daily-DS.M-QS'!DI12,'Daily-DS.M-QS'!DK12,'Daily-DS.M-QS'!DM12,'Daily-DS.M-QS'!DO12)</f>
        <v>0.21418650793650792</v>
      </c>
      <c r="N32" s="14">
        <v>0.30277777777777776</v>
      </c>
      <c r="O32" s="13">
        <v>0.22222222222222221</v>
      </c>
      <c r="P32" s="14">
        <v>0.3215277777777778</v>
      </c>
      <c r="Q32" s="13">
        <v>0.18680555555555556</v>
      </c>
    </row>
    <row r="33" spans="1:17">
      <c r="A33" s="10"/>
      <c r="B33" s="128"/>
      <c r="C33" s="22"/>
      <c r="D33" s="128"/>
      <c r="E33" s="22"/>
      <c r="F33" s="128"/>
      <c r="G33" s="22"/>
      <c r="H33" s="128"/>
      <c r="I33" s="22"/>
      <c r="J33" s="128"/>
      <c r="K33" s="22"/>
      <c r="L33" s="10"/>
      <c r="M33" s="10"/>
      <c r="N33" s="10"/>
      <c r="O33" s="10"/>
      <c r="P33" s="10"/>
      <c r="Q33" s="10"/>
    </row>
    <row r="34" spans="1:17">
      <c r="A34" s="8" t="s">
        <v>14</v>
      </c>
      <c r="B34" s="108">
        <f>'Daily-DS.M-QS'!AJ14+'Daily-DS.M-QS'!AL14+'Daily-DS.M-QS'!AN14+'Daily-DS.M-QS'!AP14+'Daily-DS.M-QS'!AR14+'Daily-DS.M-QS'!AT14+'Daily-DS.M-QS'!AV14</f>
        <v>42</v>
      </c>
      <c r="C34" s="74">
        <f>'Daily-DS.M-QS'!AK14+'Daily-DS.M-QS'!AM14+'Daily-DS.M-QS'!AO14+'Daily-DS.M-QS'!AQ14+'Daily-DS.M-QS'!AS14+'Daily-DS.M-QS'!AU14+'Daily-DS.M-QS'!AW14</f>
        <v>26</v>
      </c>
      <c r="D34" s="108">
        <f>'Daily-DS.M-QS'!AX14+'Daily-DS.M-QS'!AZ14+'Daily-DS.M-QS'!BB14+'Daily-DS.M-QS'!BD14+'Daily-DS.M-QS'!BF14+'Daily-DS.M-QS'!BH14+'Daily-DS.M-QS'!BJ14</f>
        <v>34</v>
      </c>
      <c r="E34" s="74">
        <f>'Daily-DS.M-QS'!AY14+'Daily-DS.M-QS'!BA14+'Daily-DS.M-QS'!BC14+'Daily-DS.M-QS'!BE14+'Daily-DS.M-QS'!BG14+'Daily-DS.M-QS'!BI14+'Daily-DS.M-QS'!BK14</f>
        <v>46</v>
      </c>
      <c r="F34" s="108">
        <f>'Daily-DS.M-QS'!BL14+'Daily-DS.M-QS'!BN14+'Daily-DS.M-QS'!BP14+'Daily-DS.M-QS'!BR14+'Daily-DS.M-QS'!BT14+'Daily-DS.M-QS'!BV14+'Daily-DS.M-QS'!BX14</f>
        <v>59</v>
      </c>
      <c r="G34" s="74">
        <f>'Daily-DS.M-QS'!BM14+'Daily-DS.M-QS'!BO14+'Daily-DS.M-QS'!BQ14+'Daily-DS.M-QS'!BS14+'Daily-DS.M-QS'!BU14+'Daily-DS.M-QS'!BW14+'Daily-DS.M-QS'!BY14</f>
        <v>38</v>
      </c>
      <c r="H34" s="108">
        <f>'Daily-DS.M-QS'!BZ14+'Daily-DS.M-QS'!CB14+'Daily-DS.M-QS'!CD14+'Daily-DS.M-QS'!CF14+'Daily-DS.M-QS'!CH14+'Daily-DS.M-QS'!CJ14+'Daily-DS.M-QS'!CL14</f>
        <v>51</v>
      </c>
      <c r="I34" s="74">
        <f>'Daily-DS.M-QS'!CA14+'Daily-DS.M-QS'!CC14+'Daily-DS.M-QS'!CE14+'Daily-DS.M-QS'!CG14+'Daily-DS.M-QS'!CI14+'Daily-DS.M-QS'!CK14+'Daily-DS.M-QS'!CM14</f>
        <v>21</v>
      </c>
      <c r="J34" s="108">
        <f>'Daily-DS.M-QS'!CN14+'Daily-DS.M-QS'!CP14+'Daily-DS.M-QS'!CR14+'Daily-DS.M-QS'!CT14+'Daily-DS.M-QS'!CV14+'Daily-DS.M-QS'!CX14+'Daily-DS.M-QS'!CZ14</f>
        <v>47</v>
      </c>
      <c r="K34" s="74">
        <f>'Daily-DS.M-QS'!CO14+'Daily-DS.M-QS'!CQ14+'Daily-DS.M-QS'!CS14+'Daily-DS.M-QS'!CU14+'Daily-DS.M-QS'!CW14+'Daily-DS.M-QS'!CY14+'Daily-DS.M-QS'!DA14</f>
        <v>20</v>
      </c>
      <c r="L34" s="6">
        <f>'Daily-DS.M-QS'!DB14+'Daily-DS.M-QS'!DD14+'Daily-DS.M-QS'!DF14+'Daily-DS.M-QS'!DH14+'Daily-DS.M-QS'!DJ14+'Daily-DS.M-QS'!DL14+'Daily-DS.M-QS'!DN14</f>
        <v>32</v>
      </c>
      <c r="M34" s="5">
        <f>'Daily-DS.M-QS'!DC14+'Daily-DS.M-QS'!DE14+'Daily-DS.M-QS'!DG14+'Daily-DS.M-QS'!DI14+'Daily-DS.M-QS'!DK14+'Daily-DS.M-QS'!DM14+'Daily-DS.M-QS'!DO14</f>
        <v>33</v>
      </c>
      <c r="N34" s="6">
        <v>24</v>
      </c>
      <c r="O34" s="5">
        <v>29</v>
      </c>
      <c r="P34" s="6">
        <v>26</v>
      </c>
      <c r="Q34" s="5">
        <v>28</v>
      </c>
    </row>
    <row r="35" spans="1:17">
      <c r="A35" s="2" t="s">
        <v>15</v>
      </c>
      <c r="B35" s="130">
        <f>B34/B24</f>
        <v>6.4814814814814811E-2</v>
      </c>
      <c r="C35" s="85">
        <f>C34/C24</f>
        <v>5.829596412556054E-2</v>
      </c>
      <c r="D35" s="130">
        <f>D34/D24</f>
        <v>5.3124999999999999E-2</v>
      </c>
      <c r="E35" s="85">
        <f>E34/E24</f>
        <v>8.0843585237258347E-2</v>
      </c>
      <c r="F35" s="130">
        <f>F34/F24</f>
        <v>7.583547557840617E-2</v>
      </c>
      <c r="G35" s="85">
        <f>G34/G24</f>
        <v>9.6202531645569619E-2</v>
      </c>
      <c r="H35" s="130">
        <f>H34/H24</f>
        <v>8.4019769357495888E-2</v>
      </c>
      <c r="I35" s="85">
        <f>I34/I24</f>
        <v>4.6563192904656318E-2</v>
      </c>
      <c r="J35" s="130">
        <f>J34/J24</f>
        <v>6.8115942028985507E-2</v>
      </c>
      <c r="K35" s="85">
        <f>K34/K24</f>
        <v>5.6980056980056981E-2</v>
      </c>
      <c r="L35" s="84">
        <f>L34/L24</f>
        <v>4.4444444444444446E-2</v>
      </c>
      <c r="M35" s="85">
        <f>M34/M24</f>
        <v>6.7761806981519512E-2</v>
      </c>
      <c r="N35" s="84" t="s">
        <v>30</v>
      </c>
      <c r="O35" s="85" t="s">
        <v>31</v>
      </c>
      <c r="P35" s="84" t="s">
        <v>32</v>
      </c>
      <c r="Q35" s="85" t="s">
        <v>33</v>
      </c>
    </row>
    <row r="36" spans="1:17">
      <c r="A36" s="10"/>
      <c r="B36" s="128"/>
      <c r="C36" s="22"/>
      <c r="D36" s="128"/>
      <c r="E36" s="22"/>
      <c r="F36" s="128"/>
      <c r="G36" s="22"/>
      <c r="H36" s="128"/>
      <c r="I36" s="22"/>
      <c r="J36" s="128"/>
      <c r="K36" s="22"/>
      <c r="L36" s="10"/>
      <c r="M36" s="10"/>
      <c r="N36" s="10"/>
      <c r="O36" s="10"/>
      <c r="P36" s="10"/>
      <c r="Q36" s="10"/>
    </row>
    <row r="37" spans="1:17">
      <c r="A37" s="7" t="s">
        <v>16</v>
      </c>
      <c r="B37" s="108">
        <f>'Daily-DS.M-QS'!AJ17+'Daily-DS.M-QS'!AL17+'Daily-DS.M-QS'!AN17+'Daily-DS.M-QS'!AP17+'Daily-DS.M-QS'!AR17+'Daily-DS.M-QS'!AT17+'Daily-DS.M-QS'!AV17</f>
        <v>535</v>
      </c>
      <c r="C37" s="74">
        <f>'Daily-DS.M-QS'!AK17+'Daily-DS.M-QS'!AM17+'Daily-DS.M-QS'!AO17+'Daily-DS.M-QS'!AQ17+'Daily-DS.M-QS'!AS17+'Daily-DS.M-QS'!AU17+'Daily-DS.M-QS'!AW17</f>
        <v>373</v>
      </c>
      <c r="D37" s="108">
        <f>'Daily-DS.M-QS'!AX17+'Daily-DS.M-QS'!AZ17+'Daily-DS.M-QS'!BB17+'Daily-DS.M-QS'!BD17+'Daily-DS.M-QS'!BF17+'Daily-DS.M-QS'!BH17+'Daily-DS.M-QS'!BJ17</f>
        <v>548</v>
      </c>
      <c r="E37" s="74">
        <f>'Daily-DS.M-QS'!AY17+'Daily-DS.M-QS'!BA17+'Daily-DS.M-QS'!BC17+'Daily-DS.M-QS'!BE17+'Daily-DS.M-QS'!BG17+'Daily-DS.M-QS'!BI17+'Daily-DS.M-QS'!BK17</f>
        <v>478</v>
      </c>
      <c r="F37" s="108">
        <f>'Daily-DS.M-QS'!BL17+'Daily-DS.M-QS'!BN17+'Daily-DS.M-QS'!BP17+'Daily-DS.M-QS'!BR17+'Daily-DS.M-QS'!BT17+'Daily-DS.M-QS'!BV17+'Daily-DS.M-QS'!BX17</f>
        <v>626</v>
      </c>
      <c r="G37" s="74">
        <f>'Daily-DS.M-QS'!BM17+'Daily-DS.M-QS'!BO17+'Daily-DS.M-QS'!BQ17+'Daily-DS.M-QS'!BS17+'Daily-DS.M-QS'!BU17+'Daily-DS.M-QS'!BW17+'Daily-DS.M-QS'!BY17</f>
        <v>338</v>
      </c>
      <c r="H37" s="108">
        <f>'Daily-DS.M-QS'!BZ17+'Daily-DS.M-QS'!CB17+'Daily-DS.M-QS'!CD17+'Daily-DS.M-QS'!CF17+'Daily-DS.M-QS'!CH17+'Daily-DS.M-QS'!CJ17+'Daily-DS.M-QS'!CL17</f>
        <v>479</v>
      </c>
      <c r="I37" s="74">
        <f>'Daily-DS.M-QS'!CA17+'Daily-DS.M-QS'!CC17+'Daily-DS.M-QS'!CE17+'Daily-DS.M-QS'!CG17+'Daily-DS.M-QS'!CI17+'Daily-DS.M-QS'!CK17+'Daily-DS.M-QS'!CM17</f>
        <v>403</v>
      </c>
      <c r="J37" s="108">
        <f>'Daily-DS.M-QS'!CN17+'Daily-DS.M-QS'!CP17+'Daily-DS.M-QS'!CR17+'Daily-DS.M-QS'!CT17+'Daily-DS.M-QS'!CV17+'Daily-DS.M-QS'!CX17+'Daily-DS.M-QS'!CZ17</f>
        <v>556</v>
      </c>
      <c r="K37" s="74">
        <f>'Daily-DS.M-QS'!CO17+'Daily-DS.M-QS'!CQ17+'Daily-DS.M-QS'!CS17+'Daily-DS.M-QS'!CU17+'Daily-DS.M-QS'!CW17+'Daily-DS.M-QS'!CY17+'Daily-DS.M-QS'!DA17</f>
        <v>313</v>
      </c>
      <c r="L37" s="6">
        <f>'Daily-DS.M-QS'!DB17+'Daily-DS.M-QS'!DD17+'Daily-DS.M-QS'!DF17+'Daily-DS.M-QS'!DH17+'Daily-DS.M-QS'!DJ17+'Daily-DS.M-QS'!DL17+'Daily-DS.M-QS'!DN17</f>
        <v>528</v>
      </c>
      <c r="M37" s="5">
        <f>'Daily-DS.M-QS'!DC17+'Daily-DS.M-QS'!DE17+'Daily-DS.M-QS'!DG17+'Daily-DS.M-QS'!DI17+'Daily-DS.M-QS'!DK17+'Daily-DS.M-QS'!DM17+'Daily-DS.M-QS'!DO17</f>
        <v>415</v>
      </c>
      <c r="N37" s="6">
        <v>469</v>
      </c>
      <c r="O37" s="5">
        <v>482</v>
      </c>
      <c r="P37" s="6">
        <v>443</v>
      </c>
      <c r="Q37" s="5">
        <v>398</v>
      </c>
    </row>
    <row r="38" spans="1:17">
      <c r="A38" s="15" t="s">
        <v>17</v>
      </c>
      <c r="B38" s="129">
        <f>B37/B24</f>
        <v>0.82561728395061729</v>
      </c>
      <c r="C38" s="87">
        <f>C37/C24</f>
        <v>0.83632286995515692</v>
      </c>
      <c r="D38" s="129">
        <f>D37/D24</f>
        <v>0.85624999999999996</v>
      </c>
      <c r="E38" s="87">
        <f>E37/E24</f>
        <v>0.84007029876977157</v>
      </c>
      <c r="F38" s="129">
        <f>F37/F24</f>
        <v>0.80462724935732644</v>
      </c>
      <c r="G38" s="87">
        <f>G37/G24</f>
        <v>0.85569620253164558</v>
      </c>
      <c r="H38" s="129">
        <f>H37/H24</f>
        <v>0.78912685337726529</v>
      </c>
      <c r="I38" s="87">
        <f>I37/I24</f>
        <v>0.89356984478935697</v>
      </c>
      <c r="J38" s="129">
        <f>J37/J24</f>
        <v>0.80579710144927541</v>
      </c>
      <c r="K38" s="87">
        <f>K37/K24</f>
        <v>0.89173789173789175</v>
      </c>
      <c r="L38" s="86">
        <f>L37/L24</f>
        <v>0.73333333333333328</v>
      </c>
      <c r="M38" s="87">
        <f>M37/M24</f>
        <v>0.85215605749486656</v>
      </c>
      <c r="N38" s="86" t="s">
        <v>34</v>
      </c>
      <c r="O38" s="87" t="s">
        <v>35</v>
      </c>
      <c r="P38" s="86" t="s">
        <v>36</v>
      </c>
      <c r="Q38" s="87" t="s">
        <v>37</v>
      </c>
    </row>
  </sheetData>
  <sheetProtection autoFilter="0"/>
  <mergeCells count="12">
    <mergeCell ref="A1:A2"/>
    <mergeCell ref="D1:E1"/>
    <mergeCell ref="F21:G21"/>
    <mergeCell ref="A21:A22"/>
    <mergeCell ref="D21:E21"/>
    <mergeCell ref="B1:C1"/>
    <mergeCell ref="B21:C21"/>
    <mergeCell ref="P21:Q21"/>
    <mergeCell ref="H21:I21"/>
    <mergeCell ref="J21:K21"/>
    <mergeCell ref="L21:M21"/>
    <mergeCell ref="N21:O21"/>
  </mergeCells>
  <conditionalFormatting sqref="B7:E7">
    <cfRule type="cellIs" dxfId="3864" priority="7" operator="lessThan">
      <formula>0.95</formula>
    </cfRule>
    <cfRule type="cellIs" dxfId="3863" priority="8" operator="greaterThan">
      <formula>0.949</formula>
    </cfRule>
  </conditionalFormatting>
  <conditionalFormatting sqref="B8:E8">
    <cfRule type="cellIs" dxfId="3862" priority="5" operator="lessThanOrEqual">
      <formula>0.05</formula>
    </cfRule>
    <cfRule type="cellIs" dxfId="3861" priority="6" operator="greaterThan">
      <formula>0.049</formula>
    </cfRule>
  </conditionalFormatting>
  <conditionalFormatting sqref="B27:Q27">
    <cfRule type="cellIs" dxfId="3860" priority="19" operator="lessThan">
      <formula>0.95</formula>
    </cfRule>
    <cfRule type="cellIs" dxfId="3859" priority="20" operator="greaterThan">
      <formula>0.949</formula>
    </cfRule>
  </conditionalFormatting>
  <conditionalFormatting sqref="B28:Q28">
    <cfRule type="cellIs" dxfId="3858" priority="17" operator="lessThanOrEqual">
      <formula>0.05</formula>
    </cfRule>
    <cfRule type="cellIs" dxfId="3857" priority="18" operator="greaterThan">
      <formula>0.049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EQ27"/>
  <sheetViews>
    <sheetView showGridLines="0" workbookViewId="0">
      <pane xSplit="1" topLeftCell="AQ58" activePane="topRight" state="frozen"/>
      <selection pane="topRight" activeCell="AQ58" sqref="AQ58"/>
    </sheetView>
  </sheetViews>
  <sheetFormatPr defaultColWidth="9.140625" defaultRowHeight="15"/>
  <cols>
    <col min="1" max="1" width="28.5703125" style="1" bestFit="1" customWidth="1"/>
    <col min="2" max="49" width="10.7109375" style="1" customWidth="1"/>
    <col min="50" max="50" width="14.5703125" style="1" bestFit="1" customWidth="1"/>
    <col min="51" max="63" width="10.7109375" style="1" customWidth="1"/>
    <col min="64" max="64" width="11.28515625" style="1" customWidth="1"/>
    <col min="65" max="65" width="11.42578125" style="1" customWidth="1"/>
    <col min="66" max="66" width="11.28515625" style="1" customWidth="1"/>
    <col min="67" max="67" width="11.42578125" style="1" customWidth="1"/>
    <col min="68" max="68" width="11.28515625" style="1" customWidth="1"/>
    <col min="69" max="69" width="11.42578125" style="1" customWidth="1"/>
    <col min="70" max="70" width="11.28515625" style="1" customWidth="1"/>
    <col min="71" max="71" width="11.42578125" style="1" customWidth="1"/>
    <col min="72" max="72" width="11.28515625" style="1" customWidth="1"/>
    <col min="73" max="73" width="11.42578125" style="1" customWidth="1"/>
    <col min="74" max="74" width="11.28515625" style="1" customWidth="1"/>
    <col min="75" max="75" width="11.42578125" style="1" customWidth="1"/>
    <col min="76" max="76" width="11.28515625" style="1" customWidth="1"/>
    <col min="77" max="77" width="11.42578125" style="1" customWidth="1"/>
    <col min="78" max="78" width="11.28515625" style="1" customWidth="1"/>
    <col min="79" max="79" width="11.42578125" style="1" customWidth="1"/>
    <col min="80" max="80" width="11.28515625" style="1" customWidth="1"/>
    <col min="81" max="81" width="11.42578125" style="1" customWidth="1"/>
    <col min="82" max="82" width="11.28515625" style="1" customWidth="1"/>
    <col min="83" max="83" width="11.42578125" style="1" customWidth="1"/>
    <col min="84" max="84" width="11.28515625" style="1" customWidth="1"/>
    <col min="85" max="85" width="11.42578125" style="1" customWidth="1"/>
    <col min="86" max="86" width="11.28515625" style="1" customWidth="1"/>
    <col min="87" max="87" width="11.42578125" style="1" customWidth="1"/>
    <col min="88" max="88" width="11.28515625" style="1" customWidth="1"/>
    <col min="89" max="89" width="11.42578125" style="1" customWidth="1"/>
    <col min="90" max="90" width="11.28515625" style="1" customWidth="1"/>
    <col min="91" max="91" width="11.42578125" style="1" customWidth="1"/>
    <col min="92" max="92" width="11.28515625" style="1" customWidth="1"/>
    <col min="93" max="93" width="11.42578125" style="1" customWidth="1"/>
    <col min="94" max="94" width="11.28515625" style="1" customWidth="1"/>
    <col min="95" max="95" width="11.42578125" style="1" customWidth="1"/>
    <col min="96" max="96" width="11.28515625" style="1" customWidth="1"/>
    <col min="97" max="97" width="11.42578125" style="1" customWidth="1"/>
    <col min="98" max="98" width="11.28515625" style="1" bestFit="1" customWidth="1"/>
    <col min="99" max="99" width="11.42578125" style="1" bestFit="1" customWidth="1"/>
    <col min="100" max="100" width="11.28515625" style="1" bestFit="1" customWidth="1"/>
    <col min="101" max="101" width="11.42578125" style="1" bestFit="1" customWidth="1"/>
    <col min="102" max="102" width="11.28515625" style="1" bestFit="1" customWidth="1"/>
    <col min="103" max="103" width="11.42578125" style="1" customWidth="1"/>
    <col min="104" max="109" width="10.7109375" style="1" customWidth="1"/>
    <col min="110" max="110" width="11.28515625" style="1" bestFit="1" customWidth="1"/>
    <col min="111" max="111" width="11.42578125" style="1" bestFit="1" customWidth="1"/>
    <col min="112" max="112" width="11.28515625" style="1" bestFit="1" customWidth="1"/>
    <col min="113" max="113" width="11.42578125" style="1" bestFit="1" customWidth="1"/>
    <col min="114" max="114" width="11.28515625" style="1" bestFit="1" customWidth="1"/>
    <col min="115" max="115" width="11.42578125" style="1" bestFit="1" customWidth="1"/>
    <col min="116" max="116" width="11.28515625" style="1" bestFit="1" customWidth="1"/>
    <col min="117" max="117" width="11.42578125" style="1" bestFit="1" customWidth="1"/>
    <col min="118" max="118" width="11.28515625" style="1" bestFit="1" customWidth="1"/>
    <col min="119" max="119" width="11.42578125" style="1" bestFit="1" customWidth="1"/>
    <col min="120" max="120" width="11.28515625" style="1" bestFit="1" customWidth="1"/>
    <col min="121" max="121" width="11.42578125" style="1" bestFit="1" customWidth="1"/>
    <col min="122" max="122" width="11.28515625" style="1" bestFit="1" customWidth="1"/>
    <col min="123" max="123" width="11.42578125" style="1" bestFit="1" customWidth="1"/>
    <col min="124" max="124" width="11.28515625" style="1" bestFit="1" customWidth="1"/>
    <col min="125" max="125" width="11.42578125" style="1" bestFit="1" customWidth="1"/>
    <col min="126" max="126" width="11.28515625" style="1" bestFit="1" customWidth="1"/>
    <col min="127" max="127" width="11.42578125" style="1" bestFit="1" customWidth="1"/>
    <col min="128" max="128" width="11.28515625" style="1" bestFit="1" customWidth="1"/>
    <col min="129" max="129" width="11.42578125" style="1" bestFit="1" customWidth="1"/>
    <col min="130" max="130" width="11.28515625" style="1" bestFit="1" customWidth="1"/>
    <col min="131" max="131" width="11.42578125" style="1" bestFit="1" customWidth="1"/>
    <col min="132" max="132" width="11.28515625" style="1" bestFit="1" customWidth="1"/>
    <col min="133" max="133" width="11.42578125" style="1" bestFit="1" customWidth="1"/>
    <col min="134" max="134" width="11.28515625" style="1" bestFit="1" customWidth="1"/>
    <col min="135" max="135" width="11.42578125" style="1" bestFit="1" customWidth="1"/>
    <col min="136" max="136" width="11.28515625" style="1" bestFit="1" customWidth="1"/>
    <col min="137" max="137" width="11.42578125" style="1" bestFit="1" customWidth="1"/>
    <col min="138" max="138" width="11.28515625" style="1" bestFit="1" customWidth="1"/>
    <col min="139" max="139" width="11.42578125" style="1" bestFit="1" customWidth="1"/>
    <col min="140" max="140" width="11.28515625" style="1" bestFit="1" customWidth="1"/>
    <col min="141" max="141" width="11.42578125" style="1" bestFit="1" customWidth="1"/>
    <col min="142" max="142" width="11.28515625" style="1" bestFit="1" customWidth="1"/>
    <col min="143" max="143" width="11.42578125" style="1" bestFit="1" customWidth="1"/>
    <col min="144" max="144" width="11.28515625" style="1" bestFit="1" customWidth="1"/>
    <col min="145" max="145" width="11.42578125" style="1" bestFit="1" customWidth="1"/>
    <col min="146" max="146" width="11.28515625" style="1" bestFit="1" customWidth="1"/>
    <col min="147" max="147" width="11.42578125" style="1" bestFit="1" customWidth="1"/>
    <col min="148" max="16384" width="9.140625" style="1"/>
  </cols>
  <sheetData>
    <row r="1" spans="1:147">
      <c r="A1" s="538" t="s">
        <v>0</v>
      </c>
      <c r="B1" s="540">
        <v>46022</v>
      </c>
      <c r="C1" s="541"/>
      <c r="D1" s="540">
        <v>46021</v>
      </c>
      <c r="E1" s="541"/>
      <c r="F1" s="540">
        <v>46020</v>
      </c>
      <c r="G1" s="541"/>
      <c r="H1" s="540">
        <v>46019</v>
      </c>
      <c r="I1" s="541"/>
      <c r="J1" s="540">
        <v>46018</v>
      </c>
      <c r="K1" s="541"/>
      <c r="L1" s="540">
        <v>46017</v>
      </c>
      <c r="M1" s="541"/>
      <c r="N1" s="540">
        <v>46016</v>
      </c>
      <c r="O1" s="541"/>
      <c r="P1" s="540">
        <v>46015</v>
      </c>
      <c r="Q1" s="541"/>
      <c r="R1" s="540">
        <v>46014</v>
      </c>
      <c r="S1" s="541"/>
      <c r="T1" s="540">
        <v>46013</v>
      </c>
      <c r="U1" s="541"/>
      <c r="V1" s="540">
        <v>46012</v>
      </c>
      <c r="W1" s="541"/>
      <c r="X1" s="540">
        <v>46011</v>
      </c>
      <c r="Y1" s="541"/>
      <c r="Z1" s="540">
        <v>46010</v>
      </c>
      <c r="AA1" s="541"/>
      <c r="AB1" s="540">
        <v>46009</v>
      </c>
      <c r="AC1" s="541"/>
      <c r="AD1" s="540">
        <v>46008</v>
      </c>
      <c r="AE1" s="541"/>
      <c r="AF1" s="540">
        <v>46007</v>
      </c>
      <c r="AG1" s="541"/>
      <c r="AH1" s="540">
        <v>46006</v>
      </c>
      <c r="AI1" s="541"/>
      <c r="AJ1" s="540">
        <v>46005</v>
      </c>
      <c r="AK1" s="541"/>
      <c r="AL1" s="540">
        <v>46004</v>
      </c>
      <c r="AM1" s="541"/>
      <c r="AN1" s="540">
        <v>46003</v>
      </c>
      <c r="AO1" s="541"/>
      <c r="AP1" s="540">
        <v>46002</v>
      </c>
      <c r="AQ1" s="541"/>
      <c r="AR1" s="540">
        <v>46001</v>
      </c>
      <c r="AS1" s="541"/>
      <c r="AT1" s="540">
        <v>46000</v>
      </c>
      <c r="AU1" s="541"/>
      <c r="AV1" s="540">
        <v>45999</v>
      </c>
      <c r="AW1" s="541"/>
      <c r="AX1" s="540">
        <v>45998</v>
      </c>
      <c r="AY1" s="541"/>
      <c r="AZ1" s="540">
        <v>45997</v>
      </c>
      <c r="BA1" s="541"/>
      <c r="BB1" s="540">
        <v>45996</v>
      </c>
      <c r="BC1" s="541"/>
      <c r="BD1" s="540">
        <v>45995</v>
      </c>
      <c r="BE1" s="541"/>
      <c r="BF1" s="540">
        <v>45994</v>
      </c>
      <c r="BG1" s="541"/>
      <c r="BH1" s="540">
        <v>45993</v>
      </c>
      <c r="BI1" s="541"/>
      <c r="BJ1" s="540">
        <v>45992</v>
      </c>
      <c r="BK1" s="541"/>
      <c r="BL1" s="542">
        <v>45991</v>
      </c>
      <c r="BM1" s="543"/>
      <c r="BN1" s="542">
        <v>45990</v>
      </c>
      <c r="BO1" s="543"/>
      <c r="BP1" s="542">
        <v>45989</v>
      </c>
      <c r="BQ1" s="543"/>
      <c r="BR1" s="542">
        <v>45988</v>
      </c>
      <c r="BS1" s="543"/>
      <c r="BT1" s="542">
        <v>45987</v>
      </c>
      <c r="BU1" s="543"/>
      <c r="BV1" s="542">
        <v>45986</v>
      </c>
      <c r="BW1" s="543"/>
      <c r="BX1" s="542">
        <v>45985</v>
      </c>
      <c r="BY1" s="543"/>
      <c r="BZ1" s="542">
        <v>45984</v>
      </c>
      <c r="CA1" s="543"/>
      <c r="CB1" s="542">
        <v>45983</v>
      </c>
      <c r="CC1" s="543"/>
      <c r="CD1" s="542">
        <v>45982</v>
      </c>
      <c r="CE1" s="543"/>
      <c r="CF1" s="542">
        <v>45981</v>
      </c>
      <c r="CG1" s="543"/>
      <c r="CH1" s="542">
        <v>45980</v>
      </c>
      <c r="CI1" s="543"/>
      <c r="CJ1" s="542">
        <v>45979</v>
      </c>
      <c r="CK1" s="543"/>
      <c r="CL1" s="542">
        <v>45978</v>
      </c>
      <c r="CM1" s="543"/>
      <c r="CN1" s="542">
        <v>45977</v>
      </c>
      <c r="CO1" s="543"/>
      <c r="CP1" s="542">
        <v>45976</v>
      </c>
      <c r="CQ1" s="543"/>
      <c r="CR1" s="542">
        <v>45975</v>
      </c>
      <c r="CS1" s="543"/>
      <c r="CT1" s="542">
        <v>45974</v>
      </c>
      <c r="CU1" s="543"/>
      <c r="CV1" s="544">
        <v>45973</v>
      </c>
      <c r="CW1" s="545"/>
      <c r="CX1" s="542">
        <v>45972</v>
      </c>
      <c r="CY1" s="543"/>
      <c r="CZ1" s="542">
        <v>45971</v>
      </c>
      <c r="DA1" s="543"/>
      <c r="DB1" s="542">
        <v>45970</v>
      </c>
      <c r="DC1" s="543"/>
      <c r="DD1" s="542">
        <v>45969</v>
      </c>
      <c r="DE1" s="543"/>
      <c r="DF1" s="542">
        <v>45968</v>
      </c>
      <c r="DG1" s="543"/>
      <c r="DH1" s="542">
        <v>45967</v>
      </c>
      <c r="DI1" s="543"/>
      <c r="DJ1" s="542">
        <v>45966</v>
      </c>
      <c r="DK1" s="543"/>
      <c r="DL1" s="542">
        <v>45965</v>
      </c>
      <c r="DM1" s="543"/>
      <c r="DN1" s="542">
        <v>45964</v>
      </c>
      <c r="DO1" s="543"/>
      <c r="DP1" s="542">
        <v>45963</v>
      </c>
      <c r="DQ1" s="543"/>
      <c r="DR1" s="542">
        <v>45962</v>
      </c>
      <c r="DS1" s="543"/>
      <c r="DT1" s="540">
        <v>45961</v>
      </c>
      <c r="DU1" s="541"/>
      <c r="DV1" s="540">
        <v>45960</v>
      </c>
      <c r="DW1" s="541"/>
      <c r="DX1" s="540">
        <v>45959</v>
      </c>
      <c r="DY1" s="541"/>
      <c r="DZ1" s="540">
        <v>45958</v>
      </c>
      <c r="EA1" s="541"/>
      <c r="EB1" s="540">
        <v>45957</v>
      </c>
      <c r="EC1" s="541"/>
      <c r="ED1" s="540">
        <v>45956</v>
      </c>
      <c r="EE1" s="541"/>
      <c r="EF1" s="540">
        <v>45955</v>
      </c>
      <c r="EG1" s="541"/>
      <c r="EH1" s="540">
        <v>45954</v>
      </c>
      <c r="EI1" s="541"/>
      <c r="EJ1" s="540">
        <v>45953</v>
      </c>
      <c r="EK1" s="541"/>
      <c r="EL1" s="540">
        <v>45952</v>
      </c>
      <c r="EM1" s="541"/>
      <c r="EN1" s="540">
        <v>45951</v>
      </c>
      <c r="EO1" s="541"/>
      <c r="EP1" s="540">
        <v>45950</v>
      </c>
      <c r="EQ1" s="541"/>
    </row>
    <row r="2" spans="1:147">
      <c r="A2" s="539"/>
      <c r="B2" s="2" t="s">
        <v>3</v>
      </c>
      <c r="C2" s="3" t="s">
        <v>4</v>
      </c>
      <c r="D2" s="2" t="s">
        <v>3</v>
      </c>
      <c r="E2" s="3" t="s">
        <v>4</v>
      </c>
      <c r="F2" s="2" t="s">
        <v>3</v>
      </c>
      <c r="G2" s="3" t="s">
        <v>4</v>
      </c>
      <c r="H2" s="2" t="s">
        <v>3</v>
      </c>
      <c r="I2" s="3" t="s">
        <v>4</v>
      </c>
      <c r="J2" s="2" t="s">
        <v>3</v>
      </c>
      <c r="K2" s="3" t="s">
        <v>4</v>
      </c>
      <c r="L2" s="2" t="s">
        <v>3</v>
      </c>
      <c r="M2" s="3" t="s">
        <v>4</v>
      </c>
      <c r="N2" s="2" t="s">
        <v>3</v>
      </c>
      <c r="O2" s="3" t="s">
        <v>4</v>
      </c>
      <c r="P2" s="2" t="s">
        <v>3</v>
      </c>
      <c r="Q2" s="3" t="s">
        <v>4</v>
      </c>
      <c r="R2" s="2" t="s">
        <v>3</v>
      </c>
      <c r="S2" s="3" t="s">
        <v>4</v>
      </c>
      <c r="T2" s="2" t="s">
        <v>3</v>
      </c>
      <c r="U2" s="3" t="s">
        <v>4</v>
      </c>
      <c r="V2" s="2" t="s">
        <v>3</v>
      </c>
      <c r="W2" s="3" t="s">
        <v>4</v>
      </c>
      <c r="X2" s="2" t="s">
        <v>3</v>
      </c>
      <c r="Y2" s="3" t="s">
        <v>4</v>
      </c>
      <c r="Z2" s="2" t="s">
        <v>3</v>
      </c>
      <c r="AA2" s="3" t="s">
        <v>4</v>
      </c>
      <c r="AB2" s="2" t="s">
        <v>3</v>
      </c>
      <c r="AC2" s="3" t="s">
        <v>4</v>
      </c>
      <c r="AD2" s="2" t="s">
        <v>3</v>
      </c>
      <c r="AE2" s="3" t="s">
        <v>4</v>
      </c>
      <c r="AF2" s="2" t="s">
        <v>3</v>
      </c>
      <c r="AG2" s="3" t="s">
        <v>4</v>
      </c>
      <c r="AH2" s="2" t="s">
        <v>3</v>
      </c>
      <c r="AI2" s="3" t="s">
        <v>4</v>
      </c>
      <c r="AJ2" s="2" t="s">
        <v>3</v>
      </c>
      <c r="AK2" s="3" t="s">
        <v>4</v>
      </c>
      <c r="AL2" s="2" t="s">
        <v>3</v>
      </c>
      <c r="AM2" s="3" t="s">
        <v>4</v>
      </c>
      <c r="AN2" s="2" t="s">
        <v>3</v>
      </c>
      <c r="AO2" s="3" t="s">
        <v>4</v>
      </c>
      <c r="AP2" s="2" t="s">
        <v>3</v>
      </c>
      <c r="AQ2" s="3" t="s">
        <v>4</v>
      </c>
      <c r="AR2" s="2" t="s">
        <v>3</v>
      </c>
      <c r="AS2" s="3" t="s">
        <v>4</v>
      </c>
      <c r="AT2" s="2" t="s">
        <v>3</v>
      </c>
      <c r="AU2" s="3" t="s">
        <v>4</v>
      </c>
      <c r="AV2" s="2" t="s">
        <v>3</v>
      </c>
      <c r="AW2" s="3" t="s">
        <v>4</v>
      </c>
      <c r="AX2" s="2" t="s">
        <v>3</v>
      </c>
      <c r="AY2" s="3" t="s">
        <v>4</v>
      </c>
      <c r="AZ2" s="2" t="s">
        <v>3</v>
      </c>
      <c r="BA2" s="3" t="s">
        <v>4</v>
      </c>
      <c r="BB2" s="2" t="s">
        <v>3</v>
      </c>
      <c r="BC2" s="3" t="s">
        <v>4</v>
      </c>
      <c r="BD2" s="2" t="s">
        <v>3</v>
      </c>
      <c r="BE2" s="3" t="s">
        <v>4</v>
      </c>
      <c r="BF2" s="2" t="s">
        <v>3</v>
      </c>
      <c r="BG2" s="3" t="s">
        <v>4</v>
      </c>
      <c r="BH2" s="2" t="s">
        <v>3</v>
      </c>
      <c r="BI2" s="3" t="s">
        <v>4</v>
      </c>
      <c r="BJ2" s="2" t="s">
        <v>3</v>
      </c>
      <c r="BK2" s="3" t="s">
        <v>4</v>
      </c>
      <c r="BL2" s="2" t="s">
        <v>3</v>
      </c>
      <c r="BM2" s="3" t="s">
        <v>4</v>
      </c>
      <c r="BN2" s="2" t="s">
        <v>3</v>
      </c>
      <c r="BO2" s="3" t="s">
        <v>4</v>
      </c>
      <c r="BP2" s="2" t="s">
        <v>3</v>
      </c>
      <c r="BQ2" s="3" t="s">
        <v>4</v>
      </c>
      <c r="BR2" s="2" t="s">
        <v>3</v>
      </c>
      <c r="BS2" s="3" t="s">
        <v>4</v>
      </c>
      <c r="BT2" s="2" t="s">
        <v>3</v>
      </c>
      <c r="BU2" s="3" t="s">
        <v>4</v>
      </c>
      <c r="BV2" s="2" t="s">
        <v>3</v>
      </c>
      <c r="BW2" s="3" t="s">
        <v>4</v>
      </c>
      <c r="BX2" s="2" t="s">
        <v>3</v>
      </c>
      <c r="BY2" s="3" t="s">
        <v>4</v>
      </c>
      <c r="BZ2" s="2" t="s">
        <v>3</v>
      </c>
      <c r="CA2" s="3" t="s">
        <v>4</v>
      </c>
      <c r="CB2" s="2" t="s">
        <v>3</v>
      </c>
      <c r="CC2" s="3" t="s">
        <v>4</v>
      </c>
      <c r="CD2" s="2" t="s">
        <v>3</v>
      </c>
      <c r="CE2" s="3" t="s">
        <v>4</v>
      </c>
      <c r="CF2" s="2" t="s">
        <v>3</v>
      </c>
      <c r="CG2" s="3" t="s">
        <v>4</v>
      </c>
      <c r="CH2" s="2" t="s">
        <v>3</v>
      </c>
      <c r="CI2" s="3" t="s">
        <v>4</v>
      </c>
      <c r="CJ2" s="2" t="s">
        <v>3</v>
      </c>
      <c r="CK2" s="3" t="s">
        <v>4</v>
      </c>
      <c r="CL2" s="2" t="s">
        <v>3</v>
      </c>
      <c r="CM2" s="3" t="s">
        <v>4</v>
      </c>
      <c r="CN2" s="2" t="s">
        <v>3</v>
      </c>
      <c r="CO2" s="3" t="s">
        <v>4</v>
      </c>
      <c r="CP2" s="2" t="s">
        <v>3</v>
      </c>
      <c r="CQ2" s="3" t="s">
        <v>4</v>
      </c>
      <c r="CR2" s="2" t="s">
        <v>3</v>
      </c>
      <c r="CS2" s="3" t="s">
        <v>4</v>
      </c>
      <c r="CT2" s="2" t="s">
        <v>3</v>
      </c>
      <c r="CU2" s="3" t="s">
        <v>4</v>
      </c>
      <c r="CV2" s="2" t="s">
        <v>3</v>
      </c>
      <c r="CW2" s="3" t="s">
        <v>4</v>
      </c>
      <c r="CX2" s="2" t="s">
        <v>3</v>
      </c>
      <c r="CY2" s="3" t="s">
        <v>4</v>
      </c>
      <c r="CZ2" s="2" t="s">
        <v>3</v>
      </c>
      <c r="DA2" s="3" t="s">
        <v>4</v>
      </c>
      <c r="DB2" s="2" t="s">
        <v>3</v>
      </c>
      <c r="DC2" s="3" t="s">
        <v>4</v>
      </c>
      <c r="DD2" s="2" t="s">
        <v>3</v>
      </c>
      <c r="DE2" s="3" t="s">
        <v>4</v>
      </c>
      <c r="DF2" s="2" t="s">
        <v>3</v>
      </c>
      <c r="DG2" s="3" t="s">
        <v>4</v>
      </c>
      <c r="DH2" s="2" t="s">
        <v>3</v>
      </c>
      <c r="DI2" s="3" t="s">
        <v>4</v>
      </c>
      <c r="DJ2" s="3" t="s">
        <v>3</v>
      </c>
      <c r="DK2" s="3" t="s">
        <v>4</v>
      </c>
      <c r="DL2" s="3" t="s">
        <v>3</v>
      </c>
      <c r="DM2" s="3" t="s">
        <v>4</v>
      </c>
      <c r="DN2" s="3" t="s">
        <v>3</v>
      </c>
      <c r="DO2" s="3" t="s">
        <v>4</v>
      </c>
      <c r="DP2" s="3" t="s">
        <v>3</v>
      </c>
      <c r="DQ2" s="3" t="s">
        <v>4</v>
      </c>
      <c r="DR2" s="3" t="s">
        <v>3</v>
      </c>
      <c r="DS2" s="3" t="s">
        <v>4</v>
      </c>
      <c r="DT2" s="3" t="s">
        <v>3</v>
      </c>
      <c r="DU2" s="3" t="s">
        <v>4</v>
      </c>
      <c r="DV2" s="3" t="s">
        <v>3</v>
      </c>
      <c r="DW2" s="3" t="s">
        <v>4</v>
      </c>
      <c r="DX2" s="3" t="s">
        <v>3</v>
      </c>
      <c r="DY2" s="3" t="s">
        <v>4</v>
      </c>
      <c r="DZ2" s="3" t="s">
        <v>3</v>
      </c>
      <c r="EA2" s="3" t="s">
        <v>4</v>
      </c>
      <c r="EB2" s="3" t="s">
        <v>3</v>
      </c>
      <c r="EC2" s="3" t="s">
        <v>4</v>
      </c>
      <c r="ED2" s="3" t="s">
        <v>3</v>
      </c>
      <c r="EE2" s="3" t="s">
        <v>4</v>
      </c>
      <c r="EF2" s="3" t="s">
        <v>3</v>
      </c>
      <c r="EG2" s="3" t="s">
        <v>4</v>
      </c>
      <c r="EH2" s="3" t="s">
        <v>3</v>
      </c>
      <c r="EI2" s="3" t="s">
        <v>4</v>
      </c>
      <c r="EJ2" s="3" t="s">
        <v>3</v>
      </c>
      <c r="EK2" s="3" t="s">
        <v>4</v>
      </c>
      <c r="EL2" s="3" t="s">
        <v>3</v>
      </c>
      <c r="EM2" s="3" t="s">
        <v>4</v>
      </c>
      <c r="EN2" s="3" t="s">
        <v>3</v>
      </c>
      <c r="EO2" s="3" t="s">
        <v>4</v>
      </c>
      <c r="EP2" s="76" t="s">
        <v>3</v>
      </c>
      <c r="EQ2" s="76" t="s">
        <v>4</v>
      </c>
    </row>
    <row r="3" spans="1:147">
      <c r="A3" s="4" t="s">
        <v>5</v>
      </c>
      <c r="B3" s="73"/>
      <c r="C3" s="74"/>
      <c r="D3" s="73"/>
      <c r="E3" s="74"/>
      <c r="F3" s="73"/>
      <c r="G3" s="74"/>
      <c r="H3" s="73"/>
      <c r="I3" s="74"/>
      <c r="J3" s="73"/>
      <c r="K3" s="74"/>
      <c r="L3" s="73"/>
      <c r="M3" s="74"/>
      <c r="N3" s="73"/>
      <c r="O3" s="74"/>
      <c r="P3" s="73"/>
      <c r="Q3" s="74"/>
      <c r="R3" s="73"/>
      <c r="S3" s="74"/>
      <c r="T3" s="73"/>
      <c r="U3" s="74"/>
      <c r="V3" s="73"/>
      <c r="W3" s="74"/>
      <c r="X3" s="73"/>
      <c r="Y3" s="74"/>
      <c r="Z3" s="73"/>
      <c r="AA3" s="74"/>
      <c r="AB3" s="73"/>
      <c r="AC3" s="74"/>
      <c r="AD3" s="73"/>
      <c r="AE3" s="74"/>
      <c r="AF3" s="73">
        <v>117</v>
      </c>
      <c r="AG3" s="74">
        <v>71</v>
      </c>
      <c r="AH3" s="73">
        <v>138</v>
      </c>
      <c r="AI3" s="74">
        <v>108</v>
      </c>
      <c r="AJ3" s="73">
        <v>32</v>
      </c>
      <c r="AK3" s="74">
        <v>3</v>
      </c>
      <c r="AL3" s="73">
        <v>100</v>
      </c>
      <c r="AM3" s="74">
        <v>42</v>
      </c>
      <c r="AN3" s="73">
        <v>108</v>
      </c>
      <c r="AO3" s="74">
        <v>65</v>
      </c>
      <c r="AP3" s="73">
        <v>101</v>
      </c>
      <c r="AQ3" s="74">
        <v>85</v>
      </c>
      <c r="AR3" s="73">
        <v>104</v>
      </c>
      <c r="AS3" s="74">
        <v>86</v>
      </c>
      <c r="AT3" s="73">
        <v>114</v>
      </c>
      <c r="AU3" s="74">
        <v>97</v>
      </c>
      <c r="AV3" s="73">
        <v>110</v>
      </c>
      <c r="AW3" s="74">
        <v>79</v>
      </c>
      <c r="AX3" s="73">
        <v>35</v>
      </c>
      <c r="AY3" s="74">
        <v>4</v>
      </c>
      <c r="AZ3" s="73">
        <v>91</v>
      </c>
      <c r="BA3" s="74">
        <v>45</v>
      </c>
      <c r="BB3" s="73">
        <v>82</v>
      </c>
      <c r="BC3" s="74">
        <v>87</v>
      </c>
      <c r="BD3" s="73">
        <v>103</v>
      </c>
      <c r="BE3" s="74">
        <v>77</v>
      </c>
      <c r="BF3" s="73">
        <v>102</v>
      </c>
      <c r="BG3" s="74">
        <v>83</v>
      </c>
      <c r="BH3" s="73">
        <v>121</v>
      </c>
      <c r="BI3" s="74">
        <v>105</v>
      </c>
      <c r="BJ3" s="73">
        <v>116</v>
      </c>
      <c r="BK3" s="74">
        <v>182</v>
      </c>
      <c r="BL3" s="73">
        <v>41</v>
      </c>
      <c r="BM3" s="74">
        <v>6</v>
      </c>
      <c r="BN3" s="73">
        <v>136</v>
      </c>
      <c r="BO3" s="74">
        <v>53</v>
      </c>
      <c r="BP3" s="73">
        <v>133</v>
      </c>
      <c r="BQ3" s="74">
        <v>79</v>
      </c>
      <c r="BR3" s="73">
        <v>99</v>
      </c>
      <c r="BS3" s="74">
        <v>75</v>
      </c>
      <c r="BT3" s="73">
        <v>119</v>
      </c>
      <c r="BU3" s="74">
        <v>66</v>
      </c>
      <c r="BV3" s="73">
        <v>149</v>
      </c>
      <c r="BW3" s="74">
        <v>55</v>
      </c>
      <c r="BX3" s="73">
        <v>122</v>
      </c>
      <c r="BY3" s="74">
        <v>76</v>
      </c>
      <c r="BZ3" s="73">
        <v>29</v>
      </c>
      <c r="CA3" s="74">
        <v>4</v>
      </c>
      <c r="CB3" s="73">
        <v>119</v>
      </c>
      <c r="CC3" s="74">
        <v>38</v>
      </c>
      <c r="CD3" s="73">
        <v>112</v>
      </c>
      <c r="CE3" s="74">
        <v>77</v>
      </c>
      <c r="CF3" s="73">
        <v>82</v>
      </c>
      <c r="CG3" s="74">
        <v>94</v>
      </c>
      <c r="CH3" s="73">
        <v>101</v>
      </c>
      <c r="CI3" s="74">
        <v>81</v>
      </c>
      <c r="CJ3" s="73">
        <v>73</v>
      </c>
      <c r="CK3" s="74">
        <v>92</v>
      </c>
      <c r="CL3" s="73">
        <v>107</v>
      </c>
      <c r="CM3" s="74">
        <v>70</v>
      </c>
      <c r="CN3" s="73">
        <v>14</v>
      </c>
      <c r="CO3" s="74">
        <v>1</v>
      </c>
      <c r="CP3" s="73">
        <v>97</v>
      </c>
      <c r="CQ3" s="74">
        <v>40</v>
      </c>
      <c r="CR3" s="73">
        <v>104</v>
      </c>
      <c r="CS3" s="74">
        <v>82</v>
      </c>
      <c r="CT3" s="73">
        <v>146</v>
      </c>
      <c r="CU3" s="74">
        <v>67</v>
      </c>
      <c r="CV3" s="73">
        <v>122</v>
      </c>
      <c r="CW3" s="74">
        <v>80</v>
      </c>
      <c r="CX3" s="73">
        <v>49</v>
      </c>
      <c r="CY3" s="74">
        <v>22</v>
      </c>
      <c r="CZ3" s="73">
        <v>230</v>
      </c>
      <c r="DA3" s="74">
        <v>59</v>
      </c>
      <c r="DB3" s="73">
        <v>19</v>
      </c>
      <c r="DC3" s="74">
        <v>8</v>
      </c>
      <c r="DD3" s="73">
        <v>99</v>
      </c>
      <c r="DE3" s="74">
        <v>24</v>
      </c>
      <c r="DF3" s="73">
        <v>99</v>
      </c>
      <c r="DG3" s="74">
        <v>59</v>
      </c>
      <c r="DH3" s="73">
        <v>130</v>
      </c>
      <c r="DI3" s="74">
        <v>81</v>
      </c>
      <c r="DJ3" s="73">
        <v>116</v>
      </c>
      <c r="DK3" s="74">
        <v>82</v>
      </c>
      <c r="DL3" s="73">
        <v>155</v>
      </c>
      <c r="DM3" s="74">
        <v>106</v>
      </c>
      <c r="DN3" s="73">
        <v>139</v>
      </c>
      <c r="DO3" s="74">
        <v>136</v>
      </c>
      <c r="DP3" s="73">
        <v>21</v>
      </c>
      <c r="DQ3" s="74">
        <v>1</v>
      </c>
      <c r="DR3" s="73">
        <v>135</v>
      </c>
      <c r="DS3" s="74">
        <v>53</v>
      </c>
      <c r="DT3" s="73">
        <v>164</v>
      </c>
      <c r="DU3" s="74">
        <v>173</v>
      </c>
      <c r="DV3" s="73">
        <v>153</v>
      </c>
      <c r="DW3" s="74">
        <v>100</v>
      </c>
      <c r="DX3" s="73">
        <v>133</v>
      </c>
      <c r="DY3" s="74">
        <v>165</v>
      </c>
      <c r="DZ3" s="73">
        <v>91</v>
      </c>
      <c r="EA3" s="74">
        <v>84</v>
      </c>
      <c r="EB3" s="73">
        <v>115</v>
      </c>
      <c r="EC3" s="74">
        <v>66</v>
      </c>
      <c r="ED3" s="73">
        <v>24</v>
      </c>
      <c r="EE3" s="74">
        <v>9</v>
      </c>
      <c r="EF3" s="73">
        <v>74</v>
      </c>
      <c r="EG3" s="74">
        <v>68</v>
      </c>
      <c r="EH3" s="73">
        <v>110</v>
      </c>
      <c r="EI3" s="74">
        <v>62</v>
      </c>
      <c r="EJ3" s="73">
        <v>116</v>
      </c>
      <c r="EK3" s="74">
        <v>91</v>
      </c>
      <c r="EL3" s="73">
        <v>138</v>
      </c>
      <c r="EM3" s="74">
        <v>56</v>
      </c>
      <c r="EN3" s="73">
        <v>70</v>
      </c>
      <c r="EO3" s="74">
        <v>104</v>
      </c>
      <c r="EP3" s="73">
        <v>81</v>
      </c>
      <c r="EQ3" s="74">
        <v>91</v>
      </c>
    </row>
    <row r="4" spans="1:147">
      <c r="A4" s="7" t="s">
        <v>6</v>
      </c>
      <c r="B4" s="75"/>
      <c r="C4" s="5"/>
      <c r="D4" s="75"/>
      <c r="E4" s="5"/>
      <c r="F4" s="75"/>
      <c r="G4" s="5"/>
      <c r="H4" s="75"/>
      <c r="I4" s="5"/>
      <c r="J4" s="75"/>
      <c r="K4" s="5"/>
      <c r="L4" s="75"/>
      <c r="M4" s="5"/>
      <c r="N4" s="75"/>
      <c r="O4" s="5"/>
      <c r="P4" s="75"/>
      <c r="Q4" s="5"/>
      <c r="R4" s="75"/>
      <c r="S4" s="5"/>
      <c r="T4" s="75"/>
      <c r="U4" s="5"/>
      <c r="V4" s="75"/>
      <c r="W4" s="5"/>
      <c r="X4" s="75"/>
      <c r="Y4" s="5"/>
      <c r="Z4" s="75"/>
      <c r="AA4" s="5"/>
      <c r="AB4" s="75"/>
      <c r="AC4" s="5"/>
      <c r="AD4" s="75"/>
      <c r="AE4" s="5"/>
      <c r="AF4" s="75">
        <v>114</v>
      </c>
      <c r="AG4" s="5">
        <v>71</v>
      </c>
      <c r="AH4" s="75">
        <v>133</v>
      </c>
      <c r="AI4" s="5">
        <v>101</v>
      </c>
      <c r="AJ4" s="75">
        <v>28</v>
      </c>
      <c r="AK4" s="5">
        <v>3</v>
      </c>
      <c r="AL4" s="75">
        <v>97</v>
      </c>
      <c r="AM4" s="5">
        <v>40</v>
      </c>
      <c r="AN4" s="75">
        <v>105</v>
      </c>
      <c r="AO4" s="5">
        <v>63</v>
      </c>
      <c r="AP4" s="75">
        <v>99</v>
      </c>
      <c r="AQ4" s="5">
        <v>82</v>
      </c>
      <c r="AR4" s="75">
        <v>99</v>
      </c>
      <c r="AS4" s="5">
        <v>84</v>
      </c>
      <c r="AT4" s="75">
        <v>111</v>
      </c>
      <c r="AU4" s="5">
        <v>96</v>
      </c>
      <c r="AV4" s="75">
        <v>109</v>
      </c>
      <c r="AW4" s="5">
        <v>78</v>
      </c>
      <c r="AX4" s="75">
        <v>34</v>
      </c>
      <c r="AY4" s="5">
        <v>4</v>
      </c>
      <c r="AZ4" s="75">
        <v>88</v>
      </c>
      <c r="BA4" s="5">
        <v>44</v>
      </c>
      <c r="BB4" s="75">
        <v>81</v>
      </c>
      <c r="BC4" s="5">
        <v>87</v>
      </c>
      <c r="BD4" s="75">
        <v>102</v>
      </c>
      <c r="BE4" s="5">
        <v>76</v>
      </c>
      <c r="BF4" s="75">
        <v>102</v>
      </c>
      <c r="BG4" s="5">
        <v>83</v>
      </c>
      <c r="BH4" s="75">
        <v>118</v>
      </c>
      <c r="BI4" s="5">
        <v>104</v>
      </c>
      <c r="BJ4" s="75">
        <v>115</v>
      </c>
      <c r="BK4" s="5">
        <v>171</v>
      </c>
      <c r="BL4" s="75">
        <v>35</v>
      </c>
      <c r="BM4" s="5">
        <v>1</v>
      </c>
      <c r="BN4" s="75">
        <v>132</v>
      </c>
      <c r="BO4" s="5">
        <v>53</v>
      </c>
      <c r="BP4" s="75">
        <v>133</v>
      </c>
      <c r="BQ4" s="5">
        <v>74</v>
      </c>
      <c r="BR4" s="75">
        <v>99</v>
      </c>
      <c r="BS4" s="5">
        <v>75</v>
      </c>
      <c r="BT4" s="75">
        <v>117</v>
      </c>
      <c r="BU4" s="5">
        <v>66</v>
      </c>
      <c r="BV4" s="75">
        <v>142</v>
      </c>
      <c r="BW4" s="5">
        <v>50</v>
      </c>
      <c r="BX4" s="75">
        <v>120</v>
      </c>
      <c r="BY4" s="5">
        <v>76</v>
      </c>
      <c r="BZ4" s="75">
        <v>29</v>
      </c>
      <c r="CA4" s="5">
        <v>4</v>
      </c>
      <c r="CB4" s="75">
        <v>112</v>
      </c>
      <c r="CC4" s="5">
        <v>38</v>
      </c>
      <c r="CD4" s="75">
        <v>112</v>
      </c>
      <c r="CE4" s="5">
        <v>77</v>
      </c>
      <c r="CF4" s="75">
        <v>82</v>
      </c>
      <c r="CG4" s="5">
        <v>94</v>
      </c>
      <c r="CH4" s="75">
        <v>101</v>
      </c>
      <c r="CI4" s="5">
        <v>81</v>
      </c>
      <c r="CJ4" s="75">
        <v>72</v>
      </c>
      <c r="CK4" s="5">
        <v>91</v>
      </c>
      <c r="CL4" s="75">
        <v>99</v>
      </c>
      <c r="CM4" s="5">
        <v>66</v>
      </c>
      <c r="CN4" s="75">
        <v>12</v>
      </c>
      <c r="CO4" s="5">
        <v>1</v>
      </c>
      <c r="CP4" s="75">
        <v>90</v>
      </c>
      <c r="CQ4" s="5">
        <v>40</v>
      </c>
      <c r="CR4" s="75">
        <v>101</v>
      </c>
      <c r="CS4" s="5">
        <v>82</v>
      </c>
      <c r="CT4" s="75">
        <v>142</v>
      </c>
      <c r="CU4" s="5">
        <v>67</v>
      </c>
      <c r="CV4" s="75">
        <v>120</v>
      </c>
      <c r="CW4" s="5">
        <v>80</v>
      </c>
      <c r="CX4" s="75">
        <v>48</v>
      </c>
      <c r="CY4" s="5">
        <v>22</v>
      </c>
      <c r="CZ4" s="75">
        <v>177</v>
      </c>
      <c r="DA4" s="5">
        <v>59</v>
      </c>
      <c r="DB4" s="75">
        <v>19</v>
      </c>
      <c r="DC4" s="5">
        <v>7</v>
      </c>
      <c r="DD4" s="75">
        <v>93</v>
      </c>
      <c r="DE4" s="5">
        <v>24</v>
      </c>
      <c r="DF4" s="75">
        <v>98</v>
      </c>
      <c r="DG4" s="5">
        <v>59</v>
      </c>
      <c r="DH4" s="75">
        <v>124</v>
      </c>
      <c r="DI4" s="5">
        <v>80</v>
      </c>
      <c r="DJ4" s="75">
        <v>114</v>
      </c>
      <c r="DK4" s="5">
        <v>82</v>
      </c>
      <c r="DL4" s="75">
        <v>148</v>
      </c>
      <c r="DM4" s="5">
        <v>99</v>
      </c>
      <c r="DN4" s="75">
        <v>124</v>
      </c>
      <c r="DO4" s="5">
        <v>136</v>
      </c>
      <c r="DP4" s="75">
        <v>17</v>
      </c>
      <c r="DQ4" s="5">
        <v>1</v>
      </c>
      <c r="DR4" s="75">
        <v>85</v>
      </c>
      <c r="DS4" s="5">
        <v>52</v>
      </c>
      <c r="DT4" s="75">
        <v>135</v>
      </c>
      <c r="DU4" s="5">
        <v>110</v>
      </c>
      <c r="DV4" s="75">
        <v>143</v>
      </c>
      <c r="DW4" s="5">
        <v>99</v>
      </c>
      <c r="DX4" s="75">
        <v>124</v>
      </c>
      <c r="DY4" s="5">
        <v>165</v>
      </c>
      <c r="DZ4" s="75">
        <v>88</v>
      </c>
      <c r="EA4" s="5">
        <v>84</v>
      </c>
      <c r="EB4" s="75">
        <v>112</v>
      </c>
      <c r="EC4" s="5">
        <v>59</v>
      </c>
      <c r="ED4" s="75">
        <v>20</v>
      </c>
      <c r="EE4" s="5">
        <v>9</v>
      </c>
      <c r="EF4" s="75">
        <v>70</v>
      </c>
      <c r="EG4" s="5">
        <v>65</v>
      </c>
      <c r="EH4" s="75">
        <v>105</v>
      </c>
      <c r="EI4" s="5">
        <v>62</v>
      </c>
      <c r="EJ4" s="75">
        <v>111</v>
      </c>
      <c r="EK4" s="5">
        <v>89</v>
      </c>
      <c r="EL4" s="75">
        <v>133</v>
      </c>
      <c r="EM4" s="5">
        <v>55</v>
      </c>
      <c r="EN4" s="75">
        <v>63</v>
      </c>
      <c r="EO4" s="5">
        <v>102</v>
      </c>
      <c r="EP4" s="75">
        <v>77</v>
      </c>
      <c r="EQ4" s="5">
        <v>91</v>
      </c>
    </row>
    <row r="5" spans="1:147">
      <c r="A5" s="7" t="s">
        <v>7</v>
      </c>
      <c r="B5" s="75"/>
      <c r="C5" s="5"/>
      <c r="D5" s="75"/>
      <c r="E5" s="5"/>
      <c r="F5" s="75"/>
      <c r="G5" s="5"/>
      <c r="H5" s="75"/>
      <c r="I5" s="5"/>
      <c r="J5" s="75"/>
      <c r="K5" s="5"/>
      <c r="L5" s="75"/>
      <c r="M5" s="5"/>
      <c r="N5" s="75"/>
      <c r="O5" s="5"/>
      <c r="P5" s="75"/>
      <c r="Q5" s="5"/>
      <c r="R5" s="75"/>
      <c r="S5" s="5"/>
      <c r="T5" s="75"/>
      <c r="U5" s="5"/>
      <c r="V5" s="75"/>
      <c r="W5" s="5"/>
      <c r="X5" s="75"/>
      <c r="Y5" s="5"/>
      <c r="Z5" s="75"/>
      <c r="AA5" s="5"/>
      <c r="AB5" s="75"/>
      <c r="AC5" s="5"/>
      <c r="AD5" s="75"/>
      <c r="AE5" s="5"/>
      <c r="AF5" s="75">
        <v>3</v>
      </c>
      <c r="AG5" s="5">
        <v>0</v>
      </c>
      <c r="AH5" s="75">
        <v>5</v>
      </c>
      <c r="AI5" s="5">
        <v>7</v>
      </c>
      <c r="AJ5" s="75">
        <v>4</v>
      </c>
      <c r="AK5" s="5">
        <v>0</v>
      </c>
      <c r="AL5" s="75">
        <v>3</v>
      </c>
      <c r="AM5" s="5">
        <v>2</v>
      </c>
      <c r="AN5" s="75">
        <v>3</v>
      </c>
      <c r="AO5" s="5">
        <v>2</v>
      </c>
      <c r="AP5" s="75">
        <v>2</v>
      </c>
      <c r="AQ5" s="5">
        <v>3</v>
      </c>
      <c r="AR5" s="75">
        <v>5</v>
      </c>
      <c r="AS5" s="5">
        <v>2</v>
      </c>
      <c r="AT5" s="75">
        <v>3</v>
      </c>
      <c r="AU5" s="5">
        <v>1</v>
      </c>
      <c r="AV5" s="75">
        <v>1</v>
      </c>
      <c r="AW5" s="5">
        <v>1</v>
      </c>
      <c r="AX5" s="75">
        <v>1</v>
      </c>
      <c r="AY5" s="5">
        <v>0</v>
      </c>
      <c r="AZ5" s="75">
        <v>3</v>
      </c>
      <c r="BA5" s="5">
        <v>1</v>
      </c>
      <c r="BB5" s="75">
        <v>1</v>
      </c>
      <c r="BC5" s="5">
        <v>0</v>
      </c>
      <c r="BD5" s="75">
        <v>1</v>
      </c>
      <c r="BE5" s="5">
        <v>1</v>
      </c>
      <c r="BF5" s="75">
        <v>0</v>
      </c>
      <c r="BG5" s="5">
        <v>0</v>
      </c>
      <c r="BH5" s="75">
        <v>3</v>
      </c>
      <c r="BI5" s="5">
        <v>1</v>
      </c>
      <c r="BJ5" s="75">
        <v>1</v>
      </c>
      <c r="BK5" s="5">
        <v>11</v>
      </c>
      <c r="BL5" s="75">
        <v>6</v>
      </c>
      <c r="BM5" s="5">
        <v>5</v>
      </c>
      <c r="BN5" s="75">
        <v>4</v>
      </c>
      <c r="BO5" s="5">
        <v>0</v>
      </c>
      <c r="BP5" s="75">
        <v>0</v>
      </c>
      <c r="BQ5" s="5">
        <v>5</v>
      </c>
      <c r="BR5" s="75">
        <v>0</v>
      </c>
      <c r="BS5" s="5">
        <v>0</v>
      </c>
      <c r="BT5" s="75">
        <v>2</v>
      </c>
      <c r="BU5" s="5">
        <v>0</v>
      </c>
      <c r="BV5" s="75">
        <v>7</v>
      </c>
      <c r="BW5" s="5">
        <v>5</v>
      </c>
      <c r="BX5" s="75">
        <v>2</v>
      </c>
      <c r="BY5" s="5">
        <v>0</v>
      </c>
      <c r="BZ5" s="75">
        <v>0</v>
      </c>
      <c r="CA5" s="5">
        <v>0</v>
      </c>
      <c r="CB5" s="75">
        <v>7</v>
      </c>
      <c r="CC5" s="5">
        <v>0</v>
      </c>
      <c r="CD5" s="75">
        <v>0</v>
      </c>
      <c r="CE5" s="5">
        <v>0</v>
      </c>
      <c r="CF5" s="75">
        <v>0</v>
      </c>
      <c r="CG5" s="5">
        <v>0</v>
      </c>
      <c r="CH5" s="75">
        <v>0</v>
      </c>
      <c r="CI5" s="5">
        <v>0</v>
      </c>
      <c r="CJ5" s="75">
        <v>1</v>
      </c>
      <c r="CK5" s="5">
        <v>1</v>
      </c>
      <c r="CL5" s="75">
        <v>8</v>
      </c>
      <c r="CM5" s="5">
        <v>4</v>
      </c>
      <c r="CN5" s="75">
        <v>2</v>
      </c>
      <c r="CO5" s="5">
        <v>0</v>
      </c>
      <c r="CP5" s="75">
        <v>7</v>
      </c>
      <c r="CQ5" s="5">
        <v>0</v>
      </c>
      <c r="CR5" s="75">
        <v>3</v>
      </c>
      <c r="CS5" s="5">
        <v>0</v>
      </c>
      <c r="CT5" s="75">
        <v>4</v>
      </c>
      <c r="CU5" s="5">
        <v>0</v>
      </c>
      <c r="CV5" s="75">
        <v>2</v>
      </c>
      <c r="CW5" s="5">
        <v>0</v>
      </c>
      <c r="CX5" s="75">
        <v>1</v>
      </c>
      <c r="CY5" s="5">
        <v>0</v>
      </c>
      <c r="CZ5" s="75">
        <v>53</v>
      </c>
      <c r="DA5" s="5">
        <v>0</v>
      </c>
      <c r="DB5" s="75">
        <v>0</v>
      </c>
      <c r="DC5" s="5">
        <v>1</v>
      </c>
      <c r="DD5" s="75">
        <v>6</v>
      </c>
      <c r="DE5" s="5">
        <v>0</v>
      </c>
      <c r="DF5" s="75">
        <v>1</v>
      </c>
      <c r="DG5" s="5">
        <v>0</v>
      </c>
      <c r="DH5" s="75">
        <v>6</v>
      </c>
      <c r="DI5" s="5">
        <v>1</v>
      </c>
      <c r="DJ5" s="75">
        <v>2</v>
      </c>
      <c r="DK5" s="5">
        <v>0</v>
      </c>
      <c r="DL5" s="75">
        <v>7</v>
      </c>
      <c r="DM5" s="5">
        <v>7</v>
      </c>
      <c r="DN5" s="75">
        <v>15</v>
      </c>
      <c r="DO5" s="5">
        <v>0</v>
      </c>
      <c r="DP5" s="75">
        <v>4</v>
      </c>
      <c r="DQ5" s="5">
        <v>0</v>
      </c>
      <c r="DR5" s="75">
        <v>50</v>
      </c>
      <c r="DS5" s="5">
        <v>1</v>
      </c>
      <c r="DT5" s="75">
        <v>29</v>
      </c>
      <c r="DU5" s="5">
        <v>63</v>
      </c>
      <c r="DV5" s="75">
        <v>10</v>
      </c>
      <c r="DW5" s="5">
        <v>1</v>
      </c>
      <c r="DX5" s="75">
        <v>9</v>
      </c>
      <c r="DY5" s="5">
        <v>0</v>
      </c>
      <c r="DZ5" s="75">
        <v>3</v>
      </c>
      <c r="EA5" s="5">
        <v>0</v>
      </c>
      <c r="EB5" s="75">
        <v>3</v>
      </c>
      <c r="EC5" s="5">
        <v>7</v>
      </c>
      <c r="ED5" s="75">
        <v>4</v>
      </c>
      <c r="EE5" s="5">
        <v>0</v>
      </c>
      <c r="EF5" s="75">
        <v>4</v>
      </c>
      <c r="EG5" s="5">
        <v>3</v>
      </c>
      <c r="EH5" s="75">
        <v>5</v>
      </c>
      <c r="EI5" s="5">
        <v>0</v>
      </c>
      <c r="EJ5" s="75">
        <v>5</v>
      </c>
      <c r="EK5" s="5">
        <v>2</v>
      </c>
      <c r="EL5" s="75">
        <v>5</v>
      </c>
      <c r="EM5" s="5">
        <v>1</v>
      </c>
      <c r="EN5" s="75">
        <v>7</v>
      </c>
      <c r="EO5" s="5">
        <v>2</v>
      </c>
      <c r="EP5" s="75">
        <v>4</v>
      </c>
      <c r="EQ5" s="5">
        <v>0</v>
      </c>
    </row>
    <row r="6" spans="1:147">
      <c r="A6" s="7" t="s">
        <v>8</v>
      </c>
      <c r="B6" s="75"/>
      <c r="C6" s="5"/>
      <c r="D6" s="75"/>
      <c r="E6" s="5"/>
      <c r="F6" s="75"/>
      <c r="G6" s="5"/>
      <c r="H6" s="75"/>
      <c r="I6" s="5"/>
      <c r="J6" s="75"/>
      <c r="K6" s="5"/>
      <c r="L6" s="75"/>
      <c r="M6" s="5"/>
      <c r="N6" s="75"/>
      <c r="O6" s="5"/>
      <c r="P6" s="75"/>
      <c r="Q6" s="5"/>
      <c r="R6" s="75"/>
      <c r="S6" s="5"/>
      <c r="T6" s="75"/>
      <c r="U6" s="5"/>
      <c r="V6" s="75"/>
      <c r="W6" s="5"/>
      <c r="X6" s="75"/>
      <c r="Y6" s="5"/>
      <c r="Z6" s="75"/>
      <c r="AA6" s="5"/>
      <c r="AB6" s="75"/>
      <c r="AC6" s="5"/>
      <c r="AD6" s="75"/>
      <c r="AE6" s="5"/>
      <c r="AF6" s="75">
        <v>0</v>
      </c>
      <c r="AG6" s="5">
        <v>1</v>
      </c>
      <c r="AH6" s="75">
        <v>3</v>
      </c>
      <c r="AI6" s="5">
        <v>4</v>
      </c>
      <c r="AJ6" s="75">
        <v>0</v>
      </c>
      <c r="AK6" s="5">
        <v>0</v>
      </c>
      <c r="AL6" s="75">
        <v>1</v>
      </c>
      <c r="AM6" s="5">
        <v>0</v>
      </c>
      <c r="AN6" s="75">
        <v>2</v>
      </c>
      <c r="AO6" s="5">
        <v>0</v>
      </c>
      <c r="AP6" s="75">
        <v>2</v>
      </c>
      <c r="AQ6" s="5">
        <v>4</v>
      </c>
      <c r="AR6" s="75">
        <v>1</v>
      </c>
      <c r="AS6" s="5">
        <v>0</v>
      </c>
      <c r="AT6" s="75">
        <v>1</v>
      </c>
      <c r="AU6" s="5">
        <v>2</v>
      </c>
      <c r="AV6" s="75">
        <v>3</v>
      </c>
      <c r="AW6" s="5">
        <v>1</v>
      </c>
      <c r="AX6" s="75">
        <v>0</v>
      </c>
      <c r="AY6" s="5">
        <v>0</v>
      </c>
      <c r="AZ6" s="75">
        <v>0</v>
      </c>
      <c r="BA6" s="5">
        <v>0</v>
      </c>
      <c r="BB6" s="75">
        <v>2</v>
      </c>
      <c r="BC6" s="5">
        <v>1</v>
      </c>
      <c r="BD6" s="75">
        <v>0</v>
      </c>
      <c r="BE6" s="5">
        <v>0</v>
      </c>
      <c r="BF6" s="75">
        <v>0</v>
      </c>
      <c r="BG6" s="5">
        <v>1</v>
      </c>
      <c r="BH6" s="75">
        <v>0</v>
      </c>
      <c r="BI6" s="5">
        <v>0</v>
      </c>
      <c r="BJ6" s="75">
        <v>1</v>
      </c>
      <c r="BK6" s="5">
        <v>0</v>
      </c>
      <c r="BL6" s="75">
        <v>0</v>
      </c>
      <c r="BM6" s="5">
        <v>0</v>
      </c>
      <c r="BN6" s="75">
        <v>1</v>
      </c>
      <c r="BO6" s="5">
        <v>0</v>
      </c>
      <c r="BP6" s="75">
        <v>1</v>
      </c>
      <c r="BQ6" s="5">
        <v>0</v>
      </c>
      <c r="BR6" s="75">
        <v>0</v>
      </c>
      <c r="BS6" s="5">
        <v>4</v>
      </c>
      <c r="BT6" s="75">
        <v>0</v>
      </c>
      <c r="BU6" s="5">
        <v>1</v>
      </c>
      <c r="BV6" s="75">
        <v>3</v>
      </c>
      <c r="BW6" s="5">
        <v>0</v>
      </c>
      <c r="BX6" s="75">
        <v>2</v>
      </c>
      <c r="BY6" s="5">
        <v>2</v>
      </c>
      <c r="BZ6" s="75">
        <v>0</v>
      </c>
      <c r="CA6" s="5">
        <v>0</v>
      </c>
      <c r="CB6" s="75">
        <v>1</v>
      </c>
      <c r="CC6" s="5">
        <v>0</v>
      </c>
      <c r="CD6" s="75">
        <v>0</v>
      </c>
      <c r="CE6" s="5">
        <v>1</v>
      </c>
      <c r="CF6" s="75">
        <v>0</v>
      </c>
      <c r="CG6" s="5">
        <v>4</v>
      </c>
      <c r="CH6" s="75">
        <v>0</v>
      </c>
      <c r="CI6" s="5">
        <v>0</v>
      </c>
      <c r="CJ6" s="75">
        <v>1</v>
      </c>
      <c r="CK6" s="5">
        <v>2</v>
      </c>
      <c r="CL6" s="75">
        <v>0</v>
      </c>
      <c r="CM6" s="5">
        <v>1</v>
      </c>
      <c r="CN6" s="75">
        <v>0</v>
      </c>
      <c r="CO6" s="5">
        <v>0</v>
      </c>
      <c r="CP6" s="75">
        <v>2</v>
      </c>
      <c r="CQ6" s="5">
        <v>0</v>
      </c>
      <c r="CR6" s="75">
        <v>0</v>
      </c>
      <c r="CS6" s="5">
        <v>1</v>
      </c>
      <c r="CT6" s="75">
        <v>2</v>
      </c>
      <c r="CU6" s="5">
        <v>1</v>
      </c>
      <c r="CV6" s="75">
        <v>3</v>
      </c>
      <c r="CW6" s="5">
        <v>0</v>
      </c>
      <c r="CX6" s="75">
        <v>1</v>
      </c>
      <c r="CY6" s="5">
        <v>0</v>
      </c>
      <c r="CZ6" s="75">
        <v>49</v>
      </c>
      <c r="DA6" s="5">
        <v>0</v>
      </c>
      <c r="DB6" s="75">
        <v>0</v>
      </c>
      <c r="DC6" s="5">
        <v>0</v>
      </c>
      <c r="DD6" s="75">
        <v>1</v>
      </c>
      <c r="DE6" s="5">
        <v>0</v>
      </c>
      <c r="DF6" s="75">
        <v>1</v>
      </c>
      <c r="DG6" s="5">
        <v>2</v>
      </c>
      <c r="DH6" s="75">
        <v>8</v>
      </c>
      <c r="DI6" s="5">
        <v>0</v>
      </c>
      <c r="DJ6" s="75">
        <v>1</v>
      </c>
      <c r="DK6" s="5">
        <v>3</v>
      </c>
      <c r="DL6" s="75">
        <v>8</v>
      </c>
      <c r="DM6" s="5">
        <v>2</v>
      </c>
      <c r="DN6" s="75">
        <v>7</v>
      </c>
      <c r="DO6" s="5">
        <v>0</v>
      </c>
      <c r="DP6" s="75">
        <v>0</v>
      </c>
      <c r="DQ6" s="5">
        <v>0</v>
      </c>
      <c r="DR6" s="75">
        <v>7</v>
      </c>
      <c r="DS6" s="5">
        <v>1</v>
      </c>
      <c r="DT6" s="75">
        <v>2</v>
      </c>
      <c r="DU6" s="5">
        <v>11</v>
      </c>
      <c r="DV6" s="75">
        <v>1</v>
      </c>
      <c r="DW6" s="5">
        <v>0</v>
      </c>
      <c r="DX6" s="75">
        <v>1</v>
      </c>
      <c r="DY6" s="5">
        <v>0</v>
      </c>
      <c r="DZ6" s="75">
        <v>3</v>
      </c>
      <c r="EA6" s="5">
        <v>2</v>
      </c>
      <c r="EB6" s="75">
        <v>1</v>
      </c>
      <c r="EC6" s="5">
        <v>2</v>
      </c>
      <c r="ED6" s="75">
        <v>1</v>
      </c>
      <c r="EE6" s="5">
        <v>0</v>
      </c>
      <c r="EF6" s="75">
        <v>0</v>
      </c>
      <c r="EG6" s="5">
        <v>1</v>
      </c>
      <c r="EH6" s="75">
        <v>2</v>
      </c>
      <c r="EI6" s="5">
        <v>0</v>
      </c>
      <c r="EJ6" s="75">
        <v>1</v>
      </c>
      <c r="EK6" s="5">
        <v>2</v>
      </c>
      <c r="EL6" s="75">
        <v>4</v>
      </c>
      <c r="EM6" s="5">
        <v>3</v>
      </c>
      <c r="EN6" s="75">
        <v>2</v>
      </c>
      <c r="EO6" s="5">
        <v>2</v>
      </c>
      <c r="EP6" s="75">
        <v>1</v>
      </c>
      <c r="EQ6" s="5">
        <v>0</v>
      </c>
    </row>
    <row r="7" spans="1:147" s="79" customFormat="1" ht="16.5">
      <c r="A7" s="78" t="s">
        <v>38</v>
      </c>
      <c r="B7" s="157"/>
      <c r="C7" s="103"/>
      <c r="D7" s="157"/>
      <c r="E7" s="103"/>
      <c r="F7" s="157"/>
      <c r="G7" s="103"/>
      <c r="H7" s="157"/>
      <c r="I7" s="103"/>
      <c r="J7" s="157"/>
      <c r="K7" s="103"/>
      <c r="L7" s="157"/>
      <c r="M7" s="103"/>
      <c r="N7" s="157"/>
      <c r="O7" s="103"/>
      <c r="P7" s="157"/>
      <c r="Q7" s="103"/>
      <c r="R7" s="157"/>
      <c r="S7" s="103"/>
      <c r="T7" s="157"/>
      <c r="U7" s="103"/>
      <c r="V7" s="157"/>
      <c r="W7" s="103"/>
      <c r="X7" s="157"/>
      <c r="Y7" s="103"/>
      <c r="Z7" s="157"/>
      <c r="AA7" s="103"/>
      <c r="AB7" s="157"/>
      <c r="AC7" s="103"/>
      <c r="AD7" s="157"/>
      <c r="AE7" s="103"/>
      <c r="AF7" s="157">
        <v>0.97</v>
      </c>
      <c r="AG7" s="103">
        <v>1</v>
      </c>
      <c r="AH7" s="157">
        <v>0.96</v>
      </c>
      <c r="AI7" s="103">
        <v>0.93500000000000005</v>
      </c>
      <c r="AJ7" s="157">
        <v>0.88</v>
      </c>
      <c r="AK7" s="103">
        <v>1</v>
      </c>
      <c r="AL7" s="157">
        <v>0.97</v>
      </c>
      <c r="AM7" s="103">
        <v>0.95199999999999996</v>
      </c>
      <c r="AN7" s="157">
        <v>0.97</v>
      </c>
      <c r="AO7" s="103">
        <v>0.96899999999999997</v>
      </c>
      <c r="AP7" s="157">
        <v>0.98</v>
      </c>
      <c r="AQ7" s="103">
        <v>0.96499999999999997</v>
      </c>
      <c r="AR7" s="157">
        <v>0.95</v>
      </c>
      <c r="AS7" s="103">
        <v>0.98</v>
      </c>
      <c r="AT7" s="157">
        <v>0.97</v>
      </c>
      <c r="AU7" s="103">
        <v>0.99</v>
      </c>
      <c r="AV7" s="157">
        <v>0.99</v>
      </c>
      <c r="AW7" s="103">
        <v>0.99</v>
      </c>
      <c r="AX7" s="157">
        <v>0.97</v>
      </c>
      <c r="AY7" s="103">
        <v>1</v>
      </c>
      <c r="AZ7" s="157">
        <v>0.97</v>
      </c>
      <c r="BA7" s="103">
        <v>0.98</v>
      </c>
      <c r="BB7" s="157">
        <v>0.99</v>
      </c>
      <c r="BC7" s="103">
        <v>1</v>
      </c>
      <c r="BD7" s="157">
        <v>0.99</v>
      </c>
      <c r="BE7" s="103">
        <v>0.99</v>
      </c>
      <c r="BF7" s="157">
        <v>1</v>
      </c>
      <c r="BG7" s="103">
        <v>1</v>
      </c>
      <c r="BH7" s="157">
        <v>0.98</v>
      </c>
      <c r="BI7" s="103">
        <v>0.99</v>
      </c>
      <c r="BJ7" s="157">
        <v>0.99</v>
      </c>
      <c r="BK7" s="103">
        <v>0.94</v>
      </c>
      <c r="BL7" s="157">
        <v>0.85</v>
      </c>
      <c r="BM7" s="103">
        <v>0.17</v>
      </c>
      <c r="BN7" s="157">
        <v>0.97</v>
      </c>
      <c r="BO7" s="103">
        <v>1</v>
      </c>
      <c r="BP7" s="157">
        <v>1</v>
      </c>
      <c r="BQ7" s="103">
        <v>0.94</v>
      </c>
      <c r="BR7" s="157">
        <v>1</v>
      </c>
      <c r="BS7" s="103">
        <v>1</v>
      </c>
      <c r="BT7" s="157">
        <v>0.98</v>
      </c>
      <c r="BU7" s="103">
        <v>1</v>
      </c>
      <c r="BV7" s="157">
        <v>0.95</v>
      </c>
      <c r="BW7" s="103">
        <v>0.91</v>
      </c>
      <c r="BX7" s="157">
        <v>0.98</v>
      </c>
      <c r="BY7" s="103">
        <v>1</v>
      </c>
      <c r="BZ7" s="157">
        <v>1</v>
      </c>
      <c r="CA7" s="103">
        <v>1</v>
      </c>
      <c r="CB7" s="157">
        <v>0.94</v>
      </c>
      <c r="CC7" s="103">
        <v>1</v>
      </c>
      <c r="CD7" s="157">
        <v>1</v>
      </c>
      <c r="CE7" s="103">
        <v>1</v>
      </c>
      <c r="CF7" s="157">
        <v>1</v>
      </c>
      <c r="CG7" s="103">
        <v>1</v>
      </c>
      <c r="CH7" s="157">
        <v>1</v>
      </c>
      <c r="CI7" s="103">
        <v>1</v>
      </c>
      <c r="CJ7" s="157">
        <v>0.99</v>
      </c>
      <c r="CK7" s="103">
        <v>0.99</v>
      </c>
      <c r="CL7" s="157">
        <v>0.93</v>
      </c>
      <c r="CM7" s="103">
        <v>0.94</v>
      </c>
      <c r="CN7" s="157">
        <v>0.85699999999999998</v>
      </c>
      <c r="CO7" s="103">
        <v>1</v>
      </c>
      <c r="CP7" s="157">
        <v>0.92800000000000005</v>
      </c>
      <c r="CQ7" s="103">
        <v>1</v>
      </c>
      <c r="CR7" s="157">
        <v>0.97099999999999997</v>
      </c>
      <c r="CS7" s="103">
        <v>1</v>
      </c>
      <c r="CT7" s="157">
        <v>0.97299999999999998</v>
      </c>
      <c r="CU7" s="103">
        <v>1</v>
      </c>
      <c r="CV7" s="157">
        <v>0.98399999999999999</v>
      </c>
      <c r="CW7" s="103">
        <v>1</v>
      </c>
      <c r="CX7" s="157">
        <v>0.98</v>
      </c>
      <c r="CY7" s="103">
        <v>1</v>
      </c>
      <c r="CZ7" s="157">
        <v>0.77</v>
      </c>
      <c r="DA7" s="103">
        <v>1</v>
      </c>
      <c r="DB7" s="157">
        <v>1</v>
      </c>
      <c r="DC7" s="103">
        <v>0.88</v>
      </c>
      <c r="DD7" s="157">
        <v>0.94</v>
      </c>
      <c r="DE7" s="103">
        <v>1</v>
      </c>
      <c r="DF7" s="157">
        <v>0.99</v>
      </c>
      <c r="DG7" s="103">
        <v>1</v>
      </c>
      <c r="DH7" s="157">
        <v>0.95</v>
      </c>
      <c r="DI7" s="103">
        <v>0.99</v>
      </c>
      <c r="DJ7" s="157">
        <v>0.98</v>
      </c>
      <c r="DK7" s="103">
        <v>1</v>
      </c>
      <c r="DL7" s="157">
        <v>0.96</v>
      </c>
      <c r="DM7" s="103">
        <v>0.93</v>
      </c>
      <c r="DN7" s="157">
        <v>0.89</v>
      </c>
      <c r="DO7" s="103">
        <v>1</v>
      </c>
      <c r="DP7" s="157">
        <v>0.81</v>
      </c>
      <c r="DQ7" s="103">
        <v>1</v>
      </c>
      <c r="DR7" s="157">
        <v>0.63</v>
      </c>
      <c r="DS7" s="103">
        <v>0.98</v>
      </c>
      <c r="DT7" s="157">
        <v>0.82</v>
      </c>
      <c r="DU7" s="103">
        <v>0.64</v>
      </c>
      <c r="DV7" s="157">
        <v>0.94</v>
      </c>
      <c r="DW7" s="103">
        <v>0.99</v>
      </c>
      <c r="DX7" s="157">
        <v>0.93</v>
      </c>
      <c r="DY7" s="103">
        <v>1</v>
      </c>
      <c r="DZ7" s="157">
        <v>0.97</v>
      </c>
      <c r="EA7" s="103">
        <v>1</v>
      </c>
      <c r="EB7" s="157">
        <v>0.97</v>
      </c>
      <c r="EC7" s="103">
        <v>0.89</v>
      </c>
      <c r="ED7" s="157">
        <v>0.83</v>
      </c>
      <c r="EE7" s="103">
        <v>1</v>
      </c>
      <c r="EF7" s="157">
        <v>0.95</v>
      </c>
      <c r="EG7" s="103">
        <v>0.96</v>
      </c>
      <c r="EH7" s="157">
        <v>0.96</v>
      </c>
      <c r="EI7" s="103">
        <v>1</v>
      </c>
      <c r="EJ7" s="157">
        <v>0.96</v>
      </c>
      <c r="EK7" s="103">
        <v>0.98</v>
      </c>
      <c r="EL7" s="157">
        <v>0.96</v>
      </c>
      <c r="EM7" s="103">
        <v>0.98</v>
      </c>
      <c r="EN7" s="157">
        <v>0.9</v>
      </c>
      <c r="EO7" s="103">
        <v>0.98</v>
      </c>
      <c r="EP7" s="157">
        <v>0.95</v>
      </c>
      <c r="EQ7" s="103">
        <v>1</v>
      </c>
    </row>
    <row r="8" spans="1:147" s="79" customFormat="1" ht="16.5">
      <c r="A8" s="78" t="s">
        <v>10</v>
      </c>
      <c r="B8" s="102"/>
      <c r="C8" s="103"/>
      <c r="D8" s="102"/>
      <c r="E8" s="103"/>
      <c r="F8" s="102"/>
      <c r="G8" s="103"/>
      <c r="H8" s="102"/>
      <c r="I8" s="103"/>
      <c r="J8" s="102"/>
      <c r="K8" s="103"/>
      <c r="L8" s="102"/>
      <c r="M8" s="103"/>
      <c r="N8" s="102"/>
      <c r="O8" s="103"/>
      <c r="P8" s="102"/>
      <c r="Q8" s="103"/>
      <c r="R8" s="102"/>
      <c r="S8" s="103"/>
      <c r="T8" s="102"/>
      <c r="U8" s="103"/>
      <c r="V8" s="102"/>
      <c r="W8" s="103"/>
      <c r="X8" s="102"/>
      <c r="Y8" s="103"/>
      <c r="Z8" s="102"/>
      <c r="AA8" s="103"/>
      <c r="AB8" s="102"/>
      <c r="AC8" s="103"/>
      <c r="AD8" s="102"/>
      <c r="AE8" s="103"/>
      <c r="AF8" s="102">
        <v>0.03</v>
      </c>
      <c r="AG8" s="103">
        <v>0</v>
      </c>
      <c r="AH8" s="102">
        <v>0.04</v>
      </c>
      <c r="AI8" s="103">
        <v>6.5000000000000002E-2</v>
      </c>
      <c r="AJ8" s="102">
        <v>0.13</v>
      </c>
      <c r="AK8" s="103">
        <v>0</v>
      </c>
      <c r="AL8" s="102">
        <v>0.03</v>
      </c>
      <c r="AM8" s="103">
        <v>4.8000000000000001E-2</v>
      </c>
      <c r="AN8" s="102">
        <v>0.03</v>
      </c>
      <c r="AO8" s="103">
        <v>3.1E-2</v>
      </c>
      <c r="AP8" s="102">
        <v>0.02</v>
      </c>
      <c r="AQ8" s="103">
        <v>3.5000000000000003E-2</v>
      </c>
      <c r="AR8" s="102">
        <v>0.05</v>
      </c>
      <c r="AS8" s="103">
        <v>2.3E-2</v>
      </c>
      <c r="AT8" s="102">
        <v>0.03</v>
      </c>
      <c r="AU8" s="103">
        <v>0.01</v>
      </c>
      <c r="AV8" s="102">
        <v>0.01</v>
      </c>
      <c r="AW8" s="103">
        <v>1.2999999999999999E-2</v>
      </c>
      <c r="AX8" s="102">
        <v>0.03</v>
      </c>
      <c r="AY8" s="103">
        <v>0</v>
      </c>
      <c r="AZ8" s="102">
        <v>0.03</v>
      </c>
      <c r="BA8" s="103">
        <v>2.1999999999999999E-2</v>
      </c>
      <c r="BB8" s="102">
        <v>0.01</v>
      </c>
      <c r="BC8" s="103">
        <v>0</v>
      </c>
      <c r="BD8" s="102">
        <v>0.01</v>
      </c>
      <c r="BE8" s="103">
        <v>1.2999999999999999E-2</v>
      </c>
      <c r="BF8" s="102">
        <v>0</v>
      </c>
      <c r="BG8" s="103">
        <v>0</v>
      </c>
      <c r="BH8" s="102">
        <v>0.02</v>
      </c>
      <c r="BI8" s="103">
        <v>0.01</v>
      </c>
      <c r="BJ8" s="102">
        <v>0.01</v>
      </c>
      <c r="BK8" s="103">
        <v>0.06</v>
      </c>
      <c r="BL8" s="102">
        <v>0.15</v>
      </c>
      <c r="BM8" s="103">
        <v>0.83299999999999996</v>
      </c>
      <c r="BN8" s="102">
        <v>0.03</v>
      </c>
      <c r="BO8" s="103">
        <v>0</v>
      </c>
      <c r="BP8" s="102">
        <v>0</v>
      </c>
      <c r="BQ8" s="103">
        <v>6.3E-2</v>
      </c>
      <c r="BR8" s="102">
        <v>0</v>
      </c>
      <c r="BS8" s="103">
        <v>0</v>
      </c>
      <c r="BT8" s="102">
        <v>0.02</v>
      </c>
      <c r="BU8" s="103">
        <v>0</v>
      </c>
      <c r="BV8" s="102">
        <v>0.05</v>
      </c>
      <c r="BW8" s="103">
        <v>9.0999999999999998E-2</v>
      </c>
      <c r="BX8" s="102">
        <v>0.02</v>
      </c>
      <c r="BY8" s="103">
        <v>0</v>
      </c>
      <c r="BZ8" s="102">
        <v>0</v>
      </c>
      <c r="CA8" s="103">
        <v>0</v>
      </c>
      <c r="CB8" s="102">
        <v>0.06</v>
      </c>
      <c r="CC8" s="103">
        <v>0</v>
      </c>
      <c r="CD8" s="102">
        <v>0</v>
      </c>
      <c r="CE8" s="103">
        <v>0</v>
      </c>
      <c r="CF8" s="102">
        <v>0</v>
      </c>
      <c r="CG8" s="103">
        <v>0</v>
      </c>
      <c r="CH8" s="102">
        <v>0</v>
      </c>
      <c r="CI8" s="103">
        <v>0</v>
      </c>
      <c r="CJ8" s="102">
        <v>0.01</v>
      </c>
      <c r="CK8" s="103">
        <v>1.0999999999999999E-2</v>
      </c>
      <c r="CL8" s="102">
        <v>7.0000000000000007E-2</v>
      </c>
      <c r="CM8" s="103">
        <v>5.7000000000000002E-2</v>
      </c>
      <c r="CN8" s="102">
        <v>0.14299999999999999</v>
      </c>
      <c r="CO8" s="103">
        <v>0</v>
      </c>
      <c r="CP8" s="102">
        <v>7.1999999999999995E-2</v>
      </c>
      <c r="CQ8" s="103">
        <v>0</v>
      </c>
      <c r="CR8" s="102">
        <v>2.9000000000000001E-2</v>
      </c>
      <c r="CS8" s="103">
        <v>0</v>
      </c>
      <c r="CT8" s="102">
        <v>2.7E-2</v>
      </c>
      <c r="CU8" s="103">
        <v>0</v>
      </c>
      <c r="CV8" s="102">
        <v>1.6E-2</v>
      </c>
      <c r="CW8" s="103">
        <v>0</v>
      </c>
      <c r="CX8" s="102">
        <v>0.02</v>
      </c>
      <c r="CY8" s="103">
        <v>0</v>
      </c>
      <c r="CZ8" s="102">
        <v>0.23</v>
      </c>
      <c r="DA8" s="103">
        <v>0</v>
      </c>
      <c r="DB8" s="102">
        <v>0</v>
      </c>
      <c r="DC8" s="103">
        <v>0.13</v>
      </c>
      <c r="DD8" s="102">
        <v>0.06</v>
      </c>
      <c r="DE8" s="103">
        <v>0</v>
      </c>
      <c r="DF8" s="102">
        <v>0.01</v>
      </c>
      <c r="DG8" s="103">
        <v>0</v>
      </c>
      <c r="DH8" s="102">
        <v>0.05</v>
      </c>
      <c r="DI8" s="103">
        <v>0.01</v>
      </c>
      <c r="DJ8" s="102">
        <v>0.02</v>
      </c>
      <c r="DK8" s="103">
        <v>0</v>
      </c>
      <c r="DL8" s="102">
        <v>0.05</v>
      </c>
      <c r="DM8" s="103">
        <v>7.0000000000000007E-2</v>
      </c>
      <c r="DN8" s="102">
        <v>0.11</v>
      </c>
      <c r="DO8" s="103">
        <v>0</v>
      </c>
      <c r="DP8" s="102">
        <v>0.19</v>
      </c>
      <c r="DQ8" s="103">
        <v>0</v>
      </c>
      <c r="DR8" s="102">
        <v>0.37</v>
      </c>
      <c r="DS8" s="103">
        <v>0.02</v>
      </c>
      <c r="DT8" s="102">
        <v>0.18</v>
      </c>
      <c r="DU8" s="103">
        <v>0.36</v>
      </c>
      <c r="DV8" s="102">
        <v>7.0000000000000007E-2</v>
      </c>
      <c r="DW8" s="103">
        <v>0.01</v>
      </c>
      <c r="DX8" s="102">
        <v>7.0000000000000007E-2</v>
      </c>
      <c r="DY8" s="103">
        <v>0</v>
      </c>
      <c r="DZ8" s="102">
        <v>0.03</v>
      </c>
      <c r="EA8" s="103">
        <v>0</v>
      </c>
      <c r="EB8" s="102">
        <v>0.03</v>
      </c>
      <c r="EC8" s="103">
        <v>0.11</v>
      </c>
      <c r="ED8" s="102">
        <v>0.17</v>
      </c>
      <c r="EE8" s="103">
        <v>0</v>
      </c>
      <c r="EF8" s="102">
        <v>0.05</v>
      </c>
      <c r="EG8" s="103">
        <v>0.04</v>
      </c>
      <c r="EH8" s="102">
        <v>0.05</v>
      </c>
      <c r="EI8" s="103">
        <v>0</v>
      </c>
      <c r="EJ8" s="102">
        <v>0.04</v>
      </c>
      <c r="EK8" s="103">
        <v>0.02</v>
      </c>
      <c r="EL8" s="102">
        <v>0.04</v>
      </c>
      <c r="EM8" s="103">
        <v>0.02</v>
      </c>
      <c r="EN8" s="102">
        <v>0.1</v>
      </c>
      <c r="EO8" s="103">
        <v>0.02</v>
      </c>
      <c r="EP8" s="102">
        <v>0.05</v>
      </c>
      <c r="EQ8" s="103">
        <v>0</v>
      </c>
    </row>
    <row r="9" spans="1:147">
      <c r="A9" s="2" t="s">
        <v>11</v>
      </c>
      <c r="B9" s="95"/>
      <c r="C9" s="96"/>
      <c r="D9" s="95"/>
      <c r="E9" s="96"/>
      <c r="F9" s="95"/>
      <c r="G9" s="96"/>
      <c r="H9" s="95"/>
      <c r="I9" s="96"/>
      <c r="J9" s="95"/>
      <c r="K9" s="96"/>
      <c r="L9" s="95"/>
      <c r="M9" s="96"/>
      <c r="N9" s="95"/>
      <c r="O9" s="96"/>
      <c r="P9" s="95"/>
      <c r="Q9" s="96"/>
      <c r="R9" s="95"/>
      <c r="S9" s="96"/>
      <c r="T9" s="95"/>
      <c r="U9" s="96"/>
      <c r="V9" s="95"/>
      <c r="W9" s="96"/>
      <c r="X9" s="95"/>
      <c r="Y9" s="96"/>
      <c r="Z9" s="95"/>
      <c r="AA9" s="96"/>
      <c r="AB9" s="95"/>
      <c r="AC9" s="96"/>
      <c r="AD9" s="95"/>
      <c r="AE9" s="96"/>
      <c r="AF9" s="95">
        <v>0</v>
      </c>
      <c r="AG9" s="96">
        <v>1.4E-2</v>
      </c>
      <c r="AH9" s="95">
        <v>2.1999999999999999E-2</v>
      </c>
      <c r="AI9" s="96">
        <v>3.6999999999999998E-2</v>
      </c>
      <c r="AJ9" s="95">
        <v>0</v>
      </c>
      <c r="AK9" s="96">
        <v>0</v>
      </c>
      <c r="AL9" s="95">
        <v>0.01</v>
      </c>
      <c r="AM9" s="96">
        <v>0</v>
      </c>
      <c r="AN9" s="95">
        <v>1.9E-2</v>
      </c>
      <c r="AO9" s="96">
        <v>0</v>
      </c>
      <c r="AP9" s="95">
        <v>0.02</v>
      </c>
      <c r="AQ9" s="96">
        <v>4.7E-2</v>
      </c>
      <c r="AR9" s="95">
        <v>0.01</v>
      </c>
      <c r="AS9" s="96">
        <v>0</v>
      </c>
      <c r="AT9" s="95">
        <v>8.9999999999999993E-3</v>
      </c>
      <c r="AU9" s="96">
        <v>2.1000000000000001E-2</v>
      </c>
      <c r="AV9" s="95">
        <v>2.7E-2</v>
      </c>
      <c r="AW9" s="96">
        <v>1.2999999999999999E-2</v>
      </c>
      <c r="AX9" s="95">
        <v>0</v>
      </c>
      <c r="AY9" s="96">
        <v>0</v>
      </c>
      <c r="AZ9" s="95">
        <v>0</v>
      </c>
      <c r="BA9" s="96">
        <v>0</v>
      </c>
      <c r="BB9" s="95">
        <v>2.4E-2</v>
      </c>
      <c r="BC9" s="96">
        <v>1.0999999999999999E-2</v>
      </c>
      <c r="BD9" s="95">
        <v>0</v>
      </c>
      <c r="BE9" s="96">
        <v>0</v>
      </c>
      <c r="BF9" s="95">
        <v>0</v>
      </c>
      <c r="BG9" s="96">
        <v>1.2E-2</v>
      </c>
      <c r="BH9" s="95">
        <v>0</v>
      </c>
      <c r="BI9" s="96">
        <v>0</v>
      </c>
      <c r="BJ9" s="95">
        <v>8.9999999999999993E-3</v>
      </c>
      <c r="BK9" s="96">
        <v>0</v>
      </c>
      <c r="BL9" s="95">
        <v>0</v>
      </c>
      <c r="BM9" s="96">
        <v>0</v>
      </c>
      <c r="BN9" s="95">
        <v>7.0000000000000001E-3</v>
      </c>
      <c r="BO9" s="96">
        <v>0</v>
      </c>
      <c r="BP9" s="95">
        <v>8.0000000000000002E-3</v>
      </c>
      <c r="BQ9" s="96">
        <v>0</v>
      </c>
      <c r="BR9" s="95">
        <v>0</v>
      </c>
      <c r="BS9" s="96">
        <v>5.2999999999999999E-2</v>
      </c>
      <c r="BT9" s="95">
        <v>0</v>
      </c>
      <c r="BU9" s="96">
        <v>1.4999999999999999E-2</v>
      </c>
      <c r="BV9" s="95">
        <v>0.02</v>
      </c>
      <c r="BW9" s="96">
        <v>0</v>
      </c>
      <c r="BX9" s="95">
        <v>1.6E-2</v>
      </c>
      <c r="BY9" s="96">
        <v>2.5999999999999999E-2</v>
      </c>
      <c r="BZ9" s="95">
        <v>0</v>
      </c>
      <c r="CA9" s="96">
        <v>0</v>
      </c>
      <c r="CB9" s="95">
        <v>8.0000000000000002E-3</v>
      </c>
      <c r="CC9" s="96">
        <v>0</v>
      </c>
      <c r="CD9" s="95">
        <v>0</v>
      </c>
      <c r="CE9" s="96">
        <v>1.2999999999999999E-2</v>
      </c>
      <c r="CF9" s="95">
        <v>0</v>
      </c>
      <c r="CG9" s="96">
        <v>4.2999999999999997E-2</v>
      </c>
      <c r="CH9" s="95">
        <v>0</v>
      </c>
      <c r="CI9" s="96">
        <v>0</v>
      </c>
      <c r="CJ9" s="95">
        <v>1.4E-2</v>
      </c>
      <c r="CK9" s="96">
        <v>2.1999999999999999E-2</v>
      </c>
      <c r="CL9" s="95">
        <v>0</v>
      </c>
      <c r="CM9" s="96">
        <v>1.4E-2</v>
      </c>
      <c r="CN9" s="95">
        <v>0</v>
      </c>
      <c r="CO9" s="96">
        <v>0</v>
      </c>
      <c r="CP9" s="95">
        <v>2.1000000000000001E-2</v>
      </c>
      <c r="CQ9" s="96">
        <v>0</v>
      </c>
      <c r="CR9" s="95">
        <v>0</v>
      </c>
      <c r="CS9" s="96">
        <v>1.2E-2</v>
      </c>
      <c r="CT9" s="83">
        <v>1.4E-2</v>
      </c>
      <c r="CU9" s="77">
        <v>1.4999999999999999E-2</v>
      </c>
      <c r="CV9" s="83">
        <v>2.5000000000000001E-2</v>
      </c>
      <c r="CW9" s="77">
        <v>0</v>
      </c>
      <c r="CX9" s="83">
        <v>0.02</v>
      </c>
      <c r="CY9" s="77">
        <v>0</v>
      </c>
      <c r="CZ9" s="83">
        <v>0.21299999999999999</v>
      </c>
      <c r="DA9" s="77">
        <v>0</v>
      </c>
      <c r="DB9" s="83">
        <v>0</v>
      </c>
      <c r="DC9" s="77">
        <v>0</v>
      </c>
      <c r="DD9" s="83">
        <v>0.01</v>
      </c>
      <c r="DE9" s="77">
        <v>0</v>
      </c>
      <c r="DF9" s="83">
        <v>0.01</v>
      </c>
      <c r="DG9" s="77">
        <v>3.4000000000000002E-2</v>
      </c>
      <c r="DH9" s="83">
        <v>6.2E-2</v>
      </c>
      <c r="DI9" s="77">
        <v>0</v>
      </c>
      <c r="DJ9" s="83">
        <v>8.9999999999999993E-3</v>
      </c>
      <c r="DK9" s="77">
        <v>3.6999999999999998E-2</v>
      </c>
      <c r="DL9" s="83">
        <v>5.1999999999999998E-2</v>
      </c>
      <c r="DM9" s="77">
        <v>1.9E-2</v>
      </c>
      <c r="DN9" s="83">
        <v>0.05</v>
      </c>
      <c r="DO9" s="77">
        <v>0</v>
      </c>
      <c r="DP9" s="83">
        <v>0</v>
      </c>
      <c r="DQ9" s="77">
        <v>0</v>
      </c>
      <c r="DR9" s="83">
        <v>5.1999999999999998E-2</v>
      </c>
      <c r="DS9" s="77">
        <v>1.9E-2</v>
      </c>
      <c r="DT9" s="83">
        <v>1.2E-2</v>
      </c>
      <c r="DU9" s="77">
        <v>6.4000000000000001E-2</v>
      </c>
      <c r="DV9" s="83">
        <v>7.0000000000000001E-3</v>
      </c>
      <c r="DW9" s="77">
        <v>0</v>
      </c>
      <c r="DX9" s="83">
        <v>8.0000000000000002E-3</v>
      </c>
      <c r="DY9" s="77">
        <v>0</v>
      </c>
      <c r="DZ9" s="83">
        <v>3.3000000000000002E-2</v>
      </c>
      <c r="EA9" s="77">
        <v>0.02</v>
      </c>
      <c r="EB9" s="83">
        <v>8.9999999999999993E-3</v>
      </c>
      <c r="EC9" s="77">
        <v>0.03</v>
      </c>
      <c r="ED9" s="83">
        <v>4.2000000000000003E-2</v>
      </c>
      <c r="EE9" s="77">
        <v>0</v>
      </c>
      <c r="EF9" s="83">
        <v>0</v>
      </c>
      <c r="EG9" s="77">
        <v>1.4999999999999999E-2</v>
      </c>
      <c r="EH9" s="83">
        <v>1.7999999999999999E-2</v>
      </c>
      <c r="EI9" s="77">
        <v>0</v>
      </c>
      <c r="EJ9" s="83">
        <v>8.9999999999999993E-3</v>
      </c>
      <c r="EK9" s="77">
        <v>2.1999999999999999E-2</v>
      </c>
      <c r="EL9" s="83">
        <v>2.9000000000000001E-2</v>
      </c>
      <c r="EM9" s="77">
        <v>5.3999999999999999E-2</v>
      </c>
      <c r="EN9" s="83">
        <v>2.9000000000000001E-2</v>
      </c>
      <c r="EO9" s="77">
        <v>1.9E-2</v>
      </c>
      <c r="EP9" s="83">
        <v>1.2E-2</v>
      </c>
      <c r="EQ9" s="77">
        <v>0</v>
      </c>
    </row>
    <row r="10" spans="1:147">
      <c r="A10" s="10"/>
      <c r="B10" s="10"/>
      <c r="C10" s="10"/>
      <c r="D10" s="197"/>
      <c r="E10" s="197"/>
      <c r="F10" s="197"/>
      <c r="G10" s="197"/>
      <c r="H10" s="197"/>
      <c r="I10" s="197"/>
      <c r="J10" s="197"/>
      <c r="K10" s="197"/>
      <c r="L10" s="197"/>
      <c r="M10" s="197"/>
      <c r="N10" s="197"/>
      <c r="O10" s="197"/>
      <c r="P10" s="197"/>
      <c r="Q10" s="197"/>
      <c r="R10" s="197"/>
      <c r="S10" s="197"/>
      <c r="T10" s="197"/>
      <c r="U10" s="197"/>
      <c r="V10" s="197"/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7"/>
      <c r="AH10" s="197"/>
      <c r="AI10" s="204"/>
      <c r="AJ10" s="204"/>
      <c r="AK10" s="204"/>
      <c r="AL10" s="204"/>
      <c r="AM10" s="204"/>
      <c r="AN10" s="204"/>
      <c r="AO10" s="204"/>
      <c r="AP10" s="204"/>
      <c r="AQ10" s="204"/>
      <c r="AR10" s="204"/>
      <c r="AS10" s="204"/>
      <c r="AT10" s="204"/>
      <c r="AU10" s="204"/>
      <c r="AV10" s="204"/>
      <c r="AW10" s="204"/>
      <c r="AX10" s="204"/>
      <c r="AY10" s="204"/>
      <c r="AZ10" s="204"/>
      <c r="BA10" s="204"/>
      <c r="BB10" s="204"/>
      <c r="BC10" s="204"/>
      <c r="BD10" s="204"/>
      <c r="BE10" s="204"/>
      <c r="BF10" s="197"/>
      <c r="BG10" s="197"/>
      <c r="BH10" s="197"/>
      <c r="BI10" s="197"/>
      <c r="BJ10" s="197"/>
      <c r="BK10" s="197"/>
      <c r="BL10" s="197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>
        <f>'Daily-DS.M-QS'!CN3+'Daily-DS.M-QS'!CP3+'Daily-DS.M-QS'!CR3+'Daily-DS.M-QS'!CT3+'Daily-DS.M-QS'!CV3+'Daily-DS.M-QS'!CX3+'Daily-DS.M-QS'!CZ3</f>
        <v>762</v>
      </c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</row>
    <row r="11" spans="1:147">
      <c r="A11" s="8" t="s">
        <v>12</v>
      </c>
      <c r="B11" s="12"/>
      <c r="C11" s="11"/>
      <c r="D11" s="12"/>
      <c r="E11" s="11"/>
      <c r="F11" s="12"/>
      <c r="G11" s="11"/>
      <c r="H11" s="12"/>
      <c r="I11" s="11"/>
      <c r="J11" s="12"/>
      <c r="K11" s="11"/>
      <c r="L11" s="12"/>
      <c r="M11" s="11"/>
      <c r="N11" s="12"/>
      <c r="O11" s="11"/>
      <c r="P11" s="12"/>
      <c r="Q11" s="11"/>
      <c r="R11" s="12"/>
      <c r="S11" s="11"/>
      <c r="T11" s="12"/>
      <c r="U11" s="11"/>
      <c r="V11" s="12"/>
      <c r="W11" s="11"/>
      <c r="X11" s="12"/>
      <c r="Y11" s="11"/>
      <c r="Z11" s="12"/>
      <c r="AA11" s="11"/>
      <c r="AB11" s="12"/>
      <c r="AC11" s="11"/>
      <c r="AD11" s="12"/>
      <c r="AE11" s="11"/>
      <c r="AF11" s="12">
        <v>3.8194444444444448E-2</v>
      </c>
      <c r="AG11" s="11">
        <v>1.8749999999999999E-2</v>
      </c>
      <c r="AH11" s="12">
        <v>4.1666666666666664E-2</v>
      </c>
      <c r="AI11" s="11">
        <v>3.2638888888888891E-2</v>
      </c>
      <c r="AJ11" s="12">
        <v>9.0277777777777769E-3</v>
      </c>
      <c r="AK11" s="11">
        <v>6.9444444444444441E-3</v>
      </c>
      <c r="AL11" s="12">
        <v>2.013888888888889E-2</v>
      </c>
      <c r="AM11" s="11">
        <v>4.5138888888888888E-2</v>
      </c>
      <c r="AN11" s="12">
        <v>3.125E-2</v>
      </c>
      <c r="AO11" s="11">
        <v>2.5000000000000001E-2</v>
      </c>
      <c r="AP11" s="12">
        <v>3.3333333333333333E-2</v>
      </c>
      <c r="AQ11" s="11">
        <v>2.6388888888888889E-2</v>
      </c>
      <c r="AR11" s="12">
        <v>2.013888888888889E-2</v>
      </c>
      <c r="AS11" s="11">
        <v>3.125E-2</v>
      </c>
      <c r="AT11" s="12">
        <v>2.013888888888889E-2</v>
      </c>
      <c r="AU11" s="11">
        <v>3.125E-2</v>
      </c>
      <c r="AV11" s="12">
        <v>1.3888888888888888E-2</v>
      </c>
      <c r="AW11" s="11">
        <v>1.5972222222222221E-2</v>
      </c>
      <c r="AX11" s="12">
        <v>2.1527777777777778E-2</v>
      </c>
      <c r="AY11" s="11">
        <v>1.1805555555555555E-2</v>
      </c>
      <c r="AZ11" s="12">
        <v>2.013888888888889E-2</v>
      </c>
      <c r="BA11" s="11">
        <v>1.1805555555555555E-2</v>
      </c>
      <c r="BB11" s="12">
        <v>1.1805555555555555E-2</v>
      </c>
      <c r="BC11" s="11">
        <v>1.2500000000000001E-2</v>
      </c>
      <c r="BD11" s="12">
        <v>9.0277777777777769E-3</v>
      </c>
      <c r="BE11" s="11">
        <v>2.013888888888889E-2</v>
      </c>
      <c r="BF11" s="12">
        <v>1.7361111111111112E-2</v>
      </c>
      <c r="BG11" s="11">
        <v>1.1805555555555555E-2</v>
      </c>
      <c r="BH11" s="12">
        <v>2.2916666666666665E-2</v>
      </c>
      <c r="BI11" s="11">
        <v>1.9444444444444445E-2</v>
      </c>
      <c r="BJ11" s="12">
        <v>1.3888888888888888E-2</v>
      </c>
      <c r="BK11" s="11">
        <v>2.2222222222222223E-2</v>
      </c>
      <c r="BL11" s="12">
        <v>3.7499999999999999E-2</v>
      </c>
      <c r="BM11" s="11">
        <v>1.3888888888888889E-3</v>
      </c>
      <c r="BN11" s="12">
        <v>4.2361111111111113E-2</v>
      </c>
      <c r="BO11" s="11">
        <v>1.6666666666666666E-2</v>
      </c>
      <c r="BP11" s="12">
        <v>1.1111111111111112E-2</v>
      </c>
      <c r="BQ11" s="11">
        <v>2.5694444444444443E-2</v>
      </c>
      <c r="BR11" s="12">
        <v>1.1111111111111112E-2</v>
      </c>
      <c r="BS11" s="11">
        <v>1.2500000000000001E-2</v>
      </c>
      <c r="BT11" s="12">
        <v>9.7222222222222224E-3</v>
      </c>
      <c r="BU11" s="11">
        <v>1.6666666666666666E-2</v>
      </c>
      <c r="BV11" s="12">
        <v>2.5694444444444443E-2</v>
      </c>
      <c r="BW11" s="11">
        <v>4.4444444444444446E-2</v>
      </c>
      <c r="BX11" s="12">
        <v>2.0833333333333332E-2</v>
      </c>
      <c r="BY11" s="11">
        <v>1.2500000000000001E-2</v>
      </c>
      <c r="BZ11" s="12">
        <v>6.9444444444444441E-3</v>
      </c>
      <c r="CA11" s="11">
        <v>9.7222222222222224E-3</v>
      </c>
      <c r="CB11" s="12">
        <v>5.486111111111111E-2</v>
      </c>
      <c r="CC11" s="11">
        <v>1.9444444444444445E-2</v>
      </c>
      <c r="CD11" s="12">
        <v>1.3194444444444444E-2</v>
      </c>
      <c r="CE11" s="11">
        <v>9.7222222222222224E-3</v>
      </c>
      <c r="CF11" s="12">
        <v>1.9444444444444445E-2</v>
      </c>
      <c r="CG11" s="11">
        <v>1.3194444444444444E-2</v>
      </c>
      <c r="CH11" s="12">
        <v>1.5972222222222221E-2</v>
      </c>
      <c r="CI11" s="11">
        <v>1.1111111111111112E-2</v>
      </c>
      <c r="CJ11" s="12">
        <v>1.1805555555555555E-2</v>
      </c>
      <c r="CK11" s="11">
        <v>2.2916666666666665E-2</v>
      </c>
      <c r="CL11" s="12">
        <v>3.6805555555555557E-2</v>
      </c>
      <c r="CM11" s="11">
        <v>1.5972222222222221E-2</v>
      </c>
      <c r="CN11" s="12">
        <v>2.0833333333333332E-2</v>
      </c>
      <c r="CO11" s="11">
        <v>6.9444444444444441E-3</v>
      </c>
      <c r="CP11" s="12">
        <v>0.05</v>
      </c>
      <c r="CQ11" s="11">
        <v>1.1805555555555555E-2</v>
      </c>
      <c r="CR11" s="12">
        <v>1.4583333333333334E-2</v>
      </c>
      <c r="CS11" s="11">
        <v>2.013888888888889E-2</v>
      </c>
      <c r="CT11" s="12">
        <v>2.2916666666666665E-2</v>
      </c>
      <c r="CU11" s="11">
        <v>1.0416666666666666E-2</v>
      </c>
      <c r="CV11" s="12">
        <v>1.5972222222222221E-2</v>
      </c>
      <c r="CW11" s="11">
        <v>1.2500000000000001E-2</v>
      </c>
      <c r="CX11" s="12">
        <v>1.5972222222222221E-2</v>
      </c>
      <c r="CY11" s="11">
        <v>1.1111111111111112E-2</v>
      </c>
      <c r="CZ11" s="12">
        <v>1.6666666666666666E-2</v>
      </c>
      <c r="DA11" s="11">
        <v>1.3194444444444444E-2</v>
      </c>
      <c r="DB11" s="12">
        <v>3.888888888888889E-2</v>
      </c>
      <c r="DC11" s="11">
        <v>1.1111111111111112E-2</v>
      </c>
      <c r="DD11" s="12">
        <v>5.2777777777777778E-2</v>
      </c>
      <c r="DE11" s="11">
        <v>1.1805555555555555E-2</v>
      </c>
      <c r="DF11" s="12">
        <v>2.0833333333333332E-2</v>
      </c>
      <c r="DG11" s="11">
        <v>1.1805555555555555E-2</v>
      </c>
      <c r="DH11" s="12">
        <v>2.8472222222222222E-2</v>
      </c>
      <c r="DI11" s="11">
        <v>2.0833333333333332E-2</v>
      </c>
      <c r="DJ11" s="12">
        <v>1.4583333333333334E-2</v>
      </c>
      <c r="DK11" s="11">
        <v>3.1944444444444442E-2</v>
      </c>
      <c r="DL11" s="12">
        <v>3.4027777777777775E-2</v>
      </c>
      <c r="DM11" s="11">
        <v>3.888888888888889E-2</v>
      </c>
      <c r="DN11" s="12">
        <v>4.9305555555555554E-2</v>
      </c>
      <c r="DO11" s="11">
        <v>1.1805555555555555E-2</v>
      </c>
      <c r="DP11" s="12">
        <v>9.2361111111111116E-2</v>
      </c>
      <c r="DQ11" s="11">
        <v>6.9444444444444441E-3</v>
      </c>
      <c r="DR11" s="12">
        <v>0.11597222222222223</v>
      </c>
      <c r="DS11" s="11">
        <v>1.4583333333333334E-2</v>
      </c>
      <c r="DT11" s="12">
        <v>0.10277777777777777</v>
      </c>
      <c r="DU11" s="11">
        <v>1.8749999999999999E-2</v>
      </c>
      <c r="DV11" s="12">
        <v>3.4027777777777775E-2</v>
      </c>
      <c r="DW11" s="11">
        <v>1.2500000000000001E-2</v>
      </c>
      <c r="DX11" s="12">
        <v>5.2083333333333336E-2</v>
      </c>
      <c r="DY11" s="11">
        <v>1.4583333333333334E-2</v>
      </c>
      <c r="DZ11" s="12">
        <v>2.013888888888889E-2</v>
      </c>
      <c r="EA11" s="11">
        <v>1.5972222222222221E-2</v>
      </c>
      <c r="EB11" s="12">
        <v>3.4027777777777775E-2</v>
      </c>
      <c r="EC11" s="11">
        <v>1.3194444444444444E-2</v>
      </c>
      <c r="ED11" s="12">
        <v>1.7361111111111112E-2</v>
      </c>
      <c r="EE11" s="11">
        <v>1.1111111111111112E-2</v>
      </c>
      <c r="EF11" s="12">
        <v>4.2361111111111113E-2</v>
      </c>
      <c r="EG11" s="11">
        <v>2.5000000000000001E-2</v>
      </c>
      <c r="EH11" s="12">
        <v>2.7777777777777776E-2</v>
      </c>
      <c r="EI11" s="11">
        <v>2.1527777777777778E-2</v>
      </c>
      <c r="EJ11" s="12">
        <v>3.888888888888889E-2</v>
      </c>
      <c r="EK11" s="11">
        <v>2.8472222222222222E-2</v>
      </c>
      <c r="EL11" s="12">
        <v>4.0972222222222222E-2</v>
      </c>
      <c r="EM11" s="11">
        <v>1.6666666666666666E-2</v>
      </c>
      <c r="EN11" s="12">
        <v>5.0694444444444445E-2</v>
      </c>
      <c r="EO11" s="11">
        <v>1.8749999999999999E-2</v>
      </c>
      <c r="EP11" s="12">
        <v>3.3333333333333333E-2</v>
      </c>
      <c r="EQ11" s="11">
        <v>1.1805555555555555E-2</v>
      </c>
    </row>
    <row r="12" spans="1:147">
      <c r="A12" s="2" t="s">
        <v>13</v>
      </c>
      <c r="B12" s="14"/>
      <c r="C12" s="13"/>
      <c r="D12" s="14"/>
      <c r="E12" s="13"/>
      <c r="F12" s="14"/>
      <c r="G12" s="13"/>
      <c r="H12" s="14"/>
      <c r="I12" s="13"/>
      <c r="J12" s="14"/>
      <c r="K12" s="13"/>
      <c r="L12" s="14"/>
      <c r="M12" s="13"/>
      <c r="N12" s="14"/>
      <c r="O12" s="13"/>
      <c r="P12" s="14"/>
      <c r="Q12" s="13"/>
      <c r="R12" s="14"/>
      <c r="S12" s="13"/>
      <c r="T12" s="14"/>
      <c r="U12" s="13"/>
      <c r="V12" s="14"/>
      <c r="W12" s="13"/>
      <c r="X12" s="14"/>
      <c r="Y12" s="13"/>
      <c r="Z12" s="14"/>
      <c r="AA12" s="13"/>
      <c r="AB12" s="14"/>
      <c r="AC12" s="13"/>
      <c r="AD12" s="14"/>
      <c r="AE12" s="13"/>
      <c r="AF12" s="14">
        <v>0.22916666666666666</v>
      </c>
      <c r="AG12" s="13">
        <v>0.30277777777777776</v>
      </c>
      <c r="AH12" s="14">
        <v>0.22916666666666666</v>
      </c>
      <c r="AI12" s="13">
        <v>0.19027777777777777</v>
      </c>
      <c r="AJ12" s="14">
        <v>0.27847222222222223</v>
      </c>
      <c r="AK12" s="13">
        <v>0.10069444444444445</v>
      </c>
      <c r="AL12" s="14">
        <v>0.29166666666666669</v>
      </c>
      <c r="AM12" s="13">
        <v>0.18541666666666667</v>
      </c>
      <c r="AN12" s="14">
        <v>0.3125</v>
      </c>
      <c r="AO12" s="13">
        <v>0.22847222222222222</v>
      </c>
      <c r="AP12" s="14">
        <v>0.22361111111111112</v>
      </c>
      <c r="AQ12" s="13">
        <v>0.19097222222222221</v>
      </c>
      <c r="AR12" s="14">
        <v>0.25</v>
      </c>
      <c r="AS12" s="13">
        <v>0.17430555555555555</v>
      </c>
      <c r="AT12" s="14">
        <v>0.33958333333333335</v>
      </c>
      <c r="AU12" s="13">
        <v>0.19513888888888889</v>
      </c>
      <c r="AV12" s="14">
        <v>0.26597222222222222</v>
      </c>
      <c r="AW12" s="13">
        <v>0.17222222222222222</v>
      </c>
      <c r="AX12" s="14">
        <v>0.3972222222222222</v>
      </c>
      <c r="AY12" s="13">
        <v>0.15277777777777779</v>
      </c>
      <c r="AZ12" s="14">
        <v>0.40763888888888888</v>
      </c>
      <c r="BA12" s="13">
        <v>0.21458333333333332</v>
      </c>
      <c r="BB12" s="14">
        <v>0.25416666666666665</v>
      </c>
      <c r="BC12" s="13">
        <v>0.21249999999999999</v>
      </c>
      <c r="BD12" s="14">
        <v>0.2388888888888889</v>
      </c>
      <c r="BE12" s="13">
        <v>0.17499999999999999</v>
      </c>
      <c r="BF12" s="14">
        <v>0.25624999999999998</v>
      </c>
      <c r="BG12" s="13">
        <v>0.30277777777777776</v>
      </c>
      <c r="BH12" s="14">
        <v>0.27708333333333335</v>
      </c>
      <c r="BI12" s="13">
        <v>0.19583333333333333</v>
      </c>
      <c r="BJ12" s="14">
        <v>0.30277777777777776</v>
      </c>
      <c r="BK12" s="13">
        <v>0.15833333333333333</v>
      </c>
      <c r="BL12" s="14">
        <v>0.19652777777777777</v>
      </c>
      <c r="BM12" s="13">
        <v>1.2500000000000001E-2</v>
      </c>
      <c r="BN12" s="14">
        <v>0.27152777777777776</v>
      </c>
      <c r="BO12" s="13">
        <v>0.27777777777777779</v>
      </c>
      <c r="BP12" s="14">
        <v>0.24097222222222223</v>
      </c>
      <c r="BQ12" s="13">
        <v>0.21944444444444444</v>
      </c>
      <c r="BR12" s="14">
        <v>0.26041666666666669</v>
      </c>
      <c r="BS12" s="13">
        <v>0.21111111111111111</v>
      </c>
      <c r="BT12" s="14">
        <v>0.26180555555555557</v>
      </c>
      <c r="BU12" s="13">
        <v>0.14444444444444443</v>
      </c>
      <c r="BV12" s="14">
        <v>0.29305555555555557</v>
      </c>
      <c r="BW12" s="13">
        <v>0.18819444444444444</v>
      </c>
      <c r="BX12" s="14">
        <v>0.32777777777777778</v>
      </c>
      <c r="BY12" s="13">
        <v>0.19236111111111112</v>
      </c>
      <c r="BZ12" s="14">
        <v>0.19722222222222222</v>
      </c>
      <c r="CA12" s="13">
        <v>0.43194444444444446</v>
      </c>
      <c r="CB12" s="14">
        <v>0.38750000000000001</v>
      </c>
      <c r="CC12" s="13">
        <v>0.24027777777777778</v>
      </c>
      <c r="CD12" s="14">
        <v>0.26805555555555555</v>
      </c>
      <c r="CE12" s="13">
        <v>0.19097222222222221</v>
      </c>
      <c r="CF12" s="14">
        <v>0.38750000000000001</v>
      </c>
      <c r="CG12" s="13">
        <v>0.15972222222222221</v>
      </c>
      <c r="CH12" s="14">
        <v>0.25763888888888886</v>
      </c>
      <c r="CI12" s="13">
        <v>0.18402777777777779</v>
      </c>
      <c r="CJ12" s="14">
        <v>0.22500000000000001</v>
      </c>
      <c r="CK12" s="13">
        <v>0.20833333333333334</v>
      </c>
      <c r="CL12" s="14">
        <v>0.27916666666666667</v>
      </c>
      <c r="CM12" s="13">
        <v>0.22222222222222221</v>
      </c>
      <c r="CN12" s="14">
        <v>0.31111111111111112</v>
      </c>
      <c r="CO12" s="13">
        <v>0.45347222222222222</v>
      </c>
      <c r="CP12" s="14">
        <v>0.33958333333333335</v>
      </c>
      <c r="CQ12" s="13">
        <v>0.2298611111111111</v>
      </c>
      <c r="CR12" s="14">
        <v>0.32916666666666666</v>
      </c>
      <c r="CS12" s="13">
        <v>0.2298611111111111</v>
      </c>
      <c r="CT12" s="14">
        <v>0.32708333333333334</v>
      </c>
      <c r="CU12" s="13">
        <v>0.2673611111111111</v>
      </c>
      <c r="CV12" s="14">
        <v>0.2298611111111111</v>
      </c>
      <c r="CW12" s="13">
        <v>0.24236111111111111</v>
      </c>
      <c r="CX12" s="14">
        <v>0.34861111111111109</v>
      </c>
      <c r="CY12" s="13">
        <v>0.18611111111111112</v>
      </c>
      <c r="CZ12" s="14">
        <v>0.15902777777777777</v>
      </c>
      <c r="DA12" s="13">
        <v>0.26458333333333334</v>
      </c>
      <c r="DB12" s="14">
        <v>0.24861111111111112</v>
      </c>
      <c r="DC12" s="13">
        <v>0.18680555555555556</v>
      </c>
      <c r="DD12" s="14">
        <v>0.32291666666666669</v>
      </c>
      <c r="DE12" s="13">
        <v>0.23055555555555557</v>
      </c>
      <c r="DF12" s="14">
        <v>0.4</v>
      </c>
      <c r="DG12" s="13">
        <v>0.23055555555555557</v>
      </c>
      <c r="DH12" s="14">
        <v>0.32083333333333336</v>
      </c>
      <c r="DI12" s="13">
        <v>0.21041666666666667</v>
      </c>
      <c r="DJ12" s="14">
        <v>0.32013888888888886</v>
      </c>
      <c r="DK12" s="13">
        <v>0.22708333333333333</v>
      </c>
      <c r="DL12" s="14">
        <v>0.31388888888888888</v>
      </c>
      <c r="DM12" s="13">
        <v>0.18958333333333333</v>
      </c>
      <c r="DN12" s="14">
        <v>0.32777777777777778</v>
      </c>
      <c r="DO12" s="13">
        <v>0.22430555555555556</v>
      </c>
      <c r="DP12" s="14">
        <v>0.38819444444444445</v>
      </c>
      <c r="DQ12" s="13">
        <v>0.40555555555555556</v>
      </c>
      <c r="DR12" s="14">
        <v>0.21666666666666667</v>
      </c>
      <c r="DS12" s="13">
        <v>0.20833333333333334</v>
      </c>
      <c r="DT12" s="14">
        <v>0.29791666666666666</v>
      </c>
      <c r="DU12" s="13">
        <v>0.12013888888888889</v>
      </c>
      <c r="DV12" s="14">
        <v>0.33194444444444443</v>
      </c>
      <c r="DW12" s="13">
        <v>0.21319444444444444</v>
      </c>
      <c r="DX12" s="14">
        <v>0.37222222222222223</v>
      </c>
      <c r="DY12" s="13">
        <v>0.19166666666666668</v>
      </c>
      <c r="DZ12" s="14">
        <v>0.24930555555555556</v>
      </c>
      <c r="EA12" s="13">
        <v>0.21458333333333332</v>
      </c>
      <c r="EB12" s="14">
        <v>0.26319444444444445</v>
      </c>
      <c r="EC12" s="13">
        <v>0.20347222222222222</v>
      </c>
      <c r="ED12" s="14">
        <v>0.43472222222222223</v>
      </c>
      <c r="EE12" s="13">
        <v>9.0972222222222218E-2</v>
      </c>
      <c r="EF12" s="14">
        <v>0.41736111111111113</v>
      </c>
      <c r="EG12" s="13">
        <v>0.17430555555555555</v>
      </c>
      <c r="EH12" s="14">
        <v>0.31805555555555554</v>
      </c>
      <c r="EI12" s="13">
        <v>0.20972222222222223</v>
      </c>
      <c r="EJ12" s="14">
        <v>0.23749999999999999</v>
      </c>
      <c r="EK12" s="13">
        <v>0.19930555555555557</v>
      </c>
      <c r="EL12" s="14">
        <v>0.30902777777777779</v>
      </c>
      <c r="EM12" s="13">
        <v>0.22708333333333333</v>
      </c>
      <c r="EN12" s="14">
        <v>0.24861111111111112</v>
      </c>
      <c r="EO12" s="13">
        <v>0.17916666666666667</v>
      </c>
      <c r="EP12" s="14">
        <v>0.28680555555555554</v>
      </c>
      <c r="EQ12" s="13">
        <v>0.22708333333333333</v>
      </c>
    </row>
    <row r="13" spans="1:147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</row>
    <row r="14" spans="1:147">
      <c r="A14" s="8" t="s">
        <v>14</v>
      </c>
      <c r="B14" s="6"/>
      <c r="C14" s="5"/>
      <c r="D14" s="6"/>
      <c r="E14" s="5"/>
      <c r="F14" s="6"/>
      <c r="G14" s="5"/>
      <c r="H14" s="6"/>
      <c r="I14" s="5"/>
      <c r="J14" s="6"/>
      <c r="K14" s="5"/>
      <c r="L14" s="6"/>
      <c r="M14" s="5"/>
      <c r="N14" s="6"/>
      <c r="O14" s="5"/>
      <c r="P14" s="6"/>
      <c r="Q14" s="5"/>
      <c r="R14" s="6"/>
      <c r="S14" s="5"/>
      <c r="T14" s="6"/>
      <c r="U14" s="5"/>
      <c r="V14" s="6"/>
      <c r="W14" s="5"/>
      <c r="X14" s="6"/>
      <c r="Y14" s="5"/>
      <c r="Z14" s="6"/>
      <c r="AA14" s="5"/>
      <c r="AB14" s="6"/>
      <c r="AC14" s="5"/>
      <c r="AD14" s="6"/>
      <c r="AE14" s="5"/>
      <c r="AF14" s="6">
        <v>12</v>
      </c>
      <c r="AG14" s="5">
        <v>7</v>
      </c>
      <c r="AH14" s="6">
        <v>9</v>
      </c>
      <c r="AI14" s="5">
        <v>11</v>
      </c>
      <c r="AJ14" s="6">
        <v>1</v>
      </c>
      <c r="AK14" s="5">
        <v>1</v>
      </c>
      <c r="AL14" s="6">
        <v>4</v>
      </c>
      <c r="AM14" s="5">
        <v>3</v>
      </c>
      <c r="AN14" s="6">
        <v>9</v>
      </c>
      <c r="AO14" s="5">
        <v>6</v>
      </c>
      <c r="AP14" s="6">
        <v>5</v>
      </c>
      <c r="AQ14" s="5">
        <v>5</v>
      </c>
      <c r="AR14" s="6">
        <v>0</v>
      </c>
      <c r="AS14" s="5">
        <v>4</v>
      </c>
      <c r="AT14" s="6">
        <v>10</v>
      </c>
      <c r="AU14" s="5">
        <v>3</v>
      </c>
      <c r="AV14" s="6">
        <v>13</v>
      </c>
      <c r="AW14" s="5">
        <v>4</v>
      </c>
      <c r="AX14" s="6">
        <v>0</v>
      </c>
      <c r="AY14" s="5">
        <v>0</v>
      </c>
      <c r="AZ14" s="6">
        <v>5</v>
      </c>
      <c r="BA14" s="5">
        <v>3</v>
      </c>
      <c r="BB14" s="6">
        <v>3</v>
      </c>
      <c r="BC14" s="5">
        <v>6</v>
      </c>
      <c r="BD14" s="6">
        <v>6</v>
      </c>
      <c r="BE14" s="5">
        <v>8</v>
      </c>
      <c r="BF14" s="6">
        <v>6</v>
      </c>
      <c r="BG14" s="5">
        <v>6</v>
      </c>
      <c r="BH14" s="6">
        <v>7</v>
      </c>
      <c r="BI14" s="5">
        <v>8</v>
      </c>
      <c r="BJ14" s="6">
        <v>7</v>
      </c>
      <c r="BK14" s="5">
        <v>15</v>
      </c>
      <c r="BL14" s="6">
        <v>4</v>
      </c>
      <c r="BM14" s="5">
        <v>0</v>
      </c>
      <c r="BN14" s="6">
        <v>5</v>
      </c>
      <c r="BO14" s="5">
        <v>5</v>
      </c>
      <c r="BP14" s="6">
        <v>7</v>
      </c>
      <c r="BQ14" s="5">
        <v>5</v>
      </c>
      <c r="BR14" s="6">
        <v>11</v>
      </c>
      <c r="BS14" s="5">
        <v>11</v>
      </c>
      <c r="BT14" s="6">
        <v>10</v>
      </c>
      <c r="BU14" s="5">
        <v>9</v>
      </c>
      <c r="BV14" s="6">
        <v>8</v>
      </c>
      <c r="BW14" s="5">
        <v>3</v>
      </c>
      <c r="BX14" s="6">
        <v>14</v>
      </c>
      <c r="BY14" s="5">
        <v>5</v>
      </c>
      <c r="BZ14" s="6">
        <v>3</v>
      </c>
      <c r="CA14" s="5">
        <v>0</v>
      </c>
      <c r="CB14" s="6">
        <v>11</v>
      </c>
      <c r="CC14" s="5">
        <v>1</v>
      </c>
      <c r="CD14" s="6">
        <v>10</v>
      </c>
      <c r="CE14" s="5">
        <v>4</v>
      </c>
      <c r="CF14" s="6">
        <v>2</v>
      </c>
      <c r="CG14" s="5">
        <v>4</v>
      </c>
      <c r="CH14" s="6">
        <v>4</v>
      </c>
      <c r="CI14" s="5">
        <v>4</v>
      </c>
      <c r="CJ14" s="6">
        <v>7</v>
      </c>
      <c r="CK14" s="5">
        <v>7</v>
      </c>
      <c r="CL14" s="6">
        <v>14</v>
      </c>
      <c r="CM14" s="5">
        <v>1</v>
      </c>
      <c r="CN14" s="6">
        <v>1</v>
      </c>
      <c r="CO14" s="5">
        <v>0</v>
      </c>
      <c r="CP14" s="6">
        <v>1</v>
      </c>
      <c r="CQ14" s="5">
        <v>2</v>
      </c>
      <c r="CR14" s="6">
        <v>4</v>
      </c>
      <c r="CS14" s="5">
        <v>3</v>
      </c>
      <c r="CT14" s="6">
        <v>5</v>
      </c>
      <c r="CU14" s="5">
        <v>3</v>
      </c>
      <c r="CV14" s="6">
        <v>7</v>
      </c>
      <c r="CW14" s="5">
        <v>7</v>
      </c>
      <c r="CX14" s="6">
        <v>2</v>
      </c>
      <c r="CY14" s="5">
        <v>3</v>
      </c>
      <c r="CZ14" s="6">
        <v>27</v>
      </c>
      <c r="DA14" s="5">
        <v>2</v>
      </c>
      <c r="DB14" s="6">
        <v>2</v>
      </c>
      <c r="DC14" s="5">
        <v>0</v>
      </c>
      <c r="DD14" s="6">
        <v>6</v>
      </c>
      <c r="DE14" s="5">
        <v>2</v>
      </c>
      <c r="DF14" s="6">
        <v>1</v>
      </c>
      <c r="DG14" s="5">
        <v>4</v>
      </c>
      <c r="DH14" s="6">
        <v>7</v>
      </c>
      <c r="DI14" s="5">
        <v>4</v>
      </c>
      <c r="DJ14" s="6">
        <v>5</v>
      </c>
      <c r="DK14" s="5">
        <v>7</v>
      </c>
      <c r="DL14" s="6">
        <v>7</v>
      </c>
      <c r="DM14" s="5">
        <v>6</v>
      </c>
      <c r="DN14" s="6">
        <v>4</v>
      </c>
      <c r="DO14" s="5">
        <v>10</v>
      </c>
      <c r="DP14" s="6">
        <v>0</v>
      </c>
      <c r="DQ14" s="5">
        <v>0</v>
      </c>
      <c r="DR14" s="6">
        <v>4</v>
      </c>
      <c r="DS14" s="5">
        <v>3</v>
      </c>
      <c r="DT14" s="6">
        <v>8</v>
      </c>
      <c r="DU14" s="5">
        <v>6</v>
      </c>
      <c r="DV14" s="6">
        <v>4</v>
      </c>
      <c r="DW14" s="5">
        <v>8</v>
      </c>
      <c r="DX14" s="6">
        <v>3</v>
      </c>
      <c r="DY14" s="5">
        <v>6</v>
      </c>
      <c r="DZ14" s="6">
        <v>1</v>
      </c>
      <c r="EA14" s="5">
        <v>5</v>
      </c>
      <c r="EB14" s="6">
        <v>4</v>
      </c>
      <c r="EC14" s="5">
        <v>1</v>
      </c>
      <c r="ED14" s="6">
        <v>2</v>
      </c>
      <c r="EE14" s="5">
        <v>1</v>
      </c>
      <c r="EF14" s="6">
        <v>2</v>
      </c>
      <c r="EG14" s="5">
        <v>3</v>
      </c>
      <c r="EH14" s="6">
        <v>5</v>
      </c>
      <c r="EI14" s="5">
        <v>5</v>
      </c>
      <c r="EJ14" s="6">
        <v>4</v>
      </c>
      <c r="EK14" s="5">
        <v>10</v>
      </c>
      <c r="EL14" s="6">
        <v>11</v>
      </c>
      <c r="EM14" s="5">
        <v>1</v>
      </c>
      <c r="EN14" s="6">
        <v>1</v>
      </c>
      <c r="EO14" s="5">
        <v>6</v>
      </c>
      <c r="EP14" s="6">
        <v>1</v>
      </c>
      <c r="EQ14" s="5">
        <v>2</v>
      </c>
    </row>
    <row r="15" spans="1:147">
      <c r="A15" s="2" t="s">
        <v>15</v>
      </c>
      <c r="B15" s="97"/>
      <c r="C15" s="68"/>
      <c r="D15" s="97"/>
      <c r="E15" s="68"/>
      <c r="F15" s="97"/>
      <c r="G15" s="68"/>
      <c r="H15" s="97"/>
      <c r="I15" s="68"/>
      <c r="J15" s="97"/>
      <c r="K15" s="68"/>
      <c r="L15" s="97"/>
      <c r="M15" s="68"/>
      <c r="N15" s="97"/>
      <c r="O15" s="68"/>
      <c r="P15" s="97"/>
      <c r="Q15" s="68"/>
      <c r="R15" s="97"/>
      <c r="S15" s="68"/>
      <c r="T15" s="97"/>
      <c r="U15" s="68"/>
      <c r="V15" s="97"/>
      <c r="W15" s="68"/>
      <c r="X15" s="97"/>
      <c r="Y15" s="68"/>
      <c r="Z15" s="97"/>
      <c r="AA15" s="68"/>
      <c r="AB15" s="97"/>
      <c r="AC15" s="68"/>
      <c r="AD15" s="97"/>
      <c r="AE15" s="68"/>
      <c r="AF15" s="97">
        <v>0.1053</v>
      </c>
      <c r="AG15" s="68">
        <v>9.8599999999999993E-2</v>
      </c>
      <c r="AH15" s="97">
        <v>6.7699999999999996E-2</v>
      </c>
      <c r="AI15" s="68">
        <v>0.1089</v>
      </c>
      <c r="AJ15" s="97">
        <v>3.5700000000000003E-2</v>
      </c>
      <c r="AK15" s="68">
        <v>0.33329999999999999</v>
      </c>
      <c r="AL15" s="97">
        <v>4.1200000000000001E-2</v>
      </c>
      <c r="AM15" s="68">
        <v>7.4999999999999997E-2</v>
      </c>
      <c r="AN15" s="97">
        <v>8.5699999999999998E-2</v>
      </c>
      <c r="AO15" s="68">
        <v>9.5200000000000007E-2</v>
      </c>
      <c r="AP15" s="97">
        <v>5.0500000000000003E-2</v>
      </c>
      <c r="AQ15" s="68">
        <v>6.0999999999999999E-2</v>
      </c>
      <c r="AR15" s="97">
        <v>0</v>
      </c>
      <c r="AS15" s="68">
        <v>4.7600000000000003E-2</v>
      </c>
      <c r="AT15" s="97">
        <v>9.01E-2</v>
      </c>
      <c r="AU15" s="68">
        <v>3.1300000000000001E-2</v>
      </c>
      <c r="AV15" s="97">
        <v>0.1193</v>
      </c>
      <c r="AW15" s="68">
        <v>5.1299999999999998E-2</v>
      </c>
      <c r="AX15" s="97">
        <v>0</v>
      </c>
      <c r="AY15" s="68">
        <v>0</v>
      </c>
      <c r="AZ15" s="97">
        <v>5.6800000000000003E-2</v>
      </c>
      <c r="BA15" s="68">
        <v>6.8199999999999997E-2</v>
      </c>
      <c r="BB15" s="97">
        <v>3.6999999999999998E-2</v>
      </c>
      <c r="BC15" s="68">
        <v>6.9000000000000006E-2</v>
      </c>
      <c r="BD15" s="97">
        <v>5.8799999999999998E-2</v>
      </c>
      <c r="BE15" s="68">
        <v>0.1053</v>
      </c>
      <c r="BF15" s="97">
        <v>5.8799999999999998E-2</v>
      </c>
      <c r="BG15" s="68">
        <v>7.2300000000000003E-2</v>
      </c>
      <c r="BH15" s="97">
        <v>5.9299999999999999E-2</v>
      </c>
      <c r="BI15" s="68">
        <v>7.6899999999999996E-2</v>
      </c>
      <c r="BJ15" s="97">
        <v>6.0900000000000003E-2</v>
      </c>
      <c r="BK15" s="68">
        <v>8.77E-2</v>
      </c>
      <c r="BL15" s="97">
        <v>0.1143</v>
      </c>
      <c r="BM15" s="68">
        <v>0</v>
      </c>
      <c r="BN15" s="97">
        <v>3.7900000000000003E-2</v>
      </c>
      <c r="BO15" s="68">
        <v>9.4299999999999995E-2</v>
      </c>
      <c r="BP15" s="97">
        <v>5.2600000000000001E-2</v>
      </c>
      <c r="BQ15" s="68">
        <v>6.7599999999999993E-2</v>
      </c>
      <c r="BR15" s="97">
        <v>0.1111</v>
      </c>
      <c r="BS15" s="68">
        <v>0.1467</v>
      </c>
      <c r="BT15" s="97">
        <v>8.5500000000000007E-2</v>
      </c>
      <c r="BU15" s="68">
        <v>0.13639999999999999</v>
      </c>
      <c r="BV15" s="97">
        <v>5.6300000000000003E-2</v>
      </c>
      <c r="BW15" s="68">
        <v>0.06</v>
      </c>
      <c r="BX15" s="97">
        <v>0.1167</v>
      </c>
      <c r="BY15" s="68">
        <v>6.5799999999999997E-2</v>
      </c>
      <c r="BZ15" s="97">
        <v>0.10340000000000001</v>
      </c>
      <c r="CA15" s="68">
        <v>0</v>
      </c>
      <c r="CB15" s="97">
        <v>9.8199999999999996E-2</v>
      </c>
      <c r="CC15" s="68">
        <v>2.63E-2</v>
      </c>
      <c r="CD15" s="97">
        <v>8.9300000000000004E-2</v>
      </c>
      <c r="CE15" s="68">
        <v>5.1900000000000002E-2</v>
      </c>
      <c r="CF15" s="97">
        <v>2.4400000000000002E-2</v>
      </c>
      <c r="CG15" s="68">
        <v>4.2599999999999999E-2</v>
      </c>
      <c r="CH15" s="97">
        <v>3.9600000000000003E-2</v>
      </c>
      <c r="CI15" s="68">
        <v>4.9399999999999999E-2</v>
      </c>
      <c r="CJ15" s="97">
        <v>9.7199999999999995E-2</v>
      </c>
      <c r="CK15" s="68">
        <v>7.6899999999999996E-2</v>
      </c>
      <c r="CL15" s="97">
        <v>0.1414</v>
      </c>
      <c r="CM15" s="68">
        <v>1.52E-2</v>
      </c>
      <c r="CN15" s="97">
        <v>8.3299999999999999E-2</v>
      </c>
      <c r="CO15" s="68">
        <v>0</v>
      </c>
      <c r="CP15" s="97">
        <v>1.11E-2</v>
      </c>
      <c r="CQ15" s="68">
        <v>0.05</v>
      </c>
      <c r="CR15" s="97">
        <v>3.9600000000000003E-2</v>
      </c>
      <c r="CS15" s="68">
        <v>3.6600000000000001E-2</v>
      </c>
      <c r="CT15" s="84">
        <v>3.5200000000000002E-2</v>
      </c>
      <c r="CU15" s="85">
        <v>4.48E-2</v>
      </c>
      <c r="CV15" s="84">
        <v>5.8299999999999998E-2</v>
      </c>
      <c r="CW15" s="85">
        <v>8.7499999999999994E-2</v>
      </c>
      <c r="CX15" s="84">
        <v>4.1700000000000001E-2</v>
      </c>
      <c r="CY15" s="85">
        <v>0.13639999999999999</v>
      </c>
      <c r="CZ15" s="84">
        <v>0.1525</v>
      </c>
      <c r="DA15" s="85">
        <v>3.39E-2</v>
      </c>
      <c r="DB15" s="84">
        <v>0.1053</v>
      </c>
      <c r="DC15" s="85">
        <v>0</v>
      </c>
      <c r="DD15" s="84">
        <v>6.4500000000000002E-2</v>
      </c>
      <c r="DE15" s="85">
        <v>8.3299999999999999E-2</v>
      </c>
      <c r="DF15" s="84">
        <v>1.0200000000000001E-2</v>
      </c>
      <c r="DG15" s="85">
        <v>6.7799999999999999E-2</v>
      </c>
      <c r="DH15" s="84" t="s">
        <v>39</v>
      </c>
      <c r="DI15" s="85" t="s">
        <v>40</v>
      </c>
      <c r="DJ15" s="84" t="s">
        <v>41</v>
      </c>
      <c r="DK15" s="85" t="s">
        <v>42</v>
      </c>
      <c r="DL15" s="84" t="s">
        <v>43</v>
      </c>
      <c r="DM15" s="85" t="s">
        <v>44</v>
      </c>
      <c r="DN15" s="84" t="s">
        <v>45</v>
      </c>
      <c r="DO15" s="85" t="s">
        <v>46</v>
      </c>
      <c r="DP15" s="84" t="s">
        <v>47</v>
      </c>
      <c r="DQ15" s="85" t="s">
        <v>47</v>
      </c>
      <c r="DR15" s="84" t="s">
        <v>48</v>
      </c>
      <c r="DS15" s="85" t="s">
        <v>49</v>
      </c>
      <c r="DT15" s="84" t="s">
        <v>50</v>
      </c>
      <c r="DU15" s="85" t="s">
        <v>51</v>
      </c>
      <c r="DV15" s="84" t="s">
        <v>52</v>
      </c>
      <c r="DW15" s="85" t="s">
        <v>53</v>
      </c>
      <c r="DX15" s="84" t="s">
        <v>54</v>
      </c>
      <c r="DY15" s="85" t="s">
        <v>55</v>
      </c>
      <c r="DZ15" s="84" t="s">
        <v>56</v>
      </c>
      <c r="EA15" s="85" t="s">
        <v>57</v>
      </c>
      <c r="EB15" s="84" t="s">
        <v>58</v>
      </c>
      <c r="EC15" s="85" t="s">
        <v>59</v>
      </c>
      <c r="ED15" s="84" t="s">
        <v>60</v>
      </c>
      <c r="EE15" s="85" t="s">
        <v>61</v>
      </c>
      <c r="EF15" s="84" t="s">
        <v>62</v>
      </c>
      <c r="EG15" s="85" t="s">
        <v>63</v>
      </c>
      <c r="EH15" s="84" t="s">
        <v>64</v>
      </c>
      <c r="EI15" s="85" t="s">
        <v>65</v>
      </c>
      <c r="EJ15" s="84" t="s">
        <v>66</v>
      </c>
      <c r="EK15" s="85" t="s">
        <v>67</v>
      </c>
      <c r="EL15" s="84" t="s">
        <v>68</v>
      </c>
      <c r="EM15" s="85" t="s">
        <v>68</v>
      </c>
      <c r="EN15" s="84" t="s">
        <v>69</v>
      </c>
      <c r="EO15" s="85" t="s">
        <v>69</v>
      </c>
      <c r="EP15" s="84" t="s">
        <v>70</v>
      </c>
      <c r="EQ15" s="85" t="s">
        <v>70</v>
      </c>
    </row>
    <row r="16" spans="1:147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</row>
    <row r="17" spans="1:147">
      <c r="A17" s="7" t="s">
        <v>16</v>
      </c>
      <c r="B17" s="6"/>
      <c r="C17" s="5"/>
      <c r="D17" s="6"/>
      <c r="E17" s="5"/>
      <c r="F17" s="6"/>
      <c r="G17" s="5"/>
      <c r="H17" s="6"/>
      <c r="I17" s="5"/>
      <c r="J17" s="6"/>
      <c r="K17" s="5"/>
      <c r="L17" s="6"/>
      <c r="M17" s="5"/>
      <c r="N17" s="6"/>
      <c r="O17" s="5"/>
      <c r="P17" s="6"/>
      <c r="Q17" s="5"/>
      <c r="R17" s="6"/>
      <c r="S17" s="5"/>
      <c r="T17" s="6"/>
      <c r="U17" s="5"/>
      <c r="V17" s="6"/>
      <c r="W17" s="5"/>
      <c r="X17" s="6"/>
      <c r="Y17" s="5"/>
      <c r="Z17" s="6"/>
      <c r="AA17" s="5"/>
      <c r="AB17" s="6"/>
      <c r="AC17" s="5"/>
      <c r="AD17" s="6"/>
      <c r="AE17" s="5"/>
      <c r="AF17" s="6">
        <v>87</v>
      </c>
      <c r="AG17" s="5">
        <v>57</v>
      </c>
      <c r="AH17" s="6">
        <v>89</v>
      </c>
      <c r="AI17" s="5">
        <v>75</v>
      </c>
      <c r="AJ17" s="6">
        <v>28</v>
      </c>
      <c r="AK17" s="5">
        <v>3</v>
      </c>
      <c r="AL17" s="6">
        <v>80</v>
      </c>
      <c r="AM17" s="5">
        <v>38</v>
      </c>
      <c r="AN17" s="6">
        <v>81</v>
      </c>
      <c r="AO17" s="5">
        <v>48</v>
      </c>
      <c r="AP17" s="6">
        <v>77</v>
      </c>
      <c r="AQ17" s="5">
        <v>66</v>
      </c>
      <c r="AR17" s="6">
        <v>79</v>
      </c>
      <c r="AS17" s="5">
        <v>67</v>
      </c>
      <c r="AT17" s="6">
        <v>95</v>
      </c>
      <c r="AU17" s="5">
        <v>83</v>
      </c>
      <c r="AV17" s="6">
        <v>95</v>
      </c>
      <c r="AW17" s="5">
        <v>68</v>
      </c>
      <c r="AX17" s="6">
        <v>26</v>
      </c>
      <c r="AY17" s="5">
        <v>4</v>
      </c>
      <c r="AZ17" s="6">
        <v>66</v>
      </c>
      <c r="BA17" s="5">
        <v>40</v>
      </c>
      <c r="BB17" s="6">
        <v>73</v>
      </c>
      <c r="BC17" s="5">
        <v>80</v>
      </c>
      <c r="BD17" s="6">
        <v>97</v>
      </c>
      <c r="BE17" s="5">
        <v>59</v>
      </c>
      <c r="BF17" s="6">
        <v>95</v>
      </c>
      <c r="BG17" s="5">
        <v>73</v>
      </c>
      <c r="BH17" s="6">
        <v>101</v>
      </c>
      <c r="BI17" s="5">
        <v>84</v>
      </c>
      <c r="BJ17" s="6">
        <v>90</v>
      </c>
      <c r="BK17" s="5">
        <v>138</v>
      </c>
      <c r="BL17" s="6">
        <v>29</v>
      </c>
      <c r="BM17" s="5">
        <v>1</v>
      </c>
      <c r="BN17" s="6">
        <v>79</v>
      </c>
      <c r="BO17" s="5">
        <v>39</v>
      </c>
      <c r="BP17" s="6">
        <v>113</v>
      </c>
      <c r="BQ17" s="5">
        <v>64</v>
      </c>
      <c r="BR17" s="6">
        <v>87</v>
      </c>
      <c r="BS17" s="5">
        <v>65</v>
      </c>
      <c r="BT17" s="6">
        <v>110</v>
      </c>
      <c r="BU17" s="5">
        <v>59</v>
      </c>
      <c r="BV17" s="6">
        <v>117</v>
      </c>
      <c r="BW17" s="5">
        <v>43</v>
      </c>
      <c r="BX17" s="6">
        <v>91</v>
      </c>
      <c r="BY17" s="5">
        <v>67</v>
      </c>
      <c r="BZ17" s="6">
        <v>29</v>
      </c>
      <c r="CA17" s="5">
        <v>4</v>
      </c>
      <c r="CB17" s="6">
        <v>58</v>
      </c>
      <c r="CC17" s="5">
        <v>36</v>
      </c>
      <c r="CD17" s="6">
        <v>93</v>
      </c>
      <c r="CE17" s="5">
        <v>72</v>
      </c>
      <c r="CF17" s="6">
        <v>66</v>
      </c>
      <c r="CG17" s="5">
        <v>85</v>
      </c>
      <c r="CH17" s="6">
        <v>86</v>
      </c>
      <c r="CI17" s="5">
        <v>75</v>
      </c>
      <c r="CJ17" s="6">
        <v>67</v>
      </c>
      <c r="CK17" s="5">
        <v>75</v>
      </c>
      <c r="CL17" s="6">
        <v>80</v>
      </c>
      <c r="CM17" s="5">
        <v>56</v>
      </c>
      <c r="CN17" s="6">
        <v>12</v>
      </c>
      <c r="CO17" s="5">
        <v>1</v>
      </c>
      <c r="CP17" s="6">
        <v>61</v>
      </c>
      <c r="CQ17" s="5">
        <v>38</v>
      </c>
      <c r="CR17" s="6">
        <v>90</v>
      </c>
      <c r="CS17" s="5">
        <v>71</v>
      </c>
      <c r="CT17" s="6">
        <v>103</v>
      </c>
      <c r="CU17" s="5">
        <v>62</v>
      </c>
      <c r="CV17" s="6">
        <v>106</v>
      </c>
      <c r="CW17" s="5">
        <v>73</v>
      </c>
      <c r="CX17" s="6">
        <v>43</v>
      </c>
      <c r="CY17" s="5">
        <v>19</v>
      </c>
      <c r="CZ17" s="6">
        <v>141</v>
      </c>
      <c r="DA17" s="5">
        <v>49</v>
      </c>
      <c r="DB17" s="6">
        <v>15</v>
      </c>
      <c r="DC17" s="5">
        <v>6</v>
      </c>
      <c r="DD17" s="6">
        <v>55</v>
      </c>
      <c r="DE17" s="5">
        <v>22</v>
      </c>
      <c r="DF17" s="6">
        <v>78</v>
      </c>
      <c r="DG17" s="5">
        <v>55</v>
      </c>
      <c r="DH17" s="6">
        <v>94</v>
      </c>
      <c r="DI17" s="5">
        <v>67</v>
      </c>
      <c r="DJ17" s="6">
        <v>101</v>
      </c>
      <c r="DK17" s="5">
        <v>69</v>
      </c>
      <c r="DL17" s="6">
        <v>93</v>
      </c>
      <c r="DM17" s="5">
        <v>78</v>
      </c>
      <c r="DN17" s="6">
        <v>92</v>
      </c>
      <c r="DO17" s="5">
        <v>118</v>
      </c>
      <c r="DP17" s="6">
        <v>11</v>
      </c>
      <c r="DQ17" s="5">
        <v>1</v>
      </c>
      <c r="DR17" s="6">
        <v>36</v>
      </c>
      <c r="DS17" s="5">
        <v>46</v>
      </c>
      <c r="DT17" s="6">
        <v>70</v>
      </c>
      <c r="DU17" s="5">
        <v>71</v>
      </c>
      <c r="DV17" s="6">
        <v>110</v>
      </c>
      <c r="DW17" s="5">
        <v>91</v>
      </c>
      <c r="DX17" s="6">
        <v>82</v>
      </c>
      <c r="DY17" s="5">
        <v>144</v>
      </c>
      <c r="DZ17" s="6">
        <v>81</v>
      </c>
      <c r="EA17" s="5">
        <v>79</v>
      </c>
      <c r="EB17" s="6">
        <v>79</v>
      </c>
      <c r="EC17" s="5">
        <v>50</v>
      </c>
      <c r="ED17" s="6">
        <v>19</v>
      </c>
      <c r="EE17" s="5">
        <v>8</v>
      </c>
      <c r="EF17" s="6">
        <v>52</v>
      </c>
      <c r="EG17" s="5">
        <v>56</v>
      </c>
      <c r="EH17" s="6">
        <v>86</v>
      </c>
      <c r="EI17" s="5">
        <v>49</v>
      </c>
      <c r="EJ17" s="6">
        <v>70</v>
      </c>
      <c r="EK17" s="5">
        <v>72</v>
      </c>
      <c r="EL17" s="6">
        <v>104</v>
      </c>
      <c r="EM17" s="5">
        <v>51</v>
      </c>
      <c r="EN17" s="6">
        <v>51</v>
      </c>
      <c r="EO17" s="5">
        <v>80</v>
      </c>
      <c r="EP17" s="6">
        <v>61</v>
      </c>
      <c r="EQ17" s="5">
        <v>82</v>
      </c>
    </row>
    <row r="18" spans="1:147">
      <c r="A18" s="15" t="s">
        <v>17</v>
      </c>
      <c r="B18" s="98"/>
      <c r="C18" s="99"/>
      <c r="D18" s="98"/>
      <c r="E18" s="99"/>
      <c r="F18" s="98"/>
      <c r="G18" s="99"/>
      <c r="H18" s="98"/>
      <c r="I18" s="99"/>
      <c r="J18" s="98"/>
      <c r="K18" s="99"/>
      <c r="L18" s="98"/>
      <c r="M18" s="99"/>
      <c r="N18" s="98"/>
      <c r="O18" s="99"/>
      <c r="P18" s="98"/>
      <c r="Q18" s="99"/>
      <c r="R18" s="98"/>
      <c r="S18" s="99"/>
      <c r="T18" s="98"/>
      <c r="U18" s="99"/>
      <c r="V18" s="98"/>
      <c r="W18" s="99"/>
      <c r="X18" s="98"/>
      <c r="Y18" s="99"/>
      <c r="Z18" s="98"/>
      <c r="AA18" s="99"/>
      <c r="AB18" s="98"/>
      <c r="AC18" s="99"/>
      <c r="AD18" s="98"/>
      <c r="AE18" s="99"/>
      <c r="AF18" s="98">
        <v>0.76300000000000001</v>
      </c>
      <c r="AG18" s="99">
        <v>0.80300000000000005</v>
      </c>
      <c r="AH18" s="98">
        <v>0.66900000000000004</v>
      </c>
      <c r="AI18" s="99">
        <v>0.74299999999999999</v>
      </c>
      <c r="AJ18" s="98">
        <v>1</v>
      </c>
      <c r="AK18" s="99">
        <v>1</v>
      </c>
      <c r="AL18" s="98">
        <v>0.82499999999999996</v>
      </c>
      <c r="AM18" s="99">
        <v>0.95</v>
      </c>
      <c r="AN18" s="98">
        <v>0.77100000000000002</v>
      </c>
      <c r="AO18" s="99">
        <v>0.76200000000000001</v>
      </c>
      <c r="AP18" s="98">
        <v>0.77800000000000002</v>
      </c>
      <c r="AQ18" s="99">
        <v>0.80500000000000005</v>
      </c>
      <c r="AR18" s="98">
        <v>0.79800000000000004</v>
      </c>
      <c r="AS18" s="99">
        <v>0.79800000000000004</v>
      </c>
      <c r="AT18" s="98">
        <v>0.85599999999999998</v>
      </c>
      <c r="AU18" s="99">
        <v>0.86499999999999999</v>
      </c>
      <c r="AV18" s="98">
        <v>0.872</v>
      </c>
      <c r="AW18" s="99">
        <v>0.872</v>
      </c>
      <c r="AX18" s="98">
        <v>0.76500000000000001</v>
      </c>
      <c r="AY18" s="99">
        <v>1</v>
      </c>
      <c r="AZ18" s="98">
        <v>0.75</v>
      </c>
      <c r="BA18" s="99">
        <v>0.90900000000000003</v>
      </c>
      <c r="BB18" s="98">
        <v>0.90100000000000002</v>
      </c>
      <c r="BC18" s="99">
        <v>0.92</v>
      </c>
      <c r="BD18" s="98">
        <v>0.95099999999999996</v>
      </c>
      <c r="BE18" s="99">
        <v>0.77600000000000002</v>
      </c>
      <c r="BF18" s="98">
        <v>0.93100000000000005</v>
      </c>
      <c r="BG18" s="99">
        <v>0.88</v>
      </c>
      <c r="BH18" s="98">
        <v>0.85599999999999998</v>
      </c>
      <c r="BI18" s="99">
        <v>0.80800000000000005</v>
      </c>
      <c r="BJ18" s="98">
        <v>0.78300000000000003</v>
      </c>
      <c r="BK18" s="99">
        <v>0.80700000000000005</v>
      </c>
      <c r="BL18" s="98">
        <v>0.82899999999999996</v>
      </c>
      <c r="BM18" s="99">
        <v>1</v>
      </c>
      <c r="BN18" s="98">
        <v>0.59799999999999998</v>
      </c>
      <c r="BO18" s="99">
        <v>0.73599999999999999</v>
      </c>
      <c r="BP18" s="98">
        <v>0.85</v>
      </c>
      <c r="BQ18" s="99">
        <v>0.86499999999999999</v>
      </c>
      <c r="BR18" s="98">
        <v>0.879</v>
      </c>
      <c r="BS18" s="99">
        <v>0.86699999999999999</v>
      </c>
      <c r="BT18" s="98">
        <v>0.94</v>
      </c>
      <c r="BU18" s="99">
        <v>0.89400000000000002</v>
      </c>
      <c r="BV18" s="98">
        <v>0.82399999999999995</v>
      </c>
      <c r="BW18" s="99">
        <v>0.86</v>
      </c>
      <c r="BX18" s="98">
        <v>0.75800000000000001</v>
      </c>
      <c r="BY18" s="99">
        <v>0.88200000000000001</v>
      </c>
      <c r="BZ18" s="98">
        <v>1</v>
      </c>
      <c r="CA18" s="99">
        <v>1</v>
      </c>
      <c r="CB18" s="98">
        <v>0.51800000000000002</v>
      </c>
      <c r="CC18" s="99">
        <v>0.94699999999999995</v>
      </c>
      <c r="CD18" s="98">
        <v>0.83</v>
      </c>
      <c r="CE18" s="99">
        <v>0.93500000000000005</v>
      </c>
      <c r="CF18" s="98">
        <v>0.80500000000000005</v>
      </c>
      <c r="CG18" s="99">
        <v>0.90400000000000003</v>
      </c>
      <c r="CH18" s="98">
        <v>0.85099999999999998</v>
      </c>
      <c r="CI18" s="99">
        <v>0.92600000000000005</v>
      </c>
      <c r="CJ18" s="98">
        <v>0.93100000000000005</v>
      </c>
      <c r="CK18" s="99">
        <v>0.82399999999999995</v>
      </c>
      <c r="CL18" s="98">
        <v>0.80800000000000005</v>
      </c>
      <c r="CM18" s="99">
        <v>0.84799999999999998</v>
      </c>
      <c r="CN18" s="98">
        <v>1</v>
      </c>
      <c r="CO18" s="99">
        <v>1</v>
      </c>
      <c r="CP18" s="98">
        <v>0.67800000000000005</v>
      </c>
      <c r="CQ18" s="99">
        <v>0.95</v>
      </c>
      <c r="CR18" s="98">
        <v>0.89100000000000001</v>
      </c>
      <c r="CS18" s="99">
        <v>0.86599999999999999</v>
      </c>
      <c r="CT18" s="86">
        <v>0.72499999999999998</v>
      </c>
      <c r="CU18" s="87">
        <v>0.92500000000000004</v>
      </c>
      <c r="CV18" s="86">
        <v>0.88300000000000001</v>
      </c>
      <c r="CW18" s="87">
        <v>0.91300000000000003</v>
      </c>
      <c r="CX18" s="86">
        <v>0.89600000000000002</v>
      </c>
      <c r="CY18" s="87">
        <v>0.86399999999999999</v>
      </c>
      <c r="CZ18" s="86">
        <v>0.79700000000000004</v>
      </c>
      <c r="DA18" s="87">
        <v>0.83099999999999996</v>
      </c>
      <c r="DB18" s="86">
        <v>0.78900000000000003</v>
      </c>
      <c r="DC18" s="87">
        <v>0.85699999999999998</v>
      </c>
      <c r="DD18" s="86">
        <v>0.59099999999999997</v>
      </c>
      <c r="DE18" s="87">
        <v>0.91700000000000004</v>
      </c>
      <c r="DF18" s="86">
        <v>0.79600000000000004</v>
      </c>
      <c r="DG18" s="87">
        <v>0.93200000000000005</v>
      </c>
      <c r="DH18" s="86" t="s">
        <v>71</v>
      </c>
      <c r="DI18" s="87" t="s">
        <v>72</v>
      </c>
      <c r="DJ18" s="86" t="s">
        <v>73</v>
      </c>
      <c r="DK18" s="87" t="s">
        <v>74</v>
      </c>
      <c r="DL18" s="86" t="s">
        <v>75</v>
      </c>
      <c r="DM18" s="87" t="s">
        <v>76</v>
      </c>
      <c r="DN18" s="86" t="s">
        <v>77</v>
      </c>
      <c r="DO18" s="87" t="s">
        <v>78</v>
      </c>
      <c r="DP18" s="86" t="s">
        <v>79</v>
      </c>
      <c r="DQ18" s="87" t="s">
        <v>80</v>
      </c>
      <c r="DR18" s="86" t="s">
        <v>81</v>
      </c>
      <c r="DS18" s="87" t="s">
        <v>82</v>
      </c>
      <c r="DT18" s="86" t="s">
        <v>83</v>
      </c>
      <c r="DU18" s="87" t="s">
        <v>84</v>
      </c>
      <c r="DV18" s="86" t="s">
        <v>85</v>
      </c>
      <c r="DW18" s="87" t="s">
        <v>86</v>
      </c>
      <c r="DX18" s="86" t="s">
        <v>87</v>
      </c>
      <c r="DY18" s="87" t="s">
        <v>88</v>
      </c>
      <c r="DZ18" s="86" t="s">
        <v>89</v>
      </c>
      <c r="EA18" s="87" t="s">
        <v>90</v>
      </c>
      <c r="EB18" s="86" t="s">
        <v>91</v>
      </c>
      <c r="EC18" s="87" t="s">
        <v>92</v>
      </c>
      <c r="ED18" s="86" t="s">
        <v>93</v>
      </c>
      <c r="EE18" s="87" t="s">
        <v>94</v>
      </c>
      <c r="EF18" s="86" t="s">
        <v>95</v>
      </c>
      <c r="EG18" s="87" t="s">
        <v>96</v>
      </c>
      <c r="EH18" s="86" t="s">
        <v>97</v>
      </c>
      <c r="EI18" s="87" t="s">
        <v>98</v>
      </c>
      <c r="EJ18" s="86" t="s">
        <v>99</v>
      </c>
      <c r="EK18" s="87" t="s">
        <v>100</v>
      </c>
      <c r="EL18" s="86" t="s">
        <v>101</v>
      </c>
      <c r="EM18" s="87" t="s">
        <v>101</v>
      </c>
      <c r="EN18" s="86" t="s">
        <v>102</v>
      </c>
      <c r="EO18" s="87" t="s">
        <v>102</v>
      </c>
      <c r="EP18" s="86" t="s">
        <v>103</v>
      </c>
      <c r="EQ18" s="87" t="s">
        <v>103</v>
      </c>
    </row>
    <row r="22" spans="1:147">
      <c r="BZ22" s="132"/>
      <c r="CA22" s="132"/>
      <c r="CB22" s="132"/>
      <c r="CC22" s="132"/>
      <c r="CD22" s="132"/>
      <c r="CE22" s="132"/>
      <c r="CF22" s="132"/>
      <c r="CG22" s="132"/>
      <c r="CH22" s="132"/>
      <c r="CI22" s="132"/>
      <c r="CJ22" s="132"/>
      <c r="CK22" s="132"/>
      <c r="CL22" s="132"/>
      <c r="CM22" s="132"/>
      <c r="CN22" s="132"/>
    </row>
    <row r="25" spans="1:147">
      <c r="EM25" s="81"/>
    </row>
    <row r="27" spans="1:147">
      <c r="DI27" s="1" t="s">
        <v>104</v>
      </c>
    </row>
  </sheetData>
  <sheetProtection autoFilter="0"/>
  <mergeCells count="74">
    <mergeCell ref="CH1:CI1"/>
    <mergeCell ref="CJ1:CK1"/>
    <mergeCell ref="CL1:CM1"/>
    <mergeCell ref="BT1:BU1"/>
    <mergeCell ref="BV1:BW1"/>
    <mergeCell ref="A1:A2"/>
    <mergeCell ref="DH1:DI1"/>
    <mergeCell ref="DJ1:DK1"/>
    <mergeCell ref="DL1:DM1"/>
    <mergeCell ref="DN1:DO1"/>
    <mergeCell ref="DF1:DG1"/>
    <mergeCell ref="DB1:DC1"/>
    <mergeCell ref="CX1:CY1"/>
    <mergeCell ref="BP1:BQ1"/>
    <mergeCell ref="BN1:BO1"/>
    <mergeCell ref="BL1:BM1"/>
    <mergeCell ref="CN1:CO1"/>
    <mergeCell ref="CP1:CQ1"/>
    <mergeCell ref="CR1:CS1"/>
    <mergeCell ref="CT1:CU1"/>
    <mergeCell ref="CV1:CW1"/>
    <mergeCell ref="DD1:DE1"/>
    <mergeCell ref="CZ1:DA1"/>
    <mergeCell ref="BR1:BS1"/>
    <mergeCell ref="EL1:EM1"/>
    <mergeCell ref="EN1:EO1"/>
    <mergeCell ref="BX1:BY1"/>
    <mergeCell ref="BZ1:CA1"/>
    <mergeCell ref="CB1:CC1"/>
    <mergeCell ref="DZ1:EA1"/>
    <mergeCell ref="DP1:DQ1"/>
    <mergeCell ref="DR1:DS1"/>
    <mergeCell ref="DT1:DU1"/>
    <mergeCell ref="DV1:DW1"/>
    <mergeCell ref="DX1:DY1"/>
    <mergeCell ref="CD1:CE1"/>
    <mergeCell ref="CF1:CG1"/>
    <mergeCell ref="EP1:EQ1"/>
    <mergeCell ref="EB1:EC1"/>
    <mergeCell ref="ED1:EE1"/>
    <mergeCell ref="EF1:EG1"/>
    <mergeCell ref="EH1:EI1"/>
    <mergeCell ref="EJ1:EK1"/>
    <mergeCell ref="BJ1:BK1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</mergeCells>
  <conditionalFormatting sqref="B7:EQ7">
    <cfRule type="cellIs" dxfId="3856" priority="3" operator="lessThan">
      <formula>0.95</formula>
    </cfRule>
    <cfRule type="cellIs" dxfId="3855" priority="4" operator="greaterThan">
      <formula>0.949</formula>
    </cfRule>
  </conditionalFormatting>
  <conditionalFormatting sqref="B8:EQ8">
    <cfRule type="cellIs" dxfId="3854" priority="1" operator="lessThanOrEqual">
      <formula>0.05</formula>
    </cfRule>
    <cfRule type="cellIs" dxfId="3853" priority="2" operator="greaterThan">
      <formula>0.049</formula>
    </cfRule>
  </conditionalFormatting>
  <pageMargins left="0.7" right="0.7" top="0.75" bottom="0.75" header="0.3" footer="0.3"/>
  <headerFooter>
    <oddFooter>&amp;C_x000D_&amp;1#&amp;"Arial"&amp;9&amp;K000000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8F0EF-06D0-4819-A1C2-241041F47F93}">
  <sheetPr>
    <tabColor rgb="FF7030A0"/>
  </sheetPr>
  <dimension ref="A1:JU233"/>
  <sheetViews>
    <sheetView showGridLines="0" workbookViewId="0">
      <pane xSplit="1" topLeftCell="B54" activePane="topRight" state="frozen"/>
      <selection pane="topRight" activeCell="G9" sqref="G9"/>
    </sheetView>
  </sheetViews>
  <sheetFormatPr defaultColWidth="9.140625" defaultRowHeight="15" customHeight="1"/>
  <cols>
    <col min="1" max="1" width="26.85546875" style="461" bestFit="1" customWidth="1"/>
    <col min="2" max="29" width="10.7109375" style="461" customWidth="1"/>
    <col min="30" max="302" width="10.7109375" style="65" customWidth="1"/>
    <col min="303" max="16384" width="9.140625" style="65"/>
  </cols>
  <sheetData>
    <row r="1" spans="1:71" ht="18.75">
      <c r="A1" s="451" t="s">
        <v>105</v>
      </c>
      <c r="B1" s="546" t="s">
        <v>106</v>
      </c>
      <c r="C1" s="547"/>
      <c r="D1" s="547"/>
      <c r="E1" s="547"/>
      <c r="F1" s="547"/>
      <c r="G1" s="547"/>
      <c r="H1" s="548"/>
      <c r="I1" s="551" t="s">
        <v>107</v>
      </c>
      <c r="J1" s="552"/>
      <c r="K1" s="553"/>
      <c r="L1" s="546" t="s">
        <v>108</v>
      </c>
      <c r="M1" s="547"/>
      <c r="N1" s="547"/>
      <c r="O1" s="547"/>
      <c r="P1" s="547"/>
      <c r="Q1" s="547"/>
      <c r="R1" s="548"/>
      <c r="S1" s="551" t="s">
        <v>109</v>
      </c>
      <c r="T1" s="552"/>
      <c r="U1" s="553"/>
      <c r="V1" s="546" t="s">
        <v>110</v>
      </c>
      <c r="W1" s="547"/>
      <c r="X1" s="547"/>
      <c r="Y1" s="547"/>
      <c r="Z1" s="547"/>
      <c r="AA1" s="547"/>
      <c r="AB1" s="548"/>
      <c r="AC1" s="551" t="s">
        <v>111</v>
      </c>
      <c r="AD1" s="552"/>
      <c r="AE1" s="553"/>
      <c r="AF1" s="546" t="s">
        <v>112</v>
      </c>
      <c r="AG1" s="547"/>
      <c r="AH1" s="547"/>
      <c r="AI1" s="547"/>
      <c r="AJ1" s="547"/>
      <c r="AK1" s="547"/>
      <c r="AL1" s="548"/>
      <c r="AM1" s="551" t="s">
        <v>113</v>
      </c>
      <c r="AN1" s="552"/>
      <c r="AO1" s="553"/>
      <c r="AP1" s="546" t="s">
        <v>114</v>
      </c>
      <c r="AQ1" s="547"/>
      <c r="AR1" s="547"/>
      <c r="AS1" s="547"/>
      <c r="AT1" s="547"/>
      <c r="AU1" s="547"/>
      <c r="AV1" s="548"/>
      <c r="AW1" s="551" t="s">
        <v>115</v>
      </c>
      <c r="AX1" s="552"/>
      <c r="AY1" s="553"/>
      <c r="AZ1" s="546" t="s">
        <v>116</v>
      </c>
      <c r="BA1" s="547"/>
      <c r="BB1" s="547"/>
      <c r="BC1" s="547"/>
      <c r="BD1" s="547"/>
      <c r="BE1" s="547"/>
      <c r="BF1" s="548"/>
      <c r="BG1" s="551" t="s">
        <v>117</v>
      </c>
      <c r="BH1" s="552"/>
      <c r="BI1" s="553"/>
      <c r="BJ1" s="546" t="s">
        <v>118</v>
      </c>
      <c r="BK1" s="547"/>
      <c r="BL1" s="547"/>
      <c r="BM1" s="547"/>
      <c r="BN1" s="547"/>
      <c r="BO1" s="547"/>
      <c r="BP1" s="548"/>
      <c r="BQ1" s="551" t="s">
        <v>119</v>
      </c>
      <c r="BR1" s="552"/>
      <c r="BS1" s="553"/>
    </row>
    <row r="2" spans="1:71" ht="25.5">
      <c r="A2" s="452" t="s">
        <v>120</v>
      </c>
      <c r="B2" s="487" t="s">
        <v>121</v>
      </c>
      <c r="C2" s="486" t="s">
        <v>122</v>
      </c>
      <c r="D2" s="486" t="s">
        <v>123</v>
      </c>
      <c r="E2" s="55" t="s">
        <v>124</v>
      </c>
      <c r="F2" s="492" t="s">
        <v>125</v>
      </c>
      <c r="G2" s="57" t="s">
        <v>126</v>
      </c>
      <c r="H2" s="58" t="s">
        <v>9</v>
      </c>
      <c r="I2" s="55" t="s">
        <v>124</v>
      </c>
      <c r="J2" s="56" t="s">
        <v>125</v>
      </c>
      <c r="K2" s="70" t="s">
        <v>126</v>
      </c>
      <c r="L2" s="490" t="s">
        <v>121</v>
      </c>
      <c r="M2" s="491" t="s">
        <v>122</v>
      </c>
      <c r="N2" s="491" t="s">
        <v>123</v>
      </c>
      <c r="O2" s="387" t="s">
        <v>124</v>
      </c>
      <c r="P2" s="493" t="s">
        <v>125</v>
      </c>
      <c r="Q2" s="480" t="s">
        <v>126</v>
      </c>
      <c r="R2" s="476" t="s">
        <v>9</v>
      </c>
      <c r="S2" s="69" t="s">
        <v>124</v>
      </c>
      <c r="T2" s="56" t="s">
        <v>125</v>
      </c>
      <c r="U2" s="70" t="s">
        <v>126</v>
      </c>
      <c r="V2" s="490" t="s">
        <v>121</v>
      </c>
      <c r="W2" s="491" t="s">
        <v>122</v>
      </c>
      <c r="X2" s="491" t="s">
        <v>123</v>
      </c>
      <c r="Y2" s="387" t="s">
        <v>124</v>
      </c>
      <c r="Z2" s="493" t="s">
        <v>125</v>
      </c>
      <c r="AA2" s="480" t="s">
        <v>126</v>
      </c>
      <c r="AB2" s="476" t="s">
        <v>9</v>
      </c>
      <c r="AC2" s="69" t="s">
        <v>124</v>
      </c>
      <c r="AD2" s="56" t="s">
        <v>125</v>
      </c>
      <c r="AE2" s="70" t="s">
        <v>126</v>
      </c>
      <c r="AF2" s="490" t="s">
        <v>121</v>
      </c>
      <c r="AG2" s="491" t="s">
        <v>122</v>
      </c>
      <c r="AH2" s="491" t="s">
        <v>123</v>
      </c>
      <c r="AI2" s="387" t="s">
        <v>124</v>
      </c>
      <c r="AJ2" s="493" t="s">
        <v>125</v>
      </c>
      <c r="AK2" s="480" t="s">
        <v>126</v>
      </c>
      <c r="AL2" s="476" t="s">
        <v>9</v>
      </c>
      <c r="AM2" s="69" t="s">
        <v>124</v>
      </c>
      <c r="AN2" s="56" t="s">
        <v>125</v>
      </c>
      <c r="AO2" s="70" t="s">
        <v>126</v>
      </c>
      <c r="AP2" s="490" t="s">
        <v>121</v>
      </c>
      <c r="AQ2" s="491" t="s">
        <v>122</v>
      </c>
      <c r="AR2" s="491" t="s">
        <v>123</v>
      </c>
      <c r="AS2" s="387" t="s">
        <v>124</v>
      </c>
      <c r="AT2" s="493" t="s">
        <v>125</v>
      </c>
      <c r="AU2" s="480" t="s">
        <v>126</v>
      </c>
      <c r="AV2" s="476" t="s">
        <v>9</v>
      </c>
      <c r="AW2" s="69" t="s">
        <v>124</v>
      </c>
      <c r="AX2" s="56" t="s">
        <v>125</v>
      </c>
      <c r="AY2" s="70" t="s">
        <v>126</v>
      </c>
      <c r="AZ2" s="490" t="s">
        <v>121</v>
      </c>
      <c r="BA2" s="491" t="s">
        <v>122</v>
      </c>
      <c r="BB2" s="491" t="s">
        <v>123</v>
      </c>
      <c r="BC2" s="387" t="s">
        <v>124</v>
      </c>
      <c r="BD2" s="493" t="s">
        <v>125</v>
      </c>
      <c r="BE2" s="480" t="s">
        <v>126</v>
      </c>
      <c r="BF2" s="476" t="s">
        <v>9</v>
      </c>
      <c r="BG2" s="69" t="s">
        <v>124</v>
      </c>
      <c r="BH2" s="56" t="s">
        <v>125</v>
      </c>
      <c r="BI2" s="70" t="s">
        <v>126</v>
      </c>
      <c r="BJ2" s="490" t="s">
        <v>121</v>
      </c>
      <c r="BK2" s="491" t="s">
        <v>122</v>
      </c>
      <c r="BL2" s="491" t="s">
        <v>123</v>
      </c>
      <c r="BM2" s="387" t="s">
        <v>124</v>
      </c>
      <c r="BN2" s="493" t="s">
        <v>125</v>
      </c>
      <c r="BO2" s="480" t="s">
        <v>126</v>
      </c>
      <c r="BP2" s="476" t="s">
        <v>9</v>
      </c>
      <c r="BQ2" s="69" t="s">
        <v>124</v>
      </c>
      <c r="BR2" s="56" t="s">
        <v>125</v>
      </c>
      <c r="BS2" s="70" t="s">
        <v>126</v>
      </c>
    </row>
    <row r="3" spans="1:71" ht="13.5">
      <c r="A3" s="453" t="s">
        <v>127</v>
      </c>
      <c r="B3" s="488">
        <f>IFERROR(('Daily-Prod.'!JC3+'Daily-Prod.'!IT3+'Daily-Prod.'!IK3+'Daily-Prod.'!IB3+'Daily-Prod.'!HS3+'Daily-Prod.'!HJ3+'Daily-Prod.'!HA3+'Daily-Prod.'!GR3+'Daily-Prod.'!GI3+'Daily-Prod.'!FZ3+'Daily-Prod.'!FQ3+'Daily-Prod.'!FH3+'Daily-Prod.'!EY3+'Daily-Prod.'!EP3+'Daily-Prod.'!EG3+'Daily-Prod.'!DX3+'Daily-Prod.'!DO3+'Daily-Prod.'!DF3+'Daily-Prod.'!CW3+'Daily-Prod.'!CN3+'Daily-Prod.'!CE3+'Daily-Prod.'!BV3+'Daily-Prod.'!BM3+'Daily-Prod.'!BD3+'Daily-Prod.'!AU3+'Daily-Prod.'!AL3+'Daily-Prod.'!AC3+'Daily-Prod.'!T3+'Daily-Prod.'!K3+'Daily-Prod.'!B3)/E3,"")</f>
        <v>0.492600422832981</v>
      </c>
      <c r="C3" s="489">
        <f>IFERROR(('Daily-Prod.'!JD3+'Daily-Prod.'!IU3+'Daily-Prod.'!IL3+'Daily-Prod.'!IC3+'Daily-Prod.'!HT3+'Daily-Prod.'!HK3+'Daily-Prod.'!HB3+'Daily-Prod.'!GS3+'Daily-Prod.'!GJ3+'Daily-Prod.'!GA3+'Daily-Prod.'!FR3+'Daily-Prod.'!FI3+'Daily-Prod.'!EZ3+'Daily-Prod.'!EQ3+'Daily-Prod.'!EH3+'Daily-Prod.'!DY3+'Daily-Prod.'!DP3+'Daily-Prod.'!DG3+'Daily-Prod.'!CX3+'Daily-Prod.'!CO3+'Daily-Prod.'!CF3+'Daily-Prod.'!BW3+'Daily-Prod.'!BN3+'Daily-Prod.'!BE3+'Daily-Prod.'!AV3+'Daily-Prod.'!AM3+'Daily-Prod.'!AD3+'Daily-Prod.'!U3+'Daily-Prod.'!L3+'Daily-Prod.'!C3)/E3,"")</f>
        <v>0.20507399577167018</v>
      </c>
      <c r="D3" s="489">
        <f>IFERROR(('Daily-Prod.'!JF3+'Daily-Prod.'!IW3+'Daily-Prod.'!IN3+'Daily-Prod.'!IE3+'Daily-Prod.'!HV3+'Daily-Prod.'!HM3+'Daily-Prod.'!HD3+'Daily-Prod.'!GU3+'Daily-Prod.'!GL3+'Daily-Prod.'!GC3+'Daily-Prod.'!FT3+'Daily-Prod.'!FK3+'Daily-Prod.'!FB3+'Daily-Prod.'!ES3+'Daily-Prod.'!EJ3+'Daily-Prod.'!EA3+'Daily-Prod.'!DR3+'Daily-Prod.'!DI3+'Daily-Prod.'!CZ3+'Daily-Prod.'!CQ3+'Daily-Prod.'!CH3+'Daily-Prod.'!BY3+'Daily-Prod.'!BP3+'Daily-Prod.'!BG3+'Daily-Prod.'!AX3+'Daily-Prod.'!AO3+'Daily-Prod.'!AF3+'Daily-Prod.'!W3+'Daily-Prod.'!N3+'Daily-Prod.'!E3+'Daily-Prod.'!JG3+'Daily-Prod.'!IX3+'Daily-Prod.'!IO3+'Daily-Prod.'!IF3+'Daily-Prod.'!HW3+'Daily-Prod.'!HN3+'Daily-Prod.'!HE3+'Daily-Prod.'!GV3+'Daily-Prod.'!GM3+'Daily-Prod.'!GD3+'Daily-Prod.'!FU3+'Daily-Prod.'!FL3+'Daily-Prod.'!FC3+'Daily-Prod.'!ET3+'Daily-Prod.'!EK3+'Daily-Prod.'!EB3+'Daily-Prod.'!DS3+'Daily-Prod.'!DJ3+'Daily-Prod.'!DA3+'Daily-Prod.'!CR3+'Daily-Prod.'!CI3+'Daily-Prod.'!BZ3+'Daily-Prod.'!BQ3+'Daily-Prod.'!BH3+'Daily-Prod.'!AY3+'Daily-Prod.'!AP3+'Daily-Prod.'!AG3+'Daily-Prod.'!X3+'Daily-Prod.'!O3+'Daily-Prod.'!F3)/E3,"")</f>
        <v>0.30232558139534882</v>
      </c>
      <c r="E3" s="494">
        <f>IFERROR(('Daily-Prod.'!JH3+'Daily-Prod.'!IY3+'Daily-Prod.'!IP3+'Daily-Prod.'!IG3+'Daily-Prod.'!HX3+'Daily-Prod.'!HO3+'Daily-Prod.'!HF3+'Daily-Prod.'!GW3+'Daily-Prod.'!GN3+'Daily-Prod.'!GE3+'Daily-Prod.'!FV3+'Daily-Prod.'!FM3+'Daily-Prod.'!FD3+'Daily-Prod.'!EU3+'Daily-Prod.'!EL3+'Daily-Prod.'!EC3+'Daily-Prod.'!DT3+'Daily-Prod.'!DK3+'Daily-Prod.'!DB3+'Daily-Prod.'!CS3+'Daily-Prod.'!CJ3+'Daily-Prod.'!CA3+'Daily-Prod.'!BR3+'Daily-Prod.'!BI3+'Daily-Prod.'!AZ3+'Daily-Prod.'!AQ3+'Daily-Prod.'!AH3+'Daily-Prod.'!Y3+'Daily-Prod.'!P3+'Daily-Prod.'!G3),"")</f>
        <v>473</v>
      </c>
      <c r="F3" s="383"/>
      <c r="G3" s="384">
        <f>IFERROR(('Daily-Prod.'!JJ3+'Daily-Prod.'!JA3+'Daily-Prod.'!IR3+'Daily-Prod.'!II3+'Daily-Prod.'!HZ3+'Daily-Prod.'!HQ3+'Daily-Prod.'!HH3+'Daily-Prod.'!GY3+'Daily-Prod.'!GP3+'Daily-Prod.'!GG3+'Daily-Prod.'!FX3+'Daily-Prod.'!FO3+'Daily-Prod.'!FF3+'Daily-Prod.'!EW3+'Daily-Prod.'!EN3+'Daily-Prod.'!EE3+'Daily-Prod.'!DV3+'Daily-Prod.'!DM3+'Daily-Prod.'!DD3+'Daily-Prod.'!CU3+'Daily-Prod.'!CL3+'Daily-Prod.'!CC3+'Daily-Prod.'!BT3+'Daily-Prod.'!BK3+'Daily-Prod.'!BB3+'Daily-Prod.'!AS3+'Daily-Prod.'!AJ3+'Daily-Prod.'!AA3+'Daily-Prod.'!R3+'Daily-Prod.'!I3),"")</f>
        <v>106</v>
      </c>
      <c r="H3" s="495" t="str">
        <f>IFERROR((G3/F3),"")</f>
        <v/>
      </c>
      <c r="I3" s="378">
        <f>IFERROR(AVERAGE('Daily-Prod.'!JH3,'Daily-Prod.'!IY3,'Daily-Prod.'!IP3,'Daily-Prod.'!IG3,'Daily-Prod.'!HX3,'Daily-Prod.'!HO3,'Daily-Prod.'!HF3,'Daily-Prod.'!GW3,'Daily-Prod.'!GN3,'Daily-Prod.'!GE3,'Daily-Prod.'!FV3,'Daily-Prod.'!FM3,'Daily-Prod.'!FD3,'Daily-Prod.'!EU3,'Daily-Prod.'!EL3,'Daily-Prod.'!EC3,'Daily-Prod.'!DT3,'Daily-Prod.'!DK3,'Daily-Prod.'!DB3,'Daily-Prod.'!CS3,'Daily-Prod.'!CJ3,'Daily-Prod.'!CA3,'Daily-Prod.'!BR3,'Daily-Prod.'!BI3,'Daily-Prod.'!AZ3,'Daily-Prod.'!AQ3,'Daily-Prod.'!AH3,'Daily-Prod.'!Y3,'Daily-Prod.'!P3,'Daily-Prod.'!G3),"")</f>
        <v>21.5</v>
      </c>
      <c r="J3" s="379" t="str">
        <f>IFERROR(AVERAGE('Daily-Prod.'!JI3,'Daily-Prod.'!IZ3,'Daily-Prod.'!IQ3,'Daily-Prod.'!IH3,'Daily-Prod.'!HY3,'Daily-Prod.'!HP3,'Daily-Prod.'!HG3,'Daily-Prod.'!GX3,'Daily-Prod.'!GO3,'Daily-Prod.'!GF3,'Daily-Prod.'!FW3,'Daily-Prod.'!FN3,'Daily-Prod.'!FE3,'Daily-Prod.'!EV3,'Daily-Prod.'!EM3,'Daily-Prod.'!ED3,'Daily-Prod.'!DU3,'Daily-Prod.'!DL3,'Daily-Prod.'!DC3,'Daily-Prod.'!CT3,'Daily-Prod.'!CK3,'Daily-Prod.'!CB3,'Daily-Prod.'!BS3,'Daily-Prod.'!BJ3,'Daily-Prod.'!BA3,'Daily-Prod.'!AR3,'Daily-Prod.'!AI3,'Daily-Prod.'!Z3,'Daily-Prod.'!Q3,'Daily-Prod.'!H3),"")</f>
        <v/>
      </c>
      <c r="K3" s="380">
        <f>IFERROR(AVERAGE('Daily-Prod.'!JJ3,'Daily-Prod.'!JA3,'Daily-Prod.'!IR3,'Daily-Prod.'!II3,'Daily-Prod.'!HZ3,'Daily-Prod.'!HQ3,'Daily-Prod.'!HH3,'Daily-Prod.'!GY3,'Daily-Prod.'!GP3,'Daily-Prod.'!GG3,'Daily-Prod.'!FX3,'Daily-Prod.'!FO3,'Daily-Prod.'!FF3,'Daily-Prod.'!EW3,'Daily-Prod.'!EN3,'Daily-Prod.'!EE3,'Daily-Prod.'!DV3,'Daily-Prod.'!DM3,'Daily-Prod.'!DD3,'Daily-Prod.'!CU3,'Daily-Prod.'!CL3,'Daily-Prod.'!CC3,'Daily-Prod.'!BT3,'Daily-Prod.'!BK3,'Daily-Prod.'!BB3,'Daily-Prod.'!AS3,'Daily-Prod.'!AJ3,'Daily-Prod.'!AA3,'Daily-Prod.'!R3,'Daily-Prod.'!I3),"")</f>
        <v>7.5714285714285712</v>
      </c>
      <c r="L3" s="488">
        <f>IFERROR(('Daily-Prod.'!TV3+'Daily-Prod.'!TM3+'Daily-Prod.'!TD3+'Daily-Prod.'!SU3+'Daily-Prod.'!SL3+'Daily-Prod.'!SC3+'Daily-Prod.'!RT3+'Daily-Prod.'!RK3+'Daily-Prod.'!RB3+'Daily-Prod.'!QS3+'Daily-Prod.'!QJ3+'Daily-Prod.'!QA3+'Daily-Prod.'!PR3+'Daily-Prod.'!PI3+'Daily-Prod.'!OZ3+'Daily-Prod.'!OQ3+'Daily-Prod.'!OH3+'Daily-Prod.'!NY3+'Daily-Prod.'!NP3+'Daily-Prod.'!NG3+'Daily-Prod.'!MX3+'Daily-Prod.'!MO3+'Daily-Prod.'!MF3+'Daily-Prod.'!LW3+'Daily-Prod.'!LN3+'Daily-Prod.'!LE3+'Daily-Prod.'!KV3+'Daily-Prod.'!KM3+'Daily-Prod.'!KD3+'Daily-Prod.'!JU3+'Daily-Prod.'!JL3)/O3,"")</f>
        <v>0.50869565217391299</v>
      </c>
      <c r="M3" s="489">
        <f>IFERROR(('Daily-Prod.'!TW3+'Daily-Prod.'!TN3+'Daily-Prod.'!TE3+'Daily-Prod.'!SV3+'Daily-Prod.'!SM3+'Daily-Prod.'!SD3+'Daily-Prod.'!RU3+'Daily-Prod.'!RL3+'Daily-Prod.'!RC3+'Daily-Prod.'!QT3+'Daily-Prod.'!QK3+'Daily-Prod.'!QB3+'Daily-Prod.'!PS3+'Daily-Prod.'!PJ3+'Daily-Prod.'!PA3+'Daily-Prod.'!OR3+'Daily-Prod.'!OI3+'Daily-Prod.'!NZ3+'Daily-Prod.'!NQ3+'Daily-Prod.'!NH3+'Daily-Prod.'!MY3+'Daily-Prod.'!MP3+'Daily-Prod.'!MG3+'Daily-Prod.'!LX3+'Daily-Prod.'!LO3+'Daily-Prod.'!LF3+'Daily-Prod.'!KW3+'Daily-Prod.'!KN3+'Daily-Prod.'!KE3+'Daily-Prod.'!JV3+'Daily-Prod.'!JM3)/O3,"")</f>
        <v>0.20652173913043478</v>
      </c>
      <c r="N3" s="489">
        <f>IFERROR(('Daily-Prod.'!TY3+'Daily-Prod.'!TP3+'Daily-Prod.'!TG3+'Daily-Prod.'!SX3+'Daily-Prod.'!SO3+'Daily-Prod.'!SF3+'Daily-Prod.'!RW3+'Daily-Prod.'!RN3+'Daily-Prod.'!RE3+'Daily-Prod.'!QV3+'Daily-Prod.'!QM3+'Daily-Prod.'!QD3+'Daily-Prod.'!PU3+'Daily-Prod.'!PL3+'Daily-Prod.'!PC3+'Daily-Prod.'!OT3+'Daily-Prod.'!OK3+'Daily-Prod.'!OB3+'Daily-Prod.'!NS3+'Daily-Prod.'!NJ3+'Daily-Prod.'!NA3+'Daily-Prod.'!MR3+'Daily-Prod.'!MI3+'Daily-Prod.'!LZ3+'Daily-Prod.'!LQ3+'Daily-Prod.'!LH3+'Daily-Prod.'!KY3+'Daily-Prod.'!KP3+'Daily-Prod.'!KG3+'Daily-Prod.'!JX3+'Daily-Prod.'!JO3+'Daily-Prod.'!TZ3+'Daily-Prod.'!TQ3+'Daily-Prod.'!TH3+'Daily-Prod.'!SY3+'Daily-Prod.'!SP3+'Daily-Prod.'!SG3+'Daily-Prod.'!RX3+'Daily-Prod.'!RO3+'Daily-Prod.'!RF3+'Daily-Prod.'!QW3+'Daily-Prod.'!QN3+'Daily-Prod.'!QE3+'Daily-Prod.'!PV3+'Daily-Prod.'!PM3+'Daily-Prod.'!PD3+'Daily-Prod.'!OU3+'Daily-Prod.'!OL3+'Daily-Prod.'!OC3+'Daily-Prod.'!NT3+'Daily-Prod.'!NK3+'Daily-Prod.'!NB3+'Daily-Prod.'!MS3+'Daily-Prod.'!MJ3+'Daily-Prod.'!MA3+'Daily-Prod.'!LR3+'Daily-Prod.'!LI3+'Daily-Prod.'!KZ3+'Daily-Prod.'!KQ3+'Daily-Prod.'!KH3+'Daily-Prod.'!JY3+'Daily-Prod.'!JP3)/O3,"")</f>
        <v>0.2847826086956522</v>
      </c>
      <c r="O3" s="494">
        <f>IFERROR(('Daily-Prod.'!UA3+'Daily-Prod.'!TR3+'Daily-Prod.'!TI3+'Daily-Prod.'!SZ3+'Daily-Prod.'!SQ3+'Daily-Prod.'!SH3+'Daily-Prod.'!RY3+'Daily-Prod.'!RP3+'Daily-Prod.'!RG3+'Daily-Prod.'!QX3+'Daily-Prod.'!QO3+'Daily-Prod.'!QF3+'Daily-Prod.'!PW3+'Daily-Prod.'!PN3+'Daily-Prod.'!PE3+'Daily-Prod.'!OV3+'Daily-Prod.'!OM3+'Daily-Prod.'!OD3+'Daily-Prod.'!NU3+'Daily-Prod.'!NL3+'Daily-Prod.'!NC3+'Daily-Prod.'!MT3+'Daily-Prod.'!MK3+'Daily-Prod.'!MB3+'Daily-Prod.'!LS3+'Daily-Prod.'!LJ3+'Daily-Prod.'!LA3+'Daily-Prod.'!KR3+'Daily-Prod.'!KI3+'Daily-Prod.'!JZ3+'Daily-Prod.'!JQ3),"")</f>
        <v>460</v>
      </c>
      <c r="P3" s="383"/>
      <c r="Q3" s="384">
        <f>IFERROR(('Daily-Prod.'!UC3+'Daily-Prod.'!TT3+'Daily-Prod.'!TK3+'Daily-Prod.'!TB3+'Daily-Prod.'!SS3+'Daily-Prod.'!SJ3+'Daily-Prod.'!SA3+'Daily-Prod.'!RR3+'Daily-Prod.'!RI3+'Daily-Prod.'!QZ3+'Daily-Prod.'!QQ3+'Daily-Prod.'!QH3+'Daily-Prod.'!PY3+'Daily-Prod.'!PP3+'Daily-Prod.'!PG3+'Daily-Prod.'!OX3+'Daily-Prod.'!OO3+'Daily-Prod.'!OF3+'Daily-Prod.'!NW3+'Daily-Prod.'!NN3+'Daily-Prod.'!NE3+'Daily-Prod.'!MV3+'Daily-Prod.'!MM3+'Daily-Prod.'!MD3+'Daily-Prod.'!LU3+'Daily-Prod.'!LL3+'Daily-Prod.'!LC3+'Daily-Prod.'!KT3+'Daily-Prod.'!KK3+'Daily-Prod.'!KB3+'Daily-Prod.'!JS3),"")</f>
        <v>240</v>
      </c>
      <c r="R3" s="495" t="str">
        <f>IFERROR((Q3/P3),"")</f>
        <v/>
      </c>
      <c r="S3" s="378">
        <f>IFERROR(AVERAGE('Daily-Prod.'!TR3,'Daily-Prod.'!UA3,'Daily-Prod.'!TI3,'Daily-Prod.'!SZ3,'Daily-Prod.'!SQ3,'Daily-Prod.'!SH3,'Daily-Prod.'!RY3,'Daily-Prod.'!RP3,'Daily-Prod.'!RG3,'Daily-Prod.'!QX3,'Daily-Prod.'!QO3,'Daily-Prod.'!QF3,'Daily-Prod.'!PW3,'Daily-Prod.'!PN3,'Daily-Prod.'!PE3,'Daily-Prod.'!OV3,'Daily-Prod.'!OM3,'Daily-Prod.'!OD3,'Daily-Prod.'!NU3,'Daily-Prod.'!NL3,'Daily-Prod.'!NC3,'Daily-Prod.'!MT3,'Daily-Prod.'!MK3,'Daily-Prod.'!MB3,'Daily-Prod.'!LS3,'Daily-Prod.'!LJ3,'Daily-Prod.'!LA3,'Daily-Prod.'!KR3,'Daily-Prod.'!KI3,'Daily-Prod.'!JZ3),"")</f>
        <v>21.904761904761905</v>
      </c>
      <c r="T3" s="379" t="str">
        <f>IFERROR(AVERAGE('Daily-Prod.'!TS3,'Daily-Prod.'!UB3,'Daily-Prod.'!TJ3,'Daily-Prod.'!TA3,'Daily-Prod.'!SR3,'Daily-Prod.'!SI3,'Daily-Prod.'!RZ3,'Daily-Prod.'!RQ3,'Daily-Prod.'!RH3,'Daily-Prod.'!QY3,'Daily-Prod.'!QP3,'Daily-Prod.'!QG3,'Daily-Prod.'!PX3,'Daily-Prod.'!PO3,'Daily-Prod.'!PF3,'Daily-Prod.'!OW3,'Daily-Prod.'!ON3,'Daily-Prod.'!OE3,'Daily-Prod.'!NV3,'Daily-Prod.'!NM3,'Daily-Prod.'!ND3,'Daily-Prod.'!MU3,'Daily-Prod.'!ML3,'Daily-Prod.'!MC3,'Daily-Prod.'!LT3,'Daily-Prod.'!LK3,'Daily-Prod.'!LB3,'Daily-Prod.'!KS3,'Daily-Prod.'!KJ3,'Daily-Prod.'!KA3),"")</f>
        <v/>
      </c>
      <c r="U3" s="380">
        <f>IFERROR(AVERAGE('Daily-Prod.'!TT3,'Daily-Prod.'!UC3,'Daily-Prod.'!TK3,'Daily-Prod.'!TB3,'Daily-Prod.'!SS3,'Daily-Prod.'!SJ3,'Daily-Prod.'!SA3,'Daily-Prod.'!RR3,'Daily-Prod.'!RI3,'Daily-Prod.'!QZ3,'Daily-Prod.'!QQ3,'Daily-Prod.'!QH3,'Daily-Prod.'!PY3,'Daily-Prod.'!PP3,'Daily-Prod.'!PG3,'Daily-Prod.'!OX3,'Daily-Prod.'!OO3,'Daily-Prod.'!OF3,'Daily-Prod.'!NW3,'Daily-Prod.'!NN3,'Daily-Prod.'!NE3,'Daily-Prod.'!MV3,'Daily-Prod.'!MM3,'Daily-Prod.'!MD3,'Daily-Prod.'!LU3,'Daily-Prod.'!LL3,'Daily-Prod.'!LC3,'Daily-Prod.'!KT3,'Daily-Prod.'!KK3,'Daily-Prod.'!KB3),"")</f>
        <v>11.428571428571429</v>
      </c>
      <c r="V3" s="488">
        <f>IFERROR(('Daily-Prod.'!ADN3+'Daily-Prod.'!ADE3+'Daily-Prod.'!ACV3+'Daily-Prod.'!ACM3+'Daily-Prod.'!ACD3+'Daily-Prod.'!ABU3+'Daily-Prod.'!ABL3+'Daily-Prod.'!ABC3+'Daily-Prod.'!AAT3+'Daily-Prod.'!AAK3+'Daily-Prod.'!AAB3+'Daily-Prod.'!ZS3+'Daily-Prod.'!ZJ3+'Daily-Prod.'!ZA3+'Daily-Prod.'!YR3+'Daily-Prod.'!YI3+'Daily-Prod.'!XZ3+'Daily-Prod.'!XQ3+'Daily-Prod.'!XH3+'Daily-Prod.'!WY3+'Daily-Prod.'!WP3+'Daily-Prod.'!WG3+'Daily-Prod.'!VX3+'Daily-Prod.'!VO3+'Daily-Prod.'!VF3+'Daily-Prod.'!UW3+'Daily-Prod.'!UN3+'Daily-Prod.'!UE3)/Y3,"")</f>
        <v>0.50862068965517238</v>
      </c>
      <c r="W3" s="489">
        <f>IFERROR(('Daily-Prod.'!ADO3+'Daily-Prod.'!ADF3+'Daily-Prod.'!ACW3+'Daily-Prod.'!ACN3+'Daily-Prod.'!ACE3+'Daily-Prod.'!ABV3+'Daily-Prod.'!ABM3+'Daily-Prod.'!ABD3+'Daily-Prod.'!AAU3+'Daily-Prod.'!AAL3+'Daily-Prod.'!AAC3+'Daily-Prod.'!ZT3+'Daily-Prod.'!ZK3+'Daily-Prod.'!ZB3+'Daily-Prod.'!YS3+'Daily-Prod.'!YJ3+'Daily-Prod.'!YA3+'Daily-Prod.'!XR3+'Daily-Prod.'!XI3+'Daily-Prod.'!WZ3+'Daily-Prod.'!WQ3+'Daily-Prod.'!WH3+'Daily-Prod.'!VY3+'Daily-Prod.'!VP3+'Daily-Prod.'!VG3+'Daily-Prod.'!UX3+'Daily-Prod.'!UO3+'Daily-Prod.'!UF3)/Y3,"")</f>
        <v>0.21264367816091953</v>
      </c>
      <c r="X3" s="489">
        <f>IFERROR(('Daily-Prod.'!ADR3+'Daily-Prod.'!ADI3+'Daily-Prod.'!ACZ3+'Daily-Prod.'!ACQ3+'Daily-Prod.'!ACH3+'Daily-Prod.'!ABY3+'Daily-Prod.'!ABP3+'Daily-Prod.'!ABG3+'Daily-Prod.'!AAX3+'Daily-Prod.'!AAO3+'Daily-Prod.'!AAF3+'Daily-Prod.'!ZW3+'Daily-Prod.'!ZN3+'Daily-Prod.'!ZE3+'Daily-Prod.'!YV3+'Daily-Prod.'!YM3+'Daily-Prod.'!YD3+'Daily-Prod.'!XU3+'Daily-Prod.'!XL3+'Daily-Prod.'!XC3+'Daily-Prod.'!WT3+'Daily-Prod.'!WK3+'Daily-Prod.'!WB3+'Daily-Prod.'!VS3+'Daily-Prod.'!VJ3+'Daily-Prod.'!VA3+'Daily-Prod.'!UR3+'Daily-Prod.'!UI3+'Daily-Prod.'!ADQ3+'Daily-Prod.'!ADH3+'Daily-Prod.'!ACY3+'Daily-Prod.'!ACP3+'Daily-Prod.'!ACG3+'Daily-Prod.'!ABX3+'Daily-Prod.'!ABO3+'Daily-Prod.'!ABF3+'Daily-Prod.'!AAW3+'Daily-Prod.'!AAN3+'Daily-Prod.'!AAE3+'Daily-Prod.'!ZV3+'Daily-Prod.'!ZM3+'Daily-Prod.'!ZD3+'Daily-Prod.'!YU3+'Daily-Prod.'!YL3+'Daily-Prod.'!YC3+'Daily-Prod.'!XT3+'Daily-Prod.'!XK3+'Daily-Prod.'!XB3+'Daily-Prod.'!WS3+'Daily-Prod.'!WJ3+'Daily-Prod.'!WA3+'Daily-Prod.'!VR3+'Daily-Prod.'!VI3+'Daily-Prod.'!UZ3+'Daily-Prod.'!UQ3+'Daily-Prod.'!UH3)/Y3,"")</f>
        <v>0.27873563218390807</v>
      </c>
      <c r="Y3" s="494">
        <f>IFERROR(('Daily-Prod.'!ADS3+'Daily-Prod.'!ADJ3+'Daily-Prod.'!ADA3+'Daily-Prod.'!ACR3+'Daily-Prod.'!ACI3+'Daily-Prod.'!ABZ3+'Daily-Prod.'!ABQ3+'Daily-Prod.'!ABH3+'Daily-Prod.'!AAY3+'Daily-Prod.'!AAP3+'Daily-Prod.'!AAG3+'Daily-Prod.'!ZX3+'Daily-Prod.'!ZO3+'Daily-Prod.'!ZF3+'Daily-Prod.'!YW3+'Daily-Prod.'!YN3+'Daily-Prod.'!YE3+'Daily-Prod.'!XV3+'Daily-Prod.'!XM3+'Daily-Prod.'!XD3+'Daily-Prod.'!WU3+'Daily-Prod.'!WL3+'Daily-Prod.'!WC3+'Daily-Prod.'!VT3+'Daily-Prod.'!VK3+'Daily-Prod.'!VB3+'Daily-Prod.'!US3+'Daily-Prod.'!UJ3),"")</f>
        <v>348</v>
      </c>
      <c r="Z3" s="383"/>
      <c r="AA3" s="384">
        <f>IFERROR(('Daily-Prod.'!ADU3+'Daily-Prod.'!ADL3+'Daily-Prod.'!ADC3+'Daily-Prod.'!ACT3+'Daily-Prod.'!ACK3+'Daily-Prod.'!ACB3+'Daily-Prod.'!ABS3+'Daily-Prod.'!ABJ3+'Daily-Prod.'!ABA3+'Daily-Prod.'!AAR3+'Daily-Prod.'!AAI3+'Daily-Prod.'!ZZ3+'Daily-Prod.'!ZQ3+'Daily-Prod.'!ZH3+'Daily-Prod.'!YY3+'Daily-Prod.'!YP3+'Daily-Prod.'!YG3+'Daily-Prod.'!XX3+'Daily-Prod.'!XO3+'Daily-Prod.'!XF3+'Daily-Prod.'!WW3+'Daily-Prod.'!WN3+'Daily-Prod.'!WE3+'Daily-Prod.'!VV3+'Daily-Prod.'!VM3+'Daily-Prod.'!VD3+'Daily-Prod.'!UU3+'Daily-Prod.'!UL3),"")</f>
        <v>192</v>
      </c>
      <c r="AB3" s="495" t="str">
        <f>IFERROR((AA3/Z3),"")</f>
        <v/>
      </c>
      <c r="AC3" s="378">
        <f>IFERROR(AVERAGE('Daily-Prod.'!ADS3,'Daily-Prod.'!ADJ3,'Daily-Prod.'!ADA3,'Daily-Prod.'!ACR3,'Daily-Prod.'!ACI3,'Daily-Prod.'!ABZ3,'Daily-Prod.'!ABQ3,'Daily-Prod.'!ABH3,'Daily-Prod.'!AAY3,'Daily-Prod.'!AAP3,'Daily-Prod.'!AAG3,'Daily-Prod.'!ZX3,'Daily-Prod.'!ZO3,'Daily-Prod.'!ZF3,'Daily-Prod.'!YW3,'Daily-Prod.'!YN3,'Daily-Prod.'!YE3,'Daily-Prod.'!XV3,'Daily-Prod.'!XM3,'Daily-Prod.'!XD3,'Daily-Prod.'!WU3,'Daily-Prod.'!WL3,'Daily-Prod.'!WC3,'Daily-Prod.'!VT3,'Daily-Prod.'!VK3,'Daily-Prod.'!VB3,'Daily-Prod.'!US3,'Daily-Prod.'!UJ3),"")</f>
        <v>17.399999999999999</v>
      </c>
      <c r="AD3" s="379"/>
      <c r="AE3" s="380">
        <f>IFERROR(AVERAGE('Daily-Prod.'!ADU3,'Daily-Prod.'!ADL3,'Daily-Prod.'!ADC3,'Daily-Prod.'!ACT3,'Daily-Prod.'!ACK3,'Daily-Prod.'!ACB3,'Daily-Prod.'!ABS3,'Daily-Prod.'!ABJ3,'Daily-Prod.'!ABA3,'Daily-Prod.'!AAR3,'Daily-Prod.'!AAI3,'Daily-Prod.'!ZZ3,'Daily-Prod.'!ZQ3,'Daily-Prod.'!ZH3,'Daily-Prod.'!YY3,'Daily-Prod.'!YP3,'Daily-Prod.'!YG3,'Daily-Prod.'!XX3,'Daily-Prod.'!XO3,'Daily-Prod.'!XF3,'Daily-Prod.'!WW3,'Daily-Prod.'!WN3,'Daily-Prod.'!WE3,'Daily-Prod.'!VV3,'Daily-Prod.'!VM3,'Daily-Prod.'!VD3,'Daily-Prod.'!UU3,'Daily-Prod.'!UL3),"")</f>
        <v>10.666666666666666</v>
      </c>
      <c r="AF3" s="488">
        <f>IFERROR(('Daily-Prod.'!AOG3+'Daily-Prod.'!ANX3+'Daily-Prod.'!ANO3+'Daily-Prod.'!ANF3+'Daily-Prod.'!AMW3+'Daily-Prod.'!AMN3+'Daily-Prod.'!AME3+'Daily-Prod.'!ALV3+'Daily-Prod.'!ALM3+'Daily-Prod.'!ALD3+'Daily-Prod.'!AKU3+'Daily-Prod.'!AKL3+'Daily-Prod.'!AKC3+'Daily-Prod.'!AJT3+'Daily-Prod.'!AJK3+'Daily-Prod.'!AJB3+'Daily-Prod.'!AIS3+'Daily-Prod.'!AIJ3+'Daily-Prod.'!AIA3+'Daily-Prod.'!AHR3+'Daily-Prod.'!AHI3+'Daily-Prod.'!AGZ3+'Daily-Prod.'!AGQ3+'Daily-Prod.'!AGH3+'Daily-Prod.'!AFY3+'Daily-Prod.'!AFP3+'Daily-Prod.'!AFG3+'Daily-Prod.'!AEX3+'Daily-Prod.'!AEO3+'Daily-Prod.'!AEF3+'Daily-Prod.'!ADW3)/AI3,"")</f>
        <v>0.56682027649769584</v>
      </c>
      <c r="AG3" s="489">
        <f>IFERROR(('Daily-Prod.'!AOH3+'Daily-Prod.'!ANY3+'Daily-Prod.'!ANP3+'Daily-Prod.'!ANG3+'Daily-Prod.'!AMX3+'Daily-Prod.'!AMO3+'Daily-Prod.'!AMF3+'Daily-Prod.'!ALW3+'Daily-Prod.'!ALN3+'Daily-Prod.'!ALE3+'Daily-Prod.'!AKV3+'Daily-Prod.'!AKM3+'Daily-Prod.'!AKD3+'Daily-Prod.'!AJU3+'Daily-Prod.'!AJL3+'Daily-Prod.'!AJC3+'Daily-Prod.'!AIT3+'Daily-Prod.'!AIK3+'Daily-Prod.'!AIB3+'Daily-Prod.'!AHS3+'Daily-Prod.'!AHJ3+'Daily-Prod.'!AHA3+'Daily-Prod.'!AGR3+'Daily-Prod.'!AGI3+'Daily-Prod.'!AFZ3+'Daily-Prod.'!AFQ3+'Daily-Prod.'!AFH3+'Daily-Prod.'!AEY3+'Daily-Prod.'!AEP3+'Daily-Prod.'!AEG3+'Daily-Prod.'!ADX3)/AI3,"")</f>
        <v>0.1728110599078341</v>
      </c>
      <c r="AH3" s="489">
        <f>IFERROR(('Daily-Prod.'!AOK3+'Daily-Prod.'!AOB3+'Daily-Prod.'!ANS3+'Daily-Prod.'!ANJ3+'Daily-Prod.'!ANA3+'Daily-Prod.'!AMR3+'Daily-Prod.'!AMI3+'Daily-Prod.'!ALZ3+'Daily-Prod.'!ALQ3+'Daily-Prod.'!ALH3+'Daily-Prod.'!AKY3+'Daily-Prod.'!AKP3+'Daily-Prod.'!AKG3+'Daily-Prod.'!AJX3+'Daily-Prod.'!AJO3+'Daily-Prod.'!AJF3+'Daily-Prod.'!AIW3+'Daily-Prod.'!AIN3+'Daily-Prod.'!AIE3+'Daily-Prod.'!AHV3+'Daily-Prod.'!AHM3+'Daily-Prod.'!AHD3+'Daily-Prod.'!AGU3+'Daily-Prod.'!AGL3+'Daily-Prod.'!AGC3+'Daily-Prod.'!AFT3+'Daily-Prod.'!AFK3+'Daily-Prod.'!AFB3+'Daily-Prod.'!AES3+'Daily-Prod.'!AEJ3+'Daily-Prod.'!AEA3+'Daily-Prod.'!AOJ3+'Daily-Prod.'!AOA3+'Daily-Prod.'!ANR3+'Daily-Prod.'!ANI3+'Daily-Prod.'!AMZ3+'Daily-Prod.'!AMQ3+'Daily-Prod.'!AMH3+'Daily-Prod.'!ALY3+'Daily-Prod.'!ALP3+'Daily-Prod.'!ALG3+'Daily-Prod.'!AKX3+'Daily-Prod.'!AKO3+'Daily-Prod.'!AKF3+'Daily-Prod.'!AJW3+'Daily-Prod.'!AJN3+'Daily-Prod.'!AJE3+'Daily-Prod.'!AIV3+'Daily-Prod.'!AIM3+'Daily-Prod.'!AID3+'Daily-Prod.'!AHU3+'Daily-Prod.'!AHL3+'Daily-Prod.'!AHC3+'Daily-Prod.'!AGT3+'Daily-Prod.'!AGK3+'Daily-Prod.'!AGB3+'Daily-Prod.'!AFS3+'Daily-Prod.'!AFJ3+'Daily-Prod.'!AFA3+'Daily-Prod.'!AER3+'Daily-Prod.'!AEI3+'Daily-Prod.'!ADZ3)/AI3,"")</f>
        <v>0.26036866359447003</v>
      </c>
      <c r="AI3" s="494">
        <f>IFERROR(('Daily-Prod.'!AOL3+'Daily-Prod.'!AOC3+'Daily-Prod.'!ANT3+'Daily-Prod.'!ANK3+'Daily-Prod.'!ANB3+'Daily-Prod.'!AMS3+'Daily-Prod.'!AMJ3+'Daily-Prod.'!AMA3+'Daily-Prod.'!ALR3+'Daily-Prod.'!ALI3+'Daily-Prod.'!AKZ3+'Daily-Prod.'!AKQ3+'Daily-Prod.'!AKH3+'Daily-Prod.'!AJY3+'Daily-Prod.'!AJP3+'Daily-Prod.'!AJG3+'Daily-Prod.'!AIX3+'Daily-Prod.'!AIO3+'Daily-Prod.'!AIF3+'Daily-Prod.'!AHW3+'Daily-Prod.'!AHN3+'Daily-Prod.'!AHE3+'Daily-Prod.'!AGV3+'Daily-Prod.'!AGM3+'Daily-Prod.'!AGD3+'Daily-Prod.'!AFU3+'Daily-Prod.'!AFL3+'Daily-Prod.'!AFC3+'Daily-Prod.'!AET3+'Daily-Prod.'!AEK3+'Daily-Prod.'!AEB3),"")</f>
        <v>434</v>
      </c>
      <c r="AJ3" s="383"/>
      <c r="AK3" s="384">
        <f>IFERROR(('Daily-Prod.'!AON3+'Daily-Prod.'!AOE3+'Daily-Prod.'!ANV3+'Daily-Prod.'!ANM3+'Daily-Prod.'!AND3+'Daily-Prod.'!AMU3+'Daily-Prod.'!AML3+'Daily-Prod.'!AMC3+'Daily-Prod.'!ALT3+'Daily-Prod.'!ALK3+'Daily-Prod.'!ALB3+'Daily-Prod.'!AKS3+'Daily-Prod.'!AKJ3+'Daily-Prod.'!AKA3+'Daily-Prod.'!AJR3+'Daily-Prod.'!AJI3+'Daily-Prod.'!AIZ3+'Daily-Prod.'!AIQ3+'Daily-Prod.'!AIH3+'Daily-Prod.'!AHY3+'Daily-Prod.'!AHP3+'Daily-Prod.'!AHG3+'Daily-Prod.'!AGX3+'Daily-Prod.'!AGO3+'Daily-Prod.'!AGF3+'Daily-Prod.'!AFW3+'Daily-Prod.'!AFN3+'Daily-Prod.'!AFE3+'Daily-Prod.'!AEV3+'Daily-Prod.'!AEM3+'Daily-Prod.'!AED3),"")</f>
        <v>251</v>
      </c>
      <c r="AL3" s="495" t="str">
        <f>IFERROR((AK3/AJ3),"")</f>
        <v/>
      </c>
      <c r="AM3" s="378">
        <f>IFERROR(AVERAGE('Daily-Prod.'!AOL3,'Daily-Prod.'!AOC3,'Daily-Prod.'!ANT3,'Daily-Prod.'!ANK3,'Daily-Prod.'!ANB3,'Daily-Prod.'!AMS3,'Daily-Prod.'!AMJ3,'Daily-Prod.'!AMA3,'Daily-Prod.'!ALR3,'Daily-Prod.'!ALI3,'Daily-Prod.'!AKZ3,'Daily-Prod.'!AKQ3,'Daily-Prod.'!AKH3,'Daily-Prod.'!AJY3,'Daily-Prod.'!AJP3,'Daily-Prod.'!AJG3,'Daily-Prod.'!AIX3,'Daily-Prod.'!AIO3,'Daily-Prod.'!AIF3,'Daily-Prod.'!AHW3,'Daily-Prod.'!AHN3,'Daily-Prod.'!AHE3,'Daily-Prod.'!AGV3,'Daily-Prod.'!AGM3,'Daily-Prod.'!AGD3,'Daily-Prod.'!AFU3,'Daily-Prod.'!AFL3,'Daily-Prod.'!AFC3,'Daily-Prod.'!AET3,'Daily-Prod.'!AEK3,'Daily-Prod.'!AEB3),"")</f>
        <v>19.727272727272727</v>
      </c>
      <c r="AN3" s="379" t="str">
        <f>IFERROR(AVERAGE('Daily-Prod.'!AOM3,'Daily-Prod.'!AOD3,'Daily-Prod.'!ANU3,'Daily-Prod.'!ANL3,'Daily-Prod.'!ANC3,'Daily-Prod.'!AMT3,'Daily-Prod.'!AMK3,'Daily-Prod.'!AMB3,'Daily-Prod.'!ALS3,'Daily-Prod.'!ALJ3,'Daily-Prod.'!ALA3,'Daily-Prod.'!AKR3,'Daily-Prod.'!AKI3,'Daily-Prod.'!AJZ3,'Daily-Prod.'!AJQ3,'Daily-Prod.'!AJH3,'Daily-Prod.'!AIY3,'Daily-Prod.'!AIP3,'Daily-Prod.'!AIG3,'Daily-Prod.'!AHX3,'Daily-Prod.'!AHO3,'Daily-Prod.'!AHF3,'Daily-Prod.'!AGW3,'Daily-Prod.'!AGN3,'Daily-Prod.'!AGE3,'Daily-Prod.'!AFV3,'Daily-Prod.'!AFM3,'Daily-Prod.'!AFD3,'Daily-Prod.'!AEU3,'Daily-Prod.'!AEL3,'Daily-Prod.'!AEC3),"")</f>
        <v/>
      </c>
      <c r="AO3" s="380">
        <f>IFERROR(AVERAGE('Daily-Prod.'!AON3,'Daily-Prod.'!AOE3,'Daily-Prod.'!ANV3,'Daily-Prod.'!ANM3,'Daily-Prod.'!AND3,'Daily-Prod.'!AMU3,'Daily-Prod.'!AML3,'Daily-Prod.'!AMC3,'Daily-Prod.'!ALT3,'Daily-Prod.'!ALK3,'Daily-Prod.'!ALB3,'Daily-Prod.'!AKS3,'Daily-Prod.'!AKJ3,'Daily-Prod.'!AKA3,'Daily-Prod.'!AJR3,'Daily-Prod.'!AJI3,'Daily-Prod.'!AIZ3,'Daily-Prod.'!AIQ3,'Daily-Prod.'!AIH3,'Daily-Prod.'!AHY3,'Daily-Prod.'!AHP3,'Daily-Prod.'!AHG3,'Daily-Prod.'!AGX3,'Daily-Prod.'!AGO3,'Daily-Prod.'!AGF3,'Daily-Prod.'!AFW3,'Daily-Prod.'!AFN3,'Daily-Prod.'!AFE3,'Daily-Prod.'!AEV3,'Daily-Prod.'!AEM3,'Daily-Prod.'!AED3),"")</f>
        <v>11.952380952380953</v>
      </c>
      <c r="AP3" s="488">
        <f>IFERROR(('Daily-Prod.'!AYZ3+'Daily-Prod.'!AYQ3+'Daily-Prod.'!AYH3+'Daily-Prod.'!AXY3+'Daily-Prod.'!AXP3+'Daily-Prod.'!AXG3+'Daily-Prod.'!AWX3+'Daily-Prod.'!AWO3+'Daily-Prod.'!AWF3+'Daily-Prod.'!AVW3+'Daily-Prod.'!AVN3+'Daily-Prod.'!AVE3+'Daily-Prod.'!AUV3+'Daily-Prod.'!AUM3+'Daily-Prod.'!AUD3+'Daily-Prod.'!ATU3+'Daily-Prod.'!ATL3+'Daily-Prod.'!ATC3+'Daily-Prod.'!AST3+'Daily-Prod.'!ASK3+'Daily-Prod.'!ASB3+'Daily-Prod.'!ARS3+'Daily-Prod.'!ARJ3+'Daily-Prod.'!ARA3+'Daily-Prod.'!AQR3+'Daily-Prod.'!AQI3+'Daily-Prod.'!APZ3+'Daily-Prod.'!APQ3+'Daily-Prod.'!APH3+'Daily-Prod.'!AOY3+'Daily-Prod.'!AOP3)/AS3,"")</f>
        <v>0.51158301158301156</v>
      </c>
      <c r="AQ3" s="489">
        <f>IFERROR(('Daily-Prod.'!AZA3+'Daily-Prod.'!AYR3+'Daily-Prod.'!AYI3+'Daily-Prod.'!AXZ3+'Daily-Prod.'!AXQ3+'Daily-Prod.'!AXH3+'Daily-Prod.'!AWY3+'Daily-Prod.'!AWP3+'Daily-Prod.'!AWG3+'Daily-Prod.'!AVX3+'Daily-Prod.'!AVO3+'Daily-Prod.'!AVF3+'Daily-Prod.'!AUW3+'Daily-Prod.'!AUN3+'Daily-Prod.'!AUE3+'Daily-Prod.'!ATV3+'Daily-Prod.'!ATM3+'Daily-Prod.'!ATD3+'Daily-Prod.'!ASU3+'Daily-Prod.'!ASL3+'Daily-Prod.'!ASC3+'Daily-Prod.'!ART3+'Daily-Prod.'!ARK3+'Daily-Prod.'!ARB3+'Daily-Prod.'!AQS3+'Daily-Prod.'!AQJ3+'Daily-Prod.'!AQA3+'Daily-Prod.'!APR3+'Daily-Prod.'!API3+'Daily-Prod.'!AOZ3+'Daily-Prod.'!AOQ3)/AS3,"")</f>
        <v>0.13320463320463322</v>
      </c>
      <c r="AR3" s="489">
        <f>IFERROR(('Daily-Prod.'!AZC3+'Daily-Prod.'!AYT3+'Daily-Prod.'!AYK3+'Daily-Prod.'!AYB3+'Daily-Prod.'!AXS3+'Daily-Prod.'!AXJ3+'Daily-Prod.'!AXA3+'Daily-Prod.'!AWR3+'Daily-Prod.'!AWI3+'Daily-Prod.'!AVZ3+'Daily-Prod.'!AVQ3+'Daily-Prod.'!AVH3+'Daily-Prod.'!AUY3+'Daily-Prod.'!AUP3+'Daily-Prod.'!AUG3+'Daily-Prod.'!ATX3+'Daily-Prod.'!ATO3+'Daily-Prod.'!ATF3+'Daily-Prod.'!ASW3+'Daily-Prod.'!ASN3+'Daily-Prod.'!ASE3+'Daily-Prod.'!ARV3+'Daily-Prod.'!ARM3+'Daily-Prod.'!ARD3+'Daily-Prod.'!AQU3+'Daily-Prod.'!AQL3+'Daily-Prod.'!AQC3+'Daily-Prod.'!APT3+'Daily-Prod.'!APK3+'Daily-Prod.'!APB3+'Daily-Prod.'!AOS3+'Daily-Prod.'!AZD3+'Daily-Prod.'!AYU3+'Daily-Prod.'!AYL3+'Daily-Prod.'!AYC3+'Daily-Prod.'!AXT3+'Daily-Prod.'!AXK3+'Daily-Prod.'!AXB3+'Daily-Prod.'!AWS3+'Daily-Prod.'!AWJ3+'Daily-Prod.'!AWA3+'Daily-Prod.'!AVR3+'Daily-Prod.'!AVI3+'Daily-Prod.'!AUZ3+'Daily-Prod.'!AUQ3+'Daily-Prod.'!AUH3+'Daily-Prod.'!ATY3+'Daily-Prod.'!ATP3+'Daily-Prod.'!ATG3+'Daily-Prod.'!ASX3+'Daily-Prod.'!ASO3+'Daily-Prod.'!ASF3+'Daily-Prod.'!ARW3+'Daily-Prod.'!ARN3+'Daily-Prod.'!ARE3+'Daily-Prod.'!AQV3+'Daily-Prod.'!AQM3+'Daily-Prod.'!AQD3+'Daily-Prod.'!APU3+'Daily-Prod.'!APL3+'Daily-Prod.'!APC3+'Daily-Prod.'!AOT3)/AS3,"")</f>
        <v>0.35521235521235522</v>
      </c>
      <c r="AS3" s="494">
        <f>IFERROR(('Daily-Prod.'!AZE3+'Daily-Prod.'!AYV3+'Daily-Prod.'!AYM3+'Daily-Prod.'!AYD3+'Daily-Prod.'!AXU3+'Daily-Prod.'!AXL3+'Daily-Prod.'!AXC3+'Daily-Prod.'!AWT3+'Daily-Prod.'!AWK3+'Daily-Prod.'!AWB3+'Daily-Prod.'!AVS3+'Daily-Prod.'!AVJ3+'Daily-Prod.'!AVA3+'Daily-Prod.'!AUR3+'Daily-Prod.'!AUI3+'Daily-Prod.'!ATZ3+'Daily-Prod.'!ATQ3+'Daily-Prod.'!ATH3+'Daily-Prod.'!ASY3+'Daily-Prod.'!ASP3+'Daily-Prod.'!ASG3+'Daily-Prod.'!ARX3+'Daily-Prod.'!ARO3+'Daily-Prod.'!ARF3+'Daily-Prod.'!AQW3+'Daily-Prod.'!AQN3+'Daily-Prod.'!AQE3+'Daily-Prod.'!APV3+'Daily-Prod.'!APM3+'Daily-Prod.'!APD3+'Daily-Prod.'!AOU3),"")</f>
        <v>518</v>
      </c>
      <c r="AT3" s="383"/>
      <c r="AU3" s="384">
        <f>IFERROR(('Daily-Prod.'!AZG3+'Daily-Prod.'!AYX3+'Daily-Prod.'!AYO3+'Daily-Prod.'!AYF3+'Daily-Prod.'!AXW3+'Daily-Prod.'!AXN3+'Daily-Prod.'!AXE3+'Daily-Prod.'!AWV3+'Daily-Prod.'!AWM3+'Daily-Prod.'!AWD3+'Daily-Prod.'!AVU3+'Daily-Prod.'!AVL3+'Daily-Prod.'!AVC3+'Daily-Prod.'!AUT3+'Daily-Prod.'!AUK3+'Daily-Prod.'!AUB3+'Daily-Prod.'!ATS3+'Daily-Prod.'!ATJ3+'Daily-Prod.'!ATA3+'Daily-Prod.'!ASR3+'Daily-Prod.'!ASI3+'Daily-Prod.'!ARZ3+'Daily-Prod.'!ARQ3+'Daily-Prod.'!ARH3+'Daily-Prod.'!AQY3+'Daily-Prod.'!AQP3+'Daily-Prod.'!AQG3+'Daily-Prod.'!APX3+'Daily-Prod.'!APO3+'Daily-Prod.'!APF3+'Daily-Prod.'!AOW3),"")</f>
        <v>299</v>
      </c>
      <c r="AV3" s="495" t="str">
        <f>IFERROR((AU3/AT3),"")</f>
        <v/>
      </c>
      <c r="AW3" s="378">
        <f>IFERROR(AVERAGE('Daily-Prod.'!AZE3,'Daily-Prod.'!AYV3,'Daily-Prod.'!AYM3,'Daily-Prod.'!AYD3,'Daily-Prod.'!AXU3,'Daily-Prod.'!AXL3,'Daily-Prod.'!AXC3,'Daily-Prod.'!AWT3,'Daily-Prod.'!AWK3,'Daily-Prod.'!AWB3,'Daily-Prod.'!AVS3,'Daily-Prod.'!AVJ3,'Daily-Prod.'!AVA3,'Daily-Prod.'!AUR3,'Daily-Prod.'!AUI3,'Daily-Prod.'!ATZ3,'Daily-Prod.'!ATQ3,'Daily-Prod.'!ATH3,'Daily-Prod.'!ASY3,'Daily-Prod.'!ASP3,'Daily-Prod.'!ASG3,'Daily-Prod.'!ARX3,'Daily-Prod.'!ARO3,'Daily-Prod.'!ARF3,'Daily-Prod.'!AQW3,'Daily-Prod.'!AQN3,'Daily-Prod.'!AQE3,'Daily-Prod.'!APV3,'Daily-Prod.'!APM3,'Daily-Prod.'!APD3,'Daily-Prod.'!AOU3),"")</f>
        <v>22.521739130434781</v>
      </c>
      <c r="AX3" s="379"/>
      <c r="AY3" s="380">
        <f>IFERROR(AVERAGE('Daily-Prod.'!AZG3,'Daily-Prod.'!AYX3,'Daily-Prod.'!AYO3,'Daily-Prod.'!AYF3,'Daily-Prod.'!AXW3,'Daily-Prod.'!AXN3,'Daily-Prod.'!AXE3,'Daily-Prod.'!AWV3,'Daily-Prod.'!AWM3,'Daily-Prod.'!AWD3,'Daily-Prod.'!AVU3,'Daily-Prod.'!AVL3,'Daily-Prod.'!AVC3,'Daily-Prod.'!AUT3,'Daily-Prod.'!AUK3,'Daily-Prod.'!AUB3,'Daily-Prod.'!ATS3,'Daily-Prod.'!ATJ3,'Daily-Prod.'!ATA3,'Daily-Prod.'!ASR3,'Daily-Prod.'!ASI3,'Daily-Prod.'!ARZ3,'Daily-Prod.'!ARQ3,'Daily-Prod.'!ARH3,'Daily-Prod.'!AQY3,'Daily-Prod.'!AQP3,'Daily-Prod.'!AQG3,'Daily-Prod.'!APX3,'Daily-Prod.'!APO3,'Daily-Prod.'!APF3,'Daily-Prod.'!AOW3),"")</f>
        <v>11.074074074074074</v>
      </c>
      <c r="AZ3" s="488">
        <f>IFERROR(('Daily-Prod.'!BJJ3+'Daily-Prod.'!BJA3+'Daily-Prod.'!BIR3+'Daily-Prod.'!BII3+'Daily-Prod.'!BHZ3+'Daily-Prod.'!BHQ3+'Daily-Prod.'!BHH3+'Daily-Prod.'!BGY3+'Daily-Prod.'!BGP3+'Daily-Prod.'!BGG3+'Daily-Prod.'!BFX3+'Daily-Prod.'!BFO3+'Daily-Prod.'!BFF3+'Daily-Prod.'!BEW3+'Daily-Prod.'!BEN3+'Daily-Prod.'!BEE3+'Daily-Prod.'!BDV3+'Daily-Prod.'!BDM3+'Daily-Prod.'!BDD3+'Daily-Prod.'!BCU3+'Daily-Prod.'!BCL3+'Daily-Prod.'!BCC3+'Daily-Prod.'!BBT3+'Daily-Prod.'!BBK3+'Daily-Prod.'!BBB3+'Daily-Prod.'!BAS3+'Daily-Prod.'!BAJ3+'Daily-Prod.'!BAA3+'Daily-Prod.'!AZR3+'Daily-Prod.'!AZI3)/BC3,"")</f>
        <v>0.47956403269754766</v>
      </c>
      <c r="BA3" s="489">
        <f>IFERROR(('Daily-Prod.'!BJK3+'Daily-Prod.'!BJB3+'Daily-Prod.'!BIS3+'Daily-Prod.'!BIJ3+'Daily-Prod.'!BIA3+'Daily-Prod.'!BHR3+'Daily-Prod.'!BHI3+'Daily-Prod.'!BGZ3+'Daily-Prod.'!BGQ3+'Daily-Prod.'!BGH3+'Daily-Prod.'!BFY3+'Daily-Prod.'!BFP3+'Daily-Prod.'!BFG3+'Daily-Prod.'!BEX3+'Daily-Prod.'!BEO3+'Daily-Prod.'!BEF3+'Daily-Prod.'!BDW3+'Daily-Prod.'!BDN3+'Daily-Prod.'!BDE3+'Daily-Prod.'!BCV3+'Daily-Prod.'!BCM3+'Daily-Prod.'!BCD3+'Daily-Prod.'!BBU3+'Daily-Prod.'!BBL3+'Daily-Prod.'!BBC3+'Daily-Prod.'!BAT3+'Daily-Prod.'!BAK3+'Daily-Prod.'!BAB3+'Daily-Prod.'!AZS3+'Daily-Prod.'!AZJ3)/BC3,"")</f>
        <v>0.11989100817438691</v>
      </c>
      <c r="BB3" s="489">
        <f>IFERROR(('Daily-Prod.'!BJM3+'Daily-Prod.'!BJD3+'Daily-Prod.'!BIU3+'Daily-Prod.'!BIL3+'Daily-Prod.'!BIC3+'Daily-Prod.'!BHT3+'Daily-Prod.'!BHK3+'Daily-Prod.'!BHB3+'Daily-Prod.'!BGS3+'Daily-Prod.'!BGJ3+'Daily-Prod.'!BGA3+'Daily-Prod.'!BFR3+'Daily-Prod.'!BFI3+'Daily-Prod.'!BEZ3+'Daily-Prod.'!BEQ3+'Daily-Prod.'!BEH3+'Daily-Prod.'!BDY3+'Daily-Prod.'!BDP3+'Daily-Prod.'!BDG3+'Daily-Prod.'!BCX3+'Daily-Prod.'!BCO3+'Daily-Prod.'!BCF3+'Daily-Prod.'!BBW3+'Daily-Prod.'!BBN3+'Daily-Prod.'!BBE3+'Daily-Prod.'!BAV3+'Daily-Prod.'!BAM3+'Daily-Prod.'!BAD3+'Daily-Prod.'!AZU3+'Daily-Prod.'!AZL3+'Daily-Prod.'!BJN3+'Daily-Prod.'!BJE3+'Daily-Prod.'!BIV3+'Daily-Prod.'!BIM3+'Daily-Prod.'!BID3+'Daily-Prod.'!BHU3+'Daily-Prod.'!BHL3+'Daily-Prod.'!BHC3+'Daily-Prod.'!BGT3+'Daily-Prod.'!BGK3+'Daily-Prod.'!BGB3+'Daily-Prod.'!BFS3+'Daily-Prod.'!BFJ3+'Daily-Prod.'!BFA3+'Daily-Prod.'!BER3+'Daily-Prod.'!BEI3+'Daily-Prod.'!BDZ3+'Daily-Prod.'!BDQ3+'Daily-Prod.'!BDH3+'Daily-Prod.'!BCY3+'Daily-Prod.'!BCP3+'Daily-Prod.'!BCG3+'Daily-Prod.'!BBX3+'Daily-Prod.'!BBO3+'Daily-Prod.'!BBF3+'Daily-Prod.'!BAW3+'Daily-Prod.'!BAN3+'Daily-Prod.'!BAE3+'Daily-Prod.'!AZV3+'Daily-Prod.'!AZM3)/BC3,"")</f>
        <v>0.40054495912806537</v>
      </c>
      <c r="BC3" s="494">
        <f>IFERROR(('Daily-Prod.'!BJO3+'Daily-Prod.'!BJF3+'Daily-Prod.'!BIW3+'Daily-Prod.'!BIN3+'Daily-Prod.'!BIE3+'Daily-Prod.'!BHV3+'Daily-Prod.'!BHM3+'Daily-Prod.'!BHD3+'Daily-Prod.'!BGU3+'Daily-Prod.'!BGL3+'Daily-Prod.'!BGC3+'Daily-Prod.'!BFT3+'Daily-Prod.'!BFK3+'Daily-Prod.'!BFB3+'Daily-Prod.'!BES3+'Daily-Prod.'!BEJ3+'Daily-Prod.'!BEA3+'Daily-Prod.'!BDR3+'Daily-Prod.'!BDI3+'Daily-Prod.'!BCZ3+'Daily-Prod.'!BCQ3+'Daily-Prod.'!BCH3+'Daily-Prod.'!BBY3+'Daily-Prod.'!BBP3+'Daily-Prod.'!BBG3+'Daily-Prod.'!BAX3+'Daily-Prod.'!BAO3+'Daily-Prod.'!BAF3+'Daily-Prod.'!AZW3+'Daily-Prod.'!AZN3),"")</f>
        <v>367</v>
      </c>
      <c r="BD3" s="383">
        <f>IFERROR(('Daily-Prod.'!BJP3+'Daily-Prod.'!BJG3+'Daily-Prod.'!BIX3+'Daily-Prod.'!BIO3+'Daily-Prod.'!BIF3+'Daily-Prod.'!BHW3+'Daily-Prod.'!BHN3+'Daily-Prod.'!BHE3+'Daily-Prod.'!BGV3+'Daily-Prod.'!BGM3+'Daily-Prod.'!BGD3+'Daily-Prod.'!BFU3+'Daily-Prod.'!BFL3+'Daily-Prod.'!BFC3+'Daily-Prod.'!BET3+'Daily-Prod.'!BEK3+'Daily-Prod.'!BEB3+'Daily-Prod.'!BDS3+'Daily-Prod.'!BDJ3+'Daily-Prod.'!BDA3+'Daily-Prod.'!BCR3+'Daily-Prod.'!BCI3+'Daily-Prod.'!BBZ3+'Daily-Prod.'!BBQ3+'Daily-Prod.'!BBH3+'Daily-Prod.'!BAY3+'Daily-Prod.'!BAP3+'Daily-Prod.'!BAG3+'Daily-Prod.'!AZX3+'Daily-Prod.'!AZO3),"")</f>
        <v>182</v>
      </c>
      <c r="BE3" s="384">
        <f>IFERROR(('Daily-Prod.'!BJQ3+'Daily-Prod.'!BJH3+'Daily-Prod.'!BIY3+'Daily-Prod.'!BIP3+'Daily-Prod.'!BIG3+'Daily-Prod.'!BHX3+'Daily-Prod.'!BHO3+'Daily-Prod.'!BHF3+'Daily-Prod.'!BGW3+'Daily-Prod.'!BGN3+'Daily-Prod.'!BGE3+'Daily-Prod.'!BFV3+'Daily-Prod.'!BFM3+'Daily-Prod.'!BFD3+'Daily-Prod.'!BEU3+'Daily-Prod.'!BEL3+'Daily-Prod.'!BEC3+'Daily-Prod.'!BDT3+'Daily-Prod.'!BDK3+'Daily-Prod.'!BDB3+'Daily-Prod.'!BCS3+'Daily-Prod.'!BCJ3+'Daily-Prod.'!BCA3+'Daily-Prod.'!BBR3+'Daily-Prod.'!BBI3+'Daily-Prod.'!BAZ3+'Daily-Prod.'!BAQ3+'Daily-Prod.'!BAH3+'Daily-Prod.'!AZY3+'Daily-Prod.'!AZP3),"")</f>
        <v>182</v>
      </c>
      <c r="BF3" s="495">
        <f>IFERROR((BE3/BD3),"")</f>
        <v>1</v>
      </c>
      <c r="BG3" s="378">
        <f>IFERROR(AVERAGE('Daily-Prod.'!BJO3,'Daily-Prod.'!BJF3,'Daily-Prod.'!BIW3,'Daily-Prod.'!BIN3,'Daily-Prod.'!BIE3,'Daily-Prod.'!BHV3,'Daily-Prod.'!BHM3,'Daily-Prod.'!BHD3,'Daily-Prod.'!BGU3,'Daily-Prod.'!BGL3,'Daily-Prod.'!BGC3,'Daily-Prod.'!BFT3,'Daily-Prod.'!BFK3,'Daily-Prod.'!BFB3,'Daily-Prod.'!BES3,'Daily-Prod.'!BEJ3,'Daily-Prod.'!BEA3,'Daily-Prod.'!BDR3,'Daily-Prod.'!BDI3,'Daily-Prod.'!BCZ3,'Daily-Prod.'!BCQ3,'Daily-Prod.'!BCH3,'Daily-Prod.'!BBY3,'Daily-Prod.'!BBP3,'Daily-Prod.'!BBG3,'Daily-Prod.'!BAX3,'Daily-Prod.'!BAO3,'Daily-Prod.'!BAF3,'Daily-Prod.'!AZW3,'Daily-Prod.'!AZN3),"")</f>
        <v>19.315789473684209</v>
      </c>
      <c r="BH3" s="379">
        <f>IFERROR(AVERAGE('Daily-Prod.'!BJP3,'Daily-Prod.'!BJG3,'Daily-Prod.'!BIX3,'Daily-Prod.'!BIO3,'Daily-Prod.'!BIF3,'Daily-Prod.'!BHW3,'Daily-Prod.'!BHN3,'Daily-Prod.'!BHE3,'Daily-Prod.'!BGV3,'Daily-Prod.'!BGM3,'Daily-Prod.'!BGD3,'Daily-Prod.'!BFU3,'Daily-Prod.'!BFL3,'Daily-Prod.'!BFC3,'Daily-Prod.'!BET3,'Daily-Prod.'!BEK3,'Daily-Prod.'!BEB3,'Daily-Prod.'!BDS3,'Daily-Prod.'!BDJ3,'Daily-Prod.'!BDA3,'Daily-Prod.'!BCR3,'Daily-Prod.'!BCI3,'Daily-Prod.'!BBZ3,'Daily-Prod.'!BBQ3,'Daily-Prod.'!BBH3,'Daily-Prod.'!BAY3,'Daily-Prod.'!BAP3,'Daily-Prod.'!BAG3,'Daily-Prod.'!AZX3,'Daily-Prod.'!AZO3),"")</f>
        <v>6.0666666666666664</v>
      </c>
      <c r="BI3" s="380">
        <f>IFERROR(AVERAGE('Daily-Prod.'!BJQ3,'Daily-Prod.'!BJH3,'Daily-Prod.'!BIY3,'Daily-Prod.'!BIP3,'Daily-Prod.'!BIG3,'Daily-Prod.'!BHX3,'Daily-Prod.'!BHO3,'Daily-Prod.'!BHF3,'Daily-Prod.'!BGW3,'Daily-Prod.'!BGN3,'Daily-Prod.'!BGE3,'Daily-Prod.'!BFV3,'Daily-Prod.'!BFM3,'Daily-Prod.'!BFD3,'Daily-Prod.'!BEU3,'Daily-Prod.'!BEL3,'Daily-Prod.'!BEC3,'Daily-Prod.'!BDT3,'Daily-Prod.'!BDK3,'Daily-Prod.'!BDB3,'Daily-Prod.'!BCS3,'Daily-Prod.'!BCJ3,'Daily-Prod.'!BCA3,'Daily-Prod.'!BBR3,'Daily-Prod.'!BBI3,'Daily-Prod.'!BAZ3,'Daily-Prod.'!BAQ3,'Daily-Prod.'!BAH3,'Daily-Prod.'!AZY3,'Daily-Prod.'!AZP3),"")</f>
        <v>6.0666666666666664</v>
      </c>
      <c r="BJ3" s="488">
        <f>IFERROR((('Daily-Prod.'!BUC3+'Daily-Prod.'!BTT3+'Daily-Prod.'!BTK3+'Daily-Prod.'!BTB3+'Daily-Prod.'!BSS3+'Daily-Prod.'!BSJ3+'Daily-Prod.'!BSA3+'Daily-Prod.'!BRR3+'Daily-Prod.'!BRI3+'Daily-Prod.'!BQZ3+'Daily-Prod.'!BQQ3+'Daily-Prod.'!BQH3+'Daily-Prod.'!BPY3+'Daily-Prod.'!BPP3+'Daily-Prod.'!BPG3+'Daily-Prod.'!BOX3+'Daily-Prod.'!BOO3+'Daily-Prod.'!BOF3+'Daily-Prod.'!BNW3+'Daily-Prod.'!BNN3+'Daily-Prod.'!BNE3+'Daily-Prod.'!BMV3+'Daily-Prod.'!BMM3+'Daily-Prod.'!BMD3+'Daily-Prod.'!BLU3+'Daily-Prod.'!BLL3+'Daily-Prod.'!BLC3+'Daily-Prod.'!BKT3+'Daily-Prod.'!BKK3+'Daily-Prod.'!BKB3+'Daily-Prod.'!BJS3)/BM3),"")</f>
        <v>0.39072847682119205</v>
      </c>
      <c r="BK3" s="489">
        <f>IFERROR((('Daily-Prod.'!BUD3+'Daily-Prod.'!BTU3+'Daily-Prod.'!BTL3+'Daily-Prod.'!BTC3+'Daily-Prod.'!BST3+'Daily-Prod.'!BSK3+'Daily-Prod.'!BSB3+'Daily-Prod.'!BRS3+'Daily-Prod.'!BRJ3+'Daily-Prod.'!BRA3+'Daily-Prod.'!BQR3+'Daily-Prod.'!BQI3+'Daily-Prod.'!BPZ3+'Daily-Prod.'!BPQ3+'Daily-Prod.'!BPH3+'Daily-Prod.'!BOY3+'Daily-Prod.'!BOP3+'Daily-Prod.'!BOG3+'Daily-Prod.'!BNX3+'Daily-Prod.'!BNO3+'Daily-Prod.'!BNF3+'Daily-Prod.'!BMW3+'Daily-Prod.'!BMN3+'Daily-Prod.'!BME3+'Daily-Prod.'!BLV3+'Daily-Prod.'!BLM3+'Daily-Prod.'!BLD3+'Daily-Prod.'!BKU3+'Daily-Prod.'!BKL3+'Daily-Prod.'!BKC3+'Daily-Prod.'!BJT3)/BM3),"")</f>
        <v>0.14348785871964681</v>
      </c>
      <c r="BL3" s="489">
        <f>IFERROR((('Daily-Prod.'!BUG3+'Daily-Prod.'!BTX3+'Daily-Prod.'!BTO3+'Daily-Prod.'!BTF3+'Daily-Prod.'!BSW3+'Daily-Prod.'!BSN3+'Daily-Prod.'!BSE3+'Daily-Prod.'!BRV3+'Daily-Prod.'!BRM3+'Daily-Prod.'!BRD3+'Daily-Prod.'!BQU3+'Daily-Prod.'!BQL3+'Daily-Prod.'!BQC3+'Daily-Prod.'!BPT3+'Daily-Prod.'!BPK3+'Daily-Prod.'!BPB3+'Daily-Prod.'!BOS3+'Daily-Prod.'!BOJ3+'Daily-Prod.'!BOA3+'Daily-Prod.'!BNR3+'Daily-Prod.'!BNI3+'Daily-Prod.'!BMZ3+'Daily-Prod.'!BMQ3+'Daily-Prod.'!BMH3+'Daily-Prod.'!BLY3+'Daily-Prod.'!BLP3+'Daily-Prod.'!BLG3+'Daily-Prod.'!BKX3+'Daily-Prod.'!BKO3+'Daily-Prod.'!BKF3+'Daily-Prod.'!BJW3+'Daily-Prod.'!BUF3+'Daily-Prod.'!BTW3+'Daily-Prod.'!BTN3+'Daily-Prod.'!BTE3+'Daily-Prod.'!BSV3+'Daily-Prod.'!BSM3+'Daily-Prod.'!BSD3+'Daily-Prod.'!BRU3+'Daily-Prod.'!BRL3+'Daily-Prod.'!BRC3+'Daily-Prod.'!BQT3+'Daily-Prod.'!BQK3+'Daily-Prod.'!BQB3+'Daily-Prod.'!BPS3+'Daily-Prod.'!BPJ3+'Daily-Prod.'!BPA3+'Daily-Prod.'!BOR3+'Daily-Prod.'!BOI3+'Daily-Prod.'!BNZ3+'Daily-Prod.'!BNQ3+'Daily-Prod.'!BNH3+'Daily-Prod.'!BMY3+'Daily-Prod.'!BMP3+'Daily-Prod.'!BMG3+'Daily-Prod.'!BLX3+'Daily-Prod.'!BLO3+'Daily-Prod.'!BLF3+'Daily-Prod.'!BKW3+'Daily-Prod.'!BKN3+'Daily-Prod.'!BKE3+'Daily-Prod.'!BJV3)/BM3),"")</f>
        <v>0.46578366445916114</v>
      </c>
      <c r="BM3" s="494">
        <f>IFERROR(('Daily-Prod.'!BUH3+'Daily-Prod.'!BTY3+'Daily-Prod.'!BTP3+'Daily-Prod.'!BTG3+'Daily-Prod.'!BSX3+'Daily-Prod.'!BSO3+'Daily-Prod.'!BSF3+'Daily-Prod.'!BRW3+'Daily-Prod.'!BRN3+'Daily-Prod.'!BRE3+'Daily-Prod.'!BQV3+'Daily-Prod.'!BQM3+'Daily-Prod.'!BQD3+'Daily-Prod.'!BPU3+'Daily-Prod.'!BPL3+'Daily-Prod.'!BPC3+'Daily-Prod.'!BOT3+'Daily-Prod.'!BOK3+'Daily-Prod.'!BOB3+'Daily-Prod.'!BNS3+'Daily-Prod.'!BNJ3+'Daily-Prod.'!BNA3+'Daily-Prod.'!BMR3+'Daily-Prod.'!BMI3+'Daily-Prod.'!BLZ3+'Daily-Prod.'!BLQ3+'Daily-Prod.'!BLH3+'Daily-Prod.'!BKY3+'Daily-Prod.'!BKP3+'Daily-Prod.'!BKG3+'Daily-Prod.'!BJX3),"")</f>
        <v>453</v>
      </c>
      <c r="BN3" s="383"/>
      <c r="BO3" s="384">
        <f>IFERROR(('Daily-Prod.'!BUJ3+'Daily-Prod.'!BUA3+'Daily-Prod.'!BTR3+'Daily-Prod.'!BTI3+'Daily-Prod.'!BSZ3+'Daily-Prod.'!BSQ3+'Daily-Prod.'!BSH3+'Daily-Prod.'!BRY3+'Daily-Prod.'!BRP3+'Daily-Prod.'!BRG3+'Daily-Prod.'!BQX3+'Daily-Prod.'!BQO3+'Daily-Prod.'!BQF3+'Daily-Prod.'!BPW3+'Daily-Prod.'!BPN3+'Daily-Prod.'!BPE3+'Daily-Prod.'!BOV3+'Daily-Prod.'!BOM3+'Daily-Prod.'!BOD3+'Daily-Prod.'!BNU3+'Daily-Prod.'!BNL3+'Daily-Prod.'!BNC3+'Daily-Prod.'!BMT3+'Daily-Prod.'!BMK3+'Daily-Prod.'!BMB3+'Daily-Prod.'!BLS3+'Daily-Prod.'!BLJ3+'Daily-Prod.'!BLA3+'Daily-Prod.'!BKR3+'Daily-Prod.'!BKI3+'Daily-Prod.'!BJZ3),"")</f>
        <v>105</v>
      </c>
      <c r="BP3" s="495" t="str">
        <f>IFERROR((BO3/BN3),"")</f>
        <v/>
      </c>
      <c r="BQ3" s="378">
        <f ca="1">IFERROR(AVERAGE(('Daily-Prod.'!BUH3,'Daily-Prod.'!BTY3,'Daily-Prod.'!BTP3,'Daily-Prod.'!BTG3,'Daily-Prod.'!BSX3,'Daily-Prod.'!BSO3,'Daily-Prod.'!BSF3,'Daily-Prod.'!BRW3,'Daily-Prod.'!BRN3,'Daily-Prod.'!BRE3,'Daily-Prod.'!BQV3,'Daily-Prod.'!BQM3,'Daily-Prod.'!BQD3,'Daily-Prod.'!BPU3,'Daily-Prod.'!BPL3,'Daily-Prod.'!BPC3,'Daily-Prod.'!BOT3,'Daily-Prod.'!BOK3,'Daily-Prod.'!BOB3,'Daily-Prod.'!BNS3,'Daily-Prod.'!BNJ3,'Daily-Prod.'!BNA3,'Daily-Prod.'!BMR3,'Daily-Prod.'!BMI3,'Daily-Prod.'!BLZ3,'Daily-Prod.'!BLQ3,'Daily-Prod.'!BLH3,'Daily-Prod.'!BKY3,'Daily-Prod.'!BKP3,'Daily-Prod.'!BKG3,'Daily-Prod.'!BJX3)),"")</f>
        <v>19.695652173913043</v>
      </c>
      <c r="BR3" s="379"/>
      <c r="BS3" s="380">
        <f>IFERROR((AVERAGE('Daily-Prod.'!BUJ3,'Daily-Prod.'!BUA3,'Daily-Prod.'!BTR3,'Daily-Prod.'!BTI3,'Daily-Prod.'!BSZ3,'Daily-Prod.'!BSQ3,'Daily-Prod.'!BSH3,'Daily-Prod.'!BRY3,'Daily-Prod.'!BRP3,'Daily-Prod.'!BRG3,'Daily-Prod.'!BQX3,'Daily-Prod.'!BQO3,'Daily-Prod.'!BQF3,'Daily-Prod.'!BPW3,'Daily-Prod.'!BPN3,'Daily-Prod.'!BPE3,'Daily-Prod.'!BOV3,'Daily-Prod.'!BOM3,'Daily-Prod.'!BOD3,'Daily-Prod.'!BNU3,'Daily-Prod.'!BNL3,'Daily-Prod.'!BNC3,'Daily-Prod.'!BMT3,'Daily-Prod.'!BMK3,'Daily-Prod.'!BMB3,'Daily-Prod.'!BLS3,'Daily-Prod.'!BLJ3,'Daily-Prod.'!BLA3,'Daily-Prod.'!BKR3,'Daily-Prod.'!BKI3,'Daily-Prod.'!BJZ3)),"")</f>
        <v>9.545454545454545</v>
      </c>
    </row>
    <row r="4" spans="1:71" ht="13.5">
      <c r="A4" s="453" t="s">
        <v>128</v>
      </c>
      <c r="B4" s="482">
        <f>IFERROR(('Daily-Prod.'!JC4+'Daily-Prod.'!IT4+'Daily-Prod.'!IK4+'Daily-Prod.'!IB4+'Daily-Prod.'!HS4+'Daily-Prod.'!HJ4+'Daily-Prod.'!HA4+'Daily-Prod.'!GR4+'Daily-Prod.'!GI4+'Daily-Prod.'!FZ4+'Daily-Prod.'!FQ4+'Daily-Prod.'!FH4+'Daily-Prod.'!EY4+'Daily-Prod.'!EP4+'Daily-Prod.'!EG4+'Daily-Prod.'!DX4+'Daily-Prod.'!DO4+'Daily-Prod.'!DF4+'Daily-Prod.'!CW4+'Daily-Prod.'!CN4+'Daily-Prod.'!CE4+'Daily-Prod.'!BV4+'Daily-Prod.'!BM4+'Daily-Prod.'!BD4+'Daily-Prod.'!AU4+'Daily-Prod.'!AL4+'Daily-Prod.'!AC4+'Daily-Prod.'!T4+'Daily-Prod.'!K4+'Daily-Prod.'!B4)/E4,"")</f>
        <v>0.36546184738955823</v>
      </c>
      <c r="C4" s="475">
        <f>IFERROR(('Daily-Prod.'!JD4+'Daily-Prod.'!IU4+'Daily-Prod.'!IL4+'Daily-Prod.'!IC4+'Daily-Prod.'!HT4+'Daily-Prod.'!HK4+'Daily-Prod.'!HB4+'Daily-Prod.'!GS4+'Daily-Prod.'!GJ4+'Daily-Prod.'!GA4+'Daily-Prod.'!FR4+'Daily-Prod.'!FI4+'Daily-Prod.'!EZ4+'Daily-Prod.'!EQ4+'Daily-Prod.'!EH4+'Daily-Prod.'!DY4+'Daily-Prod.'!DP4+'Daily-Prod.'!DG4+'Daily-Prod.'!CX4+'Daily-Prod.'!CO4+'Daily-Prod.'!CF4+'Daily-Prod.'!BW4+'Daily-Prod.'!BN4+'Daily-Prod.'!BE4+'Daily-Prod.'!AV4+'Daily-Prod.'!AM4+'Daily-Prod.'!AD4+'Daily-Prod.'!U4+'Daily-Prod.'!L4+'Daily-Prod.'!C4)/E4,"")</f>
        <v>6.4257028112449793E-2</v>
      </c>
      <c r="D4" s="475">
        <f>IFERROR(('Daily-Prod.'!JF4+'Daily-Prod.'!IW4+'Daily-Prod.'!IN4+'Daily-Prod.'!IE4+'Daily-Prod.'!HV4+'Daily-Prod.'!HM4+'Daily-Prod.'!HD4+'Daily-Prod.'!GU4+'Daily-Prod.'!GL4+'Daily-Prod.'!GC4+'Daily-Prod.'!FT4+'Daily-Prod.'!FK4+'Daily-Prod.'!FB4+'Daily-Prod.'!ES4+'Daily-Prod.'!EJ4+'Daily-Prod.'!EA4+'Daily-Prod.'!DR4+'Daily-Prod.'!DI4+'Daily-Prod.'!CZ4+'Daily-Prod.'!CQ4+'Daily-Prod.'!CH4+'Daily-Prod.'!BY4+'Daily-Prod.'!BP4+'Daily-Prod.'!BG4+'Daily-Prod.'!AX4+'Daily-Prod.'!AO4+'Daily-Prod.'!AF4+'Daily-Prod.'!W4+'Daily-Prod.'!N4+'Daily-Prod.'!E4+'Daily-Prod.'!JG4+'Daily-Prod.'!IX4+'Daily-Prod.'!IO4+'Daily-Prod.'!IF4+'Daily-Prod.'!HW4+'Daily-Prod.'!HN4+'Daily-Prod.'!HE4+'Daily-Prod.'!GV4+'Daily-Prod.'!GM4+'Daily-Prod.'!GD4+'Daily-Prod.'!FU4+'Daily-Prod.'!FL4+'Daily-Prod.'!FC4+'Daily-Prod.'!ET4+'Daily-Prod.'!EK4+'Daily-Prod.'!EB4+'Daily-Prod.'!DS4+'Daily-Prod.'!DJ4+'Daily-Prod.'!DA4+'Daily-Prod.'!CR4+'Daily-Prod.'!CI4+'Daily-Prod.'!BZ4+'Daily-Prod.'!BQ4+'Daily-Prod.'!BH4+'Daily-Prod.'!AY4+'Daily-Prod.'!AP4+'Daily-Prod.'!AG4+'Daily-Prod.'!X4+'Daily-Prod.'!O4+'Daily-Prod.'!F4)/E4,"")</f>
        <v>0.57028112449799195</v>
      </c>
      <c r="E4" s="496">
        <f>IFERROR(('Daily-Prod.'!JH4+'Daily-Prod.'!IY4+'Daily-Prod.'!IP4+'Daily-Prod.'!IG4+'Daily-Prod.'!HX4+'Daily-Prod.'!HO4+'Daily-Prod.'!HF4+'Daily-Prod.'!GW4+'Daily-Prod.'!GN4+'Daily-Prod.'!GE4+'Daily-Prod.'!FV4+'Daily-Prod.'!FM4+'Daily-Prod.'!FD4+'Daily-Prod.'!EU4+'Daily-Prod.'!EL4+'Daily-Prod.'!EC4+'Daily-Prod.'!DT4+'Daily-Prod.'!DK4+'Daily-Prod.'!DB4+'Daily-Prod.'!CS4+'Daily-Prod.'!CJ4+'Daily-Prod.'!CA4+'Daily-Prod.'!BR4+'Daily-Prod.'!BI4+'Daily-Prod.'!AZ4+'Daily-Prod.'!AQ4+'Daily-Prod.'!AH4+'Daily-Prod.'!Y4+'Daily-Prod.'!P4+'Daily-Prod.'!G4),"")</f>
        <v>498</v>
      </c>
      <c r="F4" s="383"/>
      <c r="G4" s="384">
        <f>IFERROR(('Daily-Prod.'!JJ4+'Daily-Prod.'!JA4+'Daily-Prod.'!IR4+'Daily-Prod.'!II4+'Daily-Prod.'!HZ4+'Daily-Prod.'!HQ4+'Daily-Prod.'!HH4+'Daily-Prod.'!GY4+'Daily-Prod.'!GP4+'Daily-Prod.'!GG4+'Daily-Prod.'!FX4+'Daily-Prod.'!FO4+'Daily-Prod.'!FF4+'Daily-Prod.'!EW4+'Daily-Prod.'!EN4+'Daily-Prod.'!EE4+'Daily-Prod.'!DV4+'Daily-Prod.'!DM4+'Daily-Prod.'!DD4+'Daily-Prod.'!CU4+'Daily-Prod.'!CL4+'Daily-Prod.'!CC4+'Daily-Prod.'!BT4+'Daily-Prod.'!BK4+'Daily-Prod.'!BB4+'Daily-Prod.'!AS4+'Daily-Prod.'!AJ4+'Daily-Prod.'!AA4+'Daily-Prod.'!R4+'Daily-Prod.'!I4),"")</f>
        <v>122</v>
      </c>
      <c r="H4" s="495" t="str">
        <f t="shared" ref="H4:H21" si="0">IFERROR((G4/F4),"")</f>
        <v/>
      </c>
      <c r="I4" s="378">
        <f>IFERROR(AVERAGE('Daily-Prod.'!JH4,'Daily-Prod.'!IY4,'Daily-Prod.'!IP4,'Daily-Prod.'!IG4,'Daily-Prod.'!HX4,'Daily-Prod.'!HO4,'Daily-Prod.'!HF4,'Daily-Prod.'!GW4,'Daily-Prod.'!GN4,'Daily-Prod.'!GE4,'Daily-Prod.'!FV4,'Daily-Prod.'!FM4,'Daily-Prod.'!FD4,'Daily-Prod.'!EU4,'Daily-Prod.'!EL4,'Daily-Prod.'!EC4,'Daily-Prod.'!DT4,'Daily-Prod.'!DK4,'Daily-Prod.'!DB4,'Daily-Prod.'!CS4,'Daily-Prod.'!CJ4,'Daily-Prod.'!CA4,'Daily-Prod.'!BR4,'Daily-Prod.'!BI4,'Daily-Prod.'!AZ4,'Daily-Prod.'!AQ4,'Daily-Prod.'!AH4,'Daily-Prod.'!Y4,'Daily-Prod.'!P4,'Daily-Prod.'!G4),"")</f>
        <v>23.714285714285715</v>
      </c>
      <c r="J4" s="379" t="str">
        <f>IFERROR(AVERAGE('Daily-Prod.'!JI4,'Daily-Prod.'!IZ4,'Daily-Prod.'!IQ4,'Daily-Prod.'!IH4,'Daily-Prod.'!HY4,'Daily-Prod.'!HP4,'Daily-Prod.'!HG4,'Daily-Prod.'!GX4,'Daily-Prod.'!GO4,'Daily-Prod.'!GF4,'Daily-Prod.'!FW4,'Daily-Prod.'!FN4,'Daily-Prod.'!FE4,'Daily-Prod.'!EV4,'Daily-Prod.'!EM4,'Daily-Prod.'!ED4,'Daily-Prod.'!DU4,'Daily-Prod.'!DL4,'Daily-Prod.'!DC4,'Daily-Prod.'!CT4,'Daily-Prod.'!CK4,'Daily-Prod.'!CB4,'Daily-Prod.'!BS4,'Daily-Prod.'!BJ4,'Daily-Prod.'!BA4,'Daily-Prod.'!AR4,'Daily-Prod.'!AI4,'Daily-Prod.'!Z4,'Daily-Prod.'!Q4,'Daily-Prod.'!H4),"")</f>
        <v/>
      </c>
      <c r="K4" s="380">
        <f>IFERROR(AVERAGE('Daily-Prod.'!JJ4,'Daily-Prod.'!JA4,'Daily-Prod.'!IR4,'Daily-Prod.'!II4,'Daily-Prod.'!HZ4,'Daily-Prod.'!HQ4,'Daily-Prod.'!HH4,'Daily-Prod.'!GY4,'Daily-Prod.'!GP4,'Daily-Prod.'!GG4,'Daily-Prod.'!FX4,'Daily-Prod.'!FO4,'Daily-Prod.'!FF4,'Daily-Prod.'!EW4,'Daily-Prod.'!EN4,'Daily-Prod.'!EE4,'Daily-Prod.'!DV4,'Daily-Prod.'!DM4,'Daily-Prod.'!DD4,'Daily-Prod.'!CU4,'Daily-Prod.'!CL4,'Daily-Prod.'!CC4,'Daily-Prod.'!BT4,'Daily-Prod.'!BK4,'Daily-Prod.'!BB4,'Daily-Prod.'!AS4,'Daily-Prod.'!AJ4,'Daily-Prod.'!AA4,'Daily-Prod.'!R4,'Daily-Prod.'!I4),"")</f>
        <v>9.384615384615385</v>
      </c>
      <c r="L4" s="482">
        <f>IFERROR(('Daily-Prod.'!TV4+'Daily-Prod.'!TM4+'Daily-Prod.'!TD4+'Daily-Prod.'!SU4+'Daily-Prod.'!SL4+'Daily-Prod.'!SC4+'Daily-Prod.'!RT4+'Daily-Prod.'!RK4+'Daily-Prod.'!RB4+'Daily-Prod.'!QS4+'Daily-Prod.'!QJ4+'Daily-Prod.'!QA4+'Daily-Prod.'!PR4+'Daily-Prod.'!PI4+'Daily-Prod.'!OZ4+'Daily-Prod.'!OQ4+'Daily-Prod.'!OH4+'Daily-Prod.'!NY4+'Daily-Prod.'!NP4+'Daily-Prod.'!NG4+'Daily-Prod.'!MX4+'Daily-Prod.'!MO4+'Daily-Prod.'!MF4+'Daily-Prod.'!LW4+'Daily-Prod.'!LN4+'Daily-Prod.'!LE4+'Daily-Prod.'!KV4+'Daily-Prod.'!KM4+'Daily-Prod.'!KD4+'Daily-Prod.'!JU4+'Daily-Prod.'!JL4)/O4,"")</f>
        <v>0.36801541425818884</v>
      </c>
      <c r="M4" s="475">
        <f>IFERROR(('Daily-Prod.'!TW4+'Daily-Prod.'!TN4+'Daily-Prod.'!TE4+'Daily-Prod.'!SV4+'Daily-Prod.'!SM4+'Daily-Prod.'!SD4+'Daily-Prod.'!RU4+'Daily-Prod.'!RL4+'Daily-Prod.'!RC4+'Daily-Prod.'!QT4+'Daily-Prod.'!QK4+'Daily-Prod.'!QB4+'Daily-Prod.'!PS4+'Daily-Prod.'!PJ4+'Daily-Prod.'!PA4+'Daily-Prod.'!OR4+'Daily-Prod.'!OI4+'Daily-Prod.'!NZ4+'Daily-Prod.'!NQ4+'Daily-Prod.'!NH4+'Daily-Prod.'!MY4+'Daily-Prod.'!MP4+'Daily-Prod.'!MG4+'Daily-Prod.'!LX4+'Daily-Prod.'!LO4+'Daily-Prod.'!LF4+'Daily-Prod.'!KW4+'Daily-Prod.'!KN4+'Daily-Prod.'!KE4+'Daily-Prod.'!JV4+'Daily-Prod.'!JM4)/O4,"")</f>
        <v>7.5144508670520235E-2</v>
      </c>
      <c r="N4" s="475">
        <f>IFERROR(('Daily-Prod.'!TY4+'Daily-Prod.'!TP4+'Daily-Prod.'!TG4+'Daily-Prod.'!SX4+'Daily-Prod.'!SO4+'Daily-Prod.'!SF4+'Daily-Prod.'!RW4+'Daily-Prod.'!RN4+'Daily-Prod.'!RE4+'Daily-Prod.'!QV4+'Daily-Prod.'!QM4+'Daily-Prod.'!QD4+'Daily-Prod.'!PU4+'Daily-Prod.'!PL4+'Daily-Prod.'!PC4+'Daily-Prod.'!OT4+'Daily-Prod.'!OK4+'Daily-Prod.'!OB4+'Daily-Prod.'!NS4+'Daily-Prod.'!NJ4+'Daily-Prod.'!NA4+'Daily-Prod.'!MR4+'Daily-Prod.'!MI4+'Daily-Prod.'!LZ4+'Daily-Prod.'!LQ4+'Daily-Prod.'!LH4+'Daily-Prod.'!KY4+'Daily-Prod.'!KP4+'Daily-Prod.'!KG4+'Daily-Prod.'!JX4+'Daily-Prod.'!JO4+'Daily-Prod.'!TZ4+'Daily-Prod.'!TQ4+'Daily-Prod.'!TH4+'Daily-Prod.'!SY4+'Daily-Prod.'!SP4+'Daily-Prod.'!SG4+'Daily-Prod.'!RX4+'Daily-Prod.'!RO4+'Daily-Prod.'!RF4+'Daily-Prod.'!QW4+'Daily-Prod.'!QN4+'Daily-Prod.'!QE4+'Daily-Prod.'!PV4+'Daily-Prod.'!PM4+'Daily-Prod.'!PD4+'Daily-Prod.'!OU4+'Daily-Prod.'!OL4+'Daily-Prod.'!OC4+'Daily-Prod.'!NT4+'Daily-Prod.'!NK4+'Daily-Prod.'!NB4+'Daily-Prod.'!MS4+'Daily-Prod.'!MJ4+'Daily-Prod.'!MA4+'Daily-Prod.'!LR4+'Daily-Prod.'!LI4+'Daily-Prod.'!KZ4+'Daily-Prod.'!KQ4+'Daily-Prod.'!KH4+'Daily-Prod.'!JY4+'Daily-Prod.'!JP4)/O4,"")</f>
        <v>0.55684007707129091</v>
      </c>
      <c r="O4" s="496">
        <f>IFERROR(('Daily-Prod.'!UA4+'Daily-Prod.'!TR4+'Daily-Prod.'!TI4+'Daily-Prod.'!SZ4+'Daily-Prod.'!SQ4+'Daily-Prod.'!SH4+'Daily-Prod.'!RY4+'Daily-Prod.'!RP4+'Daily-Prod.'!RG4+'Daily-Prod.'!QX4+'Daily-Prod.'!QO4+'Daily-Prod.'!QF4+'Daily-Prod.'!PW4+'Daily-Prod.'!PN4+'Daily-Prod.'!PE4+'Daily-Prod.'!OV4+'Daily-Prod.'!OM4+'Daily-Prod.'!OD4+'Daily-Prod.'!NU4+'Daily-Prod.'!NL4+'Daily-Prod.'!NC4+'Daily-Prod.'!MT4+'Daily-Prod.'!MK4+'Daily-Prod.'!MB4+'Daily-Prod.'!LS4+'Daily-Prod.'!LJ4+'Daily-Prod.'!LA4+'Daily-Prod.'!KR4+'Daily-Prod.'!KI4+'Daily-Prod.'!JZ4+'Daily-Prod.'!JQ4),"")</f>
        <v>519</v>
      </c>
      <c r="P4" s="383"/>
      <c r="Q4" s="384">
        <f>IFERROR(('Daily-Prod.'!UC4+'Daily-Prod.'!TT4+'Daily-Prod.'!TK4+'Daily-Prod.'!TB4+'Daily-Prod.'!SS4+'Daily-Prod.'!SJ4+'Daily-Prod.'!SA4+'Daily-Prod.'!RR4+'Daily-Prod.'!RI4+'Daily-Prod.'!QZ4+'Daily-Prod.'!QQ4+'Daily-Prod.'!QH4+'Daily-Prod.'!PY4+'Daily-Prod.'!PP4+'Daily-Prod.'!PG4+'Daily-Prod.'!OX4+'Daily-Prod.'!OO4+'Daily-Prod.'!OF4+'Daily-Prod.'!NW4+'Daily-Prod.'!NN4+'Daily-Prod.'!NE4+'Daily-Prod.'!MV4+'Daily-Prod.'!MM4+'Daily-Prod.'!MD4+'Daily-Prod.'!LU4+'Daily-Prod.'!LL4+'Daily-Prod.'!LC4+'Daily-Prod.'!KT4+'Daily-Prod.'!KK4+'Daily-Prod.'!KB4+'Daily-Prod.'!JS4),"")</f>
        <v>188</v>
      </c>
      <c r="R4" s="495" t="str">
        <f t="shared" ref="R4:R19" si="1">IFERROR((Q4/P4),"")</f>
        <v/>
      </c>
      <c r="S4" s="378">
        <f>IFERROR(AVERAGE('Daily-Prod.'!TR4,'Daily-Prod.'!UA4,'Daily-Prod.'!TI4,'Daily-Prod.'!SZ4,'Daily-Prod.'!SQ4,'Daily-Prod.'!SH4,'Daily-Prod.'!RY4,'Daily-Prod.'!RP4,'Daily-Prod.'!RG4,'Daily-Prod.'!QX4,'Daily-Prod.'!QO4,'Daily-Prod.'!QF4,'Daily-Prod.'!PW4,'Daily-Prod.'!PN4,'Daily-Prod.'!PE4,'Daily-Prod.'!OV4,'Daily-Prod.'!OM4,'Daily-Prod.'!OD4,'Daily-Prod.'!NU4,'Daily-Prod.'!NL4,'Daily-Prod.'!NC4,'Daily-Prod.'!MT4,'Daily-Prod.'!MK4,'Daily-Prod.'!MB4,'Daily-Prod.'!LS4,'Daily-Prod.'!LJ4,'Daily-Prod.'!LA4,'Daily-Prod.'!KR4,'Daily-Prod.'!KI4,'Daily-Prod.'!JZ4),"")</f>
        <v>24.7</v>
      </c>
      <c r="T4" s="379" t="str">
        <f>IFERROR(AVERAGE('Daily-Prod.'!TS4,'Daily-Prod.'!UB4,'Daily-Prod.'!TJ4,'Daily-Prod.'!TA4,'Daily-Prod.'!SR4,'Daily-Prod.'!SI4,'Daily-Prod.'!RZ4,'Daily-Prod.'!RQ4,'Daily-Prod.'!RH4,'Daily-Prod.'!QY4,'Daily-Prod.'!QP4,'Daily-Prod.'!QG4,'Daily-Prod.'!PX4,'Daily-Prod.'!PO4,'Daily-Prod.'!PF4,'Daily-Prod.'!OW4,'Daily-Prod.'!ON4,'Daily-Prod.'!OE4,'Daily-Prod.'!NV4,'Daily-Prod.'!NM4,'Daily-Prod.'!ND4,'Daily-Prod.'!MU4,'Daily-Prod.'!ML4,'Daily-Prod.'!MC4,'Daily-Prod.'!LT4,'Daily-Prod.'!LK4,'Daily-Prod.'!LB4,'Daily-Prod.'!KS4,'Daily-Prod.'!KJ4,'Daily-Prod.'!KA4),"")</f>
        <v/>
      </c>
      <c r="U4" s="380">
        <f>IFERROR(AVERAGE('Daily-Prod.'!TT4,'Daily-Prod.'!UC4,'Daily-Prod.'!TK4,'Daily-Prod.'!TB4,'Daily-Prod.'!SS4,'Daily-Prod.'!SJ4,'Daily-Prod.'!SA4,'Daily-Prod.'!RR4,'Daily-Prod.'!RI4,'Daily-Prod.'!QZ4,'Daily-Prod.'!QQ4,'Daily-Prod.'!QH4,'Daily-Prod.'!PY4,'Daily-Prod.'!PP4,'Daily-Prod.'!PG4,'Daily-Prod.'!OX4,'Daily-Prod.'!OO4,'Daily-Prod.'!OF4,'Daily-Prod.'!NW4,'Daily-Prod.'!NN4,'Daily-Prod.'!NE4,'Daily-Prod.'!MV4,'Daily-Prod.'!MM4,'Daily-Prod.'!MD4,'Daily-Prod.'!LU4,'Daily-Prod.'!LL4,'Daily-Prod.'!LC4,'Daily-Prod.'!KT4,'Daily-Prod.'!KK4,'Daily-Prod.'!KB4),"")</f>
        <v>9</v>
      </c>
      <c r="V4" s="66">
        <f>IFERROR(('Daily-Prod.'!ADN4+'Daily-Prod.'!ADE4+'Daily-Prod.'!ACV4+'Daily-Prod.'!ACM4+'Daily-Prod.'!ACD4+'Daily-Prod.'!ABU4+'Daily-Prod.'!ABL4+'Daily-Prod.'!ABC4+'Daily-Prod.'!AAT4+'Daily-Prod.'!AAK4+'Daily-Prod.'!AAB4+'Daily-Prod.'!ZS4+'Daily-Prod.'!ZJ4+'Daily-Prod.'!ZA4+'Daily-Prod.'!YR4+'Daily-Prod.'!YI4+'Daily-Prod.'!XZ4+'Daily-Prod.'!XQ4+'Daily-Prod.'!XH4+'Daily-Prod.'!WY4+'Daily-Prod.'!WP4+'Daily-Prod.'!WG4+'Daily-Prod.'!VX4+'Daily-Prod.'!VO4+'Daily-Prod.'!VF4+'Daily-Prod.'!UW4+'Daily-Prod.'!UN4+'Daily-Prod.'!UE4)/Y4,"")</f>
        <v>0.36117381489841988</v>
      </c>
      <c r="W4" s="475">
        <f>IFERROR(('Daily-Prod.'!ADO4+'Daily-Prod.'!ADF4+'Daily-Prod.'!ACW4+'Daily-Prod.'!ACN4+'Daily-Prod.'!ACE4+'Daily-Prod.'!ABV4+'Daily-Prod.'!ABM4+'Daily-Prod.'!ABD4+'Daily-Prod.'!AAU4+'Daily-Prod.'!AAL4+'Daily-Prod.'!AAC4+'Daily-Prod.'!ZT4+'Daily-Prod.'!ZK4+'Daily-Prod.'!ZB4+'Daily-Prod.'!YS4+'Daily-Prod.'!YJ4+'Daily-Prod.'!YA4+'Daily-Prod.'!XR4+'Daily-Prod.'!XI4+'Daily-Prod.'!WZ4+'Daily-Prod.'!WQ4+'Daily-Prod.'!WH4+'Daily-Prod.'!VY4+'Daily-Prod.'!VP4+'Daily-Prod.'!VG4+'Daily-Prod.'!UX4+'Daily-Prod.'!UO4+'Daily-Prod.'!UF4)/Y4,"")</f>
        <v>6.320541760722348E-2</v>
      </c>
      <c r="X4" s="475">
        <f>IFERROR(('Daily-Prod.'!ADR4+'Daily-Prod.'!ADI4+'Daily-Prod.'!ACZ4+'Daily-Prod.'!ACQ4+'Daily-Prod.'!ACH4+'Daily-Prod.'!ABY4+'Daily-Prod.'!ABP4+'Daily-Prod.'!ABG4+'Daily-Prod.'!AAX4+'Daily-Prod.'!AAO4+'Daily-Prod.'!AAF4+'Daily-Prod.'!ZW4+'Daily-Prod.'!ZN4+'Daily-Prod.'!ZE4+'Daily-Prod.'!YV4+'Daily-Prod.'!YM4+'Daily-Prod.'!YD4+'Daily-Prod.'!XU4+'Daily-Prod.'!XL4+'Daily-Prod.'!XC4+'Daily-Prod.'!WT4+'Daily-Prod.'!WK4+'Daily-Prod.'!WB4+'Daily-Prod.'!VS4+'Daily-Prod.'!VJ4+'Daily-Prod.'!VA4+'Daily-Prod.'!UR4+'Daily-Prod.'!UI4+'Daily-Prod.'!ADQ4+'Daily-Prod.'!ADH4+'Daily-Prod.'!ACY4+'Daily-Prod.'!ACP4+'Daily-Prod.'!ACG4+'Daily-Prod.'!ABX4+'Daily-Prod.'!ABO4+'Daily-Prod.'!ABF4+'Daily-Prod.'!AAW4+'Daily-Prod.'!AAN4+'Daily-Prod.'!AAE4+'Daily-Prod.'!ZV4+'Daily-Prod.'!ZM4+'Daily-Prod.'!ZD4+'Daily-Prod.'!YU4+'Daily-Prod.'!YL4+'Daily-Prod.'!YC4+'Daily-Prod.'!XT4+'Daily-Prod.'!XK4+'Daily-Prod.'!XB4+'Daily-Prod.'!WS4+'Daily-Prod.'!WJ4+'Daily-Prod.'!WA4+'Daily-Prod.'!VR4+'Daily-Prod.'!VI4+'Daily-Prod.'!UZ4+'Daily-Prod.'!UQ4+'Daily-Prod.'!UH4)/Y4,"")</f>
        <v>0.57562076749435664</v>
      </c>
      <c r="Y4" s="496">
        <f>IFERROR(('Daily-Prod.'!ADS4+'Daily-Prod.'!ADJ4+'Daily-Prod.'!ADA4+'Daily-Prod.'!ACR4+'Daily-Prod.'!ACI4+'Daily-Prod.'!ABZ4+'Daily-Prod.'!ABQ4+'Daily-Prod.'!ABH4+'Daily-Prod.'!AAY4+'Daily-Prod.'!AAP4+'Daily-Prod.'!AAG4+'Daily-Prod.'!ZX4+'Daily-Prod.'!ZO4+'Daily-Prod.'!ZF4+'Daily-Prod.'!YW4+'Daily-Prod.'!YN4+'Daily-Prod.'!YE4+'Daily-Prod.'!XV4+'Daily-Prod.'!XM4+'Daily-Prod.'!XD4+'Daily-Prod.'!WU4+'Daily-Prod.'!WL4+'Daily-Prod.'!WC4+'Daily-Prod.'!VT4+'Daily-Prod.'!VK4+'Daily-Prod.'!VB4+'Daily-Prod.'!US4+'Daily-Prod.'!UJ4),"")</f>
        <v>443</v>
      </c>
      <c r="Z4" s="383"/>
      <c r="AA4" s="384">
        <f>IFERROR(('Daily-Prod.'!ADU4+'Daily-Prod.'!ADL4+'Daily-Prod.'!ADC4+'Daily-Prod.'!ACT4+'Daily-Prod.'!ACK4+'Daily-Prod.'!ACB4+'Daily-Prod.'!ABS4+'Daily-Prod.'!ABJ4+'Daily-Prod.'!ABA4+'Daily-Prod.'!AAR4+'Daily-Prod.'!AAI4+'Daily-Prod.'!ZZ4+'Daily-Prod.'!ZQ4+'Daily-Prod.'!ZH4+'Daily-Prod.'!YY4+'Daily-Prod.'!YP4+'Daily-Prod.'!YG4+'Daily-Prod.'!XX4+'Daily-Prod.'!XO4+'Daily-Prod.'!XF4+'Daily-Prod.'!WW4+'Daily-Prod.'!WN4+'Daily-Prod.'!WE4+'Daily-Prod.'!VV4+'Daily-Prod.'!VM4+'Daily-Prod.'!VD4+'Daily-Prod.'!UU4+'Daily-Prod.'!UL4),"")</f>
        <v>168</v>
      </c>
      <c r="AB4" s="495" t="str">
        <f t="shared" ref="AB4:AB19" si="2">IFERROR((AA4/Z4),"")</f>
        <v/>
      </c>
      <c r="AC4" s="378">
        <f>IFERROR(AVERAGE('Daily-Prod.'!ADS4,'Daily-Prod.'!ADJ4,'Daily-Prod.'!ADA4,'Daily-Prod.'!ACR4,'Daily-Prod.'!ACI4,'Daily-Prod.'!ABZ4,'Daily-Prod.'!ABQ4,'Daily-Prod.'!ABH4,'Daily-Prod.'!AAY4,'Daily-Prod.'!AAP4,'Daily-Prod.'!AAG4,'Daily-Prod.'!ZX4,'Daily-Prod.'!ZO4,'Daily-Prod.'!ZF4,'Daily-Prod.'!YW4,'Daily-Prod.'!YN4,'Daily-Prod.'!YE4,'Daily-Prod.'!XV4,'Daily-Prod.'!XM4,'Daily-Prod.'!XD4,'Daily-Prod.'!WU4,'Daily-Prod.'!WL4,'Daily-Prod.'!WC4,'Daily-Prod.'!VT4,'Daily-Prod.'!VK4,'Daily-Prod.'!VB4,'Daily-Prod.'!US4,'Daily-Prod.'!UJ4),"")</f>
        <v>23.315789473684209</v>
      </c>
      <c r="AD4" s="379"/>
      <c r="AE4" s="380">
        <f>IFERROR(AVERAGE('Daily-Prod.'!ADU4,'Daily-Prod.'!ADL4,'Daily-Prod.'!ADC4,'Daily-Prod.'!ACT4,'Daily-Prod.'!ACK4,'Daily-Prod.'!ACB4,'Daily-Prod.'!ABS4,'Daily-Prod.'!ABJ4,'Daily-Prod.'!ABA4,'Daily-Prod.'!AAR4,'Daily-Prod.'!AAI4,'Daily-Prod.'!ZZ4,'Daily-Prod.'!ZQ4,'Daily-Prod.'!ZH4,'Daily-Prod.'!YY4,'Daily-Prod.'!YP4,'Daily-Prod.'!YG4,'Daily-Prod.'!XX4,'Daily-Prod.'!XO4,'Daily-Prod.'!XF4,'Daily-Prod.'!WW4,'Daily-Prod.'!WN4,'Daily-Prod.'!WE4,'Daily-Prod.'!VV4,'Daily-Prod.'!VM4,'Daily-Prod.'!VD4,'Daily-Prod.'!UU4,'Daily-Prod.'!UL4),"")</f>
        <v>9.3333333333333339</v>
      </c>
      <c r="AF4" s="66">
        <f>IFERROR(('Daily-Prod.'!AOG4+'Daily-Prod.'!ANX4+'Daily-Prod.'!ANO4+'Daily-Prod.'!ANF4+'Daily-Prod.'!AMW4+'Daily-Prod.'!AMN4+'Daily-Prod.'!AME4+'Daily-Prod.'!ALV4+'Daily-Prod.'!ALM4+'Daily-Prod.'!ALD4+'Daily-Prod.'!AKU4+'Daily-Prod.'!AKL4+'Daily-Prod.'!AKC4+'Daily-Prod.'!AJT4+'Daily-Prod.'!AJK4+'Daily-Prod.'!AJB4+'Daily-Prod.'!AIS4+'Daily-Prod.'!AIJ4+'Daily-Prod.'!AIA4+'Daily-Prod.'!AHR4+'Daily-Prod.'!AHI4+'Daily-Prod.'!AGZ4+'Daily-Prod.'!AGQ4+'Daily-Prod.'!AGH4+'Daily-Prod.'!AFY4+'Daily-Prod.'!AFP4+'Daily-Prod.'!AFG4+'Daily-Prod.'!AEX4+'Daily-Prod.'!AEO4+'Daily-Prod.'!AEF4+'Daily-Prod.'!ADW4)/AI4,"")</f>
        <v>0.34936708860759491</v>
      </c>
      <c r="AG4" s="475">
        <f>IFERROR(('Daily-Prod.'!AOH4+'Daily-Prod.'!ANY4+'Daily-Prod.'!ANP4+'Daily-Prod.'!ANG4+'Daily-Prod.'!AMX4+'Daily-Prod.'!AMO4+'Daily-Prod.'!AMF4+'Daily-Prod.'!ALW4+'Daily-Prod.'!ALN4+'Daily-Prod.'!ALE4+'Daily-Prod.'!AKV4+'Daily-Prod.'!AKM4+'Daily-Prod.'!AKD4+'Daily-Prod.'!AJU4+'Daily-Prod.'!AJL4+'Daily-Prod.'!AJC4+'Daily-Prod.'!AIT4+'Daily-Prod.'!AIK4+'Daily-Prod.'!AIB4+'Daily-Prod.'!AHS4+'Daily-Prod.'!AHJ4+'Daily-Prod.'!AHA4+'Daily-Prod.'!AGR4+'Daily-Prod.'!AGI4+'Daily-Prod.'!AFZ4+'Daily-Prod.'!AFQ4+'Daily-Prod.'!AFH4+'Daily-Prod.'!AEY4+'Daily-Prod.'!AEP4+'Daily-Prod.'!AEG4+'Daily-Prod.'!ADX4)/AI4,"")</f>
        <v>0.10126582278481013</v>
      </c>
      <c r="AH4" s="475">
        <f>IFERROR(('Daily-Prod.'!AOK4+'Daily-Prod.'!AOB4+'Daily-Prod.'!ANS4+'Daily-Prod.'!ANJ4+'Daily-Prod.'!ANA4+'Daily-Prod.'!AMR4+'Daily-Prod.'!AMI4+'Daily-Prod.'!ALZ4+'Daily-Prod.'!ALQ4+'Daily-Prod.'!ALH4+'Daily-Prod.'!AKY4+'Daily-Prod.'!AKP4+'Daily-Prod.'!AKG4+'Daily-Prod.'!AJX4+'Daily-Prod.'!AJO4+'Daily-Prod.'!AJF4+'Daily-Prod.'!AIW4+'Daily-Prod.'!AIN4+'Daily-Prod.'!AIE4+'Daily-Prod.'!AHV4+'Daily-Prod.'!AHM4+'Daily-Prod.'!AHD4+'Daily-Prod.'!AGU4+'Daily-Prod.'!AGL4+'Daily-Prod.'!AGC4+'Daily-Prod.'!AFT4+'Daily-Prod.'!AFK4+'Daily-Prod.'!AFB4+'Daily-Prod.'!AES4+'Daily-Prod.'!AEJ4+'Daily-Prod.'!AEA4+'Daily-Prod.'!AOJ4+'Daily-Prod.'!AOA4+'Daily-Prod.'!ANR4+'Daily-Prod.'!ANI4+'Daily-Prod.'!AMZ4+'Daily-Prod.'!AMQ4+'Daily-Prod.'!AMH4+'Daily-Prod.'!ALY4+'Daily-Prod.'!ALP4+'Daily-Prod.'!ALG4+'Daily-Prod.'!AKX4+'Daily-Prod.'!AKO4+'Daily-Prod.'!AKF4+'Daily-Prod.'!AJW4+'Daily-Prod.'!AJN4+'Daily-Prod.'!AJE4+'Daily-Prod.'!AIV4+'Daily-Prod.'!AIM4+'Daily-Prod.'!AID4+'Daily-Prod.'!AHU4+'Daily-Prod.'!AHL4+'Daily-Prod.'!AHC4+'Daily-Prod.'!AGT4+'Daily-Prod.'!AGK4+'Daily-Prod.'!AGB4+'Daily-Prod.'!AFS4+'Daily-Prod.'!AFJ4+'Daily-Prod.'!AFA4+'Daily-Prod.'!AER4+'Daily-Prod.'!AEI4+'Daily-Prod.'!ADZ4)/AI4,"")</f>
        <v>0.54936708860759498</v>
      </c>
      <c r="AI4" s="496">
        <f>IFERROR(('Daily-Prod.'!AOL4+'Daily-Prod.'!AOC4+'Daily-Prod.'!ANT4+'Daily-Prod.'!ANK4+'Daily-Prod.'!ANB4+'Daily-Prod.'!AMS4+'Daily-Prod.'!AMJ4+'Daily-Prod.'!AMA4+'Daily-Prod.'!ALR4+'Daily-Prod.'!ALI4+'Daily-Prod.'!AKZ4+'Daily-Prod.'!AKQ4+'Daily-Prod.'!AKH4+'Daily-Prod.'!AJY4+'Daily-Prod.'!AJP4+'Daily-Prod.'!AJG4+'Daily-Prod.'!AIX4+'Daily-Prod.'!AIO4+'Daily-Prod.'!AIF4+'Daily-Prod.'!AHW4+'Daily-Prod.'!AHN4+'Daily-Prod.'!AHE4+'Daily-Prod.'!AGV4+'Daily-Prod.'!AGM4+'Daily-Prod.'!AGD4+'Daily-Prod.'!AFU4+'Daily-Prod.'!AFL4+'Daily-Prod.'!AFC4+'Daily-Prod.'!AET4+'Daily-Prod.'!AEK4+'Daily-Prod.'!AEB4),"")</f>
        <v>395</v>
      </c>
      <c r="AJ4" s="383"/>
      <c r="AK4" s="384">
        <f>IFERROR(('Daily-Prod.'!AON4+'Daily-Prod.'!AOE4+'Daily-Prod.'!ANV4+'Daily-Prod.'!ANM4+'Daily-Prod.'!AND4+'Daily-Prod.'!AMU4+'Daily-Prod.'!AML4+'Daily-Prod.'!AMC4+'Daily-Prod.'!ALT4+'Daily-Prod.'!ALK4+'Daily-Prod.'!ALB4+'Daily-Prod.'!AKS4+'Daily-Prod.'!AKJ4+'Daily-Prod.'!AKA4+'Daily-Prod.'!AJR4+'Daily-Prod.'!AJI4+'Daily-Prod.'!AIZ4+'Daily-Prod.'!AIQ4+'Daily-Prod.'!AIH4+'Daily-Prod.'!AHY4+'Daily-Prod.'!AHP4+'Daily-Prod.'!AHG4+'Daily-Prod.'!AGX4+'Daily-Prod.'!AGO4+'Daily-Prod.'!AGF4+'Daily-Prod.'!AFW4+'Daily-Prod.'!AFN4+'Daily-Prod.'!AFE4+'Daily-Prod.'!AEV4+'Daily-Prod.'!AEM4+'Daily-Prod.'!AED4),"")</f>
        <v>211</v>
      </c>
      <c r="AL4" s="495" t="str">
        <f t="shared" ref="AL4:AL19" si="3">IFERROR((AK4/AJ4),"")</f>
        <v/>
      </c>
      <c r="AM4" s="378">
        <f>IFERROR(AVERAGE('Daily-Prod.'!AOL4,'Daily-Prod.'!AOC4,'Daily-Prod.'!ANT4,'Daily-Prod.'!ANK4,'Daily-Prod.'!ANB4,'Daily-Prod.'!AMS4,'Daily-Prod.'!AMJ4,'Daily-Prod.'!AMA4,'Daily-Prod.'!ALR4,'Daily-Prod.'!ALI4,'Daily-Prod.'!AKZ4,'Daily-Prod.'!AKQ4,'Daily-Prod.'!AKH4,'Daily-Prod.'!AJY4,'Daily-Prod.'!AJP4,'Daily-Prod.'!AJG4,'Daily-Prod.'!AIX4,'Daily-Prod.'!AIO4,'Daily-Prod.'!AIF4,'Daily-Prod.'!AHW4,'Daily-Prod.'!AHN4,'Daily-Prod.'!AHE4,'Daily-Prod.'!AGV4,'Daily-Prod.'!AGM4,'Daily-Prod.'!AGD4,'Daily-Prod.'!AFU4,'Daily-Prod.'!AFL4,'Daily-Prod.'!AFC4,'Daily-Prod.'!AET4,'Daily-Prod.'!AEK4,'Daily-Prod.'!AEB4),"")</f>
        <v>18.80952380952381</v>
      </c>
      <c r="AN4" s="379"/>
      <c r="AO4" s="380">
        <f>IFERROR(AVERAGE('Daily-Prod.'!AON4,'Daily-Prod.'!AOE4,'Daily-Prod.'!ANV4,'Daily-Prod.'!ANM4,'Daily-Prod.'!AND4,'Daily-Prod.'!AMU4,'Daily-Prod.'!AML4,'Daily-Prod.'!AMC4,'Daily-Prod.'!ALT4,'Daily-Prod.'!ALK4,'Daily-Prod.'!ALB4,'Daily-Prod.'!AKS4,'Daily-Prod.'!AKJ4,'Daily-Prod.'!AKA4,'Daily-Prod.'!AJR4,'Daily-Prod.'!AJI4,'Daily-Prod.'!AIZ4,'Daily-Prod.'!AIQ4,'Daily-Prod.'!AIH4,'Daily-Prod.'!AHY4,'Daily-Prod.'!AHP4,'Daily-Prod.'!AHG4,'Daily-Prod.'!AGX4,'Daily-Prod.'!AGO4,'Daily-Prod.'!AGF4,'Daily-Prod.'!AFW4,'Daily-Prod.'!AFN4,'Daily-Prod.'!AFE4,'Daily-Prod.'!AEV4,'Daily-Prod.'!AEM4,'Daily-Prod.'!AED4),"")</f>
        <v>10.047619047619047</v>
      </c>
      <c r="AP4" s="66">
        <f>IFERROR(('Daily-Prod.'!AYZ4+'Daily-Prod.'!AYQ4+'Daily-Prod.'!AYH4+'Daily-Prod.'!AXY4+'Daily-Prod.'!AXP4+'Daily-Prod.'!AXG4+'Daily-Prod.'!AWX4+'Daily-Prod.'!AWO4+'Daily-Prod.'!AWF4+'Daily-Prod.'!AVW4+'Daily-Prod.'!AVN4+'Daily-Prod.'!AVE4+'Daily-Prod.'!AUV4+'Daily-Prod.'!AUM4+'Daily-Prod.'!AUD4+'Daily-Prod.'!ATU4+'Daily-Prod.'!ATL4+'Daily-Prod.'!ATC4+'Daily-Prod.'!AST4+'Daily-Prod.'!ASK4+'Daily-Prod.'!ASB4+'Daily-Prod.'!ARS4+'Daily-Prod.'!ARJ4+'Daily-Prod.'!ARA4+'Daily-Prod.'!AQR4+'Daily-Prod.'!AQI4+'Daily-Prod.'!APZ4+'Daily-Prod.'!APQ4+'Daily-Prod.'!APH4+'Daily-Prod.'!AOY4+'Daily-Prod.'!AOP4)/AS4,"")</f>
        <v>0.44117647058823528</v>
      </c>
      <c r="AQ4" s="475">
        <f>IFERROR(('Daily-Prod.'!AZA4+'Daily-Prod.'!AYR4+'Daily-Prod.'!AYI4+'Daily-Prod.'!AXZ4+'Daily-Prod.'!AXQ4+'Daily-Prod.'!AXH4+'Daily-Prod.'!AWY4+'Daily-Prod.'!AWP4+'Daily-Prod.'!AWG4+'Daily-Prod.'!AVX4+'Daily-Prod.'!AVO4+'Daily-Prod.'!AVF4+'Daily-Prod.'!AUW4+'Daily-Prod.'!AUN4+'Daily-Prod.'!AUE4+'Daily-Prod.'!ATV4+'Daily-Prod.'!ATM4+'Daily-Prod.'!ATD4+'Daily-Prod.'!ASU4+'Daily-Prod.'!ASL4+'Daily-Prod.'!ASC4+'Daily-Prod.'!ART4+'Daily-Prod.'!ARK4+'Daily-Prod.'!ARB4+'Daily-Prod.'!AQS4+'Daily-Prod.'!AQJ4+'Daily-Prod.'!AQA4+'Daily-Prod.'!APR4+'Daily-Prod.'!API4+'Daily-Prod.'!AOZ4+'Daily-Prod.'!AOQ4)/AS4,"")</f>
        <v>2.9411764705882353E-2</v>
      </c>
      <c r="AR4" s="475">
        <f>IFERROR(('Daily-Prod.'!AZC4+'Daily-Prod.'!AYT4+'Daily-Prod.'!AYK4+'Daily-Prod.'!AYB4+'Daily-Prod.'!AXS4+'Daily-Prod.'!AXJ4+'Daily-Prod.'!AXA4+'Daily-Prod.'!AWR4+'Daily-Prod.'!AWI4+'Daily-Prod.'!AVZ4+'Daily-Prod.'!AVQ4+'Daily-Prod.'!AVH4+'Daily-Prod.'!AUY4+'Daily-Prod.'!AUP4+'Daily-Prod.'!AUG4+'Daily-Prod.'!ATX4+'Daily-Prod.'!ATO4+'Daily-Prod.'!ATF4+'Daily-Prod.'!ASW4+'Daily-Prod.'!ASN4+'Daily-Prod.'!ASE4+'Daily-Prod.'!ARV4+'Daily-Prod.'!ARM4+'Daily-Prod.'!ARD4+'Daily-Prod.'!AQU4+'Daily-Prod.'!AQL4+'Daily-Prod.'!AQC4+'Daily-Prod.'!APT4+'Daily-Prod.'!APK4+'Daily-Prod.'!APB4+'Daily-Prod.'!AOS4+'Daily-Prod.'!AZD4+'Daily-Prod.'!AYU4+'Daily-Prod.'!AYL4+'Daily-Prod.'!AYC4+'Daily-Prod.'!AXT4+'Daily-Prod.'!AXK4+'Daily-Prod.'!AXB4+'Daily-Prod.'!AWS4+'Daily-Prod.'!AWJ4+'Daily-Prod.'!AWA4+'Daily-Prod.'!AVR4+'Daily-Prod.'!AVI4+'Daily-Prod.'!AUZ4+'Daily-Prod.'!AUQ4+'Daily-Prod.'!AUH4+'Daily-Prod.'!ATY4+'Daily-Prod.'!ATP4+'Daily-Prod.'!ATG4+'Daily-Prod.'!ASX4+'Daily-Prod.'!ASO4+'Daily-Prod.'!ASF4+'Daily-Prod.'!ARW4+'Daily-Prod.'!ARN4+'Daily-Prod.'!ARE4+'Daily-Prod.'!AQV4+'Daily-Prod.'!AQM4+'Daily-Prod.'!AQD4+'Daily-Prod.'!APU4+'Daily-Prod.'!APL4+'Daily-Prod.'!APC4+'Daily-Prod.'!AOT4)/AS4,"")</f>
        <v>0.52941176470588236</v>
      </c>
      <c r="AS4" s="496">
        <f>IFERROR(('Daily-Prod.'!AZE4+'Daily-Prod.'!AYV4+'Daily-Prod.'!AYM4+'Daily-Prod.'!AYD4+'Daily-Prod.'!AXU4+'Daily-Prod.'!AXL4+'Daily-Prod.'!AXC4+'Daily-Prod.'!AWT4+'Daily-Prod.'!AWK4+'Daily-Prod.'!AWB4+'Daily-Prod.'!AVS4+'Daily-Prod.'!AVJ4+'Daily-Prod.'!AVA4+'Daily-Prod.'!AUR4+'Daily-Prod.'!AUI4+'Daily-Prod.'!ATZ4+'Daily-Prod.'!ATQ4+'Daily-Prod.'!ATH4+'Daily-Prod.'!ASY4+'Daily-Prod.'!ASP4+'Daily-Prod.'!ASG4+'Daily-Prod.'!ARX4+'Daily-Prod.'!ARO4+'Daily-Prod.'!ARF4+'Daily-Prod.'!AQW4+'Daily-Prod.'!AQN4+'Daily-Prod.'!AQE4+'Daily-Prod.'!APV4+'Daily-Prod.'!APM4+'Daily-Prod.'!APD4+'Daily-Prod.'!AOU4),"")</f>
        <v>34</v>
      </c>
      <c r="AT4" s="383"/>
      <c r="AU4" s="384">
        <f>IFERROR(('Daily-Prod.'!AZG4+'Daily-Prod.'!AYX4+'Daily-Prod.'!AYO4+'Daily-Prod.'!AYF4+'Daily-Prod.'!AXW4+'Daily-Prod.'!AXN4+'Daily-Prod.'!AXE4+'Daily-Prod.'!AWV4+'Daily-Prod.'!AWM4+'Daily-Prod.'!AWD4+'Daily-Prod.'!AVU4+'Daily-Prod.'!AVL4+'Daily-Prod.'!AVC4+'Daily-Prod.'!AUT4+'Daily-Prod.'!AUK4+'Daily-Prod.'!AUB4+'Daily-Prod.'!ATS4+'Daily-Prod.'!ATJ4+'Daily-Prod.'!ATA4+'Daily-Prod.'!ASR4+'Daily-Prod.'!ASI4+'Daily-Prod.'!ARZ4+'Daily-Prod.'!ARQ4+'Daily-Prod.'!ARH4+'Daily-Prod.'!AQY4+'Daily-Prod.'!AQP4+'Daily-Prod.'!AQG4+'Daily-Prod.'!APX4+'Daily-Prod.'!APO4+'Daily-Prod.'!APF4+'Daily-Prod.'!AOW4),"")</f>
        <v>7</v>
      </c>
      <c r="AV4" s="495" t="str">
        <f t="shared" ref="AV4:AV19" si="4">IFERROR((AU4/AT4),"")</f>
        <v/>
      </c>
      <c r="AW4" s="378"/>
      <c r="AX4" s="379"/>
      <c r="AY4" s="380"/>
      <c r="AZ4" s="66"/>
      <c r="BA4" s="475"/>
      <c r="BB4" s="475"/>
      <c r="BC4" s="496"/>
      <c r="BD4" s="383"/>
      <c r="BE4" s="384"/>
      <c r="BF4" s="495"/>
      <c r="BG4" s="378"/>
      <c r="BH4" s="379"/>
      <c r="BI4" s="380"/>
      <c r="BJ4" s="66"/>
      <c r="BK4" s="475"/>
      <c r="BL4" s="475"/>
      <c r="BM4" s="496"/>
      <c r="BN4" s="383"/>
      <c r="BO4" s="384"/>
      <c r="BP4" s="495"/>
      <c r="BQ4" s="378"/>
      <c r="BR4" s="379"/>
      <c r="BS4" s="380"/>
    </row>
    <row r="5" spans="1:71" ht="13.5">
      <c r="A5" s="453" t="s">
        <v>129</v>
      </c>
      <c r="B5" s="482">
        <f>IFERROR(('Daily-Prod.'!JC5+'Daily-Prod.'!IT5+'Daily-Prod.'!IK5+'Daily-Prod.'!IB5+'Daily-Prod.'!HS5+'Daily-Prod.'!HJ5+'Daily-Prod.'!HA5+'Daily-Prod.'!GR5+'Daily-Prod.'!GI5+'Daily-Prod.'!FZ5+'Daily-Prod.'!FQ5+'Daily-Prod.'!FH5+'Daily-Prod.'!EY5+'Daily-Prod.'!EP5+'Daily-Prod.'!EG5+'Daily-Prod.'!DX5+'Daily-Prod.'!DO5+'Daily-Prod.'!DF5+'Daily-Prod.'!CW5+'Daily-Prod.'!CN5+'Daily-Prod.'!CE5+'Daily-Prod.'!BV5+'Daily-Prod.'!BM5+'Daily-Prod.'!BD5+'Daily-Prod.'!AU5+'Daily-Prod.'!AL5+'Daily-Prod.'!AC5+'Daily-Prod.'!T5+'Daily-Prod.'!K5+'Daily-Prod.'!B5)/E5,"")</f>
        <v>0.64119601328903653</v>
      </c>
      <c r="C5" s="475">
        <f>IFERROR(('Daily-Prod.'!JD5+'Daily-Prod.'!IU5+'Daily-Prod.'!IL5+'Daily-Prod.'!IC5+'Daily-Prod.'!HT5+'Daily-Prod.'!HK5+'Daily-Prod.'!HB5+'Daily-Prod.'!GS5+'Daily-Prod.'!GJ5+'Daily-Prod.'!GA5+'Daily-Prod.'!FR5+'Daily-Prod.'!FI5+'Daily-Prod.'!EZ5+'Daily-Prod.'!EQ5+'Daily-Prod.'!EH5+'Daily-Prod.'!DY5+'Daily-Prod.'!DP5+'Daily-Prod.'!DG5+'Daily-Prod.'!CX5+'Daily-Prod.'!CO5+'Daily-Prod.'!CF5+'Daily-Prod.'!BW5+'Daily-Prod.'!BN5+'Daily-Prod.'!BE5+'Daily-Prod.'!AV5+'Daily-Prod.'!AM5+'Daily-Prod.'!AD5+'Daily-Prod.'!U5+'Daily-Prod.'!L5+'Daily-Prod.'!C5)/E5,"")</f>
        <v>5.9800664451827246E-2</v>
      </c>
      <c r="D5" s="475">
        <f>IFERROR(('Daily-Prod.'!JF5+'Daily-Prod.'!IW5+'Daily-Prod.'!IN5+'Daily-Prod.'!IE5+'Daily-Prod.'!HV5+'Daily-Prod.'!HM5+'Daily-Prod.'!HD5+'Daily-Prod.'!GU5+'Daily-Prod.'!GL5+'Daily-Prod.'!GC5+'Daily-Prod.'!FT5+'Daily-Prod.'!FK5+'Daily-Prod.'!FB5+'Daily-Prod.'!ES5+'Daily-Prod.'!EJ5+'Daily-Prod.'!EA5+'Daily-Prod.'!DR5+'Daily-Prod.'!DI5+'Daily-Prod.'!CZ5+'Daily-Prod.'!CQ5+'Daily-Prod.'!CH5+'Daily-Prod.'!BY5+'Daily-Prod.'!BP5+'Daily-Prod.'!BG5+'Daily-Prod.'!AX5+'Daily-Prod.'!AO5+'Daily-Prod.'!AF5+'Daily-Prod.'!W5+'Daily-Prod.'!N5+'Daily-Prod.'!E5+'Daily-Prod.'!JG5+'Daily-Prod.'!IX5+'Daily-Prod.'!IO5+'Daily-Prod.'!IF5+'Daily-Prod.'!HW5+'Daily-Prod.'!HN5+'Daily-Prod.'!HE5+'Daily-Prod.'!GV5+'Daily-Prod.'!GM5+'Daily-Prod.'!GD5+'Daily-Prod.'!FU5+'Daily-Prod.'!FL5+'Daily-Prod.'!FC5+'Daily-Prod.'!ET5+'Daily-Prod.'!EK5+'Daily-Prod.'!EB5+'Daily-Prod.'!DS5+'Daily-Prod.'!DJ5+'Daily-Prod.'!DA5+'Daily-Prod.'!CR5+'Daily-Prod.'!CI5+'Daily-Prod.'!BZ5+'Daily-Prod.'!BQ5+'Daily-Prod.'!BH5+'Daily-Prod.'!AY5+'Daily-Prod.'!AP5+'Daily-Prod.'!AG5+'Daily-Prod.'!X5+'Daily-Prod.'!O5+'Daily-Prod.'!F5)/E5,"")</f>
        <v>0.29900332225913623</v>
      </c>
      <c r="E5" s="496">
        <f>IFERROR(('Daily-Prod.'!JH5+'Daily-Prod.'!IY5+'Daily-Prod.'!IP5+'Daily-Prod.'!IG5+'Daily-Prod.'!HX5+'Daily-Prod.'!HO5+'Daily-Prod.'!HF5+'Daily-Prod.'!GW5+'Daily-Prod.'!GN5+'Daily-Prod.'!GE5+'Daily-Prod.'!FV5+'Daily-Prod.'!FM5+'Daily-Prod.'!FD5+'Daily-Prod.'!EU5+'Daily-Prod.'!EL5+'Daily-Prod.'!EC5+'Daily-Prod.'!DT5+'Daily-Prod.'!DK5+'Daily-Prod.'!DB5+'Daily-Prod.'!CS5+'Daily-Prod.'!CJ5+'Daily-Prod.'!CA5+'Daily-Prod.'!BR5+'Daily-Prod.'!BI5+'Daily-Prod.'!AZ5+'Daily-Prod.'!AQ5+'Daily-Prod.'!AH5+'Daily-Prod.'!Y5+'Daily-Prod.'!P5+'Daily-Prod.'!G5),"")</f>
        <v>301</v>
      </c>
      <c r="F5" s="383"/>
      <c r="G5" s="384">
        <f>IFERROR(('Daily-Prod.'!JJ5+'Daily-Prod.'!JA5+'Daily-Prod.'!IR5+'Daily-Prod.'!II5+'Daily-Prod.'!HZ5+'Daily-Prod.'!HQ5+'Daily-Prod.'!HH5+'Daily-Prod.'!GY5+'Daily-Prod.'!GP5+'Daily-Prod.'!GG5+'Daily-Prod.'!FX5+'Daily-Prod.'!FO5+'Daily-Prod.'!FF5+'Daily-Prod.'!EW5+'Daily-Prod.'!EN5+'Daily-Prod.'!EE5+'Daily-Prod.'!DV5+'Daily-Prod.'!DM5+'Daily-Prod.'!DD5+'Daily-Prod.'!CU5+'Daily-Prod.'!CL5+'Daily-Prod.'!CC5+'Daily-Prod.'!BT5+'Daily-Prod.'!BK5+'Daily-Prod.'!BB5+'Daily-Prod.'!AS5+'Daily-Prod.'!AJ5+'Daily-Prod.'!AA5+'Daily-Prod.'!R5+'Daily-Prod.'!I5),"")</f>
        <v>58</v>
      </c>
      <c r="H5" s="495" t="str">
        <f t="shared" si="0"/>
        <v/>
      </c>
      <c r="I5" s="378">
        <f>IFERROR(AVERAGE('Daily-Prod.'!JH5,'Daily-Prod.'!IY5,'Daily-Prod.'!IP5,'Daily-Prod.'!IG5,'Daily-Prod.'!HX5,'Daily-Prod.'!HO5,'Daily-Prod.'!HF5,'Daily-Prod.'!GW5,'Daily-Prod.'!GN5,'Daily-Prod.'!GE5,'Daily-Prod.'!FV5,'Daily-Prod.'!FM5,'Daily-Prod.'!FD5,'Daily-Prod.'!EU5,'Daily-Prod.'!EL5,'Daily-Prod.'!EC5,'Daily-Prod.'!DT5,'Daily-Prod.'!DK5,'Daily-Prod.'!DB5,'Daily-Prod.'!CS5,'Daily-Prod.'!CJ5,'Daily-Prod.'!CA5,'Daily-Prod.'!BR5,'Daily-Prod.'!BI5,'Daily-Prod.'!AZ5,'Daily-Prod.'!AQ5,'Daily-Prod.'!AH5,'Daily-Prod.'!Y5,'Daily-Prod.'!P5,'Daily-Prod.'!G5),"")</f>
        <v>15.05</v>
      </c>
      <c r="J5" s="379" t="str">
        <f>IFERROR(AVERAGE('Daily-Prod.'!JI5,'Daily-Prod.'!IZ5,'Daily-Prod.'!IQ5,'Daily-Prod.'!IH5,'Daily-Prod.'!HY5,'Daily-Prod.'!HP5,'Daily-Prod.'!HG5,'Daily-Prod.'!GX5,'Daily-Prod.'!GO5,'Daily-Prod.'!GF5,'Daily-Prod.'!FW5,'Daily-Prod.'!FN5,'Daily-Prod.'!FE5,'Daily-Prod.'!EV5,'Daily-Prod.'!EM5,'Daily-Prod.'!ED5,'Daily-Prod.'!DU5,'Daily-Prod.'!DL5,'Daily-Prod.'!DC5,'Daily-Prod.'!CT5,'Daily-Prod.'!CK5,'Daily-Prod.'!CB5,'Daily-Prod.'!BS5,'Daily-Prod.'!BJ5,'Daily-Prod.'!BA5,'Daily-Prod.'!AR5,'Daily-Prod.'!AI5,'Daily-Prod.'!Z5,'Daily-Prod.'!Q5,'Daily-Prod.'!H5),"")</f>
        <v/>
      </c>
      <c r="K5" s="380">
        <f>IFERROR(AVERAGE('Daily-Prod.'!JJ5,'Daily-Prod.'!JA5,'Daily-Prod.'!IR5,'Daily-Prod.'!II5,'Daily-Prod.'!HZ5,'Daily-Prod.'!HQ5,'Daily-Prod.'!HH5,'Daily-Prod.'!GY5,'Daily-Prod.'!GP5,'Daily-Prod.'!GG5,'Daily-Prod.'!FX5,'Daily-Prod.'!FO5,'Daily-Prod.'!FF5,'Daily-Prod.'!EW5,'Daily-Prod.'!EN5,'Daily-Prod.'!EE5,'Daily-Prod.'!DV5,'Daily-Prod.'!DM5,'Daily-Prod.'!DD5,'Daily-Prod.'!CU5,'Daily-Prod.'!CL5,'Daily-Prod.'!CC5,'Daily-Prod.'!BT5,'Daily-Prod.'!BK5,'Daily-Prod.'!BB5,'Daily-Prod.'!AS5,'Daily-Prod.'!AJ5,'Daily-Prod.'!AA5,'Daily-Prod.'!R5,'Daily-Prod.'!I5),"")</f>
        <v>4.4615384615384617</v>
      </c>
      <c r="L5" s="482">
        <f>IFERROR(('Daily-Prod.'!TV5+'Daily-Prod.'!TM5+'Daily-Prod.'!TD5+'Daily-Prod.'!SU5+'Daily-Prod.'!SL5+'Daily-Prod.'!SC5+'Daily-Prod.'!RT5+'Daily-Prod.'!RK5+'Daily-Prod.'!RB5+'Daily-Prod.'!QS5+'Daily-Prod.'!QJ5+'Daily-Prod.'!QA5+'Daily-Prod.'!PR5+'Daily-Prod.'!PI5+'Daily-Prod.'!OZ5+'Daily-Prod.'!OQ5+'Daily-Prod.'!OH5+'Daily-Prod.'!NY5+'Daily-Prod.'!NP5+'Daily-Prod.'!NG5+'Daily-Prod.'!MX5+'Daily-Prod.'!MO5+'Daily-Prod.'!MF5+'Daily-Prod.'!LW5+'Daily-Prod.'!LN5+'Daily-Prod.'!LE5+'Daily-Prod.'!KV5+'Daily-Prod.'!KM5+'Daily-Prod.'!KD5+'Daily-Prod.'!JU5+'Daily-Prod.'!JL5)/O5,"")</f>
        <v>0.61764705882352944</v>
      </c>
      <c r="M5" s="475">
        <f>IFERROR(('Daily-Prod.'!TW5+'Daily-Prod.'!TN5+'Daily-Prod.'!TE5+'Daily-Prod.'!SV5+'Daily-Prod.'!SM5+'Daily-Prod.'!SD5+'Daily-Prod.'!RU5+'Daily-Prod.'!RL5+'Daily-Prod.'!RC5+'Daily-Prod.'!QT5+'Daily-Prod.'!QK5+'Daily-Prod.'!QB5+'Daily-Prod.'!PS5+'Daily-Prod.'!PJ5+'Daily-Prod.'!PA5+'Daily-Prod.'!OR5+'Daily-Prod.'!OI5+'Daily-Prod.'!NZ5+'Daily-Prod.'!NQ5+'Daily-Prod.'!NH5+'Daily-Prod.'!MY5+'Daily-Prod.'!MP5+'Daily-Prod.'!MG5+'Daily-Prod.'!LX5+'Daily-Prod.'!LO5+'Daily-Prod.'!LF5+'Daily-Prod.'!KW5+'Daily-Prod.'!KN5+'Daily-Prod.'!KE5+'Daily-Prod.'!JV5+'Daily-Prod.'!JM5)/O5,"")</f>
        <v>4.8128342245989303E-2</v>
      </c>
      <c r="N5" s="475">
        <f>IFERROR(('Daily-Prod.'!TY5+'Daily-Prod.'!TP5+'Daily-Prod.'!TG5+'Daily-Prod.'!SX5+'Daily-Prod.'!SO5+'Daily-Prod.'!SF5+'Daily-Prod.'!RW5+'Daily-Prod.'!RN5+'Daily-Prod.'!RE5+'Daily-Prod.'!QV5+'Daily-Prod.'!QM5+'Daily-Prod.'!QD5+'Daily-Prod.'!PU5+'Daily-Prod.'!PL5+'Daily-Prod.'!PC5+'Daily-Prod.'!OT5+'Daily-Prod.'!OK5+'Daily-Prod.'!OB5+'Daily-Prod.'!NS5+'Daily-Prod.'!NJ5+'Daily-Prod.'!NA5+'Daily-Prod.'!MR5+'Daily-Prod.'!MI5+'Daily-Prod.'!LZ5+'Daily-Prod.'!LQ5+'Daily-Prod.'!LH5+'Daily-Prod.'!KY5+'Daily-Prod.'!KP5+'Daily-Prod.'!KG5+'Daily-Prod.'!JX5+'Daily-Prod.'!JO5+'Daily-Prod.'!TZ5+'Daily-Prod.'!TQ5+'Daily-Prod.'!TH5+'Daily-Prod.'!SY5+'Daily-Prod.'!SP5+'Daily-Prod.'!SG5+'Daily-Prod.'!RX5+'Daily-Prod.'!RO5+'Daily-Prod.'!RF5+'Daily-Prod.'!QW5+'Daily-Prod.'!QN5+'Daily-Prod.'!QE5+'Daily-Prod.'!PV5+'Daily-Prod.'!PM5+'Daily-Prod.'!PD5+'Daily-Prod.'!OU5+'Daily-Prod.'!OL5+'Daily-Prod.'!OC5+'Daily-Prod.'!NT5+'Daily-Prod.'!NK5+'Daily-Prod.'!NB5+'Daily-Prod.'!MS5+'Daily-Prod.'!MJ5+'Daily-Prod.'!MA5+'Daily-Prod.'!LR5+'Daily-Prod.'!LI5+'Daily-Prod.'!KZ5+'Daily-Prod.'!KQ5+'Daily-Prod.'!KH5+'Daily-Prod.'!JY5+'Daily-Prod.'!JP5)/O5,"")</f>
        <v>0.33422459893048129</v>
      </c>
      <c r="O5" s="496">
        <f>IFERROR(('Daily-Prod.'!UA5+'Daily-Prod.'!TR5+'Daily-Prod.'!TI5+'Daily-Prod.'!SZ5+'Daily-Prod.'!SQ5+'Daily-Prod.'!SH5+'Daily-Prod.'!RY5+'Daily-Prod.'!RP5+'Daily-Prod.'!RG5+'Daily-Prod.'!QX5+'Daily-Prod.'!QO5+'Daily-Prod.'!QF5+'Daily-Prod.'!PW5+'Daily-Prod.'!PN5+'Daily-Prod.'!PE5+'Daily-Prod.'!OV5+'Daily-Prod.'!OM5+'Daily-Prod.'!OD5+'Daily-Prod.'!NU5+'Daily-Prod.'!NL5+'Daily-Prod.'!NC5+'Daily-Prod.'!MT5+'Daily-Prod.'!MK5+'Daily-Prod.'!MB5+'Daily-Prod.'!LS5+'Daily-Prod.'!LJ5+'Daily-Prod.'!LA5+'Daily-Prod.'!KR5+'Daily-Prod.'!KI5+'Daily-Prod.'!JZ5+'Daily-Prod.'!JQ5),"")</f>
        <v>374</v>
      </c>
      <c r="P5" s="383"/>
      <c r="Q5" s="384">
        <f>IFERROR(('Daily-Prod.'!UC5+'Daily-Prod.'!TT5+'Daily-Prod.'!TK5+'Daily-Prod.'!TB5+'Daily-Prod.'!SS5+'Daily-Prod.'!SJ5+'Daily-Prod.'!SA5+'Daily-Prod.'!RR5+'Daily-Prod.'!RI5+'Daily-Prod.'!QZ5+'Daily-Prod.'!QQ5+'Daily-Prod.'!QH5+'Daily-Prod.'!PY5+'Daily-Prod.'!PP5+'Daily-Prod.'!PG5+'Daily-Prod.'!OX5+'Daily-Prod.'!OO5+'Daily-Prod.'!OF5+'Daily-Prod.'!NW5+'Daily-Prod.'!NN5+'Daily-Prod.'!NE5+'Daily-Prod.'!MV5+'Daily-Prod.'!MM5+'Daily-Prod.'!MD5+'Daily-Prod.'!LU5+'Daily-Prod.'!LL5+'Daily-Prod.'!LC5+'Daily-Prod.'!KT5+'Daily-Prod.'!KK5+'Daily-Prod.'!KB5+'Daily-Prod.'!JS5),"")</f>
        <v>106</v>
      </c>
      <c r="R5" s="495" t="str">
        <f t="shared" si="1"/>
        <v/>
      </c>
      <c r="S5" s="378">
        <f>IFERROR(AVERAGE('Daily-Prod.'!TR5,'Daily-Prod.'!UA5,'Daily-Prod.'!TI5,'Daily-Prod.'!SZ5,'Daily-Prod.'!SQ5,'Daily-Prod.'!SH5,'Daily-Prod.'!RY5,'Daily-Prod.'!RP5,'Daily-Prod.'!RG5,'Daily-Prod.'!QX5,'Daily-Prod.'!QO5,'Daily-Prod.'!QF5,'Daily-Prod.'!PW5,'Daily-Prod.'!PN5,'Daily-Prod.'!PE5,'Daily-Prod.'!OV5,'Daily-Prod.'!OM5,'Daily-Prod.'!OD5,'Daily-Prod.'!NU5,'Daily-Prod.'!NL5,'Daily-Prod.'!NC5,'Daily-Prod.'!MT5,'Daily-Prod.'!MK5,'Daily-Prod.'!MB5,'Daily-Prod.'!LS5,'Daily-Prod.'!LJ5,'Daily-Prod.'!LA5,'Daily-Prod.'!KR5,'Daily-Prod.'!KI5,'Daily-Prod.'!JZ5),"")</f>
        <v>16.571428571428573</v>
      </c>
      <c r="T5" s="379" t="str">
        <f>IFERROR(AVERAGE('Daily-Prod.'!TS5,'Daily-Prod.'!UB5,'Daily-Prod.'!TJ5,'Daily-Prod.'!TA5,'Daily-Prod.'!SR5,'Daily-Prod.'!SI5,'Daily-Prod.'!RZ5,'Daily-Prod.'!RQ5,'Daily-Prod.'!RH5,'Daily-Prod.'!QY5,'Daily-Prod.'!QP5,'Daily-Prod.'!QG5,'Daily-Prod.'!PX5,'Daily-Prod.'!PO5,'Daily-Prod.'!PF5,'Daily-Prod.'!OW5,'Daily-Prod.'!ON5,'Daily-Prod.'!OE5,'Daily-Prod.'!NV5,'Daily-Prod.'!NM5,'Daily-Prod.'!ND5,'Daily-Prod.'!MU5,'Daily-Prod.'!ML5,'Daily-Prod.'!MC5,'Daily-Prod.'!LT5,'Daily-Prod.'!LK5,'Daily-Prod.'!LB5,'Daily-Prod.'!KS5,'Daily-Prod.'!KJ5,'Daily-Prod.'!KA5),"")</f>
        <v/>
      </c>
      <c r="U5" s="380">
        <f>IFERROR(AVERAGE('Daily-Prod.'!TT5,'Daily-Prod.'!UC5,'Daily-Prod.'!TK5,'Daily-Prod.'!TB5,'Daily-Prod.'!SS5,'Daily-Prod.'!SJ5,'Daily-Prod.'!SA5,'Daily-Prod.'!RR5,'Daily-Prod.'!RI5,'Daily-Prod.'!QZ5,'Daily-Prod.'!QQ5,'Daily-Prod.'!QH5,'Daily-Prod.'!PY5,'Daily-Prod.'!PP5,'Daily-Prod.'!PG5,'Daily-Prod.'!OX5,'Daily-Prod.'!OO5,'Daily-Prod.'!OF5,'Daily-Prod.'!NW5,'Daily-Prod.'!NN5,'Daily-Prod.'!NE5,'Daily-Prod.'!MV5,'Daily-Prod.'!MM5,'Daily-Prod.'!MD5,'Daily-Prod.'!LU5,'Daily-Prod.'!LL5,'Daily-Prod.'!LC5,'Daily-Prod.'!KT5,'Daily-Prod.'!KK5,'Daily-Prod.'!KB5),"")</f>
        <v>4.6363636363636367</v>
      </c>
      <c r="V5" s="66">
        <f>IFERROR(('Daily-Prod.'!ADN5+'Daily-Prod.'!ADE5+'Daily-Prod.'!ACV5+'Daily-Prod.'!ACM5+'Daily-Prod.'!ACD5+'Daily-Prod.'!ABU5+'Daily-Prod.'!ABL5+'Daily-Prod.'!ABC5+'Daily-Prod.'!AAT5+'Daily-Prod.'!AAK5+'Daily-Prod.'!AAB5+'Daily-Prod.'!ZS5+'Daily-Prod.'!ZJ5+'Daily-Prod.'!ZA5+'Daily-Prod.'!YR5+'Daily-Prod.'!YI5+'Daily-Prod.'!XZ5+'Daily-Prod.'!XQ5+'Daily-Prod.'!XH5+'Daily-Prod.'!WY5+'Daily-Prod.'!WP5+'Daily-Prod.'!WG5+'Daily-Prod.'!VX5+'Daily-Prod.'!VO5+'Daily-Prod.'!VF5+'Daily-Prod.'!UW5+'Daily-Prod.'!UN5+'Daily-Prod.'!UE5)/Y5,"")</f>
        <v>0.55737704918032782</v>
      </c>
      <c r="W5" s="475">
        <f>IFERROR(('Daily-Prod.'!ADO5+'Daily-Prod.'!ADF5+'Daily-Prod.'!ACW5+'Daily-Prod.'!ACN5+'Daily-Prod.'!ACE5+'Daily-Prod.'!ABV5+'Daily-Prod.'!ABM5+'Daily-Prod.'!ABD5+'Daily-Prod.'!AAU5+'Daily-Prod.'!AAL5+'Daily-Prod.'!AAC5+'Daily-Prod.'!ZT5+'Daily-Prod.'!ZK5+'Daily-Prod.'!ZB5+'Daily-Prod.'!YS5+'Daily-Prod.'!YJ5+'Daily-Prod.'!YA5+'Daily-Prod.'!XR5+'Daily-Prod.'!XI5+'Daily-Prod.'!WZ5+'Daily-Prod.'!WQ5+'Daily-Prod.'!WH5+'Daily-Prod.'!VY5+'Daily-Prod.'!VP5+'Daily-Prod.'!VG5+'Daily-Prod.'!UX5+'Daily-Prod.'!UO5+'Daily-Prod.'!UF5)/Y5,"")</f>
        <v>7.3770491803278687E-2</v>
      </c>
      <c r="X5" s="475">
        <f>IFERROR(('Daily-Prod.'!ADR5+'Daily-Prod.'!ADI5+'Daily-Prod.'!ACZ5+'Daily-Prod.'!ACQ5+'Daily-Prod.'!ACH5+'Daily-Prod.'!ABY5+'Daily-Prod.'!ABP5+'Daily-Prod.'!ABG5+'Daily-Prod.'!AAX5+'Daily-Prod.'!AAO5+'Daily-Prod.'!AAF5+'Daily-Prod.'!ZW5+'Daily-Prod.'!ZN5+'Daily-Prod.'!ZE5+'Daily-Prod.'!YV5+'Daily-Prod.'!YM5+'Daily-Prod.'!YD5+'Daily-Prod.'!XU5+'Daily-Prod.'!XL5+'Daily-Prod.'!XC5+'Daily-Prod.'!WT5+'Daily-Prod.'!WK5+'Daily-Prod.'!WB5+'Daily-Prod.'!VS5+'Daily-Prod.'!VJ5+'Daily-Prod.'!VA5+'Daily-Prod.'!UR5+'Daily-Prod.'!UI5+'Daily-Prod.'!ADQ5+'Daily-Prod.'!ADH5+'Daily-Prod.'!ACY5+'Daily-Prod.'!ACP5+'Daily-Prod.'!ACG5+'Daily-Prod.'!ABX5+'Daily-Prod.'!ABO5+'Daily-Prod.'!ABF5+'Daily-Prod.'!AAW5+'Daily-Prod.'!AAN5+'Daily-Prod.'!AAE5+'Daily-Prod.'!ZV5+'Daily-Prod.'!ZM5+'Daily-Prod.'!ZD5+'Daily-Prod.'!YU5+'Daily-Prod.'!YL5+'Daily-Prod.'!YC5+'Daily-Prod.'!XT5+'Daily-Prod.'!XK5+'Daily-Prod.'!XB5+'Daily-Prod.'!WS5+'Daily-Prod.'!WJ5+'Daily-Prod.'!WA5+'Daily-Prod.'!VR5+'Daily-Prod.'!VI5+'Daily-Prod.'!UZ5+'Daily-Prod.'!UQ5+'Daily-Prod.'!UH5)/Y5,"")</f>
        <v>0.36885245901639346</v>
      </c>
      <c r="Y5" s="496">
        <f>IFERROR(('Daily-Prod.'!ADS5+'Daily-Prod.'!ADJ5+'Daily-Prod.'!ADA5+'Daily-Prod.'!ACR5+'Daily-Prod.'!ACI5+'Daily-Prod.'!ABZ5+'Daily-Prod.'!ABQ5+'Daily-Prod.'!ABH5+'Daily-Prod.'!AAY5+'Daily-Prod.'!AAP5+'Daily-Prod.'!AAG5+'Daily-Prod.'!ZX5+'Daily-Prod.'!ZO5+'Daily-Prod.'!ZF5+'Daily-Prod.'!YW5+'Daily-Prod.'!YN5+'Daily-Prod.'!YE5+'Daily-Prod.'!XV5+'Daily-Prod.'!XM5+'Daily-Prod.'!XD5+'Daily-Prod.'!WU5+'Daily-Prod.'!WL5+'Daily-Prod.'!WC5+'Daily-Prod.'!VT5+'Daily-Prod.'!VK5+'Daily-Prod.'!VB5+'Daily-Prod.'!US5+'Daily-Prod.'!UJ5),"")</f>
        <v>244</v>
      </c>
      <c r="Z5" s="383"/>
      <c r="AA5" s="384">
        <f>IFERROR(('Daily-Prod.'!ADU5+'Daily-Prod.'!ADL5+'Daily-Prod.'!ADC5+'Daily-Prod.'!ACT5+'Daily-Prod.'!ACK5+'Daily-Prod.'!ACB5+'Daily-Prod.'!ABS5+'Daily-Prod.'!ABJ5+'Daily-Prod.'!ABA5+'Daily-Prod.'!AAR5+'Daily-Prod.'!AAI5+'Daily-Prod.'!ZZ5+'Daily-Prod.'!ZQ5+'Daily-Prod.'!ZH5+'Daily-Prod.'!YY5+'Daily-Prod.'!YP5+'Daily-Prod.'!YG5+'Daily-Prod.'!XX5+'Daily-Prod.'!XO5+'Daily-Prod.'!XF5+'Daily-Prod.'!WW5+'Daily-Prod.'!WN5+'Daily-Prod.'!WE5+'Daily-Prod.'!VV5+'Daily-Prod.'!VM5+'Daily-Prod.'!VD5+'Daily-Prod.'!UU5+'Daily-Prod.'!UL5),"")</f>
        <v>28</v>
      </c>
      <c r="AB5" s="495" t="str">
        <f t="shared" si="2"/>
        <v/>
      </c>
      <c r="AC5" s="378">
        <f>IFERROR(AVERAGE('Daily-Prod.'!ADS5,'Daily-Prod.'!ADJ5,'Daily-Prod.'!ADA5,'Daily-Prod.'!ACR5,'Daily-Prod.'!ACI5,'Daily-Prod.'!ABZ5,'Daily-Prod.'!ABQ5,'Daily-Prod.'!ABH5,'Daily-Prod.'!AAY5,'Daily-Prod.'!AAP5,'Daily-Prod.'!AAG5,'Daily-Prod.'!ZX5,'Daily-Prod.'!ZO5,'Daily-Prod.'!ZF5,'Daily-Prod.'!YW5,'Daily-Prod.'!YN5,'Daily-Prod.'!YE5,'Daily-Prod.'!XV5,'Daily-Prod.'!XM5,'Daily-Prod.'!XD5,'Daily-Prod.'!WU5,'Daily-Prod.'!WL5,'Daily-Prod.'!WC5,'Daily-Prod.'!VT5,'Daily-Prod.'!VK5,'Daily-Prod.'!VB5,'Daily-Prod.'!US5,'Daily-Prod.'!UJ5),"")</f>
        <v>12.842105263157896</v>
      </c>
      <c r="AD5" s="379"/>
      <c r="AE5" s="380">
        <f>IFERROR(AVERAGE('Daily-Prod.'!ADU5,'Daily-Prod.'!ADL5,'Daily-Prod.'!ADC5,'Daily-Prod.'!ACT5,'Daily-Prod.'!ACK5,'Daily-Prod.'!ACB5,'Daily-Prod.'!ABS5,'Daily-Prod.'!ABJ5,'Daily-Prod.'!ABA5,'Daily-Prod.'!AAR5,'Daily-Prod.'!AAI5,'Daily-Prod.'!ZZ5,'Daily-Prod.'!ZQ5,'Daily-Prod.'!ZH5,'Daily-Prod.'!YY5,'Daily-Prod.'!YP5,'Daily-Prod.'!YG5,'Daily-Prod.'!XX5,'Daily-Prod.'!XO5,'Daily-Prod.'!XF5,'Daily-Prod.'!WW5,'Daily-Prod.'!WN5,'Daily-Prod.'!WE5,'Daily-Prod.'!VV5,'Daily-Prod.'!VM5,'Daily-Prod.'!VD5,'Daily-Prod.'!UU5,'Daily-Prod.'!UL5),"")</f>
        <v>1.6470588235294117</v>
      </c>
      <c r="AF5" s="66">
        <f>IFERROR(('Daily-Prod.'!AOG5+'Daily-Prod.'!ANX5+'Daily-Prod.'!ANO5+'Daily-Prod.'!ANF5+'Daily-Prod.'!AMW5+'Daily-Prod.'!AMN5+'Daily-Prod.'!AME5+'Daily-Prod.'!ALV5+'Daily-Prod.'!ALM5+'Daily-Prod.'!ALD5+'Daily-Prod.'!AKU5+'Daily-Prod.'!AKL5+'Daily-Prod.'!AKC5+'Daily-Prod.'!AJT5+'Daily-Prod.'!AJK5+'Daily-Prod.'!AJB5+'Daily-Prod.'!AIS5+'Daily-Prod.'!AIJ5+'Daily-Prod.'!AIA5+'Daily-Prod.'!AHR5+'Daily-Prod.'!AHI5+'Daily-Prod.'!AGZ5+'Daily-Prod.'!AGQ5+'Daily-Prod.'!AGH5+'Daily-Prod.'!AFY5+'Daily-Prod.'!AFP5+'Daily-Prod.'!AFG5+'Daily-Prod.'!AEX5+'Daily-Prod.'!AEO5+'Daily-Prod.'!AEF5+'Daily-Prod.'!ADW5)/AI5,"")</f>
        <v>0.64258555133079853</v>
      </c>
      <c r="AG5" s="475">
        <f>IFERROR(('Daily-Prod.'!AOH5+'Daily-Prod.'!ANY5+'Daily-Prod.'!ANP5+'Daily-Prod.'!ANG5+'Daily-Prod.'!AMX5+'Daily-Prod.'!AMO5+'Daily-Prod.'!AMF5+'Daily-Prod.'!ALW5+'Daily-Prod.'!ALN5+'Daily-Prod.'!ALE5+'Daily-Prod.'!AKV5+'Daily-Prod.'!AKM5+'Daily-Prod.'!AKD5+'Daily-Prod.'!AJU5+'Daily-Prod.'!AJL5+'Daily-Prod.'!AJC5+'Daily-Prod.'!AIT5+'Daily-Prod.'!AIK5+'Daily-Prod.'!AIB5+'Daily-Prod.'!AHS5+'Daily-Prod.'!AHJ5+'Daily-Prod.'!AHA5+'Daily-Prod.'!AGR5+'Daily-Prod.'!AGI5+'Daily-Prod.'!AFZ5+'Daily-Prod.'!AFQ5+'Daily-Prod.'!AFH5+'Daily-Prod.'!AEY5+'Daily-Prod.'!AEP5+'Daily-Prod.'!AEG5+'Daily-Prod.'!ADX5)/AI5,"")</f>
        <v>4.9429657794676805E-2</v>
      </c>
      <c r="AH5" s="475">
        <f>IFERROR(('Daily-Prod.'!AOK5+'Daily-Prod.'!AOB5+'Daily-Prod.'!ANS5+'Daily-Prod.'!ANJ5+'Daily-Prod.'!ANA5+'Daily-Prod.'!AMR5+'Daily-Prod.'!AMI5+'Daily-Prod.'!ALZ5+'Daily-Prod.'!ALQ5+'Daily-Prod.'!ALH5+'Daily-Prod.'!AKY5+'Daily-Prod.'!AKP5+'Daily-Prod.'!AKG5+'Daily-Prod.'!AJX5+'Daily-Prod.'!AJO5+'Daily-Prod.'!AJF5+'Daily-Prod.'!AIW5+'Daily-Prod.'!AIN5+'Daily-Prod.'!AIE5+'Daily-Prod.'!AHV5+'Daily-Prod.'!AHM5+'Daily-Prod.'!AHD5+'Daily-Prod.'!AGU5+'Daily-Prod.'!AGL5+'Daily-Prod.'!AGC5+'Daily-Prod.'!AFT5+'Daily-Prod.'!AFK5+'Daily-Prod.'!AFB5+'Daily-Prod.'!AES5+'Daily-Prod.'!AEJ5+'Daily-Prod.'!AEA5+'Daily-Prod.'!AOJ5+'Daily-Prod.'!AOA5+'Daily-Prod.'!ANR5+'Daily-Prod.'!ANI5+'Daily-Prod.'!AMZ5+'Daily-Prod.'!AMQ5+'Daily-Prod.'!AMH5+'Daily-Prod.'!ALY5+'Daily-Prod.'!ALP5+'Daily-Prod.'!ALG5+'Daily-Prod.'!AKX5+'Daily-Prod.'!AKO5+'Daily-Prod.'!AKF5+'Daily-Prod.'!AJW5+'Daily-Prod.'!AJN5+'Daily-Prod.'!AJE5+'Daily-Prod.'!AIV5+'Daily-Prod.'!AIM5+'Daily-Prod.'!AID5+'Daily-Prod.'!AHU5+'Daily-Prod.'!AHL5+'Daily-Prod.'!AHC5+'Daily-Prod.'!AGT5+'Daily-Prod.'!AGK5+'Daily-Prod.'!AGB5+'Daily-Prod.'!AFS5+'Daily-Prod.'!AFJ5+'Daily-Prod.'!AFA5+'Daily-Prod.'!AER5+'Daily-Prod.'!AEI5+'Daily-Prod.'!ADZ5)/AI5,"")</f>
        <v>0.30798479087452474</v>
      </c>
      <c r="AI5" s="496">
        <f>IFERROR(('Daily-Prod.'!AOL5+'Daily-Prod.'!AOC5+'Daily-Prod.'!ANT5+'Daily-Prod.'!ANK5+'Daily-Prod.'!ANB5+'Daily-Prod.'!AMS5+'Daily-Prod.'!AMJ5+'Daily-Prod.'!AMA5+'Daily-Prod.'!ALR5+'Daily-Prod.'!ALI5+'Daily-Prod.'!AKZ5+'Daily-Prod.'!AKQ5+'Daily-Prod.'!AKH5+'Daily-Prod.'!AJY5+'Daily-Prod.'!AJP5+'Daily-Prod.'!AJG5+'Daily-Prod.'!AIX5+'Daily-Prod.'!AIO5+'Daily-Prod.'!AIF5+'Daily-Prod.'!AHW5+'Daily-Prod.'!AHN5+'Daily-Prod.'!AHE5+'Daily-Prod.'!AGV5+'Daily-Prod.'!AGM5+'Daily-Prod.'!AGD5+'Daily-Prod.'!AFU5+'Daily-Prod.'!AFL5+'Daily-Prod.'!AFC5+'Daily-Prod.'!AET5+'Daily-Prod.'!AEK5+'Daily-Prod.'!AEB5),"")</f>
        <v>263</v>
      </c>
      <c r="AJ5" s="383"/>
      <c r="AK5" s="384">
        <f>IFERROR(('Daily-Prod.'!AON5+'Daily-Prod.'!AOE5+'Daily-Prod.'!ANV5+'Daily-Prod.'!ANM5+'Daily-Prod.'!AND5+'Daily-Prod.'!AMU5+'Daily-Prod.'!AML5+'Daily-Prod.'!AMC5+'Daily-Prod.'!ALT5+'Daily-Prod.'!ALK5+'Daily-Prod.'!ALB5+'Daily-Prod.'!AKS5+'Daily-Prod.'!AKJ5+'Daily-Prod.'!AKA5+'Daily-Prod.'!AJR5+'Daily-Prod.'!AJI5+'Daily-Prod.'!AIZ5+'Daily-Prod.'!AIQ5+'Daily-Prod.'!AIH5+'Daily-Prod.'!AHY5+'Daily-Prod.'!AHP5+'Daily-Prod.'!AHG5+'Daily-Prod.'!AGX5+'Daily-Prod.'!AGO5+'Daily-Prod.'!AGF5+'Daily-Prod.'!AFW5+'Daily-Prod.'!AFN5+'Daily-Prod.'!AFE5+'Daily-Prod.'!AEV5+'Daily-Prod.'!AEM5+'Daily-Prod.'!AED5),"")</f>
        <v>83</v>
      </c>
      <c r="AL5" s="495" t="str">
        <f t="shared" si="3"/>
        <v/>
      </c>
      <c r="AM5" s="378">
        <f>IFERROR(AVERAGE('Daily-Prod.'!AOL5,'Daily-Prod.'!AOC5,'Daily-Prod.'!ANT5,'Daily-Prod.'!ANK5,'Daily-Prod.'!ANB5,'Daily-Prod.'!AMS5,'Daily-Prod.'!AMJ5,'Daily-Prod.'!AMA5,'Daily-Prod.'!ALR5,'Daily-Prod.'!ALI5,'Daily-Prod.'!AKZ5,'Daily-Prod.'!AKQ5,'Daily-Prod.'!AKH5,'Daily-Prod.'!AJY5,'Daily-Prod.'!AJP5,'Daily-Prod.'!AJG5,'Daily-Prod.'!AIX5,'Daily-Prod.'!AIO5,'Daily-Prod.'!AIF5,'Daily-Prod.'!AHW5,'Daily-Prod.'!AHN5,'Daily-Prod.'!AHE5,'Daily-Prod.'!AGV5,'Daily-Prod.'!AGM5,'Daily-Prod.'!AGD5,'Daily-Prod.'!AFU5,'Daily-Prod.'!AFL5,'Daily-Prod.'!AFC5,'Daily-Prod.'!AET5,'Daily-Prod.'!AEK5,'Daily-Prod.'!AEB5),"")</f>
        <v>15.470588235294118</v>
      </c>
      <c r="AN5" s="379"/>
      <c r="AO5" s="380">
        <f>IFERROR(AVERAGE('Daily-Prod.'!AON5,'Daily-Prod.'!AOE5,'Daily-Prod.'!ANV5,'Daily-Prod.'!ANM5,'Daily-Prod.'!AND5,'Daily-Prod.'!AMU5,'Daily-Prod.'!AML5,'Daily-Prod.'!AMC5,'Daily-Prod.'!ALT5,'Daily-Prod.'!ALK5,'Daily-Prod.'!ALB5,'Daily-Prod.'!AKS5,'Daily-Prod.'!AKJ5,'Daily-Prod.'!AKA5,'Daily-Prod.'!AJR5,'Daily-Prod.'!AJI5,'Daily-Prod.'!AIZ5,'Daily-Prod.'!AIQ5,'Daily-Prod.'!AIH5,'Daily-Prod.'!AHY5,'Daily-Prod.'!AHP5,'Daily-Prod.'!AHG5,'Daily-Prod.'!AGX5,'Daily-Prod.'!AGO5,'Daily-Prod.'!AGF5,'Daily-Prod.'!AFW5,'Daily-Prod.'!AFN5,'Daily-Prod.'!AFE5,'Daily-Prod.'!AEV5,'Daily-Prod.'!AEM5,'Daily-Prod.'!AED5),"")</f>
        <v>4.3684210526315788</v>
      </c>
      <c r="AP5" s="66">
        <f>IFERROR(('Daily-Prod.'!AYZ5+'Daily-Prod.'!AYQ5+'Daily-Prod.'!AYH5+'Daily-Prod.'!AXY5+'Daily-Prod.'!AXP5+'Daily-Prod.'!AXG5+'Daily-Prod.'!AWX5+'Daily-Prod.'!AWO5+'Daily-Prod.'!AWF5+'Daily-Prod.'!AVW5+'Daily-Prod.'!AVN5+'Daily-Prod.'!AVE5+'Daily-Prod.'!AUV5+'Daily-Prod.'!AUM5+'Daily-Prod.'!AUD5+'Daily-Prod.'!ATU5+'Daily-Prod.'!ATL5+'Daily-Prod.'!ATC5+'Daily-Prod.'!AST5+'Daily-Prod.'!ASK5+'Daily-Prod.'!ASB5+'Daily-Prod.'!ARS5+'Daily-Prod.'!ARJ5+'Daily-Prod.'!ARA5+'Daily-Prod.'!AQR5+'Daily-Prod.'!AQI5+'Daily-Prod.'!APZ5+'Daily-Prod.'!APQ5+'Daily-Prod.'!APH5+'Daily-Prod.'!AOY5+'Daily-Prod.'!AOP5)/AS5,"")</f>
        <v>0.36267605633802819</v>
      </c>
      <c r="AQ5" s="475">
        <f>IFERROR(('Daily-Prod.'!AZA5+'Daily-Prod.'!AYR5+'Daily-Prod.'!AYI5+'Daily-Prod.'!AXZ5+'Daily-Prod.'!AXQ5+'Daily-Prod.'!AXH5+'Daily-Prod.'!AWY5+'Daily-Prod.'!AWP5+'Daily-Prod.'!AWG5+'Daily-Prod.'!AVX5+'Daily-Prod.'!AVO5+'Daily-Prod.'!AVF5+'Daily-Prod.'!AUW5+'Daily-Prod.'!AUN5+'Daily-Prod.'!AUE5+'Daily-Prod.'!ATV5+'Daily-Prod.'!ATM5+'Daily-Prod.'!ATD5+'Daily-Prod.'!ASU5+'Daily-Prod.'!ASL5+'Daily-Prod.'!ASC5+'Daily-Prod.'!ART5+'Daily-Prod.'!ARK5+'Daily-Prod.'!ARB5+'Daily-Prod.'!AQS5+'Daily-Prod.'!AQJ5+'Daily-Prod.'!AQA5+'Daily-Prod.'!APR5+'Daily-Prod.'!API5+'Daily-Prod.'!AOZ5+'Daily-Prod.'!AOQ5)/AS5,"")</f>
        <v>7.3943661971830985E-2</v>
      </c>
      <c r="AR5" s="475">
        <f>IFERROR(('Daily-Prod.'!AZC5+'Daily-Prod.'!AYT5+'Daily-Prod.'!AYK5+'Daily-Prod.'!AYB5+'Daily-Prod.'!AXS5+'Daily-Prod.'!AXJ5+'Daily-Prod.'!AXA5+'Daily-Prod.'!AWR5+'Daily-Prod.'!AWI5+'Daily-Prod.'!AVZ5+'Daily-Prod.'!AVQ5+'Daily-Prod.'!AVH5+'Daily-Prod.'!AUY5+'Daily-Prod.'!AUP5+'Daily-Prod.'!AUG5+'Daily-Prod.'!ATX5+'Daily-Prod.'!ATO5+'Daily-Prod.'!ATF5+'Daily-Prod.'!ASW5+'Daily-Prod.'!ASN5+'Daily-Prod.'!ASE5+'Daily-Prod.'!ARV5+'Daily-Prod.'!ARM5+'Daily-Prod.'!ARD5+'Daily-Prod.'!AQU5+'Daily-Prod.'!AQL5+'Daily-Prod.'!AQC5+'Daily-Prod.'!APT5+'Daily-Prod.'!APK5+'Daily-Prod.'!APB5+'Daily-Prod.'!AOS5+'Daily-Prod.'!AZD5+'Daily-Prod.'!AYU5+'Daily-Prod.'!AYL5+'Daily-Prod.'!AYC5+'Daily-Prod.'!AXT5+'Daily-Prod.'!AXK5+'Daily-Prod.'!AXB5+'Daily-Prod.'!AWS5+'Daily-Prod.'!AWJ5+'Daily-Prod.'!AWA5+'Daily-Prod.'!AVR5+'Daily-Prod.'!AVI5+'Daily-Prod.'!AUZ5+'Daily-Prod.'!AUQ5+'Daily-Prod.'!AUH5+'Daily-Prod.'!ATY5+'Daily-Prod.'!ATP5+'Daily-Prod.'!ATG5+'Daily-Prod.'!ASX5+'Daily-Prod.'!ASO5+'Daily-Prod.'!ASF5+'Daily-Prod.'!ARW5+'Daily-Prod.'!ARN5+'Daily-Prod.'!ARE5+'Daily-Prod.'!AQV5+'Daily-Prod.'!AQM5+'Daily-Prod.'!AQD5+'Daily-Prod.'!APU5+'Daily-Prod.'!APL5+'Daily-Prod.'!APC5+'Daily-Prod.'!AOT5)/AS5,"")</f>
        <v>0.56338028169014087</v>
      </c>
      <c r="AS5" s="496">
        <f>IFERROR(('Daily-Prod.'!AZE5+'Daily-Prod.'!AYV5+'Daily-Prod.'!AYM5+'Daily-Prod.'!AYD5+'Daily-Prod.'!AXU5+'Daily-Prod.'!AXL5+'Daily-Prod.'!AXC5+'Daily-Prod.'!AWT5+'Daily-Prod.'!AWK5+'Daily-Prod.'!AWB5+'Daily-Prod.'!AVS5+'Daily-Prod.'!AVJ5+'Daily-Prod.'!AVA5+'Daily-Prod.'!AUR5+'Daily-Prod.'!AUI5+'Daily-Prod.'!ATZ5+'Daily-Prod.'!ATQ5+'Daily-Prod.'!ATH5+'Daily-Prod.'!ASY5+'Daily-Prod.'!ASP5+'Daily-Prod.'!ASG5+'Daily-Prod.'!ARX5+'Daily-Prod.'!ARO5+'Daily-Prod.'!ARF5+'Daily-Prod.'!AQW5+'Daily-Prod.'!AQN5+'Daily-Prod.'!AQE5+'Daily-Prod.'!APV5+'Daily-Prod.'!APM5+'Daily-Prod.'!APD5+'Daily-Prod.'!AOU5),"")</f>
        <v>284</v>
      </c>
      <c r="AT5" s="383"/>
      <c r="AU5" s="384">
        <f>IFERROR(('Daily-Prod.'!AZG5+'Daily-Prod.'!AYX5+'Daily-Prod.'!AYO5+'Daily-Prod.'!AYF5+'Daily-Prod.'!AXW5+'Daily-Prod.'!AXN5+'Daily-Prod.'!AXE5+'Daily-Prod.'!AWV5+'Daily-Prod.'!AWM5+'Daily-Prod.'!AWD5+'Daily-Prod.'!AVU5+'Daily-Prod.'!AVL5+'Daily-Prod.'!AVC5+'Daily-Prod.'!AUT5+'Daily-Prod.'!AUK5+'Daily-Prod.'!AUB5+'Daily-Prod.'!ATS5+'Daily-Prod.'!ATJ5+'Daily-Prod.'!ATA5+'Daily-Prod.'!ASR5+'Daily-Prod.'!ASI5+'Daily-Prod.'!ARZ5+'Daily-Prod.'!ARQ5+'Daily-Prod.'!ARH5+'Daily-Prod.'!AQY5+'Daily-Prod.'!AQP5+'Daily-Prod.'!AQG5+'Daily-Prod.'!APX5+'Daily-Prod.'!APO5+'Daily-Prod.'!APF5+'Daily-Prod.'!AOW5),"")</f>
        <v>122</v>
      </c>
      <c r="AV5" s="495" t="str">
        <f t="shared" si="4"/>
        <v/>
      </c>
      <c r="AW5" s="378">
        <f>IFERROR(AVERAGE('Daily-Prod.'!AZE5,'Daily-Prod.'!AYV5,'Daily-Prod.'!AYM5,'Daily-Prod.'!AYD5,'Daily-Prod.'!AXU5,'Daily-Prod.'!AXL5,'Daily-Prod.'!AXC5,'Daily-Prod.'!AWT5,'Daily-Prod.'!AWK5,'Daily-Prod.'!AWB5,'Daily-Prod.'!AVS5,'Daily-Prod.'!AVJ5,'Daily-Prod.'!AVA5,'Daily-Prod.'!AUR5,'Daily-Prod.'!AUI5,'Daily-Prod.'!ATZ5,'Daily-Prod.'!ATQ5,'Daily-Prod.'!ATH5,'Daily-Prod.'!ASY5,'Daily-Prod.'!ASP5,'Daily-Prod.'!ASG5,'Daily-Prod.'!ARX5,'Daily-Prod.'!ARO5,'Daily-Prod.'!ARF5,'Daily-Prod.'!AQW5,'Daily-Prod.'!AQN5,'Daily-Prod.'!AQE5,'Daily-Prod.'!APV5,'Daily-Prod.'!APM5,'Daily-Prod.'!APD5,'Daily-Prod.'!AOU5),"")</f>
        <v>16.705882352941178</v>
      </c>
      <c r="AX5" s="379"/>
      <c r="AY5" s="380">
        <f>IFERROR(AVERAGE('Daily-Prod.'!AZG5,'Daily-Prod.'!AYX5,'Daily-Prod.'!AYO5,'Daily-Prod.'!AYF5,'Daily-Prod.'!AXW5,'Daily-Prod.'!AXN5,'Daily-Prod.'!AXE5,'Daily-Prod.'!AWV5,'Daily-Prod.'!AWM5,'Daily-Prod.'!AWD5,'Daily-Prod.'!AVU5,'Daily-Prod.'!AVL5,'Daily-Prod.'!AVC5,'Daily-Prod.'!AUT5,'Daily-Prod.'!AUK5,'Daily-Prod.'!AUB5,'Daily-Prod.'!ATS5,'Daily-Prod.'!ATJ5,'Daily-Prod.'!ATA5,'Daily-Prod.'!ASR5,'Daily-Prod.'!ASI5,'Daily-Prod.'!ARZ5,'Daily-Prod.'!ARQ5,'Daily-Prod.'!ARH5,'Daily-Prod.'!AQY5,'Daily-Prod.'!AQP5,'Daily-Prod.'!AQG5,'Daily-Prod.'!APX5,'Daily-Prod.'!APO5,'Daily-Prod.'!APF5,'Daily-Prod.'!AOW5),"")</f>
        <v>4.88</v>
      </c>
      <c r="AZ5" s="66">
        <f>IFERROR(('Daily-Prod.'!BJJ5+'Daily-Prod.'!BJA5+'Daily-Prod.'!BIR5+'Daily-Prod.'!BII5+'Daily-Prod.'!BHZ5+'Daily-Prod.'!BHQ5+'Daily-Prod.'!BHH5+'Daily-Prod.'!BGY5+'Daily-Prod.'!BGP5+'Daily-Prod.'!BGG5+'Daily-Prod.'!BFX5+'Daily-Prod.'!BFO5+'Daily-Prod.'!BFF5+'Daily-Prod.'!BEW5+'Daily-Prod.'!BEN5+'Daily-Prod.'!BEE5+'Daily-Prod.'!BDV5+'Daily-Prod.'!BDM5+'Daily-Prod.'!BDD5+'Daily-Prod.'!BCU5+'Daily-Prod.'!BCL5+'Daily-Prod.'!BCC5+'Daily-Prod.'!BBT5+'Daily-Prod.'!BBK5+'Daily-Prod.'!BBB5+'Daily-Prod.'!BAS5+'Daily-Prod.'!BAJ5+'Daily-Prod.'!BAA5+'Daily-Prod.'!AZR5+'Daily-Prod.'!AZI5)/BC5,"")</f>
        <v>0.44983818770226536</v>
      </c>
      <c r="BA5" s="475">
        <f>IFERROR(('Daily-Prod.'!BJK5+'Daily-Prod.'!BJB5+'Daily-Prod.'!BIS5+'Daily-Prod.'!BIJ5+'Daily-Prod.'!BIA5+'Daily-Prod.'!BHR5+'Daily-Prod.'!BHI5+'Daily-Prod.'!BGZ5+'Daily-Prod.'!BGQ5+'Daily-Prod.'!BGH5+'Daily-Prod.'!BFY5+'Daily-Prod.'!BFP5+'Daily-Prod.'!BFG5+'Daily-Prod.'!BEX5+'Daily-Prod.'!BEO5+'Daily-Prod.'!BEF5+'Daily-Prod.'!BDW5+'Daily-Prod.'!BDN5+'Daily-Prod.'!BDE5+'Daily-Prod.'!BCV5+'Daily-Prod.'!BCM5+'Daily-Prod.'!BCD5+'Daily-Prod.'!BBU5+'Daily-Prod.'!BBL5+'Daily-Prod.'!BBC5+'Daily-Prod.'!BAT5+'Daily-Prod.'!BAK5+'Daily-Prod.'!BAB5+'Daily-Prod.'!AZS5+'Daily-Prod.'!AZJ5)/BC5,"")</f>
        <v>0.10355987055016182</v>
      </c>
      <c r="BB5" s="475">
        <f>IFERROR(('Daily-Prod.'!BJM5+'Daily-Prod.'!BJD5+'Daily-Prod.'!BIU5+'Daily-Prod.'!BIL5+'Daily-Prod.'!BIC5+'Daily-Prod.'!BHT5+'Daily-Prod.'!BHK5+'Daily-Prod.'!BHB5+'Daily-Prod.'!BGS5+'Daily-Prod.'!BGJ5+'Daily-Prod.'!BGA5+'Daily-Prod.'!BFR5+'Daily-Prod.'!BFI5+'Daily-Prod.'!BEZ5+'Daily-Prod.'!BEQ5+'Daily-Prod.'!BEH5+'Daily-Prod.'!BDY5+'Daily-Prod.'!BDP5+'Daily-Prod.'!BDG5+'Daily-Prod.'!BCX5+'Daily-Prod.'!BCO5+'Daily-Prod.'!BCF5+'Daily-Prod.'!BBW5+'Daily-Prod.'!BBN5+'Daily-Prod.'!BBE5+'Daily-Prod.'!BAV5+'Daily-Prod.'!BAM5+'Daily-Prod.'!BAD5+'Daily-Prod.'!AZU5+'Daily-Prod.'!AZL5+'Daily-Prod.'!BJN5+'Daily-Prod.'!BJE5+'Daily-Prod.'!BIV5+'Daily-Prod.'!BIM5+'Daily-Prod.'!BID5+'Daily-Prod.'!BHU5+'Daily-Prod.'!BHL5+'Daily-Prod.'!BHC5+'Daily-Prod.'!BGT5+'Daily-Prod.'!BGK5+'Daily-Prod.'!BGB5+'Daily-Prod.'!BFS5+'Daily-Prod.'!BFJ5+'Daily-Prod.'!BFA5+'Daily-Prod.'!BER5+'Daily-Prod.'!BEI5+'Daily-Prod.'!BDZ5+'Daily-Prod.'!BDQ5+'Daily-Prod.'!BDH5+'Daily-Prod.'!BCY5+'Daily-Prod.'!BCP5+'Daily-Prod.'!BCG5+'Daily-Prod.'!BBX5+'Daily-Prod.'!BBO5+'Daily-Prod.'!BBF5+'Daily-Prod.'!BAW5+'Daily-Prod.'!BAN5+'Daily-Prod.'!BAE5+'Daily-Prod.'!AZV5+'Daily-Prod.'!AZM5)/BC5,"")</f>
        <v>0.44660194174757284</v>
      </c>
      <c r="BC5" s="496">
        <f>IFERROR(('Daily-Prod.'!BJO5+'Daily-Prod.'!BJF5+'Daily-Prod.'!BIW5+'Daily-Prod.'!BIN5+'Daily-Prod.'!BIE5+'Daily-Prod.'!BHV5+'Daily-Prod.'!BHM5+'Daily-Prod.'!BHD5+'Daily-Prod.'!BGU5+'Daily-Prod.'!BGL5+'Daily-Prod.'!BGC5+'Daily-Prod.'!BFT5+'Daily-Prod.'!BFK5+'Daily-Prod.'!BFB5+'Daily-Prod.'!BES5+'Daily-Prod.'!BEJ5+'Daily-Prod.'!BEA5+'Daily-Prod.'!BDR5+'Daily-Prod.'!BDI5+'Daily-Prod.'!BCZ5+'Daily-Prod.'!BCQ5+'Daily-Prod.'!BCH5+'Daily-Prod.'!BBY5+'Daily-Prod.'!BBP5+'Daily-Prod.'!BBG5+'Daily-Prod.'!BAX5+'Daily-Prod.'!BAO5+'Daily-Prod.'!BAF5+'Daily-Prod.'!AZW5+'Daily-Prod.'!AZN5),"")</f>
        <v>309</v>
      </c>
      <c r="BD5" s="383">
        <f>IFERROR(('Daily-Prod.'!BJP5+'Daily-Prod.'!BJG5+'Daily-Prod.'!BIX5+'Daily-Prod.'!BIO5+'Daily-Prod.'!BIF5+'Daily-Prod.'!BHW5+'Daily-Prod.'!BHN5+'Daily-Prod.'!BHE5+'Daily-Prod.'!BGV5+'Daily-Prod.'!BGM5+'Daily-Prod.'!BGD5+'Daily-Prod.'!BFU5+'Daily-Prod.'!BFL5+'Daily-Prod.'!BFC5+'Daily-Prod.'!BET5+'Daily-Prod.'!BEK5+'Daily-Prod.'!BEB5+'Daily-Prod.'!BDS5+'Daily-Prod.'!BDJ5+'Daily-Prod.'!BDA5+'Daily-Prod.'!BCR5+'Daily-Prod.'!BCI5+'Daily-Prod.'!BBZ5+'Daily-Prod.'!BBQ5+'Daily-Prod.'!BBH5+'Daily-Prod.'!BAY5+'Daily-Prod.'!BAP5+'Daily-Prod.'!BAG5+'Daily-Prod.'!AZX5+'Daily-Prod.'!AZO5),"")</f>
        <v>108</v>
      </c>
      <c r="BE5" s="384">
        <f>IFERROR(('Daily-Prod.'!BJQ5+'Daily-Prod.'!BJH5+'Daily-Prod.'!BIY5+'Daily-Prod.'!BIP5+'Daily-Prod.'!BIG5+'Daily-Prod.'!BHX5+'Daily-Prod.'!BHO5+'Daily-Prod.'!BHF5+'Daily-Prod.'!BGW5+'Daily-Prod.'!BGN5+'Daily-Prod.'!BGE5+'Daily-Prod.'!BFV5+'Daily-Prod.'!BFM5+'Daily-Prod.'!BFD5+'Daily-Prod.'!BEU5+'Daily-Prod.'!BEL5+'Daily-Prod.'!BEC5+'Daily-Prod.'!BDT5+'Daily-Prod.'!BDK5+'Daily-Prod.'!BDB5+'Daily-Prod.'!BCS5+'Daily-Prod.'!BCJ5+'Daily-Prod.'!BCA5+'Daily-Prod.'!BBR5+'Daily-Prod.'!BBI5+'Daily-Prod.'!BAZ5+'Daily-Prod.'!BAQ5+'Daily-Prod.'!BAH5+'Daily-Prod.'!AZY5+'Daily-Prod.'!AZP5),"")</f>
        <v>107</v>
      </c>
      <c r="BF5" s="495">
        <f t="shared" ref="BF5:BF19" si="5">IFERROR((BE5/BD5),"")</f>
        <v>0.9907407407407407</v>
      </c>
      <c r="BG5" s="378">
        <f>IFERROR(AVERAGE('Daily-Prod.'!BJO5,'Daily-Prod.'!BJF5,'Daily-Prod.'!BIW5,'Daily-Prod.'!BIN5,'Daily-Prod.'!BIE5,'Daily-Prod.'!BHV5,'Daily-Prod.'!BHM5,'Daily-Prod.'!BHD5,'Daily-Prod.'!BGU5,'Daily-Prod.'!BGL5,'Daily-Prod.'!BGC5,'Daily-Prod.'!BFT5,'Daily-Prod.'!BFK5,'Daily-Prod.'!BFB5,'Daily-Prod.'!BES5,'Daily-Prod.'!BEJ5,'Daily-Prod.'!BEA5,'Daily-Prod.'!BDR5,'Daily-Prod.'!BDI5,'Daily-Prod.'!BCZ5,'Daily-Prod.'!BCQ5,'Daily-Prod.'!BCH5,'Daily-Prod.'!BBY5,'Daily-Prod.'!BBP5,'Daily-Prod.'!BBG5,'Daily-Prod.'!BAX5,'Daily-Prod.'!BAO5,'Daily-Prod.'!BAF5,'Daily-Prod.'!AZW5,'Daily-Prod.'!AZN5),"")</f>
        <v>17.166666666666668</v>
      </c>
      <c r="BH5" s="379">
        <f>IFERROR(AVERAGE('Daily-Prod.'!BJP5,'Daily-Prod.'!BJG5,'Daily-Prod.'!BIX5,'Daily-Prod.'!BIO5,'Daily-Prod.'!BIF5,'Daily-Prod.'!BHW5,'Daily-Prod.'!BHN5,'Daily-Prod.'!BHE5,'Daily-Prod.'!BGV5,'Daily-Prod.'!BGM5,'Daily-Prod.'!BGD5,'Daily-Prod.'!BFU5,'Daily-Prod.'!BFL5,'Daily-Prod.'!BFC5,'Daily-Prod.'!BET5,'Daily-Prod.'!BEK5,'Daily-Prod.'!BEB5,'Daily-Prod.'!BDS5,'Daily-Prod.'!BDJ5,'Daily-Prod.'!BDA5,'Daily-Prod.'!BCR5,'Daily-Prod.'!BCI5,'Daily-Prod.'!BBZ5,'Daily-Prod.'!BBQ5,'Daily-Prod.'!BBH5,'Daily-Prod.'!BAY5,'Daily-Prod.'!BAP5,'Daily-Prod.'!BAG5,'Daily-Prod.'!AZX5,'Daily-Prod.'!AZO5),"")</f>
        <v>3.6</v>
      </c>
      <c r="BI5" s="380">
        <f>IFERROR(AVERAGE('Daily-Prod.'!BJQ5,'Daily-Prod.'!BJH5,'Daily-Prod.'!BIY5,'Daily-Prod.'!BIP5,'Daily-Prod.'!BIG5,'Daily-Prod.'!BHX5,'Daily-Prod.'!BHO5,'Daily-Prod.'!BHF5,'Daily-Prod.'!BGW5,'Daily-Prod.'!BGN5,'Daily-Prod.'!BGE5,'Daily-Prod.'!BFV5,'Daily-Prod.'!BFM5,'Daily-Prod.'!BFD5,'Daily-Prod.'!BEU5,'Daily-Prod.'!BEL5,'Daily-Prod.'!BEC5,'Daily-Prod.'!BDT5,'Daily-Prod.'!BDK5,'Daily-Prod.'!BDB5,'Daily-Prod.'!BCS5,'Daily-Prod.'!BCJ5,'Daily-Prod.'!BCA5,'Daily-Prod.'!BBR5,'Daily-Prod.'!BBI5,'Daily-Prod.'!BAZ5,'Daily-Prod.'!BAQ5,'Daily-Prod.'!BAH5,'Daily-Prod.'!AZY5,'Daily-Prod.'!AZP5),"")</f>
        <v>3.5666666666666669</v>
      </c>
      <c r="BJ5" s="66">
        <f>IFERROR((('Daily-Prod.'!BUC5+'Daily-Prod.'!BTT5+'Daily-Prod.'!BTK5+'Daily-Prod.'!BTB5+'Daily-Prod.'!BSS5+'Daily-Prod.'!BSJ5+'Daily-Prod.'!BSA5+'Daily-Prod.'!BRR5+'Daily-Prod.'!BRI5+'Daily-Prod.'!BQZ5+'Daily-Prod.'!BQQ5+'Daily-Prod.'!BQH5+'Daily-Prod.'!BPY5+'Daily-Prod.'!BPP5+'Daily-Prod.'!BPG5+'Daily-Prod.'!BOX5+'Daily-Prod.'!BOO5+'Daily-Prod.'!BOF5+'Daily-Prod.'!BNW5+'Daily-Prod.'!BNN5+'Daily-Prod.'!BNE5+'Daily-Prod.'!BMV5+'Daily-Prod.'!BMM5+'Daily-Prod.'!BMD5+'Daily-Prod.'!BLU5+'Daily-Prod.'!BLL5+'Daily-Prod.'!BLC5+'Daily-Prod.'!BKT5+'Daily-Prod.'!BKK5+'Daily-Prod.'!BKB5+'Daily-Prod.'!BJS5)/BM5),"")</f>
        <v>0.55709342560553632</v>
      </c>
      <c r="BK5" s="475">
        <f>IFERROR((('Daily-Prod.'!BUD5+'Daily-Prod.'!BTU5+'Daily-Prod.'!BTL5+'Daily-Prod.'!BTC5+'Daily-Prod.'!BST5+'Daily-Prod.'!BSK5+'Daily-Prod.'!BSB5+'Daily-Prod.'!BRS5+'Daily-Prod.'!BRJ5+'Daily-Prod.'!BRA5+'Daily-Prod.'!BQR5+'Daily-Prod.'!BQI5+'Daily-Prod.'!BPZ5+'Daily-Prod.'!BPQ5+'Daily-Prod.'!BPH5+'Daily-Prod.'!BOY5+'Daily-Prod.'!BOP5+'Daily-Prod.'!BOG5+'Daily-Prod.'!BNX5+'Daily-Prod.'!BNO5+'Daily-Prod.'!BNF5+'Daily-Prod.'!BMW5+'Daily-Prod.'!BMN5+'Daily-Prod.'!BME5+'Daily-Prod.'!BLV5+'Daily-Prod.'!BLM5+'Daily-Prod.'!BLD5+'Daily-Prod.'!BKU5+'Daily-Prod.'!BKL5+'Daily-Prod.'!BKC5+'Daily-Prod.'!BJT5)/BM5),"")</f>
        <v>9.3425605536332182E-2</v>
      </c>
      <c r="BL5" s="475">
        <f>IFERROR((('Daily-Prod.'!BUG5+'Daily-Prod.'!BTX5+'Daily-Prod.'!BTO5+'Daily-Prod.'!BTF5+'Daily-Prod.'!BSW5+'Daily-Prod.'!BSN5+'Daily-Prod.'!BSE5+'Daily-Prod.'!BRV5+'Daily-Prod.'!BRM5+'Daily-Prod.'!BRD5+'Daily-Prod.'!BQU5+'Daily-Prod.'!BQL5+'Daily-Prod.'!BQC5+'Daily-Prod.'!BPT5+'Daily-Prod.'!BPK5+'Daily-Prod.'!BPB5+'Daily-Prod.'!BOS5+'Daily-Prod.'!BOJ5+'Daily-Prod.'!BOA5+'Daily-Prod.'!BNR5+'Daily-Prod.'!BNI5+'Daily-Prod.'!BMZ5+'Daily-Prod.'!BMQ5+'Daily-Prod.'!BMH5+'Daily-Prod.'!BLY5+'Daily-Prod.'!BLP5+'Daily-Prod.'!BLG5+'Daily-Prod.'!BKX5+'Daily-Prod.'!BKO5+'Daily-Prod.'!BKF5+'Daily-Prod.'!BJW5+'Daily-Prod.'!BUF5+'Daily-Prod.'!BTW5+'Daily-Prod.'!BTN5+'Daily-Prod.'!BTE5+'Daily-Prod.'!BSV5+'Daily-Prod.'!BSM5+'Daily-Prod.'!BSD5+'Daily-Prod.'!BRU5+'Daily-Prod.'!BRL5+'Daily-Prod.'!BRC5+'Daily-Prod.'!BQT5+'Daily-Prod.'!BQK5+'Daily-Prod.'!BQB5+'Daily-Prod.'!BPS5+'Daily-Prod.'!BPJ5+'Daily-Prod.'!BPA5+'Daily-Prod.'!BOR5+'Daily-Prod.'!BOI5+'Daily-Prod.'!BNZ5+'Daily-Prod.'!BNQ5+'Daily-Prod.'!BNH5+'Daily-Prod.'!BMY5+'Daily-Prod.'!BMP5+'Daily-Prod.'!BMG5+'Daily-Prod.'!BLX5+'Daily-Prod.'!BLO5+'Daily-Prod.'!BLF5+'Daily-Prod.'!BKW5+'Daily-Prod.'!BKN5+'Daily-Prod.'!BKE5+'Daily-Prod.'!BJV5)/BM5),"")</f>
        <v>0.34948096885813151</v>
      </c>
      <c r="BM5" s="496">
        <f>IFERROR(('Daily-Prod.'!BUH5+'Daily-Prod.'!BTY5+'Daily-Prod.'!BTP5+'Daily-Prod.'!BTG5+'Daily-Prod.'!BSX5+'Daily-Prod.'!BSO5+'Daily-Prod.'!BSF5+'Daily-Prod.'!BRW5+'Daily-Prod.'!BRN5+'Daily-Prod.'!BRE5+'Daily-Prod.'!BQV5+'Daily-Prod.'!BQM5+'Daily-Prod.'!BQD5+'Daily-Prod.'!BPU5+'Daily-Prod.'!BPL5+'Daily-Prod.'!BPC5+'Daily-Prod.'!BOT5+'Daily-Prod.'!BOK5+'Daily-Prod.'!BOB5+'Daily-Prod.'!BNS5+'Daily-Prod.'!BNJ5+'Daily-Prod.'!BNA5+'Daily-Prod.'!BMR5+'Daily-Prod.'!BMI5+'Daily-Prod.'!BLZ5+'Daily-Prod.'!BLQ5+'Daily-Prod.'!BLH5+'Daily-Prod.'!BKY5+'Daily-Prod.'!BKP5+'Daily-Prod.'!BKG5+'Daily-Prod.'!BJX5),"")</f>
        <v>289</v>
      </c>
      <c r="BN5" s="383"/>
      <c r="BO5" s="384">
        <f>IFERROR(('Daily-Prod.'!BUJ5+'Daily-Prod.'!BUA5+'Daily-Prod.'!BTR5+'Daily-Prod.'!BTI5+'Daily-Prod.'!BSZ5+'Daily-Prod.'!BSQ5+'Daily-Prod.'!BSH5+'Daily-Prod.'!BRY5+'Daily-Prod.'!BRP5+'Daily-Prod.'!BRG5+'Daily-Prod.'!BQX5+'Daily-Prod.'!BQO5+'Daily-Prod.'!BQF5+'Daily-Prod.'!BPW5+'Daily-Prod.'!BPN5+'Daily-Prod.'!BPE5+'Daily-Prod.'!BOV5+'Daily-Prod.'!BOM5+'Daily-Prod.'!BOD5+'Daily-Prod.'!BNU5+'Daily-Prod.'!BNL5+'Daily-Prod.'!BNC5+'Daily-Prod.'!BMT5+'Daily-Prod.'!BMK5+'Daily-Prod.'!BMB5+'Daily-Prod.'!BLS5+'Daily-Prod.'!BLJ5+'Daily-Prod.'!BLA5+'Daily-Prod.'!BKR5+'Daily-Prod.'!BKI5+'Daily-Prod.'!BJZ5),"")</f>
        <v>37</v>
      </c>
      <c r="BP5" s="495" t="str">
        <f t="shared" ref="BP5:BP19" si="6">IFERROR((BO5/BN5),"")</f>
        <v/>
      </c>
      <c r="BQ5" s="378">
        <f ca="1">IFERROR(AVERAGE(('Daily-Prod.'!BUH5,'Daily-Prod.'!BTY5,'Daily-Prod.'!BTP5,'Daily-Prod.'!BTG5,'Daily-Prod.'!BSX5,'Daily-Prod.'!BSO5,'Daily-Prod.'!BSF5,'Daily-Prod.'!BRW5,'Daily-Prod.'!BRN5,'Daily-Prod.'!BRE5,'Daily-Prod.'!BQV5,'Daily-Prod.'!BQM5,'Daily-Prod.'!BQD5,'Daily-Prod.'!BPU5,'Daily-Prod.'!BPL5,'Daily-Prod.'!BPC5,'Daily-Prod.'!BOT5,'Daily-Prod.'!BOK5,'Daily-Prod.'!BOB5,'Daily-Prod.'!BNS5,'Daily-Prod.'!BNJ5,'Daily-Prod.'!BNA5,'Daily-Prod.'!BMR5,'Daily-Prod.'!BMI5,'Daily-Prod.'!BLZ5,'Daily-Prod.'!BLQ5,'Daily-Prod.'!BLH5,'Daily-Prod.'!BKY5,'Daily-Prod.'!BKP5,'Daily-Prod.'!BKG5,'Daily-Prod.'!BJX5)),"")</f>
        <v>14.45</v>
      </c>
      <c r="BR5" s="379"/>
      <c r="BS5" s="380">
        <f>IFERROR((AVERAGE('Daily-Prod.'!BUJ5,'Daily-Prod.'!BUA5,'Daily-Prod.'!BTR5,'Daily-Prod.'!BTI5,'Daily-Prod.'!BSZ5,'Daily-Prod.'!BSQ5,'Daily-Prod.'!BSH5,'Daily-Prod.'!BRY5,'Daily-Prod.'!BRP5,'Daily-Prod.'!BRG5,'Daily-Prod.'!BQX5,'Daily-Prod.'!BQO5,'Daily-Prod.'!BQF5,'Daily-Prod.'!BPW5,'Daily-Prod.'!BPN5,'Daily-Prod.'!BPE5,'Daily-Prod.'!BOV5,'Daily-Prod.'!BOM5,'Daily-Prod.'!BOD5,'Daily-Prod.'!BNU5,'Daily-Prod.'!BNL5,'Daily-Prod.'!BNC5,'Daily-Prod.'!BMT5,'Daily-Prod.'!BMK5,'Daily-Prod.'!BMB5,'Daily-Prod.'!BLS5,'Daily-Prod.'!BLJ5,'Daily-Prod.'!BLA5,'Daily-Prod.'!BKR5,'Daily-Prod.'!BKI5,'Daily-Prod.'!BJZ5)),"")</f>
        <v>3.7</v>
      </c>
    </row>
    <row r="6" spans="1:71" ht="13.5">
      <c r="A6" s="453" t="s">
        <v>130</v>
      </c>
      <c r="B6" s="482">
        <f>IFERROR(('Daily-Prod.'!JC6+'Daily-Prod.'!IT6+'Daily-Prod.'!IK6+'Daily-Prod.'!IB6+'Daily-Prod.'!HS6+'Daily-Prod.'!HJ6+'Daily-Prod.'!HA6+'Daily-Prod.'!GR6+'Daily-Prod.'!GI6+'Daily-Prod.'!FZ6+'Daily-Prod.'!FQ6+'Daily-Prod.'!FH6+'Daily-Prod.'!EY6+'Daily-Prod.'!EP6+'Daily-Prod.'!EG6+'Daily-Prod.'!DX6+'Daily-Prod.'!DO6+'Daily-Prod.'!DF6+'Daily-Prod.'!CW6+'Daily-Prod.'!CN6+'Daily-Prod.'!CE6+'Daily-Prod.'!BV6+'Daily-Prod.'!BM6+'Daily-Prod.'!BD6+'Daily-Prod.'!AU6+'Daily-Prod.'!AL6+'Daily-Prod.'!AC6+'Daily-Prod.'!T6+'Daily-Prod.'!K6+'Daily-Prod.'!B6)/E6,"")</f>
        <v>0.40397350993377484</v>
      </c>
      <c r="C6" s="475">
        <f>IFERROR(('Daily-Prod.'!JD6+'Daily-Prod.'!IU6+'Daily-Prod.'!IL6+'Daily-Prod.'!IC6+'Daily-Prod.'!HT6+'Daily-Prod.'!HK6+'Daily-Prod.'!HB6+'Daily-Prod.'!GS6+'Daily-Prod.'!GJ6+'Daily-Prod.'!GA6+'Daily-Prod.'!FR6+'Daily-Prod.'!FI6+'Daily-Prod.'!EZ6+'Daily-Prod.'!EQ6+'Daily-Prod.'!EH6+'Daily-Prod.'!DY6+'Daily-Prod.'!DP6+'Daily-Prod.'!DG6+'Daily-Prod.'!CX6+'Daily-Prod.'!CO6+'Daily-Prod.'!CF6+'Daily-Prod.'!BW6+'Daily-Prod.'!BN6+'Daily-Prod.'!BE6+'Daily-Prod.'!AV6+'Daily-Prod.'!AM6+'Daily-Prod.'!AD6+'Daily-Prod.'!U6+'Daily-Prod.'!L6+'Daily-Prod.'!C6)/E6,"")</f>
        <v>8.1677704194260486E-2</v>
      </c>
      <c r="D6" s="475">
        <f>IFERROR(('Daily-Prod.'!JF6+'Daily-Prod.'!IW6+'Daily-Prod.'!IN6+'Daily-Prod.'!IE6+'Daily-Prod.'!HV6+'Daily-Prod.'!HM6+'Daily-Prod.'!HD6+'Daily-Prod.'!GU6+'Daily-Prod.'!GL6+'Daily-Prod.'!GC6+'Daily-Prod.'!FT6+'Daily-Prod.'!FK6+'Daily-Prod.'!FB6+'Daily-Prod.'!ES6+'Daily-Prod.'!EJ6+'Daily-Prod.'!EA6+'Daily-Prod.'!DR6+'Daily-Prod.'!DI6+'Daily-Prod.'!CZ6+'Daily-Prod.'!CQ6+'Daily-Prod.'!CH6+'Daily-Prod.'!BY6+'Daily-Prod.'!BP6+'Daily-Prod.'!BG6+'Daily-Prod.'!AX6+'Daily-Prod.'!AO6+'Daily-Prod.'!AF6+'Daily-Prod.'!W6+'Daily-Prod.'!N6+'Daily-Prod.'!E6+'Daily-Prod.'!JG6+'Daily-Prod.'!IX6+'Daily-Prod.'!IO6+'Daily-Prod.'!IF6+'Daily-Prod.'!HW6+'Daily-Prod.'!HN6+'Daily-Prod.'!HE6+'Daily-Prod.'!GV6+'Daily-Prod.'!GM6+'Daily-Prod.'!GD6+'Daily-Prod.'!FU6+'Daily-Prod.'!FL6+'Daily-Prod.'!FC6+'Daily-Prod.'!ET6+'Daily-Prod.'!EK6+'Daily-Prod.'!EB6+'Daily-Prod.'!DS6+'Daily-Prod.'!DJ6+'Daily-Prod.'!DA6+'Daily-Prod.'!CR6+'Daily-Prod.'!CI6+'Daily-Prod.'!BZ6+'Daily-Prod.'!BQ6+'Daily-Prod.'!BH6+'Daily-Prod.'!AY6+'Daily-Prod.'!AP6+'Daily-Prod.'!AG6+'Daily-Prod.'!X6+'Daily-Prod.'!O6+'Daily-Prod.'!F6)/E6,"")</f>
        <v>0.51434878587196464</v>
      </c>
      <c r="E6" s="496">
        <f>IFERROR(('Daily-Prod.'!JH6+'Daily-Prod.'!IY6+'Daily-Prod.'!IP6+'Daily-Prod.'!IG6+'Daily-Prod.'!HX6+'Daily-Prod.'!HO6+'Daily-Prod.'!HF6+'Daily-Prod.'!GW6+'Daily-Prod.'!GN6+'Daily-Prod.'!GE6+'Daily-Prod.'!FV6+'Daily-Prod.'!FM6+'Daily-Prod.'!FD6+'Daily-Prod.'!EU6+'Daily-Prod.'!EL6+'Daily-Prod.'!EC6+'Daily-Prod.'!DT6+'Daily-Prod.'!DK6+'Daily-Prod.'!DB6+'Daily-Prod.'!CS6+'Daily-Prod.'!CJ6+'Daily-Prod.'!CA6+'Daily-Prod.'!BR6+'Daily-Prod.'!BI6+'Daily-Prod.'!AZ6+'Daily-Prod.'!AQ6+'Daily-Prod.'!AH6+'Daily-Prod.'!Y6+'Daily-Prod.'!P6+'Daily-Prod.'!G6),"")</f>
        <v>453</v>
      </c>
      <c r="F6" s="383"/>
      <c r="G6" s="384">
        <f>IFERROR(('Daily-Prod.'!JJ6+'Daily-Prod.'!JA6+'Daily-Prod.'!IR6+'Daily-Prod.'!II6+'Daily-Prod.'!HZ6+'Daily-Prod.'!HQ6+'Daily-Prod.'!HH6+'Daily-Prod.'!GY6+'Daily-Prod.'!GP6+'Daily-Prod.'!GG6+'Daily-Prod.'!FX6+'Daily-Prod.'!FO6+'Daily-Prod.'!FF6+'Daily-Prod.'!EW6+'Daily-Prod.'!EN6+'Daily-Prod.'!EE6+'Daily-Prod.'!DV6+'Daily-Prod.'!DM6+'Daily-Prod.'!DD6+'Daily-Prod.'!CU6+'Daily-Prod.'!CL6+'Daily-Prod.'!CC6+'Daily-Prod.'!BT6+'Daily-Prod.'!BK6+'Daily-Prod.'!BB6+'Daily-Prod.'!AS6+'Daily-Prod.'!AJ6+'Daily-Prod.'!AA6+'Daily-Prod.'!R6+'Daily-Prod.'!I6),"")</f>
        <v>152</v>
      </c>
      <c r="H6" s="495" t="str">
        <f t="shared" si="0"/>
        <v/>
      </c>
      <c r="I6" s="378">
        <f>IFERROR(AVERAGE('Daily-Prod.'!JH6,'Daily-Prod.'!IY6,'Daily-Prod.'!IP6,'Daily-Prod.'!IG6,'Daily-Prod.'!HX6,'Daily-Prod.'!HO6,'Daily-Prod.'!HF6,'Daily-Prod.'!GW6,'Daily-Prod.'!GN6,'Daily-Prod.'!GE6,'Daily-Prod.'!FV6,'Daily-Prod.'!FM6,'Daily-Prod.'!FD6,'Daily-Prod.'!EU6,'Daily-Prod.'!EL6,'Daily-Prod.'!EC6,'Daily-Prod.'!DT6,'Daily-Prod.'!DK6,'Daily-Prod.'!DB6,'Daily-Prod.'!CS6,'Daily-Prod.'!CJ6,'Daily-Prod.'!CA6,'Daily-Prod.'!BR6,'Daily-Prod.'!BI6,'Daily-Prod.'!AZ6,'Daily-Prod.'!AQ6,'Daily-Prod.'!AH6,'Daily-Prod.'!Y6,'Daily-Prod.'!P6,'Daily-Prod.'!G6),"")</f>
        <v>20.59090909090909</v>
      </c>
      <c r="J6" s="379" t="str">
        <f>IFERROR(AVERAGE('Daily-Prod.'!JI6,'Daily-Prod.'!IZ6,'Daily-Prod.'!IQ6,'Daily-Prod.'!IH6,'Daily-Prod.'!HY6,'Daily-Prod.'!HP6,'Daily-Prod.'!HG6,'Daily-Prod.'!GX6,'Daily-Prod.'!GO6,'Daily-Prod.'!GF6,'Daily-Prod.'!FW6,'Daily-Prod.'!FN6,'Daily-Prod.'!FE6,'Daily-Prod.'!EV6,'Daily-Prod.'!EM6,'Daily-Prod.'!ED6,'Daily-Prod.'!DU6,'Daily-Prod.'!DL6,'Daily-Prod.'!DC6,'Daily-Prod.'!CT6,'Daily-Prod.'!CK6,'Daily-Prod.'!CB6,'Daily-Prod.'!BS6,'Daily-Prod.'!BJ6,'Daily-Prod.'!BA6,'Daily-Prod.'!AR6,'Daily-Prod.'!AI6,'Daily-Prod.'!Z6,'Daily-Prod.'!Q6,'Daily-Prod.'!H6),"")</f>
        <v/>
      </c>
      <c r="K6" s="380">
        <f>IFERROR(AVERAGE('Daily-Prod.'!JJ6,'Daily-Prod.'!JA6,'Daily-Prod.'!IR6,'Daily-Prod.'!II6,'Daily-Prod.'!HZ6,'Daily-Prod.'!HQ6,'Daily-Prod.'!HH6,'Daily-Prod.'!GY6,'Daily-Prod.'!GP6,'Daily-Prod.'!GG6,'Daily-Prod.'!FX6,'Daily-Prod.'!FO6,'Daily-Prod.'!FF6,'Daily-Prod.'!EW6,'Daily-Prod.'!EN6,'Daily-Prod.'!EE6,'Daily-Prod.'!DV6,'Daily-Prod.'!DM6,'Daily-Prod.'!DD6,'Daily-Prod.'!CU6,'Daily-Prod.'!CL6,'Daily-Prod.'!CC6,'Daily-Prod.'!BT6,'Daily-Prod.'!BK6,'Daily-Prod.'!BB6,'Daily-Prod.'!AS6,'Daily-Prod.'!AJ6,'Daily-Prod.'!AA6,'Daily-Prod.'!R6,'Daily-Prod.'!I6),"")</f>
        <v>10.857142857142858</v>
      </c>
      <c r="L6" s="482">
        <f>IFERROR(('Daily-Prod.'!TV6+'Daily-Prod.'!TM6+'Daily-Prod.'!TD6+'Daily-Prod.'!SU6+'Daily-Prod.'!SL6+'Daily-Prod.'!SC6+'Daily-Prod.'!RT6+'Daily-Prod.'!RK6+'Daily-Prod.'!RB6+'Daily-Prod.'!QS6+'Daily-Prod.'!QJ6+'Daily-Prod.'!QA6+'Daily-Prod.'!PR6+'Daily-Prod.'!PI6+'Daily-Prod.'!OZ6+'Daily-Prod.'!OQ6+'Daily-Prod.'!OH6+'Daily-Prod.'!NY6+'Daily-Prod.'!NP6+'Daily-Prod.'!NG6+'Daily-Prod.'!MX6+'Daily-Prod.'!MO6+'Daily-Prod.'!MF6+'Daily-Prod.'!LW6+'Daily-Prod.'!LN6+'Daily-Prod.'!LE6+'Daily-Prod.'!KV6+'Daily-Prod.'!KM6+'Daily-Prod.'!KD6+'Daily-Prod.'!JU6+'Daily-Prod.'!JL6)/O6,"")</f>
        <v>0.34265734265734266</v>
      </c>
      <c r="M6" s="475">
        <f>IFERROR(('Daily-Prod.'!TW6+'Daily-Prod.'!TN6+'Daily-Prod.'!TE6+'Daily-Prod.'!SV6+'Daily-Prod.'!SM6+'Daily-Prod.'!SD6+'Daily-Prod.'!RU6+'Daily-Prod.'!RL6+'Daily-Prod.'!RC6+'Daily-Prod.'!QT6+'Daily-Prod.'!QK6+'Daily-Prod.'!QB6+'Daily-Prod.'!PS6+'Daily-Prod.'!PJ6+'Daily-Prod.'!PA6+'Daily-Prod.'!OR6+'Daily-Prod.'!OI6+'Daily-Prod.'!NZ6+'Daily-Prod.'!NQ6+'Daily-Prod.'!NH6+'Daily-Prod.'!MY6+'Daily-Prod.'!MP6+'Daily-Prod.'!MG6+'Daily-Prod.'!LX6+'Daily-Prod.'!LO6+'Daily-Prod.'!LF6+'Daily-Prod.'!KW6+'Daily-Prod.'!KN6+'Daily-Prod.'!KE6+'Daily-Prod.'!JV6+'Daily-Prod.'!JM6)/O6,"")</f>
        <v>7.3426573426573424E-2</v>
      </c>
      <c r="N6" s="475">
        <f>IFERROR(('Daily-Prod.'!TY6+'Daily-Prod.'!TP6+'Daily-Prod.'!TG6+'Daily-Prod.'!SX6+'Daily-Prod.'!SO6+'Daily-Prod.'!SF6+'Daily-Prod.'!RW6+'Daily-Prod.'!RN6+'Daily-Prod.'!RE6+'Daily-Prod.'!QV6+'Daily-Prod.'!QM6+'Daily-Prod.'!QD6+'Daily-Prod.'!PU6+'Daily-Prod.'!PL6+'Daily-Prod.'!PC6+'Daily-Prod.'!OT6+'Daily-Prod.'!OK6+'Daily-Prod.'!OB6+'Daily-Prod.'!NS6+'Daily-Prod.'!NJ6+'Daily-Prod.'!NA6+'Daily-Prod.'!MR6+'Daily-Prod.'!MI6+'Daily-Prod.'!LZ6+'Daily-Prod.'!LQ6+'Daily-Prod.'!LH6+'Daily-Prod.'!KY6+'Daily-Prod.'!KP6+'Daily-Prod.'!KG6+'Daily-Prod.'!JX6+'Daily-Prod.'!JO6+'Daily-Prod.'!TZ6+'Daily-Prod.'!TQ6+'Daily-Prod.'!TH6+'Daily-Prod.'!SY6+'Daily-Prod.'!SP6+'Daily-Prod.'!SG6+'Daily-Prod.'!RX6+'Daily-Prod.'!RO6+'Daily-Prod.'!RF6+'Daily-Prod.'!QW6+'Daily-Prod.'!QN6+'Daily-Prod.'!QE6+'Daily-Prod.'!PV6+'Daily-Prod.'!PM6+'Daily-Prod.'!PD6+'Daily-Prod.'!OU6+'Daily-Prod.'!OL6+'Daily-Prod.'!OC6+'Daily-Prod.'!NT6+'Daily-Prod.'!NK6+'Daily-Prod.'!NB6+'Daily-Prod.'!MS6+'Daily-Prod.'!MJ6+'Daily-Prod.'!MA6+'Daily-Prod.'!LR6+'Daily-Prod.'!LI6+'Daily-Prod.'!KZ6+'Daily-Prod.'!KQ6+'Daily-Prod.'!KH6+'Daily-Prod.'!JY6+'Daily-Prod.'!JP6)/O6,"")</f>
        <v>0.58391608391608396</v>
      </c>
      <c r="O6" s="496">
        <f>IFERROR(('Daily-Prod.'!UA6+'Daily-Prod.'!TR6+'Daily-Prod.'!TI6+'Daily-Prod.'!SZ6+'Daily-Prod.'!SQ6+'Daily-Prod.'!SH6+'Daily-Prod.'!RY6+'Daily-Prod.'!RP6+'Daily-Prod.'!RG6+'Daily-Prod.'!QX6+'Daily-Prod.'!QO6+'Daily-Prod.'!QF6+'Daily-Prod.'!PW6+'Daily-Prod.'!PN6+'Daily-Prod.'!PE6+'Daily-Prod.'!OV6+'Daily-Prod.'!OM6+'Daily-Prod.'!OD6+'Daily-Prod.'!NU6+'Daily-Prod.'!NL6+'Daily-Prod.'!NC6+'Daily-Prod.'!MT6+'Daily-Prod.'!MK6+'Daily-Prod.'!MB6+'Daily-Prod.'!LS6+'Daily-Prod.'!LJ6+'Daily-Prod.'!LA6+'Daily-Prod.'!KR6+'Daily-Prod.'!KI6+'Daily-Prod.'!JZ6+'Daily-Prod.'!JQ6),"")</f>
        <v>286</v>
      </c>
      <c r="P6" s="383"/>
      <c r="Q6" s="384">
        <f>IFERROR(('Daily-Prod.'!UC6+'Daily-Prod.'!TT6+'Daily-Prod.'!TK6+'Daily-Prod.'!TB6+'Daily-Prod.'!SS6+'Daily-Prod.'!SJ6+'Daily-Prod.'!SA6+'Daily-Prod.'!RR6+'Daily-Prod.'!RI6+'Daily-Prod.'!QZ6+'Daily-Prod.'!QQ6+'Daily-Prod.'!QH6+'Daily-Prod.'!PY6+'Daily-Prod.'!PP6+'Daily-Prod.'!PG6+'Daily-Prod.'!OX6+'Daily-Prod.'!OO6+'Daily-Prod.'!OF6+'Daily-Prod.'!NW6+'Daily-Prod.'!NN6+'Daily-Prod.'!NE6+'Daily-Prod.'!MV6+'Daily-Prod.'!MM6+'Daily-Prod.'!MD6+'Daily-Prod.'!LU6+'Daily-Prod.'!LL6+'Daily-Prod.'!LC6+'Daily-Prod.'!KT6+'Daily-Prod.'!KK6+'Daily-Prod.'!KB6+'Daily-Prod.'!JS6),"")</f>
        <v>202</v>
      </c>
      <c r="R6" s="495" t="str">
        <f t="shared" si="1"/>
        <v/>
      </c>
      <c r="S6" s="378">
        <f>IFERROR(AVERAGE('Daily-Prod.'!TR6,'Daily-Prod.'!UA6,'Daily-Prod.'!TI6,'Daily-Prod.'!SZ6,'Daily-Prod.'!SQ6,'Daily-Prod.'!SH6,'Daily-Prod.'!RY6,'Daily-Prod.'!RP6,'Daily-Prod.'!RG6,'Daily-Prod.'!QX6,'Daily-Prod.'!QO6,'Daily-Prod.'!QF6,'Daily-Prod.'!PW6,'Daily-Prod.'!PN6,'Daily-Prod.'!PE6,'Daily-Prod.'!OV6,'Daily-Prod.'!OM6,'Daily-Prod.'!OD6,'Daily-Prod.'!NU6,'Daily-Prod.'!NL6,'Daily-Prod.'!NC6,'Daily-Prod.'!MT6,'Daily-Prod.'!MK6,'Daily-Prod.'!MB6,'Daily-Prod.'!LS6,'Daily-Prod.'!LJ6,'Daily-Prod.'!LA6,'Daily-Prod.'!KR6,'Daily-Prod.'!KI6,'Daily-Prod.'!JZ6),"")</f>
        <v>17.533333333333335</v>
      </c>
      <c r="T6" s="379" t="str">
        <f>IFERROR(AVERAGE('Daily-Prod.'!TS6,'Daily-Prod.'!UB6,'Daily-Prod.'!TJ6,'Daily-Prod.'!TA6,'Daily-Prod.'!SR6,'Daily-Prod.'!SI6,'Daily-Prod.'!RZ6,'Daily-Prod.'!RQ6,'Daily-Prod.'!RH6,'Daily-Prod.'!QY6,'Daily-Prod.'!QP6,'Daily-Prod.'!QG6,'Daily-Prod.'!PX6,'Daily-Prod.'!PO6,'Daily-Prod.'!PF6,'Daily-Prod.'!OW6,'Daily-Prod.'!ON6,'Daily-Prod.'!OE6,'Daily-Prod.'!NV6,'Daily-Prod.'!NM6,'Daily-Prod.'!ND6,'Daily-Prod.'!MU6,'Daily-Prod.'!ML6,'Daily-Prod.'!MC6,'Daily-Prod.'!LT6,'Daily-Prod.'!LK6,'Daily-Prod.'!LB6,'Daily-Prod.'!KS6,'Daily-Prod.'!KJ6,'Daily-Prod.'!KA6),"")</f>
        <v/>
      </c>
      <c r="U6" s="380">
        <f>IFERROR(AVERAGE('Daily-Prod.'!TT6,'Daily-Prod.'!UC6,'Daily-Prod.'!TK6,'Daily-Prod.'!TB6,'Daily-Prod.'!SS6,'Daily-Prod.'!SJ6,'Daily-Prod.'!SA6,'Daily-Prod.'!RR6,'Daily-Prod.'!RI6,'Daily-Prod.'!QZ6,'Daily-Prod.'!QQ6,'Daily-Prod.'!QH6,'Daily-Prod.'!PY6,'Daily-Prod.'!PP6,'Daily-Prod.'!PG6,'Daily-Prod.'!OX6,'Daily-Prod.'!OO6,'Daily-Prod.'!OF6,'Daily-Prod.'!NW6,'Daily-Prod.'!NN6,'Daily-Prod.'!NE6,'Daily-Prod.'!MV6,'Daily-Prod.'!MM6,'Daily-Prod.'!MD6,'Daily-Prod.'!LU6,'Daily-Prod.'!LL6,'Daily-Prod.'!LC6,'Daily-Prod.'!KT6,'Daily-Prod.'!KK6,'Daily-Prod.'!KB6),"")</f>
        <v>11.647058823529411</v>
      </c>
      <c r="V6" s="66">
        <f>IFERROR(('Daily-Prod.'!ADN6+'Daily-Prod.'!ADE6+'Daily-Prod.'!ACV6+'Daily-Prod.'!ACM6+'Daily-Prod.'!ACD6+'Daily-Prod.'!ABU6+'Daily-Prod.'!ABL6+'Daily-Prod.'!ABC6+'Daily-Prod.'!AAT6+'Daily-Prod.'!AAK6+'Daily-Prod.'!AAB6+'Daily-Prod.'!ZS6+'Daily-Prod.'!ZJ6+'Daily-Prod.'!ZA6+'Daily-Prod.'!YR6+'Daily-Prod.'!YI6+'Daily-Prod.'!XZ6+'Daily-Prod.'!XQ6+'Daily-Prod.'!XH6+'Daily-Prod.'!WY6+'Daily-Prod.'!WP6+'Daily-Prod.'!WG6+'Daily-Prod.'!VX6+'Daily-Prod.'!VO6+'Daily-Prod.'!VF6+'Daily-Prod.'!UW6+'Daily-Prod.'!UN6+'Daily-Prod.'!UE6)/Y6,"")</f>
        <v>0.42359249329758714</v>
      </c>
      <c r="W6" s="475">
        <f>IFERROR(('Daily-Prod.'!ADO6+'Daily-Prod.'!ADF6+'Daily-Prod.'!ACW6+'Daily-Prod.'!ACN6+'Daily-Prod.'!ACE6+'Daily-Prod.'!ABV6+'Daily-Prod.'!ABM6+'Daily-Prod.'!ABD6+'Daily-Prod.'!AAU6+'Daily-Prod.'!AAL6+'Daily-Prod.'!AAC6+'Daily-Prod.'!ZT6+'Daily-Prod.'!ZK6+'Daily-Prod.'!ZB6+'Daily-Prod.'!YS6+'Daily-Prod.'!YJ6+'Daily-Prod.'!YA6+'Daily-Prod.'!XR6+'Daily-Prod.'!XI6+'Daily-Prod.'!WZ6+'Daily-Prod.'!WQ6+'Daily-Prod.'!WH6+'Daily-Prod.'!VY6+'Daily-Prod.'!VP6+'Daily-Prod.'!VG6+'Daily-Prod.'!UX6+'Daily-Prod.'!UO6+'Daily-Prod.'!UF6)/Y6,"")</f>
        <v>9.1152815013404831E-2</v>
      </c>
      <c r="X6" s="475">
        <f>IFERROR(('Daily-Prod.'!ADR6+'Daily-Prod.'!ADI6+'Daily-Prod.'!ACZ6+'Daily-Prod.'!ACQ6+'Daily-Prod.'!ACH6+'Daily-Prod.'!ABY6+'Daily-Prod.'!ABP6+'Daily-Prod.'!ABG6+'Daily-Prod.'!AAX6+'Daily-Prod.'!AAO6+'Daily-Prod.'!AAF6+'Daily-Prod.'!ZW6+'Daily-Prod.'!ZN6+'Daily-Prod.'!ZE6+'Daily-Prod.'!YV6+'Daily-Prod.'!YM6+'Daily-Prod.'!YD6+'Daily-Prod.'!XU6+'Daily-Prod.'!XL6+'Daily-Prod.'!XC6+'Daily-Prod.'!WT6+'Daily-Prod.'!WK6+'Daily-Prod.'!WB6+'Daily-Prod.'!VS6+'Daily-Prod.'!VJ6+'Daily-Prod.'!VA6+'Daily-Prod.'!UR6+'Daily-Prod.'!UI6+'Daily-Prod.'!ADQ6+'Daily-Prod.'!ADH6+'Daily-Prod.'!ACY6+'Daily-Prod.'!ACP6+'Daily-Prod.'!ACG6+'Daily-Prod.'!ABX6+'Daily-Prod.'!ABO6+'Daily-Prod.'!ABF6+'Daily-Prod.'!AAW6+'Daily-Prod.'!AAN6+'Daily-Prod.'!AAE6+'Daily-Prod.'!ZV6+'Daily-Prod.'!ZM6+'Daily-Prod.'!ZD6+'Daily-Prod.'!YU6+'Daily-Prod.'!YL6+'Daily-Prod.'!YC6+'Daily-Prod.'!XT6+'Daily-Prod.'!XK6+'Daily-Prod.'!XB6+'Daily-Prod.'!WS6+'Daily-Prod.'!WJ6+'Daily-Prod.'!WA6+'Daily-Prod.'!VR6+'Daily-Prod.'!VI6+'Daily-Prod.'!UZ6+'Daily-Prod.'!UQ6+'Daily-Prod.'!UH6)/Y6,"")</f>
        <v>0.48525469168900803</v>
      </c>
      <c r="Y6" s="496">
        <f>IFERROR(('Daily-Prod.'!ADS6+'Daily-Prod.'!ADJ6+'Daily-Prod.'!ADA6+'Daily-Prod.'!ACR6+'Daily-Prod.'!ACI6+'Daily-Prod.'!ABZ6+'Daily-Prod.'!ABQ6+'Daily-Prod.'!ABH6+'Daily-Prod.'!AAY6+'Daily-Prod.'!AAP6+'Daily-Prod.'!AAG6+'Daily-Prod.'!ZX6+'Daily-Prod.'!ZO6+'Daily-Prod.'!ZF6+'Daily-Prod.'!YW6+'Daily-Prod.'!YN6+'Daily-Prod.'!YE6+'Daily-Prod.'!XV6+'Daily-Prod.'!XM6+'Daily-Prod.'!XD6+'Daily-Prod.'!WU6+'Daily-Prod.'!WL6+'Daily-Prod.'!WC6+'Daily-Prod.'!VT6+'Daily-Prod.'!VK6+'Daily-Prod.'!VB6+'Daily-Prod.'!US6+'Daily-Prod.'!UJ6),"")</f>
        <v>373</v>
      </c>
      <c r="Z6" s="383"/>
      <c r="AA6" s="384">
        <f>IFERROR(('Daily-Prod.'!ADU6+'Daily-Prod.'!ADL6+'Daily-Prod.'!ADC6+'Daily-Prod.'!ACT6+'Daily-Prod.'!ACK6+'Daily-Prod.'!ACB6+'Daily-Prod.'!ABS6+'Daily-Prod.'!ABJ6+'Daily-Prod.'!ABA6+'Daily-Prod.'!AAR6+'Daily-Prod.'!AAI6+'Daily-Prod.'!ZZ6+'Daily-Prod.'!ZQ6+'Daily-Prod.'!ZH6+'Daily-Prod.'!YY6+'Daily-Prod.'!YP6+'Daily-Prod.'!YG6+'Daily-Prod.'!XX6+'Daily-Prod.'!XO6+'Daily-Prod.'!XF6+'Daily-Prod.'!WW6+'Daily-Prod.'!WN6+'Daily-Prod.'!WE6+'Daily-Prod.'!VV6+'Daily-Prod.'!VM6+'Daily-Prod.'!VD6+'Daily-Prod.'!UU6+'Daily-Prod.'!UL6),"")</f>
        <v>210</v>
      </c>
      <c r="AB6" s="495" t="str">
        <f t="shared" si="2"/>
        <v/>
      </c>
      <c r="AC6" s="378">
        <f>IFERROR(AVERAGE('Daily-Prod.'!ADS6,'Daily-Prod.'!ADJ6,'Daily-Prod.'!ADA6,'Daily-Prod.'!ACR6,'Daily-Prod.'!ACI6,'Daily-Prod.'!ABZ6,'Daily-Prod.'!ABQ6,'Daily-Prod.'!ABH6,'Daily-Prod.'!AAY6,'Daily-Prod.'!AAP6,'Daily-Prod.'!AAG6,'Daily-Prod.'!ZX6,'Daily-Prod.'!ZO6,'Daily-Prod.'!ZF6,'Daily-Prod.'!YW6,'Daily-Prod.'!YN6,'Daily-Prod.'!YE6,'Daily-Prod.'!XV6,'Daily-Prod.'!XM6,'Daily-Prod.'!XD6,'Daily-Prod.'!WU6,'Daily-Prod.'!WL6,'Daily-Prod.'!WC6,'Daily-Prod.'!VT6,'Daily-Prod.'!VK6,'Daily-Prod.'!VB6,'Daily-Prod.'!US6,'Daily-Prod.'!UJ6),"")</f>
        <v>19.631578947368421</v>
      </c>
      <c r="AD6" s="379"/>
      <c r="AE6" s="380">
        <f>IFERROR(AVERAGE('Daily-Prod.'!ADU6,'Daily-Prod.'!ADL6,'Daily-Prod.'!ADC6,'Daily-Prod.'!ACT6,'Daily-Prod.'!ACK6,'Daily-Prod.'!ACB6,'Daily-Prod.'!ABS6,'Daily-Prod.'!ABJ6,'Daily-Prod.'!ABA6,'Daily-Prod.'!AAR6,'Daily-Prod.'!AAI6,'Daily-Prod.'!ZZ6,'Daily-Prod.'!ZQ6,'Daily-Prod.'!ZH6,'Daily-Prod.'!YY6,'Daily-Prod.'!YP6,'Daily-Prod.'!YG6,'Daily-Prod.'!XX6,'Daily-Prod.'!XO6,'Daily-Prod.'!XF6,'Daily-Prod.'!WW6,'Daily-Prod.'!WN6,'Daily-Prod.'!WE6,'Daily-Prod.'!VV6,'Daily-Prod.'!VM6,'Daily-Prod.'!VD6,'Daily-Prod.'!UU6,'Daily-Prod.'!UL6),"")</f>
        <v>11.666666666666666</v>
      </c>
      <c r="AF6" s="66">
        <f>IFERROR(('Daily-Prod.'!AOG6+'Daily-Prod.'!ANX6+'Daily-Prod.'!ANO6+'Daily-Prod.'!ANF6+'Daily-Prod.'!AMW6+'Daily-Prod.'!AMN6+'Daily-Prod.'!AME6+'Daily-Prod.'!ALV6+'Daily-Prod.'!ALM6+'Daily-Prod.'!ALD6+'Daily-Prod.'!AKU6+'Daily-Prod.'!AKL6+'Daily-Prod.'!AKC6+'Daily-Prod.'!AJT6+'Daily-Prod.'!AJK6+'Daily-Prod.'!AJB6+'Daily-Prod.'!AIS6+'Daily-Prod.'!AIJ6+'Daily-Prod.'!AIA6+'Daily-Prod.'!AHR6+'Daily-Prod.'!AHI6+'Daily-Prod.'!AGZ6+'Daily-Prod.'!AGQ6+'Daily-Prod.'!AGH6+'Daily-Prod.'!AFY6+'Daily-Prod.'!AFP6+'Daily-Prod.'!AFG6+'Daily-Prod.'!AEX6+'Daily-Prod.'!AEO6+'Daily-Prod.'!AEF6+'Daily-Prod.'!ADW6)/AI6,"")</f>
        <v>0.30357142857142855</v>
      </c>
      <c r="AG6" s="475">
        <f>IFERROR(('Daily-Prod.'!AOH6+'Daily-Prod.'!ANY6+'Daily-Prod.'!ANP6+'Daily-Prod.'!ANG6+'Daily-Prod.'!AMX6+'Daily-Prod.'!AMO6+'Daily-Prod.'!AMF6+'Daily-Prod.'!ALW6+'Daily-Prod.'!ALN6+'Daily-Prod.'!ALE6+'Daily-Prod.'!AKV6+'Daily-Prod.'!AKM6+'Daily-Prod.'!AKD6+'Daily-Prod.'!AJU6+'Daily-Prod.'!AJL6+'Daily-Prod.'!AJC6+'Daily-Prod.'!AIT6+'Daily-Prod.'!AIK6+'Daily-Prod.'!AIB6+'Daily-Prod.'!AHS6+'Daily-Prod.'!AHJ6+'Daily-Prod.'!AHA6+'Daily-Prod.'!AGR6+'Daily-Prod.'!AGI6+'Daily-Prod.'!AFZ6+'Daily-Prod.'!AFQ6+'Daily-Prod.'!AFH6+'Daily-Prod.'!AEY6+'Daily-Prod.'!AEP6+'Daily-Prod.'!AEG6+'Daily-Prod.'!ADX6)/AI6,"")</f>
        <v>0.10714285714285714</v>
      </c>
      <c r="AH6" s="475">
        <f>IFERROR(('Daily-Prod.'!AOK6+'Daily-Prod.'!AOB6+'Daily-Prod.'!ANS6+'Daily-Prod.'!ANJ6+'Daily-Prod.'!ANA6+'Daily-Prod.'!AMR6+'Daily-Prod.'!AMI6+'Daily-Prod.'!ALZ6+'Daily-Prod.'!ALQ6+'Daily-Prod.'!ALH6+'Daily-Prod.'!AKY6+'Daily-Prod.'!AKP6+'Daily-Prod.'!AKG6+'Daily-Prod.'!AJX6+'Daily-Prod.'!AJO6+'Daily-Prod.'!AJF6+'Daily-Prod.'!AIW6+'Daily-Prod.'!AIN6+'Daily-Prod.'!AIE6+'Daily-Prod.'!AHV6+'Daily-Prod.'!AHM6+'Daily-Prod.'!AHD6+'Daily-Prod.'!AGU6+'Daily-Prod.'!AGL6+'Daily-Prod.'!AGC6+'Daily-Prod.'!AFT6+'Daily-Prod.'!AFK6+'Daily-Prod.'!AFB6+'Daily-Prod.'!AES6+'Daily-Prod.'!AEJ6+'Daily-Prod.'!AEA6+'Daily-Prod.'!AOJ6+'Daily-Prod.'!AOA6+'Daily-Prod.'!ANR6+'Daily-Prod.'!ANI6+'Daily-Prod.'!AMZ6+'Daily-Prod.'!AMQ6+'Daily-Prod.'!AMH6+'Daily-Prod.'!ALY6+'Daily-Prod.'!ALP6+'Daily-Prod.'!ALG6+'Daily-Prod.'!AKX6+'Daily-Prod.'!AKO6+'Daily-Prod.'!AKF6+'Daily-Prod.'!AJW6+'Daily-Prod.'!AJN6+'Daily-Prod.'!AJE6+'Daily-Prod.'!AIV6+'Daily-Prod.'!AIM6+'Daily-Prod.'!AID6+'Daily-Prod.'!AHU6+'Daily-Prod.'!AHL6+'Daily-Prod.'!AHC6+'Daily-Prod.'!AGT6+'Daily-Prod.'!AGK6+'Daily-Prod.'!AGB6+'Daily-Prod.'!AFS6+'Daily-Prod.'!AFJ6+'Daily-Prod.'!AFA6+'Daily-Prod.'!AER6+'Daily-Prod.'!AEI6+'Daily-Prod.'!ADZ6)/AI6,"")</f>
        <v>0.5892857142857143</v>
      </c>
      <c r="AI6" s="496">
        <f>IFERROR(('Daily-Prod.'!AOL6+'Daily-Prod.'!AOC6+'Daily-Prod.'!ANT6+'Daily-Prod.'!ANK6+'Daily-Prod.'!ANB6+'Daily-Prod.'!AMS6+'Daily-Prod.'!AMJ6+'Daily-Prod.'!AMA6+'Daily-Prod.'!ALR6+'Daily-Prod.'!ALI6+'Daily-Prod.'!AKZ6+'Daily-Prod.'!AKQ6+'Daily-Prod.'!AKH6+'Daily-Prod.'!AJY6+'Daily-Prod.'!AJP6+'Daily-Prod.'!AJG6+'Daily-Prod.'!AIX6+'Daily-Prod.'!AIO6+'Daily-Prod.'!AIF6+'Daily-Prod.'!AHW6+'Daily-Prod.'!AHN6+'Daily-Prod.'!AHE6+'Daily-Prod.'!AGV6+'Daily-Prod.'!AGM6+'Daily-Prod.'!AGD6+'Daily-Prod.'!AFU6+'Daily-Prod.'!AFL6+'Daily-Prod.'!AFC6+'Daily-Prod.'!AET6+'Daily-Prod.'!AEK6+'Daily-Prod.'!AEB6),"")</f>
        <v>336</v>
      </c>
      <c r="AJ6" s="383"/>
      <c r="AK6" s="384">
        <f>IFERROR(('Daily-Prod.'!AON6+'Daily-Prod.'!AOE6+'Daily-Prod.'!ANV6+'Daily-Prod.'!ANM6+'Daily-Prod.'!AND6+'Daily-Prod.'!AMU6+'Daily-Prod.'!AML6+'Daily-Prod.'!AMC6+'Daily-Prod.'!ALT6+'Daily-Prod.'!ALK6+'Daily-Prod.'!ALB6+'Daily-Prod.'!AKS6+'Daily-Prod.'!AKJ6+'Daily-Prod.'!AKA6+'Daily-Prod.'!AJR6+'Daily-Prod.'!AJI6+'Daily-Prod.'!AIZ6+'Daily-Prod.'!AIQ6+'Daily-Prod.'!AIH6+'Daily-Prod.'!AHY6+'Daily-Prod.'!AHP6+'Daily-Prod.'!AHG6+'Daily-Prod.'!AGX6+'Daily-Prod.'!AGO6+'Daily-Prod.'!AGF6+'Daily-Prod.'!AFW6+'Daily-Prod.'!AFN6+'Daily-Prod.'!AFE6+'Daily-Prod.'!AEV6+'Daily-Prod.'!AEM6+'Daily-Prod.'!AED6),"")</f>
        <v>287</v>
      </c>
      <c r="AL6" s="495" t="str">
        <f t="shared" si="3"/>
        <v/>
      </c>
      <c r="AM6" s="378">
        <f>IFERROR(AVERAGE('Daily-Prod.'!AOL6,'Daily-Prod.'!AOC6,'Daily-Prod.'!ANT6,'Daily-Prod.'!ANK6,'Daily-Prod.'!ANB6,'Daily-Prod.'!AMS6,'Daily-Prod.'!AMJ6,'Daily-Prod.'!AMA6,'Daily-Prod.'!ALR6,'Daily-Prod.'!ALI6,'Daily-Prod.'!AKZ6,'Daily-Prod.'!AKQ6,'Daily-Prod.'!AKH6,'Daily-Prod.'!AJY6,'Daily-Prod.'!AJP6,'Daily-Prod.'!AJG6,'Daily-Prod.'!AIX6,'Daily-Prod.'!AIO6,'Daily-Prod.'!AIF6,'Daily-Prod.'!AHW6,'Daily-Prod.'!AHN6,'Daily-Prod.'!AHE6,'Daily-Prod.'!AGV6,'Daily-Prod.'!AGM6,'Daily-Prod.'!AGD6,'Daily-Prod.'!AFU6,'Daily-Prod.'!AFL6,'Daily-Prod.'!AFC6,'Daily-Prod.'!AET6,'Daily-Prod.'!AEK6,'Daily-Prod.'!AEB6),"")</f>
        <v>16</v>
      </c>
      <c r="AN6" s="379"/>
      <c r="AO6" s="380">
        <f>IFERROR(AVERAGE('Daily-Prod.'!AON6,'Daily-Prod.'!AOE6,'Daily-Prod.'!ANV6,'Daily-Prod.'!ANM6,'Daily-Prod.'!AND6,'Daily-Prod.'!AMU6,'Daily-Prod.'!AML6,'Daily-Prod.'!AMC6,'Daily-Prod.'!ALT6,'Daily-Prod.'!ALK6,'Daily-Prod.'!ALB6,'Daily-Prod.'!AKS6,'Daily-Prod.'!AKJ6,'Daily-Prod.'!AKA6,'Daily-Prod.'!AJR6,'Daily-Prod.'!AJI6,'Daily-Prod.'!AIZ6,'Daily-Prod.'!AIQ6,'Daily-Prod.'!AIH6,'Daily-Prod.'!AHY6,'Daily-Prod.'!AHP6,'Daily-Prod.'!AHG6,'Daily-Prod.'!AGX6,'Daily-Prod.'!AGO6,'Daily-Prod.'!AGF6,'Daily-Prod.'!AFW6,'Daily-Prod.'!AFN6,'Daily-Prod.'!AFE6,'Daily-Prod.'!AEV6,'Daily-Prod.'!AEM6,'Daily-Prod.'!AED6),"")</f>
        <v>13.666666666666666</v>
      </c>
      <c r="AP6" s="66">
        <f>IFERROR(('Daily-Prod.'!AYZ6+'Daily-Prod.'!AYQ6+'Daily-Prod.'!AYH6+'Daily-Prod.'!AXY6+'Daily-Prod.'!AXP6+'Daily-Prod.'!AXG6+'Daily-Prod.'!AWX6+'Daily-Prod.'!AWO6+'Daily-Prod.'!AWF6+'Daily-Prod.'!AVW6+'Daily-Prod.'!AVN6+'Daily-Prod.'!AVE6+'Daily-Prod.'!AUV6+'Daily-Prod.'!AUM6+'Daily-Prod.'!AUD6+'Daily-Prod.'!ATU6+'Daily-Prod.'!ATL6+'Daily-Prod.'!ATC6+'Daily-Prod.'!AST6+'Daily-Prod.'!ASK6+'Daily-Prod.'!ASB6+'Daily-Prod.'!ARS6+'Daily-Prod.'!ARJ6+'Daily-Prod.'!ARA6+'Daily-Prod.'!AQR6+'Daily-Prod.'!AQI6+'Daily-Prod.'!APZ6+'Daily-Prod.'!APQ6+'Daily-Prod.'!APH6+'Daily-Prod.'!AOY6+'Daily-Prod.'!AOP6)/AS6,"")</f>
        <v>0.32458233890214799</v>
      </c>
      <c r="AQ6" s="475">
        <f>IFERROR(('Daily-Prod.'!AZA6+'Daily-Prod.'!AYR6+'Daily-Prod.'!AYI6+'Daily-Prod.'!AXZ6+'Daily-Prod.'!AXQ6+'Daily-Prod.'!AXH6+'Daily-Prod.'!AWY6+'Daily-Prod.'!AWP6+'Daily-Prod.'!AWG6+'Daily-Prod.'!AVX6+'Daily-Prod.'!AVO6+'Daily-Prod.'!AVF6+'Daily-Prod.'!AUW6+'Daily-Prod.'!AUN6+'Daily-Prod.'!AUE6+'Daily-Prod.'!ATV6+'Daily-Prod.'!ATM6+'Daily-Prod.'!ATD6+'Daily-Prod.'!ASU6+'Daily-Prod.'!ASL6+'Daily-Prod.'!ASC6+'Daily-Prod.'!ART6+'Daily-Prod.'!ARK6+'Daily-Prod.'!ARB6+'Daily-Prod.'!AQS6+'Daily-Prod.'!AQJ6+'Daily-Prod.'!AQA6+'Daily-Prod.'!APR6+'Daily-Prod.'!API6+'Daily-Prod.'!AOZ6+'Daily-Prod.'!AOQ6)/AS6,"")</f>
        <v>7.3985680190930783E-2</v>
      </c>
      <c r="AR6" s="475">
        <f>IFERROR(('Daily-Prod.'!AZC6+'Daily-Prod.'!AYT6+'Daily-Prod.'!AYK6+'Daily-Prod.'!AYB6+'Daily-Prod.'!AXS6+'Daily-Prod.'!AXJ6+'Daily-Prod.'!AXA6+'Daily-Prod.'!AWR6+'Daily-Prod.'!AWI6+'Daily-Prod.'!AVZ6+'Daily-Prod.'!AVQ6+'Daily-Prod.'!AVH6+'Daily-Prod.'!AUY6+'Daily-Prod.'!AUP6+'Daily-Prod.'!AUG6+'Daily-Prod.'!ATX6+'Daily-Prod.'!ATO6+'Daily-Prod.'!ATF6+'Daily-Prod.'!ASW6+'Daily-Prod.'!ASN6+'Daily-Prod.'!ASE6+'Daily-Prod.'!ARV6+'Daily-Prod.'!ARM6+'Daily-Prod.'!ARD6+'Daily-Prod.'!AQU6+'Daily-Prod.'!AQL6+'Daily-Prod.'!AQC6+'Daily-Prod.'!APT6+'Daily-Prod.'!APK6+'Daily-Prod.'!APB6+'Daily-Prod.'!AOS6+'Daily-Prod.'!AZD6+'Daily-Prod.'!AYU6+'Daily-Prod.'!AYL6+'Daily-Prod.'!AYC6+'Daily-Prod.'!AXT6+'Daily-Prod.'!AXK6+'Daily-Prod.'!AXB6+'Daily-Prod.'!AWS6+'Daily-Prod.'!AWJ6+'Daily-Prod.'!AWA6+'Daily-Prod.'!AVR6+'Daily-Prod.'!AVI6+'Daily-Prod.'!AUZ6+'Daily-Prod.'!AUQ6+'Daily-Prod.'!AUH6+'Daily-Prod.'!ATY6+'Daily-Prod.'!ATP6+'Daily-Prod.'!ATG6+'Daily-Prod.'!ASX6+'Daily-Prod.'!ASO6+'Daily-Prod.'!ASF6+'Daily-Prod.'!ARW6+'Daily-Prod.'!ARN6+'Daily-Prod.'!ARE6+'Daily-Prod.'!AQV6+'Daily-Prod.'!AQM6+'Daily-Prod.'!AQD6+'Daily-Prod.'!APU6+'Daily-Prod.'!APL6+'Daily-Prod.'!APC6+'Daily-Prod.'!AOT6)/AS6,"")</f>
        <v>0.60143198090692129</v>
      </c>
      <c r="AS6" s="496">
        <f>IFERROR(('Daily-Prod.'!AZE6+'Daily-Prod.'!AYV6+'Daily-Prod.'!AYM6+'Daily-Prod.'!AYD6+'Daily-Prod.'!AXU6+'Daily-Prod.'!AXL6+'Daily-Prod.'!AXC6+'Daily-Prod.'!AWT6+'Daily-Prod.'!AWK6+'Daily-Prod.'!AWB6+'Daily-Prod.'!AVS6+'Daily-Prod.'!AVJ6+'Daily-Prod.'!AVA6+'Daily-Prod.'!AUR6+'Daily-Prod.'!AUI6+'Daily-Prod.'!ATZ6+'Daily-Prod.'!ATQ6+'Daily-Prod.'!ATH6+'Daily-Prod.'!ASY6+'Daily-Prod.'!ASP6+'Daily-Prod.'!ASG6+'Daily-Prod.'!ARX6+'Daily-Prod.'!ARO6+'Daily-Prod.'!ARF6+'Daily-Prod.'!AQW6+'Daily-Prod.'!AQN6+'Daily-Prod.'!AQE6+'Daily-Prod.'!APV6+'Daily-Prod.'!APM6+'Daily-Prod.'!APD6+'Daily-Prod.'!AOU6),"")</f>
        <v>419</v>
      </c>
      <c r="AT6" s="383"/>
      <c r="AU6" s="384">
        <f>IFERROR(('Daily-Prod.'!AZG6+'Daily-Prod.'!AYX6+'Daily-Prod.'!AYO6+'Daily-Prod.'!AYF6+'Daily-Prod.'!AXW6+'Daily-Prod.'!AXN6+'Daily-Prod.'!AXE6+'Daily-Prod.'!AWV6+'Daily-Prod.'!AWM6+'Daily-Prod.'!AWD6+'Daily-Prod.'!AVU6+'Daily-Prod.'!AVL6+'Daily-Prod.'!AVC6+'Daily-Prod.'!AUT6+'Daily-Prod.'!AUK6+'Daily-Prod.'!AUB6+'Daily-Prod.'!ATS6+'Daily-Prod.'!ATJ6+'Daily-Prod.'!ATA6+'Daily-Prod.'!ASR6+'Daily-Prod.'!ASI6+'Daily-Prod.'!ARZ6+'Daily-Prod.'!ARQ6+'Daily-Prod.'!ARH6+'Daily-Prod.'!AQY6+'Daily-Prod.'!AQP6+'Daily-Prod.'!AQG6+'Daily-Prod.'!APX6+'Daily-Prod.'!APO6+'Daily-Prod.'!APF6+'Daily-Prod.'!AOW6),"")</f>
        <v>248</v>
      </c>
      <c r="AV6" s="495" t="str">
        <f t="shared" si="4"/>
        <v/>
      </c>
      <c r="AW6" s="378">
        <f>IFERROR(AVERAGE('Daily-Prod.'!AZE6,'Daily-Prod.'!AYV6,'Daily-Prod.'!AYM6,'Daily-Prod.'!AYD6,'Daily-Prod.'!AXU6,'Daily-Prod.'!AXL6,'Daily-Prod.'!AXC6,'Daily-Prod.'!AWT6,'Daily-Prod.'!AWK6,'Daily-Prod.'!AWB6,'Daily-Prod.'!AVS6,'Daily-Prod.'!AVJ6,'Daily-Prod.'!AVA6,'Daily-Prod.'!AUR6,'Daily-Prod.'!AUI6,'Daily-Prod.'!ATZ6,'Daily-Prod.'!ATQ6,'Daily-Prod.'!ATH6,'Daily-Prod.'!ASY6,'Daily-Prod.'!ASP6,'Daily-Prod.'!ASG6,'Daily-Prod.'!ARX6,'Daily-Prod.'!ARO6,'Daily-Prod.'!ARF6,'Daily-Prod.'!AQW6,'Daily-Prod.'!AQN6,'Daily-Prod.'!AQE6,'Daily-Prod.'!APV6,'Daily-Prod.'!APM6,'Daily-Prod.'!APD6,'Daily-Prod.'!AOU6),"")</f>
        <v>19.952380952380953</v>
      </c>
      <c r="AX6" s="379"/>
      <c r="AY6" s="380">
        <f>IFERROR(AVERAGE('Daily-Prod.'!AZG6,'Daily-Prod.'!AYX6,'Daily-Prod.'!AYO6,'Daily-Prod.'!AYF6,'Daily-Prod.'!AXW6,'Daily-Prod.'!AXN6,'Daily-Prod.'!AXE6,'Daily-Prod.'!AWV6,'Daily-Prod.'!AWM6,'Daily-Prod.'!AWD6,'Daily-Prod.'!AVU6,'Daily-Prod.'!AVL6,'Daily-Prod.'!AVC6,'Daily-Prod.'!AUT6,'Daily-Prod.'!AUK6,'Daily-Prod.'!AUB6,'Daily-Prod.'!ATS6,'Daily-Prod.'!ATJ6,'Daily-Prod.'!ATA6,'Daily-Prod.'!ASR6,'Daily-Prod.'!ASI6,'Daily-Prod.'!ARZ6,'Daily-Prod.'!ARQ6,'Daily-Prod.'!ARH6,'Daily-Prod.'!AQY6,'Daily-Prod.'!AQP6,'Daily-Prod.'!AQG6,'Daily-Prod.'!APX6,'Daily-Prod.'!APO6,'Daily-Prod.'!APF6,'Daily-Prod.'!AOW6),"")</f>
        <v>10.782608695652174</v>
      </c>
      <c r="AZ6" s="66">
        <f>IFERROR(('Daily-Prod.'!BJJ6+'Daily-Prod.'!BJA6+'Daily-Prod.'!BIR6+'Daily-Prod.'!BII6+'Daily-Prod.'!BHZ6+'Daily-Prod.'!BHQ6+'Daily-Prod.'!BHH6+'Daily-Prod.'!BGY6+'Daily-Prod.'!BGP6+'Daily-Prod.'!BGG6+'Daily-Prod.'!BFX6+'Daily-Prod.'!BFO6+'Daily-Prod.'!BFF6+'Daily-Prod.'!BEW6+'Daily-Prod.'!BEN6+'Daily-Prod.'!BEE6+'Daily-Prod.'!BDV6+'Daily-Prod.'!BDM6+'Daily-Prod.'!BDD6+'Daily-Prod.'!BCU6+'Daily-Prod.'!BCL6+'Daily-Prod.'!BCC6+'Daily-Prod.'!BBT6+'Daily-Prod.'!BBK6+'Daily-Prod.'!BBB6+'Daily-Prod.'!BAS6+'Daily-Prod.'!BAJ6+'Daily-Prod.'!BAA6+'Daily-Prod.'!AZR6+'Daily-Prod.'!AZI6)/BC6,"")</f>
        <v>0.40045766590389015</v>
      </c>
      <c r="BA6" s="475">
        <f>IFERROR(('Daily-Prod.'!BJK6+'Daily-Prod.'!BJB6+'Daily-Prod.'!BIS6+'Daily-Prod.'!BIJ6+'Daily-Prod.'!BIA6+'Daily-Prod.'!BHR6+'Daily-Prod.'!BHI6+'Daily-Prod.'!BGZ6+'Daily-Prod.'!BGQ6+'Daily-Prod.'!BGH6+'Daily-Prod.'!BFY6+'Daily-Prod.'!BFP6+'Daily-Prod.'!BFG6+'Daily-Prod.'!BEX6+'Daily-Prod.'!BEO6+'Daily-Prod.'!BEF6+'Daily-Prod.'!BDW6+'Daily-Prod.'!BDN6+'Daily-Prod.'!BDE6+'Daily-Prod.'!BCV6+'Daily-Prod.'!BCM6+'Daily-Prod.'!BCD6+'Daily-Prod.'!BBU6+'Daily-Prod.'!BBL6+'Daily-Prod.'!BBC6+'Daily-Prod.'!BAT6+'Daily-Prod.'!BAK6+'Daily-Prod.'!BAB6+'Daily-Prod.'!AZS6+'Daily-Prod.'!AZJ6)/BC6,"")</f>
        <v>8.2379862700228831E-2</v>
      </c>
      <c r="BB6" s="475">
        <f>IFERROR(('Daily-Prod.'!BJM6+'Daily-Prod.'!BJD6+'Daily-Prod.'!BIU6+'Daily-Prod.'!BIL6+'Daily-Prod.'!BIC6+'Daily-Prod.'!BHT6+'Daily-Prod.'!BHK6+'Daily-Prod.'!BHB6+'Daily-Prod.'!BGS6+'Daily-Prod.'!BGJ6+'Daily-Prod.'!BGA6+'Daily-Prod.'!BFR6+'Daily-Prod.'!BFI6+'Daily-Prod.'!BEZ6+'Daily-Prod.'!BEQ6+'Daily-Prod.'!BEH6+'Daily-Prod.'!BDY6+'Daily-Prod.'!BDP6+'Daily-Prod.'!BDG6+'Daily-Prod.'!BCX6+'Daily-Prod.'!BCO6+'Daily-Prod.'!BCF6+'Daily-Prod.'!BBW6+'Daily-Prod.'!BBN6+'Daily-Prod.'!BBE6+'Daily-Prod.'!BAV6+'Daily-Prod.'!BAM6+'Daily-Prod.'!BAD6+'Daily-Prod.'!AZU6+'Daily-Prod.'!AZL6+'Daily-Prod.'!BJN6+'Daily-Prod.'!BJE6+'Daily-Prod.'!BIV6+'Daily-Prod.'!BIM6+'Daily-Prod.'!BID6+'Daily-Prod.'!BHU6+'Daily-Prod.'!BHL6+'Daily-Prod.'!BHC6+'Daily-Prod.'!BGT6+'Daily-Prod.'!BGK6+'Daily-Prod.'!BGB6+'Daily-Prod.'!BFS6+'Daily-Prod.'!BFJ6+'Daily-Prod.'!BFA6+'Daily-Prod.'!BER6+'Daily-Prod.'!BEI6+'Daily-Prod.'!BDZ6+'Daily-Prod.'!BDQ6+'Daily-Prod.'!BDH6+'Daily-Prod.'!BCY6+'Daily-Prod.'!BCP6+'Daily-Prod.'!BCG6+'Daily-Prod.'!BBX6+'Daily-Prod.'!BBO6+'Daily-Prod.'!BBF6+'Daily-Prod.'!BAW6+'Daily-Prod.'!BAN6+'Daily-Prod.'!BAE6+'Daily-Prod.'!AZV6+'Daily-Prod.'!AZM6)/BC6,"")</f>
        <v>0.51716247139588101</v>
      </c>
      <c r="BC6" s="496">
        <f>IFERROR(('Daily-Prod.'!BJO6+'Daily-Prod.'!BJF6+'Daily-Prod.'!BIW6+'Daily-Prod.'!BIN6+'Daily-Prod.'!BIE6+'Daily-Prod.'!BHV6+'Daily-Prod.'!BHM6+'Daily-Prod.'!BHD6+'Daily-Prod.'!BGU6+'Daily-Prod.'!BGL6+'Daily-Prod.'!BGC6+'Daily-Prod.'!BFT6+'Daily-Prod.'!BFK6+'Daily-Prod.'!BFB6+'Daily-Prod.'!BES6+'Daily-Prod.'!BEJ6+'Daily-Prod.'!BEA6+'Daily-Prod.'!BDR6+'Daily-Prod.'!BDI6+'Daily-Prod.'!BCZ6+'Daily-Prod.'!BCQ6+'Daily-Prod.'!BCH6+'Daily-Prod.'!BBY6+'Daily-Prod.'!BBP6+'Daily-Prod.'!BBG6+'Daily-Prod.'!BAX6+'Daily-Prod.'!BAO6+'Daily-Prod.'!BAF6+'Daily-Prod.'!AZW6+'Daily-Prod.'!AZN6),"")</f>
        <v>437</v>
      </c>
      <c r="BD6" s="383">
        <f>IFERROR(('Daily-Prod.'!BJP6+'Daily-Prod.'!BJG6+'Daily-Prod.'!BIX6+'Daily-Prod.'!BIO6+'Daily-Prod.'!BIF6+'Daily-Prod.'!BHW6+'Daily-Prod.'!BHN6+'Daily-Prod.'!BHE6+'Daily-Prod.'!BGV6+'Daily-Prod.'!BGM6+'Daily-Prod.'!BGD6+'Daily-Prod.'!BFU6+'Daily-Prod.'!BFL6+'Daily-Prod.'!BFC6+'Daily-Prod.'!BET6+'Daily-Prod.'!BEK6+'Daily-Prod.'!BEB6+'Daily-Prod.'!BDS6+'Daily-Prod.'!BDJ6+'Daily-Prod.'!BDA6+'Daily-Prod.'!BCR6+'Daily-Prod.'!BCI6+'Daily-Prod.'!BBZ6+'Daily-Prod.'!BBQ6+'Daily-Prod.'!BBH6+'Daily-Prod.'!BAY6+'Daily-Prod.'!BAP6+'Daily-Prod.'!BAG6+'Daily-Prod.'!AZX6+'Daily-Prod.'!AZO6),"")</f>
        <v>320</v>
      </c>
      <c r="BE6" s="384">
        <f>IFERROR(('Daily-Prod.'!BJQ6+'Daily-Prod.'!BJH6+'Daily-Prod.'!BIY6+'Daily-Prod.'!BIP6+'Daily-Prod.'!BIG6+'Daily-Prod.'!BHX6+'Daily-Prod.'!BHO6+'Daily-Prod.'!BHF6+'Daily-Prod.'!BGW6+'Daily-Prod.'!BGN6+'Daily-Prod.'!BGE6+'Daily-Prod.'!BFV6+'Daily-Prod.'!BFM6+'Daily-Prod.'!BFD6+'Daily-Prod.'!BEU6+'Daily-Prod.'!BEL6+'Daily-Prod.'!BEC6+'Daily-Prod.'!BDT6+'Daily-Prod.'!BDK6+'Daily-Prod.'!BDB6+'Daily-Prod.'!BCS6+'Daily-Prod.'!BCJ6+'Daily-Prod.'!BCA6+'Daily-Prod.'!BBR6+'Daily-Prod.'!BBI6+'Daily-Prod.'!BAZ6+'Daily-Prod.'!BAQ6+'Daily-Prod.'!BAH6+'Daily-Prod.'!AZY6+'Daily-Prod.'!AZP6),"")</f>
        <v>319</v>
      </c>
      <c r="BF6" s="495">
        <f t="shared" si="5"/>
        <v>0.99687499999999996</v>
      </c>
      <c r="BG6" s="378">
        <f>IFERROR(AVERAGE('Daily-Prod.'!BJO6,'Daily-Prod.'!BJF6,'Daily-Prod.'!BIW6,'Daily-Prod.'!BIN6,'Daily-Prod.'!BIE6,'Daily-Prod.'!BHV6,'Daily-Prod.'!BHM6,'Daily-Prod.'!BHD6,'Daily-Prod.'!BGU6,'Daily-Prod.'!BGL6,'Daily-Prod.'!BGC6,'Daily-Prod.'!BFT6,'Daily-Prod.'!BFK6,'Daily-Prod.'!BFB6,'Daily-Prod.'!BES6,'Daily-Prod.'!BEJ6,'Daily-Prod.'!BEA6,'Daily-Prod.'!BDR6,'Daily-Prod.'!BDI6,'Daily-Prod.'!BCZ6,'Daily-Prod.'!BCQ6,'Daily-Prod.'!BCH6,'Daily-Prod.'!BBY6,'Daily-Prod.'!BBP6,'Daily-Prod.'!BBG6,'Daily-Prod.'!BAX6,'Daily-Prod.'!BAO6,'Daily-Prod.'!BAF6,'Daily-Prod.'!AZW6,'Daily-Prod.'!AZN6),"")</f>
        <v>20.80952380952381</v>
      </c>
      <c r="BH6" s="379">
        <f>IFERROR(AVERAGE('Daily-Prod.'!BJP6,'Daily-Prod.'!BJG6,'Daily-Prod.'!BIX6,'Daily-Prod.'!BIO6,'Daily-Prod.'!BIF6,'Daily-Prod.'!BHW6,'Daily-Prod.'!BHN6,'Daily-Prod.'!BHE6,'Daily-Prod.'!BGV6,'Daily-Prod.'!BGM6,'Daily-Prod.'!BGD6,'Daily-Prod.'!BFU6,'Daily-Prod.'!BFL6,'Daily-Prod.'!BFC6,'Daily-Prod.'!BET6,'Daily-Prod.'!BEK6,'Daily-Prod.'!BEB6,'Daily-Prod.'!BDS6,'Daily-Prod.'!BDJ6,'Daily-Prod.'!BDA6,'Daily-Prod.'!BCR6,'Daily-Prod.'!BCI6,'Daily-Prod.'!BBZ6,'Daily-Prod.'!BBQ6,'Daily-Prod.'!BBH6,'Daily-Prod.'!BAY6,'Daily-Prod.'!BAP6,'Daily-Prod.'!BAG6,'Daily-Prod.'!AZX6,'Daily-Prod.'!AZO6),"")</f>
        <v>10.666666666666666</v>
      </c>
      <c r="BI6" s="380">
        <f>IFERROR(AVERAGE('Daily-Prod.'!BJQ6,'Daily-Prod.'!BJH6,'Daily-Prod.'!BIY6,'Daily-Prod.'!BIP6,'Daily-Prod.'!BIG6,'Daily-Prod.'!BHX6,'Daily-Prod.'!BHO6,'Daily-Prod.'!BHF6,'Daily-Prod.'!BGW6,'Daily-Prod.'!BGN6,'Daily-Prod.'!BGE6,'Daily-Prod.'!BFV6,'Daily-Prod.'!BFM6,'Daily-Prod.'!BFD6,'Daily-Prod.'!BEU6,'Daily-Prod.'!BEL6,'Daily-Prod.'!BEC6,'Daily-Prod.'!BDT6,'Daily-Prod.'!BDK6,'Daily-Prod.'!BDB6,'Daily-Prod.'!BCS6,'Daily-Prod.'!BCJ6,'Daily-Prod.'!BCA6,'Daily-Prod.'!BBR6,'Daily-Prod.'!BBI6,'Daily-Prod.'!BAZ6,'Daily-Prod.'!BAQ6,'Daily-Prod.'!BAH6,'Daily-Prod.'!AZY6,'Daily-Prod.'!AZP6),"")</f>
        <v>10.633333333333333</v>
      </c>
      <c r="BJ6" s="66">
        <f>IFERROR((('Daily-Prod.'!BUC6+'Daily-Prod.'!BTT6+'Daily-Prod.'!BTK6+'Daily-Prod.'!BTB6+'Daily-Prod.'!BSS6+'Daily-Prod.'!BSJ6+'Daily-Prod.'!BSA6+'Daily-Prod.'!BRR6+'Daily-Prod.'!BRI6+'Daily-Prod.'!BQZ6+'Daily-Prod.'!BQQ6+'Daily-Prod.'!BQH6+'Daily-Prod.'!BPY6+'Daily-Prod.'!BPP6+'Daily-Prod.'!BPG6+'Daily-Prod.'!BOX6+'Daily-Prod.'!BOO6+'Daily-Prod.'!BOF6+'Daily-Prod.'!BNW6+'Daily-Prod.'!BNN6+'Daily-Prod.'!BNE6+'Daily-Prod.'!BMV6+'Daily-Prod.'!BMM6+'Daily-Prod.'!BMD6+'Daily-Prod.'!BLU6+'Daily-Prod.'!BLL6+'Daily-Prod.'!BLC6+'Daily-Prod.'!BKT6+'Daily-Prod.'!BKK6+'Daily-Prod.'!BKB6+'Daily-Prod.'!BJS6)/BM6),"")</f>
        <v>0.4539249146757679</v>
      </c>
      <c r="BK6" s="475">
        <f>IFERROR((('Daily-Prod.'!BUD6+'Daily-Prod.'!BTU6+'Daily-Prod.'!BTL6+'Daily-Prod.'!BTC6+'Daily-Prod.'!BST6+'Daily-Prod.'!BSK6+'Daily-Prod.'!BSB6+'Daily-Prod.'!BRS6+'Daily-Prod.'!BRJ6+'Daily-Prod.'!BRA6+'Daily-Prod.'!BQR6+'Daily-Prod.'!BQI6+'Daily-Prod.'!BPZ6+'Daily-Prod.'!BPQ6+'Daily-Prod.'!BPH6+'Daily-Prod.'!BOY6+'Daily-Prod.'!BOP6+'Daily-Prod.'!BOG6+'Daily-Prod.'!BNX6+'Daily-Prod.'!BNO6+'Daily-Prod.'!BNF6+'Daily-Prod.'!BMW6+'Daily-Prod.'!BMN6+'Daily-Prod.'!BME6+'Daily-Prod.'!BLV6+'Daily-Prod.'!BLM6+'Daily-Prod.'!BLD6+'Daily-Prod.'!BKU6+'Daily-Prod.'!BKL6+'Daily-Prod.'!BKC6+'Daily-Prod.'!BJT6)/BM6),"")</f>
        <v>6.4846416382252553E-2</v>
      </c>
      <c r="BL6" s="475">
        <f>IFERROR((('Daily-Prod.'!BUG6+'Daily-Prod.'!BTX6+'Daily-Prod.'!BTO6+'Daily-Prod.'!BTF6+'Daily-Prod.'!BSW6+'Daily-Prod.'!BSN6+'Daily-Prod.'!BSE6+'Daily-Prod.'!BRV6+'Daily-Prod.'!BRM6+'Daily-Prod.'!BRD6+'Daily-Prod.'!BQU6+'Daily-Prod.'!BQL6+'Daily-Prod.'!BQC6+'Daily-Prod.'!BPT6+'Daily-Prod.'!BPK6+'Daily-Prod.'!BPB6+'Daily-Prod.'!BOS6+'Daily-Prod.'!BOJ6+'Daily-Prod.'!BOA6+'Daily-Prod.'!BNR6+'Daily-Prod.'!BNI6+'Daily-Prod.'!BMZ6+'Daily-Prod.'!BMQ6+'Daily-Prod.'!BMH6+'Daily-Prod.'!BLY6+'Daily-Prod.'!BLP6+'Daily-Prod.'!BLG6+'Daily-Prod.'!BKX6+'Daily-Prod.'!BKO6+'Daily-Prod.'!BKF6+'Daily-Prod.'!BJW6+'Daily-Prod.'!BUF6+'Daily-Prod.'!BTW6+'Daily-Prod.'!BTN6+'Daily-Prod.'!BTE6+'Daily-Prod.'!BSV6+'Daily-Prod.'!BSM6+'Daily-Prod.'!BSD6+'Daily-Prod.'!BRU6+'Daily-Prod.'!BRL6+'Daily-Prod.'!BRC6+'Daily-Prod.'!BQT6+'Daily-Prod.'!BQK6+'Daily-Prod.'!BQB6+'Daily-Prod.'!BPS6+'Daily-Prod.'!BPJ6+'Daily-Prod.'!BPA6+'Daily-Prod.'!BOR6+'Daily-Prod.'!BOI6+'Daily-Prod.'!BNZ6+'Daily-Prod.'!BNQ6+'Daily-Prod.'!BNH6+'Daily-Prod.'!BMY6+'Daily-Prod.'!BMP6+'Daily-Prod.'!BMG6+'Daily-Prod.'!BLX6+'Daily-Prod.'!BLO6+'Daily-Prod.'!BLF6+'Daily-Prod.'!BKW6+'Daily-Prod.'!BKN6+'Daily-Prod.'!BKE6+'Daily-Prod.'!BJV6)/BM6),"")</f>
        <v>0.48122866894197952</v>
      </c>
      <c r="BM6" s="496">
        <f>IFERROR(('Daily-Prod.'!BUH6+'Daily-Prod.'!BTY6+'Daily-Prod.'!BTP6+'Daily-Prod.'!BTG6+'Daily-Prod.'!BSX6+'Daily-Prod.'!BSO6+'Daily-Prod.'!BSF6+'Daily-Prod.'!BRW6+'Daily-Prod.'!BRN6+'Daily-Prod.'!BRE6+'Daily-Prod.'!BQV6+'Daily-Prod.'!BQM6+'Daily-Prod.'!BQD6+'Daily-Prod.'!BPU6+'Daily-Prod.'!BPL6+'Daily-Prod.'!BPC6+'Daily-Prod.'!BOT6+'Daily-Prod.'!BOK6+'Daily-Prod.'!BOB6+'Daily-Prod.'!BNS6+'Daily-Prod.'!BNJ6+'Daily-Prod.'!BNA6+'Daily-Prod.'!BMR6+'Daily-Prod.'!BMI6+'Daily-Prod.'!BLZ6+'Daily-Prod.'!BLQ6+'Daily-Prod.'!BLH6+'Daily-Prod.'!BKY6+'Daily-Prod.'!BKP6+'Daily-Prod.'!BKG6+'Daily-Prod.'!BJX6),"")</f>
        <v>293</v>
      </c>
      <c r="BN6" s="383"/>
      <c r="BO6" s="384">
        <f>IFERROR(('Daily-Prod.'!BUJ6+'Daily-Prod.'!BUA6+'Daily-Prod.'!BTR6+'Daily-Prod.'!BTI6+'Daily-Prod.'!BSZ6+'Daily-Prod.'!BSQ6+'Daily-Prod.'!BSH6+'Daily-Prod.'!BRY6+'Daily-Prod.'!BRP6+'Daily-Prod.'!BRG6+'Daily-Prod.'!BQX6+'Daily-Prod.'!BQO6+'Daily-Prod.'!BQF6+'Daily-Prod.'!BPW6+'Daily-Prod.'!BPN6+'Daily-Prod.'!BPE6+'Daily-Prod.'!BOV6+'Daily-Prod.'!BOM6+'Daily-Prod.'!BOD6+'Daily-Prod.'!BNU6+'Daily-Prod.'!BNL6+'Daily-Prod.'!BNC6+'Daily-Prod.'!BMT6+'Daily-Prod.'!BMK6+'Daily-Prod.'!BMB6+'Daily-Prod.'!BLS6+'Daily-Prod.'!BLJ6+'Daily-Prod.'!BLA6+'Daily-Prod.'!BKR6+'Daily-Prod.'!BKI6+'Daily-Prod.'!BJZ6),"")</f>
        <v>140</v>
      </c>
      <c r="BP6" s="495" t="str">
        <f t="shared" si="6"/>
        <v/>
      </c>
      <c r="BQ6" s="378">
        <f ca="1">IFERROR(AVERAGE(('Daily-Prod.'!BUH6,'Daily-Prod.'!BTY6,'Daily-Prod.'!BTP6,'Daily-Prod.'!BTG6,'Daily-Prod.'!BSX6,'Daily-Prod.'!BSO6,'Daily-Prod.'!BSF6,'Daily-Prod.'!BRW6,'Daily-Prod.'!BRN6,'Daily-Prod.'!BRE6,'Daily-Prod.'!BQV6,'Daily-Prod.'!BQM6,'Daily-Prod.'!BQD6,'Daily-Prod.'!BPU6,'Daily-Prod.'!BPL6,'Daily-Prod.'!BPC6,'Daily-Prod.'!BOT6,'Daily-Prod.'!BOK6,'Daily-Prod.'!BOB6,'Daily-Prod.'!BNS6,'Daily-Prod.'!BNJ6,'Daily-Prod.'!BNA6,'Daily-Prod.'!BMR6,'Daily-Prod.'!BMI6,'Daily-Prod.'!BLZ6,'Daily-Prod.'!BLQ6,'Daily-Prod.'!BLH6,'Daily-Prod.'!BKY6,'Daily-Prod.'!BKP6,'Daily-Prod.'!BKG6,'Daily-Prod.'!BJX6)),"")</f>
        <v>13.952380952380953</v>
      </c>
      <c r="BR6" s="379"/>
      <c r="BS6" s="380">
        <f>IFERROR((AVERAGE('Daily-Prod.'!BUJ6,'Daily-Prod.'!BUA6,'Daily-Prod.'!BTR6,'Daily-Prod.'!BTI6,'Daily-Prod.'!BSZ6,'Daily-Prod.'!BSQ6,'Daily-Prod.'!BSH6,'Daily-Prod.'!BRY6,'Daily-Prod.'!BRP6,'Daily-Prod.'!BRG6,'Daily-Prod.'!BQX6,'Daily-Prod.'!BQO6,'Daily-Prod.'!BQF6,'Daily-Prod.'!BPW6,'Daily-Prod.'!BPN6,'Daily-Prod.'!BPE6,'Daily-Prod.'!BOV6,'Daily-Prod.'!BOM6,'Daily-Prod.'!BOD6,'Daily-Prod.'!BNU6,'Daily-Prod.'!BNL6,'Daily-Prod.'!BNC6,'Daily-Prod.'!BMT6,'Daily-Prod.'!BMK6,'Daily-Prod.'!BMB6,'Daily-Prod.'!BLS6,'Daily-Prod.'!BLJ6,'Daily-Prod.'!BLA6,'Daily-Prod.'!BKR6,'Daily-Prod.'!BKI6,'Daily-Prod.'!BJZ6)),"")</f>
        <v>12.727272727272727</v>
      </c>
    </row>
    <row r="7" spans="1:71" ht="13.5">
      <c r="A7" s="453" t="s">
        <v>131</v>
      </c>
      <c r="B7" s="482">
        <f>IFERROR(('Daily-Prod.'!JC7+'Daily-Prod.'!IT7+'Daily-Prod.'!IK7+'Daily-Prod.'!IB7+'Daily-Prod.'!HS7+'Daily-Prod.'!HJ7+'Daily-Prod.'!HA7+'Daily-Prod.'!GR7+'Daily-Prod.'!GI7+'Daily-Prod.'!FZ7+'Daily-Prod.'!FQ7+'Daily-Prod.'!FH7+'Daily-Prod.'!EY7+'Daily-Prod.'!EP7+'Daily-Prod.'!EG7+'Daily-Prod.'!DX7+'Daily-Prod.'!DO7+'Daily-Prod.'!DF7+'Daily-Prod.'!CW7+'Daily-Prod.'!CN7+'Daily-Prod.'!CE7+'Daily-Prod.'!BV7+'Daily-Prod.'!BM7+'Daily-Prod.'!BD7+'Daily-Prod.'!AU7+'Daily-Prod.'!AL7+'Daily-Prod.'!AC7+'Daily-Prod.'!T7+'Daily-Prod.'!K7+'Daily-Prod.'!B7)/E7,"")</f>
        <v>0.45148247978436656</v>
      </c>
      <c r="C7" s="475">
        <f>IFERROR(('Daily-Prod.'!JD7+'Daily-Prod.'!IU7+'Daily-Prod.'!IL7+'Daily-Prod.'!IC7+'Daily-Prod.'!HT7+'Daily-Prod.'!HK7+'Daily-Prod.'!HB7+'Daily-Prod.'!GS7+'Daily-Prod.'!GJ7+'Daily-Prod.'!GA7+'Daily-Prod.'!FR7+'Daily-Prod.'!FI7+'Daily-Prod.'!EZ7+'Daily-Prod.'!EQ7+'Daily-Prod.'!EH7+'Daily-Prod.'!DY7+'Daily-Prod.'!DP7+'Daily-Prod.'!DG7+'Daily-Prod.'!CX7+'Daily-Prod.'!CO7+'Daily-Prod.'!CF7+'Daily-Prod.'!BW7+'Daily-Prod.'!BN7+'Daily-Prod.'!BE7+'Daily-Prod.'!AV7+'Daily-Prod.'!AM7+'Daily-Prod.'!AD7+'Daily-Prod.'!U7+'Daily-Prod.'!L7+'Daily-Prod.'!C7)/E7,"")</f>
        <v>0.20754716981132076</v>
      </c>
      <c r="D7" s="475">
        <f>IFERROR(('Daily-Prod.'!JF7+'Daily-Prod.'!IW7+'Daily-Prod.'!IN7+'Daily-Prod.'!IE7+'Daily-Prod.'!HV7+'Daily-Prod.'!HM7+'Daily-Prod.'!HD7+'Daily-Prod.'!GU7+'Daily-Prod.'!GL7+'Daily-Prod.'!GC7+'Daily-Prod.'!FT7+'Daily-Prod.'!FK7+'Daily-Prod.'!FB7+'Daily-Prod.'!ES7+'Daily-Prod.'!EJ7+'Daily-Prod.'!EA7+'Daily-Prod.'!DR7+'Daily-Prod.'!DI7+'Daily-Prod.'!CZ7+'Daily-Prod.'!CQ7+'Daily-Prod.'!CH7+'Daily-Prod.'!BY7+'Daily-Prod.'!BP7+'Daily-Prod.'!BG7+'Daily-Prod.'!AX7+'Daily-Prod.'!AO7+'Daily-Prod.'!AF7+'Daily-Prod.'!W7+'Daily-Prod.'!N7+'Daily-Prod.'!E7+'Daily-Prod.'!JG7+'Daily-Prod.'!IX7+'Daily-Prod.'!IO7+'Daily-Prod.'!IF7+'Daily-Prod.'!HW7+'Daily-Prod.'!HN7+'Daily-Prod.'!HE7+'Daily-Prod.'!GV7+'Daily-Prod.'!GM7+'Daily-Prod.'!GD7+'Daily-Prod.'!FU7+'Daily-Prod.'!FL7+'Daily-Prod.'!FC7+'Daily-Prod.'!ET7+'Daily-Prod.'!EK7+'Daily-Prod.'!EB7+'Daily-Prod.'!DS7+'Daily-Prod.'!DJ7+'Daily-Prod.'!DA7+'Daily-Prod.'!CR7+'Daily-Prod.'!CI7+'Daily-Prod.'!BZ7+'Daily-Prod.'!BQ7+'Daily-Prod.'!BH7+'Daily-Prod.'!AY7+'Daily-Prod.'!AP7+'Daily-Prod.'!AG7+'Daily-Prod.'!X7+'Daily-Prod.'!O7+'Daily-Prod.'!F7)/E7,"")</f>
        <v>0.34097035040431267</v>
      </c>
      <c r="E7" s="496">
        <f>IFERROR(('Daily-Prod.'!JH7+'Daily-Prod.'!IY7+'Daily-Prod.'!IP7+'Daily-Prod.'!IG7+'Daily-Prod.'!HX7+'Daily-Prod.'!HO7+'Daily-Prod.'!HF7+'Daily-Prod.'!GW7+'Daily-Prod.'!GN7+'Daily-Prod.'!GE7+'Daily-Prod.'!FV7+'Daily-Prod.'!FM7+'Daily-Prod.'!FD7+'Daily-Prod.'!EU7+'Daily-Prod.'!EL7+'Daily-Prod.'!EC7+'Daily-Prod.'!DT7+'Daily-Prod.'!DK7+'Daily-Prod.'!DB7+'Daily-Prod.'!CS7+'Daily-Prod.'!CJ7+'Daily-Prod.'!CA7+'Daily-Prod.'!BR7+'Daily-Prod.'!BI7+'Daily-Prod.'!AZ7+'Daily-Prod.'!AQ7+'Daily-Prod.'!AH7+'Daily-Prod.'!Y7+'Daily-Prod.'!P7+'Daily-Prod.'!G7),"")</f>
        <v>742</v>
      </c>
      <c r="F7" s="383"/>
      <c r="G7" s="384">
        <f>IFERROR(('Daily-Prod.'!JJ7+'Daily-Prod.'!JA7+'Daily-Prod.'!IR7+'Daily-Prod.'!II7+'Daily-Prod.'!HZ7+'Daily-Prod.'!HQ7+'Daily-Prod.'!HH7+'Daily-Prod.'!GY7+'Daily-Prod.'!GP7+'Daily-Prod.'!GG7+'Daily-Prod.'!FX7+'Daily-Prod.'!FO7+'Daily-Prod.'!FF7+'Daily-Prod.'!EW7+'Daily-Prod.'!EN7+'Daily-Prod.'!EE7+'Daily-Prod.'!DV7+'Daily-Prod.'!DM7+'Daily-Prod.'!DD7+'Daily-Prod.'!CU7+'Daily-Prod.'!CL7+'Daily-Prod.'!CC7+'Daily-Prod.'!BT7+'Daily-Prod.'!BK7+'Daily-Prod.'!BB7+'Daily-Prod.'!AS7+'Daily-Prod.'!AJ7+'Daily-Prod.'!AA7+'Daily-Prod.'!R7+'Daily-Prod.'!I7),"")</f>
        <v>127</v>
      </c>
      <c r="H7" s="495" t="str">
        <f t="shared" si="0"/>
        <v/>
      </c>
      <c r="I7" s="378">
        <f>IFERROR(AVERAGE('Daily-Prod.'!JH7,'Daily-Prod.'!IY7,'Daily-Prod.'!IP7,'Daily-Prod.'!IG7,'Daily-Prod.'!HX7,'Daily-Prod.'!HO7,'Daily-Prod.'!HF7,'Daily-Prod.'!GW7,'Daily-Prod.'!GN7,'Daily-Prod.'!GE7,'Daily-Prod.'!FV7,'Daily-Prod.'!FM7,'Daily-Prod.'!FD7,'Daily-Prod.'!EU7,'Daily-Prod.'!EL7,'Daily-Prod.'!EC7,'Daily-Prod.'!DT7,'Daily-Prod.'!DK7,'Daily-Prod.'!DB7,'Daily-Prod.'!CS7,'Daily-Prod.'!CJ7,'Daily-Prod.'!CA7,'Daily-Prod.'!BR7,'Daily-Prod.'!BI7,'Daily-Prod.'!AZ7,'Daily-Prod.'!AQ7,'Daily-Prod.'!AH7,'Daily-Prod.'!Y7,'Daily-Prod.'!P7,'Daily-Prod.'!G7),"")</f>
        <v>32.260869565217391</v>
      </c>
      <c r="J7" s="379" t="str">
        <f>IFERROR(AVERAGE('Daily-Prod.'!JI7,'Daily-Prod.'!IZ7,'Daily-Prod.'!IQ7,'Daily-Prod.'!IH7,'Daily-Prod.'!HY7,'Daily-Prod.'!HP7,'Daily-Prod.'!HG7,'Daily-Prod.'!GX7,'Daily-Prod.'!GO7,'Daily-Prod.'!GF7,'Daily-Prod.'!FW7,'Daily-Prod.'!FN7,'Daily-Prod.'!FE7,'Daily-Prod.'!EV7,'Daily-Prod.'!EM7,'Daily-Prod.'!ED7,'Daily-Prod.'!DU7,'Daily-Prod.'!DL7,'Daily-Prod.'!DC7,'Daily-Prod.'!CT7,'Daily-Prod.'!CK7,'Daily-Prod.'!CB7,'Daily-Prod.'!BS7,'Daily-Prod.'!BJ7,'Daily-Prod.'!BA7,'Daily-Prod.'!AR7,'Daily-Prod.'!AI7,'Daily-Prod.'!Z7,'Daily-Prod.'!Q7,'Daily-Prod.'!H7),"")</f>
        <v/>
      </c>
      <c r="K7" s="380">
        <f>IFERROR(AVERAGE('Daily-Prod.'!JJ7,'Daily-Prod.'!JA7,'Daily-Prod.'!IR7,'Daily-Prod.'!II7,'Daily-Prod.'!HZ7,'Daily-Prod.'!HQ7,'Daily-Prod.'!HH7,'Daily-Prod.'!GY7,'Daily-Prod.'!GP7,'Daily-Prod.'!GG7,'Daily-Prod.'!FX7,'Daily-Prod.'!FO7,'Daily-Prod.'!FF7,'Daily-Prod.'!EW7,'Daily-Prod.'!EN7,'Daily-Prod.'!EE7,'Daily-Prod.'!DV7,'Daily-Prod.'!DM7,'Daily-Prod.'!DD7,'Daily-Prod.'!CU7,'Daily-Prod.'!CL7,'Daily-Prod.'!CC7,'Daily-Prod.'!BT7,'Daily-Prod.'!BK7,'Daily-Prod.'!BB7,'Daily-Prod.'!AS7,'Daily-Prod.'!AJ7,'Daily-Prod.'!AA7,'Daily-Prod.'!R7,'Daily-Prod.'!I7),"")</f>
        <v>9.7692307692307701</v>
      </c>
      <c r="L7" s="482">
        <f>IFERROR(('Daily-Prod.'!TV7+'Daily-Prod.'!TM7+'Daily-Prod.'!TD7+'Daily-Prod.'!SU7+'Daily-Prod.'!SL7+'Daily-Prod.'!SC7+'Daily-Prod.'!RT7+'Daily-Prod.'!RK7+'Daily-Prod.'!RB7+'Daily-Prod.'!QS7+'Daily-Prod.'!QJ7+'Daily-Prod.'!QA7+'Daily-Prod.'!PR7+'Daily-Prod.'!PI7+'Daily-Prod.'!OZ7+'Daily-Prod.'!OQ7+'Daily-Prod.'!OH7+'Daily-Prod.'!NY7+'Daily-Prod.'!NP7+'Daily-Prod.'!NG7+'Daily-Prod.'!MX7+'Daily-Prod.'!MO7+'Daily-Prod.'!MF7+'Daily-Prod.'!LW7+'Daily-Prod.'!LN7+'Daily-Prod.'!LE7+'Daily-Prod.'!KV7+'Daily-Prod.'!KM7+'Daily-Prod.'!KD7+'Daily-Prod.'!JU7+'Daily-Prod.'!JL7)/O7,"")</f>
        <v>0.48094747682801237</v>
      </c>
      <c r="M7" s="475">
        <f>IFERROR(('Daily-Prod.'!TW7+'Daily-Prod.'!TN7+'Daily-Prod.'!TE7+'Daily-Prod.'!SV7+'Daily-Prod.'!SM7+'Daily-Prod.'!SD7+'Daily-Prod.'!RU7+'Daily-Prod.'!RL7+'Daily-Prod.'!RC7+'Daily-Prod.'!QT7+'Daily-Prod.'!QK7+'Daily-Prod.'!QB7+'Daily-Prod.'!PS7+'Daily-Prod.'!PJ7+'Daily-Prod.'!PA7+'Daily-Prod.'!OR7+'Daily-Prod.'!OI7+'Daily-Prod.'!NZ7+'Daily-Prod.'!NQ7+'Daily-Prod.'!NH7+'Daily-Prod.'!MY7+'Daily-Prod.'!MP7+'Daily-Prod.'!MG7+'Daily-Prod.'!LX7+'Daily-Prod.'!LO7+'Daily-Prod.'!LF7+'Daily-Prod.'!KW7+'Daily-Prod.'!KN7+'Daily-Prod.'!KE7+'Daily-Prod.'!JV7+'Daily-Prod.'!JM7)/O7,"")</f>
        <v>0.16374871266735325</v>
      </c>
      <c r="N7" s="475">
        <f>IFERROR(('Daily-Prod.'!TY7+'Daily-Prod.'!TP7+'Daily-Prod.'!TG7+'Daily-Prod.'!SX7+'Daily-Prod.'!SO7+'Daily-Prod.'!SF7+'Daily-Prod.'!RW7+'Daily-Prod.'!RN7+'Daily-Prod.'!RE7+'Daily-Prod.'!QV7+'Daily-Prod.'!QM7+'Daily-Prod.'!QD7+'Daily-Prod.'!PU7+'Daily-Prod.'!PL7+'Daily-Prod.'!PC7+'Daily-Prod.'!OT7+'Daily-Prod.'!OK7+'Daily-Prod.'!OB7+'Daily-Prod.'!NS7+'Daily-Prod.'!NJ7+'Daily-Prod.'!NA7+'Daily-Prod.'!MR7+'Daily-Prod.'!MI7+'Daily-Prod.'!LZ7+'Daily-Prod.'!LQ7+'Daily-Prod.'!LH7+'Daily-Prod.'!KY7+'Daily-Prod.'!KP7+'Daily-Prod.'!KG7+'Daily-Prod.'!JX7+'Daily-Prod.'!JO7+'Daily-Prod.'!TZ7+'Daily-Prod.'!TQ7+'Daily-Prod.'!TH7+'Daily-Prod.'!SY7+'Daily-Prod.'!SP7+'Daily-Prod.'!SG7+'Daily-Prod.'!RX7+'Daily-Prod.'!RO7+'Daily-Prod.'!RF7+'Daily-Prod.'!QW7+'Daily-Prod.'!QN7+'Daily-Prod.'!QE7+'Daily-Prod.'!PV7+'Daily-Prod.'!PM7+'Daily-Prod.'!PD7+'Daily-Prod.'!OU7+'Daily-Prod.'!OL7+'Daily-Prod.'!OC7+'Daily-Prod.'!NT7+'Daily-Prod.'!NK7+'Daily-Prod.'!NB7+'Daily-Prod.'!MS7+'Daily-Prod.'!MJ7+'Daily-Prod.'!MA7+'Daily-Prod.'!LR7+'Daily-Prod.'!LI7+'Daily-Prod.'!KZ7+'Daily-Prod.'!KQ7+'Daily-Prod.'!KH7+'Daily-Prod.'!JY7+'Daily-Prod.'!JP7)/O7,"")</f>
        <v>0.35530381050463439</v>
      </c>
      <c r="O7" s="496">
        <f>IFERROR(('Daily-Prod.'!UA7+'Daily-Prod.'!TR7+'Daily-Prod.'!TI7+'Daily-Prod.'!SZ7+'Daily-Prod.'!SQ7+'Daily-Prod.'!SH7+'Daily-Prod.'!RY7+'Daily-Prod.'!RP7+'Daily-Prod.'!RG7+'Daily-Prod.'!QX7+'Daily-Prod.'!QO7+'Daily-Prod.'!QF7+'Daily-Prod.'!PW7+'Daily-Prod.'!PN7+'Daily-Prod.'!PE7+'Daily-Prod.'!OV7+'Daily-Prod.'!OM7+'Daily-Prod.'!OD7+'Daily-Prod.'!NU7+'Daily-Prod.'!NL7+'Daily-Prod.'!NC7+'Daily-Prod.'!MT7+'Daily-Prod.'!MK7+'Daily-Prod.'!MB7+'Daily-Prod.'!LS7+'Daily-Prod.'!LJ7+'Daily-Prod.'!LA7+'Daily-Prod.'!KR7+'Daily-Prod.'!KI7+'Daily-Prod.'!JZ7+'Daily-Prod.'!JQ7),"")</f>
        <v>971</v>
      </c>
      <c r="P7" s="383"/>
      <c r="Q7" s="384">
        <f>IFERROR(('Daily-Prod.'!UC7+'Daily-Prod.'!TT7+'Daily-Prod.'!TK7+'Daily-Prod.'!TB7+'Daily-Prod.'!SS7+'Daily-Prod.'!SJ7+'Daily-Prod.'!SA7+'Daily-Prod.'!RR7+'Daily-Prod.'!RI7+'Daily-Prod.'!QZ7+'Daily-Prod.'!QQ7+'Daily-Prod.'!QH7+'Daily-Prod.'!PY7+'Daily-Prod.'!PP7+'Daily-Prod.'!PG7+'Daily-Prod.'!OX7+'Daily-Prod.'!OO7+'Daily-Prod.'!OF7+'Daily-Prod.'!NW7+'Daily-Prod.'!NN7+'Daily-Prod.'!NE7+'Daily-Prod.'!MV7+'Daily-Prod.'!MM7+'Daily-Prod.'!MD7+'Daily-Prod.'!LU7+'Daily-Prod.'!LL7+'Daily-Prod.'!LC7+'Daily-Prod.'!KT7+'Daily-Prod.'!KK7+'Daily-Prod.'!KB7+'Daily-Prod.'!JS7),"")</f>
        <v>331</v>
      </c>
      <c r="R7" s="495" t="str">
        <f>IFERROR((Q7/P7),"")</f>
        <v/>
      </c>
      <c r="S7" s="378">
        <f>IFERROR(AVERAGE('Daily-Prod.'!TR7,'Daily-Prod.'!UA7,'Daily-Prod.'!TI7,'Daily-Prod.'!SZ7,'Daily-Prod.'!SQ7,'Daily-Prod.'!SH7,'Daily-Prod.'!RY7,'Daily-Prod.'!RP7,'Daily-Prod.'!RG7,'Daily-Prod.'!QX7,'Daily-Prod.'!QO7,'Daily-Prod.'!QF7,'Daily-Prod.'!PW7,'Daily-Prod.'!PN7,'Daily-Prod.'!PE7,'Daily-Prod.'!OV7,'Daily-Prod.'!OM7,'Daily-Prod.'!OD7,'Daily-Prod.'!NU7,'Daily-Prod.'!NL7,'Daily-Prod.'!NC7,'Daily-Prod.'!MT7,'Daily-Prod.'!MK7,'Daily-Prod.'!MB7,'Daily-Prod.'!LS7,'Daily-Prod.'!LJ7,'Daily-Prod.'!LA7,'Daily-Prod.'!KR7,'Daily-Prod.'!KI7,'Daily-Prod.'!JZ7),"")</f>
        <v>43.80952380952381</v>
      </c>
      <c r="T7" s="379" t="str">
        <f>IFERROR(AVERAGE('Daily-Prod.'!TS7,'Daily-Prod.'!UB7,'Daily-Prod.'!TJ7,'Daily-Prod.'!TA7,'Daily-Prod.'!SR7,'Daily-Prod.'!SI7,'Daily-Prod.'!RZ7,'Daily-Prod.'!RQ7,'Daily-Prod.'!RH7,'Daily-Prod.'!QY7,'Daily-Prod.'!QP7,'Daily-Prod.'!QG7,'Daily-Prod.'!PX7,'Daily-Prod.'!PO7,'Daily-Prod.'!PF7,'Daily-Prod.'!OW7,'Daily-Prod.'!ON7,'Daily-Prod.'!OE7,'Daily-Prod.'!NV7,'Daily-Prod.'!NM7,'Daily-Prod.'!ND7,'Daily-Prod.'!MU7,'Daily-Prod.'!ML7,'Daily-Prod.'!MC7,'Daily-Prod.'!LT7,'Daily-Prod.'!LK7,'Daily-Prod.'!LB7,'Daily-Prod.'!KS7,'Daily-Prod.'!KJ7,'Daily-Prod.'!KA7),"")</f>
        <v/>
      </c>
      <c r="U7" s="380">
        <f>IFERROR(AVERAGE('Daily-Prod.'!TT7,'Daily-Prod.'!UC7,'Daily-Prod.'!TK7,'Daily-Prod.'!TB7,'Daily-Prod.'!SS7,'Daily-Prod.'!SJ7,'Daily-Prod.'!SA7,'Daily-Prod.'!RR7,'Daily-Prod.'!RI7,'Daily-Prod.'!QZ7,'Daily-Prod.'!QQ7,'Daily-Prod.'!QH7,'Daily-Prod.'!PY7,'Daily-Prod.'!PP7,'Daily-Prod.'!PG7,'Daily-Prod.'!OX7,'Daily-Prod.'!OO7,'Daily-Prod.'!OF7,'Daily-Prod.'!NW7,'Daily-Prod.'!NN7,'Daily-Prod.'!NE7,'Daily-Prod.'!MV7,'Daily-Prod.'!MM7,'Daily-Prod.'!MD7,'Daily-Prod.'!LU7,'Daily-Prod.'!LL7,'Daily-Prod.'!LC7,'Daily-Prod.'!KT7,'Daily-Prod.'!KK7,'Daily-Prod.'!KB7),"")</f>
        <v>15.571428571428571</v>
      </c>
      <c r="V7" s="66">
        <f>IFERROR(('Daily-Prod.'!ADN7+'Daily-Prod.'!ADE7+'Daily-Prod.'!ACV7+'Daily-Prod.'!ACM7+'Daily-Prod.'!ACD7+'Daily-Prod.'!ABU7+'Daily-Prod.'!ABL7+'Daily-Prod.'!ABC7+'Daily-Prod.'!AAT7+'Daily-Prod.'!AAK7+'Daily-Prod.'!AAB7+'Daily-Prod.'!ZS7+'Daily-Prod.'!ZJ7+'Daily-Prod.'!ZA7+'Daily-Prod.'!YR7+'Daily-Prod.'!YI7+'Daily-Prod.'!XZ7+'Daily-Prod.'!XQ7+'Daily-Prod.'!XH7+'Daily-Prod.'!WY7+'Daily-Prod.'!WP7+'Daily-Prod.'!WG7+'Daily-Prod.'!VX7+'Daily-Prod.'!VO7+'Daily-Prod.'!VF7+'Daily-Prod.'!UW7+'Daily-Prod.'!UN7+'Daily-Prod.'!UE7)/Y7,"")</f>
        <v>0.50070921985815597</v>
      </c>
      <c r="W7" s="475">
        <f>IFERROR(('Daily-Prod.'!ADO7+'Daily-Prod.'!ADF7+'Daily-Prod.'!ACW7+'Daily-Prod.'!ACN7+'Daily-Prod.'!ACE7+'Daily-Prod.'!ABV7+'Daily-Prod.'!ABM7+'Daily-Prod.'!ABD7+'Daily-Prod.'!AAU7+'Daily-Prod.'!AAL7+'Daily-Prod.'!AAC7+'Daily-Prod.'!ZT7+'Daily-Prod.'!ZK7+'Daily-Prod.'!ZB7+'Daily-Prod.'!YS7+'Daily-Prod.'!YJ7+'Daily-Prod.'!YA7+'Daily-Prod.'!XR7+'Daily-Prod.'!XI7+'Daily-Prod.'!WZ7+'Daily-Prod.'!WQ7+'Daily-Prod.'!WH7+'Daily-Prod.'!VY7+'Daily-Prod.'!VP7+'Daily-Prod.'!VG7+'Daily-Prod.'!UX7+'Daily-Prod.'!UO7+'Daily-Prod.'!UF7)/Y7,"")</f>
        <v>0.17446808510638298</v>
      </c>
      <c r="X7" s="475">
        <f>IFERROR(('Daily-Prod.'!ADR7+'Daily-Prod.'!ADI7+'Daily-Prod.'!ACZ7+'Daily-Prod.'!ACQ7+'Daily-Prod.'!ACH7+'Daily-Prod.'!ABY7+'Daily-Prod.'!ABP7+'Daily-Prod.'!ABG7+'Daily-Prod.'!AAX7+'Daily-Prod.'!AAO7+'Daily-Prod.'!AAF7+'Daily-Prod.'!ZW7+'Daily-Prod.'!ZN7+'Daily-Prod.'!ZE7+'Daily-Prod.'!YV7+'Daily-Prod.'!YM7+'Daily-Prod.'!YD7+'Daily-Prod.'!XU7+'Daily-Prod.'!XL7+'Daily-Prod.'!XC7+'Daily-Prod.'!WT7+'Daily-Prod.'!WK7+'Daily-Prod.'!WB7+'Daily-Prod.'!VS7+'Daily-Prod.'!VJ7+'Daily-Prod.'!VA7+'Daily-Prod.'!UR7+'Daily-Prod.'!UI7+'Daily-Prod.'!ADQ7+'Daily-Prod.'!ADH7+'Daily-Prod.'!ACY7+'Daily-Prod.'!ACP7+'Daily-Prod.'!ACG7+'Daily-Prod.'!ABX7+'Daily-Prod.'!ABO7+'Daily-Prod.'!ABF7+'Daily-Prod.'!AAW7+'Daily-Prod.'!AAN7+'Daily-Prod.'!AAE7+'Daily-Prod.'!ZV7+'Daily-Prod.'!ZM7+'Daily-Prod.'!ZD7+'Daily-Prod.'!YU7+'Daily-Prod.'!YL7+'Daily-Prod.'!YC7+'Daily-Prod.'!XT7+'Daily-Prod.'!XK7+'Daily-Prod.'!XB7+'Daily-Prod.'!WS7+'Daily-Prod.'!WJ7+'Daily-Prod.'!WA7+'Daily-Prod.'!VR7+'Daily-Prod.'!VI7+'Daily-Prod.'!UZ7+'Daily-Prod.'!UQ7+'Daily-Prod.'!UH7)/Y7,"")</f>
        <v>0.32482269503546102</v>
      </c>
      <c r="Y7" s="496">
        <f>IFERROR(('Daily-Prod.'!ADS7+'Daily-Prod.'!ADJ7+'Daily-Prod.'!ADA7+'Daily-Prod.'!ACR7+'Daily-Prod.'!ACI7+'Daily-Prod.'!ABZ7+'Daily-Prod.'!ABQ7+'Daily-Prod.'!ABH7+'Daily-Prod.'!AAY7+'Daily-Prod.'!AAP7+'Daily-Prod.'!AAG7+'Daily-Prod.'!ZX7+'Daily-Prod.'!ZO7+'Daily-Prod.'!ZF7+'Daily-Prod.'!YW7+'Daily-Prod.'!YN7+'Daily-Prod.'!YE7+'Daily-Prod.'!XV7+'Daily-Prod.'!XM7+'Daily-Prod.'!XD7+'Daily-Prod.'!WU7+'Daily-Prod.'!WL7+'Daily-Prod.'!WC7+'Daily-Prod.'!VT7+'Daily-Prod.'!VK7+'Daily-Prod.'!VB7+'Daily-Prod.'!US7+'Daily-Prod.'!UJ7),"")</f>
        <v>705</v>
      </c>
      <c r="Z7" s="383"/>
      <c r="AA7" s="384">
        <f>IFERROR(('Daily-Prod.'!ADU7+'Daily-Prod.'!ADL7+'Daily-Prod.'!ADC7+'Daily-Prod.'!ACT7+'Daily-Prod.'!ACK7+'Daily-Prod.'!ACB7+'Daily-Prod.'!ABS7+'Daily-Prod.'!ABJ7+'Daily-Prod.'!ABA7+'Daily-Prod.'!AAR7+'Daily-Prod.'!AAI7+'Daily-Prod.'!ZZ7+'Daily-Prod.'!ZQ7+'Daily-Prod.'!ZH7+'Daily-Prod.'!YY7+'Daily-Prod.'!YP7+'Daily-Prod.'!YG7+'Daily-Prod.'!XX7+'Daily-Prod.'!XO7+'Daily-Prod.'!XF7+'Daily-Prod.'!WW7+'Daily-Prod.'!WN7+'Daily-Prod.'!WE7+'Daily-Prod.'!VV7+'Daily-Prod.'!VM7+'Daily-Prod.'!VD7+'Daily-Prod.'!UU7+'Daily-Prod.'!UL7),"")</f>
        <v>207</v>
      </c>
      <c r="AB7" s="495" t="str">
        <f>IFERROR((AA7/Z7),"")</f>
        <v/>
      </c>
      <c r="AC7" s="378">
        <f>IFERROR(AVERAGE('Daily-Prod.'!ADS7,'Daily-Prod.'!ADJ7,'Daily-Prod.'!ADA7,'Daily-Prod.'!ACR7,'Daily-Prod.'!ACI7,'Daily-Prod.'!ABZ7,'Daily-Prod.'!ABQ7,'Daily-Prod.'!ABH7,'Daily-Prod.'!AAY7,'Daily-Prod.'!AAP7,'Daily-Prod.'!AAG7,'Daily-Prod.'!ZX7,'Daily-Prod.'!ZO7,'Daily-Prod.'!ZF7,'Daily-Prod.'!YW7,'Daily-Prod.'!YN7,'Daily-Prod.'!YE7,'Daily-Prod.'!XV7,'Daily-Prod.'!XM7,'Daily-Prod.'!XD7,'Daily-Prod.'!WU7,'Daily-Prod.'!WL7,'Daily-Prod.'!WC7,'Daily-Prod.'!VT7,'Daily-Prod.'!VK7,'Daily-Prod.'!VB7,'Daily-Prod.'!US7,'Daily-Prod.'!UJ7),"")</f>
        <v>35.25</v>
      </c>
      <c r="AD7" s="379"/>
      <c r="AE7" s="380">
        <f>IFERROR(AVERAGE('Daily-Prod.'!ADU7,'Daily-Prod.'!ADL7,'Daily-Prod.'!ADC7,'Daily-Prod.'!ACT7,'Daily-Prod.'!ACK7,'Daily-Prod.'!ACB7,'Daily-Prod.'!ABS7,'Daily-Prod.'!ABJ7,'Daily-Prod.'!ABA7,'Daily-Prod.'!AAR7,'Daily-Prod.'!AAI7,'Daily-Prod.'!ZZ7,'Daily-Prod.'!ZQ7,'Daily-Prod.'!ZH7,'Daily-Prod.'!YY7,'Daily-Prod.'!YP7,'Daily-Prod.'!YG7,'Daily-Prod.'!XX7,'Daily-Prod.'!XO7,'Daily-Prod.'!XF7,'Daily-Prod.'!WW7,'Daily-Prod.'!WN7,'Daily-Prod.'!WE7,'Daily-Prod.'!VV7,'Daily-Prod.'!VM7,'Daily-Prod.'!VD7,'Daily-Prod.'!UU7,'Daily-Prod.'!UL7),"")</f>
        <v>10.894736842105264</v>
      </c>
      <c r="AF7" s="66">
        <f>IFERROR(('Daily-Prod.'!AOG7+'Daily-Prod.'!ANX7+'Daily-Prod.'!ANO7+'Daily-Prod.'!ANF7+'Daily-Prod.'!AMW7+'Daily-Prod.'!AMN7+'Daily-Prod.'!AME7+'Daily-Prod.'!ALV7+'Daily-Prod.'!ALM7+'Daily-Prod.'!ALD7+'Daily-Prod.'!AKU7+'Daily-Prod.'!AKL7+'Daily-Prod.'!AKC7+'Daily-Prod.'!AJT7+'Daily-Prod.'!AJK7+'Daily-Prod.'!AJB7+'Daily-Prod.'!AIS7+'Daily-Prod.'!AIJ7+'Daily-Prod.'!AIA7+'Daily-Prod.'!AHR7+'Daily-Prod.'!AHI7+'Daily-Prod.'!AGZ7+'Daily-Prod.'!AGQ7+'Daily-Prod.'!AGH7+'Daily-Prod.'!AFY7+'Daily-Prod.'!AFP7+'Daily-Prod.'!AFG7+'Daily-Prod.'!AEX7+'Daily-Prod.'!AEO7+'Daily-Prod.'!AEF7+'Daily-Prod.'!ADW7)/AI7,"")</f>
        <v>0.42265529841656518</v>
      </c>
      <c r="AG7" s="475">
        <f>IFERROR(('Daily-Prod.'!AOH7+'Daily-Prod.'!ANY7+'Daily-Prod.'!ANP7+'Daily-Prod.'!ANG7+'Daily-Prod.'!AMX7+'Daily-Prod.'!AMO7+'Daily-Prod.'!AMF7+'Daily-Prod.'!ALW7+'Daily-Prod.'!ALN7+'Daily-Prod.'!ALE7+'Daily-Prod.'!AKV7+'Daily-Prod.'!AKM7+'Daily-Prod.'!AKD7+'Daily-Prod.'!AJU7+'Daily-Prod.'!AJL7+'Daily-Prod.'!AJC7+'Daily-Prod.'!AIT7+'Daily-Prod.'!AIK7+'Daily-Prod.'!AIB7+'Daily-Prod.'!AHS7+'Daily-Prod.'!AHJ7+'Daily-Prod.'!AHA7+'Daily-Prod.'!AGR7+'Daily-Prod.'!AGI7+'Daily-Prod.'!AFZ7+'Daily-Prod.'!AFQ7+'Daily-Prod.'!AFH7+'Daily-Prod.'!AEY7+'Daily-Prod.'!AEP7+'Daily-Prod.'!AEG7+'Daily-Prod.'!ADX7)/AI7,"")</f>
        <v>0.17295980511571254</v>
      </c>
      <c r="AH7" s="475">
        <f>IFERROR(('Daily-Prod.'!AOK7+'Daily-Prod.'!AOB7+'Daily-Prod.'!ANS7+'Daily-Prod.'!ANJ7+'Daily-Prod.'!ANA7+'Daily-Prod.'!AMR7+'Daily-Prod.'!AMI7+'Daily-Prod.'!ALZ7+'Daily-Prod.'!ALQ7+'Daily-Prod.'!ALH7+'Daily-Prod.'!AKY7+'Daily-Prod.'!AKP7+'Daily-Prod.'!AKG7+'Daily-Prod.'!AJX7+'Daily-Prod.'!AJO7+'Daily-Prod.'!AJF7+'Daily-Prod.'!AIW7+'Daily-Prod.'!AIN7+'Daily-Prod.'!AIE7+'Daily-Prod.'!AHV7+'Daily-Prod.'!AHM7+'Daily-Prod.'!AHD7+'Daily-Prod.'!AGU7+'Daily-Prod.'!AGL7+'Daily-Prod.'!AGC7+'Daily-Prod.'!AFT7+'Daily-Prod.'!AFK7+'Daily-Prod.'!AFB7+'Daily-Prod.'!AES7+'Daily-Prod.'!AEJ7+'Daily-Prod.'!AEA7+'Daily-Prod.'!AOJ7+'Daily-Prod.'!AOA7+'Daily-Prod.'!ANR7+'Daily-Prod.'!ANI7+'Daily-Prod.'!AMZ7+'Daily-Prod.'!AMQ7+'Daily-Prod.'!AMH7+'Daily-Prod.'!ALY7+'Daily-Prod.'!ALP7+'Daily-Prod.'!ALG7+'Daily-Prod.'!AKX7+'Daily-Prod.'!AKO7+'Daily-Prod.'!AKF7+'Daily-Prod.'!AJW7+'Daily-Prod.'!AJN7+'Daily-Prod.'!AJE7+'Daily-Prod.'!AIV7+'Daily-Prod.'!AIM7+'Daily-Prod.'!AID7+'Daily-Prod.'!AHU7+'Daily-Prod.'!AHL7+'Daily-Prod.'!AHC7+'Daily-Prod.'!AGT7+'Daily-Prod.'!AGK7+'Daily-Prod.'!AGB7+'Daily-Prod.'!AFS7+'Daily-Prod.'!AFJ7+'Daily-Prod.'!AFA7+'Daily-Prod.'!AER7+'Daily-Prod.'!AEI7+'Daily-Prod.'!ADZ7)/AI7,"")</f>
        <v>0.4043848964677223</v>
      </c>
      <c r="AI7" s="496">
        <f>IFERROR(('Daily-Prod.'!AOL7+'Daily-Prod.'!AOC7+'Daily-Prod.'!ANT7+'Daily-Prod.'!ANK7+'Daily-Prod.'!ANB7+'Daily-Prod.'!AMS7+'Daily-Prod.'!AMJ7+'Daily-Prod.'!AMA7+'Daily-Prod.'!ALR7+'Daily-Prod.'!ALI7+'Daily-Prod.'!AKZ7+'Daily-Prod.'!AKQ7+'Daily-Prod.'!AKH7+'Daily-Prod.'!AJY7+'Daily-Prod.'!AJP7+'Daily-Prod.'!AJG7+'Daily-Prod.'!AIX7+'Daily-Prod.'!AIO7+'Daily-Prod.'!AIF7+'Daily-Prod.'!AHW7+'Daily-Prod.'!AHN7+'Daily-Prod.'!AHE7+'Daily-Prod.'!AGV7+'Daily-Prod.'!AGM7+'Daily-Prod.'!AGD7+'Daily-Prod.'!AFU7+'Daily-Prod.'!AFL7+'Daily-Prod.'!AFC7+'Daily-Prod.'!AET7+'Daily-Prod.'!AEK7+'Daily-Prod.'!AEB7),"")</f>
        <v>821</v>
      </c>
      <c r="AJ7" s="383"/>
      <c r="AK7" s="384">
        <f>IFERROR(('Daily-Prod.'!AON7+'Daily-Prod.'!AOE7+'Daily-Prod.'!ANV7+'Daily-Prod.'!ANM7+'Daily-Prod.'!AND7+'Daily-Prod.'!AMU7+'Daily-Prod.'!AML7+'Daily-Prod.'!AMC7+'Daily-Prod.'!ALT7+'Daily-Prod.'!ALK7+'Daily-Prod.'!ALB7+'Daily-Prod.'!AKS7+'Daily-Prod.'!AKJ7+'Daily-Prod.'!AKA7+'Daily-Prod.'!AJR7+'Daily-Prod.'!AJI7+'Daily-Prod.'!AIZ7+'Daily-Prod.'!AIQ7+'Daily-Prod.'!AIH7+'Daily-Prod.'!AHY7+'Daily-Prod.'!AHP7+'Daily-Prod.'!AHG7+'Daily-Prod.'!AGX7+'Daily-Prod.'!AGO7+'Daily-Prod.'!AGF7+'Daily-Prod.'!AFW7+'Daily-Prod.'!AFN7+'Daily-Prod.'!AFE7+'Daily-Prod.'!AEV7+'Daily-Prod.'!AEM7+'Daily-Prod.'!AED7),"")</f>
        <v>319</v>
      </c>
      <c r="AL7" s="495" t="str">
        <f t="shared" si="3"/>
        <v/>
      </c>
      <c r="AM7" s="378">
        <f>IFERROR(AVERAGE('Daily-Prod.'!AOL7,'Daily-Prod.'!AOC7,'Daily-Prod.'!ANT7,'Daily-Prod.'!ANK7,'Daily-Prod.'!ANB7,'Daily-Prod.'!AMS7,'Daily-Prod.'!AMJ7,'Daily-Prod.'!AMA7,'Daily-Prod.'!ALR7,'Daily-Prod.'!ALI7,'Daily-Prod.'!AKZ7,'Daily-Prod.'!AKQ7,'Daily-Prod.'!AKH7,'Daily-Prod.'!AJY7,'Daily-Prod.'!AJP7,'Daily-Prod.'!AJG7,'Daily-Prod.'!AIX7,'Daily-Prod.'!AIO7,'Daily-Prod.'!AIF7,'Daily-Prod.'!AHW7,'Daily-Prod.'!AHN7,'Daily-Prod.'!AHE7,'Daily-Prod.'!AGV7,'Daily-Prod.'!AGM7,'Daily-Prod.'!AGD7,'Daily-Prod.'!AFU7,'Daily-Prod.'!AFL7,'Daily-Prod.'!AFC7,'Daily-Prod.'!AET7,'Daily-Prod.'!AEK7,'Daily-Prod.'!AEB7),"")</f>
        <v>37.31818181818182</v>
      </c>
      <c r="AN7" s="379"/>
      <c r="AO7" s="380">
        <f>IFERROR(AVERAGE('Daily-Prod.'!AON7,'Daily-Prod.'!AOE7,'Daily-Prod.'!ANV7,'Daily-Prod.'!ANM7,'Daily-Prod.'!AND7,'Daily-Prod.'!AMU7,'Daily-Prod.'!AML7,'Daily-Prod.'!AMC7,'Daily-Prod.'!ALT7,'Daily-Prod.'!ALK7,'Daily-Prod.'!ALB7,'Daily-Prod.'!AKS7,'Daily-Prod.'!AKJ7,'Daily-Prod.'!AKA7,'Daily-Prod.'!AJR7,'Daily-Prod.'!AJI7,'Daily-Prod.'!AIZ7,'Daily-Prod.'!AIQ7,'Daily-Prod.'!AIH7,'Daily-Prod.'!AHY7,'Daily-Prod.'!AHP7,'Daily-Prod.'!AHG7,'Daily-Prod.'!AGX7,'Daily-Prod.'!AGO7,'Daily-Prod.'!AGF7,'Daily-Prod.'!AFW7,'Daily-Prod.'!AFN7,'Daily-Prod.'!AFE7,'Daily-Prod.'!AEV7,'Daily-Prod.'!AEM7,'Daily-Prod.'!AED7),"")</f>
        <v>14.5</v>
      </c>
      <c r="AP7" s="66">
        <f>IFERROR(('Daily-Prod.'!AYZ7+'Daily-Prod.'!AYQ7+'Daily-Prod.'!AYH7+'Daily-Prod.'!AXY7+'Daily-Prod.'!AXP7+'Daily-Prod.'!AXG7+'Daily-Prod.'!AWX7+'Daily-Prod.'!AWO7+'Daily-Prod.'!AWF7+'Daily-Prod.'!AVW7+'Daily-Prod.'!AVN7+'Daily-Prod.'!AVE7+'Daily-Prod.'!AUV7+'Daily-Prod.'!AUM7+'Daily-Prod.'!AUD7+'Daily-Prod.'!ATU7+'Daily-Prod.'!ATL7+'Daily-Prod.'!ATC7+'Daily-Prod.'!AST7+'Daily-Prod.'!ASK7+'Daily-Prod.'!ASB7+'Daily-Prod.'!ARS7+'Daily-Prod.'!ARJ7+'Daily-Prod.'!ARA7+'Daily-Prod.'!AQR7+'Daily-Prod.'!AQI7+'Daily-Prod.'!APZ7+'Daily-Prod.'!APQ7+'Daily-Prod.'!APH7+'Daily-Prod.'!AOY7+'Daily-Prod.'!AOP7)/AS7,"")</f>
        <v>0.38741258741258744</v>
      </c>
      <c r="AQ7" s="475">
        <f>IFERROR(('Daily-Prod.'!AZA7+'Daily-Prod.'!AYR7+'Daily-Prod.'!AYI7+'Daily-Prod.'!AXZ7+'Daily-Prod.'!AXQ7+'Daily-Prod.'!AXH7+'Daily-Prod.'!AWY7+'Daily-Prod.'!AWP7+'Daily-Prod.'!AWG7+'Daily-Prod.'!AVX7+'Daily-Prod.'!AVO7+'Daily-Prod.'!AVF7+'Daily-Prod.'!AUW7+'Daily-Prod.'!AUN7+'Daily-Prod.'!AUE7+'Daily-Prod.'!ATV7+'Daily-Prod.'!ATM7+'Daily-Prod.'!ATD7+'Daily-Prod.'!ASU7+'Daily-Prod.'!ASL7+'Daily-Prod.'!ASC7+'Daily-Prod.'!ART7+'Daily-Prod.'!ARK7+'Daily-Prod.'!ARB7+'Daily-Prod.'!AQS7+'Daily-Prod.'!AQJ7+'Daily-Prod.'!AQA7+'Daily-Prod.'!APR7+'Daily-Prod.'!API7+'Daily-Prod.'!AOZ7+'Daily-Prod.'!AOQ7)/AS7,"")</f>
        <v>0.25454545454545452</v>
      </c>
      <c r="AR7" s="475">
        <f>IFERROR(('Daily-Prod.'!AZC7+'Daily-Prod.'!AYT7+'Daily-Prod.'!AYK7+'Daily-Prod.'!AYB7+'Daily-Prod.'!AXS7+'Daily-Prod.'!AXJ7+'Daily-Prod.'!AXA7+'Daily-Prod.'!AWR7+'Daily-Prod.'!AWI7+'Daily-Prod.'!AVZ7+'Daily-Prod.'!AVQ7+'Daily-Prod.'!AVH7+'Daily-Prod.'!AUY7+'Daily-Prod.'!AUP7+'Daily-Prod.'!AUG7+'Daily-Prod.'!ATX7+'Daily-Prod.'!ATO7+'Daily-Prod.'!ATF7+'Daily-Prod.'!ASW7+'Daily-Prod.'!ASN7+'Daily-Prod.'!ASE7+'Daily-Prod.'!ARV7+'Daily-Prod.'!ARM7+'Daily-Prod.'!ARD7+'Daily-Prod.'!AQU7+'Daily-Prod.'!AQL7+'Daily-Prod.'!AQC7+'Daily-Prod.'!APT7+'Daily-Prod.'!APK7+'Daily-Prod.'!APB7+'Daily-Prod.'!AOS7+'Daily-Prod.'!AZD7+'Daily-Prod.'!AYU7+'Daily-Prod.'!AYL7+'Daily-Prod.'!AYC7+'Daily-Prod.'!AXT7+'Daily-Prod.'!AXK7+'Daily-Prod.'!AXB7+'Daily-Prod.'!AWS7+'Daily-Prod.'!AWJ7+'Daily-Prod.'!AWA7+'Daily-Prod.'!AVR7+'Daily-Prod.'!AVI7+'Daily-Prod.'!AUZ7+'Daily-Prod.'!AUQ7+'Daily-Prod.'!AUH7+'Daily-Prod.'!ATY7+'Daily-Prod.'!ATP7+'Daily-Prod.'!ATG7+'Daily-Prod.'!ASX7+'Daily-Prod.'!ASO7+'Daily-Prod.'!ASF7+'Daily-Prod.'!ARW7+'Daily-Prod.'!ARN7+'Daily-Prod.'!ARE7+'Daily-Prod.'!AQV7+'Daily-Prod.'!AQM7+'Daily-Prod.'!AQD7+'Daily-Prod.'!APU7+'Daily-Prod.'!APL7+'Daily-Prod.'!APC7+'Daily-Prod.'!AOT7)/AS7,"")</f>
        <v>0.35804195804195804</v>
      </c>
      <c r="AS7" s="496">
        <f>IFERROR(('Daily-Prod.'!AZE7+'Daily-Prod.'!AYV7+'Daily-Prod.'!AYM7+'Daily-Prod.'!AYD7+'Daily-Prod.'!AXU7+'Daily-Prod.'!AXL7+'Daily-Prod.'!AXC7+'Daily-Prod.'!AWT7+'Daily-Prod.'!AWK7+'Daily-Prod.'!AWB7+'Daily-Prod.'!AVS7+'Daily-Prod.'!AVJ7+'Daily-Prod.'!AVA7+'Daily-Prod.'!AUR7+'Daily-Prod.'!AUI7+'Daily-Prod.'!ATZ7+'Daily-Prod.'!ATQ7+'Daily-Prod.'!ATH7+'Daily-Prod.'!ASY7+'Daily-Prod.'!ASP7+'Daily-Prod.'!ASG7+'Daily-Prod.'!ARX7+'Daily-Prod.'!ARO7+'Daily-Prod.'!ARF7+'Daily-Prod.'!AQW7+'Daily-Prod.'!AQN7+'Daily-Prod.'!AQE7+'Daily-Prod.'!APV7+'Daily-Prod.'!APM7+'Daily-Prod.'!APD7+'Daily-Prod.'!AOU7),"")</f>
        <v>715</v>
      </c>
      <c r="AT7" s="383"/>
      <c r="AU7" s="384">
        <f>IFERROR(('Daily-Prod.'!AZG7+'Daily-Prod.'!AYX7+'Daily-Prod.'!AYO7+'Daily-Prod.'!AYF7+'Daily-Prod.'!AXW7+'Daily-Prod.'!AXN7+'Daily-Prod.'!AXE7+'Daily-Prod.'!AWV7+'Daily-Prod.'!AWM7+'Daily-Prod.'!AWD7+'Daily-Prod.'!AVU7+'Daily-Prod.'!AVL7+'Daily-Prod.'!AVC7+'Daily-Prod.'!AUT7+'Daily-Prod.'!AUK7+'Daily-Prod.'!AUB7+'Daily-Prod.'!ATS7+'Daily-Prod.'!ATJ7+'Daily-Prod.'!ATA7+'Daily-Prod.'!ASR7+'Daily-Prod.'!ASI7+'Daily-Prod.'!ARZ7+'Daily-Prod.'!ARQ7+'Daily-Prod.'!ARH7+'Daily-Prod.'!AQY7+'Daily-Prod.'!AQP7+'Daily-Prod.'!AQG7+'Daily-Prod.'!APX7+'Daily-Prod.'!APO7+'Daily-Prod.'!APF7+'Daily-Prod.'!AOW7),"")</f>
        <v>262</v>
      </c>
      <c r="AV7" s="495" t="str">
        <f t="shared" si="4"/>
        <v/>
      </c>
      <c r="AW7" s="378">
        <f>IFERROR(AVERAGE('Daily-Prod.'!AZE7,'Daily-Prod.'!AYV7,'Daily-Prod.'!AYM7,'Daily-Prod.'!AYD7,'Daily-Prod.'!AXU7,'Daily-Prod.'!AXL7,'Daily-Prod.'!AXC7,'Daily-Prod.'!AWT7,'Daily-Prod.'!AWK7,'Daily-Prod.'!AWB7,'Daily-Prod.'!AVS7,'Daily-Prod.'!AVJ7,'Daily-Prod.'!AVA7,'Daily-Prod.'!AUR7,'Daily-Prod.'!AUI7,'Daily-Prod.'!ATZ7,'Daily-Prod.'!ATQ7,'Daily-Prod.'!ATH7,'Daily-Prod.'!ASY7,'Daily-Prod.'!ASP7,'Daily-Prod.'!ASG7,'Daily-Prod.'!ARX7,'Daily-Prod.'!ARO7,'Daily-Prod.'!ARF7,'Daily-Prod.'!AQW7,'Daily-Prod.'!AQN7,'Daily-Prod.'!AQE7,'Daily-Prod.'!APV7,'Daily-Prod.'!APM7,'Daily-Prod.'!APD7,'Daily-Prod.'!AOU7),"")</f>
        <v>32.5</v>
      </c>
      <c r="AX7" s="379"/>
      <c r="AY7" s="380">
        <f>IFERROR(AVERAGE('Daily-Prod.'!AZG7,'Daily-Prod.'!AYX7,'Daily-Prod.'!AYO7,'Daily-Prod.'!AYF7,'Daily-Prod.'!AXW7,'Daily-Prod.'!AXN7,'Daily-Prod.'!AXE7,'Daily-Prod.'!AWV7,'Daily-Prod.'!AWM7,'Daily-Prod.'!AWD7,'Daily-Prod.'!AVU7,'Daily-Prod.'!AVL7,'Daily-Prod.'!AVC7,'Daily-Prod.'!AUT7,'Daily-Prod.'!AUK7,'Daily-Prod.'!AUB7,'Daily-Prod.'!ATS7,'Daily-Prod.'!ATJ7,'Daily-Prod.'!ATA7,'Daily-Prod.'!ASR7,'Daily-Prod.'!ASI7,'Daily-Prod.'!ARZ7,'Daily-Prod.'!ARQ7,'Daily-Prod.'!ARH7,'Daily-Prod.'!AQY7,'Daily-Prod.'!AQP7,'Daily-Prod.'!AQG7,'Daily-Prod.'!APX7,'Daily-Prod.'!APO7,'Daily-Prod.'!APF7,'Daily-Prod.'!AOW7),"")</f>
        <v>10.916666666666666</v>
      </c>
      <c r="AZ7" s="66">
        <f>IFERROR(('Daily-Prod.'!BJJ7+'Daily-Prod.'!BJA7+'Daily-Prod.'!BIR7+'Daily-Prod.'!BII7+'Daily-Prod.'!BHZ7+'Daily-Prod.'!BHQ7+'Daily-Prod.'!BHH7+'Daily-Prod.'!BGY7+'Daily-Prod.'!BGP7+'Daily-Prod.'!BGG7+'Daily-Prod.'!BFX7+'Daily-Prod.'!BFO7+'Daily-Prod.'!BFF7+'Daily-Prod.'!BEW7+'Daily-Prod.'!BEN7+'Daily-Prod.'!BEE7+'Daily-Prod.'!BDV7+'Daily-Prod.'!BDM7+'Daily-Prod.'!BDD7+'Daily-Prod.'!BCU7+'Daily-Prod.'!BCL7+'Daily-Prod.'!BCC7+'Daily-Prod.'!BBT7+'Daily-Prod.'!BBK7+'Daily-Prod.'!BBB7+'Daily-Prod.'!BAS7+'Daily-Prod.'!BAJ7+'Daily-Prod.'!BAA7+'Daily-Prod.'!AZR7+'Daily-Prod.'!AZI7)/BC7,"")</f>
        <v>0.37027027027027026</v>
      </c>
      <c r="BA7" s="475">
        <f>IFERROR(('Daily-Prod.'!BJK7+'Daily-Prod.'!BJB7+'Daily-Prod.'!BIS7+'Daily-Prod.'!BIJ7+'Daily-Prod.'!BIA7+'Daily-Prod.'!BHR7+'Daily-Prod.'!BHI7+'Daily-Prod.'!BGZ7+'Daily-Prod.'!BGQ7+'Daily-Prod.'!BGH7+'Daily-Prod.'!BFY7+'Daily-Prod.'!BFP7+'Daily-Prod.'!BFG7+'Daily-Prod.'!BEX7+'Daily-Prod.'!BEO7+'Daily-Prod.'!BEF7+'Daily-Prod.'!BDW7+'Daily-Prod.'!BDN7+'Daily-Prod.'!BDE7+'Daily-Prod.'!BCV7+'Daily-Prod.'!BCM7+'Daily-Prod.'!BCD7+'Daily-Prod.'!BBU7+'Daily-Prod.'!BBL7+'Daily-Prod.'!BBC7+'Daily-Prod.'!BAT7+'Daily-Prod.'!BAK7+'Daily-Prod.'!BAB7+'Daily-Prod.'!AZS7+'Daily-Prod.'!AZJ7)/BC7,"")</f>
        <v>0.20810810810810812</v>
      </c>
      <c r="BB7" s="475">
        <f>IFERROR(('Daily-Prod.'!BJM7+'Daily-Prod.'!BJD7+'Daily-Prod.'!BIU7+'Daily-Prod.'!BIL7+'Daily-Prod.'!BIC7+'Daily-Prod.'!BHT7+'Daily-Prod.'!BHK7+'Daily-Prod.'!BHB7+'Daily-Prod.'!BGS7+'Daily-Prod.'!BGJ7+'Daily-Prod.'!BGA7+'Daily-Prod.'!BFR7+'Daily-Prod.'!BFI7+'Daily-Prod.'!BEZ7+'Daily-Prod.'!BEQ7+'Daily-Prod.'!BEH7+'Daily-Prod.'!BDY7+'Daily-Prod.'!BDP7+'Daily-Prod.'!BDG7+'Daily-Prod.'!BCX7+'Daily-Prod.'!BCO7+'Daily-Prod.'!BCF7+'Daily-Prod.'!BBW7+'Daily-Prod.'!BBN7+'Daily-Prod.'!BBE7+'Daily-Prod.'!BAV7+'Daily-Prod.'!BAM7+'Daily-Prod.'!BAD7+'Daily-Prod.'!AZU7+'Daily-Prod.'!AZL7+'Daily-Prod.'!BJN7+'Daily-Prod.'!BJE7+'Daily-Prod.'!BIV7+'Daily-Prod.'!BIM7+'Daily-Prod.'!BID7+'Daily-Prod.'!BHU7+'Daily-Prod.'!BHL7+'Daily-Prod.'!BHC7+'Daily-Prod.'!BGT7+'Daily-Prod.'!BGK7+'Daily-Prod.'!BGB7+'Daily-Prod.'!BFS7+'Daily-Prod.'!BFJ7+'Daily-Prod.'!BFA7+'Daily-Prod.'!BER7+'Daily-Prod.'!BEI7+'Daily-Prod.'!BDZ7+'Daily-Prod.'!BDQ7+'Daily-Prod.'!BDH7+'Daily-Prod.'!BCY7+'Daily-Prod.'!BCP7+'Daily-Prod.'!BCG7+'Daily-Prod.'!BBX7+'Daily-Prod.'!BBO7+'Daily-Prod.'!BBF7+'Daily-Prod.'!BAW7+'Daily-Prod.'!BAN7+'Daily-Prod.'!BAE7+'Daily-Prod.'!AZV7+'Daily-Prod.'!AZM7)/BC7,"")</f>
        <v>0.42162162162162165</v>
      </c>
      <c r="BC7" s="496">
        <f>IFERROR(('Daily-Prod.'!BJO7+'Daily-Prod.'!BJF7+'Daily-Prod.'!BIW7+'Daily-Prod.'!BIN7+'Daily-Prod.'!BIE7+'Daily-Prod.'!BHV7+'Daily-Prod.'!BHM7+'Daily-Prod.'!BHD7+'Daily-Prod.'!BGU7+'Daily-Prod.'!BGL7+'Daily-Prod.'!BGC7+'Daily-Prod.'!BFT7+'Daily-Prod.'!BFK7+'Daily-Prod.'!BFB7+'Daily-Prod.'!BES7+'Daily-Prod.'!BEJ7+'Daily-Prod.'!BEA7+'Daily-Prod.'!BDR7+'Daily-Prod.'!BDI7+'Daily-Prod.'!BCZ7+'Daily-Prod.'!BCQ7+'Daily-Prod.'!BCH7+'Daily-Prod.'!BBY7+'Daily-Prod.'!BBP7+'Daily-Prod.'!BBG7+'Daily-Prod.'!BAX7+'Daily-Prod.'!BAO7+'Daily-Prod.'!BAF7+'Daily-Prod.'!AZW7+'Daily-Prod.'!AZN7),"")</f>
        <v>740</v>
      </c>
      <c r="BD7" s="383">
        <f>IFERROR(('Daily-Prod.'!BJP7+'Daily-Prod.'!BJG7+'Daily-Prod.'!BIX7+'Daily-Prod.'!BIO7+'Daily-Prod.'!BIF7+'Daily-Prod.'!BHW7+'Daily-Prod.'!BHN7+'Daily-Prod.'!BHE7+'Daily-Prod.'!BGV7+'Daily-Prod.'!BGM7+'Daily-Prod.'!BGD7+'Daily-Prod.'!BFU7+'Daily-Prod.'!BFL7+'Daily-Prod.'!BFC7+'Daily-Prod.'!BET7+'Daily-Prod.'!BEK7+'Daily-Prod.'!BEB7+'Daily-Prod.'!BDS7+'Daily-Prod.'!BDJ7+'Daily-Prod.'!BDA7+'Daily-Prod.'!BCR7+'Daily-Prod.'!BCI7+'Daily-Prod.'!BBZ7+'Daily-Prod.'!BBQ7+'Daily-Prod.'!BBH7+'Daily-Prod.'!BAY7+'Daily-Prod.'!BAP7+'Daily-Prod.'!BAG7+'Daily-Prod.'!AZX7+'Daily-Prod.'!AZO7),"")</f>
        <v>392</v>
      </c>
      <c r="BE7" s="384">
        <f>IFERROR(('Daily-Prod.'!BJQ7+'Daily-Prod.'!BJH7+'Daily-Prod.'!BIY7+'Daily-Prod.'!BIP7+'Daily-Prod.'!BIG7+'Daily-Prod.'!BHX7+'Daily-Prod.'!BHO7+'Daily-Prod.'!BHF7+'Daily-Prod.'!BGW7+'Daily-Prod.'!BGN7+'Daily-Prod.'!BGE7+'Daily-Prod.'!BFV7+'Daily-Prod.'!BFM7+'Daily-Prod.'!BFD7+'Daily-Prod.'!BEU7+'Daily-Prod.'!BEL7+'Daily-Prod.'!BEC7+'Daily-Prod.'!BDT7+'Daily-Prod.'!BDK7+'Daily-Prod.'!BDB7+'Daily-Prod.'!BCS7+'Daily-Prod.'!BCJ7+'Daily-Prod.'!BCA7+'Daily-Prod.'!BBR7+'Daily-Prod.'!BBI7+'Daily-Prod.'!BAZ7+'Daily-Prod.'!BAQ7+'Daily-Prod.'!BAH7+'Daily-Prod.'!AZY7+'Daily-Prod.'!AZP7),"")</f>
        <v>391</v>
      </c>
      <c r="BF7" s="495">
        <f t="shared" si="5"/>
        <v>0.99744897959183676</v>
      </c>
      <c r="BG7" s="378">
        <f>IFERROR(AVERAGE('Daily-Prod.'!BJO7,'Daily-Prod.'!BJF7,'Daily-Prod.'!BIW7,'Daily-Prod.'!BIN7,'Daily-Prod.'!BIE7,'Daily-Prod.'!BHV7,'Daily-Prod.'!BHM7,'Daily-Prod.'!BHD7,'Daily-Prod.'!BGU7,'Daily-Prod.'!BGL7,'Daily-Prod.'!BGC7,'Daily-Prod.'!BFT7,'Daily-Prod.'!BFK7,'Daily-Prod.'!BFB7,'Daily-Prod.'!BES7,'Daily-Prod.'!BEJ7,'Daily-Prod.'!BEA7,'Daily-Prod.'!BDR7,'Daily-Prod.'!BDI7,'Daily-Prod.'!BCZ7,'Daily-Prod.'!BCQ7,'Daily-Prod.'!BCH7,'Daily-Prod.'!BBY7,'Daily-Prod.'!BBP7,'Daily-Prod.'!BBG7,'Daily-Prod.'!BAX7,'Daily-Prod.'!BAO7,'Daily-Prod.'!BAF7,'Daily-Prod.'!AZW7,'Daily-Prod.'!AZN7),"")</f>
        <v>37</v>
      </c>
      <c r="BH7" s="379">
        <f>IFERROR(AVERAGE('Daily-Prod.'!BJP7,'Daily-Prod.'!BJG7,'Daily-Prod.'!BIX7,'Daily-Prod.'!BIO7,'Daily-Prod.'!BIF7,'Daily-Prod.'!BHW7,'Daily-Prod.'!BHN7,'Daily-Prod.'!BHE7,'Daily-Prod.'!BGV7,'Daily-Prod.'!BGM7,'Daily-Prod.'!BGD7,'Daily-Prod.'!BFU7,'Daily-Prod.'!BFL7,'Daily-Prod.'!BFC7,'Daily-Prod.'!BET7,'Daily-Prod.'!BEK7,'Daily-Prod.'!BEB7,'Daily-Prod.'!BDS7,'Daily-Prod.'!BDJ7,'Daily-Prod.'!BDA7,'Daily-Prod.'!BCR7,'Daily-Prod.'!BCI7,'Daily-Prod.'!BBZ7,'Daily-Prod.'!BBQ7,'Daily-Prod.'!BBH7,'Daily-Prod.'!BAY7,'Daily-Prod.'!BAP7,'Daily-Prod.'!BAG7,'Daily-Prod.'!AZX7,'Daily-Prod.'!AZO7),"")</f>
        <v>13.066666666666666</v>
      </c>
      <c r="BI7" s="380">
        <f>IFERROR(AVERAGE('Daily-Prod.'!BJQ7,'Daily-Prod.'!BJH7,'Daily-Prod.'!BIY7,'Daily-Prod.'!BIP7,'Daily-Prod.'!BIG7,'Daily-Prod.'!BHX7,'Daily-Prod.'!BHO7,'Daily-Prod.'!BHF7,'Daily-Prod.'!BGW7,'Daily-Prod.'!BGN7,'Daily-Prod.'!BGE7,'Daily-Prod.'!BFV7,'Daily-Prod.'!BFM7,'Daily-Prod.'!BFD7,'Daily-Prod.'!BEU7,'Daily-Prod.'!BEL7,'Daily-Prod.'!BEC7,'Daily-Prod.'!BDT7,'Daily-Prod.'!BDK7,'Daily-Prod.'!BDB7,'Daily-Prod.'!BCS7,'Daily-Prod.'!BCJ7,'Daily-Prod.'!BCA7,'Daily-Prod.'!BBR7,'Daily-Prod.'!BBI7,'Daily-Prod.'!BAZ7,'Daily-Prod.'!BAQ7,'Daily-Prod.'!BAH7,'Daily-Prod.'!AZY7,'Daily-Prod.'!AZP7),"")</f>
        <v>13.033333333333333</v>
      </c>
      <c r="BJ7" s="66">
        <f>IFERROR((('Daily-Prod.'!BUC7+'Daily-Prod.'!BTT7+'Daily-Prod.'!BTK7+'Daily-Prod.'!BTB7+'Daily-Prod.'!BSS7+'Daily-Prod.'!BSJ7+'Daily-Prod.'!BSA7+'Daily-Prod.'!BRR7+'Daily-Prod.'!BRI7+'Daily-Prod.'!BQZ7+'Daily-Prod.'!BQQ7+'Daily-Prod.'!BQH7+'Daily-Prod.'!BPY7+'Daily-Prod.'!BPP7+'Daily-Prod.'!BPG7+'Daily-Prod.'!BOX7+'Daily-Prod.'!BOO7+'Daily-Prod.'!BOF7+'Daily-Prod.'!BNW7+'Daily-Prod.'!BNN7+'Daily-Prod.'!BNE7+'Daily-Prod.'!BMV7+'Daily-Prod.'!BMM7+'Daily-Prod.'!BMD7+'Daily-Prod.'!BLU7+'Daily-Prod.'!BLL7+'Daily-Prod.'!BLC7+'Daily-Prod.'!BKT7+'Daily-Prod.'!BKK7+'Daily-Prod.'!BKB7+'Daily-Prod.'!BJS7)/BM7),"")</f>
        <v>0.36842105263157893</v>
      </c>
      <c r="BK7" s="475">
        <f>IFERROR((('Daily-Prod.'!BUD7+'Daily-Prod.'!BTU7+'Daily-Prod.'!BTL7+'Daily-Prod.'!BTC7+'Daily-Prod.'!BST7+'Daily-Prod.'!BSK7+'Daily-Prod.'!BSB7+'Daily-Prod.'!BRS7+'Daily-Prod.'!BRJ7+'Daily-Prod.'!BRA7+'Daily-Prod.'!BQR7+'Daily-Prod.'!BQI7+'Daily-Prod.'!BPZ7+'Daily-Prod.'!BPQ7+'Daily-Prod.'!BPH7+'Daily-Prod.'!BOY7+'Daily-Prod.'!BOP7+'Daily-Prod.'!BOG7+'Daily-Prod.'!BNX7+'Daily-Prod.'!BNO7+'Daily-Prod.'!BNF7+'Daily-Prod.'!BMW7+'Daily-Prod.'!BMN7+'Daily-Prod.'!BME7+'Daily-Prod.'!BLV7+'Daily-Prod.'!BLM7+'Daily-Prod.'!BLD7+'Daily-Prod.'!BKU7+'Daily-Prod.'!BKL7+'Daily-Prod.'!BKC7+'Daily-Prod.'!BJT7)/BM7),"")</f>
        <v>0.15449915110356535</v>
      </c>
      <c r="BL7" s="475">
        <f>IFERROR((('Daily-Prod.'!BUG7+'Daily-Prod.'!BTX7+'Daily-Prod.'!BTO7+'Daily-Prod.'!BTF7+'Daily-Prod.'!BSW7+'Daily-Prod.'!BSN7+'Daily-Prod.'!BSE7+'Daily-Prod.'!BRV7+'Daily-Prod.'!BRM7+'Daily-Prod.'!BRD7+'Daily-Prod.'!BQU7+'Daily-Prod.'!BQL7+'Daily-Prod.'!BQC7+'Daily-Prod.'!BPT7+'Daily-Prod.'!BPK7+'Daily-Prod.'!BPB7+'Daily-Prod.'!BOS7+'Daily-Prod.'!BOJ7+'Daily-Prod.'!BOA7+'Daily-Prod.'!BNR7+'Daily-Prod.'!BNI7+'Daily-Prod.'!BMZ7+'Daily-Prod.'!BMQ7+'Daily-Prod.'!BMH7+'Daily-Prod.'!BLY7+'Daily-Prod.'!BLP7+'Daily-Prod.'!BLG7+'Daily-Prod.'!BKX7+'Daily-Prod.'!BKO7+'Daily-Prod.'!BKF7+'Daily-Prod.'!BJW7+'Daily-Prod.'!BUF7+'Daily-Prod.'!BTW7+'Daily-Prod.'!BTN7+'Daily-Prod.'!BTE7+'Daily-Prod.'!BSV7+'Daily-Prod.'!BSM7+'Daily-Prod.'!BSD7+'Daily-Prod.'!BRU7+'Daily-Prod.'!BRL7+'Daily-Prod.'!BRC7+'Daily-Prod.'!BQT7+'Daily-Prod.'!BQK7+'Daily-Prod.'!BQB7+'Daily-Prod.'!BPS7+'Daily-Prod.'!BPJ7+'Daily-Prod.'!BPA7+'Daily-Prod.'!BOR7+'Daily-Prod.'!BOI7+'Daily-Prod.'!BNZ7+'Daily-Prod.'!BNQ7+'Daily-Prod.'!BNH7+'Daily-Prod.'!BMY7+'Daily-Prod.'!BMP7+'Daily-Prod.'!BMG7+'Daily-Prod.'!BLX7+'Daily-Prod.'!BLO7+'Daily-Prod.'!BLF7+'Daily-Prod.'!BKW7+'Daily-Prod.'!BKN7+'Daily-Prod.'!BKE7+'Daily-Prod.'!BJV7)/BM7),"")</f>
        <v>0.47707979626485569</v>
      </c>
      <c r="BM7" s="496">
        <f>IFERROR(('Daily-Prod.'!BUH7+'Daily-Prod.'!BTY7+'Daily-Prod.'!BTP7+'Daily-Prod.'!BTG7+'Daily-Prod.'!BSX7+'Daily-Prod.'!BSO7+'Daily-Prod.'!BSF7+'Daily-Prod.'!BRW7+'Daily-Prod.'!BRN7+'Daily-Prod.'!BRE7+'Daily-Prod.'!BQV7+'Daily-Prod.'!BQM7+'Daily-Prod.'!BQD7+'Daily-Prod.'!BPU7+'Daily-Prod.'!BPL7+'Daily-Prod.'!BPC7+'Daily-Prod.'!BOT7+'Daily-Prod.'!BOK7+'Daily-Prod.'!BOB7+'Daily-Prod.'!BNS7+'Daily-Prod.'!BNJ7+'Daily-Prod.'!BNA7+'Daily-Prod.'!BMR7+'Daily-Prod.'!BMI7+'Daily-Prod.'!BLZ7+'Daily-Prod.'!BLQ7+'Daily-Prod.'!BLH7+'Daily-Prod.'!BKY7+'Daily-Prod.'!BKP7+'Daily-Prod.'!BKG7+'Daily-Prod.'!BJX7),"")</f>
        <v>589</v>
      </c>
      <c r="BN7" s="383"/>
      <c r="BO7" s="384">
        <f>IFERROR(('Daily-Prod.'!BUJ7+'Daily-Prod.'!BUA7+'Daily-Prod.'!BTR7+'Daily-Prod.'!BTI7+'Daily-Prod.'!BSZ7+'Daily-Prod.'!BSQ7+'Daily-Prod.'!BSH7+'Daily-Prod.'!BRY7+'Daily-Prod.'!BRP7+'Daily-Prod.'!BRG7+'Daily-Prod.'!BQX7+'Daily-Prod.'!BQO7+'Daily-Prod.'!BQF7+'Daily-Prod.'!BPW7+'Daily-Prod.'!BPN7+'Daily-Prod.'!BPE7+'Daily-Prod.'!BOV7+'Daily-Prod.'!BOM7+'Daily-Prod.'!BOD7+'Daily-Prod.'!BNU7+'Daily-Prod.'!BNL7+'Daily-Prod.'!BNC7+'Daily-Prod.'!BMT7+'Daily-Prod.'!BMK7+'Daily-Prod.'!BMB7+'Daily-Prod.'!BLS7+'Daily-Prod.'!BLJ7+'Daily-Prod.'!BLA7+'Daily-Prod.'!BKR7+'Daily-Prod.'!BKI7+'Daily-Prod.'!BJZ7),"")</f>
        <v>107</v>
      </c>
      <c r="BP7" s="495" t="str">
        <f t="shared" si="6"/>
        <v/>
      </c>
      <c r="BQ7" s="378">
        <f ca="1">IFERROR(AVERAGE(('Daily-Prod.'!BUH7,'Daily-Prod.'!BTY7,'Daily-Prod.'!BTP7,'Daily-Prod.'!BTG7,'Daily-Prod.'!BSX7,'Daily-Prod.'!BSO7,'Daily-Prod.'!BSF7,'Daily-Prod.'!BRW7,'Daily-Prod.'!BRN7,'Daily-Prod.'!BRE7,'Daily-Prod.'!BQV7,'Daily-Prod.'!BQM7,'Daily-Prod.'!BQD7,'Daily-Prod.'!BPU7,'Daily-Prod.'!BPL7,'Daily-Prod.'!BPC7,'Daily-Prod.'!BOT7,'Daily-Prod.'!BOK7,'Daily-Prod.'!BOB7,'Daily-Prod.'!BNS7,'Daily-Prod.'!BNJ7,'Daily-Prod.'!BNA7,'Daily-Prod.'!BMR7,'Daily-Prod.'!BMI7,'Daily-Prod.'!BLZ7,'Daily-Prod.'!BLQ7,'Daily-Prod.'!BLH7,'Daily-Prod.'!BKY7,'Daily-Prod.'!BKP7,'Daily-Prod.'!BKG7,'Daily-Prod.'!BJX7)),"")</f>
        <v>25.608695652173914</v>
      </c>
      <c r="BR7" s="379"/>
      <c r="BS7" s="380">
        <f>IFERROR((AVERAGE('Daily-Prod.'!BUJ7,'Daily-Prod.'!BUA7,'Daily-Prod.'!BTR7,'Daily-Prod.'!BTI7,'Daily-Prod.'!BSZ7,'Daily-Prod.'!BSQ7,'Daily-Prod.'!BSH7,'Daily-Prod.'!BRY7,'Daily-Prod.'!BRP7,'Daily-Prod.'!BRG7,'Daily-Prod.'!BQX7,'Daily-Prod.'!BQO7,'Daily-Prod.'!BQF7,'Daily-Prod.'!BPW7,'Daily-Prod.'!BPN7,'Daily-Prod.'!BPE7,'Daily-Prod.'!BOV7,'Daily-Prod.'!BOM7,'Daily-Prod.'!BOD7,'Daily-Prod.'!BNU7,'Daily-Prod.'!BNL7,'Daily-Prod.'!BNC7,'Daily-Prod.'!BMT7,'Daily-Prod.'!BMK7,'Daily-Prod.'!BMB7,'Daily-Prod.'!BLS7,'Daily-Prod.'!BLJ7,'Daily-Prod.'!BLA7,'Daily-Prod.'!BKR7,'Daily-Prod.'!BKI7,'Daily-Prod.'!BJZ7)),"")</f>
        <v>8.9166666666666661</v>
      </c>
    </row>
    <row r="8" spans="1:71" ht="13.5" hidden="1" customHeight="1">
      <c r="A8" s="485" t="s">
        <v>132</v>
      </c>
      <c r="B8" s="482" t="str">
        <f>IFERROR(('Daily-Prod.'!JC8+'Daily-Prod.'!IT8+'Daily-Prod.'!IK8+'Daily-Prod.'!IB8+'Daily-Prod.'!HS8+'Daily-Prod.'!HJ8+'Daily-Prod.'!HA8+'Daily-Prod.'!GR8+'Daily-Prod.'!GI8+'Daily-Prod.'!FZ8+'Daily-Prod.'!FQ8+'Daily-Prod.'!FH8+'Daily-Prod.'!EY8+'Daily-Prod.'!EP8+'Daily-Prod.'!EG8+'Daily-Prod.'!DX8+'Daily-Prod.'!DO8+'Daily-Prod.'!DF8+'Daily-Prod.'!CW8+'Daily-Prod.'!CN8+'Daily-Prod.'!CE8+'Daily-Prod.'!BV8+'Daily-Prod.'!BM8+'Daily-Prod.'!BD8+'Daily-Prod.'!AU8+'Daily-Prod.'!AL8+'Daily-Prod.'!AC8+'Daily-Prod.'!T8+'Daily-Prod.'!K8+'Daily-Prod.'!B8)/E8,"")</f>
        <v/>
      </c>
      <c r="C8" s="475" t="str">
        <f>IFERROR(('Daily-Prod.'!JD8+'Daily-Prod.'!IU8+'Daily-Prod.'!IL8+'Daily-Prod.'!IC8+'Daily-Prod.'!HT8+'Daily-Prod.'!HK8+'Daily-Prod.'!HB8+'Daily-Prod.'!GS8+'Daily-Prod.'!GJ8+'Daily-Prod.'!GA8+'Daily-Prod.'!FR8+'Daily-Prod.'!FI8+'Daily-Prod.'!EZ8+'Daily-Prod.'!EQ8+'Daily-Prod.'!EH8+'Daily-Prod.'!DY8+'Daily-Prod.'!DP8+'Daily-Prod.'!DG8+'Daily-Prod.'!CX8+'Daily-Prod.'!CO8+'Daily-Prod.'!CF8+'Daily-Prod.'!BW8+'Daily-Prod.'!BN8+'Daily-Prod.'!BE8+'Daily-Prod.'!AV8+'Daily-Prod.'!AM8+'Daily-Prod.'!AD8+'Daily-Prod.'!U8+'Daily-Prod.'!L8+'Daily-Prod.'!C8)/E8,"")</f>
        <v/>
      </c>
      <c r="D8" s="475" t="str">
        <f>IFERROR(('Daily-Prod.'!JF8+'Daily-Prod.'!IW8+'Daily-Prod.'!IN8+'Daily-Prod.'!IE8+'Daily-Prod.'!HV8+'Daily-Prod.'!HM8+'Daily-Prod.'!HD8+'Daily-Prod.'!GU8+'Daily-Prod.'!GL8+'Daily-Prod.'!GC8+'Daily-Prod.'!FT8+'Daily-Prod.'!FK8+'Daily-Prod.'!FB8+'Daily-Prod.'!ES8+'Daily-Prod.'!EJ8+'Daily-Prod.'!EA8+'Daily-Prod.'!DR8+'Daily-Prod.'!DI8+'Daily-Prod.'!CZ8+'Daily-Prod.'!CQ8+'Daily-Prod.'!CH8+'Daily-Prod.'!BY8+'Daily-Prod.'!BP8+'Daily-Prod.'!BG8+'Daily-Prod.'!AX8+'Daily-Prod.'!AO8+'Daily-Prod.'!AF8+'Daily-Prod.'!W8+'Daily-Prod.'!N8+'Daily-Prod.'!E8+'Daily-Prod.'!JG8+'Daily-Prod.'!IX8+'Daily-Prod.'!IO8+'Daily-Prod.'!IF8+'Daily-Prod.'!HW8+'Daily-Prod.'!HN8+'Daily-Prod.'!HE8+'Daily-Prod.'!GV8+'Daily-Prod.'!GM8+'Daily-Prod.'!GD8+'Daily-Prod.'!FU8+'Daily-Prod.'!FL8+'Daily-Prod.'!FC8+'Daily-Prod.'!ET8+'Daily-Prod.'!EK8+'Daily-Prod.'!EB8+'Daily-Prod.'!DS8+'Daily-Prod.'!DJ8+'Daily-Prod.'!DA8+'Daily-Prod.'!CR8+'Daily-Prod.'!CI8+'Daily-Prod.'!BZ8+'Daily-Prod.'!BQ8+'Daily-Prod.'!BH8+'Daily-Prod.'!AY8+'Daily-Prod.'!AP8+'Daily-Prod.'!AG8+'Daily-Prod.'!X8+'Daily-Prod.'!O8+'Daily-Prod.'!F8)/E8,"")</f>
        <v/>
      </c>
      <c r="E8" s="496">
        <f>IFERROR(('Daily-Prod.'!JH8+'Daily-Prod.'!IY8+'Daily-Prod.'!IP8+'Daily-Prod.'!IG8+'Daily-Prod.'!HX8+'Daily-Prod.'!HO8+'Daily-Prod.'!HF8+'Daily-Prod.'!GW8+'Daily-Prod.'!GN8+'Daily-Prod.'!GE8+'Daily-Prod.'!FV8+'Daily-Prod.'!FM8+'Daily-Prod.'!FD8+'Daily-Prod.'!EU8+'Daily-Prod.'!EL8+'Daily-Prod.'!EC8+'Daily-Prod.'!DT8+'Daily-Prod.'!DK8+'Daily-Prod.'!DB8+'Daily-Prod.'!CS8+'Daily-Prod.'!CJ8+'Daily-Prod.'!CA8+'Daily-Prod.'!BR8+'Daily-Prod.'!BI8+'Daily-Prod.'!AZ8+'Daily-Prod.'!AQ8+'Daily-Prod.'!AH8+'Daily-Prod.'!Y8+'Daily-Prod.'!P8+'Daily-Prod.'!G8),"")</f>
        <v>0</v>
      </c>
      <c r="F8" s="383"/>
      <c r="G8" s="384">
        <f>IFERROR(('Daily-Prod.'!JJ8+'Daily-Prod.'!JA8+'Daily-Prod.'!IR8+'Daily-Prod.'!II8+'Daily-Prod.'!HZ8+'Daily-Prod.'!HQ8+'Daily-Prod.'!HH8+'Daily-Prod.'!GY8+'Daily-Prod.'!GP8+'Daily-Prod.'!GG8+'Daily-Prod.'!FX8+'Daily-Prod.'!FO8+'Daily-Prod.'!FF8+'Daily-Prod.'!EW8+'Daily-Prod.'!EN8+'Daily-Prod.'!EE8+'Daily-Prod.'!DV8+'Daily-Prod.'!DM8+'Daily-Prod.'!DD8+'Daily-Prod.'!CU8+'Daily-Prod.'!CL8+'Daily-Prod.'!CC8+'Daily-Prod.'!BT8+'Daily-Prod.'!BK8+'Daily-Prod.'!BB8+'Daily-Prod.'!AS8+'Daily-Prod.'!AJ8+'Daily-Prod.'!AA8+'Daily-Prod.'!R8+'Daily-Prod.'!I8),"")</f>
        <v>0</v>
      </c>
      <c r="H8" s="495" t="str">
        <f t="shared" si="0"/>
        <v/>
      </c>
      <c r="I8" s="378" t="str">
        <f>IFERROR(AVERAGE('Daily-Prod.'!JH8,'Daily-Prod.'!IY8,'Daily-Prod.'!IP8,'Daily-Prod.'!IG8,'Daily-Prod.'!HX8,'Daily-Prod.'!HO8,'Daily-Prod.'!HF8,'Daily-Prod.'!GW8,'Daily-Prod.'!GN8,'Daily-Prod.'!GE8,'Daily-Prod.'!FV8,'Daily-Prod.'!FM8,'Daily-Prod.'!FD8,'Daily-Prod.'!EU8,'Daily-Prod.'!EL8,'Daily-Prod.'!EC8,'Daily-Prod.'!DT8,'Daily-Prod.'!DK8,'Daily-Prod.'!DB8,'Daily-Prod.'!CS8,'Daily-Prod.'!CJ8,'Daily-Prod.'!CA8,'Daily-Prod.'!BR8,'Daily-Prod.'!BI8,'Daily-Prod.'!AZ8,'Daily-Prod.'!AQ8,'Daily-Prod.'!AH8,'Daily-Prod.'!Y8,'Daily-Prod.'!P8,'Daily-Prod.'!G8),"")</f>
        <v/>
      </c>
      <c r="J8" s="379" t="str">
        <f>IFERROR(AVERAGE('Daily-Prod.'!JI8,'Daily-Prod.'!IZ8,'Daily-Prod.'!IQ8,'Daily-Prod.'!IH8,'Daily-Prod.'!HY8,'Daily-Prod.'!HP8,'Daily-Prod.'!HG8,'Daily-Prod.'!GX8,'Daily-Prod.'!GO8,'Daily-Prod.'!GF8,'Daily-Prod.'!FW8,'Daily-Prod.'!FN8,'Daily-Prod.'!FE8,'Daily-Prod.'!EV8,'Daily-Prod.'!EM8,'Daily-Prod.'!ED8,'Daily-Prod.'!DU8,'Daily-Prod.'!DL8,'Daily-Prod.'!DC8,'Daily-Prod.'!CT8,'Daily-Prod.'!CK8,'Daily-Prod.'!CB8,'Daily-Prod.'!BS8,'Daily-Prod.'!BJ8,'Daily-Prod.'!BA8,'Daily-Prod.'!AR8,'Daily-Prod.'!AI8,'Daily-Prod.'!Z8,'Daily-Prod.'!Q8,'Daily-Prod.'!H8),"")</f>
        <v/>
      </c>
      <c r="K8" s="380" t="str">
        <f>IFERROR(AVERAGE('Daily-Prod.'!JJ8,'Daily-Prod.'!JA8,'Daily-Prod.'!IR8,'Daily-Prod.'!II8,'Daily-Prod.'!HZ8,'Daily-Prod.'!HQ8,'Daily-Prod.'!HH8,'Daily-Prod.'!GY8,'Daily-Prod.'!GP8,'Daily-Prod.'!GG8,'Daily-Prod.'!FX8,'Daily-Prod.'!FO8,'Daily-Prod.'!FF8,'Daily-Prod.'!EW8,'Daily-Prod.'!EN8,'Daily-Prod.'!EE8,'Daily-Prod.'!DV8,'Daily-Prod.'!DM8,'Daily-Prod.'!DD8,'Daily-Prod.'!CU8,'Daily-Prod.'!CL8,'Daily-Prod.'!CC8,'Daily-Prod.'!BT8,'Daily-Prod.'!BK8,'Daily-Prod.'!BB8,'Daily-Prod.'!AS8,'Daily-Prod.'!AJ8,'Daily-Prod.'!AA8,'Daily-Prod.'!R8,'Daily-Prod.'!I8),"")</f>
        <v/>
      </c>
      <c r="L8" s="482" t="str">
        <f>IFERROR(('Daily-Prod.'!TV8+'Daily-Prod.'!TM8+'Daily-Prod.'!TD8+'Daily-Prod.'!SU8+'Daily-Prod.'!SL8+'Daily-Prod.'!SC8+'Daily-Prod.'!RT8+'Daily-Prod.'!RK8+'Daily-Prod.'!RB8+'Daily-Prod.'!QS8+'Daily-Prod.'!QJ8+'Daily-Prod.'!QA8+'Daily-Prod.'!PR8+'Daily-Prod.'!PI8+'Daily-Prod.'!OZ8+'Daily-Prod.'!OQ8+'Daily-Prod.'!OH8+'Daily-Prod.'!NY8+'Daily-Prod.'!NP8+'Daily-Prod.'!NG8+'Daily-Prod.'!MX8+'Daily-Prod.'!MO8+'Daily-Prod.'!MF8+'Daily-Prod.'!LW8+'Daily-Prod.'!LN8+'Daily-Prod.'!LE8+'Daily-Prod.'!KV8+'Daily-Prod.'!KM8+'Daily-Prod.'!KD8+'Daily-Prod.'!JU8+'Daily-Prod.'!JL8)/O8,"")</f>
        <v/>
      </c>
      <c r="M8" s="475" t="str">
        <f>IFERROR(('Daily-Prod.'!TW8+'Daily-Prod.'!TN8+'Daily-Prod.'!TE8+'Daily-Prod.'!SV8+'Daily-Prod.'!SM8+'Daily-Prod.'!SD8+'Daily-Prod.'!RU8+'Daily-Prod.'!RL8+'Daily-Prod.'!RC8+'Daily-Prod.'!QT8+'Daily-Prod.'!QK8+'Daily-Prod.'!QB8+'Daily-Prod.'!PS8+'Daily-Prod.'!PJ8+'Daily-Prod.'!PA8+'Daily-Prod.'!OR8+'Daily-Prod.'!OI8+'Daily-Prod.'!NZ8+'Daily-Prod.'!NQ8+'Daily-Prod.'!NH8+'Daily-Prod.'!MY8+'Daily-Prod.'!MP8+'Daily-Prod.'!MG8+'Daily-Prod.'!LX8+'Daily-Prod.'!LO8+'Daily-Prod.'!LF8+'Daily-Prod.'!KW8+'Daily-Prod.'!KN8+'Daily-Prod.'!KE8+'Daily-Prod.'!JV8+'Daily-Prod.'!JM8)/O8,"")</f>
        <v/>
      </c>
      <c r="N8" s="475" t="str">
        <f>IFERROR(('Daily-Prod.'!TY8+'Daily-Prod.'!TP8+'Daily-Prod.'!TG8+'Daily-Prod.'!SX8+'Daily-Prod.'!SO8+'Daily-Prod.'!SF8+'Daily-Prod.'!RW8+'Daily-Prod.'!RN8+'Daily-Prod.'!RE8+'Daily-Prod.'!QV8+'Daily-Prod.'!QM8+'Daily-Prod.'!QD8+'Daily-Prod.'!PU8+'Daily-Prod.'!PL8+'Daily-Prod.'!PC8+'Daily-Prod.'!OT8+'Daily-Prod.'!OK8+'Daily-Prod.'!OB8+'Daily-Prod.'!NS8+'Daily-Prod.'!NJ8+'Daily-Prod.'!NA8+'Daily-Prod.'!MR8+'Daily-Prod.'!MI8+'Daily-Prod.'!LZ8+'Daily-Prod.'!LQ8+'Daily-Prod.'!LH8+'Daily-Prod.'!KY8+'Daily-Prod.'!KP8+'Daily-Prod.'!KG8+'Daily-Prod.'!JX8+'Daily-Prod.'!JO8+'Daily-Prod.'!TZ8+'Daily-Prod.'!TQ8+'Daily-Prod.'!TH8+'Daily-Prod.'!SY8+'Daily-Prod.'!SP8+'Daily-Prod.'!SG8+'Daily-Prod.'!RX8+'Daily-Prod.'!RO8+'Daily-Prod.'!RF8+'Daily-Prod.'!QW8+'Daily-Prod.'!QN8+'Daily-Prod.'!QE8+'Daily-Prod.'!PV8+'Daily-Prod.'!PM8+'Daily-Prod.'!PD8+'Daily-Prod.'!OU8+'Daily-Prod.'!OL8+'Daily-Prod.'!OC8+'Daily-Prod.'!NT8+'Daily-Prod.'!NK8+'Daily-Prod.'!NB8+'Daily-Prod.'!MS8+'Daily-Prod.'!MJ8+'Daily-Prod.'!MA8+'Daily-Prod.'!LR8+'Daily-Prod.'!LI8+'Daily-Prod.'!KZ8+'Daily-Prod.'!KQ8+'Daily-Prod.'!KH8+'Daily-Prod.'!JY8+'Daily-Prod.'!JP8)/O8,"")</f>
        <v/>
      </c>
      <c r="O8" s="496"/>
      <c r="P8" s="383"/>
      <c r="Q8" s="384">
        <f>IFERROR(('Daily-Prod.'!UC8+'Daily-Prod.'!TT8+'Daily-Prod.'!TK8+'Daily-Prod.'!TB8+'Daily-Prod.'!SS8+'Daily-Prod.'!SJ8+'Daily-Prod.'!SA8+'Daily-Prod.'!RR8+'Daily-Prod.'!RI8+'Daily-Prod.'!QZ8+'Daily-Prod.'!QQ8+'Daily-Prod.'!QH8+'Daily-Prod.'!PY8+'Daily-Prod.'!PP8+'Daily-Prod.'!PG8+'Daily-Prod.'!OX8+'Daily-Prod.'!OO8+'Daily-Prod.'!OF8+'Daily-Prod.'!NW8+'Daily-Prod.'!NN8+'Daily-Prod.'!NE8+'Daily-Prod.'!MV8+'Daily-Prod.'!MM8+'Daily-Prod.'!MD8+'Daily-Prod.'!LU8+'Daily-Prod.'!LL8+'Daily-Prod.'!LC8+'Daily-Prod.'!KT8+'Daily-Prod.'!KK8+'Daily-Prod.'!KB8+'Daily-Prod.'!JS8),"")</f>
        <v>0</v>
      </c>
      <c r="R8" s="495"/>
      <c r="S8" s="378" t="str">
        <f>IFERROR(AVERAGE('Daily-Prod.'!TR8,'Daily-Prod.'!UA8,'Daily-Prod.'!TI8,'Daily-Prod.'!SZ8,'Daily-Prod.'!SQ8,'Daily-Prod.'!SH8,'Daily-Prod.'!RY8,'Daily-Prod.'!RP8,'Daily-Prod.'!RG8,'Daily-Prod.'!QX8,'Daily-Prod.'!QO8,'Daily-Prod.'!QF8,'Daily-Prod.'!PW8,'Daily-Prod.'!PN8,'Daily-Prod.'!PE8,'Daily-Prod.'!OV8,'Daily-Prod.'!OM8,'Daily-Prod.'!OD8,'Daily-Prod.'!NU8,'Daily-Prod.'!NL8,'Daily-Prod.'!NC8,'Daily-Prod.'!MT8,'Daily-Prod.'!MK8,'Daily-Prod.'!MB8,'Daily-Prod.'!LS8,'Daily-Prod.'!LJ8,'Daily-Prod.'!LA8,'Daily-Prod.'!KR8,'Daily-Prod.'!KI8,'Daily-Prod.'!JZ8),"")</f>
        <v/>
      </c>
      <c r="T8" s="379" t="str">
        <f>IFERROR(AVERAGE('Daily-Prod.'!TS8,'Daily-Prod.'!UB8,'Daily-Prod.'!TJ8,'Daily-Prod.'!TA8,'Daily-Prod.'!SR8,'Daily-Prod.'!SI8,'Daily-Prod.'!RZ8,'Daily-Prod.'!RQ8,'Daily-Prod.'!RH8,'Daily-Prod.'!QY8,'Daily-Prod.'!QP8,'Daily-Prod.'!QG8,'Daily-Prod.'!PX8,'Daily-Prod.'!PO8,'Daily-Prod.'!PF8,'Daily-Prod.'!OW8,'Daily-Prod.'!ON8,'Daily-Prod.'!OE8,'Daily-Prod.'!NV8,'Daily-Prod.'!NM8,'Daily-Prod.'!ND8,'Daily-Prod.'!MU8,'Daily-Prod.'!ML8,'Daily-Prod.'!MC8,'Daily-Prod.'!LT8,'Daily-Prod.'!LK8,'Daily-Prod.'!LB8,'Daily-Prod.'!KS8,'Daily-Prod.'!KJ8,'Daily-Prod.'!KA8),"")</f>
        <v/>
      </c>
      <c r="U8" s="380" t="str">
        <f>IFERROR(AVERAGE('Daily-Prod.'!TT8,'Daily-Prod.'!UC8,'Daily-Prod.'!TK8,'Daily-Prod.'!TB8,'Daily-Prod.'!SS8,'Daily-Prod.'!SJ8,'Daily-Prod.'!SA8,'Daily-Prod.'!RR8,'Daily-Prod.'!RI8,'Daily-Prod.'!QZ8,'Daily-Prod.'!QQ8,'Daily-Prod.'!QH8,'Daily-Prod.'!PY8,'Daily-Prod.'!PP8,'Daily-Prod.'!PG8,'Daily-Prod.'!OX8,'Daily-Prod.'!OO8,'Daily-Prod.'!OF8,'Daily-Prod.'!NW8,'Daily-Prod.'!NN8,'Daily-Prod.'!NE8,'Daily-Prod.'!MV8,'Daily-Prod.'!MM8,'Daily-Prod.'!MD8,'Daily-Prod.'!LU8,'Daily-Prod.'!LL8,'Daily-Prod.'!LC8,'Daily-Prod.'!KT8,'Daily-Prod.'!KK8,'Daily-Prod.'!KB8),"")</f>
        <v/>
      </c>
      <c r="V8" s="66">
        <f>IFERROR(('Daily-Prod.'!ADN8+'Daily-Prod.'!ADE8+'Daily-Prod.'!ACV8+'Daily-Prod.'!ACM8+'Daily-Prod.'!ACD8+'Daily-Prod.'!ABU8+'Daily-Prod.'!ABL8+'Daily-Prod.'!ABC8+'Daily-Prod.'!AAT8+'Daily-Prod.'!AAK8+'Daily-Prod.'!AAB8+'Daily-Prod.'!ZS8+'Daily-Prod.'!ZJ8+'Daily-Prod.'!ZA8+'Daily-Prod.'!YR8+'Daily-Prod.'!YI8+'Daily-Prod.'!XZ8+'Daily-Prod.'!XQ8+'Daily-Prod.'!XH8+'Daily-Prod.'!WY8+'Daily-Prod.'!WP8+'Daily-Prod.'!WG8+'Daily-Prod.'!VX8+'Daily-Prod.'!VO8+'Daily-Prod.'!VF8+'Daily-Prod.'!UW8+'Daily-Prod.'!UN8+'Daily-Prod.'!UE8)/Y8,"")</f>
        <v>0.5</v>
      </c>
      <c r="W8" s="475">
        <f>IFERROR(('Daily-Prod.'!ADO8+'Daily-Prod.'!ADF8+'Daily-Prod.'!ACW8+'Daily-Prod.'!ACN8+'Daily-Prod.'!ACE8+'Daily-Prod.'!ABV8+'Daily-Prod.'!ABM8+'Daily-Prod.'!ABD8+'Daily-Prod.'!AAU8+'Daily-Prod.'!AAL8+'Daily-Prod.'!AAC8+'Daily-Prod.'!ZT8+'Daily-Prod.'!ZK8+'Daily-Prod.'!ZB8+'Daily-Prod.'!YS8+'Daily-Prod.'!YJ8+'Daily-Prod.'!YA8+'Daily-Prod.'!XR8+'Daily-Prod.'!XI8+'Daily-Prod.'!WZ8+'Daily-Prod.'!WQ8+'Daily-Prod.'!WH8+'Daily-Prod.'!VY8+'Daily-Prod.'!VP8+'Daily-Prod.'!VG8+'Daily-Prod.'!UX8+'Daily-Prod.'!UO8+'Daily-Prod.'!UF8)/Y8,"")</f>
        <v>0.2</v>
      </c>
      <c r="X8" s="475">
        <f>IFERROR(('Daily-Prod.'!ADR8+'Daily-Prod.'!ADI8+'Daily-Prod.'!ACZ8+'Daily-Prod.'!ACQ8+'Daily-Prod.'!ACH8+'Daily-Prod.'!ABY8+'Daily-Prod.'!ABP8+'Daily-Prod.'!ABG8+'Daily-Prod.'!AAX8+'Daily-Prod.'!AAO8+'Daily-Prod.'!AAF8+'Daily-Prod.'!ZW8+'Daily-Prod.'!ZN8+'Daily-Prod.'!ZE8+'Daily-Prod.'!YV8+'Daily-Prod.'!YM8+'Daily-Prod.'!YD8+'Daily-Prod.'!XU8+'Daily-Prod.'!XL8+'Daily-Prod.'!XC8+'Daily-Prod.'!WT8+'Daily-Prod.'!WK8+'Daily-Prod.'!WB8+'Daily-Prod.'!VS8+'Daily-Prod.'!VJ8+'Daily-Prod.'!VA8+'Daily-Prod.'!UR8+'Daily-Prod.'!UI8+'Daily-Prod.'!ADQ8+'Daily-Prod.'!ADH8+'Daily-Prod.'!ACY8+'Daily-Prod.'!ACP8+'Daily-Prod.'!ACG8+'Daily-Prod.'!ABX8+'Daily-Prod.'!ABO8+'Daily-Prod.'!ABF8+'Daily-Prod.'!AAW8+'Daily-Prod.'!AAN8+'Daily-Prod.'!AAE8+'Daily-Prod.'!ZV8+'Daily-Prod.'!ZM8+'Daily-Prod.'!ZD8+'Daily-Prod.'!YU8+'Daily-Prod.'!YL8+'Daily-Prod.'!YC8+'Daily-Prod.'!XT8+'Daily-Prod.'!XK8+'Daily-Prod.'!XB8+'Daily-Prod.'!WS8+'Daily-Prod.'!WJ8+'Daily-Prod.'!WA8+'Daily-Prod.'!VR8+'Daily-Prod.'!VI8+'Daily-Prod.'!UZ8+'Daily-Prod.'!UQ8+'Daily-Prod.'!UH8)/Y8,"")</f>
        <v>0.3</v>
      </c>
      <c r="Y8" s="496">
        <f>IFERROR(('Daily-Prod.'!ADS8+'Daily-Prod.'!ADJ8+'Daily-Prod.'!ADA8+'Daily-Prod.'!ACR8+'Daily-Prod.'!ACI8+'Daily-Prod.'!ABZ8+'Daily-Prod.'!ABQ8+'Daily-Prod.'!ABH8+'Daily-Prod.'!AAY8+'Daily-Prod.'!AAP8+'Daily-Prod.'!AAG8+'Daily-Prod.'!ZX8+'Daily-Prod.'!ZO8+'Daily-Prod.'!ZF8+'Daily-Prod.'!YW8+'Daily-Prod.'!YN8+'Daily-Prod.'!YE8+'Daily-Prod.'!XV8+'Daily-Prod.'!XM8+'Daily-Prod.'!XD8+'Daily-Prod.'!WU8+'Daily-Prod.'!WL8+'Daily-Prod.'!WC8+'Daily-Prod.'!VT8+'Daily-Prod.'!VK8+'Daily-Prod.'!VB8+'Daily-Prod.'!US8+'Daily-Prod.'!UJ8),"")</f>
        <v>10</v>
      </c>
      <c r="Z8" s="383"/>
      <c r="AA8" s="384"/>
      <c r="AB8" s="495"/>
      <c r="AC8" s="378">
        <f>IFERROR(AVERAGE('Daily-Prod.'!ADS8,'Daily-Prod.'!ADJ8,'Daily-Prod.'!ADA8,'Daily-Prod.'!ACR8,'Daily-Prod.'!ACI8,'Daily-Prod.'!ABZ8,'Daily-Prod.'!ABQ8,'Daily-Prod.'!ABH8,'Daily-Prod.'!AAY8,'Daily-Prod.'!AAP8,'Daily-Prod.'!AAG8,'Daily-Prod.'!ZX8,'Daily-Prod.'!ZO8,'Daily-Prod.'!ZF8,'Daily-Prod.'!YW8,'Daily-Prod.'!YN8,'Daily-Prod.'!YE8,'Daily-Prod.'!XV8,'Daily-Prod.'!XM8,'Daily-Prod.'!XD8,'Daily-Prod.'!WU8,'Daily-Prod.'!WL8,'Daily-Prod.'!WC8,'Daily-Prod.'!VT8,'Daily-Prod.'!VK8,'Daily-Prod.'!VB8,'Daily-Prod.'!US8,'Daily-Prod.'!UJ8),"")</f>
        <v>10</v>
      </c>
      <c r="AD8" s="379"/>
      <c r="AE8" s="380"/>
      <c r="AF8" s="66">
        <f>IFERROR(('Daily-Prod.'!AOG8+'Daily-Prod.'!ANX8+'Daily-Prod.'!ANO8+'Daily-Prod.'!ANF8+'Daily-Prod.'!AMW8+'Daily-Prod.'!AMN8+'Daily-Prod.'!AME8+'Daily-Prod.'!ALV8+'Daily-Prod.'!ALM8+'Daily-Prod.'!ALD8+'Daily-Prod.'!AKU8+'Daily-Prod.'!AKL8+'Daily-Prod.'!AKC8+'Daily-Prod.'!AJT8+'Daily-Prod.'!AJK8+'Daily-Prod.'!AJB8+'Daily-Prod.'!AIS8+'Daily-Prod.'!AIJ8+'Daily-Prod.'!AIA8+'Daily-Prod.'!AHR8+'Daily-Prod.'!AHI8+'Daily-Prod.'!AGZ8+'Daily-Prod.'!AGQ8+'Daily-Prod.'!AGH8+'Daily-Prod.'!AFY8+'Daily-Prod.'!AFP8+'Daily-Prod.'!AFG8+'Daily-Prod.'!AEX8+'Daily-Prod.'!AEO8+'Daily-Prod.'!AEF8+'Daily-Prod.'!ADW8)/AI8,"")</f>
        <v>0.42436974789915966</v>
      </c>
      <c r="AG8" s="475">
        <f>IFERROR(('Daily-Prod.'!AOH8+'Daily-Prod.'!ANY8+'Daily-Prod.'!ANP8+'Daily-Prod.'!ANG8+'Daily-Prod.'!AMX8+'Daily-Prod.'!AMO8+'Daily-Prod.'!AMF8+'Daily-Prod.'!ALW8+'Daily-Prod.'!ALN8+'Daily-Prod.'!ALE8+'Daily-Prod.'!AKV8+'Daily-Prod.'!AKM8+'Daily-Prod.'!AKD8+'Daily-Prod.'!AJU8+'Daily-Prod.'!AJL8+'Daily-Prod.'!AJC8+'Daily-Prod.'!AIT8+'Daily-Prod.'!AIK8+'Daily-Prod.'!AIB8+'Daily-Prod.'!AHS8+'Daily-Prod.'!AHJ8+'Daily-Prod.'!AHA8+'Daily-Prod.'!AGR8+'Daily-Prod.'!AGI8+'Daily-Prod.'!AFZ8+'Daily-Prod.'!AFQ8+'Daily-Prod.'!AFH8+'Daily-Prod.'!AEY8+'Daily-Prod.'!AEP8+'Daily-Prod.'!AEG8+'Daily-Prod.'!ADX8)/AI8,"")</f>
        <v>0.2857142857142857</v>
      </c>
      <c r="AH8" s="475">
        <f>IFERROR(('Daily-Prod.'!AOK8+'Daily-Prod.'!AOB8+'Daily-Prod.'!ANS8+'Daily-Prod.'!ANJ8+'Daily-Prod.'!ANA8+'Daily-Prod.'!AMR8+'Daily-Prod.'!AMI8+'Daily-Prod.'!ALZ8+'Daily-Prod.'!ALQ8+'Daily-Prod.'!ALH8+'Daily-Prod.'!AKY8+'Daily-Prod.'!AKP8+'Daily-Prod.'!AKG8+'Daily-Prod.'!AJX8+'Daily-Prod.'!AJO8+'Daily-Prod.'!AJF8+'Daily-Prod.'!AIW8+'Daily-Prod.'!AIN8+'Daily-Prod.'!AIE8+'Daily-Prod.'!AHV8+'Daily-Prod.'!AHM8+'Daily-Prod.'!AHD8+'Daily-Prod.'!AGU8+'Daily-Prod.'!AGL8+'Daily-Prod.'!AGC8+'Daily-Prod.'!AFT8+'Daily-Prod.'!AFK8+'Daily-Prod.'!AFB8+'Daily-Prod.'!AES8+'Daily-Prod.'!AEJ8+'Daily-Prod.'!AEA8+'Daily-Prod.'!AOJ8+'Daily-Prod.'!AOA8+'Daily-Prod.'!ANR8+'Daily-Prod.'!ANI8+'Daily-Prod.'!AMZ8+'Daily-Prod.'!AMQ8+'Daily-Prod.'!AMH8+'Daily-Prod.'!ALY8+'Daily-Prod.'!ALP8+'Daily-Prod.'!ALG8+'Daily-Prod.'!AKX8+'Daily-Prod.'!AKO8+'Daily-Prod.'!AKF8+'Daily-Prod.'!AJW8+'Daily-Prod.'!AJN8+'Daily-Prod.'!AJE8+'Daily-Prod.'!AIV8+'Daily-Prod.'!AIM8+'Daily-Prod.'!AID8+'Daily-Prod.'!AHU8+'Daily-Prod.'!AHL8+'Daily-Prod.'!AHC8+'Daily-Prod.'!AGT8+'Daily-Prod.'!AGK8+'Daily-Prod.'!AGB8+'Daily-Prod.'!AFS8+'Daily-Prod.'!AFJ8+'Daily-Prod.'!AFA8+'Daily-Prod.'!AER8+'Daily-Prod.'!AEI8+'Daily-Prod.'!ADZ8)/AI8,"")</f>
        <v>0.28991596638655465</v>
      </c>
      <c r="AI8" s="496">
        <f>IFERROR(('Daily-Prod.'!AOL8+'Daily-Prod.'!AOC8+'Daily-Prod.'!ANT8+'Daily-Prod.'!ANK8+'Daily-Prod.'!ANB8+'Daily-Prod.'!AMS8+'Daily-Prod.'!AMJ8+'Daily-Prod.'!AMA8+'Daily-Prod.'!ALR8+'Daily-Prod.'!ALI8+'Daily-Prod.'!AKZ8+'Daily-Prod.'!AKQ8+'Daily-Prod.'!AKH8+'Daily-Prod.'!AJY8+'Daily-Prod.'!AJP8+'Daily-Prod.'!AJG8+'Daily-Prod.'!AIX8+'Daily-Prod.'!AIO8+'Daily-Prod.'!AIF8+'Daily-Prod.'!AHW8+'Daily-Prod.'!AHN8+'Daily-Prod.'!AHE8+'Daily-Prod.'!AGV8+'Daily-Prod.'!AGM8+'Daily-Prod.'!AGD8+'Daily-Prod.'!AFU8+'Daily-Prod.'!AFL8+'Daily-Prod.'!AFC8+'Daily-Prod.'!AET8+'Daily-Prod.'!AEK8+'Daily-Prod.'!AEB8),"")</f>
        <v>238</v>
      </c>
      <c r="AJ8" s="383"/>
      <c r="AK8" s="384">
        <f>IFERROR(('Daily-Prod.'!AON8+'Daily-Prod.'!AOE8+'Daily-Prod.'!ANV8+'Daily-Prod.'!ANM8+'Daily-Prod.'!AND8+'Daily-Prod.'!AMU8+'Daily-Prod.'!AML8+'Daily-Prod.'!AMC8+'Daily-Prod.'!ALT8+'Daily-Prod.'!ALK8+'Daily-Prod.'!ALB8+'Daily-Prod.'!AKS8+'Daily-Prod.'!AKJ8+'Daily-Prod.'!AKA8+'Daily-Prod.'!AJR8+'Daily-Prod.'!AJI8+'Daily-Prod.'!AIZ8+'Daily-Prod.'!AIQ8+'Daily-Prod.'!AIH8+'Daily-Prod.'!AHY8+'Daily-Prod.'!AHP8+'Daily-Prod.'!AHG8+'Daily-Prod.'!AGX8+'Daily-Prod.'!AGO8+'Daily-Prod.'!AGF8+'Daily-Prod.'!AFW8+'Daily-Prod.'!AFN8+'Daily-Prod.'!AFE8+'Daily-Prod.'!AEV8+'Daily-Prod.'!AEM8+'Daily-Prod.'!AED8),"")</f>
        <v>10</v>
      </c>
      <c r="AL8" s="495" t="str">
        <f t="shared" si="3"/>
        <v/>
      </c>
      <c r="AM8" s="378">
        <f>IFERROR(AVERAGE('Daily-Prod.'!AOL8,'Daily-Prod.'!AOC8,'Daily-Prod.'!ANT8,'Daily-Prod.'!ANK8,'Daily-Prod.'!ANB8,'Daily-Prod.'!AMS8,'Daily-Prod.'!AMJ8,'Daily-Prod.'!AMA8,'Daily-Prod.'!ALR8,'Daily-Prod.'!ALI8,'Daily-Prod.'!AKZ8,'Daily-Prod.'!AKQ8,'Daily-Prod.'!AKH8,'Daily-Prod.'!AJY8,'Daily-Prod.'!AJP8,'Daily-Prod.'!AJG8,'Daily-Prod.'!AIX8,'Daily-Prod.'!AIO8,'Daily-Prod.'!AIF8,'Daily-Prod.'!AHW8,'Daily-Prod.'!AHN8,'Daily-Prod.'!AHE8,'Daily-Prod.'!AGV8,'Daily-Prod.'!AGM8,'Daily-Prod.'!AGD8,'Daily-Prod.'!AFU8,'Daily-Prod.'!AFL8,'Daily-Prod.'!AFC8,'Daily-Prod.'!AET8,'Daily-Prod.'!AEK8,'Daily-Prod.'!AEB8),"")</f>
        <v>11.333333333333334</v>
      </c>
      <c r="AN8" s="379"/>
      <c r="AO8" s="380">
        <f>IFERROR(AVERAGE('Daily-Prod.'!AON8,'Daily-Prod.'!AOE8,'Daily-Prod.'!ANV8,'Daily-Prod.'!ANM8,'Daily-Prod.'!AND8,'Daily-Prod.'!AMU8,'Daily-Prod.'!AML8,'Daily-Prod.'!AMC8,'Daily-Prod.'!ALT8,'Daily-Prod.'!ALK8,'Daily-Prod.'!ALB8,'Daily-Prod.'!AKS8,'Daily-Prod.'!AKJ8,'Daily-Prod.'!AKA8,'Daily-Prod.'!AJR8,'Daily-Prod.'!AJI8,'Daily-Prod.'!AIZ8,'Daily-Prod.'!AIQ8,'Daily-Prod.'!AIH8,'Daily-Prod.'!AHY8,'Daily-Prod.'!AHP8,'Daily-Prod.'!AHG8,'Daily-Prod.'!AGX8,'Daily-Prod.'!AGO8,'Daily-Prod.'!AGF8,'Daily-Prod.'!AFW8,'Daily-Prod.'!AFN8,'Daily-Prod.'!AFE8,'Daily-Prod.'!AEV8,'Daily-Prod.'!AEM8,'Daily-Prod.'!AED8),"")</f>
        <v>0.55555555555555558</v>
      </c>
      <c r="AP8" s="66">
        <f>IFERROR(('Daily-Prod.'!AYZ8+'Daily-Prod.'!AYQ8+'Daily-Prod.'!AYH8+'Daily-Prod.'!AXY8+'Daily-Prod.'!AXP8+'Daily-Prod.'!AXG8+'Daily-Prod.'!AWX8+'Daily-Prod.'!AWO8+'Daily-Prod.'!AWF8+'Daily-Prod.'!AVW8+'Daily-Prod.'!AVN8+'Daily-Prod.'!AVE8+'Daily-Prod.'!AUV8+'Daily-Prod.'!AUM8+'Daily-Prod.'!AUD8+'Daily-Prod.'!ATU8+'Daily-Prod.'!ATL8+'Daily-Prod.'!ATC8+'Daily-Prod.'!AST8+'Daily-Prod.'!ASK8+'Daily-Prod.'!ASB8+'Daily-Prod.'!ARS8+'Daily-Prod.'!ARJ8+'Daily-Prod.'!ARA8+'Daily-Prod.'!AQR8+'Daily-Prod.'!AQI8+'Daily-Prod.'!APZ8+'Daily-Prod.'!APQ8+'Daily-Prod.'!APH8+'Daily-Prod.'!AOY8+'Daily-Prod.'!AOP8)/AS8,"")</f>
        <v>0.4567901234567901</v>
      </c>
      <c r="AQ8" s="475">
        <f>IFERROR(('Daily-Prod.'!AZA8+'Daily-Prod.'!AYR8+'Daily-Prod.'!AYI8+'Daily-Prod.'!AXZ8+'Daily-Prod.'!AXQ8+'Daily-Prod.'!AXH8+'Daily-Prod.'!AWY8+'Daily-Prod.'!AWP8+'Daily-Prod.'!AWG8+'Daily-Prod.'!AVX8+'Daily-Prod.'!AVO8+'Daily-Prod.'!AVF8+'Daily-Prod.'!AUW8+'Daily-Prod.'!AUN8+'Daily-Prod.'!AUE8+'Daily-Prod.'!ATV8+'Daily-Prod.'!ATM8+'Daily-Prod.'!ATD8+'Daily-Prod.'!ASU8+'Daily-Prod.'!ASL8+'Daily-Prod.'!ASC8+'Daily-Prod.'!ART8+'Daily-Prod.'!ARK8+'Daily-Prod.'!ARB8+'Daily-Prod.'!AQS8+'Daily-Prod.'!AQJ8+'Daily-Prod.'!AQA8+'Daily-Prod.'!APR8+'Daily-Prod.'!API8+'Daily-Prod.'!AOZ8+'Daily-Prod.'!AOQ8)/AS8,"")</f>
        <v>0.19506172839506172</v>
      </c>
      <c r="AR8" s="475">
        <f>IFERROR(('Daily-Prod.'!AZC8+'Daily-Prod.'!AYT8+'Daily-Prod.'!AYK8+'Daily-Prod.'!AYB8+'Daily-Prod.'!AXS8+'Daily-Prod.'!AXJ8+'Daily-Prod.'!AXA8+'Daily-Prod.'!AWR8+'Daily-Prod.'!AWI8+'Daily-Prod.'!AVZ8+'Daily-Prod.'!AVQ8+'Daily-Prod.'!AVH8+'Daily-Prod.'!AUY8+'Daily-Prod.'!AUP8+'Daily-Prod.'!AUG8+'Daily-Prod.'!ATX8+'Daily-Prod.'!ATO8+'Daily-Prod.'!ATF8+'Daily-Prod.'!ASW8+'Daily-Prod.'!ASN8+'Daily-Prod.'!ASE8+'Daily-Prod.'!ARV8+'Daily-Prod.'!ARM8+'Daily-Prod.'!ARD8+'Daily-Prod.'!AQU8+'Daily-Prod.'!AQL8+'Daily-Prod.'!AQC8+'Daily-Prod.'!APT8+'Daily-Prod.'!APK8+'Daily-Prod.'!APB8+'Daily-Prod.'!AOS8+'Daily-Prod.'!AZD8+'Daily-Prod.'!AYU8+'Daily-Prod.'!AYL8+'Daily-Prod.'!AYC8+'Daily-Prod.'!AXT8+'Daily-Prod.'!AXK8+'Daily-Prod.'!AXB8+'Daily-Prod.'!AWS8+'Daily-Prod.'!AWJ8+'Daily-Prod.'!AWA8+'Daily-Prod.'!AVR8+'Daily-Prod.'!AVI8+'Daily-Prod.'!AUZ8+'Daily-Prod.'!AUQ8+'Daily-Prod.'!AUH8+'Daily-Prod.'!ATY8+'Daily-Prod.'!ATP8+'Daily-Prod.'!ATG8+'Daily-Prod.'!ASX8+'Daily-Prod.'!ASO8+'Daily-Prod.'!ASF8+'Daily-Prod.'!ARW8+'Daily-Prod.'!ARN8+'Daily-Prod.'!ARE8+'Daily-Prod.'!AQV8+'Daily-Prod.'!AQM8+'Daily-Prod.'!AQD8+'Daily-Prod.'!APU8+'Daily-Prod.'!APL8+'Daily-Prod.'!APC8+'Daily-Prod.'!AOT8)/AS8,"")</f>
        <v>0.34814814814814815</v>
      </c>
      <c r="AS8" s="496">
        <f>IFERROR(('Daily-Prod.'!AZE8+'Daily-Prod.'!AYV8+'Daily-Prod.'!AYM8+'Daily-Prod.'!AYD8+'Daily-Prod.'!AXU8+'Daily-Prod.'!AXL8+'Daily-Prod.'!AXC8+'Daily-Prod.'!AWT8+'Daily-Prod.'!AWK8+'Daily-Prod.'!AWB8+'Daily-Prod.'!AVS8+'Daily-Prod.'!AVJ8+'Daily-Prod.'!AVA8+'Daily-Prod.'!AUR8+'Daily-Prod.'!AUI8+'Daily-Prod.'!ATZ8+'Daily-Prod.'!ATQ8+'Daily-Prod.'!ATH8+'Daily-Prod.'!ASY8+'Daily-Prod.'!ASP8+'Daily-Prod.'!ASG8+'Daily-Prod.'!ARX8+'Daily-Prod.'!ARO8+'Daily-Prod.'!ARF8+'Daily-Prod.'!AQW8+'Daily-Prod.'!AQN8+'Daily-Prod.'!AQE8+'Daily-Prod.'!APV8+'Daily-Prod.'!APM8+'Daily-Prod.'!APD8+'Daily-Prod.'!AOU8),"")</f>
        <v>405</v>
      </c>
      <c r="AT8" s="383"/>
      <c r="AU8" s="384">
        <f>IFERROR(('Daily-Prod.'!AZG8+'Daily-Prod.'!AYX8+'Daily-Prod.'!AYO8+'Daily-Prod.'!AYF8+'Daily-Prod.'!AXW8+'Daily-Prod.'!AXN8+'Daily-Prod.'!AXE8+'Daily-Prod.'!AWV8+'Daily-Prod.'!AWM8+'Daily-Prod.'!AWD8+'Daily-Prod.'!AVU8+'Daily-Prod.'!AVL8+'Daily-Prod.'!AVC8+'Daily-Prod.'!AUT8+'Daily-Prod.'!AUK8+'Daily-Prod.'!AUB8+'Daily-Prod.'!ATS8+'Daily-Prod.'!ATJ8+'Daily-Prod.'!ATA8+'Daily-Prod.'!ASR8+'Daily-Prod.'!ASI8+'Daily-Prod.'!ARZ8+'Daily-Prod.'!ARQ8+'Daily-Prod.'!ARH8+'Daily-Prod.'!AQY8+'Daily-Prod.'!AQP8+'Daily-Prod.'!AQG8+'Daily-Prod.'!APX8+'Daily-Prod.'!APO8+'Daily-Prod.'!APF8+'Daily-Prod.'!AOW8),"")</f>
        <v>52</v>
      </c>
      <c r="AV8" s="495" t="str">
        <f t="shared" si="4"/>
        <v/>
      </c>
      <c r="AW8" s="378">
        <f>IFERROR(AVERAGE('Daily-Prod.'!AZE8,'Daily-Prod.'!AYV8,'Daily-Prod.'!AYM8,'Daily-Prod.'!AYD8,'Daily-Prod.'!AXU8,'Daily-Prod.'!AXL8,'Daily-Prod.'!AXC8,'Daily-Prod.'!AWT8,'Daily-Prod.'!AWK8,'Daily-Prod.'!AWB8,'Daily-Prod.'!AVS8,'Daily-Prod.'!AVJ8,'Daily-Prod.'!AVA8,'Daily-Prod.'!AUR8,'Daily-Prod.'!AUI8,'Daily-Prod.'!ATZ8,'Daily-Prod.'!ATQ8,'Daily-Prod.'!ATH8,'Daily-Prod.'!ASY8,'Daily-Prod.'!ASP8,'Daily-Prod.'!ASG8,'Daily-Prod.'!ARX8,'Daily-Prod.'!ARO8,'Daily-Prod.'!ARF8,'Daily-Prod.'!AQW8,'Daily-Prod.'!AQN8,'Daily-Prod.'!AQE8,'Daily-Prod.'!APV8,'Daily-Prod.'!APM8,'Daily-Prod.'!APD8,'Daily-Prod.'!AOU8),"")</f>
        <v>16.875</v>
      </c>
      <c r="AX8" s="379"/>
      <c r="AY8" s="380">
        <f>IFERROR(AVERAGE('Daily-Prod.'!AZG8,'Daily-Prod.'!AYX8,'Daily-Prod.'!AYO8,'Daily-Prod.'!AYF8,'Daily-Prod.'!AXW8,'Daily-Prod.'!AXN8,'Daily-Prod.'!AXE8,'Daily-Prod.'!AWV8,'Daily-Prod.'!AWM8,'Daily-Prod.'!AWD8,'Daily-Prod.'!AVU8,'Daily-Prod.'!AVL8,'Daily-Prod.'!AVC8,'Daily-Prod.'!AUT8,'Daily-Prod.'!AUK8,'Daily-Prod.'!AUB8,'Daily-Prod.'!ATS8,'Daily-Prod.'!ATJ8,'Daily-Prod.'!ATA8,'Daily-Prod.'!ASR8,'Daily-Prod.'!ASI8,'Daily-Prod.'!ARZ8,'Daily-Prod.'!ARQ8,'Daily-Prod.'!ARH8,'Daily-Prod.'!AQY8,'Daily-Prod.'!AQP8,'Daily-Prod.'!AQG8,'Daily-Prod.'!APX8,'Daily-Prod.'!APO8,'Daily-Prod.'!APF8,'Daily-Prod.'!AOW8),"")</f>
        <v>2</v>
      </c>
      <c r="AZ8" s="66">
        <f>IFERROR(('Daily-Prod.'!BJJ8+'Daily-Prod.'!BJA8+'Daily-Prod.'!BIR8+'Daily-Prod.'!BII8+'Daily-Prod.'!BHZ8+'Daily-Prod.'!BHQ8+'Daily-Prod.'!BHH8+'Daily-Prod.'!BGY8+'Daily-Prod.'!BGP8+'Daily-Prod.'!BGG8+'Daily-Prod.'!BFX8+'Daily-Prod.'!BFO8+'Daily-Prod.'!BFF8+'Daily-Prod.'!BEW8+'Daily-Prod.'!BEN8+'Daily-Prod.'!BEE8+'Daily-Prod.'!BDV8+'Daily-Prod.'!BDM8+'Daily-Prod.'!BDD8+'Daily-Prod.'!BCU8+'Daily-Prod.'!BCL8+'Daily-Prod.'!BCC8+'Daily-Prod.'!BBT8+'Daily-Prod.'!BBK8+'Daily-Prod.'!BBB8+'Daily-Prod.'!BAS8+'Daily-Prod.'!BAJ8+'Daily-Prod.'!BAA8+'Daily-Prod.'!AZR8+'Daily-Prod.'!AZI8)/BC8,"")</f>
        <v>0.35375494071146246</v>
      </c>
      <c r="BA8" s="475">
        <f>IFERROR(('Daily-Prod.'!BJK8+'Daily-Prod.'!BJB8+'Daily-Prod.'!BIS8+'Daily-Prod.'!BIJ8+'Daily-Prod.'!BIA8+'Daily-Prod.'!BHR8+'Daily-Prod.'!BHI8+'Daily-Prod.'!BGZ8+'Daily-Prod.'!BGQ8+'Daily-Prod.'!BGH8+'Daily-Prod.'!BFY8+'Daily-Prod.'!BFP8+'Daily-Prod.'!BFG8+'Daily-Prod.'!BEX8+'Daily-Prod.'!BEO8+'Daily-Prod.'!BEF8+'Daily-Prod.'!BDW8+'Daily-Prod.'!BDN8+'Daily-Prod.'!BDE8+'Daily-Prod.'!BCV8+'Daily-Prod.'!BCM8+'Daily-Prod.'!BCD8+'Daily-Prod.'!BBU8+'Daily-Prod.'!BBL8+'Daily-Prod.'!BBC8+'Daily-Prod.'!BAT8+'Daily-Prod.'!BAK8+'Daily-Prod.'!BAB8+'Daily-Prod.'!AZS8+'Daily-Prod.'!AZJ8)/BC8,"")</f>
        <v>0.19762845849802371</v>
      </c>
      <c r="BB8" s="475">
        <f>IFERROR(('Daily-Prod.'!BJM8+'Daily-Prod.'!BJD8+'Daily-Prod.'!BIU8+'Daily-Prod.'!BIL8+'Daily-Prod.'!BIC8+'Daily-Prod.'!BHT8+'Daily-Prod.'!BHK8+'Daily-Prod.'!BHB8+'Daily-Prod.'!BGS8+'Daily-Prod.'!BGJ8+'Daily-Prod.'!BGA8+'Daily-Prod.'!BFR8+'Daily-Prod.'!BFI8+'Daily-Prod.'!BEZ8+'Daily-Prod.'!BEQ8+'Daily-Prod.'!BEH8+'Daily-Prod.'!BDY8+'Daily-Prod.'!BDP8+'Daily-Prod.'!BDG8+'Daily-Prod.'!BCX8+'Daily-Prod.'!BCO8+'Daily-Prod.'!BCF8+'Daily-Prod.'!BBW8+'Daily-Prod.'!BBN8+'Daily-Prod.'!BBE8+'Daily-Prod.'!BAV8+'Daily-Prod.'!BAM8+'Daily-Prod.'!BAD8+'Daily-Prod.'!AZU8+'Daily-Prod.'!AZL8+'Daily-Prod.'!BJN8+'Daily-Prod.'!BJE8+'Daily-Prod.'!BIV8+'Daily-Prod.'!BIM8+'Daily-Prod.'!BID8+'Daily-Prod.'!BHU8+'Daily-Prod.'!BHL8+'Daily-Prod.'!BHC8+'Daily-Prod.'!BGT8+'Daily-Prod.'!BGK8+'Daily-Prod.'!BGB8+'Daily-Prod.'!BFS8+'Daily-Prod.'!BFJ8+'Daily-Prod.'!BFA8+'Daily-Prod.'!BER8+'Daily-Prod.'!BEI8+'Daily-Prod.'!BDZ8+'Daily-Prod.'!BDQ8+'Daily-Prod.'!BDH8+'Daily-Prod.'!BCY8+'Daily-Prod.'!BCP8+'Daily-Prod.'!BCG8+'Daily-Prod.'!BBX8+'Daily-Prod.'!BBO8+'Daily-Prod.'!BBF8+'Daily-Prod.'!BAW8+'Daily-Prod.'!BAN8+'Daily-Prod.'!BAE8+'Daily-Prod.'!AZV8+'Daily-Prod.'!AZM8)/BC8,"")</f>
        <v>0.44861660079051385</v>
      </c>
      <c r="BC8" s="496">
        <f>IFERROR(('Daily-Prod.'!BJO8+'Daily-Prod.'!BJF8+'Daily-Prod.'!BIW8+'Daily-Prod.'!BIN8+'Daily-Prod.'!BIE8+'Daily-Prod.'!BHV8+'Daily-Prod.'!BHM8+'Daily-Prod.'!BHD8+'Daily-Prod.'!BGU8+'Daily-Prod.'!BGL8+'Daily-Prod.'!BGC8+'Daily-Prod.'!BFT8+'Daily-Prod.'!BFK8+'Daily-Prod.'!BFB8+'Daily-Prod.'!BES8+'Daily-Prod.'!BEJ8+'Daily-Prod.'!BEA8+'Daily-Prod.'!BDR8+'Daily-Prod.'!BDI8+'Daily-Prod.'!BCZ8+'Daily-Prod.'!BCQ8+'Daily-Prod.'!BCH8+'Daily-Prod.'!BBY8+'Daily-Prod.'!BBP8+'Daily-Prod.'!BBG8+'Daily-Prod.'!BAX8+'Daily-Prod.'!BAO8+'Daily-Prod.'!BAF8+'Daily-Prod.'!AZW8+'Daily-Prod.'!AZN8),"")</f>
        <v>506</v>
      </c>
      <c r="BD8" s="383">
        <f>IFERROR(('Daily-Prod.'!BJP8+'Daily-Prod.'!BJG8+'Daily-Prod.'!BIX8+'Daily-Prod.'!BIO8+'Daily-Prod.'!BIF8+'Daily-Prod.'!BHW8+'Daily-Prod.'!BHN8+'Daily-Prod.'!BHE8+'Daily-Prod.'!BGV8+'Daily-Prod.'!BGM8+'Daily-Prod.'!BGD8+'Daily-Prod.'!BFU8+'Daily-Prod.'!BFL8+'Daily-Prod.'!BFC8+'Daily-Prod.'!BET8+'Daily-Prod.'!BEK8+'Daily-Prod.'!BEB8+'Daily-Prod.'!BDS8+'Daily-Prod.'!BDJ8+'Daily-Prod.'!BDA8+'Daily-Prod.'!BCR8+'Daily-Prod.'!BCI8+'Daily-Prod.'!BBZ8+'Daily-Prod.'!BBQ8+'Daily-Prod.'!BBH8+'Daily-Prod.'!BAY8+'Daily-Prod.'!BAP8+'Daily-Prod.'!BAG8+'Daily-Prod.'!AZX8+'Daily-Prod.'!AZO8),"")</f>
        <v>80</v>
      </c>
      <c r="BE8" s="384">
        <f>IFERROR(('Daily-Prod.'!BJQ8+'Daily-Prod.'!BJH8+'Daily-Prod.'!BIY8+'Daily-Prod.'!BIP8+'Daily-Prod.'!BIG8+'Daily-Prod.'!BHX8+'Daily-Prod.'!BHO8+'Daily-Prod.'!BHF8+'Daily-Prod.'!BGW8+'Daily-Prod.'!BGN8+'Daily-Prod.'!BGE8+'Daily-Prod.'!BFV8+'Daily-Prod.'!BFM8+'Daily-Prod.'!BFD8+'Daily-Prod.'!BEU8+'Daily-Prod.'!BEL8+'Daily-Prod.'!BEC8+'Daily-Prod.'!BDT8+'Daily-Prod.'!BDK8+'Daily-Prod.'!BDB8+'Daily-Prod.'!BCS8+'Daily-Prod.'!BCJ8+'Daily-Prod.'!BCA8+'Daily-Prod.'!BBR8+'Daily-Prod.'!BBI8+'Daily-Prod.'!BAZ8+'Daily-Prod.'!BAQ8+'Daily-Prod.'!BAH8+'Daily-Prod.'!AZY8+'Daily-Prod.'!AZP8),"")</f>
        <v>80</v>
      </c>
      <c r="BF8" s="495">
        <f t="shared" si="5"/>
        <v>1</v>
      </c>
      <c r="BG8" s="378">
        <f>IFERROR(AVERAGE('Daily-Prod.'!BJO8,'Daily-Prod.'!BJF8,'Daily-Prod.'!BIW8,'Daily-Prod.'!BIN8,'Daily-Prod.'!BIE8,'Daily-Prod.'!BHV8,'Daily-Prod.'!BHM8,'Daily-Prod.'!BHD8,'Daily-Prod.'!BGU8,'Daily-Prod.'!BGL8,'Daily-Prod.'!BGC8,'Daily-Prod.'!BFT8,'Daily-Prod.'!BFK8,'Daily-Prod.'!BFB8,'Daily-Prod.'!BES8,'Daily-Prod.'!BEJ8,'Daily-Prod.'!BEA8,'Daily-Prod.'!BDR8,'Daily-Prod.'!BDI8,'Daily-Prod.'!BCZ8,'Daily-Prod.'!BCQ8,'Daily-Prod.'!BCH8,'Daily-Prod.'!BBY8,'Daily-Prod.'!BBP8,'Daily-Prod.'!BBG8,'Daily-Prod.'!BAX8,'Daily-Prod.'!BAO8,'Daily-Prod.'!BAF8,'Daily-Prod.'!AZW8,'Daily-Prod.'!AZN8),"")</f>
        <v>23</v>
      </c>
      <c r="BH8" s="379">
        <f>IFERROR(AVERAGE('Daily-Prod.'!BJP8,'Daily-Prod.'!BJG8,'Daily-Prod.'!BIX8,'Daily-Prod.'!BIO8,'Daily-Prod.'!BIF8,'Daily-Prod.'!BHW8,'Daily-Prod.'!BHN8,'Daily-Prod.'!BHE8,'Daily-Prod.'!BGV8,'Daily-Prod.'!BGM8,'Daily-Prod.'!BGD8,'Daily-Prod.'!BFU8,'Daily-Prod.'!BFL8,'Daily-Prod.'!BFC8,'Daily-Prod.'!BET8,'Daily-Prod.'!BEK8,'Daily-Prod.'!BEB8,'Daily-Prod.'!BDS8,'Daily-Prod.'!BDJ8,'Daily-Prod.'!BDA8,'Daily-Prod.'!BCR8,'Daily-Prod.'!BCI8,'Daily-Prod.'!BBZ8,'Daily-Prod.'!BBQ8,'Daily-Prod.'!BBH8,'Daily-Prod.'!BAY8,'Daily-Prod.'!BAP8,'Daily-Prod.'!BAG8,'Daily-Prod.'!AZX8,'Daily-Prod.'!AZO8),"")</f>
        <v>3.0769230769230771</v>
      </c>
      <c r="BI8" s="380">
        <f>IFERROR(AVERAGE('Daily-Prod.'!BJQ8,'Daily-Prod.'!BJH8,'Daily-Prod.'!BIY8,'Daily-Prod.'!BIP8,'Daily-Prod.'!BIG8,'Daily-Prod.'!BHX8,'Daily-Prod.'!BHO8,'Daily-Prod.'!BHF8,'Daily-Prod.'!BGW8,'Daily-Prod.'!BGN8,'Daily-Prod.'!BGE8,'Daily-Prod.'!BFV8,'Daily-Prod.'!BFM8,'Daily-Prod.'!BFD8,'Daily-Prod.'!BEU8,'Daily-Prod.'!BEL8,'Daily-Prod.'!BEC8,'Daily-Prod.'!BDT8,'Daily-Prod.'!BDK8,'Daily-Prod.'!BDB8,'Daily-Prod.'!BCS8,'Daily-Prod.'!BCJ8,'Daily-Prod.'!BCA8,'Daily-Prod.'!BBR8,'Daily-Prod.'!BBI8,'Daily-Prod.'!BAZ8,'Daily-Prod.'!BAQ8,'Daily-Prod.'!BAH8,'Daily-Prod.'!AZY8,'Daily-Prod.'!AZP8),"")</f>
        <v>3.0769230769230771</v>
      </c>
      <c r="BJ8" s="66">
        <f>IFERROR((('Daily-Prod.'!BUC8+'Daily-Prod.'!BTT8+'Daily-Prod.'!BTK8+'Daily-Prod.'!BTB8+'Daily-Prod.'!BSS8+'Daily-Prod.'!BSJ8+'Daily-Prod.'!BSA8+'Daily-Prod.'!BRR8+'Daily-Prod.'!BRI8+'Daily-Prod.'!BQZ8+'Daily-Prod.'!BQQ8+'Daily-Prod.'!BQH8+'Daily-Prod.'!BPY8+'Daily-Prod.'!BPP8+'Daily-Prod.'!BPG8+'Daily-Prod.'!BOX8+'Daily-Prod.'!BOO8+'Daily-Prod.'!BOF8+'Daily-Prod.'!BNW8+'Daily-Prod.'!BNN8+'Daily-Prod.'!BNE8+'Daily-Prod.'!BMV8+'Daily-Prod.'!BMM8+'Daily-Prod.'!BMD8+'Daily-Prod.'!BLU8+'Daily-Prod.'!BLL8+'Daily-Prod.'!BLC8+'Daily-Prod.'!BKT8+'Daily-Prod.'!BKK8+'Daily-Prod.'!BKB8+'Daily-Prod.'!BJS8)/BM8),"")</f>
        <v>0.31666666666666665</v>
      </c>
      <c r="BK8" s="475">
        <f>IFERROR((('Daily-Prod.'!BUD8+'Daily-Prod.'!BTU8+'Daily-Prod.'!BTL8+'Daily-Prod.'!BTC8+'Daily-Prod.'!BST8+'Daily-Prod.'!BSK8+'Daily-Prod.'!BSB8+'Daily-Prod.'!BRS8+'Daily-Prod.'!BRJ8+'Daily-Prod.'!BRA8+'Daily-Prod.'!BQR8+'Daily-Prod.'!BQI8+'Daily-Prod.'!BPZ8+'Daily-Prod.'!BPQ8+'Daily-Prod.'!BPH8+'Daily-Prod.'!BOY8+'Daily-Prod.'!BOP8+'Daily-Prod.'!BOG8+'Daily-Prod.'!BNX8+'Daily-Prod.'!BNO8+'Daily-Prod.'!BNF8+'Daily-Prod.'!BMW8+'Daily-Prod.'!BMN8+'Daily-Prod.'!BME8+'Daily-Prod.'!BLV8+'Daily-Prod.'!BLM8+'Daily-Prod.'!BLD8+'Daily-Prod.'!BKU8+'Daily-Prod.'!BKL8+'Daily-Prod.'!BKC8+'Daily-Prod.'!BJT8)/BM8),"")</f>
        <v>0.21875</v>
      </c>
      <c r="BL8" s="475">
        <f>IFERROR((('Daily-Prod.'!BUG8+'Daily-Prod.'!BTX8+'Daily-Prod.'!BTO8+'Daily-Prod.'!BTF8+'Daily-Prod.'!BSW8+'Daily-Prod.'!BSN8+'Daily-Prod.'!BSE8+'Daily-Prod.'!BRV8+'Daily-Prod.'!BRM8+'Daily-Prod.'!BRD8+'Daily-Prod.'!BQU8+'Daily-Prod.'!BQL8+'Daily-Prod.'!BQC8+'Daily-Prod.'!BPT8+'Daily-Prod.'!BPK8+'Daily-Prod.'!BPB8+'Daily-Prod.'!BOS8+'Daily-Prod.'!BOJ8+'Daily-Prod.'!BOA8+'Daily-Prod.'!BNR8+'Daily-Prod.'!BNI8+'Daily-Prod.'!BMZ8+'Daily-Prod.'!BMQ8+'Daily-Prod.'!BMH8+'Daily-Prod.'!BLY8+'Daily-Prod.'!BLP8+'Daily-Prod.'!BLG8+'Daily-Prod.'!BKX8+'Daily-Prod.'!BKO8+'Daily-Prod.'!BKF8+'Daily-Prod.'!BJW8+'Daily-Prod.'!BUF8+'Daily-Prod.'!BTW8+'Daily-Prod.'!BTN8+'Daily-Prod.'!BTE8+'Daily-Prod.'!BSV8+'Daily-Prod.'!BSM8+'Daily-Prod.'!BSD8+'Daily-Prod.'!BRU8+'Daily-Prod.'!BRL8+'Daily-Prod.'!BRC8+'Daily-Prod.'!BQT8+'Daily-Prod.'!BQK8+'Daily-Prod.'!BQB8+'Daily-Prod.'!BPS8+'Daily-Prod.'!BPJ8+'Daily-Prod.'!BPA8+'Daily-Prod.'!BOR8+'Daily-Prod.'!BOI8+'Daily-Prod.'!BNZ8+'Daily-Prod.'!BNQ8+'Daily-Prod.'!BNH8+'Daily-Prod.'!BMY8+'Daily-Prod.'!BMP8+'Daily-Prod.'!BMG8+'Daily-Prod.'!BLX8+'Daily-Prod.'!BLO8+'Daily-Prod.'!BLF8+'Daily-Prod.'!BKW8+'Daily-Prod.'!BKN8+'Daily-Prod.'!BKE8+'Daily-Prod.'!BJV8)/BM8),"")</f>
        <v>0.46458333333333335</v>
      </c>
      <c r="BM8" s="496">
        <f>IFERROR(('Daily-Prod.'!BUH8+'Daily-Prod.'!BTY8+'Daily-Prod.'!BTP8+'Daily-Prod.'!BTG8+'Daily-Prod.'!BSX8+'Daily-Prod.'!BSO8+'Daily-Prod.'!BSF8+'Daily-Prod.'!BRW8+'Daily-Prod.'!BRN8+'Daily-Prod.'!BRE8+'Daily-Prod.'!BQV8+'Daily-Prod.'!BQM8+'Daily-Prod.'!BQD8+'Daily-Prod.'!BPU8+'Daily-Prod.'!BPL8+'Daily-Prod.'!BPC8+'Daily-Prod.'!BOT8+'Daily-Prod.'!BOK8+'Daily-Prod.'!BOB8+'Daily-Prod.'!BNS8+'Daily-Prod.'!BNJ8+'Daily-Prod.'!BNA8+'Daily-Prod.'!BMR8+'Daily-Prod.'!BMI8+'Daily-Prod.'!BLZ8+'Daily-Prod.'!BLQ8+'Daily-Prod.'!BLH8+'Daily-Prod.'!BKY8+'Daily-Prod.'!BKP8+'Daily-Prod.'!BKG8+'Daily-Prod.'!BJX8),"")</f>
        <v>480</v>
      </c>
      <c r="BN8" s="383"/>
      <c r="BO8" s="384">
        <f>IFERROR(('Daily-Prod.'!BUJ8+'Daily-Prod.'!BUA8+'Daily-Prod.'!BTR8+'Daily-Prod.'!BTI8+'Daily-Prod.'!BSZ8+'Daily-Prod.'!BSQ8+'Daily-Prod.'!BSH8+'Daily-Prod.'!BRY8+'Daily-Prod.'!BRP8+'Daily-Prod.'!BRG8+'Daily-Prod.'!BQX8+'Daily-Prod.'!BQO8+'Daily-Prod.'!BQF8+'Daily-Prod.'!BPW8+'Daily-Prod.'!BPN8+'Daily-Prod.'!BPE8+'Daily-Prod.'!BOV8+'Daily-Prod.'!BOM8+'Daily-Prod.'!BOD8+'Daily-Prod.'!BNU8+'Daily-Prod.'!BNL8+'Daily-Prod.'!BNC8+'Daily-Prod.'!BMT8+'Daily-Prod.'!BMK8+'Daily-Prod.'!BMB8+'Daily-Prod.'!BLS8+'Daily-Prod.'!BLJ8+'Daily-Prod.'!BLA8+'Daily-Prod.'!BKR8+'Daily-Prod.'!BKI8+'Daily-Prod.'!BJZ8),"")</f>
        <v>1</v>
      </c>
      <c r="BP8" s="495" t="str">
        <f t="shared" si="6"/>
        <v/>
      </c>
      <c r="BQ8" s="378">
        <f ca="1">IFERROR(AVERAGE(('Daily-Prod.'!BUH8,'Daily-Prod.'!BTY8,'Daily-Prod.'!BTP8,'Daily-Prod.'!BTG8,'Daily-Prod.'!BSX8,'Daily-Prod.'!BSO8,'Daily-Prod.'!BSF8,'Daily-Prod.'!BRW8,'Daily-Prod.'!BRN8,'Daily-Prod.'!BRE8,'Daily-Prod.'!BQV8,'Daily-Prod.'!BQM8,'Daily-Prod.'!BQD8,'Daily-Prod.'!BPU8,'Daily-Prod.'!BPL8,'Daily-Prod.'!BPC8,'Daily-Prod.'!BOT8,'Daily-Prod.'!BOK8,'Daily-Prod.'!BOB8,'Daily-Prod.'!BNS8,'Daily-Prod.'!BNJ8,'Daily-Prod.'!BNA8,'Daily-Prod.'!BMR8,'Daily-Prod.'!BMI8,'Daily-Prod.'!BLZ8,'Daily-Prod.'!BLQ8,'Daily-Prod.'!BLH8,'Daily-Prod.'!BKY8,'Daily-Prod.'!BKP8,'Daily-Prod.'!BKG8,'Daily-Prod.'!BJX8)),"")</f>
        <v>21.818181818181817</v>
      </c>
      <c r="BR8" s="379"/>
      <c r="BS8" s="380">
        <f>IFERROR((AVERAGE('Daily-Prod.'!BUJ8,'Daily-Prod.'!BUA8,'Daily-Prod.'!BTR8,'Daily-Prod.'!BTI8,'Daily-Prod.'!BSZ8,'Daily-Prod.'!BSQ8,'Daily-Prod.'!BSH8,'Daily-Prod.'!BRY8,'Daily-Prod.'!BRP8,'Daily-Prod.'!BRG8,'Daily-Prod.'!BQX8,'Daily-Prod.'!BQO8,'Daily-Prod.'!BQF8,'Daily-Prod.'!BPW8,'Daily-Prod.'!BPN8,'Daily-Prod.'!BPE8,'Daily-Prod.'!BOV8,'Daily-Prod.'!BOM8,'Daily-Prod.'!BOD8,'Daily-Prod.'!BNU8,'Daily-Prod.'!BNL8,'Daily-Prod.'!BNC8,'Daily-Prod.'!BMT8,'Daily-Prod.'!BMK8,'Daily-Prod.'!BMB8,'Daily-Prod.'!BLS8,'Daily-Prod.'!BLJ8,'Daily-Prod.'!BLA8,'Daily-Prod.'!BKR8,'Daily-Prod.'!BKI8,'Daily-Prod.'!BJZ8)),"")</f>
        <v>0.25</v>
      </c>
    </row>
    <row r="9" spans="1:71" ht="13.5">
      <c r="A9" s="453" t="s">
        <v>133</v>
      </c>
      <c r="B9" s="482">
        <f>IFERROR(('Daily-Prod.'!JC9+'Daily-Prod.'!IT9+'Daily-Prod.'!IK9+'Daily-Prod.'!IB9+'Daily-Prod.'!HS9+'Daily-Prod.'!HJ9+'Daily-Prod.'!HA9+'Daily-Prod.'!GR9+'Daily-Prod.'!GI9+'Daily-Prod.'!FZ9+'Daily-Prod.'!FQ9+'Daily-Prod.'!FH9+'Daily-Prod.'!EY9+'Daily-Prod.'!EP9+'Daily-Prod.'!EG9+'Daily-Prod.'!DX9+'Daily-Prod.'!DO9+'Daily-Prod.'!DF9+'Daily-Prod.'!CW9+'Daily-Prod.'!CN9+'Daily-Prod.'!CE9+'Daily-Prod.'!BV9+'Daily-Prod.'!BM9+'Daily-Prod.'!BD9+'Daily-Prod.'!AU9+'Daily-Prod.'!AL9+'Daily-Prod.'!AC9+'Daily-Prod.'!T9+'Daily-Prod.'!K9+'Daily-Prod.'!B9)/E9,"")</f>
        <v>0.50366748166259168</v>
      </c>
      <c r="C9" s="475">
        <f>IFERROR(('Daily-Prod.'!JD9+'Daily-Prod.'!IU9+'Daily-Prod.'!IL9+'Daily-Prod.'!IC9+'Daily-Prod.'!HT9+'Daily-Prod.'!HK9+'Daily-Prod.'!HB9+'Daily-Prod.'!GS9+'Daily-Prod.'!GJ9+'Daily-Prod.'!GA9+'Daily-Prod.'!FR9+'Daily-Prod.'!FI9+'Daily-Prod.'!EZ9+'Daily-Prod.'!EQ9+'Daily-Prod.'!EH9+'Daily-Prod.'!DY9+'Daily-Prod.'!DP9+'Daily-Prod.'!DG9+'Daily-Prod.'!CX9+'Daily-Prod.'!CO9+'Daily-Prod.'!CF9+'Daily-Prod.'!BW9+'Daily-Prod.'!BN9+'Daily-Prod.'!BE9+'Daily-Prod.'!AV9+'Daily-Prod.'!AM9+'Daily-Prod.'!AD9+'Daily-Prod.'!U9+'Daily-Prod.'!L9+'Daily-Prod.'!C9)/E9,"")</f>
        <v>0.12469437652811736</v>
      </c>
      <c r="D9" s="475">
        <f>IFERROR(('Daily-Prod.'!JF9+'Daily-Prod.'!IW9+'Daily-Prod.'!IN9+'Daily-Prod.'!IE9+'Daily-Prod.'!HV9+'Daily-Prod.'!HM9+'Daily-Prod.'!HD9+'Daily-Prod.'!GU9+'Daily-Prod.'!GL9+'Daily-Prod.'!GC9+'Daily-Prod.'!FT9+'Daily-Prod.'!FK9+'Daily-Prod.'!FB9+'Daily-Prod.'!ES9+'Daily-Prod.'!EJ9+'Daily-Prod.'!EA9+'Daily-Prod.'!DR9+'Daily-Prod.'!DI9+'Daily-Prod.'!CZ9+'Daily-Prod.'!CQ9+'Daily-Prod.'!CH9+'Daily-Prod.'!BY9+'Daily-Prod.'!BP9+'Daily-Prod.'!BG9+'Daily-Prod.'!AX9+'Daily-Prod.'!AO9+'Daily-Prod.'!AF9+'Daily-Prod.'!W9+'Daily-Prod.'!N9+'Daily-Prod.'!E9+'Daily-Prod.'!JG9+'Daily-Prod.'!IX9+'Daily-Prod.'!IO9+'Daily-Prod.'!IF9+'Daily-Prod.'!HW9+'Daily-Prod.'!HN9+'Daily-Prod.'!HE9+'Daily-Prod.'!GV9+'Daily-Prod.'!GM9+'Daily-Prod.'!GD9+'Daily-Prod.'!FU9+'Daily-Prod.'!FL9+'Daily-Prod.'!FC9+'Daily-Prod.'!ET9+'Daily-Prod.'!EK9+'Daily-Prod.'!EB9+'Daily-Prod.'!DS9+'Daily-Prod.'!DJ9+'Daily-Prod.'!DA9+'Daily-Prod.'!CR9+'Daily-Prod.'!CI9+'Daily-Prod.'!BZ9+'Daily-Prod.'!BQ9+'Daily-Prod.'!BH9+'Daily-Prod.'!AY9+'Daily-Prod.'!AP9+'Daily-Prod.'!AG9+'Daily-Prod.'!X9+'Daily-Prod.'!O9+'Daily-Prod.'!F9)/E9,"")</f>
        <v>0.37163814180929094</v>
      </c>
      <c r="E9" s="496">
        <f>IFERROR(('Daily-Prod.'!JH9+'Daily-Prod.'!IY9+'Daily-Prod.'!IP9+'Daily-Prod.'!IG9+'Daily-Prod.'!HX9+'Daily-Prod.'!HO9+'Daily-Prod.'!HF9+'Daily-Prod.'!GW9+'Daily-Prod.'!GN9+'Daily-Prod.'!GE9+'Daily-Prod.'!FV9+'Daily-Prod.'!FM9+'Daily-Prod.'!FD9+'Daily-Prod.'!EU9+'Daily-Prod.'!EL9+'Daily-Prod.'!EC9+'Daily-Prod.'!DT9+'Daily-Prod.'!DK9+'Daily-Prod.'!DB9+'Daily-Prod.'!CS9+'Daily-Prod.'!CJ9+'Daily-Prod.'!CA9+'Daily-Prod.'!BR9+'Daily-Prod.'!BI9+'Daily-Prod.'!AZ9+'Daily-Prod.'!AQ9+'Daily-Prod.'!AH9+'Daily-Prod.'!Y9+'Daily-Prod.'!P9+'Daily-Prod.'!G9),"")</f>
        <v>409</v>
      </c>
      <c r="F9" s="383"/>
      <c r="G9" s="384">
        <f>IFERROR(('Daily-Prod.'!JJ9+'Daily-Prod.'!JA9+'Daily-Prod.'!IR9+'Daily-Prod.'!II9+'Daily-Prod.'!HZ9+'Daily-Prod.'!HQ9+'Daily-Prod.'!HH9+'Daily-Prod.'!GY9+'Daily-Prod.'!GP9+'Daily-Prod.'!GG9+'Daily-Prod.'!FX9+'Daily-Prod.'!FO9+'Daily-Prod.'!FF9+'Daily-Prod.'!EW9+'Daily-Prod.'!EN9+'Daily-Prod.'!EE9+'Daily-Prod.'!DV9+'Daily-Prod.'!DM9+'Daily-Prod.'!DD9+'Daily-Prod.'!CU9+'Daily-Prod.'!CL9+'Daily-Prod.'!CC9+'Daily-Prod.'!BT9+'Daily-Prod.'!BK9+'Daily-Prod.'!BB9+'Daily-Prod.'!AS9+'Daily-Prod.'!AJ9+'Daily-Prod.'!AA9+'Daily-Prod.'!R9+'Daily-Prod.'!I9),"")</f>
        <v>67</v>
      </c>
      <c r="H9" s="495" t="str">
        <f t="shared" si="0"/>
        <v/>
      </c>
      <c r="I9" s="378">
        <f>IFERROR(AVERAGE('Daily-Prod.'!JH9,'Daily-Prod.'!IY9,'Daily-Prod.'!IP9,'Daily-Prod.'!IG9,'Daily-Prod.'!HX9,'Daily-Prod.'!HO9,'Daily-Prod.'!HF9,'Daily-Prod.'!GW9,'Daily-Prod.'!GN9,'Daily-Prod.'!GE9,'Daily-Prod.'!FV9,'Daily-Prod.'!FM9,'Daily-Prod.'!FD9,'Daily-Prod.'!EU9,'Daily-Prod.'!EL9,'Daily-Prod.'!EC9,'Daily-Prod.'!DT9,'Daily-Prod.'!DK9,'Daily-Prod.'!DB9,'Daily-Prod.'!CS9,'Daily-Prod.'!CJ9,'Daily-Prod.'!CA9,'Daily-Prod.'!BR9,'Daily-Prod.'!BI9,'Daily-Prod.'!AZ9,'Daily-Prod.'!AQ9,'Daily-Prod.'!AH9,'Daily-Prod.'!Y9,'Daily-Prod.'!P9,'Daily-Prod.'!G9),"")</f>
        <v>24.058823529411764</v>
      </c>
      <c r="J9" s="379" t="str">
        <f>IFERROR(AVERAGE('Daily-Prod.'!JI9,'Daily-Prod.'!IZ9,'Daily-Prod.'!IQ9,'Daily-Prod.'!IH9,'Daily-Prod.'!HY9,'Daily-Prod.'!HP9,'Daily-Prod.'!HG9,'Daily-Prod.'!GX9,'Daily-Prod.'!GO9,'Daily-Prod.'!GF9,'Daily-Prod.'!FW9,'Daily-Prod.'!FN9,'Daily-Prod.'!FE9,'Daily-Prod.'!EV9,'Daily-Prod.'!EM9,'Daily-Prod.'!ED9,'Daily-Prod.'!DU9,'Daily-Prod.'!DL9,'Daily-Prod.'!DC9,'Daily-Prod.'!CT9,'Daily-Prod.'!CK9,'Daily-Prod.'!CB9,'Daily-Prod.'!BS9,'Daily-Prod.'!BJ9,'Daily-Prod.'!BA9,'Daily-Prod.'!AR9,'Daily-Prod.'!AI9,'Daily-Prod.'!Z9,'Daily-Prod.'!Q9,'Daily-Prod.'!H9),"")</f>
        <v/>
      </c>
      <c r="K9" s="380">
        <f>IFERROR(AVERAGE('Daily-Prod.'!JJ9,'Daily-Prod.'!JA9,'Daily-Prod.'!IR9,'Daily-Prod.'!II9,'Daily-Prod.'!HZ9,'Daily-Prod.'!HQ9,'Daily-Prod.'!HH9,'Daily-Prod.'!GY9,'Daily-Prod.'!GP9,'Daily-Prod.'!GG9,'Daily-Prod.'!FX9,'Daily-Prod.'!FO9,'Daily-Prod.'!FF9,'Daily-Prod.'!EW9,'Daily-Prod.'!EN9,'Daily-Prod.'!EE9,'Daily-Prod.'!DV9,'Daily-Prod.'!DM9,'Daily-Prod.'!DD9,'Daily-Prod.'!CU9,'Daily-Prod.'!CL9,'Daily-Prod.'!CC9,'Daily-Prod.'!BT9,'Daily-Prod.'!BK9,'Daily-Prod.'!BB9,'Daily-Prod.'!AS9,'Daily-Prod.'!AJ9,'Daily-Prod.'!AA9,'Daily-Prod.'!R9,'Daily-Prod.'!I9),"")</f>
        <v>6.7</v>
      </c>
      <c r="L9" s="482">
        <f>IFERROR(('Daily-Prod.'!TV9+'Daily-Prod.'!TM9+'Daily-Prod.'!TD9+'Daily-Prod.'!SU9+'Daily-Prod.'!SL9+'Daily-Prod.'!SC9+'Daily-Prod.'!RT9+'Daily-Prod.'!RK9+'Daily-Prod.'!RB9+'Daily-Prod.'!QS9+'Daily-Prod.'!QJ9+'Daily-Prod.'!QA9+'Daily-Prod.'!PR9+'Daily-Prod.'!PI9+'Daily-Prod.'!OZ9+'Daily-Prod.'!OQ9+'Daily-Prod.'!OH9+'Daily-Prod.'!NY9+'Daily-Prod.'!NP9+'Daily-Prod.'!NG9+'Daily-Prod.'!MX9+'Daily-Prod.'!MO9+'Daily-Prod.'!MF9+'Daily-Prod.'!LW9+'Daily-Prod.'!LN9+'Daily-Prod.'!LE9+'Daily-Prod.'!KV9+'Daily-Prod.'!KM9+'Daily-Prod.'!KD9+'Daily-Prod.'!JU9+'Daily-Prod.'!JL9)/O9,"")</f>
        <v>0.49525616698292219</v>
      </c>
      <c r="M9" s="475">
        <f>IFERROR(('Daily-Prod.'!TW9+'Daily-Prod.'!TN9+'Daily-Prod.'!TE9+'Daily-Prod.'!SV9+'Daily-Prod.'!SM9+'Daily-Prod.'!SD9+'Daily-Prod.'!RU9+'Daily-Prod.'!RL9+'Daily-Prod.'!RC9+'Daily-Prod.'!QT9+'Daily-Prod.'!QK9+'Daily-Prod.'!QB9+'Daily-Prod.'!PS9+'Daily-Prod.'!PJ9+'Daily-Prod.'!PA9+'Daily-Prod.'!OR9+'Daily-Prod.'!OI9+'Daily-Prod.'!NZ9+'Daily-Prod.'!NQ9+'Daily-Prod.'!NH9+'Daily-Prod.'!MY9+'Daily-Prod.'!MP9+'Daily-Prod.'!MG9+'Daily-Prod.'!LX9+'Daily-Prod.'!LO9+'Daily-Prod.'!LF9+'Daily-Prod.'!KW9+'Daily-Prod.'!KN9+'Daily-Prod.'!KE9+'Daily-Prod.'!JV9+'Daily-Prod.'!JM9)/O9,"")</f>
        <v>0.14800759013282733</v>
      </c>
      <c r="N9" s="475">
        <f>IFERROR(('Daily-Prod.'!TY9+'Daily-Prod.'!TP9+'Daily-Prod.'!TG9+'Daily-Prod.'!SX9+'Daily-Prod.'!SO9+'Daily-Prod.'!SF9+'Daily-Prod.'!RW9+'Daily-Prod.'!RN9+'Daily-Prod.'!RE9+'Daily-Prod.'!QV9+'Daily-Prod.'!QM9+'Daily-Prod.'!QD9+'Daily-Prod.'!PU9+'Daily-Prod.'!PL9+'Daily-Prod.'!PC9+'Daily-Prod.'!OT9+'Daily-Prod.'!OK9+'Daily-Prod.'!OB9+'Daily-Prod.'!NS9+'Daily-Prod.'!NJ9+'Daily-Prod.'!NA9+'Daily-Prod.'!MR9+'Daily-Prod.'!MI9+'Daily-Prod.'!LZ9+'Daily-Prod.'!LQ9+'Daily-Prod.'!LH9+'Daily-Prod.'!KY9+'Daily-Prod.'!KP9+'Daily-Prod.'!KG9+'Daily-Prod.'!JX9+'Daily-Prod.'!JO9+'Daily-Prod.'!TZ9+'Daily-Prod.'!TQ9+'Daily-Prod.'!TH9+'Daily-Prod.'!SY9+'Daily-Prod.'!SP9+'Daily-Prod.'!SG9+'Daily-Prod.'!RX9+'Daily-Prod.'!RO9+'Daily-Prod.'!RF9+'Daily-Prod.'!QW9+'Daily-Prod.'!QN9+'Daily-Prod.'!QE9+'Daily-Prod.'!PV9+'Daily-Prod.'!PM9+'Daily-Prod.'!PD9+'Daily-Prod.'!OU9+'Daily-Prod.'!OL9+'Daily-Prod.'!OC9+'Daily-Prod.'!NT9+'Daily-Prod.'!NK9+'Daily-Prod.'!NB9+'Daily-Prod.'!MS9+'Daily-Prod.'!MJ9+'Daily-Prod.'!MA9+'Daily-Prod.'!LR9+'Daily-Prod.'!LI9+'Daily-Prod.'!KZ9+'Daily-Prod.'!KQ9+'Daily-Prod.'!KH9+'Daily-Prod.'!JY9+'Daily-Prod.'!JP9)/O9,"")</f>
        <v>0.35673624288425049</v>
      </c>
      <c r="O9" s="496">
        <f>IFERROR(('Daily-Prod.'!UA9+'Daily-Prod.'!TR9+'Daily-Prod.'!TI9+'Daily-Prod.'!SZ9+'Daily-Prod.'!SQ9+'Daily-Prod.'!SH9+'Daily-Prod.'!RY9+'Daily-Prod.'!RP9+'Daily-Prod.'!RG9+'Daily-Prod.'!QX9+'Daily-Prod.'!QO9+'Daily-Prod.'!QF9+'Daily-Prod.'!PW9+'Daily-Prod.'!PN9+'Daily-Prod.'!PE9+'Daily-Prod.'!OV9+'Daily-Prod.'!OM9+'Daily-Prod.'!OD9+'Daily-Prod.'!NU9+'Daily-Prod.'!NL9+'Daily-Prod.'!NC9+'Daily-Prod.'!MT9+'Daily-Prod.'!MK9+'Daily-Prod.'!MB9+'Daily-Prod.'!LS9+'Daily-Prod.'!LJ9+'Daily-Prod.'!LA9+'Daily-Prod.'!KR9+'Daily-Prod.'!KI9+'Daily-Prod.'!JZ9+'Daily-Prod.'!JQ9),"")</f>
        <v>527</v>
      </c>
      <c r="P9" s="383"/>
      <c r="Q9" s="384">
        <f>IFERROR(('Daily-Prod.'!UC9+'Daily-Prod.'!TT9+'Daily-Prod.'!TK9+'Daily-Prod.'!TB9+'Daily-Prod.'!SS9+'Daily-Prod.'!SJ9+'Daily-Prod.'!SA9+'Daily-Prod.'!RR9+'Daily-Prod.'!RI9+'Daily-Prod.'!QZ9+'Daily-Prod.'!QQ9+'Daily-Prod.'!QH9+'Daily-Prod.'!PY9+'Daily-Prod.'!PP9+'Daily-Prod.'!PG9+'Daily-Prod.'!OX9+'Daily-Prod.'!OO9+'Daily-Prod.'!OF9+'Daily-Prod.'!NW9+'Daily-Prod.'!NN9+'Daily-Prod.'!NE9+'Daily-Prod.'!MV9+'Daily-Prod.'!MM9+'Daily-Prod.'!MD9+'Daily-Prod.'!LU9+'Daily-Prod.'!LL9+'Daily-Prod.'!LC9+'Daily-Prod.'!KT9+'Daily-Prod.'!KK9+'Daily-Prod.'!KB9+'Daily-Prod.'!JS9),"")</f>
        <v>175</v>
      </c>
      <c r="R9" s="495" t="str">
        <f t="shared" si="1"/>
        <v/>
      </c>
      <c r="S9" s="378">
        <f>IFERROR(AVERAGE('Daily-Prod.'!TR9,'Daily-Prod.'!UA9,'Daily-Prod.'!TI9,'Daily-Prod.'!SZ9,'Daily-Prod.'!SQ9,'Daily-Prod.'!SH9,'Daily-Prod.'!RY9,'Daily-Prod.'!RP9,'Daily-Prod.'!RG9,'Daily-Prod.'!QX9,'Daily-Prod.'!QO9,'Daily-Prod.'!QF9,'Daily-Prod.'!PW9,'Daily-Prod.'!PN9,'Daily-Prod.'!PE9,'Daily-Prod.'!OV9,'Daily-Prod.'!OM9,'Daily-Prod.'!OD9,'Daily-Prod.'!NU9,'Daily-Prod.'!NL9,'Daily-Prod.'!NC9,'Daily-Prod.'!MT9,'Daily-Prod.'!MK9,'Daily-Prod.'!MB9,'Daily-Prod.'!LS9,'Daily-Prod.'!LJ9,'Daily-Prod.'!LA9,'Daily-Prod.'!KR9,'Daily-Prod.'!KI9,'Daily-Prod.'!JZ9),"")</f>
        <v>28.882352941176471</v>
      </c>
      <c r="T9" s="379" t="str">
        <f>IFERROR(AVERAGE('Daily-Prod.'!TS9,'Daily-Prod.'!UB9,'Daily-Prod.'!TJ9,'Daily-Prod.'!TA9,'Daily-Prod.'!SR9,'Daily-Prod.'!SI9,'Daily-Prod.'!RZ9,'Daily-Prod.'!RQ9,'Daily-Prod.'!RH9,'Daily-Prod.'!QY9,'Daily-Prod.'!QP9,'Daily-Prod.'!QG9,'Daily-Prod.'!PX9,'Daily-Prod.'!PO9,'Daily-Prod.'!PF9,'Daily-Prod.'!OW9,'Daily-Prod.'!ON9,'Daily-Prod.'!OE9,'Daily-Prod.'!NV9,'Daily-Prod.'!NM9,'Daily-Prod.'!ND9,'Daily-Prod.'!MU9,'Daily-Prod.'!ML9,'Daily-Prod.'!MC9,'Daily-Prod.'!LT9,'Daily-Prod.'!LK9,'Daily-Prod.'!LB9,'Daily-Prod.'!KS9,'Daily-Prod.'!KJ9,'Daily-Prod.'!KA9),"")</f>
        <v/>
      </c>
      <c r="U9" s="380">
        <f>IFERROR(AVERAGE('Daily-Prod.'!TT9,'Daily-Prod.'!UC9,'Daily-Prod.'!TK9,'Daily-Prod.'!TB9,'Daily-Prod.'!SS9,'Daily-Prod.'!SJ9,'Daily-Prod.'!SA9,'Daily-Prod.'!RR9,'Daily-Prod.'!RI9,'Daily-Prod.'!QZ9,'Daily-Prod.'!QQ9,'Daily-Prod.'!QH9,'Daily-Prod.'!PY9,'Daily-Prod.'!PP9,'Daily-Prod.'!PG9,'Daily-Prod.'!OX9,'Daily-Prod.'!OO9,'Daily-Prod.'!OF9,'Daily-Prod.'!NW9,'Daily-Prod.'!NN9,'Daily-Prod.'!NE9,'Daily-Prod.'!MV9,'Daily-Prod.'!MM9,'Daily-Prod.'!MD9,'Daily-Prod.'!LU9,'Daily-Prod.'!LL9,'Daily-Prod.'!LC9,'Daily-Prod.'!KT9,'Daily-Prod.'!KK9,'Daily-Prod.'!KB9),"")</f>
        <v>9</v>
      </c>
      <c r="V9" s="66">
        <f>IFERROR(('Daily-Prod.'!ADN9+'Daily-Prod.'!ADE9+'Daily-Prod.'!ACV9+'Daily-Prod.'!ACM9+'Daily-Prod.'!ACD9+'Daily-Prod.'!ABU9+'Daily-Prod.'!ABL9+'Daily-Prod.'!ABC9+'Daily-Prod.'!AAT9+'Daily-Prod.'!AAK9+'Daily-Prod.'!AAB9+'Daily-Prod.'!ZS9+'Daily-Prod.'!ZJ9+'Daily-Prod.'!ZA9+'Daily-Prod.'!YR9+'Daily-Prod.'!YI9+'Daily-Prod.'!XZ9+'Daily-Prod.'!XQ9+'Daily-Prod.'!XH9+'Daily-Prod.'!WY9+'Daily-Prod.'!WP9+'Daily-Prod.'!WG9+'Daily-Prod.'!VX9+'Daily-Prod.'!VO9+'Daily-Prod.'!VF9+'Daily-Prod.'!UW9+'Daily-Prod.'!UN9+'Daily-Prod.'!UE9)/Y9,"")</f>
        <v>0.3774193548387097</v>
      </c>
      <c r="W9" s="475">
        <f>IFERROR(('Daily-Prod.'!ADO9+'Daily-Prod.'!ADF9+'Daily-Prod.'!ACW9+'Daily-Prod.'!ACN9+'Daily-Prod.'!ACE9+'Daily-Prod.'!ABV9+'Daily-Prod.'!ABM9+'Daily-Prod.'!ABD9+'Daily-Prod.'!AAU9+'Daily-Prod.'!AAL9+'Daily-Prod.'!AAC9+'Daily-Prod.'!ZT9+'Daily-Prod.'!ZK9+'Daily-Prod.'!ZB9+'Daily-Prod.'!YS9+'Daily-Prod.'!YJ9+'Daily-Prod.'!YA9+'Daily-Prod.'!XR9+'Daily-Prod.'!XI9+'Daily-Prod.'!WZ9+'Daily-Prod.'!WQ9+'Daily-Prod.'!WH9+'Daily-Prod.'!VY9+'Daily-Prod.'!VP9+'Daily-Prod.'!VG9+'Daily-Prod.'!UX9+'Daily-Prod.'!UO9+'Daily-Prod.'!UF9)/Y9,"")</f>
        <v>0.20967741935483872</v>
      </c>
      <c r="X9" s="475">
        <f>IFERROR(('Daily-Prod.'!ADR9+'Daily-Prod.'!ADI9+'Daily-Prod.'!ACZ9+'Daily-Prod.'!ACQ9+'Daily-Prod.'!ACH9+'Daily-Prod.'!ABY9+'Daily-Prod.'!ABP9+'Daily-Prod.'!ABG9+'Daily-Prod.'!AAX9+'Daily-Prod.'!AAO9+'Daily-Prod.'!AAF9+'Daily-Prod.'!ZW9+'Daily-Prod.'!ZN9+'Daily-Prod.'!ZE9+'Daily-Prod.'!YV9+'Daily-Prod.'!YM9+'Daily-Prod.'!YD9+'Daily-Prod.'!XU9+'Daily-Prod.'!XL9+'Daily-Prod.'!XC9+'Daily-Prod.'!WT9+'Daily-Prod.'!WK9+'Daily-Prod.'!WB9+'Daily-Prod.'!VS9+'Daily-Prod.'!VJ9+'Daily-Prod.'!VA9+'Daily-Prod.'!UR9+'Daily-Prod.'!UI9+'Daily-Prod.'!ADQ9+'Daily-Prod.'!ADH9+'Daily-Prod.'!ACY9+'Daily-Prod.'!ACP9+'Daily-Prod.'!ACG9+'Daily-Prod.'!ABX9+'Daily-Prod.'!ABO9+'Daily-Prod.'!ABF9+'Daily-Prod.'!AAW9+'Daily-Prod.'!AAN9+'Daily-Prod.'!AAE9+'Daily-Prod.'!ZV9+'Daily-Prod.'!ZM9+'Daily-Prod.'!ZD9+'Daily-Prod.'!YU9+'Daily-Prod.'!YL9+'Daily-Prod.'!YC9+'Daily-Prod.'!XT9+'Daily-Prod.'!XK9+'Daily-Prod.'!XB9+'Daily-Prod.'!WS9+'Daily-Prod.'!WJ9+'Daily-Prod.'!WA9+'Daily-Prod.'!VR9+'Daily-Prod.'!VI9+'Daily-Prod.'!UZ9+'Daily-Prod.'!UQ9+'Daily-Prod.'!UH9)/Y9,"")</f>
        <v>0.41290322580645161</v>
      </c>
      <c r="Y9" s="496">
        <f>IFERROR(('Daily-Prod.'!ADS9+'Daily-Prod.'!ADJ9+'Daily-Prod.'!ADA9+'Daily-Prod.'!ACR9+'Daily-Prod.'!ACI9+'Daily-Prod.'!ABZ9+'Daily-Prod.'!ABQ9+'Daily-Prod.'!ABH9+'Daily-Prod.'!AAY9+'Daily-Prod.'!AAP9+'Daily-Prod.'!AAG9+'Daily-Prod.'!ZX9+'Daily-Prod.'!ZO9+'Daily-Prod.'!ZF9+'Daily-Prod.'!YW9+'Daily-Prod.'!YN9+'Daily-Prod.'!YE9+'Daily-Prod.'!XV9+'Daily-Prod.'!XM9+'Daily-Prod.'!XD9+'Daily-Prod.'!WU9+'Daily-Prod.'!WL9+'Daily-Prod.'!WC9+'Daily-Prod.'!VT9+'Daily-Prod.'!VK9+'Daily-Prod.'!VB9+'Daily-Prod.'!US9+'Daily-Prod.'!UJ9),"")</f>
        <v>310</v>
      </c>
      <c r="Z9" s="383"/>
      <c r="AA9" s="384">
        <f>IFERROR(('Daily-Prod.'!ADU9+'Daily-Prod.'!ADL9+'Daily-Prod.'!ADC9+'Daily-Prod.'!ACT9+'Daily-Prod.'!ACK9+'Daily-Prod.'!ACB9+'Daily-Prod.'!ABS9+'Daily-Prod.'!ABJ9+'Daily-Prod.'!ABA9+'Daily-Prod.'!AAR9+'Daily-Prod.'!AAI9+'Daily-Prod.'!ZZ9+'Daily-Prod.'!ZQ9+'Daily-Prod.'!ZH9+'Daily-Prod.'!YY9+'Daily-Prod.'!YP9+'Daily-Prod.'!YG9+'Daily-Prod.'!XX9+'Daily-Prod.'!XO9+'Daily-Prod.'!XF9+'Daily-Prod.'!WW9+'Daily-Prod.'!WN9+'Daily-Prod.'!WE9+'Daily-Prod.'!VV9+'Daily-Prod.'!VM9+'Daily-Prod.'!VD9+'Daily-Prod.'!UU9+'Daily-Prod.'!UL9),"")</f>
        <v>123</v>
      </c>
      <c r="AB9" s="495" t="str">
        <f t="shared" si="2"/>
        <v/>
      </c>
      <c r="AC9" s="378">
        <f>IFERROR(AVERAGE('Daily-Prod.'!ADS9,'Daily-Prod.'!ADJ9,'Daily-Prod.'!ADA9,'Daily-Prod.'!ACR9,'Daily-Prod.'!ACI9,'Daily-Prod.'!ABZ9,'Daily-Prod.'!ABQ9,'Daily-Prod.'!ABH9,'Daily-Prod.'!AAY9,'Daily-Prod.'!AAP9,'Daily-Prod.'!AAG9,'Daily-Prod.'!ZX9,'Daily-Prod.'!ZO9,'Daily-Prod.'!ZF9,'Daily-Prod.'!YW9,'Daily-Prod.'!YN9,'Daily-Prod.'!YE9,'Daily-Prod.'!XV9,'Daily-Prod.'!XM9,'Daily-Prod.'!XD9,'Daily-Prod.'!WU9,'Daily-Prod.'!WL9,'Daily-Prod.'!WC9,'Daily-Prod.'!VT9,'Daily-Prod.'!VK9,'Daily-Prod.'!VB9,'Daily-Prod.'!US9,'Daily-Prod.'!UJ9),"")</f>
        <v>18.235294117647058</v>
      </c>
      <c r="AD9" s="379"/>
      <c r="AE9" s="380">
        <f>IFERROR(AVERAGE('Daily-Prod.'!ADU9,'Daily-Prod.'!ADL9,'Daily-Prod.'!ADC9,'Daily-Prod.'!ACT9,'Daily-Prod.'!ACK9,'Daily-Prod.'!ACB9,'Daily-Prod.'!ABS9,'Daily-Prod.'!ABJ9,'Daily-Prod.'!ABA9,'Daily-Prod.'!AAR9,'Daily-Prod.'!AAI9,'Daily-Prod.'!ZZ9,'Daily-Prod.'!ZQ9,'Daily-Prod.'!ZH9,'Daily-Prod.'!YY9,'Daily-Prod.'!YP9,'Daily-Prod.'!YG9,'Daily-Prod.'!XX9,'Daily-Prod.'!XO9,'Daily-Prod.'!XF9,'Daily-Prod.'!WW9,'Daily-Prod.'!WN9,'Daily-Prod.'!WE9,'Daily-Prod.'!VV9,'Daily-Prod.'!VM9,'Daily-Prod.'!VD9,'Daily-Prod.'!UU9,'Daily-Prod.'!UL9),"")</f>
        <v>7.2352941176470589</v>
      </c>
      <c r="AF9" s="66">
        <f>IFERROR(('Daily-Prod.'!AOG9+'Daily-Prod.'!ANX9+'Daily-Prod.'!ANO9+'Daily-Prod.'!ANF9+'Daily-Prod.'!AMW9+'Daily-Prod.'!AMN9+'Daily-Prod.'!AME9+'Daily-Prod.'!ALV9+'Daily-Prod.'!ALM9+'Daily-Prod.'!ALD9+'Daily-Prod.'!AKU9+'Daily-Prod.'!AKL9+'Daily-Prod.'!AKC9+'Daily-Prod.'!AJT9+'Daily-Prod.'!AJK9+'Daily-Prod.'!AJB9+'Daily-Prod.'!AIS9+'Daily-Prod.'!AIJ9+'Daily-Prod.'!AIA9+'Daily-Prod.'!AHR9+'Daily-Prod.'!AHI9+'Daily-Prod.'!AGZ9+'Daily-Prod.'!AGQ9+'Daily-Prod.'!AGH9+'Daily-Prod.'!AFY9+'Daily-Prod.'!AFP9+'Daily-Prod.'!AFG9+'Daily-Prod.'!AEX9+'Daily-Prod.'!AEO9+'Daily-Prod.'!AEF9+'Daily-Prod.'!ADW9)/AI9,"")</f>
        <v>0.38110749185667753</v>
      </c>
      <c r="AG9" s="475">
        <f>IFERROR(('Daily-Prod.'!AOH9+'Daily-Prod.'!ANY9+'Daily-Prod.'!ANP9+'Daily-Prod.'!ANG9+'Daily-Prod.'!AMX9+'Daily-Prod.'!AMO9+'Daily-Prod.'!AMF9+'Daily-Prod.'!ALW9+'Daily-Prod.'!ALN9+'Daily-Prod.'!ALE9+'Daily-Prod.'!AKV9+'Daily-Prod.'!AKM9+'Daily-Prod.'!AKD9+'Daily-Prod.'!AJU9+'Daily-Prod.'!AJL9+'Daily-Prod.'!AJC9+'Daily-Prod.'!AIT9+'Daily-Prod.'!AIK9+'Daily-Prod.'!AIB9+'Daily-Prod.'!AHS9+'Daily-Prod.'!AHJ9+'Daily-Prod.'!AHA9+'Daily-Prod.'!AGR9+'Daily-Prod.'!AGI9+'Daily-Prod.'!AFZ9+'Daily-Prod.'!AFQ9+'Daily-Prod.'!AFH9+'Daily-Prod.'!AEY9+'Daily-Prod.'!AEP9+'Daily-Prod.'!AEG9+'Daily-Prod.'!ADX9)/AI9,"")</f>
        <v>0.21498371335504887</v>
      </c>
      <c r="AH9" s="475">
        <f>IFERROR(('Daily-Prod.'!AOK9+'Daily-Prod.'!AOB9+'Daily-Prod.'!ANS9+'Daily-Prod.'!ANJ9+'Daily-Prod.'!ANA9+'Daily-Prod.'!AMR9+'Daily-Prod.'!AMI9+'Daily-Prod.'!ALZ9+'Daily-Prod.'!ALQ9+'Daily-Prod.'!ALH9+'Daily-Prod.'!AKY9+'Daily-Prod.'!AKP9+'Daily-Prod.'!AKG9+'Daily-Prod.'!AJX9+'Daily-Prod.'!AJO9+'Daily-Prod.'!AJF9+'Daily-Prod.'!AIW9+'Daily-Prod.'!AIN9+'Daily-Prod.'!AIE9+'Daily-Prod.'!AHV9+'Daily-Prod.'!AHM9+'Daily-Prod.'!AHD9+'Daily-Prod.'!AGU9+'Daily-Prod.'!AGL9+'Daily-Prod.'!AGC9+'Daily-Prod.'!AFT9+'Daily-Prod.'!AFK9+'Daily-Prod.'!AFB9+'Daily-Prod.'!AES9+'Daily-Prod.'!AEJ9+'Daily-Prod.'!AEA9+'Daily-Prod.'!AOJ9+'Daily-Prod.'!AOA9+'Daily-Prod.'!ANR9+'Daily-Prod.'!ANI9+'Daily-Prod.'!AMZ9+'Daily-Prod.'!AMQ9+'Daily-Prod.'!AMH9+'Daily-Prod.'!ALY9+'Daily-Prod.'!ALP9+'Daily-Prod.'!ALG9+'Daily-Prod.'!AKX9+'Daily-Prod.'!AKO9+'Daily-Prod.'!AKF9+'Daily-Prod.'!AJW9+'Daily-Prod.'!AJN9+'Daily-Prod.'!AJE9+'Daily-Prod.'!AIV9+'Daily-Prod.'!AIM9+'Daily-Prod.'!AID9+'Daily-Prod.'!AHU9+'Daily-Prod.'!AHL9+'Daily-Prod.'!AHC9+'Daily-Prod.'!AGT9+'Daily-Prod.'!AGK9+'Daily-Prod.'!AGB9+'Daily-Prod.'!AFS9+'Daily-Prod.'!AFJ9+'Daily-Prod.'!AFA9+'Daily-Prod.'!AER9+'Daily-Prod.'!AEI9+'Daily-Prod.'!ADZ9)/AI9,"")</f>
        <v>0.40390879478827363</v>
      </c>
      <c r="AI9" s="496">
        <f>IFERROR(('Daily-Prod.'!AOL9+'Daily-Prod.'!AOC9+'Daily-Prod.'!ANT9+'Daily-Prod.'!ANK9+'Daily-Prod.'!ANB9+'Daily-Prod.'!AMS9+'Daily-Prod.'!AMJ9+'Daily-Prod.'!AMA9+'Daily-Prod.'!ALR9+'Daily-Prod.'!ALI9+'Daily-Prod.'!AKZ9+'Daily-Prod.'!AKQ9+'Daily-Prod.'!AKH9+'Daily-Prod.'!AJY9+'Daily-Prod.'!AJP9+'Daily-Prod.'!AJG9+'Daily-Prod.'!AIX9+'Daily-Prod.'!AIO9+'Daily-Prod.'!AIF9+'Daily-Prod.'!AHW9+'Daily-Prod.'!AHN9+'Daily-Prod.'!AHE9+'Daily-Prod.'!AGV9+'Daily-Prod.'!AGM9+'Daily-Prod.'!AGD9+'Daily-Prod.'!AFU9+'Daily-Prod.'!AFL9+'Daily-Prod.'!AFC9+'Daily-Prod.'!AET9+'Daily-Prod.'!AEK9+'Daily-Prod.'!AEB9),"")</f>
        <v>307</v>
      </c>
      <c r="AJ9" s="383"/>
      <c r="AK9" s="384">
        <f>IFERROR(('Daily-Prod.'!AON9+'Daily-Prod.'!AOE9+'Daily-Prod.'!ANV9+'Daily-Prod.'!ANM9+'Daily-Prod.'!AND9+'Daily-Prod.'!AMU9+'Daily-Prod.'!AML9+'Daily-Prod.'!AMC9+'Daily-Prod.'!ALT9+'Daily-Prod.'!ALK9+'Daily-Prod.'!ALB9+'Daily-Prod.'!AKS9+'Daily-Prod.'!AKJ9+'Daily-Prod.'!AKA9+'Daily-Prod.'!AJR9+'Daily-Prod.'!AJI9+'Daily-Prod.'!AIZ9+'Daily-Prod.'!AIQ9+'Daily-Prod.'!AIH9+'Daily-Prod.'!AHY9+'Daily-Prod.'!AHP9+'Daily-Prod.'!AHG9+'Daily-Prod.'!AGX9+'Daily-Prod.'!AGO9+'Daily-Prod.'!AGF9+'Daily-Prod.'!AFW9+'Daily-Prod.'!AFN9+'Daily-Prod.'!AFE9+'Daily-Prod.'!AEV9+'Daily-Prod.'!AEM9+'Daily-Prod.'!AED9),"")</f>
        <v>114</v>
      </c>
      <c r="AL9" s="495" t="str">
        <f t="shared" si="3"/>
        <v/>
      </c>
      <c r="AM9" s="378">
        <f>IFERROR(AVERAGE('Daily-Prod.'!AOL9,'Daily-Prod.'!AOC9,'Daily-Prod.'!ANT9,'Daily-Prod.'!ANK9,'Daily-Prod.'!ANB9,'Daily-Prod.'!AMS9,'Daily-Prod.'!AMJ9,'Daily-Prod.'!AMA9,'Daily-Prod.'!ALR9,'Daily-Prod.'!ALI9,'Daily-Prod.'!AKZ9,'Daily-Prod.'!AKQ9,'Daily-Prod.'!AKH9,'Daily-Prod.'!AJY9,'Daily-Prod.'!AJP9,'Daily-Prod.'!AJG9,'Daily-Prod.'!AIX9,'Daily-Prod.'!AIO9,'Daily-Prod.'!AIF9,'Daily-Prod.'!AHW9,'Daily-Prod.'!AHN9,'Daily-Prod.'!AHE9,'Daily-Prod.'!AGV9,'Daily-Prod.'!AGM9,'Daily-Prod.'!AGD9,'Daily-Prod.'!AFU9,'Daily-Prod.'!AFL9,'Daily-Prod.'!AFC9,'Daily-Prod.'!AET9,'Daily-Prod.'!AEK9,'Daily-Prod.'!AEB9),"")</f>
        <v>18.058823529411764</v>
      </c>
      <c r="AN9" s="379"/>
      <c r="AO9" s="380">
        <f>IFERROR(AVERAGE('Daily-Prod.'!AON9,'Daily-Prod.'!AOE9,'Daily-Prod.'!ANV9,'Daily-Prod.'!ANM9,'Daily-Prod.'!AND9,'Daily-Prod.'!AMU9,'Daily-Prod.'!AML9,'Daily-Prod.'!AMC9,'Daily-Prod.'!ALT9,'Daily-Prod.'!ALK9,'Daily-Prod.'!ALB9,'Daily-Prod.'!AKS9,'Daily-Prod.'!AKJ9,'Daily-Prod.'!AKA9,'Daily-Prod.'!AJR9,'Daily-Prod.'!AJI9,'Daily-Prod.'!AIZ9,'Daily-Prod.'!AIQ9,'Daily-Prod.'!AIH9,'Daily-Prod.'!AHY9,'Daily-Prod.'!AHP9,'Daily-Prod.'!AHG9,'Daily-Prod.'!AGX9,'Daily-Prod.'!AGO9,'Daily-Prod.'!AGF9,'Daily-Prod.'!AFW9,'Daily-Prod.'!AFN9,'Daily-Prod.'!AFE9,'Daily-Prod.'!AEV9,'Daily-Prod.'!AEM9,'Daily-Prod.'!AED9),"")</f>
        <v>6</v>
      </c>
      <c r="AP9" s="66">
        <f>IFERROR(('Daily-Prod.'!AYZ9+'Daily-Prod.'!AYQ9+'Daily-Prod.'!AYH9+'Daily-Prod.'!AXY9+'Daily-Prod.'!AXP9+'Daily-Prod.'!AXG9+'Daily-Prod.'!AWX9+'Daily-Prod.'!AWO9+'Daily-Prod.'!AWF9+'Daily-Prod.'!AVW9+'Daily-Prod.'!AVN9+'Daily-Prod.'!AVE9+'Daily-Prod.'!AUV9+'Daily-Prod.'!AUM9+'Daily-Prod.'!AUD9+'Daily-Prod.'!ATU9+'Daily-Prod.'!ATL9+'Daily-Prod.'!ATC9+'Daily-Prod.'!AST9+'Daily-Prod.'!ASK9+'Daily-Prod.'!ASB9+'Daily-Prod.'!ARS9+'Daily-Prod.'!ARJ9+'Daily-Prod.'!ARA9+'Daily-Prod.'!AQR9+'Daily-Prod.'!AQI9+'Daily-Prod.'!APZ9+'Daily-Prod.'!APQ9+'Daily-Prod.'!APH9+'Daily-Prod.'!AOY9+'Daily-Prod.'!AOP9)/AS9,"")</f>
        <v>0.38504155124653738</v>
      </c>
      <c r="AQ9" s="475">
        <f>IFERROR(('Daily-Prod.'!AZA9+'Daily-Prod.'!AYR9+'Daily-Prod.'!AYI9+'Daily-Prod.'!AXZ9+'Daily-Prod.'!AXQ9+'Daily-Prod.'!AXH9+'Daily-Prod.'!AWY9+'Daily-Prod.'!AWP9+'Daily-Prod.'!AWG9+'Daily-Prod.'!AVX9+'Daily-Prod.'!AVO9+'Daily-Prod.'!AVF9+'Daily-Prod.'!AUW9+'Daily-Prod.'!AUN9+'Daily-Prod.'!AUE9+'Daily-Prod.'!ATV9+'Daily-Prod.'!ATM9+'Daily-Prod.'!ATD9+'Daily-Prod.'!ASU9+'Daily-Prod.'!ASL9+'Daily-Prod.'!ASC9+'Daily-Prod.'!ART9+'Daily-Prod.'!ARK9+'Daily-Prod.'!ARB9+'Daily-Prod.'!AQS9+'Daily-Prod.'!AQJ9+'Daily-Prod.'!AQA9+'Daily-Prod.'!APR9+'Daily-Prod.'!API9+'Daily-Prod.'!AOZ9+'Daily-Prod.'!AOQ9)/AS9,"")</f>
        <v>0.19667590027700832</v>
      </c>
      <c r="AR9" s="475">
        <f>IFERROR(('Daily-Prod.'!AZC9+'Daily-Prod.'!AYT9+'Daily-Prod.'!AYK9+'Daily-Prod.'!AYB9+'Daily-Prod.'!AXS9+'Daily-Prod.'!AXJ9+'Daily-Prod.'!AXA9+'Daily-Prod.'!AWR9+'Daily-Prod.'!AWI9+'Daily-Prod.'!AVZ9+'Daily-Prod.'!AVQ9+'Daily-Prod.'!AVH9+'Daily-Prod.'!AUY9+'Daily-Prod.'!AUP9+'Daily-Prod.'!AUG9+'Daily-Prod.'!ATX9+'Daily-Prod.'!ATO9+'Daily-Prod.'!ATF9+'Daily-Prod.'!ASW9+'Daily-Prod.'!ASN9+'Daily-Prod.'!ASE9+'Daily-Prod.'!ARV9+'Daily-Prod.'!ARM9+'Daily-Prod.'!ARD9+'Daily-Prod.'!AQU9+'Daily-Prod.'!AQL9+'Daily-Prod.'!AQC9+'Daily-Prod.'!APT9+'Daily-Prod.'!APK9+'Daily-Prod.'!APB9+'Daily-Prod.'!AOS9+'Daily-Prod.'!AZD9+'Daily-Prod.'!AYU9+'Daily-Prod.'!AYL9+'Daily-Prod.'!AYC9+'Daily-Prod.'!AXT9+'Daily-Prod.'!AXK9+'Daily-Prod.'!AXB9+'Daily-Prod.'!AWS9+'Daily-Prod.'!AWJ9+'Daily-Prod.'!AWA9+'Daily-Prod.'!AVR9+'Daily-Prod.'!AVI9+'Daily-Prod.'!AUZ9+'Daily-Prod.'!AUQ9+'Daily-Prod.'!AUH9+'Daily-Prod.'!ATY9+'Daily-Prod.'!ATP9+'Daily-Prod.'!ATG9+'Daily-Prod.'!ASX9+'Daily-Prod.'!ASO9+'Daily-Prod.'!ASF9+'Daily-Prod.'!ARW9+'Daily-Prod.'!ARN9+'Daily-Prod.'!ARE9+'Daily-Prod.'!AQV9+'Daily-Prod.'!AQM9+'Daily-Prod.'!AQD9+'Daily-Prod.'!APU9+'Daily-Prod.'!APL9+'Daily-Prod.'!APC9+'Daily-Prod.'!AOT9)/AS9,"")</f>
        <v>0.4182825484764543</v>
      </c>
      <c r="AS9" s="496">
        <f>IFERROR(('Daily-Prod.'!AZE9+'Daily-Prod.'!AYV9+'Daily-Prod.'!AYM9+'Daily-Prod.'!AYD9+'Daily-Prod.'!AXU9+'Daily-Prod.'!AXL9+'Daily-Prod.'!AXC9+'Daily-Prod.'!AWT9+'Daily-Prod.'!AWK9+'Daily-Prod.'!AWB9+'Daily-Prod.'!AVS9+'Daily-Prod.'!AVJ9+'Daily-Prod.'!AVA9+'Daily-Prod.'!AUR9+'Daily-Prod.'!AUI9+'Daily-Prod.'!ATZ9+'Daily-Prod.'!ATQ9+'Daily-Prod.'!ATH9+'Daily-Prod.'!ASY9+'Daily-Prod.'!ASP9+'Daily-Prod.'!ASG9+'Daily-Prod.'!ARX9+'Daily-Prod.'!ARO9+'Daily-Prod.'!ARF9+'Daily-Prod.'!AQW9+'Daily-Prod.'!AQN9+'Daily-Prod.'!AQE9+'Daily-Prod.'!APV9+'Daily-Prod.'!APM9+'Daily-Prod.'!APD9+'Daily-Prod.'!AOU9),"")</f>
        <v>361</v>
      </c>
      <c r="AT9" s="383"/>
      <c r="AU9" s="384">
        <f>IFERROR(('Daily-Prod.'!AZG9+'Daily-Prod.'!AYX9+'Daily-Prod.'!AYO9+'Daily-Prod.'!AYF9+'Daily-Prod.'!AXW9+'Daily-Prod.'!AXN9+'Daily-Prod.'!AXE9+'Daily-Prod.'!AWV9+'Daily-Prod.'!AWM9+'Daily-Prod.'!AWD9+'Daily-Prod.'!AVU9+'Daily-Prod.'!AVL9+'Daily-Prod.'!AVC9+'Daily-Prod.'!AUT9+'Daily-Prod.'!AUK9+'Daily-Prod.'!AUB9+'Daily-Prod.'!ATS9+'Daily-Prod.'!ATJ9+'Daily-Prod.'!ATA9+'Daily-Prod.'!ASR9+'Daily-Prod.'!ASI9+'Daily-Prod.'!ARZ9+'Daily-Prod.'!ARQ9+'Daily-Prod.'!ARH9+'Daily-Prod.'!AQY9+'Daily-Prod.'!AQP9+'Daily-Prod.'!AQG9+'Daily-Prod.'!APX9+'Daily-Prod.'!APO9+'Daily-Prod.'!APF9+'Daily-Prod.'!AOW9),"")</f>
        <v>125</v>
      </c>
      <c r="AV9" s="495" t="str">
        <f t="shared" si="4"/>
        <v/>
      </c>
      <c r="AW9" s="378">
        <f>IFERROR(AVERAGE('Daily-Prod.'!AZE9,'Daily-Prod.'!AYV9,'Daily-Prod.'!AYM9,'Daily-Prod.'!AYD9,'Daily-Prod.'!AXU9,'Daily-Prod.'!AXL9,'Daily-Prod.'!AXC9,'Daily-Prod.'!AWT9,'Daily-Prod.'!AWK9,'Daily-Prod.'!AWB9,'Daily-Prod.'!AVS9,'Daily-Prod.'!AVJ9,'Daily-Prod.'!AVA9,'Daily-Prod.'!AUR9,'Daily-Prod.'!AUI9,'Daily-Prod.'!ATZ9,'Daily-Prod.'!ATQ9,'Daily-Prod.'!ATH9,'Daily-Prod.'!ASY9,'Daily-Prod.'!ASP9,'Daily-Prod.'!ASG9,'Daily-Prod.'!ARX9,'Daily-Prod.'!ARO9,'Daily-Prod.'!ARF9,'Daily-Prod.'!AQW9,'Daily-Prod.'!AQN9,'Daily-Prod.'!AQE9,'Daily-Prod.'!APV9,'Daily-Prod.'!APM9,'Daily-Prod.'!APD9,'Daily-Prod.'!AOU9),"")</f>
        <v>20.055555555555557</v>
      </c>
      <c r="AX9" s="379"/>
      <c r="AY9" s="380">
        <f>IFERROR(AVERAGE('Daily-Prod.'!AZG9,'Daily-Prod.'!AYX9,'Daily-Prod.'!AYO9,'Daily-Prod.'!AYF9,'Daily-Prod.'!AXW9,'Daily-Prod.'!AXN9,'Daily-Prod.'!AXE9,'Daily-Prod.'!AWV9,'Daily-Prod.'!AWM9,'Daily-Prod.'!AWD9,'Daily-Prod.'!AVU9,'Daily-Prod.'!AVL9,'Daily-Prod.'!AVC9,'Daily-Prod.'!AUT9,'Daily-Prod.'!AUK9,'Daily-Prod.'!AUB9,'Daily-Prod.'!ATS9,'Daily-Prod.'!ATJ9,'Daily-Prod.'!ATA9,'Daily-Prod.'!ASR9,'Daily-Prod.'!ASI9,'Daily-Prod.'!ARZ9,'Daily-Prod.'!ARQ9,'Daily-Prod.'!ARH9,'Daily-Prod.'!AQY9,'Daily-Prod.'!AQP9,'Daily-Prod.'!AQG9,'Daily-Prod.'!APX9,'Daily-Prod.'!APO9,'Daily-Prod.'!APF9,'Daily-Prod.'!AOW9),"")</f>
        <v>5.4347826086956523</v>
      </c>
      <c r="AZ9" s="66">
        <f>IFERROR(('Daily-Prod.'!BJJ9+'Daily-Prod.'!BJA9+'Daily-Prod.'!BIR9+'Daily-Prod.'!BII9+'Daily-Prod.'!BHZ9+'Daily-Prod.'!BHQ9+'Daily-Prod.'!BHH9+'Daily-Prod.'!BGY9+'Daily-Prod.'!BGP9+'Daily-Prod.'!BGG9+'Daily-Prod.'!BFX9+'Daily-Prod.'!BFO9+'Daily-Prod.'!BFF9+'Daily-Prod.'!BEW9+'Daily-Prod.'!BEN9+'Daily-Prod.'!BEE9+'Daily-Prod.'!BDV9+'Daily-Prod.'!BDM9+'Daily-Prod.'!BDD9+'Daily-Prod.'!BCU9+'Daily-Prod.'!BCL9+'Daily-Prod.'!BCC9+'Daily-Prod.'!BBT9+'Daily-Prod.'!BBK9+'Daily-Prod.'!BBB9+'Daily-Prod.'!BAS9+'Daily-Prod.'!BAJ9+'Daily-Prod.'!BAA9+'Daily-Prod.'!AZR9+'Daily-Prod.'!AZI9)/BC9,"")</f>
        <v>0.37014925373134328</v>
      </c>
      <c r="BA9" s="475">
        <f>IFERROR(('Daily-Prod.'!BJK9+'Daily-Prod.'!BJB9+'Daily-Prod.'!BIS9+'Daily-Prod.'!BIJ9+'Daily-Prod.'!BIA9+'Daily-Prod.'!BHR9+'Daily-Prod.'!BHI9+'Daily-Prod.'!BGZ9+'Daily-Prod.'!BGQ9+'Daily-Prod.'!BGH9+'Daily-Prod.'!BFY9+'Daily-Prod.'!BFP9+'Daily-Prod.'!BFG9+'Daily-Prod.'!BEX9+'Daily-Prod.'!BEO9+'Daily-Prod.'!BEF9+'Daily-Prod.'!BDW9+'Daily-Prod.'!BDN9+'Daily-Prod.'!BDE9+'Daily-Prod.'!BCV9+'Daily-Prod.'!BCM9+'Daily-Prod.'!BCD9+'Daily-Prod.'!BBU9+'Daily-Prod.'!BBL9+'Daily-Prod.'!BBC9+'Daily-Prod.'!BAT9+'Daily-Prod.'!BAK9+'Daily-Prod.'!BAB9+'Daily-Prod.'!AZS9+'Daily-Prod.'!AZJ9)/BC9,"")</f>
        <v>0.19104477611940299</v>
      </c>
      <c r="BB9" s="475">
        <f>IFERROR(('Daily-Prod.'!BJM9+'Daily-Prod.'!BJD9+'Daily-Prod.'!BIU9+'Daily-Prod.'!BIL9+'Daily-Prod.'!BIC9+'Daily-Prod.'!BHT9+'Daily-Prod.'!BHK9+'Daily-Prod.'!BHB9+'Daily-Prod.'!BGS9+'Daily-Prod.'!BGJ9+'Daily-Prod.'!BGA9+'Daily-Prod.'!BFR9+'Daily-Prod.'!BFI9+'Daily-Prod.'!BEZ9+'Daily-Prod.'!BEQ9+'Daily-Prod.'!BEH9+'Daily-Prod.'!BDY9+'Daily-Prod.'!BDP9+'Daily-Prod.'!BDG9+'Daily-Prod.'!BCX9+'Daily-Prod.'!BCO9+'Daily-Prod.'!BCF9+'Daily-Prod.'!BBW9+'Daily-Prod.'!BBN9+'Daily-Prod.'!BBE9+'Daily-Prod.'!BAV9+'Daily-Prod.'!BAM9+'Daily-Prod.'!BAD9+'Daily-Prod.'!AZU9+'Daily-Prod.'!AZL9+'Daily-Prod.'!BJN9+'Daily-Prod.'!BJE9+'Daily-Prod.'!BIV9+'Daily-Prod.'!BIM9+'Daily-Prod.'!BID9+'Daily-Prod.'!BHU9+'Daily-Prod.'!BHL9+'Daily-Prod.'!BHC9+'Daily-Prod.'!BGT9+'Daily-Prod.'!BGK9+'Daily-Prod.'!BGB9+'Daily-Prod.'!BFS9+'Daily-Prod.'!BFJ9+'Daily-Prod.'!BFA9+'Daily-Prod.'!BER9+'Daily-Prod.'!BEI9+'Daily-Prod.'!BDZ9+'Daily-Prod.'!BDQ9+'Daily-Prod.'!BDH9+'Daily-Prod.'!BCY9+'Daily-Prod.'!BCP9+'Daily-Prod.'!BCG9+'Daily-Prod.'!BBX9+'Daily-Prod.'!BBO9+'Daily-Prod.'!BBF9+'Daily-Prod.'!BAW9+'Daily-Prod.'!BAN9+'Daily-Prod.'!BAE9+'Daily-Prod.'!AZV9+'Daily-Prod.'!AZM9)/BC9,"")</f>
        <v>0.43880597014925371</v>
      </c>
      <c r="BC9" s="496">
        <f>IFERROR(('Daily-Prod.'!BJO9+'Daily-Prod.'!BJF9+'Daily-Prod.'!BIW9+'Daily-Prod.'!BIN9+'Daily-Prod.'!BIE9+'Daily-Prod.'!BHV9+'Daily-Prod.'!BHM9+'Daily-Prod.'!BHD9+'Daily-Prod.'!BGU9+'Daily-Prod.'!BGL9+'Daily-Prod.'!BGC9+'Daily-Prod.'!BFT9+'Daily-Prod.'!BFK9+'Daily-Prod.'!BFB9+'Daily-Prod.'!BES9+'Daily-Prod.'!BEJ9+'Daily-Prod.'!BEA9+'Daily-Prod.'!BDR9+'Daily-Prod.'!BDI9+'Daily-Prod.'!BCZ9+'Daily-Prod.'!BCQ9+'Daily-Prod.'!BCH9+'Daily-Prod.'!BBY9+'Daily-Prod.'!BBP9+'Daily-Prod.'!BBG9+'Daily-Prod.'!BAX9+'Daily-Prod.'!BAO9+'Daily-Prod.'!BAF9+'Daily-Prod.'!AZW9+'Daily-Prod.'!AZN9),"")</f>
        <v>335</v>
      </c>
      <c r="BD9" s="383">
        <f>IFERROR(('Daily-Prod.'!BJP9+'Daily-Prod.'!BJG9+'Daily-Prod.'!BIX9+'Daily-Prod.'!BIO9+'Daily-Prod.'!BIF9+'Daily-Prod.'!BHW9+'Daily-Prod.'!BHN9+'Daily-Prod.'!BHE9+'Daily-Prod.'!BGV9+'Daily-Prod.'!BGM9+'Daily-Prod.'!BGD9+'Daily-Prod.'!BFU9+'Daily-Prod.'!BFL9+'Daily-Prod.'!BFC9+'Daily-Prod.'!BET9+'Daily-Prod.'!BEK9+'Daily-Prod.'!BEB9+'Daily-Prod.'!BDS9+'Daily-Prod.'!BDJ9+'Daily-Prod.'!BDA9+'Daily-Prod.'!BCR9+'Daily-Prod.'!BCI9+'Daily-Prod.'!BBZ9+'Daily-Prod.'!BBQ9+'Daily-Prod.'!BBH9+'Daily-Prod.'!BAY9+'Daily-Prod.'!BAP9+'Daily-Prod.'!BAG9+'Daily-Prod.'!AZX9+'Daily-Prod.'!AZO9),"")</f>
        <v>111</v>
      </c>
      <c r="BE9" s="384">
        <f>IFERROR(('Daily-Prod.'!BJQ9+'Daily-Prod.'!BJH9+'Daily-Prod.'!BIY9+'Daily-Prod.'!BIP9+'Daily-Prod.'!BIG9+'Daily-Prod.'!BHX9+'Daily-Prod.'!BHO9+'Daily-Prod.'!BHF9+'Daily-Prod.'!BGW9+'Daily-Prod.'!BGN9+'Daily-Prod.'!BGE9+'Daily-Prod.'!BFV9+'Daily-Prod.'!BFM9+'Daily-Prod.'!BFD9+'Daily-Prod.'!BEU9+'Daily-Prod.'!BEL9+'Daily-Prod.'!BEC9+'Daily-Prod.'!BDT9+'Daily-Prod.'!BDK9+'Daily-Prod.'!BDB9+'Daily-Prod.'!BCS9+'Daily-Prod.'!BCJ9+'Daily-Prod.'!BCA9+'Daily-Prod.'!BBR9+'Daily-Prod.'!BBI9+'Daily-Prod.'!BAZ9+'Daily-Prod.'!BAQ9+'Daily-Prod.'!BAH9+'Daily-Prod.'!AZY9+'Daily-Prod.'!AZP9),"")</f>
        <v>111</v>
      </c>
      <c r="BF9" s="495">
        <f t="shared" si="5"/>
        <v>1</v>
      </c>
      <c r="BG9" s="378">
        <f>IFERROR(AVERAGE('Daily-Prod.'!BJO9,'Daily-Prod.'!BJF9,'Daily-Prod.'!BIW9,'Daily-Prod.'!BIN9,'Daily-Prod.'!BIE9,'Daily-Prod.'!BHV9,'Daily-Prod.'!BHM9,'Daily-Prod.'!BHD9,'Daily-Prod.'!BGU9,'Daily-Prod.'!BGL9,'Daily-Prod.'!BGC9,'Daily-Prod.'!BFT9,'Daily-Prod.'!BFK9,'Daily-Prod.'!BFB9,'Daily-Prod.'!BES9,'Daily-Prod.'!BEJ9,'Daily-Prod.'!BEA9,'Daily-Prod.'!BDR9,'Daily-Prod.'!BDI9,'Daily-Prod.'!BCZ9,'Daily-Prod.'!BCQ9,'Daily-Prod.'!BCH9,'Daily-Prod.'!BBY9,'Daily-Prod.'!BBP9,'Daily-Prod.'!BBG9,'Daily-Prod.'!BAX9,'Daily-Prod.'!BAO9,'Daily-Prod.'!BAF9,'Daily-Prod.'!AZW9,'Daily-Prod.'!AZN9),"")</f>
        <v>20.9375</v>
      </c>
      <c r="BH9" s="379">
        <f>IFERROR(AVERAGE('Daily-Prod.'!BJP9,'Daily-Prod.'!BJG9,'Daily-Prod.'!BIX9,'Daily-Prod.'!BIO9,'Daily-Prod.'!BIF9,'Daily-Prod.'!BHW9,'Daily-Prod.'!BHN9,'Daily-Prod.'!BHE9,'Daily-Prod.'!BGV9,'Daily-Prod.'!BGM9,'Daily-Prod.'!BGD9,'Daily-Prod.'!BFU9,'Daily-Prod.'!BFL9,'Daily-Prod.'!BFC9,'Daily-Prod.'!BET9,'Daily-Prod.'!BEK9,'Daily-Prod.'!BEB9,'Daily-Prod.'!BDS9,'Daily-Prod.'!BDJ9,'Daily-Prod.'!BDA9,'Daily-Prod.'!BCR9,'Daily-Prod.'!BCI9,'Daily-Prod.'!BBZ9,'Daily-Prod.'!BBQ9,'Daily-Prod.'!BBH9,'Daily-Prod.'!BAY9,'Daily-Prod.'!BAP9,'Daily-Prod.'!BAG9,'Daily-Prod.'!AZX9,'Daily-Prod.'!AZO9),"")</f>
        <v>3.7</v>
      </c>
      <c r="BI9" s="380">
        <f>IFERROR(AVERAGE('Daily-Prod.'!BJQ9,'Daily-Prod.'!BJH9,'Daily-Prod.'!BIY9,'Daily-Prod.'!BIP9,'Daily-Prod.'!BIG9,'Daily-Prod.'!BHX9,'Daily-Prod.'!BHO9,'Daily-Prod.'!BHF9,'Daily-Prod.'!BGW9,'Daily-Prod.'!BGN9,'Daily-Prod.'!BGE9,'Daily-Prod.'!BFV9,'Daily-Prod.'!BFM9,'Daily-Prod.'!BFD9,'Daily-Prod.'!BEU9,'Daily-Prod.'!BEL9,'Daily-Prod.'!BEC9,'Daily-Prod.'!BDT9,'Daily-Prod.'!BDK9,'Daily-Prod.'!BDB9,'Daily-Prod.'!BCS9,'Daily-Prod.'!BCJ9,'Daily-Prod.'!BCA9,'Daily-Prod.'!BBR9,'Daily-Prod.'!BBI9,'Daily-Prod.'!BAZ9,'Daily-Prod.'!BAQ9,'Daily-Prod.'!BAH9,'Daily-Prod.'!AZY9,'Daily-Prod.'!AZP9),"")</f>
        <v>3.7</v>
      </c>
      <c r="BJ9" s="66">
        <f>IFERROR((('Daily-Prod.'!BUC9+'Daily-Prod.'!BTT9+'Daily-Prod.'!BTK9+'Daily-Prod.'!BTB9+'Daily-Prod.'!BSS9+'Daily-Prod.'!BSJ9+'Daily-Prod.'!BSA9+'Daily-Prod.'!BRR9+'Daily-Prod.'!BRI9+'Daily-Prod.'!BQZ9+'Daily-Prod.'!BQQ9+'Daily-Prod.'!BQH9+'Daily-Prod.'!BPY9+'Daily-Prod.'!BPP9+'Daily-Prod.'!BPG9+'Daily-Prod.'!BOX9+'Daily-Prod.'!BOO9+'Daily-Prod.'!BOF9+'Daily-Prod.'!BNW9+'Daily-Prod.'!BNN9+'Daily-Prod.'!BNE9+'Daily-Prod.'!BMV9+'Daily-Prod.'!BMM9+'Daily-Prod.'!BMD9+'Daily-Prod.'!BLU9+'Daily-Prod.'!BLL9+'Daily-Prod.'!BLC9+'Daily-Prod.'!BKT9+'Daily-Prod.'!BKK9+'Daily-Prod.'!BKB9+'Daily-Prod.'!BJS9)/BM9),"")</f>
        <v>0.4182825484764543</v>
      </c>
      <c r="BK9" s="475">
        <f>IFERROR((('Daily-Prod.'!BUD9+'Daily-Prod.'!BTU9+'Daily-Prod.'!BTL9+'Daily-Prod.'!BTC9+'Daily-Prod.'!BST9+'Daily-Prod.'!BSK9+'Daily-Prod.'!BSB9+'Daily-Prod.'!BRS9+'Daily-Prod.'!BRJ9+'Daily-Prod.'!BRA9+'Daily-Prod.'!BQR9+'Daily-Prod.'!BQI9+'Daily-Prod.'!BPZ9+'Daily-Prod.'!BPQ9+'Daily-Prod.'!BPH9+'Daily-Prod.'!BOY9+'Daily-Prod.'!BOP9+'Daily-Prod.'!BOG9+'Daily-Prod.'!BNX9+'Daily-Prod.'!BNO9+'Daily-Prod.'!BNF9+'Daily-Prod.'!BMW9+'Daily-Prod.'!BMN9+'Daily-Prod.'!BME9+'Daily-Prod.'!BLV9+'Daily-Prod.'!BLM9+'Daily-Prod.'!BLD9+'Daily-Prod.'!BKU9+'Daily-Prod.'!BKL9+'Daily-Prod.'!BKC9+'Daily-Prod.'!BJT9)/BM9),"")</f>
        <v>0.23268698060941828</v>
      </c>
      <c r="BL9" s="475">
        <f>IFERROR((('Daily-Prod.'!BUG9+'Daily-Prod.'!BTX9+'Daily-Prod.'!BTO9+'Daily-Prod.'!BTF9+'Daily-Prod.'!BSW9+'Daily-Prod.'!BSN9+'Daily-Prod.'!BSE9+'Daily-Prod.'!BRV9+'Daily-Prod.'!BRM9+'Daily-Prod.'!BRD9+'Daily-Prod.'!BQU9+'Daily-Prod.'!BQL9+'Daily-Prod.'!BQC9+'Daily-Prod.'!BPT9+'Daily-Prod.'!BPK9+'Daily-Prod.'!BPB9+'Daily-Prod.'!BOS9+'Daily-Prod.'!BOJ9+'Daily-Prod.'!BOA9+'Daily-Prod.'!BNR9+'Daily-Prod.'!BNI9+'Daily-Prod.'!BMZ9+'Daily-Prod.'!BMQ9+'Daily-Prod.'!BMH9+'Daily-Prod.'!BLY9+'Daily-Prod.'!BLP9+'Daily-Prod.'!BLG9+'Daily-Prod.'!BKX9+'Daily-Prod.'!BKO9+'Daily-Prod.'!BKF9+'Daily-Prod.'!BJW9+'Daily-Prod.'!BUF9+'Daily-Prod.'!BTW9+'Daily-Prod.'!BTN9+'Daily-Prod.'!BTE9+'Daily-Prod.'!BSV9+'Daily-Prod.'!BSM9+'Daily-Prod.'!BSD9+'Daily-Prod.'!BRU9+'Daily-Prod.'!BRL9+'Daily-Prod.'!BRC9+'Daily-Prod.'!BQT9+'Daily-Prod.'!BQK9+'Daily-Prod.'!BQB9+'Daily-Prod.'!BPS9+'Daily-Prod.'!BPJ9+'Daily-Prod.'!BPA9+'Daily-Prod.'!BOR9+'Daily-Prod.'!BOI9+'Daily-Prod.'!BNZ9+'Daily-Prod.'!BNQ9+'Daily-Prod.'!BNH9+'Daily-Prod.'!BMY9+'Daily-Prod.'!BMP9+'Daily-Prod.'!BMG9+'Daily-Prod.'!BLX9+'Daily-Prod.'!BLO9+'Daily-Prod.'!BLF9+'Daily-Prod.'!BKW9+'Daily-Prod.'!BKN9+'Daily-Prod.'!BKE9+'Daily-Prod.'!BJV9)/BM9),"")</f>
        <v>0.34903047091412742</v>
      </c>
      <c r="BM9" s="496">
        <f>IFERROR(('Daily-Prod.'!BUH9+'Daily-Prod.'!BTY9+'Daily-Prod.'!BTP9+'Daily-Prod.'!BTG9+'Daily-Prod.'!BSX9+'Daily-Prod.'!BSO9+'Daily-Prod.'!BSF9+'Daily-Prod.'!BRW9+'Daily-Prod.'!BRN9+'Daily-Prod.'!BRE9+'Daily-Prod.'!BQV9+'Daily-Prod.'!BQM9+'Daily-Prod.'!BQD9+'Daily-Prod.'!BPU9+'Daily-Prod.'!BPL9+'Daily-Prod.'!BPC9+'Daily-Prod.'!BOT9+'Daily-Prod.'!BOK9+'Daily-Prod.'!BOB9+'Daily-Prod.'!BNS9+'Daily-Prod.'!BNJ9+'Daily-Prod.'!BNA9+'Daily-Prod.'!BMR9+'Daily-Prod.'!BMI9+'Daily-Prod.'!BLZ9+'Daily-Prod.'!BLQ9+'Daily-Prod.'!BLH9+'Daily-Prod.'!BKY9+'Daily-Prod.'!BKP9+'Daily-Prod.'!BKG9+'Daily-Prod.'!BJX9),"")</f>
        <v>361</v>
      </c>
      <c r="BN9" s="383"/>
      <c r="BO9" s="384">
        <f>IFERROR(('Daily-Prod.'!BUJ9+'Daily-Prod.'!BUA9+'Daily-Prod.'!BTR9+'Daily-Prod.'!BTI9+'Daily-Prod.'!BSZ9+'Daily-Prod.'!BSQ9+'Daily-Prod.'!BSH9+'Daily-Prod.'!BRY9+'Daily-Prod.'!BRP9+'Daily-Prod.'!BRG9+'Daily-Prod.'!BQX9+'Daily-Prod.'!BQO9+'Daily-Prod.'!BQF9+'Daily-Prod.'!BPW9+'Daily-Prod.'!BPN9+'Daily-Prod.'!BPE9+'Daily-Prod.'!BOV9+'Daily-Prod.'!BOM9+'Daily-Prod.'!BOD9+'Daily-Prod.'!BNU9+'Daily-Prod.'!BNL9+'Daily-Prod.'!BNC9+'Daily-Prod.'!BMT9+'Daily-Prod.'!BMK9+'Daily-Prod.'!BMB9+'Daily-Prod.'!BLS9+'Daily-Prod.'!BLJ9+'Daily-Prod.'!BLA9+'Daily-Prod.'!BKR9+'Daily-Prod.'!BKI9+'Daily-Prod.'!BJZ9),"")</f>
        <v>31</v>
      </c>
      <c r="BP9" s="495" t="str">
        <f t="shared" si="6"/>
        <v/>
      </c>
      <c r="BQ9" s="378">
        <f ca="1">IFERROR(AVERAGE(('Daily-Prod.'!BUH9,'Daily-Prod.'!BTY9,'Daily-Prod.'!BTP9,'Daily-Prod.'!BTG9,'Daily-Prod.'!BSX9,'Daily-Prod.'!BSO9,'Daily-Prod.'!BSF9,'Daily-Prod.'!BRW9,'Daily-Prod.'!BRN9,'Daily-Prod.'!BRE9,'Daily-Prod.'!BQV9,'Daily-Prod.'!BQM9,'Daily-Prod.'!BQD9,'Daily-Prod.'!BPU9,'Daily-Prod.'!BPL9,'Daily-Prod.'!BPC9,'Daily-Prod.'!BOT9,'Daily-Prod.'!BOK9,'Daily-Prod.'!BOB9,'Daily-Prod.'!BNS9,'Daily-Prod.'!BNJ9,'Daily-Prod.'!BNA9,'Daily-Prod.'!BMR9,'Daily-Prod.'!BMI9,'Daily-Prod.'!BLZ9,'Daily-Prod.'!BLQ9,'Daily-Prod.'!BLH9,'Daily-Prod.'!BKY9,'Daily-Prod.'!BKP9,'Daily-Prod.'!BKG9,'Daily-Prod.'!BJX9)),"")</f>
        <v>16.40909090909091</v>
      </c>
      <c r="BR9" s="379"/>
      <c r="BS9" s="380">
        <f>IFERROR((AVERAGE('Daily-Prod.'!BUJ9,'Daily-Prod.'!BUA9,'Daily-Prod.'!BTR9,'Daily-Prod.'!BTI9,'Daily-Prod.'!BSZ9,'Daily-Prod.'!BSQ9,'Daily-Prod.'!BSH9,'Daily-Prod.'!BRY9,'Daily-Prod.'!BRP9,'Daily-Prod.'!BRG9,'Daily-Prod.'!BQX9,'Daily-Prod.'!BQO9,'Daily-Prod.'!BQF9,'Daily-Prod.'!BPW9,'Daily-Prod.'!BPN9,'Daily-Prod.'!BPE9,'Daily-Prod.'!BOV9,'Daily-Prod.'!BOM9,'Daily-Prod.'!BOD9,'Daily-Prod.'!BNU9,'Daily-Prod.'!BNL9,'Daily-Prod.'!BNC9,'Daily-Prod.'!BMT9,'Daily-Prod.'!BMK9,'Daily-Prod.'!BMB9,'Daily-Prod.'!BLS9,'Daily-Prod.'!BLJ9,'Daily-Prod.'!BLA9,'Daily-Prod.'!BKR9,'Daily-Prod.'!BKI9,'Daily-Prod.'!BJZ9)),"")</f>
        <v>2.5833333333333335</v>
      </c>
    </row>
    <row r="10" spans="1:71" ht="13.5">
      <c r="A10" s="453" t="s">
        <v>134</v>
      </c>
      <c r="B10" s="482">
        <f>IFERROR(('Daily-Prod.'!JC10+'Daily-Prod.'!IT10+'Daily-Prod.'!IK10+'Daily-Prod.'!IB10+'Daily-Prod.'!HS10+'Daily-Prod.'!HJ10+'Daily-Prod.'!HA10+'Daily-Prod.'!GR10+'Daily-Prod.'!GI10+'Daily-Prod.'!FZ10+'Daily-Prod.'!FQ10+'Daily-Prod.'!FH10+'Daily-Prod.'!EY10+'Daily-Prod.'!EP10+'Daily-Prod.'!EG10+'Daily-Prod.'!DX10+'Daily-Prod.'!DO10+'Daily-Prod.'!DF10+'Daily-Prod.'!CW10+'Daily-Prod.'!CN10+'Daily-Prod.'!CE10+'Daily-Prod.'!BV10+'Daily-Prod.'!BM10+'Daily-Prod.'!BD10+'Daily-Prod.'!AU10+'Daily-Prod.'!AL10+'Daily-Prod.'!AC10+'Daily-Prod.'!T10+'Daily-Prod.'!K10+'Daily-Prod.'!B10)/E10,"")</f>
        <v>0.50096711798839455</v>
      </c>
      <c r="C10" s="475">
        <f>IFERROR(('Daily-Prod.'!JD10+'Daily-Prod.'!IU10+'Daily-Prod.'!IL10+'Daily-Prod.'!IC10+'Daily-Prod.'!HT10+'Daily-Prod.'!HK10+'Daily-Prod.'!HB10+'Daily-Prod.'!GS10+'Daily-Prod.'!GJ10+'Daily-Prod.'!GA10+'Daily-Prod.'!FR10+'Daily-Prod.'!FI10+'Daily-Prod.'!EZ10+'Daily-Prod.'!EQ10+'Daily-Prod.'!EH10+'Daily-Prod.'!DY10+'Daily-Prod.'!DP10+'Daily-Prod.'!DG10+'Daily-Prod.'!CX10+'Daily-Prod.'!CO10+'Daily-Prod.'!CF10+'Daily-Prod.'!BW10+'Daily-Prod.'!BN10+'Daily-Prod.'!BE10+'Daily-Prod.'!AV10+'Daily-Prod.'!AM10+'Daily-Prod.'!AD10+'Daily-Prod.'!U10+'Daily-Prod.'!L10+'Daily-Prod.'!C10)/E10,"")</f>
        <v>0.11218568665377177</v>
      </c>
      <c r="D10" s="475">
        <f>IFERROR(('Daily-Prod.'!JF10+'Daily-Prod.'!IW10+'Daily-Prod.'!IN10+'Daily-Prod.'!IE10+'Daily-Prod.'!HV10+'Daily-Prod.'!HM10+'Daily-Prod.'!HD10+'Daily-Prod.'!GU10+'Daily-Prod.'!GL10+'Daily-Prod.'!GC10+'Daily-Prod.'!FT10+'Daily-Prod.'!FK10+'Daily-Prod.'!FB10+'Daily-Prod.'!ES10+'Daily-Prod.'!EJ10+'Daily-Prod.'!EA10+'Daily-Prod.'!DR10+'Daily-Prod.'!DI10+'Daily-Prod.'!CZ10+'Daily-Prod.'!CQ10+'Daily-Prod.'!CH10+'Daily-Prod.'!BY10+'Daily-Prod.'!BP10+'Daily-Prod.'!BG10+'Daily-Prod.'!AX10+'Daily-Prod.'!AO10+'Daily-Prod.'!AF10+'Daily-Prod.'!W10+'Daily-Prod.'!N10+'Daily-Prod.'!E10+'Daily-Prod.'!JG10+'Daily-Prod.'!IX10+'Daily-Prod.'!IO10+'Daily-Prod.'!IF10+'Daily-Prod.'!HW10+'Daily-Prod.'!HN10+'Daily-Prod.'!HE10+'Daily-Prod.'!GV10+'Daily-Prod.'!GM10+'Daily-Prod.'!GD10+'Daily-Prod.'!FU10+'Daily-Prod.'!FL10+'Daily-Prod.'!FC10+'Daily-Prod.'!ET10+'Daily-Prod.'!EK10+'Daily-Prod.'!EB10+'Daily-Prod.'!DS10+'Daily-Prod.'!DJ10+'Daily-Prod.'!DA10+'Daily-Prod.'!CR10+'Daily-Prod.'!CI10+'Daily-Prod.'!BZ10+'Daily-Prod.'!BQ10+'Daily-Prod.'!BH10+'Daily-Prod.'!AY10+'Daily-Prod.'!AP10+'Daily-Prod.'!AG10+'Daily-Prod.'!X10+'Daily-Prod.'!O10+'Daily-Prod.'!F10)/E10,"")</f>
        <v>0.38684719535783363</v>
      </c>
      <c r="E10" s="496">
        <f>IFERROR(('Daily-Prod.'!JH10+'Daily-Prod.'!IY10+'Daily-Prod.'!IP10+'Daily-Prod.'!IG10+'Daily-Prod.'!HX10+'Daily-Prod.'!HO10+'Daily-Prod.'!HF10+'Daily-Prod.'!GW10+'Daily-Prod.'!GN10+'Daily-Prod.'!GE10+'Daily-Prod.'!FV10+'Daily-Prod.'!FM10+'Daily-Prod.'!FD10+'Daily-Prod.'!EU10+'Daily-Prod.'!EL10+'Daily-Prod.'!EC10+'Daily-Prod.'!DT10+'Daily-Prod.'!DK10+'Daily-Prod.'!DB10+'Daily-Prod.'!CS10+'Daily-Prod.'!CJ10+'Daily-Prod.'!CA10+'Daily-Prod.'!BR10+'Daily-Prod.'!BI10+'Daily-Prod.'!AZ10+'Daily-Prod.'!AQ10+'Daily-Prod.'!AH10+'Daily-Prod.'!Y10+'Daily-Prod.'!P10+'Daily-Prod.'!G10),"")</f>
        <v>517</v>
      </c>
      <c r="F10" s="383"/>
      <c r="G10" s="384">
        <f>IFERROR(('Daily-Prod.'!JJ10+'Daily-Prod.'!JA10+'Daily-Prod.'!IR10+'Daily-Prod.'!II10+'Daily-Prod.'!HZ10+'Daily-Prod.'!HQ10+'Daily-Prod.'!HH10+'Daily-Prod.'!GY10+'Daily-Prod.'!GP10+'Daily-Prod.'!GG10+'Daily-Prod.'!FX10+'Daily-Prod.'!FO10+'Daily-Prod.'!FF10+'Daily-Prod.'!EW10+'Daily-Prod.'!EN10+'Daily-Prod.'!EE10+'Daily-Prod.'!DV10+'Daily-Prod.'!DM10+'Daily-Prod.'!DD10+'Daily-Prod.'!CU10+'Daily-Prod.'!CL10+'Daily-Prod.'!CC10+'Daily-Prod.'!BT10+'Daily-Prod.'!BK10+'Daily-Prod.'!BB10+'Daily-Prod.'!AS10+'Daily-Prod.'!AJ10+'Daily-Prod.'!AA10+'Daily-Prod.'!R10+'Daily-Prod.'!I10),"")</f>
        <v>169</v>
      </c>
      <c r="H10" s="495" t="str">
        <f t="shared" si="0"/>
        <v/>
      </c>
      <c r="I10" s="378">
        <f>IFERROR(AVERAGE('Daily-Prod.'!JH10,'Daily-Prod.'!IY10,'Daily-Prod.'!IP10,'Daily-Prod.'!IG10,'Daily-Prod.'!HX10,'Daily-Prod.'!HO10,'Daily-Prod.'!HF10,'Daily-Prod.'!GW10,'Daily-Prod.'!GN10,'Daily-Prod.'!GE10,'Daily-Prod.'!FV10,'Daily-Prod.'!FM10,'Daily-Prod.'!FD10,'Daily-Prod.'!EU10,'Daily-Prod.'!EL10,'Daily-Prod.'!EC10,'Daily-Prod.'!DT10,'Daily-Prod.'!DK10,'Daily-Prod.'!DB10,'Daily-Prod.'!CS10,'Daily-Prod.'!CJ10,'Daily-Prod.'!CA10,'Daily-Prod.'!BR10,'Daily-Prod.'!BI10,'Daily-Prod.'!AZ10,'Daily-Prod.'!AQ10,'Daily-Prod.'!AH10,'Daily-Prod.'!Y10,'Daily-Prod.'!P10,'Daily-Prod.'!G10),"")</f>
        <v>23.5</v>
      </c>
      <c r="J10" s="379" t="str">
        <f>IFERROR(AVERAGE('Daily-Prod.'!JI10,'Daily-Prod.'!IZ10,'Daily-Prod.'!IQ10,'Daily-Prod.'!IH10,'Daily-Prod.'!HY10,'Daily-Prod.'!HP10,'Daily-Prod.'!HG10,'Daily-Prod.'!GX10,'Daily-Prod.'!GO10,'Daily-Prod.'!GF10,'Daily-Prod.'!FW10,'Daily-Prod.'!FN10,'Daily-Prod.'!FE10,'Daily-Prod.'!EV10,'Daily-Prod.'!EM10,'Daily-Prod.'!ED10,'Daily-Prod.'!DU10,'Daily-Prod.'!DL10,'Daily-Prod.'!DC10,'Daily-Prod.'!CT10,'Daily-Prod.'!CK10,'Daily-Prod.'!CB10,'Daily-Prod.'!BS10,'Daily-Prod.'!BJ10,'Daily-Prod.'!BA10,'Daily-Prod.'!AR10,'Daily-Prod.'!AI10,'Daily-Prod.'!Z10,'Daily-Prod.'!Q10,'Daily-Prod.'!H10),"")</f>
        <v/>
      </c>
      <c r="K10" s="380">
        <f>IFERROR(AVERAGE('Daily-Prod.'!JJ10,'Daily-Prod.'!JA10,'Daily-Prod.'!IR10,'Daily-Prod.'!II10,'Daily-Prod.'!HZ10,'Daily-Prod.'!HQ10,'Daily-Prod.'!HH10,'Daily-Prod.'!GY10,'Daily-Prod.'!GP10,'Daily-Prod.'!GG10,'Daily-Prod.'!FX10,'Daily-Prod.'!FO10,'Daily-Prod.'!FF10,'Daily-Prod.'!EW10,'Daily-Prod.'!EN10,'Daily-Prod.'!EE10,'Daily-Prod.'!DV10,'Daily-Prod.'!DM10,'Daily-Prod.'!DD10,'Daily-Prod.'!CU10,'Daily-Prod.'!CL10,'Daily-Prod.'!CC10,'Daily-Prod.'!BT10,'Daily-Prod.'!BK10,'Daily-Prod.'!BB10,'Daily-Prod.'!AS10,'Daily-Prod.'!AJ10,'Daily-Prod.'!AA10,'Daily-Prod.'!R10,'Daily-Prod.'!I10),"")</f>
        <v>13</v>
      </c>
      <c r="L10" s="482">
        <f>IFERROR(('Daily-Prod.'!TV10+'Daily-Prod.'!TM10+'Daily-Prod.'!TD10+'Daily-Prod.'!SU10+'Daily-Prod.'!SL10+'Daily-Prod.'!SC10+'Daily-Prod.'!RT10+'Daily-Prod.'!RK10+'Daily-Prod.'!RB10+'Daily-Prod.'!QS10+'Daily-Prod.'!QJ10+'Daily-Prod.'!QA10+'Daily-Prod.'!PR10+'Daily-Prod.'!PI10+'Daily-Prod.'!OZ10+'Daily-Prod.'!OQ10+'Daily-Prod.'!OH10+'Daily-Prod.'!NY10+'Daily-Prod.'!NP10+'Daily-Prod.'!NG10+'Daily-Prod.'!MX10+'Daily-Prod.'!MO10+'Daily-Prod.'!MF10+'Daily-Prod.'!LW10+'Daily-Prod.'!LN10+'Daily-Prod.'!LE10+'Daily-Prod.'!KV10+'Daily-Prod.'!KM10+'Daily-Prod.'!KD10+'Daily-Prod.'!JU10+'Daily-Prod.'!JL10)/O10,"")</f>
        <v>0.50460829493087556</v>
      </c>
      <c r="M10" s="475">
        <f>IFERROR(('Daily-Prod.'!TW10+'Daily-Prod.'!TN10+'Daily-Prod.'!TE10+'Daily-Prod.'!SV10+'Daily-Prod.'!SM10+'Daily-Prod.'!SD10+'Daily-Prod.'!RU10+'Daily-Prod.'!RL10+'Daily-Prod.'!RC10+'Daily-Prod.'!QT10+'Daily-Prod.'!QK10+'Daily-Prod.'!QB10+'Daily-Prod.'!PS10+'Daily-Prod.'!PJ10+'Daily-Prod.'!PA10+'Daily-Prod.'!OR10+'Daily-Prod.'!OI10+'Daily-Prod.'!NZ10+'Daily-Prod.'!NQ10+'Daily-Prod.'!NH10+'Daily-Prod.'!MY10+'Daily-Prod.'!MP10+'Daily-Prod.'!MG10+'Daily-Prod.'!LX10+'Daily-Prod.'!LO10+'Daily-Prod.'!LF10+'Daily-Prod.'!KW10+'Daily-Prod.'!KN10+'Daily-Prod.'!KE10+'Daily-Prod.'!JV10+'Daily-Prod.'!JM10)/O10,"")</f>
        <v>7.3732718894009217E-2</v>
      </c>
      <c r="N10" s="475">
        <f>IFERROR(('Daily-Prod.'!TY10+'Daily-Prod.'!TP10+'Daily-Prod.'!TG10+'Daily-Prod.'!SX10+'Daily-Prod.'!SO10+'Daily-Prod.'!SF10+'Daily-Prod.'!RW10+'Daily-Prod.'!RN10+'Daily-Prod.'!RE10+'Daily-Prod.'!QV10+'Daily-Prod.'!QM10+'Daily-Prod.'!QD10+'Daily-Prod.'!PU10+'Daily-Prod.'!PL10+'Daily-Prod.'!PC10+'Daily-Prod.'!OT10+'Daily-Prod.'!OK10+'Daily-Prod.'!OB10+'Daily-Prod.'!NS10+'Daily-Prod.'!NJ10+'Daily-Prod.'!NA10+'Daily-Prod.'!MR10+'Daily-Prod.'!MI10+'Daily-Prod.'!LZ10+'Daily-Prod.'!LQ10+'Daily-Prod.'!LH10+'Daily-Prod.'!KY10+'Daily-Prod.'!KP10+'Daily-Prod.'!KG10+'Daily-Prod.'!JX10+'Daily-Prod.'!JO10+'Daily-Prod.'!TZ10+'Daily-Prod.'!TQ10+'Daily-Prod.'!TH10+'Daily-Prod.'!SY10+'Daily-Prod.'!SP10+'Daily-Prod.'!SG10+'Daily-Prod.'!RX10+'Daily-Prod.'!RO10+'Daily-Prod.'!RF10+'Daily-Prod.'!QW10+'Daily-Prod.'!QN10+'Daily-Prod.'!QE10+'Daily-Prod.'!PV10+'Daily-Prod.'!PM10+'Daily-Prod.'!PD10+'Daily-Prod.'!OU10+'Daily-Prod.'!OL10+'Daily-Prod.'!OC10+'Daily-Prod.'!NT10+'Daily-Prod.'!NK10+'Daily-Prod.'!NB10+'Daily-Prod.'!MS10+'Daily-Prod.'!MJ10+'Daily-Prod.'!MA10+'Daily-Prod.'!LR10+'Daily-Prod.'!LI10+'Daily-Prod.'!KZ10+'Daily-Prod.'!KQ10+'Daily-Prod.'!KH10+'Daily-Prod.'!JY10+'Daily-Prod.'!JP10)/O10,"")</f>
        <v>0.42165898617511521</v>
      </c>
      <c r="O10" s="496">
        <f>IFERROR(('Daily-Prod.'!UA10+'Daily-Prod.'!TR10+'Daily-Prod.'!TI10+'Daily-Prod.'!SZ10+'Daily-Prod.'!SQ10+'Daily-Prod.'!SH10+'Daily-Prod.'!RY10+'Daily-Prod.'!RP10+'Daily-Prod.'!RG10+'Daily-Prod.'!QX10+'Daily-Prod.'!QO10+'Daily-Prod.'!QF10+'Daily-Prod.'!PW10+'Daily-Prod.'!PN10+'Daily-Prod.'!PE10+'Daily-Prod.'!OV10+'Daily-Prod.'!OM10+'Daily-Prod.'!OD10+'Daily-Prod.'!NU10+'Daily-Prod.'!NL10+'Daily-Prod.'!NC10+'Daily-Prod.'!MT10+'Daily-Prod.'!MK10+'Daily-Prod.'!MB10+'Daily-Prod.'!LS10+'Daily-Prod.'!LJ10+'Daily-Prod.'!LA10+'Daily-Prod.'!KR10+'Daily-Prod.'!KI10+'Daily-Prod.'!JZ10+'Daily-Prod.'!JQ10),"")</f>
        <v>434</v>
      </c>
      <c r="P10" s="383"/>
      <c r="Q10" s="384">
        <f>IFERROR(('Daily-Prod.'!UC10+'Daily-Prod.'!TT10+'Daily-Prod.'!TK10+'Daily-Prod.'!TB10+'Daily-Prod.'!SS10+'Daily-Prod.'!SJ10+'Daily-Prod.'!SA10+'Daily-Prod.'!RR10+'Daily-Prod.'!RI10+'Daily-Prod.'!QZ10+'Daily-Prod.'!QQ10+'Daily-Prod.'!QH10+'Daily-Prod.'!PY10+'Daily-Prod.'!PP10+'Daily-Prod.'!PG10+'Daily-Prod.'!OX10+'Daily-Prod.'!OO10+'Daily-Prod.'!OF10+'Daily-Prod.'!NW10+'Daily-Prod.'!NN10+'Daily-Prod.'!NE10+'Daily-Prod.'!MV10+'Daily-Prod.'!MM10+'Daily-Prod.'!MD10+'Daily-Prod.'!LU10+'Daily-Prod.'!LL10+'Daily-Prod.'!LC10+'Daily-Prod.'!KT10+'Daily-Prod.'!KK10+'Daily-Prod.'!KB10+'Daily-Prod.'!JS10),"")</f>
        <v>311</v>
      </c>
      <c r="R10" s="495" t="str">
        <f t="shared" si="1"/>
        <v/>
      </c>
      <c r="S10" s="378">
        <f>IFERROR(AVERAGE('Daily-Prod.'!TR10,'Daily-Prod.'!UA10,'Daily-Prod.'!TI10,'Daily-Prod.'!SZ10,'Daily-Prod.'!SQ10,'Daily-Prod.'!SH10,'Daily-Prod.'!RY10,'Daily-Prod.'!RP10,'Daily-Prod.'!RG10,'Daily-Prod.'!QX10,'Daily-Prod.'!QO10,'Daily-Prod.'!QF10,'Daily-Prod.'!PW10,'Daily-Prod.'!PN10,'Daily-Prod.'!PE10,'Daily-Prod.'!OV10,'Daily-Prod.'!OM10,'Daily-Prod.'!OD10,'Daily-Prod.'!NU10,'Daily-Prod.'!NL10,'Daily-Prod.'!NC10,'Daily-Prod.'!MT10,'Daily-Prod.'!MK10,'Daily-Prod.'!MB10,'Daily-Prod.'!LS10,'Daily-Prod.'!LJ10,'Daily-Prod.'!LA10,'Daily-Prod.'!KR10,'Daily-Prod.'!KI10,'Daily-Prod.'!JZ10),"")</f>
        <v>24.117647058823529</v>
      </c>
      <c r="T10" s="379" t="str">
        <f>IFERROR(AVERAGE('Daily-Prod.'!TS10,'Daily-Prod.'!UB10,'Daily-Prod.'!TJ10,'Daily-Prod.'!TA10,'Daily-Prod.'!SR10,'Daily-Prod.'!SI10,'Daily-Prod.'!RZ10,'Daily-Prod.'!RQ10,'Daily-Prod.'!RH10,'Daily-Prod.'!QY10,'Daily-Prod.'!QP10,'Daily-Prod.'!QG10,'Daily-Prod.'!PX10,'Daily-Prod.'!PO10,'Daily-Prod.'!PF10,'Daily-Prod.'!OW10,'Daily-Prod.'!ON10,'Daily-Prod.'!OE10,'Daily-Prod.'!NV10,'Daily-Prod.'!NM10,'Daily-Prod.'!ND10,'Daily-Prod.'!MU10,'Daily-Prod.'!ML10,'Daily-Prod.'!MC10,'Daily-Prod.'!LT10,'Daily-Prod.'!LK10,'Daily-Prod.'!LB10,'Daily-Prod.'!KS10,'Daily-Prod.'!KJ10,'Daily-Prod.'!KA10),"")</f>
        <v/>
      </c>
      <c r="U10" s="380">
        <f>IFERROR(AVERAGE('Daily-Prod.'!TT10,'Daily-Prod.'!UC10,'Daily-Prod.'!TK10,'Daily-Prod.'!TB10,'Daily-Prod.'!SS10,'Daily-Prod.'!SJ10,'Daily-Prod.'!SA10,'Daily-Prod.'!RR10,'Daily-Prod.'!RI10,'Daily-Prod.'!QZ10,'Daily-Prod.'!QQ10,'Daily-Prod.'!QH10,'Daily-Prod.'!PY10,'Daily-Prod.'!PP10,'Daily-Prod.'!PG10,'Daily-Prod.'!OX10,'Daily-Prod.'!OO10,'Daily-Prod.'!OF10,'Daily-Prod.'!NW10,'Daily-Prod.'!NN10,'Daily-Prod.'!NE10,'Daily-Prod.'!MV10,'Daily-Prod.'!MM10,'Daily-Prod.'!MD10,'Daily-Prod.'!LU10,'Daily-Prod.'!LL10,'Daily-Prod.'!LC10,'Daily-Prod.'!KT10,'Daily-Prod.'!KK10,'Daily-Prod.'!KB10),"")</f>
        <v>17.705882352941178</v>
      </c>
      <c r="V10" s="66">
        <f>IFERROR(('Daily-Prod.'!ADN10+'Daily-Prod.'!ADE10+'Daily-Prod.'!ACV10+'Daily-Prod.'!ACM10+'Daily-Prod.'!ACD10+'Daily-Prod.'!ABU10+'Daily-Prod.'!ABL10+'Daily-Prod.'!ABC10+'Daily-Prod.'!AAT10+'Daily-Prod.'!AAK10+'Daily-Prod.'!AAB10+'Daily-Prod.'!ZS10+'Daily-Prod.'!ZJ10+'Daily-Prod.'!ZA10+'Daily-Prod.'!YR10+'Daily-Prod.'!YI10+'Daily-Prod.'!XZ10+'Daily-Prod.'!XQ10+'Daily-Prod.'!XH10+'Daily-Prod.'!WY10+'Daily-Prod.'!WP10+'Daily-Prod.'!WG10+'Daily-Prod.'!VX10+'Daily-Prod.'!VO10+'Daily-Prod.'!VF10+'Daily-Prod.'!UW10+'Daily-Prod.'!UN10+'Daily-Prod.'!UE10)/Y10,"")</f>
        <v>0.4466501240694789</v>
      </c>
      <c r="W10" s="475">
        <f>IFERROR(('Daily-Prod.'!ADO10+'Daily-Prod.'!ADF10+'Daily-Prod.'!ACW10+'Daily-Prod.'!ACN10+'Daily-Prod.'!ACE10+'Daily-Prod.'!ABV10+'Daily-Prod.'!ABM10+'Daily-Prod.'!ABD10+'Daily-Prod.'!AAU10+'Daily-Prod.'!AAL10+'Daily-Prod.'!AAC10+'Daily-Prod.'!ZT10+'Daily-Prod.'!ZK10+'Daily-Prod.'!ZB10+'Daily-Prod.'!YS10+'Daily-Prod.'!YJ10+'Daily-Prod.'!YA10+'Daily-Prod.'!XR10+'Daily-Prod.'!XI10+'Daily-Prod.'!WZ10+'Daily-Prod.'!WQ10+'Daily-Prod.'!WH10+'Daily-Prod.'!VY10+'Daily-Prod.'!VP10+'Daily-Prod.'!VG10+'Daily-Prod.'!UX10+'Daily-Prod.'!UO10+'Daily-Prod.'!UF10)/Y10,"")</f>
        <v>6.4516129032258063E-2</v>
      </c>
      <c r="X10" s="475">
        <f>IFERROR(('Daily-Prod.'!ADR10+'Daily-Prod.'!ADI10+'Daily-Prod.'!ACZ10+'Daily-Prod.'!ACQ10+'Daily-Prod.'!ACH10+'Daily-Prod.'!ABY10+'Daily-Prod.'!ABP10+'Daily-Prod.'!ABG10+'Daily-Prod.'!AAX10+'Daily-Prod.'!AAO10+'Daily-Prod.'!AAF10+'Daily-Prod.'!ZW10+'Daily-Prod.'!ZN10+'Daily-Prod.'!ZE10+'Daily-Prod.'!YV10+'Daily-Prod.'!YM10+'Daily-Prod.'!YD10+'Daily-Prod.'!XU10+'Daily-Prod.'!XL10+'Daily-Prod.'!XC10+'Daily-Prod.'!WT10+'Daily-Prod.'!WK10+'Daily-Prod.'!WB10+'Daily-Prod.'!VS10+'Daily-Prod.'!VJ10+'Daily-Prod.'!VA10+'Daily-Prod.'!UR10+'Daily-Prod.'!UI10+'Daily-Prod.'!ADQ10+'Daily-Prod.'!ADH10+'Daily-Prod.'!ACY10+'Daily-Prod.'!ACP10+'Daily-Prod.'!ACG10+'Daily-Prod.'!ABX10+'Daily-Prod.'!ABO10+'Daily-Prod.'!ABF10+'Daily-Prod.'!AAW10+'Daily-Prod.'!AAN10+'Daily-Prod.'!AAE10+'Daily-Prod.'!ZV10+'Daily-Prod.'!ZM10+'Daily-Prod.'!ZD10+'Daily-Prod.'!YU10+'Daily-Prod.'!YL10+'Daily-Prod.'!YC10+'Daily-Prod.'!XT10+'Daily-Prod.'!XK10+'Daily-Prod.'!XB10+'Daily-Prod.'!WS10+'Daily-Prod.'!WJ10+'Daily-Prod.'!WA10+'Daily-Prod.'!VR10+'Daily-Prod.'!VI10+'Daily-Prod.'!UZ10+'Daily-Prod.'!UQ10+'Daily-Prod.'!UH10)/Y10,"")</f>
        <v>0.48883374689826303</v>
      </c>
      <c r="Y10" s="496">
        <f>IFERROR(('Daily-Prod.'!ADS10+'Daily-Prod.'!ADJ10+'Daily-Prod.'!ADA10+'Daily-Prod.'!ACR10+'Daily-Prod.'!ACI10+'Daily-Prod.'!ABZ10+'Daily-Prod.'!ABQ10+'Daily-Prod.'!ABH10+'Daily-Prod.'!AAY10+'Daily-Prod.'!AAP10+'Daily-Prod.'!AAG10+'Daily-Prod.'!ZX10+'Daily-Prod.'!ZO10+'Daily-Prod.'!ZF10+'Daily-Prod.'!YW10+'Daily-Prod.'!YN10+'Daily-Prod.'!YE10+'Daily-Prod.'!XV10+'Daily-Prod.'!XM10+'Daily-Prod.'!XD10+'Daily-Prod.'!WU10+'Daily-Prod.'!WL10+'Daily-Prod.'!WC10+'Daily-Prod.'!VT10+'Daily-Prod.'!VK10+'Daily-Prod.'!VB10+'Daily-Prod.'!US10+'Daily-Prod.'!UJ10),"")</f>
        <v>403</v>
      </c>
      <c r="Z10" s="383"/>
      <c r="AA10" s="384">
        <f>IFERROR(('Daily-Prod.'!ADU10+'Daily-Prod.'!ADL10+'Daily-Prod.'!ADC10+'Daily-Prod.'!ACT10+'Daily-Prod.'!ACK10+'Daily-Prod.'!ACB10+'Daily-Prod.'!ABS10+'Daily-Prod.'!ABJ10+'Daily-Prod.'!ABA10+'Daily-Prod.'!AAR10+'Daily-Prod.'!AAI10+'Daily-Prod.'!ZZ10+'Daily-Prod.'!ZQ10+'Daily-Prod.'!ZH10+'Daily-Prod.'!YY10+'Daily-Prod.'!YP10+'Daily-Prod.'!YG10+'Daily-Prod.'!XX10+'Daily-Prod.'!XO10+'Daily-Prod.'!XF10+'Daily-Prod.'!WW10+'Daily-Prod.'!WN10+'Daily-Prod.'!WE10+'Daily-Prod.'!VV10+'Daily-Prod.'!VM10+'Daily-Prod.'!VD10+'Daily-Prod.'!UU10+'Daily-Prod.'!UL10),"")</f>
        <v>211</v>
      </c>
      <c r="AB10" s="495" t="str">
        <f t="shared" si="2"/>
        <v/>
      </c>
      <c r="AC10" s="378">
        <f>IFERROR(AVERAGE('Daily-Prod.'!ADS10,'Daily-Prod.'!ADJ10,'Daily-Prod.'!ADA10,'Daily-Prod.'!ACR10,'Daily-Prod.'!ACI10,'Daily-Prod.'!ABZ10,'Daily-Prod.'!ABQ10,'Daily-Prod.'!ABH10,'Daily-Prod.'!AAY10,'Daily-Prod.'!AAP10,'Daily-Prod.'!AAG10,'Daily-Prod.'!ZX10,'Daily-Prod.'!ZO10,'Daily-Prod.'!ZF10,'Daily-Prod.'!YW10,'Daily-Prod.'!YN10,'Daily-Prod.'!YE10,'Daily-Prod.'!XV10,'Daily-Prod.'!XM10,'Daily-Prod.'!XD10,'Daily-Prod.'!WU10,'Daily-Prod.'!WL10,'Daily-Prod.'!WC10,'Daily-Prod.'!VT10,'Daily-Prod.'!VK10,'Daily-Prod.'!VB10,'Daily-Prod.'!US10,'Daily-Prod.'!UJ10),"")</f>
        <v>21.210526315789473</v>
      </c>
      <c r="AD10" s="379"/>
      <c r="AE10" s="380">
        <f>IFERROR(AVERAGE('Daily-Prod.'!ADU10,'Daily-Prod.'!ADL10,'Daily-Prod.'!ADC10,'Daily-Prod.'!ACT10,'Daily-Prod.'!ACK10,'Daily-Prod.'!ACB10,'Daily-Prod.'!ABS10,'Daily-Prod.'!ABJ10,'Daily-Prod.'!ABA10,'Daily-Prod.'!AAR10,'Daily-Prod.'!AAI10,'Daily-Prod.'!ZZ10,'Daily-Prod.'!ZQ10,'Daily-Prod.'!ZH10,'Daily-Prod.'!YY10,'Daily-Prod.'!YP10,'Daily-Prod.'!YG10,'Daily-Prod.'!XX10,'Daily-Prod.'!XO10,'Daily-Prod.'!XF10,'Daily-Prod.'!WW10,'Daily-Prod.'!WN10,'Daily-Prod.'!WE10,'Daily-Prod.'!VV10,'Daily-Prod.'!VM10,'Daily-Prod.'!VD10,'Daily-Prod.'!UU10,'Daily-Prod.'!UL10),"")</f>
        <v>12.411764705882353</v>
      </c>
      <c r="AF10" s="66">
        <f>IFERROR(('Daily-Prod.'!AOG10+'Daily-Prod.'!ANX10+'Daily-Prod.'!ANO10+'Daily-Prod.'!ANF10+'Daily-Prod.'!AMW10+'Daily-Prod.'!AMN10+'Daily-Prod.'!AME10+'Daily-Prod.'!ALV10+'Daily-Prod.'!ALM10+'Daily-Prod.'!ALD10+'Daily-Prod.'!AKU10+'Daily-Prod.'!AKL10+'Daily-Prod.'!AKC10+'Daily-Prod.'!AJT10+'Daily-Prod.'!AJK10+'Daily-Prod.'!AJB10+'Daily-Prod.'!AIS10+'Daily-Prod.'!AIJ10+'Daily-Prod.'!AIA10+'Daily-Prod.'!AHR10+'Daily-Prod.'!AHI10+'Daily-Prod.'!AGZ10+'Daily-Prod.'!AGQ10+'Daily-Prod.'!AGH10+'Daily-Prod.'!AFY10+'Daily-Prod.'!AFP10+'Daily-Prod.'!AFG10+'Daily-Prod.'!AEX10+'Daily-Prod.'!AEO10+'Daily-Prod.'!AEF10+'Daily-Prod.'!ADW10)/AI10,"")</f>
        <v>0.46250000000000002</v>
      </c>
      <c r="AG10" s="475">
        <f>IFERROR(('Daily-Prod.'!AOH10+'Daily-Prod.'!ANY10+'Daily-Prod.'!ANP10+'Daily-Prod.'!ANG10+'Daily-Prod.'!AMX10+'Daily-Prod.'!AMO10+'Daily-Prod.'!AMF10+'Daily-Prod.'!ALW10+'Daily-Prod.'!ALN10+'Daily-Prod.'!ALE10+'Daily-Prod.'!AKV10+'Daily-Prod.'!AKM10+'Daily-Prod.'!AKD10+'Daily-Prod.'!AJU10+'Daily-Prod.'!AJL10+'Daily-Prod.'!AJC10+'Daily-Prod.'!AIT10+'Daily-Prod.'!AIK10+'Daily-Prod.'!AIB10+'Daily-Prod.'!AHS10+'Daily-Prod.'!AHJ10+'Daily-Prod.'!AHA10+'Daily-Prod.'!AGR10+'Daily-Prod.'!AGI10+'Daily-Prod.'!AFZ10+'Daily-Prod.'!AFQ10+'Daily-Prod.'!AFH10+'Daily-Prod.'!AEY10+'Daily-Prod.'!AEP10+'Daily-Prod.'!AEG10+'Daily-Prod.'!ADX10)/AI10,"")</f>
        <v>0.105</v>
      </c>
      <c r="AH10" s="475">
        <f>IFERROR(('Daily-Prod.'!AOK10+'Daily-Prod.'!AOB10+'Daily-Prod.'!ANS10+'Daily-Prod.'!ANJ10+'Daily-Prod.'!ANA10+'Daily-Prod.'!AMR10+'Daily-Prod.'!AMI10+'Daily-Prod.'!ALZ10+'Daily-Prod.'!ALQ10+'Daily-Prod.'!ALH10+'Daily-Prod.'!AKY10+'Daily-Prod.'!AKP10+'Daily-Prod.'!AKG10+'Daily-Prod.'!AJX10+'Daily-Prod.'!AJO10+'Daily-Prod.'!AJF10+'Daily-Prod.'!AIW10+'Daily-Prod.'!AIN10+'Daily-Prod.'!AIE10+'Daily-Prod.'!AHV10+'Daily-Prod.'!AHM10+'Daily-Prod.'!AHD10+'Daily-Prod.'!AGU10+'Daily-Prod.'!AGL10+'Daily-Prod.'!AGC10+'Daily-Prod.'!AFT10+'Daily-Prod.'!AFK10+'Daily-Prod.'!AFB10+'Daily-Prod.'!AES10+'Daily-Prod.'!AEJ10+'Daily-Prod.'!AEA10+'Daily-Prod.'!AOJ10+'Daily-Prod.'!AOA10+'Daily-Prod.'!ANR10+'Daily-Prod.'!ANI10+'Daily-Prod.'!AMZ10+'Daily-Prod.'!AMQ10+'Daily-Prod.'!AMH10+'Daily-Prod.'!ALY10+'Daily-Prod.'!ALP10+'Daily-Prod.'!ALG10+'Daily-Prod.'!AKX10+'Daily-Prod.'!AKO10+'Daily-Prod.'!AKF10+'Daily-Prod.'!AJW10+'Daily-Prod.'!AJN10+'Daily-Prod.'!AJE10+'Daily-Prod.'!AIV10+'Daily-Prod.'!AIM10+'Daily-Prod.'!AID10+'Daily-Prod.'!AHU10+'Daily-Prod.'!AHL10+'Daily-Prod.'!AHC10+'Daily-Prod.'!AGT10+'Daily-Prod.'!AGK10+'Daily-Prod.'!AGB10+'Daily-Prod.'!AFS10+'Daily-Prod.'!AFJ10+'Daily-Prod.'!AFA10+'Daily-Prod.'!AER10+'Daily-Prod.'!AEI10+'Daily-Prod.'!ADZ10)/AI10,"")</f>
        <v>0.4325</v>
      </c>
      <c r="AI10" s="496">
        <f>IFERROR(('Daily-Prod.'!AOL10+'Daily-Prod.'!AOC10+'Daily-Prod.'!ANT10+'Daily-Prod.'!ANK10+'Daily-Prod.'!ANB10+'Daily-Prod.'!AMS10+'Daily-Prod.'!AMJ10+'Daily-Prod.'!AMA10+'Daily-Prod.'!ALR10+'Daily-Prod.'!ALI10+'Daily-Prod.'!AKZ10+'Daily-Prod.'!AKQ10+'Daily-Prod.'!AKH10+'Daily-Prod.'!AJY10+'Daily-Prod.'!AJP10+'Daily-Prod.'!AJG10+'Daily-Prod.'!AIX10+'Daily-Prod.'!AIO10+'Daily-Prod.'!AIF10+'Daily-Prod.'!AHW10+'Daily-Prod.'!AHN10+'Daily-Prod.'!AHE10+'Daily-Prod.'!AGV10+'Daily-Prod.'!AGM10+'Daily-Prod.'!AGD10+'Daily-Prod.'!AFU10+'Daily-Prod.'!AFL10+'Daily-Prod.'!AFC10+'Daily-Prod.'!AET10+'Daily-Prod.'!AEK10+'Daily-Prod.'!AEB10),"")</f>
        <v>400</v>
      </c>
      <c r="AJ10" s="383"/>
      <c r="AK10" s="384">
        <f>IFERROR(('Daily-Prod.'!AON10+'Daily-Prod.'!AOE10+'Daily-Prod.'!ANV10+'Daily-Prod.'!ANM10+'Daily-Prod.'!AND10+'Daily-Prod.'!AMU10+'Daily-Prod.'!AML10+'Daily-Prod.'!AMC10+'Daily-Prod.'!ALT10+'Daily-Prod.'!ALK10+'Daily-Prod.'!ALB10+'Daily-Prod.'!AKS10+'Daily-Prod.'!AKJ10+'Daily-Prod.'!AKA10+'Daily-Prod.'!AJR10+'Daily-Prod.'!AJI10+'Daily-Prod.'!AIZ10+'Daily-Prod.'!AIQ10+'Daily-Prod.'!AIH10+'Daily-Prod.'!AHY10+'Daily-Prod.'!AHP10+'Daily-Prod.'!AHG10+'Daily-Prod.'!AGX10+'Daily-Prod.'!AGO10+'Daily-Prod.'!AGF10+'Daily-Prod.'!AFW10+'Daily-Prod.'!AFN10+'Daily-Prod.'!AFE10+'Daily-Prod.'!AEV10+'Daily-Prod.'!AEM10+'Daily-Prod.'!AED10),"")</f>
        <v>252</v>
      </c>
      <c r="AL10" s="495" t="str">
        <f t="shared" si="3"/>
        <v/>
      </c>
      <c r="AM10" s="378">
        <f>IFERROR(AVERAGE('Daily-Prod.'!AOL10,'Daily-Prod.'!AOC10,'Daily-Prod.'!ANT10,'Daily-Prod.'!ANK10,'Daily-Prod.'!ANB10,'Daily-Prod.'!AMS10,'Daily-Prod.'!AMJ10,'Daily-Prod.'!AMA10,'Daily-Prod.'!ALR10,'Daily-Prod.'!ALI10,'Daily-Prod.'!AKZ10,'Daily-Prod.'!AKQ10,'Daily-Prod.'!AKH10,'Daily-Prod.'!AJY10,'Daily-Prod.'!AJP10,'Daily-Prod.'!AJG10,'Daily-Prod.'!AIX10,'Daily-Prod.'!AIO10,'Daily-Prod.'!AIF10,'Daily-Prod.'!AHW10,'Daily-Prod.'!AHN10,'Daily-Prod.'!AHE10,'Daily-Prod.'!AGV10,'Daily-Prod.'!AGM10,'Daily-Prod.'!AGD10,'Daily-Prod.'!AFU10,'Daily-Prod.'!AFL10,'Daily-Prod.'!AFC10,'Daily-Prod.'!AET10,'Daily-Prod.'!AEK10,'Daily-Prod.'!AEB10),"")</f>
        <v>19.047619047619047</v>
      </c>
      <c r="AN10" s="379"/>
      <c r="AO10" s="380">
        <f>IFERROR(AVERAGE('Daily-Prod.'!AON10,'Daily-Prod.'!AOE10,'Daily-Prod.'!ANV10,'Daily-Prod.'!ANM10,'Daily-Prod.'!AND10,'Daily-Prod.'!AMU10,'Daily-Prod.'!AML10,'Daily-Prod.'!AMC10,'Daily-Prod.'!ALT10,'Daily-Prod.'!ALK10,'Daily-Prod.'!ALB10,'Daily-Prod.'!AKS10,'Daily-Prod.'!AKJ10,'Daily-Prod.'!AKA10,'Daily-Prod.'!AJR10,'Daily-Prod.'!AJI10,'Daily-Prod.'!AIZ10,'Daily-Prod.'!AIQ10,'Daily-Prod.'!AIH10,'Daily-Prod.'!AHY10,'Daily-Prod.'!AHP10,'Daily-Prod.'!AHG10,'Daily-Prod.'!AGX10,'Daily-Prod.'!AGO10,'Daily-Prod.'!AGF10,'Daily-Prod.'!AFW10,'Daily-Prod.'!AFN10,'Daily-Prod.'!AFE10,'Daily-Prod.'!AEV10,'Daily-Prod.'!AEM10,'Daily-Prod.'!AED10),"")</f>
        <v>12</v>
      </c>
      <c r="AP10" s="66">
        <f>IFERROR(('Daily-Prod.'!AYZ10+'Daily-Prod.'!AYQ10+'Daily-Prod.'!AYH10+'Daily-Prod.'!AXY10+'Daily-Prod.'!AXP10+'Daily-Prod.'!AXG10+'Daily-Prod.'!AWX10+'Daily-Prod.'!AWO10+'Daily-Prod.'!AWF10+'Daily-Prod.'!AVW10+'Daily-Prod.'!AVN10+'Daily-Prod.'!AVE10+'Daily-Prod.'!AUV10+'Daily-Prod.'!AUM10+'Daily-Prod.'!AUD10+'Daily-Prod.'!ATU10+'Daily-Prod.'!ATL10+'Daily-Prod.'!ATC10+'Daily-Prod.'!AST10+'Daily-Prod.'!ASK10+'Daily-Prod.'!ASB10+'Daily-Prod.'!ARS10+'Daily-Prod.'!ARJ10+'Daily-Prod.'!ARA10+'Daily-Prod.'!AQR10+'Daily-Prod.'!AQI10+'Daily-Prod.'!APZ10+'Daily-Prod.'!APQ10+'Daily-Prod.'!APH10+'Daily-Prod.'!AOY10+'Daily-Prod.'!AOP10)/AS10,"")</f>
        <v>0.36363636363636365</v>
      </c>
      <c r="AQ10" s="475">
        <f>IFERROR(('Daily-Prod.'!AZA10+'Daily-Prod.'!AYR10+'Daily-Prod.'!AYI10+'Daily-Prod.'!AXZ10+'Daily-Prod.'!AXQ10+'Daily-Prod.'!AXH10+'Daily-Prod.'!AWY10+'Daily-Prod.'!AWP10+'Daily-Prod.'!AWG10+'Daily-Prod.'!AVX10+'Daily-Prod.'!AVO10+'Daily-Prod.'!AVF10+'Daily-Prod.'!AUW10+'Daily-Prod.'!AUN10+'Daily-Prod.'!AUE10+'Daily-Prod.'!ATV10+'Daily-Prod.'!ATM10+'Daily-Prod.'!ATD10+'Daily-Prod.'!ASU10+'Daily-Prod.'!ASL10+'Daily-Prod.'!ASC10+'Daily-Prod.'!ART10+'Daily-Prod.'!ARK10+'Daily-Prod.'!ARB10+'Daily-Prod.'!AQS10+'Daily-Prod.'!AQJ10+'Daily-Prod.'!AQA10+'Daily-Prod.'!APR10+'Daily-Prod.'!API10+'Daily-Prod.'!AOZ10+'Daily-Prod.'!AOQ10)/AS10,"")</f>
        <v>8.4257206208425722E-2</v>
      </c>
      <c r="AR10" s="475">
        <f>IFERROR(('Daily-Prod.'!AZC10+'Daily-Prod.'!AYT10+'Daily-Prod.'!AYK10+'Daily-Prod.'!AYB10+'Daily-Prod.'!AXS10+'Daily-Prod.'!AXJ10+'Daily-Prod.'!AXA10+'Daily-Prod.'!AWR10+'Daily-Prod.'!AWI10+'Daily-Prod.'!AVZ10+'Daily-Prod.'!AVQ10+'Daily-Prod.'!AVH10+'Daily-Prod.'!AUY10+'Daily-Prod.'!AUP10+'Daily-Prod.'!AUG10+'Daily-Prod.'!ATX10+'Daily-Prod.'!ATO10+'Daily-Prod.'!ATF10+'Daily-Prod.'!ASW10+'Daily-Prod.'!ASN10+'Daily-Prod.'!ASE10+'Daily-Prod.'!ARV10+'Daily-Prod.'!ARM10+'Daily-Prod.'!ARD10+'Daily-Prod.'!AQU10+'Daily-Prod.'!AQL10+'Daily-Prod.'!AQC10+'Daily-Prod.'!APT10+'Daily-Prod.'!APK10+'Daily-Prod.'!APB10+'Daily-Prod.'!AOS10+'Daily-Prod.'!AZD10+'Daily-Prod.'!AYU10+'Daily-Prod.'!AYL10+'Daily-Prod.'!AYC10+'Daily-Prod.'!AXT10+'Daily-Prod.'!AXK10+'Daily-Prod.'!AXB10+'Daily-Prod.'!AWS10+'Daily-Prod.'!AWJ10+'Daily-Prod.'!AWA10+'Daily-Prod.'!AVR10+'Daily-Prod.'!AVI10+'Daily-Prod.'!AUZ10+'Daily-Prod.'!AUQ10+'Daily-Prod.'!AUH10+'Daily-Prod.'!ATY10+'Daily-Prod.'!ATP10+'Daily-Prod.'!ATG10+'Daily-Prod.'!ASX10+'Daily-Prod.'!ASO10+'Daily-Prod.'!ASF10+'Daily-Prod.'!ARW10+'Daily-Prod.'!ARN10+'Daily-Prod.'!ARE10+'Daily-Prod.'!AQV10+'Daily-Prod.'!AQM10+'Daily-Prod.'!AQD10+'Daily-Prod.'!APU10+'Daily-Prod.'!APL10+'Daily-Prod.'!APC10+'Daily-Prod.'!AOT10)/AS10,"")</f>
        <v>0.55210643015521066</v>
      </c>
      <c r="AS10" s="496">
        <f>IFERROR(('Daily-Prod.'!AZE10+'Daily-Prod.'!AYV10+'Daily-Prod.'!AYM10+'Daily-Prod.'!AYD10+'Daily-Prod.'!AXU10+'Daily-Prod.'!AXL10+'Daily-Prod.'!AXC10+'Daily-Prod.'!AWT10+'Daily-Prod.'!AWK10+'Daily-Prod.'!AWB10+'Daily-Prod.'!AVS10+'Daily-Prod.'!AVJ10+'Daily-Prod.'!AVA10+'Daily-Prod.'!AUR10+'Daily-Prod.'!AUI10+'Daily-Prod.'!ATZ10+'Daily-Prod.'!ATQ10+'Daily-Prod.'!ATH10+'Daily-Prod.'!ASY10+'Daily-Prod.'!ASP10+'Daily-Prod.'!ASG10+'Daily-Prod.'!ARX10+'Daily-Prod.'!ARO10+'Daily-Prod.'!ARF10+'Daily-Prod.'!AQW10+'Daily-Prod.'!AQN10+'Daily-Prod.'!AQE10+'Daily-Prod.'!APV10+'Daily-Prod.'!APM10+'Daily-Prod.'!APD10+'Daily-Prod.'!AOU10),"")</f>
        <v>451</v>
      </c>
      <c r="AT10" s="383"/>
      <c r="AU10" s="384">
        <f>IFERROR(('Daily-Prod.'!AZG10+'Daily-Prod.'!AYX10+'Daily-Prod.'!AYO10+'Daily-Prod.'!AYF10+'Daily-Prod.'!AXW10+'Daily-Prod.'!AXN10+'Daily-Prod.'!AXE10+'Daily-Prod.'!AWV10+'Daily-Prod.'!AWM10+'Daily-Prod.'!AWD10+'Daily-Prod.'!AVU10+'Daily-Prod.'!AVL10+'Daily-Prod.'!AVC10+'Daily-Prod.'!AUT10+'Daily-Prod.'!AUK10+'Daily-Prod.'!AUB10+'Daily-Prod.'!ATS10+'Daily-Prod.'!ATJ10+'Daily-Prod.'!ATA10+'Daily-Prod.'!ASR10+'Daily-Prod.'!ASI10+'Daily-Prod.'!ARZ10+'Daily-Prod.'!ARQ10+'Daily-Prod.'!ARH10+'Daily-Prod.'!AQY10+'Daily-Prod.'!AQP10+'Daily-Prod.'!AQG10+'Daily-Prod.'!APX10+'Daily-Prod.'!APO10+'Daily-Prod.'!APF10+'Daily-Prod.'!AOW10),"")</f>
        <v>291</v>
      </c>
      <c r="AV10" s="495" t="str">
        <f t="shared" si="4"/>
        <v/>
      </c>
      <c r="AW10" s="378">
        <f>IFERROR(AVERAGE('Daily-Prod.'!AZE10,'Daily-Prod.'!AYV10,'Daily-Prod.'!AYM10,'Daily-Prod.'!AYD10,'Daily-Prod.'!AXU10,'Daily-Prod.'!AXL10,'Daily-Prod.'!AXC10,'Daily-Prod.'!AWT10,'Daily-Prod.'!AWK10,'Daily-Prod.'!AWB10,'Daily-Prod.'!AVS10,'Daily-Prod.'!AVJ10,'Daily-Prod.'!AVA10,'Daily-Prod.'!AUR10,'Daily-Prod.'!AUI10,'Daily-Prod.'!ATZ10,'Daily-Prod.'!ATQ10,'Daily-Prod.'!ATH10,'Daily-Prod.'!ASY10,'Daily-Prod.'!ASP10,'Daily-Prod.'!ASG10,'Daily-Prod.'!ARX10,'Daily-Prod.'!ARO10,'Daily-Prod.'!ARF10,'Daily-Prod.'!AQW10,'Daily-Prod.'!AQN10,'Daily-Prod.'!AQE10,'Daily-Prod.'!APV10,'Daily-Prod.'!APM10,'Daily-Prod.'!APD10,'Daily-Prod.'!AOU10),"")</f>
        <v>19.608695652173914</v>
      </c>
      <c r="AX10" s="379"/>
      <c r="AY10" s="380">
        <f>IFERROR(AVERAGE('Daily-Prod.'!AZG10,'Daily-Prod.'!AYX10,'Daily-Prod.'!AYO10,'Daily-Prod.'!AYF10,'Daily-Prod.'!AXW10,'Daily-Prod.'!AXN10,'Daily-Prod.'!AXE10,'Daily-Prod.'!AWV10,'Daily-Prod.'!AWM10,'Daily-Prod.'!AWD10,'Daily-Prod.'!AVU10,'Daily-Prod.'!AVL10,'Daily-Prod.'!AVC10,'Daily-Prod.'!AUT10,'Daily-Prod.'!AUK10,'Daily-Prod.'!AUB10,'Daily-Prod.'!ATS10,'Daily-Prod.'!ATJ10,'Daily-Prod.'!ATA10,'Daily-Prod.'!ASR10,'Daily-Prod.'!ASI10,'Daily-Prod.'!ARZ10,'Daily-Prod.'!ARQ10,'Daily-Prod.'!ARH10,'Daily-Prod.'!AQY10,'Daily-Prod.'!AQP10,'Daily-Prod.'!AQG10,'Daily-Prod.'!APX10,'Daily-Prod.'!APO10,'Daily-Prod.'!APF10,'Daily-Prod.'!AOW10),"")</f>
        <v>12.125</v>
      </c>
      <c r="AZ10" s="66">
        <f>IFERROR(('Daily-Prod.'!BJJ10+'Daily-Prod.'!BJA10+'Daily-Prod.'!BIR10+'Daily-Prod.'!BII10+'Daily-Prod.'!BHZ10+'Daily-Prod.'!BHQ10+'Daily-Prod.'!BHH10+'Daily-Prod.'!BGY10+'Daily-Prod.'!BGP10+'Daily-Prod.'!BGG10+'Daily-Prod.'!BFX10+'Daily-Prod.'!BFO10+'Daily-Prod.'!BFF10+'Daily-Prod.'!BEW10+'Daily-Prod.'!BEN10+'Daily-Prod.'!BEE10+'Daily-Prod.'!BDV10+'Daily-Prod.'!BDM10+'Daily-Prod.'!BDD10+'Daily-Prod.'!BCU10+'Daily-Prod.'!BCL10+'Daily-Prod.'!BCC10+'Daily-Prod.'!BBT10+'Daily-Prod.'!BBK10+'Daily-Prod.'!BBB10+'Daily-Prod.'!BAS10+'Daily-Prod.'!BAJ10+'Daily-Prod.'!BAA10+'Daily-Prod.'!AZR10+'Daily-Prod.'!AZI10)/BC10,"")</f>
        <v>0.375</v>
      </c>
      <c r="BA10" s="475">
        <f>IFERROR(('Daily-Prod.'!BJK10+'Daily-Prod.'!BJB10+'Daily-Prod.'!BIS10+'Daily-Prod.'!BIJ10+'Daily-Prod.'!BIA10+'Daily-Prod.'!BHR10+'Daily-Prod.'!BHI10+'Daily-Prod.'!BGZ10+'Daily-Prod.'!BGQ10+'Daily-Prod.'!BGH10+'Daily-Prod.'!BFY10+'Daily-Prod.'!BFP10+'Daily-Prod.'!BFG10+'Daily-Prod.'!BEX10+'Daily-Prod.'!BEO10+'Daily-Prod.'!BEF10+'Daily-Prod.'!BDW10+'Daily-Prod.'!BDN10+'Daily-Prod.'!BDE10+'Daily-Prod.'!BCV10+'Daily-Prod.'!BCM10+'Daily-Prod.'!BCD10+'Daily-Prod.'!BBU10+'Daily-Prod.'!BBL10+'Daily-Prod.'!BBC10+'Daily-Prod.'!BAT10+'Daily-Prod.'!BAK10+'Daily-Prod.'!BAB10+'Daily-Prod.'!AZS10+'Daily-Prod.'!AZJ10)/BC10,"")</f>
        <v>0.12209302325581395</v>
      </c>
      <c r="BB10" s="475">
        <f>IFERROR(('Daily-Prod.'!BJM10+'Daily-Prod.'!BJD10+'Daily-Prod.'!BIU10+'Daily-Prod.'!BIL10+'Daily-Prod.'!BIC10+'Daily-Prod.'!BHT10+'Daily-Prod.'!BHK10+'Daily-Prod.'!BHB10+'Daily-Prod.'!BGS10+'Daily-Prod.'!BGJ10+'Daily-Prod.'!BGA10+'Daily-Prod.'!BFR10+'Daily-Prod.'!BFI10+'Daily-Prod.'!BEZ10+'Daily-Prod.'!BEQ10+'Daily-Prod.'!BEH10+'Daily-Prod.'!BDY10+'Daily-Prod.'!BDP10+'Daily-Prod.'!BDG10+'Daily-Prod.'!BCX10+'Daily-Prod.'!BCO10+'Daily-Prod.'!BCF10+'Daily-Prod.'!BBW10+'Daily-Prod.'!BBN10+'Daily-Prod.'!BBE10+'Daily-Prod.'!BAV10+'Daily-Prod.'!BAM10+'Daily-Prod.'!BAD10+'Daily-Prod.'!AZU10+'Daily-Prod.'!AZL10+'Daily-Prod.'!BJN10+'Daily-Prod.'!BJE10+'Daily-Prod.'!BIV10+'Daily-Prod.'!BIM10+'Daily-Prod.'!BID10+'Daily-Prod.'!BHU10+'Daily-Prod.'!BHL10+'Daily-Prod.'!BHC10+'Daily-Prod.'!BGT10+'Daily-Prod.'!BGK10+'Daily-Prod.'!BGB10+'Daily-Prod.'!BFS10+'Daily-Prod.'!BFJ10+'Daily-Prod.'!BFA10+'Daily-Prod.'!BER10+'Daily-Prod.'!BEI10+'Daily-Prod.'!BDZ10+'Daily-Prod.'!BDQ10+'Daily-Prod.'!BDH10+'Daily-Prod.'!BCY10+'Daily-Prod.'!BCP10+'Daily-Prod.'!BCG10+'Daily-Prod.'!BBX10+'Daily-Prod.'!BBO10+'Daily-Prod.'!BBF10+'Daily-Prod.'!BAW10+'Daily-Prod.'!BAN10+'Daily-Prod.'!BAE10+'Daily-Prod.'!AZV10+'Daily-Prod.'!AZM10)/BC10,"")</f>
        <v>0.50290697674418605</v>
      </c>
      <c r="BC10" s="496">
        <f>IFERROR(('Daily-Prod.'!BJO10+'Daily-Prod.'!BJF10+'Daily-Prod.'!BIW10+'Daily-Prod.'!BIN10+'Daily-Prod.'!BIE10+'Daily-Prod.'!BHV10+'Daily-Prod.'!BHM10+'Daily-Prod.'!BHD10+'Daily-Prod.'!BGU10+'Daily-Prod.'!BGL10+'Daily-Prod.'!BGC10+'Daily-Prod.'!BFT10+'Daily-Prod.'!BFK10+'Daily-Prod.'!BFB10+'Daily-Prod.'!BES10+'Daily-Prod.'!BEJ10+'Daily-Prod.'!BEA10+'Daily-Prod.'!BDR10+'Daily-Prod.'!BDI10+'Daily-Prod.'!BCZ10+'Daily-Prod.'!BCQ10+'Daily-Prod.'!BCH10+'Daily-Prod.'!BBY10+'Daily-Prod.'!BBP10+'Daily-Prod.'!BBG10+'Daily-Prod.'!BAX10+'Daily-Prod.'!BAO10+'Daily-Prod.'!BAF10+'Daily-Prod.'!AZW10+'Daily-Prod.'!AZN10),"")</f>
        <v>344</v>
      </c>
      <c r="BD10" s="383">
        <f>IFERROR(('Daily-Prod.'!BJP10+'Daily-Prod.'!BJG10+'Daily-Prod.'!BIX10+'Daily-Prod.'!BIO10+'Daily-Prod.'!BIF10+'Daily-Prod.'!BHW10+'Daily-Prod.'!BHN10+'Daily-Prod.'!BHE10+'Daily-Prod.'!BGV10+'Daily-Prod.'!BGM10+'Daily-Prod.'!BGD10+'Daily-Prod.'!BFU10+'Daily-Prod.'!BFL10+'Daily-Prod.'!BFC10+'Daily-Prod.'!BET10+'Daily-Prod.'!BEK10+'Daily-Prod.'!BEB10+'Daily-Prod.'!BDS10+'Daily-Prod.'!BDJ10+'Daily-Prod.'!BDA10+'Daily-Prod.'!BCR10+'Daily-Prod.'!BCI10+'Daily-Prod.'!BBZ10+'Daily-Prod.'!BBQ10+'Daily-Prod.'!BBH10+'Daily-Prod.'!BAY10+'Daily-Prod.'!BAP10+'Daily-Prod.'!BAG10+'Daily-Prod.'!AZX10+'Daily-Prod.'!AZO10),"")</f>
        <v>279</v>
      </c>
      <c r="BE10" s="384">
        <f>IFERROR(('Daily-Prod.'!BJQ10+'Daily-Prod.'!BJH10+'Daily-Prod.'!BIY10+'Daily-Prod.'!BIP10+'Daily-Prod.'!BIG10+'Daily-Prod.'!BHX10+'Daily-Prod.'!BHO10+'Daily-Prod.'!BHF10+'Daily-Prod.'!BGW10+'Daily-Prod.'!BGN10+'Daily-Prod.'!BGE10+'Daily-Prod.'!BFV10+'Daily-Prod.'!BFM10+'Daily-Prod.'!BFD10+'Daily-Prod.'!BEU10+'Daily-Prod.'!BEL10+'Daily-Prod.'!BEC10+'Daily-Prod.'!BDT10+'Daily-Prod.'!BDK10+'Daily-Prod.'!BDB10+'Daily-Prod.'!BCS10+'Daily-Prod.'!BCJ10+'Daily-Prod.'!BCA10+'Daily-Prod.'!BBR10+'Daily-Prod.'!BBI10+'Daily-Prod.'!BAZ10+'Daily-Prod.'!BAQ10+'Daily-Prod.'!BAH10+'Daily-Prod.'!AZY10+'Daily-Prod.'!AZP10),"")</f>
        <v>278</v>
      </c>
      <c r="BF10" s="495">
        <f t="shared" si="5"/>
        <v>0.99641577060931896</v>
      </c>
      <c r="BG10" s="378">
        <f>IFERROR(AVERAGE('Daily-Prod.'!BJO10,'Daily-Prod.'!BJF10,'Daily-Prod.'!BIW10,'Daily-Prod.'!BIN10,'Daily-Prod.'!BIE10,'Daily-Prod.'!BHV10,'Daily-Prod.'!BHM10,'Daily-Prod.'!BHD10,'Daily-Prod.'!BGU10,'Daily-Prod.'!BGL10,'Daily-Prod.'!BGC10,'Daily-Prod.'!BFT10,'Daily-Prod.'!BFK10,'Daily-Prod.'!BFB10,'Daily-Prod.'!BES10,'Daily-Prod.'!BEJ10,'Daily-Prod.'!BEA10,'Daily-Prod.'!BDR10,'Daily-Prod.'!BDI10,'Daily-Prod.'!BCZ10,'Daily-Prod.'!BCQ10,'Daily-Prod.'!BCH10,'Daily-Prod.'!BBY10,'Daily-Prod.'!BBP10,'Daily-Prod.'!BBG10,'Daily-Prod.'!BAX10,'Daily-Prod.'!BAO10,'Daily-Prod.'!BAF10,'Daily-Prod.'!AZW10,'Daily-Prod.'!AZN10),"")</f>
        <v>16.38095238095238</v>
      </c>
      <c r="BH10" s="379">
        <f>IFERROR(AVERAGE('Daily-Prod.'!BJP10,'Daily-Prod.'!BJG10,'Daily-Prod.'!BIX10,'Daily-Prod.'!BIO10,'Daily-Prod.'!BIF10,'Daily-Prod.'!BHW10,'Daily-Prod.'!BHN10,'Daily-Prod.'!BHE10,'Daily-Prod.'!BGV10,'Daily-Prod.'!BGM10,'Daily-Prod.'!BGD10,'Daily-Prod.'!BFU10,'Daily-Prod.'!BFL10,'Daily-Prod.'!BFC10,'Daily-Prod.'!BET10,'Daily-Prod.'!BEK10,'Daily-Prod.'!BEB10,'Daily-Prod.'!BDS10,'Daily-Prod.'!BDJ10,'Daily-Prod.'!BDA10,'Daily-Prod.'!BCR10,'Daily-Prod.'!BCI10,'Daily-Prod.'!BBZ10,'Daily-Prod.'!BBQ10,'Daily-Prod.'!BBH10,'Daily-Prod.'!BAY10,'Daily-Prod.'!BAP10,'Daily-Prod.'!BAG10,'Daily-Prod.'!AZX10,'Daily-Prod.'!AZO10),"")</f>
        <v>9.3000000000000007</v>
      </c>
      <c r="BI10" s="380">
        <f>IFERROR(AVERAGE('Daily-Prod.'!BJQ10,'Daily-Prod.'!BJH10,'Daily-Prod.'!BIY10,'Daily-Prod.'!BIP10,'Daily-Prod.'!BIG10,'Daily-Prod.'!BHX10,'Daily-Prod.'!BHO10,'Daily-Prod.'!BHF10,'Daily-Prod.'!BGW10,'Daily-Prod.'!BGN10,'Daily-Prod.'!BGE10,'Daily-Prod.'!BFV10,'Daily-Prod.'!BFM10,'Daily-Prod.'!BFD10,'Daily-Prod.'!BEU10,'Daily-Prod.'!BEL10,'Daily-Prod.'!BEC10,'Daily-Prod.'!BDT10,'Daily-Prod.'!BDK10,'Daily-Prod.'!BDB10,'Daily-Prod.'!BCS10,'Daily-Prod.'!BCJ10,'Daily-Prod.'!BCA10,'Daily-Prod.'!BBR10,'Daily-Prod.'!BBI10,'Daily-Prod.'!BAZ10,'Daily-Prod.'!BAQ10,'Daily-Prod.'!BAH10,'Daily-Prod.'!AZY10,'Daily-Prod.'!AZP10),"")</f>
        <v>9.2666666666666675</v>
      </c>
      <c r="BJ10" s="66">
        <f>IFERROR((('Daily-Prod.'!BUC10+'Daily-Prod.'!BTT10+'Daily-Prod.'!BTK10+'Daily-Prod.'!BTB10+'Daily-Prod.'!BSS10+'Daily-Prod.'!BSJ10+'Daily-Prod.'!BSA10+'Daily-Prod.'!BRR10+'Daily-Prod.'!BRI10+'Daily-Prod.'!BQZ10+'Daily-Prod.'!BQQ10+'Daily-Prod.'!BQH10+'Daily-Prod.'!BPY10+'Daily-Prod.'!BPP10+'Daily-Prod.'!BPG10+'Daily-Prod.'!BOX10+'Daily-Prod.'!BOO10+'Daily-Prod.'!BOF10+'Daily-Prod.'!BNW10+'Daily-Prod.'!BNN10+'Daily-Prod.'!BNE10+'Daily-Prod.'!BMV10+'Daily-Prod.'!BMM10+'Daily-Prod.'!BMD10+'Daily-Prod.'!BLU10+'Daily-Prod.'!BLL10+'Daily-Prod.'!BLC10+'Daily-Prod.'!BKT10+'Daily-Prod.'!BKK10+'Daily-Prod.'!BKB10+'Daily-Prod.'!BJS10)/BM10),"")</f>
        <v>0.19230769230769232</v>
      </c>
      <c r="BK10" s="475">
        <f>IFERROR((('Daily-Prod.'!BUD10+'Daily-Prod.'!BTU10+'Daily-Prod.'!BTL10+'Daily-Prod.'!BTC10+'Daily-Prod.'!BST10+'Daily-Prod.'!BSK10+'Daily-Prod.'!BSB10+'Daily-Prod.'!BRS10+'Daily-Prod.'!BRJ10+'Daily-Prod.'!BRA10+'Daily-Prod.'!BQR10+'Daily-Prod.'!BQI10+'Daily-Prod.'!BPZ10+'Daily-Prod.'!BPQ10+'Daily-Prod.'!BPH10+'Daily-Prod.'!BOY10+'Daily-Prod.'!BOP10+'Daily-Prod.'!BOG10+'Daily-Prod.'!BNX10+'Daily-Prod.'!BNO10+'Daily-Prod.'!BNF10+'Daily-Prod.'!BMW10+'Daily-Prod.'!BMN10+'Daily-Prod.'!BME10+'Daily-Prod.'!BLV10+'Daily-Prod.'!BLM10+'Daily-Prod.'!BLD10+'Daily-Prod.'!BKU10+'Daily-Prod.'!BKL10+'Daily-Prod.'!BKC10+'Daily-Prod.'!BJT10)/BM10),"")</f>
        <v>0.19230769230769232</v>
      </c>
      <c r="BL10" s="475">
        <f>IFERROR((('Daily-Prod.'!BUG10+'Daily-Prod.'!BTX10+'Daily-Prod.'!BTO10+'Daily-Prod.'!BTF10+'Daily-Prod.'!BSW10+'Daily-Prod.'!BSN10+'Daily-Prod.'!BSE10+'Daily-Prod.'!BRV10+'Daily-Prod.'!BRM10+'Daily-Prod.'!BRD10+'Daily-Prod.'!BQU10+'Daily-Prod.'!BQL10+'Daily-Prod.'!BQC10+'Daily-Prod.'!BPT10+'Daily-Prod.'!BPK10+'Daily-Prod.'!BPB10+'Daily-Prod.'!BOS10+'Daily-Prod.'!BOJ10+'Daily-Prod.'!BOA10+'Daily-Prod.'!BNR10+'Daily-Prod.'!BNI10+'Daily-Prod.'!BMZ10+'Daily-Prod.'!BMQ10+'Daily-Prod.'!BMH10+'Daily-Prod.'!BLY10+'Daily-Prod.'!BLP10+'Daily-Prod.'!BLG10+'Daily-Prod.'!BKX10+'Daily-Prod.'!BKO10+'Daily-Prod.'!BKF10+'Daily-Prod.'!BJW10+'Daily-Prod.'!BUF10+'Daily-Prod.'!BTW10+'Daily-Prod.'!BTN10+'Daily-Prod.'!BTE10+'Daily-Prod.'!BSV10+'Daily-Prod.'!BSM10+'Daily-Prod.'!BSD10+'Daily-Prod.'!BRU10+'Daily-Prod.'!BRL10+'Daily-Prod.'!BRC10+'Daily-Prod.'!BQT10+'Daily-Prod.'!BQK10+'Daily-Prod.'!BQB10+'Daily-Prod.'!BPS10+'Daily-Prod.'!BPJ10+'Daily-Prod.'!BPA10+'Daily-Prod.'!BOR10+'Daily-Prod.'!BOI10+'Daily-Prod.'!BNZ10+'Daily-Prod.'!BNQ10+'Daily-Prod.'!BNH10+'Daily-Prod.'!BMY10+'Daily-Prod.'!BMP10+'Daily-Prod.'!BMG10+'Daily-Prod.'!BLX10+'Daily-Prod.'!BLO10+'Daily-Prod.'!BLF10+'Daily-Prod.'!BKW10+'Daily-Prod.'!BKN10+'Daily-Prod.'!BKE10+'Daily-Prod.'!BJV10)/BM10),"")</f>
        <v>0.61538461538461542</v>
      </c>
      <c r="BM10" s="496">
        <f>IFERROR(('Daily-Prod.'!BUH10+'Daily-Prod.'!BTY10+'Daily-Prod.'!BTP10+'Daily-Prod.'!BTG10+'Daily-Prod.'!BSX10+'Daily-Prod.'!BSO10+'Daily-Prod.'!BSF10+'Daily-Prod.'!BRW10+'Daily-Prod.'!BRN10+'Daily-Prod.'!BRE10+'Daily-Prod.'!BQV10+'Daily-Prod.'!BQM10+'Daily-Prod.'!BQD10+'Daily-Prod.'!BPU10+'Daily-Prod.'!BPL10+'Daily-Prod.'!BPC10+'Daily-Prod.'!BOT10+'Daily-Prod.'!BOK10+'Daily-Prod.'!BOB10+'Daily-Prod.'!BNS10+'Daily-Prod.'!BNJ10+'Daily-Prod.'!BNA10+'Daily-Prod.'!BMR10+'Daily-Prod.'!BMI10+'Daily-Prod.'!BLZ10+'Daily-Prod.'!BLQ10+'Daily-Prod.'!BLH10+'Daily-Prod.'!BKY10+'Daily-Prod.'!BKP10+'Daily-Prod.'!BKG10+'Daily-Prod.'!BJX10),"")</f>
        <v>52</v>
      </c>
      <c r="BN10" s="383"/>
      <c r="BO10" s="384">
        <f>IFERROR(('Daily-Prod.'!BUJ10+'Daily-Prod.'!BUA10+'Daily-Prod.'!BTR10+'Daily-Prod.'!BTI10+'Daily-Prod.'!BSZ10+'Daily-Prod.'!BSQ10+'Daily-Prod.'!BSH10+'Daily-Prod.'!BRY10+'Daily-Prod.'!BRP10+'Daily-Prod.'!BRG10+'Daily-Prod.'!BQX10+'Daily-Prod.'!BQO10+'Daily-Prod.'!BQF10+'Daily-Prod.'!BPW10+'Daily-Prod.'!BPN10+'Daily-Prod.'!BPE10+'Daily-Prod.'!BOV10+'Daily-Prod.'!BOM10+'Daily-Prod.'!BOD10+'Daily-Prod.'!BNU10+'Daily-Prod.'!BNL10+'Daily-Prod.'!BNC10+'Daily-Prod.'!BMT10+'Daily-Prod.'!BMK10+'Daily-Prod.'!BMB10+'Daily-Prod.'!BLS10+'Daily-Prod.'!BLJ10+'Daily-Prod.'!BLA10+'Daily-Prod.'!BKR10+'Daily-Prod.'!BKI10+'Daily-Prod.'!BJZ10),"")</f>
        <v>154</v>
      </c>
      <c r="BP10" s="495" t="str">
        <f t="shared" si="6"/>
        <v/>
      </c>
      <c r="BQ10" s="378">
        <f ca="1">IFERROR(AVERAGE(('Daily-Prod.'!BUH10,'Daily-Prod.'!BTY10,'Daily-Prod.'!BTP10,'Daily-Prod.'!BTG10,'Daily-Prod.'!BSX10,'Daily-Prod.'!BSO10,'Daily-Prod.'!BSF10,'Daily-Prod.'!BRW10,'Daily-Prod.'!BRN10,'Daily-Prod.'!BRE10,'Daily-Prod.'!BQV10,'Daily-Prod.'!BQM10,'Daily-Prod.'!BQD10,'Daily-Prod.'!BPU10,'Daily-Prod.'!BPL10,'Daily-Prod.'!BPC10,'Daily-Prod.'!BOT10,'Daily-Prod.'!BOK10,'Daily-Prod.'!BOB10,'Daily-Prod.'!BNS10,'Daily-Prod.'!BNJ10,'Daily-Prod.'!BNA10,'Daily-Prod.'!BMR10,'Daily-Prod.'!BMI10,'Daily-Prod.'!BLZ10,'Daily-Prod.'!BLQ10,'Daily-Prod.'!BLH10,'Daily-Prod.'!BKY10,'Daily-Prod.'!BKP10,'Daily-Prod.'!BKG10,'Daily-Prod.'!BJX10)),"")</f>
        <v>6.5</v>
      </c>
      <c r="BR10" s="379"/>
      <c r="BS10" s="380">
        <f>IFERROR((AVERAGE('Daily-Prod.'!BUJ10,'Daily-Prod.'!BUA10,'Daily-Prod.'!BTR10,'Daily-Prod.'!BTI10,'Daily-Prod.'!BSZ10,'Daily-Prod.'!BSQ10,'Daily-Prod.'!BSH10,'Daily-Prod.'!BRY10,'Daily-Prod.'!BRP10,'Daily-Prod.'!BRG10,'Daily-Prod.'!BQX10,'Daily-Prod.'!BQO10,'Daily-Prod.'!BQF10,'Daily-Prod.'!BPW10,'Daily-Prod.'!BPN10,'Daily-Prod.'!BPE10,'Daily-Prod.'!BOV10,'Daily-Prod.'!BOM10,'Daily-Prod.'!BOD10,'Daily-Prod.'!BNU10,'Daily-Prod.'!BNL10,'Daily-Prod.'!BNC10,'Daily-Prod.'!BMT10,'Daily-Prod.'!BMK10,'Daily-Prod.'!BMB10,'Daily-Prod.'!BLS10,'Daily-Prod.'!BLJ10,'Daily-Prod.'!BLA10,'Daily-Prod.'!BKR10,'Daily-Prod.'!BKI10,'Daily-Prod.'!BJZ10)),"")</f>
        <v>12.833333333333334</v>
      </c>
    </row>
    <row r="11" spans="1:71" ht="13.5">
      <c r="A11" s="453" t="s">
        <v>135</v>
      </c>
      <c r="B11" s="482">
        <f>IFERROR(('Daily-Prod.'!JC11+'Daily-Prod.'!IT11+'Daily-Prod.'!IK11+'Daily-Prod.'!IB11+'Daily-Prod.'!HS11+'Daily-Prod.'!HJ11+'Daily-Prod.'!HA11+'Daily-Prod.'!GR11+'Daily-Prod.'!GI11+'Daily-Prod.'!FZ11+'Daily-Prod.'!FQ11+'Daily-Prod.'!FH11+'Daily-Prod.'!EY11+'Daily-Prod.'!EP11+'Daily-Prod.'!EG11+'Daily-Prod.'!DX11+'Daily-Prod.'!DO11+'Daily-Prod.'!DF11+'Daily-Prod.'!CW11+'Daily-Prod.'!CN11+'Daily-Prod.'!CE11+'Daily-Prod.'!BV11+'Daily-Prod.'!BM11+'Daily-Prod.'!BD11+'Daily-Prod.'!AU11+'Daily-Prod.'!AL11+'Daily-Prod.'!AC11+'Daily-Prod.'!T11+'Daily-Prod.'!K11+'Daily-Prod.'!B11)/E11,"")</f>
        <v>0.41025641025641024</v>
      </c>
      <c r="C11" s="475">
        <f>IFERROR(('Daily-Prod.'!JD11+'Daily-Prod.'!IU11+'Daily-Prod.'!IL11+'Daily-Prod.'!IC11+'Daily-Prod.'!HT11+'Daily-Prod.'!HK11+'Daily-Prod.'!HB11+'Daily-Prod.'!GS11+'Daily-Prod.'!GJ11+'Daily-Prod.'!GA11+'Daily-Prod.'!FR11+'Daily-Prod.'!FI11+'Daily-Prod.'!EZ11+'Daily-Prod.'!EQ11+'Daily-Prod.'!EH11+'Daily-Prod.'!DY11+'Daily-Prod.'!DP11+'Daily-Prod.'!DG11+'Daily-Prod.'!CX11+'Daily-Prod.'!CO11+'Daily-Prod.'!CF11+'Daily-Prod.'!BW11+'Daily-Prod.'!BN11+'Daily-Prod.'!BE11+'Daily-Prod.'!AV11+'Daily-Prod.'!AM11+'Daily-Prod.'!AD11+'Daily-Prod.'!U11+'Daily-Prod.'!L11+'Daily-Prod.'!C11)/E11,"")</f>
        <v>0.25213675213675213</v>
      </c>
      <c r="D11" s="475">
        <f>IFERROR(('Daily-Prod.'!JF11+'Daily-Prod.'!IW11+'Daily-Prod.'!IN11+'Daily-Prod.'!IE11+'Daily-Prod.'!HV11+'Daily-Prod.'!HM11+'Daily-Prod.'!HD11+'Daily-Prod.'!GU11+'Daily-Prod.'!GL11+'Daily-Prod.'!GC11+'Daily-Prod.'!FT11+'Daily-Prod.'!FK11+'Daily-Prod.'!FB11+'Daily-Prod.'!ES11+'Daily-Prod.'!EJ11+'Daily-Prod.'!EA11+'Daily-Prod.'!DR11+'Daily-Prod.'!DI11+'Daily-Prod.'!CZ11+'Daily-Prod.'!CQ11+'Daily-Prod.'!CH11+'Daily-Prod.'!BY11+'Daily-Prod.'!BP11+'Daily-Prod.'!BG11+'Daily-Prod.'!AX11+'Daily-Prod.'!AO11+'Daily-Prod.'!AF11+'Daily-Prod.'!W11+'Daily-Prod.'!N11+'Daily-Prod.'!E11+'Daily-Prod.'!JG11+'Daily-Prod.'!IX11+'Daily-Prod.'!IO11+'Daily-Prod.'!IF11+'Daily-Prod.'!HW11+'Daily-Prod.'!HN11+'Daily-Prod.'!HE11+'Daily-Prod.'!GV11+'Daily-Prod.'!GM11+'Daily-Prod.'!GD11+'Daily-Prod.'!FU11+'Daily-Prod.'!FL11+'Daily-Prod.'!FC11+'Daily-Prod.'!ET11+'Daily-Prod.'!EK11+'Daily-Prod.'!EB11+'Daily-Prod.'!DS11+'Daily-Prod.'!DJ11+'Daily-Prod.'!DA11+'Daily-Prod.'!CR11+'Daily-Prod.'!CI11+'Daily-Prod.'!BZ11+'Daily-Prod.'!BQ11+'Daily-Prod.'!BH11+'Daily-Prod.'!AY11+'Daily-Prod.'!AP11+'Daily-Prod.'!AG11+'Daily-Prod.'!X11+'Daily-Prod.'!O11+'Daily-Prod.'!F11)/E11,"")</f>
        <v>0.33760683760683763</v>
      </c>
      <c r="E11" s="496">
        <f>IFERROR(('Daily-Prod.'!JH11+'Daily-Prod.'!IY11+'Daily-Prod.'!IP11+'Daily-Prod.'!IG11+'Daily-Prod.'!HX11+'Daily-Prod.'!HO11+'Daily-Prod.'!HF11+'Daily-Prod.'!GW11+'Daily-Prod.'!GN11+'Daily-Prod.'!GE11+'Daily-Prod.'!FV11+'Daily-Prod.'!FM11+'Daily-Prod.'!FD11+'Daily-Prod.'!EU11+'Daily-Prod.'!EL11+'Daily-Prod.'!EC11+'Daily-Prod.'!DT11+'Daily-Prod.'!DK11+'Daily-Prod.'!DB11+'Daily-Prod.'!CS11+'Daily-Prod.'!CJ11+'Daily-Prod.'!CA11+'Daily-Prod.'!BR11+'Daily-Prod.'!BI11+'Daily-Prod.'!AZ11+'Daily-Prod.'!AQ11+'Daily-Prod.'!AH11+'Daily-Prod.'!Y11+'Daily-Prod.'!P11+'Daily-Prod.'!G11),"")</f>
        <v>468</v>
      </c>
      <c r="F11" s="383"/>
      <c r="G11" s="384">
        <f>IFERROR(('Daily-Prod.'!JJ11+'Daily-Prod.'!JA11+'Daily-Prod.'!IR11+'Daily-Prod.'!II11+'Daily-Prod.'!HZ11+'Daily-Prod.'!HQ11+'Daily-Prod.'!HH11+'Daily-Prod.'!GY11+'Daily-Prod.'!GP11+'Daily-Prod.'!GG11+'Daily-Prod.'!FX11+'Daily-Prod.'!FO11+'Daily-Prod.'!FF11+'Daily-Prod.'!EW11+'Daily-Prod.'!EN11+'Daily-Prod.'!EE11+'Daily-Prod.'!DV11+'Daily-Prod.'!DM11+'Daily-Prod.'!DD11+'Daily-Prod.'!CU11+'Daily-Prod.'!CL11+'Daily-Prod.'!CC11+'Daily-Prod.'!BT11+'Daily-Prod.'!BK11+'Daily-Prod.'!BB11+'Daily-Prod.'!AS11+'Daily-Prod.'!AJ11+'Daily-Prod.'!AA11+'Daily-Prod.'!R11+'Daily-Prod.'!I11),"")</f>
        <v>110</v>
      </c>
      <c r="H11" s="495" t="str">
        <f t="shared" si="0"/>
        <v/>
      </c>
      <c r="I11" s="378">
        <f>IFERROR(AVERAGE('Daily-Prod.'!JH11,'Daily-Prod.'!IY11,'Daily-Prod.'!IP11,'Daily-Prod.'!IG11,'Daily-Prod.'!HX11,'Daily-Prod.'!HO11,'Daily-Prod.'!HF11,'Daily-Prod.'!GW11,'Daily-Prod.'!GN11,'Daily-Prod.'!GE11,'Daily-Prod.'!FV11,'Daily-Prod.'!FM11,'Daily-Prod.'!FD11,'Daily-Prod.'!EU11,'Daily-Prod.'!EL11,'Daily-Prod.'!EC11,'Daily-Prod.'!DT11,'Daily-Prod.'!DK11,'Daily-Prod.'!DB11,'Daily-Prod.'!CS11,'Daily-Prod.'!CJ11,'Daily-Prod.'!CA11,'Daily-Prod.'!BR11,'Daily-Prod.'!BI11,'Daily-Prod.'!AZ11,'Daily-Prod.'!AQ11,'Daily-Prod.'!AH11,'Daily-Prod.'!Y11,'Daily-Prod.'!P11,'Daily-Prod.'!G11),"")</f>
        <v>21.272727272727273</v>
      </c>
      <c r="J11" s="379" t="str">
        <f>IFERROR(AVERAGE('Daily-Prod.'!JI11,'Daily-Prod.'!IZ11,'Daily-Prod.'!IQ11,'Daily-Prod.'!IH11,'Daily-Prod.'!HY11,'Daily-Prod.'!HP11,'Daily-Prod.'!HG11,'Daily-Prod.'!GX11,'Daily-Prod.'!GO11,'Daily-Prod.'!GF11,'Daily-Prod.'!FW11,'Daily-Prod.'!FN11,'Daily-Prod.'!FE11,'Daily-Prod.'!EV11,'Daily-Prod.'!EM11,'Daily-Prod.'!ED11,'Daily-Prod.'!DU11,'Daily-Prod.'!DL11,'Daily-Prod.'!DC11,'Daily-Prod.'!CT11,'Daily-Prod.'!CK11,'Daily-Prod.'!CB11,'Daily-Prod.'!BS11,'Daily-Prod.'!BJ11,'Daily-Prod.'!BA11,'Daily-Prod.'!AR11,'Daily-Prod.'!AI11,'Daily-Prod.'!Z11,'Daily-Prod.'!Q11,'Daily-Prod.'!H11),"")</f>
        <v/>
      </c>
      <c r="K11" s="380">
        <f>IFERROR(AVERAGE('Daily-Prod.'!JJ11,'Daily-Prod.'!JA11,'Daily-Prod.'!IR11,'Daily-Prod.'!II11,'Daily-Prod.'!HZ11,'Daily-Prod.'!HQ11,'Daily-Prod.'!HH11,'Daily-Prod.'!GY11,'Daily-Prod.'!GP11,'Daily-Prod.'!GG11,'Daily-Prod.'!FX11,'Daily-Prod.'!FO11,'Daily-Prod.'!FF11,'Daily-Prod.'!EW11,'Daily-Prod.'!EN11,'Daily-Prod.'!EE11,'Daily-Prod.'!DV11,'Daily-Prod.'!DM11,'Daily-Prod.'!DD11,'Daily-Prod.'!CU11,'Daily-Prod.'!CL11,'Daily-Prod.'!CC11,'Daily-Prod.'!BT11,'Daily-Prod.'!BK11,'Daily-Prod.'!BB11,'Daily-Prod.'!AS11,'Daily-Prod.'!AJ11,'Daily-Prod.'!AA11,'Daily-Prod.'!R11,'Daily-Prod.'!I11),"")</f>
        <v>8.4615384615384617</v>
      </c>
      <c r="L11" s="482">
        <f>IFERROR(('Daily-Prod.'!TV11+'Daily-Prod.'!TM11+'Daily-Prod.'!TD11+'Daily-Prod.'!SU11+'Daily-Prod.'!SL11+'Daily-Prod.'!SC11+'Daily-Prod.'!RT11+'Daily-Prod.'!RK11+'Daily-Prod.'!RB11+'Daily-Prod.'!QS11+'Daily-Prod.'!QJ11+'Daily-Prod.'!QA11+'Daily-Prod.'!PR11+'Daily-Prod.'!PI11+'Daily-Prod.'!OZ11+'Daily-Prod.'!OQ11+'Daily-Prod.'!OH11+'Daily-Prod.'!NY11+'Daily-Prod.'!NP11+'Daily-Prod.'!NG11+'Daily-Prod.'!MX11+'Daily-Prod.'!MO11+'Daily-Prod.'!MF11+'Daily-Prod.'!LW11+'Daily-Prod.'!LN11+'Daily-Prod.'!LE11+'Daily-Prod.'!KV11+'Daily-Prod.'!KM11+'Daily-Prod.'!KD11+'Daily-Prod.'!JU11+'Daily-Prod.'!JL11)/O11,"")</f>
        <v>0.4560260586319218</v>
      </c>
      <c r="M11" s="475">
        <f>IFERROR(('Daily-Prod.'!TW11+'Daily-Prod.'!TN11+'Daily-Prod.'!TE11+'Daily-Prod.'!SV11+'Daily-Prod.'!SM11+'Daily-Prod.'!SD11+'Daily-Prod.'!RU11+'Daily-Prod.'!RL11+'Daily-Prod.'!RC11+'Daily-Prod.'!QT11+'Daily-Prod.'!QK11+'Daily-Prod.'!QB11+'Daily-Prod.'!PS11+'Daily-Prod.'!PJ11+'Daily-Prod.'!PA11+'Daily-Prod.'!OR11+'Daily-Prod.'!OI11+'Daily-Prod.'!NZ11+'Daily-Prod.'!NQ11+'Daily-Prod.'!NH11+'Daily-Prod.'!MY11+'Daily-Prod.'!MP11+'Daily-Prod.'!MG11+'Daily-Prod.'!LX11+'Daily-Prod.'!LO11+'Daily-Prod.'!LF11+'Daily-Prod.'!KW11+'Daily-Prod.'!KN11+'Daily-Prod.'!KE11+'Daily-Prod.'!JV11+'Daily-Prod.'!JM11)/O11,"")</f>
        <v>0.23452768729641693</v>
      </c>
      <c r="N11" s="475">
        <f>IFERROR(('Daily-Prod.'!TY11+'Daily-Prod.'!TP11+'Daily-Prod.'!TG11+'Daily-Prod.'!SX11+'Daily-Prod.'!SO11+'Daily-Prod.'!SF11+'Daily-Prod.'!RW11+'Daily-Prod.'!RN11+'Daily-Prod.'!RE11+'Daily-Prod.'!QV11+'Daily-Prod.'!QM11+'Daily-Prod.'!QD11+'Daily-Prod.'!PU11+'Daily-Prod.'!PL11+'Daily-Prod.'!PC11+'Daily-Prod.'!OT11+'Daily-Prod.'!OK11+'Daily-Prod.'!OB11+'Daily-Prod.'!NS11+'Daily-Prod.'!NJ11+'Daily-Prod.'!NA11+'Daily-Prod.'!MR11+'Daily-Prod.'!MI11+'Daily-Prod.'!LZ11+'Daily-Prod.'!LQ11+'Daily-Prod.'!LH11+'Daily-Prod.'!KY11+'Daily-Prod.'!KP11+'Daily-Prod.'!KG11+'Daily-Prod.'!JX11+'Daily-Prod.'!JO11+'Daily-Prod.'!TZ11+'Daily-Prod.'!TQ11+'Daily-Prod.'!TH11+'Daily-Prod.'!SY11+'Daily-Prod.'!SP11+'Daily-Prod.'!SG11+'Daily-Prod.'!RX11+'Daily-Prod.'!RO11+'Daily-Prod.'!RF11+'Daily-Prod.'!QW11+'Daily-Prod.'!QN11+'Daily-Prod.'!QE11+'Daily-Prod.'!PV11+'Daily-Prod.'!PM11+'Daily-Prod.'!PD11+'Daily-Prod.'!OU11+'Daily-Prod.'!OL11+'Daily-Prod.'!OC11+'Daily-Prod.'!NT11+'Daily-Prod.'!NK11+'Daily-Prod.'!NB11+'Daily-Prod.'!MS11+'Daily-Prod.'!MJ11+'Daily-Prod.'!MA11+'Daily-Prod.'!LR11+'Daily-Prod.'!LI11+'Daily-Prod.'!KZ11+'Daily-Prod.'!KQ11+'Daily-Prod.'!KH11+'Daily-Prod.'!JY11+'Daily-Prod.'!JP11)/O11,"")</f>
        <v>0.30944625407166126</v>
      </c>
      <c r="O11" s="496">
        <f>IFERROR(('Daily-Prod.'!UA11+'Daily-Prod.'!TR11+'Daily-Prod.'!TI11+'Daily-Prod.'!SZ11+'Daily-Prod.'!SQ11+'Daily-Prod.'!SH11+'Daily-Prod.'!RY11+'Daily-Prod.'!RP11+'Daily-Prod.'!RG11+'Daily-Prod.'!QX11+'Daily-Prod.'!QO11+'Daily-Prod.'!QF11+'Daily-Prod.'!PW11+'Daily-Prod.'!PN11+'Daily-Prod.'!PE11+'Daily-Prod.'!OV11+'Daily-Prod.'!OM11+'Daily-Prod.'!OD11+'Daily-Prod.'!NU11+'Daily-Prod.'!NL11+'Daily-Prod.'!NC11+'Daily-Prod.'!MT11+'Daily-Prod.'!MK11+'Daily-Prod.'!MB11+'Daily-Prod.'!LS11+'Daily-Prod.'!LJ11+'Daily-Prod.'!LA11+'Daily-Prod.'!KR11+'Daily-Prod.'!KI11+'Daily-Prod.'!JZ11+'Daily-Prod.'!JQ11),"")</f>
        <v>307</v>
      </c>
      <c r="P11" s="383"/>
      <c r="Q11" s="384">
        <f>IFERROR(('Daily-Prod.'!UC11+'Daily-Prod.'!TT11+'Daily-Prod.'!TK11+'Daily-Prod.'!TB11+'Daily-Prod.'!SS11+'Daily-Prod.'!SJ11+'Daily-Prod.'!SA11+'Daily-Prod.'!RR11+'Daily-Prod.'!RI11+'Daily-Prod.'!QZ11+'Daily-Prod.'!QQ11+'Daily-Prod.'!QH11+'Daily-Prod.'!PY11+'Daily-Prod.'!PP11+'Daily-Prod.'!PG11+'Daily-Prod.'!OX11+'Daily-Prod.'!OO11+'Daily-Prod.'!OF11+'Daily-Prod.'!NW11+'Daily-Prod.'!NN11+'Daily-Prod.'!NE11+'Daily-Prod.'!MV11+'Daily-Prod.'!MM11+'Daily-Prod.'!MD11+'Daily-Prod.'!LU11+'Daily-Prod.'!LL11+'Daily-Prod.'!LC11+'Daily-Prod.'!KT11+'Daily-Prod.'!KK11+'Daily-Prod.'!KB11+'Daily-Prod.'!JS11),"")</f>
        <v>116</v>
      </c>
      <c r="R11" s="495" t="str">
        <f t="shared" si="1"/>
        <v/>
      </c>
      <c r="S11" s="378">
        <f>IFERROR(AVERAGE('Daily-Prod.'!TR11,'Daily-Prod.'!UA11,'Daily-Prod.'!TI11,'Daily-Prod.'!SZ11,'Daily-Prod.'!SQ11,'Daily-Prod.'!SH11,'Daily-Prod.'!RY11,'Daily-Prod.'!RP11,'Daily-Prod.'!RG11,'Daily-Prod.'!QX11,'Daily-Prod.'!QO11,'Daily-Prod.'!QF11,'Daily-Prod.'!PW11,'Daily-Prod.'!PN11,'Daily-Prod.'!PE11,'Daily-Prod.'!OV11,'Daily-Prod.'!OM11,'Daily-Prod.'!OD11,'Daily-Prod.'!NU11,'Daily-Prod.'!NL11,'Daily-Prod.'!NC11,'Daily-Prod.'!MT11,'Daily-Prod.'!MK11,'Daily-Prod.'!MB11,'Daily-Prod.'!LS11,'Daily-Prod.'!LJ11,'Daily-Prod.'!LA11,'Daily-Prod.'!KR11,'Daily-Prod.'!KI11,'Daily-Prod.'!JZ11),"")</f>
        <v>27.7</v>
      </c>
      <c r="T11" s="379" t="str">
        <f>IFERROR(AVERAGE('Daily-Prod.'!TS11,'Daily-Prod.'!UB11,'Daily-Prod.'!TJ11,'Daily-Prod.'!TA11,'Daily-Prod.'!SR11,'Daily-Prod.'!SI11,'Daily-Prod.'!RZ11,'Daily-Prod.'!RQ11,'Daily-Prod.'!RH11,'Daily-Prod.'!QY11,'Daily-Prod.'!QP11,'Daily-Prod.'!QG11,'Daily-Prod.'!PX11,'Daily-Prod.'!PO11,'Daily-Prod.'!PF11,'Daily-Prod.'!OW11,'Daily-Prod.'!ON11,'Daily-Prod.'!OE11,'Daily-Prod.'!NV11,'Daily-Prod.'!NM11,'Daily-Prod.'!ND11,'Daily-Prod.'!MU11,'Daily-Prod.'!ML11,'Daily-Prod.'!MC11,'Daily-Prod.'!LT11,'Daily-Prod.'!LK11,'Daily-Prod.'!LB11,'Daily-Prod.'!KS11,'Daily-Prod.'!KJ11,'Daily-Prod.'!KA11),"")</f>
        <v/>
      </c>
      <c r="U11" s="380">
        <f>IFERROR(AVERAGE('Daily-Prod.'!TT11,'Daily-Prod.'!UC11,'Daily-Prod.'!TK11,'Daily-Prod.'!TB11,'Daily-Prod.'!SS11,'Daily-Prod.'!SJ11,'Daily-Prod.'!SA11,'Daily-Prod.'!RR11,'Daily-Prod.'!RI11,'Daily-Prod.'!QZ11,'Daily-Prod.'!QQ11,'Daily-Prod.'!QH11,'Daily-Prod.'!PY11,'Daily-Prod.'!PP11,'Daily-Prod.'!PG11,'Daily-Prod.'!OX11,'Daily-Prod.'!OO11,'Daily-Prod.'!OF11,'Daily-Prod.'!NW11,'Daily-Prod.'!NN11,'Daily-Prod.'!NE11,'Daily-Prod.'!MV11,'Daily-Prod.'!MM11,'Daily-Prod.'!MD11,'Daily-Prod.'!LU11,'Daily-Prod.'!LL11,'Daily-Prod.'!LC11,'Daily-Prod.'!KT11,'Daily-Prod.'!KK11,'Daily-Prod.'!KB11),"")</f>
        <v>10.454545454545455</v>
      </c>
      <c r="V11" s="66">
        <f>IFERROR(('Daily-Prod.'!ADN11+'Daily-Prod.'!ADE11+'Daily-Prod.'!ACV11+'Daily-Prod.'!ACM11+'Daily-Prod.'!ACD11+'Daily-Prod.'!ABU11+'Daily-Prod.'!ABL11+'Daily-Prod.'!ABC11+'Daily-Prod.'!AAT11+'Daily-Prod.'!AAK11+'Daily-Prod.'!AAB11+'Daily-Prod.'!ZS11+'Daily-Prod.'!ZJ11+'Daily-Prod.'!ZA11+'Daily-Prod.'!YR11+'Daily-Prod.'!YI11+'Daily-Prod.'!XZ11+'Daily-Prod.'!XQ11+'Daily-Prod.'!XH11+'Daily-Prod.'!WY11+'Daily-Prod.'!WP11+'Daily-Prod.'!WG11+'Daily-Prod.'!VX11+'Daily-Prod.'!VO11+'Daily-Prod.'!VF11+'Daily-Prod.'!UW11+'Daily-Prod.'!UN11+'Daily-Prod.'!UE11)/Y11,"")</f>
        <v>0.38502673796791442</v>
      </c>
      <c r="W11" s="475">
        <f>IFERROR(('Daily-Prod.'!ADO11+'Daily-Prod.'!ADF11+'Daily-Prod.'!ACW11+'Daily-Prod.'!ACN11+'Daily-Prod.'!ACE11+'Daily-Prod.'!ABV11+'Daily-Prod.'!ABM11+'Daily-Prod.'!ABD11+'Daily-Prod.'!AAU11+'Daily-Prod.'!AAL11+'Daily-Prod.'!AAC11+'Daily-Prod.'!ZT11+'Daily-Prod.'!ZK11+'Daily-Prod.'!ZB11+'Daily-Prod.'!YS11+'Daily-Prod.'!YJ11+'Daily-Prod.'!YA11+'Daily-Prod.'!XR11+'Daily-Prod.'!XI11+'Daily-Prod.'!WZ11+'Daily-Prod.'!WQ11+'Daily-Prod.'!WH11+'Daily-Prod.'!VY11+'Daily-Prod.'!VP11+'Daily-Prod.'!VG11+'Daily-Prod.'!UX11+'Daily-Prod.'!UO11+'Daily-Prod.'!UF11)/Y11,"")</f>
        <v>0.22103386809269163</v>
      </c>
      <c r="X11" s="475">
        <f>IFERROR(('Daily-Prod.'!ADR11+'Daily-Prod.'!ADI11+'Daily-Prod.'!ACZ11+'Daily-Prod.'!ACQ11+'Daily-Prod.'!ACH11+'Daily-Prod.'!ABY11+'Daily-Prod.'!ABP11+'Daily-Prod.'!ABG11+'Daily-Prod.'!AAX11+'Daily-Prod.'!AAO11+'Daily-Prod.'!AAF11+'Daily-Prod.'!ZW11+'Daily-Prod.'!ZN11+'Daily-Prod.'!ZE11+'Daily-Prod.'!YV11+'Daily-Prod.'!YM11+'Daily-Prod.'!YD11+'Daily-Prod.'!XU11+'Daily-Prod.'!XL11+'Daily-Prod.'!XC11+'Daily-Prod.'!WT11+'Daily-Prod.'!WK11+'Daily-Prod.'!WB11+'Daily-Prod.'!VS11+'Daily-Prod.'!VJ11+'Daily-Prod.'!VA11+'Daily-Prod.'!UR11+'Daily-Prod.'!UI11+'Daily-Prod.'!ADQ11+'Daily-Prod.'!ADH11+'Daily-Prod.'!ACY11+'Daily-Prod.'!ACP11+'Daily-Prod.'!ACG11+'Daily-Prod.'!ABX11+'Daily-Prod.'!ABO11+'Daily-Prod.'!ABF11+'Daily-Prod.'!AAW11+'Daily-Prod.'!AAN11+'Daily-Prod.'!AAE11+'Daily-Prod.'!ZV11+'Daily-Prod.'!ZM11+'Daily-Prod.'!ZD11+'Daily-Prod.'!YU11+'Daily-Prod.'!YL11+'Daily-Prod.'!YC11+'Daily-Prod.'!XT11+'Daily-Prod.'!XK11+'Daily-Prod.'!XB11+'Daily-Prod.'!WS11+'Daily-Prod.'!WJ11+'Daily-Prod.'!WA11+'Daily-Prod.'!VR11+'Daily-Prod.'!VI11+'Daily-Prod.'!UZ11+'Daily-Prod.'!UQ11+'Daily-Prod.'!UH11)/Y11,"")</f>
        <v>0.39393939393939392</v>
      </c>
      <c r="Y11" s="496">
        <f>IFERROR(('Daily-Prod.'!ADS11+'Daily-Prod.'!ADJ11+'Daily-Prod.'!ADA11+'Daily-Prod.'!ACR11+'Daily-Prod.'!ACI11+'Daily-Prod.'!ABZ11+'Daily-Prod.'!ABQ11+'Daily-Prod.'!ABH11+'Daily-Prod.'!AAY11+'Daily-Prod.'!AAP11+'Daily-Prod.'!AAG11+'Daily-Prod.'!ZX11+'Daily-Prod.'!ZO11+'Daily-Prod.'!ZF11+'Daily-Prod.'!YW11+'Daily-Prod.'!YN11+'Daily-Prod.'!YE11+'Daily-Prod.'!XV11+'Daily-Prod.'!XM11+'Daily-Prod.'!XD11+'Daily-Prod.'!WU11+'Daily-Prod.'!WL11+'Daily-Prod.'!WC11+'Daily-Prod.'!VT11+'Daily-Prod.'!VK11+'Daily-Prod.'!VB11+'Daily-Prod.'!US11+'Daily-Prod.'!UJ11),"")</f>
        <v>561</v>
      </c>
      <c r="Z11" s="383"/>
      <c r="AA11" s="384">
        <f>IFERROR(('Daily-Prod.'!ADU11+'Daily-Prod.'!ADL11+'Daily-Prod.'!ADC11+'Daily-Prod.'!ACT11+'Daily-Prod.'!ACK11+'Daily-Prod.'!ACB11+'Daily-Prod.'!ABS11+'Daily-Prod.'!ABJ11+'Daily-Prod.'!ABA11+'Daily-Prod.'!AAR11+'Daily-Prod.'!AAI11+'Daily-Prod.'!ZZ11+'Daily-Prod.'!ZQ11+'Daily-Prod.'!ZH11+'Daily-Prod.'!YY11+'Daily-Prod.'!YP11+'Daily-Prod.'!YG11+'Daily-Prod.'!XX11+'Daily-Prod.'!XO11+'Daily-Prod.'!XF11+'Daily-Prod.'!WW11+'Daily-Prod.'!WN11+'Daily-Prod.'!WE11+'Daily-Prod.'!VV11+'Daily-Prod.'!VM11+'Daily-Prod.'!VD11+'Daily-Prod.'!UU11+'Daily-Prod.'!UL11),"")</f>
        <v>185</v>
      </c>
      <c r="AB11" s="495" t="str">
        <f t="shared" si="2"/>
        <v/>
      </c>
      <c r="AC11" s="378">
        <f>IFERROR(AVERAGE('Daily-Prod.'!ADS11,'Daily-Prod.'!ADJ11,'Daily-Prod.'!ADA11,'Daily-Prod.'!ACR11,'Daily-Prod.'!ACI11,'Daily-Prod.'!ABZ11,'Daily-Prod.'!ABQ11,'Daily-Prod.'!ABH11,'Daily-Prod.'!AAY11,'Daily-Prod.'!AAP11,'Daily-Prod.'!AAG11,'Daily-Prod.'!ZX11,'Daily-Prod.'!ZO11,'Daily-Prod.'!ZF11,'Daily-Prod.'!YW11,'Daily-Prod.'!YN11,'Daily-Prod.'!YE11,'Daily-Prod.'!XV11,'Daily-Prod.'!XM11,'Daily-Prod.'!XD11,'Daily-Prod.'!WU11,'Daily-Prod.'!WL11,'Daily-Prod.'!WC11,'Daily-Prod.'!VT11,'Daily-Prod.'!VK11,'Daily-Prod.'!VB11,'Daily-Prod.'!US11,'Daily-Prod.'!UJ11),"")</f>
        <v>28.05</v>
      </c>
      <c r="AD11" s="379"/>
      <c r="AE11" s="380">
        <f>IFERROR(AVERAGE('Daily-Prod.'!ADU11,'Daily-Prod.'!ADL11,'Daily-Prod.'!ADC11,'Daily-Prod.'!ACT11,'Daily-Prod.'!ACK11,'Daily-Prod.'!ACB11,'Daily-Prod.'!ABS11,'Daily-Prod.'!ABJ11,'Daily-Prod.'!ABA11,'Daily-Prod.'!AAR11,'Daily-Prod.'!AAI11,'Daily-Prod.'!ZZ11,'Daily-Prod.'!ZQ11,'Daily-Prod.'!ZH11,'Daily-Prod.'!YY11,'Daily-Prod.'!YP11,'Daily-Prod.'!YG11,'Daily-Prod.'!XX11,'Daily-Prod.'!XO11,'Daily-Prod.'!XF11,'Daily-Prod.'!WW11,'Daily-Prod.'!WN11,'Daily-Prod.'!WE11,'Daily-Prod.'!VV11,'Daily-Prod.'!VM11,'Daily-Prod.'!VD11,'Daily-Prod.'!UU11,'Daily-Prod.'!UL11),"")</f>
        <v>10.277777777777779</v>
      </c>
      <c r="AF11" s="66">
        <f>IFERROR(('Daily-Prod.'!AOG11+'Daily-Prod.'!ANX11+'Daily-Prod.'!ANO11+'Daily-Prod.'!ANF11+'Daily-Prod.'!AMW11+'Daily-Prod.'!AMN11+'Daily-Prod.'!AME11+'Daily-Prod.'!ALV11+'Daily-Prod.'!ALM11+'Daily-Prod.'!ALD11+'Daily-Prod.'!AKU11+'Daily-Prod.'!AKL11+'Daily-Prod.'!AKC11+'Daily-Prod.'!AJT11+'Daily-Prod.'!AJK11+'Daily-Prod.'!AJB11+'Daily-Prod.'!AIS11+'Daily-Prod.'!AIJ11+'Daily-Prod.'!AIA11+'Daily-Prod.'!AHR11+'Daily-Prod.'!AHI11+'Daily-Prod.'!AGZ11+'Daily-Prod.'!AGQ11+'Daily-Prod.'!AGH11+'Daily-Prod.'!AFY11+'Daily-Prod.'!AFP11+'Daily-Prod.'!AFG11+'Daily-Prod.'!AEX11+'Daily-Prod.'!AEO11+'Daily-Prod.'!AEF11+'Daily-Prod.'!ADW11)/AI11,"")</f>
        <v>0.41243862520458263</v>
      </c>
      <c r="AG11" s="475">
        <f>IFERROR(('Daily-Prod.'!AOH11+'Daily-Prod.'!ANY11+'Daily-Prod.'!ANP11+'Daily-Prod.'!ANG11+'Daily-Prod.'!AMX11+'Daily-Prod.'!AMO11+'Daily-Prod.'!AMF11+'Daily-Prod.'!ALW11+'Daily-Prod.'!ALN11+'Daily-Prod.'!ALE11+'Daily-Prod.'!AKV11+'Daily-Prod.'!AKM11+'Daily-Prod.'!AKD11+'Daily-Prod.'!AJU11+'Daily-Prod.'!AJL11+'Daily-Prod.'!AJC11+'Daily-Prod.'!AIT11+'Daily-Prod.'!AIK11+'Daily-Prod.'!AIB11+'Daily-Prod.'!AHS11+'Daily-Prod.'!AHJ11+'Daily-Prod.'!AHA11+'Daily-Prod.'!AGR11+'Daily-Prod.'!AGI11+'Daily-Prod.'!AFZ11+'Daily-Prod.'!AFQ11+'Daily-Prod.'!AFH11+'Daily-Prod.'!AEY11+'Daily-Prod.'!AEP11+'Daily-Prod.'!AEG11+'Daily-Prod.'!ADX11)/AI11,"")</f>
        <v>0.220949263502455</v>
      </c>
      <c r="AH11" s="475">
        <f>IFERROR(('Daily-Prod.'!AOK11+'Daily-Prod.'!AOB11+'Daily-Prod.'!ANS11+'Daily-Prod.'!ANJ11+'Daily-Prod.'!ANA11+'Daily-Prod.'!AMR11+'Daily-Prod.'!AMI11+'Daily-Prod.'!ALZ11+'Daily-Prod.'!ALQ11+'Daily-Prod.'!ALH11+'Daily-Prod.'!AKY11+'Daily-Prod.'!AKP11+'Daily-Prod.'!AKG11+'Daily-Prod.'!AJX11+'Daily-Prod.'!AJO11+'Daily-Prod.'!AJF11+'Daily-Prod.'!AIW11+'Daily-Prod.'!AIN11+'Daily-Prod.'!AIE11+'Daily-Prod.'!AHV11+'Daily-Prod.'!AHM11+'Daily-Prod.'!AHD11+'Daily-Prod.'!AGU11+'Daily-Prod.'!AGL11+'Daily-Prod.'!AGC11+'Daily-Prod.'!AFT11+'Daily-Prod.'!AFK11+'Daily-Prod.'!AFB11+'Daily-Prod.'!AES11+'Daily-Prod.'!AEJ11+'Daily-Prod.'!AEA11+'Daily-Prod.'!AOJ11+'Daily-Prod.'!AOA11+'Daily-Prod.'!ANR11+'Daily-Prod.'!ANI11+'Daily-Prod.'!AMZ11+'Daily-Prod.'!AMQ11+'Daily-Prod.'!AMH11+'Daily-Prod.'!ALY11+'Daily-Prod.'!ALP11+'Daily-Prod.'!ALG11+'Daily-Prod.'!AKX11+'Daily-Prod.'!AKO11+'Daily-Prod.'!AKF11+'Daily-Prod.'!AJW11+'Daily-Prod.'!AJN11+'Daily-Prod.'!AJE11+'Daily-Prod.'!AIV11+'Daily-Prod.'!AIM11+'Daily-Prod.'!AID11+'Daily-Prod.'!AHU11+'Daily-Prod.'!AHL11+'Daily-Prod.'!AHC11+'Daily-Prod.'!AGT11+'Daily-Prod.'!AGK11+'Daily-Prod.'!AGB11+'Daily-Prod.'!AFS11+'Daily-Prod.'!AFJ11+'Daily-Prod.'!AFA11+'Daily-Prod.'!AER11+'Daily-Prod.'!AEI11+'Daily-Prod.'!ADZ11)/AI11,"")</f>
        <v>0.36661211129296234</v>
      </c>
      <c r="AI11" s="496">
        <f>IFERROR(('Daily-Prod.'!AOL11+'Daily-Prod.'!AOC11+'Daily-Prod.'!ANT11+'Daily-Prod.'!ANK11+'Daily-Prod.'!ANB11+'Daily-Prod.'!AMS11+'Daily-Prod.'!AMJ11+'Daily-Prod.'!AMA11+'Daily-Prod.'!ALR11+'Daily-Prod.'!ALI11+'Daily-Prod.'!AKZ11+'Daily-Prod.'!AKQ11+'Daily-Prod.'!AKH11+'Daily-Prod.'!AJY11+'Daily-Prod.'!AJP11+'Daily-Prod.'!AJG11+'Daily-Prod.'!AIX11+'Daily-Prod.'!AIO11+'Daily-Prod.'!AIF11+'Daily-Prod.'!AHW11+'Daily-Prod.'!AHN11+'Daily-Prod.'!AHE11+'Daily-Prod.'!AGV11+'Daily-Prod.'!AGM11+'Daily-Prod.'!AGD11+'Daily-Prod.'!AFU11+'Daily-Prod.'!AFL11+'Daily-Prod.'!AFC11+'Daily-Prod.'!AET11+'Daily-Prod.'!AEK11+'Daily-Prod.'!AEB11),"")</f>
        <v>611</v>
      </c>
      <c r="AJ11" s="383"/>
      <c r="AK11" s="384">
        <f>IFERROR(('Daily-Prod.'!AON11+'Daily-Prod.'!AOE11+'Daily-Prod.'!ANV11+'Daily-Prod.'!ANM11+'Daily-Prod.'!AND11+'Daily-Prod.'!AMU11+'Daily-Prod.'!AML11+'Daily-Prod.'!AMC11+'Daily-Prod.'!ALT11+'Daily-Prod.'!ALK11+'Daily-Prod.'!ALB11+'Daily-Prod.'!AKS11+'Daily-Prod.'!AKJ11+'Daily-Prod.'!AKA11+'Daily-Prod.'!AJR11+'Daily-Prod.'!AJI11+'Daily-Prod.'!AIZ11+'Daily-Prod.'!AIQ11+'Daily-Prod.'!AIH11+'Daily-Prod.'!AHY11+'Daily-Prod.'!AHP11+'Daily-Prod.'!AHG11+'Daily-Prod.'!AGX11+'Daily-Prod.'!AGO11+'Daily-Prod.'!AGF11+'Daily-Prod.'!AFW11+'Daily-Prod.'!AFN11+'Daily-Prod.'!AFE11+'Daily-Prod.'!AEV11+'Daily-Prod.'!AEM11+'Daily-Prod.'!AED11),"")</f>
        <v>241</v>
      </c>
      <c r="AL11" s="495" t="str">
        <f t="shared" si="3"/>
        <v/>
      </c>
      <c r="AM11" s="378">
        <f>IFERROR(AVERAGE('Daily-Prod.'!AOL11,'Daily-Prod.'!AOC11,'Daily-Prod.'!ANT11,'Daily-Prod.'!ANK11,'Daily-Prod.'!ANB11,'Daily-Prod.'!AMS11,'Daily-Prod.'!AMJ11,'Daily-Prod.'!AMA11,'Daily-Prod.'!ALR11,'Daily-Prod.'!ALI11,'Daily-Prod.'!AKZ11,'Daily-Prod.'!AKQ11,'Daily-Prod.'!AKH11,'Daily-Prod.'!AJY11,'Daily-Prod.'!AJP11,'Daily-Prod.'!AJG11,'Daily-Prod.'!AIX11,'Daily-Prod.'!AIO11,'Daily-Prod.'!AIF11,'Daily-Prod.'!AHW11,'Daily-Prod.'!AHN11,'Daily-Prod.'!AHE11,'Daily-Prod.'!AGV11,'Daily-Prod.'!AGM11,'Daily-Prod.'!AGD11,'Daily-Prod.'!AFU11,'Daily-Prod.'!AFL11,'Daily-Prod.'!AFC11,'Daily-Prod.'!AET11,'Daily-Prod.'!AEK11,'Daily-Prod.'!AEB11),"")</f>
        <v>27.772727272727273</v>
      </c>
      <c r="AN11" s="379"/>
      <c r="AO11" s="380">
        <f>IFERROR(AVERAGE('Daily-Prod.'!AON11,'Daily-Prod.'!AOE11,'Daily-Prod.'!ANV11,'Daily-Prod.'!ANM11,'Daily-Prod.'!AND11,'Daily-Prod.'!AMU11,'Daily-Prod.'!AML11,'Daily-Prod.'!AMC11,'Daily-Prod.'!ALT11,'Daily-Prod.'!ALK11,'Daily-Prod.'!ALB11,'Daily-Prod.'!AKS11,'Daily-Prod.'!AKJ11,'Daily-Prod.'!AKA11,'Daily-Prod.'!AJR11,'Daily-Prod.'!AJI11,'Daily-Prod.'!AIZ11,'Daily-Prod.'!AIQ11,'Daily-Prod.'!AIH11,'Daily-Prod.'!AHY11,'Daily-Prod.'!AHP11,'Daily-Prod.'!AHG11,'Daily-Prod.'!AGX11,'Daily-Prod.'!AGO11,'Daily-Prod.'!AGF11,'Daily-Prod.'!AFW11,'Daily-Prod.'!AFN11,'Daily-Prod.'!AFE11,'Daily-Prod.'!AEV11,'Daily-Prod.'!AEM11,'Daily-Prod.'!AED11),"")</f>
        <v>10.041666666666666</v>
      </c>
      <c r="AP11" s="66">
        <f>IFERROR(('Daily-Prod.'!AYZ11+'Daily-Prod.'!AYQ11+'Daily-Prod.'!AYH11+'Daily-Prod.'!AXY11+'Daily-Prod.'!AXP11+'Daily-Prod.'!AXG11+'Daily-Prod.'!AWX11+'Daily-Prod.'!AWO11+'Daily-Prod.'!AWF11+'Daily-Prod.'!AVW11+'Daily-Prod.'!AVN11+'Daily-Prod.'!AVE11+'Daily-Prod.'!AUV11+'Daily-Prod.'!AUM11+'Daily-Prod.'!AUD11+'Daily-Prod.'!ATU11+'Daily-Prod.'!ATL11+'Daily-Prod.'!ATC11+'Daily-Prod.'!AST11+'Daily-Prod.'!ASK11+'Daily-Prod.'!ASB11+'Daily-Prod.'!ARS11+'Daily-Prod.'!ARJ11+'Daily-Prod.'!ARA11+'Daily-Prod.'!AQR11+'Daily-Prod.'!AQI11+'Daily-Prod.'!APZ11+'Daily-Prod.'!APQ11+'Daily-Prod.'!APH11+'Daily-Prod.'!AOY11+'Daily-Prod.'!AOP11)/AS11,"")</f>
        <v>0.35759493670886078</v>
      </c>
      <c r="AQ11" s="475">
        <f>IFERROR(('Daily-Prod.'!AZA11+'Daily-Prod.'!AYR11+'Daily-Prod.'!AYI11+'Daily-Prod.'!AXZ11+'Daily-Prod.'!AXQ11+'Daily-Prod.'!AXH11+'Daily-Prod.'!AWY11+'Daily-Prod.'!AWP11+'Daily-Prod.'!AWG11+'Daily-Prod.'!AVX11+'Daily-Prod.'!AVO11+'Daily-Prod.'!AVF11+'Daily-Prod.'!AUW11+'Daily-Prod.'!AUN11+'Daily-Prod.'!AUE11+'Daily-Prod.'!ATV11+'Daily-Prod.'!ATM11+'Daily-Prod.'!ATD11+'Daily-Prod.'!ASU11+'Daily-Prod.'!ASL11+'Daily-Prod.'!ASC11+'Daily-Prod.'!ART11+'Daily-Prod.'!ARK11+'Daily-Prod.'!ARB11+'Daily-Prod.'!AQS11+'Daily-Prod.'!AQJ11+'Daily-Prod.'!AQA11+'Daily-Prod.'!APR11+'Daily-Prod.'!API11+'Daily-Prod.'!AOZ11+'Daily-Prod.'!AOQ11)/AS11,"")</f>
        <v>0.18829113924050633</v>
      </c>
      <c r="AR11" s="475">
        <f>IFERROR(('Daily-Prod.'!AZC11+'Daily-Prod.'!AYT11+'Daily-Prod.'!AYK11+'Daily-Prod.'!AYB11+'Daily-Prod.'!AXS11+'Daily-Prod.'!AXJ11+'Daily-Prod.'!AXA11+'Daily-Prod.'!AWR11+'Daily-Prod.'!AWI11+'Daily-Prod.'!AVZ11+'Daily-Prod.'!AVQ11+'Daily-Prod.'!AVH11+'Daily-Prod.'!AUY11+'Daily-Prod.'!AUP11+'Daily-Prod.'!AUG11+'Daily-Prod.'!ATX11+'Daily-Prod.'!ATO11+'Daily-Prod.'!ATF11+'Daily-Prod.'!ASW11+'Daily-Prod.'!ASN11+'Daily-Prod.'!ASE11+'Daily-Prod.'!ARV11+'Daily-Prod.'!ARM11+'Daily-Prod.'!ARD11+'Daily-Prod.'!AQU11+'Daily-Prod.'!AQL11+'Daily-Prod.'!AQC11+'Daily-Prod.'!APT11+'Daily-Prod.'!APK11+'Daily-Prod.'!APB11+'Daily-Prod.'!AOS11+'Daily-Prod.'!AZD11+'Daily-Prod.'!AYU11+'Daily-Prod.'!AYL11+'Daily-Prod.'!AYC11+'Daily-Prod.'!AXT11+'Daily-Prod.'!AXK11+'Daily-Prod.'!AXB11+'Daily-Prod.'!AWS11+'Daily-Prod.'!AWJ11+'Daily-Prod.'!AWA11+'Daily-Prod.'!AVR11+'Daily-Prod.'!AVI11+'Daily-Prod.'!AUZ11+'Daily-Prod.'!AUQ11+'Daily-Prod.'!AUH11+'Daily-Prod.'!ATY11+'Daily-Prod.'!ATP11+'Daily-Prod.'!ATG11+'Daily-Prod.'!ASX11+'Daily-Prod.'!ASO11+'Daily-Prod.'!ASF11+'Daily-Prod.'!ARW11+'Daily-Prod.'!ARN11+'Daily-Prod.'!ARE11+'Daily-Prod.'!AQV11+'Daily-Prod.'!AQM11+'Daily-Prod.'!AQD11+'Daily-Prod.'!APU11+'Daily-Prod.'!APL11+'Daily-Prod.'!APC11+'Daily-Prod.'!AOT11)/AS11,"")</f>
        <v>0.45411392405063289</v>
      </c>
      <c r="AS11" s="496">
        <f>IFERROR(('Daily-Prod.'!AZE11+'Daily-Prod.'!AYV11+'Daily-Prod.'!AYM11+'Daily-Prod.'!AYD11+'Daily-Prod.'!AXU11+'Daily-Prod.'!AXL11+'Daily-Prod.'!AXC11+'Daily-Prod.'!AWT11+'Daily-Prod.'!AWK11+'Daily-Prod.'!AWB11+'Daily-Prod.'!AVS11+'Daily-Prod.'!AVJ11+'Daily-Prod.'!AVA11+'Daily-Prod.'!AUR11+'Daily-Prod.'!AUI11+'Daily-Prod.'!ATZ11+'Daily-Prod.'!ATQ11+'Daily-Prod.'!ATH11+'Daily-Prod.'!ASY11+'Daily-Prod.'!ASP11+'Daily-Prod.'!ASG11+'Daily-Prod.'!ARX11+'Daily-Prod.'!ARO11+'Daily-Prod.'!ARF11+'Daily-Prod.'!AQW11+'Daily-Prod.'!AQN11+'Daily-Prod.'!AQE11+'Daily-Prod.'!APV11+'Daily-Prod.'!APM11+'Daily-Prod.'!APD11+'Daily-Prod.'!AOU11),"")</f>
        <v>632</v>
      </c>
      <c r="AT11" s="383"/>
      <c r="AU11" s="384">
        <f>IFERROR(('Daily-Prod.'!AZG11+'Daily-Prod.'!AYX11+'Daily-Prod.'!AYO11+'Daily-Prod.'!AYF11+'Daily-Prod.'!AXW11+'Daily-Prod.'!AXN11+'Daily-Prod.'!AXE11+'Daily-Prod.'!AWV11+'Daily-Prod.'!AWM11+'Daily-Prod.'!AWD11+'Daily-Prod.'!AVU11+'Daily-Prod.'!AVL11+'Daily-Prod.'!AVC11+'Daily-Prod.'!AUT11+'Daily-Prod.'!AUK11+'Daily-Prod.'!AUB11+'Daily-Prod.'!ATS11+'Daily-Prod.'!ATJ11+'Daily-Prod.'!ATA11+'Daily-Prod.'!ASR11+'Daily-Prod.'!ASI11+'Daily-Prod.'!ARZ11+'Daily-Prod.'!ARQ11+'Daily-Prod.'!ARH11+'Daily-Prod.'!AQY11+'Daily-Prod.'!AQP11+'Daily-Prod.'!AQG11+'Daily-Prod.'!APX11+'Daily-Prod.'!APO11+'Daily-Prod.'!APF11+'Daily-Prod.'!AOW11),"")</f>
        <v>201</v>
      </c>
      <c r="AV11" s="495" t="str">
        <f t="shared" si="4"/>
        <v/>
      </c>
      <c r="AW11" s="378">
        <f>IFERROR(AVERAGE('Daily-Prod.'!AZE11,'Daily-Prod.'!AYV11,'Daily-Prod.'!AYM11,'Daily-Prod.'!AYD11,'Daily-Prod.'!AXU11,'Daily-Prod.'!AXL11,'Daily-Prod.'!AXC11,'Daily-Prod.'!AWT11,'Daily-Prod.'!AWK11,'Daily-Prod.'!AWB11,'Daily-Prod.'!AVS11,'Daily-Prod.'!AVJ11,'Daily-Prod.'!AVA11,'Daily-Prod.'!AUR11,'Daily-Prod.'!AUI11,'Daily-Prod.'!ATZ11,'Daily-Prod.'!ATQ11,'Daily-Prod.'!ATH11,'Daily-Prod.'!ASY11,'Daily-Prod.'!ASP11,'Daily-Prod.'!ASG11,'Daily-Prod.'!ARX11,'Daily-Prod.'!ARO11,'Daily-Prod.'!ARF11,'Daily-Prod.'!AQW11,'Daily-Prod.'!AQN11,'Daily-Prod.'!AQE11,'Daily-Prod.'!APV11,'Daily-Prod.'!APM11,'Daily-Prod.'!APD11,'Daily-Prod.'!AOU11),"")</f>
        <v>28.727272727272727</v>
      </c>
      <c r="AX11" s="379"/>
      <c r="AY11" s="380">
        <f>IFERROR(AVERAGE('Daily-Prod.'!AZG11,'Daily-Prod.'!AYX11,'Daily-Prod.'!AYO11,'Daily-Prod.'!AYF11,'Daily-Prod.'!AXW11,'Daily-Prod.'!AXN11,'Daily-Prod.'!AXE11,'Daily-Prod.'!AWV11,'Daily-Prod.'!AWM11,'Daily-Prod.'!AWD11,'Daily-Prod.'!AVU11,'Daily-Prod.'!AVL11,'Daily-Prod.'!AVC11,'Daily-Prod.'!AUT11,'Daily-Prod.'!AUK11,'Daily-Prod.'!AUB11,'Daily-Prod.'!ATS11,'Daily-Prod.'!ATJ11,'Daily-Prod.'!ATA11,'Daily-Prod.'!ASR11,'Daily-Prod.'!ASI11,'Daily-Prod.'!ARZ11,'Daily-Prod.'!ARQ11,'Daily-Prod.'!ARH11,'Daily-Prod.'!AQY11,'Daily-Prod.'!AQP11,'Daily-Prod.'!AQG11,'Daily-Prod.'!APX11,'Daily-Prod.'!APO11,'Daily-Prod.'!APF11,'Daily-Prod.'!AOW11),"")</f>
        <v>8.0399999999999991</v>
      </c>
      <c r="AZ11" s="66">
        <f>IFERROR(('Daily-Prod.'!BJJ11+'Daily-Prod.'!BJA11+'Daily-Prod.'!BIR11+'Daily-Prod.'!BII11+'Daily-Prod.'!BHZ11+'Daily-Prod.'!BHQ11+'Daily-Prod.'!BHH11+'Daily-Prod.'!BGY11+'Daily-Prod.'!BGP11+'Daily-Prod.'!BGG11+'Daily-Prod.'!BFX11+'Daily-Prod.'!BFO11+'Daily-Prod.'!BFF11+'Daily-Prod.'!BEW11+'Daily-Prod.'!BEN11+'Daily-Prod.'!BEE11+'Daily-Prod.'!BDV11+'Daily-Prod.'!BDM11+'Daily-Prod.'!BDD11+'Daily-Prod.'!BCU11+'Daily-Prod.'!BCL11+'Daily-Prod.'!BCC11+'Daily-Prod.'!BBT11+'Daily-Prod.'!BBK11+'Daily-Prod.'!BBB11+'Daily-Prod.'!BAS11+'Daily-Prod.'!BAJ11+'Daily-Prod.'!BAA11+'Daily-Prod.'!AZR11+'Daily-Prod.'!AZI11)/BC11,"")</f>
        <v>0.43257443082311736</v>
      </c>
      <c r="BA11" s="475">
        <f>IFERROR(('Daily-Prod.'!BJK11+'Daily-Prod.'!BJB11+'Daily-Prod.'!BIS11+'Daily-Prod.'!BIJ11+'Daily-Prod.'!BIA11+'Daily-Prod.'!BHR11+'Daily-Prod.'!BHI11+'Daily-Prod.'!BGZ11+'Daily-Prod.'!BGQ11+'Daily-Prod.'!BGH11+'Daily-Prod.'!BFY11+'Daily-Prod.'!BFP11+'Daily-Prod.'!BFG11+'Daily-Prod.'!BEX11+'Daily-Prod.'!BEO11+'Daily-Prod.'!BEF11+'Daily-Prod.'!BDW11+'Daily-Prod.'!BDN11+'Daily-Prod.'!BDE11+'Daily-Prod.'!BCV11+'Daily-Prod.'!BCM11+'Daily-Prod.'!BCD11+'Daily-Prod.'!BBU11+'Daily-Prod.'!BBL11+'Daily-Prod.'!BBC11+'Daily-Prod.'!BAT11+'Daily-Prod.'!BAK11+'Daily-Prod.'!BAB11+'Daily-Prod.'!AZS11+'Daily-Prod.'!AZJ11)/BC11,"")</f>
        <v>0.22416812609457093</v>
      </c>
      <c r="BB11" s="475">
        <f>IFERROR(('Daily-Prod.'!BJM11+'Daily-Prod.'!BJD11+'Daily-Prod.'!BIU11+'Daily-Prod.'!BIL11+'Daily-Prod.'!BIC11+'Daily-Prod.'!BHT11+'Daily-Prod.'!BHK11+'Daily-Prod.'!BHB11+'Daily-Prod.'!BGS11+'Daily-Prod.'!BGJ11+'Daily-Prod.'!BGA11+'Daily-Prod.'!BFR11+'Daily-Prod.'!BFI11+'Daily-Prod.'!BEZ11+'Daily-Prod.'!BEQ11+'Daily-Prod.'!BEH11+'Daily-Prod.'!BDY11+'Daily-Prod.'!BDP11+'Daily-Prod.'!BDG11+'Daily-Prod.'!BCX11+'Daily-Prod.'!BCO11+'Daily-Prod.'!BCF11+'Daily-Prod.'!BBW11+'Daily-Prod.'!BBN11+'Daily-Prod.'!BBE11+'Daily-Prod.'!BAV11+'Daily-Prod.'!BAM11+'Daily-Prod.'!BAD11+'Daily-Prod.'!AZU11+'Daily-Prod.'!AZL11+'Daily-Prod.'!BJN11+'Daily-Prod.'!BJE11+'Daily-Prod.'!BIV11+'Daily-Prod.'!BIM11+'Daily-Prod.'!BID11+'Daily-Prod.'!BHU11+'Daily-Prod.'!BHL11+'Daily-Prod.'!BHC11+'Daily-Prod.'!BGT11+'Daily-Prod.'!BGK11+'Daily-Prod.'!BGB11+'Daily-Prod.'!BFS11+'Daily-Prod.'!BFJ11+'Daily-Prod.'!BFA11+'Daily-Prod.'!BER11+'Daily-Prod.'!BEI11+'Daily-Prod.'!BDZ11+'Daily-Prod.'!BDQ11+'Daily-Prod.'!BDH11+'Daily-Prod.'!BCY11+'Daily-Prod.'!BCP11+'Daily-Prod.'!BCG11+'Daily-Prod.'!BBX11+'Daily-Prod.'!BBO11+'Daily-Prod.'!BBF11+'Daily-Prod.'!BAW11+'Daily-Prod.'!BAN11+'Daily-Prod.'!BAE11+'Daily-Prod.'!AZV11+'Daily-Prod.'!AZM11)/BC11,"")</f>
        <v>0.34325744308231171</v>
      </c>
      <c r="BC11" s="496">
        <f>IFERROR(('Daily-Prod.'!BJO11+'Daily-Prod.'!BJF11+'Daily-Prod.'!BIW11+'Daily-Prod.'!BIN11+'Daily-Prod.'!BIE11+'Daily-Prod.'!BHV11+'Daily-Prod.'!BHM11+'Daily-Prod.'!BHD11+'Daily-Prod.'!BGU11+'Daily-Prod.'!BGL11+'Daily-Prod.'!BGC11+'Daily-Prod.'!BFT11+'Daily-Prod.'!BFK11+'Daily-Prod.'!BFB11+'Daily-Prod.'!BES11+'Daily-Prod.'!BEJ11+'Daily-Prod.'!BEA11+'Daily-Prod.'!BDR11+'Daily-Prod.'!BDI11+'Daily-Prod.'!BCZ11+'Daily-Prod.'!BCQ11+'Daily-Prod.'!BCH11+'Daily-Prod.'!BBY11+'Daily-Prod.'!BBP11+'Daily-Prod.'!BBG11+'Daily-Prod.'!BAX11+'Daily-Prod.'!BAO11+'Daily-Prod.'!BAF11+'Daily-Prod.'!AZW11+'Daily-Prod.'!AZN11),"")</f>
        <v>571</v>
      </c>
      <c r="BD11" s="383">
        <f>IFERROR(('Daily-Prod.'!BJP11+'Daily-Prod.'!BJG11+'Daily-Prod.'!BIX11+'Daily-Prod.'!BIO11+'Daily-Prod.'!BIF11+'Daily-Prod.'!BHW11+'Daily-Prod.'!BHN11+'Daily-Prod.'!BHE11+'Daily-Prod.'!BGV11+'Daily-Prod.'!BGM11+'Daily-Prod.'!BGD11+'Daily-Prod.'!BFU11+'Daily-Prod.'!BFL11+'Daily-Prod.'!BFC11+'Daily-Prod.'!BET11+'Daily-Prod.'!BEK11+'Daily-Prod.'!BEB11+'Daily-Prod.'!BDS11+'Daily-Prod.'!BDJ11+'Daily-Prod.'!BDA11+'Daily-Prod.'!BCR11+'Daily-Prod.'!BCI11+'Daily-Prod.'!BBZ11+'Daily-Prod.'!BBQ11+'Daily-Prod.'!BBH11+'Daily-Prod.'!BAY11+'Daily-Prod.'!BAP11+'Daily-Prod.'!BAG11+'Daily-Prod.'!AZX11+'Daily-Prod.'!AZO11),"")</f>
        <v>179</v>
      </c>
      <c r="BE11" s="384">
        <f>IFERROR(('Daily-Prod.'!BJQ11+'Daily-Prod.'!BJH11+'Daily-Prod.'!BIY11+'Daily-Prod.'!BIP11+'Daily-Prod.'!BIG11+'Daily-Prod.'!BHX11+'Daily-Prod.'!BHO11+'Daily-Prod.'!BHF11+'Daily-Prod.'!BGW11+'Daily-Prod.'!BGN11+'Daily-Prod.'!BGE11+'Daily-Prod.'!BFV11+'Daily-Prod.'!BFM11+'Daily-Prod.'!BFD11+'Daily-Prod.'!BEU11+'Daily-Prod.'!BEL11+'Daily-Prod.'!BEC11+'Daily-Prod.'!BDT11+'Daily-Prod.'!BDK11+'Daily-Prod.'!BDB11+'Daily-Prod.'!BCS11+'Daily-Prod.'!BCJ11+'Daily-Prod.'!BCA11+'Daily-Prod.'!BBR11+'Daily-Prod.'!BBI11+'Daily-Prod.'!BAZ11+'Daily-Prod.'!BAQ11+'Daily-Prod.'!BAH11+'Daily-Prod.'!AZY11+'Daily-Prod.'!AZP11),"")</f>
        <v>179</v>
      </c>
      <c r="BF11" s="495">
        <f t="shared" si="5"/>
        <v>1</v>
      </c>
      <c r="BG11" s="378">
        <f>IFERROR(AVERAGE('Daily-Prod.'!BJO11,'Daily-Prod.'!BJF11,'Daily-Prod.'!BIW11,'Daily-Prod.'!BIN11,'Daily-Prod.'!BIE11,'Daily-Prod.'!BHV11,'Daily-Prod.'!BHM11,'Daily-Prod.'!BHD11,'Daily-Prod.'!BGU11,'Daily-Prod.'!BGL11,'Daily-Prod.'!BGC11,'Daily-Prod.'!BFT11,'Daily-Prod.'!BFK11,'Daily-Prod.'!BFB11,'Daily-Prod.'!BES11,'Daily-Prod.'!BEJ11,'Daily-Prod.'!BEA11,'Daily-Prod.'!BDR11,'Daily-Prod.'!BDI11,'Daily-Prod.'!BCZ11,'Daily-Prod.'!BCQ11,'Daily-Prod.'!BCH11,'Daily-Prod.'!BBY11,'Daily-Prod.'!BBP11,'Daily-Prod.'!BBG11,'Daily-Prod.'!BAX11,'Daily-Prod.'!BAO11,'Daily-Prod.'!BAF11,'Daily-Prod.'!AZW11,'Daily-Prod.'!AZN11),"")</f>
        <v>28.55</v>
      </c>
      <c r="BH11" s="379">
        <f>IFERROR(AVERAGE('Daily-Prod.'!BJP11,'Daily-Prod.'!BJG11,'Daily-Prod.'!BIX11,'Daily-Prod.'!BIO11,'Daily-Prod.'!BIF11,'Daily-Prod.'!BHW11,'Daily-Prod.'!BHN11,'Daily-Prod.'!BHE11,'Daily-Prod.'!BGV11,'Daily-Prod.'!BGM11,'Daily-Prod.'!BGD11,'Daily-Prod.'!BFU11,'Daily-Prod.'!BFL11,'Daily-Prod.'!BFC11,'Daily-Prod.'!BET11,'Daily-Prod.'!BEK11,'Daily-Prod.'!BEB11,'Daily-Prod.'!BDS11,'Daily-Prod.'!BDJ11,'Daily-Prod.'!BDA11,'Daily-Prod.'!BCR11,'Daily-Prod.'!BCI11,'Daily-Prod.'!BBZ11,'Daily-Prod.'!BBQ11,'Daily-Prod.'!BBH11,'Daily-Prod.'!BAY11,'Daily-Prod.'!BAP11,'Daily-Prod.'!BAG11,'Daily-Prod.'!AZX11,'Daily-Prod.'!AZO11),"")</f>
        <v>5.9666666666666668</v>
      </c>
      <c r="BI11" s="380">
        <f>IFERROR(AVERAGE('Daily-Prod.'!BJQ11,'Daily-Prod.'!BJH11,'Daily-Prod.'!BIY11,'Daily-Prod.'!BIP11,'Daily-Prod.'!BIG11,'Daily-Prod.'!BHX11,'Daily-Prod.'!BHO11,'Daily-Prod.'!BHF11,'Daily-Prod.'!BGW11,'Daily-Prod.'!BGN11,'Daily-Prod.'!BGE11,'Daily-Prod.'!BFV11,'Daily-Prod.'!BFM11,'Daily-Prod.'!BFD11,'Daily-Prod.'!BEU11,'Daily-Prod.'!BEL11,'Daily-Prod.'!BEC11,'Daily-Prod.'!BDT11,'Daily-Prod.'!BDK11,'Daily-Prod.'!BDB11,'Daily-Prod.'!BCS11,'Daily-Prod.'!BCJ11,'Daily-Prod.'!BCA11,'Daily-Prod.'!BBR11,'Daily-Prod.'!BBI11,'Daily-Prod.'!BAZ11,'Daily-Prod.'!BAQ11,'Daily-Prod.'!BAH11,'Daily-Prod.'!AZY11,'Daily-Prod.'!AZP11),"")</f>
        <v>5.9666666666666668</v>
      </c>
      <c r="BJ11" s="66">
        <f>IFERROR((('Daily-Prod.'!BUC11+'Daily-Prod.'!BTT11+'Daily-Prod.'!BTK11+'Daily-Prod.'!BTB11+'Daily-Prod.'!BSS11+'Daily-Prod.'!BSJ11+'Daily-Prod.'!BSA11+'Daily-Prod.'!BRR11+'Daily-Prod.'!BRI11+'Daily-Prod.'!BQZ11+'Daily-Prod.'!BQQ11+'Daily-Prod.'!BQH11+'Daily-Prod.'!BPY11+'Daily-Prod.'!BPP11+'Daily-Prod.'!BPG11+'Daily-Prod.'!BOX11+'Daily-Prod.'!BOO11+'Daily-Prod.'!BOF11+'Daily-Prod.'!BNW11+'Daily-Prod.'!BNN11+'Daily-Prod.'!BNE11+'Daily-Prod.'!BMV11+'Daily-Prod.'!BMM11+'Daily-Prod.'!BMD11+'Daily-Prod.'!BLU11+'Daily-Prod.'!BLL11+'Daily-Prod.'!BLC11+'Daily-Prod.'!BKT11+'Daily-Prod.'!BKK11+'Daily-Prod.'!BKB11+'Daily-Prod.'!BJS11)/BM11),"")</f>
        <v>0.35409252669039148</v>
      </c>
      <c r="BK11" s="475">
        <f>IFERROR((('Daily-Prod.'!BUD11+'Daily-Prod.'!BTU11+'Daily-Prod.'!BTL11+'Daily-Prod.'!BTC11+'Daily-Prod.'!BST11+'Daily-Prod.'!BSK11+'Daily-Prod.'!BSB11+'Daily-Prod.'!BRS11+'Daily-Prod.'!BRJ11+'Daily-Prod.'!BRA11+'Daily-Prod.'!BQR11+'Daily-Prod.'!BQI11+'Daily-Prod.'!BPZ11+'Daily-Prod.'!BPQ11+'Daily-Prod.'!BPH11+'Daily-Prod.'!BOY11+'Daily-Prod.'!BOP11+'Daily-Prod.'!BOG11+'Daily-Prod.'!BNX11+'Daily-Prod.'!BNO11+'Daily-Prod.'!BNF11+'Daily-Prod.'!BMW11+'Daily-Prod.'!BMN11+'Daily-Prod.'!BME11+'Daily-Prod.'!BLV11+'Daily-Prod.'!BLM11+'Daily-Prod.'!BLD11+'Daily-Prod.'!BKU11+'Daily-Prod.'!BKL11+'Daily-Prod.'!BKC11+'Daily-Prod.'!BJT11)/BM11),"")</f>
        <v>0.16903914590747332</v>
      </c>
      <c r="BL11" s="475">
        <f>IFERROR((('Daily-Prod.'!BUG11+'Daily-Prod.'!BTX11+'Daily-Prod.'!BTO11+'Daily-Prod.'!BTF11+'Daily-Prod.'!BSW11+'Daily-Prod.'!BSN11+'Daily-Prod.'!BSE11+'Daily-Prod.'!BRV11+'Daily-Prod.'!BRM11+'Daily-Prod.'!BRD11+'Daily-Prod.'!BQU11+'Daily-Prod.'!BQL11+'Daily-Prod.'!BQC11+'Daily-Prod.'!BPT11+'Daily-Prod.'!BPK11+'Daily-Prod.'!BPB11+'Daily-Prod.'!BOS11+'Daily-Prod.'!BOJ11+'Daily-Prod.'!BOA11+'Daily-Prod.'!BNR11+'Daily-Prod.'!BNI11+'Daily-Prod.'!BMZ11+'Daily-Prod.'!BMQ11+'Daily-Prod.'!BMH11+'Daily-Prod.'!BLY11+'Daily-Prod.'!BLP11+'Daily-Prod.'!BLG11+'Daily-Prod.'!BKX11+'Daily-Prod.'!BKO11+'Daily-Prod.'!BKF11+'Daily-Prod.'!BJW11+'Daily-Prod.'!BUF11+'Daily-Prod.'!BTW11+'Daily-Prod.'!BTN11+'Daily-Prod.'!BTE11+'Daily-Prod.'!BSV11+'Daily-Prod.'!BSM11+'Daily-Prod.'!BSD11+'Daily-Prod.'!BRU11+'Daily-Prod.'!BRL11+'Daily-Prod.'!BRC11+'Daily-Prod.'!BQT11+'Daily-Prod.'!BQK11+'Daily-Prod.'!BQB11+'Daily-Prod.'!BPS11+'Daily-Prod.'!BPJ11+'Daily-Prod.'!BPA11+'Daily-Prod.'!BOR11+'Daily-Prod.'!BOI11+'Daily-Prod.'!BNZ11+'Daily-Prod.'!BNQ11+'Daily-Prod.'!BNH11+'Daily-Prod.'!BMY11+'Daily-Prod.'!BMP11+'Daily-Prod.'!BMG11+'Daily-Prod.'!BLX11+'Daily-Prod.'!BLO11+'Daily-Prod.'!BLF11+'Daily-Prod.'!BKW11+'Daily-Prod.'!BKN11+'Daily-Prod.'!BKE11+'Daily-Prod.'!BJV11)/BM11),"")</f>
        <v>0.47686832740213525</v>
      </c>
      <c r="BM11" s="496">
        <f>IFERROR(('Daily-Prod.'!BUH11+'Daily-Prod.'!BTY11+'Daily-Prod.'!BTP11+'Daily-Prod.'!BTG11+'Daily-Prod.'!BSX11+'Daily-Prod.'!BSO11+'Daily-Prod.'!BSF11+'Daily-Prod.'!BRW11+'Daily-Prod.'!BRN11+'Daily-Prod.'!BRE11+'Daily-Prod.'!BQV11+'Daily-Prod.'!BQM11+'Daily-Prod.'!BQD11+'Daily-Prod.'!BPU11+'Daily-Prod.'!BPL11+'Daily-Prod.'!BPC11+'Daily-Prod.'!BOT11+'Daily-Prod.'!BOK11+'Daily-Prod.'!BOB11+'Daily-Prod.'!BNS11+'Daily-Prod.'!BNJ11+'Daily-Prod.'!BNA11+'Daily-Prod.'!BMR11+'Daily-Prod.'!BMI11+'Daily-Prod.'!BLZ11+'Daily-Prod.'!BLQ11+'Daily-Prod.'!BLH11+'Daily-Prod.'!BKY11+'Daily-Prod.'!BKP11+'Daily-Prod.'!BKG11+'Daily-Prod.'!BJX11),"")</f>
        <v>562</v>
      </c>
      <c r="BN11" s="383"/>
      <c r="BO11" s="384">
        <f>IFERROR(('Daily-Prod.'!BUJ11+'Daily-Prod.'!BUA11+'Daily-Prod.'!BTR11+'Daily-Prod.'!BTI11+'Daily-Prod.'!BSZ11+'Daily-Prod.'!BSQ11+'Daily-Prod.'!BSH11+'Daily-Prod.'!BRY11+'Daily-Prod.'!BRP11+'Daily-Prod.'!BRG11+'Daily-Prod.'!BQX11+'Daily-Prod.'!BQO11+'Daily-Prod.'!BQF11+'Daily-Prod.'!BPW11+'Daily-Prod.'!BPN11+'Daily-Prod.'!BPE11+'Daily-Prod.'!BOV11+'Daily-Prod.'!BOM11+'Daily-Prod.'!BOD11+'Daily-Prod.'!BNU11+'Daily-Prod.'!BNL11+'Daily-Prod.'!BNC11+'Daily-Prod.'!BMT11+'Daily-Prod.'!BMK11+'Daily-Prod.'!BMB11+'Daily-Prod.'!BLS11+'Daily-Prod.'!BLJ11+'Daily-Prod.'!BLA11+'Daily-Prod.'!BKR11+'Daily-Prod.'!BKI11+'Daily-Prod.'!BJZ11),"")</f>
        <v>17</v>
      </c>
      <c r="BP11" s="495" t="str">
        <f t="shared" si="6"/>
        <v/>
      </c>
      <c r="BQ11" s="378">
        <f ca="1">IFERROR(AVERAGE(('Daily-Prod.'!BUH11,'Daily-Prod.'!BTY11,'Daily-Prod.'!BTP11,'Daily-Prod.'!BTG11,'Daily-Prod.'!BSX11,'Daily-Prod.'!BSO11,'Daily-Prod.'!BSF11,'Daily-Prod.'!BRW11,'Daily-Prod.'!BRN11,'Daily-Prod.'!BRE11,'Daily-Prod.'!BQV11,'Daily-Prod.'!BQM11,'Daily-Prod.'!BQD11,'Daily-Prod.'!BPU11,'Daily-Prod.'!BPL11,'Daily-Prod.'!BPC11,'Daily-Prod.'!BOT11,'Daily-Prod.'!BOK11,'Daily-Prod.'!BOB11,'Daily-Prod.'!BNS11,'Daily-Prod.'!BNJ11,'Daily-Prod.'!BNA11,'Daily-Prod.'!BMR11,'Daily-Prod.'!BMI11,'Daily-Prod.'!BLZ11,'Daily-Prod.'!BLQ11,'Daily-Prod.'!BLH11,'Daily-Prod.'!BKY11,'Daily-Prod.'!BKP11,'Daily-Prod.'!BKG11,'Daily-Prod.'!BJX11)),"")</f>
        <v>23.416666666666668</v>
      </c>
      <c r="BR11" s="379"/>
      <c r="BS11" s="380">
        <f>IFERROR((AVERAGE('Daily-Prod.'!BUJ11,'Daily-Prod.'!BUA11,'Daily-Prod.'!BTR11,'Daily-Prod.'!BTI11,'Daily-Prod.'!BSZ11,'Daily-Prod.'!BSQ11,'Daily-Prod.'!BSH11,'Daily-Prod.'!BRY11,'Daily-Prod.'!BRP11,'Daily-Prod.'!BRG11,'Daily-Prod.'!BQX11,'Daily-Prod.'!BQO11,'Daily-Prod.'!BQF11,'Daily-Prod.'!BPW11,'Daily-Prod.'!BPN11,'Daily-Prod.'!BPE11,'Daily-Prod.'!BOV11,'Daily-Prod.'!BOM11,'Daily-Prod.'!BOD11,'Daily-Prod.'!BNU11,'Daily-Prod.'!BNL11,'Daily-Prod.'!BNC11,'Daily-Prod.'!BMT11,'Daily-Prod.'!BMK11,'Daily-Prod.'!BMB11,'Daily-Prod.'!BLS11,'Daily-Prod.'!BLJ11,'Daily-Prod.'!BLA11,'Daily-Prod.'!BKR11,'Daily-Prod.'!BKI11,'Daily-Prod.'!BJZ11)),"")</f>
        <v>1.7</v>
      </c>
    </row>
    <row r="12" spans="1:71" ht="13.5">
      <c r="A12" s="453" t="s">
        <v>136</v>
      </c>
      <c r="B12" s="482">
        <f>IFERROR(('Daily-Prod.'!JC12+'Daily-Prod.'!IT12+'Daily-Prod.'!IK12+'Daily-Prod.'!IB12+'Daily-Prod.'!HS12+'Daily-Prod.'!HJ12+'Daily-Prod.'!HA12+'Daily-Prod.'!GR12+'Daily-Prod.'!GI12+'Daily-Prod.'!FZ12+'Daily-Prod.'!FQ12+'Daily-Prod.'!FH12+'Daily-Prod.'!EY12+'Daily-Prod.'!EP12+'Daily-Prod.'!EG12+'Daily-Prod.'!DX12+'Daily-Prod.'!DO12+'Daily-Prod.'!DF12+'Daily-Prod.'!CW12+'Daily-Prod.'!CN12+'Daily-Prod.'!CE12+'Daily-Prod.'!BV12+'Daily-Prod.'!BM12+'Daily-Prod.'!BD12+'Daily-Prod.'!AU12+'Daily-Prod.'!AL12+'Daily-Prod.'!AC12+'Daily-Prod.'!T12+'Daily-Prod.'!K12+'Daily-Prod.'!B12)/E12,"")</f>
        <v>0.52631578947368418</v>
      </c>
      <c r="C12" s="475">
        <f>IFERROR(('Daily-Prod.'!JD12+'Daily-Prod.'!IU12+'Daily-Prod.'!IL12+'Daily-Prod.'!IC12+'Daily-Prod.'!HT12+'Daily-Prod.'!HK12+'Daily-Prod.'!HB12+'Daily-Prod.'!GS12+'Daily-Prod.'!GJ12+'Daily-Prod.'!GA12+'Daily-Prod.'!FR12+'Daily-Prod.'!FI12+'Daily-Prod.'!EZ12+'Daily-Prod.'!EQ12+'Daily-Prod.'!EH12+'Daily-Prod.'!DY12+'Daily-Prod.'!DP12+'Daily-Prod.'!DG12+'Daily-Prod.'!CX12+'Daily-Prod.'!CO12+'Daily-Prod.'!CF12+'Daily-Prod.'!BW12+'Daily-Prod.'!BN12+'Daily-Prod.'!BE12+'Daily-Prod.'!AV12+'Daily-Prod.'!AM12+'Daily-Prod.'!AD12+'Daily-Prod.'!U12+'Daily-Prod.'!L12+'Daily-Prod.'!C12)/E12,"")</f>
        <v>0.22736842105263158</v>
      </c>
      <c r="D12" s="475">
        <f>IFERROR(('Daily-Prod.'!JF12+'Daily-Prod.'!IW12+'Daily-Prod.'!IN12+'Daily-Prod.'!IE12+'Daily-Prod.'!HV12+'Daily-Prod.'!HM12+'Daily-Prod.'!HD12+'Daily-Prod.'!GU12+'Daily-Prod.'!GL12+'Daily-Prod.'!GC12+'Daily-Prod.'!FT12+'Daily-Prod.'!FK12+'Daily-Prod.'!FB12+'Daily-Prod.'!ES12+'Daily-Prod.'!EJ12+'Daily-Prod.'!EA12+'Daily-Prod.'!DR12+'Daily-Prod.'!DI12+'Daily-Prod.'!CZ12+'Daily-Prod.'!CQ12+'Daily-Prod.'!CH12+'Daily-Prod.'!BY12+'Daily-Prod.'!BP12+'Daily-Prod.'!BG12+'Daily-Prod.'!AX12+'Daily-Prod.'!AO12+'Daily-Prod.'!AF12+'Daily-Prod.'!W12+'Daily-Prod.'!N12+'Daily-Prod.'!E12+'Daily-Prod.'!JG12+'Daily-Prod.'!IX12+'Daily-Prod.'!IO12+'Daily-Prod.'!IF12+'Daily-Prod.'!HW12+'Daily-Prod.'!HN12+'Daily-Prod.'!HE12+'Daily-Prod.'!GV12+'Daily-Prod.'!GM12+'Daily-Prod.'!GD12+'Daily-Prod.'!FU12+'Daily-Prod.'!FL12+'Daily-Prod.'!FC12+'Daily-Prod.'!ET12+'Daily-Prod.'!EK12+'Daily-Prod.'!EB12+'Daily-Prod.'!DS12+'Daily-Prod.'!DJ12+'Daily-Prod.'!DA12+'Daily-Prod.'!CR12+'Daily-Prod.'!CI12+'Daily-Prod.'!BZ12+'Daily-Prod.'!BQ12+'Daily-Prod.'!BH12+'Daily-Prod.'!AY12+'Daily-Prod.'!AP12+'Daily-Prod.'!AG12+'Daily-Prod.'!X12+'Daily-Prod.'!O12+'Daily-Prod.'!F12)/E12,"")</f>
        <v>0.24631578947368421</v>
      </c>
      <c r="E12" s="496">
        <f>IFERROR(('Daily-Prod.'!JH12+'Daily-Prod.'!IY12+'Daily-Prod.'!IP12+'Daily-Prod.'!IG12+'Daily-Prod.'!HX12+'Daily-Prod.'!HO12+'Daily-Prod.'!HF12+'Daily-Prod.'!GW12+'Daily-Prod.'!GN12+'Daily-Prod.'!GE12+'Daily-Prod.'!FV12+'Daily-Prod.'!FM12+'Daily-Prod.'!FD12+'Daily-Prod.'!EU12+'Daily-Prod.'!EL12+'Daily-Prod.'!EC12+'Daily-Prod.'!DT12+'Daily-Prod.'!DK12+'Daily-Prod.'!DB12+'Daily-Prod.'!CS12+'Daily-Prod.'!CJ12+'Daily-Prod.'!CA12+'Daily-Prod.'!BR12+'Daily-Prod.'!BI12+'Daily-Prod.'!AZ12+'Daily-Prod.'!AQ12+'Daily-Prod.'!AH12+'Daily-Prod.'!Y12+'Daily-Prod.'!P12+'Daily-Prod.'!G12),"")</f>
        <v>475</v>
      </c>
      <c r="F12" s="383"/>
      <c r="G12" s="384">
        <f>IFERROR(('Daily-Prod.'!JJ12+'Daily-Prod.'!JA12+'Daily-Prod.'!IR12+'Daily-Prod.'!II12+'Daily-Prod.'!HZ12+'Daily-Prod.'!HQ12+'Daily-Prod.'!HH12+'Daily-Prod.'!GY12+'Daily-Prod.'!GP12+'Daily-Prod.'!GG12+'Daily-Prod.'!FX12+'Daily-Prod.'!FO12+'Daily-Prod.'!FF12+'Daily-Prod.'!EW12+'Daily-Prod.'!EN12+'Daily-Prod.'!EE12+'Daily-Prod.'!DV12+'Daily-Prod.'!DM12+'Daily-Prod.'!DD12+'Daily-Prod.'!CU12+'Daily-Prod.'!CL12+'Daily-Prod.'!CC12+'Daily-Prod.'!BT12+'Daily-Prod.'!BK12+'Daily-Prod.'!BB12+'Daily-Prod.'!AS12+'Daily-Prod.'!AJ12+'Daily-Prod.'!AA12+'Daily-Prod.'!R12+'Daily-Prod.'!I12),"")</f>
        <v>101</v>
      </c>
      <c r="H12" s="495" t="str">
        <f t="shared" si="0"/>
        <v/>
      </c>
      <c r="I12" s="378">
        <f>IFERROR(AVERAGE('Daily-Prod.'!JH12,'Daily-Prod.'!IY12,'Daily-Prod.'!IP12,'Daily-Prod.'!IG12,'Daily-Prod.'!HX12,'Daily-Prod.'!HO12,'Daily-Prod.'!HF12,'Daily-Prod.'!GW12,'Daily-Prod.'!GN12,'Daily-Prod.'!GE12,'Daily-Prod.'!FV12,'Daily-Prod.'!FM12,'Daily-Prod.'!FD12,'Daily-Prod.'!EU12,'Daily-Prod.'!EL12,'Daily-Prod.'!EC12,'Daily-Prod.'!DT12,'Daily-Prod.'!DK12,'Daily-Prod.'!DB12,'Daily-Prod.'!CS12,'Daily-Prod.'!CJ12,'Daily-Prod.'!CA12,'Daily-Prod.'!BR12,'Daily-Prod.'!BI12,'Daily-Prod.'!AZ12,'Daily-Prod.'!AQ12,'Daily-Prod.'!AH12,'Daily-Prod.'!Y12,'Daily-Prod.'!P12,'Daily-Prod.'!G12),"")</f>
        <v>22.61904761904762</v>
      </c>
      <c r="J12" s="379" t="str">
        <f>IFERROR(AVERAGE('Daily-Prod.'!JI12,'Daily-Prod.'!IZ12,'Daily-Prod.'!IQ12,'Daily-Prod.'!IH12,'Daily-Prod.'!HY12,'Daily-Prod.'!HP12,'Daily-Prod.'!HG12,'Daily-Prod.'!GX12,'Daily-Prod.'!GO12,'Daily-Prod.'!GF12,'Daily-Prod.'!FW12,'Daily-Prod.'!FN12,'Daily-Prod.'!FE12,'Daily-Prod.'!EV12,'Daily-Prod.'!EM12,'Daily-Prod.'!ED12,'Daily-Prod.'!DU12,'Daily-Prod.'!DL12,'Daily-Prod.'!DC12,'Daily-Prod.'!CT12,'Daily-Prod.'!CK12,'Daily-Prod.'!CB12,'Daily-Prod.'!BS12,'Daily-Prod.'!BJ12,'Daily-Prod.'!BA12,'Daily-Prod.'!AR12,'Daily-Prod.'!AI12,'Daily-Prod.'!Z12,'Daily-Prod.'!Q12,'Daily-Prod.'!H12),"")</f>
        <v/>
      </c>
      <c r="K12" s="380">
        <f>IFERROR(AVERAGE('Daily-Prod.'!JJ12,'Daily-Prod.'!JA12,'Daily-Prod.'!IR12,'Daily-Prod.'!II12,'Daily-Prod.'!HZ12,'Daily-Prod.'!HQ12,'Daily-Prod.'!HH12,'Daily-Prod.'!GY12,'Daily-Prod.'!GP12,'Daily-Prod.'!GG12,'Daily-Prod.'!FX12,'Daily-Prod.'!FO12,'Daily-Prod.'!FF12,'Daily-Prod.'!EW12,'Daily-Prod.'!EN12,'Daily-Prod.'!EE12,'Daily-Prod.'!DV12,'Daily-Prod.'!DM12,'Daily-Prod.'!DD12,'Daily-Prod.'!CU12,'Daily-Prod.'!CL12,'Daily-Prod.'!CC12,'Daily-Prod.'!BT12,'Daily-Prod.'!BK12,'Daily-Prod.'!BB12,'Daily-Prod.'!AS12,'Daily-Prod.'!AJ12,'Daily-Prod.'!AA12,'Daily-Prod.'!R12,'Daily-Prod.'!I12),"")</f>
        <v>7.2142857142857144</v>
      </c>
      <c r="L12" s="482">
        <f>IFERROR(('Daily-Prod.'!TV12+'Daily-Prod.'!TM12+'Daily-Prod.'!TD12+'Daily-Prod.'!SU12+'Daily-Prod.'!SL12+'Daily-Prod.'!SC12+'Daily-Prod.'!RT12+'Daily-Prod.'!RK12+'Daily-Prod.'!RB12+'Daily-Prod.'!QS12+'Daily-Prod.'!QJ12+'Daily-Prod.'!QA12+'Daily-Prod.'!PR12+'Daily-Prod.'!PI12+'Daily-Prod.'!OZ12+'Daily-Prod.'!OQ12+'Daily-Prod.'!OH12+'Daily-Prod.'!NY12+'Daily-Prod.'!NP12+'Daily-Prod.'!NG12+'Daily-Prod.'!MX12+'Daily-Prod.'!MO12+'Daily-Prod.'!MF12+'Daily-Prod.'!LW12+'Daily-Prod.'!LN12+'Daily-Prod.'!LE12+'Daily-Prod.'!KV12+'Daily-Prod.'!KM12+'Daily-Prod.'!KD12+'Daily-Prod.'!JU12+'Daily-Prod.'!JL12)/O12,"")</f>
        <v>0.5273972602739726</v>
      </c>
      <c r="M12" s="475">
        <f>IFERROR(('Daily-Prod.'!TW12+'Daily-Prod.'!TN12+'Daily-Prod.'!TE12+'Daily-Prod.'!SV12+'Daily-Prod.'!SM12+'Daily-Prod.'!SD12+'Daily-Prod.'!RU12+'Daily-Prod.'!RL12+'Daily-Prod.'!RC12+'Daily-Prod.'!QT12+'Daily-Prod.'!QK12+'Daily-Prod.'!QB12+'Daily-Prod.'!PS12+'Daily-Prod.'!PJ12+'Daily-Prod.'!PA12+'Daily-Prod.'!OR12+'Daily-Prod.'!OI12+'Daily-Prod.'!NZ12+'Daily-Prod.'!NQ12+'Daily-Prod.'!NH12+'Daily-Prod.'!MY12+'Daily-Prod.'!MP12+'Daily-Prod.'!MG12+'Daily-Prod.'!LX12+'Daily-Prod.'!LO12+'Daily-Prod.'!LF12+'Daily-Prod.'!KW12+'Daily-Prod.'!KN12+'Daily-Prod.'!KE12+'Daily-Prod.'!JV12+'Daily-Prod.'!JM12)/O12,"")</f>
        <v>0.17808219178082191</v>
      </c>
      <c r="N12" s="475">
        <f>IFERROR(('Daily-Prod.'!TY12+'Daily-Prod.'!TP12+'Daily-Prod.'!TG12+'Daily-Prod.'!SX12+'Daily-Prod.'!SO12+'Daily-Prod.'!SF12+'Daily-Prod.'!RW12+'Daily-Prod.'!RN12+'Daily-Prod.'!RE12+'Daily-Prod.'!QV12+'Daily-Prod.'!QM12+'Daily-Prod.'!QD12+'Daily-Prod.'!PU12+'Daily-Prod.'!PL12+'Daily-Prod.'!PC12+'Daily-Prod.'!OT12+'Daily-Prod.'!OK12+'Daily-Prod.'!OB12+'Daily-Prod.'!NS12+'Daily-Prod.'!NJ12+'Daily-Prod.'!NA12+'Daily-Prod.'!MR12+'Daily-Prod.'!MI12+'Daily-Prod.'!LZ12+'Daily-Prod.'!LQ12+'Daily-Prod.'!LH12+'Daily-Prod.'!KY12+'Daily-Prod.'!KP12+'Daily-Prod.'!KG12+'Daily-Prod.'!JX12+'Daily-Prod.'!JO12+'Daily-Prod.'!TZ12+'Daily-Prod.'!TQ12+'Daily-Prod.'!TH12+'Daily-Prod.'!SY12+'Daily-Prod.'!SP12+'Daily-Prod.'!SG12+'Daily-Prod.'!RX12+'Daily-Prod.'!RO12+'Daily-Prod.'!RF12+'Daily-Prod.'!QW12+'Daily-Prod.'!QN12+'Daily-Prod.'!QE12+'Daily-Prod.'!PV12+'Daily-Prod.'!PM12+'Daily-Prod.'!PD12+'Daily-Prod.'!OU12+'Daily-Prod.'!OL12+'Daily-Prod.'!OC12+'Daily-Prod.'!NT12+'Daily-Prod.'!NK12+'Daily-Prod.'!NB12+'Daily-Prod.'!MS12+'Daily-Prod.'!MJ12+'Daily-Prod.'!MA12+'Daily-Prod.'!LR12+'Daily-Prod.'!LI12+'Daily-Prod.'!KZ12+'Daily-Prod.'!KQ12+'Daily-Prod.'!KH12+'Daily-Prod.'!JY12+'Daily-Prod.'!JP12)/O12,"")</f>
        <v>0.29452054794520549</v>
      </c>
      <c r="O12" s="496">
        <f>IFERROR(('Daily-Prod.'!UA12+'Daily-Prod.'!TR12+'Daily-Prod.'!TI12+'Daily-Prod.'!SZ12+'Daily-Prod.'!SQ12+'Daily-Prod.'!SH12+'Daily-Prod.'!RY12+'Daily-Prod.'!RP12+'Daily-Prod.'!RG12+'Daily-Prod.'!QX12+'Daily-Prod.'!QO12+'Daily-Prod.'!QF12+'Daily-Prod.'!PW12+'Daily-Prod.'!PN12+'Daily-Prod.'!PE12+'Daily-Prod.'!OV12+'Daily-Prod.'!OM12+'Daily-Prod.'!OD12+'Daily-Prod.'!NU12+'Daily-Prod.'!NL12+'Daily-Prod.'!NC12+'Daily-Prod.'!MT12+'Daily-Prod.'!MK12+'Daily-Prod.'!MB12+'Daily-Prod.'!LS12+'Daily-Prod.'!LJ12+'Daily-Prod.'!LA12+'Daily-Prod.'!KR12+'Daily-Prod.'!KI12+'Daily-Prod.'!JZ12+'Daily-Prod.'!JQ12),"")</f>
        <v>584</v>
      </c>
      <c r="P12" s="383"/>
      <c r="Q12" s="384">
        <f>IFERROR(('Daily-Prod.'!UC12+'Daily-Prod.'!TT12+'Daily-Prod.'!TK12+'Daily-Prod.'!TB12+'Daily-Prod.'!SS12+'Daily-Prod.'!SJ12+'Daily-Prod.'!SA12+'Daily-Prod.'!RR12+'Daily-Prod.'!RI12+'Daily-Prod.'!QZ12+'Daily-Prod.'!QQ12+'Daily-Prod.'!QH12+'Daily-Prod.'!PY12+'Daily-Prod.'!PP12+'Daily-Prod.'!PG12+'Daily-Prod.'!OX12+'Daily-Prod.'!OO12+'Daily-Prod.'!OF12+'Daily-Prod.'!NW12+'Daily-Prod.'!NN12+'Daily-Prod.'!NE12+'Daily-Prod.'!MV12+'Daily-Prod.'!MM12+'Daily-Prod.'!MD12+'Daily-Prod.'!LU12+'Daily-Prod.'!LL12+'Daily-Prod.'!LC12+'Daily-Prod.'!KT12+'Daily-Prod.'!KK12+'Daily-Prod.'!KB12+'Daily-Prod.'!JS12),"")</f>
        <v>221</v>
      </c>
      <c r="R12" s="495" t="str">
        <f t="shared" si="1"/>
        <v/>
      </c>
      <c r="S12" s="378">
        <f>IFERROR(AVERAGE('Daily-Prod.'!TR12,'Daily-Prod.'!UA12,'Daily-Prod.'!TI12,'Daily-Prod.'!SZ12,'Daily-Prod.'!SQ12,'Daily-Prod.'!SH12,'Daily-Prod.'!RY12,'Daily-Prod.'!RP12,'Daily-Prod.'!RG12,'Daily-Prod.'!QX12,'Daily-Prod.'!QO12,'Daily-Prod.'!QF12,'Daily-Prod.'!PW12,'Daily-Prod.'!PN12,'Daily-Prod.'!PE12,'Daily-Prod.'!OV12,'Daily-Prod.'!OM12,'Daily-Prod.'!OD12,'Daily-Prod.'!NU12,'Daily-Prod.'!NL12,'Daily-Prod.'!NC12,'Daily-Prod.'!MT12,'Daily-Prod.'!MK12,'Daily-Prod.'!MB12,'Daily-Prod.'!LS12,'Daily-Prod.'!LJ12,'Daily-Prod.'!LA12,'Daily-Prod.'!KR12,'Daily-Prod.'!KI12,'Daily-Prod.'!JZ12),"")</f>
        <v>26.38095238095238</v>
      </c>
      <c r="T12" s="379" t="str">
        <f>IFERROR(AVERAGE('Daily-Prod.'!TS12,'Daily-Prod.'!UB12,'Daily-Prod.'!TJ12,'Daily-Prod.'!TA12,'Daily-Prod.'!SR12,'Daily-Prod.'!SI12,'Daily-Prod.'!RZ12,'Daily-Prod.'!RQ12,'Daily-Prod.'!RH12,'Daily-Prod.'!QY12,'Daily-Prod.'!QP12,'Daily-Prod.'!QG12,'Daily-Prod.'!PX12,'Daily-Prod.'!PO12,'Daily-Prod.'!PF12,'Daily-Prod.'!OW12,'Daily-Prod.'!ON12,'Daily-Prod.'!OE12,'Daily-Prod.'!NV12,'Daily-Prod.'!NM12,'Daily-Prod.'!ND12,'Daily-Prod.'!MU12,'Daily-Prod.'!ML12,'Daily-Prod.'!MC12,'Daily-Prod.'!LT12,'Daily-Prod.'!LK12,'Daily-Prod.'!LB12,'Daily-Prod.'!KS12,'Daily-Prod.'!KJ12,'Daily-Prod.'!KA12),"")</f>
        <v/>
      </c>
      <c r="U12" s="380">
        <f>IFERROR(AVERAGE('Daily-Prod.'!TT12,'Daily-Prod.'!UC12,'Daily-Prod.'!TK12,'Daily-Prod.'!TB12,'Daily-Prod.'!SS12,'Daily-Prod.'!SJ12,'Daily-Prod.'!SA12,'Daily-Prod.'!RR12,'Daily-Prod.'!RI12,'Daily-Prod.'!QZ12,'Daily-Prod.'!QQ12,'Daily-Prod.'!QH12,'Daily-Prod.'!PY12,'Daily-Prod.'!PP12,'Daily-Prod.'!PG12,'Daily-Prod.'!OX12,'Daily-Prod.'!OO12,'Daily-Prod.'!OF12,'Daily-Prod.'!NW12,'Daily-Prod.'!NN12,'Daily-Prod.'!NE12,'Daily-Prod.'!MV12,'Daily-Prod.'!MM12,'Daily-Prod.'!MD12,'Daily-Prod.'!LU12,'Daily-Prod.'!LL12,'Daily-Prod.'!LC12,'Daily-Prod.'!KT12,'Daily-Prod.'!KK12,'Daily-Prod.'!KB12),"")</f>
        <v>10.428571428571429</v>
      </c>
      <c r="V12" s="66">
        <f>IFERROR(('Daily-Prod.'!ADN12+'Daily-Prod.'!ADE12+'Daily-Prod.'!ACV12+'Daily-Prod.'!ACM12+'Daily-Prod.'!ACD12+'Daily-Prod.'!ABU12+'Daily-Prod.'!ABL12+'Daily-Prod.'!ABC12+'Daily-Prod.'!AAT12+'Daily-Prod.'!AAK12+'Daily-Prod.'!AAB12+'Daily-Prod.'!ZS12+'Daily-Prod.'!ZJ12+'Daily-Prod.'!ZA12+'Daily-Prod.'!YR12+'Daily-Prod.'!YI12+'Daily-Prod.'!XZ12+'Daily-Prod.'!XQ12+'Daily-Prod.'!XH12+'Daily-Prod.'!WY12+'Daily-Prod.'!WP12+'Daily-Prod.'!WG12+'Daily-Prod.'!VX12+'Daily-Prod.'!VO12+'Daily-Prod.'!VF12+'Daily-Prod.'!UW12+'Daily-Prod.'!UN12+'Daily-Prod.'!UE12)/Y12,"")</f>
        <v>0.54324324324324325</v>
      </c>
      <c r="W12" s="475">
        <f>IFERROR(('Daily-Prod.'!ADO12+'Daily-Prod.'!ADF12+'Daily-Prod.'!ACW12+'Daily-Prod.'!ACN12+'Daily-Prod.'!ACE12+'Daily-Prod.'!ABV12+'Daily-Prod.'!ABM12+'Daily-Prod.'!ABD12+'Daily-Prod.'!AAU12+'Daily-Prod.'!AAL12+'Daily-Prod.'!AAC12+'Daily-Prod.'!ZT12+'Daily-Prod.'!ZK12+'Daily-Prod.'!ZB12+'Daily-Prod.'!YS12+'Daily-Prod.'!YJ12+'Daily-Prod.'!YA12+'Daily-Prod.'!XR12+'Daily-Prod.'!XI12+'Daily-Prod.'!WZ12+'Daily-Prod.'!WQ12+'Daily-Prod.'!WH12+'Daily-Prod.'!VY12+'Daily-Prod.'!VP12+'Daily-Prod.'!VG12+'Daily-Prod.'!UX12+'Daily-Prod.'!UO12+'Daily-Prod.'!UF12)/Y12,"")</f>
        <v>0.1918918918918919</v>
      </c>
      <c r="X12" s="475">
        <f>IFERROR(('Daily-Prod.'!ADR12+'Daily-Prod.'!ADI12+'Daily-Prod.'!ACZ12+'Daily-Prod.'!ACQ12+'Daily-Prod.'!ACH12+'Daily-Prod.'!ABY12+'Daily-Prod.'!ABP12+'Daily-Prod.'!ABG12+'Daily-Prod.'!AAX12+'Daily-Prod.'!AAO12+'Daily-Prod.'!AAF12+'Daily-Prod.'!ZW12+'Daily-Prod.'!ZN12+'Daily-Prod.'!ZE12+'Daily-Prod.'!YV12+'Daily-Prod.'!YM12+'Daily-Prod.'!YD12+'Daily-Prod.'!XU12+'Daily-Prod.'!XL12+'Daily-Prod.'!XC12+'Daily-Prod.'!WT12+'Daily-Prod.'!WK12+'Daily-Prod.'!WB12+'Daily-Prod.'!VS12+'Daily-Prod.'!VJ12+'Daily-Prod.'!VA12+'Daily-Prod.'!UR12+'Daily-Prod.'!UI12+'Daily-Prod.'!ADQ12+'Daily-Prod.'!ADH12+'Daily-Prod.'!ACY12+'Daily-Prod.'!ACP12+'Daily-Prod.'!ACG12+'Daily-Prod.'!ABX12+'Daily-Prod.'!ABO12+'Daily-Prod.'!ABF12+'Daily-Prod.'!AAW12+'Daily-Prod.'!AAN12+'Daily-Prod.'!AAE12+'Daily-Prod.'!ZV12+'Daily-Prod.'!ZM12+'Daily-Prod.'!ZD12+'Daily-Prod.'!YU12+'Daily-Prod.'!YL12+'Daily-Prod.'!YC12+'Daily-Prod.'!XT12+'Daily-Prod.'!XK12+'Daily-Prod.'!XB12+'Daily-Prod.'!WS12+'Daily-Prod.'!WJ12+'Daily-Prod.'!WA12+'Daily-Prod.'!VR12+'Daily-Prod.'!VI12+'Daily-Prod.'!UZ12+'Daily-Prod.'!UQ12+'Daily-Prod.'!UH12)/Y12,"")</f>
        <v>0.26486486486486488</v>
      </c>
      <c r="Y12" s="496">
        <f>IFERROR(('Daily-Prod.'!ADS12+'Daily-Prod.'!ADJ12+'Daily-Prod.'!ADA12+'Daily-Prod.'!ACR12+'Daily-Prod.'!ACI12+'Daily-Prod.'!ABZ12+'Daily-Prod.'!ABQ12+'Daily-Prod.'!ABH12+'Daily-Prod.'!AAY12+'Daily-Prod.'!AAP12+'Daily-Prod.'!AAG12+'Daily-Prod.'!ZX12+'Daily-Prod.'!ZO12+'Daily-Prod.'!ZF12+'Daily-Prod.'!YW12+'Daily-Prod.'!YN12+'Daily-Prod.'!YE12+'Daily-Prod.'!XV12+'Daily-Prod.'!XM12+'Daily-Prod.'!XD12+'Daily-Prod.'!WU12+'Daily-Prod.'!WL12+'Daily-Prod.'!WC12+'Daily-Prod.'!VT12+'Daily-Prod.'!VK12+'Daily-Prod.'!VB12+'Daily-Prod.'!US12+'Daily-Prod.'!UJ12),"")</f>
        <v>370</v>
      </c>
      <c r="Z12" s="383"/>
      <c r="AA12" s="384">
        <f>IFERROR(('Daily-Prod.'!ADU12+'Daily-Prod.'!ADL12+'Daily-Prod.'!ADC12+'Daily-Prod.'!ACT12+'Daily-Prod.'!ACK12+'Daily-Prod.'!ACB12+'Daily-Prod.'!ABS12+'Daily-Prod.'!ABJ12+'Daily-Prod.'!ABA12+'Daily-Prod.'!AAR12+'Daily-Prod.'!AAI12+'Daily-Prod.'!ZZ12+'Daily-Prod.'!ZQ12+'Daily-Prod.'!ZH12+'Daily-Prod.'!YY12+'Daily-Prod.'!YP12+'Daily-Prod.'!YG12+'Daily-Prod.'!XX12+'Daily-Prod.'!XO12+'Daily-Prod.'!XF12+'Daily-Prod.'!WW12+'Daily-Prod.'!WN12+'Daily-Prod.'!WE12+'Daily-Prod.'!VV12+'Daily-Prod.'!VM12+'Daily-Prod.'!VD12+'Daily-Prod.'!UU12+'Daily-Prod.'!UL12),"")</f>
        <v>87</v>
      </c>
      <c r="AB12" s="495" t="str">
        <f t="shared" si="2"/>
        <v/>
      </c>
      <c r="AC12" s="378">
        <f>IFERROR(AVERAGE('Daily-Prod.'!ADS12,'Daily-Prod.'!ADJ12,'Daily-Prod.'!ADA12,'Daily-Prod.'!ACR12,'Daily-Prod.'!ACI12,'Daily-Prod.'!ABZ12,'Daily-Prod.'!ABQ12,'Daily-Prod.'!ABH12,'Daily-Prod.'!AAY12,'Daily-Prod.'!AAP12,'Daily-Prod.'!AAG12,'Daily-Prod.'!ZX12,'Daily-Prod.'!ZO12,'Daily-Prod.'!ZF12,'Daily-Prod.'!YW12,'Daily-Prod.'!YN12,'Daily-Prod.'!YE12,'Daily-Prod.'!XV12,'Daily-Prod.'!XM12,'Daily-Prod.'!XD12,'Daily-Prod.'!WU12,'Daily-Prod.'!WL12,'Daily-Prod.'!WC12,'Daily-Prod.'!VT12,'Daily-Prod.'!VK12,'Daily-Prod.'!VB12,'Daily-Prod.'!US12,'Daily-Prod.'!UJ12),"")</f>
        <v>19.473684210526315</v>
      </c>
      <c r="AD12" s="379"/>
      <c r="AE12" s="380">
        <f>IFERROR(AVERAGE('Daily-Prod.'!ADU12,'Daily-Prod.'!ADL12,'Daily-Prod.'!ADC12,'Daily-Prod.'!ACT12,'Daily-Prod.'!ACK12,'Daily-Prod.'!ACB12,'Daily-Prod.'!ABS12,'Daily-Prod.'!ABJ12,'Daily-Prod.'!ABA12,'Daily-Prod.'!AAR12,'Daily-Prod.'!AAI12,'Daily-Prod.'!ZZ12,'Daily-Prod.'!ZQ12,'Daily-Prod.'!ZH12,'Daily-Prod.'!YY12,'Daily-Prod.'!YP12,'Daily-Prod.'!YG12,'Daily-Prod.'!XX12,'Daily-Prod.'!XO12,'Daily-Prod.'!XF12,'Daily-Prod.'!WW12,'Daily-Prod.'!WN12,'Daily-Prod.'!WE12,'Daily-Prod.'!VV12,'Daily-Prod.'!VM12,'Daily-Prod.'!VD12,'Daily-Prod.'!UU12,'Daily-Prod.'!UL12),"")</f>
        <v>5.4375</v>
      </c>
      <c r="AF12" s="66">
        <f>IFERROR(('Daily-Prod.'!AOG12+'Daily-Prod.'!ANX12+'Daily-Prod.'!ANO12+'Daily-Prod.'!ANF12+'Daily-Prod.'!AMW12+'Daily-Prod.'!AMN12+'Daily-Prod.'!AME12+'Daily-Prod.'!ALV12+'Daily-Prod.'!ALM12+'Daily-Prod.'!ALD12+'Daily-Prod.'!AKU12+'Daily-Prod.'!AKL12+'Daily-Prod.'!AKC12+'Daily-Prod.'!AJT12+'Daily-Prod.'!AJK12+'Daily-Prod.'!AJB12+'Daily-Prod.'!AIS12+'Daily-Prod.'!AIJ12+'Daily-Prod.'!AIA12+'Daily-Prod.'!AHR12+'Daily-Prod.'!AHI12+'Daily-Prod.'!AGZ12+'Daily-Prod.'!AGQ12+'Daily-Prod.'!AGH12+'Daily-Prod.'!AFY12+'Daily-Prod.'!AFP12+'Daily-Prod.'!AFG12+'Daily-Prod.'!AEX12+'Daily-Prod.'!AEO12+'Daily-Prod.'!AEF12+'Daily-Prod.'!ADW12)/AI12,"")</f>
        <v>0.52905198776758411</v>
      </c>
      <c r="AG12" s="475">
        <f>IFERROR(('Daily-Prod.'!AOH12+'Daily-Prod.'!ANY12+'Daily-Prod.'!ANP12+'Daily-Prod.'!ANG12+'Daily-Prod.'!AMX12+'Daily-Prod.'!AMO12+'Daily-Prod.'!AMF12+'Daily-Prod.'!ALW12+'Daily-Prod.'!ALN12+'Daily-Prod.'!ALE12+'Daily-Prod.'!AKV12+'Daily-Prod.'!AKM12+'Daily-Prod.'!AKD12+'Daily-Prod.'!AJU12+'Daily-Prod.'!AJL12+'Daily-Prod.'!AJC12+'Daily-Prod.'!AIT12+'Daily-Prod.'!AIK12+'Daily-Prod.'!AIB12+'Daily-Prod.'!AHS12+'Daily-Prod.'!AHJ12+'Daily-Prod.'!AHA12+'Daily-Prod.'!AGR12+'Daily-Prod.'!AGI12+'Daily-Prod.'!AFZ12+'Daily-Prod.'!AFQ12+'Daily-Prod.'!AFH12+'Daily-Prod.'!AEY12+'Daily-Prod.'!AEP12+'Daily-Prod.'!AEG12+'Daily-Prod.'!ADX12)/AI12,"")</f>
        <v>0.16513761467889909</v>
      </c>
      <c r="AH12" s="475">
        <f>IFERROR(('Daily-Prod.'!AOK12+'Daily-Prod.'!AOB12+'Daily-Prod.'!ANS12+'Daily-Prod.'!ANJ12+'Daily-Prod.'!ANA12+'Daily-Prod.'!AMR12+'Daily-Prod.'!AMI12+'Daily-Prod.'!ALZ12+'Daily-Prod.'!ALQ12+'Daily-Prod.'!ALH12+'Daily-Prod.'!AKY12+'Daily-Prod.'!AKP12+'Daily-Prod.'!AKG12+'Daily-Prod.'!AJX12+'Daily-Prod.'!AJO12+'Daily-Prod.'!AJF12+'Daily-Prod.'!AIW12+'Daily-Prod.'!AIN12+'Daily-Prod.'!AIE12+'Daily-Prod.'!AHV12+'Daily-Prod.'!AHM12+'Daily-Prod.'!AHD12+'Daily-Prod.'!AGU12+'Daily-Prod.'!AGL12+'Daily-Prod.'!AGC12+'Daily-Prod.'!AFT12+'Daily-Prod.'!AFK12+'Daily-Prod.'!AFB12+'Daily-Prod.'!AES12+'Daily-Prod.'!AEJ12+'Daily-Prod.'!AEA12+'Daily-Prod.'!AOJ12+'Daily-Prod.'!AOA12+'Daily-Prod.'!ANR12+'Daily-Prod.'!ANI12+'Daily-Prod.'!AMZ12+'Daily-Prod.'!AMQ12+'Daily-Prod.'!AMH12+'Daily-Prod.'!ALY12+'Daily-Prod.'!ALP12+'Daily-Prod.'!ALG12+'Daily-Prod.'!AKX12+'Daily-Prod.'!AKO12+'Daily-Prod.'!AKF12+'Daily-Prod.'!AJW12+'Daily-Prod.'!AJN12+'Daily-Prod.'!AJE12+'Daily-Prod.'!AIV12+'Daily-Prod.'!AIM12+'Daily-Prod.'!AID12+'Daily-Prod.'!AHU12+'Daily-Prod.'!AHL12+'Daily-Prod.'!AHC12+'Daily-Prod.'!AGT12+'Daily-Prod.'!AGK12+'Daily-Prod.'!AGB12+'Daily-Prod.'!AFS12+'Daily-Prod.'!AFJ12+'Daily-Prod.'!AFA12+'Daily-Prod.'!AER12+'Daily-Prod.'!AEI12+'Daily-Prod.'!ADZ12)/AI12,"")</f>
        <v>0.3058103975535168</v>
      </c>
      <c r="AI12" s="496">
        <f>IFERROR(('Daily-Prod.'!AOL12+'Daily-Prod.'!AOC12+'Daily-Prod.'!ANT12+'Daily-Prod.'!ANK12+'Daily-Prod.'!ANB12+'Daily-Prod.'!AMS12+'Daily-Prod.'!AMJ12+'Daily-Prod.'!AMA12+'Daily-Prod.'!ALR12+'Daily-Prod.'!ALI12+'Daily-Prod.'!AKZ12+'Daily-Prod.'!AKQ12+'Daily-Prod.'!AKH12+'Daily-Prod.'!AJY12+'Daily-Prod.'!AJP12+'Daily-Prod.'!AJG12+'Daily-Prod.'!AIX12+'Daily-Prod.'!AIO12+'Daily-Prod.'!AIF12+'Daily-Prod.'!AHW12+'Daily-Prod.'!AHN12+'Daily-Prod.'!AHE12+'Daily-Prod.'!AGV12+'Daily-Prod.'!AGM12+'Daily-Prod.'!AGD12+'Daily-Prod.'!AFU12+'Daily-Prod.'!AFL12+'Daily-Prod.'!AFC12+'Daily-Prod.'!AET12+'Daily-Prod.'!AEK12+'Daily-Prod.'!AEB12),"")</f>
        <v>327</v>
      </c>
      <c r="AJ12" s="383"/>
      <c r="AK12" s="384">
        <f>IFERROR(('Daily-Prod.'!AON12+'Daily-Prod.'!AOE12+'Daily-Prod.'!ANV12+'Daily-Prod.'!ANM12+'Daily-Prod.'!AND12+'Daily-Prod.'!AMU12+'Daily-Prod.'!AML12+'Daily-Prod.'!AMC12+'Daily-Prod.'!ALT12+'Daily-Prod.'!ALK12+'Daily-Prod.'!ALB12+'Daily-Prod.'!AKS12+'Daily-Prod.'!AKJ12+'Daily-Prod.'!AKA12+'Daily-Prod.'!AJR12+'Daily-Prod.'!AJI12+'Daily-Prod.'!AIZ12+'Daily-Prod.'!AIQ12+'Daily-Prod.'!AIH12+'Daily-Prod.'!AHY12+'Daily-Prod.'!AHP12+'Daily-Prod.'!AHG12+'Daily-Prod.'!AGX12+'Daily-Prod.'!AGO12+'Daily-Prod.'!AGF12+'Daily-Prod.'!AFW12+'Daily-Prod.'!AFN12+'Daily-Prod.'!AFE12+'Daily-Prod.'!AEV12+'Daily-Prod.'!AEM12+'Daily-Prod.'!AED12),"")</f>
        <v>112</v>
      </c>
      <c r="AL12" s="495" t="str">
        <f t="shared" si="3"/>
        <v/>
      </c>
      <c r="AM12" s="378">
        <f>IFERROR(AVERAGE('Daily-Prod.'!AOL12,'Daily-Prod.'!AOC12,'Daily-Prod.'!ANT12,'Daily-Prod.'!ANK12,'Daily-Prod.'!ANB12,'Daily-Prod.'!AMS12,'Daily-Prod.'!AMJ12,'Daily-Prod.'!AMA12,'Daily-Prod.'!ALR12,'Daily-Prod.'!ALI12,'Daily-Prod.'!AKZ12,'Daily-Prod.'!AKQ12,'Daily-Prod.'!AKH12,'Daily-Prod.'!AJY12,'Daily-Prod.'!AJP12,'Daily-Prod.'!AJG12,'Daily-Prod.'!AIX12,'Daily-Prod.'!AIO12,'Daily-Prod.'!AIF12,'Daily-Prod.'!AHW12,'Daily-Prod.'!AHN12,'Daily-Prod.'!AHE12,'Daily-Prod.'!AGV12,'Daily-Prod.'!AGM12,'Daily-Prod.'!AGD12,'Daily-Prod.'!AFU12,'Daily-Prod.'!AFL12,'Daily-Prod.'!AFC12,'Daily-Prod.'!AET12,'Daily-Prod.'!AEK12,'Daily-Prod.'!AEB12),"")</f>
        <v>17.210526315789473</v>
      </c>
      <c r="AN12" s="379"/>
      <c r="AO12" s="380">
        <f>IFERROR(AVERAGE('Daily-Prod.'!AON12,'Daily-Prod.'!AOE12,'Daily-Prod.'!ANV12,'Daily-Prod.'!ANM12,'Daily-Prod.'!AND12,'Daily-Prod.'!AMU12,'Daily-Prod.'!AML12,'Daily-Prod.'!AMC12,'Daily-Prod.'!ALT12,'Daily-Prod.'!ALK12,'Daily-Prod.'!ALB12,'Daily-Prod.'!AKS12,'Daily-Prod.'!AKJ12,'Daily-Prod.'!AKA12,'Daily-Prod.'!AJR12,'Daily-Prod.'!AJI12,'Daily-Prod.'!AIZ12,'Daily-Prod.'!AIQ12,'Daily-Prod.'!AIH12,'Daily-Prod.'!AHY12,'Daily-Prod.'!AHP12,'Daily-Prod.'!AHG12,'Daily-Prod.'!AGX12,'Daily-Prod.'!AGO12,'Daily-Prod.'!AGF12,'Daily-Prod.'!AFW12,'Daily-Prod.'!AFN12,'Daily-Prod.'!AFE12,'Daily-Prod.'!AEV12,'Daily-Prod.'!AEM12,'Daily-Prod.'!AED12),"")</f>
        <v>5.6</v>
      </c>
      <c r="AP12" s="66">
        <f>IFERROR(('Daily-Prod.'!AYZ12+'Daily-Prod.'!AYQ12+'Daily-Prod.'!AYH12+'Daily-Prod.'!AXY12+'Daily-Prod.'!AXP12+'Daily-Prod.'!AXG12+'Daily-Prod.'!AWX12+'Daily-Prod.'!AWO12+'Daily-Prod.'!AWF12+'Daily-Prod.'!AVW12+'Daily-Prod.'!AVN12+'Daily-Prod.'!AVE12+'Daily-Prod.'!AUV12+'Daily-Prod.'!AUM12+'Daily-Prod.'!AUD12+'Daily-Prod.'!ATU12+'Daily-Prod.'!ATL12+'Daily-Prod.'!ATC12+'Daily-Prod.'!AST12+'Daily-Prod.'!ASK12+'Daily-Prod.'!ASB12+'Daily-Prod.'!ARS12+'Daily-Prod.'!ARJ12+'Daily-Prod.'!ARA12+'Daily-Prod.'!AQR12+'Daily-Prod.'!AQI12+'Daily-Prod.'!APZ12+'Daily-Prod.'!APQ12+'Daily-Prod.'!APH12+'Daily-Prod.'!AOY12+'Daily-Prod.'!AOP12)/AS12,"")</f>
        <v>0.52955082742316784</v>
      </c>
      <c r="AQ12" s="475">
        <f>IFERROR(('Daily-Prod.'!AZA12+'Daily-Prod.'!AYR12+'Daily-Prod.'!AYI12+'Daily-Prod.'!AXZ12+'Daily-Prod.'!AXQ12+'Daily-Prod.'!AXH12+'Daily-Prod.'!AWY12+'Daily-Prod.'!AWP12+'Daily-Prod.'!AWG12+'Daily-Prod.'!AVX12+'Daily-Prod.'!AVO12+'Daily-Prod.'!AVF12+'Daily-Prod.'!AUW12+'Daily-Prod.'!AUN12+'Daily-Prod.'!AUE12+'Daily-Prod.'!ATV12+'Daily-Prod.'!ATM12+'Daily-Prod.'!ATD12+'Daily-Prod.'!ASU12+'Daily-Prod.'!ASL12+'Daily-Prod.'!ASC12+'Daily-Prod.'!ART12+'Daily-Prod.'!ARK12+'Daily-Prod.'!ARB12+'Daily-Prod.'!AQS12+'Daily-Prod.'!AQJ12+'Daily-Prod.'!AQA12+'Daily-Prod.'!APR12+'Daily-Prod.'!API12+'Daily-Prod.'!AOZ12+'Daily-Prod.'!AOQ12)/AS12,"")</f>
        <v>0.17494089834515367</v>
      </c>
      <c r="AR12" s="475">
        <f>IFERROR(('Daily-Prod.'!AZC12+'Daily-Prod.'!AYT12+'Daily-Prod.'!AYK12+'Daily-Prod.'!AYB12+'Daily-Prod.'!AXS12+'Daily-Prod.'!AXJ12+'Daily-Prod.'!AXA12+'Daily-Prod.'!AWR12+'Daily-Prod.'!AWI12+'Daily-Prod.'!AVZ12+'Daily-Prod.'!AVQ12+'Daily-Prod.'!AVH12+'Daily-Prod.'!AUY12+'Daily-Prod.'!AUP12+'Daily-Prod.'!AUG12+'Daily-Prod.'!ATX12+'Daily-Prod.'!ATO12+'Daily-Prod.'!ATF12+'Daily-Prod.'!ASW12+'Daily-Prod.'!ASN12+'Daily-Prod.'!ASE12+'Daily-Prod.'!ARV12+'Daily-Prod.'!ARM12+'Daily-Prod.'!ARD12+'Daily-Prod.'!AQU12+'Daily-Prod.'!AQL12+'Daily-Prod.'!AQC12+'Daily-Prod.'!APT12+'Daily-Prod.'!APK12+'Daily-Prod.'!APB12+'Daily-Prod.'!AOS12+'Daily-Prod.'!AZD12+'Daily-Prod.'!AYU12+'Daily-Prod.'!AYL12+'Daily-Prod.'!AYC12+'Daily-Prod.'!AXT12+'Daily-Prod.'!AXK12+'Daily-Prod.'!AXB12+'Daily-Prod.'!AWS12+'Daily-Prod.'!AWJ12+'Daily-Prod.'!AWA12+'Daily-Prod.'!AVR12+'Daily-Prod.'!AVI12+'Daily-Prod.'!AUZ12+'Daily-Prod.'!AUQ12+'Daily-Prod.'!AUH12+'Daily-Prod.'!ATY12+'Daily-Prod.'!ATP12+'Daily-Prod.'!ATG12+'Daily-Prod.'!ASX12+'Daily-Prod.'!ASO12+'Daily-Prod.'!ASF12+'Daily-Prod.'!ARW12+'Daily-Prod.'!ARN12+'Daily-Prod.'!ARE12+'Daily-Prod.'!AQV12+'Daily-Prod.'!AQM12+'Daily-Prod.'!AQD12+'Daily-Prod.'!APU12+'Daily-Prod.'!APL12+'Daily-Prod.'!APC12+'Daily-Prod.'!AOT12)/AS12,"")</f>
        <v>0.29550827423167847</v>
      </c>
      <c r="AS12" s="496">
        <f>IFERROR(('Daily-Prod.'!AZE12+'Daily-Prod.'!AYV12+'Daily-Prod.'!AYM12+'Daily-Prod.'!AYD12+'Daily-Prod.'!AXU12+'Daily-Prod.'!AXL12+'Daily-Prod.'!AXC12+'Daily-Prod.'!AWT12+'Daily-Prod.'!AWK12+'Daily-Prod.'!AWB12+'Daily-Prod.'!AVS12+'Daily-Prod.'!AVJ12+'Daily-Prod.'!AVA12+'Daily-Prod.'!AUR12+'Daily-Prod.'!AUI12+'Daily-Prod.'!ATZ12+'Daily-Prod.'!ATQ12+'Daily-Prod.'!ATH12+'Daily-Prod.'!ASY12+'Daily-Prod.'!ASP12+'Daily-Prod.'!ASG12+'Daily-Prod.'!ARX12+'Daily-Prod.'!ARO12+'Daily-Prod.'!ARF12+'Daily-Prod.'!AQW12+'Daily-Prod.'!AQN12+'Daily-Prod.'!AQE12+'Daily-Prod.'!APV12+'Daily-Prod.'!APM12+'Daily-Prod.'!APD12+'Daily-Prod.'!AOU12),"")</f>
        <v>423</v>
      </c>
      <c r="AT12" s="383"/>
      <c r="AU12" s="384">
        <f>IFERROR(('Daily-Prod.'!AZG12+'Daily-Prod.'!AYX12+'Daily-Prod.'!AYO12+'Daily-Prod.'!AYF12+'Daily-Prod.'!AXW12+'Daily-Prod.'!AXN12+'Daily-Prod.'!AXE12+'Daily-Prod.'!AWV12+'Daily-Prod.'!AWM12+'Daily-Prod.'!AWD12+'Daily-Prod.'!AVU12+'Daily-Prod.'!AVL12+'Daily-Prod.'!AVC12+'Daily-Prod.'!AUT12+'Daily-Prod.'!AUK12+'Daily-Prod.'!AUB12+'Daily-Prod.'!ATS12+'Daily-Prod.'!ATJ12+'Daily-Prod.'!ATA12+'Daily-Prod.'!ASR12+'Daily-Prod.'!ASI12+'Daily-Prod.'!ARZ12+'Daily-Prod.'!ARQ12+'Daily-Prod.'!ARH12+'Daily-Prod.'!AQY12+'Daily-Prod.'!AQP12+'Daily-Prod.'!AQG12+'Daily-Prod.'!APX12+'Daily-Prod.'!APO12+'Daily-Prod.'!APF12+'Daily-Prod.'!AOW12),"")</f>
        <v>104</v>
      </c>
      <c r="AV12" s="495" t="str">
        <f t="shared" si="4"/>
        <v/>
      </c>
      <c r="AW12" s="378">
        <f>IFERROR(AVERAGE('Daily-Prod.'!AZE12,'Daily-Prod.'!AYV12,'Daily-Prod.'!AYM12,'Daily-Prod.'!AYD12,'Daily-Prod.'!AXU12,'Daily-Prod.'!AXL12,'Daily-Prod.'!AXC12,'Daily-Prod.'!AWT12,'Daily-Prod.'!AWK12,'Daily-Prod.'!AWB12,'Daily-Prod.'!AVS12,'Daily-Prod.'!AVJ12,'Daily-Prod.'!AVA12,'Daily-Prod.'!AUR12,'Daily-Prod.'!AUI12,'Daily-Prod.'!ATZ12,'Daily-Prod.'!ATQ12,'Daily-Prod.'!ATH12,'Daily-Prod.'!ASY12,'Daily-Prod.'!ASP12,'Daily-Prod.'!ASG12,'Daily-Prod.'!ARX12,'Daily-Prod.'!ARO12,'Daily-Prod.'!ARF12,'Daily-Prod.'!AQW12,'Daily-Prod.'!AQN12,'Daily-Prod.'!AQE12,'Daily-Prod.'!APV12,'Daily-Prod.'!APM12,'Daily-Prod.'!APD12,'Daily-Prod.'!AOU12),"")</f>
        <v>19.227272727272727</v>
      </c>
      <c r="AX12" s="379"/>
      <c r="AY12" s="380">
        <f>IFERROR(AVERAGE('Daily-Prod.'!AZG12,'Daily-Prod.'!AYX12,'Daily-Prod.'!AYO12,'Daily-Prod.'!AYF12,'Daily-Prod.'!AXW12,'Daily-Prod.'!AXN12,'Daily-Prod.'!AXE12,'Daily-Prod.'!AWV12,'Daily-Prod.'!AWM12,'Daily-Prod.'!AWD12,'Daily-Prod.'!AVU12,'Daily-Prod.'!AVL12,'Daily-Prod.'!AVC12,'Daily-Prod.'!AUT12,'Daily-Prod.'!AUK12,'Daily-Prod.'!AUB12,'Daily-Prod.'!ATS12,'Daily-Prod.'!ATJ12,'Daily-Prod.'!ATA12,'Daily-Prod.'!ASR12,'Daily-Prod.'!ASI12,'Daily-Prod.'!ARZ12,'Daily-Prod.'!ARQ12,'Daily-Prod.'!ARH12,'Daily-Prod.'!AQY12,'Daily-Prod.'!AQP12,'Daily-Prod.'!AQG12,'Daily-Prod.'!APX12,'Daily-Prod.'!APO12,'Daily-Prod.'!APF12,'Daily-Prod.'!AOW12),"")</f>
        <v>4.16</v>
      </c>
      <c r="AZ12" s="66">
        <f>IFERROR(('Daily-Prod.'!BJJ12+'Daily-Prod.'!BJA12+'Daily-Prod.'!BIR12+'Daily-Prod.'!BII12+'Daily-Prod.'!BHZ12+'Daily-Prod.'!BHQ12+'Daily-Prod.'!BHH12+'Daily-Prod.'!BGY12+'Daily-Prod.'!BGP12+'Daily-Prod.'!BGG12+'Daily-Prod.'!BFX12+'Daily-Prod.'!BFO12+'Daily-Prod.'!BFF12+'Daily-Prod.'!BEW12+'Daily-Prod.'!BEN12+'Daily-Prod.'!BEE12+'Daily-Prod.'!BDV12+'Daily-Prod.'!BDM12+'Daily-Prod.'!BDD12+'Daily-Prod.'!BCU12+'Daily-Prod.'!BCL12+'Daily-Prod.'!BCC12+'Daily-Prod.'!BBT12+'Daily-Prod.'!BBK12+'Daily-Prod.'!BBB12+'Daily-Prod.'!BAS12+'Daily-Prod.'!BAJ12+'Daily-Prod.'!BAA12+'Daily-Prod.'!AZR12+'Daily-Prod.'!AZI12)/BC12,"")</f>
        <v>0.55504587155963303</v>
      </c>
      <c r="BA12" s="475">
        <f>IFERROR(('Daily-Prod.'!BJK12+'Daily-Prod.'!BJB12+'Daily-Prod.'!BIS12+'Daily-Prod.'!BIJ12+'Daily-Prod.'!BIA12+'Daily-Prod.'!BHR12+'Daily-Prod.'!BHI12+'Daily-Prod.'!BGZ12+'Daily-Prod.'!BGQ12+'Daily-Prod.'!BGH12+'Daily-Prod.'!BFY12+'Daily-Prod.'!BFP12+'Daily-Prod.'!BFG12+'Daily-Prod.'!BEX12+'Daily-Prod.'!BEO12+'Daily-Prod.'!BEF12+'Daily-Prod.'!BDW12+'Daily-Prod.'!BDN12+'Daily-Prod.'!BDE12+'Daily-Prod.'!BCV12+'Daily-Prod.'!BCM12+'Daily-Prod.'!BCD12+'Daily-Prod.'!BBU12+'Daily-Prod.'!BBL12+'Daily-Prod.'!BBC12+'Daily-Prod.'!BAT12+'Daily-Prod.'!BAK12+'Daily-Prod.'!BAB12+'Daily-Prod.'!AZS12+'Daily-Prod.'!AZJ12)/BC12,"")</f>
        <v>0.15596330275229359</v>
      </c>
      <c r="BB12" s="475">
        <f>IFERROR(('Daily-Prod.'!BJM12+'Daily-Prod.'!BJD12+'Daily-Prod.'!BIU12+'Daily-Prod.'!BIL12+'Daily-Prod.'!BIC12+'Daily-Prod.'!BHT12+'Daily-Prod.'!BHK12+'Daily-Prod.'!BHB12+'Daily-Prod.'!BGS12+'Daily-Prod.'!BGJ12+'Daily-Prod.'!BGA12+'Daily-Prod.'!BFR12+'Daily-Prod.'!BFI12+'Daily-Prod.'!BEZ12+'Daily-Prod.'!BEQ12+'Daily-Prod.'!BEH12+'Daily-Prod.'!BDY12+'Daily-Prod.'!BDP12+'Daily-Prod.'!BDG12+'Daily-Prod.'!BCX12+'Daily-Prod.'!BCO12+'Daily-Prod.'!BCF12+'Daily-Prod.'!BBW12+'Daily-Prod.'!BBN12+'Daily-Prod.'!BBE12+'Daily-Prod.'!BAV12+'Daily-Prod.'!BAM12+'Daily-Prod.'!BAD12+'Daily-Prod.'!AZU12+'Daily-Prod.'!AZL12+'Daily-Prod.'!BJN12+'Daily-Prod.'!BJE12+'Daily-Prod.'!BIV12+'Daily-Prod.'!BIM12+'Daily-Prod.'!BID12+'Daily-Prod.'!BHU12+'Daily-Prod.'!BHL12+'Daily-Prod.'!BHC12+'Daily-Prod.'!BGT12+'Daily-Prod.'!BGK12+'Daily-Prod.'!BGB12+'Daily-Prod.'!BFS12+'Daily-Prod.'!BFJ12+'Daily-Prod.'!BFA12+'Daily-Prod.'!BER12+'Daily-Prod.'!BEI12+'Daily-Prod.'!BDZ12+'Daily-Prod.'!BDQ12+'Daily-Prod.'!BDH12+'Daily-Prod.'!BCY12+'Daily-Prod.'!BCP12+'Daily-Prod.'!BCG12+'Daily-Prod.'!BBX12+'Daily-Prod.'!BBO12+'Daily-Prod.'!BBF12+'Daily-Prod.'!BAW12+'Daily-Prod.'!BAN12+'Daily-Prod.'!BAE12+'Daily-Prod.'!AZV12+'Daily-Prod.'!AZM12)/BC12,"")</f>
        <v>0.28899082568807338</v>
      </c>
      <c r="BC12" s="496">
        <f>IFERROR(('Daily-Prod.'!BJO12+'Daily-Prod.'!BJF12+'Daily-Prod.'!BIW12+'Daily-Prod.'!BIN12+'Daily-Prod.'!BIE12+'Daily-Prod.'!BHV12+'Daily-Prod.'!BHM12+'Daily-Prod.'!BHD12+'Daily-Prod.'!BGU12+'Daily-Prod.'!BGL12+'Daily-Prod.'!BGC12+'Daily-Prod.'!BFT12+'Daily-Prod.'!BFK12+'Daily-Prod.'!BFB12+'Daily-Prod.'!BES12+'Daily-Prod.'!BEJ12+'Daily-Prod.'!BEA12+'Daily-Prod.'!BDR12+'Daily-Prod.'!BDI12+'Daily-Prod.'!BCZ12+'Daily-Prod.'!BCQ12+'Daily-Prod.'!BCH12+'Daily-Prod.'!BBY12+'Daily-Prod.'!BBP12+'Daily-Prod.'!BBG12+'Daily-Prod.'!BAX12+'Daily-Prod.'!BAO12+'Daily-Prod.'!BAF12+'Daily-Prod.'!AZW12+'Daily-Prod.'!AZN12),"")</f>
        <v>436</v>
      </c>
      <c r="BD12" s="383">
        <f>IFERROR(('Daily-Prod.'!BJP12+'Daily-Prod.'!BJG12+'Daily-Prod.'!BIX12+'Daily-Prod.'!BIO12+'Daily-Prod.'!BIF12+'Daily-Prod.'!BHW12+'Daily-Prod.'!BHN12+'Daily-Prod.'!BHE12+'Daily-Prod.'!BGV12+'Daily-Prod.'!BGM12+'Daily-Prod.'!BGD12+'Daily-Prod.'!BFU12+'Daily-Prod.'!BFL12+'Daily-Prod.'!BFC12+'Daily-Prod.'!BET12+'Daily-Prod.'!BEK12+'Daily-Prod.'!BEB12+'Daily-Prod.'!BDS12+'Daily-Prod.'!BDJ12+'Daily-Prod.'!BDA12+'Daily-Prod.'!BCR12+'Daily-Prod.'!BCI12+'Daily-Prod.'!BBZ12+'Daily-Prod.'!BBQ12+'Daily-Prod.'!BBH12+'Daily-Prod.'!BAY12+'Daily-Prod.'!BAP12+'Daily-Prod.'!BAG12+'Daily-Prod.'!AZX12+'Daily-Prod.'!AZO12),"")</f>
        <v>80</v>
      </c>
      <c r="BE12" s="384">
        <f>IFERROR(('Daily-Prod.'!BJQ12+'Daily-Prod.'!BJH12+'Daily-Prod.'!BIY12+'Daily-Prod.'!BIP12+'Daily-Prod.'!BIG12+'Daily-Prod.'!BHX12+'Daily-Prod.'!BHO12+'Daily-Prod.'!BHF12+'Daily-Prod.'!BGW12+'Daily-Prod.'!BGN12+'Daily-Prod.'!BGE12+'Daily-Prod.'!BFV12+'Daily-Prod.'!BFM12+'Daily-Prod.'!BFD12+'Daily-Prod.'!BEU12+'Daily-Prod.'!BEL12+'Daily-Prod.'!BEC12+'Daily-Prod.'!BDT12+'Daily-Prod.'!BDK12+'Daily-Prod.'!BDB12+'Daily-Prod.'!BCS12+'Daily-Prod.'!BCJ12+'Daily-Prod.'!BCA12+'Daily-Prod.'!BBR12+'Daily-Prod.'!BBI12+'Daily-Prod.'!BAZ12+'Daily-Prod.'!BAQ12+'Daily-Prod.'!BAH12+'Daily-Prod.'!AZY12+'Daily-Prod.'!AZP12),"")</f>
        <v>80</v>
      </c>
      <c r="BF12" s="495">
        <f t="shared" si="5"/>
        <v>1</v>
      </c>
      <c r="BG12" s="378">
        <f>IFERROR(AVERAGE('Daily-Prod.'!BJO12,'Daily-Prod.'!BJF12,'Daily-Prod.'!BIW12,'Daily-Prod.'!BIN12,'Daily-Prod.'!BIE12,'Daily-Prod.'!BHV12,'Daily-Prod.'!BHM12,'Daily-Prod.'!BHD12,'Daily-Prod.'!BGU12,'Daily-Prod.'!BGL12,'Daily-Prod.'!BGC12,'Daily-Prod.'!BFT12,'Daily-Prod.'!BFK12,'Daily-Prod.'!BFB12,'Daily-Prod.'!BES12,'Daily-Prod.'!BEJ12,'Daily-Prod.'!BEA12,'Daily-Prod.'!BDR12,'Daily-Prod.'!BDI12,'Daily-Prod.'!BCZ12,'Daily-Prod.'!BCQ12,'Daily-Prod.'!BCH12,'Daily-Prod.'!BBY12,'Daily-Prod.'!BBP12,'Daily-Prod.'!BBG12,'Daily-Prod.'!BAX12,'Daily-Prod.'!BAO12,'Daily-Prod.'!BAF12,'Daily-Prod.'!AZW12,'Daily-Prod.'!AZN12),"")</f>
        <v>21.8</v>
      </c>
      <c r="BH12" s="379">
        <f>IFERROR(AVERAGE('Daily-Prod.'!BJP12,'Daily-Prod.'!BJG12,'Daily-Prod.'!BIX12,'Daily-Prod.'!BIO12,'Daily-Prod.'!BIF12,'Daily-Prod.'!BHW12,'Daily-Prod.'!BHN12,'Daily-Prod.'!BHE12,'Daily-Prod.'!BGV12,'Daily-Prod.'!BGM12,'Daily-Prod.'!BGD12,'Daily-Prod.'!BFU12,'Daily-Prod.'!BFL12,'Daily-Prod.'!BFC12,'Daily-Prod.'!BET12,'Daily-Prod.'!BEK12,'Daily-Prod.'!BEB12,'Daily-Prod.'!BDS12,'Daily-Prod.'!BDJ12,'Daily-Prod.'!BDA12,'Daily-Prod.'!BCR12,'Daily-Prod.'!BCI12,'Daily-Prod.'!BBZ12,'Daily-Prod.'!BBQ12,'Daily-Prod.'!BBH12,'Daily-Prod.'!BAY12,'Daily-Prod.'!BAP12,'Daily-Prod.'!BAG12,'Daily-Prod.'!AZX12,'Daily-Prod.'!AZO12),"")</f>
        <v>2.6666666666666665</v>
      </c>
      <c r="BI12" s="380">
        <f>IFERROR(AVERAGE('Daily-Prod.'!BJQ12,'Daily-Prod.'!BJH12,'Daily-Prod.'!BIY12,'Daily-Prod.'!BIP12,'Daily-Prod.'!BIG12,'Daily-Prod.'!BHX12,'Daily-Prod.'!BHO12,'Daily-Prod.'!BHF12,'Daily-Prod.'!BGW12,'Daily-Prod.'!BGN12,'Daily-Prod.'!BGE12,'Daily-Prod.'!BFV12,'Daily-Prod.'!BFM12,'Daily-Prod.'!BFD12,'Daily-Prod.'!BEU12,'Daily-Prod.'!BEL12,'Daily-Prod.'!BEC12,'Daily-Prod.'!BDT12,'Daily-Prod.'!BDK12,'Daily-Prod.'!BDB12,'Daily-Prod.'!BCS12,'Daily-Prod.'!BCJ12,'Daily-Prod.'!BCA12,'Daily-Prod.'!BBR12,'Daily-Prod.'!BBI12,'Daily-Prod.'!BAZ12,'Daily-Prod.'!BAQ12,'Daily-Prod.'!BAH12,'Daily-Prod.'!AZY12,'Daily-Prod.'!AZP12),"")</f>
        <v>2.6666666666666665</v>
      </c>
      <c r="BJ12" s="66">
        <f>IFERROR((('Daily-Prod.'!BUC12+'Daily-Prod.'!BTT12+'Daily-Prod.'!BTK12+'Daily-Prod.'!BTB12+'Daily-Prod.'!BSS12+'Daily-Prod.'!BSJ12+'Daily-Prod.'!BSA12+'Daily-Prod.'!BRR12+'Daily-Prod.'!BRI12+'Daily-Prod.'!BQZ12+'Daily-Prod.'!BQQ12+'Daily-Prod.'!BQH12+'Daily-Prod.'!BPY12+'Daily-Prod.'!BPP12+'Daily-Prod.'!BPG12+'Daily-Prod.'!BOX12+'Daily-Prod.'!BOO12+'Daily-Prod.'!BOF12+'Daily-Prod.'!BNW12+'Daily-Prod.'!BNN12+'Daily-Prod.'!BNE12+'Daily-Prod.'!BMV12+'Daily-Prod.'!BMM12+'Daily-Prod.'!BMD12+'Daily-Prod.'!BLU12+'Daily-Prod.'!BLL12+'Daily-Prod.'!BLC12+'Daily-Prod.'!BKT12+'Daily-Prod.'!BKK12+'Daily-Prod.'!BKB12+'Daily-Prod.'!BJS12)/BM12),"")</f>
        <v>0.42929292929292928</v>
      </c>
      <c r="BK12" s="475">
        <f>IFERROR((('Daily-Prod.'!BUD12+'Daily-Prod.'!BTU12+'Daily-Prod.'!BTL12+'Daily-Prod.'!BTC12+'Daily-Prod.'!BST12+'Daily-Prod.'!BSK12+'Daily-Prod.'!BSB12+'Daily-Prod.'!BRS12+'Daily-Prod.'!BRJ12+'Daily-Prod.'!BRA12+'Daily-Prod.'!BQR12+'Daily-Prod.'!BQI12+'Daily-Prod.'!BPZ12+'Daily-Prod.'!BPQ12+'Daily-Prod.'!BPH12+'Daily-Prod.'!BOY12+'Daily-Prod.'!BOP12+'Daily-Prod.'!BOG12+'Daily-Prod.'!BNX12+'Daily-Prod.'!BNO12+'Daily-Prod.'!BNF12+'Daily-Prod.'!BMW12+'Daily-Prod.'!BMN12+'Daily-Prod.'!BME12+'Daily-Prod.'!BLV12+'Daily-Prod.'!BLM12+'Daily-Prod.'!BLD12+'Daily-Prod.'!BKU12+'Daily-Prod.'!BKL12+'Daily-Prod.'!BKC12+'Daily-Prod.'!BJT12)/BM12),"")</f>
        <v>0.25</v>
      </c>
      <c r="BL12" s="475">
        <f>IFERROR((('Daily-Prod.'!BUG12+'Daily-Prod.'!BTX12+'Daily-Prod.'!BTO12+'Daily-Prod.'!BTF12+'Daily-Prod.'!BSW12+'Daily-Prod.'!BSN12+'Daily-Prod.'!BSE12+'Daily-Prod.'!BRV12+'Daily-Prod.'!BRM12+'Daily-Prod.'!BRD12+'Daily-Prod.'!BQU12+'Daily-Prod.'!BQL12+'Daily-Prod.'!BQC12+'Daily-Prod.'!BPT12+'Daily-Prod.'!BPK12+'Daily-Prod.'!BPB12+'Daily-Prod.'!BOS12+'Daily-Prod.'!BOJ12+'Daily-Prod.'!BOA12+'Daily-Prod.'!BNR12+'Daily-Prod.'!BNI12+'Daily-Prod.'!BMZ12+'Daily-Prod.'!BMQ12+'Daily-Prod.'!BMH12+'Daily-Prod.'!BLY12+'Daily-Prod.'!BLP12+'Daily-Prod.'!BLG12+'Daily-Prod.'!BKX12+'Daily-Prod.'!BKO12+'Daily-Prod.'!BKF12+'Daily-Prod.'!BJW12+'Daily-Prod.'!BUF12+'Daily-Prod.'!BTW12+'Daily-Prod.'!BTN12+'Daily-Prod.'!BTE12+'Daily-Prod.'!BSV12+'Daily-Prod.'!BSM12+'Daily-Prod.'!BSD12+'Daily-Prod.'!BRU12+'Daily-Prod.'!BRL12+'Daily-Prod.'!BRC12+'Daily-Prod.'!BQT12+'Daily-Prod.'!BQK12+'Daily-Prod.'!BQB12+'Daily-Prod.'!BPS12+'Daily-Prod.'!BPJ12+'Daily-Prod.'!BPA12+'Daily-Prod.'!BOR12+'Daily-Prod.'!BOI12+'Daily-Prod.'!BNZ12+'Daily-Prod.'!BNQ12+'Daily-Prod.'!BNH12+'Daily-Prod.'!BMY12+'Daily-Prod.'!BMP12+'Daily-Prod.'!BMG12+'Daily-Prod.'!BLX12+'Daily-Prod.'!BLO12+'Daily-Prod.'!BLF12+'Daily-Prod.'!BKW12+'Daily-Prod.'!BKN12+'Daily-Prod.'!BKE12+'Daily-Prod.'!BJV12)/BM12),"")</f>
        <v>0.32070707070707072</v>
      </c>
      <c r="BM12" s="496">
        <f>IFERROR(('Daily-Prod.'!BUH12+'Daily-Prod.'!BTY12+'Daily-Prod.'!BTP12+'Daily-Prod.'!BTG12+'Daily-Prod.'!BSX12+'Daily-Prod.'!BSO12+'Daily-Prod.'!BSF12+'Daily-Prod.'!BRW12+'Daily-Prod.'!BRN12+'Daily-Prod.'!BRE12+'Daily-Prod.'!BQV12+'Daily-Prod.'!BQM12+'Daily-Prod.'!BQD12+'Daily-Prod.'!BPU12+'Daily-Prod.'!BPL12+'Daily-Prod.'!BPC12+'Daily-Prod.'!BOT12+'Daily-Prod.'!BOK12+'Daily-Prod.'!BOB12+'Daily-Prod.'!BNS12+'Daily-Prod.'!BNJ12+'Daily-Prod.'!BNA12+'Daily-Prod.'!BMR12+'Daily-Prod.'!BMI12+'Daily-Prod.'!BLZ12+'Daily-Prod.'!BLQ12+'Daily-Prod.'!BLH12+'Daily-Prod.'!BKY12+'Daily-Prod.'!BKP12+'Daily-Prod.'!BKG12+'Daily-Prod.'!BJX12),"")</f>
        <v>396</v>
      </c>
      <c r="BN12" s="383"/>
      <c r="BO12" s="384">
        <f>IFERROR(('Daily-Prod.'!BUJ12+'Daily-Prod.'!BUA12+'Daily-Prod.'!BTR12+'Daily-Prod.'!BTI12+'Daily-Prod.'!BSZ12+'Daily-Prod.'!BSQ12+'Daily-Prod.'!BSH12+'Daily-Prod.'!BRY12+'Daily-Prod.'!BRP12+'Daily-Prod.'!BRG12+'Daily-Prod.'!BQX12+'Daily-Prod.'!BQO12+'Daily-Prod.'!BQF12+'Daily-Prod.'!BPW12+'Daily-Prod.'!BPN12+'Daily-Prod.'!BPE12+'Daily-Prod.'!BOV12+'Daily-Prod.'!BOM12+'Daily-Prod.'!BOD12+'Daily-Prod.'!BNU12+'Daily-Prod.'!BNL12+'Daily-Prod.'!BNC12+'Daily-Prod.'!BMT12+'Daily-Prod.'!BMK12+'Daily-Prod.'!BMB12+'Daily-Prod.'!BLS12+'Daily-Prod.'!BLJ12+'Daily-Prod.'!BLA12+'Daily-Prod.'!BKR12+'Daily-Prod.'!BKI12+'Daily-Prod.'!BJZ12),"")</f>
        <v>36</v>
      </c>
      <c r="BP12" s="495" t="str">
        <f t="shared" si="6"/>
        <v/>
      </c>
      <c r="BQ12" s="378">
        <f ca="1">IFERROR(AVERAGE(('Daily-Prod.'!BUH12,'Daily-Prod.'!BTY12,'Daily-Prod.'!BTP12,'Daily-Prod.'!BTG12,'Daily-Prod.'!BSX12,'Daily-Prod.'!BSO12,'Daily-Prod.'!BSF12,'Daily-Prod.'!BRW12,'Daily-Prod.'!BRN12,'Daily-Prod.'!BRE12,'Daily-Prod.'!BQV12,'Daily-Prod.'!BQM12,'Daily-Prod.'!BQD12,'Daily-Prod.'!BPU12,'Daily-Prod.'!BPL12,'Daily-Prod.'!BPC12,'Daily-Prod.'!BOT12,'Daily-Prod.'!BOK12,'Daily-Prod.'!BOB12,'Daily-Prod.'!BNS12,'Daily-Prod.'!BNJ12,'Daily-Prod.'!BNA12,'Daily-Prod.'!BMR12,'Daily-Prod.'!BMI12,'Daily-Prod.'!BLZ12,'Daily-Prod.'!BLQ12,'Daily-Prod.'!BLH12,'Daily-Prod.'!BKY12,'Daily-Prod.'!BKP12,'Daily-Prod.'!BKG12,'Daily-Prod.'!BJX12)),"")</f>
        <v>18.857142857142858</v>
      </c>
      <c r="BR12" s="379"/>
      <c r="BS12" s="380">
        <f>IFERROR((AVERAGE('Daily-Prod.'!BUJ12,'Daily-Prod.'!BUA12,'Daily-Prod.'!BTR12,'Daily-Prod.'!BTI12,'Daily-Prod.'!BSZ12,'Daily-Prod.'!BSQ12,'Daily-Prod.'!BSH12,'Daily-Prod.'!BRY12,'Daily-Prod.'!BRP12,'Daily-Prod.'!BRG12,'Daily-Prod.'!BQX12,'Daily-Prod.'!BQO12,'Daily-Prod.'!BQF12,'Daily-Prod.'!BPW12,'Daily-Prod.'!BPN12,'Daily-Prod.'!BPE12,'Daily-Prod.'!BOV12,'Daily-Prod.'!BOM12,'Daily-Prod.'!BOD12,'Daily-Prod.'!BNU12,'Daily-Prod.'!BNL12,'Daily-Prod.'!BNC12,'Daily-Prod.'!BMT12,'Daily-Prod.'!BMK12,'Daily-Prod.'!BMB12,'Daily-Prod.'!BLS12,'Daily-Prod.'!BLJ12,'Daily-Prod.'!BLA12,'Daily-Prod.'!BKR12,'Daily-Prod.'!BKI12,'Daily-Prod.'!BJZ12)),"")</f>
        <v>3.2727272727272729</v>
      </c>
    </row>
    <row r="13" spans="1:71" ht="13.5">
      <c r="A13" s="453" t="s">
        <v>137</v>
      </c>
      <c r="B13" s="482">
        <f>IFERROR(('Daily-Prod.'!JC13+'Daily-Prod.'!IT13+'Daily-Prod.'!IK13+'Daily-Prod.'!IB13+'Daily-Prod.'!HS13+'Daily-Prod.'!HJ13+'Daily-Prod.'!HA13+'Daily-Prod.'!GR13+'Daily-Prod.'!GI13+'Daily-Prod.'!FZ13+'Daily-Prod.'!FQ13+'Daily-Prod.'!FH13+'Daily-Prod.'!EY13+'Daily-Prod.'!EP13+'Daily-Prod.'!EG13+'Daily-Prod.'!DX13+'Daily-Prod.'!DO13+'Daily-Prod.'!DF13+'Daily-Prod.'!CW13+'Daily-Prod.'!CN13+'Daily-Prod.'!CE13+'Daily-Prod.'!BV13+'Daily-Prod.'!BM13+'Daily-Prod.'!BD13+'Daily-Prod.'!AU13+'Daily-Prod.'!AL13+'Daily-Prod.'!AC13+'Daily-Prod.'!T13+'Daily-Prod.'!K13+'Daily-Prod.'!B13)/E13,"")</f>
        <v>0.59927797833935015</v>
      </c>
      <c r="C13" s="475">
        <f>IFERROR(('Daily-Prod.'!JD13+'Daily-Prod.'!IU13+'Daily-Prod.'!IL13+'Daily-Prod.'!IC13+'Daily-Prod.'!HT13+'Daily-Prod.'!HK13+'Daily-Prod.'!HB13+'Daily-Prod.'!GS13+'Daily-Prod.'!GJ13+'Daily-Prod.'!GA13+'Daily-Prod.'!FR13+'Daily-Prod.'!FI13+'Daily-Prod.'!EZ13+'Daily-Prod.'!EQ13+'Daily-Prod.'!EH13+'Daily-Prod.'!DY13+'Daily-Prod.'!DP13+'Daily-Prod.'!DG13+'Daily-Prod.'!CX13+'Daily-Prod.'!CO13+'Daily-Prod.'!CF13+'Daily-Prod.'!BW13+'Daily-Prod.'!BN13+'Daily-Prod.'!BE13+'Daily-Prod.'!AV13+'Daily-Prod.'!AM13+'Daily-Prod.'!AD13+'Daily-Prod.'!U13+'Daily-Prod.'!L13+'Daily-Prod.'!C13)/E13,"")</f>
        <v>0.16245487364620939</v>
      </c>
      <c r="D13" s="475">
        <f>IFERROR(('Daily-Prod.'!JF13+'Daily-Prod.'!IW13+'Daily-Prod.'!IN13+'Daily-Prod.'!IE13+'Daily-Prod.'!HV13+'Daily-Prod.'!HM13+'Daily-Prod.'!HD13+'Daily-Prod.'!GU13+'Daily-Prod.'!GL13+'Daily-Prod.'!GC13+'Daily-Prod.'!FT13+'Daily-Prod.'!FK13+'Daily-Prod.'!FB13+'Daily-Prod.'!ES13+'Daily-Prod.'!EJ13+'Daily-Prod.'!EA13+'Daily-Prod.'!DR13+'Daily-Prod.'!DI13+'Daily-Prod.'!CZ13+'Daily-Prod.'!CQ13+'Daily-Prod.'!CH13+'Daily-Prod.'!BY13+'Daily-Prod.'!BP13+'Daily-Prod.'!BG13+'Daily-Prod.'!AX13+'Daily-Prod.'!AO13+'Daily-Prod.'!AF13+'Daily-Prod.'!W13+'Daily-Prod.'!N13+'Daily-Prod.'!E13+'Daily-Prod.'!JG13+'Daily-Prod.'!IX13+'Daily-Prod.'!IO13+'Daily-Prod.'!IF13+'Daily-Prod.'!HW13+'Daily-Prod.'!HN13+'Daily-Prod.'!HE13+'Daily-Prod.'!GV13+'Daily-Prod.'!GM13+'Daily-Prod.'!GD13+'Daily-Prod.'!FU13+'Daily-Prod.'!FL13+'Daily-Prod.'!FC13+'Daily-Prod.'!ET13+'Daily-Prod.'!EK13+'Daily-Prod.'!EB13+'Daily-Prod.'!DS13+'Daily-Prod.'!DJ13+'Daily-Prod.'!DA13+'Daily-Prod.'!CR13+'Daily-Prod.'!CI13+'Daily-Prod.'!BZ13+'Daily-Prod.'!BQ13+'Daily-Prod.'!BH13+'Daily-Prod.'!AY13+'Daily-Prod.'!AP13+'Daily-Prod.'!AG13+'Daily-Prod.'!X13+'Daily-Prod.'!O13+'Daily-Prod.'!F13)/E13,"")</f>
        <v>0.23826714801444043</v>
      </c>
      <c r="E13" s="496">
        <f>IFERROR(('Daily-Prod.'!JH13+'Daily-Prod.'!IY13+'Daily-Prod.'!IP13+'Daily-Prod.'!IG13+'Daily-Prod.'!HX13+'Daily-Prod.'!HO13+'Daily-Prod.'!HF13+'Daily-Prod.'!GW13+'Daily-Prod.'!GN13+'Daily-Prod.'!GE13+'Daily-Prod.'!FV13+'Daily-Prod.'!FM13+'Daily-Prod.'!FD13+'Daily-Prod.'!EU13+'Daily-Prod.'!EL13+'Daily-Prod.'!EC13+'Daily-Prod.'!DT13+'Daily-Prod.'!DK13+'Daily-Prod.'!DB13+'Daily-Prod.'!CS13+'Daily-Prod.'!CJ13+'Daily-Prod.'!CA13+'Daily-Prod.'!BR13+'Daily-Prod.'!BI13+'Daily-Prod.'!AZ13+'Daily-Prod.'!AQ13+'Daily-Prod.'!AH13+'Daily-Prod.'!Y13+'Daily-Prod.'!P13+'Daily-Prod.'!G13),"")</f>
        <v>277</v>
      </c>
      <c r="F13" s="383"/>
      <c r="G13" s="384">
        <f>IFERROR(('Daily-Prod.'!JJ13+'Daily-Prod.'!JA13+'Daily-Prod.'!IR13+'Daily-Prod.'!II13+'Daily-Prod.'!HZ13+'Daily-Prod.'!HQ13+'Daily-Prod.'!HH13+'Daily-Prod.'!GY13+'Daily-Prod.'!GP13+'Daily-Prod.'!GG13+'Daily-Prod.'!FX13+'Daily-Prod.'!FO13+'Daily-Prod.'!FF13+'Daily-Prod.'!EW13+'Daily-Prod.'!EN13+'Daily-Prod.'!EE13+'Daily-Prod.'!DV13+'Daily-Prod.'!DM13+'Daily-Prod.'!DD13+'Daily-Prod.'!CU13+'Daily-Prod.'!CL13+'Daily-Prod.'!CC13+'Daily-Prod.'!BT13+'Daily-Prod.'!BK13+'Daily-Prod.'!BB13+'Daily-Prod.'!AS13+'Daily-Prod.'!AJ13+'Daily-Prod.'!AA13+'Daily-Prod.'!R13+'Daily-Prod.'!I13),"")</f>
        <v>97</v>
      </c>
      <c r="H13" s="495" t="str">
        <f t="shared" si="0"/>
        <v/>
      </c>
      <c r="I13" s="378">
        <f>IFERROR(AVERAGE('Daily-Prod.'!JH13,'Daily-Prod.'!IY13,'Daily-Prod.'!IP13,'Daily-Prod.'!IG13,'Daily-Prod.'!HX13,'Daily-Prod.'!HO13,'Daily-Prod.'!HF13,'Daily-Prod.'!GW13,'Daily-Prod.'!GN13,'Daily-Prod.'!GE13,'Daily-Prod.'!FV13,'Daily-Prod.'!FM13,'Daily-Prod.'!FD13,'Daily-Prod.'!EU13,'Daily-Prod.'!EL13,'Daily-Prod.'!EC13,'Daily-Prod.'!DT13,'Daily-Prod.'!DK13,'Daily-Prod.'!DB13,'Daily-Prod.'!CS13,'Daily-Prod.'!CJ13,'Daily-Prod.'!CA13,'Daily-Prod.'!BR13,'Daily-Prod.'!BI13,'Daily-Prod.'!AZ13,'Daily-Prod.'!AQ13,'Daily-Prod.'!AH13,'Daily-Prod.'!Y13,'Daily-Prod.'!P13,'Daily-Prod.'!G13),"")</f>
        <v>17.3125</v>
      </c>
      <c r="J13" s="379" t="str">
        <f>IFERROR(AVERAGE('Daily-Prod.'!JI13,'Daily-Prod.'!IZ13,'Daily-Prod.'!IQ13,'Daily-Prod.'!IH13,'Daily-Prod.'!HY13,'Daily-Prod.'!HP13,'Daily-Prod.'!HG13,'Daily-Prod.'!GX13,'Daily-Prod.'!GO13,'Daily-Prod.'!GF13,'Daily-Prod.'!FW13,'Daily-Prod.'!FN13,'Daily-Prod.'!FE13,'Daily-Prod.'!EV13,'Daily-Prod.'!EM13,'Daily-Prod.'!ED13,'Daily-Prod.'!DU13,'Daily-Prod.'!DL13,'Daily-Prod.'!DC13,'Daily-Prod.'!CT13,'Daily-Prod.'!CK13,'Daily-Prod.'!CB13,'Daily-Prod.'!BS13,'Daily-Prod.'!BJ13,'Daily-Prod.'!BA13,'Daily-Prod.'!AR13,'Daily-Prod.'!AI13,'Daily-Prod.'!Z13,'Daily-Prod.'!Q13,'Daily-Prod.'!H13),"")</f>
        <v/>
      </c>
      <c r="K13" s="380">
        <f>IFERROR(AVERAGE('Daily-Prod.'!JJ13,'Daily-Prod.'!JA13,'Daily-Prod.'!IR13,'Daily-Prod.'!II13,'Daily-Prod.'!HZ13,'Daily-Prod.'!HQ13,'Daily-Prod.'!HH13,'Daily-Prod.'!GY13,'Daily-Prod.'!GP13,'Daily-Prod.'!GG13,'Daily-Prod.'!FX13,'Daily-Prod.'!FO13,'Daily-Prod.'!FF13,'Daily-Prod.'!EW13,'Daily-Prod.'!EN13,'Daily-Prod.'!EE13,'Daily-Prod.'!DV13,'Daily-Prod.'!DM13,'Daily-Prod.'!DD13,'Daily-Prod.'!CU13,'Daily-Prod.'!CL13,'Daily-Prod.'!CC13,'Daily-Prod.'!BT13,'Daily-Prod.'!BK13,'Daily-Prod.'!BB13,'Daily-Prod.'!AS13,'Daily-Prod.'!AJ13,'Daily-Prod.'!AA13,'Daily-Prod.'!R13,'Daily-Prod.'!I13),"")</f>
        <v>12.125</v>
      </c>
      <c r="L13" s="482">
        <f>IFERROR(('Daily-Prod.'!TV13+'Daily-Prod.'!TM13+'Daily-Prod.'!TD13+'Daily-Prod.'!SU13+'Daily-Prod.'!SL13+'Daily-Prod.'!SC13+'Daily-Prod.'!RT13+'Daily-Prod.'!RK13+'Daily-Prod.'!RB13+'Daily-Prod.'!QS13+'Daily-Prod.'!QJ13+'Daily-Prod.'!QA13+'Daily-Prod.'!PR13+'Daily-Prod.'!PI13+'Daily-Prod.'!OZ13+'Daily-Prod.'!OQ13+'Daily-Prod.'!OH13+'Daily-Prod.'!NY13+'Daily-Prod.'!NP13+'Daily-Prod.'!NG13+'Daily-Prod.'!MX13+'Daily-Prod.'!MO13+'Daily-Prod.'!MF13+'Daily-Prod.'!LW13+'Daily-Prod.'!LN13+'Daily-Prod.'!LE13+'Daily-Prod.'!KV13+'Daily-Prod.'!KM13+'Daily-Prod.'!KD13+'Daily-Prod.'!JU13+'Daily-Prod.'!JL13)/O13,"")</f>
        <v>0.51933701657458564</v>
      </c>
      <c r="M13" s="475">
        <f>IFERROR(('Daily-Prod.'!TW13+'Daily-Prod.'!TN13+'Daily-Prod.'!TE13+'Daily-Prod.'!SV13+'Daily-Prod.'!SM13+'Daily-Prod.'!SD13+'Daily-Prod.'!RU13+'Daily-Prod.'!RL13+'Daily-Prod.'!RC13+'Daily-Prod.'!QT13+'Daily-Prod.'!QK13+'Daily-Prod.'!QB13+'Daily-Prod.'!PS13+'Daily-Prod.'!PJ13+'Daily-Prod.'!PA13+'Daily-Prod.'!OR13+'Daily-Prod.'!OI13+'Daily-Prod.'!NZ13+'Daily-Prod.'!NQ13+'Daily-Prod.'!NH13+'Daily-Prod.'!MY13+'Daily-Prod.'!MP13+'Daily-Prod.'!MG13+'Daily-Prod.'!LX13+'Daily-Prod.'!LO13+'Daily-Prod.'!LF13+'Daily-Prod.'!KW13+'Daily-Prod.'!KN13+'Daily-Prod.'!KE13+'Daily-Prod.'!JV13+'Daily-Prod.'!JM13)/O13,"")</f>
        <v>0.14640883977900551</v>
      </c>
      <c r="N13" s="475">
        <f>IFERROR(('Daily-Prod.'!TY13+'Daily-Prod.'!TP13+'Daily-Prod.'!TG13+'Daily-Prod.'!SX13+'Daily-Prod.'!SO13+'Daily-Prod.'!SF13+'Daily-Prod.'!RW13+'Daily-Prod.'!RN13+'Daily-Prod.'!RE13+'Daily-Prod.'!QV13+'Daily-Prod.'!QM13+'Daily-Prod.'!QD13+'Daily-Prod.'!PU13+'Daily-Prod.'!PL13+'Daily-Prod.'!PC13+'Daily-Prod.'!OT13+'Daily-Prod.'!OK13+'Daily-Prod.'!OB13+'Daily-Prod.'!NS13+'Daily-Prod.'!NJ13+'Daily-Prod.'!NA13+'Daily-Prod.'!MR13+'Daily-Prod.'!MI13+'Daily-Prod.'!LZ13+'Daily-Prod.'!LQ13+'Daily-Prod.'!LH13+'Daily-Prod.'!KY13+'Daily-Prod.'!KP13+'Daily-Prod.'!KG13+'Daily-Prod.'!JX13+'Daily-Prod.'!JO13+'Daily-Prod.'!TZ13+'Daily-Prod.'!TQ13+'Daily-Prod.'!TH13+'Daily-Prod.'!SY13+'Daily-Prod.'!SP13+'Daily-Prod.'!SG13+'Daily-Prod.'!RX13+'Daily-Prod.'!RO13+'Daily-Prod.'!RF13+'Daily-Prod.'!QW13+'Daily-Prod.'!QN13+'Daily-Prod.'!QE13+'Daily-Prod.'!PV13+'Daily-Prod.'!PM13+'Daily-Prod.'!PD13+'Daily-Prod.'!OU13+'Daily-Prod.'!OL13+'Daily-Prod.'!OC13+'Daily-Prod.'!NT13+'Daily-Prod.'!NK13+'Daily-Prod.'!NB13+'Daily-Prod.'!MS13+'Daily-Prod.'!MJ13+'Daily-Prod.'!MA13+'Daily-Prod.'!LR13+'Daily-Prod.'!LI13+'Daily-Prod.'!KZ13+'Daily-Prod.'!KQ13+'Daily-Prod.'!KH13+'Daily-Prod.'!JY13+'Daily-Prod.'!JP13)/O13,"")</f>
        <v>0.33425414364640882</v>
      </c>
      <c r="O13" s="496">
        <f>IFERROR(('Daily-Prod.'!UA13+'Daily-Prod.'!TR13+'Daily-Prod.'!TI13+'Daily-Prod.'!SZ13+'Daily-Prod.'!SQ13+'Daily-Prod.'!SH13+'Daily-Prod.'!RY13+'Daily-Prod.'!RP13+'Daily-Prod.'!RG13+'Daily-Prod.'!QX13+'Daily-Prod.'!QO13+'Daily-Prod.'!QF13+'Daily-Prod.'!PW13+'Daily-Prod.'!PN13+'Daily-Prod.'!PE13+'Daily-Prod.'!OV13+'Daily-Prod.'!OM13+'Daily-Prod.'!OD13+'Daily-Prod.'!NU13+'Daily-Prod.'!NL13+'Daily-Prod.'!NC13+'Daily-Prod.'!MT13+'Daily-Prod.'!MK13+'Daily-Prod.'!MB13+'Daily-Prod.'!LS13+'Daily-Prod.'!LJ13+'Daily-Prod.'!LA13+'Daily-Prod.'!KR13+'Daily-Prod.'!KI13+'Daily-Prod.'!JZ13+'Daily-Prod.'!JQ13),"")</f>
        <v>362</v>
      </c>
      <c r="P13" s="383"/>
      <c r="Q13" s="384">
        <f>IFERROR(('Daily-Prod.'!UC13+'Daily-Prod.'!TT13+'Daily-Prod.'!TK13+'Daily-Prod.'!TB13+'Daily-Prod.'!SS13+'Daily-Prod.'!SJ13+'Daily-Prod.'!SA13+'Daily-Prod.'!RR13+'Daily-Prod.'!RI13+'Daily-Prod.'!QZ13+'Daily-Prod.'!QQ13+'Daily-Prod.'!QH13+'Daily-Prod.'!PY13+'Daily-Prod.'!PP13+'Daily-Prod.'!PG13+'Daily-Prod.'!OX13+'Daily-Prod.'!OO13+'Daily-Prod.'!OF13+'Daily-Prod.'!NW13+'Daily-Prod.'!NN13+'Daily-Prod.'!NE13+'Daily-Prod.'!MV13+'Daily-Prod.'!MM13+'Daily-Prod.'!MD13+'Daily-Prod.'!LU13+'Daily-Prod.'!LL13+'Daily-Prod.'!LC13+'Daily-Prod.'!KT13+'Daily-Prod.'!KK13+'Daily-Prod.'!KB13+'Daily-Prod.'!JS13),"")</f>
        <v>308</v>
      </c>
      <c r="R13" s="495" t="str">
        <f t="shared" si="1"/>
        <v/>
      </c>
      <c r="S13" s="378">
        <f>IFERROR(AVERAGE('Daily-Prod.'!TR13,'Daily-Prod.'!UA13,'Daily-Prod.'!TI13,'Daily-Prod.'!SZ13,'Daily-Prod.'!SQ13,'Daily-Prod.'!SH13,'Daily-Prod.'!RY13,'Daily-Prod.'!RP13,'Daily-Prod.'!RG13,'Daily-Prod.'!QX13,'Daily-Prod.'!QO13,'Daily-Prod.'!QF13,'Daily-Prod.'!PW13,'Daily-Prod.'!PN13,'Daily-Prod.'!PE13,'Daily-Prod.'!OV13,'Daily-Prod.'!OM13,'Daily-Prod.'!OD13,'Daily-Prod.'!NU13,'Daily-Prod.'!NL13,'Daily-Prod.'!NC13,'Daily-Prod.'!MT13,'Daily-Prod.'!MK13,'Daily-Prod.'!MB13,'Daily-Prod.'!LS13,'Daily-Prod.'!LJ13,'Daily-Prod.'!LA13,'Daily-Prod.'!KR13,'Daily-Prod.'!KI13,'Daily-Prod.'!JZ13),"")</f>
        <v>17.45</v>
      </c>
      <c r="T13" s="379" t="str">
        <f>IFERROR(AVERAGE('Daily-Prod.'!TS13,'Daily-Prod.'!UB13,'Daily-Prod.'!TJ13,'Daily-Prod.'!TA13,'Daily-Prod.'!SR13,'Daily-Prod.'!SI13,'Daily-Prod.'!RZ13,'Daily-Prod.'!RQ13,'Daily-Prod.'!RH13,'Daily-Prod.'!QY13,'Daily-Prod.'!QP13,'Daily-Prod.'!QG13,'Daily-Prod.'!PX13,'Daily-Prod.'!PO13,'Daily-Prod.'!PF13,'Daily-Prod.'!OW13,'Daily-Prod.'!ON13,'Daily-Prod.'!OE13,'Daily-Prod.'!NV13,'Daily-Prod.'!NM13,'Daily-Prod.'!ND13,'Daily-Prod.'!MU13,'Daily-Prod.'!ML13,'Daily-Prod.'!MC13,'Daily-Prod.'!LT13,'Daily-Prod.'!LK13,'Daily-Prod.'!LB13,'Daily-Prod.'!KS13,'Daily-Prod.'!KJ13,'Daily-Prod.'!KA13),"")</f>
        <v/>
      </c>
      <c r="U13" s="380">
        <f>IFERROR(AVERAGE('Daily-Prod.'!TT13,'Daily-Prod.'!UC13,'Daily-Prod.'!TK13,'Daily-Prod.'!TB13,'Daily-Prod.'!SS13,'Daily-Prod.'!SJ13,'Daily-Prod.'!SA13,'Daily-Prod.'!RR13,'Daily-Prod.'!RI13,'Daily-Prod.'!QZ13,'Daily-Prod.'!QQ13,'Daily-Prod.'!QH13,'Daily-Prod.'!PY13,'Daily-Prod.'!PP13,'Daily-Prod.'!PG13,'Daily-Prod.'!OX13,'Daily-Prod.'!OO13,'Daily-Prod.'!OF13,'Daily-Prod.'!NW13,'Daily-Prod.'!NN13,'Daily-Prod.'!NE13,'Daily-Prod.'!MV13,'Daily-Prod.'!MM13,'Daily-Prod.'!MD13,'Daily-Prod.'!LU13,'Daily-Prod.'!LL13,'Daily-Prod.'!LC13,'Daily-Prod.'!KT13,'Daily-Prod.'!KK13,'Daily-Prod.'!KB13),"")</f>
        <v>15.25</v>
      </c>
      <c r="V13" s="66">
        <f>IFERROR(('Daily-Prod.'!ADN13+'Daily-Prod.'!ADE13+'Daily-Prod.'!ACV13+'Daily-Prod.'!ACM13+'Daily-Prod.'!ACD13+'Daily-Prod.'!ABU13+'Daily-Prod.'!ABL13+'Daily-Prod.'!ABC13+'Daily-Prod.'!AAT13+'Daily-Prod.'!AAK13+'Daily-Prod.'!AAB13+'Daily-Prod.'!ZS13+'Daily-Prod.'!ZJ13+'Daily-Prod.'!ZA13+'Daily-Prod.'!YR13+'Daily-Prod.'!YI13+'Daily-Prod.'!XZ13+'Daily-Prod.'!XQ13+'Daily-Prod.'!XH13+'Daily-Prod.'!WY13+'Daily-Prod.'!WP13+'Daily-Prod.'!WG13+'Daily-Prod.'!VX13+'Daily-Prod.'!VO13+'Daily-Prod.'!VF13+'Daily-Prod.'!UW13+'Daily-Prod.'!UN13+'Daily-Prod.'!UE13)/Y13,"")</f>
        <v>0.47354497354497355</v>
      </c>
      <c r="W13" s="475">
        <f>IFERROR(('Daily-Prod.'!ADO13+'Daily-Prod.'!ADF13+'Daily-Prod.'!ACW13+'Daily-Prod.'!ACN13+'Daily-Prod.'!ACE13+'Daily-Prod.'!ABV13+'Daily-Prod.'!ABM13+'Daily-Prod.'!ABD13+'Daily-Prod.'!AAU13+'Daily-Prod.'!AAL13+'Daily-Prod.'!AAC13+'Daily-Prod.'!ZT13+'Daily-Prod.'!ZK13+'Daily-Prod.'!ZB13+'Daily-Prod.'!YS13+'Daily-Prod.'!YJ13+'Daily-Prod.'!YA13+'Daily-Prod.'!XR13+'Daily-Prod.'!XI13+'Daily-Prod.'!WZ13+'Daily-Prod.'!WQ13+'Daily-Prod.'!WH13+'Daily-Prod.'!VY13+'Daily-Prod.'!VP13+'Daily-Prod.'!VG13+'Daily-Prod.'!UX13+'Daily-Prod.'!UO13+'Daily-Prod.'!UF13)/Y13,"")</f>
        <v>0.18253968253968253</v>
      </c>
      <c r="X13" s="475">
        <f>IFERROR(('Daily-Prod.'!ADR13+'Daily-Prod.'!ADI13+'Daily-Prod.'!ACZ13+'Daily-Prod.'!ACQ13+'Daily-Prod.'!ACH13+'Daily-Prod.'!ABY13+'Daily-Prod.'!ABP13+'Daily-Prod.'!ABG13+'Daily-Prod.'!AAX13+'Daily-Prod.'!AAO13+'Daily-Prod.'!AAF13+'Daily-Prod.'!ZW13+'Daily-Prod.'!ZN13+'Daily-Prod.'!ZE13+'Daily-Prod.'!YV13+'Daily-Prod.'!YM13+'Daily-Prod.'!YD13+'Daily-Prod.'!XU13+'Daily-Prod.'!XL13+'Daily-Prod.'!XC13+'Daily-Prod.'!WT13+'Daily-Prod.'!WK13+'Daily-Prod.'!WB13+'Daily-Prod.'!VS13+'Daily-Prod.'!VJ13+'Daily-Prod.'!VA13+'Daily-Prod.'!UR13+'Daily-Prod.'!UI13+'Daily-Prod.'!ADQ13+'Daily-Prod.'!ADH13+'Daily-Prod.'!ACY13+'Daily-Prod.'!ACP13+'Daily-Prod.'!ACG13+'Daily-Prod.'!ABX13+'Daily-Prod.'!ABO13+'Daily-Prod.'!ABF13+'Daily-Prod.'!AAW13+'Daily-Prod.'!AAN13+'Daily-Prod.'!AAE13+'Daily-Prod.'!ZV13+'Daily-Prod.'!ZM13+'Daily-Prod.'!ZD13+'Daily-Prod.'!YU13+'Daily-Prod.'!YL13+'Daily-Prod.'!YC13+'Daily-Prod.'!XT13+'Daily-Prod.'!XK13+'Daily-Prod.'!XB13+'Daily-Prod.'!WS13+'Daily-Prod.'!WJ13+'Daily-Prod.'!WA13+'Daily-Prod.'!VR13+'Daily-Prod.'!VI13+'Daily-Prod.'!UZ13+'Daily-Prod.'!UQ13+'Daily-Prod.'!UH13)/Y13,"")</f>
        <v>0.3439153439153439</v>
      </c>
      <c r="Y13" s="496">
        <f>IFERROR(('Daily-Prod.'!ADS13+'Daily-Prod.'!ADJ13+'Daily-Prod.'!ADA13+'Daily-Prod.'!ACR13+'Daily-Prod.'!ACI13+'Daily-Prod.'!ABZ13+'Daily-Prod.'!ABQ13+'Daily-Prod.'!ABH13+'Daily-Prod.'!AAY13+'Daily-Prod.'!AAP13+'Daily-Prod.'!AAG13+'Daily-Prod.'!ZX13+'Daily-Prod.'!ZO13+'Daily-Prod.'!ZF13+'Daily-Prod.'!YW13+'Daily-Prod.'!YN13+'Daily-Prod.'!YE13+'Daily-Prod.'!XV13+'Daily-Prod.'!XM13+'Daily-Prod.'!XD13+'Daily-Prod.'!WU13+'Daily-Prod.'!WL13+'Daily-Prod.'!WC13+'Daily-Prod.'!VT13+'Daily-Prod.'!VK13+'Daily-Prod.'!VB13+'Daily-Prod.'!US13+'Daily-Prod.'!UJ13),"")</f>
        <v>378</v>
      </c>
      <c r="Z13" s="383"/>
      <c r="AA13" s="384">
        <f>IFERROR(('Daily-Prod.'!ADU13+'Daily-Prod.'!ADL13+'Daily-Prod.'!ADC13+'Daily-Prod.'!ACT13+'Daily-Prod.'!ACK13+'Daily-Prod.'!ACB13+'Daily-Prod.'!ABS13+'Daily-Prod.'!ABJ13+'Daily-Prod.'!ABA13+'Daily-Prod.'!AAR13+'Daily-Prod.'!AAI13+'Daily-Prod.'!ZZ13+'Daily-Prod.'!ZQ13+'Daily-Prod.'!ZH13+'Daily-Prod.'!YY13+'Daily-Prod.'!YP13+'Daily-Prod.'!YG13+'Daily-Prod.'!XX13+'Daily-Prod.'!XO13+'Daily-Prod.'!XF13+'Daily-Prod.'!WW13+'Daily-Prod.'!WN13+'Daily-Prod.'!WE13+'Daily-Prod.'!VV13+'Daily-Prod.'!VM13+'Daily-Prod.'!VD13+'Daily-Prod.'!UU13+'Daily-Prod.'!UL13),"")</f>
        <v>216</v>
      </c>
      <c r="AB13" s="495" t="str">
        <f t="shared" si="2"/>
        <v/>
      </c>
      <c r="AC13" s="378">
        <f>IFERROR(AVERAGE('Daily-Prod.'!ADS13,'Daily-Prod.'!ADJ13,'Daily-Prod.'!ADA13,'Daily-Prod.'!ACR13,'Daily-Prod.'!ACI13,'Daily-Prod.'!ABZ13,'Daily-Prod.'!ABQ13,'Daily-Prod.'!ABH13,'Daily-Prod.'!AAY13,'Daily-Prod.'!AAP13,'Daily-Prod.'!AAG13,'Daily-Prod.'!ZX13,'Daily-Prod.'!ZO13,'Daily-Prod.'!ZF13,'Daily-Prod.'!YW13,'Daily-Prod.'!YN13,'Daily-Prod.'!YE13,'Daily-Prod.'!XV13,'Daily-Prod.'!XM13,'Daily-Prod.'!XD13,'Daily-Prod.'!WU13,'Daily-Prod.'!WL13,'Daily-Prod.'!WC13,'Daily-Prod.'!VT13,'Daily-Prod.'!VK13,'Daily-Prod.'!VB13,'Daily-Prod.'!US13,'Daily-Prod.'!UJ13),"")</f>
        <v>18.899999999999999</v>
      </c>
      <c r="AD13" s="379"/>
      <c r="AE13" s="380">
        <f>IFERROR(AVERAGE('Daily-Prod.'!ADU13,'Daily-Prod.'!ADL13,'Daily-Prod.'!ADC13,'Daily-Prod.'!ACT13,'Daily-Prod.'!ACK13,'Daily-Prod.'!ACB13,'Daily-Prod.'!ABS13,'Daily-Prod.'!ABJ13,'Daily-Prod.'!ABA13,'Daily-Prod.'!AAR13,'Daily-Prod.'!AAI13,'Daily-Prod.'!ZZ13,'Daily-Prod.'!ZQ13,'Daily-Prod.'!ZH13,'Daily-Prod.'!YY13,'Daily-Prod.'!YP13,'Daily-Prod.'!YG13,'Daily-Prod.'!XX13,'Daily-Prod.'!XO13,'Daily-Prod.'!XF13,'Daily-Prod.'!WW13,'Daily-Prod.'!WN13,'Daily-Prod.'!WE13,'Daily-Prod.'!VV13,'Daily-Prod.'!VM13,'Daily-Prod.'!VD13,'Daily-Prod.'!UU13,'Daily-Prod.'!UL13),"")</f>
        <v>12.705882352941176</v>
      </c>
      <c r="AF13" s="66">
        <f>IFERROR(('Daily-Prod.'!AOG13+'Daily-Prod.'!ANX13+'Daily-Prod.'!ANO13+'Daily-Prod.'!ANF13+'Daily-Prod.'!AMW13+'Daily-Prod.'!AMN13+'Daily-Prod.'!AME13+'Daily-Prod.'!ALV13+'Daily-Prod.'!ALM13+'Daily-Prod.'!ALD13+'Daily-Prod.'!AKU13+'Daily-Prod.'!AKL13+'Daily-Prod.'!AKC13+'Daily-Prod.'!AJT13+'Daily-Prod.'!AJK13+'Daily-Prod.'!AJB13+'Daily-Prod.'!AIS13+'Daily-Prod.'!AIJ13+'Daily-Prod.'!AIA13+'Daily-Prod.'!AHR13+'Daily-Prod.'!AHI13+'Daily-Prod.'!AGZ13+'Daily-Prod.'!AGQ13+'Daily-Prod.'!AGH13+'Daily-Prod.'!AFY13+'Daily-Prod.'!AFP13+'Daily-Prod.'!AFG13+'Daily-Prod.'!AEX13+'Daily-Prod.'!AEO13+'Daily-Prod.'!AEF13+'Daily-Prod.'!ADW13)/AI13,"")</f>
        <v>0.46920821114369504</v>
      </c>
      <c r="AG13" s="475">
        <f>IFERROR(('Daily-Prod.'!AOH13+'Daily-Prod.'!ANY13+'Daily-Prod.'!ANP13+'Daily-Prod.'!ANG13+'Daily-Prod.'!AMX13+'Daily-Prod.'!AMO13+'Daily-Prod.'!AMF13+'Daily-Prod.'!ALW13+'Daily-Prod.'!ALN13+'Daily-Prod.'!ALE13+'Daily-Prod.'!AKV13+'Daily-Prod.'!AKM13+'Daily-Prod.'!AKD13+'Daily-Prod.'!AJU13+'Daily-Prod.'!AJL13+'Daily-Prod.'!AJC13+'Daily-Prod.'!AIT13+'Daily-Prod.'!AIK13+'Daily-Prod.'!AIB13+'Daily-Prod.'!AHS13+'Daily-Prod.'!AHJ13+'Daily-Prod.'!AHA13+'Daily-Prod.'!AGR13+'Daily-Prod.'!AGI13+'Daily-Prod.'!AFZ13+'Daily-Prod.'!AFQ13+'Daily-Prod.'!AFH13+'Daily-Prod.'!AEY13+'Daily-Prod.'!AEP13+'Daily-Prod.'!AEG13+'Daily-Prod.'!ADX13)/AI13,"")</f>
        <v>0.21407624633431085</v>
      </c>
      <c r="AH13" s="475">
        <f>IFERROR(('Daily-Prod.'!AOK13+'Daily-Prod.'!AOB13+'Daily-Prod.'!ANS13+'Daily-Prod.'!ANJ13+'Daily-Prod.'!ANA13+'Daily-Prod.'!AMR13+'Daily-Prod.'!AMI13+'Daily-Prod.'!ALZ13+'Daily-Prod.'!ALQ13+'Daily-Prod.'!ALH13+'Daily-Prod.'!AKY13+'Daily-Prod.'!AKP13+'Daily-Prod.'!AKG13+'Daily-Prod.'!AJX13+'Daily-Prod.'!AJO13+'Daily-Prod.'!AJF13+'Daily-Prod.'!AIW13+'Daily-Prod.'!AIN13+'Daily-Prod.'!AIE13+'Daily-Prod.'!AHV13+'Daily-Prod.'!AHM13+'Daily-Prod.'!AHD13+'Daily-Prod.'!AGU13+'Daily-Prod.'!AGL13+'Daily-Prod.'!AGC13+'Daily-Prod.'!AFT13+'Daily-Prod.'!AFK13+'Daily-Prod.'!AFB13+'Daily-Prod.'!AES13+'Daily-Prod.'!AEJ13+'Daily-Prod.'!AEA13+'Daily-Prod.'!AOJ13+'Daily-Prod.'!AOA13+'Daily-Prod.'!ANR13+'Daily-Prod.'!ANI13+'Daily-Prod.'!AMZ13+'Daily-Prod.'!AMQ13+'Daily-Prod.'!AMH13+'Daily-Prod.'!ALY13+'Daily-Prod.'!ALP13+'Daily-Prod.'!ALG13+'Daily-Prod.'!AKX13+'Daily-Prod.'!AKO13+'Daily-Prod.'!AKF13+'Daily-Prod.'!AJW13+'Daily-Prod.'!AJN13+'Daily-Prod.'!AJE13+'Daily-Prod.'!AIV13+'Daily-Prod.'!AIM13+'Daily-Prod.'!AID13+'Daily-Prod.'!AHU13+'Daily-Prod.'!AHL13+'Daily-Prod.'!AHC13+'Daily-Prod.'!AGT13+'Daily-Prod.'!AGK13+'Daily-Prod.'!AGB13+'Daily-Prod.'!AFS13+'Daily-Prod.'!AFJ13+'Daily-Prod.'!AFA13+'Daily-Prod.'!AER13+'Daily-Prod.'!AEI13+'Daily-Prod.'!ADZ13)/AI13,"")</f>
        <v>0.31671554252199413</v>
      </c>
      <c r="AI13" s="496">
        <f>IFERROR(('Daily-Prod.'!AOL13+'Daily-Prod.'!AOC13+'Daily-Prod.'!ANT13+'Daily-Prod.'!ANK13+'Daily-Prod.'!ANB13+'Daily-Prod.'!AMS13+'Daily-Prod.'!AMJ13+'Daily-Prod.'!AMA13+'Daily-Prod.'!ALR13+'Daily-Prod.'!ALI13+'Daily-Prod.'!AKZ13+'Daily-Prod.'!AKQ13+'Daily-Prod.'!AKH13+'Daily-Prod.'!AJY13+'Daily-Prod.'!AJP13+'Daily-Prod.'!AJG13+'Daily-Prod.'!AIX13+'Daily-Prod.'!AIO13+'Daily-Prod.'!AIF13+'Daily-Prod.'!AHW13+'Daily-Prod.'!AHN13+'Daily-Prod.'!AHE13+'Daily-Prod.'!AGV13+'Daily-Prod.'!AGM13+'Daily-Prod.'!AGD13+'Daily-Prod.'!AFU13+'Daily-Prod.'!AFL13+'Daily-Prod.'!AFC13+'Daily-Prod.'!AET13+'Daily-Prod.'!AEK13+'Daily-Prod.'!AEB13),"")</f>
        <v>341</v>
      </c>
      <c r="AJ13" s="383"/>
      <c r="AK13" s="384">
        <f>IFERROR(('Daily-Prod.'!AON13+'Daily-Prod.'!AOE13+'Daily-Prod.'!ANV13+'Daily-Prod.'!ANM13+'Daily-Prod.'!AND13+'Daily-Prod.'!AMU13+'Daily-Prod.'!AML13+'Daily-Prod.'!AMC13+'Daily-Prod.'!ALT13+'Daily-Prod.'!ALK13+'Daily-Prod.'!ALB13+'Daily-Prod.'!AKS13+'Daily-Prod.'!AKJ13+'Daily-Prod.'!AKA13+'Daily-Prod.'!AJR13+'Daily-Prod.'!AJI13+'Daily-Prod.'!AIZ13+'Daily-Prod.'!AIQ13+'Daily-Prod.'!AIH13+'Daily-Prod.'!AHY13+'Daily-Prod.'!AHP13+'Daily-Prod.'!AHG13+'Daily-Prod.'!AGX13+'Daily-Prod.'!AGO13+'Daily-Prod.'!AGF13+'Daily-Prod.'!AFW13+'Daily-Prod.'!AFN13+'Daily-Prod.'!AFE13+'Daily-Prod.'!AEV13+'Daily-Prod.'!AEM13+'Daily-Prod.'!AED13),"")</f>
        <v>226</v>
      </c>
      <c r="AL13" s="495" t="str">
        <f t="shared" si="3"/>
        <v/>
      </c>
      <c r="AM13" s="378">
        <f>IFERROR(AVERAGE('Daily-Prod.'!AOL13,'Daily-Prod.'!AOC13,'Daily-Prod.'!ANT13,'Daily-Prod.'!ANK13,'Daily-Prod.'!ANB13,'Daily-Prod.'!AMS13,'Daily-Prod.'!AMJ13,'Daily-Prod.'!AMA13,'Daily-Prod.'!ALR13,'Daily-Prod.'!ALI13,'Daily-Prod.'!AKZ13,'Daily-Prod.'!AKQ13,'Daily-Prod.'!AKH13,'Daily-Prod.'!AJY13,'Daily-Prod.'!AJP13,'Daily-Prod.'!AJG13,'Daily-Prod.'!AIX13,'Daily-Prod.'!AIO13,'Daily-Prod.'!AIF13,'Daily-Prod.'!AHW13,'Daily-Prod.'!AHN13,'Daily-Prod.'!AHE13,'Daily-Prod.'!AGV13,'Daily-Prod.'!AGM13,'Daily-Prod.'!AGD13,'Daily-Prod.'!AFU13,'Daily-Prod.'!AFL13,'Daily-Prod.'!AFC13,'Daily-Prod.'!AET13,'Daily-Prod.'!AEK13,'Daily-Prod.'!AEB13),"")</f>
        <v>15.5</v>
      </c>
      <c r="AN13" s="379"/>
      <c r="AO13" s="380">
        <f>IFERROR(AVERAGE('Daily-Prod.'!AON13,'Daily-Prod.'!AOE13,'Daily-Prod.'!ANV13,'Daily-Prod.'!ANM13,'Daily-Prod.'!AND13,'Daily-Prod.'!AMU13,'Daily-Prod.'!AML13,'Daily-Prod.'!AMC13,'Daily-Prod.'!ALT13,'Daily-Prod.'!ALK13,'Daily-Prod.'!ALB13,'Daily-Prod.'!AKS13,'Daily-Prod.'!AKJ13,'Daily-Prod.'!AKA13,'Daily-Prod.'!AJR13,'Daily-Prod.'!AJI13,'Daily-Prod.'!AIZ13,'Daily-Prod.'!AIQ13,'Daily-Prod.'!AIH13,'Daily-Prod.'!AHY13,'Daily-Prod.'!AHP13,'Daily-Prod.'!AHG13,'Daily-Prod.'!AGX13,'Daily-Prod.'!AGO13,'Daily-Prod.'!AGF13,'Daily-Prod.'!AFW13,'Daily-Prod.'!AFN13,'Daily-Prod.'!AFE13,'Daily-Prod.'!AEV13,'Daily-Prod.'!AEM13,'Daily-Prod.'!AED13),"")</f>
        <v>10.272727272727273</v>
      </c>
      <c r="AP13" s="66">
        <f>IFERROR(('Daily-Prod.'!AYZ13+'Daily-Prod.'!AYQ13+'Daily-Prod.'!AYH13+'Daily-Prod.'!AXY13+'Daily-Prod.'!AXP13+'Daily-Prod.'!AXG13+'Daily-Prod.'!AWX13+'Daily-Prod.'!AWO13+'Daily-Prod.'!AWF13+'Daily-Prod.'!AVW13+'Daily-Prod.'!AVN13+'Daily-Prod.'!AVE13+'Daily-Prod.'!AUV13+'Daily-Prod.'!AUM13+'Daily-Prod.'!AUD13+'Daily-Prod.'!ATU13+'Daily-Prod.'!ATL13+'Daily-Prod.'!ATC13+'Daily-Prod.'!AST13+'Daily-Prod.'!ASK13+'Daily-Prod.'!ASB13+'Daily-Prod.'!ARS13+'Daily-Prod.'!ARJ13+'Daily-Prod.'!ARA13+'Daily-Prod.'!AQR13+'Daily-Prod.'!AQI13+'Daily-Prod.'!APZ13+'Daily-Prod.'!APQ13+'Daily-Prod.'!APH13+'Daily-Prod.'!AOY13+'Daily-Prod.'!AOP13)/AS13,"")</f>
        <v>0.34983498349834985</v>
      </c>
      <c r="AQ13" s="475">
        <f>IFERROR(('Daily-Prod.'!AZA13+'Daily-Prod.'!AYR13+'Daily-Prod.'!AYI13+'Daily-Prod.'!AXZ13+'Daily-Prod.'!AXQ13+'Daily-Prod.'!AXH13+'Daily-Prod.'!AWY13+'Daily-Prod.'!AWP13+'Daily-Prod.'!AWG13+'Daily-Prod.'!AVX13+'Daily-Prod.'!AVO13+'Daily-Prod.'!AVF13+'Daily-Prod.'!AUW13+'Daily-Prod.'!AUN13+'Daily-Prod.'!AUE13+'Daily-Prod.'!ATV13+'Daily-Prod.'!ATM13+'Daily-Prod.'!ATD13+'Daily-Prod.'!ASU13+'Daily-Prod.'!ASL13+'Daily-Prod.'!ASC13+'Daily-Prod.'!ART13+'Daily-Prod.'!ARK13+'Daily-Prod.'!ARB13+'Daily-Prod.'!AQS13+'Daily-Prod.'!AQJ13+'Daily-Prod.'!AQA13+'Daily-Prod.'!APR13+'Daily-Prod.'!API13+'Daily-Prod.'!AOZ13+'Daily-Prod.'!AOQ13)/AS13,"")</f>
        <v>0.23432343234323433</v>
      </c>
      <c r="AR13" s="475">
        <f>IFERROR(('Daily-Prod.'!AZC13+'Daily-Prod.'!AYT13+'Daily-Prod.'!AYK13+'Daily-Prod.'!AYB13+'Daily-Prod.'!AXS13+'Daily-Prod.'!AXJ13+'Daily-Prod.'!AXA13+'Daily-Prod.'!AWR13+'Daily-Prod.'!AWI13+'Daily-Prod.'!AVZ13+'Daily-Prod.'!AVQ13+'Daily-Prod.'!AVH13+'Daily-Prod.'!AUY13+'Daily-Prod.'!AUP13+'Daily-Prod.'!AUG13+'Daily-Prod.'!ATX13+'Daily-Prod.'!ATO13+'Daily-Prod.'!ATF13+'Daily-Prod.'!ASW13+'Daily-Prod.'!ASN13+'Daily-Prod.'!ASE13+'Daily-Prod.'!ARV13+'Daily-Prod.'!ARM13+'Daily-Prod.'!ARD13+'Daily-Prod.'!AQU13+'Daily-Prod.'!AQL13+'Daily-Prod.'!AQC13+'Daily-Prod.'!APT13+'Daily-Prod.'!APK13+'Daily-Prod.'!APB13+'Daily-Prod.'!AOS13+'Daily-Prod.'!AZD13+'Daily-Prod.'!AYU13+'Daily-Prod.'!AYL13+'Daily-Prod.'!AYC13+'Daily-Prod.'!AXT13+'Daily-Prod.'!AXK13+'Daily-Prod.'!AXB13+'Daily-Prod.'!AWS13+'Daily-Prod.'!AWJ13+'Daily-Prod.'!AWA13+'Daily-Prod.'!AVR13+'Daily-Prod.'!AVI13+'Daily-Prod.'!AUZ13+'Daily-Prod.'!AUQ13+'Daily-Prod.'!AUH13+'Daily-Prod.'!ATY13+'Daily-Prod.'!ATP13+'Daily-Prod.'!ATG13+'Daily-Prod.'!ASX13+'Daily-Prod.'!ASO13+'Daily-Prod.'!ASF13+'Daily-Prod.'!ARW13+'Daily-Prod.'!ARN13+'Daily-Prod.'!ARE13+'Daily-Prod.'!AQV13+'Daily-Prod.'!AQM13+'Daily-Prod.'!AQD13+'Daily-Prod.'!APU13+'Daily-Prod.'!APL13+'Daily-Prod.'!APC13+'Daily-Prod.'!AOT13)/AS13,"")</f>
        <v>0.41584158415841582</v>
      </c>
      <c r="AS13" s="496">
        <f>IFERROR(('Daily-Prod.'!AZE13+'Daily-Prod.'!AYV13+'Daily-Prod.'!AYM13+'Daily-Prod.'!AYD13+'Daily-Prod.'!AXU13+'Daily-Prod.'!AXL13+'Daily-Prod.'!AXC13+'Daily-Prod.'!AWT13+'Daily-Prod.'!AWK13+'Daily-Prod.'!AWB13+'Daily-Prod.'!AVS13+'Daily-Prod.'!AVJ13+'Daily-Prod.'!AVA13+'Daily-Prod.'!AUR13+'Daily-Prod.'!AUI13+'Daily-Prod.'!ATZ13+'Daily-Prod.'!ATQ13+'Daily-Prod.'!ATH13+'Daily-Prod.'!ASY13+'Daily-Prod.'!ASP13+'Daily-Prod.'!ASG13+'Daily-Prod.'!ARX13+'Daily-Prod.'!ARO13+'Daily-Prod.'!ARF13+'Daily-Prod.'!AQW13+'Daily-Prod.'!AQN13+'Daily-Prod.'!AQE13+'Daily-Prod.'!APV13+'Daily-Prod.'!APM13+'Daily-Prod.'!APD13+'Daily-Prod.'!AOU13),"")</f>
        <v>303</v>
      </c>
      <c r="AT13" s="383"/>
      <c r="AU13" s="384">
        <f>IFERROR(('Daily-Prod.'!AZG13+'Daily-Prod.'!AYX13+'Daily-Prod.'!AYO13+'Daily-Prod.'!AYF13+'Daily-Prod.'!AXW13+'Daily-Prod.'!AXN13+'Daily-Prod.'!AXE13+'Daily-Prod.'!AWV13+'Daily-Prod.'!AWM13+'Daily-Prod.'!AWD13+'Daily-Prod.'!AVU13+'Daily-Prod.'!AVL13+'Daily-Prod.'!AVC13+'Daily-Prod.'!AUT13+'Daily-Prod.'!AUK13+'Daily-Prod.'!AUB13+'Daily-Prod.'!ATS13+'Daily-Prod.'!ATJ13+'Daily-Prod.'!ATA13+'Daily-Prod.'!ASR13+'Daily-Prod.'!ASI13+'Daily-Prod.'!ARZ13+'Daily-Prod.'!ARQ13+'Daily-Prod.'!ARH13+'Daily-Prod.'!AQY13+'Daily-Prod.'!AQP13+'Daily-Prod.'!AQG13+'Daily-Prod.'!APX13+'Daily-Prod.'!APO13+'Daily-Prod.'!APF13+'Daily-Prod.'!AOW13),"")</f>
        <v>218</v>
      </c>
      <c r="AV13" s="495" t="str">
        <f t="shared" si="4"/>
        <v/>
      </c>
      <c r="AW13" s="378">
        <f>IFERROR(AVERAGE('Daily-Prod.'!AZE13,'Daily-Prod.'!AYV13,'Daily-Prod.'!AYM13,'Daily-Prod.'!AYD13,'Daily-Prod.'!AXU13,'Daily-Prod.'!AXL13,'Daily-Prod.'!AXC13,'Daily-Prod.'!AWT13,'Daily-Prod.'!AWK13,'Daily-Prod.'!AWB13,'Daily-Prod.'!AVS13,'Daily-Prod.'!AVJ13,'Daily-Prod.'!AVA13,'Daily-Prod.'!AUR13,'Daily-Prod.'!AUI13,'Daily-Prod.'!ATZ13,'Daily-Prod.'!ATQ13,'Daily-Prod.'!ATH13,'Daily-Prod.'!ASY13,'Daily-Prod.'!ASP13,'Daily-Prod.'!ASG13,'Daily-Prod.'!ARX13,'Daily-Prod.'!ARO13,'Daily-Prod.'!ARF13,'Daily-Prod.'!AQW13,'Daily-Prod.'!AQN13,'Daily-Prod.'!AQE13,'Daily-Prod.'!APV13,'Daily-Prod.'!APM13,'Daily-Prod.'!APD13,'Daily-Prod.'!AOU13),"")</f>
        <v>16.833333333333332</v>
      </c>
      <c r="AX13" s="379"/>
      <c r="AY13" s="380">
        <f>IFERROR(AVERAGE('Daily-Prod.'!AZG13,'Daily-Prod.'!AYX13,'Daily-Prod.'!AYO13,'Daily-Prod.'!AYF13,'Daily-Prod.'!AXW13,'Daily-Prod.'!AXN13,'Daily-Prod.'!AXE13,'Daily-Prod.'!AWV13,'Daily-Prod.'!AWM13,'Daily-Prod.'!AWD13,'Daily-Prod.'!AVU13,'Daily-Prod.'!AVL13,'Daily-Prod.'!AVC13,'Daily-Prod.'!AUT13,'Daily-Prod.'!AUK13,'Daily-Prod.'!AUB13,'Daily-Prod.'!ATS13,'Daily-Prod.'!ATJ13,'Daily-Prod.'!ATA13,'Daily-Prod.'!ASR13,'Daily-Prod.'!ASI13,'Daily-Prod.'!ARZ13,'Daily-Prod.'!ARQ13,'Daily-Prod.'!ARH13,'Daily-Prod.'!AQY13,'Daily-Prod.'!AQP13,'Daily-Prod.'!AQG13,'Daily-Prod.'!APX13,'Daily-Prod.'!APO13,'Daily-Prod.'!APF13,'Daily-Prod.'!AOW13),"")</f>
        <v>9.0833333333333339</v>
      </c>
      <c r="AZ13" s="66">
        <f>IFERROR(('Daily-Prod.'!BJJ13+'Daily-Prod.'!BJA13+'Daily-Prod.'!BIR13+'Daily-Prod.'!BII13+'Daily-Prod.'!BHZ13+'Daily-Prod.'!BHQ13+'Daily-Prod.'!BHH13+'Daily-Prod.'!BGY13+'Daily-Prod.'!BGP13+'Daily-Prod.'!BGG13+'Daily-Prod.'!BFX13+'Daily-Prod.'!BFO13+'Daily-Prod.'!BFF13+'Daily-Prod.'!BEW13+'Daily-Prod.'!BEN13+'Daily-Prod.'!BEE13+'Daily-Prod.'!BDV13+'Daily-Prod.'!BDM13+'Daily-Prod.'!BDD13+'Daily-Prod.'!BCU13+'Daily-Prod.'!BCL13+'Daily-Prod.'!BCC13+'Daily-Prod.'!BBT13+'Daily-Prod.'!BBK13+'Daily-Prod.'!BBB13+'Daily-Prod.'!BAS13+'Daily-Prod.'!BAJ13+'Daily-Prod.'!BAA13+'Daily-Prod.'!AZR13+'Daily-Prod.'!AZI13)/BC13,"")</f>
        <v>0.51467710371819964</v>
      </c>
      <c r="BA13" s="475">
        <f>IFERROR(('Daily-Prod.'!BJK13+'Daily-Prod.'!BJB13+'Daily-Prod.'!BIS13+'Daily-Prod.'!BIJ13+'Daily-Prod.'!BIA13+'Daily-Prod.'!BHR13+'Daily-Prod.'!BHI13+'Daily-Prod.'!BGZ13+'Daily-Prod.'!BGQ13+'Daily-Prod.'!BGH13+'Daily-Prod.'!BFY13+'Daily-Prod.'!BFP13+'Daily-Prod.'!BFG13+'Daily-Prod.'!BEX13+'Daily-Prod.'!BEO13+'Daily-Prod.'!BEF13+'Daily-Prod.'!BDW13+'Daily-Prod.'!BDN13+'Daily-Prod.'!BDE13+'Daily-Prod.'!BCV13+'Daily-Prod.'!BCM13+'Daily-Prod.'!BCD13+'Daily-Prod.'!BBU13+'Daily-Prod.'!BBL13+'Daily-Prod.'!BBC13+'Daily-Prod.'!BAT13+'Daily-Prod.'!BAK13+'Daily-Prod.'!BAB13+'Daily-Prod.'!AZS13+'Daily-Prod.'!AZJ13)/BC13,"")</f>
        <v>0.17221135029354206</v>
      </c>
      <c r="BB13" s="475">
        <f>IFERROR(('Daily-Prod.'!BJM13+'Daily-Prod.'!BJD13+'Daily-Prod.'!BIU13+'Daily-Prod.'!BIL13+'Daily-Prod.'!BIC13+'Daily-Prod.'!BHT13+'Daily-Prod.'!BHK13+'Daily-Prod.'!BHB13+'Daily-Prod.'!BGS13+'Daily-Prod.'!BGJ13+'Daily-Prod.'!BGA13+'Daily-Prod.'!BFR13+'Daily-Prod.'!BFI13+'Daily-Prod.'!BEZ13+'Daily-Prod.'!BEQ13+'Daily-Prod.'!BEH13+'Daily-Prod.'!BDY13+'Daily-Prod.'!BDP13+'Daily-Prod.'!BDG13+'Daily-Prod.'!BCX13+'Daily-Prod.'!BCO13+'Daily-Prod.'!BCF13+'Daily-Prod.'!BBW13+'Daily-Prod.'!BBN13+'Daily-Prod.'!BBE13+'Daily-Prod.'!BAV13+'Daily-Prod.'!BAM13+'Daily-Prod.'!BAD13+'Daily-Prod.'!AZU13+'Daily-Prod.'!AZL13+'Daily-Prod.'!BJN13+'Daily-Prod.'!BJE13+'Daily-Prod.'!BIV13+'Daily-Prod.'!BIM13+'Daily-Prod.'!BID13+'Daily-Prod.'!BHU13+'Daily-Prod.'!BHL13+'Daily-Prod.'!BHC13+'Daily-Prod.'!BGT13+'Daily-Prod.'!BGK13+'Daily-Prod.'!BGB13+'Daily-Prod.'!BFS13+'Daily-Prod.'!BFJ13+'Daily-Prod.'!BFA13+'Daily-Prod.'!BER13+'Daily-Prod.'!BEI13+'Daily-Prod.'!BDZ13+'Daily-Prod.'!BDQ13+'Daily-Prod.'!BDH13+'Daily-Prod.'!BCY13+'Daily-Prod.'!BCP13+'Daily-Prod.'!BCG13+'Daily-Prod.'!BBX13+'Daily-Prod.'!BBO13+'Daily-Prod.'!BBF13+'Daily-Prod.'!BAW13+'Daily-Prod.'!BAN13+'Daily-Prod.'!BAE13+'Daily-Prod.'!AZV13+'Daily-Prod.'!AZM13)/BC13,"")</f>
        <v>0.3131115459882583</v>
      </c>
      <c r="BC13" s="496">
        <f>IFERROR(('Daily-Prod.'!BJO13+'Daily-Prod.'!BJF13+'Daily-Prod.'!BIW13+'Daily-Prod.'!BIN13+'Daily-Prod.'!BIE13+'Daily-Prod.'!BHV13+'Daily-Prod.'!BHM13+'Daily-Prod.'!BHD13+'Daily-Prod.'!BGU13+'Daily-Prod.'!BGL13+'Daily-Prod.'!BGC13+'Daily-Prod.'!BFT13+'Daily-Prod.'!BFK13+'Daily-Prod.'!BFB13+'Daily-Prod.'!BES13+'Daily-Prod.'!BEJ13+'Daily-Prod.'!BEA13+'Daily-Prod.'!BDR13+'Daily-Prod.'!BDI13+'Daily-Prod.'!BCZ13+'Daily-Prod.'!BCQ13+'Daily-Prod.'!BCH13+'Daily-Prod.'!BBY13+'Daily-Prod.'!BBP13+'Daily-Prod.'!BBG13+'Daily-Prod.'!BAX13+'Daily-Prod.'!BAO13+'Daily-Prod.'!BAF13+'Daily-Prod.'!AZW13+'Daily-Prod.'!AZN13),"")</f>
        <v>511</v>
      </c>
      <c r="BD13" s="383">
        <f>IFERROR(('Daily-Prod.'!BJP13+'Daily-Prod.'!BJG13+'Daily-Prod.'!BIX13+'Daily-Prod.'!BIO13+'Daily-Prod.'!BIF13+'Daily-Prod.'!BHW13+'Daily-Prod.'!BHN13+'Daily-Prod.'!BHE13+'Daily-Prod.'!BGV13+'Daily-Prod.'!BGM13+'Daily-Prod.'!BGD13+'Daily-Prod.'!BFU13+'Daily-Prod.'!BFL13+'Daily-Prod.'!BFC13+'Daily-Prod.'!BET13+'Daily-Prod.'!BEK13+'Daily-Prod.'!BEB13+'Daily-Prod.'!BDS13+'Daily-Prod.'!BDJ13+'Daily-Prod.'!BDA13+'Daily-Prod.'!BCR13+'Daily-Prod.'!BCI13+'Daily-Prod.'!BBZ13+'Daily-Prod.'!BBQ13+'Daily-Prod.'!BBH13+'Daily-Prod.'!BAY13+'Daily-Prod.'!BAP13+'Daily-Prod.'!BAG13+'Daily-Prod.'!AZX13+'Daily-Prod.'!AZO13),"")</f>
        <v>298</v>
      </c>
      <c r="BE13" s="384">
        <f>IFERROR(('Daily-Prod.'!BJQ13+'Daily-Prod.'!BJH13+'Daily-Prod.'!BIY13+'Daily-Prod.'!BIP13+'Daily-Prod.'!BIG13+'Daily-Prod.'!BHX13+'Daily-Prod.'!BHO13+'Daily-Prod.'!BHF13+'Daily-Prod.'!BGW13+'Daily-Prod.'!BGN13+'Daily-Prod.'!BGE13+'Daily-Prod.'!BFV13+'Daily-Prod.'!BFM13+'Daily-Prod.'!BFD13+'Daily-Prod.'!BEU13+'Daily-Prod.'!BEL13+'Daily-Prod.'!BEC13+'Daily-Prod.'!BDT13+'Daily-Prod.'!BDK13+'Daily-Prod.'!BDB13+'Daily-Prod.'!BCS13+'Daily-Prod.'!BCJ13+'Daily-Prod.'!BCA13+'Daily-Prod.'!BBR13+'Daily-Prod.'!BBI13+'Daily-Prod.'!BAZ13+'Daily-Prod.'!BAQ13+'Daily-Prod.'!BAH13+'Daily-Prod.'!AZY13+'Daily-Prod.'!AZP13),"")</f>
        <v>296</v>
      </c>
      <c r="BF13" s="495">
        <f t="shared" si="5"/>
        <v>0.99328859060402686</v>
      </c>
      <c r="BG13" s="378">
        <f>IFERROR(AVERAGE('Daily-Prod.'!BJO13,'Daily-Prod.'!BJF13,'Daily-Prod.'!BIW13,'Daily-Prod.'!BIN13,'Daily-Prod.'!BIE13,'Daily-Prod.'!BHV13,'Daily-Prod.'!BHM13,'Daily-Prod.'!BHD13,'Daily-Prod.'!BGU13,'Daily-Prod.'!BGL13,'Daily-Prod.'!BGC13,'Daily-Prod.'!BFT13,'Daily-Prod.'!BFK13,'Daily-Prod.'!BFB13,'Daily-Prod.'!BES13,'Daily-Prod.'!BEJ13,'Daily-Prod.'!BEA13,'Daily-Prod.'!BDR13,'Daily-Prod.'!BDI13,'Daily-Prod.'!BCZ13,'Daily-Prod.'!BCQ13,'Daily-Prod.'!BCH13,'Daily-Prod.'!BBY13,'Daily-Prod.'!BBP13,'Daily-Prod.'!BBG13,'Daily-Prod.'!BAX13,'Daily-Prod.'!BAO13,'Daily-Prod.'!BAF13,'Daily-Prod.'!AZW13,'Daily-Prod.'!AZN13),"")</f>
        <v>24.333333333333332</v>
      </c>
      <c r="BH13" s="379">
        <f>IFERROR(AVERAGE('Daily-Prod.'!BJP13,'Daily-Prod.'!BJG13,'Daily-Prod.'!BIX13,'Daily-Prod.'!BIO13,'Daily-Prod.'!BIF13,'Daily-Prod.'!BHW13,'Daily-Prod.'!BHN13,'Daily-Prod.'!BHE13,'Daily-Prod.'!BGV13,'Daily-Prod.'!BGM13,'Daily-Prod.'!BGD13,'Daily-Prod.'!BFU13,'Daily-Prod.'!BFL13,'Daily-Prod.'!BFC13,'Daily-Prod.'!BET13,'Daily-Prod.'!BEK13,'Daily-Prod.'!BEB13,'Daily-Prod.'!BDS13,'Daily-Prod.'!BDJ13,'Daily-Prod.'!BDA13,'Daily-Prod.'!BCR13,'Daily-Prod.'!BCI13,'Daily-Prod.'!BBZ13,'Daily-Prod.'!BBQ13,'Daily-Prod.'!BBH13,'Daily-Prod.'!BAY13,'Daily-Prod.'!BAP13,'Daily-Prod.'!BAG13,'Daily-Prod.'!AZX13,'Daily-Prod.'!AZO13),"")</f>
        <v>9.9333333333333336</v>
      </c>
      <c r="BI13" s="380">
        <f>IFERROR(AVERAGE('Daily-Prod.'!BJQ13,'Daily-Prod.'!BJH13,'Daily-Prod.'!BIY13,'Daily-Prod.'!BIP13,'Daily-Prod.'!BIG13,'Daily-Prod.'!BHX13,'Daily-Prod.'!BHO13,'Daily-Prod.'!BHF13,'Daily-Prod.'!BGW13,'Daily-Prod.'!BGN13,'Daily-Prod.'!BGE13,'Daily-Prod.'!BFV13,'Daily-Prod.'!BFM13,'Daily-Prod.'!BFD13,'Daily-Prod.'!BEU13,'Daily-Prod.'!BEL13,'Daily-Prod.'!BEC13,'Daily-Prod.'!BDT13,'Daily-Prod.'!BDK13,'Daily-Prod.'!BDB13,'Daily-Prod.'!BCS13,'Daily-Prod.'!BCJ13,'Daily-Prod.'!BCA13,'Daily-Prod.'!BBR13,'Daily-Prod.'!BBI13,'Daily-Prod.'!BAZ13,'Daily-Prod.'!BAQ13,'Daily-Prod.'!BAH13,'Daily-Prod.'!AZY13,'Daily-Prod.'!AZP13),"")</f>
        <v>9.8666666666666671</v>
      </c>
      <c r="BJ13" s="66">
        <f>IFERROR((('Daily-Prod.'!BUC13+'Daily-Prod.'!BTT13+'Daily-Prod.'!BTK13+'Daily-Prod.'!BTB13+'Daily-Prod.'!BSS13+'Daily-Prod.'!BSJ13+'Daily-Prod.'!BSA13+'Daily-Prod.'!BRR13+'Daily-Prod.'!BRI13+'Daily-Prod.'!BQZ13+'Daily-Prod.'!BQQ13+'Daily-Prod.'!BQH13+'Daily-Prod.'!BPY13+'Daily-Prod.'!BPP13+'Daily-Prod.'!BPG13+'Daily-Prod.'!BOX13+'Daily-Prod.'!BOO13+'Daily-Prod.'!BOF13+'Daily-Prod.'!BNW13+'Daily-Prod.'!BNN13+'Daily-Prod.'!BNE13+'Daily-Prod.'!BMV13+'Daily-Prod.'!BMM13+'Daily-Prod.'!BMD13+'Daily-Prod.'!BLU13+'Daily-Prod.'!BLL13+'Daily-Prod.'!BLC13+'Daily-Prod.'!BKT13+'Daily-Prod.'!BKK13+'Daily-Prod.'!BKB13+'Daily-Prod.'!BJS13)/BM13),"")</f>
        <v>0.51195219123505975</v>
      </c>
      <c r="BK13" s="475">
        <f>IFERROR((('Daily-Prod.'!BUD13+'Daily-Prod.'!BTU13+'Daily-Prod.'!BTL13+'Daily-Prod.'!BTC13+'Daily-Prod.'!BST13+'Daily-Prod.'!BSK13+'Daily-Prod.'!BSB13+'Daily-Prod.'!BRS13+'Daily-Prod.'!BRJ13+'Daily-Prod.'!BRA13+'Daily-Prod.'!BQR13+'Daily-Prod.'!BQI13+'Daily-Prod.'!BPZ13+'Daily-Prod.'!BPQ13+'Daily-Prod.'!BPH13+'Daily-Prod.'!BOY13+'Daily-Prod.'!BOP13+'Daily-Prod.'!BOG13+'Daily-Prod.'!BNX13+'Daily-Prod.'!BNO13+'Daily-Prod.'!BNF13+'Daily-Prod.'!BMW13+'Daily-Prod.'!BMN13+'Daily-Prod.'!BME13+'Daily-Prod.'!BLV13+'Daily-Prod.'!BLM13+'Daily-Prod.'!BLD13+'Daily-Prod.'!BKU13+'Daily-Prod.'!BKL13+'Daily-Prod.'!BKC13+'Daily-Prod.'!BJT13)/BM13),"")</f>
        <v>0.18924302788844621</v>
      </c>
      <c r="BL13" s="475">
        <f>IFERROR((('Daily-Prod.'!BUG13+'Daily-Prod.'!BTX13+'Daily-Prod.'!BTO13+'Daily-Prod.'!BTF13+'Daily-Prod.'!BSW13+'Daily-Prod.'!BSN13+'Daily-Prod.'!BSE13+'Daily-Prod.'!BRV13+'Daily-Prod.'!BRM13+'Daily-Prod.'!BRD13+'Daily-Prod.'!BQU13+'Daily-Prod.'!BQL13+'Daily-Prod.'!BQC13+'Daily-Prod.'!BPT13+'Daily-Prod.'!BPK13+'Daily-Prod.'!BPB13+'Daily-Prod.'!BOS13+'Daily-Prod.'!BOJ13+'Daily-Prod.'!BOA13+'Daily-Prod.'!BNR13+'Daily-Prod.'!BNI13+'Daily-Prod.'!BMZ13+'Daily-Prod.'!BMQ13+'Daily-Prod.'!BMH13+'Daily-Prod.'!BLY13+'Daily-Prod.'!BLP13+'Daily-Prod.'!BLG13+'Daily-Prod.'!BKX13+'Daily-Prod.'!BKO13+'Daily-Prod.'!BKF13+'Daily-Prod.'!BJW13+'Daily-Prod.'!BUF13+'Daily-Prod.'!BTW13+'Daily-Prod.'!BTN13+'Daily-Prod.'!BTE13+'Daily-Prod.'!BSV13+'Daily-Prod.'!BSM13+'Daily-Prod.'!BSD13+'Daily-Prod.'!BRU13+'Daily-Prod.'!BRL13+'Daily-Prod.'!BRC13+'Daily-Prod.'!BQT13+'Daily-Prod.'!BQK13+'Daily-Prod.'!BQB13+'Daily-Prod.'!BPS13+'Daily-Prod.'!BPJ13+'Daily-Prod.'!BPA13+'Daily-Prod.'!BOR13+'Daily-Prod.'!BOI13+'Daily-Prod.'!BNZ13+'Daily-Prod.'!BNQ13+'Daily-Prod.'!BNH13+'Daily-Prod.'!BMY13+'Daily-Prod.'!BMP13+'Daily-Prod.'!BMG13+'Daily-Prod.'!BLX13+'Daily-Prod.'!BLO13+'Daily-Prod.'!BLF13+'Daily-Prod.'!BKW13+'Daily-Prod.'!BKN13+'Daily-Prod.'!BKE13+'Daily-Prod.'!BJV13)/BM13),"")</f>
        <v>0.29880478087649404</v>
      </c>
      <c r="BM13" s="496">
        <f>IFERROR(('Daily-Prod.'!BUH13+'Daily-Prod.'!BTY13+'Daily-Prod.'!BTP13+'Daily-Prod.'!BTG13+'Daily-Prod.'!BSX13+'Daily-Prod.'!BSO13+'Daily-Prod.'!BSF13+'Daily-Prod.'!BRW13+'Daily-Prod.'!BRN13+'Daily-Prod.'!BRE13+'Daily-Prod.'!BQV13+'Daily-Prod.'!BQM13+'Daily-Prod.'!BQD13+'Daily-Prod.'!BPU13+'Daily-Prod.'!BPL13+'Daily-Prod.'!BPC13+'Daily-Prod.'!BOT13+'Daily-Prod.'!BOK13+'Daily-Prod.'!BOB13+'Daily-Prod.'!BNS13+'Daily-Prod.'!BNJ13+'Daily-Prod.'!BNA13+'Daily-Prod.'!BMR13+'Daily-Prod.'!BMI13+'Daily-Prod.'!BLZ13+'Daily-Prod.'!BLQ13+'Daily-Prod.'!BLH13+'Daily-Prod.'!BKY13+'Daily-Prod.'!BKP13+'Daily-Prod.'!BKG13+'Daily-Prod.'!BJX13),"")</f>
        <v>502</v>
      </c>
      <c r="BN13" s="383"/>
      <c r="BO13" s="384">
        <f>IFERROR(('Daily-Prod.'!BUJ13+'Daily-Prod.'!BUA13+'Daily-Prod.'!BTR13+'Daily-Prod.'!BTI13+'Daily-Prod.'!BSZ13+'Daily-Prod.'!BSQ13+'Daily-Prod.'!BSH13+'Daily-Prod.'!BRY13+'Daily-Prod.'!BRP13+'Daily-Prod.'!BRG13+'Daily-Prod.'!BQX13+'Daily-Prod.'!BQO13+'Daily-Prod.'!BQF13+'Daily-Prod.'!BPW13+'Daily-Prod.'!BPN13+'Daily-Prod.'!BPE13+'Daily-Prod.'!BOV13+'Daily-Prod.'!BOM13+'Daily-Prod.'!BOD13+'Daily-Prod.'!BNU13+'Daily-Prod.'!BNL13+'Daily-Prod.'!BNC13+'Daily-Prod.'!BMT13+'Daily-Prod.'!BMK13+'Daily-Prod.'!BMB13+'Daily-Prod.'!BLS13+'Daily-Prod.'!BLJ13+'Daily-Prod.'!BLA13+'Daily-Prod.'!BKR13+'Daily-Prod.'!BKI13+'Daily-Prod.'!BJZ13),"")</f>
        <v>70</v>
      </c>
      <c r="BP13" s="495" t="str">
        <f t="shared" si="6"/>
        <v/>
      </c>
      <c r="BQ13" s="378">
        <f ca="1">IFERROR(AVERAGE(('Daily-Prod.'!BUH13,'Daily-Prod.'!BTY13,'Daily-Prod.'!BTP13,'Daily-Prod.'!BTG13,'Daily-Prod.'!BSX13,'Daily-Prod.'!BSO13,'Daily-Prod.'!BSF13,'Daily-Prod.'!BRW13,'Daily-Prod.'!BRN13,'Daily-Prod.'!BRE13,'Daily-Prod.'!BQV13,'Daily-Prod.'!BQM13,'Daily-Prod.'!BQD13,'Daily-Prod.'!BPU13,'Daily-Prod.'!BPL13,'Daily-Prod.'!BPC13,'Daily-Prod.'!BOT13,'Daily-Prod.'!BOK13,'Daily-Prod.'!BOB13,'Daily-Prod.'!BNS13,'Daily-Prod.'!BNJ13,'Daily-Prod.'!BNA13,'Daily-Prod.'!BMR13,'Daily-Prod.'!BMI13,'Daily-Prod.'!BLZ13,'Daily-Prod.'!BLQ13,'Daily-Prod.'!BLH13,'Daily-Prod.'!BKY13,'Daily-Prod.'!BKP13,'Daily-Prod.'!BKG13,'Daily-Prod.'!BJX13)),"")</f>
        <v>22.818181818181817</v>
      </c>
      <c r="BR13" s="379"/>
      <c r="BS13" s="380">
        <f>IFERROR((AVERAGE('Daily-Prod.'!BUJ13,'Daily-Prod.'!BUA13,'Daily-Prod.'!BTR13,'Daily-Prod.'!BTI13,'Daily-Prod.'!BSZ13,'Daily-Prod.'!BSQ13,'Daily-Prod.'!BSH13,'Daily-Prod.'!BRY13,'Daily-Prod.'!BRP13,'Daily-Prod.'!BRG13,'Daily-Prod.'!BQX13,'Daily-Prod.'!BQO13,'Daily-Prod.'!BQF13,'Daily-Prod.'!BPW13,'Daily-Prod.'!BPN13,'Daily-Prod.'!BPE13,'Daily-Prod.'!BOV13,'Daily-Prod.'!BOM13,'Daily-Prod.'!BOD13,'Daily-Prod.'!BNU13,'Daily-Prod.'!BNL13,'Daily-Prod.'!BNC13,'Daily-Prod.'!BMT13,'Daily-Prod.'!BMK13,'Daily-Prod.'!BMB13,'Daily-Prod.'!BLS13,'Daily-Prod.'!BLJ13,'Daily-Prod.'!BLA13,'Daily-Prod.'!BKR13,'Daily-Prod.'!BKI13,'Daily-Prod.'!BJZ13)),"")</f>
        <v>5.833333333333333</v>
      </c>
    </row>
    <row r="14" spans="1:71" ht="13.5" hidden="1" customHeight="1">
      <c r="A14" s="467" t="s">
        <v>138</v>
      </c>
      <c r="B14" s="482" t="str">
        <f>IFERROR(('Daily-Prod.'!JC14+'Daily-Prod.'!IT14+'Daily-Prod.'!IK14+'Daily-Prod.'!IB14+'Daily-Prod.'!HS14+'Daily-Prod.'!HJ14+'Daily-Prod.'!HA14+'Daily-Prod.'!GR14+'Daily-Prod.'!GI14+'Daily-Prod.'!FZ14+'Daily-Prod.'!FQ14+'Daily-Prod.'!FH14+'Daily-Prod.'!EY14+'Daily-Prod.'!EP14+'Daily-Prod.'!EG14+'Daily-Prod.'!DX14+'Daily-Prod.'!DO14+'Daily-Prod.'!DF14+'Daily-Prod.'!CW14+'Daily-Prod.'!CN14+'Daily-Prod.'!CE14+'Daily-Prod.'!BV14+'Daily-Prod.'!BM14+'Daily-Prod.'!BD14+'Daily-Prod.'!AU14+'Daily-Prod.'!AL14+'Daily-Prod.'!AC14+'Daily-Prod.'!T14+'Daily-Prod.'!K14+'Daily-Prod.'!B14)/E14,"")</f>
        <v/>
      </c>
      <c r="C14" s="475" t="str">
        <f>IFERROR(('Daily-Prod.'!JD14+'Daily-Prod.'!IU14+'Daily-Prod.'!IL14+'Daily-Prod.'!IC14+'Daily-Prod.'!HT14+'Daily-Prod.'!HK14+'Daily-Prod.'!HB14+'Daily-Prod.'!GS14+'Daily-Prod.'!GJ14+'Daily-Prod.'!GA14+'Daily-Prod.'!FR14+'Daily-Prod.'!FI14+'Daily-Prod.'!EZ14+'Daily-Prod.'!EQ14+'Daily-Prod.'!EH14+'Daily-Prod.'!DY14+'Daily-Prod.'!DP14+'Daily-Prod.'!DG14+'Daily-Prod.'!CX14+'Daily-Prod.'!CO14+'Daily-Prod.'!CF14+'Daily-Prod.'!BW14+'Daily-Prod.'!BN14+'Daily-Prod.'!BE14+'Daily-Prod.'!AV14+'Daily-Prod.'!AM14+'Daily-Prod.'!AD14+'Daily-Prod.'!U14+'Daily-Prod.'!L14+'Daily-Prod.'!C14)/E14,"")</f>
        <v/>
      </c>
      <c r="D14" s="475" t="str">
        <f>IFERROR(('Daily-Prod.'!JF14+'Daily-Prod.'!IW14+'Daily-Prod.'!IN14+'Daily-Prod.'!IE14+'Daily-Prod.'!HV14+'Daily-Prod.'!HM14+'Daily-Prod.'!HD14+'Daily-Prod.'!GU14+'Daily-Prod.'!GL14+'Daily-Prod.'!GC14+'Daily-Prod.'!FT14+'Daily-Prod.'!FK14+'Daily-Prod.'!FB14+'Daily-Prod.'!ES14+'Daily-Prod.'!EJ14+'Daily-Prod.'!EA14+'Daily-Prod.'!DR14+'Daily-Prod.'!DI14+'Daily-Prod.'!CZ14+'Daily-Prod.'!CQ14+'Daily-Prod.'!CH14+'Daily-Prod.'!BY14+'Daily-Prod.'!BP14+'Daily-Prod.'!BG14+'Daily-Prod.'!AX14+'Daily-Prod.'!AO14+'Daily-Prod.'!AF14+'Daily-Prod.'!W14+'Daily-Prod.'!N14+'Daily-Prod.'!E14+'Daily-Prod.'!JG14+'Daily-Prod.'!IX14+'Daily-Prod.'!IO14+'Daily-Prod.'!IF14+'Daily-Prod.'!HW14+'Daily-Prod.'!HN14+'Daily-Prod.'!HE14+'Daily-Prod.'!GV14+'Daily-Prod.'!GM14+'Daily-Prod.'!GD14+'Daily-Prod.'!FU14+'Daily-Prod.'!FL14+'Daily-Prod.'!FC14+'Daily-Prod.'!ET14+'Daily-Prod.'!EK14+'Daily-Prod.'!EB14+'Daily-Prod.'!DS14+'Daily-Prod.'!DJ14+'Daily-Prod.'!DA14+'Daily-Prod.'!CR14+'Daily-Prod.'!CI14+'Daily-Prod.'!BZ14+'Daily-Prod.'!BQ14+'Daily-Prod.'!BH14+'Daily-Prod.'!AY14+'Daily-Prod.'!AP14+'Daily-Prod.'!AG14+'Daily-Prod.'!X14+'Daily-Prod.'!O14+'Daily-Prod.'!F14)/E14,"")</f>
        <v/>
      </c>
      <c r="E14" s="496">
        <f>IFERROR(('Daily-Prod.'!JH14+'Daily-Prod.'!IY14+'Daily-Prod.'!IP14+'Daily-Prod.'!IG14+'Daily-Prod.'!HX14+'Daily-Prod.'!HO14+'Daily-Prod.'!HF14+'Daily-Prod.'!GW14+'Daily-Prod.'!GN14+'Daily-Prod.'!GE14+'Daily-Prod.'!FV14+'Daily-Prod.'!FM14+'Daily-Prod.'!FD14+'Daily-Prod.'!EU14+'Daily-Prod.'!EL14+'Daily-Prod.'!EC14+'Daily-Prod.'!DT14+'Daily-Prod.'!DK14+'Daily-Prod.'!DB14+'Daily-Prod.'!CS14+'Daily-Prod.'!CJ14+'Daily-Prod.'!CA14+'Daily-Prod.'!BR14+'Daily-Prod.'!BI14+'Daily-Prod.'!AZ14+'Daily-Prod.'!AQ14+'Daily-Prod.'!AH14+'Daily-Prod.'!Y14+'Daily-Prod.'!P14+'Daily-Prod.'!G14),"")</f>
        <v>0</v>
      </c>
      <c r="F14" s="383"/>
      <c r="G14" s="384">
        <f>IFERROR(('Daily-Prod.'!JJ14+'Daily-Prod.'!JA14+'Daily-Prod.'!IR14+'Daily-Prod.'!II14+'Daily-Prod.'!HZ14+'Daily-Prod.'!HQ14+'Daily-Prod.'!HH14+'Daily-Prod.'!GY14+'Daily-Prod.'!GP14+'Daily-Prod.'!GG14+'Daily-Prod.'!FX14+'Daily-Prod.'!FO14+'Daily-Prod.'!FF14+'Daily-Prod.'!EW14+'Daily-Prod.'!EN14+'Daily-Prod.'!EE14+'Daily-Prod.'!DV14+'Daily-Prod.'!DM14+'Daily-Prod.'!DD14+'Daily-Prod.'!CU14+'Daily-Prod.'!CL14+'Daily-Prod.'!CC14+'Daily-Prod.'!BT14+'Daily-Prod.'!BK14+'Daily-Prod.'!BB14+'Daily-Prod.'!AS14+'Daily-Prod.'!AJ14+'Daily-Prod.'!AA14+'Daily-Prod.'!R14+'Daily-Prod.'!I14),"")</f>
        <v>0</v>
      </c>
      <c r="H14" s="495" t="str">
        <f t="shared" si="0"/>
        <v/>
      </c>
      <c r="I14" s="378" t="str">
        <f>IFERROR(AVERAGE('Daily-Prod.'!JH14,'Daily-Prod.'!IY14,'Daily-Prod.'!IP14,'Daily-Prod.'!IG14,'Daily-Prod.'!HX14,'Daily-Prod.'!HO14,'Daily-Prod.'!HF14,'Daily-Prod.'!GW14,'Daily-Prod.'!GN14,'Daily-Prod.'!GE14,'Daily-Prod.'!FV14,'Daily-Prod.'!FM14,'Daily-Prod.'!FD14,'Daily-Prod.'!EU14,'Daily-Prod.'!EL14,'Daily-Prod.'!EC14,'Daily-Prod.'!DT14,'Daily-Prod.'!DK14,'Daily-Prod.'!DB14,'Daily-Prod.'!CS14,'Daily-Prod.'!CJ14,'Daily-Prod.'!CA14,'Daily-Prod.'!BR14,'Daily-Prod.'!BI14,'Daily-Prod.'!AZ14,'Daily-Prod.'!AQ14,'Daily-Prod.'!AH14,'Daily-Prod.'!Y14,'Daily-Prod.'!P14,'Daily-Prod.'!G14),"")</f>
        <v/>
      </c>
      <c r="J14" s="379" t="str">
        <f>IFERROR(AVERAGE('Daily-Prod.'!JI14,'Daily-Prod.'!IZ14,'Daily-Prod.'!IQ14,'Daily-Prod.'!IH14,'Daily-Prod.'!HY14,'Daily-Prod.'!HP14,'Daily-Prod.'!HG14,'Daily-Prod.'!GX14,'Daily-Prod.'!GO14,'Daily-Prod.'!GF14,'Daily-Prod.'!FW14,'Daily-Prod.'!FN14,'Daily-Prod.'!FE14,'Daily-Prod.'!EV14,'Daily-Prod.'!EM14,'Daily-Prod.'!ED14,'Daily-Prod.'!DU14,'Daily-Prod.'!DL14,'Daily-Prod.'!DC14,'Daily-Prod.'!CT14,'Daily-Prod.'!CK14,'Daily-Prod.'!CB14,'Daily-Prod.'!BS14,'Daily-Prod.'!BJ14,'Daily-Prod.'!BA14,'Daily-Prod.'!AR14,'Daily-Prod.'!AI14,'Daily-Prod.'!Z14,'Daily-Prod.'!Q14,'Daily-Prod.'!H14),"")</f>
        <v/>
      </c>
      <c r="K14" s="380" t="str">
        <f>IFERROR(AVERAGE('Daily-Prod.'!JJ14,'Daily-Prod.'!JA14,'Daily-Prod.'!IR14,'Daily-Prod.'!II14,'Daily-Prod.'!HZ14,'Daily-Prod.'!HQ14,'Daily-Prod.'!HH14,'Daily-Prod.'!GY14,'Daily-Prod.'!GP14,'Daily-Prod.'!GG14,'Daily-Prod.'!FX14,'Daily-Prod.'!FO14,'Daily-Prod.'!FF14,'Daily-Prod.'!EW14,'Daily-Prod.'!EN14,'Daily-Prod.'!EE14,'Daily-Prod.'!DV14,'Daily-Prod.'!DM14,'Daily-Prod.'!DD14,'Daily-Prod.'!CU14,'Daily-Prod.'!CL14,'Daily-Prod.'!CC14,'Daily-Prod.'!BT14,'Daily-Prod.'!BK14,'Daily-Prod.'!BB14,'Daily-Prod.'!AS14,'Daily-Prod.'!AJ14,'Daily-Prod.'!AA14,'Daily-Prod.'!R14,'Daily-Prod.'!I14),"")</f>
        <v/>
      </c>
      <c r="L14" s="482" t="str">
        <f>IFERROR(('Daily-Prod.'!TV14+'Daily-Prod.'!TM14+'Daily-Prod.'!TD14+'Daily-Prod.'!SU14+'Daily-Prod.'!SL14+'Daily-Prod.'!SC14+'Daily-Prod.'!RT14+'Daily-Prod.'!RK14+'Daily-Prod.'!RB14+'Daily-Prod.'!QS14+'Daily-Prod.'!QJ14+'Daily-Prod.'!QA14+'Daily-Prod.'!PR14+'Daily-Prod.'!PI14+'Daily-Prod.'!OZ14+'Daily-Prod.'!OQ14+'Daily-Prod.'!OH14+'Daily-Prod.'!NY14+'Daily-Prod.'!NP14+'Daily-Prod.'!NG14+'Daily-Prod.'!MX14+'Daily-Prod.'!MO14+'Daily-Prod.'!MF14+'Daily-Prod.'!LW14+'Daily-Prod.'!LN14+'Daily-Prod.'!LE14+'Daily-Prod.'!KV14+'Daily-Prod.'!KM14+'Daily-Prod.'!KD14+'Daily-Prod.'!JU14+'Daily-Prod.'!JL14)/O14,"")</f>
        <v/>
      </c>
      <c r="M14" s="475" t="str">
        <f>IFERROR(('Daily-Prod.'!TW14+'Daily-Prod.'!TN14+'Daily-Prod.'!TE14+'Daily-Prod.'!SV14+'Daily-Prod.'!SM14+'Daily-Prod.'!SD14+'Daily-Prod.'!RU14+'Daily-Prod.'!RL14+'Daily-Prod.'!RC14+'Daily-Prod.'!QT14+'Daily-Prod.'!QK14+'Daily-Prod.'!QB14+'Daily-Prod.'!PS14+'Daily-Prod.'!PJ14+'Daily-Prod.'!PA14+'Daily-Prod.'!OR14+'Daily-Prod.'!OI14+'Daily-Prod.'!NZ14+'Daily-Prod.'!NQ14+'Daily-Prod.'!NH14+'Daily-Prod.'!MY14+'Daily-Prod.'!MP14+'Daily-Prod.'!MG14+'Daily-Prod.'!LX14+'Daily-Prod.'!LO14+'Daily-Prod.'!LF14+'Daily-Prod.'!KW14+'Daily-Prod.'!KN14+'Daily-Prod.'!KE14+'Daily-Prod.'!JV14+'Daily-Prod.'!JM14)/O14,"")</f>
        <v/>
      </c>
      <c r="N14" s="475" t="str">
        <f>IFERROR(('Daily-Prod.'!TY14+'Daily-Prod.'!TP14+'Daily-Prod.'!TG14+'Daily-Prod.'!SX14+'Daily-Prod.'!SO14+'Daily-Prod.'!SF14+'Daily-Prod.'!RW14+'Daily-Prod.'!RN14+'Daily-Prod.'!RE14+'Daily-Prod.'!QV14+'Daily-Prod.'!QM14+'Daily-Prod.'!QD14+'Daily-Prod.'!PU14+'Daily-Prod.'!PL14+'Daily-Prod.'!PC14+'Daily-Prod.'!OT14+'Daily-Prod.'!OK14+'Daily-Prod.'!OB14+'Daily-Prod.'!NS14+'Daily-Prod.'!NJ14+'Daily-Prod.'!NA14+'Daily-Prod.'!MR14+'Daily-Prod.'!MI14+'Daily-Prod.'!LZ14+'Daily-Prod.'!LQ14+'Daily-Prod.'!LH14+'Daily-Prod.'!KY14+'Daily-Prod.'!KP14+'Daily-Prod.'!KG14+'Daily-Prod.'!JX14+'Daily-Prod.'!JO14+'Daily-Prod.'!TZ14+'Daily-Prod.'!TQ14+'Daily-Prod.'!TH14+'Daily-Prod.'!SY14+'Daily-Prod.'!SP14+'Daily-Prod.'!SG14+'Daily-Prod.'!RX14+'Daily-Prod.'!RO14+'Daily-Prod.'!RF14+'Daily-Prod.'!QW14+'Daily-Prod.'!QN14+'Daily-Prod.'!QE14+'Daily-Prod.'!PV14+'Daily-Prod.'!PM14+'Daily-Prod.'!PD14+'Daily-Prod.'!OU14+'Daily-Prod.'!OL14+'Daily-Prod.'!OC14+'Daily-Prod.'!NT14+'Daily-Prod.'!NK14+'Daily-Prod.'!NB14+'Daily-Prod.'!MS14+'Daily-Prod.'!MJ14+'Daily-Prod.'!MA14+'Daily-Prod.'!LR14+'Daily-Prod.'!LI14+'Daily-Prod.'!KZ14+'Daily-Prod.'!KQ14+'Daily-Prod.'!KH14+'Daily-Prod.'!JY14+'Daily-Prod.'!JP14)/O14,"")</f>
        <v/>
      </c>
      <c r="O14" s="496" t="str">
        <f>IFERROR(('Daily-Prod.'!UA14+'Daily-Prod.'!TR14+'Daily-Prod.'!TI14+'Daily-Prod.'!SZ14+'Daily-Prod.'!SQ14+'Daily-Prod.'!SH14+'Daily-Prod.'!RY14+'Daily-Prod.'!RP14+'Daily-Prod.'!RG14+'Daily-Prod.'!QX14+'Daily-Prod.'!QO14+'Daily-Prod.'!QF14+'Daily-Prod.'!PW14+'Daily-Prod.'!PN14+'Daily-Prod.'!PE14+'Daily-Prod.'!OV14+'Daily-Prod.'!OM14+'Daily-Prod.'!OD14+'Daily-Prod.'!NU14+'Daily-Prod.'!NL14+'Daily-Prod.'!NC14+'Daily-Prod.'!MT14+'Daily-Prod.'!MK14+'Daily-Prod.'!MB14+'Daily-Prod.'!LS14+'Daily-Prod.'!LJ14+'Daily-Prod.'!LA14+'Daily-Prod.'!KR14+'Daily-Prod.'!KI14+'Daily-Prod.'!JZ14+'Daily-Prod.'!JQ14),"")</f>
        <v/>
      </c>
      <c r="P14" s="383"/>
      <c r="Q14" s="384">
        <f>IFERROR(('Daily-Prod.'!UC14+'Daily-Prod.'!TT14+'Daily-Prod.'!TK14+'Daily-Prod.'!TB14+'Daily-Prod.'!SS14+'Daily-Prod.'!SJ14+'Daily-Prod.'!SA14+'Daily-Prod.'!RR14+'Daily-Prod.'!RI14+'Daily-Prod.'!QZ14+'Daily-Prod.'!QQ14+'Daily-Prod.'!QH14+'Daily-Prod.'!PY14+'Daily-Prod.'!PP14+'Daily-Prod.'!PG14+'Daily-Prod.'!OX14+'Daily-Prod.'!OO14+'Daily-Prod.'!OF14+'Daily-Prod.'!NW14+'Daily-Prod.'!NN14+'Daily-Prod.'!NE14+'Daily-Prod.'!MV14+'Daily-Prod.'!MM14+'Daily-Prod.'!MD14+'Daily-Prod.'!LU14+'Daily-Prod.'!LL14+'Daily-Prod.'!LC14+'Daily-Prod.'!KT14+'Daily-Prod.'!KK14+'Daily-Prod.'!KB14+'Daily-Prod.'!JS14),"")</f>
        <v>0</v>
      </c>
      <c r="R14" s="495" t="str">
        <f t="shared" ref="R14:R21" si="7">IFERROR((Q14/P14),"")</f>
        <v/>
      </c>
      <c r="S14" s="378" t="str">
        <f>IFERROR(AVERAGE('Daily-Prod.'!TR14,'Daily-Prod.'!UA14,'Daily-Prod.'!TI14,'Daily-Prod.'!SZ14,'Daily-Prod.'!SQ14,'Daily-Prod.'!SH14,'Daily-Prod.'!RY14,'Daily-Prod.'!RP14,'Daily-Prod.'!RG14,'Daily-Prod.'!QX14,'Daily-Prod.'!QO14,'Daily-Prod.'!QF14,'Daily-Prod.'!PW14,'Daily-Prod.'!PN14,'Daily-Prod.'!PE14,'Daily-Prod.'!OV14,'Daily-Prod.'!OM14,'Daily-Prod.'!OD14,'Daily-Prod.'!NU14,'Daily-Prod.'!NL14,'Daily-Prod.'!NC14,'Daily-Prod.'!MT14,'Daily-Prod.'!MK14,'Daily-Prod.'!MB14,'Daily-Prod.'!LS14,'Daily-Prod.'!LJ14,'Daily-Prod.'!LA14,'Daily-Prod.'!KR14,'Daily-Prod.'!KI14,'Daily-Prod.'!JZ14),"")</f>
        <v/>
      </c>
      <c r="T14" s="379" t="str">
        <f>IFERROR(AVERAGE('Daily-Prod.'!TS14,'Daily-Prod.'!UB14,'Daily-Prod.'!TJ14,'Daily-Prod.'!TA14,'Daily-Prod.'!SR14,'Daily-Prod.'!SI14,'Daily-Prod.'!RZ14,'Daily-Prod.'!RQ14,'Daily-Prod.'!RH14,'Daily-Prod.'!QY14,'Daily-Prod.'!QP14,'Daily-Prod.'!QG14,'Daily-Prod.'!PX14,'Daily-Prod.'!PO14,'Daily-Prod.'!PF14,'Daily-Prod.'!OW14,'Daily-Prod.'!ON14,'Daily-Prod.'!OE14,'Daily-Prod.'!NV14,'Daily-Prod.'!NM14,'Daily-Prod.'!ND14,'Daily-Prod.'!MU14,'Daily-Prod.'!ML14,'Daily-Prod.'!MC14,'Daily-Prod.'!LT14,'Daily-Prod.'!LK14,'Daily-Prod.'!LB14,'Daily-Prod.'!KS14,'Daily-Prod.'!KJ14,'Daily-Prod.'!KA14),"")</f>
        <v/>
      </c>
      <c r="U14" s="380" t="str">
        <f>IFERROR(AVERAGE('Daily-Prod.'!TT14,'Daily-Prod.'!UC14,'Daily-Prod.'!TK14,'Daily-Prod.'!TB14,'Daily-Prod.'!SS14,'Daily-Prod.'!SJ14,'Daily-Prod.'!SA14,'Daily-Prod.'!RR14,'Daily-Prod.'!RI14,'Daily-Prod.'!QZ14,'Daily-Prod.'!QQ14,'Daily-Prod.'!QH14,'Daily-Prod.'!PY14,'Daily-Prod.'!PP14,'Daily-Prod.'!PG14,'Daily-Prod.'!OX14,'Daily-Prod.'!OO14,'Daily-Prod.'!OF14,'Daily-Prod.'!NW14,'Daily-Prod.'!NN14,'Daily-Prod.'!NE14,'Daily-Prod.'!MV14,'Daily-Prod.'!MM14,'Daily-Prod.'!MD14,'Daily-Prod.'!LU14,'Daily-Prod.'!LL14,'Daily-Prod.'!LC14,'Daily-Prod.'!KT14,'Daily-Prod.'!KK14,'Daily-Prod.'!KB14),"")</f>
        <v/>
      </c>
      <c r="V14" s="66" t="str">
        <f>IFERROR(('Daily-Prod.'!ADN14+'Daily-Prod.'!ADE14+'Daily-Prod.'!ACV14+'Daily-Prod.'!ACM14+'Daily-Prod.'!ACD14+'Daily-Prod.'!ABU14+'Daily-Prod.'!ABL14+'Daily-Prod.'!ABC14+'Daily-Prod.'!AAT14+'Daily-Prod.'!AAK14+'Daily-Prod.'!AAB14+'Daily-Prod.'!ZS14+'Daily-Prod.'!ZJ14+'Daily-Prod.'!ZA14+'Daily-Prod.'!YR14+'Daily-Prod.'!YI14+'Daily-Prod.'!XZ14+'Daily-Prod.'!XQ14+'Daily-Prod.'!XH14+'Daily-Prod.'!WY14+'Daily-Prod.'!WP14+'Daily-Prod.'!WG14+'Daily-Prod.'!VX14+'Daily-Prod.'!VO14+'Daily-Prod.'!VF14+'Daily-Prod.'!UW14+'Daily-Prod.'!UN14+'Daily-Prod.'!UE14)/Y14,"")</f>
        <v/>
      </c>
      <c r="W14" s="475" t="str">
        <f>IFERROR(('Daily-Prod.'!ADO14+'Daily-Prod.'!ADF14+'Daily-Prod.'!ACW14+'Daily-Prod.'!ACN14+'Daily-Prod.'!ACE14+'Daily-Prod.'!ABV14+'Daily-Prod.'!ABM14+'Daily-Prod.'!ABD14+'Daily-Prod.'!AAU14+'Daily-Prod.'!AAL14+'Daily-Prod.'!AAC14+'Daily-Prod.'!ZT14+'Daily-Prod.'!ZK14+'Daily-Prod.'!ZB14+'Daily-Prod.'!YS14+'Daily-Prod.'!YJ14+'Daily-Prod.'!YA14+'Daily-Prod.'!XR14+'Daily-Prod.'!XI14+'Daily-Prod.'!WZ14+'Daily-Prod.'!WQ14+'Daily-Prod.'!WH14+'Daily-Prod.'!VY14+'Daily-Prod.'!VP14+'Daily-Prod.'!VG14+'Daily-Prod.'!UX14+'Daily-Prod.'!UO14+'Daily-Prod.'!UF14)/Y14,"")</f>
        <v/>
      </c>
      <c r="X14" s="475"/>
      <c r="Y14" s="496"/>
      <c r="Z14" s="383"/>
      <c r="AA14" s="384"/>
      <c r="AB14" s="495"/>
      <c r="AC14" s="378" t="str">
        <f>IFERROR(AVERAGE('Daily-Prod.'!ADS14,'Daily-Prod.'!ADJ14,'Daily-Prod.'!ADA14,'Daily-Prod.'!ACR14,'Daily-Prod.'!ACI14,'Daily-Prod.'!ABZ14,'Daily-Prod.'!ABQ14,'Daily-Prod.'!ABH14,'Daily-Prod.'!AAY14,'Daily-Prod.'!AAP14,'Daily-Prod.'!AAG14,'Daily-Prod.'!ZX14,'Daily-Prod.'!ZO14,'Daily-Prod.'!ZF14,'Daily-Prod.'!YW14,'Daily-Prod.'!YN14,'Daily-Prod.'!YE14,'Daily-Prod.'!XV14,'Daily-Prod.'!XM14,'Daily-Prod.'!XD14,'Daily-Prod.'!WU14,'Daily-Prod.'!WL14,'Daily-Prod.'!WC14,'Daily-Prod.'!VT14,'Daily-Prod.'!VK14,'Daily-Prod.'!VB14,'Daily-Prod.'!US14,'Daily-Prod.'!UJ14),"")</f>
        <v/>
      </c>
      <c r="AD14" s="379"/>
      <c r="AE14" s="380" t="str">
        <f>IFERROR(AVERAGE('Daily-Prod.'!ADU14,'Daily-Prod.'!ADL14,'Daily-Prod.'!ADC14,'Daily-Prod.'!ACT14,'Daily-Prod.'!ACK14,'Daily-Prod.'!ACB14,'Daily-Prod.'!ABS14,'Daily-Prod.'!ABJ14,'Daily-Prod.'!ABA14,'Daily-Prod.'!AAR14,'Daily-Prod.'!AAI14,'Daily-Prod.'!ZZ14,'Daily-Prod.'!ZQ14,'Daily-Prod.'!ZH14,'Daily-Prod.'!YY14,'Daily-Prod.'!YP14,'Daily-Prod.'!YG14,'Daily-Prod.'!XX14,'Daily-Prod.'!XO14,'Daily-Prod.'!XF14,'Daily-Prod.'!WW14,'Daily-Prod.'!WN14,'Daily-Prod.'!WE14,'Daily-Prod.'!VV14,'Daily-Prod.'!VM14,'Daily-Prod.'!VD14,'Daily-Prod.'!UU14,'Daily-Prod.'!UL14),"")</f>
        <v/>
      </c>
      <c r="AF14" s="66"/>
      <c r="AG14" s="475"/>
      <c r="AH14" s="475"/>
      <c r="AI14" s="496"/>
      <c r="AJ14" s="383"/>
      <c r="AK14" s="384"/>
      <c r="AL14" s="495"/>
      <c r="AM14" s="378"/>
      <c r="AN14" s="379"/>
      <c r="AO14" s="380"/>
      <c r="AP14" s="66">
        <f>IFERROR(('Daily-Prod.'!AYZ14+'Daily-Prod.'!AYQ14+'Daily-Prod.'!AYH14+'Daily-Prod.'!AXY14+'Daily-Prod.'!AXP14+'Daily-Prod.'!AXG14+'Daily-Prod.'!AWX14+'Daily-Prod.'!AWO14+'Daily-Prod.'!AWF14+'Daily-Prod.'!AVW14+'Daily-Prod.'!AVN14+'Daily-Prod.'!AVE14+'Daily-Prod.'!AUV14+'Daily-Prod.'!AUM14+'Daily-Prod.'!AUD14+'Daily-Prod.'!ATU14+'Daily-Prod.'!ATL14+'Daily-Prod.'!ATC14+'Daily-Prod.'!AST14+'Daily-Prod.'!ASK14+'Daily-Prod.'!ASB14+'Daily-Prod.'!ARS14+'Daily-Prod.'!ARJ14+'Daily-Prod.'!ARA14+'Daily-Prod.'!AQR14+'Daily-Prod.'!AQI14+'Daily-Prod.'!APZ14+'Daily-Prod.'!APQ14+'Daily-Prod.'!APH14+'Daily-Prod.'!AOY14+'Daily-Prod.'!AOP14)/AS14,"")</f>
        <v>0.50819672131147542</v>
      </c>
      <c r="AQ14" s="475">
        <f>IFERROR(('Daily-Prod.'!AZA14+'Daily-Prod.'!AYR14+'Daily-Prod.'!AYI14+'Daily-Prod.'!AXZ14+'Daily-Prod.'!AXQ14+'Daily-Prod.'!AXH14+'Daily-Prod.'!AWY14+'Daily-Prod.'!AWP14+'Daily-Prod.'!AWG14+'Daily-Prod.'!AVX14+'Daily-Prod.'!AVO14+'Daily-Prod.'!AVF14+'Daily-Prod.'!AUW14+'Daily-Prod.'!AUN14+'Daily-Prod.'!AUE14+'Daily-Prod.'!ATV14+'Daily-Prod.'!ATM14+'Daily-Prod.'!ATD14+'Daily-Prod.'!ASU14+'Daily-Prod.'!ASL14+'Daily-Prod.'!ASC14+'Daily-Prod.'!ART14+'Daily-Prod.'!ARK14+'Daily-Prod.'!ARB14+'Daily-Prod.'!AQS14+'Daily-Prod.'!AQJ14+'Daily-Prod.'!AQA14+'Daily-Prod.'!APR14+'Daily-Prod.'!API14+'Daily-Prod.'!AOZ14+'Daily-Prod.'!AOQ14)/AS14,"")</f>
        <v>0.22950819672131148</v>
      </c>
      <c r="AR14" s="475">
        <f>IFERROR(('Daily-Prod.'!AZC14+'Daily-Prod.'!AYT14+'Daily-Prod.'!AYK14+'Daily-Prod.'!AYB14+'Daily-Prod.'!AXS14+'Daily-Prod.'!AXJ14+'Daily-Prod.'!AXA14+'Daily-Prod.'!AWR14+'Daily-Prod.'!AWI14+'Daily-Prod.'!AVZ14+'Daily-Prod.'!AVQ14+'Daily-Prod.'!AVH14+'Daily-Prod.'!AUY14+'Daily-Prod.'!AUP14+'Daily-Prod.'!AUG14+'Daily-Prod.'!ATX14+'Daily-Prod.'!ATO14+'Daily-Prod.'!ATF14+'Daily-Prod.'!ASW14+'Daily-Prod.'!ASN14+'Daily-Prod.'!ASE14+'Daily-Prod.'!ARV14+'Daily-Prod.'!ARM14+'Daily-Prod.'!ARD14+'Daily-Prod.'!AQU14+'Daily-Prod.'!AQL14+'Daily-Prod.'!AQC14+'Daily-Prod.'!APT14+'Daily-Prod.'!APK14+'Daily-Prod.'!APB14+'Daily-Prod.'!AOS14+'Daily-Prod.'!AZD14+'Daily-Prod.'!AYU14+'Daily-Prod.'!AYL14+'Daily-Prod.'!AYC14+'Daily-Prod.'!AXT14+'Daily-Prod.'!AXK14+'Daily-Prod.'!AXB14+'Daily-Prod.'!AWS14+'Daily-Prod.'!AWJ14+'Daily-Prod.'!AWA14+'Daily-Prod.'!AVR14+'Daily-Prod.'!AVI14+'Daily-Prod.'!AUZ14+'Daily-Prod.'!AUQ14+'Daily-Prod.'!AUH14+'Daily-Prod.'!ATY14+'Daily-Prod.'!ATP14+'Daily-Prod.'!ATG14+'Daily-Prod.'!ASX14+'Daily-Prod.'!ASO14+'Daily-Prod.'!ASF14+'Daily-Prod.'!ARW14+'Daily-Prod.'!ARN14+'Daily-Prod.'!ARE14+'Daily-Prod.'!AQV14+'Daily-Prod.'!AQM14+'Daily-Prod.'!AQD14+'Daily-Prod.'!APU14+'Daily-Prod.'!APL14+'Daily-Prod.'!APC14+'Daily-Prod.'!AOT14)/AS14,"")</f>
        <v>0.26229508196721313</v>
      </c>
      <c r="AS14" s="496">
        <f>IFERROR(('Daily-Prod.'!AZE14+'Daily-Prod.'!AYV14+'Daily-Prod.'!AYM14+'Daily-Prod.'!AYD14+'Daily-Prod.'!AXU14+'Daily-Prod.'!AXL14+'Daily-Prod.'!AXC14+'Daily-Prod.'!AWT14+'Daily-Prod.'!AWK14+'Daily-Prod.'!AWB14+'Daily-Prod.'!AVS14+'Daily-Prod.'!AVJ14+'Daily-Prod.'!AVA14+'Daily-Prod.'!AUR14+'Daily-Prod.'!AUI14+'Daily-Prod.'!ATZ14+'Daily-Prod.'!ATQ14+'Daily-Prod.'!ATH14+'Daily-Prod.'!ASY14+'Daily-Prod.'!ASP14+'Daily-Prod.'!ASG14+'Daily-Prod.'!ARX14+'Daily-Prod.'!ARO14+'Daily-Prod.'!ARF14+'Daily-Prod.'!AQW14+'Daily-Prod.'!AQN14+'Daily-Prod.'!AQE14+'Daily-Prod.'!APV14+'Daily-Prod.'!APM14+'Daily-Prod.'!APD14+'Daily-Prod.'!AOU14),"")</f>
        <v>122</v>
      </c>
      <c r="AT14" s="383"/>
      <c r="AU14" s="384">
        <f>IFERROR(('Daily-Prod.'!AZG14+'Daily-Prod.'!AYX14+'Daily-Prod.'!AYO14+'Daily-Prod.'!AYF14+'Daily-Prod.'!AXW14+'Daily-Prod.'!AXN14+'Daily-Prod.'!AXE14+'Daily-Prod.'!AWV14+'Daily-Prod.'!AWM14+'Daily-Prod.'!AWD14+'Daily-Prod.'!AVU14+'Daily-Prod.'!AVL14+'Daily-Prod.'!AVC14+'Daily-Prod.'!AUT14+'Daily-Prod.'!AUK14+'Daily-Prod.'!AUB14+'Daily-Prod.'!ATS14+'Daily-Prod.'!ATJ14+'Daily-Prod.'!ATA14+'Daily-Prod.'!ASR14+'Daily-Prod.'!ASI14+'Daily-Prod.'!ARZ14+'Daily-Prod.'!ARQ14+'Daily-Prod.'!ARH14+'Daily-Prod.'!AQY14+'Daily-Prod.'!AQP14+'Daily-Prod.'!AQG14+'Daily-Prod.'!APX14+'Daily-Prod.'!APO14+'Daily-Prod.'!APF14+'Daily-Prod.'!AOW14),"")</f>
        <v>8</v>
      </c>
      <c r="AV14" s="495" t="str">
        <f t="shared" si="4"/>
        <v/>
      </c>
      <c r="AW14" s="378">
        <f>IFERROR(AVERAGE('Daily-Prod.'!AZE14,'Daily-Prod.'!AYV14,'Daily-Prod.'!AYM14,'Daily-Prod.'!AYD14,'Daily-Prod.'!AXU14,'Daily-Prod.'!AXL14,'Daily-Prod.'!AXC14,'Daily-Prod.'!AWT14,'Daily-Prod.'!AWK14,'Daily-Prod.'!AWB14,'Daily-Prod.'!AVS14,'Daily-Prod.'!AVJ14,'Daily-Prod.'!AVA14,'Daily-Prod.'!AUR14,'Daily-Prod.'!AUI14,'Daily-Prod.'!ATZ14,'Daily-Prod.'!ATQ14,'Daily-Prod.'!ATH14,'Daily-Prod.'!ASY14,'Daily-Prod.'!ASP14,'Daily-Prod.'!ASG14,'Daily-Prod.'!ARX14,'Daily-Prod.'!ARO14,'Daily-Prod.'!ARF14,'Daily-Prod.'!AQW14,'Daily-Prod.'!AQN14,'Daily-Prod.'!AQE14,'Daily-Prod.'!APV14,'Daily-Prod.'!APM14,'Daily-Prod.'!APD14,'Daily-Prod.'!AOU14),"")</f>
        <v>17.428571428571427</v>
      </c>
      <c r="AX14" s="379"/>
      <c r="AY14" s="380">
        <f>IFERROR(AVERAGE('Daily-Prod.'!AZG14,'Daily-Prod.'!AYX14,'Daily-Prod.'!AYO14,'Daily-Prod.'!AYF14,'Daily-Prod.'!AXW14,'Daily-Prod.'!AXN14,'Daily-Prod.'!AXE14,'Daily-Prod.'!AWV14,'Daily-Prod.'!AWM14,'Daily-Prod.'!AWD14,'Daily-Prod.'!AVU14,'Daily-Prod.'!AVL14,'Daily-Prod.'!AVC14,'Daily-Prod.'!AUT14,'Daily-Prod.'!AUK14,'Daily-Prod.'!AUB14,'Daily-Prod.'!ATS14,'Daily-Prod.'!ATJ14,'Daily-Prod.'!ATA14,'Daily-Prod.'!ASR14,'Daily-Prod.'!ASI14,'Daily-Prod.'!ARZ14,'Daily-Prod.'!ARQ14,'Daily-Prod.'!ARH14,'Daily-Prod.'!AQY14,'Daily-Prod.'!AQP14,'Daily-Prod.'!AQG14,'Daily-Prod.'!APX14,'Daily-Prod.'!APO14,'Daily-Prod.'!APF14,'Daily-Prod.'!AOW14),"")</f>
        <v>0.88888888888888884</v>
      </c>
      <c r="AZ14" s="66">
        <f>IFERROR(('Daily-Prod.'!BJJ14+'Daily-Prod.'!BJA14+'Daily-Prod.'!BIR14+'Daily-Prod.'!BII14+'Daily-Prod.'!BHZ14+'Daily-Prod.'!BHQ14+'Daily-Prod.'!BHH14+'Daily-Prod.'!BGY14+'Daily-Prod.'!BGP14+'Daily-Prod.'!BGG14+'Daily-Prod.'!BFX14+'Daily-Prod.'!BFO14+'Daily-Prod.'!BFF14+'Daily-Prod.'!BEW14+'Daily-Prod.'!BEN14+'Daily-Prod.'!BEE14+'Daily-Prod.'!BDV14+'Daily-Prod.'!BDM14+'Daily-Prod.'!BDD14+'Daily-Prod.'!BCU14+'Daily-Prod.'!BCL14+'Daily-Prod.'!BCC14+'Daily-Prod.'!BBT14+'Daily-Prod.'!BBK14+'Daily-Prod.'!BBB14+'Daily-Prod.'!BAS14+'Daily-Prod.'!BAJ14+'Daily-Prod.'!BAA14+'Daily-Prod.'!AZR14+'Daily-Prod.'!AZI14)/BC14,"")</f>
        <v>0.35817805383022772</v>
      </c>
      <c r="BA14" s="475">
        <f>IFERROR(('Daily-Prod.'!BJK14+'Daily-Prod.'!BJB14+'Daily-Prod.'!BIS14+'Daily-Prod.'!BIJ14+'Daily-Prod.'!BIA14+'Daily-Prod.'!BHR14+'Daily-Prod.'!BHI14+'Daily-Prod.'!BGZ14+'Daily-Prod.'!BGQ14+'Daily-Prod.'!BGH14+'Daily-Prod.'!BFY14+'Daily-Prod.'!BFP14+'Daily-Prod.'!BFG14+'Daily-Prod.'!BEX14+'Daily-Prod.'!BEO14+'Daily-Prod.'!BEF14+'Daily-Prod.'!BDW14+'Daily-Prod.'!BDN14+'Daily-Prod.'!BDE14+'Daily-Prod.'!BCV14+'Daily-Prod.'!BCM14+'Daily-Prod.'!BCD14+'Daily-Prod.'!BBU14+'Daily-Prod.'!BBL14+'Daily-Prod.'!BBC14+'Daily-Prod.'!BAT14+'Daily-Prod.'!BAK14+'Daily-Prod.'!BAB14+'Daily-Prod.'!AZS14+'Daily-Prod.'!AZJ14)/BC14,"")</f>
        <v>0.2525879917184265</v>
      </c>
      <c r="BB14" s="475">
        <f>IFERROR(('Daily-Prod.'!BJM14+'Daily-Prod.'!BJD14+'Daily-Prod.'!BIU14+'Daily-Prod.'!BIL14+'Daily-Prod.'!BIC14+'Daily-Prod.'!BHT14+'Daily-Prod.'!BHK14+'Daily-Prod.'!BHB14+'Daily-Prod.'!BGS14+'Daily-Prod.'!BGJ14+'Daily-Prod.'!BGA14+'Daily-Prod.'!BFR14+'Daily-Prod.'!BFI14+'Daily-Prod.'!BEZ14+'Daily-Prod.'!BEQ14+'Daily-Prod.'!BEH14+'Daily-Prod.'!BDY14+'Daily-Prod.'!BDP14+'Daily-Prod.'!BDG14+'Daily-Prod.'!BCX14+'Daily-Prod.'!BCO14+'Daily-Prod.'!BCF14+'Daily-Prod.'!BBW14+'Daily-Prod.'!BBN14+'Daily-Prod.'!BBE14+'Daily-Prod.'!BAV14+'Daily-Prod.'!BAM14+'Daily-Prod.'!BAD14+'Daily-Prod.'!AZU14+'Daily-Prod.'!AZL14+'Daily-Prod.'!BJN14+'Daily-Prod.'!BJE14+'Daily-Prod.'!BIV14+'Daily-Prod.'!BIM14+'Daily-Prod.'!BID14+'Daily-Prod.'!BHU14+'Daily-Prod.'!BHL14+'Daily-Prod.'!BHC14+'Daily-Prod.'!BGT14+'Daily-Prod.'!BGK14+'Daily-Prod.'!BGB14+'Daily-Prod.'!BFS14+'Daily-Prod.'!BFJ14+'Daily-Prod.'!BFA14+'Daily-Prod.'!BER14+'Daily-Prod.'!BEI14+'Daily-Prod.'!BDZ14+'Daily-Prod.'!BDQ14+'Daily-Prod.'!BDH14+'Daily-Prod.'!BCY14+'Daily-Prod.'!BCP14+'Daily-Prod.'!BCG14+'Daily-Prod.'!BBX14+'Daily-Prod.'!BBO14+'Daily-Prod.'!BBF14+'Daily-Prod.'!BAW14+'Daily-Prod.'!BAN14+'Daily-Prod.'!BAE14+'Daily-Prod.'!AZV14+'Daily-Prod.'!AZM14)/BC14,"")</f>
        <v>0.38923395445134573</v>
      </c>
      <c r="BC14" s="496">
        <f>IFERROR(('Daily-Prod.'!BJO14+'Daily-Prod.'!BJF14+'Daily-Prod.'!BIW14+'Daily-Prod.'!BIN14+'Daily-Prod.'!BIE14+'Daily-Prod.'!BHV14+'Daily-Prod.'!BHM14+'Daily-Prod.'!BHD14+'Daily-Prod.'!BGU14+'Daily-Prod.'!BGL14+'Daily-Prod.'!BGC14+'Daily-Prod.'!BFT14+'Daily-Prod.'!BFK14+'Daily-Prod.'!BFB14+'Daily-Prod.'!BES14+'Daily-Prod.'!BEJ14+'Daily-Prod.'!BEA14+'Daily-Prod.'!BDR14+'Daily-Prod.'!BDI14+'Daily-Prod.'!BCZ14+'Daily-Prod.'!BCQ14+'Daily-Prod.'!BCH14+'Daily-Prod.'!BBY14+'Daily-Prod.'!BBP14+'Daily-Prod.'!BBG14+'Daily-Prod.'!BAX14+'Daily-Prod.'!BAO14+'Daily-Prod.'!BAF14+'Daily-Prod.'!AZW14+'Daily-Prod.'!AZN14),"")</f>
        <v>483</v>
      </c>
      <c r="BD14" s="383">
        <f>IFERROR(('Daily-Prod.'!BJP14+'Daily-Prod.'!BJG14+'Daily-Prod.'!BIX14+'Daily-Prod.'!BIO14+'Daily-Prod.'!BIF14+'Daily-Prod.'!BHW14+'Daily-Prod.'!BHN14+'Daily-Prod.'!BHE14+'Daily-Prod.'!BGV14+'Daily-Prod.'!BGM14+'Daily-Prod.'!BGD14+'Daily-Prod.'!BFU14+'Daily-Prod.'!BFL14+'Daily-Prod.'!BFC14+'Daily-Prod.'!BET14+'Daily-Prod.'!BEK14+'Daily-Prod.'!BEB14+'Daily-Prod.'!BDS14+'Daily-Prod.'!BDJ14+'Daily-Prod.'!BDA14+'Daily-Prod.'!BCR14+'Daily-Prod.'!BCI14+'Daily-Prod.'!BBZ14+'Daily-Prod.'!BBQ14+'Daily-Prod.'!BBH14+'Daily-Prod.'!BAY14+'Daily-Prod.'!BAP14+'Daily-Prod.'!BAG14+'Daily-Prod.'!AZX14+'Daily-Prod.'!AZO14),"")</f>
        <v>40</v>
      </c>
      <c r="BE14" s="384">
        <f>IFERROR(('Daily-Prod.'!BJQ14+'Daily-Prod.'!BJH14+'Daily-Prod.'!BIY14+'Daily-Prod.'!BIP14+'Daily-Prod.'!BIG14+'Daily-Prod.'!BHX14+'Daily-Prod.'!BHO14+'Daily-Prod.'!BHF14+'Daily-Prod.'!BGW14+'Daily-Prod.'!BGN14+'Daily-Prod.'!BGE14+'Daily-Prod.'!BFV14+'Daily-Prod.'!BFM14+'Daily-Prod.'!BFD14+'Daily-Prod.'!BEU14+'Daily-Prod.'!BEL14+'Daily-Prod.'!BEC14+'Daily-Prod.'!BDT14+'Daily-Prod.'!BDK14+'Daily-Prod.'!BDB14+'Daily-Prod.'!BCS14+'Daily-Prod.'!BCJ14+'Daily-Prod.'!BCA14+'Daily-Prod.'!BBR14+'Daily-Prod.'!BBI14+'Daily-Prod.'!BAZ14+'Daily-Prod.'!BAQ14+'Daily-Prod.'!BAH14+'Daily-Prod.'!AZY14+'Daily-Prod.'!AZP14),"")</f>
        <v>40</v>
      </c>
      <c r="BF14" s="495">
        <f t="shared" si="5"/>
        <v>1</v>
      </c>
      <c r="BG14" s="378">
        <f>IFERROR(AVERAGE('Daily-Prod.'!BJO14,'Daily-Prod.'!BJF14,'Daily-Prod.'!BIW14,'Daily-Prod.'!BIN14,'Daily-Prod.'!BIE14,'Daily-Prod.'!BHV14,'Daily-Prod.'!BHM14,'Daily-Prod.'!BHD14,'Daily-Prod.'!BGU14,'Daily-Prod.'!BGL14,'Daily-Prod.'!BGC14,'Daily-Prod.'!BFT14,'Daily-Prod.'!BFK14,'Daily-Prod.'!BFB14,'Daily-Prod.'!BES14,'Daily-Prod.'!BEJ14,'Daily-Prod.'!BEA14,'Daily-Prod.'!BDR14,'Daily-Prod.'!BDI14,'Daily-Prod.'!BCZ14,'Daily-Prod.'!BCQ14,'Daily-Prod.'!BCH14,'Daily-Prod.'!BBY14,'Daily-Prod.'!BBP14,'Daily-Prod.'!BBG14,'Daily-Prod.'!BAX14,'Daily-Prod.'!BAO14,'Daily-Prod.'!BAF14,'Daily-Prod.'!AZW14,'Daily-Prod.'!AZN14),"")</f>
        <v>25.421052631578949</v>
      </c>
      <c r="BH14" s="379">
        <f>IFERROR(AVERAGE('Daily-Prod.'!BJP14,'Daily-Prod.'!BJG14,'Daily-Prod.'!BIX14,'Daily-Prod.'!BIO14,'Daily-Prod.'!BIF14,'Daily-Prod.'!BHW14,'Daily-Prod.'!BHN14,'Daily-Prod.'!BHE14,'Daily-Prod.'!BGV14,'Daily-Prod.'!BGM14,'Daily-Prod.'!BGD14,'Daily-Prod.'!BFU14,'Daily-Prod.'!BFL14,'Daily-Prod.'!BFC14,'Daily-Prod.'!BET14,'Daily-Prod.'!BEK14,'Daily-Prod.'!BEB14,'Daily-Prod.'!BDS14,'Daily-Prod.'!BDJ14,'Daily-Prod.'!BDA14,'Daily-Prod.'!BCR14,'Daily-Prod.'!BCI14,'Daily-Prod.'!BBZ14,'Daily-Prod.'!BBQ14,'Daily-Prod.'!BBH14,'Daily-Prod.'!BAY14,'Daily-Prod.'!BAP14,'Daily-Prod.'!BAG14,'Daily-Prod.'!AZX14,'Daily-Prod.'!AZO14),"")</f>
        <v>1.3333333333333333</v>
      </c>
      <c r="BI14" s="380">
        <f>IFERROR(AVERAGE('Daily-Prod.'!BJQ14,'Daily-Prod.'!BJH14,'Daily-Prod.'!BIY14,'Daily-Prod.'!BIP14,'Daily-Prod.'!BIG14,'Daily-Prod.'!BHX14,'Daily-Prod.'!BHO14,'Daily-Prod.'!BHF14,'Daily-Prod.'!BGW14,'Daily-Prod.'!BGN14,'Daily-Prod.'!BGE14,'Daily-Prod.'!BFV14,'Daily-Prod.'!BFM14,'Daily-Prod.'!BFD14,'Daily-Prod.'!BEU14,'Daily-Prod.'!BEL14,'Daily-Prod.'!BEC14,'Daily-Prod.'!BDT14,'Daily-Prod.'!BDK14,'Daily-Prod.'!BDB14,'Daily-Prod.'!BCS14,'Daily-Prod.'!BCJ14,'Daily-Prod.'!BCA14,'Daily-Prod.'!BBR14,'Daily-Prod.'!BBI14,'Daily-Prod.'!BAZ14,'Daily-Prod.'!BAQ14,'Daily-Prod.'!BAH14,'Daily-Prod.'!AZY14,'Daily-Prod.'!AZP14),"")</f>
        <v>1.3333333333333333</v>
      </c>
      <c r="BJ14" s="66">
        <f>IFERROR((('Daily-Prod.'!BUC14+'Daily-Prod.'!BTT14+'Daily-Prod.'!BTK14+'Daily-Prod.'!BTB14+'Daily-Prod.'!BSS14+'Daily-Prod.'!BSJ14+'Daily-Prod.'!BSA14+'Daily-Prod.'!BRR14+'Daily-Prod.'!BRI14+'Daily-Prod.'!BQZ14+'Daily-Prod.'!BQQ14+'Daily-Prod.'!BQH14+'Daily-Prod.'!BPY14+'Daily-Prod.'!BPP14+'Daily-Prod.'!BPG14+'Daily-Prod.'!BOX14+'Daily-Prod.'!BOO14+'Daily-Prod.'!BOF14+'Daily-Prod.'!BNW14+'Daily-Prod.'!BNN14+'Daily-Prod.'!BNE14+'Daily-Prod.'!BMV14+'Daily-Prod.'!BMM14+'Daily-Prod.'!BMD14+'Daily-Prod.'!BLU14+'Daily-Prod.'!BLL14+'Daily-Prod.'!BLC14+'Daily-Prod.'!BKT14+'Daily-Prod.'!BKK14+'Daily-Prod.'!BKB14+'Daily-Prod.'!BJS14)/BM14),"")</f>
        <v>0.39219015280135822</v>
      </c>
      <c r="BK14" s="475">
        <f>IFERROR((('Daily-Prod.'!BUD14+'Daily-Prod.'!BTU14+'Daily-Prod.'!BTL14+'Daily-Prod.'!BTC14+'Daily-Prod.'!BST14+'Daily-Prod.'!BSK14+'Daily-Prod.'!BSB14+'Daily-Prod.'!BRS14+'Daily-Prod.'!BRJ14+'Daily-Prod.'!BRA14+'Daily-Prod.'!BQR14+'Daily-Prod.'!BQI14+'Daily-Prod.'!BPZ14+'Daily-Prod.'!BPQ14+'Daily-Prod.'!BPH14+'Daily-Prod.'!BOY14+'Daily-Prod.'!BOP14+'Daily-Prod.'!BOG14+'Daily-Prod.'!BNX14+'Daily-Prod.'!BNO14+'Daily-Prod.'!BNF14+'Daily-Prod.'!BMW14+'Daily-Prod.'!BMN14+'Daily-Prod.'!BME14+'Daily-Prod.'!BLV14+'Daily-Prod.'!BLM14+'Daily-Prod.'!BLD14+'Daily-Prod.'!BKU14+'Daily-Prod.'!BKL14+'Daily-Prod.'!BKC14+'Daily-Prod.'!BJT14)/BM14),"")</f>
        <v>0.28692699490662138</v>
      </c>
      <c r="BL14" s="475">
        <f>IFERROR((('Daily-Prod.'!BUG14+'Daily-Prod.'!BTX14+'Daily-Prod.'!BTO14+'Daily-Prod.'!BTF14+'Daily-Prod.'!BSW14+'Daily-Prod.'!BSN14+'Daily-Prod.'!BSE14+'Daily-Prod.'!BRV14+'Daily-Prod.'!BRM14+'Daily-Prod.'!BRD14+'Daily-Prod.'!BQU14+'Daily-Prod.'!BQL14+'Daily-Prod.'!BQC14+'Daily-Prod.'!BPT14+'Daily-Prod.'!BPK14+'Daily-Prod.'!BPB14+'Daily-Prod.'!BOS14+'Daily-Prod.'!BOJ14+'Daily-Prod.'!BOA14+'Daily-Prod.'!BNR14+'Daily-Prod.'!BNI14+'Daily-Prod.'!BMZ14+'Daily-Prod.'!BMQ14+'Daily-Prod.'!BMH14+'Daily-Prod.'!BLY14+'Daily-Prod.'!BLP14+'Daily-Prod.'!BLG14+'Daily-Prod.'!BKX14+'Daily-Prod.'!BKO14+'Daily-Prod.'!BKF14+'Daily-Prod.'!BJW14+'Daily-Prod.'!BUF14+'Daily-Prod.'!BTW14+'Daily-Prod.'!BTN14+'Daily-Prod.'!BTE14+'Daily-Prod.'!BSV14+'Daily-Prod.'!BSM14+'Daily-Prod.'!BSD14+'Daily-Prod.'!BRU14+'Daily-Prod.'!BRL14+'Daily-Prod.'!BRC14+'Daily-Prod.'!BQT14+'Daily-Prod.'!BQK14+'Daily-Prod.'!BQB14+'Daily-Prod.'!BPS14+'Daily-Prod.'!BPJ14+'Daily-Prod.'!BPA14+'Daily-Prod.'!BOR14+'Daily-Prod.'!BOI14+'Daily-Prod.'!BNZ14+'Daily-Prod.'!BNQ14+'Daily-Prod.'!BNH14+'Daily-Prod.'!BMY14+'Daily-Prod.'!BMP14+'Daily-Prod.'!BMG14+'Daily-Prod.'!BLX14+'Daily-Prod.'!BLO14+'Daily-Prod.'!BLF14+'Daily-Prod.'!BKW14+'Daily-Prod.'!BKN14+'Daily-Prod.'!BKE14+'Daily-Prod.'!BJV14)/BM14),"")</f>
        <v>0.32088285229202035</v>
      </c>
      <c r="BM14" s="496">
        <f>IFERROR(('Daily-Prod.'!BUH14+'Daily-Prod.'!BTY14+'Daily-Prod.'!BTP14+'Daily-Prod.'!BTG14+'Daily-Prod.'!BSX14+'Daily-Prod.'!BSO14+'Daily-Prod.'!BSF14+'Daily-Prod.'!BRW14+'Daily-Prod.'!BRN14+'Daily-Prod.'!BRE14+'Daily-Prod.'!BQV14+'Daily-Prod.'!BQM14+'Daily-Prod.'!BQD14+'Daily-Prod.'!BPU14+'Daily-Prod.'!BPL14+'Daily-Prod.'!BPC14+'Daily-Prod.'!BOT14+'Daily-Prod.'!BOK14+'Daily-Prod.'!BOB14+'Daily-Prod.'!BNS14+'Daily-Prod.'!BNJ14+'Daily-Prod.'!BNA14+'Daily-Prod.'!BMR14+'Daily-Prod.'!BMI14+'Daily-Prod.'!BLZ14+'Daily-Prod.'!BLQ14+'Daily-Prod.'!BLH14+'Daily-Prod.'!BKY14+'Daily-Prod.'!BKP14+'Daily-Prod.'!BKG14+'Daily-Prod.'!BJX14),"")</f>
        <v>589</v>
      </c>
      <c r="BN14" s="383"/>
      <c r="BO14" s="384">
        <f>IFERROR(('Daily-Prod.'!BUJ14+'Daily-Prod.'!BUA14+'Daily-Prod.'!BTR14+'Daily-Prod.'!BTI14+'Daily-Prod.'!BSZ14+'Daily-Prod.'!BSQ14+'Daily-Prod.'!BSH14+'Daily-Prod.'!BRY14+'Daily-Prod.'!BRP14+'Daily-Prod.'!BRG14+'Daily-Prod.'!BQX14+'Daily-Prod.'!BQO14+'Daily-Prod.'!BQF14+'Daily-Prod.'!BPW14+'Daily-Prod.'!BPN14+'Daily-Prod.'!BPE14+'Daily-Prod.'!BOV14+'Daily-Prod.'!BOM14+'Daily-Prod.'!BOD14+'Daily-Prod.'!BNU14+'Daily-Prod.'!BNL14+'Daily-Prod.'!BNC14+'Daily-Prod.'!BMT14+'Daily-Prod.'!BMK14+'Daily-Prod.'!BMB14+'Daily-Prod.'!BLS14+'Daily-Prod.'!BLJ14+'Daily-Prod.'!BLA14+'Daily-Prod.'!BKR14+'Daily-Prod.'!BKI14+'Daily-Prod.'!BJZ14),"")</f>
        <v>34</v>
      </c>
      <c r="BP14" s="495" t="str">
        <f t="shared" si="6"/>
        <v/>
      </c>
      <c r="BQ14" s="378">
        <f ca="1">IFERROR(AVERAGE(('Daily-Prod.'!BUH14,'Daily-Prod.'!BTY14,'Daily-Prod.'!BTP14,'Daily-Prod.'!BTG14,'Daily-Prod.'!BSX14,'Daily-Prod.'!BSO14,'Daily-Prod.'!BSF14,'Daily-Prod.'!BRW14,'Daily-Prod.'!BRN14,'Daily-Prod.'!BRE14,'Daily-Prod.'!BQV14,'Daily-Prod.'!BQM14,'Daily-Prod.'!BQD14,'Daily-Prod.'!BPU14,'Daily-Prod.'!BPL14,'Daily-Prod.'!BPC14,'Daily-Prod.'!BOT14,'Daily-Prod.'!BOK14,'Daily-Prod.'!BOB14,'Daily-Prod.'!BNS14,'Daily-Prod.'!BNJ14,'Daily-Prod.'!BNA14,'Daily-Prod.'!BMR14,'Daily-Prod.'!BMI14,'Daily-Prod.'!BLZ14,'Daily-Prod.'!BLQ14,'Daily-Prod.'!BLH14,'Daily-Prod.'!BKY14,'Daily-Prod.'!BKP14,'Daily-Prod.'!BKG14,'Daily-Prod.'!BJX14)),"")</f>
        <v>24.541666666666668</v>
      </c>
      <c r="BR14" s="379"/>
      <c r="BS14" s="380">
        <f>IFERROR((AVERAGE('Daily-Prod.'!BUJ14,'Daily-Prod.'!BUA14,'Daily-Prod.'!BTR14,'Daily-Prod.'!BTI14,'Daily-Prod.'!BSZ14,'Daily-Prod.'!BSQ14,'Daily-Prod.'!BSH14,'Daily-Prod.'!BRY14,'Daily-Prod.'!BRP14,'Daily-Prod.'!BRG14,'Daily-Prod.'!BQX14,'Daily-Prod.'!BQO14,'Daily-Prod.'!BQF14,'Daily-Prod.'!BPW14,'Daily-Prod.'!BPN14,'Daily-Prod.'!BPE14,'Daily-Prod.'!BOV14,'Daily-Prod.'!BOM14,'Daily-Prod.'!BOD14,'Daily-Prod.'!BNU14,'Daily-Prod.'!BNL14,'Daily-Prod.'!BNC14,'Daily-Prod.'!BMT14,'Daily-Prod.'!BMK14,'Daily-Prod.'!BMB14,'Daily-Prod.'!BLS14,'Daily-Prod.'!BLJ14,'Daily-Prod.'!BLA14,'Daily-Prod.'!BKR14,'Daily-Prod.'!BKI14,'Daily-Prod.'!BJZ14)),"")</f>
        <v>2.8333333333333335</v>
      </c>
    </row>
    <row r="15" spans="1:71" ht="13.5">
      <c r="A15" s="453" t="s">
        <v>139</v>
      </c>
      <c r="B15" s="482">
        <f>IFERROR(('Daily-Prod.'!JC15+'Daily-Prod.'!IT15+'Daily-Prod.'!IK15+'Daily-Prod.'!IB15+'Daily-Prod.'!HS15+'Daily-Prod.'!HJ15+'Daily-Prod.'!HA15+'Daily-Prod.'!GR15+'Daily-Prod.'!GI15+'Daily-Prod.'!FZ15+'Daily-Prod.'!FQ15+'Daily-Prod.'!FH15+'Daily-Prod.'!EY15+'Daily-Prod.'!EP15+'Daily-Prod.'!EG15+'Daily-Prod.'!DX15+'Daily-Prod.'!DO15+'Daily-Prod.'!DF15+'Daily-Prod.'!CW15+'Daily-Prod.'!CN15+'Daily-Prod.'!CE15+'Daily-Prod.'!BV15+'Daily-Prod.'!BM15+'Daily-Prod.'!BD15+'Daily-Prod.'!AU15+'Daily-Prod.'!AL15+'Daily-Prod.'!AC15+'Daily-Prod.'!T15+'Daily-Prod.'!K15+'Daily-Prod.'!B15)/E15,"")</f>
        <v>0.31868131868131866</v>
      </c>
      <c r="C15" s="475">
        <f>IFERROR(('Daily-Prod.'!JD15+'Daily-Prod.'!IU15+'Daily-Prod.'!IL15+'Daily-Prod.'!IC15+'Daily-Prod.'!HT15+'Daily-Prod.'!HK15+'Daily-Prod.'!HB15+'Daily-Prod.'!GS15+'Daily-Prod.'!GJ15+'Daily-Prod.'!GA15+'Daily-Prod.'!FR15+'Daily-Prod.'!FI15+'Daily-Prod.'!EZ15+'Daily-Prod.'!EQ15+'Daily-Prod.'!EH15+'Daily-Prod.'!DY15+'Daily-Prod.'!DP15+'Daily-Prod.'!DG15+'Daily-Prod.'!CX15+'Daily-Prod.'!CO15+'Daily-Prod.'!CF15+'Daily-Prod.'!BW15+'Daily-Prod.'!BN15+'Daily-Prod.'!BE15+'Daily-Prod.'!AV15+'Daily-Prod.'!AM15+'Daily-Prod.'!AD15+'Daily-Prod.'!U15+'Daily-Prod.'!L15+'Daily-Prod.'!C15)/E15,"")</f>
        <v>0.10989010989010989</v>
      </c>
      <c r="D15" s="475">
        <f>IFERROR(('Daily-Prod.'!JF15+'Daily-Prod.'!IW15+'Daily-Prod.'!IN15+'Daily-Prod.'!IE15+'Daily-Prod.'!HV15+'Daily-Prod.'!HM15+'Daily-Prod.'!HD15+'Daily-Prod.'!GU15+'Daily-Prod.'!GL15+'Daily-Prod.'!GC15+'Daily-Prod.'!FT15+'Daily-Prod.'!FK15+'Daily-Prod.'!FB15+'Daily-Prod.'!ES15+'Daily-Prod.'!EJ15+'Daily-Prod.'!EA15+'Daily-Prod.'!DR15+'Daily-Prod.'!DI15+'Daily-Prod.'!CZ15+'Daily-Prod.'!CQ15+'Daily-Prod.'!CH15+'Daily-Prod.'!BY15+'Daily-Prod.'!BP15+'Daily-Prod.'!BG15+'Daily-Prod.'!AX15+'Daily-Prod.'!AO15+'Daily-Prod.'!AF15+'Daily-Prod.'!W15+'Daily-Prod.'!N15+'Daily-Prod.'!E15+'Daily-Prod.'!JG15+'Daily-Prod.'!IX15+'Daily-Prod.'!IO15+'Daily-Prod.'!IF15+'Daily-Prod.'!HW15+'Daily-Prod.'!HN15+'Daily-Prod.'!HE15+'Daily-Prod.'!GV15+'Daily-Prod.'!GM15+'Daily-Prod.'!GD15+'Daily-Prod.'!FU15+'Daily-Prod.'!FL15+'Daily-Prod.'!FC15+'Daily-Prod.'!ET15+'Daily-Prod.'!EK15+'Daily-Prod.'!EB15+'Daily-Prod.'!DS15+'Daily-Prod.'!DJ15+'Daily-Prod.'!DA15+'Daily-Prod.'!CR15+'Daily-Prod.'!CI15+'Daily-Prod.'!BZ15+'Daily-Prod.'!BQ15+'Daily-Prod.'!BH15+'Daily-Prod.'!AY15+'Daily-Prod.'!AP15+'Daily-Prod.'!AG15+'Daily-Prod.'!X15+'Daily-Prod.'!O15+'Daily-Prod.'!F15)/E15,"")</f>
        <v>0.5714285714285714</v>
      </c>
      <c r="E15" s="496">
        <f>IFERROR(('Daily-Prod.'!JH15+'Daily-Prod.'!IY15+'Daily-Prod.'!IP15+'Daily-Prod.'!IG15+'Daily-Prod.'!HX15+'Daily-Prod.'!HO15+'Daily-Prod.'!HF15+'Daily-Prod.'!GW15+'Daily-Prod.'!GN15+'Daily-Prod.'!GE15+'Daily-Prod.'!FV15+'Daily-Prod.'!FM15+'Daily-Prod.'!FD15+'Daily-Prod.'!EU15+'Daily-Prod.'!EL15+'Daily-Prod.'!EC15+'Daily-Prod.'!DT15+'Daily-Prod.'!DK15+'Daily-Prod.'!DB15+'Daily-Prod.'!CS15+'Daily-Prod.'!CJ15+'Daily-Prod.'!CA15+'Daily-Prod.'!BR15+'Daily-Prod.'!BI15+'Daily-Prod.'!AZ15+'Daily-Prod.'!AQ15+'Daily-Prod.'!AH15+'Daily-Prod.'!Y15+'Daily-Prod.'!P15+'Daily-Prod.'!G15),"")</f>
        <v>91</v>
      </c>
      <c r="F15" s="383"/>
      <c r="G15" s="384">
        <f>IFERROR(('Daily-Prod.'!JJ15+'Daily-Prod.'!JA15+'Daily-Prod.'!IR15+'Daily-Prod.'!II15+'Daily-Prod.'!HZ15+'Daily-Prod.'!HQ15+'Daily-Prod.'!HH15+'Daily-Prod.'!GY15+'Daily-Prod.'!GP15+'Daily-Prod.'!GG15+'Daily-Prod.'!FX15+'Daily-Prod.'!FO15+'Daily-Prod.'!FF15+'Daily-Prod.'!EW15+'Daily-Prod.'!EN15+'Daily-Prod.'!EE15+'Daily-Prod.'!DV15+'Daily-Prod.'!DM15+'Daily-Prod.'!DD15+'Daily-Prod.'!CU15+'Daily-Prod.'!CL15+'Daily-Prod.'!CC15+'Daily-Prod.'!BT15+'Daily-Prod.'!BK15+'Daily-Prod.'!BB15+'Daily-Prod.'!AS15+'Daily-Prod.'!AJ15+'Daily-Prod.'!AA15+'Daily-Prod.'!R15+'Daily-Prod.'!I15),"")</f>
        <v>64</v>
      </c>
      <c r="H15" s="495" t="str">
        <f>IFERROR((G15/F15),"")</f>
        <v/>
      </c>
      <c r="I15" s="378">
        <f>IFERROR(AVERAGE('Daily-Prod.'!JH15,'Daily-Prod.'!IY15,'Daily-Prod.'!IP15,'Daily-Prod.'!IG15,'Daily-Prod.'!HX15,'Daily-Prod.'!HO15,'Daily-Prod.'!HF15,'Daily-Prod.'!GW15,'Daily-Prod.'!GN15,'Daily-Prod.'!GE15,'Daily-Prod.'!FV15,'Daily-Prod.'!FM15,'Daily-Prod.'!FD15,'Daily-Prod.'!EU15,'Daily-Prod.'!EL15,'Daily-Prod.'!EC15,'Daily-Prod.'!DT15,'Daily-Prod.'!DK15,'Daily-Prod.'!DB15,'Daily-Prod.'!CS15,'Daily-Prod.'!CJ15,'Daily-Prod.'!CA15,'Daily-Prod.'!BR15,'Daily-Prod.'!BI15,'Daily-Prod.'!AZ15,'Daily-Prod.'!AQ15,'Daily-Prod.'!AH15,'Daily-Prod.'!Y15,'Daily-Prod.'!P15,'Daily-Prod.'!G15),"")</f>
        <v>5.3529411764705879</v>
      </c>
      <c r="J15" s="379" t="str">
        <f>IFERROR(AVERAGE('Daily-Prod.'!JI15,'Daily-Prod.'!IZ15,'Daily-Prod.'!IQ15,'Daily-Prod.'!IH15,'Daily-Prod.'!HY15,'Daily-Prod.'!HP15,'Daily-Prod.'!HG15,'Daily-Prod.'!GX15,'Daily-Prod.'!GO15,'Daily-Prod.'!GF15,'Daily-Prod.'!FW15,'Daily-Prod.'!FN15,'Daily-Prod.'!FE15,'Daily-Prod.'!EV15,'Daily-Prod.'!EM15,'Daily-Prod.'!ED15,'Daily-Prod.'!DU15,'Daily-Prod.'!DL15,'Daily-Prod.'!DC15,'Daily-Prod.'!CT15,'Daily-Prod.'!CK15,'Daily-Prod.'!CB15,'Daily-Prod.'!BS15,'Daily-Prod.'!BJ15,'Daily-Prod.'!BA15,'Daily-Prod.'!AR15,'Daily-Prod.'!AI15,'Daily-Prod.'!Z15,'Daily-Prod.'!Q15,'Daily-Prod.'!H15),"")</f>
        <v/>
      </c>
      <c r="K15" s="380">
        <f>IFERROR(AVERAGE('Daily-Prod.'!JJ15,'Daily-Prod.'!JA15,'Daily-Prod.'!IR15,'Daily-Prod.'!II15,'Daily-Prod.'!HZ15,'Daily-Prod.'!HQ15,'Daily-Prod.'!HH15,'Daily-Prod.'!GY15,'Daily-Prod.'!GP15,'Daily-Prod.'!GG15,'Daily-Prod.'!FX15,'Daily-Prod.'!FO15,'Daily-Prod.'!FF15,'Daily-Prod.'!EW15,'Daily-Prod.'!EN15,'Daily-Prod.'!EE15,'Daily-Prod.'!DV15,'Daily-Prod.'!DM15,'Daily-Prod.'!DD15,'Daily-Prod.'!CU15,'Daily-Prod.'!CL15,'Daily-Prod.'!CC15,'Daily-Prod.'!BT15,'Daily-Prod.'!BK15,'Daily-Prod.'!BB15,'Daily-Prod.'!AS15,'Daily-Prod.'!AJ15,'Daily-Prod.'!AA15,'Daily-Prod.'!R15,'Daily-Prod.'!I15),"")</f>
        <v>5.8181818181818183</v>
      </c>
      <c r="L15" s="482" t="str">
        <f>IFERROR(('Daily-Prod.'!TV15+'Daily-Prod.'!TM15+'Daily-Prod.'!TD15+'Daily-Prod.'!SU15+'Daily-Prod.'!SL15+'Daily-Prod.'!SC15+'Daily-Prod.'!RT15+'Daily-Prod.'!RK15+'Daily-Prod.'!RB15+'Daily-Prod.'!QS15+'Daily-Prod.'!QJ15+'Daily-Prod.'!QA15+'Daily-Prod.'!PR15+'Daily-Prod.'!PI15+'Daily-Prod.'!OZ15+'Daily-Prod.'!OQ15+'Daily-Prod.'!OH15+'Daily-Prod.'!NY15+'Daily-Prod.'!NP15+'Daily-Prod.'!NG15+'Daily-Prod.'!MX15+'Daily-Prod.'!MO15+'Daily-Prod.'!MF15+'Daily-Prod.'!LW15+'Daily-Prod.'!LN15+'Daily-Prod.'!LE15+'Daily-Prod.'!KV15+'Daily-Prod.'!KM15+'Daily-Prod.'!KD15+'Daily-Prod.'!JU15+'Daily-Prod.'!JL15)/O15,"")</f>
        <v/>
      </c>
      <c r="M15" s="475" t="str">
        <f>IFERROR(('Daily-Prod.'!TW15+'Daily-Prod.'!TN15+'Daily-Prod.'!TE15+'Daily-Prod.'!SV15+'Daily-Prod.'!SM15+'Daily-Prod.'!SD15+'Daily-Prod.'!RU15+'Daily-Prod.'!RL15+'Daily-Prod.'!RC15+'Daily-Prod.'!QT15+'Daily-Prod.'!QK15+'Daily-Prod.'!QB15+'Daily-Prod.'!PS15+'Daily-Prod.'!PJ15+'Daily-Prod.'!PA15+'Daily-Prod.'!OR15+'Daily-Prod.'!OI15+'Daily-Prod.'!NZ15+'Daily-Prod.'!NQ15+'Daily-Prod.'!NH15+'Daily-Prod.'!MY15+'Daily-Prod.'!MP15+'Daily-Prod.'!MG15+'Daily-Prod.'!LX15+'Daily-Prod.'!LO15+'Daily-Prod.'!LF15+'Daily-Prod.'!KW15+'Daily-Prod.'!KN15+'Daily-Prod.'!KE15+'Daily-Prod.'!JV15+'Daily-Prod.'!JM15)/O15,"")</f>
        <v/>
      </c>
      <c r="N15" s="475" t="str">
        <f>IFERROR(('Daily-Prod.'!TY15+'Daily-Prod.'!TP15+'Daily-Prod.'!TG15+'Daily-Prod.'!SX15+'Daily-Prod.'!SO15+'Daily-Prod.'!SF15+'Daily-Prod.'!RW15+'Daily-Prod.'!RN15+'Daily-Prod.'!RE15+'Daily-Prod.'!QV15+'Daily-Prod.'!QM15+'Daily-Prod.'!QD15+'Daily-Prod.'!PU15+'Daily-Prod.'!PL15+'Daily-Prod.'!PC15+'Daily-Prod.'!OT15+'Daily-Prod.'!OK15+'Daily-Prod.'!OB15+'Daily-Prod.'!NS15+'Daily-Prod.'!NJ15+'Daily-Prod.'!NA15+'Daily-Prod.'!MR15+'Daily-Prod.'!MI15+'Daily-Prod.'!LZ15+'Daily-Prod.'!LQ15+'Daily-Prod.'!LH15+'Daily-Prod.'!KY15+'Daily-Prod.'!KP15+'Daily-Prod.'!KG15+'Daily-Prod.'!JX15+'Daily-Prod.'!JO15+'Daily-Prod.'!TZ15+'Daily-Prod.'!TQ15+'Daily-Prod.'!TH15+'Daily-Prod.'!SY15+'Daily-Prod.'!SP15+'Daily-Prod.'!SG15+'Daily-Prod.'!RX15+'Daily-Prod.'!RO15+'Daily-Prod.'!RF15+'Daily-Prod.'!QW15+'Daily-Prod.'!QN15+'Daily-Prod.'!QE15+'Daily-Prod.'!PV15+'Daily-Prod.'!PM15+'Daily-Prod.'!PD15+'Daily-Prod.'!OU15+'Daily-Prod.'!OL15+'Daily-Prod.'!OC15+'Daily-Prod.'!NT15+'Daily-Prod.'!NK15+'Daily-Prod.'!NB15+'Daily-Prod.'!MS15+'Daily-Prod.'!MJ15+'Daily-Prod.'!MA15+'Daily-Prod.'!LR15+'Daily-Prod.'!LI15+'Daily-Prod.'!KZ15+'Daily-Prod.'!KQ15+'Daily-Prod.'!KH15+'Daily-Prod.'!JY15+'Daily-Prod.'!JP15)/O15,"")</f>
        <v/>
      </c>
      <c r="O15" s="496"/>
      <c r="P15" s="383"/>
      <c r="Q15" s="384"/>
      <c r="R15" s="495" t="str">
        <f t="shared" si="7"/>
        <v/>
      </c>
      <c r="S15" s="378" t="str">
        <f>IFERROR(AVERAGE('Daily-Prod.'!TR15,'Daily-Prod.'!UA15,'Daily-Prod.'!TI15,'Daily-Prod.'!SZ15,'Daily-Prod.'!SQ15,'Daily-Prod.'!SH15,'Daily-Prod.'!RY15,'Daily-Prod.'!RP15,'Daily-Prod.'!RG15,'Daily-Prod.'!QX15,'Daily-Prod.'!QO15,'Daily-Prod.'!QF15,'Daily-Prod.'!PW15,'Daily-Prod.'!PN15,'Daily-Prod.'!PE15,'Daily-Prod.'!OV15,'Daily-Prod.'!OM15,'Daily-Prod.'!OD15,'Daily-Prod.'!NU15,'Daily-Prod.'!NL15,'Daily-Prod.'!NC15,'Daily-Prod.'!MT15,'Daily-Prod.'!MK15,'Daily-Prod.'!MB15,'Daily-Prod.'!LS15,'Daily-Prod.'!LJ15,'Daily-Prod.'!LA15,'Daily-Prod.'!KR15,'Daily-Prod.'!KI15,'Daily-Prod.'!JZ15),"")</f>
        <v/>
      </c>
      <c r="T15" s="379" t="str">
        <f>IFERROR(AVERAGE('Daily-Prod.'!TS15,'Daily-Prod.'!UB15,'Daily-Prod.'!TJ15,'Daily-Prod.'!TA15,'Daily-Prod.'!SR15,'Daily-Prod.'!SI15,'Daily-Prod.'!RZ15,'Daily-Prod.'!RQ15,'Daily-Prod.'!RH15,'Daily-Prod.'!QY15,'Daily-Prod.'!QP15,'Daily-Prod.'!QG15,'Daily-Prod.'!PX15,'Daily-Prod.'!PO15,'Daily-Prod.'!PF15,'Daily-Prod.'!OW15,'Daily-Prod.'!ON15,'Daily-Prod.'!OE15,'Daily-Prod.'!NV15,'Daily-Prod.'!NM15,'Daily-Prod.'!ND15,'Daily-Prod.'!MU15,'Daily-Prod.'!ML15,'Daily-Prod.'!MC15,'Daily-Prod.'!LT15,'Daily-Prod.'!LK15,'Daily-Prod.'!LB15,'Daily-Prod.'!KS15,'Daily-Prod.'!KJ15,'Daily-Prod.'!KA15),"")</f>
        <v/>
      </c>
      <c r="U15" s="380" t="str">
        <f>IFERROR(AVERAGE('Daily-Prod.'!TT15,'Daily-Prod.'!UC15,'Daily-Prod.'!TK15,'Daily-Prod.'!TB15,'Daily-Prod.'!SS15,'Daily-Prod.'!SJ15,'Daily-Prod.'!SA15,'Daily-Prod.'!RR15,'Daily-Prod.'!RI15,'Daily-Prod.'!QZ15,'Daily-Prod.'!QQ15,'Daily-Prod.'!QH15,'Daily-Prod.'!PY15,'Daily-Prod.'!PP15,'Daily-Prod.'!PG15,'Daily-Prod.'!OX15,'Daily-Prod.'!OO15,'Daily-Prod.'!OF15,'Daily-Prod.'!NW15,'Daily-Prod.'!NN15,'Daily-Prod.'!NE15,'Daily-Prod.'!MV15,'Daily-Prod.'!MM15,'Daily-Prod.'!MD15,'Daily-Prod.'!LU15,'Daily-Prod.'!LL15,'Daily-Prod.'!LC15,'Daily-Prod.'!KT15,'Daily-Prod.'!KK15,'Daily-Prod.'!KB15),"")</f>
        <v/>
      </c>
      <c r="V15" s="66"/>
      <c r="W15" s="475"/>
      <c r="X15" s="475"/>
      <c r="Y15" s="496"/>
      <c r="Z15" s="383"/>
      <c r="AA15" s="384"/>
      <c r="AB15" s="495"/>
      <c r="AC15" s="378"/>
      <c r="AD15" s="379"/>
      <c r="AE15" s="380"/>
      <c r="AF15" s="66"/>
      <c r="AG15" s="475"/>
      <c r="AH15" s="475"/>
      <c r="AI15" s="496"/>
      <c r="AJ15" s="383"/>
      <c r="AK15" s="384"/>
      <c r="AL15" s="495"/>
      <c r="AM15" s="378"/>
      <c r="AN15" s="379"/>
      <c r="AO15" s="380"/>
      <c r="AP15" s="66"/>
      <c r="AQ15" s="475"/>
      <c r="AR15" s="475"/>
      <c r="AS15" s="496"/>
      <c r="AT15" s="383"/>
      <c r="AU15" s="384"/>
      <c r="AV15" s="495"/>
      <c r="AW15" s="378"/>
      <c r="AX15" s="379"/>
      <c r="AY15" s="380"/>
      <c r="AZ15" s="66"/>
      <c r="BA15" s="475"/>
      <c r="BB15" s="475"/>
      <c r="BC15" s="496"/>
      <c r="BD15" s="383"/>
      <c r="BE15" s="384"/>
      <c r="BF15" s="495"/>
      <c r="BG15" s="378"/>
      <c r="BH15" s="379"/>
      <c r="BI15" s="380"/>
      <c r="BJ15" s="66"/>
      <c r="BK15" s="475"/>
      <c r="BL15" s="475"/>
      <c r="BM15" s="496"/>
      <c r="BN15" s="383"/>
      <c r="BO15" s="384"/>
      <c r="BP15" s="495"/>
      <c r="BQ15" s="378"/>
      <c r="BR15" s="379"/>
      <c r="BS15" s="380"/>
    </row>
    <row r="16" spans="1:71" ht="13.5" hidden="1" customHeight="1">
      <c r="A16" s="455" t="s">
        <v>140</v>
      </c>
      <c r="B16" s="482" t="str">
        <f>IFERROR(('Daily-Prod.'!JC16+'Daily-Prod.'!IT16+'Daily-Prod.'!IK16+'Daily-Prod.'!IB16+'Daily-Prod.'!HS16+'Daily-Prod.'!HJ16+'Daily-Prod.'!HA16+'Daily-Prod.'!GR16+'Daily-Prod.'!GI16+'Daily-Prod.'!FZ16+'Daily-Prod.'!FQ16+'Daily-Prod.'!FH16+'Daily-Prod.'!EY16+'Daily-Prod.'!EP16+'Daily-Prod.'!EG16+'Daily-Prod.'!DX16+'Daily-Prod.'!DO16+'Daily-Prod.'!DF16+'Daily-Prod.'!CW16+'Daily-Prod.'!CN16+'Daily-Prod.'!CE16+'Daily-Prod.'!BV16+'Daily-Prod.'!BM16+'Daily-Prod.'!BD16+'Daily-Prod.'!AU16+'Daily-Prod.'!AL16+'Daily-Prod.'!AC16+'Daily-Prod.'!T16+'Daily-Prod.'!K16+'Daily-Prod.'!B16)/E16,"")</f>
        <v/>
      </c>
      <c r="C16" s="475" t="str">
        <f>IFERROR(('Daily-Prod.'!JD16+'Daily-Prod.'!IU16+'Daily-Prod.'!IL16+'Daily-Prod.'!IC16+'Daily-Prod.'!HT16+'Daily-Prod.'!HK16+'Daily-Prod.'!HB16+'Daily-Prod.'!GS16+'Daily-Prod.'!GJ16+'Daily-Prod.'!GA16+'Daily-Prod.'!FR16+'Daily-Prod.'!FI16+'Daily-Prod.'!EZ16+'Daily-Prod.'!EQ16+'Daily-Prod.'!EH16+'Daily-Prod.'!DY16+'Daily-Prod.'!DP16+'Daily-Prod.'!DG16+'Daily-Prod.'!CX16+'Daily-Prod.'!CO16+'Daily-Prod.'!CF16+'Daily-Prod.'!BW16+'Daily-Prod.'!BN16+'Daily-Prod.'!BE16+'Daily-Prod.'!AV16+'Daily-Prod.'!AM16+'Daily-Prod.'!AD16+'Daily-Prod.'!U16+'Daily-Prod.'!L16+'Daily-Prod.'!C16)/E16,"")</f>
        <v/>
      </c>
      <c r="D16" s="475" t="str">
        <f>IFERROR(('Daily-Prod.'!JF16+'Daily-Prod.'!IW16+'Daily-Prod.'!IN16+'Daily-Prod.'!IE16+'Daily-Prod.'!HV16+'Daily-Prod.'!HM16+'Daily-Prod.'!HD16+'Daily-Prod.'!GU16+'Daily-Prod.'!GL16+'Daily-Prod.'!GC16+'Daily-Prod.'!FT16+'Daily-Prod.'!FK16+'Daily-Prod.'!FB16+'Daily-Prod.'!ES16+'Daily-Prod.'!EJ16+'Daily-Prod.'!EA16+'Daily-Prod.'!DR16+'Daily-Prod.'!DI16+'Daily-Prod.'!CZ16+'Daily-Prod.'!CQ16+'Daily-Prod.'!CH16+'Daily-Prod.'!BY16+'Daily-Prod.'!BP16+'Daily-Prod.'!BG16+'Daily-Prod.'!AX16+'Daily-Prod.'!AO16+'Daily-Prod.'!AF16+'Daily-Prod.'!W16+'Daily-Prod.'!N16+'Daily-Prod.'!E16+'Daily-Prod.'!JG16+'Daily-Prod.'!IX16+'Daily-Prod.'!IO16+'Daily-Prod.'!IF16+'Daily-Prod.'!HW16+'Daily-Prod.'!HN16+'Daily-Prod.'!HE16+'Daily-Prod.'!GV16+'Daily-Prod.'!GM16+'Daily-Prod.'!GD16+'Daily-Prod.'!FU16+'Daily-Prod.'!FL16+'Daily-Prod.'!FC16+'Daily-Prod.'!ET16+'Daily-Prod.'!EK16+'Daily-Prod.'!EB16+'Daily-Prod.'!DS16+'Daily-Prod.'!DJ16+'Daily-Prod.'!DA16+'Daily-Prod.'!CR16+'Daily-Prod.'!CI16+'Daily-Prod.'!BZ16+'Daily-Prod.'!BQ16+'Daily-Prod.'!BH16+'Daily-Prod.'!AY16+'Daily-Prod.'!AP16+'Daily-Prod.'!AG16+'Daily-Prod.'!X16+'Daily-Prod.'!O16+'Daily-Prod.'!F16)/E16,"")</f>
        <v/>
      </c>
      <c r="E16" s="496">
        <f>IFERROR(('Daily-Prod.'!JH16+'Daily-Prod.'!IY16+'Daily-Prod.'!IP16+'Daily-Prod.'!IG16+'Daily-Prod.'!HX16+'Daily-Prod.'!HO16+'Daily-Prod.'!HF16+'Daily-Prod.'!GW16+'Daily-Prod.'!GN16+'Daily-Prod.'!GE16+'Daily-Prod.'!FV16+'Daily-Prod.'!FM16+'Daily-Prod.'!FD16+'Daily-Prod.'!EU16+'Daily-Prod.'!EL16+'Daily-Prod.'!EC16+'Daily-Prod.'!DT16+'Daily-Prod.'!DK16+'Daily-Prod.'!DB16+'Daily-Prod.'!CS16+'Daily-Prod.'!CJ16+'Daily-Prod.'!CA16+'Daily-Prod.'!BR16+'Daily-Prod.'!BI16+'Daily-Prod.'!AZ16+'Daily-Prod.'!AQ16+'Daily-Prod.'!AH16+'Daily-Prod.'!Y16+'Daily-Prod.'!P16+'Daily-Prod.'!G16),"")</f>
        <v>0</v>
      </c>
      <c r="F16" s="383"/>
      <c r="G16" s="384">
        <f>IFERROR(('Daily-Prod.'!JJ16+'Daily-Prod.'!JA16+'Daily-Prod.'!IR16+'Daily-Prod.'!II16+'Daily-Prod.'!HZ16+'Daily-Prod.'!HQ16+'Daily-Prod.'!HH16+'Daily-Prod.'!GY16+'Daily-Prod.'!GP16+'Daily-Prod.'!GG16+'Daily-Prod.'!FX16+'Daily-Prod.'!FO16+'Daily-Prod.'!FF16+'Daily-Prod.'!EW16+'Daily-Prod.'!EN16+'Daily-Prod.'!EE16+'Daily-Prod.'!DV16+'Daily-Prod.'!DM16+'Daily-Prod.'!DD16+'Daily-Prod.'!CU16+'Daily-Prod.'!CL16+'Daily-Prod.'!CC16+'Daily-Prod.'!BT16+'Daily-Prod.'!BK16+'Daily-Prod.'!BB16+'Daily-Prod.'!AS16+'Daily-Prod.'!AJ16+'Daily-Prod.'!AA16+'Daily-Prod.'!R16+'Daily-Prod.'!I16),"")</f>
        <v>0</v>
      </c>
      <c r="H16" s="495" t="str">
        <f t="shared" si="0"/>
        <v/>
      </c>
      <c r="I16" s="378" t="str">
        <f>IFERROR(AVERAGE('Daily-Prod.'!JH16,'Daily-Prod.'!IY16,'Daily-Prod.'!IP16,'Daily-Prod.'!IG16,'Daily-Prod.'!HX16,'Daily-Prod.'!HO16,'Daily-Prod.'!HF16,'Daily-Prod.'!GW16,'Daily-Prod.'!GN16,'Daily-Prod.'!GE16,'Daily-Prod.'!FV16,'Daily-Prod.'!FM16,'Daily-Prod.'!FD16,'Daily-Prod.'!EU16,'Daily-Prod.'!EL16,'Daily-Prod.'!EC16,'Daily-Prod.'!DT16,'Daily-Prod.'!DK16,'Daily-Prod.'!DB16,'Daily-Prod.'!CS16,'Daily-Prod.'!CJ16,'Daily-Prod.'!CA16,'Daily-Prod.'!BR16,'Daily-Prod.'!BI16,'Daily-Prod.'!AZ16,'Daily-Prod.'!AQ16,'Daily-Prod.'!AH16,'Daily-Prod.'!Y16,'Daily-Prod.'!P16,'Daily-Prod.'!G16),"")</f>
        <v/>
      </c>
      <c r="J16" s="379" t="str">
        <f>IFERROR(AVERAGE('Daily-Prod.'!JI16,'Daily-Prod.'!IZ16,'Daily-Prod.'!IQ16,'Daily-Prod.'!IH16,'Daily-Prod.'!HY16,'Daily-Prod.'!HP16,'Daily-Prod.'!HG16,'Daily-Prod.'!GX16,'Daily-Prod.'!GO16,'Daily-Prod.'!GF16,'Daily-Prod.'!FW16,'Daily-Prod.'!FN16,'Daily-Prod.'!FE16,'Daily-Prod.'!EV16,'Daily-Prod.'!EM16,'Daily-Prod.'!ED16,'Daily-Prod.'!DU16,'Daily-Prod.'!DL16,'Daily-Prod.'!DC16,'Daily-Prod.'!CT16,'Daily-Prod.'!CK16,'Daily-Prod.'!CB16,'Daily-Prod.'!BS16,'Daily-Prod.'!BJ16,'Daily-Prod.'!BA16,'Daily-Prod.'!AR16,'Daily-Prod.'!AI16,'Daily-Prod.'!Z16,'Daily-Prod.'!Q16,'Daily-Prod.'!H16),"")</f>
        <v/>
      </c>
      <c r="K16" s="380" t="str">
        <f>IFERROR(AVERAGE('Daily-Prod.'!JJ16,'Daily-Prod.'!JA16,'Daily-Prod.'!IR16,'Daily-Prod.'!II16,'Daily-Prod.'!HZ16,'Daily-Prod.'!HQ16,'Daily-Prod.'!HH16,'Daily-Prod.'!GY16,'Daily-Prod.'!GP16,'Daily-Prod.'!GG16,'Daily-Prod.'!FX16,'Daily-Prod.'!FO16,'Daily-Prod.'!FF16,'Daily-Prod.'!EW16,'Daily-Prod.'!EN16,'Daily-Prod.'!EE16,'Daily-Prod.'!DV16,'Daily-Prod.'!DM16,'Daily-Prod.'!DD16,'Daily-Prod.'!CU16,'Daily-Prod.'!CL16,'Daily-Prod.'!CC16,'Daily-Prod.'!BT16,'Daily-Prod.'!BK16,'Daily-Prod.'!BB16,'Daily-Prod.'!AS16,'Daily-Prod.'!AJ16,'Daily-Prod.'!AA16,'Daily-Prod.'!R16,'Daily-Prod.'!I16),"")</f>
        <v/>
      </c>
      <c r="L16" s="482">
        <f>IFERROR(('Daily-Prod.'!TV16+'Daily-Prod.'!TM16+'Daily-Prod.'!TD16+'Daily-Prod.'!SU16+'Daily-Prod.'!SL16+'Daily-Prod.'!SC16+'Daily-Prod.'!RT16+'Daily-Prod.'!RK16+'Daily-Prod.'!RB16+'Daily-Prod.'!QS16+'Daily-Prod.'!QJ16+'Daily-Prod.'!QA16+'Daily-Prod.'!PR16+'Daily-Prod.'!PI16+'Daily-Prod.'!OZ16+'Daily-Prod.'!OQ16+'Daily-Prod.'!OH16+'Daily-Prod.'!NY16+'Daily-Prod.'!NP16+'Daily-Prod.'!NG16+'Daily-Prod.'!MX16+'Daily-Prod.'!MO16+'Daily-Prod.'!MF16+'Daily-Prod.'!LW16+'Daily-Prod.'!LN16+'Daily-Prod.'!LE16+'Daily-Prod.'!KV16+'Daily-Prod.'!KM16+'Daily-Prod.'!KD16+'Daily-Prod.'!JU16+'Daily-Prod.'!JL16)/O16,"")</f>
        <v>0.40384615384615385</v>
      </c>
      <c r="M16" s="475">
        <f>IFERROR(('Daily-Prod.'!TW16+'Daily-Prod.'!TN16+'Daily-Prod.'!TE16+'Daily-Prod.'!SV16+'Daily-Prod.'!SM16+'Daily-Prod.'!SD16+'Daily-Prod.'!RU16+'Daily-Prod.'!RL16+'Daily-Prod.'!RC16+'Daily-Prod.'!QT16+'Daily-Prod.'!QK16+'Daily-Prod.'!QB16+'Daily-Prod.'!PS16+'Daily-Prod.'!PJ16+'Daily-Prod.'!PA16+'Daily-Prod.'!OR16+'Daily-Prod.'!OI16+'Daily-Prod.'!NZ16+'Daily-Prod.'!NQ16+'Daily-Prod.'!NH16+'Daily-Prod.'!MY16+'Daily-Prod.'!MP16+'Daily-Prod.'!MG16+'Daily-Prod.'!LX16+'Daily-Prod.'!LO16+'Daily-Prod.'!LF16+'Daily-Prod.'!KW16+'Daily-Prod.'!KN16+'Daily-Prod.'!KE16+'Daily-Prod.'!JV16+'Daily-Prod.'!JM16)/O16,"")</f>
        <v>5.7692307692307696E-2</v>
      </c>
      <c r="N16" s="475">
        <f>IFERROR(('Daily-Prod.'!TY16+'Daily-Prod.'!TP16+'Daily-Prod.'!TG16+'Daily-Prod.'!SX16+'Daily-Prod.'!SO16+'Daily-Prod.'!SF16+'Daily-Prod.'!RW16+'Daily-Prod.'!RN16+'Daily-Prod.'!RE16+'Daily-Prod.'!QV16+'Daily-Prod.'!QM16+'Daily-Prod.'!QD16+'Daily-Prod.'!PU16+'Daily-Prod.'!PL16+'Daily-Prod.'!PC16+'Daily-Prod.'!OT16+'Daily-Prod.'!OK16+'Daily-Prod.'!OB16+'Daily-Prod.'!NS16+'Daily-Prod.'!NJ16+'Daily-Prod.'!NA16+'Daily-Prod.'!MR16+'Daily-Prod.'!MI16+'Daily-Prod.'!LZ16+'Daily-Prod.'!LQ16+'Daily-Prod.'!LH16+'Daily-Prod.'!KY16+'Daily-Prod.'!KP16+'Daily-Prod.'!KG16+'Daily-Prod.'!JX16+'Daily-Prod.'!JO16+'Daily-Prod.'!TZ16+'Daily-Prod.'!TQ16+'Daily-Prod.'!TH16+'Daily-Prod.'!SY16+'Daily-Prod.'!SP16+'Daily-Prod.'!SG16+'Daily-Prod.'!RX16+'Daily-Prod.'!RO16+'Daily-Prod.'!RF16+'Daily-Prod.'!QW16+'Daily-Prod.'!QN16+'Daily-Prod.'!QE16+'Daily-Prod.'!PV16+'Daily-Prod.'!PM16+'Daily-Prod.'!PD16+'Daily-Prod.'!OU16+'Daily-Prod.'!OL16+'Daily-Prod.'!OC16+'Daily-Prod.'!NT16+'Daily-Prod.'!NK16+'Daily-Prod.'!NB16+'Daily-Prod.'!MS16+'Daily-Prod.'!MJ16+'Daily-Prod.'!MA16+'Daily-Prod.'!LR16+'Daily-Prod.'!LI16+'Daily-Prod.'!KZ16+'Daily-Prod.'!KQ16+'Daily-Prod.'!KH16+'Daily-Prod.'!JY16+'Daily-Prod.'!JP16)/O16,"")</f>
        <v>0.53846153846153844</v>
      </c>
      <c r="O16" s="496">
        <f>IFERROR(('Daily-Prod.'!UA16+'Daily-Prod.'!TR16+'Daily-Prod.'!TI16+'Daily-Prod.'!SZ16+'Daily-Prod.'!SQ16+'Daily-Prod.'!SH16+'Daily-Prod.'!RY16+'Daily-Prod.'!RP16+'Daily-Prod.'!RG16+'Daily-Prod.'!QX16+'Daily-Prod.'!QO16+'Daily-Prod.'!QF16+'Daily-Prod.'!PW16+'Daily-Prod.'!PN16+'Daily-Prod.'!PE16+'Daily-Prod.'!OV16+'Daily-Prod.'!OM16+'Daily-Prod.'!OD16+'Daily-Prod.'!NU16+'Daily-Prod.'!NL16+'Daily-Prod.'!NC16+'Daily-Prod.'!MT16+'Daily-Prod.'!MK16+'Daily-Prod.'!MB16+'Daily-Prod.'!LS16+'Daily-Prod.'!LJ16+'Daily-Prod.'!LA16+'Daily-Prod.'!KR16+'Daily-Prod.'!KI16+'Daily-Prod.'!JZ16+'Daily-Prod.'!JQ16),"")</f>
        <v>52</v>
      </c>
      <c r="P16" s="383"/>
      <c r="Q16" s="384">
        <f>IFERROR(('Daily-Prod.'!UC16+'Daily-Prod.'!TT16+'Daily-Prod.'!TK16+'Daily-Prod.'!TB16+'Daily-Prod.'!SS16+'Daily-Prod.'!SJ16+'Daily-Prod.'!SA16+'Daily-Prod.'!RR16+'Daily-Prod.'!RI16+'Daily-Prod.'!QZ16+'Daily-Prod.'!QQ16+'Daily-Prod.'!QH16+'Daily-Prod.'!PY16+'Daily-Prod.'!PP16+'Daily-Prod.'!PG16+'Daily-Prod.'!OX16+'Daily-Prod.'!OO16+'Daily-Prod.'!OF16+'Daily-Prod.'!NW16+'Daily-Prod.'!NN16+'Daily-Prod.'!NE16+'Daily-Prod.'!MV16+'Daily-Prod.'!MM16+'Daily-Prod.'!MD16+'Daily-Prod.'!LU16+'Daily-Prod.'!LL16+'Daily-Prod.'!LC16+'Daily-Prod.'!KT16+'Daily-Prod.'!KK16+'Daily-Prod.'!KB16+'Daily-Prod.'!JS16),"")</f>
        <v>17</v>
      </c>
      <c r="R16" s="495" t="str">
        <f t="shared" si="7"/>
        <v/>
      </c>
      <c r="S16" s="378">
        <f>IFERROR(AVERAGE('Daily-Prod.'!TR16,'Daily-Prod.'!UA16,'Daily-Prod.'!TI16,'Daily-Prod.'!SZ16,'Daily-Prod.'!SQ16,'Daily-Prod.'!SH16,'Daily-Prod.'!RY16,'Daily-Prod.'!RP16,'Daily-Prod.'!RG16,'Daily-Prod.'!QX16,'Daily-Prod.'!QO16,'Daily-Prod.'!QF16,'Daily-Prod.'!PW16,'Daily-Prod.'!PN16,'Daily-Prod.'!PE16,'Daily-Prod.'!OV16,'Daily-Prod.'!OM16,'Daily-Prod.'!OD16,'Daily-Prod.'!NU16,'Daily-Prod.'!NL16,'Daily-Prod.'!NC16,'Daily-Prod.'!MT16,'Daily-Prod.'!MK16,'Daily-Prod.'!MB16,'Daily-Prod.'!LS16,'Daily-Prod.'!LJ16,'Daily-Prod.'!LA16,'Daily-Prod.'!KR16,'Daily-Prod.'!KI16,'Daily-Prod.'!JZ16),"")</f>
        <v>8.6666666666666661</v>
      </c>
      <c r="T16" s="379" t="str">
        <f>IFERROR(AVERAGE('Daily-Prod.'!TS16,'Daily-Prod.'!UB16,'Daily-Prod.'!TJ16,'Daily-Prod.'!TA16,'Daily-Prod.'!SR16,'Daily-Prod.'!SI16,'Daily-Prod.'!RZ16,'Daily-Prod.'!RQ16,'Daily-Prod.'!RH16,'Daily-Prod.'!QY16,'Daily-Prod.'!QP16,'Daily-Prod.'!QG16,'Daily-Prod.'!PX16,'Daily-Prod.'!PO16,'Daily-Prod.'!PF16,'Daily-Prod.'!OW16,'Daily-Prod.'!ON16,'Daily-Prod.'!OE16,'Daily-Prod.'!NV16,'Daily-Prod.'!NM16,'Daily-Prod.'!ND16,'Daily-Prod.'!MU16,'Daily-Prod.'!ML16,'Daily-Prod.'!MC16,'Daily-Prod.'!LT16,'Daily-Prod.'!LK16,'Daily-Prod.'!LB16,'Daily-Prod.'!KS16,'Daily-Prod.'!KJ16,'Daily-Prod.'!KA16),"")</f>
        <v/>
      </c>
      <c r="U16" s="380">
        <f>IFERROR(AVERAGE('Daily-Prod.'!TT16,'Daily-Prod.'!UC16,'Daily-Prod.'!TK16,'Daily-Prod.'!TB16,'Daily-Prod.'!SS16,'Daily-Prod.'!SJ16,'Daily-Prod.'!SA16,'Daily-Prod.'!RR16,'Daily-Prod.'!RI16,'Daily-Prod.'!QZ16,'Daily-Prod.'!QQ16,'Daily-Prod.'!QH16,'Daily-Prod.'!PY16,'Daily-Prod.'!PP16,'Daily-Prod.'!PG16,'Daily-Prod.'!OX16,'Daily-Prod.'!OO16,'Daily-Prod.'!OF16,'Daily-Prod.'!NW16,'Daily-Prod.'!NN16,'Daily-Prod.'!NE16,'Daily-Prod.'!MV16,'Daily-Prod.'!MM16,'Daily-Prod.'!MD16,'Daily-Prod.'!LU16,'Daily-Prod.'!LL16,'Daily-Prod.'!LC16,'Daily-Prod.'!KT16,'Daily-Prod.'!KK16,'Daily-Prod.'!KB16),"")</f>
        <v>2.8333333333333335</v>
      </c>
      <c r="V16" s="66">
        <f>IFERROR(('Daily-Prod.'!ADN16+'Daily-Prod.'!ADE16+'Daily-Prod.'!ACV16+'Daily-Prod.'!ACM16+'Daily-Prod.'!ACD16+'Daily-Prod.'!ABU16+'Daily-Prod.'!ABL16+'Daily-Prod.'!ABC16+'Daily-Prod.'!AAT16+'Daily-Prod.'!AAK16+'Daily-Prod.'!AAB16+'Daily-Prod.'!ZS16+'Daily-Prod.'!ZJ16+'Daily-Prod.'!ZA16+'Daily-Prod.'!YR16+'Daily-Prod.'!YI16+'Daily-Prod.'!XZ16+'Daily-Prod.'!XQ16+'Daily-Prod.'!XH16+'Daily-Prod.'!WY16+'Daily-Prod.'!WP16+'Daily-Prod.'!WG16+'Daily-Prod.'!VX16+'Daily-Prod.'!VO16+'Daily-Prod.'!VF16+'Daily-Prod.'!UW16+'Daily-Prod.'!UN16+'Daily-Prod.'!UE16)/Y16,"")</f>
        <v>0.51657458563535907</v>
      </c>
      <c r="W16" s="475">
        <f>IFERROR(('Daily-Prod.'!ADO16+'Daily-Prod.'!ADF16+'Daily-Prod.'!ACW16+'Daily-Prod.'!ACN16+'Daily-Prod.'!ACE16+'Daily-Prod.'!ABV16+'Daily-Prod.'!ABM16+'Daily-Prod.'!ABD16+'Daily-Prod.'!AAU16+'Daily-Prod.'!AAL16+'Daily-Prod.'!AAC16+'Daily-Prod.'!ZT16+'Daily-Prod.'!ZK16+'Daily-Prod.'!ZB16+'Daily-Prod.'!YS16+'Daily-Prod.'!YJ16+'Daily-Prod.'!YA16+'Daily-Prod.'!XR16+'Daily-Prod.'!XI16+'Daily-Prod.'!WZ16+'Daily-Prod.'!WQ16+'Daily-Prod.'!WH16+'Daily-Prod.'!VY16+'Daily-Prod.'!VP16+'Daily-Prod.'!VG16+'Daily-Prod.'!UX16+'Daily-Prod.'!UO16+'Daily-Prod.'!UF16)/Y16,"")</f>
        <v>9.668508287292818E-2</v>
      </c>
      <c r="X16" s="475">
        <f>IFERROR(('Daily-Prod.'!ADR16+'Daily-Prod.'!ADI16+'Daily-Prod.'!ACZ16+'Daily-Prod.'!ACQ16+'Daily-Prod.'!ACH16+'Daily-Prod.'!ABY16+'Daily-Prod.'!ABP16+'Daily-Prod.'!ABG16+'Daily-Prod.'!AAX16+'Daily-Prod.'!AAO16+'Daily-Prod.'!AAF16+'Daily-Prod.'!ZW16+'Daily-Prod.'!ZN16+'Daily-Prod.'!ZE16+'Daily-Prod.'!YV16+'Daily-Prod.'!YM16+'Daily-Prod.'!YD16+'Daily-Prod.'!XU16+'Daily-Prod.'!XL16+'Daily-Prod.'!XC16+'Daily-Prod.'!WT16+'Daily-Prod.'!WK16+'Daily-Prod.'!WB16+'Daily-Prod.'!VS16+'Daily-Prod.'!VJ16+'Daily-Prod.'!VA16+'Daily-Prod.'!UR16+'Daily-Prod.'!UI16+'Daily-Prod.'!ADQ16+'Daily-Prod.'!ADH16+'Daily-Prod.'!ACY16+'Daily-Prod.'!ACP16+'Daily-Prod.'!ACG16+'Daily-Prod.'!ABX16+'Daily-Prod.'!ABO16+'Daily-Prod.'!ABF16+'Daily-Prod.'!AAW16+'Daily-Prod.'!AAN16+'Daily-Prod.'!AAE16+'Daily-Prod.'!ZV16+'Daily-Prod.'!ZM16+'Daily-Prod.'!ZD16+'Daily-Prod.'!YU16+'Daily-Prod.'!YL16+'Daily-Prod.'!YC16+'Daily-Prod.'!XT16+'Daily-Prod.'!XK16+'Daily-Prod.'!XB16+'Daily-Prod.'!WS16+'Daily-Prod.'!WJ16+'Daily-Prod.'!WA16+'Daily-Prod.'!VR16+'Daily-Prod.'!VI16+'Daily-Prod.'!UZ16+'Daily-Prod.'!UQ16+'Daily-Prod.'!UH16)/Y16,"")</f>
        <v>0.38674033149171272</v>
      </c>
      <c r="Y16" s="496">
        <f>IFERROR(('Daily-Prod.'!ADS16+'Daily-Prod.'!ADJ16+'Daily-Prod.'!ADA16+'Daily-Prod.'!ACR16+'Daily-Prod.'!ACI16+'Daily-Prod.'!ABZ16+'Daily-Prod.'!ABQ16+'Daily-Prod.'!ABH16+'Daily-Prod.'!AAY16+'Daily-Prod.'!AAP16+'Daily-Prod.'!AAG16+'Daily-Prod.'!ZX16+'Daily-Prod.'!ZO16+'Daily-Prod.'!ZF16+'Daily-Prod.'!YW16+'Daily-Prod.'!YN16+'Daily-Prod.'!YE16+'Daily-Prod.'!XV16+'Daily-Prod.'!XM16+'Daily-Prod.'!XD16+'Daily-Prod.'!WU16+'Daily-Prod.'!WL16+'Daily-Prod.'!WC16+'Daily-Prod.'!VT16+'Daily-Prod.'!VK16+'Daily-Prod.'!VB16+'Daily-Prod.'!US16+'Daily-Prod.'!UJ16),"")</f>
        <v>362</v>
      </c>
      <c r="Z16" s="383"/>
      <c r="AA16" s="384">
        <f>IFERROR(('Daily-Prod.'!ADU16+'Daily-Prod.'!ADL16+'Daily-Prod.'!ADC16+'Daily-Prod.'!ACT16+'Daily-Prod.'!ACK16+'Daily-Prod.'!ACB16+'Daily-Prod.'!ABS16+'Daily-Prod.'!ABJ16+'Daily-Prod.'!ABA16+'Daily-Prod.'!AAR16+'Daily-Prod.'!AAI16+'Daily-Prod.'!ZZ16+'Daily-Prod.'!ZQ16+'Daily-Prod.'!ZH16+'Daily-Prod.'!YY16+'Daily-Prod.'!YP16+'Daily-Prod.'!YG16+'Daily-Prod.'!XX16+'Daily-Prod.'!XO16+'Daily-Prod.'!XF16+'Daily-Prod.'!WW16+'Daily-Prod.'!WN16+'Daily-Prod.'!WE16+'Daily-Prod.'!VV16+'Daily-Prod.'!VM16+'Daily-Prod.'!VD16+'Daily-Prod.'!UU16+'Daily-Prod.'!UL16),"")</f>
        <v>113</v>
      </c>
      <c r="AB16" s="495" t="str">
        <f t="shared" si="2"/>
        <v/>
      </c>
      <c r="AC16" s="378">
        <f>IFERROR(AVERAGE('Daily-Prod.'!ADS16,'Daily-Prod.'!ADJ16,'Daily-Prod.'!ADA16,'Daily-Prod.'!ACR16,'Daily-Prod.'!ACI16,'Daily-Prod.'!ABZ16,'Daily-Prod.'!ABQ16,'Daily-Prod.'!ABH16,'Daily-Prod.'!AAY16,'Daily-Prod.'!AAP16,'Daily-Prod.'!AAG16,'Daily-Prod.'!ZX16,'Daily-Prod.'!ZO16,'Daily-Prod.'!ZF16,'Daily-Prod.'!YW16,'Daily-Prod.'!YN16,'Daily-Prod.'!YE16,'Daily-Prod.'!XV16,'Daily-Prod.'!XM16,'Daily-Prod.'!XD16,'Daily-Prod.'!WU16,'Daily-Prod.'!WL16,'Daily-Prod.'!WC16,'Daily-Prod.'!VT16,'Daily-Prod.'!VK16,'Daily-Prod.'!VB16,'Daily-Prod.'!US16,'Daily-Prod.'!UJ16),"")</f>
        <v>19.05263157894737</v>
      </c>
      <c r="AD16" s="379"/>
      <c r="AE16" s="380">
        <f>IFERROR(AVERAGE('Daily-Prod.'!ADU16,'Daily-Prod.'!ADL16,'Daily-Prod.'!ADC16,'Daily-Prod.'!ACT16,'Daily-Prod.'!ACK16,'Daily-Prod.'!ACB16,'Daily-Prod.'!ABS16,'Daily-Prod.'!ABJ16,'Daily-Prod.'!ABA16,'Daily-Prod.'!AAR16,'Daily-Prod.'!AAI16,'Daily-Prod.'!ZZ16,'Daily-Prod.'!ZQ16,'Daily-Prod.'!ZH16,'Daily-Prod.'!YY16,'Daily-Prod.'!YP16,'Daily-Prod.'!YG16,'Daily-Prod.'!XX16,'Daily-Prod.'!XO16,'Daily-Prod.'!XF16,'Daily-Prod.'!WW16,'Daily-Prod.'!WN16,'Daily-Prod.'!WE16,'Daily-Prod.'!VV16,'Daily-Prod.'!VM16,'Daily-Prod.'!VD16,'Daily-Prod.'!UU16,'Daily-Prod.'!UL16),"")</f>
        <v>6.2777777777777777</v>
      </c>
      <c r="AF16" s="66">
        <f>IFERROR(('Daily-Prod.'!AOG16+'Daily-Prod.'!ANX16+'Daily-Prod.'!ANO16+'Daily-Prod.'!ANF16+'Daily-Prod.'!AMW16+'Daily-Prod.'!AMN16+'Daily-Prod.'!AME16+'Daily-Prod.'!ALV16+'Daily-Prod.'!ALM16+'Daily-Prod.'!ALD16+'Daily-Prod.'!AKU16+'Daily-Prod.'!AKL16+'Daily-Prod.'!AKC16+'Daily-Prod.'!AJT16+'Daily-Prod.'!AJK16+'Daily-Prod.'!AJB16+'Daily-Prod.'!AIS16+'Daily-Prod.'!AIJ16+'Daily-Prod.'!AIA16+'Daily-Prod.'!AHR16+'Daily-Prod.'!AHI16+'Daily-Prod.'!AGZ16+'Daily-Prod.'!AGQ16+'Daily-Prod.'!AGH16+'Daily-Prod.'!AFY16+'Daily-Prod.'!AFP16+'Daily-Prod.'!AFG16+'Daily-Prod.'!AEX16+'Daily-Prod.'!AEO16+'Daily-Prod.'!AEF16+'Daily-Prod.'!ADW16)/AI16,"")</f>
        <v>0.42011834319526625</v>
      </c>
      <c r="AG16" s="475">
        <f>IFERROR(('Daily-Prod.'!AOH16+'Daily-Prod.'!ANY16+'Daily-Prod.'!ANP16+'Daily-Prod.'!ANG16+'Daily-Prod.'!AMX16+'Daily-Prod.'!AMO16+'Daily-Prod.'!AMF16+'Daily-Prod.'!ALW16+'Daily-Prod.'!ALN16+'Daily-Prod.'!ALE16+'Daily-Prod.'!AKV16+'Daily-Prod.'!AKM16+'Daily-Prod.'!AKD16+'Daily-Prod.'!AJU16+'Daily-Prod.'!AJL16+'Daily-Prod.'!AJC16+'Daily-Prod.'!AIT16+'Daily-Prod.'!AIK16+'Daily-Prod.'!AIB16+'Daily-Prod.'!AHS16+'Daily-Prod.'!AHJ16+'Daily-Prod.'!AHA16+'Daily-Prod.'!AGR16+'Daily-Prod.'!AGI16+'Daily-Prod.'!AFZ16+'Daily-Prod.'!AFQ16+'Daily-Prod.'!AFH16+'Daily-Prod.'!AEY16+'Daily-Prod.'!AEP16+'Daily-Prod.'!AEG16+'Daily-Prod.'!ADX16)/AI16,"")</f>
        <v>0.18343195266272189</v>
      </c>
      <c r="AH16" s="475">
        <f>IFERROR(('Daily-Prod.'!AOK16+'Daily-Prod.'!AOB16+'Daily-Prod.'!ANS16+'Daily-Prod.'!ANJ16+'Daily-Prod.'!ANA16+'Daily-Prod.'!AMR16+'Daily-Prod.'!AMI16+'Daily-Prod.'!ALZ16+'Daily-Prod.'!ALQ16+'Daily-Prod.'!ALH16+'Daily-Prod.'!AKY16+'Daily-Prod.'!AKP16+'Daily-Prod.'!AKG16+'Daily-Prod.'!AJX16+'Daily-Prod.'!AJO16+'Daily-Prod.'!AJF16+'Daily-Prod.'!AIW16+'Daily-Prod.'!AIN16+'Daily-Prod.'!AIE16+'Daily-Prod.'!AHV16+'Daily-Prod.'!AHM16+'Daily-Prod.'!AHD16+'Daily-Prod.'!AGU16+'Daily-Prod.'!AGL16+'Daily-Prod.'!AGC16+'Daily-Prod.'!AFT16+'Daily-Prod.'!AFK16+'Daily-Prod.'!AFB16+'Daily-Prod.'!AES16+'Daily-Prod.'!AEJ16+'Daily-Prod.'!AEA16+'Daily-Prod.'!AOJ16+'Daily-Prod.'!AOA16+'Daily-Prod.'!ANR16+'Daily-Prod.'!ANI16+'Daily-Prod.'!AMZ16+'Daily-Prod.'!AMQ16+'Daily-Prod.'!AMH16+'Daily-Prod.'!ALY16+'Daily-Prod.'!ALP16+'Daily-Prod.'!ALG16+'Daily-Prod.'!AKX16+'Daily-Prod.'!AKO16+'Daily-Prod.'!AKF16+'Daily-Prod.'!AJW16+'Daily-Prod.'!AJN16+'Daily-Prod.'!AJE16+'Daily-Prod.'!AIV16+'Daily-Prod.'!AIM16+'Daily-Prod.'!AID16+'Daily-Prod.'!AHU16+'Daily-Prod.'!AHL16+'Daily-Prod.'!AHC16+'Daily-Prod.'!AGT16+'Daily-Prod.'!AGK16+'Daily-Prod.'!AGB16+'Daily-Prod.'!AFS16+'Daily-Prod.'!AFJ16+'Daily-Prod.'!AFA16+'Daily-Prod.'!AER16+'Daily-Prod.'!AEI16+'Daily-Prod.'!ADZ16)/AI16,"")</f>
        <v>0.39644970414201186</v>
      </c>
      <c r="AI16" s="496">
        <f>IFERROR(('Daily-Prod.'!AOL16+'Daily-Prod.'!AOC16+'Daily-Prod.'!ANT16+'Daily-Prod.'!ANK16+'Daily-Prod.'!ANB16+'Daily-Prod.'!AMS16+'Daily-Prod.'!AMJ16+'Daily-Prod.'!AMA16+'Daily-Prod.'!ALR16+'Daily-Prod.'!ALI16+'Daily-Prod.'!AKZ16+'Daily-Prod.'!AKQ16+'Daily-Prod.'!AKH16+'Daily-Prod.'!AJY16+'Daily-Prod.'!AJP16+'Daily-Prod.'!AJG16+'Daily-Prod.'!AIX16+'Daily-Prod.'!AIO16+'Daily-Prod.'!AIF16+'Daily-Prod.'!AHW16+'Daily-Prod.'!AHN16+'Daily-Prod.'!AHE16+'Daily-Prod.'!AGV16+'Daily-Prod.'!AGM16+'Daily-Prod.'!AGD16+'Daily-Prod.'!AFU16+'Daily-Prod.'!AFL16+'Daily-Prod.'!AFC16+'Daily-Prod.'!AET16+'Daily-Prod.'!AEK16+'Daily-Prod.'!AEB16),"")</f>
        <v>338</v>
      </c>
      <c r="AJ16" s="383"/>
      <c r="AK16" s="384">
        <f>IFERROR(('Daily-Prod.'!AON16+'Daily-Prod.'!AOE16+'Daily-Prod.'!ANV16+'Daily-Prod.'!ANM16+'Daily-Prod.'!AND16+'Daily-Prod.'!AMU16+'Daily-Prod.'!AML16+'Daily-Prod.'!AMC16+'Daily-Prod.'!ALT16+'Daily-Prod.'!ALK16+'Daily-Prod.'!ALB16+'Daily-Prod.'!AKS16+'Daily-Prod.'!AKJ16+'Daily-Prod.'!AKA16+'Daily-Prod.'!AJR16+'Daily-Prod.'!AJI16+'Daily-Prod.'!AIZ16+'Daily-Prod.'!AIQ16+'Daily-Prod.'!AIH16+'Daily-Prod.'!AHY16+'Daily-Prod.'!AHP16+'Daily-Prod.'!AHG16+'Daily-Prod.'!AGX16+'Daily-Prod.'!AGO16+'Daily-Prod.'!AGF16+'Daily-Prod.'!AFW16+'Daily-Prod.'!AFN16+'Daily-Prod.'!AFE16+'Daily-Prod.'!AEV16+'Daily-Prod.'!AEM16+'Daily-Prod.'!AED16),"")</f>
        <v>152</v>
      </c>
      <c r="AL16" s="495" t="str">
        <f t="shared" si="3"/>
        <v/>
      </c>
      <c r="AM16" s="378">
        <f>IFERROR(AVERAGE('Daily-Prod.'!AOL16,'Daily-Prod.'!AOC16,'Daily-Prod.'!ANT16,'Daily-Prod.'!ANK16,'Daily-Prod.'!ANB16,'Daily-Prod.'!AMS16,'Daily-Prod.'!AMJ16,'Daily-Prod.'!AMA16,'Daily-Prod.'!ALR16,'Daily-Prod.'!ALI16,'Daily-Prod.'!AKZ16,'Daily-Prod.'!AKQ16,'Daily-Prod.'!AKH16,'Daily-Prod.'!AJY16,'Daily-Prod.'!AJP16,'Daily-Prod.'!AJG16,'Daily-Prod.'!AIX16,'Daily-Prod.'!AIO16,'Daily-Prod.'!AIF16,'Daily-Prod.'!AHW16,'Daily-Prod.'!AHN16,'Daily-Prod.'!AHE16,'Daily-Prod.'!AGV16,'Daily-Prod.'!AGM16,'Daily-Prod.'!AGD16,'Daily-Prod.'!AFU16,'Daily-Prod.'!AFL16,'Daily-Prod.'!AFC16,'Daily-Prod.'!AET16,'Daily-Prod.'!AEK16,'Daily-Prod.'!AEB16),"")</f>
        <v>16.899999999999999</v>
      </c>
      <c r="AN16" s="379"/>
      <c r="AO16" s="380">
        <f>IFERROR(AVERAGE('Daily-Prod.'!AON16,'Daily-Prod.'!AOE16,'Daily-Prod.'!ANV16,'Daily-Prod.'!ANM16,'Daily-Prod.'!AND16,'Daily-Prod.'!AMU16,'Daily-Prod.'!AML16,'Daily-Prod.'!AMC16,'Daily-Prod.'!ALT16,'Daily-Prod.'!ALK16,'Daily-Prod.'!ALB16,'Daily-Prod.'!AKS16,'Daily-Prod.'!AKJ16,'Daily-Prod.'!AKA16,'Daily-Prod.'!AJR16,'Daily-Prod.'!AJI16,'Daily-Prod.'!AIZ16,'Daily-Prod.'!AIQ16,'Daily-Prod.'!AIH16,'Daily-Prod.'!AHY16,'Daily-Prod.'!AHP16,'Daily-Prod.'!AHG16,'Daily-Prod.'!AGX16,'Daily-Prod.'!AGO16,'Daily-Prod.'!AGF16,'Daily-Prod.'!AFW16,'Daily-Prod.'!AFN16,'Daily-Prod.'!AFE16,'Daily-Prod.'!AEV16,'Daily-Prod.'!AEM16,'Daily-Prod.'!AED16),"")</f>
        <v>7.6</v>
      </c>
      <c r="AP16" s="66">
        <f>IFERROR(('Daily-Prod.'!AYZ16+'Daily-Prod.'!AYQ16+'Daily-Prod.'!AYH16+'Daily-Prod.'!AXY16+'Daily-Prod.'!AXP16+'Daily-Prod.'!AXG16+'Daily-Prod.'!AWX16+'Daily-Prod.'!AWO16+'Daily-Prod.'!AWF16+'Daily-Prod.'!AVW16+'Daily-Prod.'!AVN16+'Daily-Prod.'!AVE16+'Daily-Prod.'!AUV16+'Daily-Prod.'!AUM16+'Daily-Prod.'!AUD16+'Daily-Prod.'!ATU16+'Daily-Prod.'!ATL16+'Daily-Prod.'!ATC16+'Daily-Prod.'!AST16+'Daily-Prod.'!ASK16+'Daily-Prod.'!ASB16+'Daily-Prod.'!ARS16+'Daily-Prod.'!ARJ16+'Daily-Prod.'!ARA16+'Daily-Prod.'!AQR16+'Daily-Prod.'!AQI16+'Daily-Prod.'!APZ16+'Daily-Prod.'!APQ16+'Daily-Prod.'!APH16+'Daily-Prod.'!AOY16+'Daily-Prod.'!AOP16)/AS16,"")</f>
        <v>0.41923076923076924</v>
      </c>
      <c r="AQ16" s="475">
        <f>IFERROR(('Daily-Prod.'!AZA16+'Daily-Prod.'!AYR16+'Daily-Prod.'!AYI16+'Daily-Prod.'!AXZ16+'Daily-Prod.'!AXQ16+'Daily-Prod.'!AXH16+'Daily-Prod.'!AWY16+'Daily-Prod.'!AWP16+'Daily-Prod.'!AWG16+'Daily-Prod.'!AVX16+'Daily-Prod.'!AVO16+'Daily-Prod.'!AVF16+'Daily-Prod.'!AUW16+'Daily-Prod.'!AUN16+'Daily-Prod.'!AUE16+'Daily-Prod.'!ATV16+'Daily-Prod.'!ATM16+'Daily-Prod.'!ATD16+'Daily-Prod.'!ASU16+'Daily-Prod.'!ASL16+'Daily-Prod.'!ASC16+'Daily-Prod.'!ART16+'Daily-Prod.'!ARK16+'Daily-Prod.'!ARB16+'Daily-Prod.'!AQS16+'Daily-Prod.'!AQJ16+'Daily-Prod.'!AQA16+'Daily-Prod.'!APR16+'Daily-Prod.'!API16+'Daily-Prod.'!AOZ16+'Daily-Prod.'!AOQ16)/AS16,"")</f>
        <v>0.11730769230769231</v>
      </c>
      <c r="AR16" s="475">
        <f>IFERROR(('Daily-Prod.'!AZC16+'Daily-Prod.'!AYT16+'Daily-Prod.'!AYK16+'Daily-Prod.'!AYB16+'Daily-Prod.'!AXS16+'Daily-Prod.'!AXJ16+'Daily-Prod.'!AXA16+'Daily-Prod.'!AWR16+'Daily-Prod.'!AWI16+'Daily-Prod.'!AVZ16+'Daily-Prod.'!AVQ16+'Daily-Prod.'!AVH16+'Daily-Prod.'!AUY16+'Daily-Prod.'!AUP16+'Daily-Prod.'!AUG16+'Daily-Prod.'!ATX16+'Daily-Prod.'!ATO16+'Daily-Prod.'!ATF16+'Daily-Prod.'!ASW16+'Daily-Prod.'!ASN16+'Daily-Prod.'!ASE16+'Daily-Prod.'!ARV16+'Daily-Prod.'!ARM16+'Daily-Prod.'!ARD16+'Daily-Prod.'!AQU16+'Daily-Prod.'!AQL16+'Daily-Prod.'!AQC16+'Daily-Prod.'!APT16+'Daily-Prod.'!APK16+'Daily-Prod.'!APB16+'Daily-Prod.'!AOS16+'Daily-Prod.'!AZD16+'Daily-Prod.'!AYU16+'Daily-Prod.'!AYL16+'Daily-Prod.'!AYC16+'Daily-Prod.'!AXT16+'Daily-Prod.'!AXK16+'Daily-Prod.'!AXB16+'Daily-Prod.'!AWS16+'Daily-Prod.'!AWJ16+'Daily-Prod.'!AWA16+'Daily-Prod.'!AVR16+'Daily-Prod.'!AVI16+'Daily-Prod.'!AUZ16+'Daily-Prod.'!AUQ16+'Daily-Prod.'!AUH16+'Daily-Prod.'!ATY16+'Daily-Prod.'!ATP16+'Daily-Prod.'!ATG16+'Daily-Prod.'!ASX16+'Daily-Prod.'!ASO16+'Daily-Prod.'!ASF16+'Daily-Prod.'!ARW16+'Daily-Prod.'!ARN16+'Daily-Prod.'!ARE16+'Daily-Prod.'!AQV16+'Daily-Prod.'!AQM16+'Daily-Prod.'!AQD16+'Daily-Prod.'!APU16+'Daily-Prod.'!APL16+'Daily-Prod.'!APC16+'Daily-Prod.'!AOT16)/AS16,"")</f>
        <v>0.46346153846153848</v>
      </c>
      <c r="AS16" s="496">
        <f>IFERROR(('Daily-Prod.'!AZE16+'Daily-Prod.'!AYV16+'Daily-Prod.'!AYM16+'Daily-Prod.'!AYD16+'Daily-Prod.'!AXU16+'Daily-Prod.'!AXL16+'Daily-Prod.'!AXC16+'Daily-Prod.'!AWT16+'Daily-Prod.'!AWK16+'Daily-Prod.'!AWB16+'Daily-Prod.'!AVS16+'Daily-Prod.'!AVJ16+'Daily-Prod.'!AVA16+'Daily-Prod.'!AUR16+'Daily-Prod.'!AUI16+'Daily-Prod.'!ATZ16+'Daily-Prod.'!ATQ16+'Daily-Prod.'!ATH16+'Daily-Prod.'!ASY16+'Daily-Prod.'!ASP16+'Daily-Prod.'!ASG16+'Daily-Prod.'!ARX16+'Daily-Prod.'!ARO16+'Daily-Prod.'!ARF16+'Daily-Prod.'!AQW16+'Daily-Prod.'!AQN16+'Daily-Prod.'!AQE16+'Daily-Prod.'!APV16+'Daily-Prod.'!APM16+'Daily-Prod.'!APD16+'Daily-Prod.'!AOU16),"")</f>
        <v>520</v>
      </c>
      <c r="AT16" s="383"/>
      <c r="AU16" s="384">
        <f>IFERROR(('Daily-Prod.'!AZG16+'Daily-Prod.'!AYX16+'Daily-Prod.'!AYO16+'Daily-Prod.'!AYF16+'Daily-Prod.'!AXW16+'Daily-Prod.'!AXN16+'Daily-Prod.'!AXE16+'Daily-Prod.'!AWV16+'Daily-Prod.'!AWM16+'Daily-Prod.'!AWD16+'Daily-Prod.'!AVU16+'Daily-Prod.'!AVL16+'Daily-Prod.'!AVC16+'Daily-Prod.'!AUT16+'Daily-Prod.'!AUK16+'Daily-Prod.'!AUB16+'Daily-Prod.'!ATS16+'Daily-Prod.'!ATJ16+'Daily-Prod.'!ATA16+'Daily-Prod.'!ASR16+'Daily-Prod.'!ASI16+'Daily-Prod.'!ARZ16+'Daily-Prod.'!ARQ16+'Daily-Prod.'!ARH16+'Daily-Prod.'!AQY16+'Daily-Prod.'!AQP16+'Daily-Prod.'!AQG16+'Daily-Prod.'!APX16+'Daily-Prod.'!APO16+'Daily-Prod.'!APF16+'Daily-Prod.'!AOW16),"")</f>
        <v>203</v>
      </c>
      <c r="AV16" s="495" t="str">
        <f t="shared" si="4"/>
        <v/>
      </c>
      <c r="AW16" s="378">
        <f>IFERROR(AVERAGE('Daily-Prod.'!AZE16,'Daily-Prod.'!AYV16,'Daily-Prod.'!AYM16,'Daily-Prod.'!AYD16,'Daily-Prod.'!AXU16,'Daily-Prod.'!AXL16,'Daily-Prod.'!AXC16,'Daily-Prod.'!AWT16,'Daily-Prod.'!AWK16,'Daily-Prod.'!AWB16,'Daily-Prod.'!AVS16,'Daily-Prod.'!AVJ16,'Daily-Prod.'!AVA16,'Daily-Prod.'!AUR16,'Daily-Prod.'!AUI16,'Daily-Prod.'!ATZ16,'Daily-Prod.'!ATQ16,'Daily-Prod.'!ATH16,'Daily-Prod.'!ASY16,'Daily-Prod.'!ASP16,'Daily-Prod.'!ASG16,'Daily-Prod.'!ARX16,'Daily-Prod.'!ARO16,'Daily-Prod.'!ARF16,'Daily-Prod.'!AQW16,'Daily-Prod.'!AQN16,'Daily-Prod.'!AQE16,'Daily-Prod.'!APV16,'Daily-Prod.'!APM16,'Daily-Prod.'!APD16,'Daily-Prod.'!AOU16),"")</f>
        <v>22.608695652173914</v>
      </c>
      <c r="AX16" s="379"/>
      <c r="AY16" s="380">
        <f>IFERROR(AVERAGE('Daily-Prod.'!AZG16,'Daily-Prod.'!AYX16,'Daily-Prod.'!AYO16,'Daily-Prod.'!AYF16,'Daily-Prod.'!AXW16,'Daily-Prod.'!AXN16,'Daily-Prod.'!AXE16,'Daily-Prod.'!AWV16,'Daily-Prod.'!AWM16,'Daily-Prod.'!AWD16,'Daily-Prod.'!AVU16,'Daily-Prod.'!AVL16,'Daily-Prod.'!AVC16,'Daily-Prod.'!AUT16,'Daily-Prod.'!AUK16,'Daily-Prod.'!AUB16,'Daily-Prod.'!ATS16,'Daily-Prod.'!ATJ16,'Daily-Prod.'!ATA16,'Daily-Prod.'!ASR16,'Daily-Prod.'!ASI16,'Daily-Prod.'!ARZ16,'Daily-Prod.'!ARQ16,'Daily-Prod.'!ARH16,'Daily-Prod.'!AQY16,'Daily-Prod.'!AQP16,'Daily-Prod.'!AQG16,'Daily-Prod.'!APX16,'Daily-Prod.'!APO16,'Daily-Prod.'!APF16,'Daily-Prod.'!AOW16),"")</f>
        <v>8.1199999999999992</v>
      </c>
      <c r="AZ16" s="66">
        <f>IFERROR(('Daily-Prod.'!BJJ16+'Daily-Prod.'!BJA16+'Daily-Prod.'!BIR16+'Daily-Prod.'!BII16+'Daily-Prod.'!BHZ16+'Daily-Prod.'!BHQ16+'Daily-Prod.'!BHH16+'Daily-Prod.'!BGY16+'Daily-Prod.'!BGP16+'Daily-Prod.'!BGG16+'Daily-Prod.'!BFX16+'Daily-Prod.'!BFO16+'Daily-Prod.'!BFF16+'Daily-Prod.'!BEW16+'Daily-Prod.'!BEN16+'Daily-Prod.'!BEE16+'Daily-Prod.'!BDV16+'Daily-Prod.'!BDM16+'Daily-Prod.'!BDD16+'Daily-Prod.'!BCU16+'Daily-Prod.'!BCL16+'Daily-Prod.'!BCC16+'Daily-Prod.'!BBT16+'Daily-Prod.'!BBK16+'Daily-Prod.'!BBB16+'Daily-Prod.'!BAS16+'Daily-Prod.'!BAJ16+'Daily-Prod.'!BAA16+'Daily-Prod.'!AZR16+'Daily-Prod.'!AZI16)/BC16,"")</f>
        <v>0.37323943661971831</v>
      </c>
      <c r="BA16" s="475">
        <f>IFERROR(('Daily-Prod.'!BJK16+'Daily-Prod.'!BJB16+'Daily-Prod.'!BIS16+'Daily-Prod.'!BIJ16+'Daily-Prod.'!BIA16+'Daily-Prod.'!BHR16+'Daily-Prod.'!BHI16+'Daily-Prod.'!BGZ16+'Daily-Prod.'!BGQ16+'Daily-Prod.'!BGH16+'Daily-Prod.'!BFY16+'Daily-Prod.'!BFP16+'Daily-Prod.'!BFG16+'Daily-Prod.'!BEX16+'Daily-Prod.'!BEO16+'Daily-Prod.'!BEF16+'Daily-Prod.'!BDW16+'Daily-Prod.'!BDN16+'Daily-Prod.'!BDE16+'Daily-Prod.'!BCV16+'Daily-Prod.'!BCM16+'Daily-Prod.'!BCD16+'Daily-Prod.'!BBU16+'Daily-Prod.'!BBL16+'Daily-Prod.'!BBC16+'Daily-Prod.'!BAT16+'Daily-Prod.'!BAK16+'Daily-Prod.'!BAB16+'Daily-Prod.'!AZS16+'Daily-Prod.'!AZJ16)/BC16,"")</f>
        <v>0.15258215962441316</v>
      </c>
      <c r="BB16" s="475">
        <f>IFERROR(('Daily-Prod.'!BJM16+'Daily-Prod.'!BJD16+'Daily-Prod.'!BIU16+'Daily-Prod.'!BIL16+'Daily-Prod.'!BIC16+'Daily-Prod.'!BHT16+'Daily-Prod.'!BHK16+'Daily-Prod.'!BHB16+'Daily-Prod.'!BGS16+'Daily-Prod.'!BGJ16+'Daily-Prod.'!BGA16+'Daily-Prod.'!BFR16+'Daily-Prod.'!BFI16+'Daily-Prod.'!BEZ16+'Daily-Prod.'!BEQ16+'Daily-Prod.'!BEH16+'Daily-Prod.'!BDY16+'Daily-Prod.'!BDP16+'Daily-Prod.'!BDG16+'Daily-Prod.'!BCX16+'Daily-Prod.'!BCO16+'Daily-Prod.'!BCF16+'Daily-Prod.'!BBW16+'Daily-Prod.'!BBN16+'Daily-Prod.'!BBE16+'Daily-Prod.'!BAV16+'Daily-Prod.'!BAM16+'Daily-Prod.'!BAD16+'Daily-Prod.'!AZU16+'Daily-Prod.'!AZL16+'Daily-Prod.'!BJN16+'Daily-Prod.'!BJE16+'Daily-Prod.'!BIV16+'Daily-Prod.'!BIM16+'Daily-Prod.'!BID16+'Daily-Prod.'!BHU16+'Daily-Prod.'!BHL16+'Daily-Prod.'!BHC16+'Daily-Prod.'!BGT16+'Daily-Prod.'!BGK16+'Daily-Prod.'!BGB16+'Daily-Prod.'!BFS16+'Daily-Prod.'!BFJ16+'Daily-Prod.'!BFA16+'Daily-Prod.'!BER16+'Daily-Prod.'!BEI16+'Daily-Prod.'!BDZ16+'Daily-Prod.'!BDQ16+'Daily-Prod.'!BDH16+'Daily-Prod.'!BCY16+'Daily-Prod.'!BCP16+'Daily-Prod.'!BCG16+'Daily-Prod.'!BBX16+'Daily-Prod.'!BBO16+'Daily-Prod.'!BBF16+'Daily-Prod.'!BAW16+'Daily-Prod.'!BAN16+'Daily-Prod.'!BAE16+'Daily-Prod.'!AZV16+'Daily-Prod.'!AZM16)/BC16,"")</f>
        <v>0.47417840375586856</v>
      </c>
      <c r="BC16" s="496">
        <f>IFERROR(('Daily-Prod.'!BJO16+'Daily-Prod.'!BJF16+'Daily-Prod.'!BIW16+'Daily-Prod.'!BIN16+'Daily-Prod.'!BIE16+'Daily-Prod.'!BHV16+'Daily-Prod.'!BHM16+'Daily-Prod.'!BHD16+'Daily-Prod.'!BGU16+'Daily-Prod.'!BGL16+'Daily-Prod.'!BGC16+'Daily-Prod.'!BFT16+'Daily-Prod.'!BFK16+'Daily-Prod.'!BFB16+'Daily-Prod.'!BES16+'Daily-Prod.'!BEJ16+'Daily-Prod.'!BEA16+'Daily-Prod.'!BDR16+'Daily-Prod.'!BDI16+'Daily-Prod.'!BCZ16+'Daily-Prod.'!BCQ16+'Daily-Prod.'!BCH16+'Daily-Prod.'!BBY16+'Daily-Prod.'!BBP16+'Daily-Prod.'!BBG16+'Daily-Prod.'!BAX16+'Daily-Prod.'!BAO16+'Daily-Prod.'!BAF16+'Daily-Prod.'!AZW16+'Daily-Prod.'!AZN16),"")</f>
        <v>426</v>
      </c>
      <c r="BD16" s="383">
        <f>IFERROR(('Daily-Prod.'!BJP16+'Daily-Prod.'!BJG16+'Daily-Prod.'!BIX16+'Daily-Prod.'!BIO16+'Daily-Prod.'!BIF16+'Daily-Prod.'!BHW16+'Daily-Prod.'!BHN16+'Daily-Prod.'!BHE16+'Daily-Prod.'!BGV16+'Daily-Prod.'!BGM16+'Daily-Prod.'!BGD16+'Daily-Prod.'!BFU16+'Daily-Prod.'!BFL16+'Daily-Prod.'!BFC16+'Daily-Prod.'!BET16+'Daily-Prod.'!BEK16+'Daily-Prod.'!BEB16+'Daily-Prod.'!BDS16+'Daily-Prod.'!BDJ16+'Daily-Prod.'!BDA16+'Daily-Prod.'!BCR16+'Daily-Prod.'!BCI16+'Daily-Prod.'!BBZ16+'Daily-Prod.'!BBQ16+'Daily-Prod.'!BBH16+'Daily-Prod.'!BAY16+'Daily-Prod.'!BAP16+'Daily-Prod.'!BAG16+'Daily-Prod.'!AZX16+'Daily-Prod.'!AZO16),"")</f>
        <v>159</v>
      </c>
      <c r="BE16" s="384">
        <f>IFERROR(('Daily-Prod.'!BJQ16+'Daily-Prod.'!BJH16+'Daily-Prod.'!BIY16+'Daily-Prod.'!BIP16+'Daily-Prod.'!BIG16+'Daily-Prod.'!BHX16+'Daily-Prod.'!BHO16+'Daily-Prod.'!BHF16+'Daily-Prod.'!BGW16+'Daily-Prod.'!BGN16+'Daily-Prod.'!BGE16+'Daily-Prod.'!BFV16+'Daily-Prod.'!BFM16+'Daily-Prod.'!BFD16+'Daily-Prod.'!BEU16+'Daily-Prod.'!BEL16+'Daily-Prod.'!BEC16+'Daily-Prod.'!BDT16+'Daily-Prod.'!BDK16+'Daily-Prod.'!BDB16+'Daily-Prod.'!BCS16+'Daily-Prod.'!BCJ16+'Daily-Prod.'!BCA16+'Daily-Prod.'!BBR16+'Daily-Prod.'!BBI16+'Daily-Prod.'!BAZ16+'Daily-Prod.'!BAQ16+'Daily-Prod.'!BAH16+'Daily-Prod.'!AZY16+'Daily-Prod.'!AZP16),"")</f>
        <v>159</v>
      </c>
      <c r="BF16" s="495">
        <f t="shared" si="5"/>
        <v>1</v>
      </c>
      <c r="BG16" s="378">
        <f>IFERROR(AVERAGE('Daily-Prod.'!BJO16,'Daily-Prod.'!BJF16,'Daily-Prod.'!BIW16,'Daily-Prod.'!BIN16,'Daily-Prod.'!BIE16,'Daily-Prod.'!BHV16,'Daily-Prod.'!BHM16,'Daily-Prod.'!BHD16,'Daily-Prod.'!BGU16,'Daily-Prod.'!BGL16,'Daily-Prod.'!BGC16,'Daily-Prod.'!BFT16,'Daily-Prod.'!BFK16,'Daily-Prod.'!BFB16,'Daily-Prod.'!BES16,'Daily-Prod.'!BEJ16,'Daily-Prod.'!BEA16,'Daily-Prod.'!BDR16,'Daily-Prod.'!BDI16,'Daily-Prod.'!BCZ16,'Daily-Prod.'!BCQ16,'Daily-Prod.'!BCH16,'Daily-Prod.'!BBY16,'Daily-Prod.'!BBP16,'Daily-Prod.'!BBG16,'Daily-Prod.'!BAX16,'Daily-Prod.'!BAO16,'Daily-Prod.'!BAF16,'Daily-Prod.'!AZW16,'Daily-Prod.'!AZN16),"")</f>
        <v>21.3</v>
      </c>
      <c r="BH16" s="379">
        <f>IFERROR(AVERAGE('Daily-Prod.'!BJP16,'Daily-Prod.'!BJG16,'Daily-Prod.'!BIX16,'Daily-Prod.'!BIO16,'Daily-Prod.'!BIF16,'Daily-Prod.'!BHW16,'Daily-Prod.'!BHN16,'Daily-Prod.'!BHE16,'Daily-Prod.'!BGV16,'Daily-Prod.'!BGM16,'Daily-Prod.'!BGD16,'Daily-Prod.'!BFU16,'Daily-Prod.'!BFL16,'Daily-Prod.'!BFC16,'Daily-Prod.'!BET16,'Daily-Prod.'!BEK16,'Daily-Prod.'!BEB16,'Daily-Prod.'!BDS16,'Daily-Prod.'!BDJ16,'Daily-Prod.'!BDA16,'Daily-Prod.'!BCR16,'Daily-Prod.'!BCI16,'Daily-Prod.'!BBZ16,'Daily-Prod.'!BBQ16,'Daily-Prod.'!BBH16,'Daily-Prod.'!BAY16,'Daily-Prod.'!BAP16,'Daily-Prod.'!BAG16,'Daily-Prod.'!AZX16,'Daily-Prod.'!AZO16),"")</f>
        <v>5.3</v>
      </c>
      <c r="BI16" s="380">
        <f>IFERROR(AVERAGE('Daily-Prod.'!BJQ16,'Daily-Prod.'!BJH16,'Daily-Prod.'!BIY16,'Daily-Prod.'!BIP16,'Daily-Prod.'!BIG16,'Daily-Prod.'!BHX16,'Daily-Prod.'!BHO16,'Daily-Prod.'!BHF16,'Daily-Prod.'!BGW16,'Daily-Prod.'!BGN16,'Daily-Prod.'!BGE16,'Daily-Prod.'!BFV16,'Daily-Prod.'!BFM16,'Daily-Prod.'!BFD16,'Daily-Prod.'!BEU16,'Daily-Prod.'!BEL16,'Daily-Prod.'!BEC16,'Daily-Prod.'!BDT16,'Daily-Prod.'!BDK16,'Daily-Prod.'!BDB16,'Daily-Prod.'!BCS16,'Daily-Prod.'!BCJ16,'Daily-Prod.'!BCA16,'Daily-Prod.'!BBR16,'Daily-Prod.'!BBI16,'Daily-Prod.'!BAZ16,'Daily-Prod.'!BAQ16,'Daily-Prod.'!BAH16,'Daily-Prod.'!AZY16,'Daily-Prod.'!AZP16),"")</f>
        <v>5.3</v>
      </c>
      <c r="BJ16" s="66">
        <f>IFERROR((('Daily-Prod.'!BUC16+'Daily-Prod.'!BTT16+'Daily-Prod.'!BTK16+'Daily-Prod.'!BTB16+'Daily-Prod.'!BSS16+'Daily-Prod.'!BSJ16+'Daily-Prod.'!BSA16+'Daily-Prod.'!BRR16+'Daily-Prod.'!BRI16+'Daily-Prod.'!BQZ16+'Daily-Prod.'!BQQ16+'Daily-Prod.'!BQH16+'Daily-Prod.'!BPY16+'Daily-Prod.'!BPP16+'Daily-Prod.'!BPG16+'Daily-Prod.'!BOX16+'Daily-Prod.'!BOO16+'Daily-Prod.'!BOF16+'Daily-Prod.'!BNW16+'Daily-Prod.'!BNN16+'Daily-Prod.'!BNE16+'Daily-Prod.'!BMV16+'Daily-Prod.'!BMM16+'Daily-Prod.'!BMD16+'Daily-Prod.'!BLU16+'Daily-Prod.'!BLL16+'Daily-Prod.'!BLC16+'Daily-Prod.'!BKT16+'Daily-Prod.'!BKK16+'Daily-Prod.'!BKB16+'Daily-Prod.'!BJS16)/BM16),"")</f>
        <v>0.4227005870841487</v>
      </c>
      <c r="BK16" s="475">
        <f>IFERROR((('Daily-Prod.'!BUD16+'Daily-Prod.'!BTU16+'Daily-Prod.'!BTL16+'Daily-Prod.'!BTC16+'Daily-Prod.'!BST16+'Daily-Prod.'!BSK16+'Daily-Prod.'!BSB16+'Daily-Prod.'!BRS16+'Daily-Prod.'!BRJ16+'Daily-Prod.'!BRA16+'Daily-Prod.'!BQR16+'Daily-Prod.'!BQI16+'Daily-Prod.'!BPZ16+'Daily-Prod.'!BPQ16+'Daily-Prod.'!BPH16+'Daily-Prod.'!BOY16+'Daily-Prod.'!BOP16+'Daily-Prod.'!BOG16+'Daily-Prod.'!BNX16+'Daily-Prod.'!BNO16+'Daily-Prod.'!BNF16+'Daily-Prod.'!BMW16+'Daily-Prod.'!BMN16+'Daily-Prod.'!BME16+'Daily-Prod.'!BLV16+'Daily-Prod.'!BLM16+'Daily-Prod.'!BLD16+'Daily-Prod.'!BKU16+'Daily-Prod.'!BKL16+'Daily-Prod.'!BKC16+'Daily-Prod.'!BJT16)/BM16),"")</f>
        <v>0.14872798434442269</v>
      </c>
      <c r="BL16" s="475">
        <f>IFERROR((('Daily-Prod.'!BUG16+'Daily-Prod.'!BTX16+'Daily-Prod.'!BTO16+'Daily-Prod.'!BTF16+'Daily-Prod.'!BSW16+'Daily-Prod.'!BSN16+'Daily-Prod.'!BSE16+'Daily-Prod.'!BRV16+'Daily-Prod.'!BRM16+'Daily-Prod.'!BRD16+'Daily-Prod.'!BQU16+'Daily-Prod.'!BQL16+'Daily-Prod.'!BQC16+'Daily-Prod.'!BPT16+'Daily-Prod.'!BPK16+'Daily-Prod.'!BPB16+'Daily-Prod.'!BOS16+'Daily-Prod.'!BOJ16+'Daily-Prod.'!BOA16+'Daily-Prod.'!BNR16+'Daily-Prod.'!BNI16+'Daily-Prod.'!BMZ16+'Daily-Prod.'!BMQ16+'Daily-Prod.'!BMH16+'Daily-Prod.'!BLY16+'Daily-Prod.'!BLP16+'Daily-Prod.'!BLG16+'Daily-Prod.'!BKX16+'Daily-Prod.'!BKO16+'Daily-Prod.'!BKF16+'Daily-Prod.'!BJW16+'Daily-Prod.'!BUF16+'Daily-Prod.'!BTW16+'Daily-Prod.'!BTN16+'Daily-Prod.'!BTE16+'Daily-Prod.'!BSV16+'Daily-Prod.'!BSM16+'Daily-Prod.'!BSD16+'Daily-Prod.'!BRU16+'Daily-Prod.'!BRL16+'Daily-Prod.'!BRC16+'Daily-Prod.'!BQT16+'Daily-Prod.'!BQK16+'Daily-Prod.'!BQB16+'Daily-Prod.'!BPS16+'Daily-Prod.'!BPJ16+'Daily-Prod.'!BPA16+'Daily-Prod.'!BOR16+'Daily-Prod.'!BOI16+'Daily-Prod.'!BNZ16+'Daily-Prod.'!BNQ16+'Daily-Prod.'!BNH16+'Daily-Prod.'!BMY16+'Daily-Prod.'!BMP16+'Daily-Prod.'!BMG16+'Daily-Prod.'!BLX16+'Daily-Prod.'!BLO16+'Daily-Prod.'!BLF16+'Daily-Prod.'!BKW16+'Daily-Prod.'!BKN16+'Daily-Prod.'!BKE16+'Daily-Prod.'!BJV16)/BM16),"")</f>
        <v>0.42857142857142855</v>
      </c>
      <c r="BM16" s="496">
        <f>IFERROR(('Daily-Prod.'!BUH16+'Daily-Prod.'!BTY16+'Daily-Prod.'!BTP16+'Daily-Prod.'!BTG16+'Daily-Prod.'!BSX16+'Daily-Prod.'!BSO16+'Daily-Prod.'!BSF16+'Daily-Prod.'!BRW16+'Daily-Prod.'!BRN16+'Daily-Prod.'!BRE16+'Daily-Prod.'!BQV16+'Daily-Prod.'!BQM16+'Daily-Prod.'!BQD16+'Daily-Prod.'!BPU16+'Daily-Prod.'!BPL16+'Daily-Prod.'!BPC16+'Daily-Prod.'!BOT16+'Daily-Prod.'!BOK16+'Daily-Prod.'!BOB16+'Daily-Prod.'!BNS16+'Daily-Prod.'!BNJ16+'Daily-Prod.'!BNA16+'Daily-Prod.'!BMR16+'Daily-Prod.'!BMI16+'Daily-Prod.'!BLZ16+'Daily-Prod.'!BLQ16+'Daily-Prod.'!BLH16+'Daily-Prod.'!BKY16+'Daily-Prod.'!BKP16+'Daily-Prod.'!BKG16+'Daily-Prod.'!BJX16),"")</f>
        <v>511</v>
      </c>
      <c r="BN16" s="383"/>
      <c r="BO16" s="384">
        <f>IFERROR(('Daily-Prod.'!BUJ16+'Daily-Prod.'!BUA16+'Daily-Prod.'!BTR16+'Daily-Prod.'!BTI16+'Daily-Prod.'!BSZ16+'Daily-Prod.'!BSQ16+'Daily-Prod.'!BSH16+'Daily-Prod.'!BRY16+'Daily-Prod.'!BRP16+'Daily-Prod.'!BRG16+'Daily-Prod.'!BQX16+'Daily-Prod.'!BQO16+'Daily-Prod.'!BQF16+'Daily-Prod.'!BPW16+'Daily-Prod.'!BPN16+'Daily-Prod.'!BPE16+'Daily-Prod.'!BOV16+'Daily-Prod.'!BOM16+'Daily-Prod.'!BOD16+'Daily-Prod.'!BNU16+'Daily-Prod.'!BNL16+'Daily-Prod.'!BNC16+'Daily-Prod.'!BMT16+'Daily-Prod.'!BMK16+'Daily-Prod.'!BMB16+'Daily-Prod.'!BLS16+'Daily-Prod.'!BLJ16+'Daily-Prod.'!BLA16+'Daily-Prod.'!BKR16+'Daily-Prod.'!BKI16+'Daily-Prod.'!BJZ16),"")</f>
        <v>88</v>
      </c>
      <c r="BP16" s="495" t="str">
        <f t="shared" si="6"/>
        <v/>
      </c>
      <c r="BQ16" s="378">
        <f ca="1">IFERROR(AVERAGE(('Daily-Prod.'!BUH16,'Daily-Prod.'!BTY16,'Daily-Prod.'!BTP16,'Daily-Prod.'!BTG16,'Daily-Prod.'!BSX16,'Daily-Prod.'!BSO16,'Daily-Prod.'!BSF16,'Daily-Prod.'!BRW16,'Daily-Prod.'!BRN16,'Daily-Prod.'!BRE16,'Daily-Prod.'!BQV16,'Daily-Prod.'!BQM16,'Daily-Prod.'!BQD16,'Daily-Prod.'!BPU16,'Daily-Prod.'!BPL16,'Daily-Prod.'!BPC16,'Daily-Prod.'!BOT16,'Daily-Prod.'!BOK16,'Daily-Prod.'!BOB16,'Daily-Prod.'!BNS16,'Daily-Prod.'!BNJ16,'Daily-Prod.'!BNA16,'Daily-Prod.'!BMR16,'Daily-Prod.'!BMI16,'Daily-Prod.'!BLZ16,'Daily-Prod.'!BLQ16,'Daily-Prod.'!BLH16,'Daily-Prod.'!BKY16,'Daily-Prod.'!BKP16,'Daily-Prod.'!BKG16,'Daily-Prod.'!BJX16)),"")</f>
        <v>22.217391304347824</v>
      </c>
      <c r="BR16" s="379"/>
      <c r="BS16" s="380">
        <f>IFERROR((AVERAGE('Daily-Prod.'!BUJ16,'Daily-Prod.'!BUA16,'Daily-Prod.'!BTR16,'Daily-Prod.'!BTI16,'Daily-Prod.'!BSZ16,'Daily-Prod.'!BSQ16,'Daily-Prod.'!BSH16,'Daily-Prod.'!BRY16,'Daily-Prod.'!BRP16,'Daily-Prod.'!BRG16,'Daily-Prod.'!BQX16,'Daily-Prod.'!BQO16,'Daily-Prod.'!BQF16,'Daily-Prod.'!BPW16,'Daily-Prod.'!BPN16,'Daily-Prod.'!BPE16,'Daily-Prod.'!BOV16,'Daily-Prod.'!BOM16,'Daily-Prod.'!BOD16,'Daily-Prod.'!BNU16,'Daily-Prod.'!BNL16,'Daily-Prod.'!BNC16,'Daily-Prod.'!BMT16,'Daily-Prod.'!BMK16,'Daily-Prod.'!BMB16,'Daily-Prod.'!BLS16,'Daily-Prod.'!BLJ16,'Daily-Prod.'!BLA16,'Daily-Prod.'!BKR16,'Daily-Prod.'!BKI16,'Daily-Prod.'!BJZ16)),"")</f>
        <v>8</v>
      </c>
    </row>
    <row r="17" spans="1:71" ht="13.5">
      <c r="A17" s="453" t="s">
        <v>141</v>
      </c>
      <c r="B17" s="482">
        <f>IFERROR(('Daily-Prod.'!JC17+'Daily-Prod.'!IT17+'Daily-Prod.'!IK17+'Daily-Prod.'!IB17+'Daily-Prod.'!HS17+'Daily-Prod.'!HJ17+'Daily-Prod.'!HA17+'Daily-Prod.'!GR17+'Daily-Prod.'!GI17+'Daily-Prod.'!FZ17+'Daily-Prod.'!FQ17+'Daily-Prod.'!FH17+'Daily-Prod.'!EY17+'Daily-Prod.'!EP17+'Daily-Prod.'!EG17+'Daily-Prod.'!DX17+'Daily-Prod.'!DO17+'Daily-Prod.'!DF17+'Daily-Prod.'!CW17+'Daily-Prod.'!CN17+'Daily-Prod.'!CE17+'Daily-Prod.'!BV17+'Daily-Prod.'!BM17+'Daily-Prod.'!BD17+'Daily-Prod.'!AU17+'Daily-Prod.'!AL17+'Daily-Prod.'!AC17+'Daily-Prod.'!T17+'Daily-Prod.'!K17+'Daily-Prod.'!B17)/E17,"")</f>
        <v>0.55246913580246915</v>
      </c>
      <c r="C17" s="475">
        <f>IFERROR(('Daily-Prod.'!JD17+'Daily-Prod.'!IU17+'Daily-Prod.'!IL17+'Daily-Prod.'!IC17+'Daily-Prod.'!HT17+'Daily-Prod.'!HK17+'Daily-Prod.'!HB17+'Daily-Prod.'!GS17+'Daily-Prod.'!GJ17+'Daily-Prod.'!GA17+'Daily-Prod.'!FR17+'Daily-Prod.'!FI17+'Daily-Prod.'!EZ17+'Daily-Prod.'!EQ17+'Daily-Prod.'!EH17+'Daily-Prod.'!DY17+'Daily-Prod.'!DP17+'Daily-Prod.'!DG17+'Daily-Prod.'!CX17+'Daily-Prod.'!CO17+'Daily-Prod.'!CF17+'Daily-Prod.'!BW17+'Daily-Prod.'!BN17+'Daily-Prod.'!BE17+'Daily-Prod.'!AV17+'Daily-Prod.'!AM17+'Daily-Prod.'!AD17+'Daily-Prod.'!U17+'Daily-Prod.'!L17+'Daily-Prod.'!C17)/E17,"")</f>
        <v>0.20679012345679013</v>
      </c>
      <c r="D17" s="475">
        <f>IFERROR(('Daily-Prod.'!JF17+'Daily-Prod.'!IW17+'Daily-Prod.'!IN17+'Daily-Prod.'!IE17+'Daily-Prod.'!HV17+'Daily-Prod.'!HM17+'Daily-Prod.'!HD17+'Daily-Prod.'!GU17+'Daily-Prod.'!GL17+'Daily-Prod.'!GC17+'Daily-Prod.'!FT17+'Daily-Prod.'!FK17+'Daily-Prod.'!FB17+'Daily-Prod.'!ES17+'Daily-Prod.'!EJ17+'Daily-Prod.'!EA17+'Daily-Prod.'!DR17+'Daily-Prod.'!DI17+'Daily-Prod.'!CZ17+'Daily-Prod.'!CQ17+'Daily-Prod.'!CH17+'Daily-Prod.'!BY17+'Daily-Prod.'!BP17+'Daily-Prod.'!BG17+'Daily-Prod.'!AX17+'Daily-Prod.'!AO17+'Daily-Prod.'!AF17+'Daily-Prod.'!W17+'Daily-Prod.'!N17+'Daily-Prod.'!E17+'Daily-Prod.'!JG17+'Daily-Prod.'!IX17+'Daily-Prod.'!IO17+'Daily-Prod.'!IF17+'Daily-Prod.'!HW17+'Daily-Prod.'!HN17+'Daily-Prod.'!HE17+'Daily-Prod.'!GV17+'Daily-Prod.'!GM17+'Daily-Prod.'!GD17+'Daily-Prod.'!FU17+'Daily-Prod.'!FL17+'Daily-Prod.'!FC17+'Daily-Prod.'!ET17+'Daily-Prod.'!EK17+'Daily-Prod.'!EB17+'Daily-Prod.'!DS17+'Daily-Prod.'!DJ17+'Daily-Prod.'!DA17+'Daily-Prod.'!CR17+'Daily-Prod.'!CI17+'Daily-Prod.'!BZ17+'Daily-Prod.'!BQ17+'Daily-Prod.'!BH17+'Daily-Prod.'!AY17+'Daily-Prod.'!AP17+'Daily-Prod.'!AG17+'Daily-Prod.'!X17+'Daily-Prod.'!O17+'Daily-Prod.'!F17)/E17,"")</f>
        <v>0.24074074074074073</v>
      </c>
      <c r="E17" s="496">
        <f>IFERROR(('Daily-Prod.'!JH17+'Daily-Prod.'!IY17+'Daily-Prod.'!IP17+'Daily-Prod.'!IG17+'Daily-Prod.'!HX17+'Daily-Prod.'!HO17+'Daily-Prod.'!HF17+'Daily-Prod.'!GW17+'Daily-Prod.'!GN17+'Daily-Prod.'!GE17+'Daily-Prod.'!FV17+'Daily-Prod.'!FM17+'Daily-Prod.'!FD17+'Daily-Prod.'!EU17+'Daily-Prod.'!EL17+'Daily-Prod.'!EC17+'Daily-Prod.'!DT17+'Daily-Prod.'!DK17+'Daily-Prod.'!DB17+'Daily-Prod.'!CS17+'Daily-Prod.'!CJ17+'Daily-Prod.'!CA17+'Daily-Prod.'!BR17+'Daily-Prod.'!BI17+'Daily-Prod.'!AZ17+'Daily-Prod.'!AQ17+'Daily-Prod.'!AH17+'Daily-Prod.'!Y17+'Daily-Prod.'!P17+'Daily-Prod.'!G17),"")</f>
        <v>324</v>
      </c>
      <c r="F17" s="383"/>
      <c r="G17" s="384">
        <f>IFERROR(('Daily-Prod.'!JJ17+'Daily-Prod.'!JA17+'Daily-Prod.'!IR17+'Daily-Prod.'!II17+'Daily-Prod.'!HZ17+'Daily-Prod.'!HQ17+'Daily-Prod.'!HH17+'Daily-Prod.'!GY17+'Daily-Prod.'!GP17+'Daily-Prod.'!GG17+'Daily-Prod.'!FX17+'Daily-Prod.'!FO17+'Daily-Prod.'!FF17+'Daily-Prod.'!EW17+'Daily-Prod.'!EN17+'Daily-Prod.'!EE17+'Daily-Prod.'!DV17+'Daily-Prod.'!DM17+'Daily-Prod.'!DD17+'Daily-Prod.'!CU17+'Daily-Prod.'!CL17+'Daily-Prod.'!CC17+'Daily-Prod.'!BT17+'Daily-Prod.'!BK17+'Daily-Prod.'!BB17+'Daily-Prod.'!AS17+'Daily-Prod.'!AJ17+'Daily-Prod.'!AA17+'Daily-Prod.'!R17+'Daily-Prod.'!I17),"")</f>
        <v>26</v>
      </c>
      <c r="H17" s="495" t="str">
        <f t="shared" si="0"/>
        <v/>
      </c>
      <c r="I17" s="378">
        <f>IFERROR(AVERAGE('Daily-Prod.'!JH17,'Daily-Prod.'!IY17,'Daily-Prod.'!IP17,'Daily-Prod.'!IG17,'Daily-Prod.'!HX17,'Daily-Prod.'!HO17,'Daily-Prod.'!HF17,'Daily-Prod.'!GW17,'Daily-Prod.'!GN17,'Daily-Prod.'!GE17,'Daily-Prod.'!FV17,'Daily-Prod.'!FM17,'Daily-Prod.'!FD17,'Daily-Prod.'!EU17,'Daily-Prod.'!EL17,'Daily-Prod.'!EC17,'Daily-Prod.'!DT17,'Daily-Prod.'!DK17,'Daily-Prod.'!DB17,'Daily-Prod.'!CS17,'Daily-Prod.'!CJ17,'Daily-Prod.'!CA17,'Daily-Prod.'!BR17,'Daily-Prod.'!BI17,'Daily-Prod.'!AZ17,'Daily-Prod.'!AQ17,'Daily-Prod.'!AH17,'Daily-Prod.'!Y17,'Daily-Prod.'!P17,'Daily-Prod.'!G17),"")</f>
        <v>18</v>
      </c>
      <c r="J17" s="379" t="str">
        <f>IFERROR(AVERAGE('Daily-Prod.'!JI17,'Daily-Prod.'!IZ17,'Daily-Prod.'!IQ17,'Daily-Prod.'!IH17,'Daily-Prod.'!HY17,'Daily-Prod.'!HP17,'Daily-Prod.'!HG17,'Daily-Prod.'!GX17,'Daily-Prod.'!GO17,'Daily-Prod.'!GF17,'Daily-Prod.'!FW17,'Daily-Prod.'!FN17,'Daily-Prod.'!FE17,'Daily-Prod.'!EV17,'Daily-Prod.'!EM17,'Daily-Prod.'!ED17,'Daily-Prod.'!DU17,'Daily-Prod.'!DL17,'Daily-Prod.'!DC17,'Daily-Prod.'!CT17,'Daily-Prod.'!CK17,'Daily-Prod.'!CB17,'Daily-Prod.'!BS17,'Daily-Prod.'!BJ17,'Daily-Prod.'!BA17,'Daily-Prod.'!AR17,'Daily-Prod.'!AI17,'Daily-Prod.'!Z17,'Daily-Prod.'!Q17,'Daily-Prod.'!H17),"")</f>
        <v/>
      </c>
      <c r="K17" s="380">
        <f>IFERROR(AVERAGE('Daily-Prod.'!JJ17,'Daily-Prod.'!JA17,'Daily-Prod.'!IR17,'Daily-Prod.'!II17,'Daily-Prod.'!HZ17,'Daily-Prod.'!HQ17,'Daily-Prod.'!HH17,'Daily-Prod.'!GY17,'Daily-Prod.'!GP17,'Daily-Prod.'!GG17,'Daily-Prod.'!FX17,'Daily-Prod.'!FO17,'Daily-Prod.'!FF17,'Daily-Prod.'!EW17,'Daily-Prod.'!EN17,'Daily-Prod.'!EE17,'Daily-Prod.'!DV17,'Daily-Prod.'!DM17,'Daily-Prod.'!DD17,'Daily-Prod.'!CU17,'Daily-Prod.'!CL17,'Daily-Prod.'!CC17,'Daily-Prod.'!BT17,'Daily-Prod.'!BK17,'Daily-Prod.'!BB17,'Daily-Prod.'!AS17,'Daily-Prod.'!AJ17,'Daily-Prod.'!AA17,'Daily-Prod.'!R17,'Daily-Prod.'!I17),"")</f>
        <v>2.1666666666666665</v>
      </c>
      <c r="L17" s="482">
        <f>IFERROR(('Daily-Prod.'!TV17+'Daily-Prod.'!TM17+'Daily-Prod.'!TD17+'Daily-Prod.'!SU17+'Daily-Prod.'!SL17+'Daily-Prod.'!SC17+'Daily-Prod.'!RT17+'Daily-Prod.'!RK17+'Daily-Prod.'!RB17+'Daily-Prod.'!QS17+'Daily-Prod.'!QJ17+'Daily-Prod.'!QA17+'Daily-Prod.'!PR17+'Daily-Prod.'!PI17+'Daily-Prod.'!OZ17+'Daily-Prod.'!OQ17+'Daily-Prod.'!OH17+'Daily-Prod.'!NY17+'Daily-Prod.'!NP17+'Daily-Prod.'!NG17+'Daily-Prod.'!MX17+'Daily-Prod.'!MO17+'Daily-Prod.'!MF17+'Daily-Prod.'!LW17+'Daily-Prod.'!LN17+'Daily-Prod.'!LE17+'Daily-Prod.'!KV17+'Daily-Prod.'!KM17+'Daily-Prod.'!KD17+'Daily-Prod.'!JU17+'Daily-Prod.'!JL17)/O17,"")</f>
        <v>0.47505938242280282</v>
      </c>
      <c r="M17" s="475">
        <f>IFERROR(('Daily-Prod.'!TW17+'Daily-Prod.'!TN17+'Daily-Prod.'!TE17+'Daily-Prod.'!SV17+'Daily-Prod.'!SM17+'Daily-Prod.'!SD17+'Daily-Prod.'!RU17+'Daily-Prod.'!RL17+'Daily-Prod.'!RC17+'Daily-Prod.'!QT17+'Daily-Prod.'!QK17+'Daily-Prod.'!QB17+'Daily-Prod.'!PS17+'Daily-Prod.'!PJ17+'Daily-Prod.'!PA17+'Daily-Prod.'!OR17+'Daily-Prod.'!OI17+'Daily-Prod.'!NZ17+'Daily-Prod.'!NQ17+'Daily-Prod.'!NH17+'Daily-Prod.'!MY17+'Daily-Prod.'!MP17+'Daily-Prod.'!MG17+'Daily-Prod.'!LX17+'Daily-Prod.'!LO17+'Daily-Prod.'!LF17+'Daily-Prod.'!KW17+'Daily-Prod.'!KN17+'Daily-Prod.'!KE17+'Daily-Prod.'!JV17+'Daily-Prod.'!JM17)/O17,"")</f>
        <v>0.22802850356294538</v>
      </c>
      <c r="N17" s="475">
        <f>IFERROR(('Daily-Prod.'!TY17+'Daily-Prod.'!TP17+'Daily-Prod.'!TG17+'Daily-Prod.'!SX17+'Daily-Prod.'!SO17+'Daily-Prod.'!SF17+'Daily-Prod.'!RW17+'Daily-Prod.'!RN17+'Daily-Prod.'!RE17+'Daily-Prod.'!QV17+'Daily-Prod.'!QM17+'Daily-Prod.'!QD17+'Daily-Prod.'!PU17+'Daily-Prod.'!PL17+'Daily-Prod.'!PC17+'Daily-Prod.'!OT17+'Daily-Prod.'!OK17+'Daily-Prod.'!OB17+'Daily-Prod.'!NS17+'Daily-Prod.'!NJ17+'Daily-Prod.'!NA17+'Daily-Prod.'!MR17+'Daily-Prod.'!MI17+'Daily-Prod.'!LZ17+'Daily-Prod.'!LQ17+'Daily-Prod.'!LH17+'Daily-Prod.'!KY17+'Daily-Prod.'!KP17+'Daily-Prod.'!KG17+'Daily-Prod.'!JX17+'Daily-Prod.'!JO17+'Daily-Prod.'!TZ17+'Daily-Prod.'!TQ17+'Daily-Prod.'!TH17+'Daily-Prod.'!SY17+'Daily-Prod.'!SP17+'Daily-Prod.'!SG17+'Daily-Prod.'!RX17+'Daily-Prod.'!RO17+'Daily-Prod.'!RF17+'Daily-Prod.'!QW17+'Daily-Prod.'!QN17+'Daily-Prod.'!QE17+'Daily-Prod.'!PV17+'Daily-Prod.'!PM17+'Daily-Prod.'!PD17+'Daily-Prod.'!OU17+'Daily-Prod.'!OL17+'Daily-Prod.'!OC17+'Daily-Prod.'!NT17+'Daily-Prod.'!NK17+'Daily-Prod.'!NB17+'Daily-Prod.'!MS17+'Daily-Prod.'!MJ17+'Daily-Prod.'!MA17+'Daily-Prod.'!LR17+'Daily-Prod.'!LI17+'Daily-Prod.'!KZ17+'Daily-Prod.'!KQ17+'Daily-Prod.'!KH17+'Daily-Prod.'!JY17+'Daily-Prod.'!JP17)/O17,"")</f>
        <v>0.29691211401425177</v>
      </c>
      <c r="O17" s="496">
        <f>IFERROR(('Daily-Prod.'!UA17+'Daily-Prod.'!TR17+'Daily-Prod.'!TI17+'Daily-Prod.'!SZ17+'Daily-Prod.'!SQ17+'Daily-Prod.'!SH17+'Daily-Prod.'!RY17+'Daily-Prod.'!RP17+'Daily-Prod.'!RG17+'Daily-Prod.'!QX17+'Daily-Prod.'!QO17+'Daily-Prod.'!QF17+'Daily-Prod.'!PW17+'Daily-Prod.'!PN17+'Daily-Prod.'!PE17+'Daily-Prod.'!OV17+'Daily-Prod.'!OM17+'Daily-Prod.'!OD17+'Daily-Prod.'!NU17+'Daily-Prod.'!NL17+'Daily-Prod.'!NC17+'Daily-Prod.'!MT17+'Daily-Prod.'!MK17+'Daily-Prod.'!MB17+'Daily-Prod.'!LS17+'Daily-Prod.'!LJ17+'Daily-Prod.'!LA17+'Daily-Prod.'!KR17+'Daily-Prod.'!KI17+'Daily-Prod.'!JZ17+'Daily-Prod.'!JQ17),"")</f>
        <v>421</v>
      </c>
      <c r="P17" s="383"/>
      <c r="Q17" s="384">
        <f>IFERROR(('Daily-Prod.'!UC17+'Daily-Prod.'!TT17+'Daily-Prod.'!TK17+'Daily-Prod.'!TB17+'Daily-Prod.'!SS17+'Daily-Prod.'!SJ17+'Daily-Prod.'!SA17+'Daily-Prod.'!RR17+'Daily-Prod.'!RI17+'Daily-Prod.'!QZ17+'Daily-Prod.'!QQ17+'Daily-Prod.'!QH17+'Daily-Prod.'!PY17+'Daily-Prod.'!PP17+'Daily-Prod.'!PG17+'Daily-Prod.'!OX17+'Daily-Prod.'!OO17+'Daily-Prod.'!OF17+'Daily-Prod.'!NW17+'Daily-Prod.'!NN17+'Daily-Prod.'!NE17+'Daily-Prod.'!MV17+'Daily-Prod.'!MM17+'Daily-Prod.'!MD17+'Daily-Prod.'!LU17+'Daily-Prod.'!LL17+'Daily-Prod.'!LC17+'Daily-Prod.'!KT17+'Daily-Prod.'!KK17+'Daily-Prod.'!KB17+'Daily-Prod.'!JS17),"")</f>
        <v>105</v>
      </c>
      <c r="R17" s="495" t="str">
        <f t="shared" si="7"/>
        <v/>
      </c>
      <c r="S17" s="378">
        <f>IFERROR(AVERAGE('Daily-Prod.'!TR17,'Daily-Prod.'!UA17,'Daily-Prod.'!TI17,'Daily-Prod.'!SZ17,'Daily-Prod.'!SQ17,'Daily-Prod.'!SH17,'Daily-Prod.'!RY17,'Daily-Prod.'!RP17,'Daily-Prod.'!RG17,'Daily-Prod.'!QX17,'Daily-Prod.'!QO17,'Daily-Prod.'!QF17,'Daily-Prod.'!PW17,'Daily-Prod.'!PN17,'Daily-Prod.'!PE17,'Daily-Prod.'!OV17,'Daily-Prod.'!OM17,'Daily-Prod.'!OD17,'Daily-Prod.'!NU17,'Daily-Prod.'!NL17,'Daily-Prod.'!NC17,'Daily-Prod.'!MT17,'Daily-Prod.'!MK17,'Daily-Prod.'!MB17,'Daily-Prod.'!LS17,'Daily-Prod.'!LJ17,'Daily-Prod.'!LA17,'Daily-Prod.'!KR17,'Daily-Prod.'!KI17,'Daily-Prod.'!JZ17),"")</f>
        <v>21.05</v>
      </c>
      <c r="T17" s="379" t="str">
        <f>IFERROR(AVERAGE('Daily-Prod.'!TS17,'Daily-Prod.'!UB17,'Daily-Prod.'!TJ17,'Daily-Prod.'!TA17,'Daily-Prod.'!SR17,'Daily-Prod.'!SI17,'Daily-Prod.'!RZ17,'Daily-Prod.'!RQ17,'Daily-Prod.'!RH17,'Daily-Prod.'!QY17,'Daily-Prod.'!QP17,'Daily-Prod.'!QG17,'Daily-Prod.'!PX17,'Daily-Prod.'!PO17,'Daily-Prod.'!PF17,'Daily-Prod.'!OW17,'Daily-Prod.'!ON17,'Daily-Prod.'!OE17,'Daily-Prod.'!NV17,'Daily-Prod.'!NM17,'Daily-Prod.'!ND17,'Daily-Prod.'!MU17,'Daily-Prod.'!ML17,'Daily-Prod.'!MC17,'Daily-Prod.'!LT17,'Daily-Prod.'!LK17,'Daily-Prod.'!LB17,'Daily-Prod.'!KS17,'Daily-Prod.'!KJ17,'Daily-Prod.'!KA17),"")</f>
        <v/>
      </c>
      <c r="U17" s="380">
        <f>IFERROR(AVERAGE('Daily-Prod.'!TT17,'Daily-Prod.'!UC17,'Daily-Prod.'!TK17,'Daily-Prod.'!TB17,'Daily-Prod.'!SS17,'Daily-Prod.'!SJ17,'Daily-Prod.'!SA17,'Daily-Prod.'!RR17,'Daily-Prod.'!RI17,'Daily-Prod.'!QZ17,'Daily-Prod.'!QQ17,'Daily-Prod.'!QH17,'Daily-Prod.'!PY17,'Daily-Prod.'!PP17,'Daily-Prod.'!PG17,'Daily-Prod.'!OX17,'Daily-Prod.'!OO17,'Daily-Prod.'!OF17,'Daily-Prod.'!NW17,'Daily-Prod.'!NN17,'Daily-Prod.'!NE17,'Daily-Prod.'!MV17,'Daily-Prod.'!MM17,'Daily-Prod.'!MD17,'Daily-Prod.'!LU17,'Daily-Prod.'!LL17,'Daily-Prod.'!LC17,'Daily-Prod.'!KT17,'Daily-Prod.'!KK17,'Daily-Prod.'!KB17),"")</f>
        <v>4.7727272727272725</v>
      </c>
      <c r="V17" s="66">
        <f>IFERROR(('Daily-Prod.'!ADN17+'Daily-Prod.'!ADE17+'Daily-Prod.'!ACV17+'Daily-Prod.'!ACM17+'Daily-Prod.'!ACD17+'Daily-Prod.'!ABU17+'Daily-Prod.'!ABL17+'Daily-Prod.'!ABC17+'Daily-Prod.'!AAT17+'Daily-Prod.'!AAK17+'Daily-Prod.'!AAB17+'Daily-Prod.'!ZS17+'Daily-Prod.'!ZJ17+'Daily-Prod.'!ZA17+'Daily-Prod.'!YR17+'Daily-Prod.'!YI17+'Daily-Prod.'!XZ17+'Daily-Prod.'!XQ17+'Daily-Prod.'!XH17+'Daily-Prod.'!WY17+'Daily-Prod.'!WP17+'Daily-Prod.'!WG17+'Daily-Prod.'!VX17+'Daily-Prod.'!VO17+'Daily-Prod.'!VF17+'Daily-Prod.'!UW17+'Daily-Prod.'!UN17+'Daily-Prod.'!UE17)/Y17,"")</f>
        <v>0.51034482758620692</v>
      </c>
      <c r="W17" s="475">
        <f>IFERROR(('Daily-Prod.'!ADO17+'Daily-Prod.'!ADF17+'Daily-Prod.'!ACW17+'Daily-Prod.'!ACN17+'Daily-Prod.'!ACE17+'Daily-Prod.'!ABV17+'Daily-Prod.'!ABM17+'Daily-Prod.'!ABD17+'Daily-Prod.'!AAU17+'Daily-Prod.'!AAL17+'Daily-Prod.'!AAC17+'Daily-Prod.'!ZT17+'Daily-Prod.'!ZK17+'Daily-Prod.'!ZB17+'Daily-Prod.'!YS17+'Daily-Prod.'!YJ17+'Daily-Prod.'!YA17+'Daily-Prod.'!XR17+'Daily-Prod.'!XI17+'Daily-Prod.'!WZ17+'Daily-Prod.'!WQ17+'Daily-Prod.'!WH17+'Daily-Prod.'!VY17+'Daily-Prod.'!VP17+'Daily-Prod.'!VG17+'Daily-Prod.'!UX17+'Daily-Prod.'!UO17+'Daily-Prod.'!UF17)/Y17,"")</f>
        <v>0.22068965517241379</v>
      </c>
      <c r="X17" s="475">
        <f>IFERROR(('Daily-Prod.'!ADR17+'Daily-Prod.'!ADI17+'Daily-Prod.'!ACZ17+'Daily-Prod.'!ACQ17+'Daily-Prod.'!ACH17+'Daily-Prod.'!ABY17+'Daily-Prod.'!ABP17+'Daily-Prod.'!ABG17+'Daily-Prod.'!AAX17+'Daily-Prod.'!AAO17+'Daily-Prod.'!AAF17+'Daily-Prod.'!ZW17+'Daily-Prod.'!ZN17+'Daily-Prod.'!ZE17+'Daily-Prod.'!YV17+'Daily-Prod.'!YM17+'Daily-Prod.'!YD17+'Daily-Prod.'!XU17+'Daily-Prod.'!XL17+'Daily-Prod.'!XC17+'Daily-Prod.'!WT17+'Daily-Prod.'!WK17+'Daily-Prod.'!WB17+'Daily-Prod.'!VS17+'Daily-Prod.'!VJ17+'Daily-Prod.'!VA17+'Daily-Prod.'!UR17+'Daily-Prod.'!UI17+'Daily-Prod.'!ADQ17+'Daily-Prod.'!ADH17+'Daily-Prod.'!ACY17+'Daily-Prod.'!ACP17+'Daily-Prod.'!ACG17+'Daily-Prod.'!ABX17+'Daily-Prod.'!ABO17+'Daily-Prod.'!ABF17+'Daily-Prod.'!AAW17+'Daily-Prod.'!AAN17+'Daily-Prod.'!AAE17+'Daily-Prod.'!ZV17+'Daily-Prod.'!ZM17+'Daily-Prod.'!ZD17+'Daily-Prod.'!YU17+'Daily-Prod.'!YL17+'Daily-Prod.'!YC17+'Daily-Prod.'!XT17+'Daily-Prod.'!XK17+'Daily-Prod.'!XB17+'Daily-Prod.'!WS17+'Daily-Prod.'!WJ17+'Daily-Prod.'!WA17+'Daily-Prod.'!VR17+'Daily-Prod.'!VI17+'Daily-Prod.'!UZ17+'Daily-Prod.'!UQ17+'Daily-Prod.'!UH17)/Y17,"")</f>
        <v>0.26896551724137929</v>
      </c>
      <c r="Y17" s="496">
        <f>IFERROR(('Daily-Prod.'!ADS17+'Daily-Prod.'!ADJ17+'Daily-Prod.'!ADA17+'Daily-Prod.'!ACR17+'Daily-Prod.'!ACI17+'Daily-Prod.'!ABZ17+'Daily-Prod.'!ABQ17+'Daily-Prod.'!ABH17+'Daily-Prod.'!AAY17+'Daily-Prod.'!AAP17+'Daily-Prod.'!AAG17+'Daily-Prod.'!ZX17+'Daily-Prod.'!ZO17+'Daily-Prod.'!ZF17+'Daily-Prod.'!YW17+'Daily-Prod.'!YN17+'Daily-Prod.'!YE17+'Daily-Prod.'!XV17+'Daily-Prod.'!XM17+'Daily-Prod.'!XD17+'Daily-Prod.'!WU17+'Daily-Prod.'!WL17+'Daily-Prod.'!WC17+'Daily-Prod.'!VT17+'Daily-Prod.'!VK17+'Daily-Prod.'!VB17+'Daily-Prod.'!US17+'Daily-Prod.'!UJ17),"")</f>
        <v>290</v>
      </c>
      <c r="Z17" s="383"/>
      <c r="AA17" s="384">
        <f>IFERROR(('Daily-Prod.'!ADU17+'Daily-Prod.'!ADL17+'Daily-Prod.'!ADC17+'Daily-Prod.'!ACT17+'Daily-Prod.'!ACK17+'Daily-Prod.'!ACB17+'Daily-Prod.'!ABS17+'Daily-Prod.'!ABJ17+'Daily-Prod.'!ABA17+'Daily-Prod.'!AAR17+'Daily-Prod.'!AAI17+'Daily-Prod.'!ZZ17+'Daily-Prod.'!ZQ17+'Daily-Prod.'!ZH17+'Daily-Prod.'!YY17+'Daily-Prod.'!YP17+'Daily-Prod.'!YG17+'Daily-Prod.'!XX17+'Daily-Prod.'!XO17+'Daily-Prod.'!XF17+'Daily-Prod.'!WW17+'Daily-Prod.'!WN17+'Daily-Prod.'!WE17+'Daily-Prod.'!VV17+'Daily-Prod.'!VM17+'Daily-Prod.'!VD17+'Daily-Prod.'!UU17+'Daily-Prod.'!UL17),"")</f>
        <v>94</v>
      </c>
      <c r="AB17" s="495" t="str">
        <f t="shared" si="2"/>
        <v/>
      </c>
      <c r="AC17" s="378">
        <f>IFERROR(AVERAGE('Daily-Prod.'!ADS17,'Daily-Prod.'!ADJ17,'Daily-Prod.'!ADA17,'Daily-Prod.'!ACR17,'Daily-Prod.'!ACI17,'Daily-Prod.'!ABZ17,'Daily-Prod.'!ABQ17,'Daily-Prod.'!ABH17,'Daily-Prod.'!AAY17,'Daily-Prod.'!AAP17,'Daily-Prod.'!AAG17,'Daily-Prod.'!ZX17,'Daily-Prod.'!ZO17,'Daily-Prod.'!ZF17,'Daily-Prod.'!YW17,'Daily-Prod.'!YN17,'Daily-Prod.'!YE17,'Daily-Prod.'!XV17,'Daily-Prod.'!XM17,'Daily-Prod.'!XD17,'Daily-Prod.'!WU17,'Daily-Prod.'!WL17,'Daily-Prod.'!WC17,'Daily-Prod.'!VT17,'Daily-Prod.'!VK17,'Daily-Prod.'!VB17,'Daily-Prod.'!US17,'Daily-Prod.'!UJ17),"")</f>
        <v>16.111111111111111</v>
      </c>
      <c r="AD17" s="379"/>
      <c r="AE17" s="380">
        <f>IFERROR(AVERAGE('Daily-Prod.'!ADU17,'Daily-Prod.'!ADL17,'Daily-Prod.'!ADC17,'Daily-Prod.'!ACT17,'Daily-Prod.'!ACK17,'Daily-Prod.'!ACB17,'Daily-Prod.'!ABS17,'Daily-Prod.'!ABJ17,'Daily-Prod.'!ABA17,'Daily-Prod.'!AAR17,'Daily-Prod.'!AAI17,'Daily-Prod.'!ZZ17,'Daily-Prod.'!ZQ17,'Daily-Prod.'!ZH17,'Daily-Prod.'!YY17,'Daily-Prod.'!YP17,'Daily-Prod.'!YG17,'Daily-Prod.'!XX17,'Daily-Prod.'!XO17,'Daily-Prod.'!XF17,'Daily-Prod.'!WW17,'Daily-Prod.'!WN17,'Daily-Prod.'!WE17,'Daily-Prod.'!VV17,'Daily-Prod.'!VM17,'Daily-Prod.'!VD17,'Daily-Prod.'!UU17,'Daily-Prod.'!UL17),"")</f>
        <v>5.5294117647058822</v>
      </c>
      <c r="AF17" s="66">
        <f>IFERROR(('Daily-Prod.'!AOG17+'Daily-Prod.'!ANX17+'Daily-Prod.'!ANO17+'Daily-Prod.'!ANF17+'Daily-Prod.'!AMW17+'Daily-Prod.'!AMN17+'Daily-Prod.'!AME17+'Daily-Prod.'!ALV17+'Daily-Prod.'!ALM17+'Daily-Prod.'!ALD17+'Daily-Prod.'!AKU17+'Daily-Prod.'!AKL17+'Daily-Prod.'!AKC17+'Daily-Prod.'!AJT17+'Daily-Prod.'!AJK17+'Daily-Prod.'!AJB17+'Daily-Prod.'!AIS17+'Daily-Prod.'!AIJ17+'Daily-Prod.'!AIA17+'Daily-Prod.'!AHR17+'Daily-Prod.'!AHI17+'Daily-Prod.'!AGZ17+'Daily-Prod.'!AGQ17+'Daily-Prod.'!AGH17+'Daily-Prod.'!AFY17+'Daily-Prod.'!AFP17+'Daily-Prod.'!AFG17+'Daily-Prod.'!AEX17+'Daily-Prod.'!AEO17+'Daily-Prod.'!AEF17+'Daily-Prod.'!ADW17)/AI17,"")</f>
        <v>0.60526315789473684</v>
      </c>
      <c r="AG17" s="475">
        <f>IFERROR(('Daily-Prod.'!AOH17+'Daily-Prod.'!ANY17+'Daily-Prod.'!ANP17+'Daily-Prod.'!ANG17+'Daily-Prod.'!AMX17+'Daily-Prod.'!AMO17+'Daily-Prod.'!AMF17+'Daily-Prod.'!ALW17+'Daily-Prod.'!ALN17+'Daily-Prod.'!ALE17+'Daily-Prod.'!AKV17+'Daily-Prod.'!AKM17+'Daily-Prod.'!AKD17+'Daily-Prod.'!AJU17+'Daily-Prod.'!AJL17+'Daily-Prod.'!AJC17+'Daily-Prod.'!AIT17+'Daily-Prod.'!AIK17+'Daily-Prod.'!AIB17+'Daily-Prod.'!AHS17+'Daily-Prod.'!AHJ17+'Daily-Prod.'!AHA17+'Daily-Prod.'!AGR17+'Daily-Prod.'!AGI17+'Daily-Prod.'!AFZ17+'Daily-Prod.'!AFQ17+'Daily-Prod.'!AFH17+'Daily-Prod.'!AEY17+'Daily-Prod.'!AEP17+'Daily-Prod.'!AEG17+'Daily-Prod.'!ADX17)/AI17,"")</f>
        <v>0.24736842105263157</v>
      </c>
      <c r="AH17" s="475">
        <f>IFERROR(('Daily-Prod.'!AOK17+'Daily-Prod.'!AOB17+'Daily-Prod.'!ANS17+'Daily-Prod.'!ANJ17+'Daily-Prod.'!ANA17+'Daily-Prod.'!AMR17+'Daily-Prod.'!AMI17+'Daily-Prod.'!ALZ17+'Daily-Prod.'!ALQ17+'Daily-Prod.'!ALH17+'Daily-Prod.'!AKY17+'Daily-Prod.'!AKP17+'Daily-Prod.'!AKG17+'Daily-Prod.'!AJX17+'Daily-Prod.'!AJO17+'Daily-Prod.'!AJF17+'Daily-Prod.'!AIW17+'Daily-Prod.'!AIN17+'Daily-Prod.'!AIE17+'Daily-Prod.'!AHV17+'Daily-Prod.'!AHM17+'Daily-Prod.'!AHD17+'Daily-Prod.'!AGU17+'Daily-Prod.'!AGL17+'Daily-Prod.'!AGC17+'Daily-Prod.'!AFT17+'Daily-Prod.'!AFK17+'Daily-Prod.'!AFB17+'Daily-Prod.'!AES17+'Daily-Prod.'!AEJ17+'Daily-Prod.'!AEA17+'Daily-Prod.'!AOJ17+'Daily-Prod.'!AOA17+'Daily-Prod.'!ANR17+'Daily-Prod.'!ANI17+'Daily-Prod.'!AMZ17+'Daily-Prod.'!AMQ17+'Daily-Prod.'!AMH17+'Daily-Prod.'!ALY17+'Daily-Prod.'!ALP17+'Daily-Prod.'!ALG17+'Daily-Prod.'!AKX17+'Daily-Prod.'!AKO17+'Daily-Prod.'!AKF17+'Daily-Prod.'!AJW17+'Daily-Prod.'!AJN17+'Daily-Prod.'!AJE17+'Daily-Prod.'!AIV17+'Daily-Prod.'!AIM17+'Daily-Prod.'!AID17+'Daily-Prod.'!AHU17+'Daily-Prod.'!AHL17+'Daily-Prod.'!AHC17+'Daily-Prod.'!AGT17+'Daily-Prod.'!AGK17+'Daily-Prod.'!AGB17+'Daily-Prod.'!AFS17+'Daily-Prod.'!AFJ17+'Daily-Prod.'!AFA17+'Daily-Prod.'!AER17+'Daily-Prod.'!AEI17+'Daily-Prod.'!ADZ17)/AI17,"")</f>
        <v>0.14736842105263157</v>
      </c>
      <c r="AI17" s="496">
        <f>IFERROR(('Daily-Prod.'!AOL17+'Daily-Prod.'!AOC17+'Daily-Prod.'!ANT17+'Daily-Prod.'!ANK17+'Daily-Prod.'!ANB17+'Daily-Prod.'!AMS17+'Daily-Prod.'!AMJ17+'Daily-Prod.'!AMA17+'Daily-Prod.'!ALR17+'Daily-Prod.'!ALI17+'Daily-Prod.'!AKZ17+'Daily-Prod.'!AKQ17+'Daily-Prod.'!AKH17+'Daily-Prod.'!AJY17+'Daily-Prod.'!AJP17+'Daily-Prod.'!AJG17+'Daily-Prod.'!AIX17+'Daily-Prod.'!AIO17+'Daily-Prod.'!AIF17+'Daily-Prod.'!AHW17+'Daily-Prod.'!AHN17+'Daily-Prod.'!AHE17+'Daily-Prod.'!AGV17+'Daily-Prod.'!AGM17+'Daily-Prod.'!AGD17+'Daily-Prod.'!AFU17+'Daily-Prod.'!AFL17+'Daily-Prod.'!AFC17+'Daily-Prod.'!AET17+'Daily-Prod.'!AEK17+'Daily-Prod.'!AEB17),"")</f>
        <v>380</v>
      </c>
      <c r="AJ17" s="383"/>
      <c r="AK17" s="384">
        <f>IFERROR(('Daily-Prod.'!AON17+'Daily-Prod.'!AOE17+'Daily-Prod.'!ANV17+'Daily-Prod.'!ANM17+'Daily-Prod.'!AND17+'Daily-Prod.'!AMU17+'Daily-Prod.'!AML17+'Daily-Prod.'!AMC17+'Daily-Prod.'!ALT17+'Daily-Prod.'!ALK17+'Daily-Prod.'!ALB17+'Daily-Prod.'!AKS17+'Daily-Prod.'!AKJ17+'Daily-Prod.'!AKA17+'Daily-Prod.'!AJR17+'Daily-Prod.'!AJI17+'Daily-Prod.'!AIZ17+'Daily-Prod.'!AIQ17+'Daily-Prod.'!AIH17+'Daily-Prod.'!AHY17+'Daily-Prod.'!AHP17+'Daily-Prod.'!AHG17+'Daily-Prod.'!AGX17+'Daily-Prod.'!AGO17+'Daily-Prod.'!AGF17+'Daily-Prod.'!AFW17+'Daily-Prod.'!AFN17+'Daily-Prod.'!AFE17+'Daily-Prod.'!AEV17+'Daily-Prod.'!AEM17+'Daily-Prod.'!AED17),"")</f>
        <v>137</v>
      </c>
      <c r="AL17" s="495" t="str">
        <f t="shared" si="3"/>
        <v/>
      </c>
      <c r="AM17" s="378">
        <f>IFERROR(AVERAGE('Daily-Prod.'!AOL17,'Daily-Prod.'!AOC17,'Daily-Prod.'!ANT17,'Daily-Prod.'!ANK17,'Daily-Prod.'!ANB17,'Daily-Prod.'!AMS17,'Daily-Prod.'!AMJ17,'Daily-Prod.'!AMA17,'Daily-Prod.'!ALR17,'Daily-Prod.'!ALI17,'Daily-Prod.'!AKZ17,'Daily-Prod.'!AKQ17,'Daily-Prod.'!AKH17,'Daily-Prod.'!AJY17,'Daily-Prod.'!AJP17,'Daily-Prod.'!AJG17,'Daily-Prod.'!AIX17,'Daily-Prod.'!AIO17,'Daily-Prod.'!AIF17,'Daily-Prod.'!AHW17,'Daily-Prod.'!AHN17,'Daily-Prod.'!AHE17,'Daily-Prod.'!AGV17,'Daily-Prod.'!AGM17,'Daily-Prod.'!AGD17,'Daily-Prod.'!AFU17,'Daily-Prod.'!AFL17,'Daily-Prod.'!AFC17,'Daily-Prod.'!AET17,'Daily-Prod.'!AEK17,'Daily-Prod.'!AEB17),"")</f>
        <v>15.833333333333334</v>
      </c>
      <c r="AN17" s="379"/>
      <c r="AO17" s="380">
        <f>IFERROR(AVERAGE('Daily-Prod.'!AON17,'Daily-Prod.'!AOE17,'Daily-Prod.'!ANV17,'Daily-Prod.'!ANM17,'Daily-Prod.'!AND17,'Daily-Prod.'!AMU17,'Daily-Prod.'!AML17,'Daily-Prod.'!AMC17,'Daily-Prod.'!ALT17,'Daily-Prod.'!ALK17,'Daily-Prod.'!ALB17,'Daily-Prod.'!AKS17,'Daily-Prod.'!AKJ17,'Daily-Prod.'!AKA17,'Daily-Prod.'!AJR17,'Daily-Prod.'!AJI17,'Daily-Prod.'!AIZ17,'Daily-Prod.'!AIQ17,'Daily-Prod.'!AIH17,'Daily-Prod.'!AHY17,'Daily-Prod.'!AHP17,'Daily-Prod.'!AHG17,'Daily-Prod.'!AGX17,'Daily-Prod.'!AGO17,'Daily-Prod.'!AGF17,'Daily-Prod.'!AFW17,'Daily-Prod.'!AFN17,'Daily-Prod.'!AFE17,'Daily-Prod.'!AEV17,'Daily-Prod.'!AEM17,'Daily-Prod.'!AED17),"")</f>
        <v>5.48</v>
      </c>
      <c r="AP17" s="66">
        <f>IFERROR(('Daily-Prod.'!AYZ17+'Daily-Prod.'!AYQ17+'Daily-Prod.'!AYH17+'Daily-Prod.'!AXY17+'Daily-Prod.'!AXP17+'Daily-Prod.'!AXG17+'Daily-Prod.'!AWX17+'Daily-Prod.'!AWO17+'Daily-Prod.'!AWF17+'Daily-Prod.'!AVW17+'Daily-Prod.'!AVN17+'Daily-Prod.'!AVE17+'Daily-Prod.'!AUV17+'Daily-Prod.'!AUM17+'Daily-Prod.'!AUD17+'Daily-Prod.'!ATU17+'Daily-Prod.'!ATL17+'Daily-Prod.'!ATC17+'Daily-Prod.'!AST17+'Daily-Prod.'!ASK17+'Daily-Prod.'!ASB17+'Daily-Prod.'!ARS17+'Daily-Prod.'!ARJ17+'Daily-Prod.'!ARA17+'Daily-Prod.'!AQR17+'Daily-Prod.'!AQI17+'Daily-Prod.'!APZ17+'Daily-Prod.'!APQ17+'Daily-Prod.'!APH17+'Daily-Prod.'!AOY17+'Daily-Prod.'!AOP17)/AS17,"")</f>
        <v>0.50783699059561127</v>
      </c>
      <c r="AQ17" s="475">
        <f>IFERROR(('Daily-Prod.'!AZA17+'Daily-Prod.'!AYR17+'Daily-Prod.'!AYI17+'Daily-Prod.'!AXZ17+'Daily-Prod.'!AXQ17+'Daily-Prod.'!AXH17+'Daily-Prod.'!AWY17+'Daily-Prod.'!AWP17+'Daily-Prod.'!AWG17+'Daily-Prod.'!AVX17+'Daily-Prod.'!AVO17+'Daily-Prod.'!AVF17+'Daily-Prod.'!AUW17+'Daily-Prod.'!AUN17+'Daily-Prod.'!AUE17+'Daily-Prod.'!ATV17+'Daily-Prod.'!ATM17+'Daily-Prod.'!ATD17+'Daily-Prod.'!ASU17+'Daily-Prod.'!ASL17+'Daily-Prod.'!ASC17+'Daily-Prod.'!ART17+'Daily-Prod.'!ARK17+'Daily-Prod.'!ARB17+'Daily-Prod.'!AQS17+'Daily-Prod.'!AQJ17+'Daily-Prod.'!AQA17+'Daily-Prod.'!APR17+'Daily-Prod.'!API17+'Daily-Prod.'!AOZ17+'Daily-Prod.'!AOQ17)/AS17,"")</f>
        <v>0.2601880877742947</v>
      </c>
      <c r="AR17" s="475">
        <f>IFERROR(('Daily-Prod.'!AZC17+'Daily-Prod.'!AYT17+'Daily-Prod.'!AYK17+'Daily-Prod.'!AYB17+'Daily-Prod.'!AXS17+'Daily-Prod.'!AXJ17+'Daily-Prod.'!AXA17+'Daily-Prod.'!AWR17+'Daily-Prod.'!AWI17+'Daily-Prod.'!AVZ17+'Daily-Prod.'!AVQ17+'Daily-Prod.'!AVH17+'Daily-Prod.'!AUY17+'Daily-Prod.'!AUP17+'Daily-Prod.'!AUG17+'Daily-Prod.'!ATX17+'Daily-Prod.'!ATO17+'Daily-Prod.'!ATF17+'Daily-Prod.'!ASW17+'Daily-Prod.'!ASN17+'Daily-Prod.'!ASE17+'Daily-Prod.'!ARV17+'Daily-Prod.'!ARM17+'Daily-Prod.'!ARD17+'Daily-Prod.'!AQU17+'Daily-Prod.'!AQL17+'Daily-Prod.'!AQC17+'Daily-Prod.'!APT17+'Daily-Prod.'!APK17+'Daily-Prod.'!APB17+'Daily-Prod.'!AOS17+'Daily-Prod.'!AZD17+'Daily-Prod.'!AYU17+'Daily-Prod.'!AYL17+'Daily-Prod.'!AYC17+'Daily-Prod.'!AXT17+'Daily-Prod.'!AXK17+'Daily-Prod.'!AXB17+'Daily-Prod.'!AWS17+'Daily-Prod.'!AWJ17+'Daily-Prod.'!AWA17+'Daily-Prod.'!AVR17+'Daily-Prod.'!AVI17+'Daily-Prod.'!AUZ17+'Daily-Prod.'!AUQ17+'Daily-Prod.'!AUH17+'Daily-Prod.'!ATY17+'Daily-Prod.'!ATP17+'Daily-Prod.'!ATG17+'Daily-Prod.'!ASX17+'Daily-Prod.'!ASO17+'Daily-Prod.'!ASF17+'Daily-Prod.'!ARW17+'Daily-Prod.'!ARN17+'Daily-Prod.'!ARE17+'Daily-Prod.'!AQV17+'Daily-Prod.'!AQM17+'Daily-Prod.'!AQD17+'Daily-Prod.'!APU17+'Daily-Prod.'!APL17+'Daily-Prod.'!APC17+'Daily-Prod.'!AOT17)/AS17,"")</f>
        <v>0.23197492163009403</v>
      </c>
      <c r="AS17" s="496">
        <f>IFERROR(('Daily-Prod.'!AZE17+'Daily-Prod.'!AYV17+'Daily-Prod.'!AYM17+'Daily-Prod.'!AYD17+'Daily-Prod.'!AXU17+'Daily-Prod.'!AXL17+'Daily-Prod.'!AXC17+'Daily-Prod.'!AWT17+'Daily-Prod.'!AWK17+'Daily-Prod.'!AWB17+'Daily-Prod.'!AVS17+'Daily-Prod.'!AVJ17+'Daily-Prod.'!AVA17+'Daily-Prod.'!AUR17+'Daily-Prod.'!AUI17+'Daily-Prod.'!ATZ17+'Daily-Prod.'!ATQ17+'Daily-Prod.'!ATH17+'Daily-Prod.'!ASY17+'Daily-Prod.'!ASP17+'Daily-Prod.'!ASG17+'Daily-Prod.'!ARX17+'Daily-Prod.'!ARO17+'Daily-Prod.'!ARF17+'Daily-Prod.'!AQW17+'Daily-Prod.'!AQN17+'Daily-Prod.'!AQE17+'Daily-Prod.'!APV17+'Daily-Prod.'!APM17+'Daily-Prod.'!APD17+'Daily-Prod.'!AOU17),"")</f>
        <v>319</v>
      </c>
      <c r="AT17" s="383"/>
      <c r="AU17" s="384">
        <f>IFERROR(('Daily-Prod.'!AZG17+'Daily-Prod.'!AYX17+'Daily-Prod.'!AYO17+'Daily-Prod.'!AYF17+'Daily-Prod.'!AXW17+'Daily-Prod.'!AXN17+'Daily-Prod.'!AXE17+'Daily-Prod.'!AWV17+'Daily-Prod.'!AWM17+'Daily-Prod.'!AWD17+'Daily-Prod.'!AVU17+'Daily-Prod.'!AVL17+'Daily-Prod.'!AVC17+'Daily-Prod.'!AUT17+'Daily-Prod.'!AUK17+'Daily-Prod.'!AUB17+'Daily-Prod.'!ATS17+'Daily-Prod.'!ATJ17+'Daily-Prod.'!ATA17+'Daily-Prod.'!ASR17+'Daily-Prod.'!ASI17+'Daily-Prod.'!ARZ17+'Daily-Prod.'!ARQ17+'Daily-Prod.'!ARH17+'Daily-Prod.'!AQY17+'Daily-Prod.'!AQP17+'Daily-Prod.'!AQG17+'Daily-Prod.'!APX17+'Daily-Prod.'!APO17+'Daily-Prod.'!APF17+'Daily-Prod.'!AOW17),"")</f>
        <v>120</v>
      </c>
      <c r="AV17" s="495" t="str">
        <f t="shared" si="4"/>
        <v/>
      </c>
      <c r="AW17" s="378">
        <f>IFERROR(AVERAGE('Daily-Prod.'!AZE17,'Daily-Prod.'!AYV17,'Daily-Prod.'!AYM17,'Daily-Prod.'!AYD17,'Daily-Prod.'!AXU17,'Daily-Prod.'!AXL17,'Daily-Prod.'!AXC17,'Daily-Prod.'!AWT17,'Daily-Prod.'!AWK17,'Daily-Prod.'!AWB17,'Daily-Prod.'!AVS17,'Daily-Prod.'!AVJ17,'Daily-Prod.'!AVA17,'Daily-Prod.'!AUR17,'Daily-Prod.'!AUI17,'Daily-Prod.'!ATZ17,'Daily-Prod.'!ATQ17,'Daily-Prod.'!ATH17,'Daily-Prod.'!ASY17,'Daily-Prod.'!ASP17,'Daily-Prod.'!ASG17,'Daily-Prod.'!ARX17,'Daily-Prod.'!ARO17,'Daily-Prod.'!ARF17,'Daily-Prod.'!AQW17,'Daily-Prod.'!AQN17,'Daily-Prod.'!AQE17,'Daily-Prod.'!APV17,'Daily-Prod.'!APM17,'Daily-Prod.'!APD17,'Daily-Prod.'!AOU17),"")</f>
        <v>15.95</v>
      </c>
      <c r="AX17" s="379"/>
      <c r="AY17" s="380">
        <f>IFERROR(AVERAGE('Daily-Prod.'!AZG17,'Daily-Prod.'!AYX17,'Daily-Prod.'!AYO17,'Daily-Prod.'!AYF17,'Daily-Prod.'!AXW17,'Daily-Prod.'!AXN17,'Daily-Prod.'!AXE17,'Daily-Prod.'!AWV17,'Daily-Prod.'!AWM17,'Daily-Prod.'!AWD17,'Daily-Prod.'!AVU17,'Daily-Prod.'!AVL17,'Daily-Prod.'!AVC17,'Daily-Prod.'!AUT17,'Daily-Prod.'!AUK17,'Daily-Prod.'!AUB17,'Daily-Prod.'!ATS17,'Daily-Prod.'!ATJ17,'Daily-Prod.'!ATA17,'Daily-Prod.'!ASR17,'Daily-Prod.'!ASI17,'Daily-Prod.'!ARZ17,'Daily-Prod.'!ARQ17,'Daily-Prod.'!ARH17,'Daily-Prod.'!AQY17,'Daily-Prod.'!AQP17,'Daily-Prod.'!AQG17,'Daily-Prod.'!APX17,'Daily-Prod.'!APO17,'Daily-Prod.'!APF17,'Daily-Prod.'!AOW17),"")</f>
        <v>4.8</v>
      </c>
      <c r="AZ17" s="66">
        <f>IFERROR(('Daily-Prod.'!BJJ17+'Daily-Prod.'!BJA17+'Daily-Prod.'!BIR17+'Daily-Prod.'!BII17+'Daily-Prod.'!BHZ17+'Daily-Prod.'!BHQ17+'Daily-Prod.'!BHH17+'Daily-Prod.'!BGY17+'Daily-Prod.'!BGP17+'Daily-Prod.'!BGG17+'Daily-Prod.'!BFX17+'Daily-Prod.'!BFO17+'Daily-Prod.'!BFF17+'Daily-Prod.'!BEW17+'Daily-Prod.'!BEN17+'Daily-Prod.'!BEE17+'Daily-Prod.'!BDV17+'Daily-Prod.'!BDM17+'Daily-Prod.'!BDD17+'Daily-Prod.'!BCU17+'Daily-Prod.'!BCL17+'Daily-Prod.'!BCC17+'Daily-Prod.'!BBT17+'Daily-Prod.'!BBK17+'Daily-Prod.'!BBB17+'Daily-Prod.'!BAS17+'Daily-Prod.'!BAJ17+'Daily-Prod.'!BAA17+'Daily-Prod.'!AZR17+'Daily-Prod.'!AZI17)/BC17,"")</f>
        <v>0.58531317494600432</v>
      </c>
      <c r="BA17" s="475">
        <f>IFERROR(('Daily-Prod.'!BJK17+'Daily-Prod.'!BJB17+'Daily-Prod.'!BIS17+'Daily-Prod.'!BIJ17+'Daily-Prod.'!BIA17+'Daily-Prod.'!BHR17+'Daily-Prod.'!BHI17+'Daily-Prod.'!BGZ17+'Daily-Prod.'!BGQ17+'Daily-Prod.'!BGH17+'Daily-Prod.'!BFY17+'Daily-Prod.'!BFP17+'Daily-Prod.'!BFG17+'Daily-Prod.'!BEX17+'Daily-Prod.'!BEO17+'Daily-Prod.'!BEF17+'Daily-Prod.'!BDW17+'Daily-Prod.'!BDN17+'Daily-Prod.'!BDE17+'Daily-Prod.'!BCV17+'Daily-Prod.'!BCM17+'Daily-Prod.'!BCD17+'Daily-Prod.'!BBU17+'Daily-Prod.'!BBL17+'Daily-Prod.'!BBC17+'Daily-Prod.'!BAT17+'Daily-Prod.'!BAK17+'Daily-Prod.'!BAB17+'Daily-Prod.'!AZS17+'Daily-Prod.'!AZJ17)/BC17,"")</f>
        <v>0.21166306695464362</v>
      </c>
      <c r="BB17" s="475">
        <f>IFERROR(('Daily-Prod.'!BJM17+'Daily-Prod.'!BJD17+'Daily-Prod.'!BIU17+'Daily-Prod.'!BIL17+'Daily-Prod.'!BIC17+'Daily-Prod.'!BHT17+'Daily-Prod.'!BHK17+'Daily-Prod.'!BHB17+'Daily-Prod.'!BGS17+'Daily-Prod.'!BGJ17+'Daily-Prod.'!BGA17+'Daily-Prod.'!BFR17+'Daily-Prod.'!BFI17+'Daily-Prod.'!BEZ17+'Daily-Prod.'!BEQ17+'Daily-Prod.'!BEH17+'Daily-Prod.'!BDY17+'Daily-Prod.'!BDP17+'Daily-Prod.'!BDG17+'Daily-Prod.'!BCX17+'Daily-Prod.'!BCO17+'Daily-Prod.'!BCF17+'Daily-Prod.'!BBW17+'Daily-Prod.'!BBN17+'Daily-Prod.'!BBE17+'Daily-Prod.'!BAV17+'Daily-Prod.'!BAM17+'Daily-Prod.'!BAD17+'Daily-Prod.'!AZU17+'Daily-Prod.'!AZL17+'Daily-Prod.'!BJN17+'Daily-Prod.'!BJE17+'Daily-Prod.'!BIV17+'Daily-Prod.'!BIM17+'Daily-Prod.'!BID17+'Daily-Prod.'!BHU17+'Daily-Prod.'!BHL17+'Daily-Prod.'!BHC17+'Daily-Prod.'!BGT17+'Daily-Prod.'!BGK17+'Daily-Prod.'!BGB17+'Daily-Prod.'!BFS17+'Daily-Prod.'!BFJ17+'Daily-Prod.'!BFA17+'Daily-Prod.'!BER17+'Daily-Prod.'!BEI17+'Daily-Prod.'!BDZ17+'Daily-Prod.'!BDQ17+'Daily-Prod.'!BDH17+'Daily-Prod.'!BCY17+'Daily-Prod.'!BCP17+'Daily-Prod.'!BCG17+'Daily-Prod.'!BBX17+'Daily-Prod.'!BBO17+'Daily-Prod.'!BBF17+'Daily-Prod.'!BAW17+'Daily-Prod.'!BAN17+'Daily-Prod.'!BAE17+'Daily-Prod.'!AZV17+'Daily-Prod.'!AZM17)/BC17,"")</f>
        <v>0.20302375809935205</v>
      </c>
      <c r="BC17" s="496">
        <f>IFERROR(('Daily-Prod.'!BJO17+'Daily-Prod.'!BJF17+'Daily-Prod.'!BIW17+'Daily-Prod.'!BIN17+'Daily-Prod.'!BIE17+'Daily-Prod.'!BHV17+'Daily-Prod.'!BHM17+'Daily-Prod.'!BHD17+'Daily-Prod.'!BGU17+'Daily-Prod.'!BGL17+'Daily-Prod.'!BGC17+'Daily-Prod.'!BFT17+'Daily-Prod.'!BFK17+'Daily-Prod.'!BFB17+'Daily-Prod.'!BES17+'Daily-Prod.'!BEJ17+'Daily-Prod.'!BEA17+'Daily-Prod.'!BDR17+'Daily-Prod.'!BDI17+'Daily-Prod.'!BCZ17+'Daily-Prod.'!BCQ17+'Daily-Prod.'!BCH17+'Daily-Prod.'!BBY17+'Daily-Prod.'!BBP17+'Daily-Prod.'!BBG17+'Daily-Prod.'!BAX17+'Daily-Prod.'!BAO17+'Daily-Prod.'!BAF17+'Daily-Prod.'!AZW17+'Daily-Prod.'!AZN17),"")</f>
        <v>463</v>
      </c>
      <c r="BD17" s="383">
        <f>IFERROR(('Daily-Prod.'!BJP17+'Daily-Prod.'!BJG17+'Daily-Prod.'!BIX17+'Daily-Prod.'!BIO17+'Daily-Prod.'!BIF17+'Daily-Prod.'!BHW17+'Daily-Prod.'!BHN17+'Daily-Prod.'!BHE17+'Daily-Prod.'!BGV17+'Daily-Prod.'!BGM17+'Daily-Prod.'!BGD17+'Daily-Prod.'!BFU17+'Daily-Prod.'!BFL17+'Daily-Prod.'!BFC17+'Daily-Prod.'!BET17+'Daily-Prod.'!BEK17+'Daily-Prod.'!BEB17+'Daily-Prod.'!BDS17+'Daily-Prod.'!BDJ17+'Daily-Prod.'!BDA17+'Daily-Prod.'!BCR17+'Daily-Prod.'!BCI17+'Daily-Prod.'!BBZ17+'Daily-Prod.'!BBQ17+'Daily-Prod.'!BBH17+'Daily-Prod.'!BAY17+'Daily-Prod.'!BAP17+'Daily-Prod.'!BAG17+'Daily-Prod.'!AZX17+'Daily-Prod.'!AZO17),"")</f>
        <v>140</v>
      </c>
      <c r="BE17" s="384">
        <f>IFERROR(('Daily-Prod.'!BJQ17+'Daily-Prod.'!BJH17+'Daily-Prod.'!BIY17+'Daily-Prod.'!BIP17+'Daily-Prod.'!BIG17+'Daily-Prod.'!BHX17+'Daily-Prod.'!BHO17+'Daily-Prod.'!BHF17+'Daily-Prod.'!BGW17+'Daily-Prod.'!BGN17+'Daily-Prod.'!BGE17+'Daily-Prod.'!BFV17+'Daily-Prod.'!BFM17+'Daily-Prod.'!BFD17+'Daily-Prod.'!BEU17+'Daily-Prod.'!BEL17+'Daily-Prod.'!BEC17+'Daily-Prod.'!BDT17+'Daily-Prod.'!BDK17+'Daily-Prod.'!BDB17+'Daily-Prod.'!BCS17+'Daily-Prod.'!BCJ17+'Daily-Prod.'!BCA17+'Daily-Prod.'!BBR17+'Daily-Prod.'!BBI17+'Daily-Prod.'!BAZ17+'Daily-Prod.'!BAQ17+'Daily-Prod.'!BAH17+'Daily-Prod.'!AZY17+'Daily-Prod.'!AZP17),"")</f>
        <v>140</v>
      </c>
      <c r="BF17" s="495">
        <f t="shared" si="5"/>
        <v>1</v>
      </c>
      <c r="BG17" s="378">
        <f>IFERROR(AVERAGE('Daily-Prod.'!BJO17,'Daily-Prod.'!BJF17,'Daily-Prod.'!BIW17,'Daily-Prod.'!BIN17,'Daily-Prod.'!BIE17,'Daily-Prod.'!BHV17,'Daily-Prod.'!BHM17,'Daily-Prod.'!BHD17,'Daily-Prod.'!BGU17,'Daily-Prod.'!BGL17,'Daily-Prod.'!BGC17,'Daily-Prod.'!BFT17,'Daily-Prod.'!BFK17,'Daily-Prod.'!BFB17,'Daily-Prod.'!BES17,'Daily-Prod.'!BEJ17,'Daily-Prod.'!BEA17,'Daily-Prod.'!BDR17,'Daily-Prod.'!BDI17,'Daily-Prod.'!BCZ17,'Daily-Prod.'!BCQ17,'Daily-Prod.'!BCH17,'Daily-Prod.'!BBY17,'Daily-Prod.'!BBP17,'Daily-Prod.'!BBG17,'Daily-Prod.'!BAX17,'Daily-Prod.'!BAO17,'Daily-Prod.'!BAF17,'Daily-Prod.'!AZW17,'Daily-Prod.'!AZN17),"")</f>
        <v>21.045454545454547</v>
      </c>
      <c r="BH17" s="379">
        <f>IFERROR(AVERAGE('Daily-Prod.'!BJP17,'Daily-Prod.'!BJG17,'Daily-Prod.'!BIX17,'Daily-Prod.'!BIO17,'Daily-Prod.'!BIF17,'Daily-Prod.'!BHW17,'Daily-Prod.'!BHN17,'Daily-Prod.'!BHE17,'Daily-Prod.'!BGV17,'Daily-Prod.'!BGM17,'Daily-Prod.'!BGD17,'Daily-Prod.'!BFU17,'Daily-Prod.'!BFL17,'Daily-Prod.'!BFC17,'Daily-Prod.'!BET17,'Daily-Prod.'!BEK17,'Daily-Prod.'!BEB17,'Daily-Prod.'!BDS17,'Daily-Prod.'!BDJ17,'Daily-Prod.'!BDA17,'Daily-Prod.'!BCR17,'Daily-Prod.'!BCI17,'Daily-Prod.'!BBZ17,'Daily-Prod.'!BBQ17,'Daily-Prod.'!BBH17,'Daily-Prod.'!BAY17,'Daily-Prod.'!BAP17,'Daily-Prod.'!BAG17,'Daily-Prod.'!AZX17,'Daily-Prod.'!AZO17),"")</f>
        <v>4.666666666666667</v>
      </c>
      <c r="BI17" s="380">
        <f>IFERROR(AVERAGE('Daily-Prod.'!BJQ17,'Daily-Prod.'!BJH17,'Daily-Prod.'!BIY17,'Daily-Prod.'!BIP17,'Daily-Prod.'!BIG17,'Daily-Prod.'!BHX17,'Daily-Prod.'!BHO17,'Daily-Prod.'!BHF17,'Daily-Prod.'!BGW17,'Daily-Prod.'!BGN17,'Daily-Prod.'!BGE17,'Daily-Prod.'!BFV17,'Daily-Prod.'!BFM17,'Daily-Prod.'!BFD17,'Daily-Prod.'!BEU17,'Daily-Prod.'!BEL17,'Daily-Prod.'!BEC17,'Daily-Prod.'!BDT17,'Daily-Prod.'!BDK17,'Daily-Prod.'!BDB17,'Daily-Prod.'!BCS17,'Daily-Prod.'!BCJ17,'Daily-Prod.'!BCA17,'Daily-Prod.'!BBR17,'Daily-Prod.'!BBI17,'Daily-Prod.'!BAZ17,'Daily-Prod.'!BAQ17,'Daily-Prod.'!BAH17,'Daily-Prod.'!AZY17,'Daily-Prod.'!AZP17),"")</f>
        <v>4.666666666666667</v>
      </c>
      <c r="BJ17" s="66">
        <f>IFERROR((('Daily-Prod.'!BUC17+'Daily-Prod.'!BTT17+'Daily-Prod.'!BTK17+'Daily-Prod.'!BTB17+'Daily-Prod.'!BSS17+'Daily-Prod.'!BSJ17+'Daily-Prod.'!BSA17+'Daily-Prod.'!BRR17+'Daily-Prod.'!BRI17+'Daily-Prod.'!BQZ17+'Daily-Prod.'!BQQ17+'Daily-Prod.'!BQH17+'Daily-Prod.'!BPY17+'Daily-Prod.'!BPP17+'Daily-Prod.'!BPG17+'Daily-Prod.'!BOX17+'Daily-Prod.'!BOO17+'Daily-Prod.'!BOF17+'Daily-Prod.'!BNW17+'Daily-Prod.'!BNN17+'Daily-Prod.'!BNE17+'Daily-Prod.'!BMV17+'Daily-Prod.'!BMM17+'Daily-Prod.'!BMD17+'Daily-Prod.'!BLU17+'Daily-Prod.'!BLL17+'Daily-Prod.'!BLC17+'Daily-Prod.'!BKT17+'Daily-Prod.'!BKK17+'Daily-Prod.'!BKB17+'Daily-Prod.'!BJS17)/BM17),"")</f>
        <v>0.59663865546218486</v>
      </c>
      <c r="BK17" s="475">
        <f>IFERROR((('Daily-Prod.'!BUD17+'Daily-Prod.'!BTU17+'Daily-Prod.'!BTL17+'Daily-Prod.'!BTC17+'Daily-Prod.'!BST17+'Daily-Prod.'!BSK17+'Daily-Prod.'!BSB17+'Daily-Prod.'!BRS17+'Daily-Prod.'!BRJ17+'Daily-Prod.'!BRA17+'Daily-Prod.'!BQR17+'Daily-Prod.'!BQI17+'Daily-Prod.'!BPZ17+'Daily-Prod.'!BPQ17+'Daily-Prod.'!BPH17+'Daily-Prod.'!BOY17+'Daily-Prod.'!BOP17+'Daily-Prod.'!BOG17+'Daily-Prod.'!BNX17+'Daily-Prod.'!BNO17+'Daily-Prod.'!BNF17+'Daily-Prod.'!BMW17+'Daily-Prod.'!BMN17+'Daily-Prod.'!BME17+'Daily-Prod.'!BLV17+'Daily-Prod.'!BLM17+'Daily-Prod.'!BLD17+'Daily-Prod.'!BKU17+'Daily-Prod.'!BKL17+'Daily-Prod.'!BKC17+'Daily-Prod.'!BJT17)/BM17),"")</f>
        <v>0.19887955182072828</v>
      </c>
      <c r="BL17" s="475">
        <f>IFERROR((('Daily-Prod.'!BUG17+'Daily-Prod.'!BTX17+'Daily-Prod.'!BTO17+'Daily-Prod.'!BTF17+'Daily-Prod.'!BSW17+'Daily-Prod.'!BSN17+'Daily-Prod.'!BSE17+'Daily-Prod.'!BRV17+'Daily-Prod.'!BRM17+'Daily-Prod.'!BRD17+'Daily-Prod.'!BQU17+'Daily-Prod.'!BQL17+'Daily-Prod.'!BQC17+'Daily-Prod.'!BPT17+'Daily-Prod.'!BPK17+'Daily-Prod.'!BPB17+'Daily-Prod.'!BOS17+'Daily-Prod.'!BOJ17+'Daily-Prod.'!BOA17+'Daily-Prod.'!BNR17+'Daily-Prod.'!BNI17+'Daily-Prod.'!BMZ17+'Daily-Prod.'!BMQ17+'Daily-Prod.'!BMH17+'Daily-Prod.'!BLY17+'Daily-Prod.'!BLP17+'Daily-Prod.'!BLG17+'Daily-Prod.'!BKX17+'Daily-Prod.'!BKO17+'Daily-Prod.'!BKF17+'Daily-Prod.'!BJW17+'Daily-Prod.'!BUF17+'Daily-Prod.'!BTW17+'Daily-Prod.'!BTN17+'Daily-Prod.'!BTE17+'Daily-Prod.'!BSV17+'Daily-Prod.'!BSM17+'Daily-Prod.'!BSD17+'Daily-Prod.'!BRU17+'Daily-Prod.'!BRL17+'Daily-Prod.'!BRC17+'Daily-Prod.'!BQT17+'Daily-Prod.'!BQK17+'Daily-Prod.'!BQB17+'Daily-Prod.'!BPS17+'Daily-Prod.'!BPJ17+'Daily-Prod.'!BPA17+'Daily-Prod.'!BOR17+'Daily-Prod.'!BOI17+'Daily-Prod.'!BNZ17+'Daily-Prod.'!BNQ17+'Daily-Prod.'!BNH17+'Daily-Prod.'!BMY17+'Daily-Prod.'!BMP17+'Daily-Prod.'!BMG17+'Daily-Prod.'!BLX17+'Daily-Prod.'!BLO17+'Daily-Prod.'!BLF17+'Daily-Prod.'!BKW17+'Daily-Prod.'!BKN17+'Daily-Prod.'!BKE17+'Daily-Prod.'!BJV17)/BM17),"")</f>
        <v>0.20448179271708683</v>
      </c>
      <c r="BM17" s="496">
        <f>IFERROR(('Daily-Prod.'!BUH17+'Daily-Prod.'!BTY17+'Daily-Prod.'!BTP17+'Daily-Prod.'!BTG17+'Daily-Prod.'!BSX17+'Daily-Prod.'!BSO17+'Daily-Prod.'!BSF17+'Daily-Prod.'!BRW17+'Daily-Prod.'!BRN17+'Daily-Prod.'!BRE17+'Daily-Prod.'!BQV17+'Daily-Prod.'!BQM17+'Daily-Prod.'!BQD17+'Daily-Prod.'!BPU17+'Daily-Prod.'!BPL17+'Daily-Prod.'!BPC17+'Daily-Prod.'!BOT17+'Daily-Prod.'!BOK17+'Daily-Prod.'!BOB17+'Daily-Prod.'!BNS17+'Daily-Prod.'!BNJ17+'Daily-Prod.'!BNA17+'Daily-Prod.'!BMR17+'Daily-Prod.'!BMI17+'Daily-Prod.'!BLZ17+'Daily-Prod.'!BLQ17+'Daily-Prod.'!BLH17+'Daily-Prod.'!BKY17+'Daily-Prod.'!BKP17+'Daily-Prod.'!BKG17+'Daily-Prod.'!BJX17),"")</f>
        <v>357</v>
      </c>
      <c r="BN17" s="383"/>
      <c r="BO17" s="384">
        <f>IFERROR(('Daily-Prod.'!BUJ17+'Daily-Prod.'!BUA17+'Daily-Prod.'!BTR17+'Daily-Prod.'!BTI17+'Daily-Prod.'!BSZ17+'Daily-Prod.'!BSQ17+'Daily-Prod.'!BSH17+'Daily-Prod.'!BRY17+'Daily-Prod.'!BRP17+'Daily-Prod.'!BRG17+'Daily-Prod.'!BQX17+'Daily-Prod.'!BQO17+'Daily-Prod.'!BQF17+'Daily-Prod.'!BPW17+'Daily-Prod.'!BPN17+'Daily-Prod.'!BPE17+'Daily-Prod.'!BOV17+'Daily-Prod.'!BOM17+'Daily-Prod.'!BOD17+'Daily-Prod.'!BNU17+'Daily-Prod.'!BNL17+'Daily-Prod.'!BNC17+'Daily-Prod.'!BMT17+'Daily-Prod.'!BMK17+'Daily-Prod.'!BMB17+'Daily-Prod.'!BLS17+'Daily-Prod.'!BLJ17+'Daily-Prod.'!BLA17+'Daily-Prod.'!BKR17+'Daily-Prod.'!BKI17+'Daily-Prod.'!BJZ17),"")</f>
        <v>20</v>
      </c>
      <c r="BP17" s="495" t="str">
        <f t="shared" si="6"/>
        <v/>
      </c>
      <c r="BQ17" s="378">
        <f ca="1">IFERROR(AVERAGE(('Daily-Prod.'!BUH17,'Daily-Prod.'!BTY17,'Daily-Prod.'!BTP17,'Daily-Prod.'!BTG17,'Daily-Prod.'!BSX17,'Daily-Prod.'!BSO17,'Daily-Prod.'!BSF17,'Daily-Prod.'!BRW17,'Daily-Prod.'!BRN17,'Daily-Prod.'!BRE17,'Daily-Prod.'!BQV17,'Daily-Prod.'!BQM17,'Daily-Prod.'!BQD17,'Daily-Prod.'!BPU17,'Daily-Prod.'!BPL17,'Daily-Prod.'!BPC17,'Daily-Prod.'!BOT17,'Daily-Prod.'!BOK17,'Daily-Prod.'!BOB17,'Daily-Prod.'!BNS17,'Daily-Prod.'!BNJ17,'Daily-Prod.'!BNA17,'Daily-Prod.'!BMR17,'Daily-Prod.'!BMI17,'Daily-Prod.'!BLZ17,'Daily-Prod.'!BLQ17,'Daily-Prod.'!BLH17,'Daily-Prod.'!BKY17,'Daily-Prod.'!BKP17,'Daily-Prod.'!BKG17,'Daily-Prod.'!BJX17)),"")</f>
        <v>16.227272727272727</v>
      </c>
      <c r="BR17" s="379"/>
      <c r="BS17" s="380">
        <f>IFERROR((AVERAGE('Daily-Prod.'!BUJ17,'Daily-Prod.'!BUA17,'Daily-Prod.'!BTR17,'Daily-Prod.'!BTI17,'Daily-Prod.'!BSZ17,'Daily-Prod.'!BSQ17,'Daily-Prod.'!BSH17,'Daily-Prod.'!BRY17,'Daily-Prod.'!BRP17,'Daily-Prod.'!BRG17,'Daily-Prod.'!BQX17,'Daily-Prod.'!BQO17,'Daily-Prod.'!BQF17,'Daily-Prod.'!BPW17,'Daily-Prod.'!BPN17,'Daily-Prod.'!BPE17,'Daily-Prod.'!BOV17,'Daily-Prod.'!BOM17,'Daily-Prod.'!BOD17,'Daily-Prod.'!BNU17,'Daily-Prod.'!BNL17,'Daily-Prod.'!BNC17,'Daily-Prod.'!BMT17,'Daily-Prod.'!BMK17,'Daily-Prod.'!BMB17,'Daily-Prod.'!BLS17,'Daily-Prod.'!BLJ17,'Daily-Prod.'!BLA17,'Daily-Prod.'!BKR17,'Daily-Prod.'!BKI17,'Daily-Prod.'!BJZ17)),"")</f>
        <v>1.6666666666666667</v>
      </c>
    </row>
    <row r="18" spans="1:71" ht="13.5">
      <c r="A18" s="453" t="s">
        <v>142</v>
      </c>
      <c r="B18" s="482">
        <f>IFERROR(('Daily-Prod.'!JC18+'Daily-Prod.'!IT18+'Daily-Prod.'!IK18+'Daily-Prod.'!IB18+'Daily-Prod.'!HS18+'Daily-Prod.'!HJ18+'Daily-Prod.'!HA18+'Daily-Prod.'!GR18+'Daily-Prod.'!GI18+'Daily-Prod.'!FZ18+'Daily-Prod.'!FQ18+'Daily-Prod.'!FH18+'Daily-Prod.'!EY18+'Daily-Prod.'!EP18+'Daily-Prod.'!EG18+'Daily-Prod.'!DX18+'Daily-Prod.'!DO18+'Daily-Prod.'!DF18+'Daily-Prod.'!CW18+'Daily-Prod.'!CN18+'Daily-Prod.'!CE18+'Daily-Prod.'!BV18+'Daily-Prod.'!BM18+'Daily-Prod.'!BD18+'Daily-Prod.'!AU18+'Daily-Prod.'!AL18+'Daily-Prod.'!AC18+'Daily-Prod.'!T18+'Daily-Prod.'!K18+'Daily-Prod.'!B18)/E18,"")</f>
        <v>0.43448275862068964</v>
      </c>
      <c r="C18" s="475">
        <f>IFERROR(('Daily-Prod.'!JD18+'Daily-Prod.'!IU18+'Daily-Prod.'!IL18+'Daily-Prod.'!IC18+'Daily-Prod.'!HT18+'Daily-Prod.'!HK18+'Daily-Prod.'!HB18+'Daily-Prod.'!GS18+'Daily-Prod.'!GJ18+'Daily-Prod.'!GA18+'Daily-Prod.'!FR18+'Daily-Prod.'!FI18+'Daily-Prod.'!EZ18+'Daily-Prod.'!EQ18+'Daily-Prod.'!EH18+'Daily-Prod.'!DY18+'Daily-Prod.'!DP18+'Daily-Prod.'!DG18+'Daily-Prod.'!CX18+'Daily-Prod.'!CO18+'Daily-Prod.'!CF18+'Daily-Prod.'!BW18+'Daily-Prod.'!BN18+'Daily-Prod.'!BE18+'Daily-Prod.'!AV18+'Daily-Prod.'!AM18+'Daily-Prod.'!AD18+'Daily-Prod.'!U18+'Daily-Prod.'!L18+'Daily-Prod.'!C18)/E18,"")</f>
        <v>0.1310344827586207</v>
      </c>
      <c r="D18" s="475">
        <f>IFERROR(('Daily-Prod.'!JF18+'Daily-Prod.'!IW18+'Daily-Prod.'!IN18+'Daily-Prod.'!IE18+'Daily-Prod.'!HV18+'Daily-Prod.'!HM18+'Daily-Prod.'!HD18+'Daily-Prod.'!GU18+'Daily-Prod.'!GL18+'Daily-Prod.'!GC18+'Daily-Prod.'!FT18+'Daily-Prod.'!FK18+'Daily-Prod.'!FB18+'Daily-Prod.'!ES18+'Daily-Prod.'!EJ18+'Daily-Prod.'!EA18+'Daily-Prod.'!DR18+'Daily-Prod.'!DI18+'Daily-Prod.'!CZ18+'Daily-Prod.'!CQ18+'Daily-Prod.'!CH18+'Daily-Prod.'!BY18+'Daily-Prod.'!BP18+'Daily-Prod.'!BG18+'Daily-Prod.'!AX18+'Daily-Prod.'!AO18+'Daily-Prod.'!AF18+'Daily-Prod.'!W18+'Daily-Prod.'!N18+'Daily-Prod.'!E18+'Daily-Prod.'!JG18+'Daily-Prod.'!IX18+'Daily-Prod.'!IO18+'Daily-Prod.'!IF18+'Daily-Prod.'!HW18+'Daily-Prod.'!HN18+'Daily-Prod.'!HE18+'Daily-Prod.'!GV18+'Daily-Prod.'!GM18+'Daily-Prod.'!GD18+'Daily-Prod.'!FU18+'Daily-Prod.'!FL18+'Daily-Prod.'!FC18+'Daily-Prod.'!ET18+'Daily-Prod.'!EK18+'Daily-Prod.'!EB18+'Daily-Prod.'!DS18+'Daily-Prod.'!DJ18+'Daily-Prod.'!DA18+'Daily-Prod.'!CR18+'Daily-Prod.'!CI18+'Daily-Prod.'!BZ18+'Daily-Prod.'!BQ18+'Daily-Prod.'!BH18+'Daily-Prod.'!AY18+'Daily-Prod.'!AP18+'Daily-Prod.'!AG18+'Daily-Prod.'!X18+'Daily-Prod.'!O18+'Daily-Prod.'!F18)/E18,"")</f>
        <v>0.43448275862068964</v>
      </c>
      <c r="E18" s="496">
        <f>IFERROR(('Daily-Prod.'!JH18+'Daily-Prod.'!IY18+'Daily-Prod.'!IP18+'Daily-Prod.'!IG18+'Daily-Prod.'!HX18+'Daily-Prod.'!HO18+'Daily-Prod.'!HF18+'Daily-Prod.'!GW18+'Daily-Prod.'!GN18+'Daily-Prod.'!GE18+'Daily-Prod.'!FV18+'Daily-Prod.'!FM18+'Daily-Prod.'!FD18+'Daily-Prod.'!EU18+'Daily-Prod.'!EL18+'Daily-Prod.'!EC18+'Daily-Prod.'!DT18+'Daily-Prod.'!DK18+'Daily-Prod.'!DB18+'Daily-Prod.'!CS18+'Daily-Prod.'!CJ18+'Daily-Prod.'!CA18+'Daily-Prod.'!BR18+'Daily-Prod.'!BI18+'Daily-Prod.'!AZ18+'Daily-Prod.'!AQ18+'Daily-Prod.'!AH18+'Daily-Prod.'!Y18+'Daily-Prod.'!P18+'Daily-Prod.'!G18),"")</f>
        <v>435</v>
      </c>
      <c r="F18" s="383"/>
      <c r="G18" s="384">
        <f>IFERROR(('Daily-Prod.'!JJ18+'Daily-Prod.'!JA18+'Daily-Prod.'!IR18+'Daily-Prod.'!II18+'Daily-Prod.'!HZ18+'Daily-Prod.'!HQ18+'Daily-Prod.'!HH18+'Daily-Prod.'!GY18+'Daily-Prod.'!GP18+'Daily-Prod.'!GG18+'Daily-Prod.'!FX18+'Daily-Prod.'!FO18+'Daily-Prod.'!FF18+'Daily-Prod.'!EW18+'Daily-Prod.'!EN18+'Daily-Prod.'!EE18+'Daily-Prod.'!DV18+'Daily-Prod.'!DM18+'Daily-Prod.'!DD18+'Daily-Prod.'!CU18+'Daily-Prod.'!CL18+'Daily-Prod.'!CC18+'Daily-Prod.'!BT18+'Daily-Prod.'!BK18+'Daily-Prod.'!BB18+'Daily-Prod.'!AS18+'Daily-Prod.'!AJ18+'Daily-Prod.'!AA18+'Daily-Prod.'!R18+'Daily-Prod.'!I18),"")</f>
        <v>139</v>
      </c>
      <c r="H18" s="495" t="str">
        <f t="shared" si="0"/>
        <v/>
      </c>
      <c r="I18" s="378">
        <f>IFERROR(AVERAGE('Daily-Prod.'!JH18,'Daily-Prod.'!IY18,'Daily-Prod.'!IP18,'Daily-Prod.'!IG18,'Daily-Prod.'!HX18,'Daily-Prod.'!HO18,'Daily-Prod.'!HF18,'Daily-Prod.'!GW18,'Daily-Prod.'!GN18,'Daily-Prod.'!GE18,'Daily-Prod.'!FV18,'Daily-Prod.'!FM18,'Daily-Prod.'!FD18,'Daily-Prod.'!EU18,'Daily-Prod.'!EL18,'Daily-Prod.'!EC18,'Daily-Prod.'!DT18,'Daily-Prod.'!DK18,'Daily-Prod.'!DB18,'Daily-Prod.'!CS18,'Daily-Prod.'!CJ18,'Daily-Prod.'!CA18,'Daily-Prod.'!BR18,'Daily-Prod.'!BI18,'Daily-Prod.'!AZ18,'Daily-Prod.'!AQ18,'Daily-Prod.'!AH18,'Daily-Prod.'!Y18,'Daily-Prod.'!P18,'Daily-Prod.'!G18),"")</f>
        <v>19.772727272727273</v>
      </c>
      <c r="J18" s="379" t="str">
        <f>IFERROR(AVERAGE('Daily-Prod.'!JI18,'Daily-Prod.'!IZ18,'Daily-Prod.'!IQ18,'Daily-Prod.'!IH18,'Daily-Prod.'!HY18,'Daily-Prod.'!HP18,'Daily-Prod.'!HG18,'Daily-Prod.'!GX18,'Daily-Prod.'!GO18,'Daily-Prod.'!GF18,'Daily-Prod.'!FW18,'Daily-Prod.'!FN18,'Daily-Prod.'!FE18,'Daily-Prod.'!EV18,'Daily-Prod.'!EM18,'Daily-Prod.'!ED18,'Daily-Prod.'!DU18,'Daily-Prod.'!DL18,'Daily-Prod.'!DC18,'Daily-Prod.'!CT18,'Daily-Prod.'!CK18,'Daily-Prod.'!CB18,'Daily-Prod.'!BS18,'Daily-Prod.'!BJ18,'Daily-Prod.'!BA18,'Daily-Prod.'!AR18,'Daily-Prod.'!AI18,'Daily-Prod.'!Z18,'Daily-Prod.'!Q18,'Daily-Prod.'!H18),"")</f>
        <v/>
      </c>
      <c r="K18" s="380">
        <f>IFERROR(AVERAGE('Daily-Prod.'!JJ18,'Daily-Prod.'!JA18,'Daily-Prod.'!IR18,'Daily-Prod.'!II18,'Daily-Prod.'!HZ18,'Daily-Prod.'!HQ18,'Daily-Prod.'!HH18,'Daily-Prod.'!GY18,'Daily-Prod.'!GP18,'Daily-Prod.'!GG18,'Daily-Prod.'!FX18,'Daily-Prod.'!FO18,'Daily-Prod.'!FF18,'Daily-Prod.'!EW18,'Daily-Prod.'!EN18,'Daily-Prod.'!EE18,'Daily-Prod.'!DV18,'Daily-Prod.'!DM18,'Daily-Prod.'!DD18,'Daily-Prod.'!CU18,'Daily-Prod.'!CL18,'Daily-Prod.'!CC18,'Daily-Prod.'!BT18,'Daily-Prod.'!BK18,'Daily-Prod.'!BB18,'Daily-Prod.'!AS18,'Daily-Prod.'!AJ18,'Daily-Prod.'!AA18,'Daily-Prod.'!R18,'Daily-Prod.'!I18),"")</f>
        <v>10.692307692307692</v>
      </c>
      <c r="L18" s="482">
        <f>IFERROR(('Daily-Prod.'!TV18+'Daily-Prod.'!TM18+'Daily-Prod.'!TD18+'Daily-Prod.'!SU18+'Daily-Prod.'!SL18+'Daily-Prod.'!SC18+'Daily-Prod.'!RT18+'Daily-Prod.'!RK18+'Daily-Prod.'!RB18+'Daily-Prod.'!QS18+'Daily-Prod.'!QJ18+'Daily-Prod.'!QA18+'Daily-Prod.'!PR18+'Daily-Prod.'!PI18+'Daily-Prod.'!OZ18+'Daily-Prod.'!OQ18+'Daily-Prod.'!OH18+'Daily-Prod.'!NY18+'Daily-Prod.'!NP18+'Daily-Prod.'!NG18+'Daily-Prod.'!MX18+'Daily-Prod.'!MO18+'Daily-Prod.'!MF18+'Daily-Prod.'!LW18+'Daily-Prod.'!LN18+'Daily-Prod.'!LE18+'Daily-Prod.'!KV18+'Daily-Prod.'!KM18+'Daily-Prod.'!KD18+'Daily-Prod.'!JU18+'Daily-Prod.'!JL18)/O18,"")</f>
        <v>0.54746136865342165</v>
      </c>
      <c r="M18" s="475">
        <f>IFERROR(('Daily-Prod.'!TW18+'Daily-Prod.'!TN18+'Daily-Prod.'!TE18+'Daily-Prod.'!SV18+'Daily-Prod.'!SM18+'Daily-Prod.'!SD18+'Daily-Prod.'!RU18+'Daily-Prod.'!RL18+'Daily-Prod.'!RC18+'Daily-Prod.'!QT18+'Daily-Prod.'!QK18+'Daily-Prod.'!QB18+'Daily-Prod.'!PS18+'Daily-Prod.'!PJ18+'Daily-Prod.'!PA18+'Daily-Prod.'!OR18+'Daily-Prod.'!OI18+'Daily-Prod.'!NZ18+'Daily-Prod.'!NQ18+'Daily-Prod.'!NH18+'Daily-Prod.'!MY18+'Daily-Prod.'!MP18+'Daily-Prod.'!MG18+'Daily-Prod.'!LX18+'Daily-Prod.'!LO18+'Daily-Prod.'!LF18+'Daily-Prod.'!KW18+'Daily-Prod.'!KN18+'Daily-Prod.'!KE18+'Daily-Prod.'!JV18+'Daily-Prod.'!JM18)/O18,"")</f>
        <v>0.141280353200883</v>
      </c>
      <c r="N18" s="475">
        <f>IFERROR(('Daily-Prod.'!TY18+'Daily-Prod.'!TP18+'Daily-Prod.'!TG18+'Daily-Prod.'!SX18+'Daily-Prod.'!SO18+'Daily-Prod.'!SF18+'Daily-Prod.'!RW18+'Daily-Prod.'!RN18+'Daily-Prod.'!RE18+'Daily-Prod.'!QV18+'Daily-Prod.'!QM18+'Daily-Prod.'!QD18+'Daily-Prod.'!PU18+'Daily-Prod.'!PL18+'Daily-Prod.'!PC18+'Daily-Prod.'!OT18+'Daily-Prod.'!OK18+'Daily-Prod.'!OB18+'Daily-Prod.'!NS18+'Daily-Prod.'!NJ18+'Daily-Prod.'!NA18+'Daily-Prod.'!MR18+'Daily-Prod.'!MI18+'Daily-Prod.'!LZ18+'Daily-Prod.'!LQ18+'Daily-Prod.'!LH18+'Daily-Prod.'!KY18+'Daily-Prod.'!KP18+'Daily-Prod.'!KG18+'Daily-Prod.'!JX18+'Daily-Prod.'!JO18+'Daily-Prod.'!TZ18+'Daily-Prod.'!TQ18+'Daily-Prod.'!TH18+'Daily-Prod.'!SY18+'Daily-Prod.'!SP18+'Daily-Prod.'!SG18+'Daily-Prod.'!RX18+'Daily-Prod.'!RO18+'Daily-Prod.'!RF18+'Daily-Prod.'!QW18+'Daily-Prod.'!QN18+'Daily-Prod.'!QE18+'Daily-Prod.'!PV18+'Daily-Prod.'!PM18+'Daily-Prod.'!PD18+'Daily-Prod.'!OU18+'Daily-Prod.'!OL18+'Daily-Prod.'!OC18+'Daily-Prod.'!NT18+'Daily-Prod.'!NK18+'Daily-Prod.'!NB18+'Daily-Prod.'!MS18+'Daily-Prod.'!MJ18+'Daily-Prod.'!MA18+'Daily-Prod.'!LR18+'Daily-Prod.'!LI18+'Daily-Prod.'!KZ18+'Daily-Prod.'!KQ18+'Daily-Prod.'!KH18+'Daily-Prod.'!JY18+'Daily-Prod.'!JP18)/O18,"")</f>
        <v>0.31125827814569534</v>
      </c>
      <c r="O18" s="496">
        <f>IFERROR(('Daily-Prod.'!UA18+'Daily-Prod.'!TR18+'Daily-Prod.'!TI18+'Daily-Prod.'!SZ18+'Daily-Prod.'!SQ18+'Daily-Prod.'!SH18+'Daily-Prod.'!RY18+'Daily-Prod.'!RP18+'Daily-Prod.'!RG18+'Daily-Prod.'!QX18+'Daily-Prod.'!QO18+'Daily-Prod.'!QF18+'Daily-Prod.'!PW18+'Daily-Prod.'!PN18+'Daily-Prod.'!PE18+'Daily-Prod.'!OV18+'Daily-Prod.'!OM18+'Daily-Prod.'!OD18+'Daily-Prod.'!NU18+'Daily-Prod.'!NL18+'Daily-Prod.'!NC18+'Daily-Prod.'!MT18+'Daily-Prod.'!MK18+'Daily-Prod.'!MB18+'Daily-Prod.'!LS18+'Daily-Prod.'!LJ18+'Daily-Prod.'!LA18+'Daily-Prod.'!KR18+'Daily-Prod.'!KI18+'Daily-Prod.'!JZ18+'Daily-Prod.'!JQ18),"")</f>
        <v>453</v>
      </c>
      <c r="P18" s="383"/>
      <c r="Q18" s="384">
        <f>IFERROR(('Daily-Prod.'!UC18+'Daily-Prod.'!TT18+'Daily-Prod.'!TK18+'Daily-Prod.'!TB18+'Daily-Prod.'!SS18+'Daily-Prod.'!SJ18+'Daily-Prod.'!SA18+'Daily-Prod.'!RR18+'Daily-Prod.'!RI18+'Daily-Prod.'!QZ18+'Daily-Prod.'!QQ18+'Daily-Prod.'!QH18+'Daily-Prod.'!PY18+'Daily-Prod.'!PP18+'Daily-Prod.'!PG18+'Daily-Prod.'!OX18+'Daily-Prod.'!OO18+'Daily-Prod.'!OF18+'Daily-Prod.'!NW18+'Daily-Prod.'!NN18+'Daily-Prod.'!NE18+'Daily-Prod.'!MV18+'Daily-Prod.'!MM18+'Daily-Prod.'!MD18+'Daily-Prod.'!LU18+'Daily-Prod.'!LL18+'Daily-Prod.'!LC18+'Daily-Prod.'!KT18+'Daily-Prod.'!KK18+'Daily-Prod.'!KB18+'Daily-Prod.'!JS18),"")</f>
        <v>294</v>
      </c>
      <c r="R18" s="495" t="str">
        <f t="shared" si="7"/>
        <v/>
      </c>
      <c r="S18" s="378">
        <f>IFERROR(AVERAGE('Daily-Prod.'!TR18,'Daily-Prod.'!UA18,'Daily-Prod.'!TI18,'Daily-Prod.'!SZ18,'Daily-Prod.'!SQ18,'Daily-Prod.'!SH18,'Daily-Prod.'!RY18,'Daily-Prod.'!RP18,'Daily-Prod.'!RG18,'Daily-Prod.'!QX18,'Daily-Prod.'!QO18,'Daily-Prod.'!QF18,'Daily-Prod.'!PW18,'Daily-Prod.'!PN18,'Daily-Prod.'!PE18,'Daily-Prod.'!OV18,'Daily-Prod.'!OM18,'Daily-Prod.'!OD18,'Daily-Prod.'!NU18,'Daily-Prod.'!NL18,'Daily-Prod.'!NC18,'Daily-Prod.'!MT18,'Daily-Prod.'!MK18,'Daily-Prod.'!MB18,'Daily-Prod.'!LS18,'Daily-Prod.'!LJ18,'Daily-Prod.'!LA18,'Daily-Prod.'!KR18,'Daily-Prod.'!KI18,'Daily-Prod.'!JZ18),"")</f>
        <v>20.476190476190474</v>
      </c>
      <c r="T18" s="379" t="str">
        <f>IFERROR(AVERAGE('Daily-Prod.'!TS18,'Daily-Prod.'!UB18,'Daily-Prod.'!TJ18,'Daily-Prod.'!TA18,'Daily-Prod.'!SR18,'Daily-Prod.'!SI18,'Daily-Prod.'!RZ18,'Daily-Prod.'!RQ18,'Daily-Prod.'!RH18,'Daily-Prod.'!QY18,'Daily-Prod.'!QP18,'Daily-Prod.'!QG18,'Daily-Prod.'!PX18,'Daily-Prod.'!PO18,'Daily-Prod.'!PF18,'Daily-Prod.'!OW18,'Daily-Prod.'!ON18,'Daily-Prod.'!OE18,'Daily-Prod.'!NV18,'Daily-Prod.'!NM18,'Daily-Prod.'!ND18,'Daily-Prod.'!MU18,'Daily-Prod.'!ML18,'Daily-Prod.'!MC18,'Daily-Prod.'!LT18,'Daily-Prod.'!LK18,'Daily-Prod.'!LB18,'Daily-Prod.'!KS18,'Daily-Prod.'!KJ18,'Daily-Prod.'!KA18),"")</f>
        <v/>
      </c>
      <c r="U18" s="380">
        <f>IFERROR(AVERAGE('Daily-Prod.'!TT18,'Daily-Prod.'!UC18,'Daily-Prod.'!TK18,'Daily-Prod.'!TB18,'Daily-Prod.'!SS18,'Daily-Prod.'!SJ18,'Daily-Prod.'!SA18,'Daily-Prod.'!RR18,'Daily-Prod.'!RI18,'Daily-Prod.'!QZ18,'Daily-Prod.'!QQ18,'Daily-Prod.'!QH18,'Daily-Prod.'!PY18,'Daily-Prod.'!PP18,'Daily-Prod.'!PG18,'Daily-Prod.'!OX18,'Daily-Prod.'!OO18,'Daily-Prod.'!OF18,'Daily-Prod.'!NW18,'Daily-Prod.'!NN18,'Daily-Prod.'!NE18,'Daily-Prod.'!MV18,'Daily-Prod.'!MM18,'Daily-Prod.'!MD18,'Daily-Prod.'!LU18,'Daily-Prod.'!LL18,'Daily-Prod.'!LC18,'Daily-Prod.'!KT18,'Daily-Prod.'!KK18,'Daily-Prod.'!KB18),"")</f>
        <v>13.714285714285714</v>
      </c>
      <c r="V18" s="66">
        <f>IFERROR(('Daily-Prod.'!ADN18+'Daily-Prod.'!ADE18+'Daily-Prod.'!ACV18+'Daily-Prod.'!ACM18+'Daily-Prod.'!ACD18+'Daily-Prod.'!ABU18+'Daily-Prod.'!ABL18+'Daily-Prod.'!ABC18+'Daily-Prod.'!AAT18+'Daily-Prod.'!AAK18+'Daily-Prod.'!AAB18+'Daily-Prod.'!ZS18+'Daily-Prod.'!ZJ18+'Daily-Prod.'!ZA18+'Daily-Prod.'!YR18+'Daily-Prod.'!YI18+'Daily-Prod.'!XZ18+'Daily-Prod.'!XQ18+'Daily-Prod.'!XH18+'Daily-Prod.'!WY18+'Daily-Prod.'!WP18+'Daily-Prod.'!WG18+'Daily-Prod.'!VX18+'Daily-Prod.'!VO18+'Daily-Prod.'!VF18+'Daily-Prod.'!UW18+'Daily-Prod.'!UN18+'Daily-Prod.'!UE18)/Y18,"")</f>
        <v>0.46089385474860334</v>
      </c>
      <c r="W18" s="475">
        <f>IFERROR(('Daily-Prod.'!ADO18+'Daily-Prod.'!ADF18+'Daily-Prod.'!ACW18+'Daily-Prod.'!ACN18+'Daily-Prod.'!ACE18+'Daily-Prod.'!ABV18+'Daily-Prod.'!ABM18+'Daily-Prod.'!ABD18+'Daily-Prod.'!AAU18+'Daily-Prod.'!AAL18+'Daily-Prod.'!AAC18+'Daily-Prod.'!ZT18+'Daily-Prod.'!ZK18+'Daily-Prod.'!ZB18+'Daily-Prod.'!YS18+'Daily-Prod.'!YJ18+'Daily-Prod.'!YA18+'Daily-Prod.'!XR18+'Daily-Prod.'!XI18+'Daily-Prod.'!WZ18+'Daily-Prod.'!WQ18+'Daily-Prod.'!WH18+'Daily-Prod.'!VY18+'Daily-Prod.'!VP18+'Daily-Prod.'!VG18+'Daily-Prod.'!UX18+'Daily-Prod.'!UO18+'Daily-Prod.'!UF18)/Y18,"")</f>
        <v>0.15363128491620112</v>
      </c>
      <c r="X18" s="475">
        <f>IFERROR(('Daily-Prod.'!ADR18+'Daily-Prod.'!ADI18+'Daily-Prod.'!ACZ18+'Daily-Prod.'!ACQ18+'Daily-Prod.'!ACH18+'Daily-Prod.'!ABY18+'Daily-Prod.'!ABP18+'Daily-Prod.'!ABG18+'Daily-Prod.'!AAX18+'Daily-Prod.'!AAO18+'Daily-Prod.'!AAF18+'Daily-Prod.'!ZW18+'Daily-Prod.'!ZN18+'Daily-Prod.'!ZE18+'Daily-Prod.'!YV18+'Daily-Prod.'!YM18+'Daily-Prod.'!YD18+'Daily-Prod.'!XU18+'Daily-Prod.'!XL18+'Daily-Prod.'!XC18+'Daily-Prod.'!WT18+'Daily-Prod.'!WK18+'Daily-Prod.'!WB18+'Daily-Prod.'!VS18+'Daily-Prod.'!VJ18+'Daily-Prod.'!VA18+'Daily-Prod.'!UR18+'Daily-Prod.'!UI18+'Daily-Prod.'!ADQ18+'Daily-Prod.'!ADH18+'Daily-Prod.'!ACY18+'Daily-Prod.'!ACP18+'Daily-Prod.'!ACG18+'Daily-Prod.'!ABX18+'Daily-Prod.'!ABO18+'Daily-Prod.'!ABF18+'Daily-Prod.'!AAW18+'Daily-Prod.'!AAN18+'Daily-Prod.'!AAE18+'Daily-Prod.'!ZV18+'Daily-Prod.'!ZM18+'Daily-Prod.'!ZD18+'Daily-Prod.'!YU18+'Daily-Prod.'!YL18+'Daily-Prod.'!YC18+'Daily-Prod.'!XT18+'Daily-Prod.'!XK18+'Daily-Prod.'!XB18+'Daily-Prod.'!WS18+'Daily-Prod.'!WJ18+'Daily-Prod.'!WA18+'Daily-Prod.'!VR18+'Daily-Prod.'!VI18+'Daily-Prod.'!UZ18+'Daily-Prod.'!UQ18+'Daily-Prod.'!UH18)/Y18,"")</f>
        <v>0.38547486033519551</v>
      </c>
      <c r="Y18" s="496">
        <f>IFERROR(('Daily-Prod.'!ADS18+'Daily-Prod.'!ADJ18+'Daily-Prod.'!ADA18+'Daily-Prod.'!ACR18+'Daily-Prod.'!ACI18+'Daily-Prod.'!ABZ18+'Daily-Prod.'!ABQ18+'Daily-Prod.'!ABH18+'Daily-Prod.'!AAY18+'Daily-Prod.'!AAP18+'Daily-Prod.'!AAG18+'Daily-Prod.'!ZX18+'Daily-Prod.'!ZO18+'Daily-Prod.'!ZF18+'Daily-Prod.'!YW18+'Daily-Prod.'!YN18+'Daily-Prod.'!YE18+'Daily-Prod.'!XV18+'Daily-Prod.'!XM18+'Daily-Prod.'!XD18+'Daily-Prod.'!WU18+'Daily-Prod.'!WL18+'Daily-Prod.'!WC18+'Daily-Prod.'!VT18+'Daily-Prod.'!VK18+'Daily-Prod.'!VB18+'Daily-Prod.'!US18+'Daily-Prod.'!UJ18),"")</f>
        <v>358</v>
      </c>
      <c r="Z18" s="383"/>
      <c r="AA18" s="384">
        <f>IFERROR(('Daily-Prod.'!ADU18+'Daily-Prod.'!ADL18+'Daily-Prod.'!ADC18+'Daily-Prod.'!ACT18+'Daily-Prod.'!ACK18+'Daily-Prod.'!ACB18+'Daily-Prod.'!ABS18+'Daily-Prod.'!ABJ18+'Daily-Prod.'!ABA18+'Daily-Prod.'!AAR18+'Daily-Prod.'!AAI18+'Daily-Prod.'!ZZ18+'Daily-Prod.'!ZQ18+'Daily-Prod.'!ZH18+'Daily-Prod.'!YY18+'Daily-Prod.'!YP18+'Daily-Prod.'!YG18+'Daily-Prod.'!XX18+'Daily-Prod.'!XO18+'Daily-Prod.'!XF18+'Daily-Prod.'!WW18+'Daily-Prod.'!WN18+'Daily-Prod.'!WE18+'Daily-Prod.'!VV18+'Daily-Prod.'!VM18+'Daily-Prod.'!VD18+'Daily-Prod.'!UU18+'Daily-Prod.'!UL18),"")</f>
        <v>213</v>
      </c>
      <c r="AB18" s="495" t="str">
        <f t="shared" si="2"/>
        <v/>
      </c>
      <c r="AC18" s="378">
        <f>IFERROR(AVERAGE('Daily-Prod.'!ADS18,'Daily-Prod.'!ADJ18,'Daily-Prod.'!ADA18,'Daily-Prod.'!ACR18,'Daily-Prod.'!ACI18,'Daily-Prod.'!ABZ18,'Daily-Prod.'!ABQ18,'Daily-Prod.'!ABH18,'Daily-Prod.'!AAY18,'Daily-Prod.'!AAP18,'Daily-Prod.'!AAG18,'Daily-Prod.'!ZX18,'Daily-Prod.'!ZO18,'Daily-Prod.'!ZF18,'Daily-Prod.'!YW18,'Daily-Prod.'!YN18,'Daily-Prod.'!YE18,'Daily-Prod.'!XV18,'Daily-Prod.'!XM18,'Daily-Prod.'!XD18,'Daily-Prod.'!WU18,'Daily-Prod.'!WL18,'Daily-Prod.'!WC18,'Daily-Prod.'!VT18,'Daily-Prod.'!VK18,'Daily-Prod.'!VB18,'Daily-Prod.'!US18,'Daily-Prod.'!UJ18),"")</f>
        <v>17.899999999999999</v>
      </c>
      <c r="AD18" s="379"/>
      <c r="AE18" s="380">
        <f>IFERROR(AVERAGE('Daily-Prod.'!ADU18,'Daily-Prod.'!ADL18,'Daily-Prod.'!ADC18,'Daily-Prod.'!ACT18,'Daily-Prod.'!ACK18,'Daily-Prod.'!ACB18,'Daily-Prod.'!ABS18,'Daily-Prod.'!ABJ18,'Daily-Prod.'!ABA18,'Daily-Prod.'!AAR18,'Daily-Prod.'!AAI18,'Daily-Prod.'!ZZ18,'Daily-Prod.'!ZQ18,'Daily-Prod.'!ZH18,'Daily-Prod.'!YY18,'Daily-Prod.'!YP18,'Daily-Prod.'!YG18,'Daily-Prod.'!XX18,'Daily-Prod.'!XO18,'Daily-Prod.'!XF18,'Daily-Prod.'!WW18,'Daily-Prod.'!WN18,'Daily-Prod.'!WE18,'Daily-Prod.'!VV18,'Daily-Prod.'!VM18,'Daily-Prod.'!VD18,'Daily-Prod.'!UU18,'Daily-Prod.'!UL18),"")</f>
        <v>11.210526315789474</v>
      </c>
      <c r="AF18" s="66">
        <f>IFERROR(('Daily-Prod.'!AOG18+'Daily-Prod.'!ANX18+'Daily-Prod.'!ANO18+'Daily-Prod.'!ANF18+'Daily-Prod.'!AMW18+'Daily-Prod.'!AMN18+'Daily-Prod.'!AME18+'Daily-Prod.'!ALV18+'Daily-Prod.'!ALM18+'Daily-Prod.'!ALD18+'Daily-Prod.'!AKU18+'Daily-Prod.'!AKL18+'Daily-Prod.'!AKC18+'Daily-Prod.'!AJT18+'Daily-Prod.'!AJK18+'Daily-Prod.'!AJB18+'Daily-Prod.'!AIS18+'Daily-Prod.'!AIJ18+'Daily-Prod.'!AIA18+'Daily-Prod.'!AHR18+'Daily-Prod.'!AHI18+'Daily-Prod.'!AGZ18+'Daily-Prod.'!AGQ18+'Daily-Prod.'!AGH18+'Daily-Prod.'!AFY18+'Daily-Prod.'!AFP18+'Daily-Prod.'!AFG18+'Daily-Prod.'!AEX18+'Daily-Prod.'!AEO18+'Daily-Prod.'!AEF18+'Daily-Prod.'!ADW18)/AI18,"")</f>
        <v>0.46629213483146065</v>
      </c>
      <c r="AG18" s="475">
        <f>IFERROR(('Daily-Prod.'!AOH18+'Daily-Prod.'!ANY18+'Daily-Prod.'!ANP18+'Daily-Prod.'!ANG18+'Daily-Prod.'!AMX18+'Daily-Prod.'!AMO18+'Daily-Prod.'!AMF18+'Daily-Prod.'!ALW18+'Daily-Prod.'!ALN18+'Daily-Prod.'!ALE18+'Daily-Prod.'!AKV18+'Daily-Prod.'!AKM18+'Daily-Prod.'!AKD18+'Daily-Prod.'!AJU18+'Daily-Prod.'!AJL18+'Daily-Prod.'!AJC18+'Daily-Prod.'!AIT18+'Daily-Prod.'!AIK18+'Daily-Prod.'!AIB18+'Daily-Prod.'!AHS18+'Daily-Prod.'!AHJ18+'Daily-Prod.'!AHA18+'Daily-Prod.'!AGR18+'Daily-Prod.'!AGI18+'Daily-Prod.'!AFZ18+'Daily-Prod.'!AFQ18+'Daily-Prod.'!AFH18+'Daily-Prod.'!AEY18+'Daily-Prod.'!AEP18+'Daily-Prod.'!AEG18+'Daily-Prod.'!ADX18)/AI18,"")</f>
        <v>0.1797752808988764</v>
      </c>
      <c r="AH18" s="475">
        <f>IFERROR(('Daily-Prod.'!AOK18+'Daily-Prod.'!AOB18+'Daily-Prod.'!ANS18+'Daily-Prod.'!ANJ18+'Daily-Prod.'!ANA18+'Daily-Prod.'!AMR18+'Daily-Prod.'!AMI18+'Daily-Prod.'!ALZ18+'Daily-Prod.'!ALQ18+'Daily-Prod.'!ALH18+'Daily-Prod.'!AKY18+'Daily-Prod.'!AKP18+'Daily-Prod.'!AKG18+'Daily-Prod.'!AJX18+'Daily-Prod.'!AJO18+'Daily-Prod.'!AJF18+'Daily-Prod.'!AIW18+'Daily-Prod.'!AIN18+'Daily-Prod.'!AIE18+'Daily-Prod.'!AHV18+'Daily-Prod.'!AHM18+'Daily-Prod.'!AHD18+'Daily-Prod.'!AGU18+'Daily-Prod.'!AGL18+'Daily-Prod.'!AGC18+'Daily-Prod.'!AFT18+'Daily-Prod.'!AFK18+'Daily-Prod.'!AFB18+'Daily-Prod.'!AES18+'Daily-Prod.'!AEJ18+'Daily-Prod.'!AEA18+'Daily-Prod.'!AOJ18+'Daily-Prod.'!AOA18+'Daily-Prod.'!ANR18+'Daily-Prod.'!ANI18+'Daily-Prod.'!AMZ18+'Daily-Prod.'!AMQ18+'Daily-Prod.'!AMH18+'Daily-Prod.'!ALY18+'Daily-Prod.'!ALP18+'Daily-Prod.'!ALG18+'Daily-Prod.'!AKX18+'Daily-Prod.'!AKO18+'Daily-Prod.'!AKF18+'Daily-Prod.'!AJW18+'Daily-Prod.'!AJN18+'Daily-Prod.'!AJE18+'Daily-Prod.'!AIV18+'Daily-Prod.'!AIM18+'Daily-Prod.'!AID18+'Daily-Prod.'!AHU18+'Daily-Prod.'!AHL18+'Daily-Prod.'!AHC18+'Daily-Prod.'!AGT18+'Daily-Prod.'!AGK18+'Daily-Prod.'!AGB18+'Daily-Prod.'!AFS18+'Daily-Prod.'!AFJ18+'Daily-Prod.'!AFA18+'Daily-Prod.'!AER18+'Daily-Prod.'!AEI18+'Daily-Prod.'!ADZ18)/AI18,"")</f>
        <v>0.3539325842696629</v>
      </c>
      <c r="AI18" s="496">
        <f>IFERROR(('Daily-Prod.'!AOL18+'Daily-Prod.'!AOC18+'Daily-Prod.'!ANT18+'Daily-Prod.'!ANK18+'Daily-Prod.'!ANB18+'Daily-Prod.'!AMS18+'Daily-Prod.'!AMJ18+'Daily-Prod.'!AMA18+'Daily-Prod.'!ALR18+'Daily-Prod.'!ALI18+'Daily-Prod.'!AKZ18+'Daily-Prod.'!AKQ18+'Daily-Prod.'!AKH18+'Daily-Prod.'!AJY18+'Daily-Prod.'!AJP18+'Daily-Prod.'!AJG18+'Daily-Prod.'!AIX18+'Daily-Prod.'!AIO18+'Daily-Prod.'!AIF18+'Daily-Prod.'!AHW18+'Daily-Prod.'!AHN18+'Daily-Prod.'!AHE18+'Daily-Prod.'!AGV18+'Daily-Prod.'!AGM18+'Daily-Prod.'!AGD18+'Daily-Prod.'!AFU18+'Daily-Prod.'!AFL18+'Daily-Prod.'!AFC18+'Daily-Prod.'!AET18+'Daily-Prod.'!AEK18+'Daily-Prod.'!AEB18),"")</f>
        <v>356</v>
      </c>
      <c r="AJ18" s="383"/>
      <c r="AK18" s="384">
        <f>IFERROR(('Daily-Prod.'!AON18+'Daily-Prod.'!AOE18+'Daily-Prod.'!ANV18+'Daily-Prod.'!ANM18+'Daily-Prod.'!AND18+'Daily-Prod.'!AMU18+'Daily-Prod.'!AML18+'Daily-Prod.'!AMC18+'Daily-Prod.'!ALT18+'Daily-Prod.'!ALK18+'Daily-Prod.'!ALB18+'Daily-Prod.'!AKS18+'Daily-Prod.'!AKJ18+'Daily-Prod.'!AKA18+'Daily-Prod.'!AJR18+'Daily-Prod.'!AJI18+'Daily-Prod.'!AIZ18+'Daily-Prod.'!AIQ18+'Daily-Prod.'!AIH18+'Daily-Prod.'!AHY18+'Daily-Prod.'!AHP18+'Daily-Prod.'!AHG18+'Daily-Prod.'!AGX18+'Daily-Prod.'!AGO18+'Daily-Prod.'!AGF18+'Daily-Prod.'!AFW18+'Daily-Prod.'!AFN18+'Daily-Prod.'!AFE18+'Daily-Prod.'!AEV18+'Daily-Prod.'!AEM18+'Daily-Prod.'!AED18),"")</f>
        <v>212</v>
      </c>
      <c r="AL18" s="495" t="str">
        <f t="shared" si="3"/>
        <v/>
      </c>
      <c r="AM18" s="378">
        <f>IFERROR(AVERAGE('Daily-Prod.'!AOL18,'Daily-Prod.'!AOC18,'Daily-Prod.'!ANT18,'Daily-Prod.'!ANK18,'Daily-Prod.'!ANB18,'Daily-Prod.'!AMS18,'Daily-Prod.'!AMJ18,'Daily-Prod.'!AMA18,'Daily-Prod.'!ALR18,'Daily-Prod.'!ALI18,'Daily-Prod.'!AKZ18,'Daily-Prod.'!AKQ18,'Daily-Prod.'!AKH18,'Daily-Prod.'!AJY18,'Daily-Prod.'!AJP18,'Daily-Prod.'!AJG18,'Daily-Prod.'!AIX18,'Daily-Prod.'!AIO18,'Daily-Prod.'!AIF18,'Daily-Prod.'!AHW18,'Daily-Prod.'!AHN18,'Daily-Prod.'!AHE18,'Daily-Prod.'!AGV18,'Daily-Prod.'!AGM18,'Daily-Prod.'!AGD18,'Daily-Prod.'!AFU18,'Daily-Prod.'!AFL18,'Daily-Prod.'!AFC18,'Daily-Prod.'!AET18,'Daily-Prod.'!AEK18,'Daily-Prod.'!AEB18),"")</f>
        <v>16.181818181818183</v>
      </c>
      <c r="AN18" s="379"/>
      <c r="AO18" s="380">
        <f>IFERROR(AVERAGE('Daily-Prod.'!AON18,'Daily-Prod.'!AOE18,'Daily-Prod.'!ANV18,'Daily-Prod.'!ANM18,'Daily-Prod.'!AND18,'Daily-Prod.'!AMU18,'Daily-Prod.'!AML18,'Daily-Prod.'!AMC18,'Daily-Prod.'!ALT18,'Daily-Prod.'!ALK18,'Daily-Prod.'!ALB18,'Daily-Prod.'!AKS18,'Daily-Prod.'!AKJ18,'Daily-Prod.'!AKA18,'Daily-Prod.'!AJR18,'Daily-Prod.'!AJI18,'Daily-Prod.'!AIZ18,'Daily-Prod.'!AIQ18,'Daily-Prod.'!AIH18,'Daily-Prod.'!AHY18,'Daily-Prod.'!AHP18,'Daily-Prod.'!AHG18,'Daily-Prod.'!AGX18,'Daily-Prod.'!AGO18,'Daily-Prod.'!AGF18,'Daily-Prod.'!AFW18,'Daily-Prod.'!AFN18,'Daily-Prod.'!AFE18,'Daily-Prod.'!AEV18,'Daily-Prod.'!AEM18,'Daily-Prod.'!AED18),"")</f>
        <v>9.6363636363636367</v>
      </c>
      <c r="AP18" s="66">
        <f>IFERROR(('Daily-Prod.'!AYZ18+'Daily-Prod.'!AYQ18+'Daily-Prod.'!AYH18+'Daily-Prod.'!AXY18+'Daily-Prod.'!AXP18+'Daily-Prod.'!AXG18+'Daily-Prod.'!AWX18+'Daily-Prod.'!AWO18+'Daily-Prod.'!AWF18+'Daily-Prod.'!AVW18+'Daily-Prod.'!AVN18+'Daily-Prod.'!AVE18+'Daily-Prod.'!AUV18+'Daily-Prod.'!AUM18+'Daily-Prod.'!AUD18+'Daily-Prod.'!ATU18+'Daily-Prod.'!ATL18+'Daily-Prod.'!ATC18+'Daily-Prod.'!AST18+'Daily-Prod.'!ASK18+'Daily-Prod.'!ASB18+'Daily-Prod.'!ARS18+'Daily-Prod.'!ARJ18+'Daily-Prod.'!ARA18+'Daily-Prod.'!AQR18+'Daily-Prod.'!AQI18+'Daily-Prod.'!APZ18+'Daily-Prod.'!APQ18+'Daily-Prod.'!APH18+'Daily-Prod.'!AOY18+'Daily-Prod.'!AOP18)/AS18,"")</f>
        <v>0.34204275534441803</v>
      </c>
      <c r="AQ18" s="475">
        <f>IFERROR(('Daily-Prod.'!AZA18+'Daily-Prod.'!AYR18+'Daily-Prod.'!AYI18+'Daily-Prod.'!AXZ18+'Daily-Prod.'!AXQ18+'Daily-Prod.'!AXH18+'Daily-Prod.'!AWY18+'Daily-Prod.'!AWP18+'Daily-Prod.'!AWG18+'Daily-Prod.'!AVX18+'Daily-Prod.'!AVO18+'Daily-Prod.'!AVF18+'Daily-Prod.'!AUW18+'Daily-Prod.'!AUN18+'Daily-Prod.'!AUE18+'Daily-Prod.'!ATV18+'Daily-Prod.'!ATM18+'Daily-Prod.'!ATD18+'Daily-Prod.'!ASU18+'Daily-Prod.'!ASL18+'Daily-Prod.'!ASC18+'Daily-Prod.'!ART18+'Daily-Prod.'!ARK18+'Daily-Prod.'!ARB18+'Daily-Prod.'!AQS18+'Daily-Prod.'!AQJ18+'Daily-Prod.'!AQA18+'Daily-Prod.'!APR18+'Daily-Prod.'!API18+'Daily-Prod.'!AOZ18+'Daily-Prod.'!AOQ18)/AS18,"")</f>
        <v>0.18052256532066507</v>
      </c>
      <c r="AR18" s="475">
        <f>IFERROR(('Daily-Prod.'!AZC18+'Daily-Prod.'!AYT18+'Daily-Prod.'!AYK18+'Daily-Prod.'!AYB18+'Daily-Prod.'!AXS18+'Daily-Prod.'!AXJ18+'Daily-Prod.'!AXA18+'Daily-Prod.'!AWR18+'Daily-Prod.'!AWI18+'Daily-Prod.'!AVZ18+'Daily-Prod.'!AVQ18+'Daily-Prod.'!AVH18+'Daily-Prod.'!AUY18+'Daily-Prod.'!AUP18+'Daily-Prod.'!AUG18+'Daily-Prod.'!ATX18+'Daily-Prod.'!ATO18+'Daily-Prod.'!ATF18+'Daily-Prod.'!ASW18+'Daily-Prod.'!ASN18+'Daily-Prod.'!ASE18+'Daily-Prod.'!ARV18+'Daily-Prod.'!ARM18+'Daily-Prod.'!ARD18+'Daily-Prod.'!AQU18+'Daily-Prod.'!AQL18+'Daily-Prod.'!AQC18+'Daily-Prod.'!APT18+'Daily-Prod.'!APK18+'Daily-Prod.'!APB18+'Daily-Prod.'!AOS18+'Daily-Prod.'!AZD18+'Daily-Prod.'!AYU18+'Daily-Prod.'!AYL18+'Daily-Prod.'!AYC18+'Daily-Prod.'!AXT18+'Daily-Prod.'!AXK18+'Daily-Prod.'!AXB18+'Daily-Prod.'!AWS18+'Daily-Prod.'!AWJ18+'Daily-Prod.'!AWA18+'Daily-Prod.'!AVR18+'Daily-Prod.'!AVI18+'Daily-Prod.'!AUZ18+'Daily-Prod.'!AUQ18+'Daily-Prod.'!AUH18+'Daily-Prod.'!ATY18+'Daily-Prod.'!ATP18+'Daily-Prod.'!ATG18+'Daily-Prod.'!ASX18+'Daily-Prod.'!ASO18+'Daily-Prod.'!ASF18+'Daily-Prod.'!ARW18+'Daily-Prod.'!ARN18+'Daily-Prod.'!ARE18+'Daily-Prod.'!AQV18+'Daily-Prod.'!AQM18+'Daily-Prod.'!AQD18+'Daily-Prod.'!APU18+'Daily-Prod.'!APL18+'Daily-Prod.'!APC18+'Daily-Prod.'!AOT18)/AS18,"")</f>
        <v>0.47743467933491684</v>
      </c>
      <c r="AS18" s="496">
        <f>IFERROR(('Daily-Prod.'!AZE18+'Daily-Prod.'!AYV18+'Daily-Prod.'!AYM18+'Daily-Prod.'!AYD18+'Daily-Prod.'!AXU18+'Daily-Prod.'!AXL18+'Daily-Prod.'!AXC18+'Daily-Prod.'!AWT18+'Daily-Prod.'!AWK18+'Daily-Prod.'!AWB18+'Daily-Prod.'!AVS18+'Daily-Prod.'!AVJ18+'Daily-Prod.'!AVA18+'Daily-Prod.'!AUR18+'Daily-Prod.'!AUI18+'Daily-Prod.'!ATZ18+'Daily-Prod.'!ATQ18+'Daily-Prod.'!ATH18+'Daily-Prod.'!ASY18+'Daily-Prod.'!ASP18+'Daily-Prod.'!ASG18+'Daily-Prod.'!ARX18+'Daily-Prod.'!ARO18+'Daily-Prod.'!ARF18+'Daily-Prod.'!AQW18+'Daily-Prod.'!AQN18+'Daily-Prod.'!AQE18+'Daily-Prod.'!APV18+'Daily-Prod.'!APM18+'Daily-Prod.'!APD18+'Daily-Prod.'!AOU18),"")</f>
        <v>421</v>
      </c>
      <c r="AT18" s="383"/>
      <c r="AU18" s="384">
        <f>IFERROR(('Daily-Prod.'!AZG18+'Daily-Prod.'!AYX18+'Daily-Prod.'!AYO18+'Daily-Prod.'!AYF18+'Daily-Prod.'!AXW18+'Daily-Prod.'!AXN18+'Daily-Prod.'!AXE18+'Daily-Prod.'!AWV18+'Daily-Prod.'!AWM18+'Daily-Prod.'!AWD18+'Daily-Prod.'!AVU18+'Daily-Prod.'!AVL18+'Daily-Prod.'!AVC18+'Daily-Prod.'!AUT18+'Daily-Prod.'!AUK18+'Daily-Prod.'!AUB18+'Daily-Prod.'!ATS18+'Daily-Prod.'!ATJ18+'Daily-Prod.'!ATA18+'Daily-Prod.'!ASR18+'Daily-Prod.'!ASI18+'Daily-Prod.'!ARZ18+'Daily-Prod.'!ARQ18+'Daily-Prod.'!ARH18+'Daily-Prod.'!AQY18+'Daily-Prod.'!AQP18+'Daily-Prod.'!AQG18+'Daily-Prod.'!APX18+'Daily-Prod.'!APO18+'Daily-Prod.'!APF18+'Daily-Prod.'!AOW18),"")</f>
        <v>177</v>
      </c>
      <c r="AV18" s="495" t="str">
        <f t="shared" si="4"/>
        <v/>
      </c>
      <c r="AW18" s="378">
        <f>IFERROR(AVERAGE('Daily-Prod.'!AZE18,'Daily-Prod.'!AYV18,'Daily-Prod.'!AYM18,'Daily-Prod.'!AYD18,'Daily-Prod.'!AXU18,'Daily-Prod.'!AXL18,'Daily-Prod.'!AXC18,'Daily-Prod.'!AWT18,'Daily-Prod.'!AWK18,'Daily-Prod.'!AWB18,'Daily-Prod.'!AVS18,'Daily-Prod.'!AVJ18,'Daily-Prod.'!AVA18,'Daily-Prod.'!AUR18,'Daily-Prod.'!AUI18,'Daily-Prod.'!ATZ18,'Daily-Prod.'!ATQ18,'Daily-Prod.'!ATH18,'Daily-Prod.'!ASY18,'Daily-Prod.'!ASP18,'Daily-Prod.'!ASG18,'Daily-Prod.'!ARX18,'Daily-Prod.'!ARO18,'Daily-Prod.'!ARF18,'Daily-Prod.'!AQW18,'Daily-Prod.'!AQN18,'Daily-Prod.'!AQE18,'Daily-Prod.'!APV18,'Daily-Prod.'!APM18,'Daily-Prod.'!APD18,'Daily-Prod.'!AOU18),"")</f>
        <v>19.136363636363637</v>
      </c>
      <c r="AX18" s="379"/>
      <c r="AY18" s="380">
        <f>IFERROR(AVERAGE('Daily-Prod.'!AZG18,'Daily-Prod.'!AYX18,'Daily-Prod.'!AYO18,'Daily-Prod.'!AYF18,'Daily-Prod.'!AXW18,'Daily-Prod.'!AXN18,'Daily-Prod.'!AXE18,'Daily-Prod.'!AWV18,'Daily-Prod.'!AWM18,'Daily-Prod.'!AWD18,'Daily-Prod.'!AVU18,'Daily-Prod.'!AVL18,'Daily-Prod.'!AVC18,'Daily-Prod.'!AUT18,'Daily-Prod.'!AUK18,'Daily-Prod.'!AUB18,'Daily-Prod.'!ATS18,'Daily-Prod.'!ATJ18,'Daily-Prod.'!ATA18,'Daily-Prod.'!ASR18,'Daily-Prod.'!ASI18,'Daily-Prod.'!ARZ18,'Daily-Prod.'!ARQ18,'Daily-Prod.'!ARH18,'Daily-Prod.'!AQY18,'Daily-Prod.'!AQP18,'Daily-Prod.'!AQG18,'Daily-Prod.'!APX18,'Daily-Prod.'!APO18,'Daily-Prod.'!APF18,'Daily-Prod.'!AOW18),"")</f>
        <v>7.08</v>
      </c>
      <c r="AZ18" s="66">
        <f>IFERROR(('Daily-Prod.'!BJJ18+'Daily-Prod.'!BJA18+'Daily-Prod.'!BIR18+'Daily-Prod.'!BII18+'Daily-Prod.'!BHZ18+'Daily-Prod.'!BHQ18+'Daily-Prod.'!BHH18+'Daily-Prod.'!BGY18+'Daily-Prod.'!BGP18+'Daily-Prod.'!BGG18+'Daily-Prod.'!BFX18+'Daily-Prod.'!BFO18+'Daily-Prod.'!BFF18+'Daily-Prod.'!BEW18+'Daily-Prod.'!BEN18+'Daily-Prod.'!BEE18+'Daily-Prod.'!BDV18+'Daily-Prod.'!BDM18+'Daily-Prod.'!BDD18+'Daily-Prod.'!BCU18+'Daily-Prod.'!BCL18+'Daily-Prod.'!BCC18+'Daily-Prod.'!BBT18+'Daily-Prod.'!BBK18+'Daily-Prod.'!BBB18+'Daily-Prod.'!BAS18+'Daily-Prod.'!BAJ18+'Daily-Prod.'!BAA18+'Daily-Prod.'!AZR18+'Daily-Prod.'!AZI18)/BC18,"")</f>
        <v>0.41077441077441079</v>
      </c>
      <c r="BA18" s="475">
        <f>IFERROR(('Daily-Prod.'!BJK18+'Daily-Prod.'!BJB18+'Daily-Prod.'!BIS18+'Daily-Prod.'!BIJ18+'Daily-Prod.'!BIA18+'Daily-Prod.'!BHR18+'Daily-Prod.'!BHI18+'Daily-Prod.'!BGZ18+'Daily-Prod.'!BGQ18+'Daily-Prod.'!BGH18+'Daily-Prod.'!BFY18+'Daily-Prod.'!BFP18+'Daily-Prod.'!BFG18+'Daily-Prod.'!BEX18+'Daily-Prod.'!BEO18+'Daily-Prod.'!BEF18+'Daily-Prod.'!BDW18+'Daily-Prod.'!BDN18+'Daily-Prod.'!BDE18+'Daily-Prod.'!BCV18+'Daily-Prod.'!BCM18+'Daily-Prod.'!BCD18+'Daily-Prod.'!BBU18+'Daily-Prod.'!BBL18+'Daily-Prod.'!BBC18+'Daily-Prod.'!BAT18+'Daily-Prod.'!BAK18+'Daily-Prod.'!BAB18+'Daily-Prod.'!AZS18+'Daily-Prod.'!AZJ18)/BC18,"")</f>
        <v>0.19865319865319866</v>
      </c>
      <c r="BB18" s="475">
        <f>IFERROR(('Daily-Prod.'!BJM18+'Daily-Prod.'!BJD18+'Daily-Prod.'!BIU18+'Daily-Prod.'!BIL18+'Daily-Prod.'!BIC18+'Daily-Prod.'!BHT18+'Daily-Prod.'!BHK18+'Daily-Prod.'!BHB18+'Daily-Prod.'!BGS18+'Daily-Prod.'!BGJ18+'Daily-Prod.'!BGA18+'Daily-Prod.'!BFR18+'Daily-Prod.'!BFI18+'Daily-Prod.'!BEZ18+'Daily-Prod.'!BEQ18+'Daily-Prod.'!BEH18+'Daily-Prod.'!BDY18+'Daily-Prod.'!BDP18+'Daily-Prod.'!BDG18+'Daily-Prod.'!BCX18+'Daily-Prod.'!BCO18+'Daily-Prod.'!BCF18+'Daily-Prod.'!BBW18+'Daily-Prod.'!BBN18+'Daily-Prod.'!BBE18+'Daily-Prod.'!BAV18+'Daily-Prod.'!BAM18+'Daily-Prod.'!BAD18+'Daily-Prod.'!AZU18+'Daily-Prod.'!AZL18+'Daily-Prod.'!BJN18+'Daily-Prod.'!BJE18+'Daily-Prod.'!BIV18+'Daily-Prod.'!BIM18+'Daily-Prod.'!BID18+'Daily-Prod.'!BHU18+'Daily-Prod.'!BHL18+'Daily-Prod.'!BHC18+'Daily-Prod.'!BGT18+'Daily-Prod.'!BGK18+'Daily-Prod.'!BGB18+'Daily-Prod.'!BFS18+'Daily-Prod.'!BFJ18+'Daily-Prod.'!BFA18+'Daily-Prod.'!BER18+'Daily-Prod.'!BEI18+'Daily-Prod.'!BDZ18+'Daily-Prod.'!BDQ18+'Daily-Prod.'!BDH18+'Daily-Prod.'!BCY18+'Daily-Prod.'!BCP18+'Daily-Prod.'!BCG18+'Daily-Prod.'!BBX18+'Daily-Prod.'!BBO18+'Daily-Prod.'!BBF18+'Daily-Prod.'!BAW18+'Daily-Prod.'!BAN18+'Daily-Prod.'!BAE18+'Daily-Prod.'!AZV18+'Daily-Prod.'!AZM18)/BC18,"")</f>
        <v>0.39057239057239057</v>
      </c>
      <c r="BC18" s="496">
        <f>IFERROR(('Daily-Prod.'!BJO18+'Daily-Prod.'!BJF18+'Daily-Prod.'!BIW18+'Daily-Prod.'!BIN18+'Daily-Prod.'!BIE18+'Daily-Prod.'!BHV18+'Daily-Prod.'!BHM18+'Daily-Prod.'!BHD18+'Daily-Prod.'!BGU18+'Daily-Prod.'!BGL18+'Daily-Prod.'!BGC18+'Daily-Prod.'!BFT18+'Daily-Prod.'!BFK18+'Daily-Prod.'!BFB18+'Daily-Prod.'!BES18+'Daily-Prod.'!BEJ18+'Daily-Prod.'!BEA18+'Daily-Prod.'!BDR18+'Daily-Prod.'!BDI18+'Daily-Prod.'!BCZ18+'Daily-Prod.'!BCQ18+'Daily-Prod.'!BCH18+'Daily-Prod.'!BBY18+'Daily-Prod.'!BBP18+'Daily-Prod.'!BBG18+'Daily-Prod.'!BAX18+'Daily-Prod.'!BAO18+'Daily-Prod.'!BAF18+'Daily-Prod.'!AZW18+'Daily-Prod.'!AZN18),"")</f>
        <v>297</v>
      </c>
      <c r="BD18" s="383">
        <f>IFERROR(('Daily-Prod.'!BJP18+'Daily-Prod.'!BJG18+'Daily-Prod.'!BIX18+'Daily-Prod.'!BIO18+'Daily-Prod.'!BIF18+'Daily-Prod.'!BHW18+'Daily-Prod.'!BHN18+'Daily-Prod.'!BHE18+'Daily-Prod.'!BGV18+'Daily-Prod.'!BGM18+'Daily-Prod.'!BGD18+'Daily-Prod.'!BFU18+'Daily-Prod.'!BFL18+'Daily-Prod.'!BFC18+'Daily-Prod.'!BET18+'Daily-Prod.'!BEK18+'Daily-Prod.'!BEB18+'Daily-Prod.'!BDS18+'Daily-Prod.'!BDJ18+'Daily-Prod.'!BDA18+'Daily-Prod.'!BCR18+'Daily-Prod.'!BCI18+'Daily-Prod.'!BBZ18+'Daily-Prod.'!BBQ18+'Daily-Prod.'!BBH18+'Daily-Prod.'!BAY18+'Daily-Prod.'!BAP18+'Daily-Prod.'!BAG18+'Daily-Prod.'!AZX18+'Daily-Prod.'!AZO18),"")</f>
        <v>111</v>
      </c>
      <c r="BE18" s="384">
        <f>IFERROR(('Daily-Prod.'!BJQ18+'Daily-Prod.'!BJH18+'Daily-Prod.'!BIY18+'Daily-Prod.'!BIP18+'Daily-Prod.'!BIG18+'Daily-Prod.'!BHX18+'Daily-Prod.'!BHO18+'Daily-Prod.'!BHF18+'Daily-Prod.'!BGW18+'Daily-Prod.'!BGN18+'Daily-Prod.'!BGE18+'Daily-Prod.'!BFV18+'Daily-Prod.'!BFM18+'Daily-Prod.'!BFD18+'Daily-Prod.'!BEU18+'Daily-Prod.'!BEL18+'Daily-Prod.'!BEC18+'Daily-Prod.'!BDT18+'Daily-Prod.'!BDK18+'Daily-Prod.'!BDB18+'Daily-Prod.'!BCS18+'Daily-Prod.'!BCJ18+'Daily-Prod.'!BCA18+'Daily-Prod.'!BBR18+'Daily-Prod.'!BBI18+'Daily-Prod.'!BAZ18+'Daily-Prod.'!BAQ18+'Daily-Prod.'!BAH18+'Daily-Prod.'!AZY18+'Daily-Prod.'!AZP18),"")</f>
        <v>111</v>
      </c>
      <c r="BF18" s="495">
        <f t="shared" si="5"/>
        <v>1</v>
      </c>
      <c r="BG18" s="378">
        <f>IFERROR(AVERAGE('Daily-Prod.'!BJO18,'Daily-Prod.'!BJF18,'Daily-Prod.'!BIW18,'Daily-Prod.'!BIN18,'Daily-Prod.'!BIE18,'Daily-Prod.'!BHV18,'Daily-Prod.'!BHM18,'Daily-Prod.'!BHD18,'Daily-Prod.'!BGU18,'Daily-Prod.'!BGL18,'Daily-Prod.'!BGC18,'Daily-Prod.'!BFT18,'Daily-Prod.'!BFK18,'Daily-Prod.'!BFB18,'Daily-Prod.'!BES18,'Daily-Prod.'!BEJ18,'Daily-Prod.'!BEA18,'Daily-Prod.'!BDR18,'Daily-Prod.'!BDI18,'Daily-Prod.'!BCZ18,'Daily-Prod.'!BCQ18,'Daily-Prod.'!BCH18,'Daily-Prod.'!BBY18,'Daily-Prod.'!BBP18,'Daily-Prod.'!BBG18,'Daily-Prod.'!BAX18,'Daily-Prod.'!BAO18,'Daily-Prod.'!BAF18,'Daily-Prod.'!AZW18,'Daily-Prod.'!AZN18),"")</f>
        <v>19.8</v>
      </c>
      <c r="BH18" s="379">
        <f>IFERROR(AVERAGE('Daily-Prod.'!BJP18,'Daily-Prod.'!BJG18,'Daily-Prod.'!BIX18,'Daily-Prod.'!BIO18,'Daily-Prod.'!BIF18,'Daily-Prod.'!BHW18,'Daily-Prod.'!BHN18,'Daily-Prod.'!BHE18,'Daily-Prod.'!BGV18,'Daily-Prod.'!BGM18,'Daily-Prod.'!BGD18,'Daily-Prod.'!BFU18,'Daily-Prod.'!BFL18,'Daily-Prod.'!BFC18,'Daily-Prod.'!BET18,'Daily-Prod.'!BEK18,'Daily-Prod.'!BEB18,'Daily-Prod.'!BDS18,'Daily-Prod.'!BDJ18,'Daily-Prod.'!BDA18,'Daily-Prod.'!BCR18,'Daily-Prod.'!BCI18,'Daily-Prod.'!BBZ18,'Daily-Prod.'!BBQ18,'Daily-Prod.'!BBH18,'Daily-Prod.'!BAY18,'Daily-Prod.'!BAP18,'Daily-Prod.'!BAG18,'Daily-Prod.'!AZX18,'Daily-Prod.'!AZO18),"")</f>
        <v>3.7</v>
      </c>
      <c r="BI18" s="380">
        <f>IFERROR(AVERAGE('Daily-Prod.'!BJQ18,'Daily-Prod.'!BJH18,'Daily-Prod.'!BIY18,'Daily-Prod.'!BIP18,'Daily-Prod.'!BIG18,'Daily-Prod.'!BHX18,'Daily-Prod.'!BHO18,'Daily-Prod.'!BHF18,'Daily-Prod.'!BGW18,'Daily-Prod.'!BGN18,'Daily-Prod.'!BGE18,'Daily-Prod.'!BFV18,'Daily-Prod.'!BFM18,'Daily-Prod.'!BFD18,'Daily-Prod.'!BEU18,'Daily-Prod.'!BEL18,'Daily-Prod.'!BEC18,'Daily-Prod.'!BDT18,'Daily-Prod.'!BDK18,'Daily-Prod.'!BDB18,'Daily-Prod.'!BCS18,'Daily-Prod.'!BCJ18,'Daily-Prod.'!BCA18,'Daily-Prod.'!BBR18,'Daily-Prod.'!BBI18,'Daily-Prod.'!BAZ18,'Daily-Prod.'!BAQ18,'Daily-Prod.'!BAH18,'Daily-Prod.'!AZY18,'Daily-Prod.'!AZP18),"")</f>
        <v>3.7</v>
      </c>
      <c r="BJ18" s="66">
        <f>IFERROR((('Daily-Prod.'!BUC18+'Daily-Prod.'!BTT18+'Daily-Prod.'!BTK18+'Daily-Prod.'!BTB18+'Daily-Prod.'!BSS18+'Daily-Prod.'!BSJ18+'Daily-Prod.'!BSA18+'Daily-Prod.'!BRR18+'Daily-Prod.'!BRI18+'Daily-Prod.'!BQZ18+'Daily-Prod.'!BQQ18+'Daily-Prod.'!BQH18+'Daily-Prod.'!BPY18+'Daily-Prod.'!BPP18+'Daily-Prod.'!BPG18+'Daily-Prod.'!BOX18+'Daily-Prod.'!BOO18+'Daily-Prod.'!BOF18+'Daily-Prod.'!BNW18+'Daily-Prod.'!BNN18+'Daily-Prod.'!BNE18+'Daily-Prod.'!BMV18+'Daily-Prod.'!BMM18+'Daily-Prod.'!BMD18+'Daily-Prod.'!BLU18+'Daily-Prod.'!BLL18+'Daily-Prod.'!BLC18+'Daily-Prod.'!BKT18+'Daily-Prod.'!BKK18+'Daily-Prod.'!BKB18+'Daily-Prod.'!BJS18)/BM18),"")</f>
        <v>0.32710280373831774</v>
      </c>
      <c r="BK18" s="475">
        <f>IFERROR((('Daily-Prod.'!BUD18+'Daily-Prod.'!BTU18+'Daily-Prod.'!BTL18+'Daily-Prod.'!BTC18+'Daily-Prod.'!BST18+'Daily-Prod.'!BSK18+'Daily-Prod.'!BSB18+'Daily-Prod.'!BRS18+'Daily-Prod.'!BRJ18+'Daily-Prod.'!BRA18+'Daily-Prod.'!BQR18+'Daily-Prod.'!BQI18+'Daily-Prod.'!BPZ18+'Daily-Prod.'!BPQ18+'Daily-Prod.'!BPH18+'Daily-Prod.'!BOY18+'Daily-Prod.'!BOP18+'Daily-Prod.'!BOG18+'Daily-Prod.'!BNX18+'Daily-Prod.'!BNO18+'Daily-Prod.'!BNF18+'Daily-Prod.'!BMW18+'Daily-Prod.'!BMN18+'Daily-Prod.'!BME18+'Daily-Prod.'!BLV18+'Daily-Prod.'!BLM18+'Daily-Prod.'!BLD18+'Daily-Prod.'!BKU18+'Daily-Prod.'!BKL18+'Daily-Prod.'!BKC18+'Daily-Prod.'!BJT18)/BM18),"")</f>
        <v>0.18691588785046728</v>
      </c>
      <c r="BL18" s="475">
        <f>IFERROR((('Daily-Prod.'!BUG18+'Daily-Prod.'!BTX18+'Daily-Prod.'!BTO18+'Daily-Prod.'!BTF18+'Daily-Prod.'!BSW18+'Daily-Prod.'!BSN18+'Daily-Prod.'!BSE18+'Daily-Prod.'!BRV18+'Daily-Prod.'!BRM18+'Daily-Prod.'!BRD18+'Daily-Prod.'!BQU18+'Daily-Prod.'!BQL18+'Daily-Prod.'!BQC18+'Daily-Prod.'!BPT18+'Daily-Prod.'!BPK18+'Daily-Prod.'!BPB18+'Daily-Prod.'!BOS18+'Daily-Prod.'!BOJ18+'Daily-Prod.'!BOA18+'Daily-Prod.'!BNR18+'Daily-Prod.'!BNI18+'Daily-Prod.'!BMZ18+'Daily-Prod.'!BMQ18+'Daily-Prod.'!BMH18+'Daily-Prod.'!BLY18+'Daily-Prod.'!BLP18+'Daily-Prod.'!BLG18+'Daily-Prod.'!BKX18+'Daily-Prod.'!BKO18+'Daily-Prod.'!BKF18+'Daily-Prod.'!BJW18+'Daily-Prod.'!BUF18+'Daily-Prod.'!BTW18+'Daily-Prod.'!BTN18+'Daily-Prod.'!BTE18+'Daily-Prod.'!BSV18+'Daily-Prod.'!BSM18+'Daily-Prod.'!BSD18+'Daily-Prod.'!BRU18+'Daily-Prod.'!BRL18+'Daily-Prod.'!BRC18+'Daily-Prod.'!BQT18+'Daily-Prod.'!BQK18+'Daily-Prod.'!BQB18+'Daily-Prod.'!BPS18+'Daily-Prod.'!BPJ18+'Daily-Prod.'!BPA18+'Daily-Prod.'!BOR18+'Daily-Prod.'!BOI18+'Daily-Prod.'!BNZ18+'Daily-Prod.'!BNQ18+'Daily-Prod.'!BNH18+'Daily-Prod.'!BMY18+'Daily-Prod.'!BMP18+'Daily-Prod.'!BMG18+'Daily-Prod.'!BLX18+'Daily-Prod.'!BLO18+'Daily-Prod.'!BLF18+'Daily-Prod.'!BKW18+'Daily-Prod.'!BKN18+'Daily-Prod.'!BKE18+'Daily-Prod.'!BJV18)/BM18),"")</f>
        <v>0.48598130841121495</v>
      </c>
      <c r="BM18" s="496">
        <f>IFERROR(('Daily-Prod.'!BUH18+'Daily-Prod.'!BTY18+'Daily-Prod.'!BTP18+'Daily-Prod.'!BTG18+'Daily-Prod.'!BSX18+'Daily-Prod.'!BSO18+'Daily-Prod.'!BSF18+'Daily-Prod.'!BRW18+'Daily-Prod.'!BRN18+'Daily-Prod.'!BRE18+'Daily-Prod.'!BQV18+'Daily-Prod.'!BQM18+'Daily-Prod.'!BQD18+'Daily-Prod.'!BPU18+'Daily-Prod.'!BPL18+'Daily-Prod.'!BPC18+'Daily-Prod.'!BOT18+'Daily-Prod.'!BOK18+'Daily-Prod.'!BOB18+'Daily-Prod.'!BNS18+'Daily-Prod.'!BNJ18+'Daily-Prod.'!BNA18+'Daily-Prod.'!BMR18+'Daily-Prod.'!BMI18+'Daily-Prod.'!BLZ18+'Daily-Prod.'!BLQ18+'Daily-Prod.'!BLH18+'Daily-Prod.'!BKY18+'Daily-Prod.'!BKP18+'Daily-Prod.'!BKG18+'Daily-Prod.'!BJX18),"")</f>
        <v>428</v>
      </c>
      <c r="BN18" s="383"/>
      <c r="BO18" s="384">
        <f>IFERROR(('Daily-Prod.'!BUJ18+'Daily-Prod.'!BUA18+'Daily-Prod.'!BTR18+'Daily-Prod.'!BTI18+'Daily-Prod.'!BSZ18+'Daily-Prod.'!BSQ18+'Daily-Prod.'!BSH18+'Daily-Prod.'!BRY18+'Daily-Prod.'!BRP18+'Daily-Prod.'!BRG18+'Daily-Prod.'!BQX18+'Daily-Prod.'!BQO18+'Daily-Prod.'!BQF18+'Daily-Prod.'!BPW18+'Daily-Prod.'!BPN18+'Daily-Prod.'!BPE18+'Daily-Prod.'!BOV18+'Daily-Prod.'!BOM18+'Daily-Prod.'!BOD18+'Daily-Prod.'!BNU18+'Daily-Prod.'!BNL18+'Daily-Prod.'!BNC18+'Daily-Prod.'!BMT18+'Daily-Prod.'!BMK18+'Daily-Prod.'!BMB18+'Daily-Prod.'!BLS18+'Daily-Prod.'!BLJ18+'Daily-Prod.'!BLA18+'Daily-Prod.'!BKR18+'Daily-Prod.'!BKI18+'Daily-Prod.'!BJZ18),"")</f>
        <v>106</v>
      </c>
      <c r="BP18" s="495" t="str">
        <f t="shared" si="6"/>
        <v/>
      </c>
      <c r="BQ18" s="378">
        <f ca="1">IFERROR(AVERAGE(('Daily-Prod.'!BUH18,'Daily-Prod.'!BTY18,'Daily-Prod.'!BTP18,'Daily-Prod.'!BTG18,'Daily-Prod.'!BSX18,'Daily-Prod.'!BSO18,'Daily-Prod.'!BSF18,'Daily-Prod.'!BRW18,'Daily-Prod.'!BRN18,'Daily-Prod.'!BRE18,'Daily-Prod.'!BQV18,'Daily-Prod.'!BQM18,'Daily-Prod.'!BQD18,'Daily-Prod.'!BPU18,'Daily-Prod.'!BPL18,'Daily-Prod.'!BPC18,'Daily-Prod.'!BOT18,'Daily-Prod.'!BOK18,'Daily-Prod.'!BOB18,'Daily-Prod.'!BNS18,'Daily-Prod.'!BNJ18,'Daily-Prod.'!BNA18,'Daily-Prod.'!BMR18,'Daily-Prod.'!BMI18,'Daily-Prod.'!BLZ18,'Daily-Prod.'!BLQ18,'Daily-Prod.'!BLH18,'Daily-Prod.'!BKY18,'Daily-Prod.'!BKP18,'Daily-Prod.'!BKG18,'Daily-Prod.'!BJX18)),"")</f>
        <v>17.833333333333332</v>
      </c>
      <c r="BR18" s="379"/>
      <c r="BS18" s="380">
        <f>IFERROR((AVERAGE('Daily-Prod.'!BUJ18,'Daily-Prod.'!BUA18,'Daily-Prod.'!BTR18,'Daily-Prod.'!BTI18,'Daily-Prod.'!BSZ18,'Daily-Prod.'!BSQ18,'Daily-Prod.'!BSH18,'Daily-Prod.'!BRY18,'Daily-Prod.'!BRP18,'Daily-Prod.'!BRG18,'Daily-Prod.'!BQX18,'Daily-Prod.'!BQO18,'Daily-Prod.'!BQF18,'Daily-Prod.'!BPW18,'Daily-Prod.'!BPN18,'Daily-Prod.'!BPE18,'Daily-Prod.'!BOV18,'Daily-Prod.'!BOM18,'Daily-Prod.'!BOD18,'Daily-Prod.'!BNU18,'Daily-Prod.'!BNL18,'Daily-Prod.'!BNC18,'Daily-Prod.'!BMT18,'Daily-Prod.'!BMK18,'Daily-Prod.'!BMB18,'Daily-Prod.'!BLS18,'Daily-Prod.'!BLJ18,'Daily-Prod.'!BLA18,'Daily-Prod.'!BKR18,'Daily-Prod.'!BKI18,'Daily-Prod.'!BJZ18)),"")</f>
        <v>8.8333333333333339</v>
      </c>
    </row>
    <row r="19" spans="1:71" ht="13.5">
      <c r="A19" s="453" t="s">
        <v>143</v>
      </c>
      <c r="B19" s="482">
        <f>IFERROR(('Daily-Prod.'!JC19+'Daily-Prod.'!IT19+'Daily-Prod.'!IK19+'Daily-Prod.'!IB19+'Daily-Prod.'!HS19+'Daily-Prod.'!HJ19+'Daily-Prod.'!HA19+'Daily-Prod.'!GR19+'Daily-Prod.'!GI19+'Daily-Prod.'!FZ19+'Daily-Prod.'!FQ19+'Daily-Prod.'!FH19+'Daily-Prod.'!EY19+'Daily-Prod.'!EP19+'Daily-Prod.'!EG19+'Daily-Prod.'!DX19+'Daily-Prod.'!DO19+'Daily-Prod.'!DF19+'Daily-Prod.'!CW19+'Daily-Prod.'!CN19+'Daily-Prod.'!CE19+'Daily-Prod.'!BV19+'Daily-Prod.'!BM19+'Daily-Prod.'!BD19+'Daily-Prod.'!AU19+'Daily-Prod.'!AL19+'Daily-Prod.'!AC19+'Daily-Prod.'!T19+'Daily-Prod.'!K19+'Daily-Prod.'!B19)/E19,"")</f>
        <v>0.44982698961937717</v>
      </c>
      <c r="C19" s="475">
        <f>IFERROR(('Daily-Prod.'!JD19+'Daily-Prod.'!IU19+'Daily-Prod.'!IL19+'Daily-Prod.'!IC19+'Daily-Prod.'!HT19+'Daily-Prod.'!HK19+'Daily-Prod.'!HB19+'Daily-Prod.'!GS19+'Daily-Prod.'!GJ19+'Daily-Prod.'!GA19+'Daily-Prod.'!FR19+'Daily-Prod.'!FI19+'Daily-Prod.'!EZ19+'Daily-Prod.'!EQ19+'Daily-Prod.'!EH19+'Daily-Prod.'!DY19+'Daily-Prod.'!DP19+'Daily-Prod.'!DG19+'Daily-Prod.'!CX19+'Daily-Prod.'!CO19+'Daily-Prod.'!CF19+'Daily-Prod.'!BW19+'Daily-Prod.'!BN19+'Daily-Prod.'!BE19+'Daily-Prod.'!AV19+'Daily-Prod.'!AM19+'Daily-Prod.'!AD19+'Daily-Prod.'!U19+'Daily-Prod.'!L19+'Daily-Prod.'!C19)/E19,"")</f>
        <v>0.17301038062283736</v>
      </c>
      <c r="D19" s="475">
        <f>IFERROR(('Daily-Prod.'!JF19+'Daily-Prod.'!IW19+'Daily-Prod.'!IN19+'Daily-Prod.'!IE19+'Daily-Prod.'!HV19+'Daily-Prod.'!HM19+'Daily-Prod.'!HD19+'Daily-Prod.'!GU19+'Daily-Prod.'!GL19+'Daily-Prod.'!GC19+'Daily-Prod.'!FT19+'Daily-Prod.'!FK19+'Daily-Prod.'!FB19+'Daily-Prod.'!ES19+'Daily-Prod.'!EJ19+'Daily-Prod.'!EA19+'Daily-Prod.'!DR19+'Daily-Prod.'!DI19+'Daily-Prod.'!CZ19+'Daily-Prod.'!CQ19+'Daily-Prod.'!CH19+'Daily-Prod.'!BY19+'Daily-Prod.'!BP19+'Daily-Prod.'!BG19+'Daily-Prod.'!AX19+'Daily-Prod.'!AO19+'Daily-Prod.'!AF19+'Daily-Prod.'!W19+'Daily-Prod.'!N19+'Daily-Prod.'!E19+'Daily-Prod.'!JG19+'Daily-Prod.'!IX19+'Daily-Prod.'!IO19+'Daily-Prod.'!IF19+'Daily-Prod.'!HW19+'Daily-Prod.'!HN19+'Daily-Prod.'!HE19+'Daily-Prod.'!GV19+'Daily-Prod.'!GM19+'Daily-Prod.'!GD19+'Daily-Prod.'!FU19+'Daily-Prod.'!FL19+'Daily-Prod.'!FC19+'Daily-Prod.'!ET19+'Daily-Prod.'!EK19+'Daily-Prod.'!EB19+'Daily-Prod.'!DS19+'Daily-Prod.'!DJ19+'Daily-Prod.'!DA19+'Daily-Prod.'!CR19+'Daily-Prod.'!CI19+'Daily-Prod.'!BZ19+'Daily-Prod.'!BQ19+'Daily-Prod.'!BH19+'Daily-Prod.'!AY19+'Daily-Prod.'!AP19+'Daily-Prod.'!AG19+'Daily-Prod.'!X19+'Daily-Prod.'!O19+'Daily-Prod.'!F19)/E19,"")</f>
        <v>0.37716262975778547</v>
      </c>
      <c r="E19" s="496">
        <f>IFERROR(('Daily-Prod.'!JH19+'Daily-Prod.'!IY19+'Daily-Prod.'!IP19+'Daily-Prod.'!IG19+'Daily-Prod.'!HX19+'Daily-Prod.'!HO19+'Daily-Prod.'!HF19+'Daily-Prod.'!GW19+'Daily-Prod.'!GN19+'Daily-Prod.'!GE19+'Daily-Prod.'!FV19+'Daily-Prod.'!FM19+'Daily-Prod.'!FD19+'Daily-Prod.'!EU19+'Daily-Prod.'!EL19+'Daily-Prod.'!EC19+'Daily-Prod.'!DT19+'Daily-Prod.'!DK19+'Daily-Prod.'!DB19+'Daily-Prod.'!CS19+'Daily-Prod.'!CJ19+'Daily-Prod.'!CA19+'Daily-Prod.'!BR19+'Daily-Prod.'!BI19+'Daily-Prod.'!AZ19+'Daily-Prod.'!AQ19+'Daily-Prod.'!AH19+'Daily-Prod.'!Y19+'Daily-Prod.'!P19+'Daily-Prod.'!G19),"")</f>
        <v>578</v>
      </c>
      <c r="F19" s="383"/>
      <c r="G19" s="384">
        <f>IFERROR(('Daily-Prod.'!JJ19+'Daily-Prod.'!JA19+'Daily-Prod.'!IR19+'Daily-Prod.'!II19+'Daily-Prod.'!HZ19+'Daily-Prod.'!HQ19+'Daily-Prod.'!HH19+'Daily-Prod.'!GY19+'Daily-Prod.'!GP19+'Daily-Prod.'!GG19+'Daily-Prod.'!FX19+'Daily-Prod.'!FO19+'Daily-Prod.'!FF19+'Daily-Prod.'!EW19+'Daily-Prod.'!EN19+'Daily-Prod.'!EE19+'Daily-Prod.'!DV19+'Daily-Prod.'!DM19+'Daily-Prod.'!DD19+'Daily-Prod.'!CU19+'Daily-Prod.'!CL19+'Daily-Prod.'!CC19+'Daily-Prod.'!BT19+'Daily-Prod.'!BK19+'Daily-Prod.'!BB19+'Daily-Prod.'!AS19+'Daily-Prod.'!AJ19+'Daily-Prod.'!AA19+'Daily-Prod.'!R19+'Daily-Prod.'!I19),"")</f>
        <v>145</v>
      </c>
      <c r="H19" s="495" t="str">
        <f>IFERROR((G19/F19),"")</f>
        <v/>
      </c>
      <c r="I19" s="378">
        <f>IFERROR(AVERAGE('Daily-Prod.'!JH19,'Daily-Prod.'!IY19,'Daily-Prod.'!IP19,'Daily-Prod.'!IG19,'Daily-Prod.'!HX19,'Daily-Prod.'!HO19,'Daily-Prod.'!HF19,'Daily-Prod.'!GW19,'Daily-Prod.'!GN19,'Daily-Prod.'!GE19,'Daily-Prod.'!FV19,'Daily-Prod.'!FM19,'Daily-Prod.'!FD19,'Daily-Prod.'!EU19,'Daily-Prod.'!EL19,'Daily-Prod.'!EC19,'Daily-Prod.'!DT19,'Daily-Prod.'!DK19,'Daily-Prod.'!DB19,'Daily-Prod.'!CS19,'Daily-Prod.'!CJ19,'Daily-Prod.'!CA19,'Daily-Prod.'!BR19,'Daily-Prod.'!BI19,'Daily-Prod.'!AZ19,'Daily-Prod.'!AQ19,'Daily-Prod.'!AH19,'Daily-Prod.'!Y19,'Daily-Prod.'!P19,'Daily-Prod.'!G19),"")</f>
        <v>26.272727272727273</v>
      </c>
      <c r="J19" s="379" t="str">
        <f>IFERROR(AVERAGE('Daily-Prod.'!JI19,'Daily-Prod.'!IZ19,'Daily-Prod.'!IQ19,'Daily-Prod.'!IH19,'Daily-Prod.'!HY19,'Daily-Prod.'!HP19,'Daily-Prod.'!HG19,'Daily-Prod.'!GX19,'Daily-Prod.'!GO19,'Daily-Prod.'!GF19,'Daily-Prod.'!FW19,'Daily-Prod.'!FN19,'Daily-Prod.'!FE19,'Daily-Prod.'!EV19,'Daily-Prod.'!EM19,'Daily-Prod.'!ED19,'Daily-Prod.'!DU19,'Daily-Prod.'!DL19,'Daily-Prod.'!DC19,'Daily-Prod.'!CT19,'Daily-Prod.'!CK19,'Daily-Prod.'!CB19,'Daily-Prod.'!BS19,'Daily-Prod.'!BJ19,'Daily-Prod.'!BA19,'Daily-Prod.'!AR19,'Daily-Prod.'!AI19,'Daily-Prod.'!Z19,'Daily-Prod.'!Q19,'Daily-Prod.'!H19),"")</f>
        <v/>
      </c>
      <c r="K19" s="380">
        <f>IFERROR(AVERAGE('Daily-Prod.'!JJ19,'Daily-Prod.'!JA19,'Daily-Prod.'!IR19,'Daily-Prod.'!II19,'Daily-Prod.'!HZ19,'Daily-Prod.'!HQ19,'Daily-Prod.'!HH19,'Daily-Prod.'!GY19,'Daily-Prod.'!GP19,'Daily-Prod.'!GG19,'Daily-Prod.'!FX19,'Daily-Prod.'!FO19,'Daily-Prod.'!FF19,'Daily-Prod.'!EW19,'Daily-Prod.'!EN19,'Daily-Prod.'!EE19,'Daily-Prod.'!DV19,'Daily-Prod.'!DM19,'Daily-Prod.'!DD19,'Daily-Prod.'!CU19,'Daily-Prod.'!CL19,'Daily-Prod.'!CC19,'Daily-Prod.'!BT19,'Daily-Prod.'!BK19,'Daily-Prod.'!BB19,'Daily-Prod.'!AS19,'Daily-Prod.'!AJ19,'Daily-Prod.'!AA19,'Daily-Prod.'!R19,'Daily-Prod.'!I19),"")</f>
        <v>11.153846153846153</v>
      </c>
      <c r="L19" s="482">
        <f>IFERROR(('Daily-Prod.'!TV19+'Daily-Prod.'!TM19+'Daily-Prod.'!TD19+'Daily-Prod.'!SU19+'Daily-Prod.'!SL19+'Daily-Prod.'!SC19+'Daily-Prod.'!RT19+'Daily-Prod.'!RK19+'Daily-Prod.'!RB19+'Daily-Prod.'!QS19+'Daily-Prod.'!QJ19+'Daily-Prod.'!QA19+'Daily-Prod.'!PR19+'Daily-Prod.'!PI19+'Daily-Prod.'!OZ19+'Daily-Prod.'!OQ19+'Daily-Prod.'!OH19+'Daily-Prod.'!NY19+'Daily-Prod.'!NP19+'Daily-Prod.'!NG19+'Daily-Prod.'!MX19+'Daily-Prod.'!MO19+'Daily-Prod.'!MF19+'Daily-Prod.'!LW19+'Daily-Prod.'!LN19+'Daily-Prod.'!LE19+'Daily-Prod.'!KV19+'Daily-Prod.'!KM19+'Daily-Prod.'!KD19+'Daily-Prod.'!JU19+'Daily-Prod.'!JL19)/O19,"")</f>
        <v>0.44571428571428573</v>
      </c>
      <c r="M19" s="475">
        <f>IFERROR(('Daily-Prod.'!TW19+'Daily-Prod.'!TN19+'Daily-Prod.'!TE19+'Daily-Prod.'!SV19+'Daily-Prod.'!SM19+'Daily-Prod.'!SD19+'Daily-Prod.'!RU19+'Daily-Prod.'!RL19+'Daily-Prod.'!RC19+'Daily-Prod.'!QT19+'Daily-Prod.'!QK19+'Daily-Prod.'!QB19+'Daily-Prod.'!PS19+'Daily-Prod.'!PJ19+'Daily-Prod.'!PA19+'Daily-Prod.'!OR19+'Daily-Prod.'!OI19+'Daily-Prod.'!NZ19+'Daily-Prod.'!NQ19+'Daily-Prod.'!NH19+'Daily-Prod.'!MY19+'Daily-Prod.'!MP19+'Daily-Prod.'!MG19+'Daily-Prod.'!LX19+'Daily-Prod.'!LO19+'Daily-Prod.'!LF19+'Daily-Prod.'!KW19+'Daily-Prod.'!KN19+'Daily-Prod.'!KE19+'Daily-Prod.'!JV19+'Daily-Prod.'!JM19)/O19,"")</f>
        <v>0.12857142857142856</v>
      </c>
      <c r="N19" s="475">
        <f>IFERROR(('Daily-Prod.'!TY19+'Daily-Prod.'!TP19+'Daily-Prod.'!TG19+'Daily-Prod.'!SX19+'Daily-Prod.'!SO19+'Daily-Prod.'!SF19+'Daily-Prod.'!RW19+'Daily-Prod.'!RN19+'Daily-Prod.'!RE19+'Daily-Prod.'!QV19+'Daily-Prod.'!QM19+'Daily-Prod.'!QD19+'Daily-Prod.'!PU19+'Daily-Prod.'!PL19+'Daily-Prod.'!PC19+'Daily-Prod.'!OT19+'Daily-Prod.'!OK19+'Daily-Prod.'!OB19+'Daily-Prod.'!NS19+'Daily-Prod.'!NJ19+'Daily-Prod.'!NA19+'Daily-Prod.'!MR19+'Daily-Prod.'!MI19+'Daily-Prod.'!LZ19+'Daily-Prod.'!LQ19+'Daily-Prod.'!LH19+'Daily-Prod.'!KY19+'Daily-Prod.'!KP19+'Daily-Prod.'!KG19+'Daily-Prod.'!JX19+'Daily-Prod.'!JO19+'Daily-Prod.'!TZ19+'Daily-Prod.'!TQ19+'Daily-Prod.'!TH19+'Daily-Prod.'!SY19+'Daily-Prod.'!SP19+'Daily-Prod.'!SG19+'Daily-Prod.'!RX19+'Daily-Prod.'!RO19+'Daily-Prod.'!RF19+'Daily-Prod.'!QW19+'Daily-Prod.'!QN19+'Daily-Prod.'!QE19+'Daily-Prod.'!PV19+'Daily-Prod.'!PM19+'Daily-Prod.'!PD19+'Daily-Prod.'!OU19+'Daily-Prod.'!OL19+'Daily-Prod.'!OC19+'Daily-Prod.'!NT19+'Daily-Prod.'!NK19+'Daily-Prod.'!NB19+'Daily-Prod.'!MS19+'Daily-Prod.'!MJ19+'Daily-Prod.'!MA19+'Daily-Prod.'!LR19+'Daily-Prod.'!LI19+'Daily-Prod.'!KZ19+'Daily-Prod.'!KQ19+'Daily-Prod.'!KH19+'Daily-Prod.'!JY19+'Daily-Prod.'!JP19)/O19,"")</f>
        <v>0.42571428571428571</v>
      </c>
      <c r="O19" s="496">
        <f>IFERROR(('Daily-Prod.'!UA19+'Daily-Prod.'!TR19+'Daily-Prod.'!TI19+'Daily-Prod.'!SZ19+'Daily-Prod.'!SQ19+'Daily-Prod.'!SH19+'Daily-Prod.'!RY19+'Daily-Prod.'!RP19+'Daily-Prod.'!RG19+'Daily-Prod.'!QX19+'Daily-Prod.'!QO19+'Daily-Prod.'!QF19+'Daily-Prod.'!PW19+'Daily-Prod.'!PN19+'Daily-Prod.'!PE19+'Daily-Prod.'!OV19+'Daily-Prod.'!OM19+'Daily-Prod.'!OD19+'Daily-Prod.'!NU19+'Daily-Prod.'!NL19+'Daily-Prod.'!NC19+'Daily-Prod.'!MT19+'Daily-Prod.'!MK19+'Daily-Prod.'!MB19+'Daily-Prod.'!LS19+'Daily-Prod.'!LJ19+'Daily-Prod.'!LA19+'Daily-Prod.'!KR19+'Daily-Prod.'!KI19+'Daily-Prod.'!JZ19+'Daily-Prod.'!JQ19),"")</f>
        <v>700</v>
      </c>
      <c r="P19" s="383"/>
      <c r="Q19" s="384">
        <f>IFERROR(('Daily-Prod.'!UC19+'Daily-Prod.'!TT19+'Daily-Prod.'!TK19+'Daily-Prod.'!TB19+'Daily-Prod.'!SS19+'Daily-Prod.'!SJ19+'Daily-Prod.'!SA19+'Daily-Prod.'!RR19+'Daily-Prod.'!RI19+'Daily-Prod.'!QZ19+'Daily-Prod.'!QQ19+'Daily-Prod.'!QH19+'Daily-Prod.'!PY19+'Daily-Prod.'!PP19+'Daily-Prod.'!PG19+'Daily-Prod.'!OX19+'Daily-Prod.'!OO19+'Daily-Prod.'!OF19+'Daily-Prod.'!NW19+'Daily-Prod.'!NN19+'Daily-Prod.'!NE19+'Daily-Prod.'!MV19+'Daily-Prod.'!MM19+'Daily-Prod.'!MD19+'Daily-Prod.'!LU19+'Daily-Prod.'!LL19+'Daily-Prod.'!LC19+'Daily-Prod.'!KT19+'Daily-Prod.'!KK19+'Daily-Prod.'!KB19+'Daily-Prod.'!JS19),"")</f>
        <v>356</v>
      </c>
      <c r="R19" s="495" t="str">
        <f t="shared" si="7"/>
        <v/>
      </c>
      <c r="S19" s="378">
        <f>IFERROR(AVERAGE('Daily-Prod.'!TR19,'Daily-Prod.'!UA19,'Daily-Prod.'!TI19,'Daily-Prod.'!SZ19,'Daily-Prod.'!SQ19,'Daily-Prod.'!SH19,'Daily-Prod.'!RY19,'Daily-Prod.'!RP19,'Daily-Prod.'!RG19,'Daily-Prod.'!QX19,'Daily-Prod.'!QO19,'Daily-Prod.'!QF19,'Daily-Prod.'!PW19,'Daily-Prod.'!PN19,'Daily-Prod.'!PE19,'Daily-Prod.'!OV19,'Daily-Prod.'!OM19,'Daily-Prod.'!OD19,'Daily-Prod.'!NU19,'Daily-Prod.'!NL19,'Daily-Prod.'!NC19,'Daily-Prod.'!MT19,'Daily-Prod.'!MK19,'Daily-Prod.'!MB19,'Daily-Prod.'!LS19,'Daily-Prod.'!LJ19,'Daily-Prod.'!LA19,'Daily-Prod.'!KR19,'Daily-Prod.'!KI19,'Daily-Prod.'!JZ19),"")</f>
        <v>30.40909090909091</v>
      </c>
      <c r="T19" s="379" t="str">
        <f>IFERROR(AVERAGE('Daily-Prod.'!TS19,'Daily-Prod.'!UB19,'Daily-Prod.'!TJ19,'Daily-Prod.'!TA19,'Daily-Prod.'!SR19,'Daily-Prod.'!SI19,'Daily-Prod.'!RZ19,'Daily-Prod.'!RQ19,'Daily-Prod.'!RH19,'Daily-Prod.'!QY19,'Daily-Prod.'!QP19,'Daily-Prod.'!QG19,'Daily-Prod.'!PX19,'Daily-Prod.'!PO19,'Daily-Prod.'!PF19,'Daily-Prod.'!OW19,'Daily-Prod.'!ON19,'Daily-Prod.'!OE19,'Daily-Prod.'!NV19,'Daily-Prod.'!NM19,'Daily-Prod.'!ND19,'Daily-Prod.'!MU19,'Daily-Prod.'!ML19,'Daily-Prod.'!MC19,'Daily-Prod.'!LT19,'Daily-Prod.'!LK19,'Daily-Prod.'!LB19,'Daily-Prod.'!KS19,'Daily-Prod.'!KJ19,'Daily-Prod.'!KA19),"")</f>
        <v/>
      </c>
      <c r="U19" s="380">
        <f>IFERROR(AVERAGE('Daily-Prod.'!TT19,'Daily-Prod.'!UC19,'Daily-Prod.'!TK19,'Daily-Prod.'!TB19,'Daily-Prod.'!SS19,'Daily-Prod.'!SJ19,'Daily-Prod.'!SA19,'Daily-Prod.'!RR19,'Daily-Prod.'!RI19,'Daily-Prod.'!QZ19,'Daily-Prod.'!QQ19,'Daily-Prod.'!QH19,'Daily-Prod.'!PY19,'Daily-Prod.'!PP19,'Daily-Prod.'!PG19,'Daily-Prod.'!OX19,'Daily-Prod.'!OO19,'Daily-Prod.'!OF19,'Daily-Prod.'!NW19,'Daily-Prod.'!NN19,'Daily-Prod.'!NE19,'Daily-Prod.'!MV19,'Daily-Prod.'!MM19,'Daily-Prod.'!MD19,'Daily-Prod.'!LU19,'Daily-Prod.'!LL19,'Daily-Prod.'!LC19,'Daily-Prod.'!KT19,'Daily-Prod.'!KK19,'Daily-Prod.'!KB19),"")</f>
        <v>16</v>
      </c>
      <c r="V19" s="66">
        <f>IFERROR(('Daily-Prod.'!ADN19+'Daily-Prod.'!ADE19+'Daily-Prod.'!ACV19+'Daily-Prod.'!ACM19+'Daily-Prod.'!ACD19+'Daily-Prod.'!ABU19+'Daily-Prod.'!ABL19+'Daily-Prod.'!ABC19+'Daily-Prod.'!AAT19+'Daily-Prod.'!AAK19+'Daily-Prod.'!AAB19+'Daily-Prod.'!ZS19+'Daily-Prod.'!ZJ19+'Daily-Prod.'!ZA19+'Daily-Prod.'!YR19+'Daily-Prod.'!YI19+'Daily-Prod.'!XZ19+'Daily-Prod.'!XQ19+'Daily-Prod.'!XH19+'Daily-Prod.'!WY19+'Daily-Prod.'!WP19+'Daily-Prod.'!WG19+'Daily-Prod.'!VX19+'Daily-Prod.'!VO19+'Daily-Prod.'!VF19+'Daily-Prod.'!UW19+'Daily-Prod.'!UN19+'Daily-Prod.'!UE19)/Y19,"")</f>
        <v>0.46680942184154178</v>
      </c>
      <c r="W19" s="475">
        <f>IFERROR(('Daily-Prod.'!ADO19+'Daily-Prod.'!ADF19+'Daily-Prod.'!ACW19+'Daily-Prod.'!ACN19+'Daily-Prod.'!ACE19+'Daily-Prod.'!ABV19+'Daily-Prod.'!ABM19+'Daily-Prod.'!ABD19+'Daily-Prod.'!AAU19+'Daily-Prod.'!AAL19+'Daily-Prod.'!AAC19+'Daily-Prod.'!ZT19+'Daily-Prod.'!ZK19+'Daily-Prod.'!ZB19+'Daily-Prod.'!YS19+'Daily-Prod.'!YJ19+'Daily-Prod.'!YA19+'Daily-Prod.'!XR19+'Daily-Prod.'!XI19+'Daily-Prod.'!WZ19+'Daily-Prod.'!WQ19+'Daily-Prod.'!WH19+'Daily-Prod.'!VY19+'Daily-Prod.'!VP19+'Daily-Prod.'!VG19+'Daily-Prod.'!UX19+'Daily-Prod.'!UO19+'Daily-Prod.'!UF19)/Y19,"")</f>
        <v>0.145610278372591</v>
      </c>
      <c r="X19" s="475">
        <f>IFERROR(('Daily-Prod.'!ADR19+'Daily-Prod.'!ADI19+'Daily-Prod.'!ACZ19+'Daily-Prod.'!ACQ19+'Daily-Prod.'!ACH19+'Daily-Prod.'!ABY19+'Daily-Prod.'!ABP19+'Daily-Prod.'!ABG19+'Daily-Prod.'!AAX19+'Daily-Prod.'!AAO19+'Daily-Prod.'!AAF19+'Daily-Prod.'!ZW19+'Daily-Prod.'!ZN19+'Daily-Prod.'!ZE19+'Daily-Prod.'!YV19+'Daily-Prod.'!YM19+'Daily-Prod.'!YD19+'Daily-Prod.'!XU19+'Daily-Prod.'!XL19+'Daily-Prod.'!XC19+'Daily-Prod.'!WT19+'Daily-Prod.'!WK19+'Daily-Prod.'!WB19+'Daily-Prod.'!VS19+'Daily-Prod.'!VJ19+'Daily-Prod.'!VA19+'Daily-Prod.'!UR19+'Daily-Prod.'!UI19+'Daily-Prod.'!ADQ19+'Daily-Prod.'!ADH19+'Daily-Prod.'!ACY19+'Daily-Prod.'!ACP19+'Daily-Prod.'!ACG19+'Daily-Prod.'!ABX19+'Daily-Prod.'!ABO19+'Daily-Prod.'!ABF19+'Daily-Prod.'!AAW19+'Daily-Prod.'!AAN19+'Daily-Prod.'!AAE19+'Daily-Prod.'!ZV19+'Daily-Prod.'!ZM19+'Daily-Prod.'!ZD19+'Daily-Prod.'!YU19+'Daily-Prod.'!YL19+'Daily-Prod.'!YC19+'Daily-Prod.'!XT19+'Daily-Prod.'!XK19+'Daily-Prod.'!XB19+'Daily-Prod.'!WS19+'Daily-Prod.'!WJ19+'Daily-Prod.'!WA19+'Daily-Prod.'!VR19+'Daily-Prod.'!VI19+'Daily-Prod.'!UZ19+'Daily-Prod.'!UQ19+'Daily-Prod.'!UH19)/Y19,"")</f>
        <v>0.38758029978586722</v>
      </c>
      <c r="Y19" s="496">
        <f>IFERROR(('Daily-Prod.'!ADS19+'Daily-Prod.'!ADJ19+'Daily-Prod.'!ADA19+'Daily-Prod.'!ACR19+'Daily-Prod.'!ACI19+'Daily-Prod.'!ABZ19+'Daily-Prod.'!ABQ19+'Daily-Prod.'!ABH19+'Daily-Prod.'!AAY19+'Daily-Prod.'!AAP19+'Daily-Prod.'!AAG19+'Daily-Prod.'!ZX19+'Daily-Prod.'!ZO19+'Daily-Prod.'!ZF19+'Daily-Prod.'!YW19+'Daily-Prod.'!YN19+'Daily-Prod.'!YE19+'Daily-Prod.'!XV19+'Daily-Prod.'!XM19+'Daily-Prod.'!XD19+'Daily-Prod.'!WU19+'Daily-Prod.'!WL19+'Daily-Prod.'!WC19+'Daily-Prod.'!VT19+'Daily-Prod.'!VK19+'Daily-Prod.'!VB19+'Daily-Prod.'!US19+'Daily-Prod.'!UJ19),"")</f>
        <v>467</v>
      </c>
      <c r="Z19" s="383"/>
      <c r="AA19" s="384">
        <f>IFERROR(('Daily-Prod.'!ADU19+'Daily-Prod.'!ADL19+'Daily-Prod.'!ADC19+'Daily-Prod.'!ACT19+'Daily-Prod.'!ACK19+'Daily-Prod.'!ACB19+'Daily-Prod.'!ABS19+'Daily-Prod.'!ABJ19+'Daily-Prod.'!ABA19+'Daily-Prod.'!AAR19+'Daily-Prod.'!AAI19+'Daily-Prod.'!ZZ19+'Daily-Prod.'!ZQ19+'Daily-Prod.'!ZH19+'Daily-Prod.'!YY19+'Daily-Prod.'!YP19+'Daily-Prod.'!YG19+'Daily-Prod.'!XX19+'Daily-Prod.'!XO19+'Daily-Prod.'!XF19+'Daily-Prod.'!WW19+'Daily-Prod.'!WN19+'Daily-Prod.'!WE19+'Daily-Prod.'!VV19+'Daily-Prod.'!VM19+'Daily-Prod.'!VD19+'Daily-Prod.'!UU19+'Daily-Prod.'!UL19),"")</f>
        <v>206</v>
      </c>
      <c r="AB19" s="495" t="str">
        <f t="shared" si="2"/>
        <v/>
      </c>
      <c r="AC19" s="378">
        <f>IFERROR(AVERAGE('Daily-Prod.'!ADS19,'Daily-Prod.'!ADJ19,'Daily-Prod.'!ADA19,'Daily-Prod.'!ACR19,'Daily-Prod.'!ACI19,'Daily-Prod.'!ABZ19,'Daily-Prod.'!ABQ19,'Daily-Prod.'!ABH19,'Daily-Prod.'!AAY19,'Daily-Prod.'!AAP19,'Daily-Prod.'!AAG19,'Daily-Prod.'!ZX19,'Daily-Prod.'!ZO19,'Daily-Prod.'!ZF19,'Daily-Prod.'!YW19,'Daily-Prod.'!YN19,'Daily-Prod.'!YE19,'Daily-Prod.'!XV19,'Daily-Prod.'!XM19,'Daily-Prod.'!XD19,'Daily-Prod.'!WU19,'Daily-Prod.'!WL19,'Daily-Prod.'!WC19,'Daily-Prod.'!VT19,'Daily-Prod.'!VK19,'Daily-Prod.'!VB19,'Daily-Prod.'!US19,'Daily-Prod.'!UJ19),"")</f>
        <v>24.578947368421051</v>
      </c>
      <c r="AD19" s="379"/>
      <c r="AE19" s="380">
        <f>IFERROR(AVERAGE('Daily-Prod.'!ADU19,'Daily-Prod.'!ADL19,'Daily-Prod.'!ADC19,'Daily-Prod.'!ACT19,'Daily-Prod.'!ACK19,'Daily-Prod.'!ACB19,'Daily-Prod.'!ABS19,'Daily-Prod.'!ABJ19,'Daily-Prod.'!ABA19,'Daily-Prod.'!AAR19,'Daily-Prod.'!AAI19,'Daily-Prod.'!ZZ19,'Daily-Prod.'!ZQ19,'Daily-Prod.'!ZH19,'Daily-Prod.'!YY19,'Daily-Prod.'!YP19,'Daily-Prod.'!YG19,'Daily-Prod.'!XX19,'Daily-Prod.'!XO19,'Daily-Prod.'!XF19,'Daily-Prod.'!WW19,'Daily-Prod.'!WN19,'Daily-Prod.'!WE19,'Daily-Prod.'!VV19,'Daily-Prod.'!VM19,'Daily-Prod.'!VD19,'Daily-Prod.'!UU19,'Daily-Prod.'!UL19),"")</f>
        <v>11.444444444444445</v>
      </c>
      <c r="AF19" s="66">
        <f>IFERROR(('Daily-Prod.'!AOG19+'Daily-Prod.'!ANX19+'Daily-Prod.'!ANO19+'Daily-Prod.'!ANF19+'Daily-Prod.'!AMW19+'Daily-Prod.'!AMN19+'Daily-Prod.'!AME19+'Daily-Prod.'!ALV19+'Daily-Prod.'!ALM19+'Daily-Prod.'!ALD19+'Daily-Prod.'!AKU19+'Daily-Prod.'!AKL19+'Daily-Prod.'!AKC19+'Daily-Prod.'!AJT19+'Daily-Prod.'!AJK19+'Daily-Prod.'!AJB19+'Daily-Prod.'!AIS19+'Daily-Prod.'!AIJ19+'Daily-Prod.'!AIA19+'Daily-Prod.'!AHR19+'Daily-Prod.'!AHI19+'Daily-Prod.'!AGZ19+'Daily-Prod.'!AGQ19+'Daily-Prod.'!AGH19+'Daily-Prod.'!AFY19+'Daily-Prod.'!AFP19+'Daily-Prod.'!AFG19+'Daily-Prod.'!AEX19+'Daily-Prod.'!AEO19+'Daily-Prod.'!AEF19+'Daily-Prod.'!ADW19)/AI19,"")</f>
        <v>0.42578125</v>
      </c>
      <c r="AG19" s="475">
        <f>IFERROR(('Daily-Prod.'!AOH19+'Daily-Prod.'!ANY19+'Daily-Prod.'!ANP19+'Daily-Prod.'!ANG19+'Daily-Prod.'!AMX19+'Daily-Prod.'!AMO19+'Daily-Prod.'!AMF19+'Daily-Prod.'!ALW19+'Daily-Prod.'!ALN19+'Daily-Prod.'!ALE19+'Daily-Prod.'!AKV19+'Daily-Prod.'!AKM19+'Daily-Prod.'!AKD19+'Daily-Prod.'!AJU19+'Daily-Prod.'!AJL19+'Daily-Prod.'!AJC19+'Daily-Prod.'!AIT19+'Daily-Prod.'!AIK19+'Daily-Prod.'!AIB19+'Daily-Prod.'!AHS19+'Daily-Prod.'!AHJ19+'Daily-Prod.'!AHA19+'Daily-Prod.'!AGR19+'Daily-Prod.'!AGI19+'Daily-Prod.'!AFZ19+'Daily-Prod.'!AFQ19+'Daily-Prod.'!AFH19+'Daily-Prod.'!AEY19+'Daily-Prod.'!AEP19+'Daily-Prod.'!AEG19+'Daily-Prod.'!ADX19)/AI19,"")</f>
        <v>0.146484375</v>
      </c>
      <c r="AH19" s="475">
        <f>IFERROR(('Daily-Prod.'!AOK19+'Daily-Prod.'!AOB19+'Daily-Prod.'!ANS19+'Daily-Prod.'!ANJ19+'Daily-Prod.'!ANA19+'Daily-Prod.'!AMR19+'Daily-Prod.'!AMI19+'Daily-Prod.'!ALZ19+'Daily-Prod.'!ALQ19+'Daily-Prod.'!ALH19+'Daily-Prod.'!AKY19+'Daily-Prod.'!AKP19+'Daily-Prod.'!AKG19+'Daily-Prod.'!AJX19+'Daily-Prod.'!AJO19+'Daily-Prod.'!AJF19+'Daily-Prod.'!AIW19+'Daily-Prod.'!AIN19+'Daily-Prod.'!AIE19+'Daily-Prod.'!AHV19+'Daily-Prod.'!AHM19+'Daily-Prod.'!AHD19+'Daily-Prod.'!AGU19+'Daily-Prod.'!AGL19+'Daily-Prod.'!AGC19+'Daily-Prod.'!AFT19+'Daily-Prod.'!AFK19+'Daily-Prod.'!AFB19+'Daily-Prod.'!AES19+'Daily-Prod.'!AEJ19+'Daily-Prod.'!AEA19+'Daily-Prod.'!AOJ19+'Daily-Prod.'!AOA19+'Daily-Prod.'!ANR19+'Daily-Prod.'!ANI19+'Daily-Prod.'!AMZ19+'Daily-Prod.'!AMQ19+'Daily-Prod.'!AMH19+'Daily-Prod.'!ALY19+'Daily-Prod.'!ALP19+'Daily-Prod.'!ALG19+'Daily-Prod.'!AKX19+'Daily-Prod.'!AKO19+'Daily-Prod.'!AKF19+'Daily-Prod.'!AJW19+'Daily-Prod.'!AJN19+'Daily-Prod.'!AJE19+'Daily-Prod.'!AIV19+'Daily-Prod.'!AIM19+'Daily-Prod.'!AID19+'Daily-Prod.'!AHU19+'Daily-Prod.'!AHL19+'Daily-Prod.'!AHC19+'Daily-Prod.'!AGT19+'Daily-Prod.'!AGK19+'Daily-Prod.'!AGB19+'Daily-Prod.'!AFS19+'Daily-Prod.'!AFJ19+'Daily-Prod.'!AFA19+'Daily-Prod.'!AER19+'Daily-Prod.'!AEI19+'Daily-Prod.'!ADZ19)/AI19,"")</f>
        <v>0.427734375</v>
      </c>
      <c r="AI19" s="496">
        <f>IFERROR(('Daily-Prod.'!AOL19+'Daily-Prod.'!AOC19+'Daily-Prod.'!ANT19+'Daily-Prod.'!ANK19+'Daily-Prod.'!ANB19+'Daily-Prod.'!AMS19+'Daily-Prod.'!AMJ19+'Daily-Prod.'!AMA19+'Daily-Prod.'!ALR19+'Daily-Prod.'!ALI19+'Daily-Prod.'!AKZ19+'Daily-Prod.'!AKQ19+'Daily-Prod.'!AKH19+'Daily-Prod.'!AJY19+'Daily-Prod.'!AJP19+'Daily-Prod.'!AJG19+'Daily-Prod.'!AIX19+'Daily-Prod.'!AIO19+'Daily-Prod.'!AIF19+'Daily-Prod.'!AHW19+'Daily-Prod.'!AHN19+'Daily-Prod.'!AHE19+'Daily-Prod.'!AGV19+'Daily-Prod.'!AGM19+'Daily-Prod.'!AGD19+'Daily-Prod.'!AFU19+'Daily-Prod.'!AFL19+'Daily-Prod.'!AFC19+'Daily-Prod.'!AET19+'Daily-Prod.'!AEK19+'Daily-Prod.'!AEB19),"")</f>
        <v>512</v>
      </c>
      <c r="AJ19" s="383"/>
      <c r="AK19" s="384">
        <f>IFERROR(('Daily-Prod.'!AON19+'Daily-Prod.'!AOE19+'Daily-Prod.'!ANV19+'Daily-Prod.'!ANM19+'Daily-Prod.'!AND19+'Daily-Prod.'!AMU19+'Daily-Prod.'!AML19+'Daily-Prod.'!AMC19+'Daily-Prod.'!ALT19+'Daily-Prod.'!ALK19+'Daily-Prod.'!ALB19+'Daily-Prod.'!AKS19+'Daily-Prod.'!AKJ19+'Daily-Prod.'!AKA19+'Daily-Prod.'!AJR19+'Daily-Prod.'!AJI19+'Daily-Prod.'!AIZ19+'Daily-Prod.'!AIQ19+'Daily-Prod.'!AIH19+'Daily-Prod.'!AHY19+'Daily-Prod.'!AHP19+'Daily-Prod.'!AHG19+'Daily-Prod.'!AGX19+'Daily-Prod.'!AGO19+'Daily-Prod.'!AGF19+'Daily-Prod.'!AFW19+'Daily-Prod.'!AFN19+'Daily-Prod.'!AFE19+'Daily-Prod.'!AEV19+'Daily-Prod.'!AEM19+'Daily-Prod.'!AED19),"")</f>
        <v>229</v>
      </c>
      <c r="AL19" s="495" t="str">
        <f t="shared" si="3"/>
        <v/>
      </c>
      <c r="AM19" s="378">
        <f>IFERROR(AVERAGE('Daily-Prod.'!AOL19,'Daily-Prod.'!AOC19,'Daily-Prod.'!ANT19,'Daily-Prod.'!ANK19,'Daily-Prod.'!ANB19,'Daily-Prod.'!AMS19,'Daily-Prod.'!AMJ19,'Daily-Prod.'!AMA19,'Daily-Prod.'!ALR19,'Daily-Prod.'!ALI19,'Daily-Prod.'!AKZ19,'Daily-Prod.'!AKQ19,'Daily-Prod.'!AKH19,'Daily-Prod.'!AJY19,'Daily-Prod.'!AJP19,'Daily-Prod.'!AJG19,'Daily-Prod.'!AIX19,'Daily-Prod.'!AIO19,'Daily-Prod.'!AIF19,'Daily-Prod.'!AHW19,'Daily-Prod.'!AHN19,'Daily-Prod.'!AHE19,'Daily-Prod.'!AGV19,'Daily-Prod.'!AGM19,'Daily-Prod.'!AGD19,'Daily-Prod.'!AFU19,'Daily-Prod.'!AFL19,'Daily-Prod.'!AFC19,'Daily-Prod.'!AET19,'Daily-Prod.'!AEK19,'Daily-Prod.'!AEB19),"")</f>
        <v>25.6</v>
      </c>
      <c r="AN19" s="379"/>
      <c r="AO19" s="380">
        <f>IFERROR(AVERAGE('Daily-Prod.'!AON19,'Daily-Prod.'!AOE19,'Daily-Prod.'!ANV19,'Daily-Prod.'!ANM19,'Daily-Prod.'!AND19,'Daily-Prod.'!AMU19,'Daily-Prod.'!AML19,'Daily-Prod.'!AMC19,'Daily-Prod.'!ALT19,'Daily-Prod.'!ALK19,'Daily-Prod.'!ALB19,'Daily-Prod.'!AKS19,'Daily-Prod.'!AKJ19,'Daily-Prod.'!AKA19,'Daily-Prod.'!AJR19,'Daily-Prod.'!AJI19,'Daily-Prod.'!AIZ19,'Daily-Prod.'!AIQ19,'Daily-Prod.'!AIH19,'Daily-Prod.'!AHY19,'Daily-Prod.'!AHP19,'Daily-Prod.'!AHG19,'Daily-Prod.'!AGX19,'Daily-Prod.'!AGO19,'Daily-Prod.'!AGF19,'Daily-Prod.'!AFW19,'Daily-Prod.'!AFN19,'Daily-Prod.'!AFE19,'Daily-Prod.'!AEV19,'Daily-Prod.'!AEM19,'Daily-Prod.'!AED19),"")</f>
        <v>11.45</v>
      </c>
      <c r="AP19" s="66">
        <f>IFERROR(('Daily-Prod.'!AYZ19+'Daily-Prod.'!AYQ19+'Daily-Prod.'!AYH19+'Daily-Prod.'!AXY19+'Daily-Prod.'!AXP19+'Daily-Prod.'!AXG19+'Daily-Prod.'!AWX19+'Daily-Prod.'!AWO19+'Daily-Prod.'!AWF19+'Daily-Prod.'!AVW19+'Daily-Prod.'!AVN19+'Daily-Prod.'!AVE19+'Daily-Prod.'!AUV19+'Daily-Prod.'!AUM19+'Daily-Prod.'!AUD19+'Daily-Prod.'!ATU19+'Daily-Prod.'!ATL19+'Daily-Prod.'!ATC19+'Daily-Prod.'!AST19+'Daily-Prod.'!ASK19+'Daily-Prod.'!ASB19+'Daily-Prod.'!ARS19+'Daily-Prod.'!ARJ19+'Daily-Prod.'!ARA19+'Daily-Prod.'!AQR19+'Daily-Prod.'!AQI19+'Daily-Prod.'!APZ19+'Daily-Prod.'!APQ19+'Daily-Prod.'!APH19+'Daily-Prod.'!AOY19+'Daily-Prod.'!AOP19)/AS19,"")</f>
        <v>0.39352640545144801</v>
      </c>
      <c r="AQ19" s="475">
        <f>IFERROR(('Daily-Prod.'!AZA19+'Daily-Prod.'!AYR19+'Daily-Prod.'!AYI19+'Daily-Prod.'!AXZ19+'Daily-Prod.'!AXQ19+'Daily-Prod.'!AXH19+'Daily-Prod.'!AWY19+'Daily-Prod.'!AWP19+'Daily-Prod.'!AWG19+'Daily-Prod.'!AVX19+'Daily-Prod.'!AVO19+'Daily-Prod.'!AVF19+'Daily-Prod.'!AUW19+'Daily-Prod.'!AUN19+'Daily-Prod.'!AUE19+'Daily-Prod.'!ATV19+'Daily-Prod.'!ATM19+'Daily-Prod.'!ATD19+'Daily-Prod.'!ASU19+'Daily-Prod.'!ASL19+'Daily-Prod.'!ASC19+'Daily-Prod.'!ART19+'Daily-Prod.'!ARK19+'Daily-Prod.'!ARB19+'Daily-Prod.'!AQS19+'Daily-Prod.'!AQJ19+'Daily-Prod.'!AQA19+'Daily-Prod.'!APR19+'Daily-Prod.'!API19+'Daily-Prod.'!AOZ19+'Daily-Prod.'!AOQ19)/AS19,"")</f>
        <v>0.16524701873935263</v>
      </c>
      <c r="AR19" s="475">
        <f>IFERROR(('Daily-Prod.'!AZC19+'Daily-Prod.'!AYT19+'Daily-Prod.'!AYK19+'Daily-Prod.'!AYB19+'Daily-Prod.'!AXS19+'Daily-Prod.'!AXJ19+'Daily-Prod.'!AXA19+'Daily-Prod.'!AWR19+'Daily-Prod.'!AWI19+'Daily-Prod.'!AVZ19+'Daily-Prod.'!AVQ19+'Daily-Prod.'!AVH19+'Daily-Prod.'!AUY19+'Daily-Prod.'!AUP19+'Daily-Prod.'!AUG19+'Daily-Prod.'!ATX19+'Daily-Prod.'!ATO19+'Daily-Prod.'!ATF19+'Daily-Prod.'!ASW19+'Daily-Prod.'!ASN19+'Daily-Prod.'!ASE19+'Daily-Prod.'!ARV19+'Daily-Prod.'!ARM19+'Daily-Prod.'!ARD19+'Daily-Prod.'!AQU19+'Daily-Prod.'!AQL19+'Daily-Prod.'!AQC19+'Daily-Prod.'!APT19+'Daily-Prod.'!APK19+'Daily-Prod.'!APB19+'Daily-Prod.'!AOS19+'Daily-Prod.'!AZD19+'Daily-Prod.'!AYU19+'Daily-Prod.'!AYL19+'Daily-Prod.'!AYC19+'Daily-Prod.'!AXT19+'Daily-Prod.'!AXK19+'Daily-Prod.'!AXB19+'Daily-Prod.'!AWS19+'Daily-Prod.'!AWJ19+'Daily-Prod.'!AWA19+'Daily-Prod.'!AVR19+'Daily-Prod.'!AVI19+'Daily-Prod.'!AUZ19+'Daily-Prod.'!AUQ19+'Daily-Prod.'!AUH19+'Daily-Prod.'!ATY19+'Daily-Prod.'!ATP19+'Daily-Prod.'!ATG19+'Daily-Prod.'!ASX19+'Daily-Prod.'!ASO19+'Daily-Prod.'!ASF19+'Daily-Prod.'!ARW19+'Daily-Prod.'!ARN19+'Daily-Prod.'!ARE19+'Daily-Prod.'!AQV19+'Daily-Prod.'!AQM19+'Daily-Prod.'!AQD19+'Daily-Prod.'!APU19+'Daily-Prod.'!APL19+'Daily-Prod.'!APC19+'Daily-Prod.'!AOT19)/AS19,"")</f>
        <v>0.44122657580919933</v>
      </c>
      <c r="AS19" s="496">
        <f>IFERROR(('Daily-Prod.'!AZE19+'Daily-Prod.'!AYV19+'Daily-Prod.'!AYM19+'Daily-Prod.'!AYD19+'Daily-Prod.'!AXU19+'Daily-Prod.'!AXL19+'Daily-Prod.'!AXC19+'Daily-Prod.'!AWT19+'Daily-Prod.'!AWK19+'Daily-Prod.'!AWB19+'Daily-Prod.'!AVS19+'Daily-Prod.'!AVJ19+'Daily-Prod.'!AVA19+'Daily-Prod.'!AUR19+'Daily-Prod.'!AUI19+'Daily-Prod.'!ATZ19+'Daily-Prod.'!ATQ19+'Daily-Prod.'!ATH19+'Daily-Prod.'!ASY19+'Daily-Prod.'!ASP19+'Daily-Prod.'!ASG19+'Daily-Prod.'!ARX19+'Daily-Prod.'!ARO19+'Daily-Prod.'!ARF19+'Daily-Prod.'!AQW19+'Daily-Prod.'!AQN19+'Daily-Prod.'!AQE19+'Daily-Prod.'!APV19+'Daily-Prod.'!APM19+'Daily-Prod.'!APD19+'Daily-Prod.'!AOU19),"")</f>
        <v>587</v>
      </c>
      <c r="AT19" s="383"/>
      <c r="AU19" s="384">
        <f>IFERROR(('Daily-Prod.'!AZG19+'Daily-Prod.'!AYX19+'Daily-Prod.'!AYO19+'Daily-Prod.'!AYF19+'Daily-Prod.'!AXW19+'Daily-Prod.'!AXN19+'Daily-Prod.'!AXE19+'Daily-Prod.'!AWV19+'Daily-Prod.'!AWM19+'Daily-Prod.'!AWD19+'Daily-Prod.'!AVU19+'Daily-Prod.'!AVL19+'Daily-Prod.'!AVC19+'Daily-Prod.'!AUT19+'Daily-Prod.'!AUK19+'Daily-Prod.'!AUB19+'Daily-Prod.'!ATS19+'Daily-Prod.'!ATJ19+'Daily-Prod.'!ATA19+'Daily-Prod.'!ASR19+'Daily-Prod.'!ASI19+'Daily-Prod.'!ARZ19+'Daily-Prod.'!ARQ19+'Daily-Prod.'!ARH19+'Daily-Prod.'!AQY19+'Daily-Prod.'!AQP19+'Daily-Prod.'!AQG19+'Daily-Prod.'!APX19+'Daily-Prod.'!APO19+'Daily-Prod.'!APF19+'Daily-Prod.'!AOW19),"")</f>
        <v>255</v>
      </c>
      <c r="AV19" s="495" t="str">
        <f t="shared" si="4"/>
        <v/>
      </c>
      <c r="AW19" s="378">
        <f>IFERROR(AVERAGE('Daily-Prod.'!AZE19,'Daily-Prod.'!AYV19,'Daily-Prod.'!AYM19,'Daily-Prod.'!AYD19,'Daily-Prod.'!AXU19,'Daily-Prod.'!AXL19,'Daily-Prod.'!AXC19,'Daily-Prod.'!AWT19,'Daily-Prod.'!AWK19,'Daily-Prod.'!AWB19,'Daily-Prod.'!AVS19,'Daily-Prod.'!AVJ19,'Daily-Prod.'!AVA19,'Daily-Prod.'!AUR19,'Daily-Prod.'!AUI19,'Daily-Prod.'!ATZ19,'Daily-Prod.'!ATQ19,'Daily-Prod.'!ATH19,'Daily-Prod.'!ASY19,'Daily-Prod.'!ASP19,'Daily-Prod.'!ASG19,'Daily-Prod.'!ARX19,'Daily-Prod.'!ARO19,'Daily-Prod.'!ARF19,'Daily-Prod.'!AQW19,'Daily-Prod.'!AQN19,'Daily-Prod.'!AQE19,'Daily-Prod.'!APV19,'Daily-Prod.'!APM19,'Daily-Prod.'!APD19,'Daily-Prod.'!AOU19),"")</f>
        <v>25.521739130434781</v>
      </c>
      <c r="AX19" s="379"/>
      <c r="AY19" s="380">
        <f>IFERROR(AVERAGE('Daily-Prod.'!AZG19,'Daily-Prod.'!AYX19,'Daily-Prod.'!AYO19,'Daily-Prod.'!AYF19,'Daily-Prod.'!AXW19,'Daily-Prod.'!AXN19,'Daily-Prod.'!AXE19,'Daily-Prod.'!AWV19,'Daily-Prod.'!AWM19,'Daily-Prod.'!AWD19,'Daily-Prod.'!AVU19,'Daily-Prod.'!AVL19,'Daily-Prod.'!AVC19,'Daily-Prod.'!AUT19,'Daily-Prod.'!AUK19,'Daily-Prod.'!AUB19,'Daily-Prod.'!ATS19,'Daily-Prod.'!ATJ19,'Daily-Prod.'!ATA19,'Daily-Prod.'!ASR19,'Daily-Prod.'!ASI19,'Daily-Prod.'!ARZ19,'Daily-Prod.'!ARQ19,'Daily-Prod.'!ARH19,'Daily-Prod.'!AQY19,'Daily-Prod.'!AQP19,'Daily-Prod.'!AQG19,'Daily-Prod.'!APX19,'Daily-Prod.'!APO19,'Daily-Prod.'!APF19,'Daily-Prod.'!AOW19),"")</f>
        <v>10.199999999999999</v>
      </c>
      <c r="AZ19" s="66">
        <f>IFERROR(('Daily-Prod.'!BJJ19+'Daily-Prod.'!BJA19+'Daily-Prod.'!BIR19+'Daily-Prod.'!BII19+'Daily-Prod.'!BHZ19+'Daily-Prod.'!BHQ19+'Daily-Prod.'!BHH19+'Daily-Prod.'!BGY19+'Daily-Prod.'!BGP19+'Daily-Prod.'!BGG19+'Daily-Prod.'!BFX19+'Daily-Prod.'!BFO19+'Daily-Prod.'!BFF19+'Daily-Prod.'!BEW19+'Daily-Prod.'!BEN19+'Daily-Prod.'!BEE19+'Daily-Prod.'!BDV19+'Daily-Prod.'!BDM19+'Daily-Prod.'!BDD19+'Daily-Prod.'!BCU19+'Daily-Prod.'!BCL19+'Daily-Prod.'!BCC19+'Daily-Prod.'!BBT19+'Daily-Prod.'!BBK19+'Daily-Prod.'!BBB19+'Daily-Prod.'!BAS19+'Daily-Prod.'!BAJ19+'Daily-Prod.'!BAA19+'Daily-Prod.'!AZR19+'Daily-Prod.'!AZI19)/BC19,"")</f>
        <v>0.39878542510121456</v>
      </c>
      <c r="BA19" s="475">
        <f>IFERROR(('Daily-Prod.'!BJK19+'Daily-Prod.'!BJB19+'Daily-Prod.'!BIS19+'Daily-Prod.'!BIJ19+'Daily-Prod.'!BIA19+'Daily-Prod.'!BHR19+'Daily-Prod.'!BHI19+'Daily-Prod.'!BGZ19+'Daily-Prod.'!BGQ19+'Daily-Prod.'!BGH19+'Daily-Prod.'!BFY19+'Daily-Prod.'!BFP19+'Daily-Prod.'!BFG19+'Daily-Prod.'!BEX19+'Daily-Prod.'!BEO19+'Daily-Prod.'!BEF19+'Daily-Prod.'!BDW19+'Daily-Prod.'!BDN19+'Daily-Prod.'!BDE19+'Daily-Prod.'!BCV19+'Daily-Prod.'!BCM19+'Daily-Prod.'!BCD19+'Daily-Prod.'!BBU19+'Daily-Prod.'!BBL19+'Daily-Prod.'!BBC19+'Daily-Prod.'!BAT19+'Daily-Prod.'!BAK19+'Daily-Prod.'!BAB19+'Daily-Prod.'!AZS19+'Daily-Prod.'!AZJ19)/BC19,"")</f>
        <v>0.1396761133603239</v>
      </c>
      <c r="BB19" s="475">
        <f>IFERROR(('Daily-Prod.'!BJM19+'Daily-Prod.'!BJD19+'Daily-Prod.'!BIU19+'Daily-Prod.'!BIL19+'Daily-Prod.'!BIC19+'Daily-Prod.'!BHT19+'Daily-Prod.'!BHK19+'Daily-Prod.'!BHB19+'Daily-Prod.'!BGS19+'Daily-Prod.'!BGJ19+'Daily-Prod.'!BGA19+'Daily-Prod.'!BFR19+'Daily-Prod.'!BFI19+'Daily-Prod.'!BEZ19+'Daily-Prod.'!BEQ19+'Daily-Prod.'!BEH19+'Daily-Prod.'!BDY19+'Daily-Prod.'!BDP19+'Daily-Prod.'!BDG19+'Daily-Prod.'!BCX19+'Daily-Prod.'!BCO19+'Daily-Prod.'!BCF19+'Daily-Prod.'!BBW19+'Daily-Prod.'!BBN19+'Daily-Prod.'!BBE19+'Daily-Prod.'!BAV19+'Daily-Prod.'!BAM19+'Daily-Prod.'!BAD19+'Daily-Prod.'!AZU19+'Daily-Prod.'!AZL19+'Daily-Prod.'!BJN19+'Daily-Prod.'!BJE19+'Daily-Prod.'!BIV19+'Daily-Prod.'!BIM19+'Daily-Prod.'!BID19+'Daily-Prod.'!BHU19+'Daily-Prod.'!BHL19+'Daily-Prod.'!BHC19+'Daily-Prod.'!BGT19+'Daily-Prod.'!BGK19+'Daily-Prod.'!BGB19+'Daily-Prod.'!BFS19+'Daily-Prod.'!BFJ19+'Daily-Prod.'!BFA19+'Daily-Prod.'!BER19+'Daily-Prod.'!BEI19+'Daily-Prod.'!BDZ19+'Daily-Prod.'!BDQ19+'Daily-Prod.'!BDH19+'Daily-Prod.'!BCY19+'Daily-Prod.'!BCP19+'Daily-Prod.'!BCG19+'Daily-Prod.'!BBX19+'Daily-Prod.'!BBO19+'Daily-Prod.'!BBF19+'Daily-Prod.'!BAW19+'Daily-Prod.'!BAN19+'Daily-Prod.'!BAE19+'Daily-Prod.'!AZV19+'Daily-Prod.'!AZM19)/BC19,"")</f>
        <v>0.46153846153846156</v>
      </c>
      <c r="BC19" s="496">
        <f>IFERROR(('Daily-Prod.'!BJO19+'Daily-Prod.'!BJF19+'Daily-Prod.'!BIW19+'Daily-Prod.'!BIN19+'Daily-Prod.'!BIE19+'Daily-Prod.'!BHV19+'Daily-Prod.'!BHM19+'Daily-Prod.'!BHD19+'Daily-Prod.'!BGU19+'Daily-Prod.'!BGL19+'Daily-Prod.'!BGC19+'Daily-Prod.'!BFT19+'Daily-Prod.'!BFK19+'Daily-Prod.'!BFB19+'Daily-Prod.'!BES19+'Daily-Prod.'!BEJ19+'Daily-Prod.'!BEA19+'Daily-Prod.'!BDR19+'Daily-Prod.'!BDI19+'Daily-Prod.'!BCZ19+'Daily-Prod.'!BCQ19+'Daily-Prod.'!BCH19+'Daily-Prod.'!BBY19+'Daily-Prod.'!BBP19+'Daily-Prod.'!BBG19+'Daily-Prod.'!BAX19+'Daily-Prod.'!BAO19+'Daily-Prod.'!BAF19+'Daily-Prod.'!AZW19+'Daily-Prod.'!AZN19),"")</f>
        <v>494</v>
      </c>
      <c r="BD19" s="383">
        <f>IFERROR(('Daily-Prod.'!BJP19+'Daily-Prod.'!BJG19+'Daily-Prod.'!BIX19+'Daily-Prod.'!BIO19+'Daily-Prod.'!BIF19+'Daily-Prod.'!BHW19+'Daily-Prod.'!BHN19+'Daily-Prod.'!BHE19+'Daily-Prod.'!BGV19+'Daily-Prod.'!BGM19+'Daily-Prod.'!BGD19+'Daily-Prod.'!BFU19+'Daily-Prod.'!BFL19+'Daily-Prod.'!BFC19+'Daily-Prod.'!BET19+'Daily-Prod.'!BEK19+'Daily-Prod.'!BEB19+'Daily-Prod.'!BDS19+'Daily-Prod.'!BDJ19+'Daily-Prod.'!BDA19+'Daily-Prod.'!BCR19+'Daily-Prod.'!BCI19+'Daily-Prod.'!BBZ19+'Daily-Prod.'!BBQ19+'Daily-Prod.'!BBH19+'Daily-Prod.'!BAY19+'Daily-Prod.'!BAP19+'Daily-Prod.'!BAG19+'Daily-Prod.'!AZX19+'Daily-Prod.'!AZO19),"")</f>
        <v>249</v>
      </c>
      <c r="BE19" s="384">
        <f>IFERROR(('Daily-Prod.'!BJQ19+'Daily-Prod.'!BJH19+'Daily-Prod.'!BIY19+'Daily-Prod.'!BIP19+'Daily-Prod.'!BIG19+'Daily-Prod.'!BHX19+'Daily-Prod.'!BHO19+'Daily-Prod.'!BHF19+'Daily-Prod.'!BGW19+'Daily-Prod.'!BGN19+'Daily-Prod.'!BGE19+'Daily-Prod.'!BFV19+'Daily-Prod.'!BFM19+'Daily-Prod.'!BFD19+'Daily-Prod.'!BEU19+'Daily-Prod.'!BEL19+'Daily-Prod.'!BEC19+'Daily-Prod.'!BDT19+'Daily-Prod.'!BDK19+'Daily-Prod.'!BDB19+'Daily-Prod.'!BCS19+'Daily-Prod.'!BCJ19+'Daily-Prod.'!BCA19+'Daily-Prod.'!BBR19+'Daily-Prod.'!BBI19+'Daily-Prod.'!BAZ19+'Daily-Prod.'!BAQ19+'Daily-Prod.'!BAH19+'Daily-Prod.'!AZY19+'Daily-Prod.'!AZP19),"")</f>
        <v>249</v>
      </c>
      <c r="BF19" s="495">
        <f t="shared" si="5"/>
        <v>1</v>
      </c>
      <c r="BG19" s="378">
        <f>IFERROR(AVERAGE('Daily-Prod.'!BJO19,'Daily-Prod.'!BJF19,'Daily-Prod.'!BIW19,'Daily-Prod.'!BIN19,'Daily-Prod.'!BIE19,'Daily-Prod.'!BHV19,'Daily-Prod.'!BHM19,'Daily-Prod.'!BHD19,'Daily-Prod.'!BGU19,'Daily-Prod.'!BGL19,'Daily-Prod.'!BGC19,'Daily-Prod.'!BFT19,'Daily-Prod.'!BFK19,'Daily-Prod.'!BFB19,'Daily-Prod.'!BES19,'Daily-Prod.'!BEJ19,'Daily-Prod.'!BEA19,'Daily-Prod.'!BDR19,'Daily-Prod.'!BDI19,'Daily-Prod.'!BCZ19,'Daily-Prod.'!BCQ19,'Daily-Prod.'!BCH19,'Daily-Prod.'!BBY19,'Daily-Prod.'!BBP19,'Daily-Prod.'!BBG19,'Daily-Prod.'!BAX19,'Daily-Prod.'!BAO19,'Daily-Prod.'!BAF19,'Daily-Prod.'!AZW19,'Daily-Prod.'!AZN19),"")</f>
        <v>24.7</v>
      </c>
      <c r="BH19" s="379">
        <f>IFERROR(AVERAGE('Daily-Prod.'!BJP19,'Daily-Prod.'!BJG19,'Daily-Prod.'!BIX19,'Daily-Prod.'!BIO19,'Daily-Prod.'!BIF19,'Daily-Prod.'!BHW19,'Daily-Prod.'!BHN19,'Daily-Prod.'!BHE19,'Daily-Prod.'!BGV19,'Daily-Prod.'!BGM19,'Daily-Prod.'!BGD19,'Daily-Prod.'!BFU19,'Daily-Prod.'!BFL19,'Daily-Prod.'!BFC19,'Daily-Prod.'!BET19,'Daily-Prod.'!BEK19,'Daily-Prod.'!BEB19,'Daily-Prod.'!BDS19,'Daily-Prod.'!BDJ19,'Daily-Prod.'!BDA19,'Daily-Prod.'!BCR19,'Daily-Prod.'!BCI19,'Daily-Prod.'!BBZ19,'Daily-Prod.'!BBQ19,'Daily-Prod.'!BBH19,'Daily-Prod.'!BAY19,'Daily-Prod.'!BAP19,'Daily-Prod.'!BAG19,'Daily-Prod.'!AZX19,'Daily-Prod.'!AZO19),"")</f>
        <v>8.3000000000000007</v>
      </c>
      <c r="BI19" s="380">
        <f>IFERROR(AVERAGE('Daily-Prod.'!BJQ19,'Daily-Prod.'!BJH19,'Daily-Prod.'!BIY19,'Daily-Prod.'!BIP19,'Daily-Prod.'!BIG19,'Daily-Prod.'!BHX19,'Daily-Prod.'!BHO19,'Daily-Prod.'!BHF19,'Daily-Prod.'!BGW19,'Daily-Prod.'!BGN19,'Daily-Prod.'!BGE19,'Daily-Prod.'!BFV19,'Daily-Prod.'!BFM19,'Daily-Prod.'!BFD19,'Daily-Prod.'!BEU19,'Daily-Prod.'!BEL19,'Daily-Prod.'!BEC19,'Daily-Prod.'!BDT19,'Daily-Prod.'!BDK19,'Daily-Prod.'!BDB19,'Daily-Prod.'!BCS19,'Daily-Prod.'!BCJ19,'Daily-Prod.'!BCA19,'Daily-Prod.'!BBR19,'Daily-Prod.'!BBI19,'Daily-Prod.'!BAZ19,'Daily-Prod.'!BAQ19,'Daily-Prod.'!BAH19,'Daily-Prod.'!AZY19,'Daily-Prod.'!AZP19),"")</f>
        <v>8.3000000000000007</v>
      </c>
      <c r="BJ19" s="66">
        <f>IFERROR((('Daily-Prod.'!BUC19+'Daily-Prod.'!BTT19+'Daily-Prod.'!BTK19+'Daily-Prod.'!BTB19+'Daily-Prod.'!BSS19+'Daily-Prod.'!BSJ19+'Daily-Prod.'!BSA19+'Daily-Prod.'!BRR19+'Daily-Prod.'!BRI19+'Daily-Prod.'!BQZ19+'Daily-Prod.'!BQQ19+'Daily-Prod.'!BQH19+'Daily-Prod.'!BPY19+'Daily-Prod.'!BPP19+'Daily-Prod.'!BPG19+'Daily-Prod.'!BOX19+'Daily-Prod.'!BOO19+'Daily-Prod.'!BOF19+'Daily-Prod.'!BNW19+'Daily-Prod.'!BNN19+'Daily-Prod.'!BNE19+'Daily-Prod.'!BMV19+'Daily-Prod.'!BMM19+'Daily-Prod.'!BMD19+'Daily-Prod.'!BLU19+'Daily-Prod.'!BLL19+'Daily-Prod.'!BLC19+'Daily-Prod.'!BKT19+'Daily-Prod.'!BKK19+'Daily-Prod.'!BKB19+'Daily-Prod.'!BJS19)/BM19),"")</f>
        <v>0.35040431266846361</v>
      </c>
      <c r="BK19" s="475">
        <f>IFERROR((('Daily-Prod.'!BUD19+'Daily-Prod.'!BTU19+'Daily-Prod.'!BTL19+'Daily-Prod.'!BTC19+'Daily-Prod.'!BST19+'Daily-Prod.'!BSK19+'Daily-Prod.'!BSB19+'Daily-Prod.'!BRS19+'Daily-Prod.'!BRJ19+'Daily-Prod.'!BRA19+'Daily-Prod.'!BQR19+'Daily-Prod.'!BQI19+'Daily-Prod.'!BPZ19+'Daily-Prod.'!BPQ19+'Daily-Prod.'!BPH19+'Daily-Prod.'!BOY19+'Daily-Prod.'!BOP19+'Daily-Prod.'!BOG19+'Daily-Prod.'!BNX19+'Daily-Prod.'!BNO19+'Daily-Prod.'!BNF19+'Daily-Prod.'!BMW19+'Daily-Prod.'!BMN19+'Daily-Prod.'!BME19+'Daily-Prod.'!BLV19+'Daily-Prod.'!BLM19+'Daily-Prod.'!BLD19+'Daily-Prod.'!BKU19+'Daily-Prod.'!BKL19+'Daily-Prod.'!BKC19+'Daily-Prod.'!BJT19)/BM19),"")</f>
        <v>9.9730458221024262E-2</v>
      </c>
      <c r="BL19" s="475">
        <f>IFERROR((('Daily-Prod.'!BUG19+'Daily-Prod.'!BTX19+'Daily-Prod.'!BTO19+'Daily-Prod.'!BTF19+'Daily-Prod.'!BSW19+'Daily-Prod.'!BSN19+'Daily-Prod.'!BSE19+'Daily-Prod.'!BRV19+'Daily-Prod.'!BRM19+'Daily-Prod.'!BRD19+'Daily-Prod.'!BQU19+'Daily-Prod.'!BQL19+'Daily-Prod.'!BQC19+'Daily-Prod.'!BPT19+'Daily-Prod.'!BPK19+'Daily-Prod.'!BPB19+'Daily-Prod.'!BOS19+'Daily-Prod.'!BOJ19+'Daily-Prod.'!BOA19+'Daily-Prod.'!BNR19+'Daily-Prod.'!BNI19+'Daily-Prod.'!BMZ19+'Daily-Prod.'!BMQ19+'Daily-Prod.'!BMH19+'Daily-Prod.'!BLY19+'Daily-Prod.'!BLP19+'Daily-Prod.'!BLG19+'Daily-Prod.'!BKX19+'Daily-Prod.'!BKO19+'Daily-Prod.'!BKF19+'Daily-Prod.'!BJW19+'Daily-Prod.'!BUF19+'Daily-Prod.'!BTW19+'Daily-Prod.'!BTN19+'Daily-Prod.'!BTE19+'Daily-Prod.'!BSV19+'Daily-Prod.'!BSM19+'Daily-Prod.'!BSD19+'Daily-Prod.'!BRU19+'Daily-Prod.'!BRL19+'Daily-Prod.'!BRC19+'Daily-Prod.'!BQT19+'Daily-Prod.'!BQK19+'Daily-Prod.'!BQB19+'Daily-Prod.'!BPS19+'Daily-Prod.'!BPJ19+'Daily-Prod.'!BPA19+'Daily-Prod.'!BOR19+'Daily-Prod.'!BOI19+'Daily-Prod.'!BNZ19+'Daily-Prod.'!BNQ19+'Daily-Prod.'!BNH19+'Daily-Prod.'!BMY19+'Daily-Prod.'!BMP19+'Daily-Prod.'!BMG19+'Daily-Prod.'!BLX19+'Daily-Prod.'!BLO19+'Daily-Prod.'!BLF19+'Daily-Prod.'!BKW19+'Daily-Prod.'!BKN19+'Daily-Prod.'!BKE19+'Daily-Prod.'!BJV19)/BM19),"")</f>
        <v>0.54986522911051217</v>
      </c>
      <c r="BM19" s="496">
        <f>IFERROR(('Daily-Prod.'!BUH19+'Daily-Prod.'!BTY19+'Daily-Prod.'!BTP19+'Daily-Prod.'!BTG19+'Daily-Prod.'!BSX19+'Daily-Prod.'!BSO19+'Daily-Prod.'!BSF19+'Daily-Prod.'!BRW19+'Daily-Prod.'!BRN19+'Daily-Prod.'!BRE19+'Daily-Prod.'!BQV19+'Daily-Prod.'!BQM19+'Daily-Prod.'!BQD19+'Daily-Prod.'!BPU19+'Daily-Prod.'!BPL19+'Daily-Prod.'!BPC19+'Daily-Prod.'!BOT19+'Daily-Prod.'!BOK19+'Daily-Prod.'!BOB19+'Daily-Prod.'!BNS19+'Daily-Prod.'!BNJ19+'Daily-Prod.'!BNA19+'Daily-Prod.'!BMR19+'Daily-Prod.'!BMI19+'Daily-Prod.'!BLZ19+'Daily-Prod.'!BLQ19+'Daily-Prod.'!BLH19+'Daily-Prod.'!BKY19+'Daily-Prod.'!BKP19+'Daily-Prod.'!BKG19+'Daily-Prod.'!BJX19),"")</f>
        <v>371</v>
      </c>
      <c r="BN19" s="383"/>
      <c r="BO19" s="384">
        <f>IFERROR(('Daily-Prod.'!BUJ19+'Daily-Prod.'!BUA19+'Daily-Prod.'!BTR19+'Daily-Prod.'!BTI19+'Daily-Prod.'!BSZ19+'Daily-Prod.'!BSQ19+'Daily-Prod.'!BSH19+'Daily-Prod.'!BRY19+'Daily-Prod.'!BRP19+'Daily-Prod.'!BRG19+'Daily-Prod.'!BQX19+'Daily-Prod.'!BQO19+'Daily-Prod.'!BQF19+'Daily-Prod.'!BPW19+'Daily-Prod.'!BPN19+'Daily-Prod.'!BPE19+'Daily-Prod.'!BOV19+'Daily-Prod.'!BOM19+'Daily-Prod.'!BOD19+'Daily-Prod.'!BNU19+'Daily-Prod.'!BNL19+'Daily-Prod.'!BNC19+'Daily-Prod.'!BMT19+'Daily-Prod.'!BMK19+'Daily-Prod.'!BMB19+'Daily-Prod.'!BLS19+'Daily-Prod.'!BLJ19+'Daily-Prod.'!BLA19+'Daily-Prod.'!BKR19+'Daily-Prod.'!BKI19+'Daily-Prod.'!BJZ19),"")</f>
        <v>205</v>
      </c>
      <c r="BP19" s="495" t="str">
        <f t="shared" si="6"/>
        <v/>
      </c>
      <c r="BQ19" s="378">
        <f ca="1">IFERROR(AVERAGE(('Daily-Prod.'!BUH19,'Daily-Prod.'!BTY19,'Daily-Prod.'!BTP19,'Daily-Prod.'!BTG19,'Daily-Prod.'!BSX19,'Daily-Prod.'!BSO19,'Daily-Prod.'!BSF19,'Daily-Prod.'!BRW19,'Daily-Prod.'!BRN19,'Daily-Prod.'!BRE19,'Daily-Prod.'!BQV19,'Daily-Prod.'!BQM19,'Daily-Prod.'!BQD19,'Daily-Prod.'!BPU19,'Daily-Prod.'!BPL19,'Daily-Prod.'!BPC19,'Daily-Prod.'!BOT19,'Daily-Prod.'!BOK19,'Daily-Prod.'!BOB19,'Daily-Prod.'!BNS19,'Daily-Prod.'!BNJ19,'Daily-Prod.'!BNA19,'Daily-Prod.'!BMR19,'Daily-Prod.'!BMI19,'Daily-Prod.'!BLZ19,'Daily-Prod.'!BLQ19,'Daily-Prod.'!BLH19,'Daily-Prod.'!BKY19,'Daily-Prod.'!BKP19,'Daily-Prod.'!BKG19,'Daily-Prod.'!BJX19)),"")</f>
        <v>16.863636363636363</v>
      </c>
      <c r="BR19" s="379"/>
      <c r="BS19" s="380">
        <f>IFERROR((AVERAGE('Daily-Prod.'!BUJ19,'Daily-Prod.'!BUA19,'Daily-Prod.'!BTR19,'Daily-Prod.'!BTI19,'Daily-Prod.'!BSZ19,'Daily-Prod.'!BSQ19,'Daily-Prod.'!BSH19,'Daily-Prod.'!BRY19,'Daily-Prod.'!BRP19,'Daily-Prod.'!BRG19,'Daily-Prod.'!BQX19,'Daily-Prod.'!BQO19,'Daily-Prod.'!BQF19,'Daily-Prod.'!BPW19,'Daily-Prod.'!BPN19,'Daily-Prod.'!BPE19,'Daily-Prod.'!BOV19,'Daily-Prod.'!BOM19,'Daily-Prod.'!BOD19,'Daily-Prod.'!BNU19,'Daily-Prod.'!BNL19,'Daily-Prod.'!BNC19,'Daily-Prod.'!BMT19,'Daily-Prod.'!BMK19,'Daily-Prod.'!BMB19,'Daily-Prod.'!BLS19,'Daily-Prod.'!BLJ19,'Daily-Prod.'!BLA19,'Daily-Prod.'!BKR19,'Daily-Prod.'!BKI19,'Daily-Prod.'!BJZ19)),"")</f>
        <v>18.636363636363637</v>
      </c>
    </row>
    <row r="20" spans="1:71" ht="13.5">
      <c r="A20" s="453" t="s">
        <v>144</v>
      </c>
      <c r="B20" s="482">
        <f>IFERROR(('Daily-Prod.'!JC20+'Daily-Prod.'!IT20+'Daily-Prod.'!IK20+'Daily-Prod.'!IB20+'Daily-Prod.'!HS20+'Daily-Prod.'!HJ20+'Daily-Prod.'!HA20+'Daily-Prod.'!GR20+'Daily-Prod.'!GI20+'Daily-Prod.'!FZ20+'Daily-Prod.'!FQ20+'Daily-Prod.'!FH20+'Daily-Prod.'!EY20+'Daily-Prod.'!EP20+'Daily-Prod.'!EG20+'Daily-Prod.'!DX20+'Daily-Prod.'!DO20+'Daily-Prod.'!DF20+'Daily-Prod.'!CW20+'Daily-Prod.'!CN20+'Daily-Prod.'!CE20+'Daily-Prod.'!BV20+'Daily-Prod.'!BM20+'Daily-Prod.'!BD20+'Daily-Prod.'!AU20+'Daily-Prod.'!AL20+'Daily-Prod.'!AC20+'Daily-Prod.'!T20+'Daily-Prod.'!K20+'Daily-Prod.'!B20)/E20,"")</f>
        <v>0.32467532467532467</v>
      </c>
      <c r="C20" s="475">
        <f>IFERROR(('Daily-Prod.'!JD20+'Daily-Prod.'!IU20+'Daily-Prod.'!IL20+'Daily-Prod.'!IC20+'Daily-Prod.'!HT20+'Daily-Prod.'!HK20+'Daily-Prod.'!HB20+'Daily-Prod.'!GS20+'Daily-Prod.'!GJ20+'Daily-Prod.'!GA20+'Daily-Prod.'!FR20+'Daily-Prod.'!FI20+'Daily-Prod.'!EZ20+'Daily-Prod.'!EQ20+'Daily-Prod.'!EH20+'Daily-Prod.'!DY20+'Daily-Prod.'!DP20+'Daily-Prod.'!DG20+'Daily-Prod.'!CX20+'Daily-Prod.'!CO20+'Daily-Prod.'!CF20+'Daily-Prod.'!BW20+'Daily-Prod.'!BN20+'Daily-Prod.'!BE20+'Daily-Prod.'!AV20+'Daily-Prod.'!AM20+'Daily-Prod.'!AD20+'Daily-Prod.'!U20+'Daily-Prod.'!L20+'Daily-Prod.'!C20)/E20,"")</f>
        <v>7.792207792207792E-2</v>
      </c>
      <c r="D20" s="475">
        <f>IFERROR(('Daily-Prod.'!JF20+'Daily-Prod.'!IW20+'Daily-Prod.'!IN20+'Daily-Prod.'!IE20+'Daily-Prod.'!HV20+'Daily-Prod.'!HM20+'Daily-Prod.'!HD20+'Daily-Prod.'!GU20+'Daily-Prod.'!GL20+'Daily-Prod.'!GC20+'Daily-Prod.'!FT20+'Daily-Prod.'!FK20+'Daily-Prod.'!FB20+'Daily-Prod.'!ES20+'Daily-Prod.'!EJ20+'Daily-Prod.'!EA20+'Daily-Prod.'!DR20+'Daily-Prod.'!DI20+'Daily-Prod.'!CZ20+'Daily-Prod.'!CQ20+'Daily-Prod.'!CH20+'Daily-Prod.'!BY20+'Daily-Prod.'!BP20+'Daily-Prod.'!BG20+'Daily-Prod.'!AX20+'Daily-Prod.'!AO20+'Daily-Prod.'!AF20+'Daily-Prod.'!W20+'Daily-Prod.'!N20+'Daily-Prod.'!E20+'Daily-Prod.'!JG20+'Daily-Prod.'!IX20+'Daily-Prod.'!IO20+'Daily-Prod.'!IF20+'Daily-Prod.'!HW20+'Daily-Prod.'!HN20+'Daily-Prod.'!HE20+'Daily-Prod.'!GV20+'Daily-Prod.'!GM20+'Daily-Prod.'!GD20+'Daily-Prod.'!FU20+'Daily-Prod.'!FL20+'Daily-Prod.'!FC20+'Daily-Prod.'!ET20+'Daily-Prod.'!EK20+'Daily-Prod.'!EB20+'Daily-Prod.'!DS20+'Daily-Prod.'!DJ20+'Daily-Prod.'!DA20+'Daily-Prod.'!CR20+'Daily-Prod.'!CI20+'Daily-Prod.'!BZ20+'Daily-Prod.'!BQ20+'Daily-Prod.'!BH20+'Daily-Prod.'!AY20+'Daily-Prod.'!AP20+'Daily-Prod.'!AG20+'Daily-Prod.'!X20+'Daily-Prod.'!O20+'Daily-Prod.'!F20)/E20,"")</f>
        <v>0.59740259740259738</v>
      </c>
      <c r="E20" s="496">
        <f>IFERROR(('Daily-Prod.'!JH20+'Daily-Prod.'!IY20+'Daily-Prod.'!IP20+'Daily-Prod.'!IG20+'Daily-Prod.'!HX20+'Daily-Prod.'!HO20+'Daily-Prod.'!HF20+'Daily-Prod.'!GW20+'Daily-Prod.'!GN20+'Daily-Prod.'!GE20+'Daily-Prod.'!FV20+'Daily-Prod.'!FM20+'Daily-Prod.'!FD20+'Daily-Prod.'!EU20+'Daily-Prod.'!EL20+'Daily-Prod.'!EC20+'Daily-Prod.'!DT20+'Daily-Prod.'!DK20+'Daily-Prod.'!DB20+'Daily-Prod.'!CS20+'Daily-Prod.'!CJ20+'Daily-Prod.'!CA20+'Daily-Prod.'!BR20+'Daily-Prod.'!BI20+'Daily-Prod.'!AZ20+'Daily-Prod.'!AQ20+'Daily-Prod.'!AH20+'Daily-Prod.'!Y20+'Daily-Prod.'!P20+'Daily-Prod.'!G20),"")</f>
        <v>77</v>
      </c>
      <c r="F20" s="383"/>
      <c r="G20" s="384">
        <f>IFERROR(('Daily-Prod.'!JJ20+'Daily-Prod.'!JA20+'Daily-Prod.'!IR20+'Daily-Prod.'!II20+'Daily-Prod.'!HZ20+'Daily-Prod.'!HQ20+'Daily-Prod.'!HH20+'Daily-Prod.'!GY20+'Daily-Prod.'!GP20+'Daily-Prod.'!GG20+'Daily-Prod.'!FX20+'Daily-Prod.'!FO20+'Daily-Prod.'!FF20+'Daily-Prod.'!EW20+'Daily-Prod.'!EN20+'Daily-Prod.'!EE20+'Daily-Prod.'!DV20+'Daily-Prod.'!DM20+'Daily-Prod.'!DD20+'Daily-Prod.'!CU20+'Daily-Prod.'!CL20+'Daily-Prod.'!CC20+'Daily-Prod.'!BT20+'Daily-Prod.'!BK20+'Daily-Prod.'!BB20+'Daily-Prod.'!AS20+'Daily-Prod.'!AJ20+'Daily-Prod.'!AA20+'Daily-Prod.'!R20+'Daily-Prod.'!I20),"")</f>
        <v>55</v>
      </c>
      <c r="H20" s="495" t="str">
        <f t="shared" si="0"/>
        <v/>
      </c>
      <c r="I20" s="378">
        <f>IFERROR(AVERAGE('Daily-Prod.'!JH20,'Daily-Prod.'!IY20,'Daily-Prod.'!IP20,'Daily-Prod.'!IG20,'Daily-Prod.'!HX20,'Daily-Prod.'!HO20,'Daily-Prod.'!HF20,'Daily-Prod.'!GW20,'Daily-Prod.'!GN20,'Daily-Prod.'!GE20,'Daily-Prod.'!FV20,'Daily-Prod.'!FM20,'Daily-Prod.'!FD20,'Daily-Prod.'!EU20,'Daily-Prod.'!EL20,'Daily-Prod.'!EC20,'Daily-Prod.'!DT20,'Daily-Prod.'!DK20,'Daily-Prod.'!DB20,'Daily-Prod.'!CS20,'Daily-Prod.'!CJ20,'Daily-Prod.'!CA20,'Daily-Prod.'!BR20,'Daily-Prod.'!BI20,'Daily-Prod.'!AZ20,'Daily-Prod.'!AQ20,'Daily-Prod.'!AH20,'Daily-Prod.'!Y20,'Daily-Prod.'!P20,'Daily-Prod.'!G20),"")</f>
        <v>3.85</v>
      </c>
      <c r="J20" s="379" t="str">
        <f>IFERROR(AVERAGE('Daily-Prod.'!JI20,'Daily-Prod.'!IZ20,'Daily-Prod.'!IQ20,'Daily-Prod.'!IH20,'Daily-Prod.'!HY20,'Daily-Prod.'!HP20,'Daily-Prod.'!HG20,'Daily-Prod.'!GX20,'Daily-Prod.'!GO20,'Daily-Prod.'!GF20,'Daily-Prod.'!FW20,'Daily-Prod.'!FN20,'Daily-Prod.'!FE20,'Daily-Prod.'!EV20,'Daily-Prod.'!EM20,'Daily-Prod.'!ED20,'Daily-Prod.'!DU20,'Daily-Prod.'!DL20,'Daily-Prod.'!DC20,'Daily-Prod.'!CT20,'Daily-Prod.'!CK20,'Daily-Prod.'!CB20,'Daily-Prod.'!BS20,'Daily-Prod.'!BJ20,'Daily-Prod.'!BA20,'Daily-Prod.'!AR20,'Daily-Prod.'!AI20,'Daily-Prod.'!Z20,'Daily-Prod.'!Q20,'Daily-Prod.'!H20),"")</f>
        <v/>
      </c>
      <c r="K20" s="380">
        <f>IFERROR(AVERAGE('Daily-Prod.'!JJ20,'Daily-Prod.'!JA20,'Daily-Prod.'!IR20,'Daily-Prod.'!II20,'Daily-Prod.'!HZ20,'Daily-Prod.'!HQ20,'Daily-Prod.'!HH20,'Daily-Prod.'!GY20,'Daily-Prod.'!GP20,'Daily-Prod.'!GG20,'Daily-Prod.'!FX20,'Daily-Prod.'!FO20,'Daily-Prod.'!FF20,'Daily-Prod.'!EW20,'Daily-Prod.'!EN20,'Daily-Prod.'!EE20,'Daily-Prod.'!DV20,'Daily-Prod.'!DM20,'Daily-Prod.'!DD20,'Daily-Prod.'!CU20,'Daily-Prod.'!CL20,'Daily-Prod.'!CC20,'Daily-Prod.'!BT20,'Daily-Prod.'!BK20,'Daily-Prod.'!BB20,'Daily-Prod.'!AS20,'Daily-Prod.'!AJ20,'Daily-Prod.'!AA20,'Daily-Prod.'!R20,'Daily-Prod.'!I20),"")</f>
        <v>4.583333333333333</v>
      </c>
      <c r="L20" s="482" t="str">
        <f>IFERROR(('Daily-Prod.'!TV20+'Daily-Prod.'!TM20+'Daily-Prod.'!TD20+'Daily-Prod.'!SU20+'Daily-Prod.'!SL20+'Daily-Prod.'!SC20+'Daily-Prod.'!RT20+'Daily-Prod.'!RK20+'Daily-Prod.'!RB20+'Daily-Prod.'!QS20+'Daily-Prod.'!QJ20+'Daily-Prod.'!QA20+'Daily-Prod.'!PR20+'Daily-Prod.'!PI20+'Daily-Prod.'!OZ20+'Daily-Prod.'!OQ20+'Daily-Prod.'!OH20+'Daily-Prod.'!NY20+'Daily-Prod.'!NP20+'Daily-Prod.'!NG20+'Daily-Prod.'!MX20+'Daily-Prod.'!MO20+'Daily-Prod.'!MF20+'Daily-Prod.'!LW20+'Daily-Prod.'!LN20+'Daily-Prod.'!LE20+'Daily-Prod.'!KV20+'Daily-Prod.'!KM20+'Daily-Prod.'!KD20+'Daily-Prod.'!JU20+'Daily-Prod.'!JL20)/O20,"")</f>
        <v/>
      </c>
      <c r="M20" s="475" t="str">
        <f>IFERROR(('Daily-Prod.'!TW20+'Daily-Prod.'!TN20+'Daily-Prod.'!TE20+'Daily-Prod.'!SV20+'Daily-Prod.'!SM20+'Daily-Prod.'!SD20+'Daily-Prod.'!RU20+'Daily-Prod.'!RL20+'Daily-Prod.'!RC20+'Daily-Prod.'!QT20+'Daily-Prod.'!QK20+'Daily-Prod.'!QB20+'Daily-Prod.'!PS20+'Daily-Prod.'!PJ20+'Daily-Prod.'!PA20+'Daily-Prod.'!OR20+'Daily-Prod.'!OI20+'Daily-Prod.'!NZ20+'Daily-Prod.'!NQ20+'Daily-Prod.'!NH20+'Daily-Prod.'!MY20+'Daily-Prod.'!MP20+'Daily-Prod.'!MG20+'Daily-Prod.'!LX20+'Daily-Prod.'!LO20+'Daily-Prod.'!LF20+'Daily-Prod.'!KW20+'Daily-Prod.'!KN20+'Daily-Prod.'!KE20+'Daily-Prod.'!JV20+'Daily-Prod.'!JM20)/O20,"")</f>
        <v/>
      </c>
      <c r="N20" s="475" t="str">
        <f>IFERROR(('Daily-Prod.'!TY20+'Daily-Prod.'!TP20+'Daily-Prod.'!TG20+'Daily-Prod.'!SX20+'Daily-Prod.'!SO20+'Daily-Prod.'!SF20+'Daily-Prod.'!RW20+'Daily-Prod.'!RN20+'Daily-Prod.'!RE20+'Daily-Prod.'!QV20+'Daily-Prod.'!QM20+'Daily-Prod.'!QD20+'Daily-Prod.'!PU20+'Daily-Prod.'!PL20+'Daily-Prod.'!PC20+'Daily-Prod.'!OT20+'Daily-Prod.'!OK20+'Daily-Prod.'!OB20+'Daily-Prod.'!NS20+'Daily-Prod.'!NJ20+'Daily-Prod.'!NA20+'Daily-Prod.'!MR20+'Daily-Prod.'!MI20+'Daily-Prod.'!LZ20+'Daily-Prod.'!LQ20+'Daily-Prod.'!LH20+'Daily-Prod.'!KY20+'Daily-Prod.'!KP20+'Daily-Prod.'!KG20+'Daily-Prod.'!JX20+'Daily-Prod.'!JO20+'Daily-Prod.'!TZ20+'Daily-Prod.'!TQ20+'Daily-Prod.'!TH20+'Daily-Prod.'!SY20+'Daily-Prod.'!SP20+'Daily-Prod.'!SG20+'Daily-Prod.'!RX20+'Daily-Prod.'!RO20+'Daily-Prod.'!RF20+'Daily-Prod.'!QW20+'Daily-Prod.'!QN20+'Daily-Prod.'!QE20+'Daily-Prod.'!PV20+'Daily-Prod.'!PM20+'Daily-Prod.'!PD20+'Daily-Prod.'!OU20+'Daily-Prod.'!OL20+'Daily-Prod.'!OC20+'Daily-Prod.'!NT20+'Daily-Prod.'!NK20+'Daily-Prod.'!NB20+'Daily-Prod.'!MS20+'Daily-Prod.'!MJ20+'Daily-Prod.'!MA20+'Daily-Prod.'!LR20+'Daily-Prod.'!LI20+'Daily-Prod.'!KZ20+'Daily-Prod.'!KQ20+'Daily-Prod.'!KH20+'Daily-Prod.'!JY20+'Daily-Prod.'!JP20)/O20,"")</f>
        <v/>
      </c>
      <c r="O20" s="496"/>
      <c r="P20" s="383"/>
      <c r="Q20" s="384"/>
      <c r="R20" s="495" t="str">
        <f t="shared" si="7"/>
        <v/>
      </c>
      <c r="S20" s="378" t="str">
        <f>IFERROR(AVERAGE('Daily-Prod.'!TR20,'Daily-Prod.'!UA20,'Daily-Prod.'!TI20,'Daily-Prod.'!SZ20,'Daily-Prod.'!SQ20,'Daily-Prod.'!SH20,'Daily-Prod.'!RY20,'Daily-Prod.'!RP20,'Daily-Prod.'!RG20,'Daily-Prod.'!QX20,'Daily-Prod.'!QO20,'Daily-Prod.'!QF20,'Daily-Prod.'!PW20,'Daily-Prod.'!PN20,'Daily-Prod.'!PE20,'Daily-Prod.'!OV20,'Daily-Prod.'!OM20,'Daily-Prod.'!OD20,'Daily-Prod.'!NU20,'Daily-Prod.'!NL20,'Daily-Prod.'!NC20,'Daily-Prod.'!MT20,'Daily-Prod.'!MK20,'Daily-Prod.'!MB20,'Daily-Prod.'!LS20,'Daily-Prod.'!LJ20,'Daily-Prod.'!LA20,'Daily-Prod.'!KR20,'Daily-Prod.'!KI20,'Daily-Prod.'!JZ20),"")</f>
        <v/>
      </c>
      <c r="T20" s="379" t="str">
        <f>IFERROR(AVERAGE('Daily-Prod.'!TS20,'Daily-Prod.'!UB20,'Daily-Prod.'!TJ20,'Daily-Prod.'!TA20,'Daily-Prod.'!SR20,'Daily-Prod.'!SI20,'Daily-Prod.'!RZ20,'Daily-Prod.'!RQ20,'Daily-Prod.'!RH20,'Daily-Prod.'!QY20,'Daily-Prod.'!QP20,'Daily-Prod.'!QG20,'Daily-Prod.'!PX20,'Daily-Prod.'!PO20,'Daily-Prod.'!PF20,'Daily-Prod.'!OW20,'Daily-Prod.'!ON20,'Daily-Prod.'!OE20,'Daily-Prod.'!NV20,'Daily-Prod.'!NM20,'Daily-Prod.'!ND20,'Daily-Prod.'!MU20,'Daily-Prod.'!ML20,'Daily-Prod.'!MC20,'Daily-Prod.'!LT20,'Daily-Prod.'!LK20,'Daily-Prod.'!LB20,'Daily-Prod.'!KS20,'Daily-Prod.'!KJ20,'Daily-Prod.'!KA20),"")</f>
        <v/>
      </c>
      <c r="U20" s="380" t="str">
        <f>IFERROR(AVERAGE('Daily-Prod.'!TT20,'Daily-Prod.'!UC20,'Daily-Prod.'!TK20,'Daily-Prod.'!TB20,'Daily-Prod.'!SS20,'Daily-Prod.'!SJ20,'Daily-Prod.'!SA20,'Daily-Prod.'!RR20,'Daily-Prod.'!RI20,'Daily-Prod.'!QZ20,'Daily-Prod.'!QQ20,'Daily-Prod.'!QH20,'Daily-Prod.'!PY20,'Daily-Prod.'!PP20,'Daily-Prod.'!PG20,'Daily-Prod.'!OX20,'Daily-Prod.'!OO20,'Daily-Prod.'!OF20,'Daily-Prod.'!NW20,'Daily-Prod.'!NN20,'Daily-Prod.'!NE20,'Daily-Prod.'!MV20,'Daily-Prod.'!MM20,'Daily-Prod.'!MD20,'Daily-Prod.'!LU20,'Daily-Prod.'!LL20,'Daily-Prod.'!LC20,'Daily-Prod.'!KT20,'Daily-Prod.'!KK20,'Daily-Prod.'!KB20),"")</f>
        <v/>
      </c>
      <c r="V20" s="66"/>
      <c r="W20" s="475"/>
      <c r="X20" s="475"/>
      <c r="Y20" s="496"/>
      <c r="Z20" s="383"/>
      <c r="AA20" s="384"/>
      <c r="AB20" s="495"/>
      <c r="AC20" s="378"/>
      <c r="AD20" s="379"/>
      <c r="AE20" s="380"/>
      <c r="AF20" s="66"/>
      <c r="AG20" s="475"/>
      <c r="AH20" s="475"/>
      <c r="AI20" s="496"/>
      <c r="AJ20" s="383"/>
      <c r="AK20" s="384"/>
      <c r="AL20" s="495"/>
      <c r="AM20" s="378"/>
      <c r="AN20" s="379"/>
      <c r="AO20" s="380"/>
      <c r="AP20" s="66"/>
      <c r="AQ20" s="475"/>
      <c r="AR20" s="475"/>
      <c r="AS20" s="496"/>
      <c r="AT20" s="383"/>
      <c r="AU20" s="384"/>
      <c r="AV20" s="495"/>
      <c r="AW20" s="378"/>
      <c r="AX20" s="379"/>
      <c r="AY20" s="380"/>
      <c r="AZ20" s="66"/>
      <c r="BA20" s="475"/>
      <c r="BB20" s="475"/>
      <c r="BC20" s="496"/>
      <c r="BD20" s="383"/>
      <c r="BE20" s="384"/>
      <c r="BF20" s="495"/>
      <c r="BG20" s="378"/>
      <c r="BH20" s="379"/>
      <c r="BI20" s="380"/>
      <c r="BJ20" s="66"/>
      <c r="BK20" s="475"/>
      <c r="BL20" s="475"/>
      <c r="BM20" s="496"/>
      <c r="BN20" s="383"/>
      <c r="BO20" s="384"/>
      <c r="BP20" s="495"/>
      <c r="BQ20" s="378"/>
      <c r="BR20" s="379"/>
      <c r="BS20" s="380"/>
    </row>
    <row r="21" spans="1:71" ht="13.5">
      <c r="A21" s="453" t="s">
        <v>145</v>
      </c>
      <c r="B21" s="482">
        <f>IFERROR(('Daily-Prod.'!JC21+'Daily-Prod.'!IT21+'Daily-Prod.'!IK21+'Daily-Prod.'!IB21+'Daily-Prod.'!HS21+'Daily-Prod.'!HJ21+'Daily-Prod.'!HA21+'Daily-Prod.'!GR21+'Daily-Prod.'!GI21+'Daily-Prod.'!FZ21+'Daily-Prod.'!FQ21+'Daily-Prod.'!FH21+'Daily-Prod.'!EY21+'Daily-Prod.'!EP21+'Daily-Prod.'!EG21+'Daily-Prod.'!DX21+'Daily-Prod.'!DO21+'Daily-Prod.'!DF21+'Daily-Prod.'!CW21+'Daily-Prod.'!CN21+'Daily-Prod.'!CE21+'Daily-Prod.'!BV21+'Daily-Prod.'!BM21+'Daily-Prod.'!BD21+'Daily-Prod.'!AU21+'Daily-Prod.'!AL21+'Daily-Prod.'!AC21+'Daily-Prod.'!T21+'Daily-Prod.'!K21+'Daily-Prod.'!B21)/E21,"")</f>
        <v>0.48958333333333331</v>
      </c>
      <c r="C21" s="475">
        <f>IFERROR(('Daily-Prod.'!JD21+'Daily-Prod.'!IU21+'Daily-Prod.'!IL21+'Daily-Prod.'!IC21+'Daily-Prod.'!HT21+'Daily-Prod.'!HK21+'Daily-Prod.'!HB21+'Daily-Prod.'!GS21+'Daily-Prod.'!GJ21+'Daily-Prod.'!GA21+'Daily-Prod.'!FR21+'Daily-Prod.'!FI21+'Daily-Prod.'!EZ21+'Daily-Prod.'!EQ21+'Daily-Prod.'!EH21+'Daily-Prod.'!DY21+'Daily-Prod.'!DP21+'Daily-Prod.'!DG21+'Daily-Prod.'!CX21+'Daily-Prod.'!CO21+'Daily-Prod.'!CF21+'Daily-Prod.'!BW21+'Daily-Prod.'!BN21+'Daily-Prod.'!BE21+'Daily-Prod.'!AV21+'Daily-Prod.'!AM21+'Daily-Prod.'!AD21+'Daily-Prod.'!U21+'Daily-Prod.'!L21+'Daily-Prod.'!C21)/E21,"")</f>
        <v>0.125</v>
      </c>
      <c r="D21" s="475">
        <f>IFERROR(('Daily-Prod.'!JF21+'Daily-Prod.'!IW21+'Daily-Prod.'!IN21+'Daily-Prod.'!IE21+'Daily-Prod.'!HV21+'Daily-Prod.'!HM21+'Daily-Prod.'!HD21+'Daily-Prod.'!GU21+'Daily-Prod.'!GL21+'Daily-Prod.'!GC21+'Daily-Prod.'!FT21+'Daily-Prod.'!FK21+'Daily-Prod.'!FB21+'Daily-Prod.'!ES21+'Daily-Prod.'!EJ21+'Daily-Prod.'!EA21+'Daily-Prod.'!DR21+'Daily-Prod.'!DI21+'Daily-Prod.'!CZ21+'Daily-Prod.'!CQ21+'Daily-Prod.'!CH21+'Daily-Prod.'!BY21+'Daily-Prod.'!BP21+'Daily-Prod.'!BG21+'Daily-Prod.'!AX21+'Daily-Prod.'!AO21+'Daily-Prod.'!AF21+'Daily-Prod.'!W21+'Daily-Prod.'!N21+'Daily-Prod.'!E21+'Daily-Prod.'!JG21+'Daily-Prod.'!IX21+'Daily-Prod.'!IO21+'Daily-Prod.'!IF21+'Daily-Prod.'!HW21+'Daily-Prod.'!HN21+'Daily-Prod.'!HE21+'Daily-Prod.'!GV21+'Daily-Prod.'!GM21+'Daily-Prod.'!GD21+'Daily-Prod.'!FU21+'Daily-Prod.'!FL21+'Daily-Prod.'!FC21+'Daily-Prod.'!ET21+'Daily-Prod.'!EK21+'Daily-Prod.'!EB21+'Daily-Prod.'!DS21+'Daily-Prod.'!DJ21+'Daily-Prod.'!DA21+'Daily-Prod.'!CR21+'Daily-Prod.'!CI21+'Daily-Prod.'!BZ21+'Daily-Prod.'!BQ21+'Daily-Prod.'!BH21+'Daily-Prod.'!AY21+'Daily-Prod.'!AP21+'Daily-Prod.'!AG21+'Daily-Prod.'!X21+'Daily-Prod.'!O21+'Daily-Prod.'!F21)/E21,"")</f>
        <v>0.38541666666666669</v>
      </c>
      <c r="E21" s="496">
        <f>IFERROR(('Daily-Prod.'!JH21+'Daily-Prod.'!IY21+'Daily-Prod.'!IP21+'Daily-Prod.'!IG21+'Daily-Prod.'!HX21+'Daily-Prod.'!HO21+'Daily-Prod.'!HF21+'Daily-Prod.'!GW21+'Daily-Prod.'!GN21+'Daily-Prod.'!GE21+'Daily-Prod.'!FV21+'Daily-Prod.'!FM21+'Daily-Prod.'!FD21+'Daily-Prod.'!EU21+'Daily-Prod.'!EL21+'Daily-Prod.'!EC21+'Daily-Prod.'!DT21+'Daily-Prod.'!DK21+'Daily-Prod.'!DB21+'Daily-Prod.'!CS21+'Daily-Prod.'!CJ21+'Daily-Prod.'!CA21+'Daily-Prod.'!BR21+'Daily-Prod.'!BI21+'Daily-Prod.'!AZ21+'Daily-Prod.'!AQ21+'Daily-Prod.'!AH21+'Daily-Prod.'!Y21+'Daily-Prod.'!P21+'Daily-Prod.'!G21),"")</f>
        <v>96</v>
      </c>
      <c r="F21" s="383"/>
      <c r="G21" s="384">
        <f>IFERROR(('Daily-Prod.'!JJ21+'Daily-Prod.'!JA21+'Daily-Prod.'!IR21+'Daily-Prod.'!II21+'Daily-Prod.'!HZ21+'Daily-Prod.'!HQ21+'Daily-Prod.'!HH21+'Daily-Prod.'!GY21+'Daily-Prod.'!GP21+'Daily-Prod.'!GG21+'Daily-Prod.'!FX21+'Daily-Prod.'!FO21+'Daily-Prod.'!FF21+'Daily-Prod.'!EW21+'Daily-Prod.'!EN21+'Daily-Prod.'!EE21+'Daily-Prod.'!DV21+'Daily-Prod.'!DM21+'Daily-Prod.'!DD21+'Daily-Prod.'!CU21+'Daily-Prod.'!CL21+'Daily-Prod.'!CC21+'Daily-Prod.'!BT21+'Daily-Prod.'!BK21+'Daily-Prod.'!BB21+'Daily-Prod.'!AS21+'Daily-Prod.'!AJ21+'Daily-Prod.'!AA21+'Daily-Prod.'!R21+'Daily-Prod.'!I21),"")</f>
        <v>59</v>
      </c>
      <c r="H21" s="495" t="str">
        <f t="shared" si="0"/>
        <v/>
      </c>
      <c r="I21" s="378">
        <f>IFERROR(AVERAGE('Daily-Prod.'!JH21,'Daily-Prod.'!IY21,'Daily-Prod.'!IP21,'Daily-Prod.'!IG21,'Daily-Prod.'!HX21,'Daily-Prod.'!HO21,'Daily-Prod.'!HF21,'Daily-Prod.'!GW21,'Daily-Prod.'!GN21,'Daily-Prod.'!GE21,'Daily-Prod.'!FV21,'Daily-Prod.'!FM21,'Daily-Prod.'!FD21,'Daily-Prod.'!EU21,'Daily-Prod.'!EL21,'Daily-Prod.'!EC21,'Daily-Prod.'!DT21,'Daily-Prod.'!DK21,'Daily-Prod.'!DB21,'Daily-Prod.'!CS21,'Daily-Prod.'!CJ21,'Daily-Prod.'!CA21,'Daily-Prod.'!BR21,'Daily-Prod.'!BI21,'Daily-Prod.'!AZ21,'Daily-Prod.'!AQ21,'Daily-Prod.'!AH21,'Daily-Prod.'!Y21,'Daily-Prod.'!P21,'Daily-Prod.'!G21),"")</f>
        <v>5.0526315789473681</v>
      </c>
      <c r="J21" s="379" t="str">
        <f>IFERROR(AVERAGE('Daily-Prod.'!JI21,'Daily-Prod.'!IZ21,'Daily-Prod.'!IQ21,'Daily-Prod.'!IH21,'Daily-Prod.'!HY21,'Daily-Prod.'!HP21,'Daily-Prod.'!HG21,'Daily-Prod.'!GX21,'Daily-Prod.'!GO21,'Daily-Prod.'!GF21,'Daily-Prod.'!FW21,'Daily-Prod.'!FN21,'Daily-Prod.'!FE21,'Daily-Prod.'!EV21,'Daily-Prod.'!EM21,'Daily-Prod.'!ED21,'Daily-Prod.'!DU21,'Daily-Prod.'!DL21,'Daily-Prod.'!DC21,'Daily-Prod.'!CT21,'Daily-Prod.'!CK21,'Daily-Prod.'!CB21,'Daily-Prod.'!BS21,'Daily-Prod.'!BJ21,'Daily-Prod.'!BA21,'Daily-Prod.'!AR21,'Daily-Prod.'!AI21,'Daily-Prod.'!Z21,'Daily-Prod.'!Q21,'Daily-Prod.'!H21),"")</f>
        <v/>
      </c>
      <c r="K21" s="380">
        <f>IFERROR(AVERAGE('Daily-Prod.'!JJ21,'Daily-Prod.'!JA21,'Daily-Prod.'!IR21,'Daily-Prod.'!II21,'Daily-Prod.'!HZ21,'Daily-Prod.'!HQ21,'Daily-Prod.'!HH21,'Daily-Prod.'!GY21,'Daily-Prod.'!GP21,'Daily-Prod.'!GG21,'Daily-Prod.'!FX21,'Daily-Prod.'!FO21,'Daily-Prod.'!FF21,'Daily-Prod.'!EW21,'Daily-Prod.'!EN21,'Daily-Prod.'!EE21,'Daily-Prod.'!DV21,'Daily-Prod.'!DM21,'Daily-Prod.'!DD21,'Daily-Prod.'!CU21,'Daily-Prod.'!CL21,'Daily-Prod.'!CC21,'Daily-Prod.'!BT21,'Daily-Prod.'!BK21,'Daily-Prod.'!BB21,'Daily-Prod.'!AS21,'Daily-Prod.'!AJ21,'Daily-Prod.'!AA21,'Daily-Prod.'!R21,'Daily-Prod.'!I21),"")</f>
        <v>5.3636363636363633</v>
      </c>
      <c r="L21" s="482" t="str">
        <f>IFERROR(('Daily-Prod.'!TV21+'Daily-Prod.'!TM21+'Daily-Prod.'!TD21+'Daily-Prod.'!SU21+'Daily-Prod.'!SL21+'Daily-Prod.'!SC21+'Daily-Prod.'!RT21+'Daily-Prod.'!RK21+'Daily-Prod.'!RB21+'Daily-Prod.'!QS21+'Daily-Prod.'!QJ21+'Daily-Prod.'!QA21+'Daily-Prod.'!PR21+'Daily-Prod.'!PI21+'Daily-Prod.'!OZ21+'Daily-Prod.'!OQ21+'Daily-Prod.'!OH21+'Daily-Prod.'!NY21+'Daily-Prod.'!NP21+'Daily-Prod.'!NG21+'Daily-Prod.'!MX21+'Daily-Prod.'!MO21+'Daily-Prod.'!MF21+'Daily-Prod.'!LW21+'Daily-Prod.'!LN21+'Daily-Prod.'!LE21+'Daily-Prod.'!KV21+'Daily-Prod.'!KM21+'Daily-Prod.'!KD21+'Daily-Prod.'!JU21+'Daily-Prod.'!JL21)/O21,"")</f>
        <v/>
      </c>
      <c r="M21" s="475" t="str">
        <f>IFERROR(('Daily-Prod.'!TW21+'Daily-Prod.'!TN21+'Daily-Prod.'!TE21+'Daily-Prod.'!SV21+'Daily-Prod.'!SM21+'Daily-Prod.'!SD21+'Daily-Prod.'!RU21+'Daily-Prod.'!RL21+'Daily-Prod.'!RC21+'Daily-Prod.'!QT21+'Daily-Prod.'!QK21+'Daily-Prod.'!QB21+'Daily-Prod.'!PS21+'Daily-Prod.'!PJ21+'Daily-Prod.'!PA21+'Daily-Prod.'!OR21+'Daily-Prod.'!OI21+'Daily-Prod.'!NZ21+'Daily-Prod.'!NQ21+'Daily-Prod.'!NH21+'Daily-Prod.'!MY21+'Daily-Prod.'!MP21+'Daily-Prod.'!MG21+'Daily-Prod.'!LX21+'Daily-Prod.'!LO21+'Daily-Prod.'!LF21+'Daily-Prod.'!KW21+'Daily-Prod.'!KN21+'Daily-Prod.'!KE21+'Daily-Prod.'!JV21+'Daily-Prod.'!JM21)/O21,"")</f>
        <v/>
      </c>
      <c r="N21" s="475" t="str">
        <f>IFERROR(('Daily-Prod.'!TY21+'Daily-Prod.'!TP21+'Daily-Prod.'!TG21+'Daily-Prod.'!SX21+'Daily-Prod.'!SO21+'Daily-Prod.'!SF21+'Daily-Prod.'!RW21+'Daily-Prod.'!RN21+'Daily-Prod.'!RE21+'Daily-Prod.'!QV21+'Daily-Prod.'!QM21+'Daily-Prod.'!QD21+'Daily-Prod.'!PU21+'Daily-Prod.'!PL21+'Daily-Prod.'!PC21+'Daily-Prod.'!OT21+'Daily-Prod.'!OK21+'Daily-Prod.'!OB21+'Daily-Prod.'!NS21+'Daily-Prod.'!NJ21+'Daily-Prod.'!NA21+'Daily-Prod.'!MR21+'Daily-Prod.'!MI21+'Daily-Prod.'!LZ21+'Daily-Prod.'!LQ21+'Daily-Prod.'!LH21+'Daily-Prod.'!KY21+'Daily-Prod.'!KP21+'Daily-Prod.'!KG21+'Daily-Prod.'!JX21+'Daily-Prod.'!JO21+'Daily-Prod.'!TZ21+'Daily-Prod.'!TQ21+'Daily-Prod.'!TH21+'Daily-Prod.'!SY21+'Daily-Prod.'!SP21+'Daily-Prod.'!SG21+'Daily-Prod.'!RX21+'Daily-Prod.'!RO21+'Daily-Prod.'!RF21+'Daily-Prod.'!QW21+'Daily-Prod.'!QN21+'Daily-Prod.'!QE21+'Daily-Prod.'!PV21+'Daily-Prod.'!PM21+'Daily-Prod.'!PD21+'Daily-Prod.'!OU21+'Daily-Prod.'!OL21+'Daily-Prod.'!OC21+'Daily-Prod.'!NT21+'Daily-Prod.'!NK21+'Daily-Prod.'!NB21+'Daily-Prod.'!MS21+'Daily-Prod.'!MJ21+'Daily-Prod.'!MA21+'Daily-Prod.'!LR21+'Daily-Prod.'!LI21+'Daily-Prod.'!KZ21+'Daily-Prod.'!KQ21+'Daily-Prod.'!KH21+'Daily-Prod.'!JY21+'Daily-Prod.'!JP21)/O21,"")</f>
        <v/>
      </c>
      <c r="O21" s="496"/>
      <c r="P21" s="383"/>
      <c r="Q21" s="384"/>
      <c r="R21" s="495" t="str">
        <f t="shared" si="7"/>
        <v/>
      </c>
      <c r="S21" s="378" t="str">
        <f>IFERROR(AVERAGE('Daily-Prod.'!TR21,'Daily-Prod.'!UA21,'Daily-Prod.'!TI21,'Daily-Prod.'!SZ21,'Daily-Prod.'!SQ21,'Daily-Prod.'!SH21,'Daily-Prod.'!RY21,'Daily-Prod.'!RP21,'Daily-Prod.'!RG21,'Daily-Prod.'!QX21,'Daily-Prod.'!QO21,'Daily-Prod.'!QF21,'Daily-Prod.'!PW21,'Daily-Prod.'!PN21,'Daily-Prod.'!PE21,'Daily-Prod.'!OV21,'Daily-Prod.'!OM21,'Daily-Prod.'!OD21,'Daily-Prod.'!NU21,'Daily-Prod.'!NL21,'Daily-Prod.'!NC21,'Daily-Prod.'!MT21,'Daily-Prod.'!MK21,'Daily-Prod.'!MB21,'Daily-Prod.'!LS21,'Daily-Prod.'!LJ21,'Daily-Prod.'!LA21,'Daily-Prod.'!KR21,'Daily-Prod.'!KI21,'Daily-Prod.'!JZ21),"")</f>
        <v/>
      </c>
      <c r="T21" s="379" t="str">
        <f>IFERROR(AVERAGE('Daily-Prod.'!TS21,'Daily-Prod.'!UB21,'Daily-Prod.'!TJ21,'Daily-Prod.'!TA21,'Daily-Prod.'!SR21,'Daily-Prod.'!SI21,'Daily-Prod.'!RZ21,'Daily-Prod.'!RQ21,'Daily-Prod.'!RH21,'Daily-Prod.'!QY21,'Daily-Prod.'!QP21,'Daily-Prod.'!QG21,'Daily-Prod.'!PX21,'Daily-Prod.'!PO21,'Daily-Prod.'!PF21,'Daily-Prod.'!OW21,'Daily-Prod.'!ON21,'Daily-Prod.'!OE21,'Daily-Prod.'!NV21,'Daily-Prod.'!NM21,'Daily-Prod.'!ND21,'Daily-Prod.'!MU21,'Daily-Prod.'!ML21,'Daily-Prod.'!MC21,'Daily-Prod.'!LT21,'Daily-Prod.'!LK21,'Daily-Prod.'!LB21,'Daily-Prod.'!KS21,'Daily-Prod.'!KJ21,'Daily-Prod.'!KA21),"")</f>
        <v/>
      </c>
      <c r="U21" s="380" t="str">
        <f>IFERROR(AVERAGE('Daily-Prod.'!TT21,'Daily-Prod.'!UC21,'Daily-Prod.'!TK21,'Daily-Prod.'!TB21,'Daily-Prod.'!SS21,'Daily-Prod.'!SJ21,'Daily-Prod.'!SA21,'Daily-Prod.'!RR21,'Daily-Prod.'!RI21,'Daily-Prod.'!QZ21,'Daily-Prod.'!QQ21,'Daily-Prod.'!QH21,'Daily-Prod.'!PY21,'Daily-Prod.'!PP21,'Daily-Prod.'!PG21,'Daily-Prod.'!OX21,'Daily-Prod.'!OO21,'Daily-Prod.'!OF21,'Daily-Prod.'!NW21,'Daily-Prod.'!NN21,'Daily-Prod.'!NE21,'Daily-Prod.'!MV21,'Daily-Prod.'!MM21,'Daily-Prod.'!MD21,'Daily-Prod.'!LU21,'Daily-Prod.'!LL21,'Daily-Prod.'!LC21,'Daily-Prod.'!KT21,'Daily-Prod.'!KK21,'Daily-Prod.'!KB21),"")</f>
        <v/>
      </c>
      <c r="V21" s="66"/>
      <c r="W21" s="475"/>
      <c r="X21" s="475"/>
      <c r="Y21" s="496"/>
      <c r="Z21" s="383"/>
      <c r="AA21" s="384"/>
      <c r="AB21" s="495"/>
      <c r="AC21" s="378"/>
      <c r="AD21" s="379"/>
      <c r="AE21" s="380"/>
      <c r="AF21" s="66"/>
      <c r="AG21" s="475"/>
      <c r="AH21" s="475"/>
      <c r="AI21" s="496"/>
      <c r="AJ21" s="383"/>
      <c r="AK21" s="384"/>
      <c r="AL21" s="495"/>
      <c r="AM21" s="378"/>
      <c r="AN21" s="379"/>
      <c r="AO21" s="380"/>
      <c r="AP21" s="66"/>
      <c r="AQ21" s="475"/>
      <c r="AR21" s="475"/>
      <c r="AS21" s="496"/>
      <c r="AT21" s="383"/>
      <c r="AU21" s="384"/>
      <c r="AV21" s="495"/>
      <c r="AW21" s="378"/>
      <c r="AX21" s="379"/>
      <c r="AY21" s="380"/>
      <c r="AZ21" s="66"/>
      <c r="BA21" s="475"/>
      <c r="BB21" s="475"/>
      <c r="BC21" s="496"/>
      <c r="BD21" s="383"/>
      <c r="BE21" s="384"/>
      <c r="BF21" s="495"/>
      <c r="BG21" s="378"/>
      <c r="BH21" s="379"/>
      <c r="BI21" s="380"/>
      <c r="BJ21" s="66"/>
      <c r="BK21" s="475"/>
      <c r="BL21" s="475"/>
      <c r="BM21" s="496"/>
      <c r="BN21" s="383"/>
      <c r="BO21" s="384"/>
      <c r="BP21" s="495"/>
      <c r="BQ21" s="378"/>
      <c r="BR21" s="379"/>
      <c r="BS21" s="380"/>
    </row>
    <row r="22" spans="1:71" s="502" customFormat="1">
      <c r="A22" s="463" t="s">
        <v>146</v>
      </c>
      <c r="B22" s="501">
        <f>IFERROR(('Daily-Prod.'!JC22+'Daily-Prod.'!IT22+'Daily-Prod.'!IK22+'Daily-Prod.'!IB22+'Daily-Prod.'!HS22+'Daily-Prod.'!HJ22+'Daily-Prod.'!HA22+'Daily-Prod.'!GR22+'Daily-Prod.'!GI22+'Daily-Prod.'!FZ22+'Daily-Prod.'!FQ22+'Daily-Prod.'!FH22+'Daily-Prod.'!EY22+'Daily-Prod.'!EP22+'Daily-Prod.'!EG22+'Daily-Prod.'!DX22+'Daily-Prod.'!DO22+'Daily-Prod.'!DF22+'Daily-Prod.'!CW22+'Daily-Prod.'!CN22+'Daily-Prod.'!CE22+'Daily-Prod.'!BV22+'Daily-Prod.'!BM22+'Daily-Prod.'!BD22+'Daily-Prod.'!AU22+'Daily-Prod.'!AL22+'Daily-Prod.'!AC22+'Daily-Prod.'!T22+'Daily-Prod.'!K22+'Daily-Prod.'!B22)/E22,"")</f>
        <v>0.47276940903823872</v>
      </c>
      <c r="C22" s="500">
        <f>IFERROR(('Daily-Prod.'!JD22+'Daily-Prod.'!IU22+'Daily-Prod.'!IL22+'Daily-Prod.'!IC22+'Daily-Prod.'!HT22+'Daily-Prod.'!HK22+'Daily-Prod.'!HB22+'Daily-Prod.'!GS22+'Daily-Prod.'!GJ22+'Daily-Prod.'!GA22+'Daily-Prod.'!FR22+'Daily-Prod.'!FI22+'Daily-Prod.'!EZ22+'Daily-Prod.'!EQ22+'Daily-Prod.'!EH22+'Daily-Prod.'!DY22+'Daily-Prod.'!DP22+'Daily-Prod.'!DG22+'Daily-Prod.'!CX22+'Daily-Prod.'!CO22+'Daily-Prod.'!CF22+'Daily-Prod.'!BW22+'Daily-Prod.'!BN22+'Daily-Prod.'!BE22+'Daily-Prod.'!AV22+'Daily-Prod.'!AM22+'Daily-Prod.'!AD22+'Daily-Prod.'!U22+'Daily-Prod.'!L22+'Daily-Prod.'!C22)/E22,"")</f>
        <v>0.15758980301274622</v>
      </c>
      <c r="D22" s="499">
        <f>IFERROR(('Daily-Prod.'!JF22+'Daily-Prod.'!IW22+'Daily-Prod.'!IN22+'Daily-Prod.'!IE22+'Daily-Prod.'!HV22+'Daily-Prod.'!HM22+'Daily-Prod.'!HD22+'Daily-Prod.'!GU22+'Daily-Prod.'!GL22+'Daily-Prod.'!GC22+'Daily-Prod.'!FT22+'Daily-Prod.'!FK22+'Daily-Prod.'!FB22+'Daily-Prod.'!ES22+'Daily-Prod.'!EJ22+'Daily-Prod.'!EA22+'Daily-Prod.'!DR22+'Daily-Prod.'!DI22+'Daily-Prod.'!CZ22+'Daily-Prod.'!CQ22+'Daily-Prod.'!CH22+'Daily-Prod.'!BY22+'Daily-Prod.'!BP22+'Daily-Prod.'!BG22+'Daily-Prod.'!AX22+'Daily-Prod.'!AO22+'Daily-Prod.'!AF22+'Daily-Prod.'!W22+'Daily-Prod.'!N22+'Daily-Prod.'!E22+'Daily-Prod.'!JG22+'Daily-Prod.'!IX22+'Daily-Prod.'!IO22+'Daily-Prod.'!IF22+'Daily-Prod.'!HW22+'Daily-Prod.'!HN22+'Daily-Prod.'!HE22+'Daily-Prod.'!GV22+'Daily-Prod.'!GM22+'Daily-Prod.'!GD22+'Daily-Prod.'!FU22+'Daily-Prod.'!FL22+'Daily-Prod.'!FC22+'Daily-Prod.'!ET22+'Daily-Prod.'!EK22+'Daily-Prod.'!EB22+'Daily-Prod.'!DS22+'Daily-Prod.'!DJ22+'Daily-Prod.'!DA22+'Daily-Prod.'!CR22+'Daily-Prod.'!CI22+'Daily-Prod.'!BZ22+'Daily-Prod.'!BQ22+'Daily-Prod.'!BH22+'Daily-Prod.'!AY22+'Daily-Prod.'!AP22+'Daily-Prod.'!AG22+'Daily-Prod.'!X22+'Daily-Prod.'!O22+'Daily-Prod.'!F22)/E22,"")</f>
        <v>0.36964078794901506</v>
      </c>
      <c r="E22" s="391">
        <f>IFERROR(('Daily-Prod.'!JH22+'Daily-Prod.'!IY22+'Daily-Prod.'!IP22+'Daily-Prod.'!IG22+'Daily-Prod.'!HX22+'Daily-Prod.'!HO22+'Daily-Prod.'!HF22+'Daily-Prod.'!GW22+'Daily-Prod.'!GN22+'Daily-Prod.'!GE22+'Daily-Prod.'!FV22+'Daily-Prod.'!FM22+'Daily-Prod.'!FD22+'Daily-Prod.'!EU22+'Daily-Prod.'!EL22+'Daily-Prod.'!EC22+'Daily-Prod.'!DT22+'Daily-Prod.'!DK22+'Daily-Prod.'!DB22+'Daily-Prod.'!CS22+'Daily-Prod.'!CJ22+'Daily-Prod.'!CA22+'Daily-Prod.'!BR22+'Daily-Prod.'!BI22+'Daily-Prod.'!AZ22+'Daily-Prod.'!AQ22+'Daily-Prod.'!AH22+'Daily-Prod.'!Y22+'Daily-Prod.'!P22+'Daily-Prod.'!G22),"")</f>
        <v>6041</v>
      </c>
      <c r="F22" s="386"/>
      <c r="G22" s="385">
        <f t="shared" ref="G22" si="8">+SUM(G3:G19)</f>
        <v>1483</v>
      </c>
      <c r="H22" s="483"/>
      <c r="I22" s="71">
        <f>AVERAGE(I3:I19)</f>
        <v>20.805539893823141</v>
      </c>
      <c r="J22" s="381"/>
      <c r="K22" s="382">
        <f>AVERAGE(K3:K19)</f>
        <v>8.5268416107701821</v>
      </c>
      <c r="L22" s="501">
        <f>IFERROR(('Daily-Prod.'!TV22+'Daily-Prod.'!TM22+'Daily-Prod.'!TD22+'Daily-Prod.'!SU22+'Daily-Prod.'!SL22+'Daily-Prod.'!SC22+'Daily-Prod.'!RT22+'Daily-Prod.'!RK22+'Daily-Prod.'!RB22+'Daily-Prod.'!QS22+'Daily-Prod.'!QJ22+'Daily-Prod.'!QA22+'Daily-Prod.'!PR22+'Daily-Prod.'!PI22+'Daily-Prod.'!OZ22+'Daily-Prod.'!OQ22+'Daily-Prod.'!OH22+'Daily-Prod.'!NY22+'Daily-Prod.'!NP22+'Daily-Prod.'!NG22+'Daily-Prod.'!MX22+'Daily-Prod.'!MO22+'Daily-Prod.'!MF22+'Daily-Prod.'!LW22+'Daily-Prod.'!LN22+'Daily-Prod.'!LE22+'Daily-Prod.'!KV22+'Daily-Prod.'!KM22+'Daily-Prod.'!KD22+'Daily-Prod.'!JU22+'Daily-Prod.'!JL22)/O22,"")</f>
        <v>0.4834108527131783</v>
      </c>
      <c r="M22" s="500">
        <f>IFERROR(('Daily-Prod.'!TW22+'Daily-Prod.'!TN22+'Daily-Prod.'!TE22+'Daily-Prod.'!SV22+'Daily-Prod.'!SM22+'Daily-Prod.'!SD22+'Daily-Prod.'!RU22+'Daily-Prod.'!RL22+'Daily-Prod.'!RC22+'Daily-Prod.'!QT22+'Daily-Prod.'!QK22+'Daily-Prod.'!QB22+'Daily-Prod.'!PS22+'Daily-Prod.'!PJ22+'Daily-Prod.'!PA22+'Daily-Prod.'!OR22+'Daily-Prod.'!OI22+'Daily-Prod.'!NZ22+'Daily-Prod.'!NQ22+'Daily-Prod.'!NH22+'Daily-Prod.'!MY22+'Daily-Prod.'!MP22+'Daily-Prod.'!MG22+'Daily-Prod.'!LX22+'Daily-Prod.'!LO22+'Daily-Prod.'!LF22+'Daily-Prod.'!KW22+'Daily-Prod.'!KN22+'Daily-Prod.'!KE22+'Daily-Prod.'!JV22+'Daily-Prod.'!JM22)/O22,"")</f>
        <v>0.14325581395348838</v>
      </c>
      <c r="N22" s="499">
        <f>IFERROR(('Daily-Prod.'!TY22+'Daily-Prod.'!TP22+'Daily-Prod.'!TG22+'Daily-Prod.'!SX22+'Daily-Prod.'!SO22+'Daily-Prod.'!SF22+'Daily-Prod.'!RW22+'Daily-Prod.'!RN22+'Daily-Prod.'!RE22+'Daily-Prod.'!QV22+'Daily-Prod.'!QM22+'Daily-Prod.'!QD22+'Daily-Prod.'!PU22+'Daily-Prod.'!PL22+'Daily-Prod.'!PC22+'Daily-Prod.'!OT22+'Daily-Prod.'!OK22+'Daily-Prod.'!OB22+'Daily-Prod.'!NS22+'Daily-Prod.'!NJ22+'Daily-Prod.'!NA22+'Daily-Prod.'!MR22+'Daily-Prod.'!MI22+'Daily-Prod.'!LZ22+'Daily-Prod.'!LQ22+'Daily-Prod.'!LH22+'Daily-Prod.'!KY22+'Daily-Prod.'!KP22+'Daily-Prod.'!KG22+'Daily-Prod.'!JX22+'Daily-Prod.'!JO22+'Daily-Prod.'!TZ22+'Daily-Prod.'!TQ22+'Daily-Prod.'!TH22+'Daily-Prod.'!SY22+'Daily-Prod.'!SP22+'Daily-Prod.'!SG22+'Daily-Prod.'!RX22+'Daily-Prod.'!RO22+'Daily-Prod.'!RF22+'Daily-Prod.'!QW22+'Daily-Prod.'!QN22+'Daily-Prod.'!QE22+'Daily-Prod.'!PV22+'Daily-Prod.'!PM22+'Daily-Prod.'!PD22+'Daily-Prod.'!OU22+'Daily-Prod.'!OL22+'Daily-Prod.'!OC22+'Daily-Prod.'!NT22+'Daily-Prod.'!NK22+'Daily-Prod.'!NB22+'Daily-Prod.'!MS22+'Daily-Prod.'!MJ22+'Daily-Prod.'!MA22+'Daily-Prod.'!LR22+'Daily-Prod.'!LI22+'Daily-Prod.'!KZ22+'Daily-Prod.'!KQ22+'Daily-Prod.'!KH22+'Daily-Prod.'!JY22+'Daily-Prod.'!JP22)/O22,"")</f>
        <v>0.37333333333333335</v>
      </c>
      <c r="O22" s="391">
        <f>+SUM(O3:O19)</f>
        <v>6450</v>
      </c>
      <c r="P22" s="386"/>
      <c r="Q22" s="385">
        <f t="shared" ref="Q22" si="9">+SUM(Q3:Q19)</f>
        <v>2970</v>
      </c>
      <c r="R22" s="483"/>
      <c r="S22" s="71">
        <f>AVERAGE(S3:S19)</f>
        <v>23.54656771799629</v>
      </c>
      <c r="T22" s="381"/>
      <c r="U22" s="382">
        <f>AVERAGE(U3:U19)</f>
        <v>10.888769144021243</v>
      </c>
      <c r="V22" s="501">
        <f>IFERROR(('Daily-Prod.'!ADN22+'Daily-Prod.'!ADE22+'Daily-Prod.'!ACV22+'Daily-Prod.'!ACM22+'Daily-Prod.'!ACD22+'Daily-Prod.'!ABU22+'Daily-Prod.'!ABL22+'Daily-Prod.'!ABC22+'Daily-Prod.'!AAT22+'Daily-Prod.'!AAK22+'Daily-Prod.'!AAB22+'Daily-Prod.'!ZS22+'Daily-Prod.'!ZJ22+'Daily-Prod.'!ZA22+'Daily-Prod.'!YR22+'Daily-Prod.'!YI22+'Daily-Prod.'!XZ22+'Daily-Prod.'!XQ22+'Daily-Prod.'!XH22+'Daily-Prod.'!WY22+'Daily-Prod.'!WP22+'Daily-Prod.'!WG22+'Daily-Prod.'!VX22+'Daily-Prod.'!VO22+'Daily-Prod.'!VF22+'Daily-Prod.'!UW22+'Daily-Prod.'!UN22+'Daily-Prod.'!UE22)/Y22,"")</f>
        <v>0.46246887228744221</v>
      </c>
      <c r="W22" s="500">
        <f>IFERROR(('Daily-Prod.'!ADO22+'Daily-Prod.'!ADF22+'Daily-Prod.'!ACW22+'Daily-Prod.'!ACN22+'Daily-Prod.'!ACE22+'Daily-Prod.'!ABV22+'Daily-Prod.'!ABM22+'Daily-Prod.'!ABD22+'Daily-Prod.'!AAU22+'Daily-Prod.'!AAL22+'Daily-Prod.'!AAC22+'Daily-Prod.'!ZT22+'Daily-Prod.'!ZK22+'Daily-Prod.'!ZB22+'Daily-Prod.'!YS22+'Daily-Prod.'!YJ22+'Daily-Prod.'!YA22+'Daily-Prod.'!XR22+'Daily-Prod.'!XI22+'Daily-Prod.'!WZ22+'Daily-Prod.'!WQ22+'Daily-Prod.'!WH22+'Daily-Prod.'!VY22+'Daily-Prod.'!VP22+'Daily-Prod.'!VG22+'Daily-Prod.'!UX22+'Daily-Prod.'!UO22+'Daily-Prod.'!UF22)/Y22,"")</f>
        <v>0.15225898256848097</v>
      </c>
      <c r="X22" s="499">
        <f>IFERROR(('Daily-Prod.'!ADR22+'Daily-Prod.'!ADI22+'Daily-Prod.'!ACZ22+'Daily-Prod.'!ACQ22+'Daily-Prod.'!ACH22+'Daily-Prod.'!ABY22+'Daily-Prod.'!ABP22+'Daily-Prod.'!ABG22+'Daily-Prod.'!AAX22+'Daily-Prod.'!AAO22+'Daily-Prod.'!AAF22+'Daily-Prod.'!ZW22+'Daily-Prod.'!ZN22+'Daily-Prod.'!ZE22+'Daily-Prod.'!YV22+'Daily-Prod.'!YM22+'Daily-Prod.'!YD22+'Daily-Prod.'!XU22+'Daily-Prod.'!XL22+'Daily-Prod.'!XC22+'Daily-Prod.'!WT22+'Daily-Prod.'!WK22+'Daily-Prod.'!WB22+'Daily-Prod.'!VS22+'Daily-Prod.'!VJ22+'Daily-Prod.'!VA22+'Daily-Prod.'!UR22+'Daily-Prod.'!UI22+'Daily-Prod.'!ADQ22+'Daily-Prod.'!ADH22+'Daily-Prod.'!ACY22+'Daily-Prod.'!ACP22+'Daily-Prod.'!ACG22+'Daily-Prod.'!ABX22+'Daily-Prod.'!ABO22+'Daily-Prod.'!ABF22+'Daily-Prod.'!AAW22+'Daily-Prod.'!AAN22+'Daily-Prod.'!AAE22+'Daily-Prod.'!ZV22+'Daily-Prod.'!ZM22+'Daily-Prod.'!ZD22+'Daily-Prod.'!YU22+'Daily-Prod.'!YL22+'Daily-Prod.'!YC22+'Daily-Prod.'!XT22+'Daily-Prod.'!XK22+'Daily-Prod.'!XB22+'Daily-Prod.'!WS22+'Daily-Prod.'!WJ22+'Daily-Prod.'!WA22+'Daily-Prod.'!VR22+'Daily-Prod.'!VI22+'Daily-Prod.'!UZ22+'Daily-Prod.'!UQ22+'Daily-Prod.'!UH22)/Y22,"")</f>
        <v>0.38527214514407682</v>
      </c>
      <c r="Y22" s="391">
        <f>+SUM(Y3:Y19)</f>
        <v>5622</v>
      </c>
      <c r="Z22" s="386"/>
      <c r="AA22" s="385">
        <f t="shared" ref="AA22" si="10">+SUM(AA3:AA19)</f>
        <v>2253</v>
      </c>
      <c r="AB22" s="483"/>
      <c r="AC22" s="71">
        <f>AVERAGE(AC3:AC19)</f>
        <v>20.130111225776854</v>
      </c>
      <c r="AD22" s="381"/>
      <c r="AE22" s="382">
        <f>AVERAGE(AE3:AE19)</f>
        <v>9.0527743992333765</v>
      </c>
      <c r="AF22" s="501">
        <f>IFERROR(('Daily-Prod.'!AOG22+'Daily-Prod.'!ANX22+'Daily-Prod.'!ANO22+'Daily-Prod.'!ANF22+'Daily-Prod.'!AMW22+'Daily-Prod.'!AMN22+'Daily-Prod.'!AME22+'Daily-Prod.'!ALV22+'Daily-Prod.'!ALM22+'Daily-Prod.'!ALD22+'Daily-Prod.'!AKU22+'Daily-Prod.'!AKL22+'Daily-Prod.'!AKC22+'Daily-Prod.'!AJT22+'Daily-Prod.'!AJK22+'Daily-Prod.'!AJB22+'Daily-Prod.'!AIS22+'Daily-Prod.'!AIJ22+'Daily-Prod.'!AIA22+'Daily-Prod.'!AHR22+'Daily-Prod.'!AHI22+'Daily-Prod.'!AGZ22+'Daily-Prod.'!AGQ22+'Daily-Prod.'!AGH22+'Daily-Prod.'!AFY22+'Daily-Prod.'!AFP22+'Daily-Prod.'!AFG22+'Daily-Prod.'!AEX22+'Daily-Prod.'!AEO22+'Daily-Prod.'!AEF22+'Daily-Prod.'!ADW22)/AI22,"")</f>
        <v>0.45321010067667933</v>
      </c>
      <c r="AG22" s="500">
        <f>IFERROR(('Daily-Prod.'!AOH22+'Daily-Prod.'!ANY22+'Daily-Prod.'!ANP22+'Daily-Prod.'!ANG22+'Daily-Prod.'!AMX22+'Daily-Prod.'!AMO22+'Daily-Prod.'!AMF22+'Daily-Prod.'!ALW22+'Daily-Prod.'!ALN22+'Daily-Prod.'!ALE22+'Daily-Prod.'!AKV22+'Daily-Prod.'!AKM22+'Daily-Prod.'!AKD22+'Daily-Prod.'!AJU22+'Daily-Prod.'!AJL22+'Daily-Prod.'!AJC22+'Daily-Prod.'!AIT22+'Daily-Prod.'!AIK22+'Daily-Prod.'!AIB22+'Daily-Prod.'!AHS22+'Daily-Prod.'!AHJ22+'Daily-Prod.'!AHA22+'Daily-Prod.'!AGR22+'Daily-Prod.'!AGI22+'Daily-Prod.'!AFZ22+'Daily-Prod.'!AFQ22+'Daily-Prod.'!AFH22+'Daily-Prod.'!AEY22+'Daily-Prod.'!AEP22+'Daily-Prod.'!AEG22+'Daily-Prod.'!ADX22)/AI22,"")</f>
        <v>0.17148044231721407</v>
      </c>
      <c r="AH22" s="499">
        <f>IFERROR(('Daily-Prod.'!AOK22+'Daily-Prod.'!AOB22+'Daily-Prod.'!ANS22+'Daily-Prod.'!ANJ22+'Daily-Prod.'!ANA22+'Daily-Prod.'!AMR22+'Daily-Prod.'!AMI22+'Daily-Prod.'!ALZ22+'Daily-Prod.'!ALQ22+'Daily-Prod.'!ALH22+'Daily-Prod.'!AKY22+'Daily-Prod.'!AKP22+'Daily-Prod.'!AKG22+'Daily-Prod.'!AJX22+'Daily-Prod.'!AJO22+'Daily-Prod.'!AJF22+'Daily-Prod.'!AIW22+'Daily-Prod.'!AIN22+'Daily-Prod.'!AIE22+'Daily-Prod.'!AHV22+'Daily-Prod.'!AHM22+'Daily-Prod.'!AHD22+'Daily-Prod.'!AGU22+'Daily-Prod.'!AGL22+'Daily-Prod.'!AGC22+'Daily-Prod.'!AFT22+'Daily-Prod.'!AFK22+'Daily-Prod.'!AFB22+'Daily-Prod.'!AES22+'Daily-Prod.'!AEJ22+'Daily-Prod.'!AEA22+'Daily-Prod.'!AOJ22+'Daily-Prod.'!AOA22+'Daily-Prod.'!ANR22+'Daily-Prod.'!ANI22+'Daily-Prod.'!AMZ22+'Daily-Prod.'!AMQ22+'Daily-Prod.'!AMH22+'Daily-Prod.'!ALY22+'Daily-Prod.'!ALP22+'Daily-Prod.'!ALG22+'Daily-Prod.'!AKX22+'Daily-Prod.'!AKO22+'Daily-Prod.'!AKF22+'Daily-Prod.'!AJW22+'Daily-Prod.'!AJN22+'Daily-Prod.'!AJE22+'Daily-Prod.'!AIV22+'Daily-Prod.'!AIM22+'Daily-Prod.'!AID22+'Daily-Prod.'!AHU22+'Daily-Prod.'!AHL22+'Daily-Prod.'!AHC22+'Daily-Prod.'!AGT22+'Daily-Prod.'!AGK22+'Daily-Prod.'!AGB22+'Daily-Prod.'!AFS22+'Daily-Prod.'!AFJ22+'Daily-Prod.'!AFA22+'Daily-Prod.'!AER22+'Daily-Prod.'!AEI22+'Daily-Prod.'!ADZ22)/AI22,"")</f>
        <v>0.37530945700610663</v>
      </c>
      <c r="AI22" s="391">
        <f>+SUM(AI3:AI19)</f>
        <v>6059</v>
      </c>
      <c r="AJ22" s="386"/>
      <c r="AK22" s="385">
        <f t="shared" ref="AK22" si="11">+SUM(AK3:AK19)</f>
        <v>2836</v>
      </c>
      <c r="AL22" s="483"/>
      <c r="AM22" s="71">
        <f>AVERAGE(AM3:AM19)</f>
        <v>19.384249840286994</v>
      </c>
      <c r="AN22" s="381"/>
      <c r="AO22" s="382">
        <f t="shared" ref="AO22" si="12">AVERAGE(AO3:AO19)</f>
        <v>8.8780933900407586</v>
      </c>
      <c r="AP22" s="501">
        <f>IFERROR(('Daily-Prod.'!AYZ22+'Daily-Prod.'!AYQ22+'Daily-Prod.'!AYH22+'Daily-Prod.'!AXY22+'Daily-Prod.'!AXP22+'Daily-Prod.'!AXG22+'Daily-Prod.'!AWX22+'Daily-Prod.'!AWO22+'Daily-Prod.'!AWF22+'Daily-Prod.'!AVW22+'Daily-Prod.'!AVN22+'Daily-Prod.'!AVE22+'Daily-Prod.'!AUV22+'Daily-Prod.'!AUM22+'Daily-Prod.'!AUD22+'Daily-Prod.'!ATU22+'Daily-Prod.'!ATL22+'Daily-Prod.'!ATC22+'Daily-Prod.'!AST22+'Daily-Prod.'!ASK22+'Daily-Prod.'!ASB22+'Daily-Prod.'!ARS22+'Daily-Prod.'!ARJ22+'Daily-Prod.'!ARA22+'Daily-Prod.'!AQR22+'Daily-Prod.'!AQI22+'Daily-Prod.'!APZ22+'Daily-Prod.'!APQ22+'Daily-Prod.'!APH22+'Daily-Prod.'!AOY22+'Daily-Prod.'!AOP22)/AS22,"")</f>
        <v>0.40789069696039298</v>
      </c>
      <c r="AQ22" s="500">
        <f>IFERROR(('Daily-Prod.'!AZA22+'Daily-Prod.'!AYR22+'Daily-Prod.'!AYI22+'Daily-Prod.'!AXZ22+'Daily-Prod.'!AXQ22+'Daily-Prod.'!AXH22+'Daily-Prod.'!AWY22+'Daily-Prod.'!AWP22+'Daily-Prod.'!AWG22+'Daily-Prod.'!AVX22+'Daily-Prod.'!AVO22+'Daily-Prod.'!AVF22+'Daily-Prod.'!AUW22+'Daily-Prod.'!AUN22+'Daily-Prod.'!AUE22+'Daily-Prod.'!ATV22+'Daily-Prod.'!ATM22+'Daily-Prod.'!ATD22+'Daily-Prod.'!ASU22+'Daily-Prod.'!ASL22+'Daily-Prod.'!ASC22+'Daily-Prod.'!ART22+'Daily-Prod.'!ARK22+'Daily-Prod.'!ARB22+'Daily-Prod.'!AQS22+'Daily-Prod.'!AQJ22+'Daily-Prod.'!AQA22+'Daily-Prod.'!APR22+'Daily-Prod.'!API22+'Daily-Prod.'!AOZ22+'Daily-Prod.'!AOQ22)/AS22,"")</f>
        <v>0.16902057107767884</v>
      </c>
      <c r="AR22" s="499">
        <f>IFERROR(('Daily-Prod.'!AZC22+'Daily-Prod.'!AYT22+'Daily-Prod.'!AYK22+'Daily-Prod.'!AYB22+'Daily-Prod.'!AXS22+'Daily-Prod.'!AXJ22+'Daily-Prod.'!AXA22+'Daily-Prod.'!AWR22+'Daily-Prod.'!AWI22+'Daily-Prod.'!AVZ22+'Daily-Prod.'!AVQ22+'Daily-Prod.'!AVH22+'Daily-Prod.'!AUY22+'Daily-Prod.'!AUP22+'Daily-Prod.'!AUG22+'Daily-Prod.'!ATX22+'Daily-Prod.'!ATO22+'Daily-Prod.'!ATF22+'Daily-Prod.'!ASW22+'Daily-Prod.'!ASN22+'Daily-Prod.'!ASE22+'Daily-Prod.'!ARV22+'Daily-Prod.'!ARM22+'Daily-Prod.'!ARD22+'Daily-Prod.'!AQU22+'Daily-Prod.'!AQL22+'Daily-Prod.'!AQC22+'Daily-Prod.'!APT22+'Daily-Prod.'!APK22+'Daily-Prod.'!APB22+'Daily-Prod.'!AOS22+'Daily-Prod.'!AZD22+'Daily-Prod.'!AYU22+'Daily-Prod.'!AYL22+'Daily-Prod.'!AYC22+'Daily-Prod.'!AXT22+'Daily-Prod.'!AXK22+'Daily-Prod.'!AXB22+'Daily-Prod.'!AWS22+'Daily-Prod.'!AWJ22+'Daily-Prod.'!AWA22+'Daily-Prod.'!AVR22+'Daily-Prod.'!AVI22+'Daily-Prod.'!AUZ22+'Daily-Prod.'!AUQ22+'Daily-Prod.'!AUH22+'Daily-Prod.'!ATY22+'Daily-Prod.'!ATP22+'Daily-Prod.'!ATG22+'Daily-Prod.'!ASX22+'Daily-Prod.'!ASO22+'Daily-Prod.'!ASF22+'Daily-Prod.'!ARW22+'Daily-Prod.'!ARN22+'Daily-Prod.'!ARE22+'Daily-Prod.'!AQV22+'Daily-Prod.'!AQM22+'Daily-Prod.'!AQD22+'Daily-Prod.'!APU22+'Daily-Prod.'!APL22+'Daily-Prod.'!APC22+'Daily-Prod.'!AOT22)/AS22,"")</f>
        <v>0.42308873196192814</v>
      </c>
      <c r="AS22" s="391">
        <f>+SUM(AS3:AS19)</f>
        <v>6514</v>
      </c>
      <c r="AT22" s="386"/>
      <c r="AU22" s="385">
        <f t="shared" ref="AU22" si="13">+SUM(AU3:AU19)</f>
        <v>2692</v>
      </c>
      <c r="AV22" s="483"/>
      <c r="AW22" s="71">
        <f>AVERAGE(AW3:AW19)</f>
        <v>20.910166818593925</v>
      </c>
      <c r="AX22" s="381"/>
      <c r="AY22" s="382">
        <f t="shared" ref="AY22" si="14">AVERAGE(AY3:AY19)</f>
        <v>7.305690284487385</v>
      </c>
      <c r="AZ22" s="501">
        <f>IFERROR(('Daily-Prod.'!BJJ22+'Daily-Prod.'!BJA22+'Daily-Prod.'!BIR22+'Daily-Prod.'!BII22+'Daily-Prod.'!BHZ22+'Daily-Prod.'!BHQ22+'Daily-Prod.'!BHH22+'Daily-Prod.'!BGY22+'Daily-Prod.'!BGP22+'Daily-Prod.'!BGG22+'Daily-Prod.'!BFX22+'Daily-Prod.'!BFO22+'Daily-Prod.'!BFF22+'Daily-Prod.'!BEW22+'Daily-Prod.'!BEN22+'Daily-Prod.'!BEE22+'Daily-Prod.'!BDV22+'Daily-Prod.'!BDM22+'Daily-Prod.'!BDD22+'Daily-Prod.'!BCU22+'Daily-Prod.'!BCL22+'Daily-Prod.'!BCC22+'Daily-Prod.'!BBT22+'Daily-Prod.'!BBK22+'Daily-Prod.'!BBB22+'Daily-Prod.'!BAS22+'Daily-Prod.'!BAJ22+'Daily-Prod.'!BAA22+'Daily-Prod.'!AZR22+'Daily-Prod.'!AZI22)/BC22,"")</f>
        <v>0.42714689685965174</v>
      </c>
      <c r="BA22" s="500">
        <f>IFERROR(('Daily-Prod.'!BJK22+'Daily-Prod.'!BJB22+'Daily-Prod.'!BIS22+'Daily-Prod.'!BIJ22+'Daily-Prod.'!BIA22+'Daily-Prod.'!BHR22+'Daily-Prod.'!BHI22+'Daily-Prod.'!BGZ22+'Daily-Prod.'!BGQ22+'Daily-Prod.'!BGH22+'Daily-Prod.'!BFY22+'Daily-Prod.'!BFP22+'Daily-Prod.'!BFG22+'Daily-Prod.'!BEX22+'Daily-Prod.'!BEO22+'Daily-Prod.'!BEF22+'Daily-Prod.'!BDW22+'Daily-Prod.'!BDN22+'Daily-Prod.'!BDE22+'Daily-Prod.'!BCV22+'Daily-Prod.'!BCM22+'Daily-Prod.'!BCD22+'Daily-Prod.'!BBU22+'Daily-Prod.'!BBL22+'Daily-Prod.'!BBC22+'Daily-Prod.'!BAT22+'Daily-Prod.'!BAK22+'Daily-Prod.'!BAB22+'Daily-Prod.'!AZS22+'Daily-Prod.'!AZJ22)/BC22,"")</f>
        <v>0.17398422384283377</v>
      </c>
      <c r="BB22" s="499">
        <f>IFERROR(('Daily-Prod.'!BJM22+'Daily-Prod.'!BJD22+'Daily-Prod.'!BIU22+'Daily-Prod.'!BIL22+'Daily-Prod.'!BIC22+'Daily-Prod.'!BHT22+'Daily-Prod.'!BHK22+'Daily-Prod.'!BHB22+'Daily-Prod.'!BGS22+'Daily-Prod.'!BGJ22+'Daily-Prod.'!BGA22+'Daily-Prod.'!BFR22+'Daily-Prod.'!BFI22+'Daily-Prod.'!BEZ22+'Daily-Prod.'!BEQ22+'Daily-Prod.'!BEH22+'Daily-Prod.'!BDY22+'Daily-Prod.'!BDP22+'Daily-Prod.'!BDG22+'Daily-Prod.'!BCX22+'Daily-Prod.'!BCO22+'Daily-Prod.'!BCF22+'Daily-Prod.'!BBW22+'Daily-Prod.'!BBN22+'Daily-Prod.'!BBE22+'Daily-Prod.'!BAV22+'Daily-Prod.'!BAM22+'Daily-Prod.'!BAD22+'Daily-Prod.'!AZU22+'Daily-Prod.'!AZL22+'Daily-Prod.'!BJN22+'Daily-Prod.'!BJE22+'Daily-Prod.'!BIV22+'Daily-Prod.'!BIM22+'Daily-Prod.'!BID22+'Daily-Prod.'!BHU22+'Daily-Prod.'!BHL22+'Daily-Prod.'!BHC22+'Daily-Prod.'!BGT22+'Daily-Prod.'!BGK22+'Daily-Prod.'!BGB22+'Daily-Prod.'!BFS22+'Daily-Prod.'!BFJ22+'Daily-Prod.'!BFA22+'Daily-Prod.'!BER22+'Daily-Prod.'!BEI22+'Daily-Prod.'!BDZ22+'Daily-Prod.'!BDQ22+'Daily-Prod.'!BDH22+'Daily-Prod.'!BCY22+'Daily-Prod.'!BCP22+'Daily-Prod.'!BCG22+'Daily-Prod.'!BBX22+'Daily-Prod.'!BBO22+'Daily-Prod.'!BBF22+'Daily-Prod.'!BAW22+'Daily-Prod.'!BAN22+'Daily-Prod.'!BAE22+'Daily-Prod.'!AZV22+'Daily-Prod.'!AZM22)/BC22,"")</f>
        <v>0.39886887929751452</v>
      </c>
      <c r="BC22" s="391">
        <f>+SUM(BC3:BC19)</f>
        <v>6719</v>
      </c>
      <c r="BD22" s="386">
        <f t="shared" ref="BD22:BE22" si="15">+SUM(BD3:BD19)</f>
        <v>2728</v>
      </c>
      <c r="BE22" s="385">
        <f t="shared" si="15"/>
        <v>2722</v>
      </c>
      <c r="BF22" s="483"/>
      <c r="BG22" s="71">
        <f>AVERAGE(BG3:BG19)</f>
        <v>22.770684856079598</v>
      </c>
      <c r="BH22" s="381">
        <f t="shared" ref="BH22:BI22" si="16">AVERAGE(BH3:BH19)</f>
        <v>6.0895726495726494</v>
      </c>
      <c r="BI22" s="382">
        <f t="shared" si="16"/>
        <v>6.0762393162393158</v>
      </c>
      <c r="BJ22" s="501">
        <f>IFERROR((('Daily-Prod.'!BUC22+'Daily-Prod.'!BTT22+'Daily-Prod.'!BTK22+'Daily-Prod.'!BTB22+'Daily-Prod.'!BSS22+'Daily-Prod.'!BSJ22+'Daily-Prod.'!BSA22+'Daily-Prod.'!BRR22+'Daily-Prod.'!BRI22+'Daily-Prod.'!BQZ22+'Daily-Prod.'!BQQ22+'Daily-Prod.'!BQH22+'Daily-Prod.'!BPY22+'Daily-Prod.'!BPP22+'Daily-Prod.'!BPG22+'Daily-Prod.'!BOX22+'Daily-Prod.'!BOO22+'Daily-Prod.'!BOF22+'Daily-Prod.'!BNW22+'Daily-Prod.'!BNN22+'Daily-Prod.'!BNE22+'Daily-Prod.'!BMV22+'Daily-Prod.'!BMM22+'Daily-Prod.'!BMD22+'Daily-Prod.'!BLU22+'Daily-Prod.'!BLL22+'Daily-Prod.'!BLC22+'Daily-Prod.'!BKT22+'Daily-Prod.'!BKK22+'Daily-Prod.'!BKB22+'Daily-Prod.'!BJS22)/BM22),"")</f>
        <v>0.41023584148884967</v>
      </c>
      <c r="BK22" s="500">
        <f>IFERROR((('Daily-Prod.'!BUD22+'Daily-Prod.'!BTU22+'Daily-Prod.'!BTL22+'Daily-Prod.'!BTC22+'Daily-Prod.'!BST22+'Daily-Prod.'!BSK22+'Daily-Prod.'!BSB22+'Daily-Prod.'!BRS22+'Daily-Prod.'!BRJ22+'Daily-Prod.'!BRA22+'Daily-Prod.'!BQR22+'Daily-Prod.'!BQI22+'Daily-Prod.'!BPZ22+'Daily-Prod.'!BPQ22+'Daily-Prod.'!BPH22+'Daily-Prod.'!BOY22+'Daily-Prod.'!BOP22+'Daily-Prod.'!BOG22+'Daily-Prod.'!BNX22+'Daily-Prod.'!BNO22+'Daily-Prod.'!BNF22+'Daily-Prod.'!BMW22+'Daily-Prod.'!BMN22+'Daily-Prod.'!BME22+'Daily-Prod.'!BLV22+'Daily-Prod.'!BLM22+'Daily-Prod.'!BLD22+'Daily-Prod.'!BKU22+'Daily-Prod.'!BKL22+'Daily-Prod.'!BKC22+'Daily-Prod.'!BJT22)/BM22),"")</f>
        <v>0.18017006257019091</v>
      </c>
      <c r="BL22" s="499">
        <f>IFERROR((('Daily-Prod.'!BUG22+'Daily-Prod.'!BTX22+'Daily-Prod.'!BTO22+'Daily-Prod.'!BTF22+'Daily-Prod.'!BSW22+'Daily-Prod.'!BSN22+'Daily-Prod.'!BSE22+'Daily-Prod.'!BRV22+'Daily-Prod.'!BRM22+'Daily-Prod.'!BRD22+'Daily-Prod.'!BQU22+'Daily-Prod.'!BQL22+'Daily-Prod.'!BQC22+'Daily-Prod.'!BPT22+'Daily-Prod.'!BPK22+'Daily-Prod.'!BPB22+'Daily-Prod.'!BOS22+'Daily-Prod.'!BOJ22+'Daily-Prod.'!BOA22+'Daily-Prod.'!BNR22+'Daily-Prod.'!BNI22+'Daily-Prod.'!BMZ22+'Daily-Prod.'!BMQ22+'Daily-Prod.'!BMH22+'Daily-Prod.'!BLY22+'Daily-Prod.'!BLP22+'Daily-Prod.'!BLG22+'Daily-Prod.'!BKX22+'Daily-Prod.'!BKO22+'Daily-Prod.'!BKF22+'Daily-Prod.'!BJW22+'Daily-Prod.'!BUF22+'Daily-Prod.'!BTW22+'Daily-Prod.'!BTN22+'Daily-Prod.'!BTE22+'Daily-Prod.'!BSV22+'Daily-Prod.'!BSM22+'Daily-Prod.'!BSD22+'Daily-Prod.'!BRU22+'Daily-Prod.'!BRL22+'Daily-Prod.'!BRC22+'Daily-Prod.'!BQT22+'Daily-Prod.'!BQK22+'Daily-Prod.'!BQB22+'Daily-Prod.'!BPS22+'Daily-Prod.'!BPJ22+'Daily-Prod.'!BPA22+'Daily-Prod.'!BOR22+'Daily-Prod.'!BOI22+'Daily-Prod.'!BNZ22+'Daily-Prod.'!BNQ22+'Daily-Prod.'!BNH22+'Daily-Prod.'!BMY22+'Daily-Prod.'!BMP22+'Daily-Prod.'!BMG22+'Daily-Prod.'!BLX22+'Daily-Prod.'!BLO22+'Daily-Prod.'!BLF22+'Daily-Prod.'!BKW22+'Daily-Prod.'!BKN22+'Daily-Prod.'!BKE22+'Daily-Prod.'!BJV22)/BM22),"")</f>
        <v>0.40959409594095941</v>
      </c>
      <c r="BM22" s="391">
        <f>+SUM(BM3:BM19)</f>
        <v>6233</v>
      </c>
      <c r="BN22" s="386"/>
      <c r="BO22" s="385">
        <f t="shared" ref="BO22" si="17">+SUM(BO3:BO19)</f>
        <v>1151</v>
      </c>
      <c r="BP22" s="483"/>
      <c r="BQ22" s="71">
        <f ca="1">AVERAGE(BQ3:BQ19)</f>
        <v>18.747286216199257</v>
      </c>
      <c r="BR22" s="381"/>
      <c r="BS22" s="382">
        <f t="shared" ref="BS22" si="18">AVERAGE(BS3:BS19)</f>
        <v>6.7554545454545458</v>
      </c>
    </row>
    <row r="23" spans="1:71" ht="13.5">
      <c r="A23" s="457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</row>
    <row r="24" spans="1:71" ht="18.75">
      <c r="A24" s="451" t="s">
        <v>147</v>
      </c>
      <c r="B24" s="546" t="s">
        <v>106</v>
      </c>
      <c r="C24" s="547"/>
      <c r="D24" s="547"/>
      <c r="E24" s="547"/>
      <c r="F24" s="547"/>
      <c r="G24" s="547"/>
      <c r="H24" s="548"/>
      <c r="I24" s="551" t="s">
        <v>107</v>
      </c>
      <c r="J24" s="552"/>
      <c r="K24" s="553"/>
      <c r="L24" s="546" t="s">
        <v>108</v>
      </c>
      <c r="M24" s="547"/>
      <c r="N24" s="547"/>
      <c r="O24" s="547"/>
      <c r="P24" s="547"/>
      <c r="Q24" s="547"/>
      <c r="R24" s="548"/>
      <c r="S24" s="551" t="s">
        <v>109</v>
      </c>
      <c r="T24" s="552"/>
      <c r="U24" s="553"/>
      <c r="V24" s="546" t="s">
        <v>110</v>
      </c>
      <c r="W24" s="547"/>
      <c r="X24" s="547"/>
      <c r="Y24" s="547"/>
      <c r="Z24" s="547"/>
      <c r="AA24" s="547"/>
      <c r="AB24" s="548"/>
      <c r="AC24" s="551" t="s">
        <v>111</v>
      </c>
      <c r="AD24" s="552"/>
      <c r="AE24" s="553"/>
      <c r="AF24" s="546" t="s">
        <v>112</v>
      </c>
      <c r="AG24" s="547"/>
      <c r="AH24" s="547"/>
      <c r="AI24" s="547"/>
      <c r="AJ24" s="547"/>
      <c r="AK24" s="547"/>
      <c r="AL24" s="548"/>
      <c r="AM24" s="551" t="s">
        <v>113</v>
      </c>
      <c r="AN24" s="552"/>
      <c r="AO24" s="553"/>
      <c r="AP24" s="546" t="s">
        <v>114</v>
      </c>
      <c r="AQ24" s="547"/>
      <c r="AR24" s="547"/>
      <c r="AS24" s="547"/>
      <c r="AT24" s="547"/>
      <c r="AU24" s="547"/>
      <c r="AV24" s="548"/>
      <c r="AW24" s="551" t="s">
        <v>115</v>
      </c>
      <c r="AX24" s="552"/>
      <c r="AY24" s="553"/>
      <c r="AZ24" s="546" t="s">
        <v>116</v>
      </c>
      <c r="BA24" s="547"/>
      <c r="BB24" s="547"/>
      <c r="BC24" s="547"/>
      <c r="BD24" s="547"/>
      <c r="BE24" s="547"/>
      <c r="BF24" s="548"/>
      <c r="BG24" s="551" t="s">
        <v>117</v>
      </c>
      <c r="BH24" s="552"/>
      <c r="BI24" s="553"/>
      <c r="BJ24" s="546" t="s">
        <v>118</v>
      </c>
      <c r="BK24" s="547"/>
      <c r="BL24" s="547"/>
      <c r="BM24" s="547"/>
      <c r="BN24" s="547"/>
      <c r="BO24" s="547"/>
      <c r="BP24" s="548"/>
      <c r="BQ24" s="551" t="s">
        <v>119</v>
      </c>
      <c r="BR24" s="552"/>
      <c r="BS24" s="553"/>
    </row>
    <row r="25" spans="1:71" ht="25.5">
      <c r="A25" s="458" t="s">
        <v>120</v>
      </c>
      <c r="B25" s="487" t="s">
        <v>121</v>
      </c>
      <c r="C25" s="486" t="s">
        <v>122</v>
      </c>
      <c r="D25" s="486" t="s">
        <v>123</v>
      </c>
      <c r="E25" s="479" t="s">
        <v>124</v>
      </c>
      <c r="F25" s="493" t="s">
        <v>125</v>
      </c>
      <c r="G25" s="480" t="s">
        <v>126</v>
      </c>
      <c r="H25" s="481" t="s">
        <v>9</v>
      </c>
      <c r="I25" s="55" t="s">
        <v>124</v>
      </c>
      <c r="J25" s="56" t="s">
        <v>125</v>
      </c>
      <c r="K25" s="70" t="s">
        <v>126</v>
      </c>
      <c r="L25" s="490" t="s">
        <v>121</v>
      </c>
      <c r="M25" s="491" t="s">
        <v>122</v>
      </c>
      <c r="N25" s="491" t="s">
        <v>123</v>
      </c>
      <c r="O25" s="387" t="s">
        <v>124</v>
      </c>
      <c r="P25" s="493" t="s">
        <v>125</v>
      </c>
      <c r="Q25" s="480" t="s">
        <v>126</v>
      </c>
      <c r="R25" s="476" t="s">
        <v>9</v>
      </c>
      <c r="S25" s="69" t="s">
        <v>124</v>
      </c>
      <c r="T25" s="56" t="s">
        <v>125</v>
      </c>
      <c r="U25" s="70" t="s">
        <v>126</v>
      </c>
      <c r="V25" s="490" t="s">
        <v>121</v>
      </c>
      <c r="W25" s="491" t="s">
        <v>122</v>
      </c>
      <c r="X25" s="491" t="s">
        <v>123</v>
      </c>
      <c r="Y25" s="387" t="s">
        <v>124</v>
      </c>
      <c r="Z25" s="493" t="s">
        <v>125</v>
      </c>
      <c r="AA25" s="480" t="s">
        <v>126</v>
      </c>
      <c r="AB25" s="476" t="s">
        <v>9</v>
      </c>
      <c r="AC25" s="69" t="s">
        <v>124</v>
      </c>
      <c r="AD25" s="56" t="s">
        <v>125</v>
      </c>
      <c r="AE25" s="70" t="s">
        <v>126</v>
      </c>
      <c r="AF25" s="490" t="s">
        <v>121</v>
      </c>
      <c r="AG25" s="491" t="s">
        <v>122</v>
      </c>
      <c r="AH25" s="491" t="s">
        <v>123</v>
      </c>
      <c r="AI25" s="387" t="s">
        <v>124</v>
      </c>
      <c r="AJ25" s="493" t="s">
        <v>125</v>
      </c>
      <c r="AK25" s="480" t="s">
        <v>126</v>
      </c>
      <c r="AL25" s="476" t="s">
        <v>9</v>
      </c>
      <c r="AM25" s="69" t="s">
        <v>124</v>
      </c>
      <c r="AN25" s="56" t="s">
        <v>125</v>
      </c>
      <c r="AO25" s="70" t="s">
        <v>126</v>
      </c>
      <c r="AP25" s="490" t="s">
        <v>121</v>
      </c>
      <c r="AQ25" s="491" t="s">
        <v>122</v>
      </c>
      <c r="AR25" s="491" t="s">
        <v>123</v>
      </c>
      <c r="AS25" s="387" t="s">
        <v>124</v>
      </c>
      <c r="AT25" s="493" t="s">
        <v>125</v>
      </c>
      <c r="AU25" s="480" t="s">
        <v>126</v>
      </c>
      <c r="AV25" s="476" t="s">
        <v>9</v>
      </c>
      <c r="AW25" s="69" t="s">
        <v>124</v>
      </c>
      <c r="AX25" s="56" t="s">
        <v>125</v>
      </c>
      <c r="AY25" s="70" t="s">
        <v>126</v>
      </c>
      <c r="AZ25" s="490" t="s">
        <v>121</v>
      </c>
      <c r="BA25" s="491" t="s">
        <v>122</v>
      </c>
      <c r="BB25" s="491" t="s">
        <v>123</v>
      </c>
      <c r="BC25" s="387" t="s">
        <v>124</v>
      </c>
      <c r="BD25" s="493" t="s">
        <v>125</v>
      </c>
      <c r="BE25" s="480" t="s">
        <v>126</v>
      </c>
      <c r="BF25" s="476" t="s">
        <v>9</v>
      </c>
      <c r="BG25" s="69" t="s">
        <v>124</v>
      </c>
      <c r="BH25" s="56" t="s">
        <v>125</v>
      </c>
      <c r="BI25" s="70" t="s">
        <v>126</v>
      </c>
      <c r="BJ25" s="490" t="s">
        <v>121</v>
      </c>
      <c r="BK25" s="491" t="s">
        <v>122</v>
      </c>
      <c r="BL25" s="491" t="s">
        <v>123</v>
      </c>
      <c r="BM25" s="387" t="s">
        <v>124</v>
      </c>
      <c r="BN25" s="493" t="s">
        <v>125</v>
      </c>
      <c r="BO25" s="480" t="s">
        <v>126</v>
      </c>
      <c r="BP25" s="476" t="s">
        <v>9</v>
      </c>
      <c r="BQ25" s="69" t="s">
        <v>124</v>
      </c>
      <c r="BR25" s="56" t="s">
        <v>125</v>
      </c>
      <c r="BS25" s="70" t="s">
        <v>126</v>
      </c>
    </row>
    <row r="26" spans="1:71">
      <c r="A26" s="459" t="s">
        <v>148</v>
      </c>
      <c r="B26" s="488">
        <f>IFERROR(('Daily-Prod.'!JC26+'Daily-Prod.'!IT26+'Daily-Prod.'!IK26+'Daily-Prod.'!IB26+'Daily-Prod.'!HS26+'Daily-Prod.'!HJ26+'Daily-Prod.'!HA26+'Daily-Prod.'!GR26+'Daily-Prod.'!GI26+'Daily-Prod.'!FZ26+'Daily-Prod.'!FQ26+'Daily-Prod.'!FH26+'Daily-Prod.'!EY26+'Daily-Prod.'!EP26+'Daily-Prod.'!EG26+'Daily-Prod.'!DX26+'Daily-Prod.'!DO26+'Daily-Prod.'!DF26+'Daily-Prod.'!CW26+'Daily-Prod.'!CN26+'Daily-Prod.'!CE26+'Daily-Prod.'!BV26+'Daily-Prod.'!BM26+'Daily-Prod.'!BD26+'Daily-Prod.'!AU26+'Daily-Prod.'!AL26+'Daily-Prod.'!AC26+'Daily-Prod.'!T26+'Daily-Prod.'!K26+'Daily-Prod.'!B26)/E26,"")</f>
        <v>0.59808612440191389</v>
      </c>
      <c r="C26" s="489">
        <f>IFERROR(('Daily-Prod.'!JD26+'Daily-Prod.'!IU26+'Daily-Prod.'!IL26+'Daily-Prod.'!IC26+'Daily-Prod.'!HT26+'Daily-Prod.'!HK26+'Daily-Prod.'!HB26+'Daily-Prod.'!GS26+'Daily-Prod.'!GJ26+'Daily-Prod.'!GA26+'Daily-Prod.'!FR26+'Daily-Prod.'!FI26+'Daily-Prod.'!EZ26+'Daily-Prod.'!EQ26+'Daily-Prod.'!EH26+'Daily-Prod.'!DY26+'Daily-Prod.'!DP26+'Daily-Prod.'!DG26+'Daily-Prod.'!CX26+'Daily-Prod.'!CO26+'Daily-Prod.'!CF26+'Daily-Prod.'!BW26+'Daily-Prod.'!BN26+'Daily-Prod.'!BE26+'Daily-Prod.'!AV26+'Daily-Prod.'!AM26+'Daily-Prod.'!AD26+'Daily-Prod.'!U26+'Daily-Prod.'!L26+'Daily-Prod.'!C26)/E26,"")</f>
        <v>0.23923444976076555</v>
      </c>
      <c r="D26" s="489">
        <f>IFERROR(('Daily-Prod.'!JF26+'Daily-Prod.'!IW26+'Daily-Prod.'!IN26+'Daily-Prod.'!IE26+'Daily-Prod.'!HV26+'Daily-Prod.'!HM26+'Daily-Prod.'!HD26+'Daily-Prod.'!GU26+'Daily-Prod.'!GL26+'Daily-Prod.'!GC26+'Daily-Prod.'!FT26+'Daily-Prod.'!FK26+'Daily-Prod.'!FB26+'Daily-Prod.'!ES26+'Daily-Prod.'!EJ26+'Daily-Prod.'!EA26+'Daily-Prod.'!DR26+'Daily-Prod.'!DI26+'Daily-Prod.'!CZ26+'Daily-Prod.'!CQ26+'Daily-Prod.'!CH26+'Daily-Prod.'!BY26+'Daily-Prod.'!BP26+'Daily-Prod.'!BG26+'Daily-Prod.'!AX26+'Daily-Prod.'!AO26+'Daily-Prod.'!AF26+'Daily-Prod.'!W26+'Daily-Prod.'!N26+'Daily-Prod.'!E26+'Daily-Prod.'!JG26+'Daily-Prod.'!IX26+'Daily-Prod.'!IO26+'Daily-Prod.'!IF26+'Daily-Prod.'!HW26+'Daily-Prod.'!HN26+'Daily-Prod.'!HE26+'Daily-Prod.'!GV26+'Daily-Prod.'!GM26+'Daily-Prod.'!GD26+'Daily-Prod.'!FU26+'Daily-Prod.'!FL26+'Daily-Prod.'!FC26+'Daily-Prod.'!ET26+'Daily-Prod.'!EK26+'Daily-Prod.'!EB26+'Daily-Prod.'!DS26+'Daily-Prod.'!DJ26+'Daily-Prod.'!DA26+'Daily-Prod.'!CR26+'Daily-Prod.'!CI26+'Daily-Prod.'!BZ26+'Daily-Prod.'!BQ26+'Daily-Prod.'!BH26+'Daily-Prod.'!AY26+'Daily-Prod.'!AP26+'Daily-Prod.'!AG26+'Daily-Prod.'!X26+'Daily-Prod.'!O26+'Daily-Prod.'!F26)/E26,"")</f>
        <v>0.16267942583732056</v>
      </c>
      <c r="E26" s="494">
        <f>IFERROR(('Daily-Prod.'!JH26+'Daily-Prod.'!IY26+'Daily-Prod.'!IP26+'Daily-Prod.'!IG26+'Daily-Prod.'!HX26+'Daily-Prod.'!HO26+'Daily-Prod.'!HF26+'Daily-Prod.'!GW26+'Daily-Prod.'!GN26+'Daily-Prod.'!GE26+'Daily-Prod.'!FV26+'Daily-Prod.'!FM26+'Daily-Prod.'!FD26+'Daily-Prod.'!EU26+'Daily-Prod.'!EL26+'Daily-Prod.'!EC26+'Daily-Prod.'!DT26+'Daily-Prod.'!DK26+'Daily-Prod.'!DB26+'Daily-Prod.'!CS26+'Daily-Prod.'!CJ26+'Daily-Prod.'!CA26+'Daily-Prod.'!BR26+'Daily-Prod.'!BI26+'Daily-Prod.'!AZ26+'Daily-Prod.'!AQ26+'Daily-Prod.'!AH26+'Daily-Prod.'!Y26+'Daily-Prod.'!P26+'Daily-Prod.'!G26),"")</f>
        <v>209</v>
      </c>
      <c r="F26" s="383"/>
      <c r="G26" s="384">
        <f>IFERROR(('Daily-Prod.'!JJ26+'Daily-Prod.'!JA26+'Daily-Prod.'!IR26+'Daily-Prod.'!II26+'Daily-Prod.'!HZ26+'Daily-Prod.'!HQ26+'Daily-Prod.'!HH26+'Daily-Prod.'!GY26+'Daily-Prod.'!GP26+'Daily-Prod.'!GG26+'Daily-Prod.'!FX26+'Daily-Prod.'!FO26+'Daily-Prod.'!FF26+'Daily-Prod.'!EW26+'Daily-Prod.'!EN26+'Daily-Prod.'!EE26+'Daily-Prod.'!DV26+'Daily-Prod.'!DM26+'Daily-Prod.'!DD26+'Daily-Prod.'!CU26+'Daily-Prod.'!CL26+'Daily-Prod.'!CC26+'Daily-Prod.'!BT26+'Daily-Prod.'!BK26+'Daily-Prod.'!BB26+'Daily-Prod.'!AS26+'Daily-Prod.'!AJ26+'Daily-Prod.'!AA26+'Daily-Prod.'!R26+'Daily-Prod.'!I26),"")</f>
        <v>41</v>
      </c>
      <c r="H26" s="495" t="str">
        <f t="shared" ref="H26:H42" si="19">IFERROR((G26/F26),"")</f>
        <v/>
      </c>
      <c r="I26" s="378">
        <f>IFERROR(AVERAGE('Daily-Prod.'!JH26,'Daily-Prod.'!IY26,'Daily-Prod.'!IP26,'Daily-Prod.'!IG26,'Daily-Prod.'!HX26,'Daily-Prod.'!HO26,'Daily-Prod.'!HF26,'Daily-Prod.'!GW26,'Daily-Prod.'!GN26,'Daily-Prod.'!GE26,'Daily-Prod.'!FV26,'Daily-Prod.'!FM26,'Daily-Prod.'!FD26,'Daily-Prod.'!EU26,'Daily-Prod.'!EL26,'Daily-Prod.'!EC26,'Daily-Prod.'!DT26,'Daily-Prod.'!DK26,'Daily-Prod.'!DB26,'Daily-Prod.'!CS26,'Daily-Prod.'!CJ26,'Daily-Prod.'!CA26,'Daily-Prod.'!BR26,'Daily-Prod.'!BI26,'Daily-Prod.'!AZ26,'Daily-Prod.'!AQ26,'Daily-Prod.'!AH26,'Daily-Prod.'!Y26,'Daily-Prod.'!P26,'Daily-Prod.'!G26),"")</f>
        <v>14.928571428571429</v>
      </c>
      <c r="J26" s="379" t="str">
        <f>IFERROR(AVERAGE('Daily-Prod.'!JI26,'Daily-Prod.'!IZ26,'Daily-Prod.'!IQ26,'Daily-Prod.'!IH26,'Daily-Prod.'!HY26,'Daily-Prod.'!HP26,'Daily-Prod.'!HG26,'Daily-Prod.'!GX26,'Daily-Prod.'!GO26,'Daily-Prod.'!GF26,'Daily-Prod.'!FW26,'Daily-Prod.'!FN26,'Daily-Prod.'!FE26,'Daily-Prod.'!EV26,'Daily-Prod.'!EM26,'Daily-Prod.'!ED26,'Daily-Prod.'!DU26,'Daily-Prod.'!DL26,'Daily-Prod.'!DC26,'Daily-Prod.'!CT26,'Daily-Prod.'!CK26,'Daily-Prod.'!CB26,'Daily-Prod.'!BS26,'Daily-Prod.'!BJ26,'Daily-Prod.'!BA26,'Daily-Prod.'!AR26,'Daily-Prod.'!AI26,'Daily-Prod.'!Z26,'Daily-Prod.'!Q26,'Daily-Prod.'!H26),"")</f>
        <v/>
      </c>
      <c r="K26" s="380">
        <f>IFERROR(AVERAGE('Daily-Prod.'!JJ26,'Daily-Prod.'!JA26,'Daily-Prod.'!IR26,'Daily-Prod.'!II26,'Daily-Prod.'!HZ26,'Daily-Prod.'!HQ26,'Daily-Prod.'!HH26,'Daily-Prod.'!GY26,'Daily-Prod.'!GP26,'Daily-Prod.'!GG26,'Daily-Prod.'!FX26,'Daily-Prod.'!FO26,'Daily-Prod.'!FF26,'Daily-Prod.'!EW26,'Daily-Prod.'!EN26,'Daily-Prod.'!EE26,'Daily-Prod.'!DV26,'Daily-Prod.'!DM26,'Daily-Prod.'!DD26,'Daily-Prod.'!CU26,'Daily-Prod.'!CL26,'Daily-Prod.'!CC26,'Daily-Prod.'!BT26,'Daily-Prod.'!BK26,'Daily-Prod.'!BB26,'Daily-Prod.'!AS26,'Daily-Prod.'!AJ26,'Daily-Prod.'!AA26,'Daily-Prod.'!R26,'Daily-Prod.'!I26),"")</f>
        <v>3.1538461538461537</v>
      </c>
      <c r="L26" s="488">
        <f>IFERROR(('Daily-Prod.'!TV26+'Daily-Prod.'!TM26+'Daily-Prod.'!TD26+'Daily-Prod.'!SU26+'Daily-Prod.'!SL26+'Daily-Prod.'!SC26+'Daily-Prod.'!RT26+'Daily-Prod.'!RK26+'Daily-Prod.'!RB26+'Daily-Prod.'!QS26+'Daily-Prod.'!QJ26+'Daily-Prod.'!QA26+'Daily-Prod.'!PR26+'Daily-Prod.'!PI26+'Daily-Prod.'!OZ26+'Daily-Prod.'!OQ26+'Daily-Prod.'!OH26+'Daily-Prod.'!NY26+'Daily-Prod.'!NP26+'Daily-Prod.'!NG26+'Daily-Prod.'!MX26+'Daily-Prod.'!MO26+'Daily-Prod.'!MF26+'Daily-Prod.'!LW26+'Daily-Prod.'!LN26+'Daily-Prod.'!LE26+'Daily-Prod.'!KV26+'Daily-Prod.'!KM26+'Daily-Prod.'!KD26+'Daily-Prod.'!JU26+'Daily-Prod.'!JL26)/O26,"")</f>
        <v>0.49596774193548387</v>
      </c>
      <c r="M26" s="489">
        <f>IFERROR(('Daily-Prod.'!TW26+'Daily-Prod.'!TN26+'Daily-Prod.'!TE26+'Daily-Prod.'!SV26+'Daily-Prod.'!SM26+'Daily-Prod.'!SD26+'Daily-Prod.'!RU26+'Daily-Prod.'!RL26+'Daily-Prod.'!RC26+'Daily-Prod.'!QT26+'Daily-Prod.'!QK26+'Daily-Prod.'!QB26+'Daily-Prod.'!PS26+'Daily-Prod.'!PJ26+'Daily-Prod.'!PA26+'Daily-Prod.'!OR26+'Daily-Prod.'!OI26+'Daily-Prod.'!NZ26+'Daily-Prod.'!NQ26+'Daily-Prod.'!NH26+'Daily-Prod.'!MY26+'Daily-Prod.'!MP26+'Daily-Prod.'!MG26+'Daily-Prod.'!LX26+'Daily-Prod.'!LO26+'Daily-Prod.'!LF26+'Daily-Prod.'!KW26+'Daily-Prod.'!KN26+'Daily-Prod.'!KE26+'Daily-Prod.'!JV26+'Daily-Prod.'!JM26)/O26,"")</f>
        <v>0.25403225806451613</v>
      </c>
      <c r="N26" s="489">
        <f>IFERROR(('Daily-Prod.'!TY26+'Daily-Prod.'!TP26+'Daily-Prod.'!TG26+'Daily-Prod.'!SX26+'Daily-Prod.'!SO26+'Daily-Prod.'!SF26+'Daily-Prod.'!RW26+'Daily-Prod.'!RN26+'Daily-Prod.'!RE26+'Daily-Prod.'!QV26+'Daily-Prod.'!QM26+'Daily-Prod.'!QD26+'Daily-Prod.'!PU26+'Daily-Prod.'!PL26+'Daily-Prod.'!PC26+'Daily-Prod.'!OT26+'Daily-Prod.'!OK26+'Daily-Prod.'!OB26+'Daily-Prod.'!NS26+'Daily-Prod.'!NJ26+'Daily-Prod.'!NA26+'Daily-Prod.'!MR26+'Daily-Prod.'!MI26+'Daily-Prod.'!LZ26+'Daily-Prod.'!LQ26+'Daily-Prod.'!LH26+'Daily-Prod.'!KY26+'Daily-Prod.'!KP26+'Daily-Prod.'!KG26+'Daily-Prod.'!JX26+'Daily-Prod.'!JO26+'Daily-Prod.'!TZ26+'Daily-Prod.'!TQ26+'Daily-Prod.'!TH26+'Daily-Prod.'!SY26+'Daily-Prod.'!SP26+'Daily-Prod.'!SG26+'Daily-Prod.'!RX26+'Daily-Prod.'!RO26+'Daily-Prod.'!RF26+'Daily-Prod.'!QW26+'Daily-Prod.'!QN26+'Daily-Prod.'!QE26+'Daily-Prod.'!PV26+'Daily-Prod.'!PM26+'Daily-Prod.'!PD26+'Daily-Prod.'!OU26+'Daily-Prod.'!OL26+'Daily-Prod.'!OC26+'Daily-Prod.'!NT26+'Daily-Prod.'!NK26+'Daily-Prod.'!NB26+'Daily-Prod.'!MS26+'Daily-Prod.'!MJ26+'Daily-Prod.'!MA26+'Daily-Prod.'!LR26+'Daily-Prod.'!LI26+'Daily-Prod.'!KZ26+'Daily-Prod.'!KQ26+'Daily-Prod.'!KH26+'Daily-Prod.'!JY26+'Daily-Prod.'!JP26)/O26,"")</f>
        <v>0.25</v>
      </c>
      <c r="O26" s="494">
        <f>IFERROR(('Daily-Prod.'!UA26+'Daily-Prod.'!TR26+'Daily-Prod.'!TI26+'Daily-Prod.'!SZ26+'Daily-Prod.'!SQ26+'Daily-Prod.'!SH26+'Daily-Prod.'!RY26+'Daily-Prod.'!RP26+'Daily-Prod.'!RG26+'Daily-Prod.'!QX26+'Daily-Prod.'!QO26+'Daily-Prod.'!QF26+'Daily-Prod.'!PW26+'Daily-Prod.'!PN26+'Daily-Prod.'!PE26+'Daily-Prod.'!OV26+'Daily-Prod.'!OM26+'Daily-Prod.'!OD26+'Daily-Prod.'!NU26+'Daily-Prod.'!NL26+'Daily-Prod.'!NC26+'Daily-Prod.'!MT26+'Daily-Prod.'!MK26+'Daily-Prod.'!MB26+'Daily-Prod.'!LS26+'Daily-Prod.'!LJ26+'Daily-Prod.'!LA26+'Daily-Prod.'!KR26+'Daily-Prod.'!KI26+'Daily-Prod.'!JZ26+'Daily-Prod.'!JQ26),"")</f>
        <v>248</v>
      </c>
      <c r="P26" s="383"/>
      <c r="Q26" s="384">
        <f>IFERROR(('Daily-Prod.'!UC26+'Daily-Prod.'!TT26+'Daily-Prod.'!TK26+'Daily-Prod.'!TB26+'Daily-Prod.'!SS26+'Daily-Prod.'!SJ26+'Daily-Prod.'!SA26+'Daily-Prod.'!RR26+'Daily-Prod.'!RI26+'Daily-Prod.'!QZ26+'Daily-Prod.'!QQ26+'Daily-Prod.'!QH26+'Daily-Prod.'!PY26+'Daily-Prod.'!PP26+'Daily-Prod.'!PG26+'Daily-Prod.'!OX26+'Daily-Prod.'!OO26+'Daily-Prod.'!OF26+'Daily-Prod.'!NW26+'Daily-Prod.'!NN26+'Daily-Prod.'!NE26+'Daily-Prod.'!MV26+'Daily-Prod.'!MM26+'Daily-Prod.'!MD26+'Daily-Prod.'!LU26+'Daily-Prod.'!LL26+'Daily-Prod.'!LC26+'Daily-Prod.'!KT26+'Daily-Prod.'!KK26+'Daily-Prod.'!KB26+'Daily-Prod.'!JS26),"")</f>
        <v>77</v>
      </c>
      <c r="R26" s="495" t="str">
        <f>IFERROR((Q26/P26),"")</f>
        <v/>
      </c>
      <c r="S26" s="378">
        <f>IFERROR(AVERAGE('Daily-Prod.'!TR26,'Daily-Prod.'!UA26,'Daily-Prod.'!TI26,'Daily-Prod.'!SZ26,'Daily-Prod.'!SQ26,'Daily-Prod.'!SH26,'Daily-Prod.'!RY26,'Daily-Prod.'!RP26,'Daily-Prod.'!RG26,'Daily-Prod.'!QX26,'Daily-Prod.'!QO26,'Daily-Prod.'!QF26,'Daily-Prod.'!PW26,'Daily-Prod.'!PN26,'Daily-Prod.'!PE26,'Daily-Prod.'!OV26,'Daily-Prod.'!OM26,'Daily-Prod.'!OD26,'Daily-Prod.'!NU26,'Daily-Prod.'!NL26,'Daily-Prod.'!NC26,'Daily-Prod.'!MT26,'Daily-Prod.'!MK26,'Daily-Prod.'!MB26,'Daily-Prod.'!LS26,'Daily-Prod.'!LJ26,'Daily-Prod.'!LA26,'Daily-Prod.'!KR26,'Daily-Prod.'!KI26,'Daily-Prod.'!JZ26),"")</f>
        <v>13.055555555555555</v>
      </c>
      <c r="T26" s="379" t="str">
        <f>IFERROR(AVERAGE('Daily-Prod.'!TS26,'Daily-Prod.'!UB26,'Daily-Prod.'!TJ26,'Daily-Prod.'!TA26,'Daily-Prod.'!SR26,'Daily-Prod.'!SI26,'Daily-Prod.'!RZ26,'Daily-Prod.'!RQ26,'Daily-Prod.'!RH26,'Daily-Prod.'!QY26,'Daily-Prod.'!QP26,'Daily-Prod.'!QG26,'Daily-Prod.'!PX26,'Daily-Prod.'!PO26,'Daily-Prod.'!PF26,'Daily-Prod.'!OW26,'Daily-Prod.'!ON26,'Daily-Prod.'!OE26,'Daily-Prod.'!NV26,'Daily-Prod.'!NM26,'Daily-Prod.'!ND26,'Daily-Prod.'!MU26,'Daily-Prod.'!ML26,'Daily-Prod.'!MC26,'Daily-Prod.'!LT26,'Daily-Prod.'!LK26,'Daily-Prod.'!LB26,'Daily-Prod.'!KS26,'Daily-Prod.'!KJ26,'Daily-Prod.'!KA26),"")</f>
        <v/>
      </c>
      <c r="U26" s="380">
        <f>IFERROR(AVERAGE('Daily-Prod.'!TT26,'Daily-Prod.'!UC26,'Daily-Prod.'!TK26,'Daily-Prod.'!TB26,'Daily-Prod.'!SS26,'Daily-Prod.'!SJ26,'Daily-Prod.'!SA26,'Daily-Prod.'!RR26,'Daily-Prod.'!RI26,'Daily-Prod.'!QZ26,'Daily-Prod.'!QQ26,'Daily-Prod.'!QH26,'Daily-Prod.'!PY26,'Daily-Prod.'!PP26,'Daily-Prod.'!PG26,'Daily-Prod.'!OX26,'Daily-Prod.'!OO26,'Daily-Prod.'!OF26,'Daily-Prod.'!NW26,'Daily-Prod.'!NN26,'Daily-Prod.'!NE26,'Daily-Prod.'!MV26,'Daily-Prod.'!MM26,'Daily-Prod.'!MD26,'Daily-Prod.'!LU26,'Daily-Prod.'!LL26,'Daily-Prod.'!LC26,'Daily-Prod.'!KT26,'Daily-Prod.'!KK26,'Daily-Prod.'!KB26),"")</f>
        <v>3.8947368421052633</v>
      </c>
      <c r="V26" s="488">
        <f>IFERROR(('Daily-Prod.'!ADN26+'Daily-Prod.'!ADE26+'Daily-Prod.'!ACV26+'Daily-Prod.'!ACM26+'Daily-Prod.'!ACD26+'Daily-Prod.'!ABU26+'Daily-Prod.'!ABL26+'Daily-Prod.'!ABC26+'Daily-Prod.'!AAT26+'Daily-Prod.'!AAK26+'Daily-Prod.'!AAB26+'Daily-Prod.'!ZS26+'Daily-Prod.'!ZJ26+'Daily-Prod.'!ZA26+'Daily-Prod.'!YR26+'Daily-Prod.'!YI26+'Daily-Prod.'!XZ26+'Daily-Prod.'!XQ26+'Daily-Prod.'!XH26+'Daily-Prod.'!WY26+'Daily-Prod.'!WP26+'Daily-Prod.'!WG26+'Daily-Prod.'!VX26+'Daily-Prod.'!VO26+'Daily-Prod.'!VF26+'Daily-Prod.'!UW26+'Daily-Prod.'!UN26+'Daily-Prod.'!UE26)/Y26,"")</f>
        <v>0.45</v>
      </c>
      <c r="W26" s="489">
        <f>IFERROR(('Daily-Prod.'!ADO26+'Daily-Prod.'!ADF26+'Daily-Prod.'!ACW26+'Daily-Prod.'!ACN26+'Daily-Prod.'!ACE26+'Daily-Prod.'!ABV26+'Daily-Prod.'!ABM26+'Daily-Prod.'!ABD26+'Daily-Prod.'!AAU26+'Daily-Prod.'!AAL26+'Daily-Prod.'!AAC26+'Daily-Prod.'!ZT26+'Daily-Prod.'!ZK26+'Daily-Prod.'!ZB26+'Daily-Prod.'!YS26+'Daily-Prod.'!YJ26+'Daily-Prod.'!YA26+'Daily-Prod.'!XR26+'Daily-Prod.'!XI26+'Daily-Prod.'!WZ26+'Daily-Prod.'!WQ26+'Daily-Prod.'!WH26+'Daily-Prod.'!VY26+'Daily-Prod.'!VP26+'Daily-Prod.'!VG26+'Daily-Prod.'!UX26+'Daily-Prod.'!UO26+'Daily-Prod.'!UF26)/Y26,"")</f>
        <v>0.29499999999999998</v>
      </c>
      <c r="X26" s="489">
        <f>IFERROR(('Daily-Prod.'!ADR26+'Daily-Prod.'!ADI26+'Daily-Prod.'!ACZ26+'Daily-Prod.'!ACQ26+'Daily-Prod.'!ACH26+'Daily-Prod.'!ABY26+'Daily-Prod.'!ABP26+'Daily-Prod.'!ABG26+'Daily-Prod.'!AAX26+'Daily-Prod.'!AAO26+'Daily-Prod.'!AAF26+'Daily-Prod.'!ZW26+'Daily-Prod.'!ZN26+'Daily-Prod.'!ZE26+'Daily-Prod.'!YV26+'Daily-Prod.'!YM26+'Daily-Prod.'!YD26+'Daily-Prod.'!XU26+'Daily-Prod.'!XL26+'Daily-Prod.'!XC26+'Daily-Prod.'!WT26+'Daily-Prod.'!WK26+'Daily-Prod.'!WB26+'Daily-Prod.'!VS26+'Daily-Prod.'!VJ26+'Daily-Prod.'!VA26+'Daily-Prod.'!UR26+'Daily-Prod.'!UI26+'Daily-Prod.'!ADQ26+'Daily-Prod.'!ADH26+'Daily-Prod.'!ACY26+'Daily-Prod.'!ACP26+'Daily-Prod.'!ACG26+'Daily-Prod.'!ABX26+'Daily-Prod.'!ABO26+'Daily-Prod.'!ABF26+'Daily-Prod.'!AAW26+'Daily-Prod.'!AAN26+'Daily-Prod.'!AAE26+'Daily-Prod.'!ZV26+'Daily-Prod.'!ZM26+'Daily-Prod.'!ZD26+'Daily-Prod.'!YU26+'Daily-Prod.'!YL26+'Daily-Prod.'!YC26+'Daily-Prod.'!XT26+'Daily-Prod.'!XK26+'Daily-Prod.'!XB26+'Daily-Prod.'!WS26+'Daily-Prod.'!WJ26+'Daily-Prod.'!WA26+'Daily-Prod.'!VR26+'Daily-Prod.'!VI26+'Daily-Prod.'!UZ26+'Daily-Prod.'!UQ26+'Daily-Prod.'!UH26)/Y26,"")</f>
        <v>0.255</v>
      </c>
      <c r="Y26" s="494">
        <f>IFERROR(('Daily-Prod.'!ADS26+'Daily-Prod.'!ADJ26+'Daily-Prod.'!ADA26+'Daily-Prod.'!ACR26+'Daily-Prod.'!ACI26+'Daily-Prod.'!ABZ26+'Daily-Prod.'!ABQ26+'Daily-Prod.'!ABH26+'Daily-Prod.'!AAY26+'Daily-Prod.'!AAP26+'Daily-Prod.'!AAG26+'Daily-Prod.'!ZX26+'Daily-Prod.'!ZO26+'Daily-Prod.'!ZF26+'Daily-Prod.'!YW26+'Daily-Prod.'!YN26+'Daily-Prod.'!YE26+'Daily-Prod.'!XV26+'Daily-Prod.'!XM26+'Daily-Prod.'!XD26+'Daily-Prod.'!WU26+'Daily-Prod.'!WL26+'Daily-Prod.'!WC26+'Daily-Prod.'!VT26+'Daily-Prod.'!VK26+'Daily-Prod.'!VB26+'Daily-Prod.'!US26+'Daily-Prod.'!UJ26),"")</f>
        <v>200</v>
      </c>
      <c r="Z26" s="383"/>
      <c r="AA26" s="384">
        <f>IFERROR(('Daily-Prod.'!ADU26+'Daily-Prod.'!ADL26+'Daily-Prod.'!ADC26+'Daily-Prod.'!ACT26+'Daily-Prod.'!ACK26+'Daily-Prod.'!ACB26+'Daily-Prod.'!ABS26+'Daily-Prod.'!ABJ26+'Daily-Prod.'!ABA26+'Daily-Prod.'!AAR26+'Daily-Prod.'!AAI26+'Daily-Prod.'!ZZ26+'Daily-Prod.'!ZQ26+'Daily-Prod.'!ZH26+'Daily-Prod.'!YY26+'Daily-Prod.'!YP26+'Daily-Prod.'!YG26+'Daily-Prod.'!XX26+'Daily-Prod.'!XO26+'Daily-Prod.'!XF26+'Daily-Prod.'!WW26+'Daily-Prod.'!WN26+'Daily-Prod.'!WE26+'Daily-Prod.'!VV26+'Daily-Prod.'!VM26+'Daily-Prod.'!VD26+'Daily-Prod.'!UU26+'Daily-Prod.'!UL26),"")</f>
        <v>51</v>
      </c>
      <c r="AB26" s="495" t="str">
        <f>IFERROR((AA26/Z26),"")</f>
        <v/>
      </c>
      <c r="AC26" s="378">
        <f>IFERROR(AVERAGE('Daily-Prod.'!ADS26,'Daily-Prod.'!ADJ26,'Daily-Prod.'!ADA26,'Daily-Prod.'!ACR26,'Daily-Prod.'!ACI26,'Daily-Prod.'!ABZ26,'Daily-Prod.'!ABQ26,'Daily-Prod.'!ABH26,'Daily-Prod.'!AAY26,'Daily-Prod.'!AAP26,'Daily-Prod.'!AAG26,'Daily-Prod.'!ZX26,'Daily-Prod.'!ZO26,'Daily-Prod.'!ZF26,'Daily-Prod.'!YW26,'Daily-Prod.'!YN26,'Daily-Prod.'!YE26,'Daily-Prod.'!XV26,'Daily-Prod.'!XM26,'Daily-Prod.'!XD26,'Daily-Prod.'!WU26,'Daily-Prod.'!WL26,'Daily-Prod.'!WC26,'Daily-Prod.'!VT26,'Daily-Prod.'!VK26,'Daily-Prod.'!VB26,'Daily-Prod.'!US26,'Daily-Prod.'!UJ26),"")</f>
        <v>11.764705882352942</v>
      </c>
      <c r="AD26" s="379" t="str">
        <f>IFERROR(AVERAGE('Daily-Prod.'!ADT26,'Daily-Prod.'!ADK26,'Daily-Prod.'!ADB26,'Daily-Prod.'!ACS26,'Daily-Prod.'!ACJ26,'Daily-Prod.'!ACA26,'Daily-Prod.'!ABR26,'Daily-Prod.'!ABI26,'Daily-Prod.'!AAZ26,'Daily-Prod.'!AAQ26,'Daily-Prod.'!AAH26,'Daily-Prod.'!ZY26,'Daily-Prod.'!ZP26,'Daily-Prod.'!ZG26,'Daily-Prod.'!YX26,'Daily-Prod.'!YO26,'Daily-Prod.'!YF26,'Daily-Prod.'!XW26,'Daily-Prod.'!XN26,'Daily-Prod.'!XE26,'Daily-Prod.'!WV26,'Daily-Prod.'!WM26,'Daily-Prod.'!WD26,'Daily-Prod.'!VU26,'Daily-Prod.'!VL26,'Daily-Prod.'!VC26,'Daily-Prod.'!UT26,'Daily-Prod.'!UK26),"")</f>
        <v/>
      </c>
      <c r="AE26" s="380">
        <f>IFERROR(AVERAGE('Daily-Prod.'!ADU26,'Daily-Prod.'!ADL26,'Daily-Prod.'!ADC26,'Daily-Prod.'!ACT26,'Daily-Prod.'!ACK26,'Daily-Prod.'!ACB26,'Daily-Prod.'!ABS26,'Daily-Prod.'!ABJ26,'Daily-Prod.'!ABA26,'Daily-Prod.'!AAR26,'Daily-Prod.'!AAI26,'Daily-Prod.'!ZZ26,'Daily-Prod.'!ZQ26,'Daily-Prod.'!ZH26,'Daily-Prod.'!YY26,'Daily-Prod.'!YP26,'Daily-Prod.'!YG26,'Daily-Prod.'!XX26,'Daily-Prod.'!XO26,'Daily-Prod.'!XF26,'Daily-Prod.'!WW26,'Daily-Prod.'!WN26,'Daily-Prod.'!WE26,'Daily-Prod.'!VV26,'Daily-Prod.'!VM26,'Daily-Prod.'!VD26,'Daily-Prod.'!UU26,'Daily-Prod.'!UL26),"")</f>
        <v>3.9230769230769229</v>
      </c>
      <c r="AF26" s="488">
        <f>IFERROR(('Daily-Prod.'!AOG26+'Daily-Prod.'!ANX26+'Daily-Prod.'!ANO26+'Daily-Prod.'!ANF26+'Daily-Prod.'!AMW26+'Daily-Prod.'!AMN26+'Daily-Prod.'!AME26+'Daily-Prod.'!ALV26+'Daily-Prod.'!ALM26+'Daily-Prod.'!ALD26+'Daily-Prod.'!AKU26+'Daily-Prod.'!AKL26+'Daily-Prod.'!AKC26+'Daily-Prod.'!AJT26+'Daily-Prod.'!AJK26+'Daily-Prod.'!AJB26+'Daily-Prod.'!AIS26+'Daily-Prod.'!AIJ26+'Daily-Prod.'!AIA26+'Daily-Prod.'!AHR26+'Daily-Prod.'!AHI26+'Daily-Prod.'!AGZ26+'Daily-Prod.'!AGQ26+'Daily-Prod.'!AGH26+'Daily-Prod.'!AFY26+'Daily-Prod.'!AFP26+'Daily-Prod.'!AFG26+'Daily-Prod.'!AEX26+'Daily-Prod.'!AEO26+'Daily-Prod.'!AEF26+'Daily-Prod.'!ADW26)/AI26,"")</f>
        <v>0.53174603174603174</v>
      </c>
      <c r="AG26" s="489">
        <f>IFERROR(('Daily-Prod.'!AOH26+'Daily-Prod.'!ANY26+'Daily-Prod.'!ANP26+'Daily-Prod.'!ANG26+'Daily-Prod.'!AMX26+'Daily-Prod.'!AMO26+'Daily-Prod.'!AMF26+'Daily-Prod.'!ALW26+'Daily-Prod.'!ALN26+'Daily-Prod.'!ALE26+'Daily-Prod.'!AKV26+'Daily-Prod.'!AKM26+'Daily-Prod.'!AKD26+'Daily-Prod.'!AJU26+'Daily-Prod.'!AJL26+'Daily-Prod.'!AJC26+'Daily-Prod.'!AIT26+'Daily-Prod.'!AIK26+'Daily-Prod.'!AIB26+'Daily-Prod.'!AHS26+'Daily-Prod.'!AHJ26+'Daily-Prod.'!AHA26+'Daily-Prod.'!AGR26+'Daily-Prod.'!AGI26+'Daily-Prod.'!AFZ26+'Daily-Prod.'!AFQ26+'Daily-Prod.'!AFH26+'Daily-Prod.'!AEY26+'Daily-Prod.'!AEP26+'Daily-Prod.'!AEG26+'Daily-Prod.'!ADX26)/AI26,"")</f>
        <v>0.28174603174603174</v>
      </c>
      <c r="AH26" s="489">
        <f>IFERROR(('Daily-Prod.'!AOK26+'Daily-Prod.'!AOB26+'Daily-Prod.'!ANS26+'Daily-Prod.'!ANJ26+'Daily-Prod.'!ANA26+'Daily-Prod.'!AMR26+'Daily-Prod.'!AMI26+'Daily-Prod.'!ALZ26+'Daily-Prod.'!ALQ26+'Daily-Prod.'!ALH26+'Daily-Prod.'!AKY26+'Daily-Prod.'!AKP26+'Daily-Prod.'!AKG26+'Daily-Prod.'!AJX26+'Daily-Prod.'!AJO26+'Daily-Prod.'!AJF26+'Daily-Prod.'!AIW26+'Daily-Prod.'!AIN26+'Daily-Prod.'!AIE26+'Daily-Prod.'!AHV26+'Daily-Prod.'!AHM26+'Daily-Prod.'!AHD26+'Daily-Prod.'!AGU26+'Daily-Prod.'!AGL26+'Daily-Prod.'!AGC26+'Daily-Prod.'!AFT26+'Daily-Prod.'!AFK26+'Daily-Prod.'!AFB26+'Daily-Prod.'!AES26+'Daily-Prod.'!AEJ26+'Daily-Prod.'!AEA26+'Daily-Prod.'!AOJ26+'Daily-Prod.'!AOA26+'Daily-Prod.'!ANR26+'Daily-Prod.'!ANI26+'Daily-Prod.'!AMZ26+'Daily-Prod.'!AMQ26+'Daily-Prod.'!AMH26+'Daily-Prod.'!ALY26+'Daily-Prod.'!ALP26+'Daily-Prod.'!ALG26+'Daily-Prod.'!AKX26+'Daily-Prod.'!AKO26+'Daily-Prod.'!AKF26+'Daily-Prod.'!AJW26+'Daily-Prod.'!AJN26+'Daily-Prod.'!AJE26+'Daily-Prod.'!AIV26+'Daily-Prod.'!AIM26+'Daily-Prod.'!AID26+'Daily-Prod.'!AHU26+'Daily-Prod.'!AHL26+'Daily-Prod.'!AHC26+'Daily-Prod.'!AGT26+'Daily-Prod.'!AGK26+'Daily-Prod.'!AGB26+'Daily-Prod.'!AFS26+'Daily-Prod.'!AFJ26+'Daily-Prod.'!AFA26+'Daily-Prod.'!AER26+'Daily-Prod.'!AEI26+'Daily-Prod.'!ADZ26)/AI26,"")</f>
        <v>0.18650793650793651</v>
      </c>
      <c r="AI26" s="494">
        <f>IFERROR(('Daily-Prod.'!AOL26+'Daily-Prod.'!AOC26+'Daily-Prod.'!ANT26+'Daily-Prod.'!ANK26+'Daily-Prod.'!ANB26+'Daily-Prod.'!AMS26+'Daily-Prod.'!AMJ26+'Daily-Prod.'!AMA26+'Daily-Prod.'!ALR26+'Daily-Prod.'!ALI26+'Daily-Prod.'!AKZ26+'Daily-Prod.'!AKQ26+'Daily-Prod.'!AKH26+'Daily-Prod.'!AJY26+'Daily-Prod.'!AJP26+'Daily-Prod.'!AJG26+'Daily-Prod.'!AIX26+'Daily-Prod.'!AIO26+'Daily-Prod.'!AIF26+'Daily-Prod.'!AHW26+'Daily-Prod.'!AHN26+'Daily-Prod.'!AHE26+'Daily-Prod.'!AGV26+'Daily-Prod.'!AGM26+'Daily-Prod.'!AGD26+'Daily-Prod.'!AFU26+'Daily-Prod.'!AFL26+'Daily-Prod.'!AFC26+'Daily-Prod.'!AET26+'Daily-Prod.'!AEK26+'Daily-Prod.'!AEB26),"")</f>
        <v>252</v>
      </c>
      <c r="AJ26" s="383"/>
      <c r="AK26" s="384">
        <f>IFERROR(('Daily-Prod.'!AON26+'Daily-Prod.'!AOE26+'Daily-Prod.'!ANV26+'Daily-Prod.'!ANM26+'Daily-Prod.'!AND26+'Daily-Prod.'!AMU26+'Daily-Prod.'!AML26+'Daily-Prod.'!AMC26+'Daily-Prod.'!ALT26+'Daily-Prod.'!ALK26+'Daily-Prod.'!ALB26+'Daily-Prod.'!AKS26+'Daily-Prod.'!AKJ26+'Daily-Prod.'!AKA26+'Daily-Prod.'!AJR26+'Daily-Prod.'!AJI26+'Daily-Prod.'!AIZ26+'Daily-Prod.'!AIQ26+'Daily-Prod.'!AIH26+'Daily-Prod.'!AHY26+'Daily-Prod.'!AHP26+'Daily-Prod.'!AHG26+'Daily-Prod.'!AGX26+'Daily-Prod.'!AGO26+'Daily-Prod.'!AGF26+'Daily-Prod.'!AFW26+'Daily-Prod.'!AFN26+'Daily-Prod.'!AFE26+'Daily-Prod.'!AEV26+'Daily-Prod.'!AEM26+'Daily-Prod.'!AED26),"")</f>
        <v>165</v>
      </c>
      <c r="AL26" s="495" t="str">
        <f>IFERROR((AK26/AJ26),"")</f>
        <v/>
      </c>
      <c r="AM26" s="378">
        <f>IFERROR(AVERAGE('Daily-Prod.'!AOL26,'Daily-Prod.'!AOC26,'Daily-Prod.'!ANT26,'Daily-Prod.'!ANK26,'Daily-Prod.'!ANB26,'Daily-Prod.'!AMS26,'Daily-Prod.'!AMJ26,'Daily-Prod.'!AMA26,'Daily-Prod.'!ALR26,'Daily-Prod.'!ALI26,'Daily-Prod.'!AKZ26,'Daily-Prod.'!AKQ26,'Daily-Prod.'!AKH26,'Daily-Prod.'!AJY26,'Daily-Prod.'!AJP26,'Daily-Prod.'!AJG26,'Daily-Prod.'!AIX26,'Daily-Prod.'!AIO26,'Daily-Prod.'!AIF26,'Daily-Prod.'!AHW26,'Daily-Prod.'!AHN26,'Daily-Prod.'!AHE26,'Daily-Prod.'!AGV26,'Daily-Prod.'!AGM26,'Daily-Prod.'!AGD26,'Daily-Prod.'!AFU26,'Daily-Prod.'!AFL26,'Daily-Prod.'!AFC26,'Daily-Prod.'!AET26,'Daily-Prod.'!AEK26,'Daily-Prod.'!AEB26),"")</f>
        <v>13.263157894736842</v>
      </c>
      <c r="AN26" s="379"/>
      <c r="AO26" s="380">
        <f>IFERROR(AVERAGE('Daily-Prod.'!AON26,'Daily-Prod.'!AOE26,'Daily-Prod.'!ANV26,'Daily-Prod.'!ANM26,'Daily-Prod.'!AND26,'Daily-Prod.'!AMU26,'Daily-Prod.'!AML26,'Daily-Prod.'!AMC26,'Daily-Prod.'!ALT26,'Daily-Prod.'!ALK26,'Daily-Prod.'!ALB26,'Daily-Prod.'!AKS26,'Daily-Prod.'!AKJ26,'Daily-Prod.'!AKA26,'Daily-Prod.'!AJR26,'Daily-Prod.'!AJI26,'Daily-Prod.'!AIZ26,'Daily-Prod.'!AIQ26,'Daily-Prod.'!AIH26,'Daily-Prod.'!AHY26,'Daily-Prod.'!AHP26,'Daily-Prod.'!AHG26,'Daily-Prod.'!AGX26,'Daily-Prod.'!AGO26,'Daily-Prod.'!AGF26,'Daily-Prod.'!AFW26,'Daily-Prod.'!AFN26,'Daily-Prod.'!AFE26,'Daily-Prod.'!AEV26,'Daily-Prod.'!AEM26,'Daily-Prod.'!AED26),"")</f>
        <v>8.25</v>
      </c>
      <c r="AP26" s="488">
        <f>IFERROR(('Daily-Prod.'!AYZ26+'Daily-Prod.'!AYQ26+'Daily-Prod.'!AYH26+'Daily-Prod.'!AXY26+'Daily-Prod.'!AXP26+'Daily-Prod.'!AXG26+'Daily-Prod.'!AWX26+'Daily-Prod.'!AWO26+'Daily-Prod.'!AWF26+'Daily-Prod.'!AVW26+'Daily-Prod.'!AVN26+'Daily-Prod.'!AVE26+'Daily-Prod.'!AUV26+'Daily-Prod.'!AUM26+'Daily-Prod.'!AUD26+'Daily-Prod.'!ATU26+'Daily-Prod.'!ATL26+'Daily-Prod.'!ATC26+'Daily-Prod.'!AST26+'Daily-Prod.'!ASK26+'Daily-Prod.'!ASB26+'Daily-Prod.'!ARS26+'Daily-Prod.'!ARJ26+'Daily-Prod.'!ARA26+'Daily-Prod.'!AQR26+'Daily-Prod.'!AQI26+'Daily-Prod.'!APZ26+'Daily-Prod.'!APQ26+'Daily-Prod.'!APH26+'Daily-Prod.'!AOY26+'Daily-Prod.'!AOP26)/AS26,"")</f>
        <v>0.50239234449760761</v>
      </c>
      <c r="AQ26" s="489">
        <f>IFERROR(('Daily-Prod.'!AZA26+'Daily-Prod.'!AYR26+'Daily-Prod.'!AYI26+'Daily-Prod.'!AXZ26+'Daily-Prod.'!AXQ26+'Daily-Prod.'!AXH26+'Daily-Prod.'!AWY26+'Daily-Prod.'!AWP26+'Daily-Prod.'!AWG26+'Daily-Prod.'!AVX26+'Daily-Prod.'!AVO26+'Daily-Prod.'!AVF26+'Daily-Prod.'!AUW26+'Daily-Prod.'!AUN26+'Daily-Prod.'!AUE26+'Daily-Prod.'!ATV26+'Daily-Prod.'!ATM26+'Daily-Prod.'!ATD26+'Daily-Prod.'!ASU26+'Daily-Prod.'!ASL26+'Daily-Prod.'!ASC26+'Daily-Prod.'!ART26+'Daily-Prod.'!ARK26+'Daily-Prod.'!ARB26+'Daily-Prod.'!AQS26+'Daily-Prod.'!AQJ26+'Daily-Prod.'!AQA26+'Daily-Prod.'!APR26+'Daily-Prod.'!API26+'Daily-Prod.'!AOZ26+'Daily-Prod.'!AOQ26)/AS26,"")</f>
        <v>0.25837320574162681</v>
      </c>
      <c r="AR26" s="489">
        <f>IFERROR(('Daily-Prod.'!AZC26+'Daily-Prod.'!AYT26+'Daily-Prod.'!AYK26+'Daily-Prod.'!AYB26+'Daily-Prod.'!AXS26+'Daily-Prod.'!AXJ26+'Daily-Prod.'!AXA26+'Daily-Prod.'!AWR26+'Daily-Prod.'!AWI26+'Daily-Prod.'!AVZ26+'Daily-Prod.'!AVQ26+'Daily-Prod.'!AVH26+'Daily-Prod.'!AUY26+'Daily-Prod.'!AUP26+'Daily-Prod.'!AUG26+'Daily-Prod.'!ATX26+'Daily-Prod.'!ATO26+'Daily-Prod.'!ATF26+'Daily-Prod.'!ASW26+'Daily-Prod.'!ASN26+'Daily-Prod.'!ASE26+'Daily-Prod.'!ARV26+'Daily-Prod.'!ARM26+'Daily-Prod.'!ARD26+'Daily-Prod.'!AQU26+'Daily-Prod.'!AQL26+'Daily-Prod.'!AQC26+'Daily-Prod.'!APT26+'Daily-Prod.'!APK26+'Daily-Prod.'!APB26+'Daily-Prod.'!AOS26+'Daily-Prod.'!AZD26+'Daily-Prod.'!AYU26+'Daily-Prod.'!AYL26+'Daily-Prod.'!AYC26+'Daily-Prod.'!AXT26+'Daily-Prod.'!AXK26+'Daily-Prod.'!AXB26+'Daily-Prod.'!AWS26+'Daily-Prod.'!AWJ26+'Daily-Prod.'!AWA26+'Daily-Prod.'!AVR26+'Daily-Prod.'!AVI26+'Daily-Prod.'!AUZ26+'Daily-Prod.'!AUQ26+'Daily-Prod.'!AUH26+'Daily-Prod.'!ATY26+'Daily-Prod.'!ATP26+'Daily-Prod.'!ATG26+'Daily-Prod.'!ASX26+'Daily-Prod.'!ASO26+'Daily-Prod.'!ASF26+'Daily-Prod.'!ARW26+'Daily-Prod.'!ARN26+'Daily-Prod.'!ARE26+'Daily-Prod.'!AQV26+'Daily-Prod.'!AQM26+'Daily-Prod.'!AQD26+'Daily-Prod.'!APU26+'Daily-Prod.'!APL26+'Daily-Prod.'!APC26+'Daily-Prod.'!AOT26)/AS26,"")</f>
        <v>0.23923444976076555</v>
      </c>
      <c r="AS26" s="494">
        <f>IFERROR(('Daily-Prod.'!AZE26+'Daily-Prod.'!AYV26+'Daily-Prod.'!AYM26+'Daily-Prod.'!AYD26+'Daily-Prod.'!AXU26+'Daily-Prod.'!AXL26+'Daily-Prod.'!AXC26+'Daily-Prod.'!AWT26+'Daily-Prod.'!AWK26+'Daily-Prod.'!AWB26+'Daily-Prod.'!AVS26+'Daily-Prod.'!AVJ26+'Daily-Prod.'!AVA26+'Daily-Prod.'!AUR26+'Daily-Prod.'!AUI26+'Daily-Prod.'!ATZ26+'Daily-Prod.'!ATQ26+'Daily-Prod.'!ATH26+'Daily-Prod.'!ASY26+'Daily-Prod.'!ASP26+'Daily-Prod.'!ASG26+'Daily-Prod.'!ARX26+'Daily-Prod.'!ARO26+'Daily-Prod.'!ARF26+'Daily-Prod.'!AQW26+'Daily-Prod.'!AQN26+'Daily-Prod.'!AQE26+'Daily-Prod.'!APV26+'Daily-Prod.'!APM26+'Daily-Prod.'!APD26+'Daily-Prod.'!AOU26),"")</f>
        <v>209</v>
      </c>
      <c r="AT26" s="383"/>
      <c r="AU26" s="384">
        <f>IFERROR(('Daily-Prod.'!AZG26+'Daily-Prod.'!AYX26+'Daily-Prod.'!AYO26+'Daily-Prod.'!AYF26+'Daily-Prod.'!AXW26+'Daily-Prod.'!AXN26+'Daily-Prod.'!AXE26+'Daily-Prod.'!AWV26+'Daily-Prod.'!AWM26+'Daily-Prod.'!AWD26+'Daily-Prod.'!AVU26+'Daily-Prod.'!AVL26+'Daily-Prod.'!AVC26+'Daily-Prod.'!AUT26+'Daily-Prod.'!AUK26+'Daily-Prod.'!AUB26+'Daily-Prod.'!ATS26+'Daily-Prod.'!ATJ26+'Daily-Prod.'!ATA26+'Daily-Prod.'!ASR26+'Daily-Prod.'!ASI26+'Daily-Prod.'!ARZ26+'Daily-Prod.'!ARQ26+'Daily-Prod.'!ARH26+'Daily-Prod.'!AQY26+'Daily-Prod.'!AQP26+'Daily-Prod.'!AQG26+'Daily-Prod.'!APX26+'Daily-Prod.'!APO26+'Daily-Prod.'!APF26+'Daily-Prod.'!AOW26),"")</f>
        <v>124</v>
      </c>
      <c r="AV26" s="495" t="str">
        <f>IFERROR((AU26/AT26),"")</f>
        <v/>
      </c>
      <c r="AW26" s="378">
        <f>IFERROR(AVERAGE('Daily-Prod.'!AZE26,'Daily-Prod.'!AYV26,'Daily-Prod.'!AYM26,'Daily-Prod.'!AYD26,'Daily-Prod.'!AXU26,'Daily-Prod.'!AXL26,'Daily-Prod.'!AXC26,'Daily-Prod.'!AWT26,'Daily-Prod.'!AWK26,'Daily-Prod.'!AWB26,'Daily-Prod.'!AVS26,'Daily-Prod.'!AVJ26,'Daily-Prod.'!AVA26,'Daily-Prod.'!AUR26,'Daily-Prod.'!AUI26,'Daily-Prod.'!ATZ26,'Daily-Prod.'!ATQ26,'Daily-Prod.'!ATH26,'Daily-Prod.'!ASY26,'Daily-Prod.'!ASP26,'Daily-Prod.'!ASG26,'Daily-Prod.'!ARX26,'Daily-Prod.'!ARO26,'Daily-Prod.'!ARF26,'Daily-Prod.'!AQW26,'Daily-Prod.'!AQN26,'Daily-Prod.'!AQE26,'Daily-Prod.'!APV26,'Daily-Prod.'!APM26,'Daily-Prod.'!APD26,'Daily-Prod.'!AOU26),"")</f>
        <v>12.294117647058824</v>
      </c>
      <c r="AX26" s="379"/>
      <c r="AY26" s="380">
        <f>IFERROR(AVERAGE('Daily-Prod.'!AZG26,'Daily-Prod.'!AYX26,'Daily-Prod.'!AYO26,'Daily-Prod.'!AYF26,'Daily-Prod.'!AXW26,'Daily-Prod.'!AXN26,'Daily-Prod.'!AXE26,'Daily-Prod.'!AWV26,'Daily-Prod.'!AWM26,'Daily-Prod.'!AWD26,'Daily-Prod.'!AVU26,'Daily-Prod.'!AVL26,'Daily-Prod.'!AVC26,'Daily-Prod.'!AUT26,'Daily-Prod.'!AUK26,'Daily-Prod.'!AUB26,'Daily-Prod.'!ATS26,'Daily-Prod.'!ATJ26,'Daily-Prod.'!ATA26,'Daily-Prod.'!ASR26,'Daily-Prod.'!ASI26,'Daily-Prod.'!ARZ26,'Daily-Prod.'!ARQ26,'Daily-Prod.'!ARH26,'Daily-Prod.'!AQY26,'Daily-Prod.'!AQP26,'Daily-Prod.'!AQG26,'Daily-Prod.'!APX26,'Daily-Prod.'!APO26,'Daily-Prod.'!APF26,'Daily-Prod.'!AOW26),"")</f>
        <v>5.166666666666667</v>
      </c>
      <c r="AZ26" s="488">
        <f>IFERROR(('Daily-Prod.'!BJJ26+'Daily-Prod.'!BJA26+'Daily-Prod.'!BIR26+'Daily-Prod.'!BII26+'Daily-Prod.'!BHZ26+'Daily-Prod.'!BHQ26+'Daily-Prod.'!BHH26+'Daily-Prod.'!BGY26+'Daily-Prod.'!BGP26+'Daily-Prod.'!BGG26+'Daily-Prod.'!BFX26+'Daily-Prod.'!BFO26+'Daily-Prod.'!BFF26+'Daily-Prod.'!BEW26+'Daily-Prod.'!BEN26+'Daily-Prod.'!BEE26+'Daily-Prod.'!BDV26+'Daily-Prod.'!BDM26+'Daily-Prod.'!BDD26+'Daily-Prod.'!BCU26+'Daily-Prod.'!BCL26+'Daily-Prod.'!BCC26+'Daily-Prod.'!BBT26+'Daily-Prod.'!BBK26+'Daily-Prod.'!BBB26+'Daily-Prod.'!BAS26+'Daily-Prod.'!BAJ26+'Daily-Prod.'!BAA26+'Daily-Prod.'!AZR26+'Daily-Prod.'!AZI26)/BC26,"")</f>
        <v>0.42519685039370081</v>
      </c>
      <c r="BA26" s="489">
        <f>IFERROR(('Daily-Prod.'!BJK26+'Daily-Prod.'!BJB26+'Daily-Prod.'!BIS26+'Daily-Prod.'!BIJ26+'Daily-Prod.'!BIA26+'Daily-Prod.'!BHR26+'Daily-Prod.'!BHI26+'Daily-Prod.'!BGZ26+'Daily-Prod.'!BGQ26+'Daily-Prod.'!BGH26+'Daily-Prod.'!BFY26+'Daily-Prod.'!BFP26+'Daily-Prod.'!BFG26+'Daily-Prod.'!BEX26+'Daily-Prod.'!BEO26+'Daily-Prod.'!BEF26+'Daily-Prod.'!BDW26+'Daily-Prod.'!BDN26+'Daily-Prod.'!BDE26+'Daily-Prod.'!BCV26+'Daily-Prod.'!BCM26+'Daily-Prod.'!BCD26+'Daily-Prod.'!BBU26+'Daily-Prod.'!BBL26+'Daily-Prod.'!BBC26+'Daily-Prod.'!BAT26+'Daily-Prod.'!BAK26+'Daily-Prod.'!BAB26+'Daily-Prod.'!AZS26+'Daily-Prod.'!AZJ26)/BC26,"")</f>
        <v>0.24409448818897639</v>
      </c>
      <c r="BB26" s="489">
        <f>IFERROR(('Daily-Prod.'!BJM26+'Daily-Prod.'!BJD26+'Daily-Prod.'!BIU26+'Daily-Prod.'!BIL26+'Daily-Prod.'!BIC26+'Daily-Prod.'!BHT26+'Daily-Prod.'!BHK26+'Daily-Prod.'!BHB26+'Daily-Prod.'!BGS26+'Daily-Prod.'!BGJ26+'Daily-Prod.'!BGA26+'Daily-Prod.'!BFR26+'Daily-Prod.'!BFI26+'Daily-Prod.'!BEZ26+'Daily-Prod.'!BEQ26+'Daily-Prod.'!BEH26+'Daily-Prod.'!BDY26+'Daily-Prod.'!BDP26+'Daily-Prod.'!BDG26+'Daily-Prod.'!BCX26+'Daily-Prod.'!BCO26+'Daily-Prod.'!BCF26+'Daily-Prod.'!BBW26+'Daily-Prod.'!BBN26+'Daily-Prod.'!BBE26+'Daily-Prod.'!BAV26+'Daily-Prod.'!BAM26+'Daily-Prod.'!BAD26+'Daily-Prod.'!AZU26+'Daily-Prod.'!AZL26+'Daily-Prod.'!BJN26+'Daily-Prod.'!BJE26+'Daily-Prod.'!BIV26+'Daily-Prod.'!BIM26+'Daily-Prod.'!BID26+'Daily-Prod.'!BHU26+'Daily-Prod.'!BHL26+'Daily-Prod.'!BHC26+'Daily-Prod.'!BGT26+'Daily-Prod.'!BGK26+'Daily-Prod.'!BGB26+'Daily-Prod.'!BFS26+'Daily-Prod.'!BFJ26+'Daily-Prod.'!BFA26+'Daily-Prod.'!BER26+'Daily-Prod.'!BEI26+'Daily-Prod.'!BDZ26+'Daily-Prod.'!BDQ26+'Daily-Prod.'!BDH26+'Daily-Prod.'!BCY26+'Daily-Prod.'!BCP26+'Daily-Prod.'!BCG26+'Daily-Prod.'!BBX26+'Daily-Prod.'!BBO26+'Daily-Prod.'!BBF26+'Daily-Prod.'!BAW26+'Daily-Prod.'!BAN26+'Daily-Prod.'!BAE26+'Daily-Prod.'!AZV26+'Daily-Prod.'!AZM26)/BC26,"")</f>
        <v>0.33070866141732286</v>
      </c>
      <c r="BC26" s="494">
        <f>IFERROR(('Daily-Prod.'!BJO26+'Daily-Prod.'!BJF26+'Daily-Prod.'!BIW26+'Daily-Prod.'!BIN26+'Daily-Prod.'!BIE26+'Daily-Prod.'!BHV26+'Daily-Prod.'!BHM26+'Daily-Prod.'!BHD26+'Daily-Prod.'!BGU26+'Daily-Prod.'!BGL26+'Daily-Prod.'!BGC26+'Daily-Prod.'!BFT26+'Daily-Prod.'!BFK26+'Daily-Prod.'!BFB26+'Daily-Prod.'!BES26+'Daily-Prod.'!BEJ26+'Daily-Prod.'!BEA26+'Daily-Prod.'!BDR26+'Daily-Prod.'!BDI26+'Daily-Prod.'!BCZ26+'Daily-Prod.'!BCQ26+'Daily-Prod.'!BCH26+'Daily-Prod.'!BBY26+'Daily-Prod.'!BBP26+'Daily-Prod.'!BBG26+'Daily-Prod.'!BAX26+'Daily-Prod.'!BAO26+'Daily-Prod.'!BAF26+'Daily-Prod.'!AZW26+'Daily-Prod.'!AZN26),"")</f>
        <v>254</v>
      </c>
      <c r="BD26" s="383">
        <f>IFERROR(('Daily-Prod.'!BJP26+'Daily-Prod.'!BJG26+'Daily-Prod.'!BIX26+'Daily-Prod.'!BIO26+'Daily-Prod.'!BIF26+'Daily-Prod.'!BHW26+'Daily-Prod.'!BHN26+'Daily-Prod.'!BHE26+'Daily-Prod.'!BGV26+'Daily-Prod.'!BGM26+'Daily-Prod.'!BGD26+'Daily-Prod.'!BFU26+'Daily-Prod.'!BFL26+'Daily-Prod.'!BFC26+'Daily-Prod.'!BET26+'Daily-Prod.'!BEK26+'Daily-Prod.'!BEB26+'Daily-Prod.'!BDS26+'Daily-Prod.'!BDJ26+'Daily-Prod.'!BDA26+'Daily-Prod.'!BCR26+'Daily-Prod.'!BCI26+'Daily-Prod.'!BBZ26+'Daily-Prod.'!BBQ26+'Daily-Prod.'!BBH26+'Daily-Prod.'!BAY26+'Daily-Prod.'!BAP26+'Daily-Prod.'!BAG26+'Daily-Prod.'!AZX26+'Daily-Prod.'!AZO26),"")</f>
        <v>95</v>
      </c>
      <c r="BE26" s="384">
        <f>IFERROR(('Daily-Prod.'!BJQ26+'Daily-Prod.'!BJH26+'Daily-Prod.'!BIY26+'Daily-Prod.'!BIP26+'Daily-Prod.'!BIG26+'Daily-Prod.'!BHX26+'Daily-Prod.'!BHO26+'Daily-Prod.'!BHF26+'Daily-Prod.'!BGW26+'Daily-Prod.'!BGN26+'Daily-Prod.'!BGE26+'Daily-Prod.'!BFV26+'Daily-Prod.'!BFM26+'Daily-Prod.'!BFD26+'Daily-Prod.'!BEU26+'Daily-Prod.'!BEL26+'Daily-Prod.'!BEC26+'Daily-Prod.'!BDT26+'Daily-Prod.'!BDK26+'Daily-Prod.'!BDB26+'Daily-Prod.'!BCS26+'Daily-Prod.'!BCJ26+'Daily-Prod.'!BCA26+'Daily-Prod.'!BBR26+'Daily-Prod.'!BBI26+'Daily-Prod.'!BAZ26+'Daily-Prod.'!BAQ26+'Daily-Prod.'!BAH26+'Daily-Prod.'!AZY26+'Daily-Prod.'!AZP26),"")</f>
        <v>95</v>
      </c>
      <c r="BF26" s="495">
        <f t="shared" ref="BF26:BF41" si="20">IFERROR((BE26/BD26),"")</f>
        <v>1</v>
      </c>
      <c r="BG26" s="378">
        <f>IFERROR(AVERAGE('Daily-Prod.'!BJO26,'Daily-Prod.'!BJF26,'Daily-Prod.'!BIW26,'Daily-Prod.'!BIN26,'Daily-Prod.'!BIE26,'Daily-Prod.'!BHV26,'Daily-Prod.'!BHM26,'Daily-Prod.'!BHD26,'Daily-Prod.'!BGU26,'Daily-Prod.'!BGL26,'Daily-Prod.'!BGC26,'Daily-Prod.'!BFT26,'Daily-Prod.'!BFK26,'Daily-Prod.'!BFB26,'Daily-Prod.'!BES26,'Daily-Prod.'!BEJ26,'Daily-Prod.'!BEA26,'Daily-Prod.'!BDR26,'Daily-Prod.'!BDI26,'Daily-Prod.'!BCZ26,'Daily-Prod.'!BCQ26,'Daily-Prod.'!BCH26,'Daily-Prod.'!BBY26,'Daily-Prod.'!BBP26,'Daily-Prod.'!BBG26,'Daily-Prod.'!BAX26,'Daily-Prod.'!BAO26,'Daily-Prod.'!BAF26,'Daily-Prod.'!AZW26,'Daily-Prod.'!AZN26),"")</f>
        <v>12.7</v>
      </c>
      <c r="BH26" s="379">
        <f>IFERROR(AVERAGE('Daily-Prod.'!BJP26,'Daily-Prod.'!BJG26,'Daily-Prod.'!BIX26,'Daily-Prod.'!BIO26,'Daily-Prod.'!BIF26,'Daily-Prod.'!BHW26,'Daily-Prod.'!BHN26,'Daily-Prod.'!BHE26,'Daily-Prod.'!BGV26,'Daily-Prod.'!BGM26,'Daily-Prod.'!BGD26,'Daily-Prod.'!BFU26,'Daily-Prod.'!BFL26,'Daily-Prod.'!BFC26,'Daily-Prod.'!BET26,'Daily-Prod.'!BEK26,'Daily-Prod.'!BEB26,'Daily-Prod.'!BDS26,'Daily-Prod.'!BDJ26,'Daily-Prod.'!BDA26,'Daily-Prod.'!BCR26,'Daily-Prod.'!BCI26,'Daily-Prod.'!BBZ26,'Daily-Prod.'!BBQ26,'Daily-Prod.'!BBH26,'Daily-Prod.'!BAY26,'Daily-Prod.'!BAP26,'Daily-Prod.'!BAG26,'Daily-Prod.'!AZX26,'Daily-Prod.'!AZO26),"")</f>
        <v>3.2758620689655173</v>
      </c>
      <c r="BI26" s="380">
        <f>IFERROR(AVERAGE('Daily-Prod.'!BJQ26,'Daily-Prod.'!BJH26,'Daily-Prod.'!BIY26,'Daily-Prod.'!BIP26,'Daily-Prod.'!BIG26,'Daily-Prod.'!BHX26,'Daily-Prod.'!BHO26,'Daily-Prod.'!BHF26,'Daily-Prod.'!BGW26,'Daily-Prod.'!BGN26,'Daily-Prod.'!BGE26,'Daily-Prod.'!BFV26,'Daily-Prod.'!BFM26,'Daily-Prod.'!BFD26,'Daily-Prod.'!BEU26,'Daily-Prod.'!BEL26,'Daily-Prod.'!BEC26,'Daily-Prod.'!BDT26,'Daily-Prod.'!BDK26,'Daily-Prod.'!BDB26,'Daily-Prod.'!BCS26,'Daily-Prod.'!BCJ26,'Daily-Prod.'!BCA26,'Daily-Prod.'!BBR26,'Daily-Prod.'!BBI26,'Daily-Prod.'!BAZ26,'Daily-Prod.'!BAQ26,'Daily-Prod.'!BAH26,'Daily-Prod.'!AZY26,'Daily-Prod.'!AZP26),"")</f>
        <v>3.2758620689655173</v>
      </c>
      <c r="BJ26" s="488">
        <f>IFERROR((('Daily-Prod.'!BUC26+'Daily-Prod.'!BTT26+'Daily-Prod.'!BTK26+'Daily-Prod.'!BTB26+'Daily-Prod.'!BSS26+'Daily-Prod.'!BSJ26+'Daily-Prod.'!BSA26+'Daily-Prod.'!BRR26+'Daily-Prod.'!BRI26+'Daily-Prod.'!BQZ26+'Daily-Prod.'!BQQ26+'Daily-Prod.'!BQH26+'Daily-Prod.'!BPY26+'Daily-Prod.'!BPP26+'Daily-Prod.'!BPG26+'Daily-Prod.'!BOX26+'Daily-Prod.'!BOO26+'Daily-Prod.'!BOF26+'Daily-Prod.'!BNW26+'Daily-Prod.'!BNN26+'Daily-Prod.'!BNE26+'Daily-Prod.'!BMV26+'Daily-Prod.'!BMM26+'Daily-Prod.'!BMD26+'Daily-Prod.'!BLU26+'Daily-Prod.'!BLL26+'Daily-Prod.'!BLC26+'Daily-Prod.'!BKT26+'Daily-Prod.'!BKK26+'Daily-Prod.'!BKB26+'Daily-Prod.'!BJS26)/BM26),"")</f>
        <v>0.53012048192771088</v>
      </c>
      <c r="BK26" s="489">
        <f>IFERROR((('Daily-Prod.'!BUD26+'Daily-Prod.'!BTU26+'Daily-Prod.'!BTL26+'Daily-Prod.'!BTC26+'Daily-Prod.'!BST26+'Daily-Prod.'!BSK26+'Daily-Prod.'!BSB26+'Daily-Prod.'!BRS26+'Daily-Prod.'!BRJ26+'Daily-Prod.'!BRA26+'Daily-Prod.'!BQR26+'Daily-Prod.'!BQI26+'Daily-Prod.'!BPZ26+'Daily-Prod.'!BPQ26+'Daily-Prod.'!BPH26+'Daily-Prod.'!BOY26+'Daily-Prod.'!BOP26+'Daily-Prod.'!BOG26+'Daily-Prod.'!BNX26+'Daily-Prod.'!BNO26+'Daily-Prod.'!BNF26+'Daily-Prod.'!BMW26+'Daily-Prod.'!BMN26+'Daily-Prod.'!BME26+'Daily-Prod.'!BLV26+'Daily-Prod.'!BLM26+'Daily-Prod.'!BLD26+'Daily-Prod.'!BKU26+'Daily-Prod.'!BKL26+'Daily-Prod.'!BKC26+'Daily-Prod.'!BJT26)/BM26),"")</f>
        <v>0.21686746987951808</v>
      </c>
      <c r="BL26" s="489">
        <f>IFERROR((('Daily-Prod.'!BUG26+'Daily-Prod.'!BTX26+'Daily-Prod.'!BTO26+'Daily-Prod.'!BTF26+'Daily-Prod.'!BSW26+'Daily-Prod.'!BSN26+'Daily-Prod.'!BSE26+'Daily-Prod.'!BRV26+'Daily-Prod.'!BRM26+'Daily-Prod.'!BRD26+'Daily-Prod.'!BQU26+'Daily-Prod.'!BQL26+'Daily-Prod.'!BQC26+'Daily-Prod.'!BPT26+'Daily-Prod.'!BPK26+'Daily-Prod.'!BPB26+'Daily-Prod.'!BOS26+'Daily-Prod.'!BOJ26+'Daily-Prod.'!BOA26+'Daily-Prod.'!BNR26+'Daily-Prod.'!BNI26+'Daily-Prod.'!BMZ26+'Daily-Prod.'!BMQ26+'Daily-Prod.'!BMH26+'Daily-Prod.'!BLY26+'Daily-Prod.'!BLP26+'Daily-Prod.'!BLG26+'Daily-Prod.'!BKX26+'Daily-Prod.'!BKO26+'Daily-Prod.'!BKF26+'Daily-Prod.'!BJW26+'Daily-Prod.'!BUF26+'Daily-Prod.'!BTW26+'Daily-Prod.'!BTN26+'Daily-Prod.'!BTE26+'Daily-Prod.'!BSV26+'Daily-Prod.'!BSM26+'Daily-Prod.'!BSD26+'Daily-Prod.'!BRU26+'Daily-Prod.'!BRL26+'Daily-Prod.'!BRC26+'Daily-Prod.'!BQT26+'Daily-Prod.'!BQK26+'Daily-Prod.'!BQB26+'Daily-Prod.'!BPS26+'Daily-Prod.'!BPJ26+'Daily-Prod.'!BPA26+'Daily-Prod.'!BOR26+'Daily-Prod.'!BOI26+'Daily-Prod.'!BNZ26+'Daily-Prod.'!BNQ26+'Daily-Prod.'!BNH26+'Daily-Prod.'!BMY26+'Daily-Prod.'!BMP26+'Daily-Prod.'!BMG26+'Daily-Prod.'!BLX26+'Daily-Prod.'!BLO26+'Daily-Prod.'!BLF26+'Daily-Prod.'!BKW26+'Daily-Prod.'!BKN26+'Daily-Prod.'!BKE26+'Daily-Prod.'!BJV26)/BM26),"")</f>
        <v>0.25301204819277107</v>
      </c>
      <c r="BM26" s="494">
        <f>IFERROR(('Daily-Prod.'!BUH26+'Daily-Prod.'!BTY26+'Daily-Prod.'!BTP26+'Daily-Prod.'!BTG26+'Daily-Prod.'!BSX26+'Daily-Prod.'!BSO26+'Daily-Prod.'!BSF26+'Daily-Prod.'!BRW26+'Daily-Prod.'!BRN26+'Daily-Prod.'!BRE26+'Daily-Prod.'!BQV26+'Daily-Prod.'!BQM26+'Daily-Prod.'!BQD26+'Daily-Prod.'!BPU26+'Daily-Prod.'!BPL26+'Daily-Prod.'!BPC26+'Daily-Prod.'!BOT26+'Daily-Prod.'!BOK26+'Daily-Prod.'!BOB26+'Daily-Prod.'!BNS26+'Daily-Prod.'!BNJ26+'Daily-Prod.'!BNA26+'Daily-Prod.'!BMR26+'Daily-Prod.'!BMI26+'Daily-Prod.'!BLZ26+'Daily-Prod.'!BLQ26+'Daily-Prod.'!BLH26+'Daily-Prod.'!BKY26+'Daily-Prod.'!BKP26+'Daily-Prod.'!BKG26+'Daily-Prod.'!BJX26),"")</f>
        <v>249</v>
      </c>
      <c r="BN26" s="383"/>
      <c r="BO26" s="384">
        <f>IFERROR(('Daily-Prod.'!BUJ26+'Daily-Prod.'!BUA26+'Daily-Prod.'!BTR26+'Daily-Prod.'!BTI26+'Daily-Prod.'!BSZ26+'Daily-Prod.'!BSQ26+'Daily-Prod.'!BSH26+'Daily-Prod.'!BRY26+'Daily-Prod.'!BRP26+'Daily-Prod.'!BRG26+'Daily-Prod.'!BQX26+'Daily-Prod.'!BQO26+'Daily-Prod.'!BQF26+'Daily-Prod.'!BPW26+'Daily-Prod.'!BPN26+'Daily-Prod.'!BPE26+'Daily-Prod.'!BOV26+'Daily-Prod.'!BOM26+'Daily-Prod.'!BOD26+'Daily-Prod.'!BNU26+'Daily-Prod.'!BNL26+'Daily-Prod.'!BNC26+'Daily-Prod.'!BMT26+'Daily-Prod.'!BMK26+'Daily-Prod.'!BMB26+'Daily-Prod.'!BLS26+'Daily-Prod.'!BLJ26+'Daily-Prod.'!BLA26+'Daily-Prod.'!BKR26+'Daily-Prod.'!BKI26+'Daily-Prod.'!BJZ26),"")</f>
        <v>86</v>
      </c>
      <c r="BP26" s="495" t="str">
        <f>IFERROR((BO26/BN26),"")</f>
        <v/>
      </c>
      <c r="BQ26" s="378">
        <f ca="1">IFERROR(AVERAGE(('Daily-Prod.'!BUH26,'Daily-Prod.'!BTY26,'Daily-Prod.'!BTP26,'Daily-Prod.'!BTG26,'Daily-Prod.'!BSX26,'Daily-Prod.'!BSO26,'Daily-Prod.'!BSF26,'Daily-Prod.'!BRW26,'Daily-Prod.'!BRN26,'Daily-Prod.'!BRE26,'Daily-Prod.'!BQV26,'Daily-Prod.'!BQM26,'Daily-Prod.'!BQD26,'Daily-Prod.'!BPU26,'Daily-Prod.'!BPL26,'Daily-Prod.'!BPC26,'Daily-Prod.'!BOT26,'Daily-Prod.'!BOK26,'Daily-Prod.'!BOB26,'Daily-Prod.'!BNS26,'Daily-Prod.'!BNJ26,'Daily-Prod.'!BNA26,'Daily-Prod.'!BMR26,'Daily-Prod.'!BMI26,'Daily-Prod.'!BLZ26,'Daily-Prod.'!BLQ26,'Daily-Prod.'!BLH26,'Daily-Prod.'!BKY26,'Daily-Prod.'!BKP26,'Daily-Prod.'!BKG26,'Daily-Prod.'!BJX26)),"")</f>
        <v>11.318181818181818</v>
      </c>
      <c r="BR26" s="379"/>
      <c r="BS26" s="380">
        <f>IFERROR((AVERAGE('Daily-Prod.'!BUJ26,'Daily-Prod.'!BUA26,'Daily-Prod.'!BTR26,'Daily-Prod.'!BTI26,'Daily-Prod.'!BSZ26,'Daily-Prod.'!BSQ26,'Daily-Prod.'!BSH26,'Daily-Prod.'!BRY26,'Daily-Prod.'!BRP26,'Daily-Prod.'!BRG26,'Daily-Prod.'!BQX26,'Daily-Prod.'!BQO26,'Daily-Prod.'!BQF26,'Daily-Prod.'!BPW26,'Daily-Prod.'!BPN26,'Daily-Prod.'!BPE26,'Daily-Prod.'!BOV26,'Daily-Prod.'!BOM26,'Daily-Prod.'!BOD26,'Daily-Prod.'!BNU26,'Daily-Prod.'!BNL26,'Daily-Prod.'!BNC26,'Daily-Prod.'!BMT26,'Daily-Prod.'!BMK26,'Daily-Prod.'!BMB26,'Daily-Prod.'!BLS26,'Daily-Prod.'!BLJ26,'Daily-Prod.'!BLA26,'Daily-Prod.'!BKR26,'Daily-Prod.'!BKI26,'Daily-Prod.'!BJZ26)),"")</f>
        <v>8.6</v>
      </c>
    </row>
    <row r="27" spans="1:71">
      <c r="A27" s="459" t="s">
        <v>149</v>
      </c>
      <c r="B27" s="66">
        <f>IFERROR(('Daily-Prod.'!JC27+'Daily-Prod.'!IT27+'Daily-Prod.'!IK27+'Daily-Prod.'!IB27+'Daily-Prod.'!HS27+'Daily-Prod.'!HJ27+'Daily-Prod.'!HA27+'Daily-Prod.'!GR27+'Daily-Prod.'!GI27+'Daily-Prod.'!FZ27+'Daily-Prod.'!FQ27+'Daily-Prod.'!FH27+'Daily-Prod.'!EY27+'Daily-Prod.'!EP27+'Daily-Prod.'!EG27+'Daily-Prod.'!DX27+'Daily-Prod.'!DO27+'Daily-Prod.'!DF27+'Daily-Prod.'!CW27+'Daily-Prod.'!CN27+'Daily-Prod.'!CE27+'Daily-Prod.'!BV27+'Daily-Prod.'!BM27+'Daily-Prod.'!BD27+'Daily-Prod.'!AU27+'Daily-Prod.'!AL27+'Daily-Prod.'!AC27+'Daily-Prod.'!T27+'Daily-Prod.'!K27+'Daily-Prod.'!B27)/E27,"")</f>
        <v>0.61410788381742742</v>
      </c>
      <c r="C27" s="475">
        <f>IFERROR(('Daily-Prod.'!JD27+'Daily-Prod.'!IU27+'Daily-Prod.'!IL27+'Daily-Prod.'!IC27+'Daily-Prod.'!HT27+'Daily-Prod.'!HK27+'Daily-Prod.'!HB27+'Daily-Prod.'!GS27+'Daily-Prod.'!GJ27+'Daily-Prod.'!GA27+'Daily-Prod.'!FR27+'Daily-Prod.'!FI27+'Daily-Prod.'!EZ27+'Daily-Prod.'!EQ27+'Daily-Prod.'!EH27+'Daily-Prod.'!DY27+'Daily-Prod.'!DP27+'Daily-Prod.'!DG27+'Daily-Prod.'!CX27+'Daily-Prod.'!CO27+'Daily-Prod.'!CF27+'Daily-Prod.'!BW27+'Daily-Prod.'!BN27+'Daily-Prod.'!BE27+'Daily-Prod.'!AV27+'Daily-Prod.'!AM27+'Daily-Prod.'!AD27+'Daily-Prod.'!U27+'Daily-Prod.'!L27+'Daily-Prod.'!C27)/E27,"")</f>
        <v>0.19502074688796681</v>
      </c>
      <c r="D27" s="475">
        <f>IFERROR(('Daily-Prod.'!JF27+'Daily-Prod.'!IW27+'Daily-Prod.'!IN27+'Daily-Prod.'!IE27+'Daily-Prod.'!HV27+'Daily-Prod.'!HM27+'Daily-Prod.'!HD27+'Daily-Prod.'!GU27+'Daily-Prod.'!GL27+'Daily-Prod.'!GC27+'Daily-Prod.'!FT27+'Daily-Prod.'!FK27+'Daily-Prod.'!FB27+'Daily-Prod.'!ES27+'Daily-Prod.'!EJ27+'Daily-Prod.'!EA27+'Daily-Prod.'!DR27+'Daily-Prod.'!DI27+'Daily-Prod.'!CZ27+'Daily-Prod.'!CQ27+'Daily-Prod.'!CH27+'Daily-Prod.'!BY27+'Daily-Prod.'!BP27+'Daily-Prod.'!BG27+'Daily-Prod.'!AX27+'Daily-Prod.'!AO27+'Daily-Prod.'!AF27+'Daily-Prod.'!W27+'Daily-Prod.'!N27+'Daily-Prod.'!E27+'Daily-Prod.'!JG27+'Daily-Prod.'!IX27+'Daily-Prod.'!IO27+'Daily-Prod.'!IF27+'Daily-Prod.'!HW27+'Daily-Prod.'!HN27+'Daily-Prod.'!HE27+'Daily-Prod.'!GV27+'Daily-Prod.'!GM27+'Daily-Prod.'!GD27+'Daily-Prod.'!FU27+'Daily-Prod.'!FL27+'Daily-Prod.'!FC27+'Daily-Prod.'!ET27+'Daily-Prod.'!EK27+'Daily-Prod.'!EB27+'Daily-Prod.'!DS27+'Daily-Prod.'!DJ27+'Daily-Prod.'!DA27+'Daily-Prod.'!CR27+'Daily-Prod.'!CI27+'Daily-Prod.'!BZ27+'Daily-Prod.'!BQ27+'Daily-Prod.'!BH27+'Daily-Prod.'!AY27+'Daily-Prod.'!AP27+'Daily-Prod.'!AG27+'Daily-Prod.'!X27+'Daily-Prod.'!O27+'Daily-Prod.'!F27)/E27,"")</f>
        <v>0.1908713692946058</v>
      </c>
      <c r="E27" s="496">
        <f>IFERROR(('Daily-Prod.'!JH27+'Daily-Prod.'!IY27+'Daily-Prod.'!IP27+'Daily-Prod.'!IG27+'Daily-Prod.'!HX27+'Daily-Prod.'!HO27+'Daily-Prod.'!HF27+'Daily-Prod.'!GW27+'Daily-Prod.'!GN27+'Daily-Prod.'!GE27+'Daily-Prod.'!FV27+'Daily-Prod.'!FM27+'Daily-Prod.'!FD27+'Daily-Prod.'!EU27+'Daily-Prod.'!EL27+'Daily-Prod.'!EC27+'Daily-Prod.'!DT27+'Daily-Prod.'!DK27+'Daily-Prod.'!DB27+'Daily-Prod.'!CS27+'Daily-Prod.'!CJ27+'Daily-Prod.'!CA27+'Daily-Prod.'!BR27+'Daily-Prod.'!BI27+'Daily-Prod.'!AZ27+'Daily-Prod.'!AQ27+'Daily-Prod.'!AH27+'Daily-Prod.'!Y27+'Daily-Prod.'!P27+'Daily-Prod.'!G27),"")</f>
        <v>241</v>
      </c>
      <c r="F27" s="383"/>
      <c r="G27" s="384">
        <f>IFERROR(('Daily-Prod.'!JJ27+'Daily-Prod.'!JA27+'Daily-Prod.'!IR27+'Daily-Prod.'!II27+'Daily-Prod.'!HZ27+'Daily-Prod.'!HQ27+'Daily-Prod.'!HH27+'Daily-Prod.'!GY27+'Daily-Prod.'!GP27+'Daily-Prod.'!GG27+'Daily-Prod.'!FX27+'Daily-Prod.'!FO27+'Daily-Prod.'!FF27+'Daily-Prod.'!EW27+'Daily-Prod.'!EN27+'Daily-Prod.'!EE27+'Daily-Prod.'!DV27+'Daily-Prod.'!DM27+'Daily-Prod.'!DD27+'Daily-Prod.'!CU27+'Daily-Prod.'!CL27+'Daily-Prod.'!CC27+'Daily-Prod.'!BT27+'Daily-Prod.'!BK27+'Daily-Prod.'!BB27+'Daily-Prod.'!AS27+'Daily-Prod.'!AJ27+'Daily-Prod.'!AA27+'Daily-Prod.'!R27+'Daily-Prod.'!I27),"")</f>
        <v>86</v>
      </c>
      <c r="H27" s="495" t="str">
        <f t="shared" si="19"/>
        <v/>
      </c>
      <c r="I27" s="378">
        <f>IFERROR(AVERAGE('Daily-Prod.'!JH27,'Daily-Prod.'!IY27,'Daily-Prod.'!IP27,'Daily-Prod.'!IG27,'Daily-Prod.'!HX27,'Daily-Prod.'!HO27,'Daily-Prod.'!HF27,'Daily-Prod.'!GW27,'Daily-Prod.'!GN27,'Daily-Prod.'!GE27,'Daily-Prod.'!FV27,'Daily-Prod.'!FM27,'Daily-Prod.'!FD27,'Daily-Prod.'!EU27,'Daily-Prod.'!EL27,'Daily-Prod.'!EC27,'Daily-Prod.'!DT27,'Daily-Prod.'!DK27,'Daily-Prod.'!DB27,'Daily-Prod.'!CS27,'Daily-Prod.'!CJ27,'Daily-Prod.'!CA27,'Daily-Prod.'!BR27,'Daily-Prod.'!BI27,'Daily-Prod.'!AZ27,'Daily-Prod.'!AQ27,'Daily-Prod.'!AH27,'Daily-Prod.'!Y27,'Daily-Prod.'!P27,'Daily-Prod.'!G27),"")</f>
        <v>15.0625</v>
      </c>
      <c r="J27" s="379" t="str">
        <f>IFERROR(AVERAGE('Daily-Prod.'!JI27,'Daily-Prod.'!IZ27,'Daily-Prod.'!IQ27,'Daily-Prod.'!IH27,'Daily-Prod.'!HY27,'Daily-Prod.'!HP27,'Daily-Prod.'!HG27,'Daily-Prod.'!GX27,'Daily-Prod.'!GO27,'Daily-Prod.'!GF27,'Daily-Prod.'!FW27,'Daily-Prod.'!FN27,'Daily-Prod.'!FE27,'Daily-Prod.'!EV27,'Daily-Prod.'!EM27,'Daily-Prod.'!ED27,'Daily-Prod.'!DU27,'Daily-Prod.'!DL27,'Daily-Prod.'!DC27,'Daily-Prod.'!CT27,'Daily-Prod.'!CK27,'Daily-Prod.'!CB27,'Daily-Prod.'!BS27,'Daily-Prod.'!BJ27,'Daily-Prod.'!BA27,'Daily-Prod.'!AR27,'Daily-Prod.'!AI27,'Daily-Prod.'!Z27,'Daily-Prod.'!Q27,'Daily-Prod.'!H27),"")</f>
        <v/>
      </c>
      <c r="K27" s="380">
        <f>IFERROR(AVERAGE('Daily-Prod.'!JJ27,'Daily-Prod.'!JA27,'Daily-Prod.'!IR27,'Daily-Prod.'!II27,'Daily-Prod.'!HZ27,'Daily-Prod.'!HQ27,'Daily-Prod.'!HH27,'Daily-Prod.'!GY27,'Daily-Prod.'!GP27,'Daily-Prod.'!GG27,'Daily-Prod.'!FX27,'Daily-Prod.'!FO27,'Daily-Prod.'!FF27,'Daily-Prod.'!EW27,'Daily-Prod.'!EN27,'Daily-Prod.'!EE27,'Daily-Prod.'!DV27,'Daily-Prod.'!DM27,'Daily-Prod.'!DD27,'Daily-Prod.'!CU27,'Daily-Prod.'!CL27,'Daily-Prod.'!CC27,'Daily-Prod.'!BT27,'Daily-Prod.'!BK27,'Daily-Prod.'!BB27,'Daily-Prod.'!AS27,'Daily-Prod.'!AJ27,'Daily-Prod.'!AA27,'Daily-Prod.'!R27,'Daily-Prod.'!I27),"")</f>
        <v>17.2</v>
      </c>
      <c r="L27" s="66">
        <f>IFERROR(('Daily-Prod.'!TV27+'Daily-Prod.'!TM27+'Daily-Prod.'!TD27+'Daily-Prod.'!SU27+'Daily-Prod.'!SL27+'Daily-Prod.'!SC27+'Daily-Prod.'!RT27+'Daily-Prod.'!RK27+'Daily-Prod.'!RB27+'Daily-Prod.'!QS27+'Daily-Prod.'!QJ27+'Daily-Prod.'!QA27+'Daily-Prod.'!PR27+'Daily-Prod.'!PI27+'Daily-Prod.'!OZ27+'Daily-Prod.'!OQ27+'Daily-Prod.'!OH27+'Daily-Prod.'!NY27+'Daily-Prod.'!NP27+'Daily-Prod.'!NG27+'Daily-Prod.'!MX27+'Daily-Prod.'!MO27+'Daily-Prod.'!MF27+'Daily-Prod.'!LW27+'Daily-Prod.'!LN27+'Daily-Prod.'!LE27+'Daily-Prod.'!KV27+'Daily-Prod.'!KM27+'Daily-Prod.'!KD27+'Daily-Prod.'!JU27+'Daily-Prod.'!JL27)/O27,"")</f>
        <v>0.51798561151079137</v>
      </c>
      <c r="M27" s="475">
        <f>IFERROR(('Daily-Prod.'!TW27+'Daily-Prod.'!TN27+'Daily-Prod.'!TE27+'Daily-Prod.'!SV27+'Daily-Prod.'!SM27+'Daily-Prod.'!SD27+'Daily-Prod.'!RU27+'Daily-Prod.'!RL27+'Daily-Prod.'!RC27+'Daily-Prod.'!QT27+'Daily-Prod.'!QK27+'Daily-Prod.'!QB27+'Daily-Prod.'!PS27+'Daily-Prod.'!PJ27+'Daily-Prod.'!PA27+'Daily-Prod.'!OR27+'Daily-Prod.'!OI27+'Daily-Prod.'!NZ27+'Daily-Prod.'!NQ27+'Daily-Prod.'!NH27+'Daily-Prod.'!MY27+'Daily-Prod.'!MP27+'Daily-Prod.'!MG27+'Daily-Prod.'!LX27+'Daily-Prod.'!LO27+'Daily-Prod.'!LF27+'Daily-Prod.'!KW27+'Daily-Prod.'!KN27+'Daily-Prod.'!KE27+'Daily-Prod.'!JV27+'Daily-Prod.'!JM27)/O27,"")</f>
        <v>0.30575539568345322</v>
      </c>
      <c r="N27" s="475">
        <f>IFERROR(('Daily-Prod.'!TY27+'Daily-Prod.'!TP27+'Daily-Prod.'!TG27+'Daily-Prod.'!SX27+'Daily-Prod.'!SO27+'Daily-Prod.'!SF27+'Daily-Prod.'!RW27+'Daily-Prod.'!RN27+'Daily-Prod.'!RE27+'Daily-Prod.'!QV27+'Daily-Prod.'!QM27+'Daily-Prod.'!QD27+'Daily-Prod.'!PU27+'Daily-Prod.'!PL27+'Daily-Prod.'!PC27+'Daily-Prod.'!OT27+'Daily-Prod.'!OK27+'Daily-Prod.'!OB27+'Daily-Prod.'!NS27+'Daily-Prod.'!NJ27+'Daily-Prod.'!NA27+'Daily-Prod.'!MR27+'Daily-Prod.'!MI27+'Daily-Prod.'!LZ27+'Daily-Prod.'!LQ27+'Daily-Prod.'!LH27+'Daily-Prod.'!KY27+'Daily-Prod.'!KP27+'Daily-Prod.'!KG27+'Daily-Prod.'!JX27+'Daily-Prod.'!JO27+'Daily-Prod.'!TZ27+'Daily-Prod.'!TQ27+'Daily-Prod.'!TH27+'Daily-Prod.'!SY27+'Daily-Prod.'!SP27+'Daily-Prod.'!SG27+'Daily-Prod.'!RX27+'Daily-Prod.'!RO27+'Daily-Prod.'!RF27+'Daily-Prod.'!QW27+'Daily-Prod.'!QN27+'Daily-Prod.'!QE27+'Daily-Prod.'!PV27+'Daily-Prod.'!PM27+'Daily-Prod.'!PD27+'Daily-Prod.'!OU27+'Daily-Prod.'!OL27+'Daily-Prod.'!OC27+'Daily-Prod.'!NT27+'Daily-Prod.'!NK27+'Daily-Prod.'!NB27+'Daily-Prod.'!MS27+'Daily-Prod.'!MJ27+'Daily-Prod.'!MA27+'Daily-Prod.'!LR27+'Daily-Prod.'!LI27+'Daily-Prod.'!KZ27+'Daily-Prod.'!KQ27+'Daily-Prod.'!KH27+'Daily-Prod.'!JY27+'Daily-Prod.'!JP27)/O27,"")</f>
        <v>0.17625899280575538</v>
      </c>
      <c r="O27" s="496">
        <f>IFERROR(('Daily-Prod.'!UA27+'Daily-Prod.'!TR27+'Daily-Prod.'!TI27+'Daily-Prod.'!SZ27+'Daily-Prod.'!SQ27+'Daily-Prod.'!SH27+'Daily-Prod.'!RY27+'Daily-Prod.'!RP27+'Daily-Prod.'!RG27+'Daily-Prod.'!QX27+'Daily-Prod.'!QO27+'Daily-Prod.'!QF27+'Daily-Prod.'!PW27+'Daily-Prod.'!PN27+'Daily-Prod.'!PE27+'Daily-Prod.'!OV27+'Daily-Prod.'!OM27+'Daily-Prod.'!OD27+'Daily-Prod.'!NU27+'Daily-Prod.'!NL27+'Daily-Prod.'!NC27+'Daily-Prod.'!MT27+'Daily-Prod.'!MK27+'Daily-Prod.'!MB27+'Daily-Prod.'!LS27+'Daily-Prod.'!LJ27+'Daily-Prod.'!LA27+'Daily-Prod.'!KR27+'Daily-Prod.'!KI27+'Daily-Prod.'!JZ27+'Daily-Prod.'!JQ27),"")</f>
        <v>278</v>
      </c>
      <c r="P27" s="383"/>
      <c r="Q27" s="384">
        <f>IFERROR(('Daily-Prod.'!UC27+'Daily-Prod.'!TT27+'Daily-Prod.'!TK27+'Daily-Prod.'!TB27+'Daily-Prod.'!SS27+'Daily-Prod.'!SJ27+'Daily-Prod.'!SA27+'Daily-Prod.'!RR27+'Daily-Prod.'!RI27+'Daily-Prod.'!QZ27+'Daily-Prod.'!QQ27+'Daily-Prod.'!QH27+'Daily-Prod.'!PY27+'Daily-Prod.'!PP27+'Daily-Prod.'!PG27+'Daily-Prod.'!OX27+'Daily-Prod.'!OO27+'Daily-Prod.'!OF27+'Daily-Prod.'!NW27+'Daily-Prod.'!NN27+'Daily-Prod.'!NE27+'Daily-Prod.'!MV27+'Daily-Prod.'!MM27+'Daily-Prod.'!MD27+'Daily-Prod.'!LU27+'Daily-Prod.'!LL27+'Daily-Prod.'!LC27+'Daily-Prod.'!KT27+'Daily-Prod.'!KK27+'Daily-Prod.'!KB27+'Daily-Prod.'!JS27),"")</f>
        <v>229</v>
      </c>
      <c r="R27" s="495" t="str">
        <f t="shared" ref="R27:R42" si="21">IFERROR((Q27/P27),"")</f>
        <v/>
      </c>
      <c r="S27" s="378">
        <f>IFERROR(AVERAGE('Daily-Prod.'!TR27,'Daily-Prod.'!UA27,'Daily-Prod.'!TI27,'Daily-Prod.'!SZ27,'Daily-Prod.'!SQ27,'Daily-Prod.'!SH27,'Daily-Prod.'!RY27,'Daily-Prod.'!RP27,'Daily-Prod.'!RG27,'Daily-Prod.'!QX27,'Daily-Prod.'!QO27,'Daily-Prod.'!QF27,'Daily-Prod.'!PW27,'Daily-Prod.'!PN27,'Daily-Prod.'!PE27,'Daily-Prod.'!OV27,'Daily-Prod.'!OM27,'Daily-Prod.'!OD27,'Daily-Prod.'!NU27,'Daily-Prod.'!NL27,'Daily-Prod.'!NC27,'Daily-Prod.'!MT27,'Daily-Prod.'!MK27,'Daily-Prod.'!MB27,'Daily-Prod.'!LS27,'Daily-Prod.'!LJ27,'Daily-Prod.'!LA27,'Daily-Prod.'!KR27,'Daily-Prod.'!KI27,'Daily-Prod.'!JZ27),"")</f>
        <v>14.333333333333334</v>
      </c>
      <c r="T27" s="379" t="str">
        <f>IFERROR(AVERAGE('Daily-Prod.'!TS27,'Daily-Prod.'!UB27,'Daily-Prod.'!TJ27,'Daily-Prod.'!TA27,'Daily-Prod.'!SR27,'Daily-Prod.'!SI27,'Daily-Prod.'!RZ27,'Daily-Prod.'!RQ27,'Daily-Prod.'!RH27,'Daily-Prod.'!QY27,'Daily-Prod.'!QP27,'Daily-Prod.'!QG27,'Daily-Prod.'!PX27,'Daily-Prod.'!PO27,'Daily-Prod.'!PF27,'Daily-Prod.'!OW27,'Daily-Prod.'!ON27,'Daily-Prod.'!OE27,'Daily-Prod.'!NV27,'Daily-Prod.'!NM27,'Daily-Prod.'!ND27,'Daily-Prod.'!MU27,'Daily-Prod.'!ML27,'Daily-Prod.'!MC27,'Daily-Prod.'!LT27,'Daily-Prod.'!LK27,'Daily-Prod.'!LB27,'Daily-Prod.'!KS27,'Daily-Prod.'!KJ27,'Daily-Prod.'!KA27),"")</f>
        <v/>
      </c>
      <c r="U27" s="380">
        <f>IFERROR(AVERAGE('Daily-Prod.'!TT27,'Daily-Prod.'!UC27,'Daily-Prod.'!TK27,'Daily-Prod.'!TB27,'Daily-Prod.'!SS27,'Daily-Prod.'!SJ27,'Daily-Prod.'!SA27,'Daily-Prod.'!RR27,'Daily-Prod.'!RI27,'Daily-Prod.'!QZ27,'Daily-Prod.'!QQ27,'Daily-Prod.'!QH27,'Daily-Prod.'!PY27,'Daily-Prod.'!PP27,'Daily-Prod.'!PG27,'Daily-Prod.'!OX27,'Daily-Prod.'!OO27,'Daily-Prod.'!OF27,'Daily-Prod.'!NW27,'Daily-Prod.'!NN27,'Daily-Prod.'!NE27,'Daily-Prod.'!MV27,'Daily-Prod.'!MM27,'Daily-Prod.'!MD27,'Daily-Prod.'!LU27,'Daily-Prod.'!LL27,'Daily-Prod.'!LC27,'Daily-Prod.'!KT27,'Daily-Prod.'!KK27,'Daily-Prod.'!KB27),"")</f>
        <v>12.722222222222221</v>
      </c>
      <c r="V27" s="66">
        <f>IFERROR(('Daily-Prod.'!ADN27+'Daily-Prod.'!ADE27+'Daily-Prod.'!ACV27+'Daily-Prod.'!ACM27+'Daily-Prod.'!ACD27+'Daily-Prod.'!ABU27+'Daily-Prod.'!ABL27+'Daily-Prod.'!ABC27+'Daily-Prod.'!AAT27+'Daily-Prod.'!AAK27+'Daily-Prod.'!AAB27+'Daily-Prod.'!ZS27+'Daily-Prod.'!ZJ27+'Daily-Prod.'!ZA27+'Daily-Prod.'!YR27+'Daily-Prod.'!YI27+'Daily-Prod.'!XZ27+'Daily-Prod.'!XQ27+'Daily-Prod.'!XH27+'Daily-Prod.'!WY27+'Daily-Prod.'!WP27+'Daily-Prod.'!WG27+'Daily-Prod.'!VX27+'Daily-Prod.'!VO27+'Daily-Prod.'!VF27+'Daily-Prod.'!UW27+'Daily-Prod.'!UN27+'Daily-Prod.'!UE27)/Y27,"")</f>
        <v>0.52988047808764938</v>
      </c>
      <c r="W27" s="475">
        <f>IFERROR(('Daily-Prod.'!ADO27+'Daily-Prod.'!ADF27+'Daily-Prod.'!ACW27+'Daily-Prod.'!ACN27+'Daily-Prod.'!ACE27+'Daily-Prod.'!ABV27+'Daily-Prod.'!ABM27+'Daily-Prod.'!ABD27+'Daily-Prod.'!AAU27+'Daily-Prod.'!AAL27+'Daily-Prod.'!AAC27+'Daily-Prod.'!ZT27+'Daily-Prod.'!ZK27+'Daily-Prod.'!ZB27+'Daily-Prod.'!YS27+'Daily-Prod.'!YJ27+'Daily-Prod.'!YA27+'Daily-Prod.'!XR27+'Daily-Prod.'!XI27+'Daily-Prod.'!WZ27+'Daily-Prod.'!WQ27+'Daily-Prod.'!WH27+'Daily-Prod.'!VY27+'Daily-Prod.'!VP27+'Daily-Prod.'!VG27+'Daily-Prod.'!UX27+'Daily-Prod.'!UO27+'Daily-Prod.'!UF27)/Y27,"")</f>
        <v>0.23107569721115537</v>
      </c>
      <c r="X27" s="475">
        <f>IFERROR(('Daily-Prod.'!ADR27+'Daily-Prod.'!ADI27+'Daily-Prod.'!ACZ27+'Daily-Prod.'!ACQ27+'Daily-Prod.'!ACH27+'Daily-Prod.'!ABY27+'Daily-Prod.'!ABP27+'Daily-Prod.'!ABG27+'Daily-Prod.'!AAX27+'Daily-Prod.'!AAO27+'Daily-Prod.'!AAF27+'Daily-Prod.'!ZW27+'Daily-Prod.'!ZN27+'Daily-Prod.'!ZE27+'Daily-Prod.'!YV27+'Daily-Prod.'!YM27+'Daily-Prod.'!YD27+'Daily-Prod.'!XU27+'Daily-Prod.'!XL27+'Daily-Prod.'!XC27+'Daily-Prod.'!WT27+'Daily-Prod.'!WK27+'Daily-Prod.'!WB27+'Daily-Prod.'!VS27+'Daily-Prod.'!VJ27+'Daily-Prod.'!VA27+'Daily-Prod.'!UR27+'Daily-Prod.'!UI27+'Daily-Prod.'!ADQ27+'Daily-Prod.'!ADH27+'Daily-Prod.'!ACY27+'Daily-Prod.'!ACP27+'Daily-Prod.'!ACG27+'Daily-Prod.'!ABX27+'Daily-Prod.'!ABO27+'Daily-Prod.'!ABF27+'Daily-Prod.'!AAW27+'Daily-Prod.'!AAN27+'Daily-Prod.'!AAE27+'Daily-Prod.'!ZV27+'Daily-Prod.'!ZM27+'Daily-Prod.'!ZD27+'Daily-Prod.'!YU27+'Daily-Prod.'!YL27+'Daily-Prod.'!YC27+'Daily-Prod.'!XT27+'Daily-Prod.'!XK27+'Daily-Prod.'!XB27+'Daily-Prod.'!WS27+'Daily-Prod.'!WJ27+'Daily-Prod.'!WA27+'Daily-Prod.'!VR27+'Daily-Prod.'!VI27+'Daily-Prod.'!UZ27+'Daily-Prod.'!UQ27+'Daily-Prod.'!UH27)/Y27,"")</f>
        <v>0.23904382470119523</v>
      </c>
      <c r="Y27" s="496">
        <f>IFERROR(('Daily-Prod.'!ADS27+'Daily-Prod.'!ADJ27+'Daily-Prod.'!ADA27+'Daily-Prod.'!ACR27+'Daily-Prod.'!ACI27+'Daily-Prod.'!ABZ27+'Daily-Prod.'!ABQ27+'Daily-Prod.'!ABH27+'Daily-Prod.'!AAY27+'Daily-Prod.'!AAP27+'Daily-Prod.'!AAG27+'Daily-Prod.'!ZX27+'Daily-Prod.'!ZO27+'Daily-Prod.'!ZF27+'Daily-Prod.'!YW27+'Daily-Prod.'!YN27+'Daily-Prod.'!YE27+'Daily-Prod.'!XV27+'Daily-Prod.'!XM27+'Daily-Prod.'!XD27+'Daily-Prod.'!WU27+'Daily-Prod.'!WL27+'Daily-Prod.'!WC27+'Daily-Prod.'!VT27+'Daily-Prod.'!VK27+'Daily-Prod.'!VB27+'Daily-Prod.'!US27+'Daily-Prod.'!UJ27),"")</f>
        <v>251</v>
      </c>
      <c r="Z27" s="383"/>
      <c r="AA27" s="384">
        <f>IFERROR(('Daily-Prod.'!ADU27+'Daily-Prod.'!ADL27+'Daily-Prod.'!ADC27+'Daily-Prod.'!ACT27+'Daily-Prod.'!ACK27+'Daily-Prod.'!ACB27+'Daily-Prod.'!ABS27+'Daily-Prod.'!ABJ27+'Daily-Prod.'!ABA27+'Daily-Prod.'!AAR27+'Daily-Prod.'!AAI27+'Daily-Prod.'!ZZ27+'Daily-Prod.'!ZQ27+'Daily-Prod.'!ZH27+'Daily-Prod.'!YY27+'Daily-Prod.'!YP27+'Daily-Prod.'!YG27+'Daily-Prod.'!XX27+'Daily-Prod.'!XO27+'Daily-Prod.'!XF27+'Daily-Prod.'!WW27+'Daily-Prod.'!WN27+'Daily-Prod.'!WE27+'Daily-Prod.'!VV27+'Daily-Prod.'!VM27+'Daily-Prod.'!VD27+'Daily-Prod.'!UU27+'Daily-Prod.'!UL27),"")</f>
        <v>208</v>
      </c>
      <c r="AB27" s="495" t="str">
        <f t="shared" ref="AB27:AB42" si="22">IFERROR((AA27/Z27),"")</f>
        <v/>
      </c>
      <c r="AC27" s="378">
        <f>IFERROR(AVERAGE('Daily-Prod.'!ADS27,'Daily-Prod.'!ADJ27,'Daily-Prod.'!ADA27,'Daily-Prod.'!ACR27,'Daily-Prod.'!ACI27,'Daily-Prod.'!ABZ27,'Daily-Prod.'!ABQ27,'Daily-Prod.'!ABH27,'Daily-Prod.'!AAY27,'Daily-Prod.'!AAP27,'Daily-Prod.'!AAG27,'Daily-Prod.'!ZX27,'Daily-Prod.'!ZO27,'Daily-Prod.'!ZF27,'Daily-Prod.'!YW27,'Daily-Prod.'!YN27,'Daily-Prod.'!YE27,'Daily-Prod.'!XV27,'Daily-Prod.'!XM27,'Daily-Prod.'!XD27,'Daily-Prod.'!WU27,'Daily-Prod.'!WL27,'Daily-Prod.'!WC27,'Daily-Prod.'!VT27,'Daily-Prod.'!VK27,'Daily-Prod.'!VB27,'Daily-Prod.'!US27,'Daily-Prod.'!UJ27),"")</f>
        <v>13.944444444444445</v>
      </c>
      <c r="AD27" s="379" t="str">
        <f>IFERROR(AVERAGE('Daily-Prod.'!ADT27,'Daily-Prod.'!ADK27,'Daily-Prod.'!ADB27,'Daily-Prod.'!ACS27,'Daily-Prod.'!ACJ27,'Daily-Prod.'!ACA27,'Daily-Prod.'!ABR27,'Daily-Prod.'!ABI27,'Daily-Prod.'!AAZ27,'Daily-Prod.'!AAQ27,'Daily-Prod.'!AAH27,'Daily-Prod.'!ZY27,'Daily-Prod.'!ZP27,'Daily-Prod.'!ZG27,'Daily-Prod.'!YX27,'Daily-Prod.'!YO27,'Daily-Prod.'!YF27,'Daily-Prod.'!XW27,'Daily-Prod.'!XN27,'Daily-Prod.'!XE27,'Daily-Prod.'!WV27,'Daily-Prod.'!WM27,'Daily-Prod.'!WD27,'Daily-Prod.'!VU27,'Daily-Prod.'!VL27,'Daily-Prod.'!VC27,'Daily-Prod.'!UT27,'Daily-Prod.'!UK27),"")</f>
        <v/>
      </c>
      <c r="AE27" s="380">
        <f>IFERROR(AVERAGE('Daily-Prod.'!ADU27,'Daily-Prod.'!ADL27,'Daily-Prod.'!ADC27,'Daily-Prod.'!ACT27,'Daily-Prod.'!ACK27,'Daily-Prod.'!ACB27,'Daily-Prod.'!ABS27,'Daily-Prod.'!ABJ27,'Daily-Prod.'!ABA27,'Daily-Prod.'!AAR27,'Daily-Prod.'!AAI27,'Daily-Prod.'!ZZ27,'Daily-Prod.'!ZQ27,'Daily-Prod.'!ZH27,'Daily-Prod.'!YY27,'Daily-Prod.'!YP27,'Daily-Prod.'!YG27,'Daily-Prod.'!XX27,'Daily-Prod.'!XO27,'Daily-Prod.'!XF27,'Daily-Prod.'!WW27,'Daily-Prod.'!WN27,'Daily-Prod.'!WE27,'Daily-Prod.'!VV27,'Daily-Prod.'!VM27,'Daily-Prod.'!VD27,'Daily-Prod.'!UU27,'Daily-Prod.'!UL27),"")</f>
        <v>12.235294117647058</v>
      </c>
      <c r="AF27" s="66">
        <f>IFERROR(('Daily-Prod.'!AOG27+'Daily-Prod.'!ANX27+'Daily-Prod.'!ANO27+'Daily-Prod.'!ANF27+'Daily-Prod.'!AMW27+'Daily-Prod.'!AMN27+'Daily-Prod.'!AME27+'Daily-Prod.'!ALV27+'Daily-Prod.'!ALM27+'Daily-Prod.'!ALD27+'Daily-Prod.'!AKU27+'Daily-Prod.'!AKL27+'Daily-Prod.'!AKC27+'Daily-Prod.'!AJT27+'Daily-Prod.'!AJK27+'Daily-Prod.'!AJB27+'Daily-Prod.'!AIS27+'Daily-Prod.'!AIJ27+'Daily-Prod.'!AIA27+'Daily-Prod.'!AHR27+'Daily-Prod.'!AHI27+'Daily-Prod.'!AGZ27+'Daily-Prod.'!AGQ27+'Daily-Prod.'!AGH27+'Daily-Prod.'!AFY27+'Daily-Prod.'!AFP27+'Daily-Prod.'!AFG27+'Daily-Prod.'!AEX27+'Daily-Prod.'!AEO27+'Daily-Prod.'!AEF27+'Daily-Prod.'!ADW27)/AI27,"")</f>
        <v>0.46475195822454307</v>
      </c>
      <c r="AG27" s="475">
        <f>IFERROR(('Daily-Prod.'!AOH27+'Daily-Prod.'!ANY27+'Daily-Prod.'!ANP27+'Daily-Prod.'!ANG27+'Daily-Prod.'!AMX27+'Daily-Prod.'!AMO27+'Daily-Prod.'!AMF27+'Daily-Prod.'!ALW27+'Daily-Prod.'!ALN27+'Daily-Prod.'!ALE27+'Daily-Prod.'!AKV27+'Daily-Prod.'!AKM27+'Daily-Prod.'!AKD27+'Daily-Prod.'!AJU27+'Daily-Prod.'!AJL27+'Daily-Prod.'!AJC27+'Daily-Prod.'!AIT27+'Daily-Prod.'!AIK27+'Daily-Prod.'!AIB27+'Daily-Prod.'!AHS27+'Daily-Prod.'!AHJ27+'Daily-Prod.'!AHA27+'Daily-Prod.'!AGR27+'Daily-Prod.'!AGI27+'Daily-Prod.'!AFZ27+'Daily-Prod.'!AFQ27+'Daily-Prod.'!AFH27+'Daily-Prod.'!AEY27+'Daily-Prod.'!AEP27+'Daily-Prod.'!AEG27+'Daily-Prod.'!ADX27)/AI27,"")</f>
        <v>0.33159268929503916</v>
      </c>
      <c r="AH27" s="475">
        <f>IFERROR(('Daily-Prod.'!AOK27+'Daily-Prod.'!AOB27+'Daily-Prod.'!ANS27+'Daily-Prod.'!ANJ27+'Daily-Prod.'!ANA27+'Daily-Prod.'!AMR27+'Daily-Prod.'!AMI27+'Daily-Prod.'!ALZ27+'Daily-Prod.'!ALQ27+'Daily-Prod.'!ALH27+'Daily-Prod.'!AKY27+'Daily-Prod.'!AKP27+'Daily-Prod.'!AKG27+'Daily-Prod.'!AJX27+'Daily-Prod.'!AJO27+'Daily-Prod.'!AJF27+'Daily-Prod.'!AIW27+'Daily-Prod.'!AIN27+'Daily-Prod.'!AIE27+'Daily-Prod.'!AHV27+'Daily-Prod.'!AHM27+'Daily-Prod.'!AHD27+'Daily-Prod.'!AGU27+'Daily-Prod.'!AGL27+'Daily-Prod.'!AGC27+'Daily-Prod.'!AFT27+'Daily-Prod.'!AFK27+'Daily-Prod.'!AFB27+'Daily-Prod.'!AES27+'Daily-Prod.'!AEJ27+'Daily-Prod.'!AEA27+'Daily-Prod.'!AOJ27+'Daily-Prod.'!AOA27+'Daily-Prod.'!ANR27+'Daily-Prod.'!ANI27+'Daily-Prod.'!AMZ27+'Daily-Prod.'!AMQ27+'Daily-Prod.'!AMH27+'Daily-Prod.'!ALY27+'Daily-Prod.'!ALP27+'Daily-Prod.'!ALG27+'Daily-Prod.'!AKX27+'Daily-Prod.'!AKO27+'Daily-Prod.'!AKF27+'Daily-Prod.'!AJW27+'Daily-Prod.'!AJN27+'Daily-Prod.'!AJE27+'Daily-Prod.'!AIV27+'Daily-Prod.'!AIM27+'Daily-Prod.'!AID27+'Daily-Prod.'!AHU27+'Daily-Prod.'!AHL27+'Daily-Prod.'!AHC27+'Daily-Prod.'!AGT27+'Daily-Prod.'!AGK27+'Daily-Prod.'!AGB27+'Daily-Prod.'!AFS27+'Daily-Prod.'!AFJ27+'Daily-Prod.'!AFA27+'Daily-Prod.'!AER27+'Daily-Prod.'!AEI27+'Daily-Prod.'!ADZ27)/AI27,"")</f>
        <v>0.20365535248041775</v>
      </c>
      <c r="AI27" s="496">
        <f>IFERROR(('Daily-Prod.'!AOL27+'Daily-Prod.'!AOC27+'Daily-Prod.'!ANT27+'Daily-Prod.'!ANK27+'Daily-Prod.'!ANB27+'Daily-Prod.'!AMS27+'Daily-Prod.'!AMJ27+'Daily-Prod.'!AMA27+'Daily-Prod.'!ALR27+'Daily-Prod.'!ALI27+'Daily-Prod.'!AKZ27+'Daily-Prod.'!AKQ27+'Daily-Prod.'!AKH27+'Daily-Prod.'!AJY27+'Daily-Prod.'!AJP27+'Daily-Prod.'!AJG27+'Daily-Prod.'!AIX27+'Daily-Prod.'!AIO27+'Daily-Prod.'!AIF27+'Daily-Prod.'!AHW27+'Daily-Prod.'!AHN27+'Daily-Prod.'!AHE27+'Daily-Prod.'!AGV27+'Daily-Prod.'!AGM27+'Daily-Prod.'!AGD27+'Daily-Prod.'!AFU27+'Daily-Prod.'!AFL27+'Daily-Prod.'!AFC27+'Daily-Prod.'!AET27+'Daily-Prod.'!AEK27+'Daily-Prod.'!AEB27),"")</f>
        <v>383</v>
      </c>
      <c r="AJ27" s="383"/>
      <c r="AK27" s="384">
        <f>IFERROR(('Daily-Prod.'!AON27+'Daily-Prod.'!AOE27+'Daily-Prod.'!ANV27+'Daily-Prod.'!ANM27+'Daily-Prod.'!AND27+'Daily-Prod.'!AMU27+'Daily-Prod.'!AML27+'Daily-Prod.'!AMC27+'Daily-Prod.'!ALT27+'Daily-Prod.'!ALK27+'Daily-Prod.'!ALB27+'Daily-Prod.'!AKS27+'Daily-Prod.'!AKJ27+'Daily-Prod.'!AKA27+'Daily-Prod.'!AJR27+'Daily-Prod.'!AJI27+'Daily-Prod.'!AIZ27+'Daily-Prod.'!AIQ27+'Daily-Prod.'!AIH27+'Daily-Prod.'!AHY27+'Daily-Prod.'!AHP27+'Daily-Prod.'!AHG27+'Daily-Prod.'!AGX27+'Daily-Prod.'!AGO27+'Daily-Prod.'!AGF27+'Daily-Prod.'!AFW27+'Daily-Prod.'!AFN27+'Daily-Prod.'!AFE27+'Daily-Prod.'!AEV27+'Daily-Prod.'!AEM27+'Daily-Prod.'!AED27),"")</f>
        <v>231</v>
      </c>
      <c r="AL27" s="495" t="str">
        <f t="shared" ref="AL27:AL42" si="23">IFERROR((AK27/AJ27),"")</f>
        <v/>
      </c>
      <c r="AM27" s="378">
        <f>IFERROR(AVERAGE('Daily-Prod.'!AOL27,'Daily-Prod.'!AOC27,'Daily-Prod.'!ANT27,'Daily-Prod.'!ANK27,'Daily-Prod.'!ANB27,'Daily-Prod.'!AMS27,'Daily-Prod.'!AMJ27,'Daily-Prod.'!AMA27,'Daily-Prod.'!ALR27,'Daily-Prod.'!ALI27,'Daily-Prod.'!AKZ27,'Daily-Prod.'!AKQ27,'Daily-Prod.'!AKH27,'Daily-Prod.'!AJY27,'Daily-Prod.'!AJP27,'Daily-Prod.'!AJG27,'Daily-Prod.'!AIX27,'Daily-Prod.'!AIO27,'Daily-Prod.'!AIF27,'Daily-Prod.'!AHW27,'Daily-Prod.'!AHN27,'Daily-Prod.'!AHE27,'Daily-Prod.'!AGV27,'Daily-Prod.'!AGM27,'Daily-Prod.'!AGD27,'Daily-Prod.'!AFU27,'Daily-Prod.'!AFL27,'Daily-Prod.'!AFC27,'Daily-Prod.'!AET27,'Daily-Prod.'!AEK27,'Daily-Prod.'!AEB27),"")</f>
        <v>18.238095238095237</v>
      </c>
      <c r="AN27" s="379"/>
      <c r="AO27" s="380">
        <f>IFERROR(AVERAGE('Daily-Prod.'!AON27,'Daily-Prod.'!AOE27,'Daily-Prod.'!ANV27,'Daily-Prod.'!ANM27,'Daily-Prod.'!AND27,'Daily-Prod.'!AMU27,'Daily-Prod.'!AML27,'Daily-Prod.'!AMC27,'Daily-Prod.'!ALT27,'Daily-Prod.'!ALK27,'Daily-Prod.'!ALB27,'Daily-Prod.'!AKS27,'Daily-Prod.'!AKJ27,'Daily-Prod.'!AKA27,'Daily-Prod.'!AJR27,'Daily-Prod.'!AJI27,'Daily-Prod.'!AIZ27,'Daily-Prod.'!AIQ27,'Daily-Prod.'!AIH27,'Daily-Prod.'!AHY27,'Daily-Prod.'!AHP27,'Daily-Prod.'!AHG27,'Daily-Prod.'!AGX27,'Daily-Prod.'!AGO27,'Daily-Prod.'!AGF27,'Daily-Prod.'!AFW27,'Daily-Prod.'!AFN27,'Daily-Prod.'!AFE27,'Daily-Prod.'!AEV27,'Daily-Prod.'!AEM27,'Daily-Prod.'!AED27),"")</f>
        <v>11.55</v>
      </c>
      <c r="AP27" s="66">
        <f>IFERROR(('Daily-Prod.'!AYZ27+'Daily-Prod.'!AYQ27+'Daily-Prod.'!AYH27+'Daily-Prod.'!AXY27+'Daily-Prod.'!AXP27+'Daily-Prod.'!AXG27+'Daily-Prod.'!AWX27+'Daily-Prod.'!AWO27+'Daily-Prod.'!AWF27+'Daily-Prod.'!AVW27+'Daily-Prod.'!AVN27+'Daily-Prod.'!AVE27+'Daily-Prod.'!AUV27+'Daily-Prod.'!AUM27+'Daily-Prod.'!AUD27+'Daily-Prod.'!ATU27+'Daily-Prod.'!ATL27+'Daily-Prod.'!ATC27+'Daily-Prod.'!AST27+'Daily-Prod.'!ASK27+'Daily-Prod.'!ASB27+'Daily-Prod.'!ARS27+'Daily-Prod.'!ARJ27+'Daily-Prod.'!ARA27+'Daily-Prod.'!AQR27+'Daily-Prod.'!AQI27+'Daily-Prod.'!APZ27+'Daily-Prod.'!APQ27+'Daily-Prod.'!APH27+'Daily-Prod.'!AOY27+'Daily-Prod.'!AOP27)/AS27,"")</f>
        <v>0.43778801843317972</v>
      </c>
      <c r="AQ27" s="475">
        <f>IFERROR(('Daily-Prod.'!AZA27+'Daily-Prod.'!AYR27+'Daily-Prod.'!AYI27+'Daily-Prod.'!AXZ27+'Daily-Prod.'!AXQ27+'Daily-Prod.'!AXH27+'Daily-Prod.'!AWY27+'Daily-Prod.'!AWP27+'Daily-Prod.'!AWG27+'Daily-Prod.'!AVX27+'Daily-Prod.'!AVO27+'Daily-Prod.'!AVF27+'Daily-Prod.'!AUW27+'Daily-Prod.'!AUN27+'Daily-Prod.'!AUE27+'Daily-Prod.'!ATV27+'Daily-Prod.'!ATM27+'Daily-Prod.'!ATD27+'Daily-Prod.'!ASU27+'Daily-Prod.'!ASL27+'Daily-Prod.'!ASC27+'Daily-Prod.'!ART27+'Daily-Prod.'!ARK27+'Daily-Prod.'!ARB27+'Daily-Prod.'!AQS27+'Daily-Prod.'!AQJ27+'Daily-Prod.'!AQA27+'Daily-Prod.'!APR27+'Daily-Prod.'!API27+'Daily-Prod.'!AOZ27+'Daily-Prod.'!AOQ27)/AS27,"")</f>
        <v>0.33640552995391704</v>
      </c>
      <c r="AR27" s="475">
        <f>IFERROR(('Daily-Prod.'!AZC27+'Daily-Prod.'!AYT27+'Daily-Prod.'!AYK27+'Daily-Prod.'!AYB27+'Daily-Prod.'!AXS27+'Daily-Prod.'!AXJ27+'Daily-Prod.'!AXA27+'Daily-Prod.'!AWR27+'Daily-Prod.'!AWI27+'Daily-Prod.'!AVZ27+'Daily-Prod.'!AVQ27+'Daily-Prod.'!AVH27+'Daily-Prod.'!AUY27+'Daily-Prod.'!AUP27+'Daily-Prod.'!AUG27+'Daily-Prod.'!ATX27+'Daily-Prod.'!ATO27+'Daily-Prod.'!ATF27+'Daily-Prod.'!ASW27+'Daily-Prod.'!ASN27+'Daily-Prod.'!ASE27+'Daily-Prod.'!ARV27+'Daily-Prod.'!ARM27+'Daily-Prod.'!ARD27+'Daily-Prod.'!AQU27+'Daily-Prod.'!AQL27+'Daily-Prod.'!AQC27+'Daily-Prod.'!APT27+'Daily-Prod.'!APK27+'Daily-Prod.'!APB27+'Daily-Prod.'!AOS27+'Daily-Prod.'!AZD27+'Daily-Prod.'!AYU27+'Daily-Prod.'!AYL27+'Daily-Prod.'!AYC27+'Daily-Prod.'!AXT27+'Daily-Prod.'!AXK27+'Daily-Prod.'!AXB27+'Daily-Prod.'!AWS27+'Daily-Prod.'!AWJ27+'Daily-Prod.'!AWA27+'Daily-Prod.'!AVR27+'Daily-Prod.'!AVI27+'Daily-Prod.'!AUZ27+'Daily-Prod.'!AUQ27+'Daily-Prod.'!AUH27+'Daily-Prod.'!ATY27+'Daily-Prod.'!ATP27+'Daily-Prod.'!ATG27+'Daily-Prod.'!ASX27+'Daily-Prod.'!ASO27+'Daily-Prod.'!ASF27+'Daily-Prod.'!ARW27+'Daily-Prod.'!ARN27+'Daily-Prod.'!ARE27+'Daily-Prod.'!AQV27+'Daily-Prod.'!AQM27+'Daily-Prod.'!AQD27+'Daily-Prod.'!APU27+'Daily-Prod.'!APL27+'Daily-Prod.'!APC27+'Daily-Prod.'!AOT27)/AS27,"")</f>
        <v>0.22580645161290322</v>
      </c>
      <c r="AS27" s="496">
        <f>IFERROR(('Daily-Prod.'!AZE27+'Daily-Prod.'!AYV27+'Daily-Prod.'!AYM27+'Daily-Prod.'!AYD27+'Daily-Prod.'!AXU27+'Daily-Prod.'!AXL27+'Daily-Prod.'!AXC27+'Daily-Prod.'!AWT27+'Daily-Prod.'!AWK27+'Daily-Prod.'!AWB27+'Daily-Prod.'!AVS27+'Daily-Prod.'!AVJ27+'Daily-Prod.'!AVA27+'Daily-Prod.'!AUR27+'Daily-Prod.'!AUI27+'Daily-Prod.'!ATZ27+'Daily-Prod.'!ATQ27+'Daily-Prod.'!ATH27+'Daily-Prod.'!ASY27+'Daily-Prod.'!ASP27+'Daily-Prod.'!ASG27+'Daily-Prod.'!ARX27+'Daily-Prod.'!ARO27+'Daily-Prod.'!ARF27+'Daily-Prod.'!AQW27+'Daily-Prod.'!AQN27+'Daily-Prod.'!AQE27+'Daily-Prod.'!APV27+'Daily-Prod.'!APM27+'Daily-Prod.'!APD27+'Daily-Prod.'!AOU27),"")</f>
        <v>217</v>
      </c>
      <c r="AT27" s="383"/>
      <c r="AU27" s="384">
        <f>IFERROR(('Daily-Prod.'!AZG27+'Daily-Prod.'!AYX27+'Daily-Prod.'!AYO27+'Daily-Prod.'!AYF27+'Daily-Prod.'!AXW27+'Daily-Prod.'!AXN27+'Daily-Prod.'!AXE27+'Daily-Prod.'!AWV27+'Daily-Prod.'!AWM27+'Daily-Prod.'!AWD27+'Daily-Prod.'!AVU27+'Daily-Prod.'!AVL27+'Daily-Prod.'!AVC27+'Daily-Prod.'!AUT27+'Daily-Prod.'!AUK27+'Daily-Prod.'!AUB27+'Daily-Prod.'!ATS27+'Daily-Prod.'!ATJ27+'Daily-Prod.'!ATA27+'Daily-Prod.'!ASR27+'Daily-Prod.'!ASI27+'Daily-Prod.'!ARZ27+'Daily-Prod.'!ARQ27+'Daily-Prod.'!ARH27+'Daily-Prod.'!AQY27+'Daily-Prod.'!AQP27+'Daily-Prod.'!AQG27+'Daily-Prod.'!APX27+'Daily-Prod.'!APO27+'Daily-Prod.'!APF27+'Daily-Prod.'!AOW27),"")</f>
        <v>214</v>
      </c>
      <c r="AV27" s="495" t="str">
        <f t="shared" ref="AV27:AV42" si="24">IFERROR((AU27/AT27),"")</f>
        <v/>
      </c>
      <c r="AW27" s="378">
        <f>IFERROR(AVERAGE('Daily-Prod.'!AZE27,'Daily-Prod.'!AYV27,'Daily-Prod.'!AYM27,'Daily-Prod.'!AYD27,'Daily-Prod.'!AXU27,'Daily-Prod.'!AXL27,'Daily-Prod.'!AXC27,'Daily-Prod.'!AWT27,'Daily-Prod.'!AWK27,'Daily-Prod.'!AWB27,'Daily-Prod.'!AVS27,'Daily-Prod.'!AVJ27,'Daily-Prod.'!AVA27,'Daily-Prod.'!AUR27,'Daily-Prod.'!AUI27,'Daily-Prod.'!ATZ27,'Daily-Prod.'!ATQ27,'Daily-Prod.'!ATH27,'Daily-Prod.'!ASY27,'Daily-Prod.'!ASP27,'Daily-Prod.'!ASG27,'Daily-Prod.'!ARX27,'Daily-Prod.'!ARO27,'Daily-Prod.'!ARF27,'Daily-Prod.'!AQW27,'Daily-Prod.'!AQN27,'Daily-Prod.'!AQE27,'Daily-Prod.'!APV27,'Daily-Prod.'!APM27,'Daily-Prod.'!APD27,'Daily-Prod.'!AOU27),"")</f>
        <v>11.421052631578947</v>
      </c>
      <c r="AX27" s="379"/>
      <c r="AY27" s="380">
        <f>IFERROR(AVERAGE('Daily-Prod.'!AZG27,'Daily-Prod.'!AYX27,'Daily-Prod.'!AYO27,'Daily-Prod.'!AYF27,'Daily-Prod.'!AXW27,'Daily-Prod.'!AXN27,'Daily-Prod.'!AXE27,'Daily-Prod.'!AWV27,'Daily-Prod.'!AWM27,'Daily-Prod.'!AWD27,'Daily-Prod.'!AVU27,'Daily-Prod.'!AVL27,'Daily-Prod.'!AVC27,'Daily-Prod.'!AUT27,'Daily-Prod.'!AUK27,'Daily-Prod.'!AUB27,'Daily-Prod.'!ATS27,'Daily-Prod.'!ATJ27,'Daily-Prod.'!ATA27,'Daily-Prod.'!ASR27,'Daily-Prod.'!ASI27,'Daily-Prod.'!ARZ27,'Daily-Prod.'!ARQ27,'Daily-Prod.'!ARH27,'Daily-Prod.'!AQY27,'Daily-Prod.'!AQP27,'Daily-Prod.'!AQG27,'Daily-Prod.'!APX27,'Daily-Prod.'!APO27,'Daily-Prod.'!APF27,'Daily-Prod.'!AOW27),"")</f>
        <v>8.9166666666666661</v>
      </c>
      <c r="AZ27" s="66">
        <f>IFERROR(('Daily-Prod.'!BJJ27+'Daily-Prod.'!BJA27+'Daily-Prod.'!BIR27+'Daily-Prod.'!BII27+'Daily-Prod.'!BHZ27+'Daily-Prod.'!BHQ27+'Daily-Prod.'!BHH27+'Daily-Prod.'!BGY27+'Daily-Prod.'!BGP27+'Daily-Prod.'!BGG27+'Daily-Prod.'!BFX27+'Daily-Prod.'!BFO27+'Daily-Prod.'!BFF27+'Daily-Prod.'!BEW27+'Daily-Prod.'!BEN27+'Daily-Prod.'!BEE27+'Daily-Prod.'!BDV27+'Daily-Prod.'!BDM27+'Daily-Prod.'!BDD27+'Daily-Prod.'!BCU27+'Daily-Prod.'!BCL27+'Daily-Prod.'!BCC27+'Daily-Prod.'!BBT27+'Daily-Prod.'!BBK27+'Daily-Prod.'!BBB27+'Daily-Prod.'!BAS27+'Daily-Prod.'!BAJ27+'Daily-Prod.'!BAA27+'Daily-Prod.'!AZR27+'Daily-Prod.'!AZI27)/BC27,"")</f>
        <v>0.46875</v>
      </c>
      <c r="BA27" s="475">
        <f>IFERROR(('Daily-Prod.'!BJK27+'Daily-Prod.'!BJB27+'Daily-Prod.'!BIS27+'Daily-Prod.'!BIJ27+'Daily-Prod.'!BIA27+'Daily-Prod.'!BHR27+'Daily-Prod.'!BHI27+'Daily-Prod.'!BGZ27+'Daily-Prod.'!BGQ27+'Daily-Prod.'!BGH27+'Daily-Prod.'!BFY27+'Daily-Prod.'!BFP27+'Daily-Prod.'!BFG27+'Daily-Prod.'!BEX27+'Daily-Prod.'!BEO27+'Daily-Prod.'!BEF27+'Daily-Prod.'!BDW27+'Daily-Prod.'!BDN27+'Daily-Prod.'!BDE27+'Daily-Prod.'!BCV27+'Daily-Prod.'!BCM27+'Daily-Prod.'!BCD27+'Daily-Prod.'!BBU27+'Daily-Prod.'!BBL27+'Daily-Prod.'!BBC27+'Daily-Prod.'!BAT27+'Daily-Prod.'!BAK27+'Daily-Prod.'!BAB27+'Daily-Prod.'!AZS27+'Daily-Prod.'!AZJ27)/BC27,"")</f>
        <v>0.3203125</v>
      </c>
      <c r="BB27" s="475">
        <f>IFERROR(('Daily-Prod.'!BJM27+'Daily-Prod.'!BJD27+'Daily-Prod.'!BIU27+'Daily-Prod.'!BIL27+'Daily-Prod.'!BIC27+'Daily-Prod.'!BHT27+'Daily-Prod.'!BHK27+'Daily-Prod.'!BHB27+'Daily-Prod.'!BGS27+'Daily-Prod.'!BGJ27+'Daily-Prod.'!BGA27+'Daily-Prod.'!BFR27+'Daily-Prod.'!BFI27+'Daily-Prod.'!BEZ27+'Daily-Prod.'!BEQ27+'Daily-Prod.'!BEH27+'Daily-Prod.'!BDY27+'Daily-Prod.'!BDP27+'Daily-Prod.'!BDG27+'Daily-Prod.'!BCX27+'Daily-Prod.'!BCO27+'Daily-Prod.'!BCF27+'Daily-Prod.'!BBW27+'Daily-Prod.'!BBN27+'Daily-Prod.'!BBE27+'Daily-Prod.'!BAV27+'Daily-Prod.'!BAM27+'Daily-Prod.'!BAD27+'Daily-Prod.'!AZU27+'Daily-Prod.'!AZL27+'Daily-Prod.'!BJN27+'Daily-Prod.'!BJE27+'Daily-Prod.'!BIV27+'Daily-Prod.'!BIM27+'Daily-Prod.'!BID27+'Daily-Prod.'!BHU27+'Daily-Prod.'!BHL27+'Daily-Prod.'!BHC27+'Daily-Prod.'!BGT27+'Daily-Prod.'!BGK27+'Daily-Prod.'!BGB27+'Daily-Prod.'!BFS27+'Daily-Prod.'!BFJ27+'Daily-Prod.'!BFA27+'Daily-Prod.'!BER27+'Daily-Prod.'!BEI27+'Daily-Prod.'!BDZ27+'Daily-Prod.'!BDQ27+'Daily-Prod.'!BDH27+'Daily-Prod.'!BCY27+'Daily-Prod.'!BCP27+'Daily-Prod.'!BCG27+'Daily-Prod.'!BBX27+'Daily-Prod.'!BBO27+'Daily-Prod.'!BBF27+'Daily-Prod.'!BAW27+'Daily-Prod.'!BAN27+'Daily-Prod.'!BAE27+'Daily-Prod.'!AZV27+'Daily-Prod.'!AZM27)/BC27,"")</f>
        <v>0.2109375</v>
      </c>
      <c r="BC27" s="496">
        <f>IFERROR(('Daily-Prod.'!BJO27+'Daily-Prod.'!BJF27+'Daily-Prod.'!BIW27+'Daily-Prod.'!BIN27+'Daily-Prod.'!BIE27+'Daily-Prod.'!BHV27+'Daily-Prod.'!BHM27+'Daily-Prod.'!BHD27+'Daily-Prod.'!BGU27+'Daily-Prod.'!BGL27+'Daily-Prod.'!BGC27+'Daily-Prod.'!BFT27+'Daily-Prod.'!BFK27+'Daily-Prod.'!BFB27+'Daily-Prod.'!BES27+'Daily-Prod.'!BEJ27+'Daily-Prod.'!BEA27+'Daily-Prod.'!BDR27+'Daily-Prod.'!BDI27+'Daily-Prod.'!BCZ27+'Daily-Prod.'!BCQ27+'Daily-Prod.'!BCH27+'Daily-Prod.'!BBY27+'Daily-Prod.'!BBP27+'Daily-Prod.'!BBG27+'Daily-Prod.'!BAX27+'Daily-Prod.'!BAO27+'Daily-Prod.'!BAF27+'Daily-Prod.'!AZW27+'Daily-Prod.'!AZN27),"")</f>
        <v>256</v>
      </c>
      <c r="BD27" s="383">
        <f>IFERROR(('Daily-Prod.'!BJP27+'Daily-Prod.'!BJG27+'Daily-Prod.'!BIX27+'Daily-Prod.'!BIO27+'Daily-Prod.'!BIF27+'Daily-Prod.'!BHW27+'Daily-Prod.'!BHN27+'Daily-Prod.'!BHE27+'Daily-Prod.'!BGV27+'Daily-Prod.'!BGM27+'Daily-Prod.'!BGD27+'Daily-Prod.'!BFU27+'Daily-Prod.'!BFL27+'Daily-Prod.'!BFC27+'Daily-Prod.'!BET27+'Daily-Prod.'!BEK27+'Daily-Prod.'!BEB27+'Daily-Prod.'!BDS27+'Daily-Prod.'!BDJ27+'Daily-Prod.'!BDA27+'Daily-Prod.'!BCR27+'Daily-Prod.'!BCI27+'Daily-Prod.'!BBZ27+'Daily-Prod.'!BBQ27+'Daily-Prod.'!BBH27+'Daily-Prod.'!BAY27+'Daily-Prod.'!BAP27+'Daily-Prod.'!BAG27+'Daily-Prod.'!AZX27+'Daily-Prod.'!AZO27),"")</f>
        <v>251</v>
      </c>
      <c r="BE27" s="384">
        <f>IFERROR(('Daily-Prod.'!BJQ27+'Daily-Prod.'!BJH27+'Daily-Prod.'!BIY27+'Daily-Prod.'!BIP27+'Daily-Prod.'!BIG27+'Daily-Prod.'!BHX27+'Daily-Prod.'!BHO27+'Daily-Prod.'!BHF27+'Daily-Prod.'!BGW27+'Daily-Prod.'!BGN27+'Daily-Prod.'!BGE27+'Daily-Prod.'!BFV27+'Daily-Prod.'!BFM27+'Daily-Prod.'!BFD27+'Daily-Prod.'!BEU27+'Daily-Prod.'!BEL27+'Daily-Prod.'!BEC27+'Daily-Prod.'!BDT27+'Daily-Prod.'!BDK27+'Daily-Prod.'!BDB27+'Daily-Prod.'!BCS27+'Daily-Prod.'!BCJ27+'Daily-Prod.'!BCA27+'Daily-Prod.'!BBR27+'Daily-Prod.'!BBI27+'Daily-Prod.'!BAZ27+'Daily-Prod.'!BAQ27+'Daily-Prod.'!BAH27+'Daily-Prod.'!AZY27+'Daily-Prod.'!AZP27),"")</f>
        <v>251</v>
      </c>
      <c r="BF27" s="495">
        <f t="shared" si="20"/>
        <v>1</v>
      </c>
      <c r="BG27" s="378">
        <f>IFERROR(AVERAGE('Daily-Prod.'!BJO27,'Daily-Prod.'!BJF27,'Daily-Prod.'!BIW27,'Daily-Prod.'!BIN27,'Daily-Prod.'!BIE27,'Daily-Prod.'!BHV27,'Daily-Prod.'!BHM27,'Daily-Prod.'!BHD27,'Daily-Prod.'!BGU27,'Daily-Prod.'!BGL27,'Daily-Prod.'!BGC27,'Daily-Prod.'!BFT27,'Daily-Prod.'!BFK27,'Daily-Prod.'!BFB27,'Daily-Prod.'!BES27,'Daily-Prod.'!BEJ27,'Daily-Prod.'!BEA27,'Daily-Prod.'!BDR27,'Daily-Prod.'!BDI27,'Daily-Prod.'!BCZ27,'Daily-Prod.'!BCQ27,'Daily-Prod.'!BCH27,'Daily-Prod.'!BBY27,'Daily-Prod.'!BBP27,'Daily-Prod.'!BBG27,'Daily-Prod.'!BAX27,'Daily-Prod.'!BAO27,'Daily-Prod.'!BAF27,'Daily-Prod.'!AZW27,'Daily-Prod.'!AZN27),"")</f>
        <v>12.8</v>
      </c>
      <c r="BH27" s="379">
        <f>IFERROR(AVERAGE('Daily-Prod.'!BJP27,'Daily-Prod.'!BJG27,'Daily-Prod.'!BIX27,'Daily-Prod.'!BIO27,'Daily-Prod.'!BIF27,'Daily-Prod.'!BHW27,'Daily-Prod.'!BHN27,'Daily-Prod.'!BHE27,'Daily-Prod.'!BGV27,'Daily-Prod.'!BGM27,'Daily-Prod.'!BGD27,'Daily-Prod.'!BFU27,'Daily-Prod.'!BFL27,'Daily-Prod.'!BFC27,'Daily-Prod.'!BET27,'Daily-Prod.'!BEK27,'Daily-Prod.'!BEB27,'Daily-Prod.'!BDS27,'Daily-Prod.'!BDJ27,'Daily-Prod.'!BDA27,'Daily-Prod.'!BCR27,'Daily-Prod.'!BCI27,'Daily-Prod.'!BBZ27,'Daily-Prod.'!BBQ27,'Daily-Prod.'!BBH27,'Daily-Prod.'!BAY27,'Daily-Prod.'!BAP27,'Daily-Prod.'!BAG27,'Daily-Prod.'!AZX27,'Daily-Prod.'!AZO27),"")</f>
        <v>8.6551724137931032</v>
      </c>
      <c r="BI27" s="380">
        <f>IFERROR(AVERAGE('Daily-Prod.'!BJQ27,'Daily-Prod.'!BJH27,'Daily-Prod.'!BIY27,'Daily-Prod.'!BIP27,'Daily-Prod.'!BIG27,'Daily-Prod.'!BHX27,'Daily-Prod.'!BHO27,'Daily-Prod.'!BHF27,'Daily-Prod.'!BGW27,'Daily-Prod.'!BGN27,'Daily-Prod.'!BGE27,'Daily-Prod.'!BFV27,'Daily-Prod.'!BFM27,'Daily-Prod.'!BFD27,'Daily-Prod.'!BEU27,'Daily-Prod.'!BEL27,'Daily-Prod.'!BEC27,'Daily-Prod.'!BDT27,'Daily-Prod.'!BDK27,'Daily-Prod.'!BDB27,'Daily-Prod.'!BCS27,'Daily-Prod.'!BCJ27,'Daily-Prod.'!BCA27,'Daily-Prod.'!BBR27,'Daily-Prod.'!BBI27,'Daily-Prod.'!BAZ27,'Daily-Prod.'!BAQ27,'Daily-Prod.'!BAH27,'Daily-Prod.'!AZY27,'Daily-Prod.'!AZP27),"")</f>
        <v>8.6551724137931032</v>
      </c>
      <c r="BJ27" s="66">
        <f>IFERROR((('Daily-Prod.'!BUC27+'Daily-Prod.'!BTT27+'Daily-Prod.'!BTK27+'Daily-Prod.'!BTB27+'Daily-Prod.'!BSS27+'Daily-Prod.'!BSJ27+'Daily-Prod.'!BSA27+'Daily-Prod.'!BRR27+'Daily-Prod.'!BRI27+'Daily-Prod.'!BQZ27+'Daily-Prod.'!BQQ27+'Daily-Prod.'!BQH27+'Daily-Prod.'!BPY27+'Daily-Prod.'!BPP27+'Daily-Prod.'!BPG27+'Daily-Prod.'!BOX27+'Daily-Prod.'!BOO27+'Daily-Prod.'!BOF27+'Daily-Prod.'!BNW27+'Daily-Prod.'!BNN27+'Daily-Prod.'!BNE27+'Daily-Prod.'!BMV27+'Daily-Prod.'!BMM27+'Daily-Prod.'!BMD27+'Daily-Prod.'!BLU27+'Daily-Prod.'!BLL27+'Daily-Prod.'!BLC27+'Daily-Prod.'!BKT27+'Daily-Prod.'!BKK27+'Daily-Prod.'!BKB27+'Daily-Prod.'!BJS27)/BM27),"")</f>
        <v>0.48788927335640137</v>
      </c>
      <c r="BK27" s="475">
        <f>IFERROR((('Daily-Prod.'!BUD27+'Daily-Prod.'!BTU27+'Daily-Prod.'!BTL27+'Daily-Prod.'!BTC27+'Daily-Prod.'!BST27+'Daily-Prod.'!BSK27+'Daily-Prod.'!BSB27+'Daily-Prod.'!BRS27+'Daily-Prod.'!BRJ27+'Daily-Prod.'!BRA27+'Daily-Prod.'!BQR27+'Daily-Prod.'!BQI27+'Daily-Prod.'!BPZ27+'Daily-Prod.'!BPQ27+'Daily-Prod.'!BPH27+'Daily-Prod.'!BOY27+'Daily-Prod.'!BOP27+'Daily-Prod.'!BOG27+'Daily-Prod.'!BNX27+'Daily-Prod.'!BNO27+'Daily-Prod.'!BNF27+'Daily-Prod.'!BMW27+'Daily-Prod.'!BMN27+'Daily-Prod.'!BME27+'Daily-Prod.'!BLV27+'Daily-Prod.'!BLM27+'Daily-Prod.'!BLD27+'Daily-Prod.'!BKU27+'Daily-Prod.'!BKL27+'Daily-Prod.'!BKC27+'Daily-Prod.'!BJT27)/BM27),"")</f>
        <v>0.29411764705882354</v>
      </c>
      <c r="BL27" s="475">
        <f>IFERROR((('Daily-Prod.'!BUG27+'Daily-Prod.'!BTX27+'Daily-Prod.'!BTO27+'Daily-Prod.'!BTF27+'Daily-Prod.'!BSW27+'Daily-Prod.'!BSN27+'Daily-Prod.'!BSE27+'Daily-Prod.'!BRV27+'Daily-Prod.'!BRM27+'Daily-Prod.'!BRD27+'Daily-Prod.'!BQU27+'Daily-Prod.'!BQL27+'Daily-Prod.'!BQC27+'Daily-Prod.'!BPT27+'Daily-Prod.'!BPK27+'Daily-Prod.'!BPB27+'Daily-Prod.'!BOS27+'Daily-Prod.'!BOJ27+'Daily-Prod.'!BOA27+'Daily-Prod.'!BNR27+'Daily-Prod.'!BNI27+'Daily-Prod.'!BMZ27+'Daily-Prod.'!BMQ27+'Daily-Prod.'!BMH27+'Daily-Prod.'!BLY27+'Daily-Prod.'!BLP27+'Daily-Prod.'!BLG27+'Daily-Prod.'!BKX27+'Daily-Prod.'!BKO27+'Daily-Prod.'!BKF27+'Daily-Prod.'!BJW27+'Daily-Prod.'!BUF27+'Daily-Prod.'!BTW27+'Daily-Prod.'!BTN27+'Daily-Prod.'!BTE27+'Daily-Prod.'!BSV27+'Daily-Prod.'!BSM27+'Daily-Prod.'!BSD27+'Daily-Prod.'!BRU27+'Daily-Prod.'!BRL27+'Daily-Prod.'!BRC27+'Daily-Prod.'!BQT27+'Daily-Prod.'!BQK27+'Daily-Prod.'!BQB27+'Daily-Prod.'!BPS27+'Daily-Prod.'!BPJ27+'Daily-Prod.'!BPA27+'Daily-Prod.'!BOR27+'Daily-Prod.'!BOI27+'Daily-Prod.'!BNZ27+'Daily-Prod.'!BNQ27+'Daily-Prod.'!BNH27+'Daily-Prod.'!BMY27+'Daily-Prod.'!BMP27+'Daily-Prod.'!BMG27+'Daily-Prod.'!BLX27+'Daily-Prod.'!BLO27+'Daily-Prod.'!BLF27+'Daily-Prod.'!BKW27+'Daily-Prod.'!BKN27+'Daily-Prod.'!BKE27+'Daily-Prod.'!BJV27)/BM27),"")</f>
        <v>0.2179930795847751</v>
      </c>
      <c r="BM27" s="496">
        <f>IFERROR(('Daily-Prod.'!BUH27+'Daily-Prod.'!BTY27+'Daily-Prod.'!BTP27+'Daily-Prod.'!BTG27+'Daily-Prod.'!BSX27+'Daily-Prod.'!BSO27+'Daily-Prod.'!BSF27+'Daily-Prod.'!BRW27+'Daily-Prod.'!BRN27+'Daily-Prod.'!BRE27+'Daily-Prod.'!BQV27+'Daily-Prod.'!BQM27+'Daily-Prod.'!BQD27+'Daily-Prod.'!BPU27+'Daily-Prod.'!BPL27+'Daily-Prod.'!BPC27+'Daily-Prod.'!BOT27+'Daily-Prod.'!BOK27+'Daily-Prod.'!BOB27+'Daily-Prod.'!BNS27+'Daily-Prod.'!BNJ27+'Daily-Prod.'!BNA27+'Daily-Prod.'!BMR27+'Daily-Prod.'!BMI27+'Daily-Prod.'!BLZ27+'Daily-Prod.'!BLQ27+'Daily-Prod.'!BLH27+'Daily-Prod.'!BKY27+'Daily-Prod.'!BKP27+'Daily-Prod.'!BKG27+'Daily-Prod.'!BJX27),"")</f>
        <v>289</v>
      </c>
      <c r="BN27" s="383"/>
      <c r="BO27" s="384">
        <f>IFERROR(('Daily-Prod.'!BUJ27+'Daily-Prod.'!BUA27+'Daily-Prod.'!BTR27+'Daily-Prod.'!BTI27+'Daily-Prod.'!BSZ27+'Daily-Prod.'!BSQ27+'Daily-Prod.'!BSH27+'Daily-Prod.'!BRY27+'Daily-Prod.'!BRP27+'Daily-Prod.'!BRG27+'Daily-Prod.'!BQX27+'Daily-Prod.'!BQO27+'Daily-Prod.'!BQF27+'Daily-Prod.'!BPW27+'Daily-Prod.'!BPN27+'Daily-Prod.'!BPE27+'Daily-Prod.'!BOV27+'Daily-Prod.'!BOM27+'Daily-Prod.'!BOD27+'Daily-Prod.'!BNU27+'Daily-Prod.'!BNL27+'Daily-Prod.'!BNC27+'Daily-Prod.'!BMT27+'Daily-Prod.'!BMK27+'Daily-Prod.'!BMB27+'Daily-Prod.'!BLS27+'Daily-Prod.'!BLJ27+'Daily-Prod.'!BLA27+'Daily-Prod.'!BKR27+'Daily-Prod.'!BKI27+'Daily-Prod.'!BJZ27),"")</f>
        <v>132</v>
      </c>
      <c r="BP27" s="495" t="str">
        <f t="shared" ref="BP27:BP41" si="25">IFERROR((BO27/BN27),"")</f>
        <v/>
      </c>
      <c r="BQ27" s="378">
        <f ca="1">IFERROR(AVERAGE(('Daily-Prod.'!BUH27,'Daily-Prod.'!BTY27,'Daily-Prod.'!BTP27,'Daily-Prod.'!BTG27,'Daily-Prod.'!BSX27,'Daily-Prod.'!BSO27,'Daily-Prod.'!BSF27,'Daily-Prod.'!BRW27,'Daily-Prod.'!BRN27,'Daily-Prod.'!BRE27,'Daily-Prod.'!BQV27,'Daily-Prod.'!BQM27,'Daily-Prod.'!BQD27,'Daily-Prod.'!BPU27,'Daily-Prod.'!BPL27,'Daily-Prod.'!BPC27,'Daily-Prod.'!BOT27,'Daily-Prod.'!BOK27,'Daily-Prod.'!BOB27,'Daily-Prod.'!BNS27,'Daily-Prod.'!BNJ27,'Daily-Prod.'!BNA27,'Daily-Prod.'!BMR27,'Daily-Prod.'!BMI27,'Daily-Prod.'!BLZ27,'Daily-Prod.'!BLQ27,'Daily-Prod.'!BLH27,'Daily-Prod.'!BKY27,'Daily-Prod.'!BKP27,'Daily-Prod.'!BKG27,'Daily-Prod.'!BJX27)),"")</f>
        <v>12.565217391304348</v>
      </c>
      <c r="BR27" s="379"/>
      <c r="BS27" s="380">
        <f>IFERROR((AVERAGE('Daily-Prod.'!BUJ27,'Daily-Prod.'!BUA27,'Daily-Prod.'!BTR27,'Daily-Prod.'!BTI27,'Daily-Prod.'!BSZ27,'Daily-Prod.'!BSQ27,'Daily-Prod.'!BSH27,'Daily-Prod.'!BRY27,'Daily-Prod.'!BRP27,'Daily-Prod.'!BRG27,'Daily-Prod.'!BQX27,'Daily-Prod.'!BQO27,'Daily-Prod.'!BQF27,'Daily-Prod.'!BPW27,'Daily-Prod.'!BPN27,'Daily-Prod.'!BPE27,'Daily-Prod.'!BOV27,'Daily-Prod.'!BOM27,'Daily-Prod.'!BOD27,'Daily-Prod.'!BNU27,'Daily-Prod.'!BNL27,'Daily-Prod.'!BNC27,'Daily-Prod.'!BMT27,'Daily-Prod.'!BMK27,'Daily-Prod.'!BMB27,'Daily-Prod.'!BLS27,'Daily-Prod.'!BLJ27,'Daily-Prod.'!BLA27,'Daily-Prod.'!BKR27,'Daily-Prod.'!BKI27,'Daily-Prod.'!BJZ27)),"")</f>
        <v>14.666666666666666</v>
      </c>
    </row>
    <row r="28" spans="1:71" ht="13.5" hidden="1" customHeight="1">
      <c r="A28" s="455" t="s">
        <v>150</v>
      </c>
      <c r="B28" s="66" t="str">
        <f>IFERROR(('Daily-Prod.'!JC28+'Daily-Prod.'!IT28+'Daily-Prod.'!IK28+'Daily-Prod.'!IB28+'Daily-Prod.'!HS28+'Daily-Prod.'!HJ28+'Daily-Prod.'!HA28+'Daily-Prod.'!GR28+'Daily-Prod.'!GI28+'Daily-Prod.'!FZ28+'Daily-Prod.'!FQ28+'Daily-Prod.'!FH28+'Daily-Prod.'!EY28+'Daily-Prod.'!EP28+'Daily-Prod.'!EG28+'Daily-Prod.'!DX28+'Daily-Prod.'!DO28+'Daily-Prod.'!DF28+'Daily-Prod.'!CW28+'Daily-Prod.'!CN28+'Daily-Prod.'!CE28+'Daily-Prod.'!BV28+'Daily-Prod.'!BM28+'Daily-Prod.'!BD28+'Daily-Prod.'!AU28+'Daily-Prod.'!AL28+'Daily-Prod.'!AC28+'Daily-Prod.'!T28+'Daily-Prod.'!K28+'Daily-Prod.'!B28)/E28,"")</f>
        <v/>
      </c>
      <c r="C28" s="475" t="str">
        <f>IFERROR(('Daily-Prod.'!JD28+'Daily-Prod.'!IU28+'Daily-Prod.'!IL28+'Daily-Prod.'!IC28+'Daily-Prod.'!HT28+'Daily-Prod.'!HK28+'Daily-Prod.'!HB28+'Daily-Prod.'!GS28+'Daily-Prod.'!GJ28+'Daily-Prod.'!GA28+'Daily-Prod.'!FR28+'Daily-Prod.'!FI28+'Daily-Prod.'!EZ28+'Daily-Prod.'!EQ28+'Daily-Prod.'!EH28+'Daily-Prod.'!DY28+'Daily-Prod.'!DP28+'Daily-Prod.'!DG28+'Daily-Prod.'!CX28+'Daily-Prod.'!CO28+'Daily-Prod.'!CF28+'Daily-Prod.'!BW28+'Daily-Prod.'!BN28+'Daily-Prod.'!BE28+'Daily-Prod.'!AV28+'Daily-Prod.'!AM28+'Daily-Prod.'!AD28+'Daily-Prod.'!U28+'Daily-Prod.'!L28+'Daily-Prod.'!C28)/E28,"")</f>
        <v/>
      </c>
      <c r="D28" s="475" t="str">
        <f>IFERROR(('Daily-Prod.'!JF28+'Daily-Prod.'!IW28+'Daily-Prod.'!IN28+'Daily-Prod.'!IE28+'Daily-Prod.'!HV28+'Daily-Prod.'!HM28+'Daily-Prod.'!HD28+'Daily-Prod.'!GU28+'Daily-Prod.'!GL28+'Daily-Prod.'!GC28+'Daily-Prod.'!FT28+'Daily-Prod.'!FK28+'Daily-Prod.'!FB28+'Daily-Prod.'!ES28+'Daily-Prod.'!EJ28+'Daily-Prod.'!EA28+'Daily-Prod.'!DR28+'Daily-Prod.'!DI28+'Daily-Prod.'!CZ28+'Daily-Prod.'!CQ28+'Daily-Prod.'!CH28+'Daily-Prod.'!BY28+'Daily-Prod.'!BP28+'Daily-Prod.'!BG28+'Daily-Prod.'!AX28+'Daily-Prod.'!AO28+'Daily-Prod.'!AF28+'Daily-Prod.'!W28+'Daily-Prod.'!N28+'Daily-Prod.'!E28+'Daily-Prod.'!JG28+'Daily-Prod.'!IX28+'Daily-Prod.'!IO28+'Daily-Prod.'!IF28+'Daily-Prod.'!HW28+'Daily-Prod.'!HN28+'Daily-Prod.'!HE28+'Daily-Prod.'!GV28+'Daily-Prod.'!GM28+'Daily-Prod.'!GD28+'Daily-Prod.'!FU28+'Daily-Prod.'!FL28+'Daily-Prod.'!FC28+'Daily-Prod.'!ET28+'Daily-Prod.'!EK28+'Daily-Prod.'!EB28+'Daily-Prod.'!DS28+'Daily-Prod.'!DJ28+'Daily-Prod.'!DA28+'Daily-Prod.'!CR28+'Daily-Prod.'!CI28+'Daily-Prod.'!BZ28+'Daily-Prod.'!BQ28+'Daily-Prod.'!BH28+'Daily-Prod.'!AY28+'Daily-Prod.'!AP28+'Daily-Prod.'!AG28+'Daily-Prod.'!X28+'Daily-Prod.'!O28+'Daily-Prod.'!F28)/E28,"")</f>
        <v/>
      </c>
      <c r="E28" s="496">
        <f>IFERROR(('Daily-Prod.'!JH28+'Daily-Prod.'!IY28+'Daily-Prod.'!IP28+'Daily-Prod.'!IG28+'Daily-Prod.'!HX28+'Daily-Prod.'!HO28+'Daily-Prod.'!HF28+'Daily-Prod.'!GW28+'Daily-Prod.'!GN28+'Daily-Prod.'!GE28+'Daily-Prod.'!FV28+'Daily-Prod.'!FM28+'Daily-Prod.'!FD28+'Daily-Prod.'!EU28+'Daily-Prod.'!EL28+'Daily-Prod.'!EC28+'Daily-Prod.'!DT28+'Daily-Prod.'!DK28+'Daily-Prod.'!DB28+'Daily-Prod.'!CS28+'Daily-Prod.'!CJ28+'Daily-Prod.'!CA28+'Daily-Prod.'!BR28+'Daily-Prod.'!BI28+'Daily-Prod.'!AZ28+'Daily-Prod.'!AQ28+'Daily-Prod.'!AH28+'Daily-Prod.'!Y28+'Daily-Prod.'!P28+'Daily-Prod.'!G28),"")</f>
        <v>0</v>
      </c>
      <c r="F28" s="383"/>
      <c r="G28" s="384">
        <f>IFERROR(('Daily-Prod.'!JJ28+'Daily-Prod.'!JA28+'Daily-Prod.'!IR28+'Daily-Prod.'!II28+'Daily-Prod.'!HZ28+'Daily-Prod.'!HQ28+'Daily-Prod.'!HH28+'Daily-Prod.'!GY28+'Daily-Prod.'!GP28+'Daily-Prod.'!GG28+'Daily-Prod.'!FX28+'Daily-Prod.'!FO28+'Daily-Prod.'!FF28+'Daily-Prod.'!EW28+'Daily-Prod.'!EN28+'Daily-Prod.'!EE28+'Daily-Prod.'!DV28+'Daily-Prod.'!DM28+'Daily-Prod.'!DD28+'Daily-Prod.'!CU28+'Daily-Prod.'!CL28+'Daily-Prod.'!CC28+'Daily-Prod.'!BT28+'Daily-Prod.'!BK28+'Daily-Prod.'!BB28+'Daily-Prod.'!AS28+'Daily-Prod.'!AJ28+'Daily-Prod.'!AA28+'Daily-Prod.'!R28+'Daily-Prod.'!I28),"")</f>
        <v>0</v>
      </c>
      <c r="H28" s="495" t="str">
        <f t="shared" si="19"/>
        <v/>
      </c>
      <c r="I28" s="378" t="str">
        <f>IFERROR(AVERAGE('Daily-Prod.'!JH28,'Daily-Prod.'!IY28,'Daily-Prod.'!IP28,'Daily-Prod.'!IG28,'Daily-Prod.'!HX28,'Daily-Prod.'!HO28,'Daily-Prod.'!HF28,'Daily-Prod.'!GW28,'Daily-Prod.'!GN28,'Daily-Prod.'!GE28,'Daily-Prod.'!FV28,'Daily-Prod.'!FM28,'Daily-Prod.'!FD28,'Daily-Prod.'!EU28,'Daily-Prod.'!EL28,'Daily-Prod.'!EC28,'Daily-Prod.'!DT28,'Daily-Prod.'!DK28,'Daily-Prod.'!DB28,'Daily-Prod.'!CS28,'Daily-Prod.'!CJ28,'Daily-Prod.'!CA28,'Daily-Prod.'!BR28,'Daily-Prod.'!BI28,'Daily-Prod.'!AZ28,'Daily-Prod.'!AQ28,'Daily-Prod.'!AH28,'Daily-Prod.'!Y28,'Daily-Prod.'!P28,'Daily-Prod.'!G28),"")</f>
        <v/>
      </c>
      <c r="J28" s="379" t="str">
        <f>IFERROR(AVERAGE('Daily-Prod.'!JI28,'Daily-Prod.'!IZ28,'Daily-Prod.'!IQ28,'Daily-Prod.'!IH28,'Daily-Prod.'!HY28,'Daily-Prod.'!HP28,'Daily-Prod.'!HG28,'Daily-Prod.'!GX28,'Daily-Prod.'!GO28,'Daily-Prod.'!GF28,'Daily-Prod.'!FW28,'Daily-Prod.'!FN28,'Daily-Prod.'!FE28,'Daily-Prod.'!EV28,'Daily-Prod.'!EM28,'Daily-Prod.'!ED28,'Daily-Prod.'!DU28,'Daily-Prod.'!DL28,'Daily-Prod.'!DC28,'Daily-Prod.'!CT28,'Daily-Prod.'!CK28,'Daily-Prod.'!CB28,'Daily-Prod.'!BS28,'Daily-Prod.'!BJ28,'Daily-Prod.'!BA28,'Daily-Prod.'!AR28,'Daily-Prod.'!AI28,'Daily-Prod.'!Z28,'Daily-Prod.'!Q28,'Daily-Prod.'!H28),"")</f>
        <v/>
      </c>
      <c r="K28" s="380" t="str">
        <f>IFERROR(AVERAGE('Daily-Prod.'!JJ28,'Daily-Prod.'!JA28,'Daily-Prod.'!IR28,'Daily-Prod.'!II28,'Daily-Prod.'!HZ28,'Daily-Prod.'!HQ28,'Daily-Prod.'!HH28,'Daily-Prod.'!GY28,'Daily-Prod.'!GP28,'Daily-Prod.'!GG28,'Daily-Prod.'!FX28,'Daily-Prod.'!FO28,'Daily-Prod.'!FF28,'Daily-Prod.'!EW28,'Daily-Prod.'!EN28,'Daily-Prod.'!EE28,'Daily-Prod.'!DV28,'Daily-Prod.'!DM28,'Daily-Prod.'!DD28,'Daily-Prod.'!CU28,'Daily-Prod.'!CL28,'Daily-Prod.'!CC28,'Daily-Prod.'!BT28,'Daily-Prod.'!BK28,'Daily-Prod.'!BB28,'Daily-Prod.'!AS28,'Daily-Prod.'!AJ28,'Daily-Prod.'!AA28,'Daily-Prod.'!R28,'Daily-Prod.'!I28),"")</f>
        <v/>
      </c>
      <c r="L28" s="66" t="str">
        <f>IFERROR(('Daily-Prod.'!TV28+'Daily-Prod.'!TM28+'Daily-Prod.'!TD28+'Daily-Prod.'!SU28+'Daily-Prod.'!SL28+'Daily-Prod.'!SC28+'Daily-Prod.'!RT28+'Daily-Prod.'!RK28+'Daily-Prod.'!RB28+'Daily-Prod.'!QS28+'Daily-Prod.'!QJ28+'Daily-Prod.'!QA28+'Daily-Prod.'!PR28+'Daily-Prod.'!PI28+'Daily-Prod.'!OZ28+'Daily-Prod.'!OQ28+'Daily-Prod.'!OH28+'Daily-Prod.'!NY28+'Daily-Prod.'!NP28+'Daily-Prod.'!NG28+'Daily-Prod.'!MX28+'Daily-Prod.'!MO28+'Daily-Prod.'!MF28+'Daily-Prod.'!LW28+'Daily-Prod.'!LN28+'Daily-Prod.'!LE28+'Daily-Prod.'!KV28+'Daily-Prod.'!KM28+'Daily-Prod.'!KD28+'Daily-Prod.'!JU28+'Daily-Prod.'!JL28)/O28,"")</f>
        <v/>
      </c>
      <c r="M28" s="475" t="str">
        <f>IFERROR(('Daily-Prod.'!TW28+'Daily-Prod.'!TN28+'Daily-Prod.'!TE28+'Daily-Prod.'!SV28+'Daily-Prod.'!SM28+'Daily-Prod.'!SD28+'Daily-Prod.'!RU28+'Daily-Prod.'!RL28+'Daily-Prod.'!RC28+'Daily-Prod.'!QT28+'Daily-Prod.'!QK28+'Daily-Prod.'!QB28+'Daily-Prod.'!PS28+'Daily-Prod.'!PJ28+'Daily-Prod.'!PA28+'Daily-Prod.'!OR28+'Daily-Prod.'!OI28+'Daily-Prod.'!NZ28+'Daily-Prod.'!NQ28+'Daily-Prod.'!NH28+'Daily-Prod.'!MY28+'Daily-Prod.'!MP28+'Daily-Prod.'!MG28+'Daily-Prod.'!LX28+'Daily-Prod.'!LO28+'Daily-Prod.'!LF28+'Daily-Prod.'!KW28+'Daily-Prod.'!KN28+'Daily-Prod.'!KE28+'Daily-Prod.'!JV28+'Daily-Prod.'!JM28)/O28,"")</f>
        <v/>
      </c>
      <c r="N28" s="475" t="str">
        <f>IFERROR(('Daily-Prod.'!TY28+'Daily-Prod.'!TP28+'Daily-Prod.'!TG28+'Daily-Prod.'!SX28+'Daily-Prod.'!SO28+'Daily-Prod.'!SF28+'Daily-Prod.'!RW28+'Daily-Prod.'!RN28+'Daily-Prod.'!RE28+'Daily-Prod.'!QV28+'Daily-Prod.'!QM28+'Daily-Prod.'!QD28+'Daily-Prod.'!PU28+'Daily-Prod.'!PL28+'Daily-Prod.'!PC28+'Daily-Prod.'!OT28+'Daily-Prod.'!OK28+'Daily-Prod.'!OB28+'Daily-Prod.'!NS28+'Daily-Prod.'!NJ28+'Daily-Prod.'!NA28+'Daily-Prod.'!MR28+'Daily-Prod.'!MI28+'Daily-Prod.'!LZ28+'Daily-Prod.'!LQ28+'Daily-Prod.'!LH28+'Daily-Prod.'!KY28+'Daily-Prod.'!KP28+'Daily-Prod.'!KG28+'Daily-Prod.'!JX28+'Daily-Prod.'!JO28+'Daily-Prod.'!TZ28+'Daily-Prod.'!TQ28+'Daily-Prod.'!TH28+'Daily-Prod.'!SY28+'Daily-Prod.'!SP28+'Daily-Prod.'!SG28+'Daily-Prod.'!RX28+'Daily-Prod.'!RO28+'Daily-Prod.'!RF28+'Daily-Prod.'!QW28+'Daily-Prod.'!QN28+'Daily-Prod.'!QE28+'Daily-Prod.'!PV28+'Daily-Prod.'!PM28+'Daily-Prod.'!PD28+'Daily-Prod.'!OU28+'Daily-Prod.'!OL28+'Daily-Prod.'!OC28+'Daily-Prod.'!NT28+'Daily-Prod.'!NK28+'Daily-Prod.'!NB28+'Daily-Prod.'!MS28+'Daily-Prod.'!MJ28+'Daily-Prod.'!MA28+'Daily-Prod.'!LR28+'Daily-Prod.'!LI28+'Daily-Prod.'!KZ28+'Daily-Prod.'!KQ28+'Daily-Prod.'!KH28+'Daily-Prod.'!JY28+'Daily-Prod.'!JP28)/O28,"")</f>
        <v/>
      </c>
      <c r="O28" s="496">
        <f>IFERROR(('Daily-Prod.'!UA28+'Daily-Prod.'!TR28+'Daily-Prod.'!TI28+'Daily-Prod.'!SZ28+'Daily-Prod.'!SQ28+'Daily-Prod.'!SH28+'Daily-Prod.'!RY28+'Daily-Prod.'!RP28+'Daily-Prod.'!RG28+'Daily-Prod.'!QX28+'Daily-Prod.'!QO28+'Daily-Prod.'!QF28+'Daily-Prod.'!PW28+'Daily-Prod.'!PN28+'Daily-Prod.'!PE28+'Daily-Prod.'!OV28+'Daily-Prod.'!OM28+'Daily-Prod.'!OD28+'Daily-Prod.'!NU28+'Daily-Prod.'!NL28+'Daily-Prod.'!NC28+'Daily-Prod.'!MT28+'Daily-Prod.'!MK28+'Daily-Prod.'!MB28+'Daily-Prod.'!LS28+'Daily-Prod.'!LJ28+'Daily-Prod.'!LA28+'Daily-Prod.'!KR28+'Daily-Prod.'!KI28+'Daily-Prod.'!JZ28+'Daily-Prod.'!JQ28),"")</f>
        <v>0</v>
      </c>
      <c r="P28" s="383"/>
      <c r="Q28" s="384">
        <f>IFERROR(('Daily-Prod.'!UC28+'Daily-Prod.'!TT28+'Daily-Prod.'!TK28+'Daily-Prod.'!TB28+'Daily-Prod.'!SS28+'Daily-Prod.'!SJ28+'Daily-Prod.'!SA28+'Daily-Prod.'!RR28+'Daily-Prod.'!RI28+'Daily-Prod.'!QZ28+'Daily-Prod.'!QQ28+'Daily-Prod.'!QH28+'Daily-Prod.'!PY28+'Daily-Prod.'!PP28+'Daily-Prod.'!PG28+'Daily-Prod.'!OX28+'Daily-Prod.'!OO28+'Daily-Prod.'!OF28+'Daily-Prod.'!NW28+'Daily-Prod.'!NN28+'Daily-Prod.'!NE28+'Daily-Prod.'!MV28+'Daily-Prod.'!MM28+'Daily-Prod.'!MD28+'Daily-Prod.'!LU28+'Daily-Prod.'!LL28+'Daily-Prod.'!LC28+'Daily-Prod.'!KT28+'Daily-Prod.'!KK28+'Daily-Prod.'!KB28+'Daily-Prod.'!JS28),"")</f>
        <v>0</v>
      </c>
      <c r="R28" s="495"/>
      <c r="S28" s="378"/>
      <c r="T28" s="379"/>
      <c r="U28" s="380"/>
      <c r="V28" s="66" t="str">
        <f>IFERROR(('Daily-Prod.'!ADN28+'Daily-Prod.'!ADE28+'Daily-Prod.'!ACV28+'Daily-Prod.'!ACM28+'Daily-Prod.'!ACD28+'Daily-Prod.'!ABU28+'Daily-Prod.'!ABL28+'Daily-Prod.'!ABC28+'Daily-Prod.'!AAT28+'Daily-Prod.'!AAK28+'Daily-Prod.'!AAB28+'Daily-Prod.'!ZS28+'Daily-Prod.'!ZJ28+'Daily-Prod.'!ZA28+'Daily-Prod.'!YR28+'Daily-Prod.'!YI28+'Daily-Prod.'!XZ28+'Daily-Prod.'!XQ28+'Daily-Prod.'!XH28+'Daily-Prod.'!WY28+'Daily-Prod.'!WP28+'Daily-Prod.'!WG28+'Daily-Prod.'!VX28+'Daily-Prod.'!VO28+'Daily-Prod.'!VF28+'Daily-Prod.'!UW28+'Daily-Prod.'!UN28+'Daily-Prod.'!UE28)/Y28,"")</f>
        <v/>
      </c>
      <c r="W28" s="475" t="str">
        <f>IFERROR(('Daily-Prod.'!ADO28+'Daily-Prod.'!ADF28+'Daily-Prod.'!ACW28+'Daily-Prod.'!ACN28+'Daily-Prod.'!ACE28+'Daily-Prod.'!ABV28+'Daily-Prod.'!ABM28+'Daily-Prod.'!ABD28+'Daily-Prod.'!AAU28+'Daily-Prod.'!AAL28+'Daily-Prod.'!AAC28+'Daily-Prod.'!ZT28+'Daily-Prod.'!ZK28+'Daily-Prod.'!ZB28+'Daily-Prod.'!YS28+'Daily-Prod.'!YJ28+'Daily-Prod.'!YA28+'Daily-Prod.'!XR28+'Daily-Prod.'!XI28+'Daily-Prod.'!WZ28+'Daily-Prod.'!WQ28+'Daily-Prod.'!WH28+'Daily-Prod.'!VY28+'Daily-Prod.'!VP28+'Daily-Prod.'!VG28+'Daily-Prod.'!UX28+'Daily-Prod.'!UO28+'Daily-Prod.'!UF28)/Y28,"")</f>
        <v/>
      </c>
      <c r="X28" s="475" t="str">
        <f>IFERROR(('Daily-Prod.'!ADR28+'Daily-Prod.'!ADI28+'Daily-Prod.'!ACZ28+'Daily-Prod.'!ACQ28+'Daily-Prod.'!ACH28+'Daily-Prod.'!ABY28+'Daily-Prod.'!ABP28+'Daily-Prod.'!ABG28+'Daily-Prod.'!AAX28+'Daily-Prod.'!AAO28+'Daily-Prod.'!AAF28+'Daily-Prod.'!ZW28+'Daily-Prod.'!ZN28+'Daily-Prod.'!ZE28+'Daily-Prod.'!YV28+'Daily-Prod.'!YM28+'Daily-Prod.'!YD28+'Daily-Prod.'!XU28+'Daily-Prod.'!XL28+'Daily-Prod.'!XC28+'Daily-Prod.'!WT28+'Daily-Prod.'!WK28+'Daily-Prod.'!WB28+'Daily-Prod.'!VS28+'Daily-Prod.'!VJ28+'Daily-Prod.'!VA28+'Daily-Prod.'!UR28+'Daily-Prod.'!UI28+'Daily-Prod.'!ADQ28+'Daily-Prod.'!ADH28+'Daily-Prod.'!ACY28+'Daily-Prod.'!ACP28+'Daily-Prod.'!ACG28+'Daily-Prod.'!ABX28+'Daily-Prod.'!ABO28+'Daily-Prod.'!ABF28+'Daily-Prod.'!AAW28+'Daily-Prod.'!AAN28+'Daily-Prod.'!AAE28+'Daily-Prod.'!ZV28+'Daily-Prod.'!ZM28+'Daily-Prod.'!ZD28+'Daily-Prod.'!YU28+'Daily-Prod.'!YL28+'Daily-Prod.'!YC28+'Daily-Prod.'!XT28+'Daily-Prod.'!XK28+'Daily-Prod.'!XB28+'Daily-Prod.'!WS28+'Daily-Prod.'!WJ28+'Daily-Prod.'!WA28+'Daily-Prod.'!VR28+'Daily-Prod.'!VI28+'Daily-Prod.'!UZ28+'Daily-Prod.'!UQ28+'Daily-Prod.'!UH28)/Y28,"")</f>
        <v/>
      </c>
      <c r="Y28" s="496"/>
      <c r="Z28" s="383"/>
      <c r="AA28" s="384"/>
      <c r="AB28" s="495"/>
      <c r="AC28" s="378"/>
      <c r="AD28" s="379"/>
      <c r="AE28" s="380"/>
      <c r="AF28" s="66">
        <f>IFERROR(('Daily-Prod.'!AOG28+'Daily-Prod.'!ANX28+'Daily-Prod.'!ANO28+'Daily-Prod.'!ANF28+'Daily-Prod.'!AMW28+'Daily-Prod.'!AMN28+'Daily-Prod.'!AME28+'Daily-Prod.'!ALV28+'Daily-Prod.'!ALM28+'Daily-Prod.'!ALD28+'Daily-Prod.'!AKU28+'Daily-Prod.'!AKL28+'Daily-Prod.'!AKC28+'Daily-Prod.'!AJT28+'Daily-Prod.'!AJK28+'Daily-Prod.'!AJB28+'Daily-Prod.'!AIS28+'Daily-Prod.'!AIJ28+'Daily-Prod.'!AIA28+'Daily-Prod.'!AHR28+'Daily-Prod.'!AHI28+'Daily-Prod.'!AGZ28+'Daily-Prod.'!AGQ28+'Daily-Prod.'!AGH28+'Daily-Prod.'!AFY28+'Daily-Prod.'!AFP28+'Daily-Prod.'!AFG28+'Daily-Prod.'!AEX28+'Daily-Prod.'!AEO28+'Daily-Prod.'!AEF28+'Daily-Prod.'!ADW28)/AI28,"")</f>
        <v>0.39215686274509803</v>
      </c>
      <c r="AG28" s="475">
        <f>IFERROR(('Daily-Prod.'!AOH28+'Daily-Prod.'!ANY28+'Daily-Prod.'!ANP28+'Daily-Prod.'!ANG28+'Daily-Prod.'!AMX28+'Daily-Prod.'!AMO28+'Daily-Prod.'!AMF28+'Daily-Prod.'!ALW28+'Daily-Prod.'!ALN28+'Daily-Prod.'!ALE28+'Daily-Prod.'!AKV28+'Daily-Prod.'!AKM28+'Daily-Prod.'!AKD28+'Daily-Prod.'!AJU28+'Daily-Prod.'!AJL28+'Daily-Prod.'!AJC28+'Daily-Prod.'!AIT28+'Daily-Prod.'!AIK28+'Daily-Prod.'!AIB28+'Daily-Prod.'!AHS28+'Daily-Prod.'!AHJ28+'Daily-Prod.'!AHA28+'Daily-Prod.'!AGR28+'Daily-Prod.'!AGI28+'Daily-Prod.'!AFZ28+'Daily-Prod.'!AFQ28+'Daily-Prod.'!AFH28+'Daily-Prod.'!AEY28+'Daily-Prod.'!AEP28+'Daily-Prod.'!AEG28+'Daily-Prod.'!ADX28)/AI28,"")</f>
        <v>0.39215686274509803</v>
      </c>
      <c r="AH28" s="475">
        <f>IFERROR(('Daily-Prod.'!AOK28+'Daily-Prod.'!AOB28+'Daily-Prod.'!ANS28+'Daily-Prod.'!ANJ28+'Daily-Prod.'!ANA28+'Daily-Prod.'!AMR28+'Daily-Prod.'!AMI28+'Daily-Prod.'!ALZ28+'Daily-Prod.'!ALQ28+'Daily-Prod.'!ALH28+'Daily-Prod.'!AKY28+'Daily-Prod.'!AKP28+'Daily-Prod.'!AKG28+'Daily-Prod.'!AJX28+'Daily-Prod.'!AJO28+'Daily-Prod.'!AJF28+'Daily-Prod.'!AIW28+'Daily-Prod.'!AIN28+'Daily-Prod.'!AIE28+'Daily-Prod.'!AHV28+'Daily-Prod.'!AHM28+'Daily-Prod.'!AHD28+'Daily-Prod.'!AGU28+'Daily-Prod.'!AGL28+'Daily-Prod.'!AGC28+'Daily-Prod.'!AFT28+'Daily-Prod.'!AFK28+'Daily-Prod.'!AFB28+'Daily-Prod.'!AES28+'Daily-Prod.'!AEJ28+'Daily-Prod.'!AEA28+'Daily-Prod.'!AOJ28+'Daily-Prod.'!AOA28+'Daily-Prod.'!ANR28+'Daily-Prod.'!ANI28+'Daily-Prod.'!AMZ28+'Daily-Prod.'!AMQ28+'Daily-Prod.'!AMH28+'Daily-Prod.'!ALY28+'Daily-Prod.'!ALP28+'Daily-Prod.'!ALG28+'Daily-Prod.'!AKX28+'Daily-Prod.'!AKO28+'Daily-Prod.'!AKF28+'Daily-Prod.'!AJW28+'Daily-Prod.'!AJN28+'Daily-Prod.'!AJE28+'Daily-Prod.'!AIV28+'Daily-Prod.'!AIM28+'Daily-Prod.'!AID28+'Daily-Prod.'!AHU28+'Daily-Prod.'!AHL28+'Daily-Prod.'!AHC28+'Daily-Prod.'!AGT28+'Daily-Prod.'!AGK28+'Daily-Prod.'!AGB28+'Daily-Prod.'!AFS28+'Daily-Prod.'!AFJ28+'Daily-Prod.'!AFA28+'Daily-Prod.'!AER28+'Daily-Prod.'!AEI28+'Daily-Prod.'!ADZ28)/AI28,"")</f>
        <v>0.21568627450980393</v>
      </c>
      <c r="AI28" s="496">
        <f>IFERROR(('Daily-Prod.'!AOL28+'Daily-Prod.'!AOC28+'Daily-Prod.'!ANT28+'Daily-Prod.'!ANK28+'Daily-Prod.'!ANB28+'Daily-Prod.'!AMS28+'Daily-Prod.'!AMJ28+'Daily-Prod.'!AMA28+'Daily-Prod.'!ALR28+'Daily-Prod.'!ALI28+'Daily-Prod.'!AKZ28+'Daily-Prod.'!AKQ28+'Daily-Prod.'!AKH28+'Daily-Prod.'!AJY28+'Daily-Prod.'!AJP28+'Daily-Prod.'!AJG28+'Daily-Prod.'!AIX28+'Daily-Prod.'!AIO28+'Daily-Prod.'!AIF28+'Daily-Prod.'!AHW28+'Daily-Prod.'!AHN28+'Daily-Prod.'!AHE28+'Daily-Prod.'!AGV28+'Daily-Prod.'!AGM28+'Daily-Prod.'!AGD28+'Daily-Prod.'!AFU28+'Daily-Prod.'!AFL28+'Daily-Prod.'!AFC28+'Daily-Prod.'!AET28+'Daily-Prod.'!AEK28+'Daily-Prod.'!AEB28),"")</f>
        <v>51</v>
      </c>
      <c r="AJ28" s="383"/>
      <c r="AK28" s="384">
        <f>IFERROR(('Daily-Prod.'!AON28+'Daily-Prod.'!AOE28+'Daily-Prod.'!ANV28+'Daily-Prod.'!ANM28+'Daily-Prod.'!AND28+'Daily-Prod.'!AMU28+'Daily-Prod.'!AML28+'Daily-Prod.'!AMC28+'Daily-Prod.'!ALT28+'Daily-Prod.'!ALK28+'Daily-Prod.'!ALB28+'Daily-Prod.'!AKS28+'Daily-Prod.'!AKJ28+'Daily-Prod.'!AKA28+'Daily-Prod.'!AJR28+'Daily-Prod.'!AJI28+'Daily-Prod.'!AIZ28+'Daily-Prod.'!AIQ28+'Daily-Prod.'!AIH28+'Daily-Prod.'!AHY28+'Daily-Prod.'!AHP28+'Daily-Prod.'!AHG28+'Daily-Prod.'!AGX28+'Daily-Prod.'!AGO28+'Daily-Prod.'!AGF28+'Daily-Prod.'!AFW28+'Daily-Prod.'!AFN28+'Daily-Prod.'!AFE28+'Daily-Prod.'!AEV28+'Daily-Prod.'!AEM28+'Daily-Prod.'!AED28),"")</f>
        <v>96</v>
      </c>
      <c r="AL28" s="495" t="str">
        <f t="shared" si="23"/>
        <v/>
      </c>
      <c r="AM28" s="378">
        <f>IFERROR(AVERAGE('Daily-Prod.'!AOL28,'Daily-Prod.'!AOC28,'Daily-Prod.'!ANT28,'Daily-Prod.'!ANK28,'Daily-Prod.'!ANB28,'Daily-Prod.'!AMS28,'Daily-Prod.'!AMJ28,'Daily-Prod.'!AMA28,'Daily-Prod.'!ALR28,'Daily-Prod.'!ALI28,'Daily-Prod.'!AKZ28,'Daily-Prod.'!AKQ28,'Daily-Prod.'!AKH28,'Daily-Prod.'!AJY28,'Daily-Prod.'!AJP28,'Daily-Prod.'!AJG28,'Daily-Prod.'!AIX28,'Daily-Prod.'!AIO28,'Daily-Prod.'!AIF28,'Daily-Prod.'!AHW28,'Daily-Prod.'!AHN28,'Daily-Prod.'!AHE28,'Daily-Prod.'!AGV28,'Daily-Prod.'!AGM28,'Daily-Prod.'!AGD28,'Daily-Prod.'!AFU28,'Daily-Prod.'!AFL28,'Daily-Prod.'!AFC28,'Daily-Prod.'!AET28,'Daily-Prod.'!AEK28,'Daily-Prod.'!AEB28),"")</f>
        <v>4.6363636363636367</v>
      </c>
      <c r="AN28" s="379"/>
      <c r="AO28" s="380">
        <f>IFERROR(AVERAGE('Daily-Prod.'!AON28,'Daily-Prod.'!AOE28,'Daily-Prod.'!ANV28,'Daily-Prod.'!ANM28,'Daily-Prod.'!AND28,'Daily-Prod.'!AMU28,'Daily-Prod.'!AML28,'Daily-Prod.'!AMC28,'Daily-Prod.'!ALT28,'Daily-Prod.'!ALK28,'Daily-Prod.'!ALB28,'Daily-Prod.'!AKS28,'Daily-Prod.'!AKJ28,'Daily-Prod.'!AKA28,'Daily-Prod.'!AJR28,'Daily-Prod.'!AJI28,'Daily-Prod.'!AIZ28,'Daily-Prod.'!AIQ28,'Daily-Prod.'!AIH28,'Daily-Prod.'!AHY28,'Daily-Prod.'!AHP28,'Daily-Prod.'!AHG28,'Daily-Prod.'!AGX28,'Daily-Prod.'!AGO28,'Daily-Prod.'!AGF28,'Daily-Prod.'!AFW28,'Daily-Prod.'!AFN28,'Daily-Prod.'!AFE28,'Daily-Prod.'!AEV28,'Daily-Prod.'!AEM28,'Daily-Prod.'!AED28),"")</f>
        <v>8</v>
      </c>
      <c r="AP28" s="66">
        <f>IFERROR(('Daily-Prod.'!AYZ28+'Daily-Prod.'!AYQ28+'Daily-Prod.'!AYH28+'Daily-Prod.'!AXY28+'Daily-Prod.'!AXP28+'Daily-Prod.'!AXG28+'Daily-Prod.'!AWX28+'Daily-Prod.'!AWO28+'Daily-Prod.'!AWF28+'Daily-Prod.'!AVW28+'Daily-Prod.'!AVN28+'Daily-Prod.'!AVE28+'Daily-Prod.'!AUV28+'Daily-Prod.'!AUM28+'Daily-Prod.'!AUD28+'Daily-Prod.'!ATU28+'Daily-Prod.'!ATL28+'Daily-Prod.'!ATC28+'Daily-Prod.'!AST28+'Daily-Prod.'!ASK28+'Daily-Prod.'!ASB28+'Daily-Prod.'!ARS28+'Daily-Prod.'!ARJ28+'Daily-Prod.'!ARA28+'Daily-Prod.'!AQR28+'Daily-Prod.'!AQI28+'Daily-Prod.'!APZ28+'Daily-Prod.'!APQ28+'Daily-Prod.'!APH28+'Daily-Prod.'!AOY28+'Daily-Prod.'!AOP28)/AS28,"")</f>
        <v>0.46496815286624205</v>
      </c>
      <c r="AQ28" s="475">
        <f>IFERROR(('Daily-Prod.'!AZA28+'Daily-Prod.'!AYR28+'Daily-Prod.'!AYI28+'Daily-Prod.'!AXZ28+'Daily-Prod.'!AXQ28+'Daily-Prod.'!AXH28+'Daily-Prod.'!AWY28+'Daily-Prod.'!AWP28+'Daily-Prod.'!AWG28+'Daily-Prod.'!AVX28+'Daily-Prod.'!AVO28+'Daily-Prod.'!AVF28+'Daily-Prod.'!AUW28+'Daily-Prod.'!AUN28+'Daily-Prod.'!AUE28+'Daily-Prod.'!ATV28+'Daily-Prod.'!ATM28+'Daily-Prod.'!ATD28+'Daily-Prod.'!ASU28+'Daily-Prod.'!ASL28+'Daily-Prod.'!ASC28+'Daily-Prod.'!ART28+'Daily-Prod.'!ARK28+'Daily-Prod.'!ARB28+'Daily-Prod.'!AQS28+'Daily-Prod.'!AQJ28+'Daily-Prod.'!AQA28+'Daily-Prod.'!APR28+'Daily-Prod.'!API28+'Daily-Prod.'!AOZ28+'Daily-Prod.'!AOQ28)/AS28,"")</f>
        <v>0.31210191082802546</v>
      </c>
      <c r="AR28" s="475">
        <f>IFERROR(('Daily-Prod.'!AZC28+'Daily-Prod.'!AYT28+'Daily-Prod.'!AYK28+'Daily-Prod.'!AYB28+'Daily-Prod.'!AXS28+'Daily-Prod.'!AXJ28+'Daily-Prod.'!AXA28+'Daily-Prod.'!AWR28+'Daily-Prod.'!AWI28+'Daily-Prod.'!AVZ28+'Daily-Prod.'!AVQ28+'Daily-Prod.'!AVH28+'Daily-Prod.'!AUY28+'Daily-Prod.'!AUP28+'Daily-Prod.'!AUG28+'Daily-Prod.'!ATX28+'Daily-Prod.'!ATO28+'Daily-Prod.'!ATF28+'Daily-Prod.'!ASW28+'Daily-Prod.'!ASN28+'Daily-Prod.'!ASE28+'Daily-Prod.'!ARV28+'Daily-Prod.'!ARM28+'Daily-Prod.'!ARD28+'Daily-Prod.'!AQU28+'Daily-Prod.'!AQL28+'Daily-Prod.'!AQC28+'Daily-Prod.'!APT28+'Daily-Prod.'!APK28+'Daily-Prod.'!APB28+'Daily-Prod.'!AOS28+'Daily-Prod.'!AZD28+'Daily-Prod.'!AYU28+'Daily-Prod.'!AYL28+'Daily-Prod.'!AYC28+'Daily-Prod.'!AXT28+'Daily-Prod.'!AXK28+'Daily-Prod.'!AXB28+'Daily-Prod.'!AWS28+'Daily-Prod.'!AWJ28+'Daily-Prod.'!AWA28+'Daily-Prod.'!AVR28+'Daily-Prod.'!AVI28+'Daily-Prod.'!AUZ28+'Daily-Prod.'!AUQ28+'Daily-Prod.'!AUH28+'Daily-Prod.'!ATY28+'Daily-Prod.'!ATP28+'Daily-Prod.'!ATG28+'Daily-Prod.'!ASX28+'Daily-Prod.'!ASO28+'Daily-Prod.'!ASF28+'Daily-Prod.'!ARW28+'Daily-Prod.'!ARN28+'Daily-Prod.'!ARE28+'Daily-Prod.'!AQV28+'Daily-Prod.'!AQM28+'Daily-Prod.'!AQD28+'Daily-Prod.'!APU28+'Daily-Prod.'!APL28+'Daily-Prod.'!APC28+'Daily-Prod.'!AOT28)/AS28,"")</f>
        <v>0.22292993630573249</v>
      </c>
      <c r="AS28" s="496">
        <f>IFERROR(('Daily-Prod.'!AZE28+'Daily-Prod.'!AYV28+'Daily-Prod.'!AYM28+'Daily-Prod.'!AYD28+'Daily-Prod.'!AXU28+'Daily-Prod.'!AXL28+'Daily-Prod.'!AXC28+'Daily-Prod.'!AWT28+'Daily-Prod.'!AWK28+'Daily-Prod.'!AWB28+'Daily-Prod.'!AVS28+'Daily-Prod.'!AVJ28+'Daily-Prod.'!AVA28+'Daily-Prod.'!AUR28+'Daily-Prod.'!AUI28+'Daily-Prod.'!ATZ28+'Daily-Prod.'!ATQ28+'Daily-Prod.'!ATH28+'Daily-Prod.'!ASY28+'Daily-Prod.'!ASP28+'Daily-Prod.'!ASG28+'Daily-Prod.'!ARX28+'Daily-Prod.'!ARO28+'Daily-Prod.'!ARF28+'Daily-Prod.'!AQW28+'Daily-Prod.'!AQN28+'Daily-Prod.'!AQE28+'Daily-Prod.'!APV28+'Daily-Prod.'!APM28+'Daily-Prod.'!APD28+'Daily-Prod.'!AOU28),"")</f>
        <v>157</v>
      </c>
      <c r="AT28" s="383"/>
      <c r="AU28" s="384">
        <f>IFERROR(('Daily-Prod.'!AZG28+'Daily-Prod.'!AYX28+'Daily-Prod.'!AYO28+'Daily-Prod.'!AYF28+'Daily-Prod.'!AXW28+'Daily-Prod.'!AXN28+'Daily-Prod.'!AXE28+'Daily-Prod.'!AWV28+'Daily-Prod.'!AWM28+'Daily-Prod.'!AWD28+'Daily-Prod.'!AVU28+'Daily-Prod.'!AVL28+'Daily-Prod.'!AVC28+'Daily-Prod.'!AUT28+'Daily-Prod.'!AUK28+'Daily-Prod.'!AUB28+'Daily-Prod.'!ATS28+'Daily-Prod.'!ATJ28+'Daily-Prod.'!ATA28+'Daily-Prod.'!ASR28+'Daily-Prod.'!ASI28+'Daily-Prod.'!ARZ28+'Daily-Prod.'!ARQ28+'Daily-Prod.'!ARH28+'Daily-Prod.'!AQY28+'Daily-Prod.'!AQP28+'Daily-Prod.'!AQG28+'Daily-Prod.'!APX28+'Daily-Prod.'!APO28+'Daily-Prod.'!APF28+'Daily-Prod.'!AOW28),"")</f>
        <v>122</v>
      </c>
      <c r="AV28" s="495" t="str">
        <f t="shared" si="24"/>
        <v/>
      </c>
      <c r="AW28" s="378">
        <f>IFERROR(AVERAGE('Daily-Prod.'!AZE28,'Daily-Prod.'!AYV28,'Daily-Prod.'!AYM28,'Daily-Prod.'!AYD28,'Daily-Prod.'!AXU28,'Daily-Prod.'!AXL28,'Daily-Prod.'!AXC28,'Daily-Prod.'!AWT28,'Daily-Prod.'!AWK28,'Daily-Prod.'!AWB28,'Daily-Prod.'!AVS28,'Daily-Prod.'!AVJ28,'Daily-Prod.'!AVA28,'Daily-Prod.'!AUR28,'Daily-Prod.'!AUI28,'Daily-Prod.'!ATZ28,'Daily-Prod.'!ATQ28,'Daily-Prod.'!ATH28,'Daily-Prod.'!ASY28,'Daily-Prod.'!ASP28,'Daily-Prod.'!ASG28,'Daily-Prod.'!ARX28,'Daily-Prod.'!ARO28,'Daily-Prod.'!ARF28,'Daily-Prod.'!AQW28,'Daily-Prod.'!AQN28,'Daily-Prod.'!AQE28,'Daily-Prod.'!APV28,'Daily-Prod.'!APM28,'Daily-Prod.'!APD28,'Daily-Prod.'!AOU28),"")</f>
        <v>7.4761904761904763</v>
      </c>
      <c r="AX28" s="379"/>
      <c r="AY28" s="380">
        <f>IFERROR(AVERAGE('Daily-Prod.'!AZG28,'Daily-Prod.'!AYX28,'Daily-Prod.'!AYO28,'Daily-Prod.'!AYF28,'Daily-Prod.'!AXW28,'Daily-Prod.'!AXN28,'Daily-Prod.'!AXE28,'Daily-Prod.'!AWV28,'Daily-Prod.'!AWM28,'Daily-Prod.'!AWD28,'Daily-Prod.'!AVU28,'Daily-Prod.'!AVL28,'Daily-Prod.'!AVC28,'Daily-Prod.'!AUT28,'Daily-Prod.'!AUK28,'Daily-Prod.'!AUB28,'Daily-Prod.'!ATS28,'Daily-Prod.'!ATJ28,'Daily-Prod.'!ATA28,'Daily-Prod.'!ASR28,'Daily-Prod.'!ASI28,'Daily-Prod.'!ARZ28,'Daily-Prod.'!ARQ28,'Daily-Prod.'!ARH28,'Daily-Prod.'!AQY28,'Daily-Prod.'!AQP28,'Daily-Prod.'!AQG28,'Daily-Prod.'!APX28,'Daily-Prod.'!APO28,'Daily-Prod.'!APF28,'Daily-Prod.'!AOW28),"")</f>
        <v>5.3043478260869561</v>
      </c>
      <c r="AZ28" s="66"/>
      <c r="BA28" s="475"/>
      <c r="BB28" s="475"/>
      <c r="BC28" s="496"/>
      <c r="BD28" s="383"/>
      <c r="BE28" s="384"/>
      <c r="BF28" s="495"/>
      <c r="BG28" s="378"/>
      <c r="BH28" s="379"/>
      <c r="BI28" s="380"/>
      <c r="BJ28" s="66"/>
      <c r="BK28" s="475"/>
      <c r="BL28" s="475"/>
      <c r="BM28" s="496"/>
      <c r="BN28" s="383"/>
      <c r="BO28" s="384"/>
      <c r="BP28" s="495"/>
      <c r="BQ28" s="378"/>
      <c r="BR28" s="379"/>
      <c r="BS28" s="380"/>
    </row>
    <row r="29" spans="1:71">
      <c r="A29" s="459" t="s">
        <v>151</v>
      </c>
      <c r="B29" s="66">
        <f>IFERROR(('Daily-Prod.'!JC29+'Daily-Prod.'!IT29+'Daily-Prod.'!IK29+'Daily-Prod.'!IB29+'Daily-Prod.'!HS29+'Daily-Prod.'!HJ29+'Daily-Prod.'!HA29+'Daily-Prod.'!GR29+'Daily-Prod.'!GI29+'Daily-Prod.'!FZ29+'Daily-Prod.'!FQ29+'Daily-Prod.'!FH29+'Daily-Prod.'!EY29+'Daily-Prod.'!EP29+'Daily-Prod.'!EG29+'Daily-Prod.'!DX29+'Daily-Prod.'!DO29+'Daily-Prod.'!DF29+'Daily-Prod.'!CW29+'Daily-Prod.'!CN29+'Daily-Prod.'!CE29+'Daily-Prod.'!BV29+'Daily-Prod.'!BM29+'Daily-Prod.'!BD29+'Daily-Prod.'!AU29+'Daily-Prod.'!AL29+'Daily-Prod.'!AC29+'Daily-Prod.'!T29+'Daily-Prod.'!K29+'Daily-Prod.'!B29)/E29,"")</f>
        <v>0.56338028169014087</v>
      </c>
      <c r="C29" s="475">
        <f>IFERROR(('Daily-Prod.'!JD29+'Daily-Prod.'!IU29+'Daily-Prod.'!IL29+'Daily-Prod.'!IC29+'Daily-Prod.'!HT29+'Daily-Prod.'!HK29+'Daily-Prod.'!HB29+'Daily-Prod.'!GS29+'Daily-Prod.'!GJ29+'Daily-Prod.'!GA29+'Daily-Prod.'!FR29+'Daily-Prod.'!FI29+'Daily-Prod.'!EZ29+'Daily-Prod.'!EQ29+'Daily-Prod.'!EH29+'Daily-Prod.'!DY29+'Daily-Prod.'!DP29+'Daily-Prod.'!DG29+'Daily-Prod.'!CX29+'Daily-Prod.'!CO29+'Daily-Prod.'!CF29+'Daily-Prod.'!BW29+'Daily-Prod.'!BN29+'Daily-Prod.'!BE29+'Daily-Prod.'!AV29+'Daily-Prod.'!AM29+'Daily-Prod.'!AD29+'Daily-Prod.'!U29+'Daily-Prod.'!L29+'Daily-Prod.'!C29)/E29,"")</f>
        <v>0.22535211267605634</v>
      </c>
      <c r="D29" s="475">
        <f>IFERROR(('Daily-Prod.'!JF29+'Daily-Prod.'!IW29+'Daily-Prod.'!IN29+'Daily-Prod.'!IE29+'Daily-Prod.'!HV29+'Daily-Prod.'!HM29+'Daily-Prod.'!HD29+'Daily-Prod.'!GU29+'Daily-Prod.'!GL29+'Daily-Prod.'!GC29+'Daily-Prod.'!FT29+'Daily-Prod.'!FK29+'Daily-Prod.'!FB29+'Daily-Prod.'!ES29+'Daily-Prod.'!EJ29+'Daily-Prod.'!EA29+'Daily-Prod.'!DR29+'Daily-Prod.'!DI29+'Daily-Prod.'!CZ29+'Daily-Prod.'!CQ29+'Daily-Prod.'!CH29+'Daily-Prod.'!BY29+'Daily-Prod.'!BP29+'Daily-Prod.'!BG29+'Daily-Prod.'!AX29+'Daily-Prod.'!AO29+'Daily-Prod.'!AF29+'Daily-Prod.'!W29+'Daily-Prod.'!N29+'Daily-Prod.'!E29+'Daily-Prod.'!JG29+'Daily-Prod.'!IX29+'Daily-Prod.'!IO29+'Daily-Prod.'!IF29+'Daily-Prod.'!HW29+'Daily-Prod.'!HN29+'Daily-Prod.'!HE29+'Daily-Prod.'!GV29+'Daily-Prod.'!GM29+'Daily-Prod.'!GD29+'Daily-Prod.'!FU29+'Daily-Prod.'!FL29+'Daily-Prod.'!FC29+'Daily-Prod.'!ET29+'Daily-Prod.'!EK29+'Daily-Prod.'!EB29+'Daily-Prod.'!DS29+'Daily-Prod.'!DJ29+'Daily-Prod.'!DA29+'Daily-Prod.'!CR29+'Daily-Prod.'!CI29+'Daily-Prod.'!BZ29+'Daily-Prod.'!BQ29+'Daily-Prod.'!BH29+'Daily-Prod.'!AY29+'Daily-Prod.'!AP29+'Daily-Prod.'!AG29+'Daily-Prod.'!X29+'Daily-Prod.'!O29+'Daily-Prod.'!F29)/E29,"")</f>
        <v>0.21126760563380281</v>
      </c>
      <c r="E29" s="496">
        <f>IFERROR(('Daily-Prod.'!JH29+'Daily-Prod.'!IY29+'Daily-Prod.'!IP29+'Daily-Prod.'!IG29+'Daily-Prod.'!HX29+'Daily-Prod.'!HO29+'Daily-Prod.'!HF29+'Daily-Prod.'!GW29+'Daily-Prod.'!GN29+'Daily-Prod.'!GE29+'Daily-Prod.'!FV29+'Daily-Prod.'!FM29+'Daily-Prod.'!FD29+'Daily-Prod.'!EU29+'Daily-Prod.'!EL29+'Daily-Prod.'!EC29+'Daily-Prod.'!DT29+'Daily-Prod.'!DK29+'Daily-Prod.'!DB29+'Daily-Prod.'!CS29+'Daily-Prod.'!CJ29+'Daily-Prod.'!CA29+'Daily-Prod.'!BR29+'Daily-Prod.'!BI29+'Daily-Prod.'!AZ29+'Daily-Prod.'!AQ29+'Daily-Prod.'!AH29+'Daily-Prod.'!Y29+'Daily-Prod.'!P29+'Daily-Prod.'!G29),"")</f>
        <v>71</v>
      </c>
      <c r="F29" s="383"/>
      <c r="G29" s="384">
        <f>IFERROR(('Daily-Prod.'!JJ29+'Daily-Prod.'!JA29+'Daily-Prod.'!IR29+'Daily-Prod.'!II29+'Daily-Prod.'!HZ29+'Daily-Prod.'!HQ29+'Daily-Prod.'!HH29+'Daily-Prod.'!GY29+'Daily-Prod.'!GP29+'Daily-Prod.'!GG29+'Daily-Prod.'!FX29+'Daily-Prod.'!FO29+'Daily-Prod.'!FF29+'Daily-Prod.'!EW29+'Daily-Prod.'!EN29+'Daily-Prod.'!EE29+'Daily-Prod.'!DV29+'Daily-Prod.'!DM29+'Daily-Prod.'!DD29+'Daily-Prod.'!CU29+'Daily-Prod.'!CL29+'Daily-Prod.'!CC29+'Daily-Prod.'!BT29+'Daily-Prod.'!BK29+'Daily-Prod.'!BB29+'Daily-Prod.'!AS29+'Daily-Prod.'!AJ29+'Daily-Prod.'!AA29+'Daily-Prod.'!R29+'Daily-Prod.'!I29),"")</f>
        <v>9</v>
      </c>
      <c r="H29" s="495" t="str">
        <f t="shared" si="19"/>
        <v/>
      </c>
      <c r="I29" s="378">
        <f>IFERROR(AVERAGE('Daily-Prod.'!JH29,'Daily-Prod.'!IY29,'Daily-Prod.'!IP29,'Daily-Prod.'!IG29,'Daily-Prod.'!HX29,'Daily-Prod.'!HO29,'Daily-Prod.'!HF29,'Daily-Prod.'!GW29,'Daily-Prod.'!GN29,'Daily-Prod.'!GE29,'Daily-Prod.'!FV29,'Daily-Prod.'!FM29,'Daily-Prod.'!FD29,'Daily-Prod.'!EU29,'Daily-Prod.'!EL29,'Daily-Prod.'!EC29,'Daily-Prod.'!DT29,'Daily-Prod.'!DK29,'Daily-Prod.'!DB29,'Daily-Prod.'!CS29,'Daily-Prod.'!CJ29,'Daily-Prod.'!CA29,'Daily-Prod.'!BR29,'Daily-Prod.'!BI29,'Daily-Prod.'!AZ29,'Daily-Prod.'!AQ29,'Daily-Prod.'!AH29,'Daily-Prod.'!Y29,'Daily-Prod.'!P29,'Daily-Prod.'!G29),"")</f>
        <v>3.9444444444444446</v>
      </c>
      <c r="J29" s="379" t="str">
        <f>IFERROR(AVERAGE('Daily-Prod.'!JI29,'Daily-Prod.'!IZ29,'Daily-Prod.'!IQ29,'Daily-Prod.'!IH29,'Daily-Prod.'!HY29,'Daily-Prod.'!HP29,'Daily-Prod.'!HG29,'Daily-Prod.'!GX29,'Daily-Prod.'!GO29,'Daily-Prod.'!GF29,'Daily-Prod.'!FW29,'Daily-Prod.'!FN29,'Daily-Prod.'!FE29,'Daily-Prod.'!EV29,'Daily-Prod.'!EM29,'Daily-Prod.'!ED29,'Daily-Prod.'!DU29,'Daily-Prod.'!DL29,'Daily-Prod.'!DC29,'Daily-Prod.'!CT29,'Daily-Prod.'!CK29,'Daily-Prod.'!CB29,'Daily-Prod.'!BS29,'Daily-Prod.'!BJ29,'Daily-Prod.'!BA29,'Daily-Prod.'!AR29,'Daily-Prod.'!AI29,'Daily-Prod.'!Z29,'Daily-Prod.'!Q29,'Daily-Prod.'!H29),"")</f>
        <v/>
      </c>
      <c r="K29" s="380">
        <f>IFERROR(AVERAGE('Daily-Prod.'!JJ29,'Daily-Prod.'!JA29,'Daily-Prod.'!IR29,'Daily-Prod.'!II29,'Daily-Prod.'!HZ29,'Daily-Prod.'!HQ29,'Daily-Prod.'!HH29,'Daily-Prod.'!GY29,'Daily-Prod.'!GP29,'Daily-Prod.'!GG29,'Daily-Prod.'!FX29,'Daily-Prod.'!FO29,'Daily-Prod.'!FF29,'Daily-Prod.'!EW29,'Daily-Prod.'!EN29,'Daily-Prod.'!EE29,'Daily-Prod.'!DV29,'Daily-Prod.'!DM29,'Daily-Prod.'!DD29,'Daily-Prod.'!CU29,'Daily-Prod.'!CL29,'Daily-Prod.'!CC29,'Daily-Prod.'!BT29,'Daily-Prod.'!BK29,'Daily-Prod.'!BB29,'Daily-Prod.'!AS29,'Daily-Prod.'!AJ29,'Daily-Prod.'!AA29,'Daily-Prod.'!R29,'Daily-Prod.'!I29),"")</f>
        <v>0.75</v>
      </c>
      <c r="L29" s="66">
        <f>IFERROR(('Daily-Prod.'!TV29+'Daily-Prod.'!TM29+'Daily-Prod.'!TD29+'Daily-Prod.'!SU29+'Daily-Prod.'!SL29+'Daily-Prod.'!SC29+'Daily-Prod.'!RT29+'Daily-Prod.'!RK29+'Daily-Prod.'!RB29+'Daily-Prod.'!QS29+'Daily-Prod.'!QJ29+'Daily-Prod.'!QA29+'Daily-Prod.'!PR29+'Daily-Prod.'!PI29+'Daily-Prod.'!OZ29+'Daily-Prod.'!OQ29+'Daily-Prod.'!OH29+'Daily-Prod.'!NY29+'Daily-Prod.'!NP29+'Daily-Prod.'!NG29+'Daily-Prod.'!MX29+'Daily-Prod.'!MO29+'Daily-Prod.'!MF29+'Daily-Prod.'!LW29+'Daily-Prod.'!LN29+'Daily-Prod.'!LE29+'Daily-Prod.'!KV29+'Daily-Prod.'!KM29+'Daily-Prod.'!KD29+'Daily-Prod.'!JU29+'Daily-Prod.'!JL29)/O29,"")</f>
        <v>0.53913043478260869</v>
      </c>
      <c r="M29" s="475">
        <f>IFERROR(('Daily-Prod.'!TW29+'Daily-Prod.'!TN29+'Daily-Prod.'!TE29+'Daily-Prod.'!SV29+'Daily-Prod.'!SM29+'Daily-Prod.'!SD29+'Daily-Prod.'!RU29+'Daily-Prod.'!RL29+'Daily-Prod.'!RC29+'Daily-Prod.'!QT29+'Daily-Prod.'!QK29+'Daily-Prod.'!QB29+'Daily-Prod.'!PS29+'Daily-Prod.'!PJ29+'Daily-Prod.'!PA29+'Daily-Prod.'!OR29+'Daily-Prod.'!OI29+'Daily-Prod.'!NZ29+'Daily-Prod.'!NQ29+'Daily-Prod.'!NH29+'Daily-Prod.'!MY29+'Daily-Prod.'!MP29+'Daily-Prod.'!MG29+'Daily-Prod.'!LX29+'Daily-Prod.'!LO29+'Daily-Prod.'!LF29+'Daily-Prod.'!KW29+'Daily-Prod.'!KN29+'Daily-Prod.'!KE29+'Daily-Prod.'!JV29+'Daily-Prod.'!JM29)/O29,"")</f>
        <v>0.22608695652173913</v>
      </c>
      <c r="N29" s="475">
        <f>IFERROR(('Daily-Prod.'!TY29+'Daily-Prod.'!TP29+'Daily-Prod.'!TG29+'Daily-Prod.'!SX29+'Daily-Prod.'!SO29+'Daily-Prod.'!SF29+'Daily-Prod.'!RW29+'Daily-Prod.'!RN29+'Daily-Prod.'!RE29+'Daily-Prod.'!QV29+'Daily-Prod.'!QM29+'Daily-Prod.'!QD29+'Daily-Prod.'!PU29+'Daily-Prod.'!PL29+'Daily-Prod.'!PC29+'Daily-Prod.'!OT29+'Daily-Prod.'!OK29+'Daily-Prod.'!OB29+'Daily-Prod.'!NS29+'Daily-Prod.'!NJ29+'Daily-Prod.'!NA29+'Daily-Prod.'!MR29+'Daily-Prod.'!MI29+'Daily-Prod.'!LZ29+'Daily-Prod.'!LQ29+'Daily-Prod.'!LH29+'Daily-Prod.'!KY29+'Daily-Prod.'!KP29+'Daily-Prod.'!KG29+'Daily-Prod.'!JX29+'Daily-Prod.'!JO29+'Daily-Prod.'!TZ29+'Daily-Prod.'!TQ29+'Daily-Prod.'!TH29+'Daily-Prod.'!SY29+'Daily-Prod.'!SP29+'Daily-Prod.'!SG29+'Daily-Prod.'!RX29+'Daily-Prod.'!RO29+'Daily-Prod.'!RF29+'Daily-Prod.'!QW29+'Daily-Prod.'!QN29+'Daily-Prod.'!QE29+'Daily-Prod.'!PV29+'Daily-Prod.'!PM29+'Daily-Prod.'!PD29+'Daily-Prod.'!OU29+'Daily-Prod.'!OL29+'Daily-Prod.'!OC29+'Daily-Prod.'!NT29+'Daily-Prod.'!NK29+'Daily-Prod.'!NB29+'Daily-Prod.'!MS29+'Daily-Prod.'!MJ29+'Daily-Prod.'!MA29+'Daily-Prod.'!LR29+'Daily-Prod.'!LI29+'Daily-Prod.'!KZ29+'Daily-Prod.'!KQ29+'Daily-Prod.'!KH29+'Daily-Prod.'!JY29+'Daily-Prod.'!JP29)/O29,"")</f>
        <v>0.23478260869565218</v>
      </c>
      <c r="O29" s="496">
        <f>IFERROR(('Daily-Prod.'!UA29+'Daily-Prod.'!TR29+'Daily-Prod.'!TI29+'Daily-Prod.'!SZ29+'Daily-Prod.'!SQ29+'Daily-Prod.'!SH29+'Daily-Prod.'!RY29+'Daily-Prod.'!RP29+'Daily-Prod.'!RG29+'Daily-Prod.'!QX29+'Daily-Prod.'!QO29+'Daily-Prod.'!QF29+'Daily-Prod.'!PW29+'Daily-Prod.'!PN29+'Daily-Prod.'!PE29+'Daily-Prod.'!OV29+'Daily-Prod.'!OM29+'Daily-Prod.'!OD29+'Daily-Prod.'!NU29+'Daily-Prod.'!NL29+'Daily-Prod.'!NC29+'Daily-Prod.'!MT29+'Daily-Prod.'!MK29+'Daily-Prod.'!MB29+'Daily-Prod.'!LS29+'Daily-Prod.'!LJ29+'Daily-Prod.'!LA29+'Daily-Prod.'!KR29+'Daily-Prod.'!KI29+'Daily-Prod.'!JZ29+'Daily-Prod.'!JQ29),"")</f>
        <v>230</v>
      </c>
      <c r="P29" s="383"/>
      <c r="Q29" s="384">
        <f>IFERROR(('Daily-Prod.'!UC29+'Daily-Prod.'!TT29+'Daily-Prod.'!TK29+'Daily-Prod.'!TB29+'Daily-Prod.'!SS29+'Daily-Prod.'!SJ29+'Daily-Prod.'!SA29+'Daily-Prod.'!RR29+'Daily-Prod.'!RI29+'Daily-Prod.'!QZ29+'Daily-Prod.'!QQ29+'Daily-Prod.'!QH29+'Daily-Prod.'!PY29+'Daily-Prod.'!PP29+'Daily-Prod.'!PG29+'Daily-Prod.'!OX29+'Daily-Prod.'!OO29+'Daily-Prod.'!OF29+'Daily-Prod.'!NW29+'Daily-Prod.'!NN29+'Daily-Prod.'!NE29+'Daily-Prod.'!MV29+'Daily-Prod.'!MM29+'Daily-Prod.'!MD29+'Daily-Prod.'!LU29+'Daily-Prod.'!LL29+'Daily-Prod.'!LC29+'Daily-Prod.'!KT29+'Daily-Prod.'!KK29+'Daily-Prod.'!KB29+'Daily-Prod.'!JS29),"")</f>
        <v>135</v>
      </c>
      <c r="R29" s="495" t="str">
        <f t="shared" si="21"/>
        <v/>
      </c>
      <c r="S29" s="378">
        <f>IFERROR(AVERAGE('Daily-Prod.'!TR29,'Daily-Prod.'!UA29,'Daily-Prod.'!TI29,'Daily-Prod.'!SZ29,'Daily-Prod.'!SQ29,'Daily-Prod.'!SH29,'Daily-Prod.'!RY29,'Daily-Prod.'!RP29,'Daily-Prod.'!RG29,'Daily-Prod.'!QX29,'Daily-Prod.'!QO29,'Daily-Prod.'!QF29,'Daily-Prod.'!PW29,'Daily-Prod.'!PN29,'Daily-Prod.'!PE29,'Daily-Prod.'!OV29,'Daily-Prod.'!OM29,'Daily-Prod.'!OD29,'Daily-Prod.'!NU29,'Daily-Prod.'!NL29,'Daily-Prod.'!NC29,'Daily-Prod.'!MT29,'Daily-Prod.'!MK29,'Daily-Prod.'!MB29,'Daily-Prod.'!LS29,'Daily-Prod.'!LJ29,'Daily-Prod.'!LA29,'Daily-Prod.'!KR29,'Daily-Prod.'!KI29,'Daily-Prod.'!JZ29),"")</f>
        <v>10.55</v>
      </c>
      <c r="T29" s="379" t="str">
        <f>IFERROR(AVERAGE('Daily-Prod.'!TS29,'Daily-Prod.'!UB29,'Daily-Prod.'!TJ29,'Daily-Prod.'!TA29,'Daily-Prod.'!SR29,'Daily-Prod.'!SI29,'Daily-Prod.'!RZ29,'Daily-Prod.'!RQ29,'Daily-Prod.'!RH29,'Daily-Prod.'!QY29,'Daily-Prod.'!QP29,'Daily-Prod.'!QG29,'Daily-Prod.'!PX29,'Daily-Prod.'!PO29,'Daily-Prod.'!PF29,'Daily-Prod.'!OW29,'Daily-Prod.'!ON29,'Daily-Prod.'!OE29,'Daily-Prod.'!NV29,'Daily-Prod.'!NM29,'Daily-Prod.'!ND29,'Daily-Prod.'!MU29,'Daily-Prod.'!ML29,'Daily-Prod.'!MC29,'Daily-Prod.'!LT29,'Daily-Prod.'!LK29,'Daily-Prod.'!LB29,'Daily-Prod.'!KS29,'Daily-Prod.'!KJ29,'Daily-Prod.'!KA29),"")</f>
        <v/>
      </c>
      <c r="U29" s="380">
        <f>IFERROR(AVERAGE('Daily-Prod.'!TT29,'Daily-Prod.'!UC29,'Daily-Prod.'!TK29,'Daily-Prod.'!TB29,'Daily-Prod.'!SS29,'Daily-Prod.'!SJ29,'Daily-Prod.'!SA29,'Daily-Prod.'!RR29,'Daily-Prod.'!RI29,'Daily-Prod.'!QZ29,'Daily-Prod.'!QQ29,'Daily-Prod.'!QH29,'Daily-Prod.'!PY29,'Daily-Prod.'!PP29,'Daily-Prod.'!PG29,'Daily-Prod.'!OX29,'Daily-Prod.'!OO29,'Daily-Prod.'!OF29,'Daily-Prod.'!NW29,'Daily-Prod.'!NN29,'Daily-Prod.'!NE29,'Daily-Prod.'!MV29,'Daily-Prod.'!MM29,'Daily-Prod.'!MD29,'Daily-Prod.'!LU29,'Daily-Prod.'!LL29,'Daily-Prod.'!LC29,'Daily-Prod.'!KT29,'Daily-Prod.'!KK29,'Daily-Prod.'!KB29),"")</f>
        <v>5.8695652173913047</v>
      </c>
      <c r="V29" s="66">
        <f>IFERROR(('Daily-Prod.'!ADN29+'Daily-Prod.'!ADE29+'Daily-Prod.'!ACV29+'Daily-Prod.'!ACM29+'Daily-Prod.'!ACD29+'Daily-Prod.'!ABU29+'Daily-Prod.'!ABL29+'Daily-Prod.'!ABC29+'Daily-Prod.'!AAT29+'Daily-Prod.'!AAK29+'Daily-Prod.'!AAB29+'Daily-Prod.'!ZS29+'Daily-Prod.'!ZJ29+'Daily-Prod.'!ZA29+'Daily-Prod.'!YR29+'Daily-Prod.'!YI29+'Daily-Prod.'!XZ29+'Daily-Prod.'!XQ29+'Daily-Prod.'!XH29+'Daily-Prod.'!WY29+'Daily-Prod.'!WP29+'Daily-Prod.'!WG29+'Daily-Prod.'!VX29+'Daily-Prod.'!VO29+'Daily-Prod.'!VF29+'Daily-Prod.'!UW29+'Daily-Prod.'!UN29+'Daily-Prod.'!UE29)/Y29,"")</f>
        <v>0.45901639344262296</v>
      </c>
      <c r="W29" s="475">
        <f>IFERROR(('Daily-Prod.'!ADO29+'Daily-Prod.'!ADF29+'Daily-Prod.'!ACW29+'Daily-Prod.'!ACN29+'Daily-Prod.'!ACE29+'Daily-Prod.'!ABV29+'Daily-Prod.'!ABM29+'Daily-Prod.'!ABD29+'Daily-Prod.'!AAU29+'Daily-Prod.'!AAL29+'Daily-Prod.'!AAC29+'Daily-Prod.'!ZT29+'Daily-Prod.'!ZK29+'Daily-Prod.'!ZB29+'Daily-Prod.'!YS29+'Daily-Prod.'!YJ29+'Daily-Prod.'!YA29+'Daily-Prod.'!XR29+'Daily-Prod.'!XI29+'Daily-Prod.'!WZ29+'Daily-Prod.'!WQ29+'Daily-Prod.'!WH29+'Daily-Prod.'!VY29+'Daily-Prod.'!VP29+'Daily-Prod.'!VG29+'Daily-Prod.'!UX29+'Daily-Prod.'!UO29+'Daily-Prod.'!UF29)/Y29,"")</f>
        <v>0.18032786885245902</v>
      </c>
      <c r="X29" s="475">
        <f>IFERROR(('Daily-Prod.'!ADR29+'Daily-Prod.'!ADI29+'Daily-Prod.'!ACZ29+'Daily-Prod.'!ACQ29+'Daily-Prod.'!ACH29+'Daily-Prod.'!ABY29+'Daily-Prod.'!ABP29+'Daily-Prod.'!ABG29+'Daily-Prod.'!AAX29+'Daily-Prod.'!AAO29+'Daily-Prod.'!AAF29+'Daily-Prod.'!ZW29+'Daily-Prod.'!ZN29+'Daily-Prod.'!ZE29+'Daily-Prod.'!YV29+'Daily-Prod.'!YM29+'Daily-Prod.'!YD29+'Daily-Prod.'!XU29+'Daily-Prod.'!XL29+'Daily-Prod.'!XC29+'Daily-Prod.'!WT29+'Daily-Prod.'!WK29+'Daily-Prod.'!WB29+'Daily-Prod.'!VS29+'Daily-Prod.'!VJ29+'Daily-Prod.'!VA29+'Daily-Prod.'!UR29+'Daily-Prod.'!UI29+'Daily-Prod.'!ADQ29+'Daily-Prod.'!ADH29+'Daily-Prod.'!ACY29+'Daily-Prod.'!ACP29+'Daily-Prod.'!ACG29+'Daily-Prod.'!ABX29+'Daily-Prod.'!ABO29+'Daily-Prod.'!ABF29+'Daily-Prod.'!AAW29+'Daily-Prod.'!AAN29+'Daily-Prod.'!AAE29+'Daily-Prod.'!ZV29+'Daily-Prod.'!ZM29+'Daily-Prod.'!ZD29+'Daily-Prod.'!YU29+'Daily-Prod.'!YL29+'Daily-Prod.'!YC29+'Daily-Prod.'!XT29+'Daily-Prod.'!XK29+'Daily-Prod.'!XB29+'Daily-Prod.'!WS29+'Daily-Prod.'!WJ29+'Daily-Prod.'!WA29+'Daily-Prod.'!VR29+'Daily-Prod.'!VI29+'Daily-Prod.'!UZ29+'Daily-Prod.'!UQ29+'Daily-Prod.'!UH29)/Y29,"")</f>
        <v>0.36065573770491804</v>
      </c>
      <c r="Y29" s="496">
        <f>IFERROR(('Daily-Prod.'!ADS29+'Daily-Prod.'!ADJ29+'Daily-Prod.'!ADA29+'Daily-Prod.'!ACR29+'Daily-Prod.'!ACI29+'Daily-Prod.'!ABZ29+'Daily-Prod.'!ABQ29+'Daily-Prod.'!ABH29+'Daily-Prod.'!AAY29+'Daily-Prod.'!AAP29+'Daily-Prod.'!AAG29+'Daily-Prod.'!ZX29+'Daily-Prod.'!ZO29+'Daily-Prod.'!ZF29+'Daily-Prod.'!YW29+'Daily-Prod.'!YN29+'Daily-Prod.'!YE29+'Daily-Prod.'!XV29+'Daily-Prod.'!XM29+'Daily-Prod.'!XD29+'Daily-Prod.'!WU29+'Daily-Prod.'!WL29+'Daily-Prod.'!WC29+'Daily-Prod.'!VT29+'Daily-Prod.'!VK29+'Daily-Prod.'!VB29+'Daily-Prod.'!US29+'Daily-Prod.'!UJ29),"")</f>
        <v>122</v>
      </c>
      <c r="Z29" s="383"/>
      <c r="AA29" s="384">
        <f>IFERROR(('Daily-Prod.'!ADU29+'Daily-Prod.'!ADL29+'Daily-Prod.'!ADC29+'Daily-Prod.'!ACT29+'Daily-Prod.'!ACK29+'Daily-Prod.'!ACB29+'Daily-Prod.'!ABS29+'Daily-Prod.'!ABJ29+'Daily-Prod.'!ABA29+'Daily-Prod.'!AAR29+'Daily-Prod.'!AAI29+'Daily-Prod.'!ZZ29+'Daily-Prod.'!ZQ29+'Daily-Prod.'!ZH29+'Daily-Prod.'!YY29+'Daily-Prod.'!YP29+'Daily-Prod.'!YG29+'Daily-Prod.'!XX29+'Daily-Prod.'!XO29+'Daily-Prod.'!XF29+'Daily-Prod.'!WW29+'Daily-Prod.'!WN29+'Daily-Prod.'!WE29+'Daily-Prod.'!VV29+'Daily-Prod.'!VM29+'Daily-Prod.'!VD29+'Daily-Prod.'!UU29+'Daily-Prod.'!UL29),"")</f>
        <v>31</v>
      </c>
      <c r="AB29" s="495" t="str">
        <f t="shared" si="22"/>
        <v/>
      </c>
      <c r="AC29" s="378">
        <f>IFERROR(AVERAGE('Daily-Prod.'!ADS29,'Daily-Prod.'!ADJ29,'Daily-Prod.'!ADA29,'Daily-Prod.'!ACR29,'Daily-Prod.'!ACI29,'Daily-Prod.'!ABZ29,'Daily-Prod.'!ABQ29,'Daily-Prod.'!ABH29,'Daily-Prod.'!AAY29,'Daily-Prod.'!AAP29,'Daily-Prod.'!AAG29,'Daily-Prod.'!ZX29,'Daily-Prod.'!ZO29,'Daily-Prod.'!ZF29,'Daily-Prod.'!YW29,'Daily-Prod.'!YN29,'Daily-Prod.'!YE29,'Daily-Prod.'!XV29,'Daily-Prod.'!XM29,'Daily-Prod.'!XD29,'Daily-Prod.'!WU29,'Daily-Prod.'!WL29,'Daily-Prod.'!WC29,'Daily-Prod.'!VT29,'Daily-Prod.'!VK29,'Daily-Prod.'!VB29,'Daily-Prod.'!US29,'Daily-Prod.'!UJ29),"")</f>
        <v>6.4210526315789478</v>
      </c>
      <c r="AD29" s="379" t="str">
        <f>IFERROR(AVERAGE('Daily-Prod.'!ADT29,'Daily-Prod.'!ADK29,'Daily-Prod.'!ADB29,'Daily-Prod.'!ACS29,'Daily-Prod.'!ACJ29,'Daily-Prod.'!ACA29,'Daily-Prod.'!ABR29,'Daily-Prod.'!ABI29,'Daily-Prod.'!AAZ29,'Daily-Prod.'!AAQ29,'Daily-Prod.'!AAH29,'Daily-Prod.'!ZY29,'Daily-Prod.'!ZP29,'Daily-Prod.'!ZG29,'Daily-Prod.'!YX29,'Daily-Prod.'!YO29,'Daily-Prod.'!YF29,'Daily-Prod.'!XW29,'Daily-Prod.'!XN29,'Daily-Prod.'!XE29,'Daily-Prod.'!WV29,'Daily-Prod.'!WM29,'Daily-Prod.'!WD29,'Daily-Prod.'!VU29,'Daily-Prod.'!VL29,'Daily-Prod.'!VC29,'Daily-Prod.'!UT29,'Daily-Prod.'!UK29),"")</f>
        <v/>
      </c>
      <c r="AE29" s="380">
        <f>IFERROR(AVERAGE('Daily-Prod.'!ADU29,'Daily-Prod.'!ADL29,'Daily-Prod.'!ADC29,'Daily-Prod.'!ACT29,'Daily-Prod.'!ACK29,'Daily-Prod.'!ACB29,'Daily-Prod.'!ABS29,'Daily-Prod.'!ABJ29,'Daily-Prod.'!ABA29,'Daily-Prod.'!AAR29,'Daily-Prod.'!AAI29,'Daily-Prod.'!ZZ29,'Daily-Prod.'!ZQ29,'Daily-Prod.'!ZH29,'Daily-Prod.'!YY29,'Daily-Prod.'!YP29,'Daily-Prod.'!YG29,'Daily-Prod.'!XX29,'Daily-Prod.'!XO29,'Daily-Prod.'!XF29,'Daily-Prod.'!WW29,'Daily-Prod.'!WN29,'Daily-Prod.'!WE29,'Daily-Prod.'!VV29,'Daily-Prod.'!VM29,'Daily-Prod.'!VD29,'Daily-Prod.'!UU29,'Daily-Prod.'!UL29),"")</f>
        <v>1.8235294117647058</v>
      </c>
      <c r="AF29" s="66">
        <f>IFERROR(('Daily-Prod.'!AOG29+'Daily-Prod.'!ANX29+'Daily-Prod.'!ANO29+'Daily-Prod.'!ANF29+'Daily-Prod.'!AMW29+'Daily-Prod.'!AMN29+'Daily-Prod.'!AME29+'Daily-Prod.'!ALV29+'Daily-Prod.'!ALM29+'Daily-Prod.'!ALD29+'Daily-Prod.'!AKU29+'Daily-Prod.'!AKL29+'Daily-Prod.'!AKC29+'Daily-Prod.'!AJT29+'Daily-Prod.'!AJK29+'Daily-Prod.'!AJB29+'Daily-Prod.'!AIS29+'Daily-Prod.'!AIJ29+'Daily-Prod.'!AIA29+'Daily-Prod.'!AHR29+'Daily-Prod.'!AHI29+'Daily-Prod.'!AGZ29+'Daily-Prod.'!AGQ29+'Daily-Prod.'!AGH29+'Daily-Prod.'!AFY29+'Daily-Prod.'!AFP29+'Daily-Prod.'!AFG29+'Daily-Prod.'!AEX29+'Daily-Prod.'!AEO29+'Daily-Prod.'!AEF29+'Daily-Prod.'!ADW29)/AI29,"")</f>
        <v>0.44155844155844154</v>
      </c>
      <c r="AG29" s="475">
        <f>IFERROR(('Daily-Prod.'!AOH29+'Daily-Prod.'!ANY29+'Daily-Prod.'!ANP29+'Daily-Prod.'!ANG29+'Daily-Prod.'!AMX29+'Daily-Prod.'!AMO29+'Daily-Prod.'!AMF29+'Daily-Prod.'!ALW29+'Daily-Prod.'!ALN29+'Daily-Prod.'!ALE29+'Daily-Prod.'!AKV29+'Daily-Prod.'!AKM29+'Daily-Prod.'!AKD29+'Daily-Prod.'!AJU29+'Daily-Prod.'!AJL29+'Daily-Prod.'!AJC29+'Daily-Prod.'!AIT29+'Daily-Prod.'!AIK29+'Daily-Prod.'!AIB29+'Daily-Prod.'!AHS29+'Daily-Prod.'!AHJ29+'Daily-Prod.'!AHA29+'Daily-Prod.'!AGR29+'Daily-Prod.'!AGI29+'Daily-Prod.'!AFZ29+'Daily-Prod.'!AFQ29+'Daily-Prod.'!AFH29+'Daily-Prod.'!AEY29+'Daily-Prod.'!AEP29+'Daily-Prod.'!AEG29+'Daily-Prod.'!ADX29)/AI29,"")</f>
        <v>0.24025974025974026</v>
      </c>
      <c r="AH29" s="475">
        <f>IFERROR(('Daily-Prod.'!AOK29+'Daily-Prod.'!AOB29+'Daily-Prod.'!ANS29+'Daily-Prod.'!ANJ29+'Daily-Prod.'!ANA29+'Daily-Prod.'!AMR29+'Daily-Prod.'!AMI29+'Daily-Prod.'!ALZ29+'Daily-Prod.'!ALQ29+'Daily-Prod.'!ALH29+'Daily-Prod.'!AKY29+'Daily-Prod.'!AKP29+'Daily-Prod.'!AKG29+'Daily-Prod.'!AJX29+'Daily-Prod.'!AJO29+'Daily-Prod.'!AJF29+'Daily-Prod.'!AIW29+'Daily-Prod.'!AIN29+'Daily-Prod.'!AIE29+'Daily-Prod.'!AHV29+'Daily-Prod.'!AHM29+'Daily-Prod.'!AHD29+'Daily-Prod.'!AGU29+'Daily-Prod.'!AGL29+'Daily-Prod.'!AGC29+'Daily-Prod.'!AFT29+'Daily-Prod.'!AFK29+'Daily-Prod.'!AFB29+'Daily-Prod.'!AES29+'Daily-Prod.'!AEJ29+'Daily-Prod.'!AEA29+'Daily-Prod.'!AOJ29+'Daily-Prod.'!AOA29+'Daily-Prod.'!ANR29+'Daily-Prod.'!ANI29+'Daily-Prod.'!AMZ29+'Daily-Prod.'!AMQ29+'Daily-Prod.'!AMH29+'Daily-Prod.'!ALY29+'Daily-Prod.'!ALP29+'Daily-Prod.'!ALG29+'Daily-Prod.'!AKX29+'Daily-Prod.'!AKO29+'Daily-Prod.'!AKF29+'Daily-Prod.'!AJW29+'Daily-Prod.'!AJN29+'Daily-Prod.'!AJE29+'Daily-Prod.'!AIV29+'Daily-Prod.'!AIM29+'Daily-Prod.'!AID29+'Daily-Prod.'!AHU29+'Daily-Prod.'!AHL29+'Daily-Prod.'!AHC29+'Daily-Prod.'!AGT29+'Daily-Prod.'!AGK29+'Daily-Prod.'!AGB29+'Daily-Prod.'!AFS29+'Daily-Prod.'!AFJ29+'Daily-Prod.'!AFA29+'Daily-Prod.'!AER29+'Daily-Prod.'!AEI29+'Daily-Prod.'!ADZ29)/AI29,"")</f>
        <v>0.31818181818181818</v>
      </c>
      <c r="AI29" s="496">
        <f>IFERROR(('Daily-Prod.'!AOL29+'Daily-Prod.'!AOC29+'Daily-Prod.'!ANT29+'Daily-Prod.'!ANK29+'Daily-Prod.'!ANB29+'Daily-Prod.'!AMS29+'Daily-Prod.'!AMJ29+'Daily-Prod.'!AMA29+'Daily-Prod.'!ALR29+'Daily-Prod.'!ALI29+'Daily-Prod.'!AKZ29+'Daily-Prod.'!AKQ29+'Daily-Prod.'!AKH29+'Daily-Prod.'!AJY29+'Daily-Prod.'!AJP29+'Daily-Prod.'!AJG29+'Daily-Prod.'!AIX29+'Daily-Prod.'!AIO29+'Daily-Prod.'!AIF29+'Daily-Prod.'!AHW29+'Daily-Prod.'!AHN29+'Daily-Prod.'!AHE29+'Daily-Prod.'!AGV29+'Daily-Prod.'!AGM29+'Daily-Prod.'!AGD29+'Daily-Prod.'!AFU29+'Daily-Prod.'!AFL29+'Daily-Prod.'!AFC29+'Daily-Prod.'!AET29+'Daily-Prod.'!AEK29+'Daily-Prod.'!AEB29),"")</f>
        <v>154</v>
      </c>
      <c r="AJ29" s="383"/>
      <c r="AK29" s="384">
        <f>IFERROR(('Daily-Prod.'!AON29+'Daily-Prod.'!AOE29+'Daily-Prod.'!ANV29+'Daily-Prod.'!ANM29+'Daily-Prod.'!AND29+'Daily-Prod.'!AMU29+'Daily-Prod.'!AML29+'Daily-Prod.'!AMC29+'Daily-Prod.'!ALT29+'Daily-Prod.'!ALK29+'Daily-Prod.'!ALB29+'Daily-Prod.'!AKS29+'Daily-Prod.'!AKJ29+'Daily-Prod.'!AKA29+'Daily-Prod.'!AJR29+'Daily-Prod.'!AJI29+'Daily-Prod.'!AIZ29+'Daily-Prod.'!AIQ29+'Daily-Prod.'!AIH29+'Daily-Prod.'!AHY29+'Daily-Prod.'!AHP29+'Daily-Prod.'!AHG29+'Daily-Prod.'!AGX29+'Daily-Prod.'!AGO29+'Daily-Prod.'!AGF29+'Daily-Prod.'!AFW29+'Daily-Prod.'!AFN29+'Daily-Prod.'!AFE29+'Daily-Prod.'!AEV29+'Daily-Prod.'!AEM29+'Daily-Prod.'!AED29),"")</f>
        <v>42</v>
      </c>
      <c r="AL29" s="495" t="str">
        <f t="shared" si="23"/>
        <v/>
      </c>
      <c r="AM29" s="378">
        <f>IFERROR(AVERAGE('Daily-Prod.'!AOL29,'Daily-Prod.'!AOC29,'Daily-Prod.'!ANT29,'Daily-Prod.'!ANK29,'Daily-Prod.'!ANB29,'Daily-Prod.'!AMS29,'Daily-Prod.'!AMJ29,'Daily-Prod.'!AMA29,'Daily-Prod.'!ALR29,'Daily-Prod.'!ALI29,'Daily-Prod.'!AKZ29,'Daily-Prod.'!AKQ29,'Daily-Prod.'!AKH29,'Daily-Prod.'!AJY29,'Daily-Prod.'!AJP29,'Daily-Prod.'!AJG29,'Daily-Prod.'!AIX29,'Daily-Prod.'!AIO29,'Daily-Prod.'!AIF29,'Daily-Prod.'!AHW29,'Daily-Prod.'!AHN29,'Daily-Prod.'!AHE29,'Daily-Prod.'!AGV29,'Daily-Prod.'!AGM29,'Daily-Prod.'!AGD29,'Daily-Prod.'!AFU29,'Daily-Prod.'!AFL29,'Daily-Prod.'!AFC29,'Daily-Prod.'!AET29,'Daily-Prod.'!AEK29,'Daily-Prod.'!AEB29),"")</f>
        <v>7.7</v>
      </c>
      <c r="AN29" s="379"/>
      <c r="AO29" s="380">
        <f>IFERROR(AVERAGE('Daily-Prod.'!AON29,'Daily-Prod.'!AOE29,'Daily-Prod.'!ANV29,'Daily-Prod.'!ANM29,'Daily-Prod.'!AND29,'Daily-Prod.'!AMU29,'Daily-Prod.'!AML29,'Daily-Prod.'!AMC29,'Daily-Prod.'!ALT29,'Daily-Prod.'!ALK29,'Daily-Prod.'!ALB29,'Daily-Prod.'!AKS29,'Daily-Prod.'!AKJ29,'Daily-Prod.'!AKA29,'Daily-Prod.'!AJR29,'Daily-Prod.'!AJI29,'Daily-Prod.'!AIZ29,'Daily-Prod.'!AIQ29,'Daily-Prod.'!AIH29,'Daily-Prod.'!AHY29,'Daily-Prod.'!AHP29,'Daily-Prod.'!AHG29,'Daily-Prod.'!AGX29,'Daily-Prod.'!AGO29,'Daily-Prod.'!AGF29,'Daily-Prod.'!AFW29,'Daily-Prod.'!AFN29,'Daily-Prod.'!AFE29,'Daily-Prod.'!AEV29,'Daily-Prod.'!AEM29,'Daily-Prod.'!AED29),"")</f>
        <v>1.75</v>
      </c>
      <c r="AP29" s="66">
        <f>IFERROR(('Daily-Prod.'!AYZ29+'Daily-Prod.'!AYQ29+'Daily-Prod.'!AYH29+'Daily-Prod.'!AXY29+'Daily-Prod.'!AXP29+'Daily-Prod.'!AXG29+'Daily-Prod.'!AWX29+'Daily-Prod.'!AWO29+'Daily-Prod.'!AWF29+'Daily-Prod.'!AVW29+'Daily-Prod.'!AVN29+'Daily-Prod.'!AVE29+'Daily-Prod.'!AUV29+'Daily-Prod.'!AUM29+'Daily-Prod.'!AUD29+'Daily-Prod.'!ATU29+'Daily-Prod.'!ATL29+'Daily-Prod.'!ATC29+'Daily-Prod.'!AST29+'Daily-Prod.'!ASK29+'Daily-Prod.'!ASB29+'Daily-Prod.'!ARS29+'Daily-Prod.'!ARJ29+'Daily-Prod.'!ARA29+'Daily-Prod.'!AQR29+'Daily-Prod.'!AQI29+'Daily-Prod.'!APZ29+'Daily-Prod.'!APQ29+'Daily-Prod.'!APH29+'Daily-Prod.'!AOY29+'Daily-Prod.'!AOP29)/AS29,"")</f>
        <v>0.45731707317073172</v>
      </c>
      <c r="AQ29" s="475">
        <f>IFERROR(('Daily-Prod.'!AZA29+'Daily-Prod.'!AYR29+'Daily-Prod.'!AYI29+'Daily-Prod.'!AXZ29+'Daily-Prod.'!AXQ29+'Daily-Prod.'!AXH29+'Daily-Prod.'!AWY29+'Daily-Prod.'!AWP29+'Daily-Prod.'!AWG29+'Daily-Prod.'!AVX29+'Daily-Prod.'!AVO29+'Daily-Prod.'!AVF29+'Daily-Prod.'!AUW29+'Daily-Prod.'!AUN29+'Daily-Prod.'!AUE29+'Daily-Prod.'!ATV29+'Daily-Prod.'!ATM29+'Daily-Prod.'!ATD29+'Daily-Prod.'!ASU29+'Daily-Prod.'!ASL29+'Daily-Prod.'!ASC29+'Daily-Prod.'!ART29+'Daily-Prod.'!ARK29+'Daily-Prod.'!ARB29+'Daily-Prod.'!AQS29+'Daily-Prod.'!AQJ29+'Daily-Prod.'!AQA29+'Daily-Prod.'!APR29+'Daily-Prod.'!API29+'Daily-Prod.'!AOZ29+'Daily-Prod.'!AOQ29)/AS29,"")</f>
        <v>0.28658536585365851</v>
      </c>
      <c r="AR29" s="475">
        <f>IFERROR(('Daily-Prod.'!AZC29+'Daily-Prod.'!AYT29+'Daily-Prod.'!AYK29+'Daily-Prod.'!AYB29+'Daily-Prod.'!AXS29+'Daily-Prod.'!AXJ29+'Daily-Prod.'!AXA29+'Daily-Prod.'!AWR29+'Daily-Prod.'!AWI29+'Daily-Prod.'!AVZ29+'Daily-Prod.'!AVQ29+'Daily-Prod.'!AVH29+'Daily-Prod.'!AUY29+'Daily-Prod.'!AUP29+'Daily-Prod.'!AUG29+'Daily-Prod.'!ATX29+'Daily-Prod.'!ATO29+'Daily-Prod.'!ATF29+'Daily-Prod.'!ASW29+'Daily-Prod.'!ASN29+'Daily-Prod.'!ASE29+'Daily-Prod.'!ARV29+'Daily-Prod.'!ARM29+'Daily-Prod.'!ARD29+'Daily-Prod.'!AQU29+'Daily-Prod.'!AQL29+'Daily-Prod.'!AQC29+'Daily-Prod.'!APT29+'Daily-Prod.'!APK29+'Daily-Prod.'!APB29+'Daily-Prod.'!AOS29+'Daily-Prod.'!AZD29+'Daily-Prod.'!AYU29+'Daily-Prod.'!AYL29+'Daily-Prod.'!AYC29+'Daily-Prod.'!AXT29+'Daily-Prod.'!AXK29+'Daily-Prod.'!AXB29+'Daily-Prod.'!AWS29+'Daily-Prod.'!AWJ29+'Daily-Prod.'!AWA29+'Daily-Prod.'!AVR29+'Daily-Prod.'!AVI29+'Daily-Prod.'!AUZ29+'Daily-Prod.'!AUQ29+'Daily-Prod.'!AUH29+'Daily-Prod.'!ATY29+'Daily-Prod.'!ATP29+'Daily-Prod.'!ATG29+'Daily-Prod.'!ASX29+'Daily-Prod.'!ASO29+'Daily-Prod.'!ASF29+'Daily-Prod.'!ARW29+'Daily-Prod.'!ARN29+'Daily-Prod.'!ARE29+'Daily-Prod.'!AQV29+'Daily-Prod.'!AQM29+'Daily-Prod.'!AQD29+'Daily-Prod.'!APU29+'Daily-Prod.'!APL29+'Daily-Prod.'!APC29+'Daily-Prod.'!AOT29)/AS29,"")</f>
        <v>0.25609756097560976</v>
      </c>
      <c r="AS29" s="496">
        <f>IFERROR(('Daily-Prod.'!AZE29+'Daily-Prod.'!AYV29+'Daily-Prod.'!AYM29+'Daily-Prod.'!AYD29+'Daily-Prod.'!AXU29+'Daily-Prod.'!AXL29+'Daily-Prod.'!AXC29+'Daily-Prod.'!AWT29+'Daily-Prod.'!AWK29+'Daily-Prod.'!AWB29+'Daily-Prod.'!AVS29+'Daily-Prod.'!AVJ29+'Daily-Prod.'!AVA29+'Daily-Prod.'!AUR29+'Daily-Prod.'!AUI29+'Daily-Prod.'!ATZ29+'Daily-Prod.'!ATQ29+'Daily-Prod.'!ATH29+'Daily-Prod.'!ASY29+'Daily-Prod.'!ASP29+'Daily-Prod.'!ASG29+'Daily-Prod.'!ARX29+'Daily-Prod.'!ARO29+'Daily-Prod.'!ARF29+'Daily-Prod.'!AQW29+'Daily-Prod.'!AQN29+'Daily-Prod.'!AQE29+'Daily-Prod.'!APV29+'Daily-Prod.'!APM29+'Daily-Prod.'!APD29+'Daily-Prod.'!AOU29),"")</f>
        <v>164</v>
      </c>
      <c r="AT29" s="383"/>
      <c r="AU29" s="384">
        <f>IFERROR(('Daily-Prod.'!AZG29+'Daily-Prod.'!AYX29+'Daily-Prod.'!AYO29+'Daily-Prod.'!AYF29+'Daily-Prod.'!AXW29+'Daily-Prod.'!AXN29+'Daily-Prod.'!AXE29+'Daily-Prod.'!AWV29+'Daily-Prod.'!AWM29+'Daily-Prod.'!AWD29+'Daily-Prod.'!AVU29+'Daily-Prod.'!AVL29+'Daily-Prod.'!AVC29+'Daily-Prod.'!AUT29+'Daily-Prod.'!AUK29+'Daily-Prod.'!AUB29+'Daily-Prod.'!ATS29+'Daily-Prod.'!ATJ29+'Daily-Prod.'!ATA29+'Daily-Prod.'!ASR29+'Daily-Prod.'!ASI29+'Daily-Prod.'!ARZ29+'Daily-Prod.'!ARQ29+'Daily-Prod.'!ARH29+'Daily-Prod.'!AQY29+'Daily-Prod.'!AQP29+'Daily-Prod.'!AQG29+'Daily-Prod.'!APX29+'Daily-Prod.'!APO29+'Daily-Prod.'!APF29+'Daily-Prod.'!AOW29),"")</f>
        <v>72</v>
      </c>
      <c r="AV29" s="495" t="str">
        <f t="shared" si="24"/>
        <v/>
      </c>
      <c r="AW29" s="378">
        <f>IFERROR(AVERAGE('Daily-Prod.'!AZE29,'Daily-Prod.'!AYV29,'Daily-Prod.'!AYM29,'Daily-Prod.'!AYD29,'Daily-Prod.'!AXU29,'Daily-Prod.'!AXL29,'Daily-Prod.'!AXC29,'Daily-Prod.'!AWT29,'Daily-Prod.'!AWK29,'Daily-Prod.'!AWB29,'Daily-Prod.'!AVS29,'Daily-Prod.'!AVJ29,'Daily-Prod.'!AVA29,'Daily-Prod.'!AUR29,'Daily-Prod.'!AUI29,'Daily-Prod.'!ATZ29,'Daily-Prod.'!ATQ29,'Daily-Prod.'!ATH29,'Daily-Prod.'!ASY29,'Daily-Prod.'!ASP29,'Daily-Prod.'!ASG29,'Daily-Prod.'!ARX29,'Daily-Prod.'!ARO29,'Daily-Prod.'!ARF29,'Daily-Prod.'!AQW29,'Daily-Prod.'!AQN29,'Daily-Prod.'!AQE29,'Daily-Prod.'!APV29,'Daily-Prod.'!APM29,'Daily-Prod.'!APD29,'Daily-Prod.'!AOU29),"")</f>
        <v>9.6470588235294112</v>
      </c>
      <c r="AX29" s="379"/>
      <c r="AY29" s="380">
        <f>IFERROR(AVERAGE('Daily-Prod.'!AZG29,'Daily-Prod.'!AYX29,'Daily-Prod.'!AYO29,'Daily-Prod.'!AYF29,'Daily-Prod.'!AXW29,'Daily-Prod.'!AXN29,'Daily-Prod.'!AXE29,'Daily-Prod.'!AWV29,'Daily-Prod.'!AWM29,'Daily-Prod.'!AWD29,'Daily-Prod.'!AVU29,'Daily-Prod.'!AVL29,'Daily-Prod.'!AVC29,'Daily-Prod.'!AUT29,'Daily-Prod.'!AUK29,'Daily-Prod.'!AUB29,'Daily-Prod.'!ATS29,'Daily-Prod.'!ATJ29,'Daily-Prod.'!ATA29,'Daily-Prod.'!ASR29,'Daily-Prod.'!ASI29,'Daily-Prod.'!ARZ29,'Daily-Prod.'!ARQ29,'Daily-Prod.'!ARH29,'Daily-Prod.'!AQY29,'Daily-Prod.'!AQP29,'Daily-Prod.'!AQG29,'Daily-Prod.'!APX29,'Daily-Prod.'!APO29,'Daily-Prod.'!APF29,'Daily-Prod.'!AOW29),"")</f>
        <v>3.1304347826086958</v>
      </c>
      <c r="AZ29" s="66">
        <f>IFERROR(('Daily-Prod.'!BJJ29+'Daily-Prod.'!BJA29+'Daily-Prod.'!BIR29+'Daily-Prod.'!BII29+'Daily-Prod.'!BHZ29+'Daily-Prod.'!BHQ29+'Daily-Prod.'!BHH29+'Daily-Prod.'!BGY29+'Daily-Prod.'!BGP29+'Daily-Prod.'!BGG29+'Daily-Prod.'!BFX29+'Daily-Prod.'!BFO29+'Daily-Prod.'!BFF29+'Daily-Prod.'!BEW29+'Daily-Prod.'!BEN29+'Daily-Prod.'!BEE29+'Daily-Prod.'!BDV29+'Daily-Prod.'!BDM29+'Daily-Prod.'!BDD29+'Daily-Prod.'!BCU29+'Daily-Prod.'!BCL29+'Daily-Prod.'!BCC29+'Daily-Prod.'!BBT29+'Daily-Prod.'!BBK29+'Daily-Prod.'!BBB29+'Daily-Prod.'!BAS29+'Daily-Prod.'!BAJ29+'Daily-Prod.'!BAA29+'Daily-Prod.'!AZR29+'Daily-Prod.'!AZI29)/BC29,"")</f>
        <v>0.44081632653061226</v>
      </c>
      <c r="BA29" s="475">
        <f>IFERROR(('Daily-Prod.'!BJK29+'Daily-Prod.'!BJB29+'Daily-Prod.'!BIS29+'Daily-Prod.'!BIJ29+'Daily-Prod.'!BIA29+'Daily-Prod.'!BHR29+'Daily-Prod.'!BHI29+'Daily-Prod.'!BGZ29+'Daily-Prod.'!BGQ29+'Daily-Prod.'!BGH29+'Daily-Prod.'!BFY29+'Daily-Prod.'!BFP29+'Daily-Prod.'!BFG29+'Daily-Prod.'!BEX29+'Daily-Prod.'!BEO29+'Daily-Prod.'!BEF29+'Daily-Prod.'!BDW29+'Daily-Prod.'!BDN29+'Daily-Prod.'!BDE29+'Daily-Prod.'!BCV29+'Daily-Prod.'!BCM29+'Daily-Prod.'!BCD29+'Daily-Prod.'!BBU29+'Daily-Prod.'!BBL29+'Daily-Prod.'!BBC29+'Daily-Prod.'!BAT29+'Daily-Prod.'!BAK29+'Daily-Prod.'!BAB29+'Daily-Prod.'!AZS29+'Daily-Prod.'!AZJ29)/BC29,"")</f>
        <v>0.28979591836734692</v>
      </c>
      <c r="BB29" s="475">
        <f>IFERROR(('Daily-Prod.'!BJM29+'Daily-Prod.'!BJD29+'Daily-Prod.'!BIU29+'Daily-Prod.'!BIL29+'Daily-Prod.'!BIC29+'Daily-Prod.'!BHT29+'Daily-Prod.'!BHK29+'Daily-Prod.'!BHB29+'Daily-Prod.'!BGS29+'Daily-Prod.'!BGJ29+'Daily-Prod.'!BGA29+'Daily-Prod.'!BFR29+'Daily-Prod.'!BFI29+'Daily-Prod.'!BEZ29+'Daily-Prod.'!BEQ29+'Daily-Prod.'!BEH29+'Daily-Prod.'!BDY29+'Daily-Prod.'!BDP29+'Daily-Prod.'!BDG29+'Daily-Prod.'!BCX29+'Daily-Prod.'!BCO29+'Daily-Prod.'!BCF29+'Daily-Prod.'!BBW29+'Daily-Prod.'!BBN29+'Daily-Prod.'!BBE29+'Daily-Prod.'!BAV29+'Daily-Prod.'!BAM29+'Daily-Prod.'!BAD29+'Daily-Prod.'!AZU29+'Daily-Prod.'!AZL29+'Daily-Prod.'!BJN29+'Daily-Prod.'!BJE29+'Daily-Prod.'!BIV29+'Daily-Prod.'!BIM29+'Daily-Prod.'!BID29+'Daily-Prod.'!BHU29+'Daily-Prod.'!BHL29+'Daily-Prod.'!BHC29+'Daily-Prod.'!BGT29+'Daily-Prod.'!BGK29+'Daily-Prod.'!BGB29+'Daily-Prod.'!BFS29+'Daily-Prod.'!BFJ29+'Daily-Prod.'!BFA29+'Daily-Prod.'!BER29+'Daily-Prod.'!BEI29+'Daily-Prod.'!BDZ29+'Daily-Prod.'!BDQ29+'Daily-Prod.'!BDH29+'Daily-Prod.'!BCY29+'Daily-Prod.'!BCP29+'Daily-Prod.'!BCG29+'Daily-Prod.'!BBX29+'Daily-Prod.'!BBO29+'Daily-Prod.'!BBF29+'Daily-Prod.'!BAW29+'Daily-Prod.'!BAN29+'Daily-Prod.'!BAE29+'Daily-Prod.'!AZV29+'Daily-Prod.'!AZM29)/BC29,"")</f>
        <v>0.26938775510204083</v>
      </c>
      <c r="BC29" s="496">
        <f>IFERROR(('Daily-Prod.'!BJO29+'Daily-Prod.'!BJF29+'Daily-Prod.'!BIW29+'Daily-Prod.'!BIN29+'Daily-Prod.'!BIE29+'Daily-Prod.'!BHV29+'Daily-Prod.'!BHM29+'Daily-Prod.'!BHD29+'Daily-Prod.'!BGU29+'Daily-Prod.'!BGL29+'Daily-Prod.'!BGC29+'Daily-Prod.'!BFT29+'Daily-Prod.'!BFK29+'Daily-Prod.'!BFB29+'Daily-Prod.'!BES29+'Daily-Prod.'!BEJ29+'Daily-Prod.'!BEA29+'Daily-Prod.'!BDR29+'Daily-Prod.'!BDI29+'Daily-Prod.'!BCZ29+'Daily-Prod.'!BCQ29+'Daily-Prod.'!BCH29+'Daily-Prod.'!BBY29+'Daily-Prod.'!BBP29+'Daily-Prod.'!BBG29+'Daily-Prod.'!BAX29+'Daily-Prod.'!BAO29+'Daily-Prod.'!BAF29+'Daily-Prod.'!AZW29+'Daily-Prod.'!AZN29),"")</f>
        <v>245</v>
      </c>
      <c r="BD29" s="383">
        <f>IFERROR(('Daily-Prod.'!BJP29+'Daily-Prod.'!BJG29+'Daily-Prod.'!BIX29+'Daily-Prod.'!BIO29+'Daily-Prod.'!BIF29+'Daily-Prod.'!BHW29+'Daily-Prod.'!BHN29+'Daily-Prod.'!BHE29+'Daily-Prod.'!BGV29+'Daily-Prod.'!BGM29+'Daily-Prod.'!BGD29+'Daily-Prod.'!BFU29+'Daily-Prod.'!BFL29+'Daily-Prod.'!BFC29+'Daily-Prod.'!BET29+'Daily-Prod.'!BEK29+'Daily-Prod.'!BEB29+'Daily-Prod.'!BDS29+'Daily-Prod.'!BDJ29+'Daily-Prod.'!BDA29+'Daily-Prod.'!BCR29+'Daily-Prod.'!BCI29+'Daily-Prod.'!BBZ29+'Daily-Prod.'!BBQ29+'Daily-Prod.'!BBH29+'Daily-Prod.'!BAY29+'Daily-Prod.'!BAP29+'Daily-Prod.'!BAG29+'Daily-Prod.'!AZX29+'Daily-Prod.'!AZO29),"")</f>
        <v>23</v>
      </c>
      <c r="BE29" s="384">
        <f>IFERROR(('Daily-Prod.'!BJQ29+'Daily-Prod.'!BJH29+'Daily-Prod.'!BIY29+'Daily-Prod.'!BIP29+'Daily-Prod.'!BIG29+'Daily-Prod.'!BHX29+'Daily-Prod.'!BHO29+'Daily-Prod.'!BHF29+'Daily-Prod.'!BGW29+'Daily-Prod.'!BGN29+'Daily-Prod.'!BGE29+'Daily-Prod.'!BFV29+'Daily-Prod.'!BFM29+'Daily-Prod.'!BFD29+'Daily-Prod.'!BEU29+'Daily-Prod.'!BEL29+'Daily-Prod.'!BEC29+'Daily-Prod.'!BDT29+'Daily-Prod.'!BDK29+'Daily-Prod.'!BDB29+'Daily-Prod.'!BCS29+'Daily-Prod.'!BCJ29+'Daily-Prod.'!BCA29+'Daily-Prod.'!BBR29+'Daily-Prod.'!BBI29+'Daily-Prod.'!BAZ29+'Daily-Prod.'!BAQ29+'Daily-Prod.'!BAH29+'Daily-Prod.'!AZY29+'Daily-Prod.'!AZP29),"")</f>
        <v>23</v>
      </c>
      <c r="BF29" s="495">
        <f t="shared" si="20"/>
        <v>1</v>
      </c>
      <c r="BG29" s="378">
        <f>IFERROR(AVERAGE('Daily-Prod.'!BJO29,'Daily-Prod.'!BJF29,'Daily-Prod.'!BIW29,'Daily-Prod.'!BIN29,'Daily-Prod.'!BIE29,'Daily-Prod.'!BHV29,'Daily-Prod.'!BHM29,'Daily-Prod.'!BHD29,'Daily-Prod.'!BGU29,'Daily-Prod.'!BGL29,'Daily-Prod.'!BGC29,'Daily-Prod.'!BFT29,'Daily-Prod.'!BFK29,'Daily-Prod.'!BFB29,'Daily-Prod.'!BES29,'Daily-Prod.'!BEJ29,'Daily-Prod.'!BEA29,'Daily-Prod.'!BDR29,'Daily-Prod.'!BDI29,'Daily-Prod.'!BCZ29,'Daily-Prod.'!BCQ29,'Daily-Prod.'!BCH29,'Daily-Prod.'!BBY29,'Daily-Prod.'!BBP29,'Daily-Prod.'!BBG29,'Daily-Prod.'!BAX29,'Daily-Prod.'!BAO29,'Daily-Prod.'!BAF29,'Daily-Prod.'!AZW29,'Daily-Prod.'!AZN29),"")</f>
        <v>12.25</v>
      </c>
      <c r="BH29" s="379">
        <f>IFERROR(AVERAGE('Daily-Prod.'!BJP29,'Daily-Prod.'!BJG29,'Daily-Prod.'!BIX29,'Daily-Prod.'!BIO29,'Daily-Prod.'!BIF29,'Daily-Prod.'!BHW29,'Daily-Prod.'!BHN29,'Daily-Prod.'!BHE29,'Daily-Prod.'!BGV29,'Daily-Prod.'!BGM29,'Daily-Prod.'!BGD29,'Daily-Prod.'!BFU29,'Daily-Prod.'!BFL29,'Daily-Prod.'!BFC29,'Daily-Prod.'!BET29,'Daily-Prod.'!BEK29,'Daily-Prod.'!BEB29,'Daily-Prod.'!BDS29,'Daily-Prod.'!BDJ29,'Daily-Prod.'!BDA29,'Daily-Prod.'!BCR29,'Daily-Prod.'!BCI29,'Daily-Prod.'!BBZ29,'Daily-Prod.'!BBQ29,'Daily-Prod.'!BBH29,'Daily-Prod.'!BAY29,'Daily-Prod.'!BAP29,'Daily-Prod.'!BAG29,'Daily-Prod.'!AZX29,'Daily-Prod.'!AZO29),"")</f>
        <v>0.7931034482758621</v>
      </c>
      <c r="BI29" s="380">
        <f>IFERROR(AVERAGE('Daily-Prod.'!BJQ29,'Daily-Prod.'!BJH29,'Daily-Prod.'!BIY29,'Daily-Prod.'!BIP29,'Daily-Prod.'!BIG29,'Daily-Prod.'!BHX29,'Daily-Prod.'!BHO29,'Daily-Prod.'!BHF29,'Daily-Prod.'!BGW29,'Daily-Prod.'!BGN29,'Daily-Prod.'!BGE29,'Daily-Prod.'!BFV29,'Daily-Prod.'!BFM29,'Daily-Prod.'!BFD29,'Daily-Prod.'!BEU29,'Daily-Prod.'!BEL29,'Daily-Prod.'!BEC29,'Daily-Prod.'!BDT29,'Daily-Prod.'!BDK29,'Daily-Prod.'!BDB29,'Daily-Prod.'!BCS29,'Daily-Prod.'!BCJ29,'Daily-Prod.'!BCA29,'Daily-Prod.'!BBR29,'Daily-Prod.'!BBI29,'Daily-Prod.'!BAZ29,'Daily-Prod.'!BAQ29,'Daily-Prod.'!BAH29,'Daily-Prod.'!AZY29,'Daily-Prod.'!AZP29),"")</f>
        <v>0.7931034482758621</v>
      </c>
      <c r="BJ29" s="66">
        <f>IFERROR((('Daily-Prod.'!BUC29+'Daily-Prod.'!BTT29+'Daily-Prod.'!BTK29+'Daily-Prod.'!BTB29+'Daily-Prod.'!BSS29+'Daily-Prod.'!BSJ29+'Daily-Prod.'!BSA29+'Daily-Prod.'!BRR29+'Daily-Prod.'!BRI29+'Daily-Prod.'!BQZ29+'Daily-Prod.'!BQQ29+'Daily-Prod.'!BQH29+'Daily-Prod.'!BPY29+'Daily-Prod.'!BPP29+'Daily-Prod.'!BPG29+'Daily-Prod.'!BOX29+'Daily-Prod.'!BOO29+'Daily-Prod.'!BOF29+'Daily-Prod.'!BNW29+'Daily-Prod.'!BNN29+'Daily-Prod.'!BNE29+'Daily-Prod.'!BMV29+'Daily-Prod.'!BMM29+'Daily-Prod.'!BMD29+'Daily-Prod.'!BLU29+'Daily-Prod.'!BLL29+'Daily-Prod.'!BLC29+'Daily-Prod.'!BKT29+'Daily-Prod.'!BKK29+'Daily-Prod.'!BKB29+'Daily-Prod.'!BJS29)/BM29),"")</f>
        <v>0.45705521472392641</v>
      </c>
      <c r="BK29" s="475">
        <f>IFERROR((('Daily-Prod.'!BUD29+'Daily-Prod.'!BTU29+'Daily-Prod.'!BTL29+'Daily-Prod.'!BTC29+'Daily-Prod.'!BST29+'Daily-Prod.'!BSK29+'Daily-Prod.'!BSB29+'Daily-Prod.'!BRS29+'Daily-Prod.'!BRJ29+'Daily-Prod.'!BRA29+'Daily-Prod.'!BQR29+'Daily-Prod.'!BQI29+'Daily-Prod.'!BPZ29+'Daily-Prod.'!BPQ29+'Daily-Prod.'!BPH29+'Daily-Prod.'!BOY29+'Daily-Prod.'!BOP29+'Daily-Prod.'!BOG29+'Daily-Prod.'!BNX29+'Daily-Prod.'!BNO29+'Daily-Prod.'!BNF29+'Daily-Prod.'!BMW29+'Daily-Prod.'!BMN29+'Daily-Prod.'!BME29+'Daily-Prod.'!BLV29+'Daily-Prod.'!BLM29+'Daily-Prod.'!BLD29+'Daily-Prod.'!BKU29+'Daily-Prod.'!BKL29+'Daily-Prod.'!BKC29+'Daily-Prod.'!BJT29)/BM29),"")</f>
        <v>0.26687116564417179</v>
      </c>
      <c r="BL29" s="475">
        <f>IFERROR((('Daily-Prod.'!BUG29+'Daily-Prod.'!BTX29+'Daily-Prod.'!BTO29+'Daily-Prod.'!BTF29+'Daily-Prod.'!BSW29+'Daily-Prod.'!BSN29+'Daily-Prod.'!BSE29+'Daily-Prod.'!BRV29+'Daily-Prod.'!BRM29+'Daily-Prod.'!BRD29+'Daily-Prod.'!BQU29+'Daily-Prod.'!BQL29+'Daily-Prod.'!BQC29+'Daily-Prod.'!BPT29+'Daily-Prod.'!BPK29+'Daily-Prod.'!BPB29+'Daily-Prod.'!BOS29+'Daily-Prod.'!BOJ29+'Daily-Prod.'!BOA29+'Daily-Prod.'!BNR29+'Daily-Prod.'!BNI29+'Daily-Prod.'!BMZ29+'Daily-Prod.'!BMQ29+'Daily-Prod.'!BMH29+'Daily-Prod.'!BLY29+'Daily-Prod.'!BLP29+'Daily-Prod.'!BLG29+'Daily-Prod.'!BKX29+'Daily-Prod.'!BKO29+'Daily-Prod.'!BKF29+'Daily-Prod.'!BJW29+'Daily-Prod.'!BUF29+'Daily-Prod.'!BTW29+'Daily-Prod.'!BTN29+'Daily-Prod.'!BTE29+'Daily-Prod.'!BSV29+'Daily-Prod.'!BSM29+'Daily-Prod.'!BSD29+'Daily-Prod.'!BRU29+'Daily-Prod.'!BRL29+'Daily-Prod.'!BRC29+'Daily-Prod.'!BQT29+'Daily-Prod.'!BQK29+'Daily-Prod.'!BQB29+'Daily-Prod.'!BPS29+'Daily-Prod.'!BPJ29+'Daily-Prod.'!BPA29+'Daily-Prod.'!BOR29+'Daily-Prod.'!BOI29+'Daily-Prod.'!BNZ29+'Daily-Prod.'!BNQ29+'Daily-Prod.'!BNH29+'Daily-Prod.'!BMY29+'Daily-Prod.'!BMP29+'Daily-Prod.'!BMG29+'Daily-Prod.'!BLX29+'Daily-Prod.'!BLO29+'Daily-Prod.'!BLF29+'Daily-Prod.'!BKW29+'Daily-Prod.'!BKN29+'Daily-Prod.'!BKE29+'Daily-Prod.'!BJV29)/BM29),"")</f>
        <v>0.27607361963190186</v>
      </c>
      <c r="BM29" s="496">
        <f>IFERROR(('Daily-Prod.'!BUH29+'Daily-Prod.'!BTY29+'Daily-Prod.'!BTP29+'Daily-Prod.'!BTG29+'Daily-Prod.'!BSX29+'Daily-Prod.'!BSO29+'Daily-Prod.'!BSF29+'Daily-Prod.'!BRW29+'Daily-Prod.'!BRN29+'Daily-Prod.'!BRE29+'Daily-Prod.'!BQV29+'Daily-Prod.'!BQM29+'Daily-Prod.'!BQD29+'Daily-Prod.'!BPU29+'Daily-Prod.'!BPL29+'Daily-Prod.'!BPC29+'Daily-Prod.'!BOT29+'Daily-Prod.'!BOK29+'Daily-Prod.'!BOB29+'Daily-Prod.'!BNS29+'Daily-Prod.'!BNJ29+'Daily-Prod.'!BNA29+'Daily-Prod.'!BMR29+'Daily-Prod.'!BMI29+'Daily-Prod.'!BLZ29+'Daily-Prod.'!BLQ29+'Daily-Prod.'!BLH29+'Daily-Prod.'!BKY29+'Daily-Prod.'!BKP29+'Daily-Prod.'!BKG29+'Daily-Prod.'!BJX29),"")</f>
        <v>326</v>
      </c>
      <c r="BN29" s="383"/>
      <c r="BO29" s="384">
        <f>IFERROR(('Daily-Prod.'!BUJ29+'Daily-Prod.'!BUA29+'Daily-Prod.'!BTR29+'Daily-Prod.'!BTI29+'Daily-Prod.'!BSZ29+'Daily-Prod.'!BSQ29+'Daily-Prod.'!BSH29+'Daily-Prod.'!BRY29+'Daily-Prod.'!BRP29+'Daily-Prod.'!BRG29+'Daily-Prod.'!BQX29+'Daily-Prod.'!BQO29+'Daily-Prod.'!BQF29+'Daily-Prod.'!BPW29+'Daily-Prod.'!BPN29+'Daily-Prod.'!BPE29+'Daily-Prod.'!BOV29+'Daily-Prod.'!BOM29+'Daily-Prod.'!BOD29+'Daily-Prod.'!BNU29+'Daily-Prod.'!BNL29+'Daily-Prod.'!BNC29+'Daily-Prod.'!BMT29+'Daily-Prod.'!BMK29+'Daily-Prod.'!BMB29+'Daily-Prod.'!BLS29+'Daily-Prod.'!BLJ29+'Daily-Prod.'!BLA29+'Daily-Prod.'!BKR29+'Daily-Prod.'!BKI29+'Daily-Prod.'!BJZ29),"")</f>
        <v>20</v>
      </c>
      <c r="BP29" s="495" t="str">
        <f t="shared" si="25"/>
        <v/>
      </c>
      <c r="BQ29" s="378">
        <f ca="1">IFERROR(AVERAGE(('Daily-Prod.'!BUH29,'Daily-Prod.'!BTY29,'Daily-Prod.'!BTP29,'Daily-Prod.'!BTG29,'Daily-Prod.'!BSX29,'Daily-Prod.'!BSO29,'Daily-Prod.'!BSF29,'Daily-Prod.'!BRW29,'Daily-Prod.'!BRN29,'Daily-Prod.'!BRE29,'Daily-Prod.'!BQV29,'Daily-Prod.'!BQM29,'Daily-Prod.'!BQD29,'Daily-Prod.'!BPU29,'Daily-Prod.'!BPL29,'Daily-Prod.'!BPC29,'Daily-Prod.'!BOT29,'Daily-Prod.'!BOK29,'Daily-Prod.'!BOB29,'Daily-Prod.'!BNS29,'Daily-Prod.'!BNJ29,'Daily-Prod.'!BNA29,'Daily-Prod.'!BMR29,'Daily-Prod.'!BMI29,'Daily-Prod.'!BLZ29,'Daily-Prod.'!BLQ29,'Daily-Prod.'!BLH29,'Daily-Prod.'!BKY29,'Daily-Prod.'!BKP29,'Daily-Prod.'!BKG29,'Daily-Prod.'!BJX29)),"")</f>
        <v>14.818181818181818</v>
      </c>
      <c r="BR29" s="379"/>
      <c r="BS29" s="380">
        <f>IFERROR((AVERAGE('Daily-Prod.'!BUJ29,'Daily-Prod.'!BUA29,'Daily-Prod.'!BTR29,'Daily-Prod.'!BTI29,'Daily-Prod.'!BSZ29,'Daily-Prod.'!BSQ29,'Daily-Prod.'!BSH29,'Daily-Prod.'!BRY29,'Daily-Prod.'!BRP29,'Daily-Prod.'!BRG29,'Daily-Prod.'!BQX29,'Daily-Prod.'!BQO29,'Daily-Prod.'!BQF29,'Daily-Prod.'!BPW29,'Daily-Prod.'!BPN29,'Daily-Prod.'!BPE29,'Daily-Prod.'!BOV29,'Daily-Prod.'!BOM29,'Daily-Prod.'!BOD29,'Daily-Prod.'!BNU29,'Daily-Prod.'!BNL29,'Daily-Prod.'!BNC29,'Daily-Prod.'!BMT29,'Daily-Prod.'!BMK29,'Daily-Prod.'!BMB29,'Daily-Prod.'!BLS29,'Daily-Prod.'!BLJ29,'Daily-Prod.'!BLA29,'Daily-Prod.'!BKR29,'Daily-Prod.'!BKI29,'Daily-Prod.'!BJZ29)),"")</f>
        <v>1.8181818181818181</v>
      </c>
    </row>
    <row r="30" spans="1:71" ht="13.5" hidden="1" customHeight="1">
      <c r="A30" s="455" t="s">
        <v>152</v>
      </c>
      <c r="B30" s="66" t="str">
        <f>IFERROR(('Daily-Prod.'!JC30+'Daily-Prod.'!IT30+'Daily-Prod.'!IK30+'Daily-Prod.'!IB30+'Daily-Prod.'!HS30+'Daily-Prod.'!HJ30+'Daily-Prod.'!HA30+'Daily-Prod.'!GR30+'Daily-Prod.'!GI30+'Daily-Prod.'!FZ30+'Daily-Prod.'!FQ30+'Daily-Prod.'!FH30+'Daily-Prod.'!EY30+'Daily-Prod.'!EP30+'Daily-Prod.'!EG30+'Daily-Prod.'!DX30+'Daily-Prod.'!DO30+'Daily-Prod.'!DF30+'Daily-Prod.'!CW30+'Daily-Prod.'!CN30+'Daily-Prod.'!CE30+'Daily-Prod.'!BV30+'Daily-Prod.'!BM30+'Daily-Prod.'!BD30+'Daily-Prod.'!AU30+'Daily-Prod.'!AL30+'Daily-Prod.'!AC30+'Daily-Prod.'!T30+'Daily-Prod.'!K30+'Daily-Prod.'!B30)/E30,"")</f>
        <v/>
      </c>
      <c r="C30" s="475" t="str">
        <f>IFERROR(('Daily-Prod.'!JD30+'Daily-Prod.'!IU30+'Daily-Prod.'!IL30+'Daily-Prod.'!IC30+'Daily-Prod.'!HT30+'Daily-Prod.'!HK30+'Daily-Prod.'!HB30+'Daily-Prod.'!GS30+'Daily-Prod.'!GJ30+'Daily-Prod.'!GA30+'Daily-Prod.'!FR30+'Daily-Prod.'!FI30+'Daily-Prod.'!EZ30+'Daily-Prod.'!EQ30+'Daily-Prod.'!EH30+'Daily-Prod.'!DY30+'Daily-Prod.'!DP30+'Daily-Prod.'!DG30+'Daily-Prod.'!CX30+'Daily-Prod.'!CO30+'Daily-Prod.'!CF30+'Daily-Prod.'!BW30+'Daily-Prod.'!BN30+'Daily-Prod.'!BE30+'Daily-Prod.'!AV30+'Daily-Prod.'!AM30+'Daily-Prod.'!AD30+'Daily-Prod.'!U30+'Daily-Prod.'!L30+'Daily-Prod.'!C30)/E30,"")</f>
        <v/>
      </c>
      <c r="D30" s="475" t="str">
        <f>IFERROR(('Daily-Prod.'!JF30+'Daily-Prod.'!IW30+'Daily-Prod.'!IN30+'Daily-Prod.'!IE30+'Daily-Prod.'!HV30+'Daily-Prod.'!HM30+'Daily-Prod.'!HD30+'Daily-Prod.'!GU30+'Daily-Prod.'!GL30+'Daily-Prod.'!GC30+'Daily-Prod.'!FT30+'Daily-Prod.'!FK30+'Daily-Prod.'!FB30+'Daily-Prod.'!ES30+'Daily-Prod.'!EJ30+'Daily-Prod.'!EA30+'Daily-Prod.'!DR30+'Daily-Prod.'!DI30+'Daily-Prod.'!CZ30+'Daily-Prod.'!CQ30+'Daily-Prod.'!CH30+'Daily-Prod.'!BY30+'Daily-Prod.'!BP30+'Daily-Prod.'!BG30+'Daily-Prod.'!AX30+'Daily-Prod.'!AO30+'Daily-Prod.'!AF30+'Daily-Prod.'!W30+'Daily-Prod.'!N30+'Daily-Prod.'!E30+'Daily-Prod.'!JG30+'Daily-Prod.'!IX30+'Daily-Prod.'!IO30+'Daily-Prod.'!IF30+'Daily-Prod.'!HW30+'Daily-Prod.'!HN30+'Daily-Prod.'!HE30+'Daily-Prod.'!GV30+'Daily-Prod.'!GM30+'Daily-Prod.'!GD30+'Daily-Prod.'!FU30+'Daily-Prod.'!FL30+'Daily-Prod.'!FC30+'Daily-Prod.'!ET30+'Daily-Prod.'!EK30+'Daily-Prod.'!EB30+'Daily-Prod.'!DS30+'Daily-Prod.'!DJ30+'Daily-Prod.'!DA30+'Daily-Prod.'!CR30+'Daily-Prod.'!CI30+'Daily-Prod.'!BZ30+'Daily-Prod.'!BQ30+'Daily-Prod.'!BH30+'Daily-Prod.'!AY30+'Daily-Prod.'!AP30+'Daily-Prod.'!AG30+'Daily-Prod.'!X30+'Daily-Prod.'!O30+'Daily-Prod.'!F30)/E30,"")</f>
        <v/>
      </c>
      <c r="E30" s="496">
        <f>IFERROR(('Daily-Prod.'!JH30+'Daily-Prod.'!IY30+'Daily-Prod.'!IP30+'Daily-Prod.'!IG30+'Daily-Prod.'!HX30+'Daily-Prod.'!HO30+'Daily-Prod.'!HF30+'Daily-Prod.'!GW30+'Daily-Prod.'!GN30+'Daily-Prod.'!GE30+'Daily-Prod.'!FV30+'Daily-Prod.'!FM30+'Daily-Prod.'!FD30+'Daily-Prod.'!EU30+'Daily-Prod.'!EL30+'Daily-Prod.'!EC30+'Daily-Prod.'!DT30+'Daily-Prod.'!DK30+'Daily-Prod.'!DB30+'Daily-Prod.'!CS30+'Daily-Prod.'!CJ30+'Daily-Prod.'!CA30+'Daily-Prod.'!BR30+'Daily-Prod.'!BI30+'Daily-Prod.'!AZ30+'Daily-Prod.'!AQ30+'Daily-Prod.'!AH30+'Daily-Prod.'!Y30+'Daily-Prod.'!P30+'Daily-Prod.'!G30),"")</f>
        <v>0</v>
      </c>
      <c r="F30" s="383"/>
      <c r="G30" s="384">
        <f>IFERROR(('Daily-Prod.'!JJ30+'Daily-Prod.'!JA30+'Daily-Prod.'!IR30+'Daily-Prod.'!II30+'Daily-Prod.'!HZ30+'Daily-Prod.'!HQ30+'Daily-Prod.'!HH30+'Daily-Prod.'!GY30+'Daily-Prod.'!GP30+'Daily-Prod.'!GG30+'Daily-Prod.'!FX30+'Daily-Prod.'!FO30+'Daily-Prod.'!FF30+'Daily-Prod.'!EW30+'Daily-Prod.'!EN30+'Daily-Prod.'!EE30+'Daily-Prod.'!DV30+'Daily-Prod.'!DM30+'Daily-Prod.'!DD30+'Daily-Prod.'!CU30+'Daily-Prod.'!CL30+'Daily-Prod.'!CC30+'Daily-Prod.'!BT30+'Daily-Prod.'!BK30+'Daily-Prod.'!BB30+'Daily-Prod.'!AS30+'Daily-Prod.'!AJ30+'Daily-Prod.'!AA30+'Daily-Prod.'!R30+'Daily-Prod.'!I30),"")</f>
        <v>0</v>
      </c>
      <c r="H30" s="495" t="str">
        <f t="shared" si="19"/>
        <v/>
      </c>
      <c r="I30" s="378" t="str">
        <f>IFERROR(AVERAGE('Daily-Prod.'!JH30,'Daily-Prod.'!IY30,'Daily-Prod.'!IP30,'Daily-Prod.'!IG30,'Daily-Prod.'!HX30,'Daily-Prod.'!HO30,'Daily-Prod.'!HF30,'Daily-Prod.'!GW30,'Daily-Prod.'!GN30,'Daily-Prod.'!GE30,'Daily-Prod.'!FV30,'Daily-Prod.'!FM30,'Daily-Prod.'!FD30,'Daily-Prod.'!EU30,'Daily-Prod.'!EL30,'Daily-Prod.'!EC30,'Daily-Prod.'!DT30,'Daily-Prod.'!DK30,'Daily-Prod.'!DB30,'Daily-Prod.'!CS30,'Daily-Prod.'!CJ30,'Daily-Prod.'!CA30,'Daily-Prod.'!BR30,'Daily-Prod.'!BI30,'Daily-Prod.'!AZ30,'Daily-Prod.'!AQ30,'Daily-Prod.'!AH30,'Daily-Prod.'!Y30,'Daily-Prod.'!P30,'Daily-Prod.'!G30),"")</f>
        <v/>
      </c>
      <c r="J30" s="379" t="str">
        <f>IFERROR(AVERAGE('Daily-Prod.'!JI30,'Daily-Prod.'!IZ30,'Daily-Prod.'!IQ30,'Daily-Prod.'!IH30,'Daily-Prod.'!HY30,'Daily-Prod.'!HP30,'Daily-Prod.'!HG30,'Daily-Prod.'!GX30,'Daily-Prod.'!GO30,'Daily-Prod.'!GF30,'Daily-Prod.'!FW30,'Daily-Prod.'!FN30,'Daily-Prod.'!FE30,'Daily-Prod.'!EV30,'Daily-Prod.'!EM30,'Daily-Prod.'!ED30,'Daily-Prod.'!DU30,'Daily-Prod.'!DL30,'Daily-Prod.'!DC30,'Daily-Prod.'!CT30,'Daily-Prod.'!CK30,'Daily-Prod.'!CB30,'Daily-Prod.'!BS30,'Daily-Prod.'!BJ30,'Daily-Prod.'!BA30,'Daily-Prod.'!AR30,'Daily-Prod.'!AI30,'Daily-Prod.'!Z30,'Daily-Prod.'!Q30,'Daily-Prod.'!H30),"")</f>
        <v/>
      </c>
      <c r="K30" s="380" t="str">
        <f>IFERROR(AVERAGE('Daily-Prod.'!JJ30,'Daily-Prod.'!JA30,'Daily-Prod.'!IR30,'Daily-Prod.'!II30,'Daily-Prod.'!HZ30,'Daily-Prod.'!HQ30,'Daily-Prod.'!HH30,'Daily-Prod.'!GY30,'Daily-Prod.'!GP30,'Daily-Prod.'!GG30,'Daily-Prod.'!FX30,'Daily-Prod.'!FO30,'Daily-Prod.'!FF30,'Daily-Prod.'!EW30,'Daily-Prod.'!EN30,'Daily-Prod.'!EE30,'Daily-Prod.'!DV30,'Daily-Prod.'!DM30,'Daily-Prod.'!DD30,'Daily-Prod.'!CU30,'Daily-Prod.'!CL30,'Daily-Prod.'!CC30,'Daily-Prod.'!BT30,'Daily-Prod.'!BK30,'Daily-Prod.'!BB30,'Daily-Prod.'!AS30,'Daily-Prod.'!AJ30,'Daily-Prod.'!AA30,'Daily-Prod.'!R30,'Daily-Prod.'!I30),"")</f>
        <v/>
      </c>
      <c r="L30" s="66" t="str">
        <f>IFERROR(('Daily-Prod.'!TV30+'Daily-Prod.'!TM30+'Daily-Prod.'!TD30+'Daily-Prod.'!SU30+'Daily-Prod.'!SL30+'Daily-Prod.'!SC30+'Daily-Prod.'!RT30+'Daily-Prod.'!RK30+'Daily-Prod.'!RB30+'Daily-Prod.'!QS30+'Daily-Prod.'!QJ30+'Daily-Prod.'!QA30+'Daily-Prod.'!PR30+'Daily-Prod.'!PI30+'Daily-Prod.'!OZ30+'Daily-Prod.'!OQ30+'Daily-Prod.'!OH30+'Daily-Prod.'!NY30+'Daily-Prod.'!NP30+'Daily-Prod.'!NG30+'Daily-Prod.'!MX30+'Daily-Prod.'!MO30+'Daily-Prod.'!MF30+'Daily-Prod.'!LW30+'Daily-Prod.'!LN30+'Daily-Prod.'!LE30+'Daily-Prod.'!KV30+'Daily-Prod.'!KM30+'Daily-Prod.'!KD30+'Daily-Prod.'!JU30+'Daily-Prod.'!JL30)/O30,"")</f>
        <v/>
      </c>
      <c r="M30" s="475" t="str">
        <f>IFERROR(('Daily-Prod.'!TW30+'Daily-Prod.'!TN30+'Daily-Prod.'!TE30+'Daily-Prod.'!SV30+'Daily-Prod.'!SM30+'Daily-Prod.'!SD30+'Daily-Prod.'!RU30+'Daily-Prod.'!RL30+'Daily-Prod.'!RC30+'Daily-Prod.'!QT30+'Daily-Prod.'!QK30+'Daily-Prod.'!QB30+'Daily-Prod.'!PS30+'Daily-Prod.'!PJ30+'Daily-Prod.'!PA30+'Daily-Prod.'!OR30+'Daily-Prod.'!OI30+'Daily-Prod.'!NZ30+'Daily-Prod.'!NQ30+'Daily-Prod.'!NH30+'Daily-Prod.'!MY30+'Daily-Prod.'!MP30+'Daily-Prod.'!MG30+'Daily-Prod.'!LX30+'Daily-Prod.'!LO30+'Daily-Prod.'!LF30+'Daily-Prod.'!KW30+'Daily-Prod.'!KN30+'Daily-Prod.'!KE30+'Daily-Prod.'!JV30+'Daily-Prod.'!JM30)/O30,"")</f>
        <v/>
      </c>
      <c r="N30" s="475" t="str">
        <f>IFERROR(('Daily-Prod.'!TY30+'Daily-Prod.'!TP30+'Daily-Prod.'!TG30+'Daily-Prod.'!SX30+'Daily-Prod.'!SO30+'Daily-Prod.'!SF30+'Daily-Prod.'!RW30+'Daily-Prod.'!RN30+'Daily-Prod.'!RE30+'Daily-Prod.'!QV30+'Daily-Prod.'!QM30+'Daily-Prod.'!QD30+'Daily-Prod.'!PU30+'Daily-Prod.'!PL30+'Daily-Prod.'!PC30+'Daily-Prod.'!OT30+'Daily-Prod.'!OK30+'Daily-Prod.'!OB30+'Daily-Prod.'!NS30+'Daily-Prod.'!NJ30+'Daily-Prod.'!NA30+'Daily-Prod.'!MR30+'Daily-Prod.'!MI30+'Daily-Prod.'!LZ30+'Daily-Prod.'!LQ30+'Daily-Prod.'!LH30+'Daily-Prod.'!KY30+'Daily-Prod.'!KP30+'Daily-Prod.'!KG30+'Daily-Prod.'!JX30+'Daily-Prod.'!JO30+'Daily-Prod.'!TZ30+'Daily-Prod.'!TQ30+'Daily-Prod.'!TH30+'Daily-Prod.'!SY30+'Daily-Prod.'!SP30+'Daily-Prod.'!SG30+'Daily-Prod.'!RX30+'Daily-Prod.'!RO30+'Daily-Prod.'!RF30+'Daily-Prod.'!QW30+'Daily-Prod.'!QN30+'Daily-Prod.'!QE30+'Daily-Prod.'!PV30+'Daily-Prod.'!PM30+'Daily-Prod.'!PD30+'Daily-Prod.'!OU30+'Daily-Prod.'!OL30+'Daily-Prod.'!OC30+'Daily-Prod.'!NT30+'Daily-Prod.'!NK30+'Daily-Prod.'!NB30+'Daily-Prod.'!MS30+'Daily-Prod.'!MJ30+'Daily-Prod.'!MA30+'Daily-Prod.'!LR30+'Daily-Prod.'!LI30+'Daily-Prod.'!KZ30+'Daily-Prod.'!KQ30+'Daily-Prod.'!KH30+'Daily-Prod.'!JY30+'Daily-Prod.'!JP30)/O30,"")</f>
        <v/>
      </c>
      <c r="O30" s="496">
        <f>IFERROR(('Daily-Prod.'!UA30+'Daily-Prod.'!TR30+'Daily-Prod.'!TI30+'Daily-Prod.'!SZ30+'Daily-Prod.'!SQ30+'Daily-Prod.'!SH30+'Daily-Prod.'!RY30+'Daily-Prod.'!RP30+'Daily-Prod.'!RG30+'Daily-Prod.'!QX30+'Daily-Prod.'!QO30+'Daily-Prod.'!QF30+'Daily-Prod.'!PW30+'Daily-Prod.'!PN30+'Daily-Prod.'!PE30+'Daily-Prod.'!OV30+'Daily-Prod.'!OM30+'Daily-Prod.'!OD30+'Daily-Prod.'!NU30+'Daily-Prod.'!NL30+'Daily-Prod.'!NC30+'Daily-Prod.'!MT30+'Daily-Prod.'!MK30+'Daily-Prod.'!MB30+'Daily-Prod.'!LS30+'Daily-Prod.'!LJ30+'Daily-Prod.'!LA30+'Daily-Prod.'!KR30+'Daily-Prod.'!KI30+'Daily-Prod.'!JZ30+'Daily-Prod.'!JQ30),"")</f>
        <v>0</v>
      </c>
      <c r="P30" s="383"/>
      <c r="Q30" s="384">
        <f>IFERROR(('Daily-Prod.'!UC30+'Daily-Prod.'!TT30+'Daily-Prod.'!TK30+'Daily-Prod.'!TB30+'Daily-Prod.'!SS30+'Daily-Prod.'!SJ30+'Daily-Prod.'!SA30+'Daily-Prod.'!RR30+'Daily-Prod.'!RI30+'Daily-Prod.'!QZ30+'Daily-Prod.'!QQ30+'Daily-Prod.'!QH30+'Daily-Prod.'!PY30+'Daily-Prod.'!PP30+'Daily-Prod.'!PG30+'Daily-Prod.'!OX30+'Daily-Prod.'!OO30+'Daily-Prod.'!OF30+'Daily-Prod.'!NW30+'Daily-Prod.'!NN30+'Daily-Prod.'!NE30+'Daily-Prod.'!MV30+'Daily-Prod.'!MM30+'Daily-Prod.'!MD30+'Daily-Prod.'!LU30+'Daily-Prod.'!LL30+'Daily-Prod.'!LC30+'Daily-Prod.'!KT30+'Daily-Prod.'!KK30+'Daily-Prod.'!KB30+'Daily-Prod.'!JS30),"")</f>
        <v>0</v>
      </c>
      <c r="R30" s="495"/>
      <c r="S30" s="378"/>
      <c r="T30" s="379"/>
      <c r="U30" s="380"/>
      <c r="V30" s="66" t="str">
        <f>IFERROR(('Daily-Prod.'!ADN30+'Daily-Prod.'!ADE30+'Daily-Prod.'!ACV30+'Daily-Prod.'!ACM30+'Daily-Prod.'!ACD30+'Daily-Prod.'!ABU30+'Daily-Prod.'!ABL30+'Daily-Prod.'!ABC30+'Daily-Prod.'!AAT30+'Daily-Prod.'!AAK30+'Daily-Prod.'!AAB30+'Daily-Prod.'!ZS30+'Daily-Prod.'!ZJ30+'Daily-Prod.'!ZA30+'Daily-Prod.'!YR30+'Daily-Prod.'!YI30+'Daily-Prod.'!XZ30+'Daily-Prod.'!XQ30+'Daily-Prod.'!XH30+'Daily-Prod.'!WY30+'Daily-Prod.'!WP30+'Daily-Prod.'!WG30+'Daily-Prod.'!VX30+'Daily-Prod.'!VO30+'Daily-Prod.'!VF30+'Daily-Prod.'!UW30+'Daily-Prod.'!UN30+'Daily-Prod.'!UE30)/Y30,"")</f>
        <v/>
      </c>
      <c r="W30" s="475" t="str">
        <f>IFERROR(('Daily-Prod.'!ADO30+'Daily-Prod.'!ADF30+'Daily-Prod.'!ACW30+'Daily-Prod.'!ACN30+'Daily-Prod.'!ACE30+'Daily-Prod.'!ABV30+'Daily-Prod.'!ABM30+'Daily-Prod.'!ABD30+'Daily-Prod.'!AAU30+'Daily-Prod.'!AAL30+'Daily-Prod.'!AAC30+'Daily-Prod.'!ZT30+'Daily-Prod.'!ZK30+'Daily-Prod.'!ZB30+'Daily-Prod.'!YS30+'Daily-Prod.'!YJ30+'Daily-Prod.'!YA30+'Daily-Prod.'!XR30+'Daily-Prod.'!XI30+'Daily-Prod.'!WZ30+'Daily-Prod.'!WQ30+'Daily-Prod.'!WH30+'Daily-Prod.'!VY30+'Daily-Prod.'!VP30+'Daily-Prod.'!VG30+'Daily-Prod.'!UX30+'Daily-Prod.'!UO30+'Daily-Prod.'!UF30)/Y30,"")</f>
        <v/>
      </c>
      <c r="X30" s="475" t="str">
        <f>IFERROR(('Daily-Prod.'!ADR30+'Daily-Prod.'!ADI30+'Daily-Prod.'!ACZ30+'Daily-Prod.'!ACQ30+'Daily-Prod.'!ACH30+'Daily-Prod.'!ABY30+'Daily-Prod.'!ABP30+'Daily-Prod.'!ABG30+'Daily-Prod.'!AAX30+'Daily-Prod.'!AAO30+'Daily-Prod.'!AAF30+'Daily-Prod.'!ZW30+'Daily-Prod.'!ZN30+'Daily-Prod.'!ZE30+'Daily-Prod.'!YV30+'Daily-Prod.'!YM30+'Daily-Prod.'!YD30+'Daily-Prod.'!XU30+'Daily-Prod.'!XL30+'Daily-Prod.'!XC30+'Daily-Prod.'!WT30+'Daily-Prod.'!WK30+'Daily-Prod.'!WB30+'Daily-Prod.'!VS30+'Daily-Prod.'!VJ30+'Daily-Prod.'!VA30+'Daily-Prod.'!UR30+'Daily-Prod.'!UI30+'Daily-Prod.'!ADQ30+'Daily-Prod.'!ADH30+'Daily-Prod.'!ACY30+'Daily-Prod.'!ACP30+'Daily-Prod.'!ACG30+'Daily-Prod.'!ABX30+'Daily-Prod.'!ABO30+'Daily-Prod.'!ABF30+'Daily-Prod.'!AAW30+'Daily-Prod.'!AAN30+'Daily-Prod.'!AAE30+'Daily-Prod.'!ZV30+'Daily-Prod.'!ZM30+'Daily-Prod.'!ZD30+'Daily-Prod.'!YU30+'Daily-Prod.'!YL30+'Daily-Prod.'!YC30+'Daily-Prod.'!XT30+'Daily-Prod.'!XK30+'Daily-Prod.'!XB30+'Daily-Prod.'!WS30+'Daily-Prod.'!WJ30+'Daily-Prod.'!WA30+'Daily-Prod.'!VR30+'Daily-Prod.'!VI30+'Daily-Prod.'!UZ30+'Daily-Prod.'!UQ30+'Daily-Prod.'!UH30)/Y30,"")</f>
        <v/>
      </c>
      <c r="Y30" s="496"/>
      <c r="Z30" s="383"/>
      <c r="AA30" s="384"/>
      <c r="AB30" s="495"/>
      <c r="AC30" s="378"/>
      <c r="AD30" s="379"/>
      <c r="AE30" s="380"/>
      <c r="AF30" s="66"/>
      <c r="AG30" s="475"/>
      <c r="AH30" s="475" t="str">
        <f>IFERROR(('Daily-Prod.'!AOK30+'Daily-Prod.'!AOB30+'Daily-Prod.'!ANS30+'Daily-Prod.'!ANJ30+'Daily-Prod.'!ANA30+'Daily-Prod.'!AMR30+'Daily-Prod.'!AMI30+'Daily-Prod.'!ALZ30+'Daily-Prod.'!ALQ30+'Daily-Prod.'!ALH30+'Daily-Prod.'!AKY30+'Daily-Prod.'!AKP30+'Daily-Prod.'!AKG30+'Daily-Prod.'!AJX30+'Daily-Prod.'!AJO30+'Daily-Prod.'!AJF30+'Daily-Prod.'!AIW30+'Daily-Prod.'!AIN30+'Daily-Prod.'!AIE30+'Daily-Prod.'!AHV30+'Daily-Prod.'!AHM30+'Daily-Prod.'!AHD30+'Daily-Prod.'!AGU30+'Daily-Prod.'!AGL30+'Daily-Prod.'!AGC30+'Daily-Prod.'!AFT30+'Daily-Prod.'!AFK30+'Daily-Prod.'!AFB30+'Daily-Prod.'!AES30+'Daily-Prod.'!AEJ30+'Daily-Prod.'!AEA30+'Daily-Prod.'!AOJ30+'Daily-Prod.'!AOA30+'Daily-Prod.'!ANR30+'Daily-Prod.'!ANI30+'Daily-Prod.'!AMZ30+'Daily-Prod.'!AMQ30+'Daily-Prod.'!AMH30+'Daily-Prod.'!ALY30+'Daily-Prod.'!ALP30+'Daily-Prod.'!ALG30+'Daily-Prod.'!AKX30+'Daily-Prod.'!AKO30+'Daily-Prod.'!AKF30+'Daily-Prod.'!AJW30+'Daily-Prod.'!AJN30+'Daily-Prod.'!AJE30+'Daily-Prod.'!AIV30+'Daily-Prod.'!AIM30+'Daily-Prod.'!AID30+'Daily-Prod.'!AHU30+'Daily-Prod.'!AHL30+'Daily-Prod.'!AHC30+'Daily-Prod.'!AGT30+'Daily-Prod.'!AGK30+'Daily-Prod.'!AGB30+'Daily-Prod.'!AFS30+'Daily-Prod.'!AFJ30+'Daily-Prod.'!AFA30+'Daily-Prod.'!AER30+'Daily-Prod.'!AEI30+'Daily-Prod.'!ADZ30)/AI30,"")</f>
        <v/>
      </c>
      <c r="AI30" s="496"/>
      <c r="AJ30" s="383"/>
      <c r="AK30" s="384"/>
      <c r="AL30" s="495"/>
      <c r="AM30" s="378"/>
      <c r="AN30" s="379"/>
      <c r="AO30" s="380"/>
      <c r="AP30" s="66"/>
      <c r="AQ30" s="475"/>
      <c r="AR30" s="475"/>
      <c r="AS30" s="496"/>
      <c r="AT30" s="383"/>
      <c r="AU30" s="384"/>
      <c r="AV30" s="495"/>
      <c r="AW30" s="378" t="str">
        <f>IFERROR(AVERAGE('Daily-Prod.'!AZE30,'Daily-Prod.'!AYV30,'Daily-Prod.'!AYM30,'Daily-Prod.'!AYD30,'Daily-Prod.'!AXU30,'Daily-Prod.'!AXL30,'Daily-Prod.'!AXC30,'Daily-Prod.'!AWT30,'Daily-Prod.'!AWK30,'Daily-Prod.'!AWB30,'Daily-Prod.'!AVS30,'Daily-Prod.'!AVJ30,'Daily-Prod.'!AVA30,'Daily-Prod.'!AUR30,'Daily-Prod.'!AUI30,'Daily-Prod.'!ATZ30,'Daily-Prod.'!ATQ30,'Daily-Prod.'!ATH30,'Daily-Prod.'!ASY30,'Daily-Prod.'!ASP30,'Daily-Prod.'!ASG30,'Daily-Prod.'!ARX30,'Daily-Prod.'!ARO30,'Daily-Prod.'!ARF30,'Daily-Prod.'!AQW30,'Daily-Prod.'!AQN30,'Daily-Prod.'!AQE30,'Daily-Prod.'!APV30,'Daily-Prod.'!APM30,'Daily-Prod.'!APD30,'Daily-Prod.'!AOU30),"")</f>
        <v/>
      </c>
      <c r="AX30" s="379"/>
      <c r="AY30" s="380" t="str">
        <f>IFERROR(AVERAGE('Daily-Prod.'!AZG30,'Daily-Prod.'!AYX30,'Daily-Prod.'!AYO30,'Daily-Prod.'!AYF30,'Daily-Prod.'!AXW30,'Daily-Prod.'!AXN30,'Daily-Prod.'!AXE30,'Daily-Prod.'!AWV30,'Daily-Prod.'!AWM30,'Daily-Prod.'!AWD30,'Daily-Prod.'!AVU30,'Daily-Prod.'!AVL30,'Daily-Prod.'!AVC30,'Daily-Prod.'!AUT30,'Daily-Prod.'!AUK30,'Daily-Prod.'!AUB30,'Daily-Prod.'!ATS30,'Daily-Prod.'!ATJ30,'Daily-Prod.'!ATA30,'Daily-Prod.'!ASR30,'Daily-Prod.'!ASI30,'Daily-Prod.'!ARZ30,'Daily-Prod.'!ARQ30,'Daily-Prod.'!ARH30,'Daily-Prod.'!AQY30,'Daily-Prod.'!AQP30,'Daily-Prod.'!AQG30,'Daily-Prod.'!APX30,'Daily-Prod.'!APO30,'Daily-Prod.'!APF30,'Daily-Prod.'!AOW30),"")</f>
        <v/>
      </c>
      <c r="AZ30" s="66">
        <f>IFERROR(('Daily-Prod.'!BJJ30+'Daily-Prod.'!BJA30+'Daily-Prod.'!BIR30+'Daily-Prod.'!BII30+'Daily-Prod.'!BHZ30+'Daily-Prod.'!BHQ30+'Daily-Prod.'!BHH30+'Daily-Prod.'!BGY30+'Daily-Prod.'!BGP30+'Daily-Prod.'!BGG30+'Daily-Prod.'!BFX30+'Daily-Prod.'!BFO30+'Daily-Prod.'!BFF30+'Daily-Prod.'!BEW30+'Daily-Prod.'!BEN30+'Daily-Prod.'!BEE30+'Daily-Prod.'!BDV30+'Daily-Prod.'!BDM30+'Daily-Prod.'!BDD30+'Daily-Prod.'!BCU30+'Daily-Prod.'!BCL30+'Daily-Prod.'!BCC30+'Daily-Prod.'!BBT30+'Daily-Prod.'!BBK30+'Daily-Prod.'!BBB30+'Daily-Prod.'!BAS30+'Daily-Prod.'!BAJ30+'Daily-Prod.'!BAA30+'Daily-Prod.'!AZR30+'Daily-Prod.'!AZI30)/BC30,"")</f>
        <v>0.5</v>
      </c>
      <c r="BA30" s="475">
        <f>IFERROR(('Daily-Prod.'!BJK30+'Daily-Prod.'!BJB30+'Daily-Prod.'!BIS30+'Daily-Prod.'!BIJ30+'Daily-Prod.'!BIA30+'Daily-Prod.'!BHR30+'Daily-Prod.'!BHI30+'Daily-Prod.'!BGZ30+'Daily-Prod.'!BGQ30+'Daily-Prod.'!BGH30+'Daily-Prod.'!BFY30+'Daily-Prod.'!BFP30+'Daily-Prod.'!BFG30+'Daily-Prod.'!BEX30+'Daily-Prod.'!BEO30+'Daily-Prod.'!BEF30+'Daily-Prod.'!BDW30+'Daily-Prod.'!BDN30+'Daily-Prod.'!BDE30+'Daily-Prod.'!BCV30+'Daily-Prod.'!BCM30+'Daily-Prod.'!BCD30+'Daily-Prod.'!BBU30+'Daily-Prod.'!BBL30+'Daily-Prod.'!BBC30+'Daily-Prod.'!BAT30+'Daily-Prod.'!BAK30+'Daily-Prod.'!BAB30+'Daily-Prod.'!AZS30+'Daily-Prod.'!AZJ30)/BC30,"")</f>
        <v>0.25862068965517243</v>
      </c>
      <c r="BB30" s="475">
        <f>IFERROR(('Daily-Prod.'!BJM30+'Daily-Prod.'!BJD30+'Daily-Prod.'!BIU30+'Daily-Prod.'!BIL30+'Daily-Prod.'!BIC30+'Daily-Prod.'!BHT30+'Daily-Prod.'!BHK30+'Daily-Prod.'!BHB30+'Daily-Prod.'!BGS30+'Daily-Prod.'!BGJ30+'Daily-Prod.'!BGA30+'Daily-Prod.'!BFR30+'Daily-Prod.'!BFI30+'Daily-Prod.'!BEZ30+'Daily-Prod.'!BEQ30+'Daily-Prod.'!BEH30+'Daily-Prod.'!BDY30+'Daily-Prod.'!BDP30+'Daily-Prod.'!BDG30+'Daily-Prod.'!BCX30+'Daily-Prod.'!BCO30+'Daily-Prod.'!BCF30+'Daily-Prod.'!BBW30+'Daily-Prod.'!BBN30+'Daily-Prod.'!BBE30+'Daily-Prod.'!BAV30+'Daily-Prod.'!BAM30+'Daily-Prod.'!BAD30+'Daily-Prod.'!AZU30+'Daily-Prod.'!AZL30+'Daily-Prod.'!BJN30+'Daily-Prod.'!BJE30+'Daily-Prod.'!BIV30+'Daily-Prod.'!BIM30+'Daily-Prod.'!BID30+'Daily-Prod.'!BHU30+'Daily-Prod.'!BHL30+'Daily-Prod.'!BHC30+'Daily-Prod.'!BGT30+'Daily-Prod.'!BGK30+'Daily-Prod.'!BGB30+'Daily-Prod.'!BFS30+'Daily-Prod.'!BFJ30+'Daily-Prod.'!BFA30+'Daily-Prod.'!BER30+'Daily-Prod.'!BEI30+'Daily-Prod.'!BDZ30+'Daily-Prod.'!BDQ30+'Daily-Prod.'!BDH30+'Daily-Prod.'!BCY30+'Daily-Prod.'!BCP30+'Daily-Prod.'!BCG30+'Daily-Prod.'!BBX30+'Daily-Prod.'!BBO30+'Daily-Prod.'!BBF30+'Daily-Prod.'!BAW30+'Daily-Prod.'!BAN30+'Daily-Prod.'!BAE30+'Daily-Prod.'!AZV30+'Daily-Prod.'!AZM30)/BC30,"")</f>
        <v>0.2413793103448276</v>
      </c>
      <c r="BC30" s="496">
        <f>IFERROR(('Daily-Prod.'!BJO30+'Daily-Prod.'!BJF30+'Daily-Prod.'!BIW30+'Daily-Prod.'!BIN30+'Daily-Prod.'!BIE30+'Daily-Prod.'!BHV30+'Daily-Prod.'!BHM30+'Daily-Prod.'!BHD30+'Daily-Prod.'!BGU30+'Daily-Prod.'!BGL30+'Daily-Prod.'!BGC30+'Daily-Prod.'!BFT30+'Daily-Prod.'!BFK30+'Daily-Prod.'!BFB30+'Daily-Prod.'!BES30+'Daily-Prod.'!BEJ30+'Daily-Prod.'!BEA30+'Daily-Prod.'!BDR30+'Daily-Prod.'!BDI30+'Daily-Prod.'!BCZ30+'Daily-Prod.'!BCQ30+'Daily-Prod.'!BCH30+'Daily-Prod.'!BBY30+'Daily-Prod.'!BBP30+'Daily-Prod.'!BBG30+'Daily-Prod.'!BAX30+'Daily-Prod.'!BAO30+'Daily-Prod.'!BAF30+'Daily-Prod.'!AZW30+'Daily-Prod.'!AZN30),"")</f>
        <v>58</v>
      </c>
      <c r="BD30" s="383">
        <f>IFERROR(('Daily-Prod.'!BJP30+'Daily-Prod.'!BJG30+'Daily-Prod.'!BIX30+'Daily-Prod.'!BIO30+'Daily-Prod.'!BIF30+'Daily-Prod.'!BHW30+'Daily-Prod.'!BHN30+'Daily-Prod.'!BHE30+'Daily-Prod.'!BGV30+'Daily-Prod.'!BGM30+'Daily-Prod.'!BGD30+'Daily-Prod.'!BFU30+'Daily-Prod.'!BFL30+'Daily-Prod.'!BFC30+'Daily-Prod.'!BET30+'Daily-Prod.'!BEK30+'Daily-Prod.'!BEB30+'Daily-Prod.'!BDS30+'Daily-Prod.'!BDJ30+'Daily-Prod.'!BDA30+'Daily-Prod.'!BCR30+'Daily-Prod.'!BCI30+'Daily-Prod.'!BBZ30+'Daily-Prod.'!BBQ30+'Daily-Prod.'!BBH30+'Daily-Prod.'!BAY30+'Daily-Prod.'!BAP30+'Daily-Prod.'!BAG30+'Daily-Prod.'!AZX30+'Daily-Prod.'!AZO30),"")</f>
        <v>19</v>
      </c>
      <c r="BE30" s="384">
        <f>IFERROR(('Daily-Prod.'!BJQ30+'Daily-Prod.'!BJH30+'Daily-Prod.'!BIY30+'Daily-Prod.'!BIP30+'Daily-Prod.'!BIG30+'Daily-Prod.'!BHX30+'Daily-Prod.'!BHO30+'Daily-Prod.'!BHF30+'Daily-Prod.'!BGW30+'Daily-Prod.'!BGN30+'Daily-Prod.'!BGE30+'Daily-Prod.'!BFV30+'Daily-Prod.'!BFM30+'Daily-Prod.'!BFD30+'Daily-Prod.'!BEU30+'Daily-Prod.'!BEL30+'Daily-Prod.'!BEC30+'Daily-Prod.'!BDT30+'Daily-Prod.'!BDK30+'Daily-Prod.'!BDB30+'Daily-Prod.'!BCS30+'Daily-Prod.'!BCJ30+'Daily-Prod.'!BCA30+'Daily-Prod.'!BBR30+'Daily-Prod.'!BBI30+'Daily-Prod.'!BAZ30+'Daily-Prod.'!BAQ30+'Daily-Prod.'!BAH30+'Daily-Prod.'!AZY30+'Daily-Prod.'!AZP30),"")</f>
        <v>19</v>
      </c>
      <c r="BF30" s="495">
        <f t="shared" si="20"/>
        <v>1</v>
      </c>
      <c r="BG30" s="378">
        <f>IFERROR(AVERAGE('Daily-Prod.'!BJO30,'Daily-Prod.'!BJF30,'Daily-Prod.'!BIW30,'Daily-Prod.'!BIN30,'Daily-Prod.'!BIE30,'Daily-Prod.'!BHV30,'Daily-Prod.'!BHM30,'Daily-Prod.'!BHD30,'Daily-Prod.'!BGU30,'Daily-Prod.'!BGL30,'Daily-Prod.'!BGC30,'Daily-Prod.'!BFT30,'Daily-Prod.'!BFK30,'Daily-Prod.'!BFB30,'Daily-Prod.'!BES30,'Daily-Prod.'!BEJ30,'Daily-Prod.'!BEA30,'Daily-Prod.'!BDR30,'Daily-Prod.'!BDI30,'Daily-Prod.'!BCZ30,'Daily-Prod.'!BCQ30,'Daily-Prod.'!BCH30,'Daily-Prod.'!BBY30,'Daily-Prod.'!BBP30,'Daily-Prod.'!BBG30,'Daily-Prod.'!BAX30,'Daily-Prod.'!BAO30,'Daily-Prod.'!BAF30,'Daily-Prod.'!AZW30,'Daily-Prod.'!AZN30),"")</f>
        <v>9.6666666666666661</v>
      </c>
      <c r="BH30" s="379">
        <f>IFERROR(AVERAGE('Daily-Prod.'!BJP30,'Daily-Prod.'!BJG30,'Daily-Prod.'!BIX30,'Daily-Prod.'!BIO30,'Daily-Prod.'!BIF30,'Daily-Prod.'!BHW30,'Daily-Prod.'!BHN30,'Daily-Prod.'!BHE30,'Daily-Prod.'!BGV30,'Daily-Prod.'!BGM30,'Daily-Prod.'!BGD30,'Daily-Prod.'!BFU30,'Daily-Prod.'!BFL30,'Daily-Prod.'!BFC30,'Daily-Prod.'!BET30,'Daily-Prod.'!BEK30,'Daily-Prod.'!BEB30,'Daily-Prod.'!BDS30,'Daily-Prod.'!BDJ30,'Daily-Prod.'!BDA30,'Daily-Prod.'!BCR30,'Daily-Prod.'!BCI30,'Daily-Prod.'!BBZ30,'Daily-Prod.'!BBQ30,'Daily-Prod.'!BBH30,'Daily-Prod.'!BAY30,'Daily-Prod.'!BAP30,'Daily-Prod.'!BAG30,'Daily-Prod.'!AZX30,'Daily-Prod.'!AZO30),"")</f>
        <v>2.7142857142857144</v>
      </c>
      <c r="BI30" s="380">
        <f>IFERROR(AVERAGE('Daily-Prod.'!BJQ30,'Daily-Prod.'!BJH30,'Daily-Prod.'!BIY30,'Daily-Prod.'!BIP30,'Daily-Prod.'!BIG30,'Daily-Prod.'!BHX30,'Daily-Prod.'!BHO30,'Daily-Prod.'!BHF30,'Daily-Prod.'!BGW30,'Daily-Prod.'!BGN30,'Daily-Prod.'!BGE30,'Daily-Prod.'!BFV30,'Daily-Prod.'!BFM30,'Daily-Prod.'!BFD30,'Daily-Prod.'!BEU30,'Daily-Prod.'!BEL30,'Daily-Prod.'!BEC30,'Daily-Prod.'!BDT30,'Daily-Prod.'!BDK30,'Daily-Prod.'!BDB30,'Daily-Prod.'!BCS30,'Daily-Prod.'!BCJ30,'Daily-Prod.'!BCA30,'Daily-Prod.'!BBR30,'Daily-Prod.'!BBI30,'Daily-Prod.'!BAZ30,'Daily-Prod.'!BAQ30,'Daily-Prod.'!BAH30,'Daily-Prod.'!AZY30,'Daily-Prod.'!AZP30),"")</f>
        <v>2.7142857142857144</v>
      </c>
      <c r="BJ30" s="66">
        <f>IFERROR((('Daily-Prod.'!BUC30+'Daily-Prod.'!BTT30+'Daily-Prod.'!BTK30+'Daily-Prod.'!BTB30+'Daily-Prod.'!BSS30+'Daily-Prod.'!BSJ30+'Daily-Prod.'!BSA30+'Daily-Prod.'!BRR30+'Daily-Prod.'!BRI30+'Daily-Prod.'!BQZ30+'Daily-Prod.'!BQQ30+'Daily-Prod.'!BQH30+'Daily-Prod.'!BPY30+'Daily-Prod.'!BPP30+'Daily-Prod.'!BPG30+'Daily-Prod.'!BOX30+'Daily-Prod.'!BOO30+'Daily-Prod.'!BOF30+'Daily-Prod.'!BNW30+'Daily-Prod.'!BNN30+'Daily-Prod.'!BNE30+'Daily-Prod.'!BMV30+'Daily-Prod.'!BMM30+'Daily-Prod.'!BMD30+'Daily-Prod.'!BLU30+'Daily-Prod.'!BLL30+'Daily-Prod.'!BLC30+'Daily-Prod.'!BKT30+'Daily-Prod.'!BKK30+'Daily-Prod.'!BKB30+'Daily-Prod.'!BJS30)/BM30),"")</f>
        <v>0.54729729729729726</v>
      </c>
      <c r="BK30" s="475">
        <f>IFERROR((('Daily-Prod.'!BUD30+'Daily-Prod.'!BTU30+'Daily-Prod.'!BTL30+'Daily-Prod.'!BTC30+'Daily-Prod.'!BST30+'Daily-Prod.'!BSK30+'Daily-Prod.'!BSB30+'Daily-Prod.'!BRS30+'Daily-Prod.'!BRJ30+'Daily-Prod.'!BRA30+'Daily-Prod.'!BQR30+'Daily-Prod.'!BQI30+'Daily-Prod.'!BPZ30+'Daily-Prod.'!BPQ30+'Daily-Prod.'!BPH30+'Daily-Prod.'!BOY30+'Daily-Prod.'!BOP30+'Daily-Prod.'!BOG30+'Daily-Prod.'!BNX30+'Daily-Prod.'!BNO30+'Daily-Prod.'!BNF30+'Daily-Prod.'!BMW30+'Daily-Prod.'!BMN30+'Daily-Prod.'!BME30+'Daily-Prod.'!BLV30+'Daily-Prod.'!BLM30+'Daily-Prod.'!BLD30+'Daily-Prod.'!BKU30+'Daily-Prod.'!BKL30+'Daily-Prod.'!BKC30+'Daily-Prod.'!BJT30)/BM30),"")</f>
        <v>0.27027027027027029</v>
      </c>
      <c r="BL30" s="475">
        <f>IFERROR((('Daily-Prod.'!BUG30+'Daily-Prod.'!BTX30+'Daily-Prod.'!BTO30+'Daily-Prod.'!BTF30+'Daily-Prod.'!BSW30+'Daily-Prod.'!BSN30+'Daily-Prod.'!BSE30+'Daily-Prod.'!BRV30+'Daily-Prod.'!BRM30+'Daily-Prod.'!BRD30+'Daily-Prod.'!BQU30+'Daily-Prod.'!BQL30+'Daily-Prod.'!BQC30+'Daily-Prod.'!BPT30+'Daily-Prod.'!BPK30+'Daily-Prod.'!BPB30+'Daily-Prod.'!BOS30+'Daily-Prod.'!BOJ30+'Daily-Prod.'!BOA30+'Daily-Prod.'!BNR30+'Daily-Prod.'!BNI30+'Daily-Prod.'!BMZ30+'Daily-Prod.'!BMQ30+'Daily-Prod.'!BMH30+'Daily-Prod.'!BLY30+'Daily-Prod.'!BLP30+'Daily-Prod.'!BLG30+'Daily-Prod.'!BKX30+'Daily-Prod.'!BKO30+'Daily-Prod.'!BKF30+'Daily-Prod.'!BJW30+'Daily-Prod.'!BUF30+'Daily-Prod.'!BTW30+'Daily-Prod.'!BTN30+'Daily-Prod.'!BTE30+'Daily-Prod.'!BSV30+'Daily-Prod.'!BSM30+'Daily-Prod.'!BSD30+'Daily-Prod.'!BRU30+'Daily-Prod.'!BRL30+'Daily-Prod.'!BRC30+'Daily-Prod.'!BQT30+'Daily-Prod.'!BQK30+'Daily-Prod.'!BQB30+'Daily-Prod.'!BPS30+'Daily-Prod.'!BPJ30+'Daily-Prod.'!BPA30+'Daily-Prod.'!BOR30+'Daily-Prod.'!BOI30+'Daily-Prod.'!BNZ30+'Daily-Prod.'!BNQ30+'Daily-Prod.'!BNH30+'Daily-Prod.'!BMY30+'Daily-Prod.'!BMP30+'Daily-Prod.'!BMG30+'Daily-Prod.'!BLX30+'Daily-Prod.'!BLO30+'Daily-Prod.'!BLF30+'Daily-Prod.'!BKW30+'Daily-Prod.'!BKN30+'Daily-Prod.'!BKE30+'Daily-Prod.'!BJV30)/BM30),"")</f>
        <v>0.18243243243243243</v>
      </c>
      <c r="BM30" s="496">
        <f>IFERROR(('Daily-Prod.'!BUH30+'Daily-Prod.'!BTY30+'Daily-Prod.'!BTP30+'Daily-Prod.'!BTG30+'Daily-Prod.'!BSX30+'Daily-Prod.'!BSO30+'Daily-Prod.'!BSF30+'Daily-Prod.'!BRW30+'Daily-Prod.'!BRN30+'Daily-Prod.'!BRE30+'Daily-Prod.'!BQV30+'Daily-Prod.'!BQM30+'Daily-Prod.'!BQD30+'Daily-Prod.'!BPU30+'Daily-Prod.'!BPL30+'Daily-Prod.'!BPC30+'Daily-Prod.'!BOT30+'Daily-Prod.'!BOK30+'Daily-Prod.'!BOB30+'Daily-Prod.'!BNS30+'Daily-Prod.'!BNJ30+'Daily-Prod.'!BNA30+'Daily-Prod.'!BMR30+'Daily-Prod.'!BMI30+'Daily-Prod.'!BLZ30+'Daily-Prod.'!BLQ30+'Daily-Prod.'!BLH30+'Daily-Prod.'!BKY30+'Daily-Prod.'!BKP30+'Daily-Prod.'!BKG30+'Daily-Prod.'!BJX30),"")</f>
        <v>148</v>
      </c>
      <c r="BN30" s="383"/>
      <c r="BO30" s="384">
        <f>IFERROR(('Daily-Prod.'!BUJ30+'Daily-Prod.'!BUA30+'Daily-Prod.'!BTR30+'Daily-Prod.'!BTI30+'Daily-Prod.'!BSZ30+'Daily-Prod.'!BSQ30+'Daily-Prod.'!BSH30+'Daily-Prod.'!BRY30+'Daily-Prod.'!BRP30+'Daily-Prod.'!BRG30+'Daily-Prod.'!BQX30+'Daily-Prod.'!BQO30+'Daily-Prod.'!BQF30+'Daily-Prod.'!BPW30+'Daily-Prod.'!BPN30+'Daily-Prod.'!BPE30+'Daily-Prod.'!BOV30+'Daily-Prod.'!BOM30+'Daily-Prod.'!BOD30+'Daily-Prod.'!BNU30+'Daily-Prod.'!BNL30+'Daily-Prod.'!BNC30+'Daily-Prod.'!BMT30+'Daily-Prod.'!BMK30+'Daily-Prod.'!BMB30+'Daily-Prod.'!BLS30+'Daily-Prod.'!BLJ30+'Daily-Prod.'!BLA30+'Daily-Prod.'!BKR30+'Daily-Prod.'!BKI30+'Daily-Prod.'!BJZ30),"")</f>
        <v>29</v>
      </c>
      <c r="BP30" s="495" t="str">
        <f t="shared" si="25"/>
        <v/>
      </c>
      <c r="BQ30" s="378">
        <f ca="1">IFERROR(AVERAGE(('Daily-Prod.'!BUH30,'Daily-Prod.'!BTY30,'Daily-Prod.'!BTP30,'Daily-Prod.'!BTG30,'Daily-Prod.'!BSX30,'Daily-Prod.'!BSO30,'Daily-Prod.'!BSF30,'Daily-Prod.'!BRW30,'Daily-Prod.'!BRN30,'Daily-Prod.'!BRE30,'Daily-Prod.'!BQV30,'Daily-Prod.'!BQM30,'Daily-Prod.'!BQD30,'Daily-Prod.'!BPU30,'Daily-Prod.'!BPL30,'Daily-Prod.'!BPC30,'Daily-Prod.'!BOT30,'Daily-Prod.'!BOK30,'Daily-Prod.'!BOB30,'Daily-Prod.'!BNS30,'Daily-Prod.'!BNJ30,'Daily-Prod.'!BNA30,'Daily-Prod.'!BMR30,'Daily-Prod.'!BMI30,'Daily-Prod.'!BLZ30,'Daily-Prod.'!BLQ30,'Daily-Prod.'!BLH30,'Daily-Prod.'!BKY30,'Daily-Prod.'!BKP30,'Daily-Prod.'!BKG30,'Daily-Prod.'!BJX30)),"")</f>
        <v>7.0476190476190474</v>
      </c>
      <c r="BR30" s="379"/>
      <c r="BS30" s="380">
        <f>IFERROR((AVERAGE('Daily-Prod.'!BUJ30,'Daily-Prod.'!BUA30,'Daily-Prod.'!BTR30,'Daily-Prod.'!BTI30,'Daily-Prod.'!BSZ30,'Daily-Prod.'!BSQ30,'Daily-Prod.'!BSH30,'Daily-Prod.'!BRY30,'Daily-Prod.'!BRP30,'Daily-Prod.'!BRG30,'Daily-Prod.'!BQX30,'Daily-Prod.'!BQO30,'Daily-Prod.'!BQF30,'Daily-Prod.'!BPW30,'Daily-Prod.'!BPN30,'Daily-Prod.'!BPE30,'Daily-Prod.'!BOV30,'Daily-Prod.'!BOM30,'Daily-Prod.'!BOD30,'Daily-Prod.'!BNU30,'Daily-Prod.'!BNL30,'Daily-Prod.'!BNC30,'Daily-Prod.'!BMT30,'Daily-Prod.'!BMK30,'Daily-Prod.'!BMB30,'Daily-Prod.'!BLS30,'Daily-Prod.'!BLJ30,'Daily-Prod.'!BLA30,'Daily-Prod.'!BKR30,'Daily-Prod.'!BKI30,'Daily-Prod.'!BJZ30)),"")</f>
        <v>3.2222222222222223</v>
      </c>
    </row>
    <row r="31" spans="1:71">
      <c r="A31" s="459" t="s">
        <v>153</v>
      </c>
      <c r="B31" s="66">
        <f>IFERROR(('Daily-Prod.'!JC31+'Daily-Prod.'!IT31+'Daily-Prod.'!IK31+'Daily-Prod.'!IB31+'Daily-Prod.'!HS31+'Daily-Prod.'!HJ31+'Daily-Prod.'!HA31+'Daily-Prod.'!GR31+'Daily-Prod.'!GI31+'Daily-Prod.'!FZ31+'Daily-Prod.'!FQ31+'Daily-Prod.'!FH31+'Daily-Prod.'!EY31+'Daily-Prod.'!EP31+'Daily-Prod.'!EG31+'Daily-Prod.'!DX31+'Daily-Prod.'!DO31+'Daily-Prod.'!DF31+'Daily-Prod.'!CW31+'Daily-Prod.'!CN31+'Daily-Prod.'!CE31+'Daily-Prod.'!BV31+'Daily-Prod.'!BM31+'Daily-Prod.'!BD31+'Daily-Prod.'!AU31+'Daily-Prod.'!AL31+'Daily-Prod.'!AC31+'Daily-Prod.'!T31+'Daily-Prod.'!K31+'Daily-Prod.'!B31)/E31,"")</f>
        <v>0.5067567567567568</v>
      </c>
      <c r="C31" s="475">
        <f>IFERROR(('Daily-Prod.'!JD31+'Daily-Prod.'!IU31+'Daily-Prod.'!IL31+'Daily-Prod.'!IC31+'Daily-Prod.'!HT31+'Daily-Prod.'!HK31+'Daily-Prod.'!HB31+'Daily-Prod.'!GS31+'Daily-Prod.'!GJ31+'Daily-Prod.'!GA31+'Daily-Prod.'!FR31+'Daily-Prod.'!FI31+'Daily-Prod.'!EZ31+'Daily-Prod.'!EQ31+'Daily-Prod.'!EH31+'Daily-Prod.'!DY31+'Daily-Prod.'!DP31+'Daily-Prod.'!DG31+'Daily-Prod.'!CX31+'Daily-Prod.'!CO31+'Daily-Prod.'!CF31+'Daily-Prod.'!BW31+'Daily-Prod.'!BN31+'Daily-Prod.'!BE31+'Daily-Prod.'!AV31+'Daily-Prod.'!AM31+'Daily-Prod.'!AD31+'Daily-Prod.'!U31+'Daily-Prod.'!L31+'Daily-Prod.'!C31)/E31,"")</f>
        <v>0.22747747747747749</v>
      </c>
      <c r="D31" s="475">
        <f>IFERROR(('Daily-Prod.'!JF31+'Daily-Prod.'!IW31+'Daily-Prod.'!IN31+'Daily-Prod.'!IE31+'Daily-Prod.'!HV31+'Daily-Prod.'!HM31+'Daily-Prod.'!HD31+'Daily-Prod.'!GU31+'Daily-Prod.'!GL31+'Daily-Prod.'!GC31+'Daily-Prod.'!FT31+'Daily-Prod.'!FK31+'Daily-Prod.'!FB31+'Daily-Prod.'!ES31+'Daily-Prod.'!EJ31+'Daily-Prod.'!EA31+'Daily-Prod.'!DR31+'Daily-Prod.'!DI31+'Daily-Prod.'!CZ31+'Daily-Prod.'!CQ31+'Daily-Prod.'!CH31+'Daily-Prod.'!BY31+'Daily-Prod.'!BP31+'Daily-Prod.'!BG31+'Daily-Prod.'!AX31+'Daily-Prod.'!AO31+'Daily-Prod.'!AF31+'Daily-Prod.'!W31+'Daily-Prod.'!N31+'Daily-Prod.'!E31+'Daily-Prod.'!JG31+'Daily-Prod.'!IX31+'Daily-Prod.'!IO31+'Daily-Prod.'!IF31+'Daily-Prod.'!HW31+'Daily-Prod.'!HN31+'Daily-Prod.'!HE31+'Daily-Prod.'!GV31+'Daily-Prod.'!GM31+'Daily-Prod.'!GD31+'Daily-Prod.'!FU31+'Daily-Prod.'!FL31+'Daily-Prod.'!FC31+'Daily-Prod.'!ET31+'Daily-Prod.'!EK31+'Daily-Prod.'!EB31+'Daily-Prod.'!DS31+'Daily-Prod.'!DJ31+'Daily-Prod.'!DA31+'Daily-Prod.'!CR31+'Daily-Prod.'!CI31+'Daily-Prod.'!BZ31+'Daily-Prod.'!BQ31+'Daily-Prod.'!BH31+'Daily-Prod.'!AY31+'Daily-Prod.'!AP31+'Daily-Prod.'!AG31+'Daily-Prod.'!X31+'Daily-Prod.'!O31+'Daily-Prod.'!F31)/E31,"")</f>
        <v>0.26576576576576577</v>
      </c>
      <c r="E31" s="496">
        <f>IFERROR(('Daily-Prod.'!JH31+'Daily-Prod.'!IY31+'Daily-Prod.'!IP31+'Daily-Prod.'!IG31+'Daily-Prod.'!HX31+'Daily-Prod.'!HO31+'Daily-Prod.'!HF31+'Daily-Prod.'!GW31+'Daily-Prod.'!GN31+'Daily-Prod.'!GE31+'Daily-Prod.'!FV31+'Daily-Prod.'!FM31+'Daily-Prod.'!FD31+'Daily-Prod.'!EU31+'Daily-Prod.'!EL31+'Daily-Prod.'!EC31+'Daily-Prod.'!DT31+'Daily-Prod.'!DK31+'Daily-Prod.'!DB31+'Daily-Prod.'!CS31+'Daily-Prod.'!CJ31+'Daily-Prod.'!CA31+'Daily-Prod.'!BR31+'Daily-Prod.'!BI31+'Daily-Prod.'!AZ31+'Daily-Prod.'!AQ31+'Daily-Prod.'!AH31+'Daily-Prod.'!Y31+'Daily-Prod.'!P31+'Daily-Prod.'!G31),"")</f>
        <v>444</v>
      </c>
      <c r="F31" s="383"/>
      <c r="G31" s="384">
        <f>IFERROR(('Daily-Prod.'!JJ31+'Daily-Prod.'!JA31+'Daily-Prod.'!IR31+'Daily-Prod.'!II31+'Daily-Prod.'!HZ31+'Daily-Prod.'!HQ31+'Daily-Prod.'!HH31+'Daily-Prod.'!GY31+'Daily-Prod.'!GP31+'Daily-Prod.'!GG31+'Daily-Prod.'!FX31+'Daily-Prod.'!FO31+'Daily-Prod.'!FF31+'Daily-Prod.'!EW31+'Daily-Prod.'!EN31+'Daily-Prod.'!EE31+'Daily-Prod.'!DV31+'Daily-Prod.'!DM31+'Daily-Prod.'!DD31+'Daily-Prod.'!CU31+'Daily-Prod.'!CL31+'Daily-Prod.'!CC31+'Daily-Prod.'!BT31+'Daily-Prod.'!BK31+'Daily-Prod.'!BB31+'Daily-Prod.'!AS31+'Daily-Prod.'!AJ31+'Daily-Prod.'!AA31+'Daily-Prod.'!R31+'Daily-Prod.'!I31),"")</f>
        <v>145</v>
      </c>
      <c r="H31" s="495" t="str">
        <f t="shared" si="19"/>
        <v/>
      </c>
      <c r="I31" s="378">
        <f>IFERROR(AVERAGE('Daily-Prod.'!JH31,'Daily-Prod.'!IY31,'Daily-Prod.'!IP31,'Daily-Prod.'!IG31,'Daily-Prod.'!HX31,'Daily-Prod.'!HO31,'Daily-Prod.'!HF31,'Daily-Prod.'!GW31,'Daily-Prod.'!GN31,'Daily-Prod.'!GE31,'Daily-Prod.'!FV31,'Daily-Prod.'!FM31,'Daily-Prod.'!FD31,'Daily-Prod.'!EU31,'Daily-Prod.'!EL31,'Daily-Prod.'!EC31,'Daily-Prod.'!DT31,'Daily-Prod.'!DK31,'Daily-Prod.'!DB31,'Daily-Prod.'!CS31,'Daily-Prod.'!CJ31,'Daily-Prod.'!CA31,'Daily-Prod.'!BR31,'Daily-Prod.'!BI31,'Daily-Prod.'!AZ31,'Daily-Prod.'!AQ31,'Daily-Prod.'!AH31,'Daily-Prod.'!Y31,'Daily-Prod.'!P31,'Daily-Prod.'!G31),"")</f>
        <v>22.2</v>
      </c>
      <c r="J31" s="379" t="str">
        <f>IFERROR(AVERAGE('Daily-Prod.'!JI31,'Daily-Prod.'!IZ31,'Daily-Prod.'!IQ31,'Daily-Prod.'!IH31,'Daily-Prod.'!HY31,'Daily-Prod.'!HP31,'Daily-Prod.'!HG31,'Daily-Prod.'!GX31,'Daily-Prod.'!GO31,'Daily-Prod.'!GF31,'Daily-Prod.'!FW31,'Daily-Prod.'!FN31,'Daily-Prod.'!FE31,'Daily-Prod.'!EV31,'Daily-Prod.'!EM31,'Daily-Prod.'!ED31,'Daily-Prod.'!DU31,'Daily-Prod.'!DL31,'Daily-Prod.'!DC31,'Daily-Prod.'!CT31,'Daily-Prod.'!CK31,'Daily-Prod.'!CB31,'Daily-Prod.'!BS31,'Daily-Prod.'!BJ31,'Daily-Prod.'!BA31,'Daily-Prod.'!AR31,'Daily-Prod.'!AI31,'Daily-Prod.'!Z31,'Daily-Prod.'!Q31,'Daily-Prod.'!H31),"")</f>
        <v/>
      </c>
      <c r="K31" s="380">
        <f>IFERROR(AVERAGE('Daily-Prod.'!JJ31,'Daily-Prod.'!JA31,'Daily-Prod.'!IR31,'Daily-Prod.'!II31,'Daily-Prod.'!HZ31,'Daily-Prod.'!HQ31,'Daily-Prod.'!HH31,'Daily-Prod.'!GY31,'Daily-Prod.'!GP31,'Daily-Prod.'!GG31,'Daily-Prod.'!FX31,'Daily-Prod.'!FO31,'Daily-Prod.'!FF31,'Daily-Prod.'!EW31,'Daily-Prod.'!EN31,'Daily-Prod.'!EE31,'Daily-Prod.'!DV31,'Daily-Prod.'!DM31,'Daily-Prod.'!DD31,'Daily-Prod.'!CU31,'Daily-Prod.'!CL31,'Daily-Prod.'!CC31,'Daily-Prod.'!BT31,'Daily-Prod.'!BK31,'Daily-Prod.'!BB31,'Daily-Prod.'!AS31,'Daily-Prod.'!AJ31,'Daily-Prod.'!AA31,'Daily-Prod.'!R31,'Daily-Prod.'!I31),"")</f>
        <v>11.153846153846153</v>
      </c>
      <c r="L31" s="66">
        <f>IFERROR(('Daily-Prod.'!TV31+'Daily-Prod.'!TM31+'Daily-Prod.'!TD31+'Daily-Prod.'!SU31+'Daily-Prod.'!SL31+'Daily-Prod.'!SC31+'Daily-Prod.'!RT31+'Daily-Prod.'!RK31+'Daily-Prod.'!RB31+'Daily-Prod.'!QS31+'Daily-Prod.'!QJ31+'Daily-Prod.'!QA31+'Daily-Prod.'!PR31+'Daily-Prod.'!PI31+'Daily-Prod.'!OZ31+'Daily-Prod.'!OQ31+'Daily-Prod.'!OH31+'Daily-Prod.'!NY31+'Daily-Prod.'!NP31+'Daily-Prod.'!NG31+'Daily-Prod.'!MX31+'Daily-Prod.'!MO31+'Daily-Prod.'!MF31+'Daily-Prod.'!LW31+'Daily-Prod.'!LN31+'Daily-Prod.'!LE31+'Daily-Prod.'!KV31+'Daily-Prod.'!KM31+'Daily-Prod.'!KD31+'Daily-Prod.'!JU31+'Daily-Prod.'!JL31)/O31,"")</f>
        <v>0.39466666666666667</v>
      </c>
      <c r="M31" s="475">
        <f>IFERROR(('Daily-Prod.'!TW31+'Daily-Prod.'!TN31+'Daily-Prod.'!TE31+'Daily-Prod.'!SV31+'Daily-Prod.'!SM31+'Daily-Prod.'!SD31+'Daily-Prod.'!RU31+'Daily-Prod.'!RL31+'Daily-Prod.'!RC31+'Daily-Prod.'!QT31+'Daily-Prod.'!QK31+'Daily-Prod.'!QB31+'Daily-Prod.'!PS31+'Daily-Prod.'!PJ31+'Daily-Prod.'!PA31+'Daily-Prod.'!OR31+'Daily-Prod.'!OI31+'Daily-Prod.'!NZ31+'Daily-Prod.'!NQ31+'Daily-Prod.'!NH31+'Daily-Prod.'!MY31+'Daily-Prod.'!MP31+'Daily-Prod.'!MG31+'Daily-Prod.'!LX31+'Daily-Prod.'!LO31+'Daily-Prod.'!LF31+'Daily-Prod.'!KW31+'Daily-Prod.'!KN31+'Daily-Prod.'!KE31+'Daily-Prod.'!JV31+'Daily-Prod.'!JM31)/O31,"")</f>
        <v>0.33866666666666667</v>
      </c>
      <c r="N31" s="475">
        <f>IFERROR(('Daily-Prod.'!TY31+'Daily-Prod.'!TP31+'Daily-Prod.'!TG31+'Daily-Prod.'!SX31+'Daily-Prod.'!SO31+'Daily-Prod.'!SF31+'Daily-Prod.'!RW31+'Daily-Prod.'!RN31+'Daily-Prod.'!RE31+'Daily-Prod.'!QV31+'Daily-Prod.'!QM31+'Daily-Prod.'!QD31+'Daily-Prod.'!PU31+'Daily-Prod.'!PL31+'Daily-Prod.'!PC31+'Daily-Prod.'!OT31+'Daily-Prod.'!OK31+'Daily-Prod.'!OB31+'Daily-Prod.'!NS31+'Daily-Prod.'!NJ31+'Daily-Prod.'!NA31+'Daily-Prod.'!MR31+'Daily-Prod.'!MI31+'Daily-Prod.'!LZ31+'Daily-Prod.'!LQ31+'Daily-Prod.'!LH31+'Daily-Prod.'!KY31+'Daily-Prod.'!KP31+'Daily-Prod.'!KG31+'Daily-Prod.'!JX31+'Daily-Prod.'!JO31+'Daily-Prod.'!TZ31+'Daily-Prod.'!TQ31+'Daily-Prod.'!TH31+'Daily-Prod.'!SY31+'Daily-Prod.'!SP31+'Daily-Prod.'!SG31+'Daily-Prod.'!RX31+'Daily-Prod.'!RO31+'Daily-Prod.'!RF31+'Daily-Prod.'!QW31+'Daily-Prod.'!QN31+'Daily-Prod.'!QE31+'Daily-Prod.'!PV31+'Daily-Prod.'!PM31+'Daily-Prod.'!PD31+'Daily-Prod.'!OU31+'Daily-Prod.'!OL31+'Daily-Prod.'!OC31+'Daily-Prod.'!NT31+'Daily-Prod.'!NK31+'Daily-Prod.'!NB31+'Daily-Prod.'!MS31+'Daily-Prod.'!MJ31+'Daily-Prod.'!MA31+'Daily-Prod.'!LR31+'Daily-Prod.'!LI31+'Daily-Prod.'!KZ31+'Daily-Prod.'!KQ31+'Daily-Prod.'!KH31+'Daily-Prod.'!JY31+'Daily-Prod.'!JP31)/O31,"")</f>
        <v>0.26666666666666666</v>
      </c>
      <c r="O31" s="496">
        <f>IFERROR(('Daily-Prod.'!UA31+'Daily-Prod.'!TR31+'Daily-Prod.'!TI31+'Daily-Prod.'!SZ31+'Daily-Prod.'!SQ31+'Daily-Prod.'!SH31+'Daily-Prod.'!RY31+'Daily-Prod.'!RP31+'Daily-Prod.'!RG31+'Daily-Prod.'!QX31+'Daily-Prod.'!QO31+'Daily-Prod.'!QF31+'Daily-Prod.'!PW31+'Daily-Prod.'!PN31+'Daily-Prod.'!PE31+'Daily-Prod.'!OV31+'Daily-Prod.'!OM31+'Daily-Prod.'!OD31+'Daily-Prod.'!NU31+'Daily-Prod.'!NL31+'Daily-Prod.'!NC31+'Daily-Prod.'!MT31+'Daily-Prod.'!MK31+'Daily-Prod.'!MB31+'Daily-Prod.'!LS31+'Daily-Prod.'!LJ31+'Daily-Prod.'!LA31+'Daily-Prod.'!KR31+'Daily-Prod.'!KI31+'Daily-Prod.'!JZ31+'Daily-Prod.'!JQ31),"")</f>
        <v>375</v>
      </c>
      <c r="P31" s="383"/>
      <c r="Q31" s="384">
        <f>IFERROR(('Daily-Prod.'!UC31+'Daily-Prod.'!TT31+'Daily-Prod.'!TK31+'Daily-Prod.'!TB31+'Daily-Prod.'!SS31+'Daily-Prod.'!SJ31+'Daily-Prod.'!SA31+'Daily-Prod.'!RR31+'Daily-Prod.'!RI31+'Daily-Prod.'!QZ31+'Daily-Prod.'!QQ31+'Daily-Prod.'!QH31+'Daily-Prod.'!PY31+'Daily-Prod.'!PP31+'Daily-Prod.'!PG31+'Daily-Prod.'!OX31+'Daily-Prod.'!OO31+'Daily-Prod.'!OF31+'Daily-Prod.'!NW31+'Daily-Prod.'!NN31+'Daily-Prod.'!NE31+'Daily-Prod.'!MV31+'Daily-Prod.'!MM31+'Daily-Prod.'!MD31+'Daily-Prod.'!LU31+'Daily-Prod.'!LL31+'Daily-Prod.'!LC31+'Daily-Prod.'!KT31+'Daily-Prod.'!KK31+'Daily-Prod.'!KB31+'Daily-Prod.'!JS31),"")</f>
        <v>183</v>
      </c>
      <c r="R31" s="495" t="str">
        <f t="shared" si="21"/>
        <v/>
      </c>
      <c r="S31" s="378">
        <f>IFERROR(AVERAGE('Daily-Prod.'!TR31,'Daily-Prod.'!UA31,'Daily-Prod.'!TI31,'Daily-Prod.'!SZ31,'Daily-Prod.'!SQ31,'Daily-Prod.'!SH31,'Daily-Prod.'!RY31,'Daily-Prod.'!RP31,'Daily-Prod.'!RG31,'Daily-Prod.'!QX31,'Daily-Prod.'!QO31,'Daily-Prod.'!QF31,'Daily-Prod.'!PW31,'Daily-Prod.'!PN31,'Daily-Prod.'!PE31,'Daily-Prod.'!OV31,'Daily-Prod.'!OM31,'Daily-Prod.'!OD31,'Daily-Prod.'!NU31,'Daily-Prod.'!NL31,'Daily-Prod.'!NC31,'Daily-Prod.'!MT31,'Daily-Prod.'!MK31,'Daily-Prod.'!MB31,'Daily-Prod.'!LS31,'Daily-Prod.'!LJ31,'Daily-Prod.'!LA31,'Daily-Prod.'!KR31,'Daily-Prod.'!KI31,'Daily-Prod.'!JZ31),"")</f>
        <v>19.222222222222221</v>
      </c>
      <c r="T31" s="379" t="str">
        <f>IFERROR(AVERAGE('Daily-Prod.'!TS31,'Daily-Prod.'!UB31,'Daily-Prod.'!TJ31,'Daily-Prod.'!TA31,'Daily-Prod.'!SR31,'Daily-Prod.'!SI31,'Daily-Prod.'!RZ31,'Daily-Prod.'!RQ31,'Daily-Prod.'!RH31,'Daily-Prod.'!QY31,'Daily-Prod.'!QP31,'Daily-Prod.'!QG31,'Daily-Prod.'!PX31,'Daily-Prod.'!PO31,'Daily-Prod.'!PF31,'Daily-Prod.'!OW31,'Daily-Prod.'!ON31,'Daily-Prod.'!OE31,'Daily-Prod.'!NV31,'Daily-Prod.'!NM31,'Daily-Prod.'!ND31,'Daily-Prod.'!MU31,'Daily-Prod.'!ML31,'Daily-Prod.'!MC31,'Daily-Prod.'!LT31,'Daily-Prod.'!LK31,'Daily-Prod.'!LB31,'Daily-Prod.'!KS31,'Daily-Prod.'!KJ31,'Daily-Prod.'!KA31),"")</f>
        <v/>
      </c>
      <c r="U31" s="380">
        <f>IFERROR(AVERAGE('Daily-Prod.'!TT31,'Daily-Prod.'!UC31,'Daily-Prod.'!TK31,'Daily-Prod.'!TB31,'Daily-Prod.'!SS31,'Daily-Prod.'!SJ31,'Daily-Prod.'!SA31,'Daily-Prod.'!RR31,'Daily-Prod.'!RI31,'Daily-Prod.'!QZ31,'Daily-Prod.'!QQ31,'Daily-Prod.'!QH31,'Daily-Prod.'!PY31,'Daily-Prod.'!PP31,'Daily-Prod.'!PG31,'Daily-Prod.'!OX31,'Daily-Prod.'!OO31,'Daily-Prod.'!OF31,'Daily-Prod.'!NW31,'Daily-Prod.'!NN31,'Daily-Prod.'!NE31,'Daily-Prod.'!MV31,'Daily-Prod.'!MM31,'Daily-Prod.'!MD31,'Daily-Prod.'!LU31,'Daily-Prod.'!LL31,'Daily-Prod.'!LC31,'Daily-Prod.'!KT31,'Daily-Prod.'!KK31,'Daily-Prod.'!KB31),"")</f>
        <v>9.4210526315789469</v>
      </c>
      <c r="V31" s="66">
        <f>IFERROR(('Daily-Prod.'!ADN31+'Daily-Prod.'!ADE31+'Daily-Prod.'!ACV31+'Daily-Prod.'!ACM31+'Daily-Prod.'!ACD31+'Daily-Prod.'!ABU31+'Daily-Prod.'!ABL31+'Daily-Prod.'!ABC31+'Daily-Prod.'!AAT31+'Daily-Prod.'!AAK31+'Daily-Prod.'!AAB31+'Daily-Prod.'!ZS31+'Daily-Prod.'!ZJ31+'Daily-Prod.'!ZA31+'Daily-Prod.'!YR31+'Daily-Prod.'!YI31+'Daily-Prod.'!XZ31+'Daily-Prod.'!XQ31+'Daily-Prod.'!XH31+'Daily-Prod.'!WY31+'Daily-Prod.'!WP31+'Daily-Prod.'!WG31+'Daily-Prod.'!VX31+'Daily-Prod.'!VO31+'Daily-Prod.'!VF31+'Daily-Prod.'!UW31+'Daily-Prod.'!UN31+'Daily-Prod.'!UE31)/Y31,"")</f>
        <v>0.45569620253164556</v>
      </c>
      <c r="W31" s="475">
        <f>IFERROR(('Daily-Prod.'!ADO31+'Daily-Prod.'!ADF31+'Daily-Prod.'!ACW31+'Daily-Prod.'!ACN31+'Daily-Prod.'!ACE31+'Daily-Prod.'!ABV31+'Daily-Prod.'!ABM31+'Daily-Prod.'!ABD31+'Daily-Prod.'!AAU31+'Daily-Prod.'!AAL31+'Daily-Prod.'!AAC31+'Daily-Prod.'!ZT31+'Daily-Prod.'!ZK31+'Daily-Prod.'!ZB31+'Daily-Prod.'!YS31+'Daily-Prod.'!YJ31+'Daily-Prod.'!YA31+'Daily-Prod.'!XR31+'Daily-Prod.'!XI31+'Daily-Prod.'!WZ31+'Daily-Prod.'!WQ31+'Daily-Prod.'!WH31+'Daily-Prod.'!VY31+'Daily-Prod.'!VP31+'Daily-Prod.'!VG31+'Daily-Prod.'!UX31+'Daily-Prod.'!UO31+'Daily-Prod.'!UF31)/Y31,"")</f>
        <v>0.2848101265822785</v>
      </c>
      <c r="X31" s="475">
        <f>IFERROR(('Daily-Prod.'!ADR31+'Daily-Prod.'!ADI31+'Daily-Prod.'!ACZ31+'Daily-Prod.'!ACQ31+'Daily-Prod.'!ACH31+'Daily-Prod.'!ABY31+'Daily-Prod.'!ABP31+'Daily-Prod.'!ABG31+'Daily-Prod.'!AAX31+'Daily-Prod.'!AAO31+'Daily-Prod.'!AAF31+'Daily-Prod.'!ZW31+'Daily-Prod.'!ZN31+'Daily-Prod.'!ZE31+'Daily-Prod.'!YV31+'Daily-Prod.'!YM31+'Daily-Prod.'!YD31+'Daily-Prod.'!XU31+'Daily-Prod.'!XL31+'Daily-Prod.'!XC31+'Daily-Prod.'!WT31+'Daily-Prod.'!WK31+'Daily-Prod.'!WB31+'Daily-Prod.'!VS31+'Daily-Prod.'!VJ31+'Daily-Prod.'!VA31+'Daily-Prod.'!UR31+'Daily-Prod.'!UI31+'Daily-Prod.'!ADQ31+'Daily-Prod.'!ADH31+'Daily-Prod.'!ACY31+'Daily-Prod.'!ACP31+'Daily-Prod.'!ACG31+'Daily-Prod.'!ABX31+'Daily-Prod.'!ABO31+'Daily-Prod.'!ABF31+'Daily-Prod.'!AAW31+'Daily-Prod.'!AAN31+'Daily-Prod.'!AAE31+'Daily-Prod.'!ZV31+'Daily-Prod.'!ZM31+'Daily-Prod.'!ZD31+'Daily-Prod.'!YU31+'Daily-Prod.'!YL31+'Daily-Prod.'!YC31+'Daily-Prod.'!XT31+'Daily-Prod.'!XK31+'Daily-Prod.'!XB31+'Daily-Prod.'!WS31+'Daily-Prod.'!WJ31+'Daily-Prod.'!WA31+'Daily-Prod.'!VR31+'Daily-Prod.'!VI31+'Daily-Prod.'!UZ31+'Daily-Prod.'!UQ31+'Daily-Prod.'!UH31)/Y31,"")</f>
        <v>0.25949367088607594</v>
      </c>
      <c r="Y31" s="496">
        <f>IFERROR(('Daily-Prod.'!ADS31+'Daily-Prod.'!ADJ31+'Daily-Prod.'!ADA31+'Daily-Prod.'!ACR31+'Daily-Prod.'!ACI31+'Daily-Prod.'!ABZ31+'Daily-Prod.'!ABQ31+'Daily-Prod.'!ABH31+'Daily-Prod.'!AAY31+'Daily-Prod.'!AAP31+'Daily-Prod.'!AAG31+'Daily-Prod.'!ZX31+'Daily-Prod.'!ZO31+'Daily-Prod.'!ZF31+'Daily-Prod.'!YW31+'Daily-Prod.'!YN31+'Daily-Prod.'!YE31+'Daily-Prod.'!XV31+'Daily-Prod.'!XM31+'Daily-Prod.'!XD31+'Daily-Prod.'!WU31+'Daily-Prod.'!WL31+'Daily-Prod.'!WC31+'Daily-Prod.'!VT31+'Daily-Prod.'!VK31+'Daily-Prod.'!VB31+'Daily-Prod.'!US31+'Daily-Prod.'!UJ31),"")</f>
        <v>316</v>
      </c>
      <c r="Z31" s="383"/>
      <c r="AA31" s="384">
        <f>IFERROR(('Daily-Prod.'!ADU31+'Daily-Prod.'!ADL31+'Daily-Prod.'!ADC31+'Daily-Prod.'!ACT31+'Daily-Prod.'!ACK31+'Daily-Prod.'!ACB31+'Daily-Prod.'!ABS31+'Daily-Prod.'!ABJ31+'Daily-Prod.'!ABA31+'Daily-Prod.'!AAR31+'Daily-Prod.'!AAI31+'Daily-Prod.'!ZZ31+'Daily-Prod.'!ZQ31+'Daily-Prod.'!ZH31+'Daily-Prod.'!YY31+'Daily-Prod.'!YP31+'Daily-Prod.'!YG31+'Daily-Prod.'!XX31+'Daily-Prod.'!XO31+'Daily-Prod.'!XF31+'Daily-Prod.'!WW31+'Daily-Prod.'!WN31+'Daily-Prod.'!WE31+'Daily-Prod.'!VV31+'Daily-Prod.'!VM31+'Daily-Prod.'!VD31+'Daily-Prod.'!UU31+'Daily-Prod.'!UL31),"")</f>
        <v>131</v>
      </c>
      <c r="AB31" s="495" t="str">
        <f t="shared" si="22"/>
        <v/>
      </c>
      <c r="AC31" s="378">
        <f>IFERROR(AVERAGE('Daily-Prod.'!ADS31,'Daily-Prod.'!ADJ31,'Daily-Prod.'!ADA31,'Daily-Prod.'!ACR31,'Daily-Prod.'!ACI31,'Daily-Prod.'!ABZ31,'Daily-Prod.'!ABQ31,'Daily-Prod.'!ABH31,'Daily-Prod.'!AAY31,'Daily-Prod.'!AAP31,'Daily-Prod.'!AAG31,'Daily-Prod.'!ZX31,'Daily-Prod.'!ZO31,'Daily-Prod.'!ZF31,'Daily-Prod.'!YW31,'Daily-Prod.'!YN31,'Daily-Prod.'!YE31,'Daily-Prod.'!XV31,'Daily-Prod.'!XM31,'Daily-Prod.'!XD31,'Daily-Prod.'!WU31,'Daily-Prod.'!WL31,'Daily-Prod.'!WC31,'Daily-Prod.'!VT31,'Daily-Prod.'!VK31,'Daily-Prod.'!VB31,'Daily-Prod.'!US31,'Daily-Prod.'!UJ31),"")</f>
        <v>16.631578947368421</v>
      </c>
      <c r="AD31" s="379" t="str">
        <f>IFERROR(AVERAGE('Daily-Prod.'!ADT31,'Daily-Prod.'!ADK31,'Daily-Prod.'!ADB31,'Daily-Prod.'!ACS31,'Daily-Prod.'!ACJ31,'Daily-Prod.'!ACA31,'Daily-Prod.'!ABR31,'Daily-Prod.'!ABI31,'Daily-Prod.'!AAZ31,'Daily-Prod.'!AAQ31,'Daily-Prod.'!AAH31,'Daily-Prod.'!ZY31,'Daily-Prod.'!ZP31,'Daily-Prod.'!ZG31,'Daily-Prod.'!YX31,'Daily-Prod.'!YO31,'Daily-Prod.'!YF31,'Daily-Prod.'!XW31,'Daily-Prod.'!XN31,'Daily-Prod.'!XE31,'Daily-Prod.'!WV31,'Daily-Prod.'!WM31,'Daily-Prod.'!WD31,'Daily-Prod.'!VU31,'Daily-Prod.'!VL31,'Daily-Prod.'!VC31,'Daily-Prod.'!UT31,'Daily-Prod.'!UK31),"")</f>
        <v/>
      </c>
      <c r="AE31" s="380">
        <f>IFERROR(AVERAGE('Daily-Prod.'!ADU31,'Daily-Prod.'!ADL31,'Daily-Prod.'!ADC31,'Daily-Prod.'!ACT31,'Daily-Prod.'!ACK31,'Daily-Prod.'!ACB31,'Daily-Prod.'!ABS31,'Daily-Prod.'!ABJ31,'Daily-Prod.'!ABA31,'Daily-Prod.'!AAR31,'Daily-Prod.'!AAI31,'Daily-Prod.'!ZZ31,'Daily-Prod.'!ZQ31,'Daily-Prod.'!ZH31,'Daily-Prod.'!YY31,'Daily-Prod.'!YP31,'Daily-Prod.'!YG31,'Daily-Prod.'!XX31,'Daily-Prod.'!XO31,'Daily-Prod.'!XF31,'Daily-Prod.'!WW31,'Daily-Prod.'!WN31,'Daily-Prod.'!WE31,'Daily-Prod.'!VV31,'Daily-Prod.'!VM31,'Daily-Prod.'!VD31,'Daily-Prod.'!UU31,'Daily-Prod.'!UL31),"")</f>
        <v>7.2777777777777777</v>
      </c>
      <c r="AF31" s="66">
        <f>IFERROR(('Daily-Prod.'!AOG31+'Daily-Prod.'!ANX31+'Daily-Prod.'!ANO31+'Daily-Prod.'!ANF31+'Daily-Prod.'!AMW31+'Daily-Prod.'!AMN31+'Daily-Prod.'!AME31+'Daily-Prod.'!ALV31+'Daily-Prod.'!ALM31+'Daily-Prod.'!ALD31+'Daily-Prod.'!AKU31+'Daily-Prod.'!AKL31+'Daily-Prod.'!AKC31+'Daily-Prod.'!AJT31+'Daily-Prod.'!AJK31+'Daily-Prod.'!AJB31+'Daily-Prod.'!AIS31+'Daily-Prod.'!AIJ31+'Daily-Prod.'!AIA31+'Daily-Prod.'!AHR31+'Daily-Prod.'!AHI31+'Daily-Prod.'!AGZ31+'Daily-Prod.'!AGQ31+'Daily-Prod.'!AGH31+'Daily-Prod.'!AFY31+'Daily-Prod.'!AFP31+'Daily-Prod.'!AFG31+'Daily-Prod.'!AEX31+'Daily-Prod.'!AEO31+'Daily-Prod.'!AEF31+'Daily-Prod.'!ADW31)/AI31,"")</f>
        <v>0.31873479318734793</v>
      </c>
      <c r="AG31" s="475">
        <f>IFERROR(('Daily-Prod.'!AOH31+'Daily-Prod.'!ANY31+'Daily-Prod.'!ANP31+'Daily-Prod.'!ANG31+'Daily-Prod.'!AMX31+'Daily-Prod.'!AMO31+'Daily-Prod.'!AMF31+'Daily-Prod.'!ALW31+'Daily-Prod.'!ALN31+'Daily-Prod.'!ALE31+'Daily-Prod.'!AKV31+'Daily-Prod.'!AKM31+'Daily-Prod.'!AKD31+'Daily-Prod.'!AJU31+'Daily-Prod.'!AJL31+'Daily-Prod.'!AJC31+'Daily-Prod.'!AIT31+'Daily-Prod.'!AIK31+'Daily-Prod.'!AIB31+'Daily-Prod.'!AHS31+'Daily-Prod.'!AHJ31+'Daily-Prod.'!AHA31+'Daily-Prod.'!AGR31+'Daily-Prod.'!AGI31+'Daily-Prod.'!AFZ31+'Daily-Prod.'!AFQ31+'Daily-Prod.'!AFH31+'Daily-Prod.'!AEY31+'Daily-Prod.'!AEP31+'Daily-Prod.'!AEG31+'Daily-Prod.'!ADX31)/AI31,"")</f>
        <v>0.39172749391727496</v>
      </c>
      <c r="AH31" s="475">
        <f>IFERROR(('Daily-Prod.'!AOK31+'Daily-Prod.'!AOB31+'Daily-Prod.'!ANS31+'Daily-Prod.'!ANJ31+'Daily-Prod.'!ANA31+'Daily-Prod.'!AMR31+'Daily-Prod.'!AMI31+'Daily-Prod.'!ALZ31+'Daily-Prod.'!ALQ31+'Daily-Prod.'!ALH31+'Daily-Prod.'!AKY31+'Daily-Prod.'!AKP31+'Daily-Prod.'!AKG31+'Daily-Prod.'!AJX31+'Daily-Prod.'!AJO31+'Daily-Prod.'!AJF31+'Daily-Prod.'!AIW31+'Daily-Prod.'!AIN31+'Daily-Prod.'!AIE31+'Daily-Prod.'!AHV31+'Daily-Prod.'!AHM31+'Daily-Prod.'!AHD31+'Daily-Prod.'!AGU31+'Daily-Prod.'!AGL31+'Daily-Prod.'!AGC31+'Daily-Prod.'!AFT31+'Daily-Prod.'!AFK31+'Daily-Prod.'!AFB31+'Daily-Prod.'!AES31+'Daily-Prod.'!AEJ31+'Daily-Prod.'!AEA31+'Daily-Prod.'!AOJ31+'Daily-Prod.'!AOA31+'Daily-Prod.'!ANR31+'Daily-Prod.'!ANI31+'Daily-Prod.'!AMZ31+'Daily-Prod.'!AMQ31+'Daily-Prod.'!AMH31+'Daily-Prod.'!ALY31+'Daily-Prod.'!ALP31+'Daily-Prod.'!ALG31+'Daily-Prod.'!AKX31+'Daily-Prod.'!AKO31+'Daily-Prod.'!AKF31+'Daily-Prod.'!AJW31+'Daily-Prod.'!AJN31+'Daily-Prod.'!AJE31+'Daily-Prod.'!AIV31+'Daily-Prod.'!AIM31+'Daily-Prod.'!AID31+'Daily-Prod.'!AHU31+'Daily-Prod.'!AHL31+'Daily-Prod.'!AHC31+'Daily-Prod.'!AGT31+'Daily-Prod.'!AGK31+'Daily-Prod.'!AGB31+'Daily-Prod.'!AFS31+'Daily-Prod.'!AFJ31+'Daily-Prod.'!AFA31+'Daily-Prod.'!AER31+'Daily-Prod.'!AEI31+'Daily-Prod.'!ADZ31)/AI31,"")</f>
        <v>0.28953771289537711</v>
      </c>
      <c r="AI31" s="496">
        <f>IFERROR(('Daily-Prod.'!AOL31+'Daily-Prod.'!AOC31+'Daily-Prod.'!ANT31+'Daily-Prod.'!ANK31+'Daily-Prod.'!ANB31+'Daily-Prod.'!AMS31+'Daily-Prod.'!AMJ31+'Daily-Prod.'!AMA31+'Daily-Prod.'!ALR31+'Daily-Prod.'!ALI31+'Daily-Prod.'!AKZ31+'Daily-Prod.'!AKQ31+'Daily-Prod.'!AKH31+'Daily-Prod.'!AJY31+'Daily-Prod.'!AJP31+'Daily-Prod.'!AJG31+'Daily-Prod.'!AIX31+'Daily-Prod.'!AIO31+'Daily-Prod.'!AIF31+'Daily-Prod.'!AHW31+'Daily-Prod.'!AHN31+'Daily-Prod.'!AHE31+'Daily-Prod.'!AGV31+'Daily-Prod.'!AGM31+'Daily-Prod.'!AGD31+'Daily-Prod.'!AFU31+'Daily-Prod.'!AFL31+'Daily-Prod.'!AFC31+'Daily-Prod.'!AET31+'Daily-Prod.'!AEK31+'Daily-Prod.'!AEB31),"")</f>
        <v>411</v>
      </c>
      <c r="AJ31" s="383"/>
      <c r="AK31" s="384">
        <f>IFERROR(('Daily-Prod.'!AON31+'Daily-Prod.'!AOE31+'Daily-Prod.'!ANV31+'Daily-Prod.'!ANM31+'Daily-Prod.'!AND31+'Daily-Prod.'!AMU31+'Daily-Prod.'!AML31+'Daily-Prod.'!AMC31+'Daily-Prod.'!ALT31+'Daily-Prod.'!ALK31+'Daily-Prod.'!ALB31+'Daily-Prod.'!AKS31+'Daily-Prod.'!AKJ31+'Daily-Prod.'!AKA31+'Daily-Prod.'!AJR31+'Daily-Prod.'!AJI31+'Daily-Prod.'!AIZ31+'Daily-Prod.'!AIQ31+'Daily-Prod.'!AIH31+'Daily-Prod.'!AHY31+'Daily-Prod.'!AHP31+'Daily-Prod.'!AHG31+'Daily-Prod.'!AGX31+'Daily-Prod.'!AGO31+'Daily-Prod.'!AGF31+'Daily-Prod.'!AFW31+'Daily-Prod.'!AFN31+'Daily-Prod.'!AFE31+'Daily-Prod.'!AEV31+'Daily-Prod.'!AEM31+'Daily-Prod.'!AED31),"")</f>
        <v>130</v>
      </c>
      <c r="AL31" s="495" t="str">
        <f t="shared" si="23"/>
        <v/>
      </c>
      <c r="AM31" s="378">
        <f>IFERROR(AVERAGE('Daily-Prod.'!AOL31,'Daily-Prod.'!AOC31,'Daily-Prod.'!ANT31,'Daily-Prod.'!ANK31,'Daily-Prod.'!ANB31,'Daily-Prod.'!AMS31,'Daily-Prod.'!AMJ31,'Daily-Prod.'!AMA31,'Daily-Prod.'!ALR31,'Daily-Prod.'!ALI31,'Daily-Prod.'!AKZ31,'Daily-Prod.'!AKQ31,'Daily-Prod.'!AKH31,'Daily-Prod.'!AJY31,'Daily-Prod.'!AJP31,'Daily-Prod.'!AJG31,'Daily-Prod.'!AIX31,'Daily-Prod.'!AIO31,'Daily-Prod.'!AIF31,'Daily-Prod.'!AHW31,'Daily-Prod.'!AHN31,'Daily-Prod.'!AHE31,'Daily-Prod.'!AGV31,'Daily-Prod.'!AGM31,'Daily-Prod.'!AGD31,'Daily-Prod.'!AFU31,'Daily-Prod.'!AFL31,'Daily-Prod.'!AFC31,'Daily-Prod.'!AET31,'Daily-Prod.'!AEK31,'Daily-Prod.'!AEB31),"")</f>
        <v>18.681818181818183</v>
      </c>
      <c r="AN31" s="379"/>
      <c r="AO31" s="380">
        <f>IFERROR(AVERAGE('Daily-Prod.'!AON31,'Daily-Prod.'!AOE31,'Daily-Prod.'!ANV31,'Daily-Prod.'!ANM31,'Daily-Prod.'!AND31,'Daily-Prod.'!AMU31,'Daily-Prod.'!AML31,'Daily-Prod.'!AMC31,'Daily-Prod.'!ALT31,'Daily-Prod.'!ALK31,'Daily-Prod.'!ALB31,'Daily-Prod.'!AKS31,'Daily-Prod.'!AKJ31,'Daily-Prod.'!AKA31,'Daily-Prod.'!AJR31,'Daily-Prod.'!AJI31,'Daily-Prod.'!AIZ31,'Daily-Prod.'!AIQ31,'Daily-Prod.'!AIH31,'Daily-Prod.'!AHY31,'Daily-Prod.'!AHP31,'Daily-Prod.'!AHG31,'Daily-Prod.'!AGX31,'Daily-Prod.'!AGO31,'Daily-Prod.'!AGF31,'Daily-Prod.'!AFW31,'Daily-Prod.'!AFN31,'Daily-Prod.'!AFE31,'Daily-Prod.'!AEV31,'Daily-Prod.'!AEM31,'Daily-Prod.'!AED31),"")</f>
        <v>6.1904761904761907</v>
      </c>
      <c r="AP31" s="66">
        <f>IFERROR(('Daily-Prod.'!AYZ31+'Daily-Prod.'!AYQ31+'Daily-Prod.'!AYH31+'Daily-Prod.'!AXY31+'Daily-Prod.'!AXP31+'Daily-Prod.'!AXG31+'Daily-Prod.'!AWX31+'Daily-Prod.'!AWO31+'Daily-Prod.'!AWF31+'Daily-Prod.'!AVW31+'Daily-Prod.'!AVN31+'Daily-Prod.'!AVE31+'Daily-Prod.'!AUV31+'Daily-Prod.'!AUM31+'Daily-Prod.'!AUD31+'Daily-Prod.'!ATU31+'Daily-Prod.'!ATL31+'Daily-Prod.'!ATC31+'Daily-Prod.'!AST31+'Daily-Prod.'!ASK31+'Daily-Prod.'!ASB31+'Daily-Prod.'!ARS31+'Daily-Prod.'!ARJ31+'Daily-Prod.'!ARA31+'Daily-Prod.'!AQR31+'Daily-Prod.'!AQI31+'Daily-Prod.'!APZ31+'Daily-Prod.'!APQ31+'Daily-Prod.'!APH31+'Daily-Prod.'!AOY31+'Daily-Prod.'!AOP31)/AS31,"")</f>
        <v>0.34036939313984171</v>
      </c>
      <c r="AQ31" s="475">
        <f>IFERROR(('Daily-Prod.'!AZA31+'Daily-Prod.'!AYR31+'Daily-Prod.'!AYI31+'Daily-Prod.'!AXZ31+'Daily-Prod.'!AXQ31+'Daily-Prod.'!AXH31+'Daily-Prod.'!AWY31+'Daily-Prod.'!AWP31+'Daily-Prod.'!AWG31+'Daily-Prod.'!AVX31+'Daily-Prod.'!AVO31+'Daily-Prod.'!AVF31+'Daily-Prod.'!AUW31+'Daily-Prod.'!AUN31+'Daily-Prod.'!AUE31+'Daily-Prod.'!ATV31+'Daily-Prod.'!ATM31+'Daily-Prod.'!ATD31+'Daily-Prod.'!ASU31+'Daily-Prod.'!ASL31+'Daily-Prod.'!ASC31+'Daily-Prod.'!ART31+'Daily-Prod.'!ARK31+'Daily-Prod.'!ARB31+'Daily-Prod.'!AQS31+'Daily-Prod.'!AQJ31+'Daily-Prod.'!AQA31+'Daily-Prod.'!APR31+'Daily-Prod.'!API31+'Daily-Prod.'!AOZ31+'Daily-Prod.'!AOQ31)/AS31,"")</f>
        <v>0.31134564643799473</v>
      </c>
      <c r="AR31" s="475">
        <f>IFERROR(('Daily-Prod.'!AZC31+'Daily-Prod.'!AYT31+'Daily-Prod.'!AYK31+'Daily-Prod.'!AYB31+'Daily-Prod.'!AXS31+'Daily-Prod.'!AXJ31+'Daily-Prod.'!AXA31+'Daily-Prod.'!AWR31+'Daily-Prod.'!AWI31+'Daily-Prod.'!AVZ31+'Daily-Prod.'!AVQ31+'Daily-Prod.'!AVH31+'Daily-Prod.'!AUY31+'Daily-Prod.'!AUP31+'Daily-Prod.'!AUG31+'Daily-Prod.'!ATX31+'Daily-Prod.'!ATO31+'Daily-Prod.'!ATF31+'Daily-Prod.'!ASW31+'Daily-Prod.'!ASN31+'Daily-Prod.'!ASE31+'Daily-Prod.'!ARV31+'Daily-Prod.'!ARM31+'Daily-Prod.'!ARD31+'Daily-Prod.'!AQU31+'Daily-Prod.'!AQL31+'Daily-Prod.'!AQC31+'Daily-Prod.'!APT31+'Daily-Prod.'!APK31+'Daily-Prod.'!APB31+'Daily-Prod.'!AOS31+'Daily-Prod.'!AZD31+'Daily-Prod.'!AYU31+'Daily-Prod.'!AYL31+'Daily-Prod.'!AYC31+'Daily-Prod.'!AXT31+'Daily-Prod.'!AXK31+'Daily-Prod.'!AXB31+'Daily-Prod.'!AWS31+'Daily-Prod.'!AWJ31+'Daily-Prod.'!AWA31+'Daily-Prod.'!AVR31+'Daily-Prod.'!AVI31+'Daily-Prod.'!AUZ31+'Daily-Prod.'!AUQ31+'Daily-Prod.'!AUH31+'Daily-Prod.'!ATY31+'Daily-Prod.'!ATP31+'Daily-Prod.'!ATG31+'Daily-Prod.'!ASX31+'Daily-Prod.'!ASO31+'Daily-Prod.'!ASF31+'Daily-Prod.'!ARW31+'Daily-Prod.'!ARN31+'Daily-Prod.'!ARE31+'Daily-Prod.'!AQV31+'Daily-Prod.'!AQM31+'Daily-Prod.'!AQD31+'Daily-Prod.'!APU31+'Daily-Prod.'!APL31+'Daily-Prod.'!APC31+'Daily-Prod.'!AOT31)/AS31,"")</f>
        <v>0.34828496042216361</v>
      </c>
      <c r="AS31" s="496">
        <f>IFERROR(('Daily-Prod.'!AZE31+'Daily-Prod.'!AYV31+'Daily-Prod.'!AYM31+'Daily-Prod.'!AYD31+'Daily-Prod.'!AXU31+'Daily-Prod.'!AXL31+'Daily-Prod.'!AXC31+'Daily-Prod.'!AWT31+'Daily-Prod.'!AWK31+'Daily-Prod.'!AWB31+'Daily-Prod.'!AVS31+'Daily-Prod.'!AVJ31+'Daily-Prod.'!AVA31+'Daily-Prod.'!AUR31+'Daily-Prod.'!AUI31+'Daily-Prod.'!ATZ31+'Daily-Prod.'!ATQ31+'Daily-Prod.'!ATH31+'Daily-Prod.'!ASY31+'Daily-Prod.'!ASP31+'Daily-Prod.'!ASG31+'Daily-Prod.'!ARX31+'Daily-Prod.'!ARO31+'Daily-Prod.'!ARF31+'Daily-Prod.'!AQW31+'Daily-Prod.'!AQN31+'Daily-Prod.'!AQE31+'Daily-Prod.'!APV31+'Daily-Prod.'!APM31+'Daily-Prod.'!APD31+'Daily-Prod.'!AOU31),"")</f>
        <v>379</v>
      </c>
      <c r="AT31" s="383"/>
      <c r="AU31" s="384">
        <f>IFERROR(('Daily-Prod.'!AZG31+'Daily-Prod.'!AYX31+'Daily-Prod.'!AYO31+'Daily-Prod.'!AYF31+'Daily-Prod.'!AXW31+'Daily-Prod.'!AXN31+'Daily-Prod.'!AXE31+'Daily-Prod.'!AWV31+'Daily-Prod.'!AWM31+'Daily-Prod.'!AWD31+'Daily-Prod.'!AVU31+'Daily-Prod.'!AVL31+'Daily-Prod.'!AVC31+'Daily-Prod.'!AUT31+'Daily-Prod.'!AUK31+'Daily-Prod.'!AUB31+'Daily-Prod.'!ATS31+'Daily-Prod.'!ATJ31+'Daily-Prod.'!ATA31+'Daily-Prod.'!ASR31+'Daily-Prod.'!ASI31+'Daily-Prod.'!ARZ31+'Daily-Prod.'!ARQ31+'Daily-Prod.'!ARH31+'Daily-Prod.'!AQY31+'Daily-Prod.'!AQP31+'Daily-Prod.'!AQG31+'Daily-Prod.'!APX31+'Daily-Prod.'!APO31+'Daily-Prod.'!APF31+'Daily-Prod.'!AOW31),"")</f>
        <v>175</v>
      </c>
      <c r="AV31" s="495" t="str">
        <f t="shared" si="24"/>
        <v/>
      </c>
      <c r="AW31" s="378">
        <f>IFERROR(AVERAGE('Daily-Prod.'!AZE31,'Daily-Prod.'!AYV31,'Daily-Prod.'!AYM31,'Daily-Prod.'!AYD31,'Daily-Prod.'!AXU31,'Daily-Prod.'!AXL31,'Daily-Prod.'!AXC31,'Daily-Prod.'!AWT31,'Daily-Prod.'!AWK31,'Daily-Prod.'!AWB31,'Daily-Prod.'!AVS31,'Daily-Prod.'!AVJ31,'Daily-Prod.'!AVA31,'Daily-Prod.'!AUR31,'Daily-Prod.'!AUI31,'Daily-Prod.'!ATZ31,'Daily-Prod.'!ATQ31,'Daily-Prod.'!ATH31,'Daily-Prod.'!ASY31,'Daily-Prod.'!ASP31,'Daily-Prod.'!ASG31,'Daily-Prod.'!ARX31,'Daily-Prod.'!ARO31,'Daily-Prod.'!ARF31,'Daily-Prod.'!AQW31,'Daily-Prod.'!AQN31,'Daily-Prod.'!AQE31,'Daily-Prod.'!APV31,'Daily-Prod.'!APM31,'Daily-Prod.'!APD31,'Daily-Prod.'!AOU31),"")</f>
        <v>17.227272727272727</v>
      </c>
      <c r="AX31" s="379"/>
      <c r="AY31" s="380">
        <f>IFERROR(AVERAGE('Daily-Prod.'!AZG31,'Daily-Prod.'!AYX31,'Daily-Prod.'!AYO31,'Daily-Prod.'!AYF31,'Daily-Prod.'!AXW31,'Daily-Prod.'!AXN31,'Daily-Prod.'!AXE31,'Daily-Prod.'!AWV31,'Daily-Prod.'!AWM31,'Daily-Prod.'!AWD31,'Daily-Prod.'!AVU31,'Daily-Prod.'!AVL31,'Daily-Prod.'!AVC31,'Daily-Prod.'!AUT31,'Daily-Prod.'!AUK31,'Daily-Prod.'!AUB31,'Daily-Prod.'!ATS31,'Daily-Prod.'!ATJ31,'Daily-Prod.'!ATA31,'Daily-Prod.'!ASR31,'Daily-Prod.'!ASI31,'Daily-Prod.'!ARZ31,'Daily-Prod.'!ARQ31,'Daily-Prod.'!ARH31,'Daily-Prod.'!AQY31,'Daily-Prod.'!AQP31,'Daily-Prod.'!AQG31,'Daily-Prod.'!APX31,'Daily-Prod.'!APO31,'Daily-Prod.'!APF31,'Daily-Prod.'!AOW31),"")</f>
        <v>7</v>
      </c>
      <c r="AZ31" s="66">
        <f>IFERROR(('Daily-Prod.'!BJJ31+'Daily-Prod.'!BJA31+'Daily-Prod.'!BIR31+'Daily-Prod.'!BII31+'Daily-Prod.'!BHZ31+'Daily-Prod.'!BHQ31+'Daily-Prod.'!BHH31+'Daily-Prod.'!BGY31+'Daily-Prod.'!BGP31+'Daily-Prod.'!BGG31+'Daily-Prod.'!BFX31+'Daily-Prod.'!BFO31+'Daily-Prod.'!BFF31+'Daily-Prod.'!BEW31+'Daily-Prod.'!BEN31+'Daily-Prod.'!BEE31+'Daily-Prod.'!BDV31+'Daily-Prod.'!BDM31+'Daily-Prod.'!BDD31+'Daily-Prod.'!BCU31+'Daily-Prod.'!BCL31+'Daily-Prod.'!BCC31+'Daily-Prod.'!BBT31+'Daily-Prod.'!BBK31+'Daily-Prod.'!BBB31+'Daily-Prod.'!BAS31+'Daily-Prod.'!BAJ31+'Daily-Prod.'!BAA31+'Daily-Prod.'!AZR31+'Daily-Prod.'!AZI31)/BC31,"")</f>
        <v>0.49084249084249082</v>
      </c>
      <c r="BA31" s="475">
        <f>IFERROR(('Daily-Prod.'!BJK31+'Daily-Prod.'!BJB31+'Daily-Prod.'!BIS31+'Daily-Prod.'!BIJ31+'Daily-Prod.'!BIA31+'Daily-Prod.'!BHR31+'Daily-Prod.'!BHI31+'Daily-Prod.'!BGZ31+'Daily-Prod.'!BGQ31+'Daily-Prod.'!BGH31+'Daily-Prod.'!BFY31+'Daily-Prod.'!BFP31+'Daily-Prod.'!BFG31+'Daily-Prod.'!BEX31+'Daily-Prod.'!BEO31+'Daily-Prod.'!BEF31+'Daily-Prod.'!BDW31+'Daily-Prod.'!BDN31+'Daily-Prod.'!BDE31+'Daily-Prod.'!BCV31+'Daily-Prod.'!BCM31+'Daily-Prod.'!BCD31+'Daily-Prod.'!BBU31+'Daily-Prod.'!BBL31+'Daily-Prod.'!BBC31+'Daily-Prod.'!BAT31+'Daily-Prod.'!BAK31+'Daily-Prod.'!BAB31+'Daily-Prod.'!AZS31+'Daily-Prod.'!AZJ31)/BC31,"")</f>
        <v>0.20512820512820512</v>
      </c>
      <c r="BB31" s="475">
        <f>IFERROR(('Daily-Prod.'!BJM31+'Daily-Prod.'!BJD31+'Daily-Prod.'!BIU31+'Daily-Prod.'!BIL31+'Daily-Prod.'!BIC31+'Daily-Prod.'!BHT31+'Daily-Prod.'!BHK31+'Daily-Prod.'!BHB31+'Daily-Prod.'!BGS31+'Daily-Prod.'!BGJ31+'Daily-Prod.'!BGA31+'Daily-Prod.'!BFR31+'Daily-Prod.'!BFI31+'Daily-Prod.'!BEZ31+'Daily-Prod.'!BEQ31+'Daily-Prod.'!BEH31+'Daily-Prod.'!BDY31+'Daily-Prod.'!BDP31+'Daily-Prod.'!BDG31+'Daily-Prod.'!BCX31+'Daily-Prod.'!BCO31+'Daily-Prod.'!BCF31+'Daily-Prod.'!BBW31+'Daily-Prod.'!BBN31+'Daily-Prod.'!BBE31+'Daily-Prod.'!BAV31+'Daily-Prod.'!BAM31+'Daily-Prod.'!BAD31+'Daily-Prod.'!AZU31+'Daily-Prod.'!AZL31+'Daily-Prod.'!BJN31+'Daily-Prod.'!BJE31+'Daily-Prod.'!BIV31+'Daily-Prod.'!BIM31+'Daily-Prod.'!BID31+'Daily-Prod.'!BHU31+'Daily-Prod.'!BHL31+'Daily-Prod.'!BHC31+'Daily-Prod.'!BGT31+'Daily-Prod.'!BGK31+'Daily-Prod.'!BGB31+'Daily-Prod.'!BFS31+'Daily-Prod.'!BFJ31+'Daily-Prod.'!BFA31+'Daily-Prod.'!BER31+'Daily-Prod.'!BEI31+'Daily-Prod.'!BDZ31+'Daily-Prod.'!BDQ31+'Daily-Prod.'!BDH31+'Daily-Prod.'!BCY31+'Daily-Prod.'!BCP31+'Daily-Prod.'!BCG31+'Daily-Prod.'!BBX31+'Daily-Prod.'!BBO31+'Daily-Prod.'!BBF31+'Daily-Prod.'!BAW31+'Daily-Prod.'!BAN31+'Daily-Prod.'!BAE31+'Daily-Prod.'!AZV31+'Daily-Prod.'!AZM31)/BC31,"")</f>
        <v>0.304029304029304</v>
      </c>
      <c r="BC31" s="496">
        <f>IFERROR(('Daily-Prod.'!BJO31+'Daily-Prod.'!BJF31+'Daily-Prod.'!BIW31+'Daily-Prod.'!BIN31+'Daily-Prod.'!BIE31+'Daily-Prod.'!BHV31+'Daily-Prod.'!BHM31+'Daily-Prod.'!BHD31+'Daily-Prod.'!BGU31+'Daily-Prod.'!BGL31+'Daily-Prod.'!BGC31+'Daily-Prod.'!BFT31+'Daily-Prod.'!BFK31+'Daily-Prod.'!BFB31+'Daily-Prod.'!BES31+'Daily-Prod.'!BEJ31+'Daily-Prod.'!BEA31+'Daily-Prod.'!BDR31+'Daily-Prod.'!BDI31+'Daily-Prod.'!BCZ31+'Daily-Prod.'!BCQ31+'Daily-Prod.'!BCH31+'Daily-Prod.'!BBY31+'Daily-Prod.'!BBP31+'Daily-Prod.'!BBG31+'Daily-Prod.'!BAX31+'Daily-Prod.'!BAO31+'Daily-Prod.'!BAF31+'Daily-Prod.'!AZW31+'Daily-Prod.'!AZN31),"")</f>
        <v>273</v>
      </c>
      <c r="BD31" s="383">
        <f>IFERROR(('Daily-Prod.'!BJP31+'Daily-Prod.'!BJG31+'Daily-Prod.'!BIX31+'Daily-Prod.'!BIO31+'Daily-Prod.'!BIF31+'Daily-Prod.'!BHW31+'Daily-Prod.'!BHN31+'Daily-Prod.'!BHE31+'Daily-Prod.'!BGV31+'Daily-Prod.'!BGM31+'Daily-Prod.'!BGD31+'Daily-Prod.'!BFU31+'Daily-Prod.'!BFL31+'Daily-Prod.'!BFC31+'Daily-Prod.'!BET31+'Daily-Prod.'!BEK31+'Daily-Prod.'!BEB31+'Daily-Prod.'!BDS31+'Daily-Prod.'!BDJ31+'Daily-Prod.'!BDA31+'Daily-Prod.'!BCR31+'Daily-Prod.'!BCI31+'Daily-Prod.'!BBZ31+'Daily-Prod.'!BBQ31+'Daily-Prod.'!BBH31+'Daily-Prod.'!BAY31+'Daily-Prod.'!BAP31+'Daily-Prod.'!BAG31+'Daily-Prod.'!AZX31+'Daily-Prod.'!AZO31),"")</f>
        <v>97</v>
      </c>
      <c r="BE31" s="384">
        <f>IFERROR(('Daily-Prod.'!BJQ31+'Daily-Prod.'!BJH31+'Daily-Prod.'!BIY31+'Daily-Prod.'!BIP31+'Daily-Prod.'!BIG31+'Daily-Prod.'!BHX31+'Daily-Prod.'!BHO31+'Daily-Prod.'!BHF31+'Daily-Prod.'!BGW31+'Daily-Prod.'!BGN31+'Daily-Prod.'!BGE31+'Daily-Prod.'!BFV31+'Daily-Prod.'!BFM31+'Daily-Prod.'!BFD31+'Daily-Prod.'!BEU31+'Daily-Prod.'!BEL31+'Daily-Prod.'!BEC31+'Daily-Prod.'!BDT31+'Daily-Prod.'!BDK31+'Daily-Prod.'!BDB31+'Daily-Prod.'!BCS31+'Daily-Prod.'!BCJ31+'Daily-Prod.'!BCA31+'Daily-Prod.'!BBR31+'Daily-Prod.'!BBI31+'Daily-Prod.'!BAZ31+'Daily-Prod.'!BAQ31+'Daily-Prod.'!BAH31+'Daily-Prod.'!AZY31+'Daily-Prod.'!AZP31),"")</f>
        <v>97</v>
      </c>
      <c r="BF31" s="495">
        <f t="shared" si="20"/>
        <v>1</v>
      </c>
      <c r="BG31" s="378">
        <f>IFERROR(AVERAGE('Daily-Prod.'!BJO31,'Daily-Prod.'!BJF31,'Daily-Prod.'!BIW31,'Daily-Prod.'!BIN31,'Daily-Prod.'!BIE31,'Daily-Prod.'!BHV31,'Daily-Prod.'!BHM31,'Daily-Prod.'!BHD31,'Daily-Prod.'!BGU31,'Daily-Prod.'!BGL31,'Daily-Prod.'!BGC31,'Daily-Prod.'!BFT31,'Daily-Prod.'!BFK31,'Daily-Prod.'!BFB31,'Daily-Prod.'!BES31,'Daily-Prod.'!BEJ31,'Daily-Prod.'!BEA31,'Daily-Prod.'!BDR31,'Daily-Prod.'!BDI31,'Daily-Prod.'!BCZ31,'Daily-Prod.'!BCQ31,'Daily-Prod.'!BCH31,'Daily-Prod.'!BBY31,'Daily-Prod.'!BBP31,'Daily-Prod.'!BBG31,'Daily-Prod.'!BAX31,'Daily-Prod.'!BAO31,'Daily-Prod.'!BAF31,'Daily-Prod.'!AZW31,'Daily-Prod.'!AZN31),"")</f>
        <v>15.166666666666666</v>
      </c>
      <c r="BH31" s="379">
        <f>IFERROR(AVERAGE('Daily-Prod.'!BJP31,'Daily-Prod.'!BJG31,'Daily-Prod.'!BIX31,'Daily-Prod.'!BIO31,'Daily-Prod.'!BIF31,'Daily-Prod.'!BHW31,'Daily-Prod.'!BHN31,'Daily-Prod.'!BHE31,'Daily-Prod.'!BGV31,'Daily-Prod.'!BGM31,'Daily-Prod.'!BGD31,'Daily-Prod.'!BFU31,'Daily-Prod.'!BFL31,'Daily-Prod.'!BFC31,'Daily-Prod.'!BET31,'Daily-Prod.'!BEK31,'Daily-Prod.'!BEB31,'Daily-Prod.'!BDS31,'Daily-Prod.'!BDJ31,'Daily-Prod.'!BDA31,'Daily-Prod.'!BCR31,'Daily-Prod.'!BCI31,'Daily-Prod.'!BBZ31,'Daily-Prod.'!BBQ31,'Daily-Prod.'!BBH31,'Daily-Prod.'!BAY31,'Daily-Prod.'!BAP31,'Daily-Prod.'!BAG31,'Daily-Prod.'!AZX31,'Daily-Prod.'!AZO31),"")</f>
        <v>3.2333333333333334</v>
      </c>
      <c r="BI31" s="380">
        <f>IFERROR(AVERAGE('Daily-Prod.'!BJQ31,'Daily-Prod.'!BJH31,'Daily-Prod.'!BIY31,'Daily-Prod.'!BIP31,'Daily-Prod.'!BIG31,'Daily-Prod.'!BHX31,'Daily-Prod.'!BHO31,'Daily-Prod.'!BHF31,'Daily-Prod.'!BGW31,'Daily-Prod.'!BGN31,'Daily-Prod.'!BGE31,'Daily-Prod.'!BFV31,'Daily-Prod.'!BFM31,'Daily-Prod.'!BFD31,'Daily-Prod.'!BEU31,'Daily-Prod.'!BEL31,'Daily-Prod.'!BEC31,'Daily-Prod.'!BDT31,'Daily-Prod.'!BDK31,'Daily-Prod.'!BDB31,'Daily-Prod.'!BCS31,'Daily-Prod.'!BCJ31,'Daily-Prod.'!BCA31,'Daily-Prod.'!BBR31,'Daily-Prod.'!BBI31,'Daily-Prod.'!BAZ31,'Daily-Prod.'!BAQ31,'Daily-Prod.'!BAH31,'Daily-Prod.'!AZY31,'Daily-Prod.'!AZP31),"")</f>
        <v>3.2333333333333334</v>
      </c>
      <c r="BJ31" s="66">
        <f>IFERROR((('Daily-Prod.'!BUC31+'Daily-Prod.'!BTT31+'Daily-Prod.'!BTK31+'Daily-Prod.'!BTB31+'Daily-Prod.'!BSS31+'Daily-Prod.'!BSJ31+'Daily-Prod.'!BSA31+'Daily-Prod.'!BRR31+'Daily-Prod.'!BRI31+'Daily-Prod.'!BQZ31+'Daily-Prod.'!BQQ31+'Daily-Prod.'!BQH31+'Daily-Prod.'!BPY31+'Daily-Prod.'!BPP31+'Daily-Prod.'!BPG31+'Daily-Prod.'!BOX31+'Daily-Prod.'!BOO31+'Daily-Prod.'!BOF31+'Daily-Prod.'!BNW31+'Daily-Prod.'!BNN31+'Daily-Prod.'!BNE31+'Daily-Prod.'!BMV31+'Daily-Prod.'!BMM31+'Daily-Prod.'!BMD31+'Daily-Prod.'!BLU31+'Daily-Prod.'!BLL31+'Daily-Prod.'!BLC31+'Daily-Prod.'!BKT31+'Daily-Prod.'!BKK31+'Daily-Prod.'!BKB31+'Daily-Prod.'!BJS31)/BM31),"")</f>
        <v>0.40731070496083549</v>
      </c>
      <c r="BK31" s="475">
        <f>IFERROR((('Daily-Prod.'!BUD31+'Daily-Prod.'!BTU31+'Daily-Prod.'!BTL31+'Daily-Prod.'!BTC31+'Daily-Prod.'!BST31+'Daily-Prod.'!BSK31+'Daily-Prod.'!BSB31+'Daily-Prod.'!BRS31+'Daily-Prod.'!BRJ31+'Daily-Prod.'!BRA31+'Daily-Prod.'!BQR31+'Daily-Prod.'!BQI31+'Daily-Prod.'!BPZ31+'Daily-Prod.'!BPQ31+'Daily-Prod.'!BPH31+'Daily-Prod.'!BOY31+'Daily-Prod.'!BOP31+'Daily-Prod.'!BOG31+'Daily-Prod.'!BNX31+'Daily-Prod.'!BNO31+'Daily-Prod.'!BNF31+'Daily-Prod.'!BMW31+'Daily-Prod.'!BMN31+'Daily-Prod.'!BME31+'Daily-Prod.'!BLV31+'Daily-Prod.'!BLM31+'Daily-Prod.'!BLD31+'Daily-Prod.'!BKU31+'Daily-Prod.'!BKL31+'Daily-Prod.'!BKC31+'Daily-Prod.'!BJT31)/BM31),"")</f>
        <v>0.35248041775456918</v>
      </c>
      <c r="BL31" s="475">
        <f>IFERROR((('Daily-Prod.'!BUG31+'Daily-Prod.'!BTX31+'Daily-Prod.'!BTO31+'Daily-Prod.'!BTF31+'Daily-Prod.'!BSW31+'Daily-Prod.'!BSN31+'Daily-Prod.'!BSE31+'Daily-Prod.'!BRV31+'Daily-Prod.'!BRM31+'Daily-Prod.'!BRD31+'Daily-Prod.'!BQU31+'Daily-Prod.'!BQL31+'Daily-Prod.'!BQC31+'Daily-Prod.'!BPT31+'Daily-Prod.'!BPK31+'Daily-Prod.'!BPB31+'Daily-Prod.'!BOS31+'Daily-Prod.'!BOJ31+'Daily-Prod.'!BOA31+'Daily-Prod.'!BNR31+'Daily-Prod.'!BNI31+'Daily-Prod.'!BMZ31+'Daily-Prod.'!BMQ31+'Daily-Prod.'!BMH31+'Daily-Prod.'!BLY31+'Daily-Prod.'!BLP31+'Daily-Prod.'!BLG31+'Daily-Prod.'!BKX31+'Daily-Prod.'!BKO31+'Daily-Prod.'!BKF31+'Daily-Prod.'!BJW31+'Daily-Prod.'!BUF31+'Daily-Prod.'!BTW31+'Daily-Prod.'!BTN31+'Daily-Prod.'!BTE31+'Daily-Prod.'!BSV31+'Daily-Prod.'!BSM31+'Daily-Prod.'!BSD31+'Daily-Prod.'!BRU31+'Daily-Prod.'!BRL31+'Daily-Prod.'!BRC31+'Daily-Prod.'!BQT31+'Daily-Prod.'!BQK31+'Daily-Prod.'!BQB31+'Daily-Prod.'!BPS31+'Daily-Prod.'!BPJ31+'Daily-Prod.'!BPA31+'Daily-Prod.'!BOR31+'Daily-Prod.'!BOI31+'Daily-Prod.'!BNZ31+'Daily-Prod.'!BNQ31+'Daily-Prod.'!BNH31+'Daily-Prod.'!BMY31+'Daily-Prod.'!BMP31+'Daily-Prod.'!BMG31+'Daily-Prod.'!BLX31+'Daily-Prod.'!BLO31+'Daily-Prod.'!BLF31+'Daily-Prod.'!BKW31+'Daily-Prod.'!BKN31+'Daily-Prod.'!BKE31+'Daily-Prod.'!BJV31)/BM31),"")</f>
        <v>0.24020887728459531</v>
      </c>
      <c r="BM31" s="496">
        <f>IFERROR(('Daily-Prod.'!BUH31+'Daily-Prod.'!BTY31+'Daily-Prod.'!BTP31+'Daily-Prod.'!BTG31+'Daily-Prod.'!BSX31+'Daily-Prod.'!BSO31+'Daily-Prod.'!BSF31+'Daily-Prod.'!BRW31+'Daily-Prod.'!BRN31+'Daily-Prod.'!BRE31+'Daily-Prod.'!BQV31+'Daily-Prod.'!BQM31+'Daily-Prod.'!BQD31+'Daily-Prod.'!BPU31+'Daily-Prod.'!BPL31+'Daily-Prod.'!BPC31+'Daily-Prod.'!BOT31+'Daily-Prod.'!BOK31+'Daily-Prod.'!BOB31+'Daily-Prod.'!BNS31+'Daily-Prod.'!BNJ31+'Daily-Prod.'!BNA31+'Daily-Prod.'!BMR31+'Daily-Prod.'!BMI31+'Daily-Prod.'!BLZ31+'Daily-Prod.'!BLQ31+'Daily-Prod.'!BLH31+'Daily-Prod.'!BKY31+'Daily-Prod.'!BKP31+'Daily-Prod.'!BKG31+'Daily-Prod.'!BJX31),"")</f>
        <v>383</v>
      </c>
      <c r="BN31" s="383"/>
      <c r="BO31" s="384">
        <f>IFERROR(('Daily-Prod.'!BUJ31+'Daily-Prod.'!BUA31+'Daily-Prod.'!BTR31+'Daily-Prod.'!BTI31+'Daily-Prod.'!BSZ31+'Daily-Prod.'!BSQ31+'Daily-Prod.'!BSH31+'Daily-Prod.'!BRY31+'Daily-Prod.'!BRP31+'Daily-Prod.'!BRG31+'Daily-Prod.'!BQX31+'Daily-Prod.'!BQO31+'Daily-Prod.'!BQF31+'Daily-Prod.'!BPW31+'Daily-Prod.'!BPN31+'Daily-Prod.'!BPE31+'Daily-Prod.'!BOV31+'Daily-Prod.'!BOM31+'Daily-Prod.'!BOD31+'Daily-Prod.'!BNU31+'Daily-Prod.'!BNL31+'Daily-Prod.'!BNC31+'Daily-Prod.'!BMT31+'Daily-Prod.'!BMK31+'Daily-Prod.'!BMB31+'Daily-Prod.'!BLS31+'Daily-Prod.'!BLJ31+'Daily-Prod.'!BLA31+'Daily-Prod.'!BKR31+'Daily-Prod.'!BKI31+'Daily-Prod.'!BJZ31),"")</f>
        <v>128</v>
      </c>
      <c r="BP31" s="495" t="str">
        <f t="shared" si="25"/>
        <v/>
      </c>
      <c r="BQ31" s="378">
        <f ca="1">IFERROR(AVERAGE(('Daily-Prod.'!BUH31,'Daily-Prod.'!BTY31,'Daily-Prod.'!BTP31,'Daily-Prod.'!BTG31,'Daily-Prod.'!BSX31,'Daily-Prod.'!BSO31,'Daily-Prod.'!BSF31,'Daily-Prod.'!BRW31,'Daily-Prod.'!BRN31,'Daily-Prod.'!BRE31,'Daily-Prod.'!BQV31,'Daily-Prod.'!BQM31,'Daily-Prod.'!BQD31,'Daily-Prod.'!BPU31,'Daily-Prod.'!BPL31,'Daily-Prod.'!BPC31,'Daily-Prod.'!BOT31,'Daily-Prod.'!BOK31,'Daily-Prod.'!BOB31,'Daily-Prod.'!BNS31,'Daily-Prod.'!BNJ31,'Daily-Prod.'!BNA31,'Daily-Prod.'!BMR31,'Daily-Prod.'!BMI31,'Daily-Prod.'!BLZ31,'Daily-Prod.'!BLQ31,'Daily-Prod.'!BLH31,'Daily-Prod.'!BKY31,'Daily-Prod.'!BKP31,'Daily-Prod.'!BKG31,'Daily-Prod.'!BJX31)),"")</f>
        <v>16.652173913043477</v>
      </c>
      <c r="BR31" s="379"/>
      <c r="BS31" s="380">
        <f>IFERROR((AVERAGE('Daily-Prod.'!BUJ31,'Daily-Prod.'!BUA31,'Daily-Prod.'!BTR31,'Daily-Prod.'!BTI31,'Daily-Prod.'!BSZ31,'Daily-Prod.'!BSQ31,'Daily-Prod.'!BSH31,'Daily-Prod.'!BRY31,'Daily-Prod.'!BRP31,'Daily-Prod.'!BRG31,'Daily-Prod.'!BQX31,'Daily-Prod.'!BQO31,'Daily-Prod.'!BQF31,'Daily-Prod.'!BPW31,'Daily-Prod.'!BPN31,'Daily-Prod.'!BPE31,'Daily-Prod.'!BOV31,'Daily-Prod.'!BOM31,'Daily-Prod.'!BOD31,'Daily-Prod.'!BNU31,'Daily-Prod.'!BNL31,'Daily-Prod.'!BNC31,'Daily-Prod.'!BMT31,'Daily-Prod.'!BMK31,'Daily-Prod.'!BMB31,'Daily-Prod.'!BLS31,'Daily-Prod.'!BLJ31,'Daily-Prod.'!BLA31,'Daily-Prod.'!BKR31,'Daily-Prod.'!BKI31,'Daily-Prod.'!BJZ31)),"")</f>
        <v>10.666666666666666</v>
      </c>
    </row>
    <row r="32" spans="1:71" ht="13.5" hidden="1" customHeight="1">
      <c r="A32" s="454" t="s">
        <v>154</v>
      </c>
      <c r="B32" s="66" t="str">
        <f>IFERROR(('Daily-Prod.'!JC32+'Daily-Prod.'!IT32+'Daily-Prod.'!IK32+'Daily-Prod.'!IB32+'Daily-Prod.'!HS32+'Daily-Prod.'!HJ32+'Daily-Prod.'!HA32+'Daily-Prod.'!GR32+'Daily-Prod.'!GI32+'Daily-Prod.'!FZ32+'Daily-Prod.'!FQ32+'Daily-Prod.'!FH32+'Daily-Prod.'!EY32+'Daily-Prod.'!EP32+'Daily-Prod.'!EG32+'Daily-Prod.'!DX32+'Daily-Prod.'!DO32+'Daily-Prod.'!DF32+'Daily-Prod.'!CW32+'Daily-Prod.'!CN32+'Daily-Prod.'!CE32+'Daily-Prod.'!BV32+'Daily-Prod.'!BM32+'Daily-Prod.'!BD32+'Daily-Prod.'!AU32+'Daily-Prod.'!AL32+'Daily-Prod.'!AC32+'Daily-Prod.'!T32+'Daily-Prod.'!K32+'Daily-Prod.'!B32)/E32,"")</f>
        <v/>
      </c>
      <c r="C32" s="475" t="str">
        <f>IFERROR(('Daily-Prod.'!JD32+'Daily-Prod.'!IU32+'Daily-Prod.'!IL32+'Daily-Prod.'!IC32+'Daily-Prod.'!HT32+'Daily-Prod.'!HK32+'Daily-Prod.'!HB32+'Daily-Prod.'!GS32+'Daily-Prod.'!GJ32+'Daily-Prod.'!GA32+'Daily-Prod.'!FR32+'Daily-Prod.'!FI32+'Daily-Prod.'!EZ32+'Daily-Prod.'!EQ32+'Daily-Prod.'!EH32+'Daily-Prod.'!DY32+'Daily-Prod.'!DP32+'Daily-Prod.'!DG32+'Daily-Prod.'!CX32+'Daily-Prod.'!CO32+'Daily-Prod.'!CF32+'Daily-Prod.'!BW32+'Daily-Prod.'!BN32+'Daily-Prod.'!BE32+'Daily-Prod.'!AV32+'Daily-Prod.'!AM32+'Daily-Prod.'!AD32+'Daily-Prod.'!U32+'Daily-Prod.'!L32+'Daily-Prod.'!C32)/E32,"")</f>
        <v/>
      </c>
      <c r="D32" s="475" t="str">
        <f>IFERROR(('Daily-Prod.'!JF32+'Daily-Prod.'!IW32+'Daily-Prod.'!IN32+'Daily-Prod.'!IE32+'Daily-Prod.'!HV32+'Daily-Prod.'!HM32+'Daily-Prod.'!HD32+'Daily-Prod.'!GU32+'Daily-Prod.'!GL32+'Daily-Prod.'!GC32+'Daily-Prod.'!FT32+'Daily-Prod.'!FK32+'Daily-Prod.'!FB32+'Daily-Prod.'!ES32+'Daily-Prod.'!EJ32+'Daily-Prod.'!EA32+'Daily-Prod.'!DR32+'Daily-Prod.'!DI32+'Daily-Prod.'!CZ32+'Daily-Prod.'!CQ32+'Daily-Prod.'!CH32+'Daily-Prod.'!BY32+'Daily-Prod.'!BP32+'Daily-Prod.'!BG32+'Daily-Prod.'!AX32+'Daily-Prod.'!AO32+'Daily-Prod.'!AF32+'Daily-Prod.'!W32+'Daily-Prod.'!N32+'Daily-Prod.'!E32+'Daily-Prod.'!JG32+'Daily-Prod.'!IX32+'Daily-Prod.'!IO32+'Daily-Prod.'!IF32+'Daily-Prod.'!HW32+'Daily-Prod.'!HN32+'Daily-Prod.'!HE32+'Daily-Prod.'!GV32+'Daily-Prod.'!GM32+'Daily-Prod.'!GD32+'Daily-Prod.'!FU32+'Daily-Prod.'!FL32+'Daily-Prod.'!FC32+'Daily-Prod.'!ET32+'Daily-Prod.'!EK32+'Daily-Prod.'!EB32+'Daily-Prod.'!DS32+'Daily-Prod.'!DJ32+'Daily-Prod.'!DA32+'Daily-Prod.'!CR32+'Daily-Prod.'!CI32+'Daily-Prod.'!BZ32+'Daily-Prod.'!BQ32+'Daily-Prod.'!BH32+'Daily-Prod.'!AY32+'Daily-Prod.'!AP32+'Daily-Prod.'!AG32+'Daily-Prod.'!X32+'Daily-Prod.'!O32+'Daily-Prod.'!F32)/E32,"")</f>
        <v/>
      </c>
      <c r="E32" s="496">
        <f>IFERROR(('Daily-Prod.'!JH32+'Daily-Prod.'!IY32+'Daily-Prod.'!IP32+'Daily-Prod.'!IG32+'Daily-Prod.'!HX32+'Daily-Prod.'!HO32+'Daily-Prod.'!HF32+'Daily-Prod.'!GW32+'Daily-Prod.'!GN32+'Daily-Prod.'!GE32+'Daily-Prod.'!FV32+'Daily-Prod.'!FM32+'Daily-Prod.'!FD32+'Daily-Prod.'!EU32+'Daily-Prod.'!EL32+'Daily-Prod.'!EC32+'Daily-Prod.'!DT32+'Daily-Prod.'!DK32+'Daily-Prod.'!DB32+'Daily-Prod.'!CS32+'Daily-Prod.'!CJ32+'Daily-Prod.'!CA32+'Daily-Prod.'!BR32+'Daily-Prod.'!BI32+'Daily-Prod.'!AZ32+'Daily-Prod.'!AQ32+'Daily-Prod.'!AH32+'Daily-Prod.'!Y32+'Daily-Prod.'!P32+'Daily-Prod.'!G32),"")</f>
        <v>0</v>
      </c>
      <c r="F32" s="383"/>
      <c r="G32" s="384">
        <f>IFERROR(('Daily-Prod.'!JJ32+'Daily-Prod.'!JA32+'Daily-Prod.'!IR32+'Daily-Prod.'!II32+'Daily-Prod.'!HZ32+'Daily-Prod.'!HQ32+'Daily-Prod.'!HH32+'Daily-Prod.'!GY32+'Daily-Prod.'!GP32+'Daily-Prod.'!GG32+'Daily-Prod.'!FX32+'Daily-Prod.'!FO32+'Daily-Prod.'!FF32+'Daily-Prod.'!EW32+'Daily-Prod.'!EN32+'Daily-Prod.'!EE32+'Daily-Prod.'!DV32+'Daily-Prod.'!DM32+'Daily-Prod.'!DD32+'Daily-Prod.'!CU32+'Daily-Prod.'!CL32+'Daily-Prod.'!CC32+'Daily-Prod.'!BT32+'Daily-Prod.'!BK32+'Daily-Prod.'!BB32+'Daily-Prod.'!AS32+'Daily-Prod.'!AJ32+'Daily-Prod.'!AA32+'Daily-Prod.'!R32+'Daily-Prod.'!I32),"")</f>
        <v>0</v>
      </c>
      <c r="H32" s="495" t="str">
        <f t="shared" si="19"/>
        <v/>
      </c>
      <c r="I32" s="378" t="str">
        <f>IFERROR(AVERAGE('Daily-Prod.'!JH32,'Daily-Prod.'!IY32,'Daily-Prod.'!IP32,'Daily-Prod.'!IG32,'Daily-Prod.'!HX32,'Daily-Prod.'!HO32,'Daily-Prod.'!HF32,'Daily-Prod.'!GW32,'Daily-Prod.'!GN32,'Daily-Prod.'!GE32,'Daily-Prod.'!FV32,'Daily-Prod.'!FM32,'Daily-Prod.'!FD32,'Daily-Prod.'!EU32,'Daily-Prod.'!EL32,'Daily-Prod.'!EC32,'Daily-Prod.'!DT32,'Daily-Prod.'!DK32,'Daily-Prod.'!DB32,'Daily-Prod.'!CS32,'Daily-Prod.'!CJ32,'Daily-Prod.'!CA32,'Daily-Prod.'!BR32,'Daily-Prod.'!BI32,'Daily-Prod.'!AZ32,'Daily-Prod.'!AQ32,'Daily-Prod.'!AH32,'Daily-Prod.'!Y32,'Daily-Prod.'!P32,'Daily-Prod.'!G32),"")</f>
        <v/>
      </c>
      <c r="J32" s="379" t="str">
        <f>IFERROR(AVERAGE('Daily-Prod.'!JI32,'Daily-Prod.'!IZ32,'Daily-Prod.'!IQ32,'Daily-Prod.'!IH32,'Daily-Prod.'!HY32,'Daily-Prod.'!HP32,'Daily-Prod.'!HG32,'Daily-Prod.'!GX32,'Daily-Prod.'!GO32,'Daily-Prod.'!GF32,'Daily-Prod.'!FW32,'Daily-Prod.'!FN32,'Daily-Prod.'!FE32,'Daily-Prod.'!EV32,'Daily-Prod.'!EM32,'Daily-Prod.'!ED32,'Daily-Prod.'!DU32,'Daily-Prod.'!DL32,'Daily-Prod.'!DC32,'Daily-Prod.'!CT32,'Daily-Prod.'!CK32,'Daily-Prod.'!CB32,'Daily-Prod.'!BS32,'Daily-Prod.'!BJ32,'Daily-Prod.'!BA32,'Daily-Prod.'!AR32,'Daily-Prod.'!AI32,'Daily-Prod.'!Z32,'Daily-Prod.'!Q32,'Daily-Prod.'!H32),"")</f>
        <v/>
      </c>
      <c r="K32" s="380" t="str">
        <f>IFERROR(AVERAGE('Daily-Prod.'!JJ32,'Daily-Prod.'!JA32,'Daily-Prod.'!IR32,'Daily-Prod.'!II32,'Daily-Prod.'!HZ32,'Daily-Prod.'!HQ32,'Daily-Prod.'!HH32,'Daily-Prod.'!GY32,'Daily-Prod.'!GP32,'Daily-Prod.'!GG32,'Daily-Prod.'!FX32,'Daily-Prod.'!FO32,'Daily-Prod.'!FF32,'Daily-Prod.'!EW32,'Daily-Prod.'!EN32,'Daily-Prod.'!EE32,'Daily-Prod.'!DV32,'Daily-Prod.'!DM32,'Daily-Prod.'!DD32,'Daily-Prod.'!CU32,'Daily-Prod.'!CL32,'Daily-Prod.'!CC32,'Daily-Prod.'!BT32,'Daily-Prod.'!BK32,'Daily-Prod.'!BB32,'Daily-Prod.'!AS32,'Daily-Prod.'!AJ32,'Daily-Prod.'!AA32,'Daily-Prod.'!R32,'Daily-Prod.'!I32),"")</f>
        <v/>
      </c>
      <c r="L32" s="66" t="str">
        <f>IFERROR(('Daily-Prod.'!TV32+'Daily-Prod.'!TM32+'Daily-Prod.'!TD32+'Daily-Prod.'!SU32+'Daily-Prod.'!SL32+'Daily-Prod.'!SC32+'Daily-Prod.'!RT32+'Daily-Prod.'!RK32+'Daily-Prod.'!RB32+'Daily-Prod.'!QS32+'Daily-Prod.'!QJ32+'Daily-Prod.'!QA32+'Daily-Prod.'!PR32+'Daily-Prod.'!PI32+'Daily-Prod.'!OZ32+'Daily-Prod.'!OQ32+'Daily-Prod.'!OH32+'Daily-Prod.'!NY32+'Daily-Prod.'!NP32+'Daily-Prod.'!NG32+'Daily-Prod.'!MX32+'Daily-Prod.'!MO32+'Daily-Prod.'!MF32+'Daily-Prod.'!LW32+'Daily-Prod.'!LN32+'Daily-Prod.'!LE32+'Daily-Prod.'!KV32+'Daily-Prod.'!KM32+'Daily-Prod.'!KD32+'Daily-Prod.'!JU32+'Daily-Prod.'!JL32)/O32,"")</f>
        <v/>
      </c>
      <c r="M32" s="475" t="str">
        <f>IFERROR(('Daily-Prod.'!TW32+'Daily-Prod.'!TN32+'Daily-Prod.'!TE32+'Daily-Prod.'!SV32+'Daily-Prod.'!SM32+'Daily-Prod.'!SD32+'Daily-Prod.'!RU32+'Daily-Prod.'!RL32+'Daily-Prod.'!RC32+'Daily-Prod.'!QT32+'Daily-Prod.'!QK32+'Daily-Prod.'!QB32+'Daily-Prod.'!PS32+'Daily-Prod.'!PJ32+'Daily-Prod.'!PA32+'Daily-Prod.'!OR32+'Daily-Prod.'!OI32+'Daily-Prod.'!NZ32+'Daily-Prod.'!NQ32+'Daily-Prod.'!NH32+'Daily-Prod.'!MY32+'Daily-Prod.'!MP32+'Daily-Prod.'!MG32+'Daily-Prod.'!LX32+'Daily-Prod.'!LO32+'Daily-Prod.'!LF32+'Daily-Prod.'!KW32+'Daily-Prod.'!KN32+'Daily-Prod.'!KE32+'Daily-Prod.'!JV32+'Daily-Prod.'!JM32)/O32,"")</f>
        <v/>
      </c>
      <c r="N32" s="475" t="str">
        <f>IFERROR(('Daily-Prod.'!TY32+'Daily-Prod.'!TP32+'Daily-Prod.'!TG32+'Daily-Prod.'!SX32+'Daily-Prod.'!SO32+'Daily-Prod.'!SF32+'Daily-Prod.'!RW32+'Daily-Prod.'!RN32+'Daily-Prod.'!RE32+'Daily-Prod.'!QV32+'Daily-Prod.'!QM32+'Daily-Prod.'!QD32+'Daily-Prod.'!PU32+'Daily-Prod.'!PL32+'Daily-Prod.'!PC32+'Daily-Prod.'!OT32+'Daily-Prod.'!OK32+'Daily-Prod.'!OB32+'Daily-Prod.'!NS32+'Daily-Prod.'!NJ32+'Daily-Prod.'!NA32+'Daily-Prod.'!MR32+'Daily-Prod.'!MI32+'Daily-Prod.'!LZ32+'Daily-Prod.'!LQ32+'Daily-Prod.'!LH32+'Daily-Prod.'!KY32+'Daily-Prod.'!KP32+'Daily-Prod.'!KG32+'Daily-Prod.'!JX32+'Daily-Prod.'!JO32+'Daily-Prod.'!TZ32+'Daily-Prod.'!TQ32+'Daily-Prod.'!TH32+'Daily-Prod.'!SY32+'Daily-Prod.'!SP32+'Daily-Prod.'!SG32+'Daily-Prod.'!RX32+'Daily-Prod.'!RO32+'Daily-Prod.'!RF32+'Daily-Prod.'!QW32+'Daily-Prod.'!QN32+'Daily-Prod.'!QE32+'Daily-Prod.'!PV32+'Daily-Prod.'!PM32+'Daily-Prod.'!PD32+'Daily-Prod.'!OU32+'Daily-Prod.'!OL32+'Daily-Prod.'!OC32+'Daily-Prod.'!NT32+'Daily-Prod.'!NK32+'Daily-Prod.'!NB32+'Daily-Prod.'!MS32+'Daily-Prod.'!MJ32+'Daily-Prod.'!MA32+'Daily-Prod.'!LR32+'Daily-Prod.'!LI32+'Daily-Prod.'!KZ32+'Daily-Prod.'!KQ32+'Daily-Prod.'!KH32+'Daily-Prod.'!JY32+'Daily-Prod.'!JP32)/O32,"")</f>
        <v/>
      </c>
      <c r="O32" s="496">
        <f>IFERROR(('Daily-Prod.'!UA32+'Daily-Prod.'!TR32+'Daily-Prod.'!TI32+'Daily-Prod.'!SZ32+'Daily-Prod.'!SQ32+'Daily-Prod.'!SH32+'Daily-Prod.'!RY32+'Daily-Prod.'!RP32+'Daily-Prod.'!RG32+'Daily-Prod.'!QX32+'Daily-Prod.'!QO32+'Daily-Prod.'!QF32+'Daily-Prod.'!PW32+'Daily-Prod.'!PN32+'Daily-Prod.'!PE32+'Daily-Prod.'!OV32+'Daily-Prod.'!OM32+'Daily-Prod.'!OD32+'Daily-Prod.'!NU32+'Daily-Prod.'!NL32+'Daily-Prod.'!NC32+'Daily-Prod.'!MT32+'Daily-Prod.'!MK32+'Daily-Prod.'!MB32+'Daily-Prod.'!LS32+'Daily-Prod.'!LJ32+'Daily-Prod.'!LA32+'Daily-Prod.'!KR32+'Daily-Prod.'!KI32+'Daily-Prod.'!JZ32+'Daily-Prod.'!JQ32),"")</f>
        <v>0</v>
      </c>
      <c r="P32" s="383"/>
      <c r="Q32" s="384">
        <f>IFERROR(('Daily-Prod.'!UC32+'Daily-Prod.'!TT32+'Daily-Prod.'!TK32+'Daily-Prod.'!TB32+'Daily-Prod.'!SS32+'Daily-Prod.'!SJ32+'Daily-Prod.'!SA32+'Daily-Prod.'!RR32+'Daily-Prod.'!RI32+'Daily-Prod.'!QZ32+'Daily-Prod.'!QQ32+'Daily-Prod.'!QH32+'Daily-Prod.'!PY32+'Daily-Prod.'!PP32+'Daily-Prod.'!PG32+'Daily-Prod.'!OX32+'Daily-Prod.'!OO32+'Daily-Prod.'!OF32+'Daily-Prod.'!NW32+'Daily-Prod.'!NN32+'Daily-Prod.'!NE32+'Daily-Prod.'!MV32+'Daily-Prod.'!MM32+'Daily-Prod.'!MD32+'Daily-Prod.'!LU32+'Daily-Prod.'!LL32+'Daily-Prod.'!LC32+'Daily-Prod.'!KT32+'Daily-Prod.'!KK32+'Daily-Prod.'!KB32+'Daily-Prod.'!JS32),"")</f>
        <v>0</v>
      </c>
      <c r="R32" s="495"/>
      <c r="S32" s="378" t="str">
        <f>IFERROR(AVERAGE('Daily-Prod.'!TR32,'Daily-Prod.'!UA32,'Daily-Prod.'!TI32,'Daily-Prod.'!SZ32,'Daily-Prod.'!SQ32,'Daily-Prod.'!SH32,'Daily-Prod.'!RY32,'Daily-Prod.'!RP32,'Daily-Prod.'!RG32,'Daily-Prod.'!QX32,'Daily-Prod.'!QO32,'Daily-Prod.'!QF32,'Daily-Prod.'!PW32,'Daily-Prod.'!PN32,'Daily-Prod.'!PE32,'Daily-Prod.'!OV32,'Daily-Prod.'!OM32,'Daily-Prod.'!OD32,'Daily-Prod.'!NU32,'Daily-Prod.'!NL32,'Daily-Prod.'!NC32,'Daily-Prod.'!MT32,'Daily-Prod.'!MK32,'Daily-Prod.'!MB32,'Daily-Prod.'!LS32,'Daily-Prod.'!LJ32,'Daily-Prod.'!LA32,'Daily-Prod.'!KR32,'Daily-Prod.'!KI32,'Daily-Prod.'!JZ32),"")</f>
        <v/>
      </c>
      <c r="T32" s="379" t="str">
        <f>IFERROR(AVERAGE('Daily-Prod.'!TS32,'Daily-Prod.'!UB32,'Daily-Prod.'!TJ32,'Daily-Prod.'!TA32,'Daily-Prod.'!SR32,'Daily-Prod.'!SI32,'Daily-Prod.'!RZ32,'Daily-Prod.'!RQ32,'Daily-Prod.'!RH32,'Daily-Prod.'!QY32,'Daily-Prod.'!QP32,'Daily-Prod.'!QG32,'Daily-Prod.'!PX32,'Daily-Prod.'!PO32,'Daily-Prod.'!PF32,'Daily-Prod.'!OW32,'Daily-Prod.'!ON32,'Daily-Prod.'!OE32,'Daily-Prod.'!NV32,'Daily-Prod.'!NM32,'Daily-Prod.'!ND32,'Daily-Prod.'!MU32,'Daily-Prod.'!ML32,'Daily-Prod.'!MC32,'Daily-Prod.'!LT32,'Daily-Prod.'!LK32,'Daily-Prod.'!LB32,'Daily-Prod.'!KS32,'Daily-Prod.'!KJ32,'Daily-Prod.'!KA32),"")</f>
        <v/>
      </c>
      <c r="U32" s="380" t="str">
        <f>IFERROR(AVERAGE('Daily-Prod.'!TT32,'Daily-Prod.'!UC32,'Daily-Prod.'!TK32,'Daily-Prod.'!TB32,'Daily-Prod.'!SS32,'Daily-Prod.'!SJ32,'Daily-Prod.'!SA32,'Daily-Prod.'!RR32,'Daily-Prod.'!RI32,'Daily-Prod.'!QZ32,'Daily-Prod.'!QQ32,'Daily-Prod.'!QH32,'Daily-Prod.'!PY32,'Daily-Prod.'!PP32,'Daily-Prod.'!PG32,'Daily-Prod.'!OX32,'Daily-Prod.'!OO32,'Daily-Prod.'!OF32,'Daily-Prod.'!NW32,'Daily-Prod.'!NN32,'Daily-Prod.'!NE32,'Daily-Prod.'!MV32,'Daily-Prod.'!MM32,'Daily-Prod.'!MD32,'Daily-Prod.'!LU32,'Daily-Prod.'!LL32,'Daily-Prod.'!LC32,'Daily-Prod.'!KT32,'Daily-Prod.'!KK32,'Daily-Prod.'!KB32),"")</f>
        <v/>
      </c>
      <c r="V32" s="66" t="str">
        <f>IFERROR(('Daily-Prod.'!ADN32+'Daily-Prod.'!ADE32+'Daily-Prod.'!ACV32+'Daily-Prod.'!ACM32+'Daily-Prod.'!ACD32+'Daily-Prod.'!ABU32+'Daily-Prod.'!ABL32+'Daily-Prod.'!ABC32+'Daily-Prod.'!AAT32+'Daily-Prod.'!AAK32+'Daily-Prod.'!AAB32+'Daily-Prod.'!ZS32+'Daily-Prod.'!ZJ32+'Daily-Prod.'!ZA32+'Daily-Prod.'!YR32+'Daily-Prod.'!YI32+'Daily-Prod.'!XZ32+'Daily-Prod.'!XQ32+'Daily-Prod.'!XH32+'Daily-Prod.'!WY32+'Daily-Prod.'!WP32+'Daily-Prod.'!WG32+'Daily-Prod.'!VX32+'Daily-Prod.'!VO32+'Daily-Prod.'!VF32+'Daily-Prod.'!UW32+'Daily-Prod.'!UN32+'Daily-Prod.'!UE32)/Y32,"")</f>
        <v/>
      </c>
      <c r="W32" s="475"/>
      <c r="X32" s="475"/>
      <c r="Y32" s="496"/>
      <c r="Z32" s="383"/>
      <c r="AA32" s="384"/>
      <c r="AB32" s="495"/>
      <c r="AC32" s="378" t="str">
        <f>IFERROR(AVERAGE('Daily-Prod.'!ADS32,'Daily-Prod.'!ADJ32,'Daily-Prod.'!ADA32,'Daily-Prod.'!ACR32,'Daily-Prod.'!ACI32,'Daily-Prod.'!ABZ32,'Daily-Prod.'!ABQ32,'Daily-Prod.'!ABH32,'Daily-Prod.'!AAY32,'Daily-Prod.'!AAP32,'Daily-Prod.'!AAG32,'Daily-Prod.'!ZX32,'Daily-Prod.'!ZO32,'Daily-Prod.'!ZF32,'Daily-Prod.'!YW32,'Daily-Prod.'!YN32,'Daily-Prod.'!YE32,'Daily-Prod.'!XV32,'Daily-Prod.'!XM32,'Daily-Prod.'!XD32,'Daily-Prod.'!WU32,'Daily-Prod.'!WL32,'Daily-Prod.'!WC32,'Daily-Prod.'!VT32,'Daily-Prod.'!VK32,'Daily-Prod.'!VB32,'Daily-Prod.'!US32,'Daily-Prod.'!UJ32),"")</f>
        <v/>
      </c>
      <c r="AD32" s="379" t="str">
        <f>IFERROR(AVERAGE('Daily-Prod.'!ADT32,'Daily-Prod.'!ADK32,'Daily-Prod.'!ADB32,'Daily-Prod.'!ACS32,'Daily-Prod.'!ACJ32,'Daily-Prod.'!ACA32,'Daily-Prod.'!ABR32,'Daily-Prod.'!ABI32,'Daily-Prod.'!AAZ32,'Daily-Prod.'!AAQ32,'Daily-Prod.'!AAH32,'Daily-Prod.'!ZY32,'Daily-Prod.'!ZP32,'Daily-Prod.'!ZG32,'Daily-Prod.'!YX32,'Daily-Prod.'!YO32,'Daily-Prod.'!YF32,'Daily-Prod.'!XW32,'Daily-Prod.'!XN32,'Daily-Prod.'!XE32,'Daily-Prod.'!WV32,'Daily-Prod.'!WM32,'Daily-Prod.'!WD32,'Daily-Prod.'!VU32,'Daily-Prod.'!VL32,'Daily-Prod.'!VC32,'Daily-Prod.'!UT32,'Daily-Prod.'!UK32),"")</f>
        <v/>
      </c>
      <c r="AE32" s="380" t="str">
        <f>IFERROR(AVERAGE('Daily-Prod.'!ADU32,'Daily-Prod.'!ADL32,'Daily-Prod.'!ADC32,'Daily-Prod.'!ACT32,'Daily-Prod.'!ACK32,'Daily-Prod.'!ACB32,'Daily-Prod.'!ABS32,'Daily-Prod.'!ABJ32,'Daily-Prod.'!ABA32,'Daily-Prod.'!AAR32,'Daily-Prod.'!AAI32,'Daily-Prod.'!ZZ32,'Daily-Prod.'!ZQ32,'Daily-Prod.'!ZH32,'Daily-Prod.'!YY32,'Daily-Prod.'!YP32,'Daily-Prod.'!YG32,'Daily-Prod.'!XX32,'Daily-Prod.'!XO32,'Daily-Prod.'!XF32,'Daily-Prod.'!WW32,'Daily-Prod.'!WN32,'Daily-Prod.'!WE32,'Daily-Prod.'!VV32,'Daily-Prod.'!VM32,'Daily-Prod.'!VD32,'Daily-Prod.'!UU32,'Daily-Prod.'!UL32),"")</f>
        <v/>
      </c>
      <c r="AF32" s="66" t="str">
        <f>IFERROR(('Daily-Prod.'!AOG32+'Daily-Prod.'!ANX32+'Daily-Prod.'!ANO32+'Daily-Prod.'!ANF32+'Daily-Prod.'!AMW32+'Daily-Prod.'!AMN32+'Daily-Prod.'!AME32+'Daily-Prod.'!ALV32+'Daily-Prod.'!ALM32+'Daily-Prod.'!ALD32+'Daily-Prod.'!AKU32+'Daily-Prod.'!AKL32+'Daily-Prod.'!AKC32+'Daily-Prod.'!AJT32+'Daily-Prod.'!AJK32+'Daily-Prod.'!AJB32+'Daily-Prod.'!AIS32+'Daily-Prod.'!AIJ32+'Daily-Prod.'!AIA32+'Daily-Prod.'!AHR32+'Daily-Prod.'!AHI32+'Daily-Prod.'!AGZ32+'Daily-Prod.'!AGQ32+'Daily-Prod.'!AGH32+'Daily-Prod.'!AFY32+'Daily-Prod.'!AFP32+'Daily-Prod.'!AFG32+'Daily-Prod.'!AEX32+'Daily-Prod.'!AEO32+'Daily-Prod.'!AEF32+'Daily-Prod.'!ADW32)/AI32,"")</f>
        <v/>
      </c>
      <c r="AG32" s="475" t="str">
        <f>IFERROR(('Daily-Prod.'!AOH32+'Daily-Prod.'!ANY32+'Daily-Prod.'!ANP32+'Daily-Prod.'!ANG32+'Daily-Prod.'!AMX32+'Daily-Prod.'!AMO32+'Daily-Prod.'!AMF32+'Daily-Prod.'!ALW32+'Daily-Prod.'!ALN32+'Daily-Prod.'!ALE32+'Daily-Prod.'!AKV32+'Daily-Prod.'!AKM32+'Daily-Prod.'!AKD32+'Daily-Prod.'!AJU32+'Daily-Prod.'!AJL32+'Daily-Prod.'!AJC32+'Daily-Prod.'!AIT32+'Daily-Prod.'!AIK32+'Daily-Prod.'!AIB32+'Daily-Prod.'!AHS32+'Daily-Prod.'!AHJ32+'Daily-Prod.'!AHA32+'Daily-Prod.'!AGR32+'Daily-Prod.'!AGI32+'Daily-Prod.'!AFZ32+'Daily-Prod.'!AFQ32+'Daily-Prod.'!AFH32+'Daily-Prod.'!AEY32+'Daily-Prod.'!AEP32+'Daily-Prod.'!AEG32+'Daily-Prod.'!ADX32)/AI32,"")</f>
        <v/>
      </c>
      <c r="AH32" s="475" t="str">
        <f>IFERROR(('Daily-Prod.'!AOK32+'Daily-Prod.'!AOB32+'Daily-Prod.'!ANS32+'Daily-Prod.'!ANJ32+'Daily-Prod.'!ANA32+'Daily-Prod.'!AMR32+'Daily-Prod.'!AMI32+'Daily-Prod.'!ALZ32+'Daily-Prod.'!ALQ32+'Daily-Prod.'!ALH32+'Daily-Prod.'!AKY32+'Daily-Prod.'!AKP32+'Daily-Prod.'!AKG32+'Daily-Prod.'!AJX32+'Daily-Prod.'!AJO32+'Daily-Prod.'!AJF32+'Daily-Prod.'!AIW32+'Daily-Prod.'!AIN32+'Daily-Prod.'!AIE32+'Daily-Prod.'!AHV32+'Daily-Prod.'!AHM32+'Daily-Prod.'!AHD32+'Daily-Prod.'!AGU32+'Daily-Prod.'!AGL32+'Daily-Prod.'!AGC32+'Daily-Prod.'!AFT32+'Daily-Prod.'!AFK32+'Daily-Prod.'!AFB32+'Daily-Prod.'!AES32+'Daily-Prod.'!AEJ32+'Daily-Prod.'!AEA32+'Daily-Prod.'!AOJ32+'Daily-Prod.'!AOA32+'Daily-Prod.'!ANR32+'Daily-Prod.'!ANI32+'Daily-Prod.'!AMZ32+'Daily-Prod.'!AMQ32+'Daily-Prod.'!AMH32+'Daily-Prod.'!ALY32+'Daily-Prod.'!ALP32+'Daily-Prod.'!ALG32+'Daily-Prod.'!AKX32+'Daily-Prod.'!AKO32+'Daily-Prod.'!AKF32+'Daily-Prod.'!AJW32+'Daily-Prod.'!AJN32+'Daily-Prod.'!AJE32+'Daily-Prod.'!AIV32+'Daily-Prod.'!AIM32+'Daily-Prod.'!AID32+'Daily-Prod.'!AHU32+'Daily-Prod.'!AHL32+'Daily-Prod.'!AHC32+'Daily-Prod.'!AGT32+'Daily-Prod.'!AGK32+'Daily-Prod.'!AGB32+'Daily-Prod.'!AFS32+'Daily-Prod.'!AFJ32+'Daily-Prod.'!AFA32+'Daily-Prod.'!AER32+'Daily-Prod.'!AEI32+'Daily-Prod.'!ADZ32)/AI32,"")</f>
        <v/>
      </c>
      <c r="AI32" s="496"/>
      <c r="AJ32" s="383"/>
      <c r="AK32" s="384"/>
      <c r="AL32" s="495"/>
      <c r="AM32" s="378" t="str">
        <f>IFERROR(AVERAGE('Daily-Prod.'!AOL32,'Daily-Prod.'!AOC32,'Daily-Prod.'!ANT32,'Daily-Prod.'!ANK32,'Daily-Prod.'!ANB32,'Daily-Prod.'!AMS32,'Daily-Prod.'!AMJ32,'Daily-Prod.'!AMA32,'Daily-Prod.'!ALR32,'Daily-Prod.'!ALI32,'Daily-Prod.'!AKZ32,'Daily-Prod.'!AKQ32,'Daily-Prod.'!AKH32,'Daily-Prod.'!AJY32,'Daily-Prod.'!AJP32,'Daily-Prod.'!AJG32,'Daily-Prod.'!AIX32,'Daily-Prod.'!AIO32,'Daily-Prod.'!AIF32,'Daily-Prod.'!AHW32,'Daily-Prod.'!AHN32,'Daily-Prod.'!AHE32,'Daily-Prod.'!AGV32,'Daily-Prod.'!AGM32,'Daily-Prod.'!AGD32,'Daily-Prod.'!AFU32,'Daily-Prod.'!AFL32,'Daily-Prod.'!AFC32,'Daily-Prod.'!AET32,'Daily-Prod.'!AEK32,'Daily-Prod.'!AEB32),"")</f>
        <v/>
      </c>
      <c r="AN32" s="379"/>
      <c r="AO32" s="380" t="str">
        <f>IFERROR(AVERAGE('Daily-Prod.'!AON32,'Daily-Prod.'!AOE32,'Daily-Prod.'!ANV32,'Daily-Prod.'!ANM32,'Daily-Prod.'!AND32,'Daily-Prod.'!AMU32,'Daily-Prod.'!AML32,'Daily-Prod.'!AMC32,'Daily-Prod.'!ALT32,'Daily-Prod.'!ALK32,'Daily-Prod.'!ALB32,'Daily-Prod.'!AKS32,'Daily-Prod.'!AKJ32,'Daily-Prod.'!AKA32,'Daily-Prod.'!AJR32,'Daily-Prod.'!AJI32,'Daily-Prod.'!AIZ32,'Daily-Prod.'!AIQ32,'Daily-Prod.'!AIH32,'Daily-Prod.'!AHY32,'Daily-Prod.'!AHP32,'Daily-Prod.'!AHG32,'Daily-Prod.'!AGX32,'Daily-Prod.'!AGO32,'Daily-Prod.'!AGF32,'Daily-Prod.'!AFW32,'Daily-Prod.'!AFN32,'Daily-Prod.'!AFE32,'Daily-Prod.'!AEV32,'Daily-Prod.'!AEM32,'Daily-Prod.'!AED32),"")</f>
        <v/>
      </c>
      <c r="AP32" s="66">
        <f>IFERROR(('Daily-Prod.'!AYZ32+'Daily-Prod.'!AYQ32+'Daily-Prod.'!AYH32+'Daily-Prod.'!AXY32+'Daily-Prod.'!AXP32+'Daily-Prod.'!AXG32+'Daily-Prod.'!AWX32+'Daily-Prod.'!AWO32+'Daily-Prod.'!AWF32+'Daily-Prod.'!AVW32+'Daily-Prod.'!AVN32+'Daily-Prod.'!AVE32+'Daily-Prod.'!AUV32+'Daily-Prod.'!AUM32+'Daily-Prod.'!AUD32+'Daily-Prod.'!ATU32+'Daily-Prod.'!ATL32+'Daily-Prod.'!ATC32+'Daily-Prod.'!AST32+'Daily-Prod.'!ASK32+'Daily-Prod.'!ASB32+'Daily-Prod.'!ARS32+'Daily-Prod.'!ARJ32+'Daily-Prod.'!ARA32+'Daily-Prod.'!AQR32+'Daily-Prod.'!AQI32+'Daily-Prod.'!APZ32+'Daily-Prod.'!APQ32+'Daily-Prod.'!APH32+'Daily-Prod.'!AOY32+'Daily-Prod.'!AOP32)/AS32,"")</f>
        <v>0.41176470588235292</v>
      </c>
      <c r="AQ32" s="475">
        <f>IFERROR(('Daily-Prod.'!AZA32+'Daily-Prod.'!AYR32+'Daily-Prod.'!AYI32+'Daily-Prod.'!AXZ32+'Daily-Prod.'!AXQ32+'Daily-Prod.'!AXH32+'Daily-Prod.'!AWY32+'Daily-Prod.'!AWP32+'Daily-Prod.'!AWG32+'Daily-Prod.'!AVX32+'Daily-Prod.'!AVO32+'Daily-Prod.'!AVF32+'Daily-Prod.'!AUW32+'Daily-Prod.'!AUN32+'Daily-Prod.'!AUE32+'Daily-Prod.'!ATV32+'Daily-Prod.'!ATM32+'Daily-Prod.'!ATD32+'Daily-Prod.'!ASU32+'Daily-Prod.'!ASL32+'Daily-Prod.'!ASC32+'Daily-Prod.'!ART32+'Daily-Prod.'!ARK32+'Daily-Prod.'!ARB32+'Daily-Prod.'!AQS32+'Daily-Prod.'!AQJ32+'Daily-Prod.'!AQA32+'Daily-Prod.'!APR32+'Daily-Prod.'!API32+'Daily-Prod.'!AOZ32+'Daily-Prod.'!AOQ32)/AS32,"")</f>
        <v>0.41176470588235292</v>
      </c>
      <c r="AR32" s="475">
        <f>IFERROR(('Daily-Prod.'!AZC32+'Daily-Prod.'!AYT32+'Daily-Prod.'!AYK32+'Daily-Prod.'!AYB32+'Daily-Prod.'!AXS32+'Daily-Prod.'!AXJ32+'Daily-Prod.'!AXA32+'Daily-Prod.'!AWR32+'Daily-Prod.'!AWI32+'Daily-Prod.'!AVZ32+'Daily-Prod.'!AVQ32+'Daily-Prod.'!AVH32+'Daily-Prod.'!AUY32+'Daily-Prod.'!AUP32+'Daily-Prod.'!AUG32+'Daily-Prod.'!ATX32+'Daily-Prod.'!ATO32+'Daily-Prod.'!ATF32+'Daily-Prod.'!ASW32+'Daily-Prod.'!ASN32+'Daily-Prod.'!ASE32+'Daily-Prod.'!ARV32+'Daily-Prod.'!ARM32+'Daily-Prod.'!ARD32+'Daily-Prod.'!AQU32+'Daily-Prod.'!AQL32+'Daily-Prod.'!AQC32+'Daily-Prod.'!APT32+'Daily-Prod.'!APK32+'Daily-Prod.'!APB32+'Daily-Prod.'!AOS32+'Daily-Prod.'!AZD32+'Daily-Prod.'!AYU32+'Daily-Prod.'!AYL32+'Daily-Prod.'!AYC32+'Daily-Prod.'!AXT32+'Daily-Prod.'!AXK32+'Daily-Prod.'!AXB32+'Daily-Prod.'!AWS32+'Daily-Prod.'!AWJ32+'Daily-Prod.'!AWA32+'Daily-Prod.'!AVR32+'Daily-Prod.'!AVI32+'Daily-Prod.'!AUZ32+'Daily-Prod.'!AUQ32+'Daily-Prod.'!AUH32+'Daily-Prod.'!ATY32+'Daily-Prod.'!ATP32+'Daily-Prod.'!ATG32+'Daily-Prod.'!ASX32+'Daily-Prod.'!ASO32+'Daily-Prod.'!ASF32+'Daily-Prod.'!ARW32+'Daily-Prod.'!ARN32+'Daily-Prod.'!ARE32+'Daily-Prod.'!AQV32+'Daily-Prod.'!AQM32+'Daily-Prod.'!AQD32+'Daily-Prod.'!APU32+'Daily-Prod.'!APL32+'Daily-Prod.'!APC32+'Daily-Prod.'!AOT32)/AS32,"")</f>
        <v>0.17647058823529413</v>
      </c>
      <c r="AS32" s="496">
        <f>IFERROR(('Daily-Prod.'!AZE32+'Daily-Prod.'!AYV32+'Daily-Prod.'!AYM32+'Daily-Prod.'!AYD32+'Daily-Prod.'!AXU32+'Daily-Prod.'!AXL32+'Daily-Prod.'!AXC32+'Daily-Prod.'!AWT32+'Daily-Prod.'!AWK32+'Daily-Prod.'!AWB32+'Daily-Prod.'!AVS32+'Daily-Prod.'!AVJ32+'Daily-Prod.'!AVA32+'Daily-Prod.'!AUR32+'Daily-Prod.'!AUI32+'Daily-Prod.'!ATZ32+'Daily-Prod.'!ATQ32+'Daily-Prod.'!ATH32+'Daily-Prod.'!ASY32+'Daily-Prod.'!ASP32+'Daily-Prod.'!ASG32+'Daily-Prod.'!ARX32+'Daily-Prod.'!ARO32+'Daily-Prod.'!ARF32+'Daily-Prod.'!AQW32+'Daily-Prod.'!AQN32+'Daily-Prod.'!AQE32+'Daily-Prod.'!APV32+'Daily-Prod.'!APM32+'Daily-Prod.'!APD32+'Daily-Prod.'!AOU32),"")</f>
        <v>17</v>
      </c>
      <c r="AT32" s="383"/>
      <c r="AU32" s="384">
        <f>IFERROR(('Daily-Prod.'!AZG32+'Daily-Prod.'!AYX32+'Daily-Prod.'!AYO32+'Daily-Prod.'!AYF32+'Daily-Prod.'!AXW32+'Daily-Prod.'!AXN32+'Daily-Prod.'!AXE32+'Daily-Prod.'!AWV32+'Daily-Prod.'!AWM32+'Daily-Prod.'!AWD32+'Daily-Prod.'!AVU32+'Daily-Prod.'!AVL32+'Daily-Prod.'!AVC32+'Daily-Prod.'!AUT32+'Daily-Prod.'!AUK32+'Daily-Prod.'!AUB32+'Daily-Prod.'!ATS32+'Daily-Prod.'!ATJ32+'Daily-Prod.'!ATA32+'Daily-Prod.'!ASR32+'Daily-Prod.'!ASI32+'Daily-Prod.'!ARZ32+'Daily-Prod.'!ARQ32+'Daily-Prod.'!ARH32+'Daily-Prod.'!AQY32+'Daily-Prod.'!AQP32+'Daily-Prod.'!AQG32+'Daily-Prod.'!APX32+'Daily-Prod.'!APO32+'Daily-Prod.'!APF32+'Daily-Prod.'!AOW32),"")</f>
        <v>3</v>
      </c>
      <c r="AV32" s="495" t="str">
        <f t="shared" si="24"/>
        <v/>
      </c>
      <c r="AW32" s="378">
        <f>IFERROR(AVERAGE('Daily-Prod.'!AZE32,'Daily-Prod.'!AYV32,'Daily-Prod.'!AYM32,'Daily-Prod.'!AYD32,'Daily-Prod.'!AXU32,'Daily-Prod.'!AXL32,'Daily-Prod.'!AXC32,'Daily-Prod.'!AWT32,'Daily-Prod.'!AWK32,'Daily-Prod.'!AWB32,'Daily-Prod.'!AVS32,'Daily-Prod.'!AVJ32,'Daily-Prod.'!AVA32,'Daily-Prod.'!AUR32,'Daily-Prod.'!AUI32,'Daily-Prod.'!ATZ32,'Daily-Prod.'!ATQ32,'Daily-Prod.'!ATH32,'Daily-Prod.'!ASY32,'Daily-Prod.'!ASP32,'Daily-Prod.'!ASG32,'Daily-Prod.'!ARX32,'Daily-Prod.'!ARO32,'Daily-Prod.'!ARF32,'Daily-Prod.'!AQW32,'Daily-Prod.'!AQN32,'Daily-Prod.'!AQE32,'Daily-Prod.'!APV32,'Daily-Prod.'!APM32,'Daily-Prod.'!APD32,'Daily-Prod.'!AOU32),"")</f>
        <v>1.8888888888888888</v>
      </c>
      <c r="AX32" s="379"/>
      <c r="AY32" s="380">
        <f>IFERROR(AVERAGE('Daily-Prod.'!AZG32,'Daily-Prod.'!AYX32,'Daily-Prod.'!AYO32,'Daily-Prod.'!AYF32,'Daily-Prod.'!AXW32,'Daily-Prod.'!AXN32,'Daily-Prod.'!AXE32,'Daily-Prod.'!AWV32,'Daily-Prod.'!AWM32,'Daily-Prod.'!AWD32,'Daily-Prod.'!AVU32,'Daily-Prod.'!AVL32,'Daily-Prod.'!AVC32,'Daily-Prod.'!AUT32,'Daily-Prod.'!AUK32,'Daily-Prod.'!AUB32,'Daily-Prod.'!ATS32,'Daily-Prod.'!ATJ32,'Daily-Prod.'!ATA32,'Daily-Prod.'!ASR32,'Daily-Prod.'!ASI32,'Daily-Prod.'!ARZ32,'Daily-Prod.'!ARQ32,'Daily-Prod.'!ARH32,'Daily-Prod.'!AQY32,'Daily-Prod.'!AQP32,'Daily-Prod.'!AQG32,'Daily-Prod.'!APX32,'Daily-Prod.'!APO32,'Daily-Prod.'!APF32,'Daily-Prod.'!AOW32),"")</f>
        <v>0.23076923076923078</v>
      </c>
      <c r="AZ32" s="66">
        <f>IFERROR(('Daily-Prod.'!BJJ32+'Daily-Prod.'!BJA32+'Daily-Prod.'!BIR32+'Daily-Prod.'!BII32+'Daily-Prod.'!BHZ32+'Daily-Prod.'!BHQ32+'Daily-Prod.'!BHH32+'Daily-Prod.'!BGY32+'Daily-Prod.'!BGP32+'Daily-Prod.'!BGG32+'Daily-Prod.'!BFX32+'Daily-Prod.'!BFO32+'Daily-Prod.'!BFF32+'Daily-Prod.'!BEW32+'Daily-Prod.'!BEN32+'Daily-Prod.'!BEE32+'Daily-Prod.'!BDV32+'Daily-Prod.'!BDM32+'Daily-Prod.'!BDD32+'Daily-Prod.'!BCU32+'Daily-Prod.'!BCL32+'Daily-Prod.'!BCC32+'Daily-Prod.'!BBT32+'Daily-Prod.'!BBK32+'Daily-Prod.'!BBB32+'Daily-Prod.'!BAS32+'Daily-Prod.'!BAJ32+'Daily-Prod.'!BAA32+'Daily-Prod.'!AZR32+'Daily-Prod.'!AZI32)/BC32,"")</f>
        <v>0.32188841201716739</v>
      </c>
      <c r="BA32" s="475">
        <f>IFERROR(('Daily-Prod.'!BJK32+'Daily-Prod.'!BJB32+'Daily-Prod.'!BIS32+'Daily-Prod.'!BIJ32+'Daily-Prod.'!BIA32+'Daily-Prod.'!BHR32+'Daily-Prod.'!BHI32+'Daily-Prod.'!BGZ32+'Daily-Prod.'!BGQ32+'Daily-Prod.'!BGH32+'Daily-Prod.'!BFY32+'Daily-Prod.'!BFP32+'Daily-Prod.'!BFG32+'Daily-Prod.'!BEX32+'Daily-Prod.'!BEO32+'Daily-Prod.'!BEF32+'Daily-Prod.'!BDW32+'Daily-Prod.'!BDN32+'Daily-Prod.'!BDE32+'Daily-Prod.'!BCV32+'Daily-Prod.'!BCM32+'Daily-Prod.'!BCD32+'Daily-Prod.'!BBU32+'Daily-Prod.'!BBL32+'Daily-Prod.'!BBC32+'Daily-Prod.'!BAT32+'Daily-Prod.'!BAK32+'Daily-Prod.'!BAB32+'Daily-Prod.'!AZS32+'Daily-Prod.'!AZJ32)/BC32,"")</f>
        <v>0.42060085836909872</v>
      </c>
      <c r="BB32" s="475">
        <f>IFERROR(('Daily-Prod.'!BJM32+'Daily-Prod.'!BJD32+'Daily-Prod.'!BIU32+'Daily-Prod.'!BIL32+'Daily-Prod.'!BIC32+'Daily-Prod.'!BHT32+'Daily-Prod.'!BHK32+'Daily-Prod.'!BHB32+'Daily-Prod.'!BGS32+'Daily-Prod.'!BGJ32+'Daily-Prod.'!BGA32+'Daily-Prod.'!BFR32+'Daily-Prod.'!BFI32+'Daily-Prod.'!BEZ32+'Daily-Prod.'!BEQ32+'Daily-Prod.'!BEH32+'Daily-Prod.'!BDY32+'Daily-Prod.'!BDP32+'Daily-Prod.'!BDG32+'Daily-Prod.'!BCX32+'Daily-Prod.'!BCO32+'Daily-Prod.'!BCF32+'Daily-Prod.'!BBW32+'Daily-Prod.'!BBN32+'Daily-Prod.'!BBE32+'Daily-Prod.'!BAV32+'Daily-Prod.'!BAM32+'Daily-Prod.'!BAD32+'Daily-Prod.'!AZU32+'Daily-Prod.'!AZL32+'Daily-Prod.'!BJN32+'Daily-Prod.'!BJE32+'Daily-Prod.'!BIV32+'Daily-Prod.'!BIM32+'Daily-Prod.'!BID32+'Daily-Prod.'!BHU32+'Daily-Prod.'!BHL32+'Daily-Prod.'!BHC32+'Daily-Prod.'!BGT32+'Daily-Prod.'!BGK32+'Daily-Prod.'!BGB32+'Daily-Prod.'!BFS32+'Daily-Prod.'!BFJ32+'Daily-Prod.'!BFA32+'Daily-Prod.'!BER32+'Daily-Prod.'!BEI32+'Daily-Prod.'!BDZ32+'Daily-Prod.'!BDQ32+'Daily-Prod.'!BDH32+'Daily-Prod.'!BCY32+'Daily-Prod.'!BCP32+'Daily-Prod.'!BCG32+'Daily-Prod.'!BBX32+'Daily-Prod.'!BBO32+'Daily-Prod.'!BBF32+'Daily-Prod.'!BAW32+'Daily-Prod.'!BAN32+'Daily-Prod.'!BAE32+'Daily-Prod.'!AZV32+'Daily-Prod.'!AZM32)/BC32,"")</f>
        <v>0.25751072961373389</v>
      </c>
      <c r="BC32" s="496">
        <f>IFERROR(('Daily-Prod.'!BJO32+'Daily-Prod.'!BJF32+'Daily-Prod.'!BIW32+'Daily-Prod.'!BIN32+'Daily-Prod.'!BIE32+'Daily-Prod.'!BHV32+'Daily-Prod.'!BHM32+'Daily-Prod.'!BHD32+'Daily-Prod.'!BGU32+'Daily-Prod.'!BGL32+'Daily-Prod.'!BGC32+'Daily-Prod.'!BFT32+'Daily-Prod.'!BFK32+'Daily-Prod.'!BFB32+'Daily-Prod.'!BES32+'Daily-Prod.'!BEJ32+'Daily-Prod.'!BEA32+'Daily-Prod.'!BDR32+'Daily-Prod.'!BDI32+'Daily-Prod.'!BCZ32+'Daily-Prod.'!BCQ32+'Daily-Prod.'!BCH32+'Daily-Prod.'!BBY32+'Daily-Prod.'!BBP32+'Daily-Prod.'!BBG32+'Daily-Prod.'!BAX32+'Daily-Prod.'!BAO32+'Daily-Prod.'!BAF32+'Daily-Prod.'!AZW32+'Daily-Prod.'!AZN32),"")</f>
        <v>233</v>
      </c>
      <c r="BD32" s="383">
        <f>IFERROR(('Daily-Prod.'!BJP32+'Daily-Prod.'!BJG32+'Daily-Prod.'!BIX32+'Daily-Prod.'!BIO32+'Daily-Prod.'!BIF32+'Daily-Prod.'!BHW32+'Daily-Prod.'!BHN32+'Daily-Prod.'!BHE32+'Daily-Prod.'!BGV32+'Daily-Prod.'!BGM32+'Daily-Prod.'!BGD32+'Daily-Prod.'!BFU32+'Daily-Prod.'!BFL32+'Daily-Prod.'!BFC32+'Daily-Prod.'!BET32+'Daily-Prod.'!BEK32+'Daily-Prod.'!BEB32+'Daily-Prod.'!BDS32+'Daily-Prod.'!BDJ32+'Daily-Prod.'!BDA32+'Daily-Prod.'!BCR32+'Daily-Prod.'!BCI32+'Daily-Prod.'!BBZ32+'Daily-Prod.'!BBQ32+'Daily-Prod.'!BBH32+'Daily-Prod.'!BAY32+'Daily-Prod.'!BAP32+'Daily-Prod.'!BAG32+'Daily-Prod.'!AZX32+'Daily-Prod.'!AZO32),"")</f>
        <v>154</v>
      </c>
      <c r="BE32" s="384">
        <f>IFERROR(('Daily-Prod.'!BJQ32+'Daily-Prod.'!BJH32+'Daily-Prod.'!BIY32+'Daily-Prod.'!BIP32+'Daily-Prod.'!BIG32+'Daily-Prod.'!BHX32+'Daily-Prod.'!BHO32+'Daily-Prod.'!BHF32+'Daily-Prod.'!BGW32+'Daily-Prod.'!BGN32+'Daily-Prod.'!BGE32+'Daily-Prod.'!BFV32+'Daily-Prod.'!BFM32+'Daily-Prod.'!BFD32+'Daily-Prod.'!BEU32+'Daily-Prod.'!BEL32+'Daily-Prod.'!BEC32+'Daily-Prod.'!BDT32+'Daily-Prod.'!BDK32+'Daily-Prod.'!BDB32+'Daily-Prod.'!BCS32+'Daily-Prod.'!BCJ32+'Daily-Prod.'!BCA32+'Daily-Prod.'!BBR32+'Daily-Prod.'!BBI32+'Daily-Prod.'!BAZ32+'Daily-Prod.'!BAQ32+'Daily-Prod.'!BAH32+'Daily-Prod.'!AZY32+'Daily-Prod.'!AZP32),"")</f>
        <v>154</v>
      </c>
      <c r="BF32" s="495">
        <f t="shared" si="20"/>
        <v>1</v>
      </c>
      <c r="BG32" s="378">
        <f>IFERROR(AVERAGE('Daily-Prod.'!BJO32,'Daily-Prod.'!BJF32,'Daily-Prod.'!BIW32,'Daily-Prod.'!BIN32,'Daily-Prod.'!BIE32,'Daily-Prod.'!BHV32,'Daily-Prod.'!BHM32,'Daily-Prod.'!BHD32,'Daily-Prod.'!BGU32,'Daily-Prod.'!BGL32,'Daily-Prod.'!BGC32,'Daily-Prod.'!BFT32,'Daily-Prod.'!BFK32,'Daily-Prod.'!BFB32,'Daily-Prod.'!BES32,'Daily-Prod.'!BEJ32,'Daily-Prod.'!BEA32,'Daily-Prod.'!BDR32,'Daily-Prod.'!BDI32,'Daily-Prod.'!BCZ32,'Daily-Prod.'!BCQ32,'Daily-Prod.'!BCH32,'Daily-Prod.'!BBY32,'Daily-Prod.'!BBP32,'Daily-Prod.'!BBG32,'Daily-Prod.'!BAX32,'Daily-Prod.'!BAO32,'Daily-Prod.'!BAF32,'Daily-Prod.'!AZW32,'Daily-Prod.'!AZN32),"")</f>
        <v>11.095238095238095</v>
      </c>
      <c r="BH32" s="379">
        <f>IFERROR(AVERAGE('Daily-Prod.'!BJP32,'Daily-Prod.'!BJG32,'Daily-Prod.'!BIX32,'Daily-Prod.'!BIO32,'Daily-Prod.'!BIF32,'Daily-Prod.'!BHW32,'Daily-Prod.'!BHN32,'Daily-Prod.'!BHE32,'Daily-Prod.'!BGV32,'Daily-Prod.'!BGM32,'Daily-Prod.'!BGD32,'Daily-Prod.'!BFU32,'Daily-Prod.'!BFL32,'Daily-Prod.'!BFC32,'Daily-Prod.'!BET32,'Daily-Prod.'!BEK32,'Daily-Prod.'!BEB32,'Daily-Prod.'!BDS32,'Daily-Prod.'!BDJ32,'Daily-Prod.'!BDA32,'Daily-Prod.'!BCR32,'Daily-Prod.'!BCI32,'Daily-Prod.'!BBZ32,'Daily-Prod.'!BBQ32,'Daily-Prod.'!BBH32,'Daily-Prod.'!BAY32,'Daily-Prod.'!BAP32,'Daily-Prod.'!BAG32,'Daily-Prod.'!AZX32,'Daily-Prod.'!AZO32),"")</f>
        <v>5.3103448275862073</v>
      </c>
      <c r="BI32" s="380">
        <f>IFERROR(AVERAGE('Daily-Prod.'!BJQ32,'Daily-Prod.'!BJH32,'Daily-Prod.'!BIY32,'Daily-Prod.'!BIP32,'Daily-Prod.'!BIG32,'Daily-Prod.'!BHX32,'Daily-Prod.'!BHO32,'Daily-Prod.'!BHF32,'Daily-Prod.'!BGW32,'Daily-Prod.'!BGN32,'Daily-Prod.'!BGE32,'Daily-Prod.'!BFV32,'Daily-Prod.'!BFM32,'Daily-Prod.'!BFD32,'Daily-Prod.'!BEU32,'Daily-Prod.'!BEL32,'Daily-Prod.'!BEC32,'Daily-Prod.'!BDT32,'Daily-Prod.'!BDK32,'Daily-Prod.'!BDB32,'Daily-Prod.'!BCS32,'Daily-Prod.'!BCJ32,'Daily-Prod.'!BCA32,'Daily-Prod.'!BBR32,'Daily-Prod.'!BBI32,'Daily-Prod.'!BAZ32,'Daily-Prod.'!BAQ32,'Daily-Prod.'!BAH32,'Daily-Prod.'!AZY32,'Daily-Prod.'!AZP32),"")</f>
        <v>5.3103448275862073</v>
      </c>
      <c r="BJ32" s="66">
        <f>IFERROR((('Daily-Prod.'!BUC32+'Daily-Prod.'!BTT32+'Daily-Prod.'!BTK32+'Daily-Prod.'!BTB32+'Daily-Prod.'!BSS32+'Daily-Prod.'!BSJ32+'Daily-Prod.'!BSA32+'Daily-Prod.'!BRR32+'Daily-Prod.'!BRI32+'Daily-Prod.'!BQZ32+'Daily-Prod.'!BQQ32+'Daily-Prod.'!BQH32+'Daily-Prod.'!BPY32+'Daily-Prod.'!BPP32+'Daily-Prod.'!BPG32+'Daily-Prod.'!BOX32+'Daily-Prod.'!BOO32+'Daily-Prod.'!BOF32+'Daily-Prod.'!BNW32+'Daily-Prod.'!BNN32+'Daily-Prod.'!BNE32+'Daily-Prod.'!BMV32+'Daily-Prod.'!BMM32+'Daily-Prod.'!BMD32+'Daily-Prod.'!BLU32+'Daily-Prod.'!BLL32+'Daily-Prod.'!BLC32+'Daily-Prod.'!BKT32+'Daily-Prod.'!BKK32+'Daily-Prod.'!BKB32+'Daily-Prod.'!BJS32)/BM32),"")</f>
        <v>0.48181818181818181</v>
      </c>
      <c r="BK32" s="475">
        <f>IFERROR((('Daily-Prod.'!BUD32+'Daily-Prod.'!BTU32+'Daily-Prod.'!BTL32+'Daily-Prod.'!BTC32+'Daily-Prod.'!BST32+'Daily-Prod.'!BSK32+'Daily-Prod.'!BSB32+'Daily-Prod.'!BRS32+'Daily-Prod.'!BRJ32+'Daily-Prod.'!BRA32+'Daily-Prod.'!BQR32+'Daily-Prod.'!BQI32+'Daily-Prod.'!BPZ32+'Daily-Prod.'!BPQ32+'Daily-Prod.'!BPH32+'Daily-Prod.'!BOY32+'Daily-Prod.'!BOP32+'Daily-Prod.'!BOG32+'Daily-Prod.'!BNX32+'Daily-Prod.'!BNO32+'Daily-Prod.'!BNF32+'Daily-Prod.'!BMW32+'Daily-Prod.'!BMN32+'Daily-Prod.'!BME32+'Daily-Prod.'!BLV32+'Daily-Prod.'!BLM32+'Daily-Prod.'!BLD32+'Daily-Prod.'!BKU32+'Daily-Prod.'!BKL32+'Daily-Prod.'!BKC32+'Daily-Prod.'!BJT32)/BM32),"")</f>
        <v>0.26363636363636361</v>
      </c>
      <c r="BL32" s="475">
        <f>IFERROR((('Daily-Prod.'!BUG32+'Daily-Prod.'!BTX32+'Daily-Prod.'!BTO32+'Daily-Prod.'!BTF32+'Daily-Prod.'!BSW32+'Daily-Prod.'!BSN32+'Daily-Prod.'!BSE32+'Daily-Prod.'!BRV32+'Daily-Prod.'!BRM32+'Daily-Prod.'!BRD32+'Daily-Prod.'!BQU32+'Daily-Prod.'!BQL32+'Daily-Prod.'!BQC32+'Daily-Prod.'!BPT32+'Daily-Prod.'!BPK32+'Daily-Prod.'!BPB32+'Daily-Prod.'!BOS32+'Daily-Prod.'!BOJ32+'Daily-Prod.'!BOA32+'Daily-Prod.'!BNR32+'Daily-Prod.'!BNI32+'Daily-Prod.'!BMZ32+'Daily-Prod.'!BMQ32+'Daily-Prod.'!BMH32+'Daily-Prod.'!BLY32+'Daily-Prod.'!BLP32+'Daily-Prod.'!BLG32+'Daily-Prod.'!BKX32+'Daily-Prod.'!BKO32+'Daily-Prod.'!BKF32+'Daily-Prod.'!BJW32+'Daily-Prod.'!BUF32+'Daily-Prod.'!BTW32+'Daily-Prod.'!BTN32+'Daily-Prod.'!BTE32+'Daily-Prod.'!BSV32+'Daily-Prod.'!BSM32+'Daily-Prod.'!BSD32+'Daily-Prod.'!BRU32+'Daily-Prod.'!BRL32+'Daily-Prod.'!BRC32+'Daily-Prod.'!BQT32+'Daily-Prod.'!BQK32+'Daily-Prod.'!BQB32+'Daily-Prod.'!BPS32+'Daily-Prod.'!BPJ32+'Daily-Prod.'!BPA32+'Daily-Prod.'!BOR32+'Daily-Prod.'!BOI32+'Daily-Prod.'!BNZ32+'Daily-Prod.'!BNQ32+'Daily-Prod.'!BNH32+'Daily-Prod.'!BMY32+'Daily-Prod.'!BMP32+'Daily-Prod.'!BMG32+'Daily-Prod.'!BLX32+'Daily-Prod.'!BLO32+'Daily-Prod.'!BLF32+'Daily-Prod.'!BKW32+'Daily-Prod.'!BKN32+'Daily-Prod.'!BKE32+'Daily-Prod.'!BJV32)/BM32),"")</f>
        <v>0.25454545454545452</v>
      </c>
      <c r="BM32" s="496">
        <f>IFERROR(('Daily-Prod.'!BUH32+'Daily-Prod.'!BTY32+'Daily-Prod.'!BTP32+'Daily-Prod.'!BTG32+'Daily-Prod.'!BSX32+'Daily-Prod.'!BSO32+'Daily-Prod.'!BSF32+'Daily-Prod.'!BRW32+'Daily-Prod.'!BRN32+'Daily-Prod.'!BRE32+'Daily-Prod.'!BQV32+'Daily-Prod.'!BQM32+'Daily-Prod.'!BQD32+'Daily-Prod.'!BPU32+'Daily-Prod.'!BPL32+'Daily-Prod.'!BPC32+'Daily-Prod.'!BOT32+'Daily-Prod.'!BOK32+'Daily-Prod.'!BOB32+'Daily-Prod.'!BNS32+'Daily-Prod.'!BNJ32+'Daily-Prod.'!BNA32+'Daily-Prod.'!BMR32+'Daily-Prod.'!BMI32+'Daily-Prod.'!BLZ32+'Daily-Prod.'!BLQ32+'Daily-Prod.'!BLH32+'Daily-Prod.'!BKY32+'Daily-Prod.'!BKP32+'Daily-Prod.'!BKG32+'Daily-Prod.'!BJX32),"")</f>
        <v>220</v>
      </c>
      <c r="BN32" s="383"/>
      <c r="BO32" s="384">
        <f>IFERROR(('Daily-Prod.'!BUJ32+'Daily-Prod.'!BUA32+'Daily-Prod.'!BTR32+'Daily-Prod.'!BTI32+'Daily-Prod.'!BSZ32+'Daily-Prod.'!BSQ32+'Daily-Prod.'!BSH32+'Daily-Prod.'!BRY32+'Daily-Prod.'!BRP32+'Daily-Prod.'!BRG32+'Daily-Prod.'!BQX32+'Daily-Prod.'!BQO32+'Daily-Prod.'!BQF32+'Daily-Prod.'!BPW32+'Daily-Prod.'!BPN32+'Daily-Prod.'!BPE32+'Daily-Prod.'!BOV32+'Daily-Prod.'!BOM32+'Daily-Prod.'!BOD32+'Daily-Prod.'!BNU32+'Daily-Prod.'!BNL32+'Daily-Prod.'!BNC32+'Daily-Prod.'!BMT32+'Daily-Prod.'!BMK32+'Daily-Prod.'!BMB32+'Daily-Prod.'!BLS32+'Daily-Prod.'!BLJ32+'Daily-Prod.'!BLA32+'Daily-Prod.'!BKR32+'Daily-Prod.'!BKI32+'Daily-Prod.'!BJZ32),"")</f>
        <v>72</v>
      </c>
      <c r="BP32" s="495" t="str">
        <f t="shared" si="25"/>
        <v/>
      </c>
      <c r="BQ32" s="378">
        <f ca="1">IFERROR(AVERAGE(('Daily-Prod.'!BUH32,'Daily-Prod.'!BTY32,'Daily-Prod.'!BTP32,'Daily-Prod.'!BTG32,'Daily-Prod.'!BSX32,'Daily-Prod.'!BSO32,'Daily-Prod.'!BSF32,'Daily-Prod.'!BRW32,'Daily-Prod.'!BRN32,'Daily-Prod.'!BRE32,'Daily-Prod.'!BQV32,'Daily-Prod.'!BQM32,'Daily-Prod.'!BQD32,'Daily-Prod.'!BPU32,'Daily-Prod.'!BPL32,'Daily-Prod.'!BPC32,'Daily-Prod.'!BOT32,'Daily-Prod.'!BOK32,'Daily-Prod.'!BOB32,'Daily-Prod.'!BNS32,'Daily-Prod.'!BNJ32,'Daily-Prod.'!BNA32,'Daily-Prod.'!BMR32,'Daily-Prod.'!BMI32,'Daily-Prod.'!BLZ32,'Daily-Prod.'!BLQ32,'Daily-Prod.'!BLH32,'Daily-Prod.'!BKY32,'Daily-Prod.'!BKP32,'Daily-Prod.'!BKG32,'Daily-Prod.'!BJX32)),"")</f>
        <v>9.5652173913043477</v>
      </c>
      <c r="BR32" s="379"/>
      <c r="BS32" s="380">
        <f>IFERROR((AVERAGE('Daily-Prod.'!BUJ32,'Daily-Prod.'!BUA32,'Daily-Prod.'!BTR32,'Daily-Prod.'!BTI32,'Daily-Prod.'!BSZ32,'Daily-Prod.'!BSQ32,'Daily-Prod.'!BSH32,'Daily-Prod.'!BRY32,'Daily-Prod.'!BRP32,'Daily-Prod.'!BRG32,'Daily-Prod.'!BQX32,'Daily-Prod.'!BQO32,'Daily-Prod.'!BQF32,'Daily-Prod.'!BPW32,'Daily-Prod.'!BPN32,'Daily-Prod.'!BPE32,'Daily-Prod.'!BOV32,'Daily-Prod.'!BOM32,'Daily-Prod.'!BOD32,'Daily-Prod.'!BNU32,'Daily-Prod.'!BNL32,'Daily-Prod.'!BNC32,'Daily-Prod.'!BMT32,'Daily-Prod.'!BMK32,'Daily-Prod.'!BMB32,'Daily-Prod.'!BLS32,'Daily-Prod.'!BLJ32,'Daily-Prod.'!BLA32,'Daily-Prod.'!BKR32,'Daily-Prod.'!BKI32,'Daily-Prod.'!BJZ32)),"")</f>
        <v>6.5454545454545459</v>
      </c>
    </row>
    <row r="33" spans="1:71">
      <c r="A33" s="459" t="s">
        <v>155</v>
      </c>
      <c r="B33" s="66">
        <f>IFERROR(('Daily-Prod.'!JC33+'Daily-Prod.'!IT33+'Daily-Prod.'!IK33+'Daily-Prod.'!IB33+'Daily-Prod.'!HS33+'Daily-Prod.'!HJ33+'Daily-Prod.'!HA33+'Daily-Prod.'!GR33+'Daily-Prod.'!GI33+'Daily-Prod.'!FZ33+'Daily-Prod.'!FQ33+'Daily-Prod.'!FH33+'Daily-Prod.'!EY33+'Daily-Prod.'!EP33+'Daily-Prod.'!EG33+'Daily-Prod.'!DX33+'Daily-Prod.'!DO33+'Daily-Prod.'!DF33+'Daily-Prod.'!CW33+'Daily-Prod.'!CN33+'Daily-Prod.'!CE33+'Daily-Prod.'!BV33+'Daily-Prod.'!BM33+'Daily-Prod.'!BD33+'Daily-Prod.'!AU33+'Daily-Prod.'!AL33+'Daily-Prod.'!AC33+'Daily-Prod.'!T33+'Daily-Prod.'!K33+'Daily-Prod.'!B33)/E33,"")</f>
        <v>0.6107784431137725</v>
      </c>
      <c r="C33" s="475">
        <f>IFERROR(('Daily-Prod.'!JD33+'Daily-Prod.'!IU33+'Daily-Prod.'!IL33+'Daily-Prod.'!IC33+'Daily-Prod.'!HT33+'Daily-Prod.'!HK33+'Daily-Prod.'!HB33+'Daily-Prod.'!GS33+'Daily-Prod.'!GJ33+'Daily-Prod.'!GA33+'Daily-Prod.'!FR33+'Daily-Prod.'!FI33+'Daily-Prod.'!EZ33+'Daily-Prod.'!EQ33+'Daily-Prod.'!EH33+'Daily-Prod.'!DY33+'Daily-Prod.'!DP33+'Daily-Prod.'!DG33+'Daily-Prod.'!CX33+'Daily-Prod.'!CO33+'Daily-Prod.'!CF33+'Daily-Prod.'!BW33+'Daily-Prod.'!BN33+'Daily-Prod.'!BE33+'Daily-Prod.'!AV33+'Daily-Prod.'!AM33+'Daily-Prod.'!AD33+'Daily-Prod.'!U33+'Daily-Prod.'!L33+'Daily-Prod.'!C33)/E33,"")</f>
        <v>0.18562874251497005</v>
      </c>
      <c r="D33" s="475">
        <f>IFERROR(('Daily-Prod.'!JF33+'Daily-Prod.'!IW33+'Daily-Prod.'!IN33+'Daily-Prod.'!IE33+'Daily-Prod.'!HV33+'Daily-Prod.'!HM33+'Daily-Prod.'!HD33+'Daily-Prod.'!GU33+'Daily-Prod.'!GL33+'Daily-Prod.'!GC33+'Daily-Prod.'!FT33+'Daily-Prod.'!FK33+'Daily-Prod.'!FB33+'Daily-Prod.'!ES33+'Daily-Prod.'!EJ33+'Daily-Prod.'!EA33+'Daily-Prod.'!DR33+'Daily-Prod.'!DI33+'Daily-Prod.'!CZ33+'Daily-Prod.'!CQ33+'Daily-Prod.'!CH33+'Daily-Prod.'!BY33+'Daily-Prod.'!BP33+'Daily-Prod.'!BG33+'Daily-Prod.'!AX33+'Daily-Prod.'!AO33+'Daily-Prod.'!AF33+'Daily-Prod.'!W33+'Daily-Prod.'!N33+'Daily-Prod.'!E33+'Daily-Prod.'!JG33+'Daily-Prod.'!IX33+'Daily-Prod.'!IO33+'Daily-Prod.'!IF33+'Daily-Prod.'!HW33+'Daily-Prod.'!HN33+'Daily-Prod.'!HE33+'Daily-Prod.'!GV33+'Daily-Prod.'!GM33+'Daily-Prod.'!GD33+'Daily-Prod.'!FU33+'Daily-Prod.'!FL33+'Daily-Prod.'!FC33+'Daily-Prod.'!ET33+'Daily-Prod.'!EK33+'Daily-Prod.'!EB33+'Daily-Prod.'!DS33+'Daily-Prod.'!DJ33+'Daily-Prod.'!DA33+'Daily-Prod.'!CR33+'Daily-Prod.'!CI33+'Daily-Prod.'!BZ33+'Daily-Prod.'!BQ33+'Daily-Prod.'!BH33+'Daily-Prod.'!AY33+'Daily-Prod.'!AP33+'Daily-Prod.'!AG33+'Daily-Prod.'!X33+'Daily-Prod.'!O33+'Daily-Prod.'!F33)/E33,"")</f>
        <v>0.20359281437125748</v>
      </c>
      <c r="E33" s="496">
        <f>IFERROR(('Daily-Prod.'!JH33+'Daily-Prod.'!IY33+'Daily-Prod.'!IP33+'Daily-Prod.'!IG33+'Daily-Prod.'!HX33+'Daily-Prod.'!HO33+'Daily-Prod.'!HF33+'Daily-Prod.'!GW33+'Daily-Prod.'!GN33+'Daily-Prod.'!GE33+'Daily-Prod.'!FV33+'Daily-Prod.'!FM33+'Daily-Prod.'!FD33+'Daily-Prod.'!EU33+'Daily-Prod.'!EL33+'Daily-Prod.'!EC33+'Daily-Prod.'!DT33+'Daily-Prod.'!DK33+'Daily-Prod.'!DB33+'Daily-Prod.'!CS33+'Daily-Prod.'!CJ33+'Daily-Prod.'!CA33+'Daily-Prod.'!BR33+'Daily-Prod.'!BI33+'Daily-Prod.'!AZ33+'Daily-Prod.'!AQ33+'Daily-Prod.'!AH33+'Daily-Prod.'!Y33+'Daily-Prod.'!P33+'Daily-Prod.'!G33),"")</f>
        <v>167</v>
      </c>
      <c r="F33" s="383"/>
      <c r="G33" s="384">
        <f>IFERROR(('Daily-Prod.'!JJ33+'Daily-Prod.'!JA33+'Daily-Prod.'!IR33+'Daily-Prod.'!II33+'Daily-Prod.'!HZ33+'Daily-Prod.'!HQ33+'Daily-Prod.'!HH33+'Daily-Prod.'!GY33+'Daily-Prod.'!GP33+'Daily-Prod.'!GG33+'Daily-Prod.'!FX33+'Daily-Prod.'!FO33+'Daily-Prod.'!FF33+'Daily-Prod.'!EW33+'Daily-Prod.'!EN33+'Daily-Prod.'!EE33+'Daily-Prod.'!DV33+'Daily-Prod.'!DM33+'Daily-Prod.'!DD33+'Daily-Prod.'!CU33+'Daily-Prod.'!CL33+'Daily-Prod.'!CC33+'Daily-Prod.'!BT33+'Daily-Prod.'!BK33+'Daily-Prod.'!BB33+'Daily-Prod.'!AS33+'Daily-Prod.'!AJ33+'Daily-Prod.'!AA33+'Daily-Prod.'!R33+'Daily-Prod.'!I33),"")</f>
        <v>29</v>
      </c>
      <c r="H33" s="495" t="str">
        <f t="shared" si="19"/>
        <v/>
      </c>
      <c r="I33" s="378">
        <f>IFERROR(AVERAGE('Daily-Prod.'!JH33,'Daily-Prod.'!IY33,'Daily-Prod.'!IP33,'Daily-Prod.'!IG33,'Daily-Prod.'!HX33,'Daily-Prod.'!HO33,'Daily-Prod.'!HF33,'Daily-Prod.'!GW33,'Daily-Prod.'!GN33,'Daily-Prod.'!GE33,'Daily-Prod.'!FV33,'Daily-Prod.'!FM33,'Daily-Prod.'!FD33,'Daily-Prod.'!EU33,'Daily-Prod.'!EL33,'Daily-Prod.'!EC33,'Daily-Prod.'!DT33,'Daily-Prod.'!DK33,'Daily-Prod.'!DB33,'Daily-Prod.'!CS33,'Daily-Prod.'!CJ33,'Daily-Prod.'!CA33,'Daily-Prod.'!BR33,'Daily-Prod.'!BI33,'Daily-Prod.'!AZ33,'Daily-Prod.'!AQ33,'Daily-Prod.'!AH33,'Daily-Prod.'!Y33,'Daily-Prod.'!P33,'Daily-Prod.'!G33),"")</f>
        <v>11.928571428571429</v>
      </c>
      <c r="J33" s="379" t="str">
        <f>IFERROR(AVERAGE('Daily-Prod.'!JI33,'Daily-Prod.'!IZ33,'Daily-Prod.'!IQ33,'Daily-Prod.'!IH33,'Daily-Prod.'!HY33,'Daily-Prod.'!HP33,'Daily-Prod.'!HG33,'Daily-Prod.'!GX33,'Daily-Prod.'!GO33,'Daily-Prod.'!GF33,'Daily-Prod.'!FW33,'Daily-Prod.'!FN33,'Daily-Prod.'!FE33,'Daily-Prod.'!EV33,'Daily-Prod.'!EM33,'Daily-Prod.'!ED33,'Daily-Prod.'!DU33,'Daily-Prod.'!DL33,'Daily-Prod.'!DC33,'Daily-Prod.'!CT33,'Daily-Prod.'!CK33,'Daily-Prod.'!CB33,'Daily-Prod.'!BS33,'Daily-Prod.'!BJ33,'Daily-Prod.'!BA33,'Daily-Prod.'!AR33,'Daily-Prod.'!AI33,'Daily-Prod.'!Z33,'Daily-Prod.'!Q33,'Daily-Prod.'!H33),"")</f>
        <v/>
      </c>
      <c r="K33" s="380">
        <f>IFERROR(AVERAGE('Daily-Prod.'!JJ33,'Daily-Prod.'!JA33,'Daily-Prod.'!IR33,'Daily-Prod.'!II33,'Daily-Prod.'!HZ33,'Daily-Prod.'!HQ33,'Daily-Prod.'!HH33,'Daily-Prod.'!GY33,'Daily-Prod.'!GP33,'Daily-Prod.'!GG33,'Daily-Prod.'!FX33,'Daily-Prod.'!FO33,'Daily-Prod.'!FF33,'Daily-Prod.'!EW33,'Daily-Prod.'!EN33,'Daily-Prod.'!EE33,'Daily-Prod.'!DV33,'Daily-Prod.'!DM33,'Daily-Prod.'!DD33,'Daily-Prod.'!CU33,'Daily-Prod.'!CL33,'Daily-Prod.'!CC33,'Daily-Prod.'!BT33,'Daily-Prod.'!BK33,'Daily-Prod.'!BB33,'Daily-Prod.'!AS33,'Daily-Prod.'!AJ33,'Daily-Prod.'!AA33,'Daily-Prod.'!R33,'Daily-Prod.'!I33),"")</f>
        <v>4.1428571428571432</v>
      </c>
      <c r="L33" s="66">
        <f>IFERROR(('Daily-Prod.'!TV33+'Daily-Prod.'!TM33+'Daily-Prod.'!TD33+'Daily-Prod.'!SU33+'Daily-Prod.'!SL33+'Daily-Prod.'!SC33+'Daily-Prod.'!RT33+'Daily-Prod.'!RK33+'Daily-Prod.'!RB33+'Daily-Prod.'!QS33+'Daily-Prod.'!QJ33+'Daily-Prod.'!QA33+'Daily-Prod.'!PR33+'Daily-Prod.'!PI33+'Daily-Prod.'!OZ33+'Daily-Prod.'!OQ33+'Daily-Prod.'!OH33+'Daily-Prod.'!NY33+'Daily-Prod.'!NP33+'Daily-Prod.'!NG33+'Daily-Prod.'!MX33+'Daily-Prod.'!MO33+'Daily-Prod.'!MF33+'Daily-Prod.'!LW33+'Daily-Prod.'!LN33+'Daily-Prod.'!LE33+'Daily-Prod.'!KV33+'Daily-Prod.'!KM33+'Daily-Prod.'!KD33+'Daily-Prod.'!JU33+'Daily-Prod.'!JL33)/O33,"")</f>
        <v>0.51578947368421058</v>
      </c>
      <c r="M33" s="475">
        <f>IFERROR(('Daily-Prod.'!TW33+'Daily-Prod.'!TN33+'Daily-Prod.'!TE33+'Daily-Prod.'!SV33+'Daily-Prod.'!SM33+'Daily-Prod.'!SD33+'Daily-Prod.'!RU33+'Daily-Prod.'!RL33+'Daily-Prod.'!RC33+'Daily-Prod.'!QT33+'Daily-Prod.'!QK33+'Daily-Prod.'!QB33+'Daily-Prod.'!PS33+'Daily-Prod.'!PJ33+'Daily-Prod.'!PA33+'Daily-Prod.'!OR33+'Daily-Prod.'!OI33+'Daily-Prod.'!NZ33+'Daily-Prod.'!NQ33+'Daily-Prod.'!NH33+'Daily-Prod.'!MY33+'Daily-Prod.'!MP33+'Daily-Prod.'!MG33+'Daily-Prod.'!LX33+'Daily-Prod.'!LO33+'Daily-Prod.'!LF33+'Daily-Prod.'!KW33+'Daily-Prod.'!KN33+'Daily-Prod.'!KE33+'Daily-Prod.'!JV33+'Daily-Prod.'!JM33)/O33,"")</f>
        <v>0.22631578947368422</v>
      </c>
      <c r="N33" s="475">
        <f>IFERROR(('Daily-Prod.'!TY33+'Daily-Prod.'!TP33+'Daily-Prod.'!TG33+'Daily-Prod.'!SX33+'Daily-Prod.'!SO33+'Daily-Prod.'!SF33+'Daily-Prod.'!RW33+'Daily-Prod.'!RN33+'Daily-Prod.'!RE33+'Daily-Prod.'!QV33+'Daily-Prod.'!QM33+'Daily-Prod.'!QD33+'Daily-Prod.'!PU33+'Daily-Prod.'!PL33+'Daily-Prod.'!PC33+'Daily-Prod.'!OT33+'Daily-Prod.'!OK33+'Daily-Prod.'!OB33+'Daily-Prod.'!NS33+'Daily-Prod.'!NJ33+'Daily-Prod.'!NA33+'Daily-Prod.'!MR33+'Daily-Prod.'!MI33+'Daily-Prod.'!LZ33+'Daily-Prod.'!LQ33+'Daily-Prod.'!LH33+'Daily-Prod.'!KY33+'Daily-Prod.'!KP33+'Daily-Prod.'!KG33+'Daily-Prod.'!JX33+'Daily-Prod.'!JO33+'Daily-Prod.'!TZ33+'Daily-Prod.'!TQ33+'Daily-Prod.'!TH33+'Daily-Prod.'!SY33+'Daily-Prod.'!SP33+'Daily-Prod.'!SG33+'Daily-Prod.'!RX33+'Daily-Prod.'!RO33+'Daily-Prod.'!RF33+'Daily-Prod.'!QW33+'Daily-Prod.'!QN33+'Daily-Prod.'!QE33+'Daily-Prod.'!PV33+'Daily-Prod.'!PM33+'Daily-Prod.'!PD33+'Daily-Prod.'!OU33+'Daily-Prod.'!OL33+'Daily-Prod.'!OC33+'Daily-Prod.'!NT33+'Daily-Prod.'!NK33+'Daily-Prod.'!NB33+'Daily-Prod.'!MS33+'Daily-Prod.'!MJ33+'Daily-Prod.'!MA33+'Daily-Prod.'!LR33+'Daily-Prod.'!LI33+'Daily-Prod.'!KZ33+'Daily-Prod.'!KQ33+'Daily-Prod.'!KH33+'Daily-Prod.'!JY33+'Daily-Prod.'!JP33)/O33,"")</f>
        <v>0.25789473684210529</v>
      </c>
      <c r="O33" s="496">
        <f>IFERROR(('Daily-Prod.'!UA33+'Daily-Prod.'!TR33+'Daily-Prod.'!TI33+'Daily-Prod.'!SZ33+'Daily-Prod.'!SQ33+'Daily-Prod.'!SH33+'Daily-Prod.'!RY33+'Daily-Prod.'!RP33+'Daily-Prod.'!RG33+'Daily-Prod.'!QX33+'Daily-Prod.'!QO33+'Daily-Prod.'!QF33+'Daily-Prod.'!PW33+'Daily-Prod.'!PN33+'Daily-Prod.'!PE33+'Daily-Prod.'!OV33+'Daily-Prod.'!OM33+'Daily-Prod.'!OD33+'Daily-Prod.'!NU33+'Daily-Prod.'!NL33+'Daily-Prod.'!NC33+'Daily-Prod.'!MT33+'Daily-Prod.'!MK33+'Daily-Prod.'!MB33+'Daily-Prod.'!LS33+'Daily-Prod.'!LJ33+'Daily-Prod.'!LA33+'Daily-Prod.'!KR33+'Daily-Prod.'!KI33+'Daily-Prod.'!JZ33+'Daily-Prod.'!JQ33),"")</f>
        <v>190</v>
      </c>
      <c r="P33" s="383"/>
      <c r="Q33" s="384">
        <f>IFERROR(('Daily-Prod.'!UC33+'Daily-Prod.'!TT33+'Daily-Prod.'!TK33+'Daily-Prod.'!TB33+'Daily-Prod.'!SS33+'Daily-Prod.'!SJ33+'Daily-Prod.'!SA33+'Daily-Prod.'!RR33+'Daily-Prod.'!RI33+'Daily-Prod.'!QZ33+'Daily-Prod.'!QQ33+'Daily-Prod.'!QH33+'Daily-Prod.'!PY33+'Daily-Prod.'!PP33+'Daily-Prod.'!PG33+'Daily-Prod.'!OX33+'Daily-Prod.'!OO33+'Daily-Prod.'!OF33+'Daily-Prod.'!NW33+'Daily-Prod.'!NN33+'Daily-Prod.'!NE33+'Daily-Prod.'!MV33+'Daily-Prod.'!MM33+'Daily-Prod.'!MD33+'Daily-Prod.'!LU33+'Daily-Prod.'!LL33+'Daily-Prod.'!LC33+'Daily-Prod.'!KT33+'Daily-Prod.'!KK33+'Daily-Prod.'!KB33+'Daily-Prod.'!JS33),"")</f>
        <v>31</v>
      </c>
      <c r="R33" s="495"/>
      <c r="S33" s="378">
        <f>IFERROR(AVERAGE('Daily-Prod.'!TR33,'Daily-Prod.'!UA33,'Daily-Prod.'!TI33,'Daily-Prod.'!SZ33,'Daily-Prod.'!SQ33,'Daily-Prod.'!SH33,'Daily-Prod.'!RY33,'Daily-Prod.'!RP33,'Daily-Prod.'!RG33,'Daily-Prod.'!QX33,'Daily-Prod.'!QO33,'Daily-Prod.'!QF33,'Daily-Prod.'!PW33,'Daily-Prod.'!PN33,'Daily-Prod.'!PE33,'Daily-Prod.'!OV33,'Daily-Prod.'!OM33,'Daily-Prod.'!OD33,'Daily-Prod.'!NU33,'Daily-Prod.'!NL33,'Daily-Prod.'!NC33,'Daily-Prod.'!MT33,'Daily-Prod.'!MK33,'Daily-Prod.'!MB33,'Daily-Prod.'!LS33,'Daily-Prod.'!LJ33,'Daily-Prod.'!LA33,'Daily-Prod.'!KR33,'Daily-Prod.'!KI33,'Daily-Prod.'!JZ33),"")</f>
        <v>11.8</v>
      </c>
      <c r="T33" s="379" t="str">
        <f>IFERROR(AVERAGE('Daily-Prod.'!TS33,'Daily-Prod.'!UB33,'Daily-Prod.'!TJ33,'Daily-Prod.'!TA33,'Daily-Prod.'!SR33,'Daily-Prod.'!SI33,'Daily-Prod.'!RZ33,'Daily-Prod.'!RQ33,'Daily-Prod.'!RH33,'Daily-Prod.'!QY33,'Daily-Prod.'!QP33,'Daily-Prod.'!QG33,'Daily-Prod.'!PX33,'Daily-Prod.'!PO33,'Daily-Prod.'!PF33,'Daily-Prod.'!OW33,'Daily-Prod.'!ON33,'Daily-Prod.'!OE33,'Daily-Prod.'!NV33,'Daily-Prod.'!NM33,'Daily-Prod.'!ND33,'Daily-Prod.'!MU33,'Daily-Prod.'!ML33,'Daily-Prod.'!MC33,'Daily-Prod.'!LT33,'Daily-Prod.'!LK33,'Daily-Prod.'!LB33,'Daily-Prod.'!KS33,'Daily-Prod.'!KJ33,'Daily-Prod.'!KA33),"")</f>
        <v/>
      </c>
      <c r="U33" s="380">
        <f>IFERROR(AVERAGE('Daily-Prod.'!TT33,'Daily-Prod.'!UC33,'Daily-Prod.'!TK33,'Daily-Prod.'!TB33,'Daily-Prod.'!SS33,'Daily-Prod.'!SJ33,'Daily-Prod.'!SA33,'Daily-Prod.'!RR33,'Daily-Prod.'!RI33,'Daily-Prod.'!QZ33,'Daily-Prod.'!QQ33,'Daily-Prod.'!QH33,'Daily-Prod.'!PY33,'Daily-Prod.'!PP33,'Daily-Prod.'!PG33,'Daily-Prod.'!OX33,'Daily-Prod.'!OO33,'Daily-Prod.'!OF33,'Daily-Prod.'!NW33,'Daily-Prod.'!NN33,'Daily-Prod.'!NE33,'Daily-Prod.'!MV33,'Daily-Prod.'!MM33,'Daily-Prod.'!MD33,'Daily-Prod.'!LU33,'Daily-Prod.'!LL33,'Daily-Prod.'!LC33,'Daily-Prod.'!KT33,'Daily-Prod.'!KK33,'Daily-Prod.'!KB33),"")</f>
        <v>1.9333333333333333</v>
      </c>
      <c r="V33" s="66">
        <f>IFERROR(('Daily-Prod.'!ADN33+'Daily-Prod.'!ADE33+'Daily-Prod.'!ACV33+'Daily-Prod.'!ACM33+'Daily-Prod.'!ACD33+'Daily-Prod.'!ABU33+'Daily-Prod.'!ABL33+'Daily-Prod.'!ABC33+'Daily-Prod.'!AAT33+'Daily-Prod.'!AAK33+'Daily-Prod.'!AAB33+'Daily-Prod.'!ZS33+'Daily-Prod.'!ZJ33+'Daily-Prod.'!ZA33+'Daily-Prod.'!YR33+'Daily-Prod.'!YI33+'Daily-Prod.'!XZ33+'Daily-Prod.'!XQ33+'Daily-Prod.'!XH33+'Daily-Prod.'!WY33+'Daily-Prod.'!WP33+'Daily-Prod.'!WG33+'Daily-Prod.'!VX33+'Daily-Prod.'!VO33+'Daily-Prod.'!VF33+'Daily-Prod.'!UW33+'Daily-Prod.'!UN33+'Daily-Prod.'!UE33)/Y33,"")</f>
        <v>0.54385964912280704</v>
      </c>
      <c r="W33" s="475">
        <f>IFERROR(('Daily-Prod.'!ADO33+'Daily-Prod.'!ADF33+'Daily-Prod.'!ACW33+'Daily-Prod.'!ACN33+'Daily-Prod.'!ACE33+'Daily-Prod.'!ABV33+'Daily-Prod.'!ABM33+'Daily-Prod.'!ABD33+'Daily-Prod.'!AAU33+'Daily-Prod.'!AAL33+'Daily-Prod.'!AAC33+'Daily-Prod.'!ZT33+'Daily-Prod.'!ZK33+'Daily-Prod.'!ZB33+'Daily-Prod.'!YS33+'Daily-Prod.'!YJ33+'Daily-Prod.'!YA33+'Daily-Prod.'!XR33+'Daily-Prod.'!XI33+'Daily-Prod.'!WZ33+'Daily-Prod.'!WQ33+'Daily-Prod.'!WH33+'Daily-Prod.'!VY33+'Daily-Prod.'!VP33+'Daily-Prod.'!VG33+'Daily-Prod.'!UX33+'Daily-Prod.'!UO33+'Daily-Prod.'!UF33)/Y33,"")</f>
        <v>0.22222222222222221</v>
      </c>
      <c r="X33" s="475">
        <f>IFERROR(('Daily-Prod.'!ADR33+'Daily-Prod.'!ADI33+'Daily-Prod.'!ACZ33+'Daily-Prod.'!ACQ33+'Daily-Prod.'!ACH33+'Daily-Prod.'!ABY33+'Daily-Prod.'!ABP33+'Daily-Prod.'!ABG33+'Daily-Prod.'!AAX33+'Daily-Prod.'!AAO33+'Daily-Prod.'!AAF33+'Daily-Prod.'!ZW33+'Daily-Prod.'!ZN33+'Daily-Prod.'!ZE33+'Daily-Prod.'!YV33+'Daily-Prod.'!YM33+'Daily-Prod.'!YD33+'Daily-Prod.'!XU33+'Daily-Prod.'!XL33+'Daily-Prod.'!XC33+'Daily-Prod.'!WT33+'Daily-Prod.'!WK33+'Daily-Prod.'!WB33+'Daily-Prod.'!VS33+'Daily-Prod.'!VJ33+'Daily-Prod.'!VA33+'Daily-Prod.'!UR33+'Daily-Prod.'!UI33+'Daily-Prod.'!ADQ33+'Daily-Prod.'!ADH33+'Daily-Prod.'!ACY33+'Daily-Prod.'!ACP33+'Daily-Prod.'!ACG33+'Daily-Prod.'!ABX33+'Daily-Prod.'!ABO33+'Daily-Prod.'!ABF33+'Daily-Prod.'!AAW33+'Daily-Prod.'!AAN33+'Daily-Prod.'!AAE33+'Daily-Prod.'!ZV33+'Daily-Prod.'!ZM33+'Daily-Prod.'!ZD33+'Daily-Prod.'!YU33+'Daily-Prod.'!YL33+'Daily-Prod.'!YC33+'Daily-Prod.'!XT33+'Daily-Prod.'!XK33+'Daily-Prod.'!XB33+'Daily-Prod.'!WS33+'Daily-Prod.'!WJ33+'Daily-Prod.'!WA33+'Daily-Prod.'!VR33+'Daily-Prod.'!VI33+'Daily-Prod.'!UZ33+'Daily-Prod.'!UQ33+'Daily-Prod.'!UH33)/Y33,"")</f>
        <v>0.23391812865497075</v>
      </c>
      <c r="Y33" s="496">
        <f>IFERROR(('Daily-Prod.'!ADS33+'Daily-Prod.'!ADJ33+'Daily-Prod.'!ADA33+'Daily-Prod.'!ACR33+'Daily-Prod.'!ACI33+'Daily-Prod.'!ABZ33+'Daily-Prod.'!ABQ33+'Daily-Prod.'!ABH33+'Daily-Prod.'!AAY33+'Daily-Prod.'!AAP33+'Daily-Prod.'!AAG33+'Daily-Prod.'!ZX33+'Daily-Prod.'!ZO33+'Daily-Prod.'!ZF33+'Daily-Prod.'!YW33+'Daily-Prod.'!YN33+'Daily-Prod.'!YE33+'Daily-Prod.'!XV33+'Daily-Prod.'!XM33+'Daily-Prod.'!XD33+'Daily-Prod.'!WU33+'Daily-Prod.'!WL33+'Daily-Prod.'!WC33+'Daily-Prod.'!VT33+'Daily-Prod.'!VK33+'Daily-Prod.'!VB33+'Daily-Prod.'!US33+'Daily-Prod.'!UJ33),"")</f>
        <v>171</v>
      </c>
      <c r="Z33" s="383"/>
      <c r="AA33" s="384">
        <f>IFERROR(('Daily-Prod.'!ADU33+'Daily-Prod.'!ADL33+'Daily-Prod.'!ADC33+'Daily-Prod.'!ACT33+'Daily-Prod.'!ACK33+'Daily-Prod.'!ACB33+'Daily-Prod.'!ABS33+'Daily-Prod.'!ABJ33+'Daily-Prod.'!ABA33+'Daily-Prod.'!AAR33+'Daily-Prod.'!AAI33+'Daily-Prod.'!ZZ33+'Daily-Prod.'!ZQ33+'Daily-Prod.'!ZH33+'Daily-Prod.'!YY33+'Daily-Prod.'!YP33+'Daily-Prod.'!YG33+'Daily-Prod.'!XX33+'Daily-Prod.'!XO33+'Daily-Prod.'!XF33+'Daily-Prod.'!WW33+'Daily-Prod.'!WN33+'Daily-Prod.'!WE33+'Daily-Prod.'!VV33+'Daily-Prod.'!VM33+'Daily-Prod.'!VD33+'Daily-Prod.'!UU33+'Daily-Prod.'!UL33),"")</f>
        <v>51</v>
      </c>
      <c r="AB33" s="495" t="str">
        <f t="shared" si="22"/>
        <v/>
      </c>
      <c r="AC33" s="378">
        <f>IFERROR(AVERAGE('Daily-Prod.'!ADS33,'Daily-Prod.'!ADJ33,'Daily-Prod.'!ADA33,'Daily-Prod.'!ACR33,'Daily-Prod.'!ACI33,'Daily-Prod.'!ABZ33,'Daily-Prod.'!ABQ33,'Daily-Prod.'!ABH33,'Daily-Prod.'!AAY33,'Daily-Prod.'!AAP33,'Daily-Prod.'!AAG33,'Daily-Prod.'!ZX33,'Daily-Prod.'!ZO33,'Daily-Prod.'!ZF33,'Daily-Prod.'!YW33,'Daily-Prod.'!YN33,'Daily-Prod.'!YE33,'Daily-Prod.'!XV33,'Daily-Prod.'!XM33,'Daily-Prod.'!XD33,'Daily-Prod.'!WU33,'Daily-Prod.'!WL33,'Daily-Prod.'!WC33,'Daily-Prod.'!VT33,'Daily-Prod.'!VK33,'Daily-Prod.'!VB33,'Daily-Prod.'!US33,'Daily-Prod.'!UJ33),"")</f>
        <v>10.6875</v>
      </c>
      <c r="AD33" s="379" t="str">
        <f>IFERROR(AVERAGE('Daily-Prod.'!ADT33,'Daily-Prod.'!ADK33,'Daily-Prod.'!ADB33,'Daily-Prod.'!ACS33,'Daily-Prod.'!ACJ33,'Daily-Prod.'!ACA33,'Daily-Prod.'!ABR33,'Daily-Prod.'!ABI33,'Daily-Prod.'!AAZ33,'Daily-Prod.'!AAQ33,'Daily-Prod.'!AAH33,'Daily-Prod.'!ZY33,'Daily-Prod.'!ZP33,'Daily-Prod.'!ZG33,'Daily-Prod.'!YX33,'Daily-Prod.'!YO33,'Daily-Prod.'!YF33,'Daily-Prod.'!XW33,'Daily-Prod.'!XN33,'Daily-Prod.'!XE33,'Daily-Prod.'!WV33,'Daily-Prod.'!WM33,'Daily-Prod.'!WD33,'Daily-Prod.'!VU33,'Daily-Prod.'!VL33,'Daily-Prod.'!VC33,'Daily-Prod.'!UT33,'Daily-Prod.'!UK33),"")</f>
        <v/>
      </c>
      <c r="AE33" s="380">
        <f>IFERROR(AVERAGE('Daily-Prod.'!ADU33,'Daily-Prod.'!ADL33,'Daily-Prod.'!ADC33,'Daily-Prod.'!ACT33,'Daily-Prod.'!ACK33,'Daily-Prod.'!ACB33,'Daily-Prod.'!ABS33,'Daily-Prod.'!ABJ33,'Daily-Prod.'!ABA33,'Daily-Prod.'!AAR33,'Daily-Prod.'!AAI33,'Daily-Prod.'!ZZ33,'Daily-Prod.'!ZQ33,'Daily-Prod.'!ZH33,'Daily-Prod.'!YY33,'Daily-Prod.'!YP33,'Daily-Prod.'!YG33,'Daily-Prod.'!XX33,'Daily-Prod.'!XO33,'Daily-Prod.'!XF33,'Daily-Prod.'!WW33,'Daily-Prod.'!WN33,'Daily-Prod.'!WE33,'Daily-Prod.'!VV33,'Daily-Prod.'!VM33,'Daily-Prod.'!VD33,'Daily-Prod.'!UU33,'Daily-Prod.'!UL33),"")</f>
        <v>3.4</v>
      </c>
      <c r="AF33" s="66">
        <f>IFERROR(('Daily-Prod.'!AOG33+'Daily-Prod.'!ANX33+'Daily-Prod.'!ANO33+'Daily-Prod.'!ANF33+'Daily-Prod.'!AMW33+'Daily-Prod.'!AMN33+'Daily-Prod.'!AME33+'Daily-Prod.'!ALV33+'Daily-Prod.'!ALM33+'Daily-Prod.'!ALD33+'Daily-Prod.'!AKU33+'Daily-Prod.'!AKL33+'Daily-Prod.'!AKC33+'Daily-Prod.'!AJT33+'Daily-Prod.'!AJK33+'Daily-Prod.'!AJB33+'Daily-Prod.'!AIS33+'Daily-Prod.'!AIJ33+'Daily-Prod.'!AIA33+'Daily-Prod.'!AHR33+'Daily-Prod.'!AHI33+'Daily-Prod.'!AGZ33+'Daily-Prod.'!AGQ33+'Daily-Prod.'!AGH33+'Daily-Prod.'!AFY33+'Daily-Prod.'!AFP33+'Daily-Prod.'!AFG33+'Daily-Prod.'!AEX33+'Daily-Prod.'!AEO33+'Daily-Prod.'!AEF33+'Daily-Prod.'!ADW33)/AI33,"")</f>
        <v>0.52083333333333337</v>
      </c>
      <c r="AG33" s="475">
        <f>IFERROR(('Daily-Prod.'!AOH33+'Daily-Prod.'!ANY33+'Daily-Prod.'!ANP33+'Daily-Prod.'!ANG33+'Daily-Prod.'!AMX33+'Daily-Prod.'!AMO33+'Daily-Prod.'!AMF33+'Daily-Prod.'!ALW33+'Daily-Prod.'!ALN33+'Daily-Prod.'!ALE33+'Daily-Prod.'!AKV33+'Daily-Prod.'!AKM33+'Daily-Prod.'!AKD33+'Daily-Prod.'!AJU33+'Daily-Prod.'!AJL33+'Daily-Prod.'!AJC33+'Daily-Prod.'!AIT33+'Daily-Prod.'!AIK33+'Daily-Prod.'!AIB33+'Daily-Prod.'!AHS33+'Daily-Prod.'!AHJ33+'Daily-Prod.'!AHA33+'Daily-Prod.'!AGR33+'Daily-Prod.'!AGI33+'Daily-Prod.'!AFZ33+'Daily-Prod.'!AFQ33+'Daily-Prod.'!AFH33+'Daily-Prod.'!AEY33+'Daily-Prod.'!AEP33+'Daily-Prod.'!AEG33+'Daily-Prod.'!ADX33)/AI33,"")</f>
        <v>0.2361111111111111</v>
      </c>
      <c r="AH33" s="475">
        <f>IFERROR(('Daily-Prod.'!AOK33+'Daily-Prod.'!AOB33+'Daily-Prod.'!ANS33+'Daily-Prod.'!ANJ33+'Daily-Prod.'!ANA33+'Daily-Prod.'!AMR33+'Daily-Prod.'!AMI33+'Daily-Prod.'!ALZ33+'Daily-Prod.'!ALQ33+'Daily-Prod.'!ALH33+'Daily-Prod.'!AKY33+'Daily-Prod.'!AKP33+'Daily-Prod.'!AKG33+'Daily-Prod.'!AJX33+'Daily-Prod.'!AJO33+'Daily-Prod.'!AJF33+'Daily-Prod.'!AIW33+'Daily-Prod.'!AIN33+'Daily-Prod.'!AIE33+'Daily-Prod.'!AHV33+'Daily-Prod.'!AHM33+'Daily-Prod.'!AHD33+'Daily-Prod.'!AGU33+'Daily-Prod.'!AGL33+'Daily-Prod.'!AGC33+'Daily-Prod.'!AFT33+'Daily-Prod.'!AFK33+'Daily-Prod.'!AFB33+'Daily-Prod.'!AES33+'Daily-Prod.'!AEJ33+'Daily-Prod.'!AEA33+'Daily-Prod.'!AOJ33+'Daily-Prod.'!AOA33+'Daily-Prod.'!ANR33+'Daily-Prod.'!ANI33+'Daily-Prod.'!AMZ33+'Daily-Prod.'!AMQ33+'Daily-Prod.'!AMH33+'Daily-Prod.'!ALY33+'Daily-Prod.'!ALP33+'Daily-Prod.'!ALG33+'Daily-Prod.'!AKX33+'Daily-Prod.'!AKO33+'Daily-Prod.'!AKF33+'Daily-Prod.'!AJW33+'Daily-Prod.'!AJN33+'Daily-Prod.'!AJE33+'Daily-Prod.'!AIV33+'Daily-Prod.'!AIM33+'Daily-Prod.'!AID33+'Daily-Prod.'!AHU33+'Daily-Prod.'!AHL33+'Daily-Prod.'!AHC33+'Daily-Prod.'!AGT33+'Daily-Prod.'!AGK33+'Daily-Prod.'!AGB33+'Daily-Prod.'!AFS33+'Daily-Prod.'!AFJ33+'Daily-Prod.'!AFA33+'Daily-Prod.'!AER33+'Daily-Prod.'!AEI33+'Daily-Prod.'!ADZ33)/AI33,"")</f>
        <v>0.24305555555555555</v>
      </c>
      <c r="AI33" s="496">
        <f>IFERROR(('Daily-Prod.'!AOL33+'Daily-Prod.'!AOC33+'Daily-Prod.'!ANT33+'Daily-Prod.'!ANK33+'Daily-Prod.'!ANB33+'Daily-Prod.'!AMS33+'Daily-Prod.'!AMJ33+'Daily-Prod.'!AMA33+'Daily-Prod.'!ALR33+'Daily-Prod.'!ALI33+'Daily-Prod.'!AKZ33+'Daily-Prod.'!AKQ33+'Daily-Prod.'!AKH33+'Daily-Prod.'!AJY33+'Daily-Prod.'!AJP33+'Daily-Prod.'!AJG33+'Daily-Prod.'!AIX33+'Daily-Prod.'!AIO33+'Daily-Prod.'!AIF33+'Daily-Prod.'!AHW33+'Daily-Prod.'!AHN33+'Daily-Prod.'!AHE33+'Daily-Prod.'!AGV33+'Daily-Prod.'!AGM33+'Daily-Prod.'!AGD33+'Daily-Prod.'!AFU33+'Daily-Prod.'!AFL33+'Daily-Prod.'!AFC33+'Daily-Prod.'!AET33+'Daily-Prod.'!AEK33+'Daily-Prod.'!AEB33),"")</f>
        <v>144</v>
      </c>
      <c r="AJ33" s="383"/>
      <c r="AK33" s="384">
        <f>IFERROR(('Daily-Prod.'!AON33+'Daily-Prod.'!AOE33+'Daily-Prod.'!ANV33+'Daily-Prod.'!ANM33+'Daily-Prod.'!AND33+'Daily-Prod.'!AMU33+'Daily-Prod.'!AML33+'Daily-Prod.'!AMC33+'Daily-Prod.'!ALT33+'Daily-Prod.'!ALK33+'Daily-Prod.'!ALB33+'Daily-Prod.'!AKS33+'Daily-Prod.'!AKJ33+'Daily-Prod.'!AKA33+'Daily-Prod.'!AJR33+'Daily-Prod.'!AJI33+'Daily-Prod.'!AIZ33+'Daily-Prod.'!AIQ33+'Daily-Prod.'!AIH33+'Daily-Prod.'!AHY33+'Daily-Prod.'!AHP33+'Daily-Prod.'!AHG33+'Daily-Prod.'!AGX33+'Daily-Prod.'!AGO33+'Daily-Prod.'!AGF33+'Daily-Prod.'!AFW33+'Daily-Prod.'!AFN33+'Daily-Prod.'!AFE33+'Daily-Prod.'!AEV33+'Daily-Prod.'!AEM33+'Daily-Prod.'!AED33),"")</f>
        <v>60</v>
      </c>
      <c r="AL33" s="495" t="str">
        <f t="shared" si="23"/>
        <v/>
      </c>
      <c r="AM33" s="378">
        <f>IFERROR(AVERAGE('Daily-Prod.'!AOL33,'Daily-Prod.'!AOC33,'Daily-Prod.'!ANT33,'Daily-Prod.'!ANK33,'Daily-Prod.'!ANB33,'Daily-Prod.'!AMS33,'Daily-Prod.'!AMJ33,'Daily-Prod.'!AMA33,'Daily-Prod.'!ALR33,'Daily-Prod.'!ALI33,'Daily-Prod.'!AKZ33,'Daily-Prod.'!AKQ33,'Daily-Prod.'!AKH33,'Daily-Prod.'!AJY33,'Daily-Prod.'!AJP33,'Daily-Prod.'!AJG33,'Daily-Prod.'!AIX33,'Daily-Prod.'!AIO33,'Daily-Prod.'!AIF33,'Daily-Prod.'!AHW33,'Daily-Prod.'!AHN33,'Daily-Prod.'!AHE33,'Daily-Prod.'!AGV33,'Daily-Prod.'!AGM33,'Daily-Prod.'!AGD33,'Daily-Prod.'!AFU33,'Daily-Prod.'!AFL33,'Daily-Prod.'!AFC33,'Daily-Prod.'!AET33,'Daily-Prod.'!AEK33,'Daily-Prod.'!AEB33),"")</f>
        <v>8.4705882352941178</v>
      </c>
      <c r="AN33" s="379"/>
      <c r="AO33" s="380">
        <f>IFERROR(AVERAGE('Daily-Prod.'!AON33,'Daily-Prod.'!AOE33,'Daily-Prod.'!ANV33,'Daily-Prod.'!ANM33,'Daily-Prod.'!AND33,'Daily-Prod.'!AMU33,'Daily-Prod.'!AML33,'Daily-Prod.'!AMC33,'Daily-Prod.'!ALT33,'Daily-Prod.'!ALK33,'Daily-Prod.'!ALB33,'Daily-Prod.'!AKS33,'Daily-Prod.'!AKJ33,'Daily-Prod.'!AKA33,'Daily-Prod.'!AJR33,'Daily-Prod.'!AJI33,'Daily-Prod.'!AIZ33,'Daily-Prod.'!AIQ33,'Daily-Prod.'!AIH33,'Daily-Prod.'!AHY33,'Daily-Prod.'!AHP33,'Daily-Prod.'!AHG33,'Daily-Prod.'!AGX33,'Daily-Prod.'!AGO33,'Daily-Prod.'!AGF33,'Daily-Prod.'!AFW33,'Daily-Prod.'!AFN33,'Daily-Prod.'!AFE33,'Daily-Prod.'!AEV33,'Daily-Prod.'!AEM33,'Daily-Prod.'!AED33),"")</f>
        <v>4.2857142857142856</v>
      </c>
      <c r="AP33" s="66">
        <f>IFERROR(('Daily-Prod.'!AYZ33+'Daily-Prod.'!AYQ33+'Daily-Prod.'!AYH33+'Daily-Prod.'!AXY33+'Daily-Prod.'!AXP33+'Daily-Prod.'!AXG33+'Daily-Prod.'!AWX33+'Daily-Prod.'!AWO33+'Daily-Prod.'!AWF33+'Daily-Prod.'!AVW33+'Daily-Prod.'!AVN33+'Daily-Prod.'!AVE33+'Daily-Prod.'!AUV33+'Daily-Prod.'!AUM33+'Daily-Prod.'!AUD33+'Daily-Prod.'!ATU33+'Daily-Prod.'!ATL33+'Daily-Prod.'!ATC33+'Daily-Prod.'!AST33+'Daily-Prod.'!ASK33+'Daily-Prod.'!ASB33+'Daily-Prod.'!ARS33+'Daily-Prod.'!ARJ33+'Daily-Prod.'!ARA33+'Daily-Prod.'!AQR33+'Daily-Prod.'!AQI33+'Daily-Prod.'!APZ33+'Daily-Prod.'!APQ33+'Daily-Prod.'!APH33+'Daily-Prod.'!AOY33+'Daily-Prod.'!AOP33)/AS33,"")</f>
        <v>0.54838709677419351</v>
      </c>
      <c r="AQ33" s="475">
        <f>IFERROR(('Daily-Prod.'!AZA33+'Daily-Prod.'!AYR33+'Daily-Prod.'!AYI33+'Daily-Prod.'!AXZ33+'Daily-Prod.'!AXQ33+'Daily-Prod.'!AXH33+'Daily-Prod.'!AWY33+'Daily-Prod.'!AWP33+'Daily-Prod.'!AWG33+'Daily-Prod.'!AVX33+'Daily-Prod.'!AVO33+'Daily-Prod.'!AVF33+'Daily-Prod.'!AUW33+'Daily-Prod.'!AUN33+'Daily-Prod.'!AUE33+'Daily-Prod.'!ATV33+'Daily-Prod.'!ATM33+'Daily-Prod.'!ATD33+'Daily-Prod.'!ASU33+'Daily-Prod.'!ASL33+'Daily-Prod.'!ASC33+'Daily-Prod.'!ART33+'Daily-Prod.'!ARK33+'Daily-Prod.'!ARB33+'Daily-Prod.'!AQS33+'Daily-Prod.'!AQJ33+'Daily-Prod.'!AQA33+'Daily-Prod.'!APR33+'Daily-Prod.'!API33+'Daily-Prod.'!AOZ33+'Daily-Prod.'!AOQ33)/AS33,"")</f>
        <v>0.25806451612903225</v>
      </c>
      <c r="AR33" s="475">
        <f>IFERROR(('Daily-Prod.'!AZC33+'Daily-Prod.'!AYT33+'Daily-Prod.'!AYK33+'Daily-Prod.'!AYB33+'Daily-Prod.'!AXS33+'Daily-Prod.'!AXJ33+'Daily-Prod.'!AXA33+'Daily-Prod.'!AWR33+'Daily-Prod.'!AWI33+'Daily-Prod.'!AVZ33+'Daily-Prod.'!AVQ33+'Daily-Prod.'!AVH33+'Daily-Prod.'!AUY33+'Daily-Prod.'!AUP33+'Daily-Prod.'!AUG33+'Daily-Prod.'!ATX33+'Daily-Prod.'!ATO33+'Daily-Prod.'!ATF33+'Daily-Prod.'!ASW33+'Daily-Prod.'!ASN33+'Daily-Prod.'!ASE33+'Daily-Prod.'!ARV33+'Daily-Prod.'!ARM33+'Daily-Prod.'!ARD33+'Daily-Prod.'!AQU33+'Daily-Prod.'!AQL33+'Daily-Prod.'!AQC33+'Daily-Prod.'!APT33+'Daily-Prod.'!APK33+'Daily-Prod.'!APB33+'Daily-Prod.'!AOS33+'Daily-Prod.'!AZD33+'Daily-Prod.'!AYU33+'Daily-Prod.'!AYL33+'Daily-Prod.'!AYC33+'Daily-Prod.'!AXT33+'Daily-Prod.'!AXK33+'Daily-Prod.'!AXB33+'Daily-Prod.'!AWS33+'Daily-Prod.'!AWJ33+'Daily-Prod.'!AWA33+'Daily-Prod.'!AVR33+'Daily-Prod.'!AVI33+'Daily-Prod.'!AUZ33+'Daily-Prod.'!AUQ33+'Daily-Prod.'!AUH33+'Daily-Prod.'!ATY33+'Daily-Prod.'!ATP33+'Daily-Prod.'!ATG33+'Daily-Prod.'!ASX33+'Daily-Prod.'!ASO33+'Daily-Prod.'!ASF33+'Daily-Prod.'!ARW33+'Daily-Prod.'!ARN33+'Daily-Prod.'!ARE33+'Daily-Prod.'!AQV33+'Daily-Prod.'!AQM33+'Daily-Prod.'!AQD33+'Daily-Prod.'!APU33+'Daily-Prod.'!APL33+'Daily-Prod.'!APC33+'Daily-Prod.'!AOT33)/AS33,"")</f>
        <v>0.19354838709677419</v>
      </c>
      <c r="AS33" s="496">
        <f>IFERROR(('Daily-Prod.'!AZE33+'Daily-Prod.'!AYV33+'Daily-Prod.'!AYM33+'Daily-Prod.'!AYD33+'Daily-Prod.'!AXU33+'Daily-Prod.'!AXL33+'Daily-Prod.'!AXC33+'Daily-Prod.'!AWT33+'Daily-Prod.'!AWK33+'Daily-Prod.'!AWB33+'Daily-Prod.'!AVS33+'Daily-Prod.'!AVJ33+'Daily-Prod.'!AVA33+'Daily-Prod.'!AUR33+'Daily-Prod.'!AUI33+'Daily-Prod.'!ATZ33+'Daily-Prod.'!ATQ33+'Daily-Prod.'!ATH33+'Daily-Prod.'!ASY33+'Daily-Prod.'!ASP33+'Daily-Prod.'!ASG33+'Daily-Prod.'!ARX33+'Daily-Prod.'!ARO33+'Daily-Prod.'!ARF33+'Daily-Prod.'!AQW33+'Daily-Prod.'!AQN33+'Daily-Prod.'!AQE33+'Daily-Prod.'!APV33+'Daily-Prod.'!APM33+'Daily-Prod.'!APD33+'Daily-Prod.'!AOU33),"")</f>
        <v>186</v>
      </c>
      <c r="AT33" s="383"/>
      <c r="AU33" s="384">
        <f>IFERROR(('Daily-Prod.'!AZG33+'Daily-Prod.'!AYX33+'Daily-Prod.'!AYO33+'Daily-Prod.'!AYF33+'Daily-Prod.'!AXW33+'Daily-Prod.'!AXN33+'Daily-Prod.'!AXE33+'Daily-Prod.'!AWV33+'Daily-Prod.'!AWM33+'Daily-Prod.'!AWD33+'Daily-Prod.'!AVU33+'Daily-Prod.'!AVL33+'Daily-Prod.'!AVC33+'Daily-Prod.'!AUT33+'Daily-Prod.'!AUK33+'Daily-Prod.'!AUB33+'Daily-Prod.'!ATS33+'Daily-Prod.'!ATJ33+'Daily-Prod.'!ATA33+'Daily-Prod.'!ASR33+'Daily-Prod.'!ASI33+'Daily-Prod.'!ARZ33+'Daily-Prod.'!ARQ33+'Daily-Prod.'!ARH33+'Daily-Prod.'!AQY33+'Daily-Prod.'!AQP33+'Daily-Prod.'!AQG33+'Daily-Prod.'!APX33+'Daily-Prod.'!APO33+'Daily-Prod.'!APF33+'Daily-Prod.'!AOW33),"")</f>
        <v>44</v>
      </c>
      <c r="AV33" s="495" t="str">
        <f t="shared" si="24"/>
        <v/>
      </c>
      <c r="AW33" s="378">
        <f>IFERROR(AVERAGE('Daily-Prod.'!AZE33,'Daily-Prod.'!AYV33,'Daily-Prod.'!AYM33,'Daily-Prod.'!AYD33,'Daily-Prod.'!AXU33,'Daily-Prod.'!AXL33,'Daily-Prod.'!AXC33,'Daily-Prod.'!AWT33,'Daily-Prod.'!AWK33,'Daily-Prod.'!AWB33,'Daily-Prod.'!AVS33,'Daily-Prod.'!AVJ33,'Daily-Prod.'!AVA33,'Daily-Prod.'!AUR33,'Daily-Prod.'!AUI33,'Daily-Prod.'!ATZ33,'Daily-Prod.'!ATQ33,'Daily-Prod.'!ATH33,'Daily-Prod.'!ASY33,'Daily-Prod.'!ASP33,'Daily-Prod.'!ASG33,'Daily-Prod.'!ARX33,'Daily-Prod.'!ARO33,'Daily-Prod.'!ARF33,'Daily-Prod.'!AQW33,'Daily-Prod.'!AQN33,'Daily-Prod.'!AQE33,'Daily-Prod.'!APV33,'Daily-Prod.'!APM33,'Daily-Prod.'!APD33,'Daily-Prod.'!AOU33),"")</f>
        <v>10.333333333333334</v>
      </c>
      <c r="AX33" s="379"/>
      <c r="AY33" s="380">
        <f>IFERROR(AVERAGE('Daily-Prod.'!AZG33,'Daily-Prod.'!AYX33,'Daily-Prod.'!AYO33,'Daily-Prod.'!AYF33,'Daily-Prod.'!AXW33,'Daily-Prod.'!AXN33,'Daily-Prod.'!AXE33,'Daily-Prod.'!AWV33,'Daily-Prod.'!AWM33,'Daily-Prod.'!AWD33,'Daily-Prod.'!AVU33,'Daily-Prod.'!AVL33,'Daily-Prod.'!AVC33,'Daily-Prod.'!AUT33,'Daily-Prod.'!AUK33,'Daily-Prod.'!AUB33,'Daily-Prod.'!ATS33,'Daily-Prod.'!ATJ33,'Daily-Prod.'!ATA33,'Daily-Prod.'!ASR33,'Daily-Prod.'!ASI33,'Daily-Prod.'!ARZ33,'Daily-Prod.'!ARQ33,'Daily-Prod.'!ARH33,'Daily-Prod.'!AQY33,'Daily-Prod.'!AQP33,'Daily-Prod.'!AQG33,'Daily-Prod.'!APX33,'Daily-Prod.'!APO33,'Daily-Prod.'!APF33,'Daily-Prod.'!AOW33),"")</f>
        <v>2.2000000000000002</v>
      </c>
      <c r="AZ33" s="66">
        <f>IFERROR(('Daily-Prod.'!BJJ33+'Daily-Prod.'!BJA33+'Daily-Prod.'!BIR33+'Daily-Prod.'!BII33+'Daily-Prod.'!BHZ33+'Daily-Prod.'!BHQ33+'Daily-Prod.'!BHH33+'Daily-Prod.'!BGY33+'Daily-Prod.'!BGP33+'Daily-Prod.'!BGG33+'Daily-Prod.'!BFX33+'Daily-Prod.'!BFO33+'Daily-Prod.'!BFF33+'Daily-Prod.'!BEW33+'Daily-Prod.'!BEN33+'Daily-Prod.'!BEE33+'Daily-Prod.'!BDV33+'Daily-Prod.'!BDM33+'Daily-Prod.'!BDD33+'Daily-Prod.'!BCU33+'Daily-Prod.'!BCL33+'Daily-Prod.'!BCC33+'Daily-Prod.'!BBT33+'Daily-Prod.'!BBK33+'Daily-Prod.'!BBB33+'Daily-Prod.'!BAS33+'Daily-Prod.'!BAJ33+'Daily-Prod.'!BAA33+'Daily-Prod.'!AZR33+'Daily-Prod.'!AZI33)/BC33,"")</f>
        <v>0.56024096385542166</v>
      </c>
      <c r="BA33" s="475">
        <f>IFERROR(('Daily-Prod.'!BJK33+'Daily-Prod.'!BJB33+'Daily-Prod.'!BIS33+'Daily-Prod.'!BIJ33+'Daily-Prod.'!BIA33+'Daily-Prod.'!BHR33+'Daily-Prod.'!BHI33+'Daily-Prod.'!BGZ33+'Daily-Prod.'!BGQ33+'Daily-Prod.'!BGH33+'Daily-Prod.'!BFY33+'Daily-Prod.'!BFP33+'Daily-Prod.'!BFG33+'Daily-Prod.'!BEX33+'Daily-Prod.'!BEO33+'Daily-Prod.'!BEF33+'Daily-Prod.'!BDW33+'Daily-Prod.'!BDN33+'Daily-Prod.'!BDE33+'Daily-Prod.'!BCV33+'Daily-Prod.'!BCM33+'Daily-Prod.'!BCD33+'Daily-Prod.'!BBU33+'Daily-Prod.'!BBL33+'Daily-Prod.'!BBC33+'Daily-Prod.'!BAT33+'Daily-Prod.'!BAK33+'Daily-Prod.'!BAB33+'Daily-Prod.'!AZS33+'Daily-Prod.'!AZJ33)/BC33,"")</f>
        <v>0.19879518072289157</v>
      </c>
      <c r="BB33" s="475">
        <f>IFERROR(('Daily-Prod.'!BJM33+'Daily-Prod.'!BJD33+'Daily-Prod.'!BIU33+'Daily-Prod.'!BIL33+'Daily-Prod.'!BIC33+'Daily-Prod.'!BHT33+'Daily-Prod.'!BHK33+'Daily-Prod.'!BHB33+'Daily-Prod.'!BGS33+'Daily-Prod.'!BGJ33+'Daily-Prod.'!BGA33+'Daily-Prod.'!BFR33+'Daily-Prod.'!BFI33+'Daily-Prod.'!BEZ33+'Daily-Prod.'!BEQ33+'Daily-Prod.'!BEH33+'Daily-Prod.'!BDY33+'Daily-Prod.'!BDP33+'Daily-Prod.'!BDG33+'Daily-Prod.'!BCX33+'Daily-Prod.'!BCO33+'Daily-Prod.'!BCF33+'Daily-Prod.'!BBW33+'Daily-Prod.'!BBN33+'Daily-Prod.'!BBE33+'Daily-Prod.'!BAV33+'Daily-Prod.'!BAM33+'Daily-Prod.'!BAD33+'Daily-Prod.'!AZU33+'Daily-Prod.'!AZL33+'Daily-Prod.'!BJN33+'Daily-Prod.'!BJE33+'Daily-Prod.'!BIV33+'Daily-Prod.'!BIM33+'Daily-Prod.'!BID33+'Daily-Prod.'!BHU33+'Daily-Prod.'!BHL33+'Daily-Prod.'!BHC33+'Daily-Prod.'!BGT33+'Daily-Prod.'!BGK33+'Daily-Prod.'!BGB33+'Daily-Prod.'!BFS33+'Daily-Prod.'!BFJ33+'Daily-Prod.'!BFA33+'Daily-Prod.'!BER33+'Daily-Prod.'!BEI33+'Daily-Prod.'!BDZ33+'Daily-Prod.'!BDQ33+'Daily-Prod.'!BDH33+'Daily-Prod.'!BCY33+'Daily-Prod.'!BCP33+'Daily-Prod.'!BCG33+'Daily-Prod.'!BBX33+'Daily-Prod.'!BBO33+'Daily-Prod.'!BBF33+'Daily-Prod.'!BAW33+'Daily-Prod.'!BAN33+'Daily-Prod.'!BAE33+'Daily-Prod.'!AZV33+'Daily-Prod.'!AZM33)/BC33,"")</f>
        <v>0.24096385542168675</v>
      </c>
      <c r="BC33" s="496">
        <f>IFERROR(('Daily-Prod.'!BJO33+'Daily-Prod.'!BJF33+'Daily-Prod.'!BIW33+'Daily-Prod.'!BIN33+'Daily-Prod.'!BIE33+'Daily-Prod.'!BHV33+'Daily-Prod.'!BHM33+'Daily-Prod.'!BHD33+'Daily-Prod.'!BGU33+'Daily-Prod.'!BGL33+'Daily-Prod.'!BGC33+'Daily-Prod.'!BFT33+'Daily-Prod.'!BFK33+'Daily-Prod.'!BFB33+'Daily-Prod.'!BES33+'Daily-Prod.'!BEJ33+'Daily-Prod.'!BEA33+'Daily-Prod.'!BDR33+'Daily-Prod.'!BDI33+'Daily-Prod.'!BCZ33+'Daily-Prod.'!BCQ33+'Daily-Prod.'!BCH33+'Daily-Prod.'!BBY33+'Daily-Prod.'!BBP33+'Daily-Prod.'!BBG33+'Daily-Prod.'!BAX33+'Daily-Prod.'!BAO33+'Daily-Prod.'!BAF33+'Daily-Prod.'!AZW33+'Daily-Prod.'!AZN33),"")</f>
        <v>166</v>
      </c>
      <c r="BD33" s="383">
        <f>IFERROR(('Daily-Prod.'!BJP33+'Daily-Prod.'!BJG33+'Daily-Prod.'!BIX33+'Daily-Prod.'!BIO33+'Daily-Prod.'!BIF33+'Daily-Prod.'!BHW33+'Daily-Prod.'!BHN33+'Daily-Prod.'!BHE33+'Daily-Prod.'!BGV33+'Daily-Prod.'!BGM33+'Daily-Prod.'!BGD33+'Daily-Prod.'!BFU33+'Daily-Prod.'!BFL33+'Daily-Prod.'!BFC33+'Daily-Prod.'!BET33+'Daily-Prod.'!BEK33+'Daily-Prod.'!BEB33+'Daily-Prod.'!BDS33+'Daily-Prod.'!BDJ33+'Daily-Prod.'!BDA33+'Daily-Prod.'!BCR33+'Daily-Prod.'!BCI33+'Daily-Prod.'!BBZ33+'Daily-Prod.'!BBQ33+'Daily-Prod.'!BBH33+'Daily-Prod.'!BAY33+'Daily-Prod.'!BAP33+'Daily-Prod.'!BAG33+'Daily-Prod.'!AZX33+'Daily-Prod.'!AZO33),"")</f>
        <v>67</v>
      </c>
      <c r="BE33" s="384">
        <f>IFERROR(('Daily-Prod.'!BJQ33+'Daily-Prod.'!BJH33+'Daily-Prod.'!BIY33+'Daily-Prod.'!BIP33+'Daily-Prod.'!BIG33+'Daily-Prod.'!BHX33+'Daily-Prod.'!BHO33+'Daily-Prod.'!BHF33+'Daily-Prod.'!BGW33+'Daily-Prod.'!BGN33+'Daily-Prod.'!BGE33+'Daily-Prod.'!BFV33+'Daily-Prod.'!BFM33+'Daily-Prod.'!BFD33+'Daily-Prod.'!BEU33+'Daily-Prod.'!BEL33+'Daily-Prod.'!BEC33+'Daily-Prod.'!BDT33+'Daily-Prod.'!BDK33+'Daily-Prod.'!BDB33+'Daily-Prod.'!BCS33+'Daily-Prod.'!BCJ33+'Daily-Prod.'!BCA33+'Daily-Prod.'!BBR33+'Daily-Prod.'!BBI33+'Daily-Prod.'!BAZ33+'Daily-Prod.'!BAQ33+'Daily-Prod.'!BAH33+'Daily-Prod.'!AZY33+'Daily-Prod.'!AZP33),"")</f>
        <v>67</v>
      </c>
      <c r="BF33" s="495">
        <f t="shared" si="20"/>
        <v>1</v>
      </c>
      <c r="BG33" s="378">
        <f>IFERROR(AVERAGE('Daily-Prod.'!BJO33,'Daily-Prod.'!BJF33,'Daily-Prod.'!BIW33,'Daily-Prod.'!BIN33,'Daily-Prod.'!BIE33,'Daily-Prod.'!BHV33,'Daily-Prod.'!BHM33,'Daily-Prod.'!BHD33,'Daily-Prod.'!BGU33,'Daily-Prod.'!BGL33,'Daily-Prod.'!BGC33,'Daily-Prod.'!BFT33,'Daily-Prod.'!BFK33,'Daily-Prod.'!BFB33,'Daily-Prod.'!BES33,'Daily-Prod.'!BEJ33,'Daily-Prod.'!BEA33,'Daily-Prod.'!BDR33,'Daily-Prod.'!BDI33,'Daily-Prod.'!BCZ33,'Daily-Prod.'!BCQ33,'Daily-Prod.'!BCH33,'Daily-Prod.'!BBY33,'Daily-Prod.'!BBP33,'Daily-Prod.'!BBG33,'Daily-Prod.'!BAX33,'Daily-Prod.'!BAO33,'Daily-Prod.'!BAF33,'Daily-Prod.'!AZW33,'Daily-Prod.'!AZN33),"")</f>
        <v>9.764705882352942</v>
      </c>
      <c r="BH33" s="379">
        <f>IFERROR(AVERAGE('Daily-Prod.'!BJP33,'Daily-Prod.'!BJG33,'Daily-Prod.'!BIX33,'Daily-Prod.'!BIO33,'Daily-Prod.'!BIF33,'Daily-Prod.'!BHW33,'Daily-Prod.'!BHN33,'Daily-Prod.'!BHE33,'Daily-Prod.'!BGV33,'Daily-Prod.'!BGM33,'Daily-Prod.'!BGD33,'Daily-Prod.'!BFU33,'Daily-Prod.'!BFL33,'Daily-Prod.'!BFC33,'Daily-Prod.'!BET33,'Daily-Prod.'!BEK33,'Daily-Prod.'!BEB33,'Daily-Prod.'!BDS33,'Daily-Prod.'!BDJ33,'Daily-Prod.'!BDA33,'Daily-Prod.'!BCR33,'Daily-Prod.'!BCI33,'Daily-Prod.'!BBZ33,'Daily-Prod.'!BBQ33,'Daily-Prod.'!BBH33,'Daily-Prod.'!BAY33,'Daily-Prod.'!BAP33,'Daily-Prod.'!BAG33,'Daily-Prod.'!AZX33,'Daily-Prod.'!AZO33),"")</f>
        <v>2.2333333333333334</v>
      </c>
      <c r="BI33" s="380">
        <f>IFERROR(AVERAGE('Daily-Prod.'!BJQ33,'Daily-Prod.'!BJH33,'Daily-Prod.'!BIY33,'Daily-Prod.'!BIP33,'Daily-Prod.'!BIG33,'Daily-Prod.'!BHX33,'Daily-Prod.'!BHO33,'Daily-Prod.'!BHF33,'Daily-Prod.'!BGW33,'Daily-Prod.'!BGN33,'Daily-Prod.'!BGE33,'Daily-Prod.'!BFV33,'Daily-Prod.'!BFM33,'Daily-Prod.'!BFD33,'Daily-Prod.'!BEU33,'Daily-Prod.'!BEL33,'Daily-Prod.'!BEC33,'Daily-Prod.'!BDT33,'Daily-Prod.'!BDK33,'Daily-Prod.'!BDB33,'Daily-Prod.'!BCS33,'Daily-Prod.'!BCJ33,'Daily-Prod.'!BCA33,'Daily-Prod.'!BBR33,'Daily-Prod.'!BBI33,'Daily-Prod.'!BAZ33,'Daily-Prod.'!BAQ33,'Daily-Prod.'!BAH33,'Daily-Prod.'!AZY33,'Daily-Prod.'!AZP33),"")</f>
        <v>2.2333333333333334</v>
      </c>
      <c r="BJ33" s="66">
        <f>IFERROR((('Daily-Prod.'!BUC33+'Daily-Prod.'!BTT33+'Daily-Prod.'!BTK33+'Daily-Prod.'!BTB33+'Daily-Prod.'!BSS33+'Daily-Prod.'!BSJ33+'Daily-Prod.'!BSA33+'Daily-Prod.'!BRR33+'Daily-Prod.'!BRI33+'Daily-Prod.'!BQZ33+'Daily-Prod.'!BQQ33+'Daily-Prod.'!BQH33+'Daily-Prod.'!BPY33+'Daily-Prod.'!BPP33+'Daily-Prod.'!BPG33+'Daily-Prod.'!BOX33+'Daily-Prod.'!BOO33+'Daily-Prod.'!BOF33+'Daily-Prod.'!BNW33+'Daily-Prod.'!BNN33+'Daily-Prod.'!BNE33+'Daily-Prod.'!BMV33+'Daily-Prod.'!BMM33+'Daily-Prod.'!BMD33+'Daily-Prod.'!BLU33+'Daily-Prod.'!BLL33+'Daily-Prod.'!BLC33+'Daily-Prod.'!BKT33+'Daily-Prod.'!BKK33+'Daily-Prod.'!BKB33+'Daily-Prod.'!BJS33)/BM33),"")</f>
        <v>0.61083743842364535</v>
      </c>
      <c r="BK33" s="475">
        <f>IFERROR((('Daily-Prod.'!BUD33+'Daily-Prod.'!BTU33+'Daily-Prod.'!BTL33+'Daily-Prod.'!BTC33+'Daily-Prod.'!BST33+'Daily-Prod.'!BSK33+'Daily-Prod.'!BSB33+'Daily-Prod.'!BRS33+'Daily-Prod.'!BRJ33+'Daily-Prod.'!BRA33+'Daily-Prod.'!BQR33+'Daily-Prod.'!BQI33+'Daily-Prod.'!BPZ33+'Daily-Prod.'!BPQ33+'Daily-Prod.'!BPH33+'Daily-Prod.'!BOY33+'Daily-Prod.'!BOP33+'Daily-Prod.'!BOG33+'Daily-Prod.'!BNX33+'Daily-Prod.'!BNO33+'Daily-Prod.'!BNF33+'Daily-Prod.'!BMW33+'Daily-Prod.'!BMN33+'Daily-Prod.'!BME33+'Daily-Prod.'!BLV33+'Daily-Prod.'!BLM33+'Daily-Prod.'!BLD33+'Daily-Prod.'!BKU33+'Daily-Prod.'!BKL33+'Daily-Prod.'!BKC33+'Daily-Prod.'!BJT33)/BM33),"")</f>
        <v>0.2019704433497537</v>
      </c>
      <c r="BL33" s="475">
        <f>IFERROR((('Daily-Prod.'!BUG33+'Daily-Prod.'!BTX33+'Daily-Prod.'!BTO33+'Daily-Prod.'!BTF33+'Daily-Prod.'!BSW33+'Daily-Prod.'!BSN33+'Daily-Prod.'!BSE33+'Daily-Prod.'!BRV33+'Daily-Prod.'!BRM33+'Daily-Prod.'!BRD33+'Daily-Prod.'!BQU33+'Daily-Prod.'!BQL33+'Daily-Prod.'!BQC33+'Daily-Prod.'!BPT33+'Daily-Prod.'!BPK33+'Daily-Prod.'!BPB33+'Daily-Prod.'!BOS33+'Daily-Prod.'!BOJ33+'Daily-Prod.'!BOA33+'Daily-Prod.'!BNR33+'Daily-Prod.'!BNI33+'Daily-Prod.'!BMZ33+'Daily-Prod.'!BMQ33+'Daily-Prod.'!BMH33+'Daily-Prod.'!BLY33+'Daily-Prod.'!BLP33+'Daily-Prod.'!BLG33+'Daily-Prod.'!BKX33+'Daily-Prod.'!BKO33+'Daily-Prod.'!BKF33+'Daily-Prod.'!BJW33+'Daily-Prod.'!BUF33+'Daily-Prod.'!BTW33+'Daily-Prod.'!BTN33+'Daily-Prod.'!BTE33+'Daily-Prod.'!BSV33+'Daily-Prod.'!BSM33+'Daily-Prod.'!BSD33+'Daily-Prod.'!BRU33+'Daily-Prod.'!BRL33+'Daily-Prod.'!BRC33+'Daily-Prod.'!BQT33+'Daily-Prod.'!BQK33+'Daily-Prod.'!BQB33+'Daily-Prod.'!BPS33+'Daily-Prod.'!BPJ33+'Daily-Prod.'!BPA33+'Daily-Prod.'!BOR33+'Daily-Prod.'!BOI33+'Daily-Prod.'!BNZ33+'Daily-Prod.'!BNQ33+'Daily-Prod.'!BNH33+'Daily-Prod.'!BMY33+'Daily-Prod.'!BMP33+'Daily-Prod.'!BMG33+'Daily-Prod.'!BLX33+'Daily-Prod.'!BLO33+'Daily-Prod.'!BLF33+'Daily-Prod.'!BKW33+'Daily-Prod.'!BKN33+'Daily-Prod.'!BKE33+'Daily-Prod.'!BJV33)/BM33),"")</f>
        <v>0.18719211822660098</v>
      </c>
      <c r="BM33" s="496">
        <f>IFERROR(('Daily-Prod.'!BUH33+'Daily-Prod.'!BTY33+'Daily-Prod.'!BTP33+'Daily-Prod.'!BTG33+'Daily-Prod.'!BSX33+'Daily-Prod.'!BSO33+'Daily-Prod.'!BSF33+'Daily-Prod.'!BRW33+'Daily-Prod.'!BRN33+'Daily-Prod.'!BRE33+'Daily-Prod.'!BQV33+'Daily-Prod.'!BQM33+'Daily-Prod.'!BQD33+'Daily-Prod.'!BPU33+'Daily-Prod.'!BPL33+'Daily-Prod.'!BPC33+'Daily-Prod.'!BOT33+'Daily-Prod.'!BOK33+'Daily-Prod.'!BOB33+'Daily-Prod.'!BNS33+'Daily-Prod.'!BNJ33+'Daily-Prod.'!BNA33+'Daily-Prod.'!BMR33+'Daily-Prod.'!BMI33+'Daily-Prod.'!BLZ33+'Daily-Prod.'!BLQ33+'Daily-Prod.'!BLH33+'Daily-Prod.'!BKY33+'Daily-Prod.'!BKP33+'Daily-Prod.'!BKG33+'Daily-Prod.'!BJX33),"")</f>
        <v>203</v>
      </c>
      <c r="BN33" s="383"/>
      <c r="BO33" s="384">
        <f>IFERROR(('Daily-Prod.'!BUJ33+'Daily-Prod.'!BUA33+'Daily-Prod.'!BTR33+'Daily-Prod.'!BTI33+'Daily-Prod.'!BSZ33+'Daily-Prod.'!BSQ33+'Daily-Prod.'!BSH33+'Daily-Prod.'!BRY33+'Daily-Prod.'!BRP33+'Daily-Prod.'!BRG33+'Daily-Prod.'!BQX33+'Daily-Prod.'!BQO33+'Daily-Prod.'!BQF33+'Daily-Prod.'!BPW33+'Daily-Prod.'!BPN33+'Daily-Prod.'!BPE33+'Daily-Prod.'!BOV33+'Daily-Prod.'!BOM33+'Daily-Prod.'!BOD33+'Daily-Prod.'!BNU33+'Daily-Prod.'!BNL33+'Daily-Prod.'!BNC33+'Daily-Prod.'!BMT33+'Daily-Prod.'!BMK33+'Daily-Prod.'!BMB33+'Daily-Prod.'!BLS33+'Daily-Prod.'!BLJ33+'Daily-Prod.'!BLA33+'Daily-Prod.'!BKR33+'Daily-Prod.'!BKI33+'Daily-Prod.'!BJZ33),"")</f>
        <v>18</v>
      </c>
      <c r="BP33" s="495" t="str">
        <f t="shared" si="25"/>
        <v/>
      </c>
      <c r="BQ33" s="378">
        <f ca="1">IFERROR(AVERAGE(('Daily-Prod.'!BUH33,'Daily-Prod.'!BTY33,'Daily-Prod.'!BTP33,'Daily-Prod.'!BTG33,'Daily-Prod.'!BSX33,'Daily-Prod.'!BSO33,'Daily-Prod.'!BSF33,'Daily-Prod.'!BRW33,'Daily-Prod.'!BRN33,'Daily-Prod.'!BRE33,'Daily-Prod.'!BQV33,'Daily-Prod.'!BQM33,'Daily-Prod.'!BQD33,'Daily-Prod.'!BPU33,'Daily-Prod.'!BPL33,'Daily-Prod.'!BPC33,'Daily-Prod.'!BOT33,'Daily-Prod.'!BOK33,'Daily-Prod.'!BOB33,'Daily-Prod.'!BNS33,'Daily-Prod.'!BNJ33,'Daily-Prod.'!BNA33,'Daily-Prod.'!BMR33,'Daily-Prod.'!BMI33,'Daily-Prod.'!BLZ33,'Daily-Prod.'!BLQ33,'Daily-Prod.'!BLH33,'Daily-Prod.'!BKY33,'Daily-Prod.'!BKP33,'Daily-Prod.'!BKG33,'Daily-Prod.'!BJX33)),"")</f>
        <v>9.2272727272727266</v>
      </c>
      <c r="BR33" s="379"/>
      <c r="BS33" s="380">
        <f>IFERROR((AVERAGE('Daily-Prod.'!BUJ33,'Daily-Prod.'!BUA33,'Daily-Prod.'!BTR33,'Daily-Prod.'!BTI33,'Daily-Prod.'!BSZ33,'Daily-Prod.'!BSQ33,'Daily-Prod.'!BSH33,'Daily-Prod.'!BRY33,'Daily-Prod.'!BRP33,'Daily-Prod.'!BRG33,'Daily-Prod.'!BQX33,'Daily-Prod.'!BQO33,'Daily-Prod.'!BQF33,'Daily-Prod.'!BPW33,'Daily-Prod.'!BPN33,'Daily-Prod.'!BPE33,'Daily-Prod.'!BOV33,'Daily-Prod.'!BOM33,'Daily-Prod.'!BOD33,'Daily-Prod.'!BNU33,'Daily-Prod.'!BNL33,'Daily-Prod.'!BNC33,'Daily-Prod.'!BMT33,'Daily-Prod.'!BMK33,'Daily-Prod.'!BMB33,'Daily-Prod.'!BLS33,'Daily-Prod.'!BLJ33,'Daily-Prod.'!BLA33,'Daily-Prod.'!BKR33,'Daily-Prod.'!BKI33,'Daily-Prod.'!BJZ33)),"")</f>
        <v>2</v>
      </c>
    </row>
    <row r="34" spans="1:71">
      <c r="A34" s="509" t="s">
        <v>156</v>
      </c>
      <c r="B34" s="66">
        <f>IFERROR(('Daily-Prod.'!JC34+'Daily-Prod.'!IT34+'Daily-Prod.'!IK34+'Daily-Prod.'!IB34+'Daily-Prod.'!HS34+'Daily-Prod.'!HJ34+'Daily-Prod.'!HA34+'Daily-Prod.'!GR34+'Daily-Prod.'!GI34+'Daily-Prod.'!FZ34+'Daily-Prod.'!FQ34+'Daily-Prod.'!FH34+'Daily-Prod.'!EY34+'Daily-Prod.'!EP34+'Daily-Prod.'!EG34+'Daily-Prod.'!DX34+'Daily-Prod.'!DO34+'Daily-Prod.'!DF34+'Daily-Prod.'!CW34+'Daily-Prod.'!CN34+'Daily-Prod.'!CE34+'Daily-Prod.'!BV34+'Daily-Prod.'!BM34+'Daily-Prod.'!BD34+'Daily-Prod.'!AU34+'Daily-Prod.'!AL34+'Daily-Prod.'!AC34+'Daily-Prod.'!T34+'Daily-Prod.'!K34+'Daily-Prod.'!B34)/E34,"")</f>
        <v>0.44827586206896552</v>
      </c>
      <c r="C34" s="475">
        <f>IFERROR(('Daily-Prod.'!JD34+'Daily-Prod.'!IU34+'Daily-Prod.'!IL34+'Daily-Prod.'!IC34+'Daily-Prod.'!HT34+'Daily-Prod.'!HK34+'Daily-Prod.'!HB34+'Daily-Prod.'!GS34+'Daily-Prod.'!GJ34+'Daily-Prod.'!GA34+'Daily-Prod.'!FR34+'Daily-Prod.'!FI34+'Daily-Prod.'!EZ34+'Daily-Prod.'!EQ34+'Daily-Prod.'!EH34+'Daily-Prod.'!DY34+'Daily-Prod.'!DP34+'Daily-Prod.'!DG34+'Daily-Prod.'!CX34+'Daily-Prod.'!CO34+'Daily-Prod.'!CF34+'Daily-Prod.'!BW34+'Daily-Prod.'!BN34+'Daily-Prod.'!BE34+'Daily-Prod.'!AV34+'Daily-Prod.'!AM34+'Daily-Prod.'!AD34+'Daily-Prod.'!U34+'Daily-Prod.'!L34+'Daily-Prod.'!C34)/E34,"")</f>
        <v>0.13793103448275862</v>
      </c>
      <c r="D34" s="475">
        <f>IFERROR(('Daily-Prod.'!JF34+'Daily-Prod.'!IW34+'Daily-Prod.'!IN34+'Daily-Prod.'!IE34+'Daily-Prod.'!HV34+'Daily-Prod.'!HM34+'Daily-Prod.'!HD34+'Daily-Prod.'!GU34+'Daily-Prod.'!GL34+'Daily-Prod.'!GC34+'Daily-Prod.'!FT34+'Daily-Prod.'!FK34+'Daily-Prod.'!FB34+'Daily-Prod.'!ES34+'Daily-Prod.'!EJ34+'Daily-Prod.'!EA34+'Daily-Prod.'!DR34+'Daily-Prod.'!DI34+'Daily-Prod.'!CZ34+'Daily-Prod.'!CQ34+'Daily-Prod.'!CH34+'Daily-Prod.'!BY34+'Daily-Prod.'!BP34+'Daily-Prod.'!BG34+'Daily-Prod.'!AX34+'Daily-Prod.'!AO34+'Daily-Prod.'!AF34+'Daily-Prod.'!W34+'Daily-Prod.'!N34+'Daily-Prod.'!E34+'Daily-Prod.'!JG34+'Daily-Prod.'!IX34+'Daily-Prod.'!IO34+'Daily-Prod.'!IF34+'Daily-Prod.'!HW34+'Daily-Prod.'!HN34+'Daily-Prod.'!HE34+'Daily-Prod.'!GV34+'Daily-Prod.'!GM34+'Daily-Prod.'!GD34+'Daily-Prod.'!FU34+'Daily-Prod.'!FL34+'Daily-Prod.'!FC34+'Daily-Prod.'!ET34+'Daily-Prod.'!EK34+'Daily-Prod.'!EB34+'Daily-Prod.'!DS34+'Daily-Prod.'!DJ34+'Daily-Prod.'!DA34+'Daily-Prod.'!CR34+'Daily-Prod.'!CI34+'Daily-Prod.'!BZ34+'Daily-Prod.'!BQ34+'Daily-Prod.'!BH34+'Daily-Prod.'!AY34+'Daily-Prod.'!AP34+'Daily-Prod.'!AG34+'Daily-Prod.'!X34+'Daily-Prod.'!O34+'Daily-Prod.'!F34)/E34,"")</f>
        <v>0.41379310344827586</v>
      </c>
      <c r="E34" s="496">
        <f>IFERROR(('Daily-Prod.'!JH34+'Daily-Prod.'!IY34+'Daily-Prod.'!IP34+'Daily-Prod.'!IG34+'Daily-Prod.'!HX34+'Daily-Prod.'!HO34+'Daily-Prod.'!HF34+'Daily-Prod.'!GW34+'Daily-Prod.'!GN34+'Daily-Prod.'!GE34+'Daily-Prod.'!FV34+'Daily-Prod.'!FM34+'Daily-Prod.'!FD34+'Daily-Prod.'!EU34+'Daily-Prod.'!EL34+'Daily-Prod.'!EC34+'Daily-Prod.'!DT34+'Daily-Prod.'!DK34+'Daily-Prod.'!DB34+'Daily-Prod.'!CS34+'Daily-Prod.'!CJ34+'Daily-Prod.'!CA34+'Daily-Prod.'!BR34+'Daily-Prod.'!BI34+'Daily-Prod.'!AZ34+'Daily-Prod.'!AQ34+'Daily-Prod.'!AH34+'Daily-Prod.'!Y34+'Daily-Prod.'!P34+'Daily-Prod.'!G34),"")</f>
        <v>58</v>
      </c>
      <c r="F34" s="383"/>
      <c r="G34" s="384">
        <f>IFERROR(('Daily-Prod.'!JJ34+'Daily-Prod.'!JA34+'Daily-Prod.'!IR34+'Daily-Prod.'!II34+'Daily-Prod.'!HZ34+'Daily-Prod.'!HQ34+'Daily-Prod.'!HH34+'Daily-Prod.'!GY34+'Daily-Prod.'!GP34+'Daily-Prod.'!GG34+'Daily-Prod.'!FX34+'Daily-Prod.'!FO34+'Daily-Prod.'!FF34+'Daily-Prod.'!EW34+'Daily-Prod.'!EN34+'Daily-Prod.'!EE34+'Daily-Prod.'!DV34+'Daily-Prod.'!DM34+'Daily-Prod.'!DD34+'Daily-Prod.'!CU34+'Daily-Prod.'!CL34+'Daily-Prod.'!CC34+'Daily-Prod.'!BT34+'Daily-Prod.'!BK34+'Daily-Prod.'!BB34+'Daily-Prod.'!AS34+'Daily-Prod.'!AJ34+'Daily-Prod.'!AA34+'Daily-Prod.'!R34+'Daily-Prod.'!I34),"")</f>
        <v>0</v>
      </c>
      <c r="H34" s="495" t="str">
        <f t="shared" si="19"/>
        <v/>
      </c>
      <c r="I34" s="378">
        <f>IFERROR(AVERAGE('Daily-Prod.'!JH34,'Daily-Prod.'!IY34,'Daily-Prod.'!IP34,'Daily-Prod.'!IG34,'Daily-Prod.'!HX34,'Daily-Prod.'!HO34,'Daily-Prod.'!HF34,'Daily-Prod.'!GW34,'Daily-Prod.'!GN34,'Daily-Prod.'!GE34,'Daily-Prod.'!FV34,'Daily-Prod.'!FM34,'Daily-Prod.'!FD34,'Daily-Prod.'!EU34,'Daily-Prod.'!EL34,'Daily-Prod.'!EC34,'Daily-Prod.'!DT34,'Daily-Prod.'!DK34,'Daily-Prod.'!DB34,'Daily-Prod.'!CS34,'Daily-Prod.'!CJ34,'Daily-Prod.'!CA34,'Daily-Prod.'!BR34,'Daily-Prod.'!BI34,'Daily-Prod.'!AZ34,'Daily-Prod.'!AQ34,'Daily-Prod.'!AH34,'Daily-Prod.'!Y34,'Daily-Prod.'!P34,'Daily-Prod.'!G34),"")</f>
        <v>19.333333333333332</v>
      </c>
      <c r="J34" s="379" t="str">
        <f>IFERROR(AVERAGE('Daily-Prod.'!JI34,'Daily-Prod.'!IZ34,'Daily-Prod.'!IQ34,'Daily-Prod.'!IH34,'Daily-Prod.'!HY34,'Daily-Prod.'!HP34,'Daily-Prod.'!HG34,'Daily-Prod.'!GX34,'Daily-Prod.'!GO34,'Daily-Prod.'!GF34,'Daily-Prod.'!FW34,'Daily-Prod.'!FN34,'Daily-Prod.'!FE34,'Daily-Prod.'!EV34,'Daily-Prod.'!EM34,'Daily-Prod.'!ED34,'Daily-Prod.'!DU34,'Daily-Prod.'!DL34,'Daily-Prod.'!DC34,'Daily-Prod.'!CT34,'Daily-Prod.'!CK34,'Daily-Prod.'!CB34,'Daily-Prod.'!BS34,'Daily-Prod.'!BJ34,'Daily-Prod.'!BA34,'Daily-Prod.'!AR34,'Daily-Prod.'!AI34,'Daily-Prod.'!Z34,'Daily-Prod.'!Q34,'Daily-Prod.'!H34),"")</f>
        <v/>
      </c>
      <c r="K34" s="380" t="str">
        <f>IFERROR(AVERAGE('Daily-Prod.'!JJ34,'Daily-Prod.'!JA34,'Daily-Prod.'!IR34,'Daily-Prod.'!II34,'Daily-Prod.'!HZ34,'Daily-Prod.'!HQ34,'Daily-Prod.'!HH34,'Daily-Prod.'!GY34,'Daily-Prod.'!GP34,'Daily-Prod.'!GG34,'Daily-Prod.'!FX34,'Daily-Prod.'!FO34,'Daily-Prod.'!FF34,'Daily-Prod.'!EW34,'Daily-Prod.'!EN34,'Daily-Prod.'!EE34,'Daily-Prod.'!DV34,'Daily-Prod.'!DM34,'Daily-Prod.'!DD34,'Daily-Prod.'!CU34,'Daily-Prod.'!CL34,'Daily-Prod.'!CC34,'Daily-Prod.'!BT34,'Daily-Prod.'!BK34,'Daily-Prod.'!BB34,'Daily-Prod.'!AS34,'Daily-Prod.'!AJ34,'Daily-Prod.'!AA34,'Daily-Prod.'!R34,'Daily-Prod.'!I34),"")</f>
        <v/>
      </c>
      <c r="L34" s="66">
        <f>IFERROR(('Daily-Prod.'!TV34+'Daily-Prod.'!TM34+'Daily-Prod.'!TD34+'Daily-Prod.'!SU34+'Daily-Prod.'!SL34+'Daily-Prod.'!SC34+'Daily-Prod.'!RT34+'Daily-Prod.'!RK34+'Daily-Prod.'!RB34+'Daily-Prod.'!QS34+'Daily-Prod.'!QJ34+'Daily-Prod.'!QA34+'Daily-Prod.'!PR34+'Daily-Prod.'!PI34+'Daily-Prod.'!OZ34+'Daily-Prod.'!OQ34+'Daily-Prod.'!OH34+'Daily-Prod.'!NY34+'Daily-Prod.'!NP34+'Daily-Prod.'!NG34+'Daily-Prod.'!MX34+'Daily-Prod.'!MO34+'Daily-Prod.'!MF34+'Daily-Prod.'!LW34+'Daily-Prod.'!LN34+'Daily-Prod.'!LE34+'Daily-Prod.'!KV34+'Daily-Prod.'!KM34+'Daily-Prod.'!KD34+'Daily-Prod.'!JU34+'Daily-Prod.'!JL34)/O34,"")</f>
        <v>0.4009216589861751</v>
      </c>
      <c r="M34" s="475">
        <f>IFERROR(('Daily-Prod.'!TW34+'Daily-Prod.'!TN34+'Daily-Prod.'!TE34+'Daily-Prod.'!SV34+'Daily-Prod.'!SM34+'Daily-Prod.'!SD34+'Daily-Prod.'!RU34+'Daily-Prod.'!RL34+'Daily-Prod.'!RC34+'Daily-Prod.'!QT34+'Daily-Prod.'!QK34+'Daily-Prod.'!QB34+'Daily-Prod.'!PS34+'Daily-Prod.'!PJ34+'Daily-Prod.'!PA34+'Daily-Prod.'!OR34+'Daily-Prod.'!OI34+'Daily-Prod.'!NZ34+'Daily-Prod.'!NQ34+'Daily-Prod.'!NH34+'Daily-Prod.'!MY34+'Daily-Prod.'!MP34+'Daily-Prod.'!MG34+'Daily-Prod.'!LX34+'Daily-Prod.'!LO34+'Daily-Prod.'!LF34+'Daily-Prod.'!KW34+'Daily-Prod.'!KN34+'Daily-Prod.'!KE34+'Daily-Prod.'!JV34+'Daily-Prod.'!JM34)/O34,"")</f>
        <v>0.22580645161290322</v>
      </c>
      <c r="N34" s="475">
        <f>IFERROR(('Daily-Prod.'!TY34+'Daily-Prod.'!TP34+'Daily-Prod.'!TG34+'Daily-Prod.'!SX34+'Daily-Prod.'!SO34+'Daily-Prod.'!SF34+'Daily-Prod.'!RW34+'Daily-Prod.'!RN34+'Daily-Prod.'!RE34+'Daily-Prod.'!QV34+'Daily-Prod.'!QM34+'Daily-Prod.'!QD34+'Daily-Prod.'!PU34+'Daily-Prod.'!PL34+'Daily-Prod.'!PC34+'Daily-Prod.'!OT34+'Daily-Prod.'!OK34+'Daily-Prod.'!OB34+'Daily-Prod.'!NS34+'Daily-Prod.'!NJ34+'Daily-Prod.'!NA34+'Daily-Prod.'!MR34+'Daily-Prod.'!MI34+'Daily-Prod.'!LZ34+'Daily-Prod.'!LQ34+'Daily-Prod.'!LH34+'Daily-Prod.'!KY34+'Daily-Prod.'!KP34+'Daily-Prod.'!KG34+'Daily-Prod.'!JX34+'Daily-Prod.'!JO34+'Daily-Prod.'!TZ34+'Daily-Prod.'!TQ34+'Daily-Prod.'!TH34+'Daily-Prod.'!SY34+'Daily-Prod.'!SP34+'Daily-Prod.'!SG34+'Daily-Prod.'!RX34+'Daily-Prod.'!RO34+'Daily-Prod.'!RF34+'Daily-Prod.'!QW34+'Daily-Prod.'!QN34+'Daily-Prod.'!QE34+'Daily-Prod.'!PV34+'Daily-Prod.'!PM34+'Daily-Prod.'!PD34+'Daily-Prod.'!OU34+'Daily-Prod.'!OL34+'Daily-Prod.'!OC34+'Daily-Prod.'!NT34+'Daily-Prod.'!NK34+'Daily-Prod.'!NB34+'Daily-Prod.'!MS34+'Daily-Prod.'!MJ34+'Daily-Prod.'!MA34+'Daily-Prod.'!LR34+'Daily-Prod.'!LI34+'Daily-Prod.'!KZ34+'Daily-Prod.'!KQ34+'Daily-Prod.'!KH34+'Daily-Prod.'!JY34+'Daily-Prod.'!JP34)/O34,"")</f>
        <v>0.37327188940092165</v>
      </c>
      <c r="O34" s="496">
        <f>IFERROR(('Daily-Prod.'!UA34+'Daily-Prod.'!TR34+'Daily-Prod.'!TI34+'Daily-Prod.'!SZ34+'Daily-Prod.'!SQ34+'Daily-Prod.'!SH34+'Daily-Prod.'!RY34+'Daily-Prod.'!RP34+'Daily-Prod.'!RG34+'Daily-Prod.'!QX34+'Daily-Prod.'!QO34+'Daily-Prod.'!QF34+'Daily-Prod.'!PW34+'Daily-Prod.'!PN34+'Daily-Prod.'!PE34+'Daily-Prod.'!OV34+'Daily-Prod.'!OM34+'Daily-Prod.'!OD34+'Daily-Prod.'!NU34+'Daily-Prod.'!NL34+'Daily-Prod.'!NC34+'Daily-Prod.'!MT34+'Daily-Prod.'!MK34+'Daily-Prod.'!MB34+'Daily-Prod.'!LS34+'Daily-Prod.'!LJ34+'Daily-Prod.'!LA34+'Daily-Prod.'!KR34+'Daily-Prod.'!KI34+'Daily-Prod.'!JZ34+'Daily-Prod.'!JQ34),"")</f>
        <v>217</v>
      </c>
      <c r="P34" s="383"/>
      <c r="Q34" s="384">
        <f>IFERROR(('Daily-Prod.'!UC34+'Daily-Prod.'!TT34+'Daily-Prod.'!TK34+'Daily-Prod.'!TB34+'Daily-Prod.'!SS34+'Daily-Prod.'!SJ34+'Daily-Prod.'!SA34+'Daily-Prod.'!RR34+'Daily-Prod.'!RI34+'Daily-Prod.'!QZ34+'Daily-Prod.'!QQ34+'Daily-Prod.'!QH34+'Daily-Prod.'!PY34+'Daily-Prod.'!PP34+'Daily-Prod.'!PG34+'Daily-Prod.'!OX34+'Daily-Prod.'!OO34+'Daily-Prod.'!OF34+'Daily-Prod.'!NW34+'Daily-Prod.'!NN34+'Daily-Prod.'!NE34+'Daily-Prod.'!MV34+'Daily-Prod.'!MM34+'Daily-Prod.'!MD34+'Daily-Prod.'!LU34+'Daily-Prod.'!LL34+'Daily-Prod.'!LC34+'Daily-Prod.'!KT34+'Daily-Prod.'!KK34+'Daily-Prod.'!KB34+'Daily-Prod.'!JS34),"")</f>
        <v>87</v>
      </c>
      <c r="R34" s="495" t="str">
        <f t="shared" si="21"/>
        <v/>
      </c>
      <c r="S34" s="378">
        <f>IFERROR(AVERAGE('Daily-Prod.'!TR34,'Daily-Prod.'!UA34,'Daily-Prod.'!TI34,'Daily-Prod.'!SZ34,'Daily-Prod.'!SQ34,'Daily-Prod.'!SH34,'Daily-Prod.'!RY34,'Daily-Prod.'!RP34,'Daily-Prod.'!RG34,'Daily-Prod.'!QX34,'Daily-Prod.'!QO34,'Daily-Prod.'!QF34,'Daily-Prod.'!PW34,'Daily-Prod.'!PN34,'Daily-Prod.'!PE34,'Daily-Prod.'!OV34,'Daily-Prod.'!OM34,'Daily-Prod.'!OD34,'Daily-Prod.'!NU34,'Daily-Prod.'!NL34,'Daily-Prod.'!NC34,'Daily-Prod.'!MT34,'Daily-Prod.'!MK34,'Daily-Prod.'!MB34,'Daily-Prod.'!LS34,'Daily-Prod.'!LJ34,'Daily-Prod.'!LA34,'Daily-Prod.'!KR34,'Daily-Prod.'!KI34,'Daily-Prod.'!JZ34),"")</f>
        <v>8.7391304347826093</v>
      </c>
      <c r="T34" s="379" t="str">
        <f>IFERROR(AVERAGE('Daily-Prod.'!TS34,'Daily-Prod.'!UB34,'Daily-Prod.'!TJ34,'Daily-Prod.'!TA34,'Daily-Prod.'!SR34,'Daily-Prod.'!SI34,'Daily-Prod.'!RZ34,'Daily-Prod.'!RQ34,'Daily-Prod.'!RH34,'Daily-Prod.'!QY34,'Daily-Prod.'!QP34,'Daily-Prod.'!QG34,'Daily-Prod.'!PX34,'Daily-Prod.'!PO34,'Daily-Prod.'!PF34,'Daily-Prod.'!OW34,'Daily-Prod.'!ON34,'Daily-Prod.'!OE34,'Daily-Prod.'!NV34,'Daily-Prod.'!NM34,'Daily-Prod.'!ND34,'Daily-Prod.'!MU34,'Daily-Prod.'!ML34,'Daily-Prod.'!MC34,'Daily-Prod.'!LT34,'Daily-Prod.'!LK34,'Daily-Prod.'!LB34,'Daily-Prod.'!KS34,'Daily-Prod.'!KJ34,'Daily-Prod.'!KA34),"")</f>
        <v/>
      </c>
      <c r="U34" s="380">
        <f>IFERROR(AVERAGE('Daily-Prod.'!TT34,'Daily-Prod.'!UC34,'Daily-Prod.'!TK34,'Daily-Prod.'!TB34,'Daily-Prod.'!SS34,'Daily-Prod.'!SJ34,'Daily-Prod.'!SA34,'Daily-Prod.'!RR34,'Daily-Prod.'!RI34,'Daily-Prod.'!QZ34,'Daily-Prod.'!QQ34,'Daily-Prod.'!QH34,'Daily-Prod.'!PY34,'Daily-Prod.'!PP34,'Daily-Prod.'!PG34,'Daily-Prod.'!OX34,'Daily-Prod.'!OO34,'Daily-Prod.'!OF34,'Daily-Prod.'!NW34,'Daily-Prod.'!NN34,'Daily-Prod.'!NE34,'Daily-Prod.'!MV34,'Daily-Prod.'!MM34,'Daily-Prod.'!MD34,'Daily-Prod.'!LU34,'Daily-Prod.'!LL34,'Daily-Prod.'!LC34,'Daily-Prod.'!KT34,'Daily-Prod.'!KK34,'Daily-Prod.'!KB34),"")</f>
        <v>5.117647058823529</v>
      </c>
      <c r="V34" s="66">
        <f>IFERROR(('Daily-Prod.'!ADN34+'Daily-Prod.'!ADE34+'Daily-Prod.'!ACV34+'Daily-Prod.'!ACM34+'Daily-Prod.'!ACD34+'Daily-Prod.'!ABU34+'Daily-Prod.'!ABL34+'Daily-Prod.'!ABC34+'Daily-Prod.'!AAT34+'Daily-Prod.'!AAK34+'Daily-Prod.'!AAB34+'Daily-Prod.'!ZS34+'Daily-Prod.'!ZJ34+'Daily-Prod.'!ZA34+'Daily-Prod.'!YR34+'Daily-Prod.'!YI34+'Daily-Prod.'!XZ34+'Daily-Prod.'!XQ34+'Daily-Prod.'!XH34+'Daily-Prod.'!WY34+'Daily-Prod.'!WP34+'Daily-Prod.'!WG34+'Daily-Prod.'!VX34+'Daily-Prod.'!VO34+'Daily-Prod.'!VF34+'Daily-Prod.'!UW34+'Daily-Prod.'!UN34+'Daily-Prod.'!UE34)/Y34,"")</f>
        <v>0.5</v>
      </c>
      <c r="W34" s="475">
        <f>IFERROR(('Daily-Prod.'!ADO34+'Daily-Prod.'!ADF34+'Daily-Prod.'!ACW34+'Daily-Prod.'!ACN34+'Daily-Prod.'!ACE34+'Daily-Prod.'!ABV34+'Daily-Prod.'!ABM34+'Daily-Prod.'!ABD34+'Daily-Prod.'!AAU34+'Daily-Prod.'!AAL34+'Daily-Prod.'!AAC34+'Daily-Prod.'!ZT34+'Daily-Prod.'!ZK34+'Daily-Prod.'!ZB34+'Daily-Prod.'!YS34+'Daily-Prod.'!YJ34+'Daily-Prod.'!YA34+'Daily-Prod.'!XR34+'Daily-Prod.'!XI34+'Daily-Prod.'!WZ34+'Daily-Prod.'!WQ34+'Daily-Prod.'!WH34+'Daily-Prod.'!VY34+'Daily-Prod.'!VP34+'Daily-Prod.'!VG34+'Daily-Prod.'!UX34+'Daily-Prod.'!UO34+'Daily-Prod.'!UF34)/Y34,"")</f>
        <v>0.17307692307692307</v>
      </c>
      <c r="X34" s="475">
        <f>IFERROR(('Daily-Prod.'!ADR34+'Daily-Prod.'!ADI34+'Daily-Prod.'!ACZ34+'Daily-Prod.'!ACQ34+'Daily-Prod.'!ACH34+'Daily-Prod.'!ABY34+'Daily-Prod.'!ABP34+'Daily-Prod.'!ABG34+'Daily-Prod.'!AAX34+'Daily-Prod.'!AAO34+'Daily-Prod.'!AAF34+'Daily-Prod.'!ZW34+'Daily-Prod.'!ZN34+'Daily-Prod.'!ZE34+'Daily-Prod.'!YV34+'Daily-Prod.'!YM34+'Daily-Prod.'!YD34+'Daily-Prod.'!XU34+'Daily-Prod.'!XL34+'Daily-Prod.'!XC34+'Daily-Prod.'!WT34+'Daily-Prod.'!WK34+'Daily-Prod.'!WB34+'Daily-Prod.'!VS34+'Daily-Prod.'!VJ34+'Daily-Prod.'!VA34+'Daily-Prod.'!UR34+'Daily-Prod.'!UI34+'Daily-Prod.'!ADQ34+'Daily-Prod.'!ADH34+'Daily-Prod.'!ACY34+'Daily-Prod.'!ACP34+'Daily-Prod.'!ACG34+'Daily-Prod.'!ABX34+'Daily-Prod.'!ABO34+'Daily-Prod.'!ABF34+'Daily-Prod.'!AAW34+'Daily-Prod.'!AAN34+'Daily-Prod.'!AAE34+'Daily-Prod.'!ZV34+'Daily-Prod.'!ZM34+'Daily-Prod.'!ZD34+'Daily-Prod.'!YU34+'Daily-Prod.'!YL34+'Daily-Prod.'!YC34+'Daily-Prod.'!XT34+'Daily-Prod.'!XK34+'Daily-Prod.'!XB34+'Daily-Prod.'!WS34+'Daily-Prod.'!WJ34+'Daily-Prod.'!WA34+'Daily-Prod.'!VR34+'Daily-Prod.'!VI34+'Daily-Prod.'!UZ34+'Daily-Prod.'!UQ34+'Daily-Prod.'!UH34)/Y34,"")</f>
        <v>0.32692307692307693</v>
      </c>
      <c r="Y34" s="496">
        <f>IFERROR(('Daily-Prod.'!ADS34+'Daily-Prod.'!ADJ34+'Daily-Prod.'!ADA34+'Daily-Prod.'!ACR34+'Daily-Prod.'!ACI34+'Daily-Prod.'!ABZ34+'Daily-Prod.'!ABQ34+'Daily-Prod.'!ABH34+'Daily-Prod.'!AAY34+'Daily-Prod.'!AAP34+'Daily-Prod.'!AAG34+'Daily-Prod.'!ZX34+'Daily-Prod.'!ZO34+'Daily-Prod.'!ZF34+'Daily-Prod.'!YW34+'Daily-Prod.'!YN34+'Daily-Prod.'!YE34+'Daily-Prod.'!XV34+'Daily-Prod.'!XM34+'Daily-Prod.'!XD34+'Daily-Prod.'!WU34+'Daily-Prod.'!WL34+'Daily-Prod.'!WC34+'Daily-Prod.'!VT34+'Daily-Prod.'!VK34+'Daily-Prod.'!VB34+'Daily-Prod.'!US34+'Daily-Prod.'!UJ34),"")</f>
        <v>104</v>
      </c>
      <c r="Z34" s="383"/>
      <c r="AA34" s="384">
        <f>IFERROR(('Daily-Prod.'!ADU34+'Daily-Prod.'!ADL34+'Daily-Prod.'!ADC34+'Daily-Prod.'!ACT34+'Daily-Prod.'!ACK34+'Daily-Prod.'!ACB34+'Daily-Prod.'!ABS34+'Daily-Prod.'!ABJ34+'Daily-Prod.'!ABA34+'Daily-Prod.'!AAR34+'Daily-Prod.'!AAI34+'Daily-Prod.'!ZZ34+'Daily-Prod.'!ZQ34+'Daily-Prod.'!ZH34+'Daily-Prod.'!YY34+'Daily-Prod.'!YP34+'Daily-Prod.'!YG34+'Daily-Prod.'!XX34+'Daily-Prod.'!XO34+'Daily-Prod.'!XF34+'Daily-Prod.'!WW34+'Daily-Prod.'!WN34+'Daily-Prod.'!WE34+'Daily-Prod.'!VV34+'Daily-Prod.'!VM34+'Daily-Prod.'!VD34+'Daily-Prod.'!UU34+'Daily-Prod.'!UL34),"")</f>
        <v>103</v>
      </c>
      <c r="AB34" s="495" t="str">
        <f t="shared" si="22"/>
        <v/>
      </c>
      <c r="AC34" s="378">
        <f>IFERROR(AVERAGE('Daily-Prod.'!ADS34,'Daily-Prod.'!ADJ34,'Daily-Prod.'!ADA34,'Daily-Prod.'!ACR34,'Daily-Prod.'!ACI34,'Daily-Prod.'!ABZ34,'Daily-Prod.'!ABQ34,'Daily-Prod.'!ABH34,'Daily-Prod.'!AAY34,'Daily-Prod.'!AAP34,'Daily-Prod.'!AAG34,'Daily-Prod.'!ZX34,'Daily-Prod.'!ZO34,'Daily-Prod.'!ZF34,'Daily-Prod.'!YW34,'Daily-Prod.'!YN34,'Daily-Prod.'!YE34,'Daily-Prod.'!XV34,'Daily-Prod.'!XM34,'Daily-Prod.'!XD34,'Daily-Prod.'!WU34,'Daily-Prod.'!WL34,'Daily-Prod.'!WC34,'Daily-Prod.'!VT34,'Daily-Prod.'!VK34,'Daily-Prod.'!VB34,'Daily-Prod.'!US34,'Daily-Prod.'!UJ34),"")</f>
        <v>6.117647058823529</v>
      </c>
      <c r="AD34" s="379" t="str">
        <f>IFERROR(AVERAGE('Daily-Prod.'!ADT34,'Daily-Prod.'!ADK34,'Daily-Prod.'!ADB34,'Daily-Prod.'!ACS34,'Daily-Prod.'!ACJ34,'Daily-Prod.'!ACA34,'Daily-Prod.'!ABR34,'Daily-Prod.'!ABI34,'Daily-Prod.'!AAZ34,'Daily-Prod.'!AAQ34,'Daily-Prod.'!AAH34,'Daily-Prod.'!ZY34,'Daily-Prod.'!ZP34,'Daily-Prod.'!ZG34,'Daily-Prod.'!YX34,'Daily-Prod.'!YO34,'Daily-Prod.'!YF34,'Daily-Prod.'!XW34,'Daily-Prod.'!XN34,'Daily-Prod.'!XE34,'Daily-Prod.'!WV34,'Daily-Prod.'!WM34,'Daily-Prod.'!WD34,'Daily-Prod.'!VU34,'Daily-Prod.'!VL34,'Daily-Prod.'!VC34,'Daily-Prod.'!UT34,'Daily-Prod.'!UK34),"")</f>
        <v/>
      </c>
      <c r="AE34" s="380">
        <f>IFERROR(AVERAGE('Daily-Prod.'!ADU34,'Daily-Prod.'!ADL34,'Daily-Prod.'!ADC34,'Daily-Prod.'!ACT34,'Daily-Prod.'!ACK34,'Daily-Prod.'!ACB34,'Daily-Prod.'!ABS34,'Daily-Prod.'!ABJ34,'Daily-Prod.'!ABA34,'Daily-Prod.'!AAR34,'Daily-Prod.'!AAI34,'Daily-Prod.'!ZZ34,'Daily-Prod.'!ZQ34,'Daily-Prod.'!ZH34,'Daily-Prod.'!YY34,'Daily-Prod.'!YP34,'Daily-Prod.'!YG34,'Daily-Prod.'!XX34,'Daily-Prod.'!XO34,'Daily-Prod.'!XF34,'Daily-Prod.'!WW34,'Daily-Prod.'!WN34,'Daily-Prod.'!WE34,'Daily-Prod.'!VV34,'Daily-Prod.'!VM34,'Daily-Prod.'!VD34,'Daily-Prod.'!UU34,'Daily-Prod.'!UL34),"")</f>
        <v>6.8666666666666663</v>
      </c>
      <c r="AF34" s="66"/>
      <c r="AG34" s="475"/>
      <c r="AH34" s="475"/>
      <c r="AI34" s="496"/>
      <c r="AJ34" s="383"/>
      <c r="AK34" s="384"/>
      <c r="AL34" s="495"/>
      <c r="AM34" s="378"/>
      <c r="AN34" s="379"/>
      <c r="AO34" s="380"/>
      <c r="AP34" s="66"/>
      <c r="AQ34" s="475"/>
      <c r="AR34" s="475"/>
      <c r="AS34" s="496"/>
      <c r="AT34" s="383"/>
      <c r="AU34" s="384"/>
      <c r="AV34" s="495"/>
      <c r="AW34" s="378"/>
      <c r="AX34" s="379"/>
      <c r="AY34" s="380"/>
      <c r="AZ34" s="66"/>
      <c r="BA34" s="475"/>
      <c r="BB34" s="475"/>
      <c r="BC34" s="496"/>
      <c r="BD34" s="383"/>
      <c r="BE34" s="384"/>
      <c r="BF34" s="495"/>
      <c r="BG34" s="378"/>
      <c r="BH34" s="379"/>
      <c r="BI34" s="380"/>
      <c r="BJ34" s="66"/>
      <c r="BK34" s="475"/>
      <c r="BL34" s="475"/>
      <c r="BM34" s="496"/>
      <c r="BN34" s="383"/>
      <c r="BO34" s="384"/>
      <c r="BP34" s="495"/>
      <c r="BQ34" s="378"/>
      <c r="BR34" s="379"/>
      <c r="BS34" s="380"/>
    </row>
    <row r="35" spans="1:71">
      <c r="A35" s="459" t="s">
        <v>157</v>
      </c>
      <c r="B35" s="66">
        <f>IFERROR(('Daily-Prod.'!JC35+'Daily-Prod.'!IT35+'Daily-Prod.'!IK35+'Daily-Prod.'!IB35+'Daily-Prod.'!HS35+'Daily-Prod.'!HJ35+'Daily-Prod.'!HA35+'Daily-Prod.'!GR35+'Daily-Prod.'!GI35+'Daily-Prod.'!FZ35+'Daily-Prod.'!FQ35+'Daily-Prod.'!FH35+'Daily-Prod.'!EY35+'Daily-Prod.'!EP35+'Daily-Prod.'!EG35+'Daily-Prod.'!DX35+'Daily-Prod.'!DO35+'Daily-Prod.'!DF35+'Daily-Prod.'!CW35+'Daily-Prod.'!CN35+'Daily-Prod.'!CE35+'Daily-Prod.'!BV35+'Daily-Prod.'!BM35+'Daily-Prod.'!BD35+'Daily-Prod.'!AU35+'Daily-Prod.'!AL35+'Daily-Prod.'!AC35+'Daily-Prod.'!T35+'Daily-Prod.'!K35+'Daily-Prod.'!B35)/E35,"")</f>
        <v>0.54400000000000004</v>
      </c>
      <c r="C35" s="475">
        <f>IFERROR(('Daily-Prod.'!JD35+'Daily-Prod.'!IU35+'Daily-Prod.'!IL35+'Daily-Prod.'!IC35+'Daily-Prod.'!HT35+'Daily-Prod.'!HK35+'Daily-Prod.'!HB35+'Daily-Prod.'!GS35+'Daily-Prod.'!GJ35+'Daily-Prod.'!GA35+'Daily-Prod.'!FR35+'Daily-Prod.'!FI35+'Daily-Prod.'!EZ35+'Daily-Prod.'!EQ35+'Daily-Prod.'!EH35+'Daily-Prod.'!DY35+'Daily-Prod.'!DP35+'Daily-Prod.'!DG35+'Daily-Prod.'!CX35+'Daily-Prod.'!CO35+'Daily-Prod.'!CF35+'Daily-Prod.'!BW35+'Daily-Prod.'!BN35+'Daily-Prod.'!BE35+'Daily-Prod.'!AV35+'Daily-Prod.'!AM35+'Daily-Prod.'!AD35+'Daily-Prod.'!U35+'Daily-Prod.'!L35+'Daily-Prod.'!C35)/E35,"")</f>
        <v>0.17599999999999999</v>
      </c>
      <c r="D35" s="475">
        <f>IFERROR(('Daily-Prod.'!JF35+'Daily-Prod.'!IW35+'Daily-Prod.'!IN35+'Daily-Prod.'!IE35+'Daily-Prod.'!HV35+'Daily-Prod.'!HM35+'Daily-Prod.'!HD35+'Daily-Prod.'!GU35+'Daily-Prod.'!GL35+'Daily-Prod.'!GC35+'Daily-Prod.'!FT35+'Daily-Prod.'!FK35+'Daily-Prod.'!FB35+'Daily-Prod.'!ES35+'Daily-Prod.'!EJ35+'Daily-Prod.'!EA35+'Daily-Prod.'!DR35+'Daily-Prod.'!DI35+'Daily-Prod.'!CZ35+'Daily-Prod.'!CQ35+'Daily-Prod.'!CH35+'Daily-Prod.'!BY35+'Daily-Prod.'!BP35+'Daily-Prod.'!BG35+'Daily-Prod.'!AX35+'Daily-Prod.'!AO35+'Daily-Prod.'!AF35+'Daily-Prod.'!W35+'Daily-Prod.'!N35+'Daily-Prod.'!E35+'Daily-Prod.'!JG35+'Daily-Prod.'!IX35+'Daily-Prod.'!IO35+'Daily-Prod.'!IF35+'Daily-Prod.'!HW35+'Daily-Prod.'!HN35+'Daily-Prod.'!HE35+'Daily-Prod.'!GV35+'Daily-Prod.'!GM35+'Daily-Prod.'!GD35+'Daily-Prod.'!FU35+'Daily-Prod.'!FL35+'Daily-Prod.'!FC35+'Daily-Prod.'!ET35+'Daily-Prod.'!EK35+'Daily-Prod.'!EB35+'Daily-Prod.'!DS35+'Daily-Prod.'!DJ35+'Daily-Prod.'!DA35+'Daily-Prod.'!CR35+'Daily-Prod.'!CI35+'Daily-Prod.'!BZ35+'Daily-Prod.'!BQ35+'Daily-Prod.'!BH35+'Daily-Prod.'!AY35+'Daily-Prod.'!AP35+'Daily-Prod.'!AG35+'Daily-Prod.'!X35+'Daily-Prod.'!O35+'Daily-Prod.'!F35)/E35,"")</f>
        <v>0.28000000000000003</v>
      </c>
      <c r="E35" s="496">
        <f>IFERROR(('Daily-Prod.'!JH35+'Daily-Prod.'!IY35+'Daily-Prod.'!IP35+'Daily-Prod.'!IG35+'Daily-Prod.'!HX35+'Daily-Prod.'!HO35+'Daily-Prod.'!HF35+'Daily-Prod.'!GW35+'Daily-Prod.'!GN35+'Daily-Prod.'!GE35+'Daily-Prod.'!FV35+'Daily-Prod.'!FM35+'Daily-Prod.'!FD35+'Daily-Prod.'!EU35+'Daily-Prod.'!EL35+'Daily-Prod.'!EC35+'Daily-Prod.'!DT35+'Daily-Prod.'!DK35+'Daily-Prod.'!DB35+'Daily-Prod.'!CS35+'Daily-Prod.'!CJ35+'Daily-Prod.'!CA35+'Daily-Prod.'!BR35+'Daily-Prod.'!BI35+'Daily-Prod.'!AZ35+'Daily-Prod.'!AQ35+'Daily-Prod.'!AH35+'Daily-Prod.'!Y35+'Daily-Prod.'!P35+'Daily-Prod.'!G35),"")</f>
        <v>250</v>
      </c>
      <c r="F35" s="383"/>
      <c r="G35" s="384">
        <f>IFERROR(('Daily-Prod.'!JJ35+'Daily-Prod.'!JA35+'Daily-Prod.'!IR35+'Daily-Prod.'!II35+'Daily-Prod.'!HZ35+'Daily-Prod.'!HQ35+'Daily-Prod.'!HH35+'Daily-Prod.'!GY35+'Daily-Prod.'!GP35+'Daily-Prod.'!GG35+'Daily-Prod.'!FX35+'Daily-Prod.'!FO35+'Daily-Prod.'!FF35+'Daily-Prod.'!EW35+'Daily-Prod.'!EN35+'Daily-Prod.'!EE35+'Daily-Prod.'!DV35+'Daily-Prod.'!DM35+'Daily-Prod.'!DD35+'Daily-Prod.'!CU35+'Daily-Prod.'!CL35+'Daily-Prod.'!CC35+'Daily-Prod.'!BT35+'Daily-Prod.'!BK35+'Daily-Prod.'!BB35+'Daily-Prod.'!AS35+'Daily-Prod.'!AJ35+'Daily-Prod.'!AA35+'Daily-Prod.'!R35+'Daily-Prod.'!I35),"")</f>
        <v>100</v>
      </c>
      <c r="H35" s="495" t="str">
        <f t="shared" si="19"/>
        <v/>
      </c>
      <c r="I35" s="378">
        <f>IFERROR(AVERAGE('Daily-Prod.'!JH35,'Daily-Prod.'!IY35,'Daily-Prod.'!IP35,'Daily-Prod.'!IG35,'Daily-Prod.'!HX35,'Daily-Prod.'!HO35,'Daily-Prod.'!HF35,'Daily-Prod.'!GW35,'Daily-Prod.'!GN35,'Daily-Prod.'!GE35,'Daily-Prod.'!FV35,'Daily-Prod.'!FM35,'Daily-Prod.'!FD35,'Daily-Prod.'!EU35,'Daily-Prod.'!EL35,'Daily-Prod.'!EC35,'Daily-Prod.'!DT35,'Daily-Prod.'!DK35,'Daily-Prod.'!DB35,'Daily-Prod.'!CS35,'Daily-Prod.'!CJ35,'Daily-Prod.'!CA35,'Daily-Prod.'!BR35,'Daily-Prod.'!BI35,'Daily-Prod.'!AZ35,'Daily-Prod.'!AQ35,'Daily-Prod.'!AH35,'Daily-Prod.'!Y35,'Daily-Prod.'!P35,'Daily-Prod.'!G35),"")</f>
        <v>13.888888888888889</v>
      </c>
      <c r="J35" s="379" t="str">
        <f>IFERROR(AVERAGE('Daily-Prod.'!JI35,'Daily-Prod.'!IZ35,'Daily-Prod.'!IQ35,'Daily-Prod.'!IH35,'Daily-Prod.'!HY35,'Daily-Prod.'!HP35,'Daily-Prod.'!HG35,'Daily-Prod.'!GX35,'Daily-Prod.'!GO35,'Daily-Prod.'!GF35,'Daily-Prod.'!FW35,'Daily-Prod.'!FN35,'Daily-Prod.'!FE35,'Daily-Prod.'!EV35,'Daily-Prod.'!EM35,'Daily-Prod.'!ED35,'Daily-Prod.'!DU35,'Daily-Prod.'!DL35,'Daily-Prod.'!DC35,'Daily-Prod.'!CT35,'Daily-Prod.'!CK35,'Daily-Prod.'!CB35,'Daily-Prod.'!BS35,'Daily-Prod.'!BJ35,'Daily-Prod.'!BA35,'Daily-Prod.'!AR35,'Daily-Prod.'!AI35,'Daily-Prod.'!Z35,'Daily-Prod.'!Q35,'Daily-Prod.'!H35),"")</f>
        <v/>
      </c>
      <c r="K35" s="380">
        <f>IFERROR(AVERAGE('Daily-Prod.'!JJ35,'Daily-Prod.'!JA35,'Daily-Prod.'!IR35,'Daily-Prod.'!II35,'Daily-Prod.'!HZ35,'Daily-Prod.'!HQ35,'Daily-Prod.'!HH35,'Daily-Prod.'!GY35,'Daily-Prod.'!GP35,'Daily-Prod.'!GG35,'Daily-Prod.'!FX35,'Daily-Prod.'!FO35,'Daily-Prod.'!FF35,'Daily-Prod.'!EW35,'Daily-Prod.'!EN35,'Daily-Prod.'!EE35,'Daily-Prod.'!DV35,'Daily-Prod.'!DM35,'Daily-Prod.'!DD35,'Daily-Prod.'!CU35,'Daily-Prod.'!CL35,'Daily-Prod.'!CC35,'Daily-Prod.'!BT35,'Daily-Prod.'!BK35,'Daily-Prod.'!BB35,'Daily-Prod.'!AS35,'Daily-Prod.'!AJ35,'Daily-Prod.'!AA35,'Daily-Prod.'!R35,'Daily-Prod.'!I35),"")</f>
        <v>7.1428571428571432</v>
      </c>
      <c r="L35" s="66">
        <f>IFERROR(('Daily-Prod.'!TV35+'Daily-Prod.'!TM35+'Daily-Prod.'!TD35+'Daily-Prod.'!SU35+'Daily-Prod.'!SL35+'Daily-Prod.'!SC35+'Daily-Prod.'!RT35+'Daily-Prod.'!RK35+'Daily-Prod.'!RB35+'Daily-Prod.'!QS35+'Daily-Prod.'!QJ35+'Daily-Prod.'!QA35+'Daily-Prod.'!PR35+'Daily-Prod.'!PI35+'Daily-Prod.'!OZ35+'Daily-Prod.'!OQ35+'Daily-Prod.'!OH35+'Daily-Prod.'!NY35+'Daily-Prod.'!NP35+'Daily-Prod.'!NG35+'Daily-Prod.'!MX35+'Daily-Prod.'!MO35+'Daily-Prod.'!MF35+'Daily-Prod.'!LW35+'Daily-Prod.'!LN35+'Daily-Prod.'!LE35+'Daily-Prod.'!KV35+'Daily-Prod.'!KM35+'Daily-Prod.'!KD35+'Daily-Prod.'!JU35+'Daily-Prod.'!JL35)/O35,"")</f>
        <v>0.5061224489795918</v>
      </c>
      <c r="M35" s="475">
        <f>IFERROR(('Daily-Prod.'!TW35+'Daily-Prod.'!TN35+'Daily-Prod.'!TE35+'Daily-Prod.'!SV35+'Daily-Prod.'!SM35+'Daily-Prod.'!SD35+'Daily-Prod.'!RU35+'Daily-Prod.'!RL35+'Daily-Prod.'!RC35+'Daily-Prod.'!QT35+'Daily-Prod.'!QK35+'Daily-Prod.'!QB35+'Daily-Prod.'!PS35+'Daily-Prod.'!PJ35+'Daily-Prod.'!PA35+'Daily-Prod.'!OR35+'Daily-Prod.'!OI35+'Daily-Prod.'!NZ35+'Daily-Prod.'!NQ35+'Daily-Prod.'!NH35+'Daily-Prod.'!MY35+'Daily-Prod.'!MP35+'Daily-Prod.'!MG35+'Daily-Prod.'!LX35+'Daily-Prod.'!LO35+'Daily-Prod.'!LF35+'Daily-Prod.'!KW35+'Daily-Prod.'!KN35+'Daily-Prod.'!KE35+'Daily-Prod.'!JV35+'Daily-Prod.'!JM35)/O35,"")</f>
        <v>0.17959183673469387</v>
      </c>
      <c r="N35" s="475">
        <f>IFERROR(('Daily-Prod.'!TY35+'Daily-Prod.'!TP35+'Daily-Prod.'!TG35+'Daily-Prod.'!SX35+'Daily-Prod.'!SO35+'Daily-Prod.'!SF35+'Daily-Prod.'!RW35+'Daily-Prod.'!RN35+'Daily-Prod.'!RE35+'Daily-Prod.'!QV35+'Daily-Prod.'!QM35+'Daily-Prod.'!QD35+'Daily-Prod.'!PU35+'Daily-Prod.'!PL35+'Daily-Prod.'!PC35+'Daily-Prod.'!OT35+'Daily-Prod.'!OK35+'Daily-Prod.'!OB35+'Daily-Prod.'!NS35+'Daily-Prod.'!NJ35+'Daily-Prod.'!NA35+'Daily-Prod.'!MR35+'Daily-Prod.'!MI35+'Daily-Prod.'!LZ35+'Daily-Prod.'!LQ35+'Daily-Prod.'!LH35+'Daily-Prod.'!KY35+'Daily-Prod.'!KP35+'Daily-Prod.'!KG35+'Daily-Prod.'!JX35+'Daily-Prod.'!JO35+'Daily-Prod.'!TZ35+'Daily-Prod.'!TQ35+'Daily-Prod.'!TH35+'Daily-Prod.'!SY35+'Daily-Prod.'!SP35+'Daily-Prod.'!SG35+'Daily-Prod.'!RX35+'Daily-Prod.'!RO35+'Daily-Prod.'!RF35+'Daily-Prod.'!QW35+'Daily-Prod.'!QN35+'Daily-Prod.'!QE35+'Daily-Prod.'!PV35+'Daily-Prod.'!PM35+'Daily-Prod.'!PD35+'Daily-Prod.'!OU35+'Daily-Prod.'!OL35+'Daily-Prod.'!OC35+'Daily-Prod.'!NT35+'Daily-Prod.'!NK35+'Daily-Prod.'!NB35+'Daily-Prod.'!MS35+'Daily-Prod.'!MJ35+'Daily-Prod.'!MA35+'Daily-Prod.'!LR35+'Daily-Prod.'!LI35+'Daily-Prod.'!KZ35+'Daily-Prod.'!KQ35+'Daily-Prod.'!KH35+'Daily-Prod.'!JY35+'Daily-Prod.'!JP35)/O35,"")</f>
        <v>0.31428571428571428</v>
      </c>
      <c r="O35" s="496">
        <f>IFERROR(('Daily-Prod.'!UA35+'Daily-Prod.'!TR35+'Daily-Prod.'!TI35+'Daily-Prod.'!SZ35+'Daily-Prod.'!SQ35+'Daily-Prod.'!SH35+'Daily-Prod.'!RY35+'Daily-Prod.'!RP35+'Daily-Prod.'!RG35+'Daily-Prod.'!QX35+'Daily-Prod.'!QO35+'Daily-Prod.'!QF35+'Daily-Prod.'!PW35+'Daily-Prod.'!PN35+'Daily-Prod.'!PE35+'Daily-Prod.'!OV35+'Daily-Prod.'!OM35+'Daily-Prod.'!OD35+'Daily-Prod.'!NU35+'Daily-Prod.'!NL35+'Daily-Prod.'!NC35+'Daily-Prod.'!MT35+'Daily-Prod.'!MK35+'Daily-Prod.'!MB35+'Daily-Prod.'!LS35+'Daily-Prod.'!LJ35+'Daily-Prod.'!LA35+'Daily-Prod.'!KR35+'Daily-Prod.'!KI35+'Daily-Prod.'!JZ35+'Daily-Prod.'!JQ35),"")</f>
        <v>245</v>
      </c>
      <c r="P35" s="383"/>
      <c r="Q35" s="384">
        <f>IFERROR(('Daily-Prod.'!UC35+'Daily-Prod.'!TT35+'Daily-Prod.'!TK35+'Daily-Prod.'!TB35+'Daily-Prod.'!SS35+'Daily-Prod.'!SJ35+'Daily-Prod.'!SA35+'Daily-Prod.'!RR35+'Daily-Prod.'!RI35+'Daily-Prod.'!QZ35+'Daily-Prod.'!QQ35+'Daily-Prod.'!QH35+'Daily-Prod.'!PY35+'Daily-Prod.'!PP35+'Daily-Prod.'!PG35+'Daily-Prod.'!OX35+'Daily-Prod.'!OO35+'Daily-Prod.'!OF35+'Daily-Prod.'!NW35+'Daily-Prod.'!NN35+'Daily-Prod.'!NE35+'Daily-Prod.'!MV35+'Daily-Prod.'!MM35+'Daily-Prod.'!MD35+'Daily-Prod.'!LU35+'Daily-Prod.'!LL35+'Daily-Prod.'!LC35+'Daily-Prod.'!KT35+'Daily-Prod.'!KK35+'Daily-Prod.'!KB35+'Daily-Prod.'!JS35),"")</f>
        <v>144</v>
      </c>
      <c r="R35" s="495" t="str">
        <f>IFERROR((Q35/P35),"")</f>
        <v/>
      </c>
      <c r="S35" s="378">
        <f>IFERROR(AVERAGE('Daily-Prod.'!TR35,'Daily-Prod.'!UA35,'Daily-Prod.'!TI35,'Daily-Prod.'!SZ35,'Daily-Prod.'!SQ35,'Daily-Prod.'!SH35,'Daily-Prod.'!RY35,'Daily-Prod.'!RP35,'Daily-Prod.'!RG35,'Daily-Prod.'!QX35,'Daily-Prod.'!QO35,'Daily-Prod.'!QF35,'Daily-Prod.'!PW35,'Daily-Prod.'!PN35,'Daily-Prod.'!PE35,'Daily-Prod.'!OV35,'Daily-Prod.'!OM35,'Daily-Prod.'!OD35,'Daily-Prod.'!NU35,'Daily-Prod.'!NL35,'Daily-Prod.'!NC35,'Daily-Prod.'!MT35,'Daily-Prod.'!MK35,'Daily-Prod.'!MB35,'Daily-Prod.'!LS35,'Daily-Prod.'!LJ35,'Daily-Prod.'!LA35,'Daily-Prod.'!KR35,'Daily-Prod.'!KI35,'Daily-Prod.'!JZ35),"")</f>
        <v>12.25</v>
      </c>
      <c r="T35" s="379" t="str">
        <f>IFERROR(AVERAGE('Daily-Prod.'!TS35,'Daily-Prod.'!UB35,'Daily-Prod.'!TJ35,'Daily-Prod.'!TA35,'Daily-Prod.'!SR35,'Daily-Prod.'!SI35,'Daily-Prod.'!RZ35,'Daily-Prod.'!RQ35,'Daily-Prod.'!RH35,'Daily-Prod.'!QY35,'Daily-Prod.'!QP35,'Daily-Prod.'!QG35,'Daily-Prod.'!PX35,'Daily-Prod.'!PO35,'Daily-Prod.'!PF35,'Daily-Prod.'!OW35,'Daily-Prod.'!ON35,'Daily-Prod.'!OE35,'Daily-Prod.'!NV35,'Daily-Prod.'!NM35,'Daily-Prod.'!ND35,'Daily-Prod.'!MU35,'Daily-Prod.'!ML35,'Daily-Prod.'!MC35,'Daily-Prod.'!LT35,'Daily-Prod.'!LK35,'Daily-Prod.'!LB35,'Daily-Prod.'!KS35,'Daily-Prod.'!KJ35,'Daily-Prod.'!KA35),"")</f>
        <v/>
      </c>
      <c r="U35" s="380">
        <f>IFERROR(AVERAGE('Daily-Prod.'!TT35,'Daily-Prod.'!UC35,'Daily-Prod.'!TK35,'Daily-Prod.'!TB35,'Daily-Prod.'!SS35,'Daily-Prod.'!SJ35,'Daily-Prod.'!SA35,'Daily-Prod.'!RR35,'Daily-Prod.'!RI35,'Daily-Prod.'!QZ35,'Daily-Prod.'!QQ35,'Daily-Prod.'!QH35,'Daily-Prod.'!PY35,'Daily-Prod.'!PP35,'Daily-Prod.'!PG35,'Daily-Prod.'!OX35,'Daily-Prod.'!OO35,'Daily-Prod.'!OF35,'Daily-Prod.'!NW35,'Daily-Prod.'!NN35,'Daily-Prod.'!NE35,'Daily-Prod.'!MV35,'Daily-Prod.'!MM35,'Daily-Prod.'!MD35,'Daily-Prod.'!LU35,'Daily-Prod.'!LL35,'Daily-Prod.'!LC35,'Daily-Prod.'!KT35,'Daily-Prod.'!KK35,'Daily-Prod.'!KB35),"")</f>
        <v>6.2608695652173916</v>
      </c>
      <c r="V35" s="66">
        <f>IFERROR(('Daily-Prod.'!ADN35+'Daily-Prod.'!ADE35+'Daily-Prod.'!ACV35+'Daily-Prod.'!ACM35+'Daily-Prod.'!ACD35+'Daily-Prod.'!ABU35+'Daily-Prod.'!ABL35+'Daily-Prod.'!ABC35+'Daily-Prod.'!AAT35+'Daily-Prod.'!AAK35+'Daily-Prod.'!AAB35+'Daily-Prod.'!ZS35+'Daily-Prod.'!ZJ35+'Daily-Prod.'!ZA35+'Daily-Prod.'!YR35+'Daily-Prod.'!YI35+'Daily-Prod.'!XZ35+'Daily-Prod.'!XQ35+'Daily-Prod.'!XH35+'Daily-Prod.'!WY35+'Daily-Prod.'!WP35+'Daily-Prod.'!WG35+'Daily-Prod.'!VX35+'Daily-Prod.'!VO35+'Daily-Prod.'!VF35+'Daily-Prod.'!UW35+'Daily-Prod.'!UN35+'Daily-Prod.'!UE35)/Y35,"")</f>
        <v>0.47393364928909953</v>
      </c>
      <c r="W35" s="475">
        <f>IFERROR(('Daily-Prod.'!ADO35+'Daily-Prod.'!ADF35+'Daily-Prod.'!ACW35+'Daily-Prod.'!ACN35+'Daily-Prod.'!ACE35+'Daily-Prod.'!ABV35+'Daily-Prod.'!ABM35+'Daily-Prod.'!ABD35+'Daily-Prod.'!AAU35+'Daily-Prod.'!AAL35+'Daily-Prod.'!AAC35+'Daily-Prod.'!ZT35+'Daily-Prod.'!ZK35+'Daily-Prod.'!ZB35+'Daily-Prod.'!YS35+'Daily-Prod.'!YJ35+'Daily-Prod.'!YA35+'Daily-Prod.'!XR35+'Daily-Prod.'!XI35+'Daily-Prod.'!WZ35+'Daily-Prod.'!WQ35+'Daily-Prod.'!WH35+'Daily-Prod.'!VY35+'Daily-Prod.'!VP35+'Daily-Prod.'!VG35+'Daily-Prod.'!UX35+'Daily-Prod.'!UO35+'Daily-Prod.'!UF35)/Y35,"")</f>
        <v>0.2132701421800948</v>
      </c>
      <c r="X35" s="475">
        <f>IFERROR(('Daily-Prod.'!ADR35+'Daily-Prod.'!ADI35+'Daily-Prod.'!ACZ35+'Daily-Prod.'!ACQ35+'Daily-Prod.'!ACH35+'Daily-Prod.'!ABY35+'Daily-Prod.'!ABP35+'Daily-Prod.'!ABG35+'Daily-Prod.'!AAX35+'Daily-Prod.'!AAO35+'Daily-Prod.'!AAF35+'Daily-Prod.'!ZW35+'Daily-Prod.'!ZN35+'Daily-Prod.'!ZE35+'Daily-Prod.'!YV35+'Daily-Prod.'!YM35+'Daily-Prod.'!YD35+'Daily-Prod.'!XU35+'Daily-Prod.'!XL35+'Daily-Prod.'!XC35+'Daily-Prod.'!WT35+'Daily-Prod.'!WK35+'Daily-Prod.'!WB35+'Daily-Prod.'!VS35+'Daily-Prod.'!VJ35+'Daily-Prod.'!VA35+'Daily-Prod.'!UR35+'Daily-Prod.'!UI35+'Daily-Prod.'!ADQ35+'Daily-Prod.'!ADH35+'Daily-Prod.'!ACY35+'Daily-Prod.'!ACP35+'Daily-Prod.'!ACG35+'Daily-Prod.'!ABX35+'Daily-Prod.'!ABO35+'Daily-Prod.'!ABF35+'Daily-Prod.'!AAW35+'Daily-Prod.'!AAN35+'Daily-Prod.'!AAE35+'Daily-Prod.'!ZV35+'Daily-Prod.'!ZM35+'Daily-Prod.'!ZD35+'Daily-Prod.'!YU35+'Daily-Prod.'!YL35+'Daily-Prod.'!YC35+'Daily-Prod.'!XT35+'Daily-Prod.'!XK35+'Daily-Prod.'!XB35+'Daily-Prod.'!WS35+'Daily-Prod.'!WJ35+'Daily-Prod.'!WA35+'Daily-Prod.'!VR35+'Daily-Prod.'!VI35+'Daily-Prod.'!UZ35+'Daily-Prod.'!UQ35+'Daily-Prod.'!UH35)/Y35,"")</f>
        <v>0.3127962085308057</v>
      </c>
      <c r="Y35" s="496">
        <f>IFERROR(('Daily-Prod.'!ADS35+'Daily-Prod.'!ADJ35+'Daily-Prod.'!ADA35+'Daily-Prod.'!ACR35+'Daily-Prod.'!ACI35+'Daily-Prod.'!ABZ35+'Daily-Prod.'!ABQ35+'Daily-Prod.'!ABH35+'Daily-Prod.'!AAY35+'Daily-Prod.'!AAP35+'Daily-Prod.'!AAG35+'Daily-Prod.'!ZX35+'Daily-Prod.'!ZO35+'Daily-Prod.'!ZF35+'Daily-Prod.'!YW35+'Daily-Prod.'!YN35+'Daily-Prod.'!YE35+'Daily-Prod.'!XV35+'Daily-Prod.'!XM35+'Daily-Prod.'!XD35+'Daily-Prod.'!WU35+'Daily-Prod.'!WL35+'Daily-Prod.'!WC35+'Daily-Prod.'!VT35+'Daily-Prod.'!VK35+'Daily-Prod.'!VB35+'Daily-Prod.'!US35+'Daily-Prod.'!UJ35),"")</f>
        <v>211</v>
      </c>
      <c r="Z35" s="383"/>
      <c r="AA35" s="384">
        <f>IFERROR(('Daily-Prod.'!ADU35+'Daily-Prod.'!ADL35+'Daily-Prod.'!ADC35+'Daily-Prod.'!ACT35+'Daily-Prod.'!ACK35+'Daily-Prod.'!ACB35+'Daily-Prod.'!ABS35+'Daily-Prod.'!ABJ35+'Daily-Prod.'!ABA35+'Daily-Prod.'!AAR35+'Daily-Prod.'!AAI35+'Daily-Prod.'!ZZ35+'Daily-Prod.'!ZQ35+'Daily-Prod.'!ZH35+'Daily-Prod.'!YY35+'Daily-Prod.'!YP35+'Daily-Prod.'!YG35+'Daily-Prod.'!XX35+'Daily-Prod.'!XO35+'Daily-Prod.'!XF35+'Daily-Prod.'!WW35+'Daily-Prod.'!WN35+'Daily-Prod.'!WE35+'Daily-Prod.'!VV35+'Daily-Prod.'!VM35+'Daily-Prod.'!VD35+'Daily-Prod.'!UU35+'Daily-Prod.'!UL35),"")</f>
        <v>148</v>
      </c>
      <c r="AB35" s="495" t="str">
        <f t="shared" si="22"/>
        <v/>
      </c>
      <c r="AC35" s="378">
        <f>IFERROR(AVERAGE('Daily-Prod.'!ADS35,'Daily-Prod.'!ADJ35,'Daily-Prod.'!ADA35,'Daily-Prod.'!ACR35,'Daily-Prod.'!ACI35,'Daily-Prod.'!ABZ35,'Daily-Prod.'!ABQ35,'Daily-Prod.'!ABH35,'Daily-Prod.'!AAY35,'Daily-Prod.'!AAP35,'Daily-Prod.'!AAG35,'Daily-Prod.'!ZX35,'Daily-Prod.'!ZO35,'Daily-Prod.'!ZF35,'Daily-Prod.'!YW35,'Daily-Prod.'!YN35,'Daily-Prod.'!YE35,'Daily-Prod.'!XV35,'Daily-Prod.'!XM35,'Daily-Prod.'!XD35,'Daily-Prod.'!WU35,'Daily-Prod.'!WL35,'Daily-Prod.'!WC35,'Daily-Prod.'!VT35,'Daily-Prod.'!VK35,'Daily-Prod.'!VB35,'Daily-Prod.'!US35,'Daily-Prod.'!UJ35),"")</f>
        <v>11.722222222222221</v>
      </c>
      <c r="AD35" s="379" t="str">
        <f>IFERROR(AVERAGE('Daily-Prod.'!ADT35,'Daily-Prod.'!ADK35,'Daily-Prod.'!ADB35,'Daily-Prod.'!ACS35,'Daily-Prod.'!ACJ35,'Daily-Prod.'!ACA35,'Daily-Prod.'!ABR35,'Daily-Prod.'!ABI35,'Daily-Prod.'!AAZ35,'Daily-Prod.'!AAQ35,'Daily-Prod.'!AAH35,'Daily-Prod.'!ZY35,'Daily-Prod.'!ZP35,'Daily-Prod.'!ZG35,'Daily-Prod.'!YX35,'Daily-Prod.'!YO35,'Daily-Prod.'!YF35,'Daily-Prod.'!XW35,'Daily-Prod.'!XN35,'Daily-Prod.'!XE35,'Daily-Prod.'!WV35,'Daily-Prod.'!WM35,'Daily-Prod.'!WD35,'Daily-Prod.'!VU35,'Daily-Prod.'!VL35,'Daily-Prod.'!VC35,'Daily-Prod.'!UT35,'Daily-Prod.'!UK35),"")</f>
        <v/>
      </c>
      <c r="AE35" s="380">
        <f>IFERROR(AVERAGE('Daily-Prod.'!ADU35,'Daily-Prod.'!ADL35,'Daily-Prod.'!ADC35,'Daily-Prod.'!ACT35,'Daily-Prod.'!ACK35,'Daily-Prod.'!ACB35,'Daily-Prod.'!ABS35,'Daily-Prod.'!ABJ35,'Daily-Prod.'!ABA35,'Daily-Prod.'!AAR35,'Daily-Prod.'!AAI35,'Daily-Prod.'!ZZ35,'Daily-Prod.'!ZQ35,'Daily-Prod.'!ZH35,'Daily-Prod.'!YY35,'Daily-Prod.'!YP35,'Daily-Prod.'!YG35,'Daily-Prod.'!XX35,'Daily-Prod.'!XO35,'Daily-Prod.'!XF35,'Daily-Prod.'!WW35,'Daily-Prod.'!WN35,'Daily-Prod.'!WE35,'Daily-Prod.'!VV35,'Daily-Prod.'!VM35,'Daily-Prod.'!VD35,'Daily-Prod.'!UU35,'Daily-Prod.'!UL35),"")</f>
        <v>8.7058823529411757</v>
      </c>
      <c r="AF35" s="66">
        <f>IFERROR(('Daily-Prod.'!AOG35+'Daily-Prod.'!ANX35+'Daily-Prod.'!ANO35+'Daily-Prod.'!ANF35+'Daily-Prod.'!AMW35+'Daily-Prod.'!AMN35+'Daily-Prod.'!AME35+'Daily-Prod.'!ALV35+'Daily-Prod.'!ALM35+'Daily-Prod.'!ALD35+'Daily-Prod.'!AKU35+'Daily-Prod.'!AKL35+'Daily-Prod.'!AKC35+'Daily-Prod.'!AJT35+'Daily-Prod.'!AJK35+'Daily-Prod.'!AJB35+'Daily-Prod.'!AIS35+'Daily-Prod.'!AIJ35+'Daily-Prod.'!AIA35+'Daily-Prod.'!AHR35+'Daily-Prod.'!AHI35+'Daily-Prod.'!AGZ35+'Daily-Prod.'!AGQ35+'Daily-Prod.'!AGH35+'Daily-Prod.'!AFY35+'Daily-Prod.'!AFP35+'Daily-Prod.'!AFG35+'Daily-Prod.'!AEX35+'Daily-Prod.'!AEO35+'Daily-Prod.'!AEF35+'Daily-Prod.'!ADW35)/AI35,"")</f>
        <v>0.39245283018867927</v>
      </c>
      <c r="AG35" s="475">
        <f>IFERROR(('Daily-Prod.'!AOH35+'Daily-Prod.'!ANY35+'Daily-Prod.'!ANP35+'Daily-Prod.'!ANG35+'Daily-Prod.'!AMX35+'Daily-Prod.'!AMO35+'Daily-Prod.'!AMF35+'Daily-Prod.'!ALW35+'Daily-Prod.'!ALN35+'Daily-Prod.'!ALE35+'Daily-Prod.'!AKV35+'Daily-Prod.'!AKM35+'Daily-Prod.'!AKD35+'Daily-Prod.'!AJU35+'Daily-Prod.'!AJL35+'Daily-Prod.'!AJC35+'Daily-Prod.'!AIT35+'Daily-Prod.'!AIK35+'Daily-Prod.'!AIB35+'Daily-Prod.'!AHS35+'Daily-Prod.'!AHJ35+'Daily-Prod.'!AHA35+'Daily-Prod.'!AGR35+'Daily-Prod.'!AGI35+'Daily-Prod.'!AFZ35+'Daily-Prod.'!AFQ35+'Daily-Prod.'!AFH35+'Daily-Prod.'!AEY35+'Daily-Prod.'!AEP35+'Daily-Prod.'!AEG35+'Daily-Prod.'!ADX35)/AI35,"")</f>
        <v>0.27547169811320754</v>
      </c>
      <c r="AH35" s="475">
        <f>IFERROR(('Daily-Prod.'!AOK35+'Daily-Prod.'!AOB35+'Daily-Prod.'!ANS35+'Daily-Prod.'!ANJ35+'Daily-Prod.'!ANA35+'Daily-Prod.'!AMR35+'Daily-Prod.'!AMI35+'Daily-Prod.'!ALZ35+'Daily-Prod.'!ALQ35+'Daily-Prod.'!ALH35+'Daily-Prod.'!AKY35+'Daily-Prod.'!AKP35+'Daily-Prod.'!AKG35+'Daily-Prod.'!AJX35+'Daily-Prod.'!AJO35+'Daily-Prod.'!AJF35+'Daily-Prod.'!AIW35+'Daily-Prod.'!AIN35+'Daily-Prod.'!AIE35+'Daily-Prod.'!AHV35+'Daily-Prod.'!AHM35+'Daily-Prod.'!AHD35+'Daily-Prod.'!AGU35+'Daily-Prod.'!AGL35+'Daily-Prod.'!AGC35+'Daily-Prod.'!AFT35+'Daily-Prod.'!AFK35+'Daily-Prod.'!AFB35+'Daily-Prod.'!AES35+'Daily-Prod.'!AEJ35+'Daily-Prod.'!AEA35+'Daily-Prod.'!AOJ35+'Daily-Prod.'!AOA35+'Daily-Prod.'!ANR35+'Daily-Prod.'!ANI35+'Daily-Prod.'!AMZ35+'Daily-Prod.'!AMQ35+'Daily-Prod.'!AMH35+'Daily-Prod.'!ALY35+'Daily-Prod.'!ALP35+'Daily-Prod.'!ALG35+'Daily-Prod.'!AKX35+'Daily-Prod.'!AKO35+'Daily-Prod.'!AKF35+'Daily-Prod.'!AJW35+'Daily-Prod.'!AJN35+'Daily-Prod.'!AJE35+'Daily-Prod.'!AIV35+'Daily-Prod.'!AIM35+'Daily-Prod.'!AID35+'Daily-Prod.'!AHU35+'Daily-Prod.'!AHL35+'Daily-Prod.'!AHC35+'Daily-Prod.'!AGT35+'Daily-Prod.'!AGK35+'Daily-Prod.'!AGB35+'Daily-Prod.'!AFS35+'Daily-Prod.'!AFJ35+'Daily-Prod.'!AFA35+'Daily-Prod.'!AER35+'Daily-Prod.'!AEI35+'Daily-Prod.'!ADZ35)/AI35,"")</f>
        <v>0.33207547169811319</v>
      </c>
      <c r="AI35" s="496">
        <f>IFERROR(('Daily-Prod.'!AOL35+'Daily-Prod.'!AOC35+'Daily-Prod.'!ANT35+'Daily-Prod.'!ANK35+'Daily-Prod.'!ANB35+'Daily-Prod.'!AMS35+'Daily-Prod.'!AMJ35+'Daily-Prod.'!AMA35+'Daily-Prod.'!ALR35+'Daily-Prod.'!ALI35+'Daily-Prod.'!AKZ35+'Daily-Prod.'!AKQ35+'Daily-Prod.'!AKH35+'Daily-Prod.'!AJY35+'Daily-Prod.'!AJP35+'Daily-Prod.'!AJG35+'Daily-Prod.'!AIX35+'Daily-Prod.'!AIO35+'Daily-Prod.'!AIF35+'Daily-Prod.'!AHW35+'Daily-Prod.'!AHN35+'Daily-Prod.'!AHE35+'Daily-Prod.'!AGV35+'Daily-Prod.'!AGM35+'Daily-Prod.'!AGD35+'Daily-Prod.'!AFU35+'Daily-Prod.'!AFL35+'Daily-Prod.'!AFC35+'Daily-Prod.'!AET35+'Daily-Prod.'!AEK35+'Daily-Prod.'!AEB35),"")</f>
        <v>265</v>
      </c>
      <c r="AJ35" s="383"/>
      <c r="AK35" s="384">
        <f>IFERROR(('Daily-Prod.'!AON35+'Daily-Prod.'!AOE35+'Daily-Prod.'!ANV35+'Daily-Prod.'!ANM35+'Daily-Prod.'!AND35+'Daily-Prod.'!AMU35+'Daily-Prod.'!AML35+'Daily-Prod.'!AMC35+'Daily-Prod.'!ALT35+'Daily-Prod.'!ALK35+'Daily-Prod.'!ALB35+'Daily-Prod.'!AKS35+'Daily-Prod.'!AKJ35+'Daily-Prod.'!AKA35+'Daily-Prod.'!AJR35+'Daily-Prod.'!AJI35+'Daily-Prod.'!AIZ35+'Daily-Prod.'!AIQ35+'Daily-Prod.'!AIH35+'Daily-Prod.'!AHY35+'Daily-Prod.'!AHP35+'Daily-Prod.'!AHG35+'Daily-Prod.'!AGX35+'Daily-Prod.'!AGO35+'Daily-Prod.'!AGF35+'Daily-Prod.'!AFW35+'Daily-Prod.'!AFN35+'Daily-Prod.'!AFE35+'Daily-Prod.'!AEV35+'Daily-Prod.'!AEM35+'Daily-Prod.'!AED35),"")</f>
        <v>173</v>
      </c>
      <c r="AL35" s="495" t="str">
        <f t="shared" si="23"/>
        <v/>
      </c>
      <c r="AM35" s="378">
        <f>IFERROR(AVERAGE('Daily-Prod.'!AOL35,'Daily-Prod.'!AOC35,'Daily-Prod.'!ANT35,'Daily-Prod.'!ANK35,'Daily-Prod.'!ANB35,'Daily-Prod.'!AMS35,'Daily-Prod.'!AMJ35,'Daily-Prod.'!AMA35,'Daily-Prod.'!ALR35,'Daily-Prod.'!ALI35,'Daily-Prod.'!AKZ35,'Daily-Prod.'!AKQ35,'Daily-Prod.'!AKH35,'Daily-Prod.'!AJY35,'Daily-Prod.'!AJP35,'Daily-Prod.'!AJG35,'Daily-Prod.'!AIX35,'Daily-Prod.'!AIO35,'Daily-Prod.'!AIF35,'Daily-Prod.'!AHW35,'Daily-Prod.'!AHN35,'Daily-Prod.'!AHE35,'Daily-Prod.'!AGV35,'Daily-Prod.'!AGM35,'Daily-Prod.'!AGD35,'Daily-Prod.'!AFU35,'Daily-Prod.'!AFL35,'Daily-Prod.'!AFC35,'Daily-Prod.'!AET35,'Daily-Prod.'!AEK35,'Daily-Prod.'!AEB35),"")</f>
        <v>12.619047619047619</v>
      </c>
      <c r="AN35" s="379"/>
      <c r="AO35" s="380">
        <f>IFERROR(AVERAGE('Daily-Prod.'!AON35,'Daily-Prod.'!AOE35,'Daily-Prod.'!ANV35,'Daily-Prod.'!ANM35,'Daily-Prod.'!AND35,'Daily-Prod.'!AMU35,'Daily-Prod.'!AML35,'Daily-Prod.'!AMC35,'Daily-Prod.'!ALT35,'Daily-Prod.'!ALK35,'Daily-Prod.'!ALB35,'Daily-Prod.'!AKS35,'Daily-Prod.'!AKJ35,'Daily-Prod.'!AKA35,'Daily-Prod.'!AJR35,'Daily-Prod.'!AJI35,'Daily-Prod.'!AIZ35,'Daily-Prod.'!AIQ35,'Daily-Prod.'!AIH35,'Daily-Prod.'!AHY35,'Daily-Prod.'!AHP35,'Daily-Prod.'!AHG35,'Daily-Prod.'!AGX35,'Daily-Prod.'!AGO35,'Daily-Prod.'!AGF35,'Daily-Prod.'!AFW35,'Daily-Prod.'!AFN35,'Daily-Prod.'!AFE35,'Daily-Prod.'!AEV35,'Daily-Prod.'!AEM35,'Daily-Prod.'!AED35),"")</f>
        <v>7.5217391304347823</v>
      </c>
      <c r="AP35" s="66">
        <f>IFERROR(('Daily-Prod.'!AYZ35+'Daily-Prod.'!AYQ35+'Daily-Prod.'!AYH35+'Daily-Prod.'!AXY35+'Daily-Prod.'!AXP35+'Daily-Prod.'!AXG35+'Daily-Prod.'!AWX35+'Daily-Prod.'!AWO35+'Daily-Prod.'!AWF35+'Daily-Prod.'!AVW35+'Daily-Prod.'!AVN35+'Daily-Prod.'!AVE35+'Daily-Prod.'!AUV35+'Daily-Prod.'!AUM35+'Daily-Prod.'!AUD35+'Daily-Prod.'!ATU35+'Daily-Prod.'!ATL35+'Daily-Prod.'!ATC35+'Daily-Prod.'!AST35+'Daily-Prod.'!ASK35+'Daily-Prod.'!ASB35+'Daily-Prod.'!ARS35+'Daily-Prod.'!ARJ35+'Daily-Prod.'!ARA35+'Daily-Prod.'!AQR35+'Daily-Prod.'!AQI35+'Daily-Prod.'!APZ35+'Daily-Prod.'!APQ35+'Daily-Prod.'!APH35+'Daily-Prod.'!AOY35+'Daily-Prod.'!AOP35)/AS35,"")</f>
        <v>0.34693877551020408</v>
      </c>
      <c r="AQ35" s="475">
        <f>IFERROR(('Daily-Prod.'!AZA35+'Daily-Prod.'!AYR35+'Daily-Prod.'!AYI35+'Daily-Prod.'!AXZ35+'Daily-Prod.'!AXQ35+'Daily-Prod.'!AXH35+'Daily-Prod.'!AWY35+'Daily-Prod.'!AWP35+'Daily-Prod.'!AWG35+'Daily-Prod.'!AVX35+'Daily-Prod.'!AVO35+'Daily-Prod.'!AVF35+'Daily-Prod.'!AUW35+'Daily-Prod.'!AUN35+'Daily-Prod.'!AUE35+'Daily-Prod.'!ATV35+'Daily-Prod.'!ATM35+'Daily-Prod.'!ATD35+'Daily-Prod.'!ASU35+'Daily-Prod.'!ASL35+'Daily-Prod.'!ASC35+'Daily-Prod.'!ART35+'Daily-Prod.'!ARK35+'Daily-Prod.'!ARB35+'Daily-Prod.'!AQS35+'Daily-Prod.'!AQJ35+'Daily-Prod.'!AQA35+'Daily-Prod.'!APR35+'Daily-Prod.'!API35+'Daily-Prod.'!AOZ35+'Daily-Prod.'!AOQ35)/AS35,"")</f>
        <v>0.31428571428571428</v>
      </c>
      <c r="AR35" s="475">
        <f>IFERROR(('Daily-Prod.'!AZC35+'Daily-Prod.'!AYT35+'Daily-Prod.'!AYK35+'Daily-Prod.'!AYB35+'Daily-Prod.'!AXS35+'Daily-Prod.'!AXJ35+'Daily-Prod.'!AXA35+'Daily-Prod.'!AWR35+'Daily-Prod.'!AWI35+'Daily-Prod.'!AVZ35+'Daily-Prod.'!AVQ35+'Daily-Prod.'!AVH35+'Daily-Prod.'!AUY35+'Daily-Prod.'!AUP35+'Daily-Prod.'!AUG35+'Daily-Prod.'!ATX35+'Daily-Prod.'!ATO35+'Daily-Prod.'!ATF35+'Daily-Prod.'!ASW35+'Daily-Prod.'!ASN35+'Daily-Prod.'!ASE35+'Daily-Prod.'!ARV35+'Daily-Prod.'!ARM35+'Daily-Prod.'!ARD35+'Daily-Prod.'!AQU35+'Daily-Prod.'!AQL35+'Daily-Prod.'!AQC35+'Daily-Prod.'!APT35+'Daily-Prod.'!APK35+'Daily-Prod.'!APB35+'Daily-Prod.'!AOS35+'Daily-Prod.'!AZD35+'Daily-Prod.'!AYU35+'Daily-Prod.'!AYL35+'Daily-Prod.'!AYC35+'Daily-Prod.'!AXT35+'Daily-Prod.'!AXK35+'Daily-Prod.'!AXB35+'Daily-Prod.'!AWS35+'Daily-Prod.'!AWJ35+'Daily-Prod.'!AWA35+'Daily-Prod.'!AVR35+'Daily-Prod.'!AVI35+'Daily-Prod.'!AUZ35+'Daily-Prod.'!AUQ35+'Daily-Prod.'!AUH35+'Daily-Prod.'!ATY35+'Daily-Prod.'!ATP35+'Daily-Prod.'!ATG35+'Daily-Prod.'!ASX35+'Daily-Prod.'!ASO35+'Daily-Prod.'!ASF35+'Daily-Prod.'!ARW35+'Daily-Prod.'!ARN35+'Daily-Prod.'!ARE35+'Daily-Prod.'!AQV35+'Daily-Prod.'!AQM35+'Daily-Prod.'!AQD35+'Daily-Prod.'!APU35+'Daily-Prod.'!APL35+'Daily-Prod.'!APC35+'Daily-Prod.'!AOT35)/AS35,"")</f>
        <v>0.33877551020408164</v>
      </c>
      <c r="AS35" s="496">
        <f>IFERROR(('Daily-Prod.'!AZE35+'Daily-Prod.'!AYV35+'Daily-Prod.'!AYM35+'Daily-Prod.'!AYD35+'Daily-Prod.'!AXU35+'Daily-Prod.'!AXL35+'Daily-Prod.'!AXC35+'Daily-Prod.'!AWT35+'Daily-Prod.'!AWK35+'Daily-Prod.'!AWB35+'Daily-Prod.'!AVS35+'Daily-Prod.'!AVJ35+'Daily-Prod.'!AVA35+'Daily-Prod.'!AUR35+'Daily-Prod.'!AUI35+'Daily-Prod.'!ATZ35+'Daily-Prod.'!ATQ35+'Daily-Prod.'!ATH35+'Daily-Prod.'!ASY35+'Daily-Prod.'!ASP35+'Daily-Prod.'!ASG35+'Daily-Prod.'!ARX35+'Daily-Prod.'!ARO35+'Daily-Prod.'!ARF35+'Daily-Prod.'!AQW35+'Daily-Prod.'!AQN35+'Daily-Prod.'!AQE35+'Daily-Prod.'!APV35+'Daily-Prod.'!APM35+'Daily-Prod.'!APD35+'Daily-Prod.'!AOU35),"")</f>
        <v>245</v>
      </c>
      <c r="AT35" s="383"/>
      <c r="AU35" s="384">
        <f>IFERROR(('Daily-Prod.'!AZG35+'Daily-Prod.'!AYX35+'Daily-Prod.'!AYO35+'Daily-Prod.'!AYF35+'Daily-Prod.'!AXW35+'Daily-Prod.'!AXN35+'Daily-Prod.'!AXE35+'Daily-Prod.'!AWV35+'Daily-Prod.'!AWM35+'Daily-Prod.'!AWD35+'Daily-Prod.'!AVU35+'Daily-Prod.'!AVL35+'Daily-Prod.'!AVC35+'Daily-Prod.'!AUT35+'Daily-Prod.'!AUK35+'Daily-Prod.'!AUB35+'Daily-Prod.'!ATS35+'Daily-Prod.'!ATJ35+'Daily-Prod.'!ATA35+'Daily-Prod.'!ASR35+'Daily-Prod.'!ASI35+'Daily-Prod.'!ARZ35+'Daily-Prod.'!ARQ35+'Daily-Prod.'!ARH35+'Daily-Prod.'!AQY35+'Daily-Prod.'!AQP35+'Daily-Prod.'!AQG35+'Daily-Prod.'!APX35+'Daily-Prod.'!APO35+'Daily-Prod.'!APF35+'Daily-Prod.'!AOW35),"")</f>
        <v>167</v>
      </c>
      <c r="AV35" s="495" t="str">
        <f t="shared" si="24"/>
        <v/>
      </c>
      <c r="AW35" s="378">
        <f>IFERROR(AVERAGE('Daily-Prod.'!AZE35,'Daily-Prod.'!AYV35,'Daily-Prod.'!AYM35,'Daily-Prod.'!AYD35,'Daily-Prod.'!AXU35,'Daily-Prod.'!AXL35,'Daily-Prod.'!AXC35,'Daily-Prod.'!AWT35,'Daily-Prod.'!AWK35,'Daily-Prod.'!AWB35,'Daily-Prod.'!AVS35,'Daily-Prod.'!AVJ35,'Daily-Prod.'!AVA35,'Daily-Prod.'!AUR35,'Daily-Prod.'!AUI35,'Daily-Prod.'!ATZ35,'Daily-Prod.'!ATQ35,'Daily-Prod.'!ATH35,'Daily-Prod.'!ASY35,'Daily-Prod.'!ASP35,'Daily-Prod.'!ASG35,'Daily-Prod.'!ARX35,'Daily-Prod.'!ARO35,'Daily-Prod.'!ARF35,'Daily-Prod.'!AQW35,'Daily-Prod.'!AQN35,'Daily-Prod.'!AQE35,'Daily-Prod.'!APV35,'Daily-Prod.'!APM35,'Daily-Prod.'!APD35,'Daily-Prod.'!AOU35),"")</f>
        <v>12.25</v>
      </c>
      <c r="AX35" s="379"/>
      <c r="AY35" s="380">
        <f>IFERROR(AVERAGE('Daily-Prod.'!AZG35,'Daily-Prod.'!AYX35,'Daily-Prod.'!AYO35,'Daily-Prod.'!AYF35,'Daily-Prod.'!AXW35,'Daily-Prod.'!AXN35,'Daily-Prod.'!AXE35,'Daily-Prod.'!AWV35,'Daily-Prod.'!AWM35,'Daily-Prod.'!AWD35,'Daily-Prod.'!AVU35,'Daily-Prod.'!AVL35,'Daily-Prod.'!AVC35,'Daily-Prod.'!AUT35,'Daily-Prod.'!AUK35,'Daily-Prod.'!AUB35,'Daily-Prod.'!ATS35,'Daily-Prod.'!ATJ35,'Daily-Prod.'!ATA35,'Daily-Prod.'!ASR35,'Daily-Prod.'!ASI35,'Daily-Prod.'!ARZ35,'Daily-Prod.'!ARQ35,'Daily-Prod.'!ARH35,'Daily-Prod.'!AQY35,'Daily-Prod.'!AQP35,'Daily-Prod.'!AQG35,'Daily-Prod.'!APX35,'Daily-Prod.'!APO35,'Daily-Prod.'!APF35,'Daily-Prod.'!AOW35),"")</f>
        <v>6.68</v>
      </c>
      <c r="AZ35" s="66">
        <f>IFERROR(('Daily-Prod.'!BJJ35+'Daily-Prod.'!BJA35+'Daily-Prod.'!BIR35+'Daily-Prod.'!BII35+'Daily-Prod.'!BHZ35+'Daily-Prod.'!BHQ35+'Daily-Prod.'!BHH35+'Daily-Prod.'!BGY35+'Daily-Prod.'!BGP35+'Daily-Prod.'!BGG35+'Daily-Prod.'!BFX35+'Daily-Prod.'!BFO35+'Daily-Prod.'!BFF35+'Daily-Prod.'!BEW35+'Daily-Prod.'!BEN35+'Daily-Prod.'!BEE35+'Daily-Prod.'!BDV35+'Daily-Prod.'!BDM35+'Daily-Prod.'!BDD35+'Daily-Prod.'!BCU35+'Daily-Prod.'!BCL35+'Daily-Prod.'!BCC35+'Daily-Prod.'!BBT35+'Daily-Prod.'!BBK35+'Daily-Prod.'!BBB35+'Daily-Prod.'!BAS35+'Daily-Prod.'!BAJ35+'Daily-Prod.'!BAA35+'Daily-Prod.'!AZR35+'Daily-Prod.'!AZI35)/BC35,"")</f>
        <v>0.39919354838709675</v>
      </c>
      <c r="BA35" s="475">
        <f>IFERROR(('Daily-Prod.'!BJK35+'Daily-Prod.'!BJB35+'Daily-Prod.'!BIS35+'Daily-Prod.'!BIJ35+'Daily-Prod.'!BIA35+'Daily-Prod.'!BHR35+'Daily-Prod.'!BHI35+'Daily-Prod.'!BGZ35+'Daily-Prod.'!BGQ35+'Daily-Prod.'!BGH35+'Daily-Prod.'!BFY35+'Daily-Prod.'!BFP35+'Daily-Prod.'!BFG35+'Daily-Prod.'!BEX35+'Daily-Prod.'!BEO35+'Daily-Prod.'!BEF35+'Daily-Prod.'!BDW35+'Daily-Prod.'!BDN35+'Daily-Prod.'!BDE35+'Daily-Prod.'!BCV35+'Daily-Prod.'!BCM35+'Daily-Prod.'!BCD35+'Daily-Prod.'!BBU35+'Daily-Prod.'!BBL35+'Daily-Prod.'!BBC35+'Daily-Prod.'!BAT35+'Daily-Prod.'!BAK35+'Daily-Prod.'!BAB35+'Daily-Prod.'!AZS35+'Daily-Prod.'!AZJ35)/BC35,"")</f>
        <v>0.27419354838709675</v>
      </c>
      <c r="BB35" s="475">
        <f>IFERROR(('Daily-Prod.'!BJM35+'Daily-Prod.'!BJD35+'Daily-Prod.'!BIU35+'Daily-Prod.'!BIL35+'Daily-Prod.'!BIC35+'Daily-Prod.'!BHT35+'Daily-Prod.'!BHK35+'Daily-Prod.'!BHB35+'Daily-Prod.'!BGS35+'Daily-Prod.'!BGJ35+'Daily-Prod.'!BGA35+'Daily-Prod.'!BFR35+'Daily-Prod.'!BFI35+'Daily-Prod.'!BEZ35+'Daily-Prod.'!BEQ35+'Daily-Prod.'!BEH35+'Daily-Prod.'!BDY35+'Daily-Prod.'!BDP35+'Daily-Prod.'!BDG35+'Daily-Prod.'!BCX35+'Daily-Prod.'!BCO35+'Daily-Prod.'!BCF35+'Daily-Prod.'!BBW35+'Daily-Prod.'!BBN35+'Daily-Prod.'!BBE35+'Daily-Prod.'!BAV35+'Daily-Prod.'!BAM35+'Daily-Prod.'!BAD35+'Daily-Prod.'!AZU35+'Daily-Prod.'!AZL35+'Daily-Prod.'!BJN35+'Daily-Prod.'!BJE35+'Daily-Prod.'!BIV35+'Daily-Prod.'!BIM35+'Daily-Prod.'!BID35+'Daily-Prod.'!BHU35+'Daily-Prod.'!BHL35+'Daily-Prod.'!BHC35+'Daily-Prod.'!BGT35+'Daily-Prod.'!BGK35+'Daily-Prod.'!BGB35+'Daily-Prod.'!BFS35+'Daily-Prod.'!BFJ35+'Daily-Prod.'!BFA35+'Daily-Prod.'!BER35+'Daily-Prod.'!BEI35+'Daily-Prod.'!BDZ35+'Daily-Prod.'!BDQ35+'Daily-Prod.'!BDH35+'Daily-Prod.'!BCY35+'Daily-Prod.'!BCP35+'Daily-Prod.'!BCG35+'Daily-Prod.'!BBX35+'Daily-Prod.'!BBO35+'Daily-Prod.'!BBF35+'Daily-Prod.'!BAW35+'Daily-Prod.'!BAN35+'Daily-Prod.'!BAE35+'Daily-Prod.'!AZV35+'Daily-Prod.'!AZM35)/BC35,"")</f>
        <v>0.32661290322580644</v>
      </c>
      <c r="BC35" s="496">
        <f>IFERROR(('Daily-Prod.'!BJO35+'Daily-Prod.'!BJF35+'Daily-Prod.'!BIW35+'Daily-Prod.'!BIN35+'Daily-Prod.'!BIE35+'Daily-Prod.'!BHV35+'Daily-Prod.'!BHM35+'Daily-Prod.'!BHD35+'Daily-Prod.'!BGU35+'Daily-Prod.'!BGL35+'Daily-Prod.'!BGC35+'Daily-Prod.'!BFT35+'Daily-Prod.'!BFK35+'Daily-Prod.'!BFB35+'Daily-Prod.'!BES35+'Daily-Prod.'!BEJ35+'Daily-Prod.'!BEA35+'Daily-Prod.'!BDR35+'Daily-Prod.'!BDI35+'Daily-Prod.'!BCZ35+'Daily-Prod.'!BCQ35+'Daily-Prod.'!BCH35+'Daily-Prod.'!BBY35+'Daily-Prod.'!BBP35+'Daily-Prod.'!BBG35+'Daily-Prod.'!BAX35+'Daily-Prod.'!BAO35+'Daily-Prod.'!BAF35+'Daily-Prod.'!AZW35+'Daily-Prod.'!AZN35),"")</f>
        <v>248</v>
      </c>
      <c r="BD35" s="383">
        <f>IFERROR(('Daily-Prod.'!BJP35+'Daily-Prod.'!BJG35+'Daily-Prod.'!BIX35+'Daily-Prod.'!BIO35+'Daily-Prod.'!BIF35+'Daily-Prod.'!BHW35+'Daily-Prod.'!BHN35+'Daily-Prod.'!BHE35+'Daily-Prod.'!BGV35+'Daily-Prod.'!BGM35+'Daily-Prod.'!BGD35+'Daily-Prod.'!BFU35+'Daily-Prod.'!BFL35+'Daily-Prod.'!BFC35+'Daily-Prod.'!BET35+'Daily-Prod.'!BEK35+'Daily-Prod.'!BEB35+'Daily-Prod.'!BDS35+'Daily-Prod.'!BDJ35+'Daily-Prod.'!BDA35+'Daily-Prod.'!BCR35+'Daily-Prod.'!BCI35+'Daily-Prod.'!BBZ35+'Daily-Prod.'!BBQ35+'Daily-Prod.'!BBH35+'Daily-Prod.'!BAY35+'Daily-Prod.'!BAP35+'Daily-Prod.'!BAG35+'Daily-Prod.'!AZX35+'Daily-Prod.'!AZO35),"")</f>
        <v>156</v>
      </c>
      <c r="BE35" s="384">
        <f>IFERROR(('Daily-Prod.'!BJQ35+'Daily-Prod.'!BJH35+'Daily-Prod.'!BIY35+'Daily-Prod.'!BIP35+'Daily-Prod.'!BIG35+'Daily-Prod.'!BHX35+'Daily-Prod.'!BHO35+'Daily-Prod.'!BHF35+'Daily-Prod.'!BGW35+'Daily-Prod.'!BGN35+'Daily-Prod.'!BGE35+'Daily-Prod.'!BFV35+'Daily-Prod.'!BFM35+'Daily-Prod.'!BFD35+'Daily-Prod.'!BEU35+'Daily-Prod.'!BEL35+'Daily-Prod.'!BEC35+'Daily-Prod.'!BDT35+'Daily-Prod.'!BDK35+'Daily-Prod.'!BDB35+'Daily-Prod.'!BCS35+'Daily-Prod.'!BCJ35+'Daily-Prod.'!BCA35+'Daily-Prod.'!BBR35+'Daily-Prod.'!BBI35+'Daily-Prod.'!BAZ35+'Daily-Prod.'!BAQ35+'Daily-Prod.'!BAH35+'Daily-Prod.'!AZY35+'Daily-Prod.'!AZP35),"")</f>
        <v>156</v>
      </c>
      <c r="BF35" s="495">
        <f t="shared" si="20"/>
        <v>1</v>
      </c>
      <c r="BG35" s="378">
        <f>IFERROR(AVERAGE('Daily-Prod.'!BJO35,'Daily-Prod.'!BJF35,'Daily-Prod.'!BIW35,'Daily-Prod.'!BIN35,'Daily-Prod.'!BIE35,'Daily-Prod.'!BHV35,'Daily-Prod.'!BHM35,'Daily-Prod.'!BHD35,'Daily-Prod.'!BGU35,'Daily-Prod.'!BGL35,'Daily-Prod.'!BGC35,'Daily-Prod.'!BFT35,'Daily-Prod.'!BFK35,'Daily-Prod.'!BFB35,'Daily-Prod.'!BES35,'Daily-Prod.'!BEJ35,'Daily-Prod.'!BEA35,'Daily-Prod.'!BDR35,'Daily-Prod.'!BDI35,'Daily-Prod.'!BCZ35,'Daily-Prod.'!BCQ35,'Daily-Prod.'!BCH35,'Daily-Prod.'!BBY35,'Daily-Prod.'!BBP35,'Daily-Prod.'!BBG35,'Daily-Prod.'!BAX35,'Daily-Prod.'!BAO35,'Daily-Prod.'!BAF35,'Daily-Prod.'!AZW35,'Daily-Prod.'!AZN35),"")</f>
        <v>11.80952380952381</v>
      </c>
      <c r="BH35" s="379">
        <f>IFERROR(AVERAGE('Daily-Prod.'!BJP35,'Daily-Prod.'!BJG35,'Daily-Prod.'!BIX35,'Daily-Prod.'!BIO35,'Daily-Prod.'!BIF35,'Daily-Prod.'!BHW35,'Daily-Prod.'!BHN35,'Daily-Prod.'!BHE35,'Daily-Prod.'!BGV35,'Daily-Prod.'!BGM35,'Daily-Prod.'!BGD35,'Daily-Prod.'!BFU35,'Daily-Prod.'!BFL35,'Daily-Prod.'!BFC35,'Daily-Prod.'!BET35,'Daily-Prod.'!BEK35,'Daily-Prod.'!BEB35,'Daily-Prod.'!BDS35,'Daily-Prod.'!BDJ35,'Daily-Prod.'!BDA35,'Daily-Prod.'!BCR35,'Daily-Prod.'!BCI35,'Daily-Prod.'!BBZ35,'Daily-Prod.'!BBQ35,'Daily-Prod.'!BBH35,'Daily-Prod.'!BAY35,'Daily-Prod.'!BAP35,'Daily-Prod.'!BAG35,'Daily-Prod.'!AZX35,'Daily-Prod.'!AZO35),"")</f>
        <v>5.3793103448275863</v>
      </c>
      <c r="BI35" s="380">
        <f>IFERROR(AVERAGE('Daily-Prod.'!BJQ35,'Daily-Prod.'!BJH35,'Daily-Prod.'!BIY35,'Daily-Prod.'!BIP35,'Daily-Prod.'!BIG35,'Daily-Prod.'!BHX35,'Daily-Prod.'!BHO35,'Daily-Prod.'!BHF35,'Daily-Prod.'!BGW35,'Daily-Prod.'!BGN35,'Daily-Prod.'!BGE35,'Daily-Prod.'!BFV35,'Daily-Prod.'!BFM35,'Daily-Prod.'!BFD35,'Daily-Prod.'!BEU35,'Daily-Prod.'!BEL35,'Daily-Prod.'!BEC35,'Daily-Prod.'!BDT35,'Daily-Prod.'!BDK35,'Daily-Prod.'!BDB35,'Daily-Prod.'!BCS35,'Daily-Prod.'!BCJ35,'Daily-Prod.'!BCA35,'Daily-Prod.'!BBR35,'Daily-Prod.'!BBI35,'Daily-Prod.'!BAZ35,'Daily-Prod.'!BAQ35,'Daily-Prod.'!BAH35,'Daily-Prod.'!AZY35,'Daily-Prod.'!AZP35),"")</f>
        <v>5.3793103448275863</v>
      </c>
      <c r="BJ35" s="66">
        <f>IFERROR((('Daily-Prod.'!BUC35+'Daily-Prod.'!BTT35+'Daily-Prod.'!BTK35+'Daily-Prod.'!BTB35+'Daily-Prod.'!BSS35+'Daily-Prod.'!BSJ35+'Daily-Prod.'!BSA35+'Daily-Prod.'!BRR35+'Daily-Prod.'!BRI35+'Daily-Prod.'!BQZ35+'Daily-Prod.'!BQQ35+'Daily-Prod.'!BQH35+'Daily-Prod.'!BPY35+'Daily-Prod.'!BPP35+'Daily-Prod.'!BPG35+'Daily-Prod.'!BOX35+'Daily-Prod.'!BOO35+'Daily-Prod.'!BOF35+'Daily-Prod.'!BNW35+'Daily-Prod.'!BNN35+'Daily-Prod.'!BNE35+'Daily-Prod.'!BMV35+'Daily-Prod.'!BMM35+'Daily-Prod.'!BMD35+'Daily-Prod.'!BLU35+'Daily-Prod.'!BLL35+'Daily-Prod.'!BLC35+'Daily-Prod.'!BKT35+'Daily-Prod.'!BKK35+'Daily-Prod.'!BKB35+'Daily-Prod.'!BJS35)/BM35),"")</f>
        <v>0.4279835390946502</v>
      </c>
      <c r="BK35" s="475">
        <f>IFERROR((('Daily-Prod.'!BUD35+'Daily-Prod.'!BTU35+'Daily-Prod.'!BTL35+'Daily-Prod.'!BTC35+'Daily-Prod.'!BST35+'Daily-Prod.'!BSK35+'Daily-Prod.'!BSB35+'Daily-Prod.'!BRS35+'Daily-Prod.'!BRJ35+'Daily-Prod.'!BRA35+'Daily-Prod.'!BQR35+'Daily-Prod.'!BQI35+'Daily-Prod.'!BPZ35+'Daily-Prod.'!BPQ35+'Daily-Prod.'!BPH35+'Daily-Prod.'!BOY35+'Daily-Prod.'!BOP35+'Daily-Prod.'!BOG35+'Daily-Prod.'!BNX35+'Daily-Prod.'!BNO35+'Daily-Prod.'!BNF35+'Daily-Prod.'!BMW35+'Daily-Prod.'!BMN35+'Daily-Prod.'!BME35+'Daily-Prod.'!BLV35+'Daily-Prod.'!BLM35+'Daily-Prod.'!BLD35+'Daily-Prod.'!BKU35+'Daily-Prod.'!BKL35+'Daily-Prod.'!BKC35+'Daily-Prod.'!BJT35)/BM35),"")</f>
        <v>0.27160493827160492</v>
      </c>
      <c r="BL35" s="475">
        <f>IFERROR((('Daily-Prod.'!BUG35+'Daily-Prod.'!BTX35+'Daily-Prod.'!BTO35+'Daily-Prod.'!BTF35+'Daily-Prod.'!BSW35+'Daily-Prod.'!BSN35+'Daily-Prod.'!BSE35+'Daily-Prod.'!BRV35+'Daily-Prod.'!BRM35+'Daily-Prod.'!BRD35+'Daily-Prod.'!BQU35+'Daily-Prod.'!BQL35+'Daily-Prod.'!BQC35+'Daily-Prod.'!BPT35+'Daily-Prod.'!BPK35+'Daily-Prod.'!BPB35+'Daily-Prod.'!BOS35+'Daily-Prod.'!BOJ35+'Daily-Prod.'!BOA35+'Daily-Prod.'!BNR35+'Daily-Prod.'!BNI35+'Daily-Prod.'!BMZ35+'Daily-Prod.'!BMQ35+'Daily-Prod.'!BMH35+'Daily-Prod.'!BLY35+'Daily-Prod.'!BLP35+'Daily-Prod.'!BLG35+'Daily-Prod.'!BKX35+'Daily-Prod.'!BKO35+'Daily-Prod.'!BKF35+'Daily-Prod.'!BJW35+'Daily-Prod.'!BUF35+'Daily-Prod.'!BTW35+'Daily-Prod.'!BTN35+'Daily-Prod.'!BTE35+'Daily-Prod.'!BSV35+'Daily-Prod.'!BSM35+'Daily-Prod.'!BSD35+'Daily-Prod.'!BRU35+'Daily-Prod.'!BRL35+'Daily-Prod.'!BRC35+'Daily-Prod.'!BQT35+'Daily-Prod.'!BQK35+'Daily-Prod.'!BQB35+'Daily-Prod.'!BPS35+'Daily-Prod.'!BPJ35+'Daily-Prod.'!BPA35+'Daily-Prod.'!BOR35+'Daily-Prod.'!BOI35+'Daily-Prod.'!BNZ35+'Daily-Prod.'!BNQ35+'Daily-Prod.'!BNH35+'Daily-Prod.'!BMY35+'Daily-Prod.'!BMP35+'Daily-Prod.'!BMG35+'Daily-Prod.'!BLX35+'Daily-Prod.'!BLO35+'Daily-Prod.'!BLF35+'Daily-Prod.'!BKW35+'Daily-Prod.'!BKN35+'Daily-Prod.'!BKE35+'Daily-Prod.'!BJV35)/BM35),"")</f>
        <v>0.30041152263374488</v>
      </c>
      <c r="BM35" s="496">
        <f>IFERROR(('Daily-Prod.'!BUH35+'Daily-Prod.'!BTY35+'Daily-Prod.'!BTP35+'Daily-Prod.'!BTG35+'Daily-Prod.'!BSX35+'Daily-Prod.'!BSO35+'Daily-Prod.'!BSF35+'Daily-Prod.'!BRW35+'Daily-Prod.'!BRN35+'Daily-Prod.'!BRE35+'Daily-Prod.'!BQV35+'Daily-Prod.'!BQM35+'Daily-Prod.'!BQD35+'Daily-Prod.'!BPU35+'Daily-Prod.'!BPL35+'Daily-Prod.'!BPC35+'Daily-Prod.'!BOT35+'Daily-Prod.'!BOK35+'Daily-Prod.'!BOB35+'Daily-Prod.'!BNS35+'Daily-Prod.'!BNJ35+'Daily-Prod.'!BNA35+'Daily-Prod.'!BMR35+'Daily-Prod.'!BMI35+'Daily-Prod.'!BLZ35+'Daily-Prod.'!BLQ35+'Daily-Prod.'!BLH35+'Daily-Prod.'!BKY35+'Daily-Prod.'!BKP35+'Daily-Prod.'!BKG35+'Daily-Prod.'!BJX35),"")</f>
        <v>243</v>
      </c>
      <c r="BN35" s="383"/>
      <c r="BO35" s="384">
        <f>IFERROR(('Daily-Prod.'!BUJ35+'Daily-Prod.'!BUA35+'Daily-Prod.'!BTR35+'Daily-Prod.'!BTI35+'Daily-Prod.'!BSZ35+'Daily-Prod.'!BSQ35+'Daily-Prod.'!BSH35+'Daily-Prod.'!BRY35+'Daily-Prod.'!BRP35+'Daily-Prod.'!BRG35+'Daily-Prod.'!BQX35+'Daily-Prod.'!BQO35+'Daily-Prod.'!BQF35+'Daily-Prod.'!BPW35+'Daily-Prod.'!BPN35+'Daily-Prod.'!BPE35+'Daily-Prod.'!BOV35+'Daily-Prod.'!BOM35+'Daily-Prod.'!BOD35+'Daily-Prod.'!BNU35+'Daily-Prod.'!BNL35+'Daily-Prod.'!BNC35+'Daily-Prod.'!BMT35+'Daily-Prod.'!BMK35+'Daily-Prod.'!BMB35+'Daily-Prod.'!BLS35+'Daily-Prod.'!BLJ35+'Daily-Prod.'!BLA35+'Daily-Prod.'!BKR35+'Daily-Prod.'!BKI35+'Daily-Prod.'!BJZ35),"")</f>
        <v>30</v>
      </c>
      <c r="BP35" s="495" t="str">
        <f t="shared" si="25"/>
        <v/>
      </c>
      <c r="BQ35" s="378">
        <f ca="1">IFERROR(AVERAGE(('Daily-Prod.'!BUH35,'Daily-Prod.'!BTY35,'Daily-Prod.'!BTP35,'Daily-Prod.'!BTG35,'Daily-Prod.'!BSX35,'Daily-Prod.'!BSO35,'Daily-Prod.'!BSF35,'Daily-Prod.'!BRW35,'Daily-Prod.'!BRN35,'Daily-Prod.'!BRE35,'Daily-Prod.'!BQV35,'Daily-Prod.'!BQM35,'Daily-Prod.'!BQD35,'Daily-Prod.'!BPU35,'Daily-Prod.'!BPL35,'Daily-Prod.'!BPC35,'Daily-Prod.'!BOT35,'Daily-Prod.'!BOK35,'Daily-Prod.'!BOB35,'Daily-Prod.'!BNS35,'Daily-Prod.'!BNJ35,'Daily-Prod.'!BNA35,'Daily-Prod.'!BMR35,'Daily-Prod.'!BMI35,'Daily-Prod.'!BLZ35,'Daily-Prod.'!BLQ35,'Daily-Prod.'!BLH35,'Daily-Prod.'!BKY35,'Daily-Prod.'!BKP35,'Daily-Prod.'!BKG35,'Daily-Prod.'!BJX35)),"")</f>
        <v>11.571428571428571</v>
      </c>
      <c r="BR35" s="379"/>
      <c r="BS35" s="380">
        <f>IFERROR((AVERAGE('Daily-Prod.'!BUJ35,'Daily-Prod.'!BUA35,'Daily-Prod.'!BTR35,'Daily-Prod.'!BTI35,'Daily-Prod.'!BSZ35,'Daily-Prod.'!BSQ35,'Daily-Prod.'!BSH35,'Daily-Prod.'!BRY35,'Daily-Prod.'!BRP35,'Daily-Prod.'!BRG35,'Daily-Prod.'!BQX35,'Daily-Prod.'!BQO35,'Daily-Prod.'!BQF35,'Daily-Prod.'!BPW35,'Daily-Prod.'!BPN35,'Daily-Prod.'!BPE35,'Daily-Prod.'!BOV35,'Daily-Prod.'!BOM35,'Daily-Prod.'!BOD35,'Daily-Prod.'!BNU35,'Daily-Prod.'!BNL35,'Daily-Prod.'!BNC35,'Daily-Prod.'!BMT35,'Daily-Prod.'!BMK35,'Daily-Prod.'!BMB35,'Daily-Prod.'!BLS35,'Daily-Prod.'!BLJ35,'Daily-Prod.'!BLA35,'Daily-Prod.'!BKR35,'Daily-Prod.'!BKI35,'Daily-Prod.'!BJZ35)),"")</f>
        <v>2.5</v>
      </c>
    </row>
    <row r="36" spans="1:71">
      <c r="A36" s="459" t="s">
        <v>158</v>
      </c>
      <c r="B36" s="66">
        <f>IFERROR(('Daily-Prod.'!JC36+'Daily-Prod.'!IT36+'Daily-Prod.'!IK36+'Daily-Prod.'!IB36+'Daily-Prod.'!HS36+'Daily-Prod.'!HJ36+'Daily-Prod.'!HA36+'Daily-Prod.'!GR36+'Daily-Prod.'!GI36+'Daily-Prod.'!FZ36+'Daily-Prod.'!FQ36+'Daily-Prod.'!FH36+'Daily-Prod.'!EY36+'Daily-Prod.'!EP36+'Daily-Prod.'!EG36+'Daily-Prod.'!DX36+'Daily-Prod.'!DO36+'Daily-Prod.'!DF36+'Daily-Prod.'!CW36+'Daily-Prod.'!CN36+'Daily-Prod.'!CE36+'Daily-Prod.'!BV36+'Daily-Prod.'!BM36+'Daily-Prod.'!BD36+'Daily-Prod.'!AU36+'Daily-Prod.'!AL36+'Daily-Prod.'!AC36+'Daily-Prod.'!T36+'Daily-Prod.'!K36+'Daily-Prod.'!B36)/E36,"")</f>
        <v>0.37068965517241381</v>
      </c>
      <c r="C36" s="475">
        <f>IFERROR(('Daily-Prod.'!JD36+'Daily-Prod.'!IU36+'Daily-Prod.'!IL36+'Daily-Prod.'!IC36+'Daily-Prod.'!HT36+'Daily-Prod.'!HK36+'Daily-Prod.'!HB36+'Daily-Prod.'!GS36+'Daily-Prod.'!GJ36+'Daily-Prod.'!GA36+'Daily-Prod.'!FR36+'Daily-Prod.'!FI36+'Daily-Prod.'!EZ36+'Daily-Prod.'!EQ36+'Daily-Prod.'!EH36+'Daily-Prod.'!DY36+'Daily-Prod.'!DP36+'Daily-Prod.'!DG36+'Daily-Prod.'!CX36+'Daily-Prod.'!CO36+'Daily-Prod.'!CF36+'Daily-Prod.'!BW36+'Daily-Prod.'!BN36+'Daily-Prod.'!BE36+'Daily-Prod.'!AV36+'Daily-Prod.'!AM36+'Daily-Prod.'!AD36+'Daily-Prod.'!U36+'Daily-Prod.'!L36+'Daily-Prod.'!C36)/E36,"")</f>
        <v>0.24568965517241378</v>
      </c>
      <c r="D36" s="475">
        <f>IFERROR(('Daily-Prod.'!JF36+'Daily-Prod.'!IW36+'Daily-Prod.'!IN36+'Daily-Prod.'!IE36+'Daily-Prod.'!HV36+'Daily-Prod.'!HM36+'Daily-Prod.'!HD36+'Daily-Prod.'!GU36+'Daily-Prod.'!GL36+'Daily-Prod.'!GC36+'Daily-Prod.'!FT36+'Daily-Prod.'!FK36+'Daily-Prod.'!FB36+'Daily-Prod.'!ES36+'Daily-Prod.'!EJ36+'Daily-Prod.'!EA36+'Daily-Prod.'!DR36+'Daily-Prod.'!DI36+'Daily-Prod.'!CZ36+'Daily-Prod.'!CQ36+'Daily-Prod.'!CH36+'Daily-Prod.'!BY36+'Daily-Prod.'!BP36+'Daily-Prod.'!BG36+'Daily-Prod.'!AX36+'Daily-Prod.'!AO36+'Daily-Prod.'!AF36+'Daily-Prod.'!W36+'Daily-Prod.'!N36+'Daily-Prod.'!E36+'Daily-Prod.'!JG36+'Daily-Prod.'!IX36+'Daily-Prod.'!IO36+'Daily-Prod.'!IF36+'Daily-Prod.'!HW36+'Daily-Prod.'!HN36+'Daily-Prod.'!HE36+'Daily-Prod.'!GV36+'Daily-Prod.'!GM36+'Daily-Prod.'!GD36+'Daily-Prod.'!FU36+'Daily-Prod.'!FL36+'Daily-Prod.'!FC36+'Daily-Prod.'!ET36+'Daily-Prod.'!EK36+'Daily-Prod.'!EB36+'Daily-Prod.'!DS36+'Daily-Prod.'!DJ36+'Daily-Prod.'!DA36+'Daily-Prod.'!CR36+'Daily-Prod.'!CI36+'Daily-Prod.'!BZ36+'Daily-Prod.'!BQ36+'Daily-Prod.'!BH36+'Daily-Prod.'!AY36+'Daily-Prod.'!AP36+'Daily-Prod.'!AG36+'Daily-Prod.'!X36+'Daily-Prod.'!O36+'Daily-Prod.'!F36)/E36,"")</f>
        <v>0.38362068965517243</v>
      </c>
      <c r="E36" s="496">
        <f>IFERROR(('Daily-Prod.'!JH36+'Daily-Prod.'!IY36+'Daily-Prod.'!IP36+'Daily-Prod.'!IG36+'Daily-Prod.'!HX36+'Daily-Prod.'!HO36+'Daily-Prod.'!HF36+'Daily-Prod.'!GW36+'Daily-Prod.'!GN36+'Daily-Prod.'!GE36+'Daily-Prod.'!FV36+'Daily-Prod.'!FM36+'Daily-Prod.'!FD36+'Daily-Prod.'!EU36+'Daily-Prod.'!EL36+'Daily-Prod.'!EC36+'Daily-Prod.'!DT36+'Daily-Prod.'!DK36+'Daily-Prod.'!DB36+'Daily-Prod.'!CS36+'Daily-Prod.'!CJ36+'Daily-Prod.'!CA36+'Daily-Prod.'!BR36+'Daily-Prod.'!BI36+'Daily-Prod.'!AZ36+'Daily-Prod.'!AQ36+'Daily-Prod.'!AH36+'Daily-Prod.'!Y36+'Daily-Prod.'!P36+'Daily-Prod.'!G36),"")</f>
        <v>232</v>
      </c>
      <c r="F36" s="383"/>
      <c r="G36" s="384">
        <f>IFERROR(('Daily-Prod.'!JJ36+'Daily-Prod.'!JA36+'Daily-Prod.'!IR36+'Daily-Prod.'!II36+'Daily-Prod.'!HZ36+'Daily-Prod.'!HQ36+'Daily-Prod.'!HH36+'Daily-Prod.'!GY36+'Daily-Prod.'!GP36+'Daily-Prod.'!GG36+'Daily-Prod.'!FX36+'Daily-Prod.'!FO36+'Daily-Prod.'!FF36+'Daily-Prod.'!EW36+'Daily-Prod.'!EN36+'Daily-Prod.'!EE36+'Daily-Prod.'!DV36+'Daily-Prod.'!DM36+'Daily-Prod.'!DD36+'Daily-Prod.'!CU36+'Daily-Prod.'!CL36+'Daily-Prod.'!CC36+'Daily-Prod.'!BT36+'Daily-Prod.'!BK36+'Daily-Prod.'!BB36+'Daily-Prod.'!AS36+'Daily-Prod.'!AJ36+'Daily-Prod.'!AA36+'Daily-Prod.'!R36+'Daily-Prod.'!I36),"")</f>
        <v>108</v>
      </c>
      <c r="H36" s="495" t="str">
        <f t="shared" si="19"/>
        <v/>
      </c>
      <c r="I36" s="378">
        <f>IFERROR(AVERAGE('Daily-Prod.'!JH36,'Daily-Prod.'!IY36,'Daily-Prod.'!IP36,'Daily-Prod.'!IG36,'Daily-Prod.'!HX36,'Daily-Prod.'!HO36,'Daily-Prod.'!HF36,'Daily-Prod.'!GW36,'Daily-Prod.'!GN36,'Daily-Prod.'!GE36,'Daily-Prod.'!FV36,'Daily-Prod.'!FM36,'Daily-Prod.'!FD36,'Daily-Prod.'!EU36,'Daily-Prod.'!EL36,'Daily-Prod.'!EC36,'Daily-Prod.'!DT36,'Daily-Prod.'!DK36,'Daily-Prod.'!DB36,'Daily-Prod.'!CS36,'Daily-Prod.'!CJ36,'Daily-Prod.'!CA36,'Daily-Prod.'!BR36,'Daily-Prod.'!BI36,'Daily-Prod.'!AZ36,'Daily-Prod.'!AQ36,'Daily-Prod.'!AH36,'Daily-Prod.'!Y36,'Daily-Prod.'!P36,'Daily-Prod.'!G36),"")</f>
        <v>12.888888888888889</v>
      </c>
      <c r="J36" s="379" t="str">
        <f>IFERROR(AVERAGE('Daily-Prod.'!JI36,'Daily-Prod.'!IZ36,'Daily-Prod.'!IQ36,'Daily-Prod.'!IH36,'Daily-Prod.'!HY36,'Daily-Prod.'!HP36,'Daily-Prod.'!HG36,'Daily-Prod.'!GX36,'Daily-Prod.'!GO36,'Daily-Prod.'!GF36,'Daily-Prod.'!FW36,'Daily-Prod.'!FN36,'Daily-Prod.'!FE36,'Daily-Prod.'!EV36,'Daily-Prod.'!EM36,'Daily-Prod.'!ED36,'Daily-Prod.'!DU36,'Daily-Prod.'!DL36,'Daily-Prod.'!DC36,'Daily-Prod.'!CT36,'Daily-Prod.'!CK36,'Daily-Prod.'!CB36,'Daily-Prod.'!BS36,'Daily-Prod.'!BJ36,'Daily-Prod.'!BA36,'Daily-Prod.'!AR36,'Daily-Prod.'!AI36,'Daily-Prod.'!Z36,'Daily-Prod.'!Q36,'Daily-Prod.'!H36),"")</f>
        <v/>
      </c>
      <c r="K36" s="380">
        <f>IFERROR(AVERAGE('Daily-Prod.'!JJ36,'Daily-Prod.'!JA36,'Daily-Prod.'!IR36,'Daily-Prod.'!II36,'Daily-Prod.'!HZ36,'Daily-Prod.'!HQ36,'Daily-Prod.'!HH36,'Daily-Prod.'!GY36,'Daily-Prod.'!GP36,'Daily-Prod.'!GG36,'Daily-Prod.'!FX36,'Daily-Prod.'!FO36,'Daily-Prod.'!FF36,'Daily-Prod.'!EW36,'Daily-Prod.'!EN36,'Daily-Prod.'!EE36,'Daily-Prod.'!DV36,'Daily-Prod.'!DM36,'Daily-Prod.'!DD36,'Daily-Prod.'!CU36,'Daily-Prod.'!CL36,'Daily-Prod.'!CC36,'Daily-Prod.'!BT36,'Daily-Prod.'!BK36,'Daily-Prod.'!BB36,'Daily-Prod.'!AS36,'Daily-Prod.'!AJ36,'Daily-Prod.'!AA36,'Daily-Prod.'!R36,'Daily-Prod.'!I36),"")</f>
        <v>9</v>
      </c>
      <c r="L36" s="66">
        <f>IFERROR(('Daily-Prod.'!TV36+'Daily-Prod.'!TM36+'Daily-Prod.'!TD36+'Daily-Prod.'!SU36+'Daily-Prod.'!SL36+'Daily-Prod.'!SC36+'Daily-Prod.'!RT36+'Daily-Prod.'!RK36+'Daily-Prod.'!RB36+'Daily-Prod.'!QS36+'Daily-Prod.'!QJ36+'Daily-Prod.'!QA36+'Daily-Prod.'!PR36+'Daily-Prod.'!PI36+'Daily-Prod.'!OZ36+'Daily-Prod.'!OQ36+'Daily-Prod.'!OH36+'Daily-Prod.'!NY36+'Daily-Prod.'!NP36+'Daily-Prod.'!NG36+'Daily-Prod.'!MX36+'Daily-Prod.'!MO36+'Daily-Prod.'!MF36+'Daily-Prod.'!LW36+'Daily-Prod.'!LN36+'Daily-Prod.'!LE36+'Daily-Prod.'!KV36+'Daily-Prod.'!KM36+'Daily-Prod.'!KD36+'Daily-Prod.'!JU36+'Daily-Prod.'!JL36)/O36,"")</f>
        <v>0.45021645021645024</v>
      </c>
      <c r="M36" s="475">
        <f>IFERROR(('Daily-Prod.'!TW36+'Daily-Prod.'!TN36+'Daily-Prod.'!TE36+'Daily-Prod.'!SV36+'Daily-Prod.'!SM36+'Daily-Prod.'!SD36+'Daily-Prod.'!RU36+'Daily-Prod.'!RL36+'Daily-Prod.'!RC36+'Daily-Prod.'!QT36+'Daily-Prod.'!QK36+'Daily-Prod.'!QB36+'Daily-Prod.'!PS36+'Daily-Prod.'!PJ36+'Daily-Prod.'!PA36+'Daily-Prod.'!OR36+'Daily-Prod.'!OI36+'Daily-Prod.'!NZ36+'Daily-Prod.'!NQ36+'Daily-Prod.'!NH36+'Daily-Prod.'!MY36+'Daily-Prod.'!MP36+'Daily-Prod.'!MG36+'Daily-Prod.'!LX36+'Daily-Prod.'!LO36+'Daily-Prod.'!LF36+'Daily-Prod.'!KW36+'Daily-Prod.'!KN36+'Daily-Prod.'!KE36+'Daily-Prod.'!JV36+'Daily-Prod.'!JM36)/O36,"")</f>
        <v>0.24675324675324675</v>
      </c>
      <c r="N36" s="475">
        <f>IFERROR(('Daily-Prod.'!TY36+'Daily-Prod.'!TP36+'Daily-Prod.'!TG36+'Daily-Prod.'!SX36+'Daily-Prod.'!SO36+'Daily-Prod.'!SF36+'Daily-Prod.'!RW36+'Daily-Prod.'!RN36+'Daily-Prod.'!RE36+'Daily-Prod.'!QV36+'Daily-Prod.'!QM36+'Daily-Prod.'!QD36+'Daily-Prod.'!PU36+'Daily-Prod.'!PL36+'Daily-Prod.'!PC36+'Daily-Prod.'!OT36+'Daily-Prod.'!OK36+'Daily-Prod.'!OB36+'Daily-Prod.'!NS36+'Daily-Prod.'!NJ36+'Daily-Prod.'!NA36+'Daily-Prod.'!MR36+'Daily-Prod.'!MI36+'Daily-Prod.'!LZ36+'Daily-Prod.'!LQ36+'Daily-Prod.'!LH36+'Daily-Prod.'!KY36+'Daily-Prod.'!KP36+'Daily-Prod.'!KG36+'Daily-Prod.'!JX36+'Daily-Prod.'!JO36+'Daily-Prod.'!TZ36+'Daily-Prod.'!TQ36+'Daily-Prod.'!TH36+'Daily-Prod.'!SY36+'Daily-Prod.'!SP36+'Daily-Prod.'!SG36+'Daily-Prod.'!RX36+'Daily-Prod.'!RO36+'Daily-Prod.'!RF36+'Daily-Prod.'!QW36+'Daily-Prod.'!QN36+'Daily-Prod.'!QE36+'Daily-Prod.'!PV36+'Daily-Prod.'!PM36+'Daily-Prod.'!PD36+'Daily-Prod.'!OU36+'Daily-Prod.'!OL36+'Daily-Prod.'!OC36+'Daily-Prod.'!NT36+'Daily-Prod.'!NK36+'Daily-Prod.'!NB36+'Daily-Prod.'!MS36+'Daily-Prod.'!MJ36+'Daily-Prod.'!MA36+'Daily-Prod.'!LR36+'Daily-Prod.'!LI36+'Daily-Prod.'!KZ36+'Daily-Prod.'!KQ36+'Daily-Prod.'!KH36+'Daily-Prod.'!JY36+'Daily-Prod.'!JP36)/O36,"")</f>
        <v>0.30303030303030304</v>
      </c>
      <c r="O36" s="496">
        <f>IFERROR(('Daily-Prod.'!UA36+'Daily-Prod.'!TR36+'Daily-Prod.'!TI36+'Daily-Prod.'!SZ36+'Daily-Prod.'!SQ36+'Daily-Prod.'!SH36+'Daily-Prod.'!RY36+'Daily-Prod.'!RP36+'Daily-Prod.'!RG36+'Daily-Prod.'!QX36+'Daily-Prod.'!QO36+'Daily-Prod.'!QF36+'Daily-Prod.'!PW36+'Daily-Prod.'!PN36+'Daily-Prod.'!PE36+'Daily-Prod.'!OV36+'Daily-Prod.'!OM36+'Daily-Prod.'!OD36+'Daily-Prod.'!NU36+'Daily-Prod.'!NL36+'Daily-Prod.'!NC36+'Daily-Prod.'!MT36+'Daily-Prod.'!MK36+'Daily-Prod.'!MB36+'Daily-Prod.'!LS36+'Daily-Prod.'!LJ36+'Daily-Prod.'!LA36+'Daily-Prod.'!KR36+'Daily-Prod.'!KI36+'Daily-Prod.'!JZ36+'Daily-Prod.'!JQ36),"")</f>
        <v>231</v>
      </c>
      <c r="P36" s="383"/>
      <c r="Q36" s="384">
        <f>IFERROR(('Daily-Prod.'!UC36+'Daily-Prod.'!TT36+'Daily-Prod.'!TK36+'Daily-Prod.'!TB36+'Daily-Prod.'!SS36+'Daily-Prod.'!SJ36+'Daily-Prod.'!SA36+'Daily-Prod.'!RR36+'Daily-Prod.'!RI36+'Daily-Prod.'!QZ36+'Daily-Prod.'!QQ36+'Daily-Prod.'!QH36+'Daily-Prod.'!PY36+'Daily-Prod.'!PP36+'Daily-Prod.'!PG36+'Daily-Prod.'!OX36+'Daily-Prod.'!OO36+'Daily-Prod.'!OF36+'Daily-Prod.'!NW36+'Daily-Prod.'!NN36+'Daily-Prod.'!NE36+'Daily-Prod.'!MV36+'Daily-Prod.'!MM36+'Daily-Prod.'!MD36+'Daily-Prod.'!LU36+'Daily-Prod.'!LL36+'Daily-Prod.'!LC36+'Daily-Prod.'!KT36+'Daily-Prod.'!KK36+'Daily-Prod.'!KB36+'Daily-Prod.'!JS36),"")</f>
        <v>203</v>
      </c>
      <c r="R36" s="495" t="str">
        <f t="shared" si="21"/>
        <v/>
      </c>
      <c r="S36" s="378">
        <f>IFERROR(AVERAGE('Daily-Prod.'!TR36,'Daily-Prod.'!UA36,'Daily-Prod.'!TI36,'Daily-Prod.'!SZ36,'Daily-Prod.'!SQ36,'Daily-Prod.'!SH36,'Daily-Prod.'!RY36,'Daily-Prod.'!RP36,'Daily-Prod.'!RG36,'Daily-Prod.'!QX36,'Daily-Prod.'!QO36,'Daily-Prod.'!QF36,'Daily-Prod.'!PW36,'Daily-Prod.'!PN36,'Daily-Prod.'!PE36,'Daily-Prod.'!OV36,'Daily-Prod.'!OM36,'Daily-Prod.'!OD36,'Daily-Prod.'!NU36,'Daily-Prod.'!NL36,'Daily-Prod.'!NC36,'Daily-Prod.'!MT36,'Daily-Prod.'!MK36,'Daily-Prod.'!MB36,'Daily-Prod.'!LS36,'Daily-Prod.'!LJ36,'Daily-Prod.'!LA36,'Daily-Prod.'!KR36,'Daily-Prod.'!KI36,'Daily-Prod.'!JZ36),"")</f>
        <v>10.95</v>
      </c>
      <c r="T36" s="379" t="str">
        <f>IFERROR(AVERAGE('Daily-Prod.'!TS36,'Daily-Prod.'!UB36,'Daily-Prod.'!TJ36,'Daily-Prod.'!TA36,'Daily-Prod.'!SR36,'Daily-Prod.'!SI36,'Daily-Prod.'!RZ36,'Daily-Prod.'!RQ36,'Daily-Prod.'!RH36,'Daily-Prod.'!QY36,'Daily-Prod.'!QP36,'Daily-Prod.'!QG36,'Daily-Prod.'!PX36,'Daily-Prod.'!PO36,'Daily-Prod.'!PF36,'Daily-Prod.'!OW36,'Daily-Prod.'!ON36,'Daily-Prod.'!OE36,'Daily-Prod.'!NV36,'Daily-Prod.'!NM36,'Daily-Prod.'!ND36,'Daily-Prod.'!MU36,'Daily-Prod.'!ML36,'Daily-Prod.'!MC36,'Daily-Prod.'!LT36,'Daily-Prod.'!LK36,'Daily-Prod.'!LB36,'Daily-Prod.'!KS36,'Daily-Prod.'!KJ36,'Daily-Prod.'!KA36),"")</f>
        <v/>
      </c>
      <c r="U36" s="380">
        <f>IFERROR(AVERAGE('Daily-Prod.'!TT36,'Daily-Prod.'!UC36,'Daily-Prod.'!TK36,'Daily-Prod.'!TB36,'Daily-Prod.'!SS36,'Daily-Prod.'!SJ36,'Daily-Prod.'!SA36,'Daily-Prod.'!RR36,'Daily-Prod.'!RI36,'Daily-Prod.'!QZ36,'Daily-Prod.'!QQ36,'Daily-Prod.'!QH36,'Daily-Prod.'!PY36,'Daily-Prod.'!PP36,'Daily-Prod.'!PG36,'Daily-Prod.'!OX36,'Daily-Prod.'!OO36,'Daily-Prod.'!OF36,'Daily-Prod.'!NW36,'Daily-Prod.'!NN36,'Daily-Prod.'!NE36,'Daily-Prod.'!MV36,'Daily-Prod.'!MM36,'Daily-Prod.'!MD36,'Daily-Prod.'!LU36,'Daily-Prod.'!LL36,'Daily-Prod.'!LC36,'Daily-Prod.'!KT36,'Daily-Prod.'!KK36,'Daily-Prod.'!KB36),"")</f>
        <v>9.1428571428571423</v>
      </c>
      <c r="V36" s="66">
        <f>IFERROR(('Daily-Prod.'!ADN36+'Daily-Prod.'!ADE36+'Daily-Prod.'!ACV36+'Daily-Prod.'!ACM36+'Daily-Prod.'!ACD36+'Daily-Prod.'!ABU36+'Daily-Prod.'!ABL36+'Daily-Prod.'!ABC36+'Daily-Prod.'!AAT36+'Daily-Prod.'!AAK36+'Daily-Prod.'!AAB36+'Daily-Prod.'!ZS36+'Daily-Prod.'!ZJ36+'Daily-Prod.'!ZA36+'Daily-Prod.'!YR36+'Daily-Prod.'!YI36+'Daily-Prod.'!XZ36+'Daily-Prod.'!XQ36+'Daily-Prod.'!XH36+'Daily-Prod.'!WY36+'Daily-Prod.'!WP36+'Daily-Prod.'!WG36+'Daily-Prod.'!VX36+'Daily-Prod.'!VO36+'Daily-Prod.'!VF36+'Daily-Prod.'!UW36+'Daily-Prod.'!UN36+'Daily-Prod.'!UE36)/Y36,"")</f>
        <v>0.36464088397790057</v>
      </c>
      <c r="W36" s="475">
        <f>IFERROR(('Daily-Prod.'!ADO36+'Daily-Prod.'!ADF36+'Daily-Prod.'!ACW36+'Daily-Prod.'!ACN36+'Daily-Prod.'!ACE36+'Daily-Prod.'!ABV36+'Daily-Prod.'!ABM36+'Daily-Prod.'!ABD36+'Daily-Prod.'!AAU36+'Daily-Prod.'!AAL36+'Daily-Prod.'!AAC36+'Daily-Prod.'!ZT36+'Daily-Prod.'!ZK36+'Daily-Prod.'!ZB36+'Daily-Prod.'!YS36+'Daily-Prod.'!YJ36+'Daily-Prod.'!YA36+'Daily-Prod.'!XR36+'Daily-Prod.'!XI36+'Daily-Prod.'!WZ36+'Daily-Prod.'!WQ36+'Daily-Prod.'!WH36+'Daily-Prod.'!VY36+'Daily-Prod.'!VP36+'Daily-Prod.'!VG36+'Daily-Prod.'!UX36+'Daily-Prod.'!UO36+'Daily-Prod.'!UF36)/Y36,"")</f>
        <v>0.29281767955801102</v>
      </c>
      <c r="X36" s="475">
        <f>IFERROR(('Daily-Prod.'!ADR36+'Daily-Prod.'!ADI36+'Daily-Prod.'!ACZ36+'Daily-Prod.'!ACQ36+'Daily-Prod.'!ACH36+'Daily-Prod.'!ABY36+'Daily-Prod.'!ABP36+'Daily-Prod.'!ABG36+'Daily-Prod.'!AAX36+'Daily-Prod.'!AAO36+'Daily-Prod.'!AAF36+'Daily-Prod.'!ZW36+'Daily-Prod.'!ZN36+'Daily-Prod.'!ZE36+'Daily-Prod.'!YV36+'Daily-Prod.'!YM36+'Daily-Prod.'!YD36+'Daily-Prod.'!XU36+'Daily-Prod.'!XL36+'Daily-Prod.'!XC36+'Daily-Prod.'!WT36+'Daily-Prod.'!WK36+'Daily-Prod.'!WB36+'Daily-Prod.'!VS36+'Daily-Prod.'!VJ36+'Daily-Prod.'!VA36+'Daily-Prod.'!UR36+'Daily-Prod.'!UI36+'Daily-Prod.'!ADQ36+'Daily-Prod.'!ADH36+'Daily-Prod.'!ACY36+'Daily-Prod.'!ACP36+'Daily-Prod.'!ACG36+'Daily-Prod.'!ABX36+'Daily-Prod.'!ABO36+'Daily-Prod.'!ABF36+'Daily-Prod.'!AAW36+'Daily-Prod.'!AAN36+'Daily-Prod.'!AAE36+'Daily-Prod.'!ZV36+'Daily-Prod.'!ZM36+'Daily-Prod.'!ZD36+'Daily-Prod.'!YU36+'Daily-Prod.'!YL36+'Daily-Prod.'!YC36+'Daily-Prod.'!XT36+'Daily-Prod.'!XK36+'Daily-Prod.'!XB36+'Daily-Prod.'!WS36+'Daily-Prod.'!WJ36+'Daily-Prod.'!WA36+'Daily-Prod.'!VR36+'Daily-Prod.'!VI36+'Daily-Prod.'!UZ36+'Daily-Prod.'!UQ36+'Daily-Prod.'!UH36)/Y36,"")</f>
        <v>0.34254143646408841</v>
      </c>
      <c r="Y36" s="496">
        <f>IFERROR(('Daily-Prod.'!ADS36+'Daily-Prod.'!ADJ36+'Daily-Prod.'!ADA36+'Daily-Prod.'!ACR36+'Daily-Prod.'!ACI36+'Daily-Prod.'!ABZ36+'Daily-Prod.'!ABQ36+'Daily-Prod.'!ABH36+'Daily-Prod.'!AAY36+'Daily-Prod.'!AAP36+'Daily-Prod.'!AAG36+'Daily-Prod.'!ZX36+'Daily-Prod.'!ZO36+'Daily-Prod.'!ZF36+'Daily-Prod.'!YW36+'Daily-Prod.'!YN36+'Daily-Prod.'!YE36+'Daily-Prod.'!XV36+'Daily-Prod.'!XM36+'Daily-Prod.'!XD36+'Daily-Prod.'!WU36+'Daily-Prod.'!WL36+'Daily-Prod.'!WC36+'Daily-Prod.'!VT36+'Daily-Prod.'!VK36+'Daily-Prod.'!VB36+'Daily-Prod.'!US36+'Daily-Prod.'!UJ36),"")</f>
        <v>181</v>
      </c>
      <c r="Z36" s="383"/>
      <c r="AA36" s="384">
        <f>IFERROR(('Daily-Prod.'!ADU36+'Daily-Prod.'!ADL36+'Daily-Prod.'!ADC36+'Daily-Prod.'!ACT36+'Daily-Prod.'!ACK36+'Daily-Prod.'!ACB36+'Daily-Prod.'!ABS36+'Daily-Prod.'!ABJ36+'Daily-Prod.'!ABA36+'Daily-Prod.'!AAR36+'Daily-Prod.'!AAI36+'Daily-Prod.'!ZZ36+'Daily-Prod.'!ZQ36+'Daily-Prod.'!ZH36+'Daily-Prod.'!YY36+'Daily-Prod.'!YP36+'Daily-Prod.'!YG36+'Daily-Prod.'!XX36+'Daily-Prod.'!XO36+'Daily-Prod.'!XF36+'Daily-Prod.'!WW36+'Daily-Prod.'!WN36+'Daily-Prod.'!WE36+'Daily-Prod.'!VV36+'Daily-Prod.'!VM36+'Daily-Prod.'!VD36+'Daily-Prod.'!UU36+'Daily-Prod.'!UL36),"")</f>
        <v>140</v>
      </c>
      <c r="AB36" s="495" t="str">
        <f t="shared" si="22"/>
        <v/>
      </c>
      <c r="AC36" s="378">
        <f>IFERROR(AVERAGE('Daily-Prod.'!ADS36,'Daily-Prod.'!ADJ36,'Daily-Prod.'!ADA36,'Daily-Prod.'!ACR36,'Daily-Prod.'!ACI36,'Daily-Prod.'!ABZ36,'Daily-Prod.'!ABQ36,'Daily-Prod.'!ABH36,'Daily-Prod.'!AAY36,'Daily-Prod.'!AAP36,'Daily-Prod.'!AAG36,'Daily-Prod.'!ZX36,'Daily-Prod.'!ZO36,'Daily-Prod.'!ZF36,'Daily-Prod.'!YW36,'Daily-Prod.'!YN36,'Daily-Prod.'!YE36,'Daily-Prod.'!XV36,'Daily-Prod.'!XM36,'Daily-Prod.'!XD36,'Daily-Prod.'!WU36,'Daily-Prod.'!WL36,'Daily-Prod.'!WC36,'Daily-Prod.'!VT36,'Daily-Prod.'!VK36,'Daily-Prod.'!VB36,'Daily-Prod.'!US36,'Daily-Prod.'!UJ36),"")</f>
        <v>10.647058823529411</v>
      </c>
      <c r="AD36" s="379" t="str">
        <f>IFERROR(AVERAGE('Daily-Prod.'!ADT36,'Daily-Prod.'!ADK36,'Daily-Prod.'!ADB36,'Daily-Prod.'!ACS36,'Daily-Prod.'!ACJ36,'Daily-Prod.'!ACA36,'Daily-Prod.'!ABR36,'Daily-Prod.'!ABI36,'Daily-Prod.'!AAZ36,'Daily-Prod.'!AAQ36,'Daily-Prod.'!AAH36,'Daily-Prod.'!ZY36,'Daily-Prod.'!ZP36,'Daily-Prod.'!ZG36,'Daily-Prod.'!YX36,'Daily-Prod.'!YO36,'Daily-Prod.'!YF36,'Daily-Prod.'!XW36,'Daily-Prod.'!XN36,'Daily-Prod.'!XE36,'Daily-Prod.'!WV36,'Daily-Prod.'!WM36,'Daily-Prod.'!WD36,'Daily-Prod.'!VU36,'Daily-Prod.'!VL36,'Daily-Prod.'!VC36,'Daily-Prod.'!UT36,'Daily-Prod.'!UK36),"")</f>
        <v/>
      </c>
      <c r="AE36" s="380">
        <f>IFERROR(AVERAGE('Daily-Prod.'!ADU36,'Daily-Prod.'!ADL36,'Daily-Prod.'!ADC36,'Daily-Prod.'!ACT36,'Daily-Prod.'!ACK36,'Daily-Prod.'!ACB36,'Daily-Prod.'!ABS36,'Daily-Prod.'!ABJ36,'Daily-Prod.'!ABA36,'Daily-Prod.'!AAR36,'Daily-Prod.'!AAI36,'Daily-Prod.'!ZZ36,'Daily-Prod.'!ZQ36,'Daily-Prod.'!ZH36,'Daily-Prod.'!YY36,'Daily-Prod.'!YP36,'Daily-Prod.'!YG36,'Daily-Prod.'!XX36,'Daily-Prod.'!XO36,'Daily-Prod.'!XF36,'Daily-Prod.'!WW36,'Daily-Prod.'!WN36,'Daily-Prod.'!WE36,'Daily-Prod.'!VV36,'Daily-Prod.'!VM36,'Daily-Prod.'!VD36,'Daily-Prod.'!UU36,'Daily-Prod.'!UL36),"")</f>
        <v>8.75</v>
      </c>
      <c r="AF36" s="66">
        <f>IFERROR(('Daily-Prod.'!AOG36+'Daily-Prod.'!ANX36+'Daily-Prod.'!ANO36+'Daily-Prod.'!ANF36+'Daily-Prod.'!AMW36+'Daily-Prod.'!AMN36+'Daily-Prod.'!AME36+'Daily-Prod.'!ALV36+'Daily-Prod.'!ALM36+'Daily-Prod.'!ALD36+'Daily-Prod.'!AKU36+'Daily-Prod.'!AKL36+'Daily-Prod.'!AKC36+'Daily-Prod.'!AJT36+'Daily-Prod.'!AJK36+'Daily-Prod.'!AJB36+'Daily-Prod.'!AIS36+'Daily-Prod.'!AIJ36+'Daily-Prod.'!AIA36+'Daily-Prod.'!AHR36+'Daily-Prod.'!AHI36+'Daily-Prod.'!AGZ36+'Daily-Prod.'!AGQ36+'Daily-Prod.'!AGH36+'Daily-Prod.'!AFY36+'Daily-Prod.'!AFP36+'Daily-Prod.'!AFG36+'Daily-Prod.'!AEX36+'Daily-Prod.'!AEO36+'Daily-Prod.'!AEF36+'Daily-Prod.'!ADW36)/AI36,"")</f>
        <v>0.31196581196581197</v>
      </c>
      <c r="AG36" s="475">
        <f>IFERROR(('Daily-Prod.'!AOH36+'Daily-Prod.'!ANY36+'Daily-Prod.'!ANP36+'Daily-Prod.'!ANG36+'Daily-Prod.'!AMX36+'Daily-Prod.'!AMO36+'Daily-Prod.'!AMF36+'Daily-Prod.'!ALW36+'Daily-Prod.'!ALN36+'Daily-Prod.'!ALE36+'Daily-Prod.'!AKV36+'Daily-Prod.'!AKM36+'Daily-Prod.'!AKD36+'Daily-Prod.'!AJU36+'Daily-Prod.'!AJL36+'Daily-Prod.'!AJC36+'Daily-Prod.'!AIT36+'Daily-Prod.'!AIK36+'Daily-Prod.'!AIB36+'Daily-Prod.'!AHS36+'Daily-Prod.'!AHJ36+'Daily-Prod.'!AHA36+'Daily-Prod.'!AGR36+'Daily-Prod.'!AGI36+'Daily-Prod.'!AFZ36+'Daily-Prod.'!AFQ36+'Daily-Prod.'!AFH36+'Daily-Prod.'!AEY36+'Daily-Prod.'!AEP36+'Daily-Prod.'!AEG36+'Daily-Prod.'!ADX36)/AI36,"")</f>
        <v>0.40598290598290598</v>
      </c>
      <c r="AH36" s="475">
        <f>IFERROR(('Daily-Prod.'!AOK36+'Daily-Prod.'!AOB36+'Daily-Prod.'!ANS36+'Daily-Prod.'!ANJ36+'Daily-Prod.'!ANA36+'Daily-Prod.'!AMR36+'Daily-Prod.'!AMI36+'Daily-Prod.'!ALZ36+'Daily-Prod.'!ALQ36+'Daily-Prod.'!ALH36+'Daily-Prod.'!AKY36+'Daily-Prod.'!AKP36+'Daily-Prod.'!AKG36+'Daily-Prod.'!AJX36+'Daily-Prod.'!AJO36+'Daily-Prod.'!AJF36+'Daily-Prod.'!AIW36+'Daily-Prod.'!AIN36+'Daily-Prod.'!AIE36+'Daily-Prod.'!AHV36+'Daily-Prod.'!AHM36+'Daily-Prod.'!AHD36+'Daily-Prod.'!AGU36+'Daily-Prod.'!AGL36+'Daily-Prod.'!AGC36+'Daily-Prod.'!AFT36+'Daily-Prod.'!AFK36+'Daily-Prod.'!AFB36+'Daily-Prod.'!AES36+'Daily-Prod.'!AEJ36+'Daily-Prod.'!AEA36+'Daily-Prod.'!AOJ36+'Daily-Prod.'!AOA36+'Daily-Prod.'!ANR36+'Daily-Prod.'!ANI36+'Daily-Prod.'!AMZ36+'Daily-Prod.'!AMQ36+'Daily-Prod.'!AMH36+'Daily-Prod.'!ALY36+'Daily-Prod.'!ALP36+'Daily-Prod.'!ALG36+'Daily-Prod.'!AKX36+'Daily-Prod.'!AKO36+'Daily-Prod.'!AKF36+'Daily-Prod.'!AJW36+'Daily-Prod.'!AJN36+'Daily-Prod.'!AJE36+'Daily-Prod.'!AIV36+'Daily-Prod.'!AIM36+'Daily-Prod.'!AID36+'Daily-Prod.'!AHU36+'Daily-Prod.'!AHL36+'Daily-Prod.'!AHC36+'Daily-Prod.'!AGT36+'Daily-Prod.'!AGK36+'Daily-Prod.'!AGB36+'Daily-Prod.'!AFS36+'Daily-Prod.'!AFJ36+'Daily-Prod.'!AFA36+'Daily-Prod.'!AER36+'Daily-Prod.'!AEI36+'Daily-Prod.'!ADZ36)/AI36,"")</f>
        <v>0.28205128205128205</v>
      </c>
      <c r="AI36" s="496">
        <f>IFERROR(('Daily-Prod.'!AOL36+'Daily-Prod.'!AOC36+'Daily-Prod.'!ANT36+'Daily-Prod.'!ANK36+'Daily-Prod.'!ANB36+'Daily-Prod.'!AMS36+'Daily-Prod.'!AMJ36+'Daily-Prod.'!AMA36+'Daily-Prod.'!ALR36+'Daily-Prod.'!ALI36+'Daily-Prod.'!AKZ36+'Daily-Prod.'!AKQ36+'Daily-Prod.'!AKH36+'Daily-Prod.'!AJY36+'Daily-Prod.'!AJP36+'Daily-Prod.'!AJG36+'Daily-Prod.'!AIX36+'Daily-Prod.'!AIO36+'Daily-Prod.'!AIF36+'Daily-Prod.'!AHW36+'Daily-Prod.'!AHN36+'Daily-Prod.'!AHE36+'Daily-Prod.'!AGV36+'Daily-Prod.'!AGM36+'Daily-Prod.'!AGD36+'Daily-Prod.'!AFU36+'Daily-Prod.'!AFL36+'Daily-Prod.'!AFC36+'Daily-Prod.'!AET36+'Daily-Prod.'!AEK36+'Daily-Prod.'!AEB36),"")</f>
        <v>234</v>
      </c>
      <c r="AJ36" s="383"/>
      <c r="AK36" s="384">
        <f>IFERROR(('Daily-Prod.'!AON36+'Daily-Prod.'!AOE36+'Daily-Prod.'!ANV36+'Daily-Prod.'!ANM36+'Daily-Prod.'!AND36+'Daily-Prod.'!AMU36+'Daily-Prod.'!AML36+'Daily-Prod.'!AMC36+'Daily-Prod.'!ALT36+'Daily-Prod.'!ALK36+'Daily-Prod.'!ALB36+'Daily-Prod.'!AKS36+'Daily-Prod.'!AKJ36+'Daily-Prod.'!AKA36+'Daily-Prod.'!AJR36+'Daily-Prod.'!AJI36+'Daily-Prod.'!AIZ36+'Daily-Prod.'!AIQ36+'Daily-Prod.'!AIH36+'Daily-Prod.'!AHY36+'Daily-Prod.'!AHP36+'Daily-Prod.'!AHG36+'Daily-Prod.'!AGX36+'Daily-Prod.'!AGO36+'Daily-Prod.'!AGF36+'Daily-Prod.'!AFW36+'Daily-Prod.'!AFN36+'Daily-Prod.'!AFE36+'Daily-Prod.'!AEV36+'Daily-Prod.'!AEM36+'Daily-Prod.'!AED36),"")</f>
        <v>227</v>
      </c>
      <c r="AL36" s="495" t="str">
        <f t="shared" si="23"/>
        <v/>
      </c>
      <c r="AM36" s="378">
        <f>IFERROR(AVERAGE('Daily-Prod.'!AOL36,'Daily-Prod.'!AOC36,'Daily-Prod.'!ANT36,'Daily-Prod.'!ANK36,'Daily-Prod.'!ANB36,'Daily-Prod.'!AMS36,'Daily-Prod.'!AMJ36,'Daily-Prod.'!AMA36,'Daily-Prod.'!ALR36,'Daily-Prod.'!ALI36,'Daily-Prod.'!AKZ36,'Daily-Prod.'!AKQ36,'Daily-Prod.'!AKH36,'Daily-Prod.'!AJY36,'Daily-Prod.'!AJP36,'Daily-Prod.'!AJG36,'Daily-Prod.'!AIX36,'Daily-Prod.'!AIO36,'Daily-Prod.'!AIF36,'Daily-Prod.'!AHW36,'Daily-Prod.'!AHN36,'Daily-Prod.'!AHE36,'Daily-Prod.'!AGV36,'Daily-Prod.'!AGM36,'Daily-Prod.'!AGD36,'Daily-Prod.'!AFU36,'Daily-Prod.'!AFL36,'Daily-Prod.'!AFC36,'Daily-Prod.'!AET36,'Daily-Prod.'!AEK36,'Daily-Prod.'!AEB36),"")</f>
        <v>12.315789473684211</v>
      </c>
      <c r="AN36" s="379"/>
      <c r="AO36" s="380">
        <f>IFERROR(AVERAGE('Daily-Prod.'!AON36,'Daily-Prod.'!AOE36,'Daily-Prod.'!ANV36,'Daily-Prod.'!ANM36,'Daily-Prod.'!AND36,'Daily-Prod.'!AMU36,'Daily-Prod.'!AML36,'Daily-Prod.'!AMC36,'Daily-Prod.'!ALT36,'Daily-Prod.'!ALK36,'Daily-Prod.'!ALB36,'Daily-Prod.'!AKS36,'Daily-Prod.'!AKJ36,'Daily-Prod.'!AKA36,'Daily-Prod.'!AJR36,'Daily-Prod.'!AJI36,'Daily-Prod.'!AIZ36,'Daily-Prod.'!AIQ36,'Daily-Prod.'!AIH36,'Daily-Prod.'!AHY36,'Daily-Prod.'!AHP36,'Daily-Prod.'!AHG36,'Daily-Prod.'!AGX36,'Daily-Prod.'!AGO36,'Daily-Prod.'!AGF36,'Daily-Prod.'!AFW36,'Daily-Prod.'!AFN36,'Daily-Prod.'!AFE36,'Daily-Prod.'!AEV36,'Daily-Prod.'!AEM36,'Daily-Prod.'!AED36),"")</f>
        <v>11.947368421052632</v>
      </c>
      <c r="AP36" s="66">
        <f>IFERROR(('Daily-Prod.'!AYZ36+'Daily-Prod.'!AYQ36+'Daily-Prod.'!AYH36+'Daily-Prod.'!AXY36+'Daily-Prod.'!AXP36+'Daily-Prod.'!AXG36+'Daily-Prod.'!AWX36+'Daily-Prod.'!AWO36+'Daily-Prod.'!AWF36+'Daily-Prod.'!AVW36+'Daily-Prod.'!AVN36+'Daily-Prod.'!AVE36+'Daily-Prod.'!AUV36+'Daily-Prod.'!AUM36+'Daily-Prod.'!AUD36+'Daily-Prod.'!ATU36+'Daily-Prod.'!ATL36+'Daily-Prod.'!ATC36+'Daily-Prod.'!AST36+'Daily-Prod.'!ASK36+'Daily-Prod.'!ASB36+'Daily-Prod.'!ARS36+'Daily-Prod.'!ARJ36+'Daily-Prod.'!ARA36+'Daily-Prod.'!AQR36+'Daily-Prod.'!AQI36+'Daily-Prod.'!APZ36+'Daily-Prod.'!APQ36+'Daily-Prod.'!APH36+'Daily-Prod.'!AOY36+'Daily-Prod.'!AOP36)/AS36,"")</f>
        <v>0.39189189189189189</v>
      </c>
      <c r="AQ36" s="475">
        <f>IFERROR(('Daily-Prod.'!AZA36+'Daily-Prod.'!AYR36+'Daily-Prod.'!AYI36+'Daily-Prod.'!AXZ36+'Daily-Prod.'!AXQ36+'Daily-Prod.'!AXH36+'Daily-Prod.'!AWY36+'Daily-Prod.'!AWP36+'Daily-Prod.'!AWG36+'Daily-Prod.'!AVX36+'Daily-Prod.'!AVO36+'Daily-Prod.'!AVF36+'Daily-Prod.'!AUW36+'Daily-Prod.'!AUN36+'Daily-Prod.'!AUE36+'Daily-Prod.'!ATV36+'Daily-Prod.'!ATM36+'Daily-Prod.'!ATD36+'Daily-Prod.'!ASU36+'Daily-Prod.'!ASL36+'Daily-Prod.'!ASC36+'Daily-Prod.'!ART36+'Daily-Prod.'!ARK36+'Daily-Prod.'!ARB36+'Daily-Prod.'!AQS36+'Daily-Prod.'!AQJ36+'Daily-Prod.'!AQA36+'Daily-Prod.'!APR36+'Daily-Prod.'!API36+'Daily-Prod.'!AOZ36+'Daily-Prod.'!AOQ36)/AS36,"")</f>
        <v>0.28378378378378377</v>
      </c>
      <c r="AR36" s="475">
        <f>IFERROR(('Daily-Prod.'!AZC36+'Daily-Prod.'!AYT36+'Daily-Prod.'!AYK36+'Daily-Prod.'!AYB36+'Daily-Prod.'!AXS36+'Daily-Prod.'!AXJ36+'Daily-Prod.'!AXA36+'Daily-Prod.'!AWR36+'Daily-Prod.'!AWI36+'Daily-Prod.'!AVZ36+'Daily-Prod.'!AVQ36+'Daily-Prod.'!AVH36+'Daily-Prod.'!AUY36+'Daily-Prod.'!AUP36+'Daily-Prod.'!AUG36+'Daily-Prod.'!ATX36+'Daily-Prod.'!ATO36+'Daily-Prod.'!ATF36+'Daily-Prod.'!ASW36+'Daily-Prod.'!ASN36+'Daily-Prod.'!ASE36+'Daily-Prod.'!ARV36+'Daily-Prod.'!ARM36+'Daily-Prod.'!ARD36+'Daily-Prod.'!AQU36+'Daily-Prod.'!AQL36+'Daily-Prod.'!AQC36+'Daily-Prod.'!APT36+'Daily-Prod.'!APK36+'Daily-Prod.'!APB36+'Daily-Prod.'!AOS36+'Daily-Prod.'!AZD36+'Daily-Prod.'!AYU36+'Daily-Prod.'!AYL36+'Daily-Prod.'!AYC36+'Daily-Prod.'!AXT36+'Daily-Prod.'!AXK36+'Daily-Prod.'!AXB36+'Daily-Prod.'!AWS36+'Daily-Prod.'!AWJ36+'Daily-Prod.'!AWA36+'Daily-Prod.'!AVR36+'Daily-Prod.'!AVI36+'Daily-Prod.'!AUZ36+'Daily-Prod.'!AUQ36+'Daily-Prod.'!AUH36+'Daily-Prod.'!ATY36+'Daily-Prod.'!ATP36+'Daily-Prod.'!ATG36+'Daily-Prod.'!ASX36+'Daily-Prod.'!ASO36+'Daily-Prod.'!ASF36+'Daily-Prod.'!ARW36+'Daily-Prod.'!ARN36+'Daily-Prod.'!ARE36+'Daily-Prod.'!AQV36+'Daily-Prod.'!AQM36+'Daily-Prod.'!AQD36+'Daily-Prod.'!APU36+'Daily-Prod.'!APL36+'Daily-Prod.'!APC36+'Daily-Prod.'!AOT36)/AS36,"")</f>
        <v>0.32432432432432434</v>
      </c>
      <c r="AS36" s="496">
        <f>IFERROR(('Daily-Prod.'!AZE36+'Daily-Prod.'!AYV36+'Daily-Prod.'!AYM36+'Daily-Prod.'!AYD36+'Daily-Prod.'!AXU36+'Daily-Prod.'!AXL36+'Daily-Prod.'!AXC36+'Daily-Prod.'!AWT36+'Daily-Prod.'!AWK36+'Daily-Prod.'!AWB36+'Daily-Prod.'!AVS36+'Daily-Prod.'!AVJ36+'Daily-Prod.'!AVA36+'Daily-Prod.'!AUR36+'Daily-Prod.'!AUI36+'Daily-Prod.'!ATZ36+'Daily-Prod.'!ATQ36+'Daily-Prod.'!ATH36+'Daily-Prod.'!ASY36+'Daily-Prod.'!ASP36+'Daily-Prod.'!ASG36+'Daily-Prod.'!ARX36+'Daily-Prod.'!ARO36+'Daily-Prod.'!ARF36+'Daily-Prod.'!AQW36+'Daily-Prod.'!AQN36+'Daily-Prod.'!AQE36+'Daily-Prod.'!APV36+'Daily-Prod.'!APM36+'Daily-Prod.'!APD36+'Daily-Prod.'!AOU36),"")</f>
        <v>222</v>
      </c>
      <c r="AT36" s="383"/>
      <c r="AU36" s="384">
        <f>IFERROR(('Daily-Prod.'!AZG36+'Daily-Prod.'!AYX36+'Daily-Prod.'!AYO36+'Daily-Prod.'!AYF36+'Daily-Prod.'!AXW36+'Daily-Prod.'!AXN36+'Daily-Prod.'!AXE36+'Daily-Prod.'!AWV36+'Daily-Prod.'!AWM36+'Daily-Prod.'!AWD36+'Daily-Prod.'!AVU36+'Daily-Prod.'!AVL36+'Daily-Prod.'!AVC36+'Daily-Prod.'!AUT36+'Daily-Prod.'!AUK36+'Daily-Prod.'!AUB36+'Daily-Prod.'!ATS36+'Daily-Prod.'!ATJ36+'Daily-Prod.'!ATA36+'Daily-Prod.'!ASR36+'Daily-Prod.'!ASI36+'Daily-Prod.'!ARZ36+'Daily-Prod.'!ARQ36+'Daily-Prod.'!ARH36+'Daily-Prod.'!AQY36+'Daily-Prod.'!AQP36+'Daily-Prod.'!AQG36+'Daily-Prod.'!APX36+'Daily-Prod.'!APO36+'Daily-Prod.'!APF36+'Daily-Prod.'!AOW36),"")</f>
        <v>188</v>
      </c>
      <c r="AV36" s="495" t="str">
        <f t="shared" si="24"/>
        <v/>
      </c>
      <c r="AW36" s="378">
        <f>IFERROR(AVERAGE('Daily-Prod.'!AZE36,'Daily-Prod.'!AYV36,'Daily-Prod.'!AYM36,'Daily-Prod.'!AYD36,'Daily-Prod.'!AXU36,'Daily-Prod.'!AXL36,'Daily-Prod.'!AXC36,'Daily-Prod.'!AWT36,'Daily-Prod.'!AWK36,'Daily-Prod.'!AWB36,'Daily-Prod.'!AVS36,'Daily-Prod.'!AVJ36,'Daily-Prod.'!AVA36,'Daily-Prod.'!AUR36,'Daily-Prod.'!AUI36,'Daily-Prod.'!ATZ36,'Daily-Prod.'!ATQ36,'Daily-Prod.'!ATH36,'Daily-Prod.'!ASY36,'Daily-Prod.'!ASP36,'Daily-Prod.'!ASG36,'Daily-Prod.'!ARX36,'Daily-Prod.'!ARO36,'Daily-Prod.'!ARF36,'Daily-Prod.'!AQW36,'Daily-Prod.'!AQN36,'Daily-Prod.'!AQE36,'Daily-Prod.'!APV36,'Daily-Prod.'!APM36,'Daily-Prod.'!APD36,'Daily-Prod.'!AOU36),"")</f>
        <v>11.684210526315789</v>
      </c>
      <c r="AX36" s="379"/>
      <c r="AY36" s="380">
        <f>IFERROR(AVERAGE('Daily-Prod.'!AZG36,'Daily-Prod.'!AYX36,'Daily-Prod.'!AYO36,'Daily-Prod.'!AYF36,'Daily-Prod.'!AXW36,'Daily-Prod.'!AXN36,'Daily-Prod.'!AXE36,'Daily-Prod.'!AWV36,'Daily-Prod.'!AWM36,'Daily-Prod.'!AWD36,'Daily-Prod.'!AVU36,'Daily-Prod.'!AVL36,'Daily-Prod.'!AVC36,'Daily-Prod.'!AUT36,'Daily-Prod.'!AUK36,'Daily-Prod.'!AUB36,'Daily-Prod.'!ATS36,'Daily-Prod.'!ATJ36,'Daily-Prod.'!ATA36,'Daily-Prod.'!ASR36,'Daily-Prod.'!ASI36,'Daily-Prod.'!ARZ36,'Daily-Prod.'!ARQ36,'Daily-Prod.'!ARH36,'Daily-Prod.'!AQY36,'Daily-Prod.'!AQP36,'Daily-Prod.'!AQG36,'Daily-Prod.'!APX36,'Daily-Prod.'!APO36,'Daily-Prod.'!APF36,'Daily-Prod.'!AOW36),"")</f>
        <v>7.52</v>
      </c>
      <c r="AZ36" s="66">
        <f>IFERROR(('Daily-Prod.'!BJJ36+'Daily-Prod.'!BJA36+'Daily-Prod.'!BIR36+'Daily-Prod.'!BII36+'Daily-Prod.'!BHZ36+'Daily-Prod.'!BHQ36+'Daily-Prod.'!BHH36+'Daily-Prod.'!BGY36+'Daily-Prod.'!BGP36+'Daily-Prod.'!BGG36+'Daily-Prod.'!BFX36+'Daily-Prod.'!BFO36+'Daily-Prod.'!BFF36+'Daily-Prod.'!BEW36+'Daily-Prod.'!BEN36+'Daily-Prod.'!BEE36+'Daily-Prod.'!BDV36+'Daily-Prod.'!BDM36+'Daily-Prod.'!BDD36+'Daily-Prod.'!BCU36+'Daily-Prod.'!BCL36+'Daily-Prod.'!BCC36+'Daily-Prod.'!BBT36+'Daily-Prod.'!BBK36+'Daily-Prod.'!BBB36+'Daily-Prod.'!BAS36+'Daily-Prod.'!BAJ36+'Daily-Prod.'!BAA36+'Daily-Prod.'!AZR36+'Daily-Prod.'!AZI36)/BC36,"")</f>
        <v>0.39285714285714285</v>
      </c>
      <c r="BA36" s="475">
        <f>IFERROR(('Daily-Prod.'!BJK36+'Daily-Prod.'!BJB36+'Daily-Prod.'!BIS36+'Daily-Prod.'!BIJ36+'Daily-Prod.'!BIA36+'Daily-Prod.'!BHR36+'Daily-Prod.'!BHI36+'Daily-Prod.'!BGZ36+'Daily-Prod.'!BGQ36+'Daily-Prod.'!BGH36+'Daily-Prod.'!BFY36+'Daily-Prod.'!BFP36+'Daily-Prod.'!BFG36+'Daily-Prod.'!BEX36+'Daily-Prod.'!BEO36+'Daily-Prod.'!BEF36+'Daily-Prod.'!BDW36+'Daily-Prod.'!BDN36+'Daily-Prod.'!BDE36+'Daily-Prod.'!BCV36+'Daily-Prod.'!BCM36+'Daily-Prod.'!BCD36+'Daily-Prod.'!BBU36+'Daily-Prod.'!BBL36+'Daily-Prod.'!BBC36+'Daily-Prod.'!BAT36+'Daily-Prod.'!BAK36+'Daily-Prod.'!BAB36+'Daily-Prod.'!AZS36+'Daily-Prod.'!AZJ36)/BC36,"")</f>
        <v>0.25892857142857145</v>
      </c>
      <c r="BB36" s="475">
        <f>IFERROR(('Daily-Prod.'!BJM36+'Daily-Prod.'!BJD36+'Daily-Prod.'!BIU36+'Daily-Prod.'!BIL36+'Daily-Prod.'!BIC36+'Daily-Prod.'!BHT36+'Daily-Prod.'!BHK36+'Daily-Prod.'!BHB36+'Daily-Prod.'!BGS36+'Daily-Prod.'!BGJ36+'Daily-Prod.'!BGA36+'Daily-Prod.'!BFR36+'Daily-Prod.'!BFI36+'Daily-Prod.'!BEZ36+'Daily-Prod.'!BEQ36+'Daily-Prod.'!BEH36+'Daily-Prod.'!BDY36+'Daily-Prod.'!BDP36+'Daily-Prod.'!BDG36+'Daily-Prod.'!BCX36+'Daily-Prod.'!BCO36+'Daily-Prod.'!BCF36+'Daily-Prod.'!BBW36+'Daily-Prod.'!BBN36+'Daily-Prod.'!BBE36+'Daily-Prod.'!BAV36+'Daily-Prod.'!BAM36+'Daily-Prod.'!BAD36+'Daily-Prod.'!AZU36+'Daily-Prod.'!AZL36+'Daily-Prod.'!BJN36+'Daily-Prod.'!BJE36+'Daily-Prod.'!BIV36+'Daily-Prod.'!BIM36+'Daily-Prod.'!BID36+'Daily-Prod.'!BHU36+'Daily-Prod.'!BHL36+'Daily-Prod.'!BHC36+'Daily-Prod.'!BGT36+'Daily-Prod.'!BGK36+'Daily-Prod.'!BGB36+'Daily-Prod.'!BFS36+'Daily-Prod.'!BFJ36+'Daily-Prod.'!BFA36+'Daily-Prod.'!BER36+'Daily-Prod.'!BEI36+'Daily-Prod.'!BDZ36+'Daily-Prod.'!BDQ36+'Daily-Prod.'!BDH36+'Daily-Prod.'!BCY36+'Daily-Prod.'!BCP36+'Daily-Prod.'!BCG36+'Daily-Prod.'!BBX36+'Daily-Prod.'!BBO36+'Daily-Prod.'!BBF36+'Daily-Prod.'!BAW36+'Daily-Prod.'!BAN36+'Daily-Prod.'!BAE36+'Daily-Prod.'!AZV36+'Daily-Prod.'!AZM36)/BC36,"")</f>
        <v>0.3482142857142857</v>
      </c>
      <c r="BC36" s="496">
        <f>IFERROR(('Daily-Prod.'!BJO36+'Daily-Prod.'!BJF36+'Daily-Prod.'!BIW36+'Daily-Prod.'!BIN36+'Daily-Prod.'!BIE36+'Daily-Prod.'!BHV36+'Daily-Prod.'!BHM36+'Daily-Prod.'!BHD36+'Daily-Prod.'!BGU36+'Daily-Prod.'!BGL36+'Daily-Prod.'!BGC36+'Daily-Prod.'!BFT36+'Daily-Prod.'!BFK36+'Daily-Prod.'!BFB36+'Daily-Prod.'!BES36+'Daily-Prod.'!BEJ36+'Daily-Prod.'!BEA36+'Daily-Prod.'!BDR36+'Daily-Prod.'!BDI36+'Daily-Prod.'!BCZ36+'Daily-Prod.'!BCQ36+'Daily-Prod.'!BCH36+'Daily-Prod.'!BBY36+'Daily-Prod.'!BBP36+'Daily-Prod.'!BBG36+'Daily-Prod.'!BAX36+'Daily-Prod.'!BAO36+'Daily-Prod.'!BAF36+'Daily-Prod.'!AZW36+'Daily-Prod.'!AZN36),"")</f>
        <v>224</v>
      </c>
      <c r="BD36" s="383">
        <f>IFERROR(('Daily-Prod.'!BJP36+'Daily-Prod.'!BJG36+'Daily-Prod.'!BIX36+'Daily-Prod.'!BIO36+'Daily-Prod.'!BIF36+'Daily-Prod.'!BHW36+'Daily-Prod.'!BHN36+'Daily-Prod.'!BHE36+'Daily-Prod.'!BGV36+'Daily-Prod.'!BGM36+'Daily-Prod.'!BGD36+'Daily-Prod.'!BFU36+'Daily-Prod.'!BFL36+'Daily-Prod.'!BFC36+'Daily-Prod.'!BET36+'Daily-Prod.'!BEK36+'Daily-Prod.'!BEB36+'Daily-Prod.'!BDS36+'Daily-Prod.'!BDJ36+'Daily-Prod.'!BDA36+'Daily-Prod.'!BCR36+'Daily-Prod.'!BCI36+'Daily-Prod.'!BBZ36+'Daily-Prod.'!BBQ36+'Daily-Prod.'!BBH36+'Daily-Prod.'!BAY36+'Daily-Prod.'!BAP36+'Daily-Prod.'!BAG36+'Daily-Prod.'!AZX36+'Daily-Prod.'!AZO36),"")</f>
        <v>138</v>
      </c>
      <c r="BE36" s="384">
        <f>IFERROR(('Daily-Prod.'!BJQ36+'Daily-Prod.'!BJH36+'Daily-Prod.'!BIY36+'Daily-Prod.'!BIP36+'Daily-Prod.'!BIG36+'Daily-Prod.'!BHX36+'Daily-Prod.'!BHO36+'Daily-Prod.'!BHF36+'Daily-Prod.'!BGW36+'Daily-Prod.'!BGN36+'Daily-Prod.'!BGE36+'Daily-Prod.'!BFV36+'Daily-Prod.'!BFM36+'Daily-Prod.'!BFD36+'Daily-Prod.'!BEU36+'Daily-Prod.'!BEL36+'Daily-Prod.'!BEC36+'Daily-Prod.'!BDT36+'Daily-Prod.'!BDK36+'Daily-Prod.'!BDB36+'Daily-Prod.'!BCS36+'Daily-Prod.'!BCJ36+'Daily-Prod.'!BCA36+'Daily-Prod.'!BBR36+'Daily-Prod.'!BBI36+'Daily-Prod.'!BAZ36+'Daily-Prod.'!BAQ36+'Daily-Prod.'!BAH36+'Daily-Prod.'!AZY36+'Daily-Prod.'!AZP36),"")</f>
        <v>138</v>
      </c>
      <c r="BF36" s="495">
        <f t="shared" si="20"/>
        <v>1</v>
      </c>
      <c r="BG36" s="378">
        <f>IFERROR(AVERAGE('Daily-Prod.'!BJO36,'Daily-Prod.'!BJF36,'Daily-Prod.'!BIW36,'Daily-Prod.'!BIN36,'Daily-Prod.'!BIE36,'Daily-Prod.'!BHV36,'Daily-Prod.'!BHM36,'Daily-Prod.'!BHD36,'Daily-Prod.'!BGU36,'Daily-Prod.'!BGL36,'Daily-Prod.'!BGC36,'Daily-Prod.'!BFT36,'Daily-Prod.'!BFK36,'Daily-Prod.'!BFB36,'Daily-Prod.'!BES36,'Daily-Prod.'!BEJ36,'Daily-Prod.'!BEA36,'Daily-Prod.'!BDR36,'Daily-Prod.'!BDI36,'Daily-Prod.'!BCZ36,'Daily-Prod.'!BCQ36,'Daily-Prod.'!BCH36,'Daily-Prod.'!BBY36,'Daily-Prod.'!BBP36,'Daily-Prod.'!BBG36,'Daily-Prod.'!BAX36,'Daily-Prod.'!BAO36,'Daily-Prod.'!BAF36,'Daily-Prod.'!AZW36,'Daily-Prod.'!AZN36),"")</f>
        <v>11.789473684210526</v>
      </c>
      <c r="BH36" s="379">
        <f>IFERROR(AVERAGE('Daily-Prod.'!BJP36,'Daily-Prod.'!BJG36,'Daily-Prod.'!BIX36,'Daily-Prod.'!BIO36,'Daily-Prod.'!BIF36,'Daily-Prod.'!BHW36,'Daily-Prod.'!BHN36,'Daily-Prod.'!BHE36,'Daily-Prod.'!BGV36,'Daily-Prod.'!BGM36,'Daily-Prod.'!BGD36,'Daily-Prod.'!BFU36,'Daily-Prod.'!BFL36,'Daily-Prod.'!BFC36,'Daily-Prod.'!BET36,'Daily-Prod.'!BEK36,'Daily-Prod.'!BEB36,'Daily-Prod.'!BDS36,'Daily-Prod.'!BDJ36,'Daily-Prod.'!BDA36,'Daily-Prod.'!BCR36,'Daily-Prod.'!BCI36,'Daily-Prod.'!BBZ36,'Daily-Prod.'!BBQ36,'Daily-Prod.'!BBH36,'Daily-Prod.'!BAY36,'Daily-Prod.'!BAP36,'Daily-Prod.'!BAG36,'Daily-Prod.'!AZX36,'Daily-Prod.'!AZO36),"")</f>
        <v>4.7586206896551726</v>
      </c>
      <c r="BI36" s="380">
        <f>IFERROR(AVERAGE('Daily-Prod.'!BJQ36,'Daily-Prod.'!BJH36,'Daily-Prod.'!BIY36,'Daily-Prod.'!BIP36,'Daily-Prod.'!BIG36,'Daily-Prod.'!BHX36,'Daily-Prod.'!BHO36,'Daily-Prod.'!BHF36,'Daily-Prod.'!BGW36,'Daily-Prod.'!BGN36,'Daily-Prod.'!BGE36,'Daily-Prod.'!BFV36,'Daily-Prod.'!BFM36,'Daily-Prod.'!BFD36,'Daily-Prod.'!BEU36,'Daily-Prod.'!BEL36,'Daily-Prod.'!BEC36,'Daily-Prod.'!BDT36,'Daily-Prod.'!BDK36,'Daily-Prod.'!BDB36,'Daily-Prod.'!BCS36,'Daily-Prod.'!BCJ36,'Daily-Prod.'!BCA36,'Daily-Prod.'!BBR36,'Daily-Prod.'!BBI36,'Daily-Prod.'!BAZ36,'Daily-Prod.'!BAQ36,'Daily-Prod.'!BAH36,'Daily-Prod.'!AZY36,'Daily-Prod.'!AZP36),"")</f>
        <v>4.7586206896551726</v>
      </c>
      <c r="BJ36" s="66">
        <f>IFERROR((('Daily-Prod.'!BUC36+'Daily-Prod.'!BTT36+'Daily-Prod.'!BTK36+'Daily-Prod.'!BTB36+'Daily-Prod.'!BSS36+'Daily-Prod.'!BSJ36+'Daily-Prod.'!BSA36+'Daily-Prod.'!BRR36+'Daily-Prod.'!BRI36+'Daily-Prod.'!BQZ36+'Daily-Prod.'!BQQ36+'Daily-Prod.'!BQH36+'Daily-Prod.'!BPY36+'Daily-Prod.'!BPP36+'Daily-Prod.'!BPG36+'Daily-Prod.'!BOX36+'Daily-Prod.'!BOO36+'Daily-Prod.'!BOF36+'Daily-Prod.'!BNW36+'Daily-Prod.'!BNN36+'Daily-Prod.'!BNE36+'Daily-Prod.'!BMV36+'Daily-Prod.'!BMM36+'Daily-Prod.'!BMD36+'Daily-Prod.'!BLU36+'Daily-Prod.'!BLL36+'Daily-Prod.'!BLC36+'Daily-Prod.'!BKT36+'Daily-Prod.'!BKK36+'Daily-Prod.'!BKB36+'Daily-Prod.'!BJS36)/BM36),"")</f>
        <v>0.54973821989528793</v>
      </c>
      <c r="BK36" s="475">
        <f>IFERROR((('Daily-Prod.'!BUD36+'Daily-Prod.'!BTU36+'Daily-Prod.'!BTL36+'Daily-Prod.'!BTC36+'Daily-Prod.'!BST36+'Daily-Prod.'!BSK36+'Daily-Prod.'!BSB36+'Daily-Prod.'!BRS36+'Daily-Prod.'!BRJ36+'Daily-Prod.'!BRA36+'Daily-Prod.'!BQR36+'Daily-Prod.'!BQI36+'Daily-Prod.'!BPZ36+'Daily-Prod.'!BPQ36+'Daily-Prod.'!BPH36+'Daily-Prod.'!BOY36+'Daily-Prod.'!BOP36+'Daily-Prod.'!BOG36+'Daily-Prod.'!BNX36+'Daily-Prod.'!BNO36+'Daily-Prod.'!BNF36+'Daily-Prod.'!BMW36+'Daily-Prod.'!BMN36+'Daily-Prod.'!BME36+'Daily-Prod.'!BLV36+'Daily-Prod.'!BLM36+'Daily-Prod.'!BLD36+'Daily-Prod.'!BKU36+'Daily-Prod.'!BKL36+'Daily-Prod.'!BKC36+'Daily-Prod.'!BJT36)/BM36),"")</f>
        <v>0.27225130890052357</v>
      </c>
      <c r="BL36" s="475">
        <f>IFERROR((('Daily-Prod.'!BUG36+'Daily-Prod.'!BTX36+'Daily-Prod.'!BTO36+'Daily-Prod.'!BTF36+'Daily-Prod.'!BSW36+'Daily-Prod.'!BSN36+'Daily-Prod.'!BSE36+'Daily-Prod.'!BRV36+'Daily-Prod.'!BRM36+'Daily-Prod.'!BRD36+'Daily-Prod.'!BQU36+'Daily-Prod.'!BQL36+'Daily-Prod.'!BQC36+'Daily-Prod.'!BPT36+'Daily-Prod.'!BPK36+'Daily-Prod.'!BPB36+'Daily-Prod.'!BOS36+'Daily-Prod.'!BOJ36+'Daily-Prod.'!BOA36+'Daily-Prod.'!BNR36+'Daily-Prod.'!BNI36+'Daily-Prod.'!BMZ36+'Daily-Prod.'!BMQ36+'Daily-Prod.'!BMH36+'Daily-Prod.'!BLY36+'Daily-Prod.'!BLP36+'Daily-Prod.'!BLG36+'Daily-Prod.'!BKX36+'Daily-Prod.'!BKO36+'Daily-Prod.'!BKF36+'Daily-Prod.'!BJW36+'Daily-Prod.'!BUF36+'Daily-Prod.'!BTW36+'Daily-Prod.'!BTN36+'Daily-Prod.'!BTE36+'Daily-Prod.'!BSV36+'Daily-Prod.'!BSM36+'Daily-Prod.'!BSD36+'Daily-Prod.'!BRU36+'Daily-Prod.'!BRL36+'Daily-Prod.'!BRC36+'Daily-Prod.'!BQT36+'Daily-Prod.'!BQK36+'Daily-Prod.'!BQB36+'Daily-Prod.'!BPS36+'Daily-Prod.'!BPJ36+'Daily-Prod.'!BPA36+'Daily-Prod.'!BOR36+'Daily-Prod.'!BOI36+'Daily-Prod.'!BNZ36+'Daily-Prod.'!BNQ36+'Daily-Prod.'!BNH36+'Daily-Prod.'!BMY36+'Daily-Prod.'!BMP36+'Daily-Prod.'!BMG36+'Daily-Prod.'!BLX36+'Daily-Prod.'!BLO36+'Daily-Prod.'!BLF36+'Daily-Prod.'!BKW36+'Daily-Prod.'!BKN36+'Daily-Prod.'!BKE36+'Daily-Prod.'!BJV36)/BM36),"")</f>
        <v>0.17801047120418848</v>
      </c>
      <c r="BM36" s="496">
        <f>IFERROR(('Daily-Prod.'!BUH36+'Daily-Prod.'!BTY36+'Daily-Prod.'!BTP36+'Daily-Prod.'!BTG36+'Daily-Prod.'!BSX36+'Daily-Prod.'!BSO36+'Daily-Prod.'!BSF36+'Daily-Prod.'!BRW36+'Daily-Prod.'!BRN36+'Daily-Prod.'!BRE36+'Daily-Prod.'!BQV36+'Daily-Prod.'!BQM36+'Daily-Prod.'!BQD36+'Daily-Prod.'!BPU36+'Daily-Prod.'!BPL36+'Daily-Prod.'!BPC36+'Daily-Prod.'!BOT36+'Daily-Prod.'!BOK36+'Daily-Prod.'!BOB36+'Daily-Prod.'!BNS36+'Daily-Prod.'!BNJ36+'Daily-Prod.'!BNA36+'Daily-Prod.'!BMR36+'Daily-Prod.'!BMI36+'Daily-Prod.'!BLZ36+'Daily-Prod.'!BLQ36+'Daily-Prod.'!BLH36+'Daily-Prod.'!BKY36+'Daily-Prod.'!BKP36+'Daily-Prod.'!BKG36+'Daily-Prod.'!BJX36),"")</f>
        <v>191</v>
      </c>
      <c r="BN36" s="383"/>
      <c r="BO36" s="384">
        <f>IFERROR(('Daily-Prod.'!BUJ36+'Daily-Prod.'!BUA36+'Daily-Prod.'!BTR36+'Daily-Prod.'!BTI36+'Daily-Prod.'!BSZ36+'Daily-Prod.'!BSQ36+'Daily-Prod.'!BSH36+'Daily-Prod.'!BRY36+'Daily-Prod.'!BRP36+'Daily-Prod.'!BRG36+'Daily-Prod.'!BQX36+'Daily-Prod.'!BQO36+'Daily-Prod.'!BQF36+'Daily-Prod.'!BPW36+'Daily-Prod.'!BPN36+'Daily-Prod.'!BPE36+'Daily-Prod.'!BOV36+'Daily-Prod.'!BOM36+'Daily-Prod.'!BOD36+'Daily-Prod.'!BNU36+'Daily-Prod.'!BNL36+'Daily-Prod.'!BNC36+'Daily-Prod.'!BMT36+'Daily-Prod.'!BMK36+'Daily-Prod.'!BMB36+'Daily-Prod.'!BLS36+'Daily-Prod.'!BLJ36+'Daily-Prod.'!BLA36+'Daily-Prod.'!BKR36+'Daily-Prod.'!BKI36+'Daily-Prod.'!BJZ36),"")</f>
        <v>77</v>
      </c>
      <c r="BP36" s="495" t="str">
        <f t="shared" si="25"/>
        <v/>
      </c>
      <c r="BQ36" s="378">
        <f ca="1">IFERROR(AVERAGE(('Daily-Prod.'!BUH36,'Daily-Prod.'!BTY36,'Daily-Prod.'!BTP36,'Daily-Prod.'!BTG36,'Daily-Prod.'!BSX36,'Daily-Prod.'!BSO36,'Daily-Prod.'!BSF36,'Daily-Prod.'!BRW36,'Daily-Prod.'!BRN36,'Daily-Prod.'!BRE36,'Daily-Prod.'!BQV36,'Daily-Prod.'!BQM36,'Daily-Prod.'!BQD36,'Daily-Prod.'!BPU36,'Daily-Prod.'!BPL36,'Daily-Prod.'!BPC36,'Daily-Prod.'!BOT36,'Daily-Prod.'!BOK36,'Daily-Prod.'!BOB36,'Daily-Prod.'!BNS36,'Daily-Prod.'!BNJ36,'Daily-Prod.'!BNA36,'Daily-Prod.'!BMR36,'Daily-Prod.'!BMI36,'Daily-Prod.'!BLZ36,'Daily-Prod.'!BLQ36,'Daily-Prod.'!BLH36,'Daily-Prod.'!BKY36,'Daily-Prod.'!BKP36,'Daily-Prod.'!BKG36,'Daily-Prod.'!BJX36)),"")</f>
        <v>8.6818181818181817</v>
      </c>
      <c r="BR36" s="379"/>
      <c r="BS36" s="380">
        <f>IFERROR((AVERAGE('Daily-Prod.'!BUJ36,'Daily-Prod.'!BUA36,'Daily-Prod.'!BTR36,'Daily-Prod.'!BTI36,'Daily-Prod.'!BSZ36,'Daily-Prod.'!BSQ36,'Daily-Prod.'!BSH36,'Daily-Prod.'!BRY36,'Daily-Prod.'!BRP36,'Daily-Prod.'!BRG36,'Daily-Prod.'!BQX36,'Daily-Prod.'!BQO36,'Daily-Prod.'!BQF36,'Daily-Prod.'!BPW36,'Daily-Prod.'!BPN36,'Daily-Prod.'!BPE36,'Daily-Prod.'!BOV36,'Daily-Prod.'!BOM36,'Daily-Prod.'!BOD36,'Daily-Prod.'!BNU36,'Daily-Prod.'!BNL36,'Daily-Prod.'!BNC36,'Daily-Prod.'!BMT36,'Daily-Prod.'!BMK36,'Daily-Prod.'!BMB36,'Daily-Prod.'!BLS36,'Daily-Prod.'!BLJ36,'Daily-Prod.'!BLA36,'Daily-Prod.'!BKR36,'Daily-Prod.'!BKI36,'Daily-Prod.'!BJZ36)),"")</f>
        <v>8.5555555555555554</v>
      </c>
    </row>
    <row r="37" spans="1:71">
      <c r="A37" s="459" t="s">
        <v>159</v>
      </c>
      <c r="B37" s="66">
        <f>IFERROR(('Daily-Prod.'!JC37+'Daily-Prod.'!IT37+'Daily-Prod.'!IK37+'Daily-Prod.'!IB37+'Daily-Prod.'!HS37+'Daily-Prod.'!HJ37+'Daily-Prod.'!HA37+'Daily-Prod.'!GR37+'Daily-Prod.'!GI37+'Daily-Prod.'!FZ37+'Daily-Prod.'!FQ37+'Daily-Prod.'!FH37+'Daily-Prod.'!EY37+'Daily-Prod.'!EP37+'Daily-Prod.'!EG37+'Daily-Prod.'!DX37+'Daily-Prod.'!DO37+'Daily-Prod.'!DF37+'Daily-Prod.'!CW37+'Daily-Prod.'!CN37+'Daily-Prod.'!CE37+'Daily-Prod.'!BV37+'Daily-Prod.'!BM37+'Daily-Prod.'!BD37+'Daily-Prod.'!AU37+'Daily-Prod.'!AL37+'Daily-Prod.'!AC37+'Daily-Prod.'!T37+'Daily-Prod.'!K37+'Daily-Prod.'!B37)/E37,"")</f>
        <v>0.39442231075697209</v>
      </c>
      <c r="C37" s="475">
        <f>IFERROR(('Daily-Prod.'!JD37+'Daily-Prod.'!IU37+'Daily-Prod.'!IL37+'Daily-Prod.'!IC37+'Daily-Prod.'!HT37+'Daily-Prod.'!HK37+'Daily-Prod.'!HB37+'Daily-Prod.'!GS37+'Daily-Prod.'!GJ37+'Daily-Prod.'!GA37+'Daily-Prod.'!FR37+'Daily-Prod.'!FI37+'Daily-Prod.'!EZ37+'Daily-Prod.'!EQ37+'Daily-Prod.'!EH37+'Daily-Prod.'!DY37+'Daily-Prod.'!DP37+'Daily-Prod.'!DG37+'Daily-Prod.'!CX37+'Daily-Prod.'!CO37+'Daily-Prod.'!CF37+'Daily-Prod.'!BW37+'Daily-Prod.'!BN37+'Daily-Prod.'!BE37+'Daily-Prod.'!AV37+'Daily-Prod.'!AM37+'Daily-Prod.'!AD37+'Daily-Prod.'!U37+'Daily-Prod.'!L37+'Daily-Prod.'!C37)/E37,"")</f>
        <v>0.3147410358565737</v>
      </c>
      <c r="D37" s="475">
        <f>IFERROR(('Daily-Prod.'!JF37+'Daily-Prod.'!IW37+'Daily-Prod.'!IN37+'Daily-Prod.'!IE37+'Daily-Prod.'!HV37+'Daily-Prod.'!HM37+'Daily-Prod.'!HD37+'Daily-Prod.'!GU37+'Daily-Prod.'!GL37+'Daily-Prod.'!GC37+'Daily-Prod.'!FT37+'Daily-Prod.'!FK37+'Daily-Prod.'!FB37+'Daily-Prod.'!ES37+'Daily-Prod.'!EJ37+'Daily-Prod.'!EA37+'Daily-Prod.'!DR37+'Daily-Prod.'!DI37+'Daily-Prod.'!CZ37+'Daily-Prod.'!CQ37+'Daily-Prod.'!CH37+'Daily-Prod.'!BY37+'Daily-Prod.'!BP37+'Daily-Prod.'!BG37+'Daily-Prod.'!AX37+'Daily-Prod.'!AO37+'Daily-Prod.'!AF37+'Daily-Prod.'!W37+'Daily-Prod.'!N37+'Daily-Prod.'!E37+'Daily-Prod.'!JG37+'Daily-Prod.'!IX37+'Daily-Prod.'!IO37+'Daily-Prod.'!IF37+'Daily-Prod.'!HW37+'Daily-Prod.'!HN37+'Daily-Prod.'!HE37+'Daily-Prod.'!GV37+'Daily-Prod.'!GM37+'Daily-Prod.'!GD37+'Daily-Prod.'!FU37+'Daily-Prod.'!FL37+'Daily-Prod.'!FC37+'Daily-Prod.'!ET37+'Daily-Prod.'!EK37+'Daily-Prod.'!EB37+'Daily-Prod.'!DS37+'Daily-Prod.'!DJ37+'Daily-Prod.'!DA37+'Daily-Prod.'!CR37+'Daily-Prod.'!CI37+'Daily-Prod.'!BZ37+'Daily-Prod.'!BQ37+'Daily-Prod.'!BH37+'Daily-Prod.'!AY37+'Daily-Prod.'!AP37+'Daily-Prod.'!AG37+'Daily-Prod.'!X37+'Daily-Prod.'!O37+'Daily-Prod.'!F37)/E37,"")</f>
        <v>0.2908366533864542</v>
      </c>
      <c r="E37" s="496">
        <f>IFERROR(('Daily-Prod.'!JH37+'Daily-Prod.'!IY37+'Daily-Prod.'!IP37+'Daily-Prod.'!IG37+'Daily-Prod.'!HX37+'Daily-Prod.'!HO37+'Daily-Prod.'!HF37+'Daily-Prod.'!GW37+'Daily-Prod.'!GN37+'Daily-Prod.'!GE37+'Daily-Prod.'!FV37+'Daily-Prod.'!FM37+'Daily-Prod.'!FD37+'Daily-Prod.'!EU37+'Daily-Prod.'!EL37+'Daily-Prod.'!EC37+'Daily-Prod.'!DT37+'Daily-Prod.'!DK37+'Daily-Prod.'!DB37+'Daily-Prod.'!CS37+'Daily-Prod.'!CJ37+'Daily-Prod.'!CA37+'Daily-Prod.'!BR37+'Daily-Prod.'!BI37+'Daily-Prod.'!AZ37+'Daily-Prod.'!AQ37+'Daily-Prod.'!AH37+'Daily-Prod.'!Y37+'Daily-Prod.'!P37+'Daily-Prod.'!G37),"")</f>
        <v>251</v>
      </c>
      <c r="F37" s="383"/>
      <c r="G37" s="384">
        <f>IFERROR(('Daily-Prod.'!JJ37+'Daily-Prod.'!JA37+'Daily-Prod.'!IR37+'Daily-Prod.'!II37+'Daily-Prod.'!HZ37+'Daily-Prod.'!HQ37+'Daily-Prod.'!HH37+'Daily-Prod.'!GY37+'Daily-Prod.'!GP37+'Daily-Prod.'!GG37+'Daily-Prod.'!FX37+'Daily-Prod.'!FO37+'Daily-Prod.'!FF37+'Daily-Prod.'!EW37+'Daily-Prod.'!EN37+'Daily-Prod.'!EE37+'Daily-Prod.'!DV37+'Daily-Prod.'!DM37+'Daily-Prod.'!DD37+'Daily-Prod.'!CU37+'Daily-Prod.'!CL37+'Daily-Prod.'!CC37+'Daily-Prod.'!BT37+'Daily-Prod.'!BK37+'Daily-Prod.'!BB37+'Daily-Prod.'!AS37+'Daily-Prod.'!AJ37+'Daily-Prod.'!AA37+'Daily-Prod.'!R37+'Daily-Prod.'!I37),"")</f>
        <v>150</v>
      </c>
      <c r="H37" s="495" t="str">
        <f t="shared" si="19"/>
        <v/>
      </c>
      <c r="I37" s="378">
        <f>IFERROR(AVERAGE('Daily-Prod.'!JH37,'Daily-Prod.'!IY37,'Daily-Prod.'!IP37,'Daily-Prod.'!IG37,'Daily-Prod.'!HX37,'Daily-Prod.'!HO37,'Daily-Prod.'!HF37,'Daily-Prod.'!GW37,'Daily-Prod.'!GN37,'Daily-Prod.'!GE37,'Daily-Prod.'!FV37,'Daily-Prod.'!FM37,'Daily-Prod.'!FD37,'Daily-Prod.'!EU37,'Daily-Prod.'!EL37,'Daily-Prod.'!EC37,'Daily-Prod.'!DT37,'Daily-Prod.'!DK37,'Daily-Prod.'!DB37,'Daily-Prod.'!CS37,'Daily-Prod.'!CJ37,'Daily-Prod.'!CA37,'Daily-Prod.'!BR37,'Daily-Prod.'!BI37,'Daily-Prod.'!AZ37,'Daily-Prod.'!AQ37,'Daily-Prod.'!AH37,'Daily-Prod.'!Y37,'Daily-Prod.'!P37,'Daily-Prod.'!G37),"")</f>
        <v>13.210526315789474</v>
      </c>
      <c r="J37" s="379" t="str">
        <f>IFERROR(AVERAGE('Daily-Prod.'!JI37,'Daily-Prod.'!IZ37,'Daily-Prod.'!IQ37,'Daily-Prod.'!IH37,'Daily-Prod.'!HY37,'Daily-Prod.'!HP37,'Daily-Prod.'!HG37,'Daily-Prod.'!GX37,'Daily-Prod.'!GO37,'Daily-Prod.'!GF37,'Daily-Prod.'!FW37,'Daily-Prod.'!FN37,'Daily-Prod.'!FE37,'Daily-Prod.'!EV37,'Daily-Prod.'!EM37,'Daily-Prod.'!ED37,'Daily-Prod.'!DU37,'Daily-Prod.'!DL37,'Daily-Prod.'!DC37,'Daily-Prod.'!CT37,'Daily-Prod.'!CK37,'Daily-Prod.'!CB37,'Daily-Prod.'!BS37,'Daily-Prod.'!BJ37,'Daily-Prod.'!BA37,'Daily-Prod.'!AR37,'Daily-Prod.'!AI37,'Daily-Prod.'!Z37,'Daily-Prod.'!Q37,'Daily-Prod.'!H37),"")</f>
        <v/>
      </c>
      <c r="K37" s="380">
        <f>IFERROR(AVERAGE('Daily-Prod.'!JJ37,'Daily-Prod.'!JA37,'Daily-Prod.'!IR37,'Daily-Prod.'!II37,'Daily-Prod.'!HZ37,'Daily-Prod.'!HQ37,'Daily-Prod.'!HH37,'Daily-Prod.'!GY37,'Daily-Prod.'!GP37,'Daily-Prod.'!GG37,'Daily-Prod.'!FX37,'Daily-Prod.'!FO37,'Daily-Prod.'!FF37,'Daily-Prod.'!EW37,'Daily-Prod.'!EN37,'Daily-Prod.'!EE37,'Daily-Prod.'!DV37,'Daily-Prod.'!DM37,'Daily-Prod.'!DD37,'Daily-Prod.'!CU37,'Daily-Prod.'!CL37,'Daily-Prod.'!CC37,'Daily-Prod.'!BT37,'Daily-Prod.'!BK37,'Daily-Prod.'!BB37,'Daily-Prod.'!AS37,'Daily-Prod.'!AJ37,'Daily-Prod.'!AA37,'Daily-Prod.'!R37,'Daily-Prod.'!I37),"")</f>
        <v>13.636363636363637</v>
      </c>
      <c r="L37" s="66">
        <f>IFERROR(('Daily-Prod.'!TV37+'Daily-Prod.'!TM37+'Daily-Prod.'!TD37+'Daily-Prod.'!SU37+'Daily-Prod.'!SL37+'Daily-Prod.'!SC37+'Daily-Prod.'!RT37+'Daily-Prod.'!RK37+'Daily-Prod.'!RB37+'Daily-Prod.'!QS37+'Daily-Prod.'!QJ37+'Daily-Prod.'!QA37+'Daily-Prod.'!PR37+'Daily-Prod.'!PI37+'Daily-Prod.'!OZ37+'Daily-Prod.'!OQ37+'Daily-Prod.'!OH37+'Daily-Prod.'!NY37+'Daily-Prod.'!NP37+'Daily-Prod.'!NG37+'Daily-Prod.'!MX37+'Daily-Prod.'!MO37+'Daily-Prod.'!MF37+'Daily-Prod.'!LW37+'Daily-Prod.'!LN37+'Daily-Prod.'!LE37+'Daily-Prod.'!KV37+'Daily-Prod.'!KM37+'Daily-Prod.'!KD37+'Daily-Prod.'!JU37+'Daily-Prod.'!JL37)/O37,"")</f>
        <v>0.31818181818181818</v>
      </c>
      <c r="M37" s="475">
        <f>IFERROR(('Daily-Prod.'!TW37+'Daily-Prod.'!TN37+'Daily-Prod.'!TE37+'Daily-Prod.'!SV37+'Daily-Prod.'!SM37+'Daily-Prod.'!SD37+'Daily-Prod.'!RU37+'Daily-Prod.'!RL37+'Daily-Prod.'!RC37+'Daily-Prod.'!QT37+'Daily-Prod.'!QK37+'Daily-Prod.'!QB37+'Daily-Prod.'!PS37+'Daily-Prod.'!PJ37+'Daily-Prod.'!PA37+'Daily-Prod.'!OR37+'Daily-Prod.'!OI37+'Daily-Prod.'!NZ37+'Daily-Prod.'!NQ37+'Daily-Prod.'!NH37+'Daily-Prod.'!MY37+'Daily-Prod.'!MP37+'Daily-Prod.'!MG37+'Daily-Prod.'!LX37+'Daily-Prod.'!LO37+'Daily-Prod.'!LF37+'Daily-Prod.'!KW37+'Daily-Prod.'!KN37+'Daily-Prod.'!KE37+'Daily-Prod.'!JV37+'Daily-Prod.'!JM37)/O37,"")</f>
        <v>0.34090909090909088</v>
      </c>
      <c r="N37" s="475">
        <f>IFERROR(('Daily-Prod.'!TY37+'Daily-Prod.'!TP37+'Daily-Prod.'!TG37+'Daily-Prod.'!SX37+'Daily-Prod.'!SO37+'Daily-Prod.'!SF37+'Daily-Prod.'!RW37+'Daily-Prod.'!RN37+'Daily-Prod.'!RE37+'Daily-Prod.'!QV37+'Daily-Prod.'!QM37+'Daily-Prod.'!QD37+'Daily-Prod.'!PU37+'Daily-Prod.'!PL37+'Daily-Prod.'!PC37+'Daily-Prod.'!OT37+'Daily-Prod.'!OK37+'Daily-Prod.'!OB37+'Daily-Prod.'!NS37+'Daily-Prod.'!NJ37+'Daily-Prod.'!NA37+'Daily-Prod.'!MR37+'Daily-Prod.'!MI37+'Daily-Prod.'!LZ37+'Daily-Prod.'!LQ37+'Daily-Prod.'!LH37+'Daily-Prod.'!KY37+'Daily-Prod.'!KP37+'Daily-Prod.'!KG37+'Daily-Prod.'!JX37+'Daily-Prod.'!JO37+'Daily-Prod.'!TZ37+'Daily-Prod.'!TQ37+'Daily-Prod.'!TH37+'Daily-Prod.'!SY37+'Daily-Prod.'!SP37+'Daily-Prod.'!SG37+'Daily-Prod.'!RX37+'Daily-Prod.'!RO37+'Daily-Prod.'!RF37+'Daily-Prod.'!QW37+'Daily-Prod.'!QN37+'Daily-Prod.'!QE37+'Daily-Prod.'!PV37+'Daily-Prod.'!PM37+'Daily-Prod.'!PD37+'Daily-Prod.'!OU37+'Daily-Prod.'!OL37+'Daily-Prod.'!OC37+'Daily-Prod.'!NT37+'Daily-Prod.'!NK37+'Daily-Prod.'!NB37+'Daily-Prod.'!MS37+'Daily-Prod.'!MJ37+'Daily-Prod.'!MA37+'Daily-Prod.'!LR37+'Daily-Prod.'!LI37+'Daily-Prod.'!KZ37+'Daily-Prod.'!KQ37+'Daily-Prod.'!KH37+'Daily-Prod.'!JY37+'Daily-Prod.'!JP37)/O37,"")</f>
        <v>0.34090909090909088</v>
      </c>
      <c r="O37" s="496">
        <f>IFERROR(('Daily-Prod.'!UA37+'Daily-Prod.'!TR37+'Daily-Prod.'!TI37+'Daily-Prod.'!SZ37+'Daily-Prod.'!SQ37+'Daily-Prod.'!SH37+'Daily-Prod.'!RY37+'Daily-Prod.'!RP37+'Daily-Prod.'!RG37+'Daily-Prod.'!QX37+'Daily-Prod.'!QO37+'Daily-Prod.'!QF37+'Daily-Prod.'!PW37+'Daily-Prod.'!PN37+'Daily-Prod.'!PE37+'Daily-Prod.'!OV37+'Daily-Prod.'!OM37+'Daily-Prod.'!OD37+'Daily-Prod.'!NU37+'Daily-Prod.'!NL37+'Daily-Prod.'!NC37+'Daily-Prod.'!MT37+'Daily-Prod.'!MK37+'Daily-Prod.'!MB37+'Daily-Prod.'!LS37+'Daily-Prod.'!LJ37+'Daily-Prod.'!LA37+'Daily-Prod.'!KR37+'Daily-Prod.'!KI37+'Daily-Prod.'!JZ37+'Daily-Prod.'!JQ37),"")</f>
        <v>220</v>
      </c>
      <c r="P37" s="383"/>
      <c r="Q37" s="384">
        <f>IFERROR(('Daily-Prod.'!UC37+'Daily-Prod.'!TT37+'Daily-Prod.'!TK37+'Daily-Prod.'!TB37+'Daily-Prod.'!SS37+'Daily-Prod.'!SJ37+'Daily-Prod.'!SA37+'Daily-Prod.'!RR37+'Daily-Prod.'!RI37+'Daily-Prod.'!QZ37+'Daily-Prod.'!QQ37+'Daily-Prod.'!QH37+'Daily-Prod.'!PY37+'Daily-Prod.'!PP37+'Daily-Prod.'!PG37+'Daily-Prod.'!OX37+'Daily-Prod.'!OO37+'Daily-Prod.'!OF37+'Daily-Prod.'!NW37+'Daily-Prod.'!NN37+'Daily-Prod.'!NE37+'Daily-Prod.'!MV37+'Daily-Prod.'!MM37+'Daily-Prod.'!MD37+'Daily-Prod.'!LU37+'Daily-Prod.'!LL37+'Daily-Prod.'!LC37+'Daily-Prod.'!KT37+'Daily-Prod.'!KK37+'Daily-Prod.'!KB37+'Daily-Prod.'!JS37),"")</f>
        <v>166</v>
      </c>
      <c r="R37" s="495" t="str">
        <f t="shared" si="21"/>
        <v/>
      </c>
      <c r="S37" s="378">
        <f>IFERROR(AVERAGE('Daily-Prod.'!TR37,'Daily-Prod.'!UA37,'Daily-Prod.'!TI37,'Daily-Prod.'!SZ37,'Daily-Prod.'!SQ37,'Daily-Prod.'!SH37,'Daily-Prod.'!RY37,'Daily-Prod.'!RP37,'Daily-Prod.'!RG37,'Daily-Prod.'!QX37,'Daily-Prod.'!QO37,'Daily-Prod.'!QF37,'Daily-Prod.'!PW37,'Daily-Prod.'!PN37,'Daily-Prod.'!PE37,'Daily-Prod.'!OV37,'Daily-Prod.'!OM37,'Daily-Prod.'!OD37,'Daily-Prod.'!NU37,'Daily-Prod.'!NL37,'Daily-Prod.'!NC37,'Daily-Prod.'!MT37,'Daily-Prod.'!MK37,'Daily-Prod.'!MB37,'Daily-Prod.'!LS37,'Daily-Prod.'!LJ37,'Daily-Prod.'!LA37,'Daily-Prod.'!KR37,'Daily-Prod.'!KI37,'Daily-Prod.'!JZ37),"")</f>
        <v>12.117647058823529</v>
      </c>
      <c r="T37" s="379" t="str">
        <f>IFERROR(AVERAGE('Daily-Prod.'!TS37,'Daily-Prod.'!UB37,'Daily-Prod.'!TJ37,'Daily-Prod.'!TA37,'Daily-Prod.'!SR37,'Daily-Prod.'!SI37,'Daily-Prod.'!RZ37,'Daily-Prod.'!RQ37,'Daily-Prod.'!RH37,'Daily-Prod.'!QY37,'Daily-Prod.'!QP37,'Daily-Prod.'!QG37,'Daily-Prod.'!PX37,'Daily-Prod.'!PO37,'Daily-Prod.'!PF37,'Daily-Prod.'!OW37,'Daily-Prod.'!ON37,'Daily-Prod.'!OE37,'Daily-Prod.'!NV37,'Daily-Prod.'!NM37,'Daily-Prod.'!ND37,'Daily-Prod.'!MU37,'Daily-Prod.'!ML37,'Daily-Prod.'!MC37,'Daily-Prod.'!LT37,'Daily-Prod.'!LK37,'Daily-Prod.'!LB37,'Daily-Prod.'!KS37,'Daily-Prod.'!KJ37,'Daily-Prod.'!KA37),"")</f>
        <v/>
      </c>
      <c r="U37" s="380">
        <f>IFERROR(AVERAGE('Daily-Prod.'!TT37,'Daily-Prod.'!UC37,'Daily-Prod.'!TK37,'Daily-Prod.'!TB37,'Daily-Prod.'!SS37,'Daily-Prod.'!SJ37,'Daily-Prod.'!SA37,'Daily-Prod.'!RR37,'Daily-Prod.'!RI37,'Daily-Prod.'!QZ37,'Daily-Prod.'!QQ37,'Daily-Prod.'!QH37,'Daily-Prod.'!PY37,'Daily-Prod.'!PP37,'Daily-Prod.'!PG37,'Daily-Prod.'!OX37,'Daily-Prod.'!OO37,'Daily-Prod.'!OF37,'Daily-Prod.'!NW37,'Daily-Prod.'!NN37,'Daily-Prod.'!NE37,'Daily-Prod.'!MV37,'Daily-Prod.'!MM37,'Daily-Prod.'!MD37,'Daily-Prod.'!LU37,'Daily-Prod.'!LL37,'Daily-Prod.'!LC37,'Daily-Prod.'!KT37,'Daily-Prod.'!KK37,'Daily-Prod.'!KB37),"")</f>
        <v>9.5294117647058822</v>
      </c>
      <c r="V37" s="66">
        <f>IFERROR(('Daily-Prod.'!ADN37+'Daily-Prod.'!ADE37+'Daily-Prod.'!ACV37+'Daily-Prod.'!ACM37+'Daily-Prod.'!ACD37+'Daily-Prod.'!ABU37+'Daily-Prod.'!ABL37+'Daily-Prod.'!ABC37+'Daily-Prod.'!AAT37+'Daily-Prod.'!AAK37+'Daily-Prod.'!AAB37+'Daily-Prod.'!ZS37+'Daily-Prod.'!ZJ37+'Daily-Prod.'!ZA37+'Daily-Prod.'!YR37+'Daily-Prod.'!YI37+'Daily-Prod.'!XZ37+'Daily-Prod.'!XQ37+'Daily-Prod.'!XH37+'Daily-Prod.'!WY37+'Daily-Prod.'!WP37+'Daily-Prod.'!WG37+'Daily-Prod.'!VX37+'Daily-Prod.'!VO37+'Daily-Prod.'!VF37+'Daily-Prod.'!UW37+'Daily-Prod.'!UN37+'Daily-Prod.'!UE37)/Y37,"")</f>
        <v>0.42035398230088494</v>
      </c>
      <c r="W37" s="475">
        <f>IFERROR(('Daily-Prod.'!ADO37+'Daily-Prod.'!ADF37+'Daily-Prod.'!ACW37+'Daily-Prod.'!ACN37+'Daily-Prod.'!ACE37+'Daily-Prod.'!ABV37+'Daily-Prod.'!ABM37+'Daily-Prod.'!ABD37+'Daily-Prod.'!AAU37+'Daily-Prod.'!AAL37+'Daily-Prod.'!AAC37+'Daily-Prod.'!ZT37+'Daily-Prod.'!ZK37+'Daily-Prod.'!ZB37+'Daily-Prod.'!YS37+'Daily-Prod.'!YJ37+'Daily-Prod.'!YA37+'Daily-Prod.'!XR37+'Daily-Prod.'!XI37+'Daily-Prod.'!WZ37+'Daily-Prod.'!WQ37+'Daily-Prod.'!WH37+'Daily-Prod.'!VY37+'Daily-Prod.'!VP37+'Daily-Prod.'!VG37+'Daily-Prod.'!UX37+'Daily-Prod.'!UO37+'Daily-Prod.'!UF37)/Y37,"")</f>
        <v>0.30973451327433627</v>
      </c>
      <c r="X37" s="475">
        <f>IFERROR(('Daily-Prod.'!ADR37+'Daily-Prod.'!ADI37+'Daily-Prod.'!ACZ37+'Daily-Prod.'!ACQ37+'Daily-Prod.'!ACH37+'Daily-Prod.'!ABY37+'Daily-Prod.'!ABP37+'Daily-Prod.'!ABG37+'Daily-Prod.'!AAX37+'Daily-Prod.'!AAO37+'Daily-Prod.'!AAF37+'Daily-Prod.'!ZW37+'Daily-Prod.'!ZN37+'Daily-Prod.'!ZE37+'Daily-Prod.'!YV37+'Daily-Prod.'!YM37+'Daily-Prod.'!YD37+'Daily-Prod.'!XU37+'Daily-Prod.'!XL37+'Daily-Prod.'!XC37+'Daily-Prod.'!WT37+'Daily-Prod.'!WK37+'Daily-Prod.'!WB37+'Daily-Prod.'!VS37+'Daily-Prod.'!VJ37+'Daily-Prod.'!VA37+'Daily-Prod.'!UR37+'Daily-Prod.'!UI37+'Daily-Prod.'!ADQ37+'Daily-Prod.'!ADH37+'Daily-Prod.'!ACY37+'Daily-Prod.'!ACP37+'Daily-Prod.'!ACG37+'Daily-Prod.'!ABX37+'Daily-Prod.'!ABO37+'Daily-Prod.'!ABF37+'Daily-Prod.'!AAW37+'Daily-Prod.'!AAN37+'Daily-Prod.'!AAE37+'Daily-Prod.'!ZV37+'Daily-Prod.'!ZM37+'Daily-Prod.'!ZD37+'Daily-Prod.'!YU37+'Daily-Prod.'!YL37+'Daily-Prod.'!YC37+'Daily-Prod.'!XT37+'Daily-Prod.'!XK37+'Daily-Prod.'!XB37+'Daily-Prod.'!WS37+'Daily-Prod.'!WJ37+'Daily-Prod.'!WA37+'Daily-Prod.'!VR37+'Daily-Prod.'!VI37+'Daily-Prod.'!UZ37+'Daily-Prod.'!UQ37+'Daily-Prod.'!UH37)/Y37,"")</f>
        <v>0.26991150442477874</v>
      </c>
      <c r="Y37" s="496">
        <f>IFERROR(('Daily-Prod.'!ADS37+'Daily-Prod.'!ADJ37+'Daily-Prod.'!ADA37+'Daily-Prod.'!ACR37+'Daily-Prod.'!ACI37+'Daily-Prod.'!ABZ37+'Daily-Prod.'!ABQ37+'Daily-Prod.'!ABH37+'Daily-Prod.'!AAY37+'Daily-Prod.'!AAP37+'Daily-Prod.'!AAG37+'Daily-Prod.'!ZX37+'Daily-Prod.'!ZO37+'Daily-Prod.'!ZF37+'Daily-Prod.'!YW37+'Daily-Prod.'!YN37+'Daily-Prod.'!YE37+'Daily-Prod.'!XV37+'Daily-Prod.'!XM37+'Daily-Prod.'!XD37+'Daily-Prod.'!WU37+'Daily-Prod.'!WL37+'Daily-Prod.'!WC37+'Daily-Prod.'!VT37+'Daily-Prod.'!VK37+'Daily-Prod.'!VB37+'Daily-Prod.'!US37+'Daily-Prod.'!UJ37),"")</f>
        <v>226</v>
      </c>
      <c r="Z37" s="383"/>
      <c r="AA37" s="384">
        <f>IFERROR(('Daily-Prod.'!ADU37+'Daily-Prod.'!ADL37+'Daily-Prod.'!ADC37+'Daily-Prod.'!ACT37+'Daily-Prod.'!ACK37+'Daily-Prod.'!ACB37+'Daily-Prod.'!ABS37+'Daily-Prod.'!ABJ37+'Daily-Prod.'!ABA37+'Daily-Prod.'!AAR37+'Daily-Prod.'!AAI37+'Daily-Prod.'!ZZ37+'Daily-Prod.'!ZQ37+'Daily-Prod.'!ZH37+'Daily-Prod.'!YY37+'Daily-Prod.'!YP37+'Daily-Prod.'!YG37+'Daily-Prod.'!XX37+'Daily-Prod.'!XO37+'Daily-Prod.'!XF37+'Daily-Prod.'!WW37+'Daily-Prod.'!WN37+'Daily-Prod.'!WE37+'Daily-Prod.'!VV37+'Daily-Prod.'!VM37+'Daily-Prod.'!VD37+'Daily-Prod.'!UU37+'Daily-Prod.'!UL37),"")</f>
        <v>137</v>
      </c>
      <c r="AB37" s="495" t="str">
        <f t="shared" si="22"/>
        <v/>
      </c>
      <c r="AC37" s="378">
        <f>IFERROR(AVERAGE('Daily-Prod.'!ADS37,'Daily-Prod.'!ADJ37,'Daily-Prod.'!ADA37,'Daily-Prod.'!ACR37,'Daily-Prod.'!ACI37,'Daily-Prod.'!ABZ37,'Daily-Prod.'!ABQ37,'Daily-Prod.'!ABH37,'Daily-Prod.'!AAY37,'Daily-Prod.'!AAP37,'Daily-Prod.'!AAG37,'Daily-Prod.'!ZX37,'Daily-Prod.'!ZO37,'Daily-Prod.'!ZF37,'Daily-Prod.'!YW37,'Daily-Prod.'!YN37,'Daily-Prod.'!YE37,'Daily-Prod.'!XV37,'Daily-Prod.'!XM37,'Daily-Prod.'!XD37,'Daily-Prod.'!WU37,'Daily-Prod.'!WL37,'Daily-Prod.'!WC37,'Daily-Prod.'!VT37,'Daily-Prod.'!VK37,'Daily-Prod.'!VB37,'Daily-Prod.'!US37,'Daily-Prod.'!UJ37),"")</f>
        <v>11.894736842105264</v>
      </c>
      <c r="AD37" s="379" t="str">
        <f>IFERROR(AVERAGE('Daily-Prod.'!ADT37,'Daily-Prod.'!ADK37,'Daily-Prod.'!ADB37,'Daily-Prod.'!ACS37,'Daily-Prod.'!ACJ37,'Daily-Prod.'!ACA37,'Daily-Prod.'!ABR37,'Daily-Prod.'!ABI37,'Daily-Prod.'!AAZ37,'Daily-Prod.'!AAQ37,'Daily-Prod.'!AAH37,'Daily-Prod.'!ZY37,'Daily-Prod.'!ZP37,'Daily-Prod.'!ZG37,'Daily-Prod.'!YX37,'Daily-Prod.'!YO37,'Daily-Prod.'!YF37,'Daily-Prod.'!XW37,'Daily-Prod.'!XN37,'Daily-Prod.'!XE37,'Daily-Prod.'!WV37,'Daily-Prod.'!WM37,'Daily-Prod.'!WD37,'Daily-Prod.'!VU37,'Daily-Prod.'!VL37,'Daily-Prod.'!VC37,'Daily-Prod.'!UT37,'Daily-Prod.'!UK37),"")</f>
        <v/>
      </c>
      <c r="AE37" s="380">
        <f>IFERROR(AVERAGE('Daily-Prod.'!ADU37,'Daily-Prod.'!ADL37,'Daily-Prod.'!ADC37,'Daily-Prod.'!ACT37,'Daily-Prod.'!ACK37,'Daily-Prod.'!ACB37,'Daily-Prod.'!ABS37,'Daily-Prod.'!ABJ37,'Daily-Prod.'!ABA37,'Daily-Prod.'!AAR37,'Daily-Prod.'!AAI37,'Daily-Prod.'!ZZ37,'Daily-Prod.'!ZQ37,'Daily-Prod.'!ZH37,'Daily-Prod.'!YY37,'Daily-Prod.'!YP37,'Daily-Prod.'!YG37,'Daily-Prod.'!XX37,'Daily-Prod.'!XO37,'Daily-Prod.'!XF37,'Daily-Prod.'!WW37,'Daily-Prod.'!WN37,'Daily-Prod.'!WE37,'Daily-Prod.'!VV37,'Daily-Prod.'!VM37,'Daily-Prod.'!VD37,'Daily-Prod.'!UU37,'Daily-Prod.'!UL37),"")</f>
        <v>7.2105263157894735</v>
      </c>
      <c r="AF37" s="66">
        <f>IFERROR(('Daily-Prod.'!AOG37+'Daily-Prod.'!ANX37+'Daily-Prod.'!ANO37+'Daily-Prod.'!ANF37+'Daily-Prod.'!AMW37+'Daily-Prod.'!AMN37+'Daily-Prod.'!AME37+'Daily-Prod.'!ALV37+'Daily-Prod.'!ALM37+'Daily-Prod.'!ALD37+'Daily-Prod.'!AKU37+'Daily-Prod.'!AKL37+'Daily-Prod.'!AKC37+'Daily-Prod.'!AJT37+'Daily-Prod.'!AJK37+'Daily-Prod.'!AJB37+'Daily-Prod.'!AIS37+'Daily-Prod.'!AIJ37+'Daily-Prod.'!AIA37+'Daily-Prod.'!AHR37+'Daily-Prod.'!AHI37+'Daily-Prod.'!AGZ37+'Daily-Prod.'!AGQ37+'Daily-Prod.'!AGH37+'Daily-Prod.'!AFY37+'Daily-Prod.'!AFP37+'Daily-Prod.'!AFG37+'Daily-Prod.'!AEX37+'Daily-Prod.'!AEO37+'Daily-Prod.'!AEF37+'Daily-Prod.'!ADW37)/AI37,"")</f>
        <v>0.33175355450236965</v>
      </c>
      <c r="AG37" s="475">
        <f>IFERROR(('Daily-Prod.'!AOH37+'Daily-Prod.'!ANY37+'Daily-Prod.'!ANP37+'Daily-Prod.'!ANG37+'Daily-Prod.'!AMX37+'Daily-Prod.'!AMO37+'Daily-Prod.'!AMF37+'Daily-Prod.'!ALW37+'Daily-Prod.'!ALN37+'Daily-Prod.'!ALE37+'Daily-Prod.'!AKV37+'Daily-Prod.'!AKM37+'Daily-Prod.'!AKD37+'Daily-Prod.'!AJU37+'Daily-Prod.'!AJL37+'Daily-Prod.'!AJC37+'Daily-Prod.'!AIT37+'Daily-Prod.'!AIK37+'Daily-Prod.'!AIB37+'Daily-Prod.'!AHS37+'Daily-Prod.'!AHJ37+'Daily-Prod.'!AHA37+'Daily-Prod.'!AGR37+'Daily-Prod.'!AGI37+'Daily-Prod.'!AFZ37+'Daily-Prod.'!AFQ37+'Daily-Prod.'!AFH37+'Daily-Prod.'!AEY37+'Daily-Prod.'!AEP37+'Daily-Prod.'!AEG37+'Daily-Prod.'!ADX37)/AI37,"")</f>
        <v>0.36492890995260663</v>
      </c>
      <c r="AH37" s="475">
        <f>IFERROR(('Daily-Prod.'!AOK37+'Daily-Prod.'!AOB37+'Daily-Prod.'!ANS37+'Daily-Prod.'!ANJ37+'Daily-Prod.'!ANA37+'Daily-Prod.'!AMR37+'Daily-Prod.'!AMI37+'Daily-Prod.'!ALZ37+'Daily-Prod.'!ALQ37+'Daily-Prod.'!ALH37+'Daily-Prod.'!AKY37+'Daily-Prod.'!AKP37+'Daily-Prod.'!AKG37+'Daily-Prod.'!AJX37+'Daily-Prod.'!AJO37+'Daily-Prod.'!AJF37+'Daily-Prod.'!AIW37+'Daily-Prod.'!AIN37+'Daily-Prod.'!AIE37+'Daily-Prod.'!AHV37+'Daily-Prod.'!AHM37+'Daily-Prod.'!AHD37+'Daily-Prod.'!AGU37+'Daily-Prod.'!AGL37+'Daily-Prod.'!AGC37+'Daily-Prod.'!AFT37+'Daily-Prod.'!AFK37+'Daily-Prod.'!AFB37+'Daily-Prod.'!AES37+'Daily-Prod.'!AEJ37+'Daily-Prod.'!AEA37+'Daily-Prod.'!AOJ37+'Daily-Prod.'!AOA37+'Daily-Prod.'!ANR37+'Daily-Prod.'!ANI37+'Daily-Prod.'!AMZ37+'Daily-Prod.'!AMQ37+'Daily-Prod.'!AMH37+'Daily-Prod.'!ALY37+'Daily-Prod.'!ALP37+'Daily-Prod.'!ALG37+'Daily-Prod.'!AKX37+'Daily-Prod.'!AKO37+'Daily-Prod.'!AKF37+'Daily-Prod.'!AJW37+'Daily-Prod.'!AJN37+'Daily-Prod.'!AJE37+'Daily-Prod.'!AIV37+'Daily-Prod.'!AIM37+'Daily-Prod.'!AID37+'Daily-Prod.'!AHU37+'Daily-Prod.'!AHL37+'Daily-Prod.'!AHC37+'Daily-Prod.'!AGT37+'Daily-Prod.'!AGK37+'Daily-Prod.'!AGB37+'Daily-Prod.'!AFS37+'Daily-Prod.'!AFJ37+'Daily-Prod.'!AFA37+'Daily-Prod.'!AER37+'Daily-Prod.'!AEI37+'Daily-Prod.'!ADZ37)/AI37,"")</f>
        <v>0.30331753554502372</v>
      </c>
      <c r="AI37" s="496">
        <f>IFERROR(('Daily-Prod.'!AOL37+'Daily-Prod.'!AOC37+'Daily-Prod.'!ANT37+'Daily-Prod.'!ANK37+'Daily-Prod.'!ANB37+'Daily-Prod.'!AMS37+'Daily-Prod.'!AMJ37+'Daily-Prod.'!AMA37+'Daily-Prod.'!ALR37+'Daily-Prod.'!ALI37+'Daily-Prod.'!AKZ37+'Daily-Prod.'!AKQ37+'Daily-Prod.'!AKH37+'Daily-Prod.'!AJY37+'Daily-Prod.'!AJP37+'Daily-Prod.'!AJG37+'Daily-Prod.'!AIX37+'Daily-Prod.'!AIO37+'Daily-Prod.'!AIF37+'Daily-Prod.'!AHW37+'Daily-Prod.'!AHN37+'Daily-Prod.'!AHE37+'Daily-Prod.'!AGV37+'Daily-Prod.'!AGM37+'Daily-Prod.'!AGD37+'Daily-Prod.'!AFU37+'Daily-Prod.'!AFL37+'Daily-Prod.'!AFC37+'Daily-Prod.'!AET37+'Daily-Prod.'!AEK37+'Daily-Prod.'!AEB37),"")</f>
        <v>211</v>
      </c>
      <c r="AJ37" s="383"/>
      <c r="AK37" s="384">
        <f>IFERROR(('Daily-Prod.'!AON37+'Daily-Prod.'!AOE37+'Daily-Prod.'!ANV37+'Daily-Prod.'!ANM37+'Daily-Prod.'!AND37+'Daily-Prod.'!AMU37+'Daily-Prod.'!AML37+'Daily-Prod.'!AMC37+'Daily-Prod.'!ALT37+'Daily-Prod.'!ALK37+'Daily-Prod.'!ALB37+'Daily-Prod.'!AKS37+'Daily-Prod.'!AKJ37+'Daily-Prod.'!AKA37+'Daily-Prod.'!AJR37+'Daily-Prod.'!AJI37+'Daily-Prod.'!AIZ37+'Daily-Prod.'!AIQ37+'Daily-Prod.'!AIH37+'Daily-Prod.'!AHY37+'Daily-Prod.'!AHP37+'Daily-Prod.'!AHG37+'Daily-Prod.'!AGX37+'Daily-Prod.'!AGO37+'Daily-Prod.'!AGF37+'Daily-Prod.'!AFW37+'Daily-Prod.'!AFN37+'Daily-Prod.'!AFE37+'Daily-Prod.'!AEV37+'Daily-Prod.'!AEM37+'Daily-Prod.'!AED37),"")</f>
        <v>178</v>
      </c>
      <c r="AL37" s="495" t="str">
        <f t="shared" si="23"/>
        <v/>
      </c>
      <c r="AM37" s="378">
        <f>IFERROR(AVERAGE('Daily-Prod.'!AOL37,'Daily-Prod.'!AOC37,'Daily-Prod.'!ANT37,'Daily-Prod.'!ANK37,'Daily-Prod.'!ANB37,'Daily-Prod.'!AMS37,'Daily-Prod.'!AMJ37,'Daily-Prod.'!AMA37,'Daily-Prod.'!ALR37,'Daily-Prod.'!ALI37,'Daily-Prod.'!AKZ37,'Daily-Prod.'!AKQ37,'Daily-Prod.'!AKH37,'Daily-Prod.'!AJY37,'Daily-Prod.'!AJP37,'Daily-Prod.'!AJG37,'Daily-Prod.'!AIX37,'Daily-Prod.'!AIO37,'Daily-Prod.'!AIF37,'Daily-Prod.'!AHW37,'Daily-Prod.'!AHN37,'Daily-Prod.'!AHE37,'Daily-Prod.'!AGV37,'Daily-Prod.'!AGM37,'Daily-Prod.'!AGD37,'Daily-Prod.'!AFU37,'Daily-Prod.'!AFL37,'Daily-Prod.'!AFC37,'Daily-Prod.'!AET37,'Daily-Prod.'!AEK37,'Daily-Prod.'!AEB37),"")</f>
        <v>12.411764705882353</v>
      </c>
      <c r="AN37" s="379"/>
      <c r="AO37" s="380">
        <f>IFERROR(AVERAGE('Daily-Prod.'!AON37,'Daily-Prod.'!AOE37,'Daily-Prod.'!ANV37,'Daily-Prod.'!ANM37,'Daily-Prod.'!AND37,'Daily-Prod.'!AMU37,'Daily-Prod.'!AML37,'Daily-Prod.'!AMC37,'Daily-Prod.'!ALT37,'Daily-Prod.'!ALK37,'Daily-Prod.'!ALB37,'Daily-Prod.'!AKS37,'Daily-Prod.'!AKJ37,'Daily-Prod.'!AKA37,'Daily-Prod.'!AJR37,'Daily-Prod.'!AJI37,'Daily-Prod.'!AIZ37,'Daily-Prod.'!AIQ37,'Daily-Prod.'!AIH37,'Daily-Prod.'!AHY37,'Daily-Prod.'!AHP37,'Daily-Prod.'!AHG37,'Daily-Prod.'!AGX37,'Daily-Prod.'!AGO37,'Daily-Prod.'!AGF37,'Daily-Prod.'!AFW37,'Daily-Prod.'!AFN37,'Daily-Prod.'!AFE37,'Daily-Prod.'!AEV37,'Daily-Prod.'!AEM37,'Daily-Prod.'!AED37),"")</f>
        <v>10.470588235294118</v>
      </c>
      <c r="AP37" s="66">
        <f>IFERROR(('Daily-Prod.'!AYZ37+'Daily-Prod.'!AYQ37+'Daily-Prod.'!AYH37+'Daily-Prod.'!AXY37+'Daily-Prod.'!AXP37+'Daily-Prod.'!AXG37+'Daily-Prod.'!AWX37+'Daily-Prod.'!AWO37+'Daily-Prod.'!AWF37+'Daily-Prod.'!AVW37+'Daily-Prod.'!AVN37+'Daily-Prod.'!AVE37+'Daily-Prod.'!AUV37+'Daily-Prod.'!AUM37+'Daily-Prod.'!AUD37+'Daily-Prod.'!ATU37+'Daily-Prod.'!ATL37+'Daily-Prod.'!ATC37+'Daily-Prod.'!AST37+'Daily-Prod.'!ASK37+'Daily-Prod.'!ASB37+'Daily-Prod.'!ARS37+'Daily-Prod.'!ARJ37+'Daily-Prod.'!ARA37+'Daily-Prod.'!AQR37+'Daily-Prod.'!AQI37+'Daily-Prod.'!APZ37+'Daily-Prod.'!APQ37+'Daily-Prod.'!APH37+'Daily-Prod.'!AOY37+'Daily-Prod.'!AOP37)/AS37,"")</f>
        <v>0.31782945736434109</v>
      </c>
      <c r="AQ37" s="475">
        <f>IFERROR(('Daily-Prod.'!AZA37+'Daily-Prod.'!AYR37+'Daily-Prod.'!AYI37+'Daily-Prod.'!AXZ37+'Daily-Prod.'!AXQ37+'Daily-Prod.'!AXH37+'Daily-Prod.'!AWY37+'Daily-Prod.'!AWP37+'Daily-Prod.'!AWG37+'Daily-Prod.'!AVX37+'Daily-Prod.'!AVO37+'Daily-Prod.'!AVF37+'Daily-Prod.'!AUW37+'Daily-Prod.'!AUN37+'Daily-Prod.'!AUE37+'Daily-Prod.'!ATV37+'Daily-Prod.'!ATM37+'Daily-Prod.'!ATD37+'Daily-Prod.'!ASU37+'Daily-Prod.'!ASL37+'Daily-Prod.'!ASC37+'Daily-Prod.'!ART37+'Daily-Prod.'!ARK37+'Daily-Prod.'!ARB37+'Daily-Prod.'!AQS37+'Daily-Prod.'!AQJ37+'Daily-Prod.'!AQA37+'Daily-Prod.'!APR37+'Daily-Prod.'!API37+'Daily-Prod.'!AOZ37+'Daily-Prod.'!AOQ37)/AS37,"")</f>
        <v>0.37984496124031009</v>
      </c>
      <c r="AR37" s="475">
        <f>IFERROR(('Daily-Prod.'!AZC37+'Daily-Prod.'!AYT37+'Daily-Prod.'!AYK37+'Daily-Prod.'!AYB37+'Daily-Prod.'!AXS37+'Daily-Prod.'!AXJ37+'Daily-Prod.'!AXA37+'Daily-Prod.'!AWR37+'Daily-Prod.'!AWI37+'Daily-Prod.'!AVZ37+'Daily-Prod.'!AVQ37+'Daily-Prod.'!AVH37+'Daily-Prod.'!AUY37+'Daily-Prod.'!AUP37+'Daily-Prod.'!AUG37+'Daily-Prod.'!ATX37+'Daily-Prod.'!ATO37+'Daily-Prod.'!ATF37+'Daily-Prod.'!ASW37+'Daily-Prod.'!ASN37+'Daily-Prod.'!ASE37+'Daily-Prod.'!ARV37+'Daily-Prod.'!ARM37+'Daily-Prod.'!ARD37+'Daily-Prod.'!AQU37+'Daily-Prod.'!AQL37+'Daily-Prod.'!AQC37+'Daily-Prod.'!APT37+'Daily-Prod.'!APK37+'Daily-Prod.'!APB37+'Daily-Prod.'!AOS37+'Daily-Prod.'!AZD37+'Daily-Prod.'!AYU37+'Daily-Prod.'!AYL37+'Daily-Prod.'!AYC37+'Daily-Prod.'!AXT37+'Daily-Prod.'!AXK37+'Daily-Prod.'!AXB37+'Daily-Prod.'!AWS37+'Daily-Prod.'!AWJ37+'Daily-Prod.'!AWA37+'Daily-Prod.'!AVR37+'Daily-Prod.'!AVI37+'Daily-Prod.'!AUZ37+'Daily-Prod.'!AUQ37+'Daily-Prod.'!AUH37+'Daily-Prod.'!ATY37+'Daily-Prod.'!ATP37+'Daily-Prod.'!ATG37+'Daily-Prod.'!ASX37+'Daily-Prod.'!ASO37+'Daily-Prod.'!ASF37+'Daily-Prod.'!ARW37+'Daily-Prod.'!ARN37+'Daily-Prod.'!ARE37+'Daily-Prod.'!AQV37+'Daily-Prod.'!AQM37+'Daily-Prod.'!AQD37+'Daily-Prod.'!APU37+'Daily-Prod.'!APL37+'Daily-Prod.'!APC37+'Daily-Prod.'!AOT37)/AS37,"")</f>
        <v>0.30232558139534882</v>
      </c>
      <c r="AS37" s="496">
        <f>IFERROR(('Daily-Prod.'!AZE37+'Daily-Prod.'!AYV37+'Daily-Prod.'!AYM37+'Daily-Prod.'!AYD37+'Daily-Prod.'!AXU37+'Daily-Prod.'!AXL37+'Daily-Prod.'!AXC37+'Daily-Prod.'!AWT37+'Daily-Prod.'!AWK37+'Daily-Prod.'!AWB37+'Daily-Prod.'!AVS37+'Daily-Prod.'!AVJ37+'Daily-Prod.'!AVA37+'Daily-Prod.'!AUR37+'Daily-Prod.'!AUI37+'Daily-Prod.'!ATZ37+'Daily-Prod.'!ATQ37+'Daily-Prod.'!ATH37+'Daily-Prod.'!ASY37+'Daily-Prod.'!ASP37+'Daily-Prod.'!ASG37+'Daily-Prod.'!ARX37+'Daily-Prod.'!ARO37+'Daily-Prod.'!ARF37+'Daily-Prod.'!AQW37+'Daily-Prod.'!AQN37+'Daily-Prod.'!AQE37+'Daily-Prod.'!APV37+'Daily-Prod.'!APM37+'Daily-Prod.'!APD37+'Daily-Prod.'!AOU37),"")</f>
        <v>258</v>
      </c>
      <c r="AT37" s="383"/>
      <c r="AU37" s="384">
        <f>IFERROR(('Daily-Prod.'!AZG37+'Daily-Prod.'!AYX37+'Daily-Prod.'!AYO37+'Daily-Prod.'!AYF37+'Daily-Prod.'!AXW37+'Daily-Prod.'!AXN37+'Daily-Prod.'!AXE37+'Daily-Prod.'!AWV37+'Daily-Prod.'!AWM37+'Daily-Prod.'!AWD37+'Daily-Prod.'!AVU37+'Daily-Prod.'!AVL37+'Daily-Prod.'!AVC37+'Daily-Prod.'!AUT37+'Daily-Prod.'!AUK37+'Daily-Prod.'!AUB37+'Daily-Prod.'!ATS37+'Daily-Prod.'!ATJ37+'Daily-Prod.'!ATA37+'Daily-Prod.'!ASR37+'Daily-Prod.'!ASI37+'Daily-Prod.'!ARZ37+'Daily-Prod.'!ARQ37+'Daily-Prod.'!ARH37+'Daily-Prod.'!AQY37+'Daily-Prod.'!AQP37+'Daily-Prod.'!AQG37+'Daily-Prod.'!APX37+'Daily-Prod.'!APO37+'Daily-Prod.'!APF37+'Daily-Prod.'!AOW37),"")</f>
        <v>226</v>
      </c>
      <c r="AV37" s="495" t="str">
        <f t="shared" si="24"/>
        <v/>
      </c>
      <c r="AW37" s="378">
        <f>IFERROR(AVERAGE('Daily-Prod.'!AZE37,'Daily-Prod.'!AYV37,'Daily-Prod.'!AYM37,'Daily-Prod.'!AYD37,'Daily-Prod.'!AXU37,'Daily-Prod.'!AXL37,'Daily-Prod.'!AXC37,'Daily-Prod.'!AWT37,'Daily-Prod.'!AWK37,'Daily-Prod.'!AWB37,'Daily-Prod.'!AVS37,'Daily-Prod.'!AVJ37,'Daily-Prod.'!AVA37,'Daily-Prod.'!AUR37,'Daily-Prod.'!AUI37,'Daily-Prod.'!ATZ37,'Daily-Prod.'!ATQ37,'Daily-Prod.'!ATH37,'Daily-Prod.'!ASY37,'Daily-Prod.'!ASP37,'Daily-Prod.'!ASG37,'Daily-Prod.'!ARX37,'Daily-Prod.'!ARO37,'Daily-Prod.'!ARF37,'Daily-Prod.'!AQW37,'Daily-Prod.'!AQN37,'Daily-Prod.'!AQE37,'Daily-Prod.'!APV37,'Daily-Prod.'!APM37,'Daily-Prod.'!APD37,'Daily-Prod.'!AOU37),"")</f>
        <v>12.285714285714286</v>
      </c>
      <c r="AX37" s="379"/>
      <c r="AY37" s="380">
        <f>IFERROR(AVERAGE('Daily-Prod.'!AZG37,'Daily-Prod.'!AYX37,'Daily-Prod.'!AYO37,'Daily-Prod.'!AYF37,'Daily-Prod.'!AXW37,'Daily-Prod.'!AXN37,'Daily-Prod.'!AXE37,'Daily-Prod.'!AWV37,'Daily-Prod.'!AWM37,'Daily-Prod.'!AWD37,'Daily-Prod.'!AVU37,'Daily-Prod.'!AVL37,'Daily-Prod.'!AVC37,'Daily-Prod.'!AUT37,'Daily-Prod.'!AUK37,'Daily-Prod.'!AUB37,'Daily-Prod.'!ATS37,'Daily-Prod.'!ATJ37,'Daily-Prod.'!ATA37,'Daily-Prod.'!ASR37,'Daily-Prod.'!ASI37,'Daily-Prod.'!ARZ37,'Daily-Prod.'!ARQ37,'Daily-Prod.'!ARH37,'Daily-Prod.'!AQY37,'Daily-Prod.'!AQP37,'Daily-Prod.'!AQG37,'Daily-Prod.'!APX37,'Daily-Prod.'!APO37,'Daily-Prod.'!APF37,'Daily-Prod.'!AOW37),"")</f>
        <v>8.3703703703703702</v>
      </c>
      <c r="AZ37" s="66">
        <f>IFERROR(('Daily-Prod.'!BJJ37+'Daily-Prod.'!BJA37+'Daily-Prod.'!BIR37+'Daily-Prod.'!BII37+'Daily-Prod.'!BHZ37+'Daily-Prod.'!BHQ37+'Daily-Prod.'!BHH37+'Daily-Prod.'!BGY37+'Daily-Prod.'!BGP37+'Daily-Prod.'!BGG37+'Daily-Prod.'!BFX37+'Daily-Prod.'!BFO37+'Daily-Prod.'!BFF37+'Daily-Prod.'!BEW37+'Daily-Prod.'!BEN37+'Daily-Prod.'!BEE37+'Daily-Prod.'!BDV37+'Daily-Prod.'!BDM37+'Daily-Prod.'!BDD37+'Daily-Prod.'!BCU37+'Daily-Prod.'!BCL37+'Daily-Prod.'!BCC37+'Daily-Prod.'!BBT37+'Daily-Prod.'!BBK37+'Daily-Prod.'!BBB37+'Daily-Prod.'!BAS37+'Daily-Prod.'!BAJ37+'Daily-Prod.'!BAA37+'Daily-Prod.'!AZR37+'Daily-Prod.'!AZI37)/BC37,"")</f>
        <v>0.30158730158730157</v>
      </c>
      <c r="BA37" s="475">
        <f>IFERROR(('Daily-Prod.'!BJK37+'Daily-Prod.'!BJB37+'Daily-Prod.'!BIS37+'Daily-Prod.'!BIJ37+'Daily-Prod.'!BIA37+'Daily-Prod.'!BHR37+'Daily-Prod.'!BHI37+'Daily-Prod.'!BGZ37+'Daily-Prod.'!BGQ37+'Daily-Prod.'!BGH37+'Daily-Prod.'!BFY37+'Daily-Prod.'!BFP37+'Daily-Prod.'!BFG37+'Daily-Prod.'!BEX37+'Daily-Prod.'!BEO37+'Daily-Prod.'!BEF37+'Daily-Prod.'!BDW37+'Daily-Prod.'!BDN37+'Daily-Prod.'!BDE37+'Daily-Prod.'!BCV37+'Daily-Prod.'!BCM37+'Daily-Prod.'!BCD37+'Daily-Prod.'!BBU37+'Daily-Prod.'!BBL37+'Daily-Prod.'!BBC37+'Daily-Prod.'!BAT37+'Daily-Prod.'!BAK37+'Daily-Prod.'!BAB37+'Daily-Prod.'!AZS37+'Daily-Prod.'!AZJ37)/BC37,"")</f>
        <v>0.40079365079365081</v>
      </c>
      <c r="BB37" s="475">
        <f>IFERROR(('Daily-Prod.'!BJM37+'Daily-Prod.'!BJD37+'Daily-Prod.'!BIU37+'Daily-Prod.'!BIL37+'Daily-Prod.'!BIC37+'Daily-Prod.'!BHT37+'Daily-Prod.'!BHK37+'Daily-Prod.'!BHB37+'Daily-Prod.'!BGS37+'Daily-Prod.'!BGJ37+'Daily-Prod.'!BGA37+'Daily-Prod.'!BFR37+'Daily-Prod.'!BFI37+'Daily-Prod.'!BEZ37+'Daily-Prod.'!BEQ37+'Daily-Prod.'!BEH37+'Daily-Prod.'!BDY37+'Daily-Prod.'!BDP37+'Daily-Prod.'!BDG37+'Daily-Prod.'!BCX37+'Daily-Prod.'!BCO37+'Daily-Prod.'!BCF37+'Daily-Prod.'!BBW37+'Daily-Prod.'!BBN37+'Daily-Prod.'!BBE37+'Daily-Prod.'!BAV37+'Daily-Prod.'!BAM37+'Daily-Prod.'!BAD37+'Daily-Prod.'!AZU37+'Daily-Prod.'!AZL37+'Daily-Prod.'!BJN37+'Daily-Prod.'!BJE37+'Daily-Prod.'!BIV37+'Daily-Prod.'!BIM37+'Daily-Prod.'!BID37+'Daily-Prod.'!BHU37+'Daily-Prod.'!BHL37+'Daily-Prod.'!BHC37+'Daily-Prod.'!BGT37+'Daily-Prod.'!BGK37+'Daily-Prod.'!BGB37+'Daily-Prod.'!BFS37+'Daily-Prod.'!BFJ37+'Daily-Prod.'!BFA37+'Daily-Prod.'!BER37+'Daily-Prod.'!BEI37+'Daily-Prod.'!BDZ37+'Daily-Prod.'!BDQ37+'Daily-Prod.'!BDH37+'Daily-Prod.'!BCY37+'Daily-Prod.'!BCP37+'Daily-Prod.'!BCG37+'Daily-Prod.'!BBX37+'Daily-Prod.'!BBO37+'Daily-Prod.'!BBF37+'Daily-Prod.'!BAW37+'Daily-Prod.'!BAN37+'Daily-Prod.'!BAE37+'Daily-Prod.'!AZV37+'Daily-Prod.'!AZM37)/BC37,"")</f>
        <v>0.29761904761904762</v>
      </c>
      <c r="BC37" s="496">
        <f>IFERROR(('Daily-Prod.'!BJO37+'Daily-Prod.'!BJF37+'Daily-Prod.'!BIW37+'Daily-Prod.'!BIN37+'Daily-Prod.'!BIE37+'Daily-Prod.'!BHV37+'Daily-Prod.'!BHM37+'Daily-Prod.'!BHD37+'Daily-Prod.'!BGU37+'Daily-Prod.'!BGL37+'Daily-Prod.'!BGC37+'Daily-Prod.'!BFT37+'Daily-Prod.'!BFK37+'Daily-Prod.'!BFB37+'Daily-Prod.'!BES37+'Daily-Prod.'!BEJ37+'Daily-Prod.'!BEA37+'Daily-Prod.'!BDR37+'Daily-Prod.'!BDI37+'Daily-Prod.'!BCZ37+'Daily-Prod.'!BCQ37+'Daily-Prod.'!BCH37+'Daily-Prod.'!BBY37+'Daily-Prod.'!BBP37+'Daily-Prod.'!BBG37+'Daily-Prod.'!BAX37+'Daily-Prod.'!BAO37+'Daily-Prod.'!BAF37+'Daily-Prod.'!AZW37+'Daily-Prod.'!AZN37),"")</f>
        <v>252</v>
      </c>
      <c r="BD37" s="383">
        <f>IFERROR(('Daily-Prod.'!BJP37+'Daily-Prod.'!BJG37+'Daily-Prod.'!BIX37+'Daily-Prod.'!BIO37+'Daily-Prod.'!BIF37+'Daily-Prod.'!BHW37+'Daily-Prod.'!BHN37+'Daily-Prod.'!BHE37+'Daily-Prod.'!BGV37+'Daily-Prod.'!BGM37+'Daily-Prod.'!BGD37+'Daily-Prod.'!BFU37+'Daily-Prod.'!BFL37+'Daily-Prod.'!BFC37+'Daily-Prod.'!BET37+'Daily-Prod.'!BEK37+'Daily-Prod.'!BEB37+'Daily-Prod.'!BDS37+'Daily-Prod.'!BDJ37+'Daily-Prod.'!BDA37+'Daily-Prod.'!BCR37+'Daily-Prod.'!BCI37+'Daily-Prod.'!BBZ37+'Daily-Prod.'!BBQ37+'Daily-Prod.'!BBH37+'Daily-Prod.'!BAY37+'Daily-Prod.'!BAP37+'Daily-Prod.'!BAG37+'Daily-Prod.'!AZX37+'Daily-Prod.'!AZO37),"")</f>
        <v>120</v>
      </c>
      <c r="BE37" s="384">
        <f>IFERROR(('Daily-Prod.'!BJQ37+'Daily-Prod.'!BJH37+'Daily-Prod.'!BIY37+'Daily-Prod.'!BIP37+'Daily-Prod.'!BIG37+'Daily-Prod.'!BHX37+'Daily-Prod.'!BHO37+'Daily-Prod.'!BHF37+'Daily-Prod.'!BGW37+'Daily-Prod.'!BGN37+'Daily-Prod.'!BGE37+'Daily-Prod.'!BFV37+'Daily-Prod.'!BFM37+'Daily-Prod.'!BFD37+'Daily-Prod.'!BEU37+'Daily-Prod.'!BEL37+'Daily-Prod.'!BEC37+'Daily-Prod.'!BDT37+'Daily-Prod.'!BDK37+'Daily-Prod.'!BDB37+'Daily-Prod.'!BCS37+'Daily-Prod.'!BCJ37+'Daily-Prod.'!BCA37+'Daily-Prod.'!BBR37+'Daily-Prod.'!BBI37+'Daily-Prod.'!BAZ37+'Daily-Prod.'!BAQ37+'Daily-Prod.'!BAH37+'Daily-Prod.'!AZY37+'Daily-Prod.'!AZP37),"")</f>
        <v>120</v>
      </c>
      <c r="BF37" s="495">
        <f t="shared" si="20"/>
        <v>1</v>
      </c>
      <c r="BG37" s="378">
        <f>IFERROR(AVERAGE('Daily-Prod.'!BJO37,'Daily-Prod.'!BJF37,'Daily-Prod.'!BIW37,'Daily-Prod.'!BIN37,'Daily-Prod.'!BIE37,'Daily-Prod.'!BHV37,'Daily-Prod.'!BHM37,'Daily-Prod.'!BHD37,'Daily-Prod.'!BGU37,'Daily-Prod.'!BGL37,'Daily-Prod.'!BGC37,'Daily-Prod.'!BFT37,'Daily-Prod.'!BFK37,'Daily-Prod.'!BFB37,'Daily-Prod.'!BES37,'Daily-Prod.'!BEJ37,'Daily-Prod.'!BEA37,'Daily-Prod.'!BDR37,'Daily-Prod.'!BDI37,'Daily-Prod.'!BCZ37,'Daily-Prod.'!BCQ37,'Daily-Prod.'!BCH37,'Daily-Prod.'!BBY37,'Daily-Prod.'!BBP37,'Daily-Prod.'!BBG37,'Daily-Prod.'!BAX37,'Daily-Prod.'!BAO37,'Daily-Prod.'!BAF37,'Daily-Prod.'!AZW37,'Daily-Prod.'!AZN37),"")</f>
        <v>13.263157894736842</v>
      </c>
      <c r="BH37" s="379">
        <f>IFERROR(AVERAGE('Daily-Prod.'!BJP37,'Daily-Prod.'!BJG37,'Daily-Prod.'!BIX37,'Daily-Prod.'!BIO37,'Daily-Prod.'!BIF37,'Daily-Prod.'!BHW37,'Daily-Prod.'!BHN37,'Daily-Prod.'!BHE37,'Daily-Prod.'!BGV37,'Daily-Prod.'!BGM37,'Daily-Prod.'!BGD37,'Daily-Prod.'!BFU37,'Daily-Prod.'!BFL37,'Daily-Prod.'!BFC37,'Daily-Prod.'!BET37,'Daily-Prod.'!BEK37,'Daily-Prod.'!BEB37,'Daily-Prod.'!BDS37,'Daily-Prod.'!BDJ37,'Daily-Prod.'!BDA37,'Daily-Prod.'!BCR37,'Daily-Prod.'!BCI37,'Daily-Prod.'!BBZ37,'Daily-Prod.'!BBQ37,'Daily-Prod.'!BBH37,'Daily-Prod.'!BAY37,'Daily-Prod.'!BAP37,'Daily-Prod.'!BAG37,'Daily-Prod.'!AZX37,'Daily-Prod.'!AZO37),"")</f>
        <v>4.1379310344827589</v>
      </c>
      <c r="BI37" s="380">
        <f>IFERROR(AVERAGE('Daily-Prod.'!BJQ37,'Daily-Prod.'!BJH37,'Daily-Prod.'!BIY37,'Daily-Prod.'!BIP37,'Daily-Prod.'!BIG37,'Daily-Prod.'!BHX37,'Daily-Prod.'!BHO37,'Daily-Prod.'!BHF37,'Daily-Prod.'!BGW37,'Daily-Prod.'!BGN37,'Daily-Prod.'!BGE37,'Daily-Prod.'!BFV37,'Daily-Prod.'!BFM37,'Daily-Prod.'!BFD37,'Daily-Prod.'!BEU37,'Daily-Prod.'!BEL37,'Daily-Prod.'!BEC37,'Daily-Prod.'!BDT37,'Daily-Prod.'!BDK37,'Daily-Prod.'!BDB37,'Daily-Prod.'!BCS37,'Daily-Prod.'!BCJ37,'Daily-Prod.'!BCA37,'Daily-Prod.'!BBR37,'Daily-Prod.'!BBI37,'Daily-Prod.'!BAZ37,'Daily-Prod.'!BAQ37,'Daily-Prod.'!BAH37,'Daily-Prod.'!AZY37,'Daily-Prod.'!AZP37),"")</f>
        <v>4.1379310344827589</v>
      </c>
      <c r="BJ37" s="66">
        <f>IFERROR((('Daily-Prod.'!BUC37+'Daily-Prod.'!BTT37+'Daily-Prod.'!BTK37+'Daily-Prod.'!BTB37+'Daily-Prod.'!BSS37+'Daily-Prod.'!BSJ37+'Daily-Prod.'!BSA37+'Daily-Prod.'!BRR37+'Daily-Prod.'!BRI37+'Daily-Prod.'!BQZ37+'Daily-Prod.'!BQQ37+'Daily-Prod.'!BQH37+'Daily-Prod.'!BPY37+'Daily-Prod.'!BPP37+'Daily-Prod.'!BPG37+'Daily-Prod.'!BOX37+'Daily-Prod.'!BOO37+'Daily-Prod.'!BOF37+'Daily-Prod.'!BNW37+'Daily-Prod.'!BNN37+'Daily-Prod.'!BNE37+'Daily-Prod.'!BMV37+'Daily-Prod.'!BMM37+'Daily-Prod.'!BMD37+'Daily-Prod.'!BLU37+'Daily-Prod.'!BLL37+'Daily-Prod.'!BLC37+'Daily-Prod.'!BKT37+'Daily-Prod.'!BKK37+'Daily-Prod.'!BKB37+'Daily-Prod.'!BJS37)/BM37),"")</f>
        <v>0.36283185840707965</v>
      </c>
      <c r="BK37" s="475">
        <f>IFERROR((('Daily-Prod.'!BUD37+'Daily-Prod.'!BTU37+'Daily-Prod.'!BTL37+'Daily-Prod.'!BTC37+'Daily-Prod.'!BST37+'Daily-Prod.'!BSK37+'Daily-Prod.'!BSB37+'Daily-Prod.'!BRS37+'Daily-Prod.'!BRJ37+'Daily-Prod.'!BRA37+'Daily-Prod.'!BQR37+'Daily-Prod.'!BQI37+'Daily-Prod.'!BPZ37+'Daily-Prod.'!BPQ37+'Daily-Prod.'!BPH37+'Daily-Prod.'!BOY37+'Daily-Prod.'!BOP37+'Daily-Prod.'!BOG37+'Daily-Prod.'!BNX37+'Daily-Prod.'!BNO37+'Daily-Prod.'!BNF37+'Daily-Prod.'!BMW37+'Daily-Prod.'!BMN37+'Daily-Prod.'!BME37+'Daily-Prod.'!BLV37+'Daily-Prod.'!BLM37+'Daily-Prod.'!BLD37+'Daily-Prod.'!BKU37+'Daily-Prod.'!BKL37+'Daily-Prod.'!BKC37+'Daily-Prod.'!BJT37)/BM37),"")</f>
        <v>0.39233038348082594</v>
      </c>
      <c r="BL37" s="475">
        <f>IFERROR((('Daily-Prod.'!BUG37+'Daily-Prod.'!BTX37+'Daily-Prod.'!BTO37+'Daily-Prod.'!BTF37+'Daily-Prod.'!BSW37+'Daily-Prod.'!BSN37+'Daily-Prod.'!BSE37+'Daily-Prod.'!BRV37+'Daily-Prod.'!BRM37+'Daily-Prod.'!BRD37+'Daily-Prod.'!BQU37+'Daily-Prod.'!BQL37+'Daily-Prod.'!BQC37+'Daily-Prod.'!BPT37+'Daily-Prod.'!BPK37+'Daily-Prod.'!BPB37+'Daily-Prod.'!BOS37+'Daily-Prod.'!BOJ37+'Daily-Prod.'!BOA37+'Daily-Prod.'!BNR37+'Daily-Prod.'!BNI37+'Daily-Prod.'!BMZ37+'Daily-Prod.'!BMQ37+'Daily-Prod.'!BMH37+'Daily-Prod.'!BLY37+'Daily-Prod.'!BLP37+'Daily-Prod.'!BLG37+'Daily-Prod.'!BKX37+'Daily-Prod.'!BKO37+'Daily-Prod.'!BKF37+'Daily-Prod.'!BJW37+'Daily-Prod.'!BUF37+'Daily-Prod.'!BTW37+'Daily-Prod.'!BTN37+'Daily-Prod.'!BTE37+'Daily-Prod.'!BSV37+'Daily-Prod.'!BSM37+'Daily-Prod.'!BSD37+'Daily-Prod.'!BRU37+'Daily-Prod.'!BRL37+'Daily-Prod.'!BRC37+'Daily-Prod.'!BQT37+'Daily-Prod.'!BQK37+'Daily-Prod.'!BQB37+'Daily-Prod.'!BPS37+'Daily-Prod.'!BPJ37+'Daily-Prod.'!BPA37+'Daily-Prod.'!BOR37+'Daily-Prod.'!BOI37+'Daily-Prod.'!BNZ37+'Daily-Prod.'!BNQ37+'Daily-Prod.'!BNH37+'Daily-Prod.'!BMY37+'Daily-Prod.'!BMP37+'Daily-Prod.'!BMG37+'Daily-Prod.'!BLX37+'Daily-Prod.'!BLO37+'Daily-Prod.'!BLF37+'Daily-Prod.'!BKW37+'Daily-Prod.'!BKN37+'Daily-Prod.'!BKE37+'Daily-Prod.'!BJV37)/BM37),"")</f>
        <v>0.24483775811209441</v>
      </c>
      <c r="BM37" s="496">
        <f>IFERROR(('Daily-Prod.'!BUH37+'Daily-Prod.'!BTY37+'Daily-Prod.'!BTP37+'Daily-Prod.'!BTG37+'Daily-Prod.'!BSX37+'Daily-Prod.'!BSO37+'Daily-Prod.'!BSF37+'Daily-Prod.'!BRW37+'Daily-Prod.'!BRN37+'Daily-Prod.'!BRE37+'Daily-Prod.'!BQV37+'Daily-Prod.'!BQM37+'Daily-Prod.'!BQD37+'Daily-Prod.'!BPU37+'Daily-Prod.'!BPL37+'Daily-Prod.'!BPC37+'Daily-Prod.'!BOT37+'Daily-Prod.'!BOK37+'Daily-Prod.'!BOB37+'Daily-Prod.'!BNS37+'Daily-Prod.'!BNJ37+'Daily-Prod.'!BNA37+'Daily-Prod.'!BMR37+'Daily-Prod.'!BMI37+'Daily-Prod.'!BLZ37+'Daily-Prod.'!BLQ37+'Daily-Prod.'!BLH37+'Daily-Prod.'!BKY37+'Daily-Prod.'!BKP37+'Daily-Prod.'!BKG37+'Daily-Prod.'!BJX37),"")</f>
        <v>339</v>
      </c>
      <c r="BN37" s="383"/>
      <c r="BO37" s="384">
        <f>IFERROR(('Daily-Prod.'!BUJ37+'Daily-Prod.'!BUA37+'Daily-Prod.'!BTR37+'Daily-Prod.'!BTI37+'Daily-Prod.'!BSZ37+'Daily-Prod.'!BSQ37+'Daily-Prod.'!BSH37+'Daily-Prod.'!BRY37+'Daily-Prod.'!BRP37+'Daily-Prod.'!BRG37+'Daily-Prod.'!BQX37+'Daily-Prod.'!BQO37+'Daily-Prod.'!BQF37+'Daily-Prod.'!BPW37+'Daily-Prod.'!BPN37+'Daily-Prod.'!BPE37+'Daily-Prod.'!BOV37+'Daily-Prod.'!BOM37+'Daily-Prod.'!BOD37+'Daily-Prod.'!BNU37+'Daily-Prod.'!BNL37+'Daily-Prod.'!BNC37+'Daily-Prod.'!BMT37+'Daily-Prod.'!BMK37+'Daily-Prod.'!BMB37+'Daily-Prod.'!BLS37+'Daily-Prod.'!BLJ37+'Daily-Prod.'!BLA37+'Daily-Prod.'!BKR37+'Daily-Prod.'!BKI37+'Daily-Prod.'!BJZ37),"")</f>
        <v>100</v>
      </c>
      <c r="BP37" s="495" t="str">
        <f t="shared" si="25"/>
        <v/>
      </c>
      <c r="BQ37" s="378">
        <f ca="1">IFERROR(AVERAGE(('Daily-Prod.'!BUH37,'Daily-Prod.'!BTY37,'Daily-Prod.'!BTP37,'Daily-Prod.'!BTG37,'Daily-Prod.'!BSX37,'Daily-Prod.'!BSO37,'Daily-Prod.'!BSF37,'Daily-Prod.'!BRW37,'Daily-Prod.'!BRN37,'Daily-Prod.'!BRE37,'Daily-Prod.'!BQV37,'Daily-Prod.'!BQM37,'Daily-Prod.'!BQD37,'Daily-Prod.'!BPU37,'Daily-Prod.'!BPL37,'Daily-Prod.'!BPC37,'Daily-Prod.'!BOT37,'Daily-Prod.'!BOK37,'Daily-Prod.'!BOB37,'Daily-Prod.'!BNS37,'Daily-Prod.'!BNJ37,'Daily-Prod.'!BNA37,'Daily-Prod.'!BMR37,'Daily-Prod.'!BMI37,'Daily-Prod.'!BLZ37,'Daily-Prod.'!BLQ37,'Daily-Prod.'!BLH37,'Daily-Prod.'!BKY37,'Daily-Prod.'!BKP37,'Daily-Prod.'!BKG37,'Daily-Prod.'!BJX37)),"")</f>
        <v>14.125</v>
      </c>
      <c r="BR37" s="379"/>
      <c r="BS37" s="380">
        <f>IFERROR((AVERAGE('Daily-Prod.'!BUJ37,'Daily-Prod.'!BUA37,'Daily-Prod.'!BTR37,'Daily-Prod.'!BTI37,'Daily-Prod.'!BSZ37,'Daily-Prod.'!BSQ37,'Daily-Prod.'!BSH37,'Daily-Prod.'!BRY37,'Daily-Prod.'!BRP37,'Daily-Prod.'!BRG37,'Daily-Prod.'!BQX37,'Daily-Prod.'!BQO37,'Daily-Prod.'!BQF37,'Daily-Prod.'!BPW37,'Daily-Prod.'!BPN37,'Daily-Prod.'!BPE37,'Daily-Prod.'!BOV37,'Daily-Prod.'!BOM37,'Daily-Prod.'!BOD37,'Daily-Prod.'!BNU37,'Daily-Prod.'!BNL37,'Daily-Prod.'!BNC37,'Daily-Prod.'!BMT37,'Daily-Prod.'!BMK37,'Daily-Prod.'!BMB37,'Daily-Prod.'!BLS37,'Daily-Prod.'!BLJ37,'Daily-Prod.'!BLA37,'Daily-Prod.'!BKR37,'Daily-Prod.'!BKI37,'Daily-Prod.'!BJZ37)),"")</f>
        <v>10</v>
      </c>
    </row>
    <row r="38" spans="1:71">
      <c r="A38" s="459" t="s">
        <v>160</v>
      </c>
      <c r="B38" s="66">
        <f>IFERROR(('Daily-Prod.'!JC38+'Daily-Prod.'!IT38+'Daily-Prod.'!IK38+'Daily-Prod.'!IB38+'Daily-Prod.'!HS38+'Daily-Prod.'!HJ38+'Daily-Prod.'!HA38+'Daily-Prod.'!GR38+'Daily-Prod.'!GI38+'Daily-Prod.'!FZ38+'Daily-Prod.'!FQ38+'Daily-Prod.'!FH38+'Daily-Prod.'!EY38+'Daily-Prod.'!EP38+'Daily-Prod.'!EG38+'Daily-Prod.'!DX38+'Daily-Prod.'!DO38+'Daily-Prod.'!DF38+'Daily-Prod.'!CW38+'Daily-Prod.'!CN38+'Daily-Prod.'!CE38+'Daily-Prod.'!BV38+'Daily-Prod.'!BM38+'Daily-Prod.'!BD38+'Daily-Prod.'!AU38+'Daily-Prod.'!AL38+'Daily-Prod.'!AC38+'Daily-Prod.'!T38+'Daily-Prod.'!K38+'Daily-Prod.'!B38)/E38,"")</f>
        <v>0.41484716157205243</v>
      </c>
      <c r="C38" s="475">
        <f>IFERROR(('Daily-Prod.'!JD38+'Daily-Prod.'!IU38+'Daily-Prod.'!IL38+'Daily-Prod.'!IC38+'Daily-Prod.'!HT38+'Daily-Prod.'!HK38+'Daily-Prod.'!HB38+'Daily-Prod.'!GS38+'Daily-Prod.'!GJ38+'Daily-Prod.'!GA38+'Daily-Prod.'!FR38+'Daily-Prod.'!FI38+'Daily-Prod.'!EZ38+'Daily-Prod.'!EQ38+'Daily-Prod.'!EH38+'Daily-Prod.'!DY38+'Daily-Prod.'!DP38+'Daily-Prod.'!DG38+'Daily-Prod.'!CX38+'Daily-Prod.'!CO38+'Daily-Prod.'!CF38+'Daily-Prod.'!BW38+'Daily-Prod.'!BN38+'Daily-Prod.'!BE38+'Daily-Prod.'!AV38+'Daily-Prod.'!AM38+'Daily-Prod.'!AD38+'Daily-Prod.'!U38+'Daily-Prod.'!L38+'Daily-Prod.'!C38)/E38,"")</f>
        <v>0.26200873362445415</v>
      </c>
      <c r="D38" s="475">
        <f>IFERROR(('Daily-Prod.'!JF38+'Daily-Prod.'!IW38+'Daily-Prod.'!IN38+'Daily-Prod.'!IE38+'Daily-Prod.'!HV38+'Daily-Prod.'!HM38+'Daily-Prod.'!HD38+'Daily-Prod.'!GU38+'Daily-Prod.'!GL38+'Daily-Prod.'!GC38+'Daily-Prod.'!FT38+'Daily-Prod.'!FK38+'Daily-Prod.'!FB38+'Daily-Prod.'!ES38+'Daily-Prod.'!EJ38+'Daily-Prod.'!EA38+'Daily-Prod.'!DR38+'Daily-Prod.'!DI38+'Daily-Prod.'!CZ38+'Daily-Prod.'!CQ38+'Daily-Prod.'!CH38+'Daily-Prod.'!BY38+'Daily-Prod.'!BP38+'Daily-Prod.'!BG38+'Daily-Prod.'!AX38+'Daily-Prod.'!AO38+'Daily-Prod.'!AF38+'Daily-Prod.'!W38+'Daily-Prod.'!N38+'Daily-Prod.'!E38+'Daily-Prod.'!JG38+'Daily-Prod.'!IX38+'Daily-Prod.'!IO38+'Daily-Prod.'!IF38+'Daily-Prod.'!HW38+'Daily-Prod.'!HN38+'Daily-Prod.'!HE38+'Daily-Prod.'!GV38+'Daily-Prod.'!GM38+'Daily-Prod.'!GD38+'Daily-Prod.'!FU38+'Daily-Prod.'!FL38+'Daily-Prod.'!FC38+'Daily-Prod.'!ET38+'Daily-Prod.'!EK38+'Daily-Prod.'!EB38+'Daily-Prod.'!DS38+'Daily-Prod.'!DJ38+'Daily-Prod.'!DA38+'Daily-Prod.'!CR38+'Daily-Prod.'!CI38+'Daily-Prod.'!BZ38+'Daily-Prod.'!BQ38+'Daily-Prod.'!BH38+'Daily-Prod.'!AY38+'Daily-Prod.'!AP38+'Daily-Prod.'!AG38+'Daily-Prod.'!X38+'Daily-Prod.'!O38+'Daily-Prod.'!F38)/E38,"")</f>
        <v>0.32314410480349343</v>
      </c>
      <c r="E38" s="496">
        <f>IFERROR(('Daily-Prod.'!JH38+'Daily-Prod.'!IY38+'Daily-Prod.'!IP38+'Daily-Prod.'!IG38+'Daily-Prod.'!HX38+'Daily-Prod.'!HO38+'Daily-Prod.'!HF38+'Daily-Prod.'!GW38+'Daily-Prod.'!GN38+'Daily-Prod.'!GE38+'Daily-Prod.'!FV38+'Daily-Prod.'!FM38+'Daily-Prod.'!FD38+'Daily-Prod.'!EU38+'Daily-Prod.'!EL38+'Daily-Prod.'!EC38+'Daily-Prod.'!DT38+'Daily-Prod.'!DK38+'Daily-Prod.'!DB38+'Daily-Prod.'!CS38+'Daily-Prod.'!CJ38+'Daily-Prod.'!CA38+'Daily-Prod.'!BR38+'Daily-Prod.'!BI38+'Daily-Prod.'!AZ38+'Daily-Prod.'!AQ38+'Daily-Prod.'!AH38+'Daily-Prod.'!Y38+'Daily-Prod.'!P38+'Daily-Prod.'!G38),"")</f>
        <v>229</v>
      </c>
      <c r="F38" s="383"/>
      <c r="G38" s="384">
        <f>IFERROR(('Daily-Prod.'!JJ38+'Daily-Prod.'!JA38+'Daily-Prod.'!IR38+'Daily-Prod.'!II38+'Daily-Prod.'!HZ38+'Daily-Prod.'!HQ38+'Daily-Prod.'!HH38+'Daily-Prod.'!GY38+'Daily-Prod.'!GP38+'Daily-Prod.'!GG38+'Daily-Prod.'!FX38+'Daily-Prod.'!FO38+'Daily-Prod.'!FF38+'Daily-Prod.'!EW38+'Daily-Prod.'!EN38+'Daily-Prod.'!EE38+'Daily-Prod.'!DV38+'Daily-Prod.'!DM38+'Daily-Prod.'!DD38+'Daily-Prod.'!CU38+'Daily-Prod.'!CL38+'Daily-Prod.'!CC38+'Daily-Prod.'!BT38+'Daily-Prod.'!BK38+'Daily-Prod.'!BB38+'Daily-Prod.'!AS38+'Daily-Prod.'!AJ38+'Daily-Prod.'!AA38+'Daily-Prod.'!R38+'Daily-Prod.'!I38),"")</f>
        <v>110</v>
      </c>
      <c r="H38" s="495" t="str">
        <f t="shared" si="19"/>
        <v/>
      </c>
      <c r="I38" s="378">
        <f>IFERROR(AVERAGE('Daily-Prod.'!JH38,'Daily-Prod.'!IY38,'Daily-Prod.'!IP38,'Daily-Prod.'!IG38,'Daily-Prod.'!HX38,'Daily-Prod.'!HO38,'Daily-Prod.'!HF38,'Daily-Prod.'!GW38,'Daily-Prod.'!GN38,'Daily-Prod.'!GE38,'Daily-Prod.'!FV38,'Daily-Prod.'!FM38,'Daily-Prod.'!FD38,'Daily-Prod.'!EU38,'Daily-Prod.'!EL38,'Daily-Prod.'!EC38,'Daily-Prod.'!DT38,'Daily-Prod.'!DK38,'Daily-Prod.'!DB38,'Daily-Prod.'!CS38,'Daily-Prod.'!CJ38,'Daily-Prod.'!CA38,'Daily-Prod.'!BR38,'Daily-Prod.'!BI38,'Daily-Prod.'!AZ38,'Daily-Prod.'!AQ38,'Daily-Prod.'!AH38,'Daily-Prod.'!Y38,'Daily-Prod.'!P38,'Daily-Prod.'!G38),"")</f>
        <v>13.470588235294118</v>
      </c>
      <c r="J38" s="379" t="str">
        <f>IFERROR(AVERAGE('Daily-Prod.'!JI38,'Daily-Prod.'!IZ38,'Daily-Prod.'!IQ38,'Daily-Prod.'!IH38,'Daily-Prod.'!HY38,'Daily-Prod.'!HP38,'Daily-Prod.'!HG38,'Daily-Prod.'!GX38,'Daily-Prod.'!GO38,'Daily-Prod.'!GF38,'Daily-Prod.'!FW38,'Daily-Prod.'!FN38,'Daily-Prod.'!FE38,'Daily-Prod.'!EV38,'Daily-Prod.'!EM38,'Daily-Prod.'!ED38,'Daily-Prod.'!DU38,'Daily-Prod.'!DL38,'Daily-Prod.'!DC38,'Daily-Prod.'!CT38,'Daily-Prod.'!CK38,'Daily-Prod.'!CB38,'Daily-Prod.'!BS38,'Daily-Prod.'!BJ38,'Daily-Prod.'!BA38,'Daily-Prod.'!AR38,'Daily-Prod.'!AI38,'Daily-Prod.'!Z38,'Daily-Prod.'!Q38,'Daily-Prod.'!H38),"")</f>
        <v/>
      </c>
      <c r="K38" s="380">
        <f>IFERROR(AVERAGE('Daily-Prod.'!JJ38,'Daily-Prod.'!JA38,'Daily-Prod.'!IR38,'Daily-Prod.'!II38,'Daily-Prod.'!HZ38,'Daily-Prod.'!HQ38,'Daily-Prod.'!HH38,'Daily-Prod.'!GY38,'Daily-Prod.'!GP38,'Daily-Prod.'!GG38,'Daily-Prod.'!FX38,'Daily-Prod.'!FO38,'Daily-Prod.'!FF38,'Daily-Prod.'!EW38,'Daily-Prod.'!EN38,'Daily-Prod.'!EE38,'Daily-Prod.'!DV38,'Daily-Prod.'!DM38,'Daily-Prod.'!DD38,'Daily-Prod.'!CU38,'Daily-Prod.'!CL38,'Daily-Prod.'!CC38,'Daily-Prod.'!BT38,'Daily-Prod.'!BK38,'Daily-Prod.'!BB38,'Daily-Prod.'!AS38,'Daily-Prod.'!AJ38,'Daily-Prod.'!AA38,'Daily-Prod.'!R38,'Daily-Prod.'!I38),"")</f>
        <v>7.8571428571428568</v>
      </c>
      <c r="L38" s="66">
        <f>IFERROR(('Daily-Prod.'!TV38+'Daily-Prod.'!TM38+'Daily-Prod.'!TD38+'Daily-Prod.'!SU38+'Daily-Prod.'!SL38+'Daily-Prod.'!SC38+'Daily-Prod.'!RT38+'Daily-Prod.'!RK38+'Daily-Prod.'!RB38+'Daily-Prod.'!QS38+'Daily-Prod.'!QJ38+'Daily-Prod.'!QA38+'Daily-Prod.'!PR38+'Daily-Prod.'!PI38+'Daily-Prod.'!OZ38+'Daily-Prod.'!OQ38+'Daily-Prod.'!OH38+'Daily-Prod.'!NY38+'Daily-Prod.'!NP38+'Daily-Prod.'!NG38+'Daily-Prod.'!MX38+'Daily-Prod.'!MO38+'Daily-Prod.'!MF38+'Daily-Prod.'!LW38+'Daily-Prod.'!LN38+'Daily-Prod.'!LE38+'Daily-Prod.'!KV38+'Daily-Prod.'!KM38+'Daily-Prod.'!KD38+'Daily-Prod.'!JU38+'Daily-Prod.'!JL38)/O38,"")</f>
        <v>0.55252918287937747</v>
      </c>
      <c r="M38" s="475">
        <f>IFERROR(('Daily-Prod.'!TW38+'Daily-Prod.'!TN38+'Daily-Prod.'!TE38+'Daily-Prod.'!SV38+'Daily-Prod.'!SM38+'Daily-Prod.'!SD38+'Daily-Prod.'!RU38+'Daily-Prod.'!RL38+'Daily-Prod.'!RC38+'Daily-Prod.'!QT38+'Daily-Prod.'!QK38+'Daily-Prod.'!QB38+'Daily-Prod.'!PS38+'Daily-Prod.'!PJ38+'Daily-Prod.'!PA38+'Daily-Prod.'!OR38+'Daily-Prod.'!OI38+'Daily-Prod.'!NZ38+'Daily-Prod.'!NQ38+'Daily-Prod.'!NH38+'Daily-Prod.'!MY38+'Daily-Prod.'!MP38+'Daily-Prod.'!MG38+'Daily-Prod.'!LX38+'Daily-Prod.'!LO38+'Daily-Prod.'!LF38+'Daily-Prod.'!KW38+'Daily-Prod.'!KN38+'Daily-Prod.'!KE38+'Daily-Prod.'!JV38+'Daily-Prod.'!JM38)/O38,"")</f>
        <v>0.24902723735408561</v>
      </c>
      <c r="N38" s="475">
        <f>IFERROR(('Daily-Prod.'!TY38+'Daily-Prod.'!TP38+'Daily-Prod.'!TG38+'Daily-Prod.'!SX38+'Daily-Prod.'!SO38+'Daily-Prod.'!SF38+'Daily-Prod.'!RW38+'Daily-Prod.'!RN38+'Daily-Prod.'!RE38+'Daily-Prod.'!QV38+'Daily-Prod.'!QM38+'Daily-Prod.'!QD38+'Daily-Prod.'!PU38+'Daily-Prod.'!PL38+'Daily-Prod.'!PC38+'Daily-Prod.'!OT38+'Daily-Prod.'!OK38+'Daily-Prod.'!OB38+'Daily-Prod.'!NS38+'Daily-Prod.'!NJ38+'Daily-Prod.'!NA38+'Daily-Prod.'!MR38+'Daily-Prod.'!MI38+'Daily-Prod.'!LZ38+'Daily-Prod.'!LQ38+'Daily-Prod.'!LH38+'Daily-Prod.'!KY38+'Daily-Prod.'!KP38+'Daily-Prod.'!KG38+'Daily-Prod.'!JX38+'Daily-Prod.'!JO38+'Daily-Prod.'!TZ38+'Daily-Prod.'!TQ38+'Daily-Prod.'!TH38+'Daily-Prod.'!SY38+'Daily-Prod.'!SP38+'Daily-Prod.'!SG38+'Daily-Prod.'!RX38+'Daily-Prod.'!RO38+'Daily-Prod.'!RF38+'Daily-Prod.'!QW38+'Daily-Prod.'!QN38+'Daily-Prod.'!QE38+'Daily-Prod.'!PV38+'Daily-Prod.'!PM38+'Daily-Prod.'!PD38+'Daily-Prod.'!OU38+'Daily-Prod.'!OL38+'Daily-Prod.'!OC38+'Daily-Prod.'!NT38+'Daily-Prod.'!NK38+'Daily-Prod.'!NB38+'Daily-Prod.'!MS38+'Daily-Prod.'!MJ38+'Daily-Prod.'!MA38+'Daily-Prod.'!LR38+'Daily-Prod.'!LI38+'Daily-Prod.'!KZ38+'Daily-Prod.'!KQ38+'Daily-Prod.'!KH38+'Daily-Prod.'!JY38+'Daily-Prod.'!JP38)/O38,"")</f>
        <v>0.19844357976653695</v>
      </c>
      <c r="O38" s="496">
        <f>IFERROR(('Daily-Prod.'!UA38+'Daily-Prod.'!TR38+'Daily-Prod.'!TI38+'Daily-Prod.'!SZ38+'Daily-Prod.'!SQ38+'Daily-Prod.'!SH38+'Daily-Prod.'!RY38+'Daily-Prod.'!RP38+'Daily-Prod.'!RG38+'Daily-Prod.'!QX38+'Daily-Prod.'!QO38+'Daily-Prod.'!QF38+'Daily-Prod.'!PW38+'Daily-Prod.'!PN38+'Daily-Prod.'!PE38+'Daily-Prod.'!OV38+'Daily-Prod.'!OM38+'Daily-Prod.'!OD38+'Daily-Prod.'!NU38+'Daily-Prod.'!NL38+'Daily-Prod.'!NC38+'Daily-Prod.'!MT38+'Daily-Prod.'!MK38+'Daily-Prod.'!MB38+'Daily-Prod.'!LS38+'Daily-Prod.'!LJ38+'Daily-Prod.'!LA38+'Daily-Prod.'!KR38+'Daily-Prod.'!KI38+'Daily-Prod.'!JZ38+'Daily-Prod.'!JQ38),"")</f>
        <v>257</v>
      </c>
      <c r="P38" s="383"/>
      <c r="Q38" s="384">
        <f>IFERROR(('Daily-Prod.'!UC38+'Daily-Prod.'!TT38+'Daily-Prod.'!TK38+'Daily-Prod.'!TB38+'Daily-Prod.'!SS38+'Daily-Prod.'!SJ38+'Daily-Prod.'!SA38+'Daily-Prod.'!RR38+'Daily-Prod.'!RI38+'Daily-Prod.'!QZ38+'Daily-Prod.'!QQ38+'Daily-Prod.'!QH38+'Daily-Prod.'!PY38+'Daily-Prod.'!PP38+'Daily-Prod.'!PG38+'Daily-Prod.'!OX38+'Daily-Prod.'!OO38+'Daily-Prod.'!OF38+'Daily-Prod.'!NW38+'Daily-Prod.'!NN38+'Daily-Prod.'!NE38+'Daily-Prod.'!MV38+'Daily-Prod.'!MM38+'Daily-Prod.'!MD38+'Daily-Prod.'!LU38+'Daily-Prod.'!LL38+'Daily-Prod.'!LC38+'Daily-Prod.'!KT38+'Daily-Prod.'!KK38+'Daily-Prod.'!KB38+'Daily-Prod.'!JS38),"")</f>
        <v>247</v>
      </c>
      <c r="R38" s="495" t="str">
        <f t="shared" si="21"/>
        <v/>
      </c>
      <c r="S38" s="378">
        <f>IFERROR(AVERAGE('Daily-Prod.'!TR38,'Daily-Prod.'!UA38,'Daily-Prod.'!TI38,'Daily-Prod.'!SZ38,'Daily-Prod.'!SQ38,'Daily-Prod.'!SH38,'Daily-Prod.'!RY38,'Daily-Prod.'!RP38,'Daily-Prod.'!RG38,'Daily-Prod.'!QX38,'Daily-Prod.'!QO38,'Daily-Prod.'!QF38,'Daily-Prod.'!PW38,'Daily-Prod.'!PN38,'Daily-Prod.'!PE38,'Daily-Prod.'!OV38,'Daily-Prod.'!OM38,'Daily-Prod.'!OD38,'Daily-Prod.'!NU38,'Daily-Prod.'!NL38,'Daily-Prod.'!NC38,'Daily-Prod.'!MT38,'Daily-Prod.'!MK38,'Daily-Prod.'!MB38,'Daily-Prod.'!LS38,'Daily-Prod.'!LJ38,'Daily-Prod.'!LA38,'Daily-Prod.'!KR38,'Daily-Prod.'!KI38,'Daily-Prod.'!JZ38),"")</f>
        <v>11.7</v>
      </c>
      <c r="T38" s="379" t="str">
        <f>IFERROR(AVERAGE('Daily-Prod.'!TS38,'Daily-Prod.'!UB38,'Daily-Prod.'!TJ38,'Daily-Prod.'!TA38,'Daily-Prod.'!SR38,'Daily-Prod.'!SI38,'Daily-Prod.'!RZ38,'Daily-Prod.'!RQ38,'Daily-Prod.'!RH38,'Daily-Prod.'!QY38,'Daily-Prod.'!QP38,'Daily-Prod.'!QG38,'Daily-Prod.'!PX38,'Daily-Prod.'!PO38,'Daily-Prod.'!PF38,'Daily-Prod.'!OW38,'Daily-Prod.'!ON38,'Daily-Prod.'!OE38,'Daily-Prod.'!NV38,'Daily-Prod.'!NM38,'Daily-Prod.'!ND38,'Daily-Prod.'!MU38,'Daily-Prod.'!ML38,'Daily-Prod.'!MC38,'Daily-Prod.'!LT38,'Daily-Prod.'!LK38,'Daily-Prod.'!LB38,'Daily-Prod.'!KS38,'Daily-Prod.'!KJ38,'Daily-Prod.'!KA38),"")</f>
        <v/>
      </c>
      <c r="U38" s="380">
        <f>IFERROR(AVERAGE('Daily-Prod.'!TT38,'Daily-Prod.'!UC38,'Daily-Prod.'!TK38,'Daily-Prod.'!TB38,'Daily-Prod.'!SS38,'Daily-Prod.'!SJ38,'Daily-Prod.'!SA38,'Daily-Prod.'!RR38,'Daily-Prod.'!RI38,'Daily-Prod.'!QZ38,'Daily-Prod.'!QQ38,'Daily-Prod.'!QH38,'Daily-Prod.'!PY38,'Daily-Prod.'!PP38,'Daily-Prod.'!PG38,'Daily-Prod.'!OX38,'Daily-Prod.'!OO38,'Daily-Prod.'!OF38,'Daily-Prod.'!NW38,'Daily-Prod.'!NN38,'Daily-Prod.'!NE38,'Daily-Prod.'!MV38,'Daily-Prod.'!MM38,'Daily-Prod.'!MD38,'Daily-Prod.'!LU38,'Daily-Prod.'!LL38,'Daily-Prod.'!LC38,'Daily-Prod.'!KT38,'Daily-Prod.'!KK38,'Daily-Prod.'!KB38),"")</f>
        <v>10</v>
      </c>
      <c r="V38" s="66">
        <f>IFERROR(('Daily-Prod.'!ADN38+'Daily-Prod.'!ADE38+'Daily-Prod.'!ACV38+'Daily-Prod.'!ACM38+'Daily-Prod.'!ACD38+'Daily-Prod.'!ABU38+'Daily-Prod.'!ABL38+'Daily-Prod.'!ABC38+'Daily-Prod.'!AAT38+'Daily-Prod.'!AAK38+'Daily-Prod.'!AAB38+'Daily-Prod.'!ZS38+'Daily-Prod.'!ZJ38+'Daily-Prod.'!ZA38+'Daily-Prod.'!YR38+'Daily-Prod.'!YI38+'Daily-Prod.'!XZ38+'Daily-Prod.'!XQ38+'Daily-Prod.'!XH38+'Daily-Prod.'!WY38+'Daily-Prod.'!WP38+'Daily-Prod.'!WG38+'Daily-Prod.'!VX38+'Daily-Prod.'!VO38+'Daily-Prod.'!VF38+'Daily-Prod.'!UW38+'Daily-Prod.'!UN38+'Daily-Prod.'!UE38)/Y38,"")</f>
        <v>0.46113989637305697</v>
      </c>
      <c r="W38" s="475">
        <f>IFERROR(('Daily-Prod.'!ADO38+'Daily-Prod.'!ADF38+'Daily-Prod.'!ACW38+'Daily-Prod.'!ACN38+'Daily-Prod.'!ACE38+'Daily-Prod.'!ABV38+'Daily-Prod.'!ABM38+'Daily-Prod.'!ABD38+'Daily-Prod.'!AAU38+'Daily-Prod.'!AAL38+'Daily-Prod.'!AAC38+'Daily-Prod.'!ZT38+'Daily-Prod.'!ZK38+'Daily-Prod.'!ZB38+'Daily-Prod.'!YS38+'Daily-Prod.'!YJ38+'Daily-Prod.'!YA38+'Daily-Prod.'!XR38+'Daily-Prod.'!XI38+'Daily-Prod.'!WZ38+'Daily-Prod.'!WQ38+'Daily-Prod.'!WH38+'Daily-Prod.'!VY38+'Daily-Prod.'!VP38+'Daily-Prod.'!VG38+'Daily-Prod.'!UX38+'Daily-Prod.'!UO38+'Daily-Prod.'!UF38)/Y38,"")</f>
        <v>0.38860103626943004</v>
      </c>
      <c r="X38" s="475">
        <f>IFERROR(('Daily-Prod.'!ADR38+'Daily-Prod.'!ADI38+'Daily-Prod.'!ACZ38+'Daily-Prod.'!ACQ38+'Daily-Prod.'!ACH38+'Daily-Prod.'!ABY38+'Daily-Prod.'!ABP38+'Daily-Prod.'!ABG38+'Daily-Prod.'!AAX38+'Daily-Prod.'!AAO38+'Daily-Prod.'!AAF38+'Daily-Prod.'!ZW38+'Daily-Prod.'!ZN38+'Daily-Prod.'!ZE38+'Daily-Prod.'!YV38+'Daily-Prod.'!YM38+'Daily-Prod.'!YD38+'Daily-Prod.'!XU38+'Daily-Prod.'!XL38+'Daily-Prod.'!XC38+'Daily-Prod.'!WT38+'Daily-Prod.'!WK38+'Daily-Prod.'!WB38+'Daily-Prod.'!VS38+'Daily-Prod.'!VJ38+'Daily-Prod.'!VA38+'Daily-Prod.'!UR38+'Daily-Prod.'!UI38+'Daily-Prod.'!ADQ38+'Daily-Prod.'!ADH38+'Daily-Prod.'!ACY38+'Daily-Prod.'!ACP38+'Daily-Prod.'!ACG38+'Daily-Prod.'!ABX38+'Daily-Prod.'!ABO38+'Daily-Prod.'!ABF38+'Daily-Prod.'!AAW38+'Daily-Prod.'!AAN38+'Daily-Prod.'!AAE38+'Daily-Prod.'!ZV38+'Daily-Prod.'!ZM38+'Daily-Prod.'!ZD38+'Daily-Prod.'!YU38+'Daily-Prod.'!YL38+'Daily-Prod.'!YC38+'Daily-Prod.'!XT38+'Daily-Prod.'!XK38+'Daily-Prod.'!XB38+'Daily-Prod.'!WS38+'Daily-Prod.'!WJ38+'Daily-Prod.'!WA38+'Daily-Prod.'!VR38+'Daily-Prod.'!VI38+'Daily-Prod.'!UZ38+'Daily-Prod.'!UQ38+'Daily-Prod.'!UH38)/Y38,"")</f>
        <v>0.15025906735751296</v>
      </c>
      <c r="Y38" s="496">
        <f>IFERROR(('Daily-Prod.'!ADS38+'Daily-Prod.'!ADJ38+'Daily-Prod.'!ADA38+'Daily-Prod.'!ACR38+'Daily-Prod.'!ACI38+'Daily-Prod.'!ABZ38+'Daily-Prod.'!ABQ38+'Daily-Prod.'!ABH38+'Daily-Prod.'!AAY38+'Daily-Prod.'!AAP38+'Daily-Prod.'!AAG38+'Daily-Prod.'!ZX38+'Daily-Prod.'!ZO38+'Daily-Prod.'!ZF38+'Daily-Prod.'!YW38+'Daily-Prod.'!YN38+'Daily-Prod.'!YE38+'Daily-Prod.'!XV38+'Daily-Prod.'!XM38+'Daily-Prod.'!XD38+'Daily-Prod.'!WU38+'Daily-Prod.'!WL38+'Daily-Prod.'!WC38+'Daily-Prod.'!VT38+'Daily-Prod.'!VK38+'Daily-Prod.'!VB38+'Daily-Prod.'!US38+'Daily-Prod.'!UJ38),"")</f>
        <v>193</v>
      </c>
      <c r="Z38" s="383"/>
      <c r="AA38" s="384">
        <f>IFERROR(('Daily-Prod.'!ADU38+'Daily-Prod.'!ADL38+'Daily-Prod.'!ADC38+'Daily-Prod.'!ACT38+'Daily-Prod.'!ACK38+'Daily-Prod.'!ACB38+'Daily-Prod.'!ABS38+'Daily-Prod.'!ABJ38+'Daily-Prod.'!ABA38+'Daily-Prod.'!AAR38+'Daily-Prod.'!AAI38+'Daily-Prod.'!ZZ38+'Daily-Prod.'!ZQ38+'Daily-Prod.'!ZH38+'Daily-Prod.'!YY38+'Daily-Prod.'!YP38+'Daily-Prod.'!YG38+'Daily-Prod.'!XX38+'Daily-Prod.'!XO38+'Daily-Prod.'!XF38+'Daily-Prod.'!WW38+'Daily-Prod.'!WN38+'Daily-Prod.'!WE38+'Daily-Prod.'!VV38+'Daily-Prod.'!VM38+'Daily-Prod.'!VD38+'Daily-Prod.'!UU38+'Daily-Prod.'!UL38),"")</f>
        <v>124</v>
      </c>
      <c r="AB38" s="495" t="str">
        <f t="shared" si="22"/>
        <v/>
      </c>
      <c r="AC38" s="378">
        <f>IFERROR(AVERAGE('Daily-Prod.'!ADS38,'Daily-Prod.'!ADJ38,'Daily-Prod.'!ADA38,'Daily-Prod.'!ACR38,'Daily-Prod.'!ACI38,'Daily-Prod.'!ABZ38,'Daily-Prod.'!ABQ38,'Daily-Prod.'!ABH38,'Daily-Prod.'!AAY38,'Daily-Prod.'!AAP38,'Daily-Prod.'!AAG38,'Daily-Prod.'!ZX38,'Daily-Prod.'!ZO38,'Daily-Prod.'!ZF38,'Daily-Prod.'!YW38,'Daily-Prod.'!YN38,'Daily-Prod.'!YE38,'Daily-Prod.'!XV38,'Daily-Prod.'!XM38,'Daily-Prod.'!XD38,'Daily-Prod.'!WU38,'Daily-Prod.'!WL38,'Daily-Prod.'!WC38,'Daily-Prod.'!VT38,'Daily-Prod.'!VK38,'Daily-Prod.'!VB38,'Daily-Prod.'!US38,'Daily-Prod.'!UJ38),"")</f>
        <v>10.722222222222221</v>
      </c>
      <c r="AD38" s="379" t="str">
        <f>IFERROR(AVERAGE('Daily-Prod.'!ADT38,'Daily-Prod.'!ADK38,'Daily-Prod.'!ADB38,'Daily-Prod.'!ACS38,'Daily-Prod.'!ACJ38,'Daily-Prod.'!ACA38,'Daily-Prod.'!ABR38,'Daily-Prod.'!ABI38,'Daily-Prod.'!AAZ38,'Daily-Prod.'!AAQ38,'Daily-Prod.'!AAH38,'Daily-Prod.'!ZY38,'Daily-Prod.'!ZP38,'Daily-Prod.'!ZG38,'Daily-Prod.'!YX38,'Daily-Prod.'!YO38,'Daily-Prod.'!YF38,'Daily-Prod.'!XW38,'Daily-Prod.'!XN38,'Daily-Prod.'!XE38,'Daily-Prod.'!WV38,'Daily-Prod.'!WM38,'Daily-Prod.'!WD38,'Daily-Prod.'!VU38,'Daily-Prod.'!VL38,'Daily-Prod.'!VC38,'Daily-Prod.'!UT38,'Daily-Prod.'!UK38),"")</f>
        <v/>
      </c>
      <c r="AE38" s="380">
        <f>IFERROR(AVERAGE('Daily-Prod.'!ADU38,'Daily-Prod.'!ADL38,'Daily-Prod.'!ADC38,'Daily-Prod.'!ACT38,'Daily-Prod.'!ACK38,'Daily-Prod.'!ACB38,'Daily-Prod.'!ABS38,'Daily-Prod.'!ABJ38,'Daily-Prod.'!ABA38,'Daily-Prod.'!AAR38,'Daily-Prod.'!AAI38,'Daily-Prod.'!ZZ38,'Daily-Prod.'!ZQ38,'Daily-Prod.'!ZH38,'Daily-Prod.'!YY38,'Daily-Prod.'!YP38,'Daily-Prod.'!YG38,'Daily-Prod.'!XX38,'Daily-Prod.'!XO38,'Daily-Prod.'!XF38,'Daily-Prod.'!WW38,'Daily-Prod.'!WN38,'Daily-Prod.'!WE38,'Daily-Prod.'!VV38,'Daily-Prod.'!VM38,'Daily-Prod.'!VD38,'Daily-Prod.'!UU38,'Daily-Prod.'!UL38),"")</f>
        <v>6.8888888888888893</v>
      </c>
      <c r="AF38" s="66">
        <f>IFERROR(('Daily-Prod.'!AOG38+'Daily-Prod.'!ANX38+'Daily-Prod.'!ANO38+'Daily-Prod.'!ANF38+'Daily-Prod.'!AMW38+'Daily-Prod.'!AMN38+'Daily-Prod.'!AME38+'Daily-Prod.'!ALV38+'Daily-Prod.'!ALM38+'Daily-Prod.'!ALD38+'Daily-Prod.'!AKU38+'Daily-Prod.'!AKL38+'Daily-Prod.'!AKC38+'Daily-Prod.'!AJT38+'Daily-Prod.'!AJK38+'Daily-Prod.'!AJB38+'Daily-Prod.'!AIS38+'Daily-Prod.'!AIJ38+'Daily-Prod.'!AIA38+'Daily-Prod.'!AHR38+'Daily-Prod.'!AHI38+'Daily-Prod.'!AGZ38+'Daily-Prod.'!AGQ38+'Daily-Prod.'!AGH38+'Daily-Prod.'!AFY38+'Daily-Prod.'!AFP38+'Daily-Prod.'!AFG38+'Daily-Prod.'!AEX38+'Daily-Prod.'!AEO38+'Daily-Prod.'!AEF38+'Daily-Prod.'!ADW38)/AI38,"")</f>
        <v>0.47593582887700536</v>
      </c>
      <c r="AG38" s="475">
        <f>IFERROR(('Daily-Prod.'!AOH38+'Daily-Prod.'!ANY38+'Daily-Prod.'!ANP38+'Daily-Prod.'!ANG38+'Daily-Prod.'!AMX38+'Daily-Prod.'!AMO38+'Daily-Prod.'!AMF38+'Daily-Prod.'!ALW38+'Daily-Prod.'!ALN38+'Daily-Prod.'!ALE38+'Daily-Prod.'!AKV38+'Daily-Prod.'!AKM38+'Daily-Prod.'!AKD38+'Daily-Prod.'!AJU38+'Daily-Prod.'!AJL38+'Daily-Prod.'!AJC38+'Daily-Prod.'!AIT38+'Daily-Prod.'!AIK38+'Daily-Prod.'!AIB38+'Daily-Prod.'!AHS38+'Daily-Prod.'!AHJ38+'Daily-Prod.'!AHA38+'Daily-Prod.'!AGR38+'Daily-Prod.'!AGI38+'Daily-Prod.'!AFZ38+'Daily-Prod.'!AFQ38+'Daily-Prod.'!AFH38+'Daily-Prod.'!AEY38+'Daily-Prod.'!AEP38+'Daily-Prod.'!AEG38+'Daily-Prod.'!ADX38)/AI38,"")</f>
        <v>0.33689839572192515</v>
      </c>
      <c r="AH38" s="475">
        <f>IFERROR(('Daily-Prod.'!AOK38+'Daily-Prod.'!AOB38+'Daily-Prod.'!ANS38+'Daily-Prod.'!ANJ38+'Daily-Prod.'!ANA38+'Daily-Prod.'!AMR38+'Daily-Prod.'!AMI38+'Daily-Prod.'!ALZ38+'Daily-Prod.'!ALQ38+'Daily-Prod.'!ALH38+'Daily-Prod.'!AKY38+'Daily-Prod.'!AKP38+'Daily-Prod.'!AKG38+'Daily-Prod.'!AJX38+'Daily-Prod.'!AJO38+'Daily-Prod.'!AJF38+'Daily-Prod.'!AIW38+'Daily-Prod.'!AIN38+'Daily-Prod.'!AIE38+'Daily-Prod.'!AHV38+'Daily-Prod.'!AHM38+'Daily-Prod.'!AHD38+'Daily-Prod.'!AGU38+'Daily-Prod.'!AGL38+'Daily-Prod.'!AGC38+'Daily-Prod.'!AFT38+'Daily-Prod.'!AFK38+'Daily-Prod.'!AFB38+'Daily-Prod.'!AES38+'Daily-Prod.'!AEJ38+'Daily-Prod.'!AEA38+'Daily-Prod.'!AOJ38+'Daily-Prod.'!AOA38+'Daily-Prod.'!ANR38+'Daily-Prod.'!ANI38+'Daily-Prod.'!AMZ38+'Daily-Prod.'!AMQ38+'Daily-Prod.'!AMH38+'Daily-Prod.'!ALY38+'Daily-Prod.'!ALP38+'Daily-Prod.'!ALG38+'Daily-Prod.'!AKX38+'Daily-Prod.'!AKO38+'Daily-Prod.'!AKF38+'Daily-Prod.'!AJW38+'Daily-Prod.'!AJN38+'Daily-Prod.'!AJE38+'Daily-Prod.'!AIV38+'Daily-Prod.'!AIM38+'Daily-Prod.'!AID38+'Daily-Prod.'!AHU38+'Daily-Prod.'!AHL38+'Daily-Prod.'!AHC38+'Daily-Prod.'!AGT38+'Daily-Prod.'!AGK38+'Daily-Prod.'!AGB38+'Daily-Prod.'!AFS38+'Daily-Prod.'!AFJ38+'Daily-Prod.'!AFA38+'Daily-Prod.'!AER38+'Daily-Prod.'!AEI38+'Daily-Prod.'!ADZ38)/AI38,"")</f>
        <v>0.18716577540106952</v>
      </c>
      <c r="AI38" s="496">
        <f>IFERROR(('Daily-Prod.'!AOL38+'Daily-Prod.'!AOC38+'Daily-Prod.'!ANT38+'Daily-Prod.'!ANK38+'Daily-Prod.'!ANB38+'Daily-Prod.'!AMS38+'Daily-Prod.'!AMJ38+'Daily-Prod.'!AMA38+'Daily-Prod.'!ALR38+'Daily-Prod.'!ALI38+'Daily-Prod.'!AKZ38+'Daily-Prod.'!AKQ38+'Daily-Prod.'!AKH38+'Daily-Prod.'!AJY38+'Daily-Prod.'!AJP38+'Daily-Prod.'!AJG38+'Daily-Prod.'!AIX38+'Daily-Prod.'!AIO38+'Daily-Prod.'!AIF38+'Daily-Prod.'!AHW38+'Daily-Prod.'!AHN38+'Daily-Prod.'!AHE38+'Daily-Prod.'!AGV38+'Daily-Prod.'!AGM38+'Daily-Prod.'!AGD38+'Daily-Prod.'!AFU38+'Daily-Prod.'!AFL38+'Daily-Prod.'!AFC38+'Daily-Prod.'!AET38+'Daily-Prod.'!AEK38+'Daily-Prod.'!AEB38),"")</f>
        <v>187</v>
      </c>
      <c r="AJ38" s="383"/>
      <c r="AK38" s="384">
        <f>IFERROR(('Daily-Prod.'!AON38+'Daily-Prod.'!AOE38+'Daily-Prod.'!ANV38+'Daily-Prod.'!ANM38+'Daily-Prod.'!AND38+'Daily-Prod.'!AMU38+'Daily-Prod.'!AML38+'Daily-Prod.'!AMC38+'Daily-Prod.'!ALT38+'Daily-Prod.'!ALK38+'Daily-Prod.'!ALB38+'Daily-Prod.'!AKS38+'Daily-Prod.'!AKJ38+'Daily-Prod.'!AKA38+'Daily-Prod.'!AJR38+'Daily-Prod.'!AJI38+'Daily-Prod.'!AIZ38+'Daily-Prod.'!AIQ38+'Daily-Prod.'!AIH38+'Daily-Prod.'!AHY38+'Daily-Prod.'!AHP38+'Daily-Prod.'!AHG38+'Daily-Prod.'!AGX38+'Daily-Prod.'!AGO38+'Daily-Prod.'!AGF38+'Daily-Prod.'!AFW38+'Daily-Prod.'!AFN38+'Daily-Prod.'!AFE38+'Daily-Prod.'!AEV38+'Daily-Prod.'!AEM38+'Daily-Prod.'!AED38),"")</f>
        <v>147</v>
      </c>
      <c r="AL38" s="495" t="str">
        <f t="shared" si="23"/>
        <v/>
      </c>
      <c r="AM38" s="378">
        <f>IFERROR(AVERAGE('Daily-Prod.'!AOL38,'Daily-Prod.'!AOC38,'Daily-Prod.'!ANT38,'Daily-Prod.'!ANK38,'Daily-Prod.'!ANB38,'Daily-Prod.'!AMS38,'Daily-Prod.'!AMJ38,'Daily-Prod.'!AMA38,'Daily-Prod.'!ALR38,'Daily-Prod.'!ALI38,'Daily-Prod.'!AKZ38,'Daily-Prod.'!AKQ38,'Daily-Prod.'!AKH38,'Daily-Prod.'!AJY38,'Daily-Prod.'!AJP38,'Daily-Prod.'!AJG38,'Daily-Prod.'!AIX38,'Daily-Prod.'!AIO38,'Daily-Prod.'!AIF38,'Daily-Prod.'!AHW38,'Daily-Prod.'!AHN38,'Daily-Prod.'!AHE38,'Daily-Prod.'!AGV38,'Daily-Prod.'!AGM38,'Daily-Prod.'!AGD38,'Daily-Prod.'!AFU38,'Daily-Prod.'!AFL38,'Daily-Prod.'!AFC38,'Daily-Prod.'!AET38,'Daily-Prod.'!AEK38,'Daily-Prod.'!AEB38),"")</f>
        <v>12.466666666666667</v>
      </c>
      <c r="AN38" s="379"/>
      <c r="AO38" s="380">
        <f>IFERROR(AVERAGE('Daily-Prod.'!AON38,'Daily-Prod.'!AOE38,'Daily-Prod.'!ANV38,'Daily-Prod.'!ANM38,'Daily-Prod.'!AND38,'Daily-Prod.'!AMU38,'Daily-Prod.'!AML38,'Daily-Prod.'!AMC38,'Daily-Prod.'!ALT38,'Daily-Prod.'!ALK38,'Daily-Prod.'!ALB38,'Daily-Prod.'!AKS38,'Daily-Prod.'!AKJ38,'Daily-Prod.'!AKA38,'Daily-Prod.'!AJR38,'Daily-Prod.'!AJI38,'Daily-Prod.'!AIZ38,'Daily-Prod.'!AIQ38,'Daily-Prod.'!AIH38,'Daily-Prod.'!AHY38,'Daily-Prod.'!AHP38,'Daily-Prod.'!AHG38,'Daily-Prod.'!AGX38,'Daily-Prod.'!AGO38,'Daily-Prod.'!AGF38,'Daily-Prod.'!AFW38,'Daily-Prod.'!AFN38,'Daily-Prod.'!AFE38,'Daily-Prod.'!AEV38,'Daily-Prod.'!AEM38,'Daily-Prod.'!AED38),"")</f>
        <v>9.8000000000000007</v>
      </c>
      <c r="AP38" s="66">
        <f>IFERROR(('Daily-Prod.'!AYZ38+'Daily-Prod.'!AYQ38+'Daily-Prod.'!AYH38+'Daily-Prod.'!AXY38+'Daily-Prod.'!AXP38+'Daily-Prod.'!AXG38+'Daily-Prod.'!AWX38+'Daily-Prod.'!AWO38+'Daily-Prod.'!AWF38+'Daily-Prod.'!AVW38+'Daily-Prod.'!AVN38+'Daily-Prod.'!AVE38+'Daily-Prod.'!AUV38+'Daily-Prod.'!AUM38+'Daily-Prod.'!AUD38+'Daily-Prod.'!ATU38+'Daily-Prod.'!ATL38+'Daily-Prod.'!ATC38+'Daily-Prod.'!AST38+'Daily-Prod.'!ASK38+'Daily-Prod.'!ASB38+'Daily-Prod.'!ARS38+'Daily-Prod.'!ARJ38+'Daily-Prod.'!ARA38+'Daily-Prod.'!AQR38+'Daily-Prod.'!AQI38+'Daily-Prod.'!APZ38+'Daily-Prod.'!APQ38+'Daily-Prod.'!APH38+'Daily-Prod.'!AOY38+'Daily-Prod.'!AOP38)/AS38,"")</f>
        <v>0.43824701195219123</v>
      </c>
      <c r="AQ38" s="475">
        <f>IFERROR(('Daily-Prod.'!AZA38+'Daily-Prod.'!AYR38+'Daily-Prod.'!AYI38+'Daily-Prod.'!AXZ38+'Daily-Prod.'!AXQ38+'Daily-Prod.'!AXH38+'Daily-Prod.'!AWY38+'Daily-Prod.'!AWP38+'Daily-Prod.'!AWG38+'Daily-Prod.'!AVX38+'Daily-Prod.'!AVO38+'Daily-Prod.'!AVF38+'Daily-Prod.'!AUW38+'Daily-Prod.'!AUN38+'Daily-Prod.'!AUE38+'Daily-Prod.'!ATV38+'Daily-Prod.'!ATM38+'Daily-Prod.'!ATD38+'Daily-Prod.'!ASU38+'Daily-Prod.'!ASL38+'Daily-Prod.'!ASC38+'Daily-Prod.'!ART38+'Daily-Prod.'!ARK38+'Daily-Prod.'!ARB38+'Daily-Prod.'!AQS38+'Daily-Prod.'!AQJ38+'Daily-Prod.'!AQA38+'Daily-Prod.'!APR38+'Daily-Prod.'!API38+'Daily-Prod.'!AOZ38+'Daily-Prod.'!AOQ38)/AS38,"")</f>
        <v>0.33067729083665337</v>
      </c>
      <c r="AR38" s="475">
        <f>IFERROR(('Daily-Prod.'!AZC38+'Daily-Prod.'!AYT38+'Daily-Prod.'!AYK38+'Daily-Prod.'!AYB38+'Daily-Prod.'!AXS38+'Daily-Prod.'!AXJ38+'Daily-Prod.'!AXA38+'Daily-Prod.'!AWR38+'Daily-Prod.'!AWI38+'Daily-Prod.'!AVZ38+'Daily-Prod.'!AVQ38+'Daily-Prod.'!AVH38+'Daily-Prod.'!AUY38+'Daily-Prod.'!AUP38+'Daily-Prod.'!AUG38+'Daily-Prod.'!ATX38+'Daily-Prod.'!ATO38+'Daily-Prod.'!ATF38+'Daily-Prod.'!ASW38+'Daily-Prod.'!ASN38+'Daily-Prod.'!ASE38+'Daily-Prod.'!ARV38+'Daily-Prod.'!ARM38+'Daily-Prod.'!ARD38+'Daily-Prod.'!AQU38+'Daily-Prod.'!AQL38+'Daily-Prod.'!AQC38+'Daily-Prod.'!APT38+'Daily-Prod.'!APK38+'Daily-Prod.'!APB38+'Daily-Prod.'!AOS38+'Daily-Prod.'!AZD38+'Daily-Prod.'!AYU38+'Daily-Prod.'!AYL38+'Daily-Prod.'!AYC38+'Daily-Prod.'!AXT38+'Daily-Prod.'!AXK38+'Daily-Prod.'!AXB38+'Daily-Prod.'!AWS38+'Daily-Prod.'!AWJ38+'Daily-Prod.'!AWA38+'Daily-Prod.'!AVR38+'Daily-Prod.'!AVI38+'Daily-Prod.'!AUZ38+'Daily-Prod.'!AUQ38+'Daily-Prod.'!AUH38+'Daily-Prod.'!ATY38+'Daily-Prod.'!ATP38+'Daily-Prod.'!ATG38+'Daily-Prod.'!ASX38+'Daily-Prod.'!ASO38+'Daily-Prod.'!ASF38+'Daily-Prod.'!ARW38+'Daily-Prod.'!ARN38+'Daily-Prod.'!ARE38+'Daily-Prod.'!AQV38+'Daily-Prod.'!AQM38+'Daily-Prod.'!AQD38+'Daily-Prod.'!APU38+'Daily-Prod.'!APL38+'Daily-Prod.'!APC38+'Daily-Prod.'!AOT38)/AS38,"")</f>
        <v>0.23107569721115537</v>
      </c>
      <c r="AS38" s="496">
        <f>IFERROR(('Daily-Prod.'!AZE38+'Daily-Prod.'!AYV38+'Daily-Prod.'!AYM38+'Daily-Prod.'!AYD38+'Daily-Prod.'!AXU38+'Daily-Prod.'!AXL38+'Daily-Prod.'!AXC38+'Daily-Prod.'!AWT38+'Daily-Prod.'!AWK38+'Daily-Prod.'!AWB38+'Daily-Prod.'!AVS38+'Daily-Prod.'!AVJ38+'Daily-Prod.'!AVA38+'Daily-Prod.'!AUR38+'Daily-Prod.'!AUI38+'Daily-Prod.'!ATZ38+'Daily-Prod.'!ATQ38+'Daily-Prod.'!ATH38+'Daily-Prod.'!ASY38+'Daily-Prod.'!ASP38+'Daily-Prod.'!ASG38+'Daily-Prod.'!ARX38+'Daily-Prod.'!ARO38+'Daily-Prod.'!ARF38+'Daily-Prod.'!AQW38+'Daily-Prod.'!AQN38+'Daily-Prod.'!AQE38+'Daily-Prod.'!APV38+'Daily-Prod.'!APM38+'Daily-Prod.'!APD38+'Daily-Prod.'!AOU38),"")</f>
        <v>251</v>
      </c>
      <c r="AT38" s="383"/>
      <c r="AU38" s="384">
        <f>IFERROR(('Daily-Prod.'!AZG38+'Daily-Prod.'!AYX38+'Daily-Prod.'!AYO38+'Daily-Prod.'!AYF38+'Daily-Prod.'!AXW38+'Daily-Prod.'!AXN38+'Daily-Prod.'!AXE38+'Daily-Prod.'!AWV38+'Daily-Prod.'!AWM38+'Daily-Prod.'!AWD38+'Daily-Prod.'!AVU38+'Daily-Prod.'!AVL38+'Daily-Prod.'!AVC38+'Daily-Prod.'!AUT38+'Daily-Prod.'!AUK38+'Daily-Prod.'!AUB38+'Daily-Prod.'!ATS38+'Daily-Prod.'!ATJ38+'Daily-Prod.'!ATA38+'Daily-Prod.'!ASR38+'Daily-Prod.'!ASI38+'Daily-Prod.'!ARZ38+'Daily-Prod.'!ARQ38+'Daily-Prod.'!ARH38+'Daily-Prod.'!AQY38+'Daily-Prod.'!AQP38+'Daily-Prod.'!AQG38+'Daily-Prod.'!APX38+'Daily-Prod.'!APO38+'Daily-Prod.'!APF38+'Daily-Prod.'!AOW38),"")</f>
        <v>222</v>
      </c>
      <c r="AV38" s="495" t="str">
        <f t="shared" si="24"/>
        <v/>
      </c>
      <c r="AW38" s="378">
        <f>IFERROR(AVERAGE('Daily-Prod.'!AZE38,'Daily-Prod.'!AYV38,'Daily-Prod.'!AYM38,'Daily-Prod.'!AYD38,'Daily-Prod.'!AXU38,'Daily-Prod.'!AXL38,'Daily-Prod.'!AXC38,'Daily-Prod.'!AWT38,'Daily-Prod.'!AWK38,'Daily-Prod.'!AWB38,'Daily-Prod.'!AVS38,'Daily-Prod.'!AVJ38,'Daily-Prod.'!AVA38,'Daily-Prod.'!AUR38,'Daily-Prod.'!AUI38,'Daily-Prod.'!ATZ38,'Daily-Prod.'!ATQ38,'Daily-Prod.'!ATH38,'Daily-Prod.'!ASY38,'Daily-Prod.'!ASP38,'Daily-Prod.'!ASG38,'Daily-Prod.'!ARX38,'Daily-Prod.'!ARO38,'Daily-Prod.'!ARF38,'Daily-Prod.'!AQW38,'Daily-Prod.'!AQN38,'Daily-Prod.'!AQE38,'Daily-Prod.'!APV38,'Daily-Prod.'!APM38,'Daily-Prod.'!APD38,'Daily-Prod.'!AOU38),"")</f>
        <v>11.409090909090908</v>
      </c>
      <c r="AX38" s="379"/>
      <c r="AY38" s="380">
        <f>IFERROR(AVERAGE('Daily-Prod.'!AZG38,'Daily-Prod.'!AYX38,'Daily-Prod.'!AYO38,'Daily-Prod.'!AYF38,'Daily-Prod.'!AXW38,'Daily-Prod.'!AXN38,'Daily-Prod.'!AXE38,'Daily-Prod.'!AWV38,'Daily-Prod.'!AWM38,'Daily-Prod.'!AWD38,'Daily-Prod.'!AVU38,'Daily-Prod.'!AVL38,'Daily-Prod.'!AVC38,'Daily-Prod.'!AUT38,'Daily-Prod.'!AUK38,'Daily-Prod.'!AUB38,'Daily-Prod.'!ATS38,'Daily-Prod.'!ATJ38,'Daily-Prod.'!ATA38,'Daily-Prod.'!ASR38,'Daily-Prod.'!ASI38,'Daily-Prod.'!ARZ38,'Daily-Prod.'!ARQ38,'Daily-Prod.'!ARH38,'Daily-Prod.'!AQY38,'Daily-Prod.'!AQP38,'Daily-Prod.'!AQG38,'Daily-Prod.'!APX38,'Daily-Prod.'!APO38,'Daily-Prod.'!APF38,'Daily-Prod.'!AOW38),"")</f>
        <v>8.8800000000000008</v>
      </c>
      <c r="AZ38" s="66">
        <f>IFERROR(('Daily-Prod.'!BJJ38+'Daily-Prod.'!BJA38+'Daily-Prod.'!BIR38+'Daily-Prod.'!BII38+'Daily-Prod.'!BHZ38+'Daily-Prod.'!BHQ38+'Daily-Prod.'!BHH38+'Daily-Prod.'!BGY38+'Daily-Prod.'!BGP38+'Daily-Prod.'!BGG38+'Daily-Prod.'!BFX38+'Daily-Prod.'!BFO38+'Daily-Prod.'!BFF38+'Daily-Prod.'!BEW38+'Daily-Prod.'!BEN38+'Daily-Prod.'!BEE38+'Daily-Prod.'!BDV38+'Daily-Prod.'!BDM38+'Daily-Prod.'!BDD38+'Daily-Prod.'!BCU38+'Daily-Prod.'!BCL38+'Daily-Prod.'!BCC38+'Daily-Prod.'!BBT38+'Daily-Prod.'!BBK38+'Daily-Prod.'!BBB38+'Daily-Prod.'!BAS38+'Daily-Prod.'!BAJ38+'Daily-Prod.'!BAA38+'Daily-Prod.'!AZR38+'Daily-Prod.'!AZI38)/BC38,"")</f>
        <v>0.4006024096385542</v>
      </c>
      <c r="BA38" s="475">
        <f>IFERROR(('Daily-Prod.'!BJK38+'Daily-Prod.'!BJB38+'Daily-Prod.'!BIS38+'Daily-Prod.'!BIJ38+'Daily-Prod.'!BIA38+'Daily-Prod.'!BHR38+'Daily-Prod.'!BHI38+'Daily-Prod.'!BGZ38+'Daily-Prod.'!BGQ38+'Daily-Prod.'!BGH38+'Daily-Prod.'!BFY38+'Daily-Prod.'!BFP38+'Daily-Prod.'!BFG38+'Daily-Prod.'!BEX38+'Daily-Prod.'!BEO38+'Daily-Prod.'!BEF38+'Daily-Prod.'!BDW38+'Daily-Prod.'!BDN38+'Daily-Prod.'!BDE38+'Daily-Prod.'!BCV38+'Daily-Prod.'!BCM38+'Daily-Prod.'!BCD38+'Daily-Prod.'!BBU38+'Daily-Prod.'!BBL38+'Daily-Prod.'!BBC38+'Daily-Prod.'!BAT38+'Daily-Prod.'!BAK38+'Daily-Prod.'!BAB38+'Daily-Prod.'!AZS38+'Daily-Prod.'!AZJ38)/BC38,"")</f>
        <v>0.28614457831325302</v>
      </c>
      <c r="BB38" s="475">
        <f>IFERROR(('Daily-Prod.'!BJM38+'Daily-Prod.'!BJD38+'Daily-Prod.'!BIU38+'Daily-Prod.'!BIL38+'Daily-Prod.'!BIC38+'Daily-Prod.'!BHT38+'Daily-Prod.'!BHK38+'Daily-Prod.'!BHB38+'Daily-Prod.'!BGS38+'Daily-Prod.'!BGJ38+'Daily-Prod.'!BGA38+'Daily-Prod.'!BFR38+'Daily-Prod.'!BFI38+'Daily-Prod.'!BEZ38+'Daily-Prod.'!BEQ38+'Daily-Prod.'!BEH38+'Daily-Prod.'!BDY38+'Daily-Prod.'!BDP38+'Daily-Prod.'!BDG38+'Daily-Prod.'!BCX38+'Daily-Prod.'!BCO38+'Daily-Prod.'!BCF38+'Daily-Prod.'!BBW38+'Daily-Prod.'!BBN38+'Daily-Prod.'!BBE38+'Daily-Prod.'!BAV38+'Daily-Prod.'!BAM38+'Daily-Prod.'!BAD38+'Daily-Prod.'!AZU38+'Daily-Prod.'!AZL38+'Daily-Prod.'!BJN38+'Daily-Prod.'!BJE38+'Daily-Prod.'!BIV38+'Daily-Prod.'!BIM38+'Daily-Prod.'!BID38+'Daily-Prod.'!BHU38+'Daily-Prod.'!BHL38+'Daily-Prod.'!BHC38+'Daily-Prod.'!BGT38+'Daily-Prod.'!BGK38+'Daily-Prod.'!BGB38+'Daily-Prod.'!BFS38+'Daily-Prod.'!BFJ38+'Daily-Prod.'!BFA38+'Daily-Prod.'!BER38+'Daily-Prod.'!BEI38+'Daily-Prod.'!BDZ38+'Daily-Prod.'!BDQ38+'Daily-Prod.'!BDH38+'Daily-Prod.'!BCY38+'Daily-Prod.'!BCP38+'Daily-Prod.'!BCG38+'Daily-Prod.'!BBX38+'Daily-Prod.'!BBO38+'Daily-Prod.'!BBF38+'Daily-Prod.'!BAW38+'Daily-Prod.'!BAN38+'Daily-Prod.'!BAE38+'Daily-Prod.'!AZV38+'Daily-Prod.'!AZM38)/BC38,"")</f>
        <v>0.31325301204819278</v>
      </c>
      <c r="BC38" s="496">
        <f>IFERROR(('Daily-Prod.'!BJO38+'Daily-Prod.'!BJF38+'Daily-Prod.'!BIW38+'Daily-Prod.'!BIN38+'Daily-Prod.'!BIE38+'Daily-Prod.'!BHV38+'Daily-Prod.'!BHM38+'Daily-Prod.'!BHD38+'Daily-Prod.'!BGU38+'Daily-Prod.'!BGL38+'Daily-Prod.'!BGC38+'Daily-Prod.'!BFT38+'Daily-Prod.'!BFK38+'Daily-Prod.'!BFB38+'Daily-Prod.'!BES38+'Daily-Prod.'!BEJ38+'Daily-Prod.'!BEA38+'Daily-Prod.'!BDR38+'Daily-Prod.'!BDI38+'Daily-Prod.'!BCZ38+'Daily-Prod.'!BCQ38+'Daily-Prod.'!BCH38+'Daily-Prod.'!BBY38+'Daily-Prod.'!BBP38+'Daily-Prod.'!BBG38+'Daily-Prod.'!BAX38+'Daily-Prod.'!BAO38+'Daily-Prod.'!BAF38+'Daily-Prod.'!AZW38+'Daily-Prod.'!AZN38),"")</f>
        <v>332</v>
      </c>
      <c r="BD38" s="383">
        <f>IFERROR(('Daily-Prod.'!BJP38+'Daily-Prod.'!BJG38+'Daily-Prod.'!BIX38+'Daily-Prod.'!BIO38+'Daily-Prod.'!BIF38+'Daily-Prod.'!BHW38+'Daily-Prod.'!BHN38+'Daily-Prod.'!BHE38+'Daily-Prod.'!BGV38+'Daily-Prod.'!BGM38+'Daily-Prod.'!BGD38+'Daily-Prod.'!BFU38+'Daily-Prod.'!BFL38+'Daily-Prod.'!BFC38+'Daily-Prod.'!BET38+'Daily-Prod.'!BEK38+'Daily-Prod.'!BEB38+'Daily-Prod.'!BDS38+'Daily-Prod.'!BDJ38+'Daily-Prod.'!BDA38+'Daily-Prod.'!BCR38+'Daily-Prod.'!BCI38+'Daily-Prod.'!BBZ38+'Daily-Prod.'!BBQ38+'Daily-Prod.'!BBH38+'Daily-Prod.'!BAY38+'Daily-Prod.'!BAP38+'Daily-Prod.'!BAG38+'Daily-Prod.'!AZX38+'Daily-Prod.'!AZO38),"")</f>
        <v>213</v>
      </c>
      <c r="BE38" s="384">
        <f>IFERROR(('Daily-Prod.'!BJQ38+'Daily-Prod.'!BJH38+'Daily-Prod.'!BIY38+'Daily-Prod.'!BIP38+'Daily-Prod.'!BIG38+'Daily-Prod.'!BHX38+'Daily-Prod.'!BHO38+'Daily-Prod.'!BHF38+'Daily-Prod.'!BGW38+'Daily-Prod.'!BGN38+'Daily-Prod.'!BGE38+'Daily-Prod.'!BFV38+'Daily-Prod.'!BFM38+'Daily-Prod.'!BFD38+'Daily-Prod.'!BEU38+'Daily-Prod.'!BEL38+'Daily-Prod.'!BEC38+'Daily-Prod.'!BDT38+'Daily-Prod.'!BDK38+'Daily-Prod.'!BDB38+'Daily-Prod.'!BCS38+'Daily-Prod.'!BCJ38+'Daily-Prod.'!BCA38+'Daily-Prod.'!BBR38+'Daily-Prod.'!BBI38+'Daily-Prod.'!BAZ38+'Daily-Prod.'!BAQ38+'Daily-Prod.'!BAH38+'Daily-Prod.'!AZY38+'Daily-Prod.'!AZP38),"")</f>
        <v>213</v>
      </c>
      <c r="BF38" s="495">
        <f t="shared" si="20"/>
        <v>1</v>
      </c>
      <c r="BG38" s="378">
        <f>IFERROR(AVERAGE('Daily-Prod.'!BJO38,'Daily-Prod.'!BJF38,'Daily-Prod.'!BIW38,'Daily-Prod.'!BIN38,'Daily-Prod.'!BIE38,'Daily-Prod.'!BHV38,'Daily-Prod.'!BHM38,'Daily-Prod.'!BHD38,'Daily-Prod.'!BGU38,'Daily-Prod.'!BGL38,'Daily-Prod.'!BGC38,'Daily-Prod.'!BFT38,'Daily-Prod.'!BFK38,'Daily-Prod.'!BFB38,'Daily-Prod.'!BES38,'Daily-Prod.'!BEJ38,'Daily-Prod.'!BEA38,'Daily-Prod.'!BDR38,'Daily-Prod.'!BDI38,'Daily-Prod.'!BCZ38,'Daily-Prod.'!BCQ38,'Daily-Prod.'!BCH38,'Daily-Prod.'!BBY38,'Daily-Prod.'!BBP38,'Daily-Prod.'!BBG38,'Daily-Prod.'!BAX38,'Daily-Prod.'!BAO38,'Daily-Prod.'!BAF38,'Daily-Prod.'!AZW38,'Daily-Prod.'!AZN38),"")</f>
        <v>15.80952380952381</v>
      </c>
      <c r="BH38" s="379">
        <f>IFERROR(AVERAGE('Daily-Prod.'!BJP38,'Daily-Prod.'!BJG38,'Daily-Prod.'!BIX38,'Daily-Prod.'!BIO38,'Daily-Prod.'!BIF38,'Daily-Prod.'!BHW38,'Daily-Prod.'!BHN38,'Daily-Prod.'!BHE38,'Daily-Prod.'!BGV38,'Daily-Prod.'!BGM38,'Daily-Prod.'!BGD38,'Daily-Prod.'!BFU38,'Daily-Prod.'!BFL38,'Daily-Prod.'!BFC38,'Daily-Prod.'!BET38,'Daily-Prod.'!BEK38,'Daily-Prod.'!BEB38,'Daily-Prod.'!BDS38,'Daily-Prod.'!BDJ38,'Daily-Prod.'!BDA38,'Daily-Prod.'!BCR38,'Daily-Prod.'!BCI38,'Daily-Prod.'!BBZ38,'Daily-Prod.'!BBQ38,'Daily-Prod.'!BBH38,'Daily-Prod.'!BAY38,'Daily-Prod.'!BAP38,'Daily-Prod.'!BAG38,'Daily-Prod.'!AZX38,'Daily-Prod.'!AZO38),"")</f>
        <v>7.3448275862068968</v>
      </c>
      <c r="BI38" s="380">
        <f>IFERROR(AVERAGE('Daily-Prod.'!BJQ38,'Daily-Prod.'!BJH38,'Daily-Prod.'!BIY38,'Daily-Prod.'!BIP38,'Daily-Prod.'!BIG38,'Daily-Prod.'!BHX38,'Daily-Prod.'!BHO38,'Daily-Prod.'!BHF38,'Daily-Prod.'!BGW38,'Daily-Prod.'!BGN38,'Daily-Prod.'!BGE38,'Daily-Prod.'!BFV38,'Daily-Prod.'!BFM38,'Daily-Prod.'!BFD38,'Daily-Prod.'!BEU38,'Daily-Prod.'!BEL38,'Daily-Prod.'!BEC38,'Daily-Prod.'!BDT38,'Daily-Prod.'!BDK38,'Daily-Prod.'!BDB38,'Daily-Prod.'!BCS38,'Daily-Prod.'!BCJ38,'Daily-Prod.'!BCA38,'Daily-Prod.'!BBR38,'Daily-Prod.'!BBI38,'Daily-Prod.'!BAZ38,'Daily-Prod.'!BAQ38,'Daily-Prod.'!BAH38,'Daily-Prod.'!AZY38,'Daily-Prod.'!AZP38),"")</f>
        <v>7.3448275862068968</v>
      </c>
      <c r="BJ38" s="66">
        <f>IFERROR((('Daily-Prod.'!BUC38+'Daily-Prod.'!BTT38+'Daily-Prod.'!BTK38+'Daily-Prod.'!BTB38+'Daily-Prod.'!BSS38+'Daily-Prod.'!BSJ38+'Daily-Prod.'!BSA38+'Daily-Prod.'!BRR38+'Daily-Prod.'!BRI38+'Daily-Prod.'!BQZ38+'Daily-Prod.'!BQQ38+'Daily-Prod.'!BQH38+'Daily-Prod.'!BPY38+'Daily-Prod.'!BPP38+'Daily-Prod.'!BPG38+'Daily-Prod.'!BOX38+'Daily-Prod.'!BOO38+'Daily-Prod.'!BOF38+'Daily-Prod.'!BNW38+'Daily-Prod.'!BNN38+'Daily-Prod.'!BNE38+'Daily-Prod.'!BMV38+'Daily-Prod.'!BMM38+'Daily-Prod.'!BMD38+'Daily-Prod.'!BLU38+'Daily-Prod.'!BLL38+'Daily-Prod.'!BLC38+'Daily-Prod.'!BKT38+'Daily-Prod.'!BKK38+'Daily-Prod.'!BKB38+'Daily-Prod.'!BJS38)/BM38),"")</f>
        <v>0.39012345679012345</v>
      </c>
      <c r="BK38" s="475">
        <f>IFERROR((('Daily-Prod.'!BUD38+'Daily-Prod.'!BTU38+'Daily-Prod.'!BTL38+'Daily-Prod.'!BTC38+'Daily-Prod.'!BST38+'Daily-Prod.'!BSK38+'Daily-Prod.'!BSB38+'Daily-Prod.'!BRS38+'Daily-Prod.'!BRJ38+'Daily-Prod.'!BRA38+'Daily-Prod.'!BQR38+'Daily-Prod.'!BQI38+'Daily-Prod.'!BPZ38+'Daily-Prod.'!BPQ38+'Daily-Prod.'!BPH38+'Daily-Prod.'!BOY38+'Daily-Prod.'!BOP38+'Daily-Prod.'!BOG38+'Daily-Prod.'!BNX38+'Daily-Prod.'!BNO38+'Daily-Prod.'!BNF38+'Daily-Prod.'!BMW38+'Daily-Prod.'!BMN38+'Daily-Prod.'!BME38+'Daily-Prod.'!BLV38+'Daily-Prod.'!BLM38+'Daily-Prod.'!BLD38+'Daily-Prod.'!BKU38+'Daily-Prod.'!BKL38+'Daily-Prod.'!BKC38+'Daily-Prod.'!BJT38)/BM38),"")</f>
        <v>0.27407407407407408</v>
      </c>
      <c r="BL38" s="475">
        <f>IFERROR((('Daily-Prod.'!BUG38+'Daily-Prod.'!BTX38+'Daily-Prod.'!BTO38+'Daily-Prod.'!BTF38+'Daily-Prod.'!BSW38+'Daily-Prod.'!BSN38+'Daily-Prod.'!BSE38+'Daily-Prod.'!BRV38+'Daily-Prod.'!BRM38+'Daily-Prod.'!BRD38+'Daily-Prod.'!BQU38+'Daily-Prod.'!BQL38+'Daily-Prod.'!BQC38+'Daily-Prod.'!BPT38+'Daily-Prod.'!BPK38+'Daily-Prod.'!BPB38+'Daily-Prod.'!BOS38+'Daily-Prod.'!BOJ38+'Daily-Prod.'!BOA38+'Daily-Prod.'!BNR38+'Daily-Prod.'!BNI38+'Daily-Prod.'!BMZ38+'Daily-Prod.'!BMQ38+'Daily-Prod.'!BMH38+'Daily-Prod.'!BLY38+'Daily-Prod.'!BLP38+'Daily-Prod.'!BLG38+'Daily-Prod.'!BKX38+'Daily-Prod.'!BKO38+'Daily-Prod.'!BKF38+'Daily-Prod.'!BJW38+'Daily-Prod.'!BUF38+'Daily-Prod.'!BTW38+'Daily-Prod.'!BTN38+'Daily-Prod.'!BTE38+'Daily-Prod.'!BSV38+'Daily-Prod.'!BSM38+'Daily-Prod.'!BSD38+'Daily-Prod.'!BRU38+'Daily-Prod.'!BRL38+'Daily-Prod.'!BRC38+'Daily-Prod.'!BQT38+'Daily-Prod.'!BQK38+'Daily-Prod.'!BQB38+'Daily-Prod.'!BPS38+'Daily-Prod.'!BPJ38+'Daily-Prod.'!BPA38+'Daily-Prod.'!BOR38+'Daily-Prod.'!BOI38+'Daily-Prod.'!BNZ38+'Daily-Prod.'!BNQ38+'Daily-Prod.'!BNH38+'Daily-Prod.'!BMY38+'Daily-Prod.'!BMP38+'Daily-Prod.'!BMG38+'Daily-Prod.'!BLX38+'Daily-Prod.'!BLO38+'Daily-Prod.'!BLF38+'Daily-Prod.'!BKW38+'Daily-Prod.'!BKN38+'Daily-Prod.'!BKE38+'Daily-Prod.'!BJV38)/BM38),"")</f>
        <v>0.33580246913580247</v>
      </c>
      <c r="BM38" s="496">
        <f>IFERROR(('Daily-Prod.'!BUH38+'Daily-Prod.'!BTY38+'Daily-Prod.'!BTP38+'Daily-Prod.'!BTG38+'Daily-Prod.'!BSX38+'Daily-Prod.'!BSO38+'Daily-Prod.'!BSF38+'Daily-Prod.'!BRW38+'Daily-Prod.'!BRN38+'Daily-Prod.'!BRE38+'Daily-Prod.'!BQV38+'Daily-Prod.'!BQM38+'Daily-Prod.'!BQD38+'Daily-Prod.'!BPU38+'Daily-Prod.'!BPL38+'Daily-Prod.'!BPC38+'Daily-Prod.'!BOT38+'Daily-Prod.'!BOK38+'Daily-Prod.'!BOB38+'Daily-Prod.'!BNS38+'Daily-Prod.'!BNJ38+'Daily-Prod.'!BNA38+'Daily-Prod.'!BMR38+'Daily-Prod.'!BMI38+'Daily-Prod.'!BLZ38+'Daily-Prod.'!BLQ38+'Daily-Prod.'!BLH38+'Daily-Prod.'!BKY38+'Daily-Prod.'!BKP38+'Daily-Prod.'!BKG38+'Daily-Prod.'!BJX38),"")</f>
        <v>405</v>
      </c>
      <c r="BN38" s="383"/>
      <c r="BO38" s="384">
        <f>IFERROR(('Daily-Prod.'!BUJ38+'Daily-Prod.'!BUA38+'Daily-Prod.'!BTR38+'Daily-Prod.'!BTI38+'Daily-Prod.'!BSZ38+'Daily-Prod.'!BSQ38+'Daily-Prod.'!BSH38+'Daily-Prod.'!BRY38+'Daily-Prod.'!BRP38+'Daily-Prod.'!BRG38+'Daily-Prod.'!BQX38+'Daily-Prod.'!BQO38+'Daily-Prod.'!BQF38+'Daily-Prod.'!BPW38+'Daily-Prod.'!BPN38+'Daily-Prod.'!BPE38+'Daily-Prod.'!BOV38+'Daily-Prod.'!BOM38+'Daily-Prod.'!BOD38+'Daily-Prod.'!BNU38+'Daily-Prod.'!BNL38+'Daily-Prod.'!BNC38+'Daily-Prod.'!BMT38+'Daily-Prod.'!BMK38+'Daily-Prod.'!BMB38+'Daily-Prod.'!BLS38+'Daily-Prod.'!BLJ38+'Daily-Prod.'!BLA38+'Daily-Prod.'!BKR38+'Daily-Prod.'!BKI38+'Daily-Prod.'!BJZ38),"")</f>
        <v>110</v>
      </c>
      <c r="BP38" s="495" t="str">
        <f t="shared" si="25"/>
        <v/>
      </c>
      <c r="BQ38" s="378">
        <f ca="1">IFERROR(AVERAGE(('Daily-Prod.'!BUH38,'Daily-Prod.'!BTY38,'Daily-Prod.'!BTP38,'Daily-Prod.'!BTG38,'Daily-Prod.'!BSX38,'Daily-Prod.'!BSO38,'Daily-Prod.'!BSF38,'Daily-Prod.'!BRW38,'Daily-Prod.'!BRN38,'Daily-Prod.'!BRE38,'Daily-Prod.'!BQV38,'Daily-Prod.'!BQM38,'Daily-Prod.'!BQD38,'Daily-Prod.'!BPU38,'Daily-Prod.'!BPL38,'Daily-Prod.'!BPC38,'Daily-Prod.'!BOT38,'Daily-Prod.'!BOK38,'Daily-Prod.'!BOB38,'Daily-Prod.'!BNS38,'Daily-Prod.'!BNJ38,'Daily-Prod.'!BNA38,'Daily-Prod.'!BMR38,'Daily-Prod.'!BMI38,'Daily-Prod.'!BLZ38,'Daily-Prod.'!BLQ38,'Daily-Prod.'!BLH38,'Daily-Prod.'!BKY38,'Daily-Prod.'!BKP38,'Daily-Prod.'!BKG38,'Daily-Prod.'!BJX38)),"")</f>
        <v>17.608695652173914</v>
      </c>
      <c r="BR38" s="379"/>
      <c r="BS38" s="380">
        <f>IFERROR((AVERAGE('Daily-Prod.'!BUJ38,'Daily-Prod.'!BUA38,'Daily-Prod.'!BTR38,'Daily-Prod.'!BTI38,'Daily-Prod.'!BSZ38,'Daily-Prod.'!BSQ38,'Daily-Prod.'!BSH38,'Daily-Prod.'!BRY38,'Daily-Prod.'!BRP38,'Daily-Prod.'!BRG38,'Daily-Prod.'!BQX38,'Daily-Prod.'!BQO38,'Daily-Prod.'!BQF38,'Daily-Prod.'!BPW38,'Daily-Prod.'!BPN38,'Daily-Prod.'!BPE38,'Daily-Prod.'!BOV38,'Daily-Prod.'!BOM38,'Daily-Prod.'!BOD38,'Daily-Prod.'!BNU38,'Daily-Prod.'!BNL38,'Daily-Prod.'!BNC38,'Daily-Prod.'!BMT38,'Daily-Prod.'!BMK38,'Daily-Prod.'!BMB38,'Daily-Prod.'!BLS38,'Daily-Prod.'!BLJ38,'Daily-Prod.'!BLA38,'Daily-Prod.'!BKR38,'Daily-Prod.'!BKI38,'Daily-Prod.'!BJZ38)),"")</f>
        <v>10</v>
      </c>
    </row>
    <row r="39" spans="1:71" ht="13.5" hidden="1" customHeight="1">
      <c r="A39" s="455" t="s">
        <v>161</v>
      </c>
      <c r="B39" s="66" t="str">
        <f>IFERROR(('Daily-Prod.'!JC39+'Daily-Prod.'!IT39+'Daily-Prod.'!IK39+'Daily-Prod.'!IB39+'Daily-Prod.'!HS39+'Daily-Prod.'!HJ39+'Daily-Prod.'!HA39+'Daily-Prod.'!GR39+'Daily-Prod.'!GI39+'Daily-Prod.'!FZ39+'Daily-Prod.'!FQ39+'Daily-Prod.'!FH39+'Daily-Prod.'!EY39+'Daily-Prod.'!EP39+'Daily-Prod.'!EG39+'Daily-Prod.'!DX39+'Daily-Prod.'!DO39+'Daily-Prod.'!DF39+'Daily-Prod.'!CW39+'Daily-Prod.'!CN39+'Daily-Prod.'!CE39+'Daily-Prod.'!BV39+'Daily-Prod.'!BM39+'Daily-Prod.'!BD39+'Daily-Prod.'!AU39+'Daily-Prod.'!AL39+'Daily-Prod.'!AC39+'Daily-Prod.'!T39+'Daily-Prod.'!K39+'Daily-Prod.'!B39)/E39,"")</f>
        <v/>
      </c>
      <c r="C39" s="475" t="str">
        <f>IFERROR(('Daily-Prod.'!JD39+'Daily-Prod.'!IU39+'Daily-Prod.'!IL39+'Daily-Prod.'!IC39+'Daily-Prod.'!HT39+'Daily-Prod.'!HK39+'Daily-Prod.'!HB39+'Daily-Prod.'!GS39+'Daily-Prod.'!GJ39+'Daily-Prod.'!GA39+'Daily-Prod.'!FR39+'Daily-Prod.'!FI39+'Daily-Prod.'!EZ39+'Daily-Prod.'!EQ39+'Daily-Prod.'!EH39+'Daily-Prod.'!DY39+'Daily-Prod.'!DP39+'Daily-Prod.'!DG39+'Daily-Prod.'!CX39+'Daily-Prod.'!CO39+'Daily-Prod.'!CF39+'Daily-Prod.'!BW39+'Daily-Prod.'!BN39+'Daily-Prod.'!BE39+'Daily-Prod.'!AV39+'Daily-Prod.'!AM39+'Daily-Prod.'!AD39+'Daily-Prod.'!U39+'Daily-Prod.'!L39+'Daily-Prod.'!C39)/E39,"")</f>
        <v/>
      </c>
      <c r="D39" s="475" t="str">
        <f>IFERROR(('Daily-Prod.'!JF39+'Daily-Prod.'!IW39+'Daily-Prod.'!IN39+'Daily-Prod.'!IE39+'Daily-Prod.'!HV39+'Daily-Prod.'!HM39+'Daily-Prod.'!HD39+'Daily-Prod.'!GU39+'Daily-Prod.'!GL39+'Daily-Prod.'!GC39+'Daily-Prod.'!FT39+'Daily-Prod.'!FK39+'Daily-Prod.'!FB39+'Daily-Prod.'!ES39+'Daily-Prod.'!EJ39+'Daily-Prod.'!EA39+'Daily-Prod.'!DR39+'Daily-Prod.'!DI39+'Daily-Prod.'!CZ39+'Daily-Prod.'!CQ39+'Daily-Prod.'!CH39+'Daily-Prod.'!BY39+'Daily-Prod.'!BP39+'Daily-Prod.'!BG39+'Daily-Prod.'!AX39+'Daily-Prod.'!AO39+'Daily-Prod.'!AF39+'Daily-Prod.'!W39+'Daily-Prod.'!N39+'Daily-Prod.'!E39+'Daily-Prod.'!JG39+'Daily-Prod.'!IX39+'Daily-Prod.'!IO39+'Daily-Prod.'!IF39+'Daily-Prod.'!HW39+'Daily-Prod.'!HN39+'Daily-Prod.'!HE39+'Daily-Prod.'!GV39+'Daily-Prod.'!GM39+'Daily-Prod.'!GD39+'Daily-Prod.'!FU39+'Daily-Prod.'!FL39+'Daily-Prod.'!FC39+'Daily-Prod.'!ET39+'Daily-Prod.'!EK39+'Daily-Prod.'!EB39+'Daily-Prod.'!DS39+'Daily-Prod.'!DJ39+'Daily-Prod.'!DA39+'Daily-Prod.'!CR39+'Daily-Prod.'!CI39+'Daily-Prod.'!BZ39+'Daily-Prod.'!BQ39+'Daily-Prod.'!BH39+'Daily-Prod.'!AY39+'Daily-Prod.'!AP39+'Daily-Prod.'!AG39+'Daily-Prod.'!X39+'Daily-Prod.'!O39+'Daily-Prod.'!F39)/E39,"")</f>
        <v/>
      </c>
      <c r="E39" s="496">
        <f>IFERROR(('Daily-Prod.'!JH39+'Daily-Prod.'!IY39+'Daily-Prod.'!IP39+'Daily-Prod.'!IG39+'Daily-Prod.'!HX39+'Daily-Prod.'!HO39+'Daily-Prod.'!HF39+'Daily-Prod.'!GW39+'Daily-Prod.'!GN39+'Daily-Prod.'!GE39+'Daily-Prod.'!FV39+'Daily-Prod.'!FM39+'Daily-Prod.'!FD39+'Daily-Prod.'!EU39+'Daily-Prod.'!EL39+'Daily-Prod.'!EC39+'Daily-Prod.'!DT39+'Daily-Prod.'!DK39+'Daily-Prod.'!DB39+'Daily-Prod.'!CS39+'Daily-Prod.'!CJ39+'Daily-Prod.'!CA39+'Daily-Prod.'!BR39+'Daily-Prod.'!BI39+'Daily-Prod.'!AZ39+'Daily-Prod.'!AQ39+'Daily-Prod.'!AH39+'Daily-Prod.'!Y39+'Daily-Prod.'!P39+'Daily-Prod.'!G39),"")</f>
        <v>0</v>
      </c>
      <c r="F39" s="383"/>
      <c r="G39" s="384">
        <f>IFERROR(('Daily-Prod.'!JJ39+'Daily-Prod.'!JA39+'Daily-Prod.'!IR39+'Daily-Prod.'!II39+'Daily-Prod.'!HZ39+'Daily-Prod.'!HQ39+'Daily-Prod.'!HH39+'Daily-Prod.'!GY39+'Daily-Prod.'!GP39+'Daily-Prod.'!GG39+'Daily-Prod.'!FX39+'Daily-Prod.'!FO39+'Daily-Prod.'!FF39+'Daily-Prod.'!EW39+'Daily-Prod.'!EN39+'Daily-Prod.'!EE39+'Daily-Prod.'!DV39+'Daily-Prod.'!DM39+'Daily-Prod.'!DD39+'Daily-Prod.'!CU39+'Daily-Prod.'!CL39+'Daily-Prod.'!CC39+'Daily-Prod.'!BT39+'Daily-Prod.'!BK39+'Daily-Prod.'!BB39+'Daily-Prod.'!AS39+'Daily-Prod.'!AJ39+'Daily-Prod.'!AA39+'Daily-Prod.'!R39+'Daily-Prod.'!I39),"")</f>
        <v>0</v>
      </c>
      <c r="H39" s="495" t="str">
        <f t="shared" si="19"/>
        <v/>
      </c>
      <c r="I39" s="378" t="str">
        <f>IFERROR(AVERAGE('Daily-Prod.'!JH39,'Daily-Prod.'!IY39,'Daily-Prod.'!IP39,'Daily-Prod.'!IG39,'Daily-Prod.'!HX39,'Daily-Prod.'!HO39,'Daily-Prod.'!HF39,'Daily-Prod.'!GW39,'Daily-Prod.'!GN39,'Daily-Prod.'!GE39,'Daily-Prod.'!FV39,'Daily-Prod.'!FM39,'Daily-Prod.'!FD39,'Daily-Prod.'!EU39,'Daily-Prod.'!EL39,'Daily-Prod.'!EC39,'Daily-Prod.'!DT39,'Daily-Prod.'!DK39,'Daily-Prod.'!DB39,'Daily-Prod.'!CS39,'Daily-Prod.'!CJ39,'Daily-Prod.'!CA39,'Daily-Prod.'!BR39,'Daily-Prod.'!BI39,'Daily-Prod.'!AZ39,'Daily-Prod.'!AQ39,'Daily-Prod.'!AH39,'Daily-Prod.'!Y39,'Daily-Prod.'!P39,'Daily-Prod.'!G39),"")</f>
        <v/>
      </c>
      <c r="J39" s="379" t="str">
        <f>IFERROR(AVERAGE('Daily-Prod.'!JI39,'Daily-Prod.'!IZ39,'Daily-Prod.'!IQ39,'Daily-Prod.'!IH39,'Daily-Prod.'!HY39,'Daily-Prod.'!HP39,'Daily-Prod.'!HG39,'Daily-Prod.'!GX39,'Daily-Prod.'!GO39,'Daily-Prod.'!GF39,'Daily-Prod.'!FW39,'Daily-Prod.'!FN39,'Daily-Prod.'!FE39,'Daily-Prod.'!EV39,'Daily-Prod.'!EM39,'Daily-Prod.'!ED39,'Daily-Prod.'!DU39,'Daily-Prod.'!DL39,'Daily-Prod.'!DC39,'Daily-Prod.'!CT39,'Daily-Prod.'!CK39,'Daily-Prod.'!CB39,'Daily-Prod.'!BS39,'Daily-Prod.'!BJ39,'Daily-Prod.'!BA39,'Daily-Prod.'!AR39,'Daily-Prod.'!AI39,'Daily-Prod.'!Z39,'Daily-Prod.'!Q39,'Daily-Prod.'!H39),"")</f>
        <v/>
      </c>
      <c r="K39" s="380" t="str">
        <f>IFERROR(AVERAGE('Daily-Prod.'!JJ39,'Daily-Prod.'!JA39,'Daily-Prod.'!IR39,'Daily-Prod.'!II39,'Daily-Prod.'!HZ39,'Daily-Prod.'!HQ39,'Daily-Prod.'!HH39,'Daily-Prod.'!GY39,'Daily-Prod.'!GP39,'Daily-Prod.'!GG39,'Daily-Prod.'!FX39,'Daily-Prod.'!FO39,'Daily-Prod.'!FF39,'Daily-Prod.'!EW39,'Daily-Prod.'!EN39,'Daily-Prod.'!EE39,'Daily-Prod.'!DV39,'Daily-Prod.'!DM39,'Daily-Prod.'!DD39,'Daily-Prod.'!CU39,'Daily-Prod.'!CL39,'Daily-Prod.'!CC39,'Daily-Prod.'!BT39,'Daily-Prod.'!BK39,'Daily-Prod.'!BB39,'Daily-Prod.'!AS39,'Daily-Prod.'!AJ39,'Daily-Prod.'!AA39,'Daily-Prod.'!R39,'Daily-Prod.'!I39),"")</f>
        <v/>
      </c>
      <c r="L39" s="66" t="str">
        <f>IFERROR(('Daily-Prod.'!TV39+'Daily-Prod.'!TM39+'Daily-Prod.'!TD39+'Daily-Prod.'!SU39+'Daily-Prod.'!SL39+'Daily-Prod.'!SC39+'Daily-Prod.'!RT39+'Daily-Prod.'!RK39+'Daily-Prod.'!RB39+'Daily-Prod.'!QS39+'Daily-Prod.'!QJ39+'Daily-Prod.'!QA39+'Daily-Prod.'!PR39+'Daily-Prod.'!PI39+'Daily-Prod.'!OZ39+'Daily-Prod.'!OQ39+'Daily-Prod.'!OH39+'Daily-Prod.'!NY39+'Daily-Prod.'!NP39+'Daily-Prod.'!NG39+'Daily-Prod.'!MX39+'Daily-Prod.'!MO39+'Daily-Prod.'!MF39+'Daily-Prod.'!LW39+'Daily-Prod.'!LN39+'Daily-Prod.'!LE39+'Daily-Prod.'!KV39+'Daily-Prod.'!KM39+'Daily-Prod.'!KD39+'Daily-Prod.'!JU39+'Daily-Prod.'!JL39)/O39,"")</f>
        <v/>
      </c>
      <c r="M39" s="475" t="str">
        <f>IFERROR(('Daily-Prod.'!TW39+'Daily-Prod.'!TN39+'Daily-Prod.'!TE39+'Daily-Prod.'!SV39+'Daily-Prod.'!SM39+'Daily-Prod.'!SD39+'Daily-Prod.'!RU39+'Daily-Prod.'!RL39+'Daily-Prod.'!RC39+'Daily-Prod.'!QT39+'Daily-Prod.'!QK39+'Daily-Prod.'!QB39+'Daily-Prod.'!PS39+'Daily-Prod.'!PJ39+'Daily-Prod.'!PA39+'Daily-Prod.'!OR39+'Daily-Prod.'!OI39+'Daily-Prod.'!NZ39+'Daily-Prod.'!NQ39+'Daily-Prod.'!NH39+'Daily-Prod.'!MY39+'Daily-Prod.'!MP39+'Daily-Prod.'!MG39+'Daily-Prod.'!LX39+'Daily-Prod.'!LO39+'Daily-Prod.'!LF39+'Daily-Prod.'!KW39+'Daily-Prod.'!KN39+'Daily-Prod.'!KE39+'Daily-Prod.'!JV39+'Daily-Prod.'!JM39)/O39,"")</f>
        <v/>
      </c>
      <c r="N39" s="475" t="str">
        <f>IFERROR(('Daily-Prod.'!TY39+'Daily-Prod.'!TP39+'Daily-Prod.'!TG39+'Daily-Prod.'!SX39+'Daily-Prod.'!SO39+'Daily-Prod.'!SF39+'Daily-Prod.'!RW39+'Daily-Prod.'!RN39+'Daily-Prod.'!RE39+'Daily-Prod.'!QV39+'Daily-Prod.'!QM39+'Daily-Prod.'!QD39+'Daily-Prod.'!PU39+'Daily-Prod.'!PL39+'Daily-Prod.'!PC39+'Daily-Prod.'!OT39+'Daily-Prod.'!OK39+'Daily-Prod.'!OB39+'Daily-Prod.'!NS39+'Daily-Prod.'!NJ39+'Daily-Prod.'!NA39+'Daily-Prod.'!MR39+'Daily-Prod.'!MI39+'Daily-Prod.'!LZ39+'Daily-Prod.'!LQ39+'Daily-Prod.'!LH39+'Daily-Prod.'!KY39+'Daily-Prod.'!KP39+'Daily-Prod.'!KG39+'Daily-Prod.'!JX39+'Daily-Prod.'!JO39+'Daily-Prod.'!TZ39+'Daily-Prod.'!TQ39+'Daily-Prod.'!TH39+'Daily-Prod.'!SY39+'Daily-Prod.'!SP39+'Daily-Prod.'!SG39+'Daily-Prod.'!RX39+'Daily-Prod.'!RO39+'Daily-Prod.'!RF39+'Daily-Prod.'!QW39+'Daily-Prod.'!QN39+'Daily-Prod.'!QE39+'Daily-Prod.'!PV39+'Daily-Prod.'!PM39+'Daily-Prod.'!PD39+'Daily-Prod.'!OU39+'Daily-Prod.'!OL39+'Daily-Prod.'!OC39+'Daily-Prod.'!NT39+'Daily-Prod.'!NK39+'Daily-Prod.'!NB39+'Daily-Prod.'!MS39+'Daily-Prod.'!MJ39+'Daily-Prod.'!MA39+'Daily-Prod.'!LR39+'Daily-Prod.'!LI39+'Daily-Prod.'!KZ39+'Daily-Prod.'!KQ39+'Daily-Prod.'!KH39+'Daily-Prod.'!JY39+'Daily-Prod.'!JP39)/O39,"")</f>
        <v/>
      </c>
      <c r="O39" s="496">
        <f>IFERROR(('Daily-Prod.'!UA39+'Daily-Prod.'!TR39+'Daily-Prod.'!TI39+'Daily-Prod.'!SZ39+'Daily-Prod.'!SQ39+'Daily-Prod.'!SH39+'Daily-Prod.'!RY39+'Daily-Prod.'!RP39+'Daily-Prod.'!RG39+'Daily-Prod.'!QX39+'Daily-Prod.'!QO39+'Daily-Prod.'!QF39+'Daily-Prod.'!PW39+'Daily-Prod.'!PN39+'Daily-Prod.'!PE39+'Daily-Prod.'!OV39+'Daily-Prod.'!OM39+'Daily-Prod.'!OD39+'Daily-Prod.'!NU39+'Daily-Prod.'!NL39+'Daily-Prod.'!NC39+'Daily-Prod.'!MT39+'Daily-Prod.'!MK39+'Daily-Prod.'!MB39+'Daily-Prod.'!LS39+'Daily-Prod.'!LJ39+'Daily-Prod.'!LA39+'Daily-Prod.'!KR39+'Daily-Prod.'!KI39+'Daily-Prod.'!JZ39+'Daily-Prod.'!JQ39),"")</f>
        <v>0</v>
      </c>
      <c r="P39" s="383"/>
      <c r="Q39" s="384">
        <f>IFERROR(('Daily-Prod.'!UC39+'Daily-Prod.'!TT39+'Daily-Prod.'!TK39+'Daily-Prod.'!TB39+'Daily-Prod.'!SS39+'Daily-Prod.'!SJ39+'Daily-Prod.'!SA39+'Daily-Prod.'!RR39+'Daily-Prod.'!RI39+'Daily-Prod.'!QZ39+'Daily-Prod.'!QQ39+'Daily-Prod.'!QH39+'Daily-Prod.'!PY39+'Daily-Prod.'!PP39+'Daily-Prod.'!PG39+'Daily-Prod.'!OX39+'Daily-Prod.'!OO39+'Daily-Prod.'!OF39+'Daily-Prod.'!NW39+'Daily-Prod.'!NN39+'Daily-Prod.'!NE39+'Daily-Prod.'!MV39+'Daily-Prod.'!MM39+'Daily-Prod.'!MD39+'Daily-Prod.'!LU39+'Daily-Prod.'!LL39+'Daily-Prod.'!LC39+'Daily-Prod.'!KT39+'Daily-Prod.'!KK39+'Daily-Prod.'!KB39+'Daily-Prod.'!JS39),"")</f>
        <v>0</v>
      </c>
      <c r="R39" s="495"/>
      <c r="S39" s="378" t="str">
        <f>IFERROR(AVERAGE('Daily-Prod.'!TR39,'Daily-Prod.'!UA39,'Daily-Prod.'!TI39,'Daily-Prod.'!SZ39,'Daily-Prod.'!SQ39,'Daily-Prod.'!SH39,'Daily-Prod.'!RY39,'Daily-Prod.'!RP39,'Daily-Prod.'!RG39,'Daily-Prod.'!QX39,'Daily-Prod.'!QO39,'Daily-Prod.'!QF39,'Daily-Prod.'!PW39,'Daily-Prod.'!PN39,'Daily-Prod.'!PE39,'Daily-Prod.'!OV39,'Daily-Prod.'!OM39,'Daily-Prod.'!OD39,'Daily-Prod.'!NU39,'Daily-Prod.'!NL39,'Daily-Prod.'!NC39,'Daily-Prod.'!MT39,'Daily-Prod.'!MK39,'Daily-Prod.'!MB39,'Daily-Prod.'!LS39,'Daily-Prod.'!LJ39,'Daily-Prod.'!LA39,'Daily-Prod.'!KR39,'Daily-Prod.'!KI39,'Daily-Prod.'!JZ39),"")</f>
        <v/>
      </c>
      <c r="T39" s="379" t="str">
        <f>IFERROR(AVERAGE('Daily-Prod.'!TS39,'Daily-Prod.'!UB39,'Daily-Prod.'!TJ39,'Daily-Prod.'!TA39,'Daily-Prod.'!SR39,'Daily-Prod.'!SI39,'Daily-Prod.'!RZ39,'Daily-Prod.'!RQ39,'Daily-Prod.'!RH39,'Daily-Prod.'!QY39,'Daily-Prod.'!QP39,'Daily-Prod.'!QG39,'Daily-Prod.'!PX39,'Daily-Prod.'!PO39,'Daily-Prod.'!PF39,'Daily-Prod.'!OW39,'Daily-Prod.'!ON39,'Daily-Prod.'!OE39,'Daily-Prod.'!NV39,'Daily-Prod.'!NM39,'Daily-Prod.'!ND39,'Daily-Prod.'!MU39,'Daily-Prod.'!ML39,'Daily-Prod.'!MC39,'Daily-Prod.'!LT39,'Daily-Prod.'!LK39,'Daily-Prod.'!LB39,'Daily-Prod.'!KS39,'Daily-Prod.'!KJ39,'Daily-Prod.'!KA39),"")</f>
        <v/>
      </c>
      <c r="U39" s="380" t="str">
        <f>IFERROR(AVERAGE('Daily-Prod.'!TT39,'Daily-Prod.'!UC39,'Daily-Prod.'!TK39,'Daily-Prod.'!TB39,'Daily-Prod.'!SS39,'Daily-Prod.'!SJ39,'Daily-Prod.'!SA39,'Daily-Prod.'!RR39,'Daily-Prod.'!RI39,'Daily-Prod.'!QZ39,'Daily-Prod.'!QQ39,'Daily-Prod.'!QH39,'Daily-Prod.'!PY39,'Daily-Prod.'!PP39,'Daily-Prod.'!PG39,'Daily-Prod.'!OX39,'Daily-Prod.'!OO39,'Daily-Prod.'!OF39,'Daily-Prod.'!NW39,'Daily-Prod.'!NN39,'Daily-Prod.'!NE39,'Daily-Prod.'!MV39,'Daily-Prod.'!MM39,'Daily-Prod.'!MD39,'Daily-Prod.'!LU39,'Daily-Prod.'!LL39,'Daily-Prod.'!LC39,'Daily-Prod.'!KT39,'Daily-Prod.'!KK39,'Daily-Prod.'!KB39),"")</f>
        <v/>
      </c>
      <c r="V39" s="66" t="str">
        <f>IFERROR(('Daily-Prod.'!ADN39+'Daily-Prod.'!ADE39+'Daily-Prod.'!ACV39+'Daily-Prod.'!ACM39+'Daily-Prod.'!ACD39+'Daily-Prod.'!ABU39+'Daily-Prod.'!ABL39+'Daily-Prod.'!ABC39+'Daily-Prod.'!AAT39+'Daily-Prod.'!AAK39+'Daily-Prod.'!AAB39+'Daily-Prod.'!ZS39+'Daily-Prod.'!ZJ39+'Daily-Prod.'!ZA39+'Daily-Prod.'!YR39+'Daily-Prod.'!YI39+'Daily-Prod.'!XZ39+'Daily-Prod.'!XQ39+'Daily-Prod.'!XH39+'Daily-Prod.'!WY39+'Daily-Prod.'!WP39+'Daily-Prod.'!WG39+'Daily-Prod.'!VX39+'Daily-Prod.'!VO39+'Daily-Prod.'!VF39+'Daily-Prod.'!UW39+'Daily-Prod.'!UN39+'Daily-Prod.'!UE39)/Y39,"")</f>
        <v/>
      </c>
      <c r="W39" s="475" t="str">
        <f>IFERROR(('Daily-Prod.'!ADO39+'Daily-Prod.'!ADF39+'Daily-Prod.'!ACW39+'Daily-Prod.'!ACN39+'Daily-Prod.'!ACE39+'Daily-Prod.'!ABV39+'Daily-Prod.'!ABM39+'Daily-Prod.'!ABD39+'Daily-Prod.'!AAU39+'Daily-Prod.'!AAL39+'Daily-Prod.'!AAC39+'Daily-Prod.'!ZT39+'Daily-Prod.'!ZK39+'Daily-Prod.'!ZB39+'Daily-Prod.'!YS39+'Daily-Prod.'!YJ39+'Daily-Prod.'!YA39+'Daily-Prod.'!XR39+'Daily-Prod.'!XI39+'Daily-Prod.'!WZ39+'Daily-Prod.'!WQ39+'Daily-Prod.'!WH39+'Daily-Prod.'!VY39+'Daily-Prod.'!VP39+'Daily-Prod.'!VG39+'Daily-Prod.'!UX39+'Daily-Prod.'!UO39+'Daily-Prod.'!UF39)/Y39,"")</f>
        <v/>
      </c>
      <c r="X39" s="475" t="str">
        <f>IFERROR(('Daily-Prod.'!ADR39+'Daily-Prod.'!ADI39+'Daily-Prod.'!ACZ39+'Daily-Prod.'!ACQ39+'Daily-Prod.'!ACH39+'Daily-Prod.'!ABY39+'Daily-Prod.'!ABP39+'Daily-Prod.'!ABG39+'Daily-Prod.'!AAX39+'Daily-Prod.'!AAO39+'Daily-Prod.'!AAF39+'Daily-Prod.'!ZW39+'Daily-Prod.'!ZN39+'Daily-Prod.'!ZE39+'Daily-Prod.'!YV39+'Daily-Prod.'!YM39+'Daily-Prod.'!YD39+'Daily-Prod.'!XU39+'Daily-Prod.'!XL39+'Daily-Prod.'!XC39+'Daily-Prod.'!WT39+'Daily-Prod.'!WK39+'Daily-Prod.'!WB39+'Daily-Prod.'!VS39+'Daily-Prod.'!VJ39+'Daily-Prod.'!VA39+'Daily-Prod.'!UR39+'Daily-Prod.'!UI39+'Daily-Prod.'!ADQ39+'Daily-Prod.'!ADH39+'Daily-Prod.'!ACY39+'Daily-Prod.'!ACP39+'Daily-Prod.'!ACG39+'Daily-Prod.'!ABX39+'Daily-Prod.'!ABO39+'Daily-Prod.'!ABF39+'Daily-Prod.'!AAW39+'Daily-Prod.'!AAN39+'Daily-Prod.'!AAE39+'Daily-Prod.'!ZV39+'Daily-Prod.'!ZM39+'Daily-Prod.'!ZD39+'Daily-Prod.'!YU39+'Daily-Prod.'!YL39+'Daily-Prod.'!YC39+'Daily-Prod.'!XT39+'Daily-Prod.'!XK39+'Daily-Prod.'!XB39+'Daily-Prod.'!WS39+'Daily-Prod.'!WJ39+'Daily-Prod.'!WA39+'Daily-Prod.'!VR39+'Daily-Prod.'!VI39+'Daily-Prod.'!UZ39+'Daily-Prod.'!UQ39+'Daily-Prod.'!UH39)/Y39,"")</f>
        <v/>
      </c>
      <c r="Y39" s="496"/>
      <c r="Z39" s="383"/>
      <c r="AA39" s="384"/>
      <c r="AB39" s="495"/>
      <c r="AC39" s="378"/>
      <c r="AD39" s="379"/>
      <c r="AE39" s="380"/>
      <c r="AF39" s="66"/>
      <c r="AG39" s="475"/>
      <c r="AH39" s="475"/>
      <c r="AI39" s="496"/>
      <c r="AJ39" s="383"/>
      <c r="AK39" s="384"/>
      <c r="AL39" s="495"/>
      <c r="AM39" s="378"/>
      <c r="AN39" s="379"/>
      <c r="AO39" s="380"/>
      <c r="AP39" s="66"/>
      <c r="AQ39" s="475"/>
      <c r="AR39" s="475"/>
      <c r="AS39" s="496"/>
      <c r="AT39" s="383"/>
      <c r="AU39" s="384"/>
      <c r="AV39" s="495"/>
      <c r="AW39" s="378" t="str">
        <f>IFERROR(AVERAGE('Daily-Prod.'!AZE39,'Daily-Prod.'!AYV39,'Daily-Prod.'!AYM39,'Daily-Prod.'!AYD39,'Daily-Prod.'!AXU39,'Daily-Prod.'!AXL39,'Daily-Prod.'!AXC39,'Daily-Prod.'!AWT39,'Daily-Prod.'!AWK39,'Daily-Prod.'!AWB39,'Daily-Prod.'!AVS39,'Daily-Prod.'!AVJ39,'Daily-Prod.'!AVA39,'Daily-Prod.'!AUR39,'Daily-Prod.'!AUI39,'Daily-Prod.'!ATZ39,'Daily-Prod.'!ATQ39,'Daily-Prod.'!ATH39,'Daily-Prod.'!ASY39,'Daily-Prod.'!ASP39,'Daily-Prod.'!ASG39,'Daily-Prod.'!ARX39,'Daily-Prod.'!ARO39,'Daily-Prod.'!ARF39,'Daily-Prod.'!AQW39,'Daily-Prod.'!AQN39,'Daily-Prod.'!AQE39,'Daily-Prod.'!APV39,'Daily-Prod.'!APM39,'Daily-Prod.'!APD39,'Daily-Prod.'!AOU39),"")</f>
        <v/>
      </c>
      <c r="AX39" s="379"/>
      <c r="AY39" s="380" t="str">
        <f>IFERROR(AVERAGE('Daily-Prod.'!AZG39,'Daily-Prod.'!AYX39,'Daily-Prod.'!AYO39,'Daily-Prod.'!AYF39,'Daily-Prod.'!AXW39,'Daily-Prod.'!AXN39,'Daily-Prod.'!AXE39,'Daily-Prod.'!AWV39,'Daily-Prod.'!AWM39,'Daily-Prod.'!AWD39,'Daily-Prod.'!AVU39,'Daily-Prod.'!AVL39,'Daily-Prod.'!AVC39,'Daily-Prod.'!AUT39,'Daily-Prod.'!AUK39,'Daily-Prod.'!AUB39,'Daily-Prod.'!ATS39,'Daily-Prod.'!ATJ39,'Daily-Prod.'!ATA39,'Daily-Prod.'!ASR39,'Daily-Prod.'!ASI39,'Daily-Prod.'!ARZ39,'Daily-Prod.'!ARQ39,'Daily-Prod.'!ARH39,'Daily-Prod.'!AQY39,'Daily-Prod.'!AQP39,'Daily-Prod.'!AQG39,'Daily-Prod.'!APX39,'Daily-Prod.'!APO39,'Daily-Prod.'!APF39,'Daily-Prod.'!AOW39),"")</f>
        <v/>
      </c>
      <c r="AZ39" s="66">
        <f>IFERROR(('Daily-Prod.'!BJJ39+'Daily-Prod.'!BJA39+'Daily-Prod.'!BIR39+'Daily-Prod.'!BII39+'Daily-Prod.'!BHZ39+'Daily-Prod.'!BHQ39+'Daily-Prod.'!BHH39+'Daily-Prod.'!BGY39+'Daily-Prod.'!BGP39+'Daily-Prod.'!BGG39+'Daily-Prod.'!BFX39+'Daily-Prod.'!BFO39+'Daily-Prod.'!BFF39+'Daily-Prod.'!BEW39+'Daily-Prod.'!BEN39+'Daily-Prod.'!BEE39+'Daily-Prod.'!BDV39+'Daily-Prod.'!BDM39+'Daily-Prod.'!BDD39+'Daily-Prod.'!BCU39+'Daily-Prod.'!BCL39+'Daily-Prod.'!BCC39+'Daily-Prod.'!BBT39+'Daily-Prod.'!BBK39+'Daily-Prod.'!BBB39+'Daily-Prod.'!BAS39+'Daily-Prod.'!BAJ39+'Daily-Prod.'!BAA39+'Daily-Prod.'!AZR39+'Daily-Prod.'!AZI39)/BC39,"")</f>
        <v>0.42857142857142855</v>
      </c>
      <c r="BA39" s="475">
        <f>IFERROR(('Daily-Prod.'!BJK39+'Daily-Prod.'!BJB39+'Daily-Prod.'!BIS39+'Daily-Prod.'!BIJ39+'Daily-Prod.'!BIA39+'Daily-Prod.'!BHR39+'Daily-Prod.'!BHI39+'Daily-Prod.'!BGZ39+'Daily-Prod.'!BGQ39+'Daily-Prod.'!BGH39+'Daily-Prod.'!BFY39+'Daily-Prod.'!BFP39+'Daily-Prod.'!BFG39+'Daily-Prod.'!BEX39+'Daily-Prod.'!BEO39+'Daily-Prod.'!BEF39+'Daily-Prod.'!BDW39+'Daily-Prod.'!BDN39+'Daily-Prod.'!BDE39+'Daily-Prod.'!BCV39+'Daily-Prod.'!BCM39+'Daily-Prod.'!BCD39+'Daily-Prod.'!BBU39+'Daily-Prod.'!BBL39+'Daily-Prod.'!BBC39+'Daily-Prod.'!BAT39+'Daily-Prod.'!BAK39+'Daily-Prod.'!BAB39+'Daily-Prod.'!AZS39+'Daily-Prod.'!AZJ39)/BC39,"")</f>
        <v>0.35714285714285715</v>
      </c>
      <c r="BB39" s="475">
        <f>IFERROR(('Daily-Prod.'!BJM39+'Daily-Prod.'!BJD39+'Daily-Prod.'!BIU39+'Daily-Prod.'!BIL39+'Daily-Prod.'!BIC39+'Daily-Prod.'!BHT39+'Daily-Prod.'!BHK39+'Daily-Prod.'!BHB39+'Daily-Prod.'!BGS39+'Daily-Prod.'!BGJ39+'Daily-Prod.'!BGA39+'Daily-Prod.'!BFR39+'Daily-Prod.'!BFI39+'Daily-Prod.'!BEZ39+'Daily-Prod.'!BEQ39+'Daily-Prod.'!BEH39+'Daily-Prod.'!BDY39+'Daily-Prod.'!BDP39+'Daily-Prod.'!BDG39+'Daily-Prod.'!BCX39+'Daily-Prod.'!BCO39+'Daily-Prod.'!BCF39+'Daily-Prod.'!BBW39+'Daily-Prod.'!BBN39+'Daily-Prod.'!BBE39+'Daily-Prod.'!BAV39+'Daily-Prod.'!BAM39+'Daily-Prod.'!BAD39+'Daily-Prod.'!AZU39+'Daily-Prod.'!AZL39+'Daily-Prod.'!BJN39+'Daily-Prod.'!BJE39+'Daily-Prod.'!BIV39+'Daily-Prod.'!BIM39+'Daily-Prod.'!BID39+'Daily-Prod.'!BHU39+'Daily-Prod.'!BHL39+'Daily-Prod.'!BHC39+'Daily-Prod.'!BGT39+'Daily-Prod.'!BGK39+'Daily-Prod.'!BGB39+'Daily-Prod.'!BFS39+'Daily-Prod.'!BFJ39+'Daily-Prod.'!BFA39+'Daily-Prod.'!BER39+'Daily-Prod.'!BEI39+'Daily-Prod.'!BDZ39+'Daily-Prod.'!BDQ39+'Daily-Prod.'!BDH39+'Daily-Prod.'!BCY39+'Daily-Prod.'!BCP39+'Daily-Prod.'!BCG39+'Daily-Prod.'!BBX39+'Daily-Prod.'!BBO39+'Daily-Prod.'!BBF39+'Daily-Prod.'!BAW39+'Daily-Prod.'!BAN39+'Daily-Prod.'!BAE39+'Daily-Prod.'!AZV39+'Daily-Prod.'!AZM39)/BC39,"")</f>
        <v>0.21428571428571427</v>
      </c>
      <c r="BC39" s="496">
        <f>IFERROR(('Daily-Prod.'!BJO39+'Daily-Prod.'!BJF39+'Daily-Prod.'!BIW39+'Daily-Prod.'!BIN39+'Daily-Prod.'!BIE39+'Daily-Prod.'!BHV39+'Daily-Prod.'!BHM39+'Daily-Prod.'!BHD39+'Daily-Prod.'!BGU39+'Daily-Prod.'!BGL39+'Daily-Prod.'!BGC39+'Daily-Prod.'!BFT39+'Daily-Prod.'!BFK39+'Daily-Prod.'!BFB39+'Daily-Prod.'!BES39+'Daily-Prod.'!BEJ39+'Daily-Prod.'!BEA39+'Daily-Prod.'!BDR39+'Daily-Prod.'!BDI39+'Daily-Prod.'!BCZ39+'Daily-Prod.'!BCQ39+'Daily-Prod.'!BCH39+'Daily-Prod.'!BBY39+'Daily-Prod.'!BBP39+'Daily-Prod.'!BBG39+'Daily-Prod.'!BAX39+'Daily-Prod.'!BAO39+'Daily-Prod.'!BAF39+'Daily-Prod.'!AZW39+'Daily-Prod.'!AZN39),"")</f>
        <v>28</v>
      </c>
      <c r="BD39" s="383">
        <f>IFERROR(('Daily-Prod.'!BJP39+'Daily-Prod.'!BJG39+'Daily-Prod.'!BIX39+'Daily-Prod.'!BIO39+'Daily-Prod.'!BIF39+'Daily-Prod.'!BHW39+'Daily-Prod.'!BHN39+'Daily-Prod.'!BHE39+'Daily-Prod.'!BGV39+'Daily-Prod.'!BGM39+'Daily-Prod.'!BGD39+'Daily-Prod.'!BFU39+'Daily-Prod.'!BFL39+'Daily-Prod.'!BFC39+'Daily-Prod.'!BET39+'Daily-Prod.'!BEK39+'Daily-Prod.'!BEB39+'Daily-Prod.'!BDS39+'Daily-Prod.'!BDJ39+'Daily-Prod.'!BDA39+'Daily-Prod.'!BCR39+'Daily-Prod.'!BCI39+'Daily-Prod.'!BBZ39+'Daily-Prod.'!BBQ39+'Daily-Prod.'!BBH39+'Daily-Prod.'!BAY39+'Daily-Prod.'!BAP39+'Daily-Prod.'!BAG39+'Daily-Prod.'!AZX39+'Daily-Prod.'!AZO39),"")</f>
        <v>57</v>
      </c>
      <c r="BE39" s="384">
        <f>IFERROR(('Daily-Prod.'!BJQ39+'Daily-Prod.'!BJH39+'Daily-Prod.'!BIY39+'Daily-Prod.'!BIP39+'Daily-Prod.'!BIG39+'Daily-Prod.'!BHX39+'Daily-Prod.'!BHO39+'Daily-Prod.'!BHF39+'Daily-Prod.'!BGW39+'Daily-Prod.'!BGN39+'Daily-Prod.'!BGE39+'Daily-Prod.'!BFV39+'Daily-Prod.'!BFM39+'Daily-Prod.'!BFD39+'Daily-Prod.'!BEU39+'Daily-Prod.'!BEL39+'Daily-Prod.'!BEC39+'Daily-Prod.'!BDT39+'Daily-Prod.'!BDK39+'Daily-Prod.'!BDB39+'Daily-Prod.'!BCS39+'Daily-Prod.'!BCJ39+'Daily-Prod.'!BCA39+'Daily-Prod.'!BBR39+'Daily-Prod.'!BBI39+'Daily-Prod.'!BAZ39+'Daily-Prod.'!BAQ39+'Daily-Prod.'!BAH39+'Daily-Prod.'!AZY39+'Daily-Prod.'!AZP39),"")</f>
        <v>57</v>
      </c>
      <c r="BF39" s="495">
        <f t="shared" si="20"/>
        <v>1</v>
      </c>
      <c r="BG39" s="378">
        <f>IFERROR(AVERAGE('Daily-Prod.'!BJO39,'Daily-Prod.'!BJF39,'Daily-Prod.'!BIW39,'Daily-Prod.'!BIN39,'Daily-Prod.'!BIE39,'Daily-Prod.'!BHV39,'Daily-Prod.'!BHM39,'Daily-Prod.'!BHD39,'Daily-Prod.'!BGU39,'Daily-Prod.'!BGL39,'Daily-Prod.'!BGC39,'Daily-Prod.'!BFT39,'Daily-Prod.'!BFK39,'Daily-Prod.'!BFB39,'Daily-Prod.'!BES39,'Daily-Prod.'!BEJ39,'Daily-Prod.'!BEA39,'Daily-Prod.'!BDR39,'Daily-Prod.'!BDI39,'Daily-Prod.'!BCZ39,'Daily-Prod.'!BCQ39,'Daily-Prod.'!BCH39,'Daily-Prod.'!BBY39,'Daily-Prod.'!BBP39,'Daily-Prod.'!BBG39,'Daily-Prod.'!BAX39,'Daily-Prod.'!BAO39,'Daily-Prod.'!BAF39,'Daily-Prod.'!AZW39,'Daily-Prod.'!AZN39),"")</f>
        <v>2.8</v>
      </c>
      <c r="BH39" s="379">
        <f>IFERROR(AVERAGE('Daily-Prod.'!BJP39,'Daily-Prod.'!BJG39,'Daily-Prod.'!BIX39,'Daily-Prod.'!BIO39,'Daily-Prod.'!BIF39,'Daily-Prod.'!BHW39,'Daily-Prod.'!BHN39,'Daily-Prod.'!BHE39,'Daily-Prod.'!BGV39,'Daily-Prod.'!BGM39,'Daily-Prod.'!BGD39,'Daily-Prod.'!BFU39,'Daily-Prod.'!BFL39,'Daily-Prod.'!BFC39,'Daily-Prod.'!BET39,'Daily-Prod.'!BEK39,'Daily-Prod.'!BEB39,'Daily-Prod.'!BDS39,'Daily-Prod.'!BDJ39,'Daily-Prod.'!BDA39,'Daily-Prod.'!BCR39,'Daily-Prod.'!BCI39,'Daily-Prod.'!BBZ39,'Daily-Prod.'!BBQ39,'Daily-Prod.'!BBH39,'Daily-Prod.'!BAY39,'Daily-Prod.'!BAP39,'Daily-Prod.'!BAG39,'Daily-Prod.'!AZX39,'Daily-Prod.'!AZO39),"")</f>
        <v>3.8</v>
      </c>
      <c r="BI39" s="380">
        <f>IFERROR(AVERAGE('Daily-Prod.'!BJQ39,'Daily-Prod.'!BJH39,'Daily-Prod.'!BIY39,'Daily-Prod.'!BIP39,'Daily-Prod.'!BIG39,'Daily-Prod.'!BHX39,'Daily-Prod.'!BHO39,'Daily-Prod.'!BHF39,'Daily-Prod.'!BGW39,'Daily-Prod.'!BGN39,'Daily-Prod.'!BGE39,'Daily-Prod.'!BFV39,'Daily-Prod.'!BFM39,'Daily-Prod.'!BFD39,'Daily-Prod.'!BEU39,'Daily-Prod.'!BEL39,'Daily-Prod.'!BEC39,'Daily-Prod.'!BDT39,'Daily-Prod.'!BDK39,'Daily-Prod.'!BDB39,'Daily-Prod.'!BCS39,'Daily-Prod.'!BCJ39,'Daily-Prod.'!BCA39,'Daily-Prod.'!BBR39,'Daily-Prod.'!BBI39,'Daily-Prod.'!BAZ39,'Daily-Prod.'!BAQ39,'Daily-Prod.'!BAH39,'Daily-Prod.'!AZY39,'Daily-Prod.'!AZP39),"")</f>
        <v>3.8</v>
      </c>
      <c r="BJ39" s="66" t="str">
        <f>IFERROR((('Daily-Prod.'!BUC39+'Daily-Prod.'!BTT39+'Daily-Prod.'!BTK39+'Daily-Prod.'!BTB39+'Daily-Prod.'!BSS39+'Daily-Prod.'!BSJ39+'Daily-Prod.'!BSA39+'Daily-Prod.'!BRR39+'Daily-Prod.'!BRI39+'Daily-Prod.'!BQZ39+'Daily-Prod.'!BQQ39+'Daily-Prod.'!BQH39+'Daily-Prod.'!BPY39+'Daily-Prod.'!BPP39+'Daily-Prod.'!BPG39+'Daily-Prod.'!BOX39+'Daily-Prod.'!BOO39+'Daily-Prod.'!BOF39+'Daily-Prod.'!BNW39+'Daily-Prod.'!BNN39+'Daily-Prod.'!BNE39+'Daily-Prod.'!BMV39+'Daily-Prod.'!BMM39+'Daily-Prod.'!BMD39+'Daily-Prod.'!BLU39+'Daily-Prod.'!BLL39+'Daily-Prod.'!BLC39+'Daily-Prod.'!BKT39+'Daily-Prod.'!BKK39+'Daily-Prod.'!BKB39+'Daily-Prod.'!BJS39)/BM39),"")</f>
        <v/>
      </c>
      <c r="BK39" s="475" t="str">
        <f>IFERROR((('Daily-Prod.'!BUD39+'Daily-Prod.'!BTU39+'Daily-Prod.'!BTL39+'Daily-Prod.'!BTC39+'Daily-Prod.'!BST39+'Daily-Prod.'!BSK39+'Daily-Prod.'!BSB39+'Daily-Prod.'!BRS39+'Daily-Prod.'!BRJ39+'Daily-Prod.'!BRA39+'Daily-Prod.'!BQR39+'Daily-Prod.'!BQI39+'Daily-Prod.'!BPZ39+'Daily-Prod.'!BPQ39+'Daily-Prod.'!BPH39+'Daily-Prod.'!BOY39+'Daily-Prod.'!BOP39+'Daily-Prod.'!BOG39+'Daily-Prod.'!BNX39+'Daily-Prod.'!BNO39+'Daily-Prod.'!BNF39+'Daily-Prod.'!BMW39+'Daily-Prod.'!BMN39+'Daily-Prod.'!BME39+'Daily-Prod.'!BLV39+'Daily-Prod.'!BLM39+'Daily-Prod.'!BLD39+'Daily-Prod.'!BKU39+'Daily-Prod.'!BKL39+'Daily-Prod.'!BKC39+'Daily-Prod.'!BJT39)/BM39),"")</f>
        <v/>
      </c>
      <c r="BL39" s="475" t="str">
        <f>IFERROR((('Daily-Prod.'!BUG39+'Daily-Prod.'!BTX39+'Daily-Prod.'!BTO39+'Daily-Prod.'!BTF39+'Daily-Prod.'!BSW39+'Daily-Prod.'!BSN39+'Daily-Prod.'!BSE39+'Daily-Prod.'!BRV39+'Daily-Prod.'!BRM39+'Daily-Prod.'!BRD39+'Daily-Prod.'!BQU39+'Daily-Prod.'!BQL39+'Daily-Prod.'!BQC39+'Daily-Prod.'!BPT39+'Daily-Prod.'!BPK39+'Daily-Prod.'!BPB39+'Daily-Prod.'!BOS39+'Daily-Prod.'!BOJ39+'Daily-Prod.'!BOA39+'Daily-Prod.'!BNR39+'Daily-Prod.'!BNI39+'Daily-Prod.'!BMZ39+'Daily-Prod.'!BMQ39+'Daily-Prod.'!BMH39+'Daily-Prod.'!BLY39+'Daily-Prod.'!BLP39+'Daily-Prod.'!BLG39+'Daily-Prod.'!BKX39+'Daily-Prod.'!BKO39+'Daily-Prod.'!BKF39+'Daily-Prod.'!BJW39+'Daily-Prod.'!BUF39+'Daily-Prod.'!BTW39+'Daily-Prod.'!BTN39+'Daily-Prod.'!BTE39+'Daily-Prod.'!BSV39+'Daily-Prod.'!BSM39+'Daily-Prod.'!BSD39+'Daily-Prod.'!BRU39+'Daily-Prod.'!BRL39+'Daily-Prod.'!BRC39+'Daily-Prod.'!BQT39+'Daily-Prod.'!BQK39+'Daily-Prod.'!BQB39+'Daily-Prod.'!BPS39+'Daily-Prod.'!BPJ39+'Daily-Prod.'!BPA39+'Daily-Prod.'!BOR39+'Daily-Prod.'!BOI39+'Daily-Prod.'!BNZ39+'Daily-Prod.'!BNQ39+'Daily-Prod.'!BNH39+'Daily-Prod.'!BMY39+'Daily-Prod.'!BMP39+'Daily-Prod.'!BMG39+'Daily-Prod.'!BLX39+'Daily-Prod.'!BLO39+'Daily-Prod.'!BLF39+'Daily-Prod.'!BKW39+'Daily-Prod.'!BKN39+'Daily-Prod.'!BKE39+'Daily-Prod.'!BJV39)/BM39),"")</f>
        <v/>
      </c>
      <c r="BM39" s="496">
        <f>IFERROR(('Daily-Prod.'!BUH39+'Daily-Prod.'!BTY39+'Daily-Prod.'!BTP39+'Daily-Prod.'!BTG39+'Daily-Prod.'!BSX39+'Daily-Prod.'!BSO39+'Daily-Prod.'!BSF39+'Daily-Prod.'!BRW39+'Daily-Prod.'!BRN39+'Daily-Prod.'!BRE39+'Daily-Prod.'!BQV39+'Daily-Prod.'!BQM39+'Daily-Prod.'!BQD39+'Daily-Prod.'!BPU39+'Daily-Prod.'!BPL39+'Daily-Prod.'!BPC39+'Daily-Prod.'!BOT39+'Daily-Prod.'!BOK39+'Daily-Prod.'!BOB39+'Daily-Prod.'!BNS39+'Daily-Prod.'!BNJ39+'Daily-Prod.'!BNA39+'Daily-Prod.'!BMR39+'Daily-Prod.'!BMI39+'Daily-Prod.'!BLZ39+'Daily-Prod.'!BLQ39+'Daily-Prod.'!BLH39+'Daily-Prod.'!BKY39+'Daily-Prod.'!BKP39+'Daily-Prod.'!BKG39+'Daily-Prod.'!BJX39),"")</f>
        <v>0</v>
      </c>
      <c r="BN39" s="383"/>
      <c r="BO39" s="384">
        <f>IFERROR(('Daily-Prod.'!BUJ39+'Daily-Prod.'!BUA39+'Daily-Prod.'!BTR39+'Daily-Prod.'!BTI39+'Daily-Prod.'!BSZ39+'Daily-Prod.'!BSQ39+'Daily-Prod.'!BSH39+'Daily-Prod.'!BRY39+'Daily-Prod.'!BRP39+'Daily-Prod.'!BRG39+'Daily-Prod.'!BQX39+'Daily-Prod.'!BQO39+'Daily-Prod.'!BQF39+'Daily-Prod.'!BPW39+'Daily-Prod.'!BPN39+'Daily-Prod.'!BPE39+'Daily-Prod.'!BOV39+'Daily-Prod.'!BOM39+'Daily-Prod.'!BOD39+'Daily-Prod.'!BNU39+'Daily-Prod.'!BNL39+'Daily-Prod.'!BNC39+'Daily-Prod.'!BMT39+'Daily-Prod.'!BMK39+'Daily-Prod.'!BMB39+'Daily-Prod.'!BLS39+'Daily-Prod.'!BLJ39+'Daily-Prod.'!BLA39+'Daily-Prod.'!BKR39+'Daily-Prod.'!BKI39+'Daily-Prod.'!BJZ39),"")</f>
        <v>0</v>
      </c>
      <c r="BP39" s="495" t="str">
        <f t="shared" si="25"/>
        <v/>
      </c>
      <c r="BQ39" s="378" t="str">
        <f ca="1">IFERROR(AVERAGE(('Daily-Prod.'!BUH39,'Daily-Prod.'!BTY39,'Daily-Prod.'!BTP39,'Daily-Prod.'!BTG39,'Daily-Prod.'!BSX39,'Daily-Prod.'!BSO39,'Daily-Prod.'!BSF39,'Daily-Prod.'!BRW39,'Daily-Prod.'!BRN39,'Daily-Prod.'!BRE39,'Daily-Prod.'!BQV39,'Daily-Prod.'!BQM39,'Daily-Prod.'!BQD39,'Daily-Prod.'!BPU39,'Daily-Prod.'!BPL39,'Daily-Prod.'!BPC39,'Daily-Prod.'!BOT39,'Daily-Prod.'!BOK39,'Daily-Prod.'!BOB39,'Daily-Prod.'!BNS39,'Daily-Prod.'!BNJ39,'Daily-Prod.'!BNA39,'Daily-Prod.'!BMR39,'Daily-Prod.'!BMI39,'Daily-Prod.'!BLZ39,'Daily-Prod.'!BLQ39,'Daily-Prod.'!BLH39,'Daily-Prod.'!BKY39,'Daily-Prod.'!BKP39,'Daily-Prod.'!BKG39,'Daily-Prod.'!BJX39)),"")</f>
        <v/>
      </c>
      <c r="BR39" s="379"/>
      <c r="BS39" s="380" t="str">
        <f>IFERROR((AVERAGE('Daily-Prod.'!BUJ39,'Daily-Prod.'!BUA39,'Daily-Prod.'!BTR39,'Daily-Prod.'!BTI39,'Daily-Prod.'!BSZ39,'Daily-Prod.'!BSQ39,'Daily-Prod.'!BSH39,'Daily-Prod.'!BRY39,'Daily-Prod.'!BRP39,'Daily-Prod.'!BRG39,'Daily-Prod.'!BQX39,'Daily-Prod.'!BQO39,'Daily-Prod.'!BQF39,'Daily-Prod.'!BPW39,'Daily-Prod.'!BPN39,'Daily-Prod.'!BPE39,'Daily-Prod.'!BOV39,'Daily-Prod.'!BOM39,'Daily-Prod.'!BOD39,'Daily-Prod.'!BNU39,'Daily-Prod.'!BNL39,'Daily-Prod.'!BNC39,'Daily-Prod.'!BMT39,'Daily-Prod.'!BMK39,'Daily-Prod.'!BMB39,'Daily-Prod.'!BLS39,'Daily-Prod.'!BLJ39,'Daily-Prod.'!BLA39,'Daily-Prod.'!BKR39,'Daily-Prod.'!BKI39,'Daily-Prod.'!BJZ39)),"")</f>
        <v/>
      </c>
    </row>
    <row r="40" spans="1:71">
      <c r="A40" s="459" t="s">
        <v>162</v>
      </c>
      <c r="B40" s="66">
        <f>IFERROR(('Daily-Prod.'!JC40+'Daily-Prod.'!IT40+'Daily-Prod.'!IK40+'Daily-Prod.'!IB40+'Daily-Prod.'!HS40+'Daily-Prod.'!HJ40+'Daily-Prod.'!HA40+'Daily-Prod.'!GR40+'Daily-Prod.'!GI40+'Daily-Prod.'!FZ40+'Daily-Prod.'!FQ40+'Daily-Prod.'!FH40+'Daily-Prod.'!EY40+'Daily-Prod.'!EP40+'Daily-Prod.'!EG40+'Daily-Prod.'!DX40+'Daily-Prod.'!DO40+'Daily-Prod.'!DF40+'Daily-Prod.'!CW40+'Daily-Prod.'!CN40+'Daily-Prod.'!CE40+'Daily-Prod.'!BV40+'Daily-Prod.'!BM40+'Daily-Prod.'!BD40+'Daily-Prod.'!AU40+'Daily-Prod.'!AL40+'Daily-Prod.'!AC40+'Daily-Prod.'!T40+'Daily-Prod.'!K40+'Daily-Prod.'!B40)/E40,"")</f>
        <v>0.50176678445229683</v>
      </c>
      <c r="C40" s="475">
        <f>IFERROR(('Daily-Prod.'!JD40+'Daily-Prod.'!IU40+'Daily-Prod.'!IL40+'Daily-Prod.'!IC40+'Daily-Prod.'!HT40+'Daily-Prod.'!HK40+'Daily-Prod.'!HB40+'Daily-Prod.'!GS40+'Daily-Prod.'!GJ40+'Daily-Prod.'!GA40+'Daily-Prod.'!FR40+'Daily-Prod.'!FI40+'Daily-Prod.'!EZ40+'Daily-Prod.'!EQ40+'Daily-Prod.'!EH40+'Daily-Prod.'!DY40+'Daily-Prod.'!DP40+'Daily-Prod.'!DG40+'Daily-Prod.'!CX40+'Daily-Prod.'!CO40+'Daily-Prod.'!CF40+'Daily-Prod.'!BW40+'Daily-Prod.'!BN40+'Daily-Prod.'!BE40+'Daily-Prod.'!AV40+'Daily-Prod.'!AM40+'Daily-Prod.'!AD40+'Daily-Prod.'!U40+'Daily-Prod.'!L40+'Daily-Prod.'!C40)/E40,"")</f>
        <v>0.22261484098939929</v>
      </c>
      <c r="D40" s="475">
        <f>IFERROR(('Daily-Prod.'!JF40+'Daily-Prod.'!IW40+'Daily-Prod.'!IN40+'Daily-Prod.'!IE40+'Daily-Prod.'!HV40+'Daily-Prod.'!HM40+'Daily-Prod.'!HD40+'Daily-Prod.'!GU40+'Daily-Prod.'!GL40+'Daily-Prod.'!GC40+'Daily-Prod.'!FT40+'Daily-Prod.'!FK40+'Daily-Prod.'!FB40+'Daily-Prod.'!ES40+'Daily-Prod.'!EJ40+'Daily-Prod.'!EA40+'Daily-Prod.'!DR40+'Daily-Prod.'!DI40+'Daily-Prod.'!CZ40+'Daily-Prod.'!CQ40+'Daily-Prod.'!CH40+'Daily-Prod.'!BY40+'Daily-Prod.'!BP40+'Daily-Prod.'!BG40+'Daily-Prod.'!AX40+'Daily-Prod.'!AO40+'Daily-Prod.'!AF40+'Daily-Prod.'!W40+'Daily-Prod.'!N40+'Daily-Prod.'!E40+'Daily-Prod.'!JG40+'Daily-Prod.'!IX40+'Daily-Prod.'!IO40+'Daily-Prod.'!IF40+'Daily-Prod.'!HW40+'Daily-Prod.'!HN40+'Daily-Prod.'!HE40+'Daily-Prod.'!GV40+'Daily-Prod.'!GM40+'Daily-Prod.'!GD40+'Daily-Prod.'!FU40+'Daily-Prod.'!FL40+'Daily-Prod.'!FC40+'Daily-Prod.'!ET40+'Daily-Prod.'!EK40+'Daily-Prod.'!EB40+'Daily-Prod.'!DS40+'Daily-Prod.'!DJ40+'Daily-Prod.'!DA40+'Daily-Prod.'!CR40+'Daily-Prod.'!CI40+'Daily-Prod.'!BZ40+'Daily-Prod.'!BQ40+'Daily-Prod.'!BH40+'Daily-Prod.'!AY40+'Daily-Prod.'!AP40+'Daily-Prod.'!AG40+'Daily-Prod.'!X40+'Daily-Prod.'!O40+'Daily-Prod.'!F40)/E40,"")</f>
        <v>0.2756183745583039</v>
      </c>
      <c r="E40" s="496">
        <f>IFERROR(('Daily-Prod.'!JH40+'Daily-Prod.'!IY40+'Daily-Prod.'!IP40+'Daily-Prod.'!IG40+'Daily-Prod.'!HX40+'Daily-Prod.'!HO40+'Daily-Prod.'!HF40+'Daily-Prod.'!GW40+'Daily-Prod.'!GN40+'Daily-Prod.'!GE40+'Daily-Prod.'!FV40+'Daily-Prod.'!FM40+'Daily-Prod.'!FD40+'Daily-Prod.'!EU40+'Daily-Prod.'!EL40+'Daily-Prod.'!EC40+'Daily-Prod.'!DT40+'Daily-Prod.'!DK40+'Daily-Prod.'!DB40+'Daily-Prod.'!CS40+'Daily-Prod.'!CJ40+'Daily-Prod.'!CA40+'Daily-Prod.'!BR40+'Daily-Prod.'!BI40+'Daily-Prod.'!AZ40+'Daily-Prod.'!AQ40+'Daily-Prod.'!AH40+'Daily-Prod.'!Y40+'Daily-Prod.'!P40+'Daily-Prod.'!G40),"")</f>
        <v>283</v>
      </c>
      <c r="F40" s="383"/>
      <c r="G40" s="384">
        <f>IFERROR(('Daily-Prod.'!JJ40+'Daily-Prod.'!JA40+'Daily-Prod.'!IR40+'Daily-Prod.'!II40+'Daily-Prod.'!HZ40+'Daily-Prod.'!HQ40+'Daily-Prod.'!HH40+'Daily-Prod.'!GY40+'Daily-Prod.'!GP40+'Daily-Prod.'!GG40+'Daily-Prod.'!FX40+'Daily-Prod.'!FO40+'Daily-Prod.'!FF40+'Daily-Prod.'!EW40+'Daily-Prod.'!EN40+'Daily-Prod.'!EE40+'Daily-Prod.'!DV40+'Daily-Prod.'!DM40+'Daily-Prod.'!DD40+'Daily-Prod.'!CU40+'Daily-Prod.'!CL40+'Daily-Prod.'!CC40+'Daily-Prod.'!BT40+'Daily-Prod.'!BK40+'Daily-Prod.'!BB40+'Daily-Prod.'!AS40+'Daily-Prod.'!AJ40+'Daily-Prod.'!AA40+'Daily-Prod.'!R40+'Daily-Prod.'!I40),"")</f>
        <v>73</v>
      </c>
      <c r="H40" s="495" t="str">
        <f t="shared" si="19"/>
        <v/>
      </c>
      <c r="I40" s="378">
        <f>IFERROR(AVERAGE('Daily-Prod.'!JH40,'Daily-Prod.'!IY40,'Daily-Prod.'!IP40,'Daily-Prod.'!IG40,'Daily-Prod.'!HX40,'Daily-Prod.'!HO40,'Daily-Prod.'!HF40,'Daily-Prod.'!GW40,'Daily-Prod.'!GN40,'Daily-Prod.'!GE40,'Daily-Prod.'!FV40,'Daily-Prod.'!FM40,'Daily-Prod.'!FD40,'Daily-Prod.'!EU40,'Daily-Prod.'!EL40,'Daily-Prod.'!EC40,'Daily-Prod.'!DT40,'Daily-Prod.'!DK40,'Daily-Prod.'!DB40,'Daily-Prod.'!CS40,'Daily-Prod.'!CJ40,'Daily-Prod.'!CA40,'Daily-Prod.'!BR40,'Daily-Prod.'!BI40,'Daily-Prod.'!AZ40,'Daily-Prod.'!AQ40,'Daily-Prod.'!AH40,'Daily-Prod.'!Y40,'Daily-Prod.'!P40,'Daily-Prod.'!G40),"")</f>
        <v>12.863636363636363</v>
      </c>
      <c r="J40" s="379" t="str">
        <f>IFERROR(AVERAGE('Daily-Prod.'!JI40,'Daily-Prod.'!IZ40,'Daily-Prod.'!IQ40,'Daily-Prod.'!IH40,'Daily-Prod.'!HY40,'Daily-Prod.'!HP40,'Daily-Prod.'!HG40,'Daily-Prod.'!GX40,'Daily-Prod.'!GO40,'Daily-Prod.'!GF40,'Daily-Prod.'!FW40,'Daily-Prod.'!FN40,'Daily-Prod.'!FE40,'Daily-Prod.'!EV40,'Daily-Prod.'!EM40,'Daily-Prod.'!ED40,'Daily-Prod.'!DU40,'Daily-Prod.'!DL40,'Daily-Prod.'!DC40,'Daily-Prod.'!CT40,'Daily-Prod.'!CK40,'Daily-Prod.'!CB40,'Daily-Prod.'!BS40,'Daily-Prod.'!BJ40,'Daily-Prod.'!BA40,'Daily-Prod.'!AR40,'Daily-Prod.'!AI40,'Daily-Prod.'!Z40,'Daily-Prod.'!Q40,'Daily-Prod.'!H40),"")</f>
        <v/>
      </c>
      <c r="K40" s="380">
        <f>IFERROR(AVERAGE('Daily-Prod.'!JJ40,'Daily-Prod.'!JA40,'Daily-Prod.'!IR40,'Daily-Prod.'!II40,'Daily-Prod.'!HZ40,'Daily-Prod.'!HQ40,'Daily-Prod.'!HH40,'Daily-Prod.'!GY40,'Daily-Prod.'!GP40,'Daily-Prod.'!GG40,'Daily-Prod.'!FX40,'Daily-Prod.'!FO40,'Daily-Prod.'!FF40,'Daily-Prod.'!EW40,'Daily-Prod.'!EN40,'Daily-Prod.'!EE40,'Daily-Prod.'!DV40,'Daily-Prod.'!DM40,'Daily-Prod.'!DD40,'Daily-Prod.'!CU40,'Daily-Prod.'!CL40,'Daily-Prod.'!CC40,'Daily-Prod.'!BT40,'Daily-Prod.'!BK40,'Daily-Prod.'!BB40,'Daily-Prod.'!AS40,'Daily-Prod.'!AJ40,'Daily-Prod.'!AA40,'Daily-Prod.'!R40,'Daily-Prod.'!I40),"")</f>
        <v>5.615384615384615</v>
      </c>
      <c r="L40" s="66">
        <f>IFERROR(('Daily-Prod.'!TV40+'Daily-Prod.'!TM40+'Daily-Prod.'!TD40+'Daily-Prod.'!SU40+'Daily-Prod.'!SL40+'Daily-Prod.'!SC40+'Daily-Prod.'!RT40+'Daily-Prod.'!RK40+'Daily-Prod.'!RB40+'Daily-Prod.'!QS40+'Daily-Prod.'!QJ40+'Daily-Prod.'!QA40+'Daily-Prod.'!PR40+'Daily-Prod.'!PI40+'Daily-Prod.'!OZ40+'Daily-Prod.'!OQ40+'Daily-Prod.'!OH40+'Daily-Prod.'!NY40+'Daily-Prod.'!NP40+'Daily-Prod.'!NG40+'Daily-Prod.'!MX40+'Daily-Prod.'!MO40+'Daily-Prod.'!MF40+'Daily-Prod.'!LW40+'Daily-Prod.'!LN40+'Daily-Prod.'!LE40+'Daily-Prod.'!KV40+'Daily-Prod.'!KM40+'Daily-Prod.'!KD40+'Daily-Prod.'!JU40+'Daily-Prod.'!JL40)/O40,"")</f>
        <v>0.44017094017094016</v>
      </c>
      <c r="M40" s="475">
        <f>IFERROR(('Daily-Prod.'!TW40+'Daily-Prod.'!TN40+'Daily-Prod.'!TE40+'Daily-Prod.'!SV40+'Daily-Prod.'!SM40+'Daily-Prod.'!SD40+'Daily-Prod.'!RU40+'Daily-Prod.'!RL40+'Daily-Prod.'!RC40+'Daily-Prod.'!QT40+'Daily-Prod.'!QK40+'Daily-Prod.'!QB40+'Daily-Prod.'!PS40+'Daily-Prod.'!PJ40+'Daily-Prod.'!PA40+'Daily-Prod.'!OR40+'Daily-Prod.'!OI40+'Daily-Prod.'!NZ40+'Daily-Prod.'!NQ40+'Daily-Prod.'!NH40+'Daily-Prod.'!MY40+'Daily-Prod.'!MP40+'Daily-Prod.'!MG40+'Daily-Prod.'!LX40+'Daily-Prod.'!LO40+'Daily-Prod.'!LF40+'Daily-Prod.'!KW40+'Daily-Prod.'!KN40+'Daily-Prod.'!KE40+'Daily-Prod.'!JV40+'Daily-Prod.'!JM40)/O40,"")</f>
        <v>0.18803418803418803</v>
      </c>
      <c r="N40" s="475">
        <f>IFERROR(('Daily-Prod.'!TY40+'Daily-Prod.'!TP40+'Daily-Prod.'!TG40+'Daily-Prod.'!SX40+'Daily-Prod.'!SO40+'Daily-Prod.'!SF40+'Daily-Prod.'!RW40+'Daily-Prod.'!RN40+'Daily-Prod.'!RE40+'Daily-Prod.'!QV40+'Daily-Prod.'!QM40+'Daily-Prod.'!QD40+'Daily-Prod.'!PU40+'Daily-Prod.'!PL40+'Daily-Prod.'!PC40+'Daily-Prod.'!OT40+'Daily-Prod.'!OK40+'Daily-Prod.'!OB40+'Daily-Prod.'!NS40+'Daily-Prod.'!NJ40+'Daily-Prod.'!NA40+'Daily-Prod.'!MR40+'Daily-Prod.'!MI40+'Daily-Prod.'!LZ40+'Daily-Prod.'!LQ40+'Daily-Prod.'!LH40+'Daily-Prod.'!KY40+'Daily-Prod.'!KP40+'Daily-Prod.'!KG40+'Daily-Prod.'!JX40+'Daily-Prod.'!JO40+'Daily-Prod.'!TZ40+'Daily-Prod.'!TQ40+'Daily-Prod.'!TH40+'Daily-Prod.'!SY40+'Daily-Prod.'!SP40+'Daily-Prod.'!SG40+'Daily-Prod.'!RX40+'Daily-Prod.'!RO40+'Daily-Prod.'!RF40+'Daily-Prod.'!QW40+'Daily-Prod.'!QN40+'Daily-Prod.'!QE40+'Daily-Prod.'!PV40+'Daily-Prod.'!PM40+'Daily-Prod.'!PD40+'Daily-Prod.'!OU40+'Daily-Prod.'!OL40+'Daily-Prod.'!OC40+'Daily-Prod.'!NT40+'Daily-Prod.'!NK40+'Daily-Prod.'!NB40+'Daily-Prod.'!MS40+'Daily-Prod.'!MJ40+'Daily-Prod.'!MA40+'Daily-Prod.'!LR40+'Daily-Prod.'!LI40+'Daily-Prod.'!KZ40+'Daily-Prod.'!KQ40+'Daily-Prod.'!KH40+'Daily-Prod.'!JY40+'Daily-Prod.'!JP40)/O40,"")</f>
        <v>0.37179487179487181</v>
      </c>
      <c r="O40" s="496">
        <f>IFERROR(('Daily-Prod.'!UA40+'Daily-Prod.'!TR40+'Daily-Prod.'!TI40+'Daily-Prod.'!SZ40+'Daily-Prod.'!SQ40+'Daily-Prod.'!SH40+'Daily-Prod.'!RY40+'Daily-Prod.'!RP40+'Daily-Prod.'!RG40+'Daily-Prod.'!QX40+'Daily-Prod.'!QO40+'Daily-Prod.'!QF40+'Daily-Prod.'!PW40+'Daily-Prod.'!PN40+'Daily-Prod.'!PE40+'Daily-Prod.'!OV40+'Daily-Prod.'!OM40+'Daily-Prod.'!OD40+'Daily-Prod.'!NU40+'Daily-Prod.'!NL40+'Daily-Prod.'!NC40+'Daily-Prod.'!MT40+'Daily-Prod.'!MK40+'Daily-Prod.'!MB40+'Daily-Prod.'!LS40+'Daily-Prod.'!LJ40+'Daily-Prod.'!LA40+'Daily-Prod.'!KR40+'Daily-Prod.'!KI40+'Daily-Prod.'!JZ40+'Daily-Prod.'!JQ40),"")</f>
        <v>234</v>
      </c>
      <c r="P40" s="383"/>
      <c r="Q40" s="384">
        <f>IFERROR(('Daily-Prod.'!UC40+'Daily-Prod.'!TT40+'Daily-Prod.'!TK40+'Daily-Prod.'!TB40+'Daily-Prod.'!SS40+'Daily-Prod.'!SJ40+'Daily-Prod.'!SA40+'Daily-Prod.'!RR40+'Daily-Prod.'!RI40+'Daily-Prod.'!QZ40+'Daily-Prod.'!QQ40+'Daily-Prod.'!QH40+'Daily-Prod.'!PY40+'Daily-Prod.'!PP40+'Daily-Prod.'!PG40+'Daily-Prod.'!OX40+'Daily-Prod.'!OO40+'Daily-Prod.'!OF40+'Daily-Prod.'!NW40+'Daily-Prod.'!NN40+'Daily-Prod.'!NE40+'Daily-Prod.'!MV40+'Daily-Prod.'!MM40+'Daily-Prod.'!MD40+'Daily-Prod.'!LU40+'Daily-Prod.'!LL40+'Daily-Prod.'!LC40+'Daily-Prod.'!KT40+'Daily-Prod.'!KK40+'Daily-Prod.'!KB40+'Daily-Prod.'!JS40),"")</f>
        <v>105</v>
      </c>
      <c r="R40" s="495" t="str">
        <f t="shared" si="21"/>
        <v/>
      </c>
      <c r="S40" s="378">
        <f>IFERROR(AVERAGE('Daily-Prod.'!TR40,'Daily-Prod.'!UA40,'Daily-Prod.'!TI40,'Daily-Prod.'!SZ40,'Daily-Prod.'!SQ40,'Daily-Prod.'!SH40,'Daily-Prod.'!RY40,'Daily-Prod.'!RP40,'Daily-Prod.'!RG40,'Daily-Prod.'!QX40,'Daily-Prod.'!QO40,'Daily-Prod.'!QF40,'Daily-Prod.'!PW40,'Daily-Prod.'!PN40,'Daily-Prod.'!PE40,'Daily-Prod.'!OV40,'Daily-Prod.'!OM40,'Daily-Prod.'!OD40,'Daily-Prod.'!NU40,'Daily-Prod.'!NL40,'Daily-Prod.'!NC40,'Daily-Prod.'!MT40,'Daily-Prod.'!MK40,'Daily-Prod.'!MB40,'Daily-Prod.'!LS40,'Daily-Prod.'!LJ40,'Daily-Prod.'!LA40,'Daily-Prod.'!KR40,'Daily-Prod.'!KI40,'Daily-Prod.'!JZ40),"")</f>
        <v>12.222222222222221</v>
      </c>
      <c r="T40" s="379" t="str">
        <f>IFERROR(AVERAGE('Daily-Prod.'!TS40,'Daily-Prod.'!UB40,'Daily-Prod.'!TJ40,'Daily-Prod.'!TA40,'Daily-Prod.'!SR40,'Daily-Prod.'!SI40,'Daily-Prod.'!RZ40,'Daily-Prod.'!RQ40,'Daily-Prod.'!RH40,'Daily-Prod.'!QY40,'Daily-Prod.'!QP40,'Daily-Prod.'!QG40,'Daily-Prod.'!PX40,'Daily-Prod.'!PO40,'Daily-Prod.'!PF40,'Daily-Prod.'!OW40,'Daily-Prod.'!ON40,'Daily-Prod.'!OE40,'Daily-Prod.'!NV40,'Daily-Prod.'!NM40,'Daily-Prod.'!ND40,'Daily-Prod.'!MU40,'Daily-Prod.'!ML40,'Daily-Prod.'!MC40,'Daily-Prod.'!LT40,'Daily-Prod.'!LK40,'Daily-Prod.'!LB40,'Daily-Prod.'!KS40,'Daily-Prod.'!KJ40,'Daily-Prod.'!KA40),"")</f>
        <v/>
      </c>
      <c r="U40" s="380">
        <f>IFERROR(AVERAGE('Daily-Prod.'!TT40,'Daily-Prod.'!UC40,'Daily-Prod.'!TK40,'Daily-Prod.'!TB40,'Daily-Prod.'!SS40,'Daily-Prod.'!SJ40,'Daily-Prod.'!SA40,'Daily-Prod.'!RR40,'Daily-Prod.'!RI40,'Daily-Prod.'!QZ40,'Daily-Prod.'!QQ40,'Daily-Prod.'!QH40,'Daily-Prod.'!PY40,'Daily-Prod.'!PP40,'Daily-Prod.'!PG40,'Daily-Prod.'!OX40,'Daily-Prod.'!OO40,'Daily-Prod.'!OF40,'Daily-Prod.'!NW40,'Daily-Prod.'!NN40,'Daily-Prod.'!NE40,'Daily-Prod.'!MV40,'Daily-Prod.'!MM40,'Daily-Prod.'!MD40,'Daily-Prod.'!LU40,'Daily-Prod.'!LL40,'Daily-Prod.'!LC40,'Daily-Prod.'!KT40,'Daily-Prod.'!KK40,'Daily-Prod.'!KB40),"")</f>
        <v>5.4210526315789478</v>
      </c>
      <c r="V40" s="66">
        <f>IFERROR(('Daily-Prod.'!ADN40+'Daily-Prod.'!ADE40+'Daily-Prod.'!ACV40+'Daily-Prod.'!ACM40+'Daily-Prod.'!ACD40+'Daily-Prod.'!ABU40+'Daily-Prod.'!ABL40+'Daily-Prod.'!ABC40+'Daily-Prod.'!AAT40+'Daily-Prod.'!AAK40+'Daily-Prod.'!AAB40+'Daily-Prod.'!ZS40+'Daily-Prod.'!ZJ40+'Daily-Prod.'!ZA40+'Daily-Prod.'!YR40+'Daily-Prod.'!YI40+'Daily-Prod.'!XZ40+'Daily-Prod.'!XQ40+'Daily-Prod.'!XH40+'Daily-Prod.'!WY40+'Daily-Prod.'!WP40+'Daily-Prod.'!WG40+'Daily-Prod.'!VX40+'Daily-Prod.'!VO40+'Daily-Prod.'!VF40+'Daily-Prod.'!UW40+'Daily-Prod.'!UN40+'Daily-Prod.'!UE40)/Y40,"")</f>
        <v>0.47530864197530864</v>
      </c>
      <c r="W40" s="475">
        <f>IFERROR(('Daily-Prod.'!ADO40+'Daily-Prod.'!ADF40+'Daily-Prod.'!ACW40+'Daily-Prod.'!ACN40+'Daily-Prod.'!ACE40+'Daily-Prod.'!ABV40+'Daily-Prod.'!ABM40+'Daily-Prod.'!ABD40+'Daily-Prod.'!AAU40+'Daily-Prod.'!AAL40+'Daily-Prod.'!AAC40+'Daily-Prod.'!ZT40+'Daily-Prod.'!ZK40+'Daily-Prod.'!ZB40+'Daily-Prod.'!YS40+'Daily-Prod.'!YJ40+'Daily-Prod.'!YA40+'Daily-Prod.'!XR40+'Daily-Prod.'!XI40+'Daily-Prod.'!WZ40+'Daily-Prod.'!WQ40+'Daily-Prod.'!WH40+'Daily-Prod.'!VY40+'Daily-Prod.'!VP40+'Daily-Prod.'!VG40+'Daily-Prod.'!UX40+'Daily-Prod.'!UO40+'Daily-Prod.'!UF40)/Y40,"")</f>
        <v>0.22839506172839505</v>
      </c>
      <c r="X40" s="475">
        <f>IFERROR(('Daily-Prod.'!ADR40+'Daily-Prod.'!ADI40+'Daily-Prod.'!ACZ40+'Daily-Prod.'!ACQ40+'Daily-Prod.'!ACH40+'Daily-Prod.'!ABY40+'Daily-Prod.'!ABP40+'Daily-Prod.'!ABG40+'Daily-Prod.'!AAX40+'Daily-Prod.'!AAO40+'Daily-Prod.'!AAF40+'Daily-Prod.'!ZW40+'Daily-Prod.'!ZN40+'Daily-Prod.'!ZE40+'Daily-Prod.'!YV40+'Daily-Prod.'!YM40+'Daily-Prod.'!YD40+'Daily-Prod.'!XU40+'Daily-Prod.'!XL40+'Daily-Prod.'!XC40+'Daily-Prod.'!WT40+'Daily-Prod.'!WK40+'Daily-Prod.'!WB40+'Daily-Prod.'!VS40+'Daily-Prod.'!VJ40+'Daily-Prod.'!VA40+'Daily-Prod.'!UR40+'Daily-Prod.'!UI40+'Daily-Prod.'!ADQ40+'Daily-Prod.'!ADH40+'Daily-Prod.'!ACY40+'Daily-Prod.'!ACP40+'Daily-Prod.'!ACG40+'Daily-Prod.'!ABX40+'Daily-Prod.'!ABO40+'Daily-Prod.'!ABF40+'Daily-Prod.'!AAW40+'Daily-Prod.'!AAN40+'Daily-Prod.'!AAE40+'Daily-Prod.'!ZV40+'Daily-Prod.'!ZM40+'Daily-Prod.'!ZD40+'Daily-Prod.'!YU40+'Daily-Prod.'!YL40+'Daily-Prod.'!YC40+'Daily-Prod.'!XT40+'Daily-Prod.'!XK40+'Daily-Prod.'!XB40+'Daily-Prod.'!WS40+'Daily-Prod.'!WJ40+'Daily-Prod.'!WA40+'Daily-Prod.'!VR40+'Daily-Prod.'!VI40+'Daily-Prod.'!UZ40+'Daily-Prod.'!UQ40+'Daily-Prod.'!UH40)/Y40,"")</f>
        <v>0.29629629629629628</v>
      </c>
      <c r="Y40" s="496">
        <f>IFERROR(('Daily-Prod.'!ADS40+'Daily-Prod.'!ADJ40+'Daily-Prod.'!ADA40+'Daily-Prod.'!ACR40+'Daily-Prod.'!ACI40+'Daily-Prod.'!ABZ40+'Daily-Prod.'!ABQ40+'Daily-Prod.'!ABH40+'Daily-Prod.'!AAY40+'Daily-Prod.'!AAP40+'Daily-Prod.'!AAG40+'Daily-Prod.'!ZX40+'Daily-Prod.'!ZO40+'Daily-Prod.'!ZF40+'Daily-Prod.'!YW40+'Daily-Prod.'!YN40+'Daily-Prod.'!YE40+'Daily-Prod.'!XV40+'Daily-Prod.'!XM40+'Daily-Prod.'!XD40+'Daily-Prod.'!WU40+'Daily-Prod.'!WL40+'Daily-Prod.'!WC40+'Daily-Prod.'!VT40+'Daily-Prod.'!VK40+'Daily-Prod.'!VB40+'Daily-Prod.'!US40+'Daily-Prod.'!UJ40),"")</f>
        <v>162</v>
      </c>
      <c r="Z40" s="383"/>
      <c r="AA40" s="384">
        <f>IFERROR(('Daily-Prod.'!ADU40+'Daily-Prod.'!ADL40+'Daily-Prod.'!ADC40+'Daily-Prod.'!ACT40+'Daily-Prod.'!ACK40+'Daily-Prod.'!ACB40+'Daily-Prod.'!ABS40+'Daily-Prod.'!ABJ40+'Daily-Prod.'!ABA40+'Daily-Prod.'!AAR40+'Daily-Prod.'!AAI40+'Daily-Prod.'!ZZ40+'Daily-Prod.'!ZQ40+'Daily-Prod.'!ZH40+'Daily-Prod.'!YY40+'Daily-Prod.'!YP40+'Daily-Prod.'!YG40+'Daily-Prod.'!XX40+'Daily-Prod.'!XO40+'Daily-Prod.'!XF40+'Daily-Prod.'!WW40+'Daily-Prod.'!WN40+'Daily-Prod.'!WE40+'Daily-Prod.'!VV40+'Daily-Prod.'!VM40+'Daily-Prod.'!VD40+'Daily-Prod.'!UU40+'Daily-Prod.'!UL40),"")</f>
        <v>84</v>
      </c>
      <c r="AB40" s="495" t="str">
        <f t="shared" si="22"/>
        <v/>
      </c>
      <c r="AC40" s="378">
        <f>IFERROR(AVERAGE('Daily-Prod.'!ADS40,'Daily-Prod.'!ADJ40,'Daily-Prod.'!ADA40,'Daily-Prod.'!ACR40,'Daily-Prod.'!ACI40,'Daily-Prod.'!ABZ40,'Daily-Prod.'!ABQ40,'Daily-Prod.'!ABH40,'Daily-Prod.'!AAY40,'Daily-Prod.'!AAP40,'Daily-Prod.'!AAG40,'Daily-Prod.'!ZX40,'Daily-Prod.'!ZO40,'Daily-Prod.'!ZF40,'Daily-Prod.'!YW40,'Daily-Prod.'!YN40,'Daily-Prod.'!YE40,'Daily-Prod.'!XV40,'Daily-Prod.'!XM40,'Daily-Prod.'!XD40,'Daily-Prod.'!WU40,'Daily-Prod.'!WL40,'Daily-Prod.'!WC40,'Daily-Prod.'!VT40,'Daily-Prod.'!VK40,'Daily-Prod.'!VB40,'Daily-Prod.'!US40,'Daily-Prod.'!UJ40),"")</f>
        <v>9</v>
      </c>
      <c r="AD40" s="379" t="str">
        <f>IFERROR(AVERAGE('Daily-Prod.'!ADT40,'Daily-Prod.'!ADK40,'Daily-Prod.'!ADB40,'Daily-Prod.'!ACS40,'Daily-Prod.'!ACJ40,'Daily-Prod.'!ACA40,'Daily-Prod.'!ABR40,'Daily-Prod.'!ABI40,'Daily-Prod.'!AAZ40,'Daily-Prod.'!AAQ40,'Daily-Prod.'!AAH40,'Daily-Prod.'!ZY40,'Daily-Prod.'!ZP40,'Daily-Prod.'!ZG40,'Daily-Prod.'!YX40,'Daily-Prod.'!YO40,'Daily-Prod.'!YF40,'Daily-Prod.'!XW40,'Daily-Prod.'!XN40,'Daily-Prod.'!XE40,'Daily-Prod.'!WV40,'Daily-Prod.'!WM40,'Daily-Prod.'!WD40,'Daily-Prod.'!VU40,'Daily-Prod.'!VL40,'Daily-Prod.'!VC40,'Daily-Prod.'!UT40,'Daily-Prod.'!UK40),"")</f>
        <v/>
      </c>
      <c r="AE40" s="380">
        <f>IFERROR(AVERAGE('Daily-Prod.'!ADU40,'Daily-Prod.'!ADL40,'Daily-Prod.'!ADC40,'Daily-Prod.'!ACT40,'Daily-Prod.'!ACK40,'Daily-Prod.'!ACB40,'Daily-Prod.'!ABS40,'Daily-Prod.'!ABJ40,'Daily-Prod.'!ABA40,'Daily-Prod.'!AAR40,'Daily-Prod.'!AAI40,'Daily-Prod.'!ZZ40,'Daily-Prod.'!ZQ40,'Daily-Prod.'!ZH40,'Daily-Prod.'!YY40,'Daily-Prod.'!YP40,'Daily-Prod.'!YG40,'Daily-Prod.'!XX40,'Daily-Prod.'!XO40,'Daily-Prod.'!XF40,'Daily-Prod.'!WW40,'Daily-Prod.'!WN40,'Daily-Prod.'!WE40,'Daily-Prod.'!VV40,'Daily-Prod.'!VM40,'Daily-Prod.'!VD40,'Daily-Prod.'!UU40,'Daily-Prod.'!UL40),"")</f>
        <v>4.9411764705882355</v>
      </c>
      <c r="AF40" s="66">
        <f>IFERROR(('Daily-Prod.'!AOG40+'Daily-Prod.'!ANX40+'Daily-Prod.'!ANO40+'Daily-Prod.'!ANF40+'Daily-Prod.'!AMW40+'Daily-Prod.'!AMN40+'Daily-Prod.'!AME40+'Daily-Prod.'!ALV40+'Daily-Prod.'!ALM40+'Daily-Prod.'!ALD40+'Daily-Prod.'!AKU40+'Daily-Prod.'!AKL40+'Daily-Prod.'!AKC40+'Daily-Prod.'!AJT40+'Daily-Prod.'!AJK40+'Daily-Prod.'!AJB40+'Daily-Prod.'!AIS40+'Daily-Prod.'!AIJ40+'Daily-Prod.'!AIA40+'Daily-Prod.'!AHR40+'Daily-Prod.'!AHI40+'Daily-Prod.'!AGZ40+'Daily-Prod.'!AGQ40+'Daily-Prod.'!AGH40+'Daily-Prod.'!AFY40+'Daily-Prod.'!AFP40+'Daily-Prod.'!AFG40+'Daily-Prod.'!AEX40+'Daily-Prod.'!AEO40+'Daily-Prod.'!AEF40+'Daily-Prod.'!ADW40)/AI40,"")</f>
        <v>0.44957983193277312</v>
      </c>
      <c r="AG40" s="475">
        <f>IFERROR(('Daily-Prod.'!AOH40+'Daily-Prod.'!ANY40+'Daily-Prod.'!ANP40+'Daily-Prod.'!ANG40+'Daily-Prod.'!AMX40+'Daily-Prod.'!AMO40+'Daily-Prod.'!AMF40+'Daily-Prod.'!ALW40+'Daily-Prod.'!ALN40+'Daily-Prod.'!ALE40+'Daily-Prod.'!AKV40+'Daily-Prod.'!AKM40+'Daily-Prod.'!AKD40+'Daily-Prod.'!AJU40+'Daily-Prod.'!AJL40+'Daily-Prod.'!AJC40+'Daily-Prod.'!AIT40+'Daily-Prod.'!AIK40+'Daily-Prod.'!AIB40+'Daily-Prod.'!AHS40+'Daily-Prod.'!AHJ40+'Daily-Prod.'!AHA40+'Daily-Prod.'!AGR40+'Daily-Prod.'!AGI40+'Daily-Prod.'!AFZ40+'Daily-Prod.'!AFQ40+'Daily-Prod.'!AFH40+'Daily-Prod.'!AEY40+'Daily-Prod.'!AEP40+'Daily-Prod.'!AEG40+'Daily-Prod.'!ADX40)/AI40,"")</f>
        <v>0.28151260504201681</v>
      </c>
      <c r="AH40" s="475">
        <f>IFERROR(('Daily-Prod.'!AOK40+'Daily-Prod.'!AOB40+'Daily-Prod.'!ANS40+'Daily-Prod.'!ANJ40+'Daily-Prod.'!ANA40+'Daily-Prod.'!AMR40+'Daily-Prod.'!AMI40+'Daily-Prod.'!ALZ40+'Daily-Prod.'!ALQ40+'Daily-Prod.'!ALH40+'Daily-Prod.'!AKY40+'Daily-Prod.'!AKP40+'Daily-Prod.'!AKG40+'Daily-Prod.'!AJX40+'Daily-Prod.'!AJO40+'Daily-Prod.'!AJF40+'Daily-Prod.'!AIW40+'Daily-Prod.'!AIN40+'Daily-Prod.'!AIE40+'Daily-Prod.'!AHV40+'Daily-Prod.'!AHM40+'Daily-Prod.'!AHD40+'Daily-Prod.'!AGU40+'Daily-Prod.'!AGL40+'Daily-Prod.'!AGC40+'Daily-Prod.'!AFT40+'Daily-Prod.'!AFK40+'Daily-Prod.'!AFB40+'Daily-Prod.'!AES40+'Daily-Prod.'!AEJ40+'Daily-Prod.'!AEA40+'Daily-Prod.'!AOJ40+'Daily-Prod.'!AOA40+'Daily-Prod.'!ANR40+'Daily-Prod.'!ANI40+'Daily-Prod.'!AMZ40+'Daily-Prod.'!AMQ40+'Daily-Prod.'!AMH40+'Daily-Prod.'!ALY40+'Daily-Prod.'!ALP40+'Daily-Prod.'!ALG40+'Daily-Prod.'!AKX40+'Daily-Prod.'!AKO40+'Daily-Prod.'!AKF40+'Daily-Prod.'!AJW40+'Daily-Prod.'!AJN40+'Daily-Prod.'!AJE40+'Daily-Prod.'!AIV40+'Daily-Prod.'!AIM40+'Daily-Prod.'!AID40+'Daily-Prod.'!AHU40+'Daily-Prod.'!AHL40+'Daily-Prod.'!AHC40+'Daily-Prod.'!AGT40+'Daily-Prod.'!AGK40+'Daily-Prod.'!AGB40+'Daily-Prod.'!AFS40+'Daily-Prod.'!AFJ40+'Daily-Prod.'!AFA40+'Daily-Prod.'!AER40+'Daily-Prod.'!AEI40+'Daily-Prod.'!ADZ40)/AI40,"")</f>
        <v>0.26890756302521007</v>
      </c>
      <c r="AI40" s="496">
        <f>IFERROR(('Daily-Prod.'!AOL40+'Daily-Prod.'!AOC40+'Daily-Prod.'!ANT40+'Daily-Prod.'!ANK40+'Daily-Prod.'!ANB40+'Daily-Prod.'!AMS40+'Daily-Prod.'!AMJ40+'Daily-Prod.'!AMA40+'Daily-Prod.'!ALR40+'Daily-Prod.'!ALI40+'Daily-Prod.'!AKZ40+'Daily-Prod.'!AKQ40+'Daily-Prod.'!AKH40+'Daily-Prod.'!AJY40+'Daily-Prod.'!AJP40+'Daily-Prod.'!AJG40+'Daily-Prod.'!AIX40+'Daily-Prod.'!AIO40+'Daily-Prod.'!AIF40+'Daily-Prod.'!AHW40+'Daily-Prod.'!AHN40+'Daily-Prod.'!AHE40+'Daily-Prod.'!AGV40+'Daily-Prod.'!AGM40+'Daily-Prod.'!AGD40+'Daily-Prod.'!AFU40+'Daily-Prod.'!AFL40+'Daily-Prod.'!AFC40+'Daily-Prod.'!AET40+'Daily-Prod.'!AEK40+'Daily-Prod.'!AEB40),"")</f>
        <v>238</v>
      </c>
      <c r="AJ40" s="383"/>
      <c r="AK40" s="384">
        <f>IFERROR(('Daily-Prod.'!AON40+'Daily-Prod.'!AOE40+'Daily-Prod.'!ANV40+'Daily-Prod.'!ANM40+'Daily-Prod.'!AND40+'Daily-Prod.'!AMU40+'Daily-Prod.'!AML40+'Daily-Prod.'!AMC40+'Daily-Prod.'!ALT40+'Daily-Prod.'!ALK40+'Daily-Prod.'!ALB40+'Daily-Prod.'!AKS40+'Daily-Prod.'!AKJ40+'Daily-Prod.'!AKA40+'Daily-Prod.'!AJR40+'Daily-Prod.'!AJI40+'Daily-Prod.'!AIZ40+'Daily-Prod.'!AIQ40+'Daily-Prod.'!AIH40+'Daily-Prod.'!AHY40+'Daily-Prod.'!AHP40+'Daily-Prod.'!AHG40+'Daily-Prod.'!AGX40+'Daily-Prod.'!AGO40+'Daily-Prod.'!AGF40+'Daily-Prod.'!AFW40+'Daily-Prod.'!AFN40+'Daily-Prod.'!AFE40+'Daily-Prod.'!AEV40+'Daily-Prod.'!AEM40+'Daily-Prod.'!AED40),"")</f>
        <v>122</v>
      </c>
      <c r="AL40" s="495" t="str">
        <f t="shared" si="23"/>
        <v/>
      </c>
      <c r="AM40" s="378">
        <f>IFERROR(AVERAGE('Daily-Prod.'!AOL40,'Daily-Prod.'!AOC40,'Daily-Prod.'!ANT40,'Daily-Prod.'!ANK40,'Daily-Prod.'!ANB40,'Daily-Prod.'!AMS40,'Daily-Prod.'!AMJ40,'Daily-Prod.'!AMA40,'Daily-Prod.'!ALR40,'Daily-Prod.'!ALI40,'Daily-Prod.'!AKZ40,'Daily-Prod.'!AKQ40,'Daily-Prod.'!AKH40,'Daily-Prod.'!AJY40,'Daily-Prod.'!AJP40,'Daily-Prod.'!AJG40,'Daily-Prod.'!AIX40,'Daily-Prod.'!AIO40,'Daily-Prod.'!AIF40,'Daily-Prod.'!AHW40,'Daily-Prod.'!AHN40,'Daily-Prod.'!AHE40,'Daily-Prod.'!AGV40,'Daily-Prod.'!AGM40,'Daily-Prod.'!AGD40,'Daily-Prod.'!AFU40,'Daily-Prod.'!AFL40,'Daily-Prod.'!AFC40,'Daily-Prod.'!AET40,'Daily-Prod.'!AEK40,'Daily-Prod.'!AEB40),"")</f>
        <v>11.333333333333334</v>
      </c>
      <c r="AN40" s="379"/>
      <c r="AO40" s="380">
        <f>IFERROR(AVERAGE('Daily-Prod.'!AON40,'Daily-Prod.'!AOE40,'Daily-Prod.'!ANV40,'Daily-Prod.'!ANM40,'Daily-Prod.'!AND40,'Daily-Prod.'!AMU40,'Daily-Prod.'!AML40,'Daily-Prod.'!AMC40,'Daily-Prod.'!ALT40,'Daily-Prod.'!ALK40,'Daily-Prod.'!ALB40,'Daily-Prod.'!AKS40,'Daily-Prod.'!AKJ40,'Daily-Prod.'!AKA40,'Daily-Prod.'!AJR40,'Daily-Prod.'!AJI40,'Daily-Prod.'!AIZ40,'Daily-Prod.'!AIQ40,'Daily-Prod.'!AIH40,'Daily-Prod.'!AHY40,'Daily-Prod.'!AHP40,'Daily-Prod.'!AHG40,'Daily-Prod.'!AGX40,'Daily-Prod.'!AGO40,'Daily-Prod.'!AGF40,'Daily-Prod.'!AFW40,'Daily-Prod.'!AFN40,'Daily-Prod.'!AFE40,'Daily-Prod.'!AEV40,'Daily-Prod.'!AEM40,'Daily-Prod.'!AED40),"")</f>
        <v>5.8095238095238093</v>
      </c>
      <c r="AP40" s="66">
        <f>IFERROR(('Daily-Prod.'!AYZ40+'Daily-Prod.'!AYQ40+'Daily-Prod.'!AYH40+'Daily-Prod.'!AXY40+'Daily-Prod.'!AXP40+'Daily-Prod.'!AXG40+'Daily-Prod.'!AWX40+'Daily-Prod.'!AWO40+'Daily-Prod.'!AWF40+'Daily-Prod.'!AVW40+'Daily-Prod.'!AVN40+'Daily-Prod.'!AVE40+'Daily-Prod.'!AUV40+'Daily-Prod.'!AUM40+'Daily-Prod.'!AUD40+'Daily-Prod.'!ATU40+'Daily-Prod.'!ATL40+'Daily-Prod.'!ATC40+'Daily-Prod.'!AST40+'Daily-Prod.'!ASK40+'Daily-Prod.'!ASB40+'Daily-Prod.'!ARS40+'Daily-Prod.'!ARJ40+'Daily-Prod.'!ARA40+'Daily-Prod.'!AQR40+'Daily-Prod.'!AQI40+'Daily-Prod.'!APZ40+'Daily-Prod.'!APQ40+'Daily-Prod.'!APH40+'Daily-Prod.'!AOY40+'Daily-Prod.'!AOP40)/AS40,"")</f>
        <v>0.4263565891472868</v>
      </c>
      <c r="AQ40" s="475">
        <f>IFERROR(('Daily-Prod.'!AZA40+'Daily-Prod.'!AYR40+'Daily-Prod.'!AYI40+'Daily-Prod.'!AXZ40+'Daily-Prod.'!AXQ40+'Daily-Prod.'!AXH40+'Daily-Prod.'!AWY40+'Daily-Prod.'!AWP40+'Daily-Prod.'!AWG40+'Daily-Prod.'!AVX40+'Daily-Prod.'!AVO40+'Daily-Prod.'!AVF40+'Daily-Prod.'!AUW40+'Daily-Prod.'!AUN40+'Daily-Prod.'!AUE40+'Daily-Prod.'!ATV40+'Daily-Prod.'!ATM40+'Daily-Prod.'!ATD40+'Daily-Prod.'!ASU40+'Daily-Prod.'!ASL40+'Daily-Prod.'!ASC40+'Daily-Prod.'!ART40+'Daily-Prod.'!ARK40+'Daily-Prod.'!ARB40+'Daily-Prod.'!AQS40+'Daily-Prod.'!AQJ40+'Daily-Prod.'!AQA40+'Daily-Prod.'!APR40+'Daily-Prod.'!API40+'Daily-Prod.'!AOZ40+'Daily-Prod.'!AOQ40)/AS40,"")</f>
        <v>0.23643410852713179</v>
      </c>
      <c r="AR40" s="475">
        <f>IFERROR(('Daily-Prod.'!AZC40+'Daily-Prod.'!AYT40+'Daily-Prod.'!AYK40+'Daily-Prod.'!AYB40+'Daily-Prod.'!AXS40+'Daily-Prod.'!AXJ40+'Daily-Prod.'!AXA40+'Daily-Prod.'!AWR40+'Daily-Prod.'!AWI40+'Daily-Prod.'!AVZ40+'Daily-Prod.'!AVQ40+'Daily-Prod.'!AVH40+'Daily-Prod.'!AUY40+'Daily-Prod.'!AUP40+'Daily-Prod.'!AUG40+'Daily-Prod.'!ATX40+'Daily-Prod.'!ATO40+'Daily-Prod.'!ATF40+'Daily-Prod.'!ASW40+'Daily-Prod.'!ASN40+'Daily-Prod.'!ASE40+'Daily-Prod.'!ARV40+'Daily-Prod.'!ARM40+'Daily-Prod.'!ARD40+'Daily-Prod.'!AQU40+'Daily-Prod.'!AQL40+'Daily-Prod.'!AQC40+'Daily-Prod.'!APT40+'Daily-Prod.'!APK40+'Daily-Prod.'!APB40+'Daily-Prod.'!AOS40+'Daily-Prod.'!AZD40+'Daily-Prod.'!AYU40+'Daily-Prod.'!AYL40+'Daily-Prod.'!AYC40+'Daily-Prod.'!AXT40+'Daily-Prod.'!AXK40+'Daily-Prod.'!AXB40+'Daily-Prod.'!AWS40+'Daily-Prod.'!AWJ40+'Daily-Prod.'!AWA40+'Daily-Prod.'!AVR40+'Daily-Prod.'!AVI40+'Daily-Prod.'!AUZ40+'Daily-Prod.'!AUQ40+'Daily-Prod.'!AUH40+'Daily-Prod.'!ATY40+'Daily-Prod.'!ATP40+'Daily-Prod.'!ATG40+'Daily-Prod.'!ASX40+'Daily-Prod.'!ASO40+'Daily-Prod.'!ASF40+'Daily-Prod.'!ARW40+'Daily-Prod.'!ARN40+'Daily-Prod.'!ARE40+'Daily-Prod.'!AQV40+'Daily-Prod.'!AQM40+'Daily-Prod.'!AQD40+'Daily-Prod.'!APU40+'Daily-Prod.'!APL40+'Daily-Prod.'!APC40+'Daily-Prod.'!AOT40)/AS40,"")</f>
        <v>0.33720930232558138</v>
      </c>
      <c r="AS40" s="496">
        <f>IFERROR(('Daily-Prod.'!AZE40+'Daily-Prod.'!AYV40+'Daily-Prod.'!AYM40+'Daily-Prod.'!AYD40+'Daily-Prod.'!AXU40+'Daily-Prod.'!AXL40+'Daily-Prod.'!AXC40+'Daily-Prod.'!AWT40+'Daily-Prod.'!AWK40+'Daily-Prod.'!AWB40+'Daily-Prod.'!AVS40+'Daily-Prod.'!AVJ40+'Daily-Prod.'!AVA40+'Daily-Prod.'!AUR40+'Daily-Prod.'!AUI40+'Daily-Prod.'!ATZ40+'Daily-Prod.'!ATQ40+'Daily-Prod.'!ATH40+'Daily-Prod.'!ASY40+'Daily-Prod.'!ASP40+'Daily-Prod.'!ASG40+'Daily-Prod.'!ARX40+'Daily-Prod.'!ARO40+'Daily-Prod.'!ARF40+'Daily-Prod.'!AQW40+'Daily-Prod.'!AQN40+'Daily-Prod.'!AQE40+'Daily-Prod.'!APV40+'Daily-Prod.'!APM40+'Daily-Prod.'!APD40+'Daily-Prod.'!AOU40),"")</f>
        <v>258</v>
      </c>
      <c r="AT40" s="383"/>
      <c r="AU40" s="384">
        <f>IFERROR(('Daily-Prod.'!AZG40+'Daily-Prod.'!AYX40+'Daily-Prod.'!AYO40+'Daily-Prod.'!AYF40+'Daily-Prod.'!AXW40+'Daily-Prod.'!AXN40+'Daily-Prod.'!AXE40+'Daily-Prod.'!AWV40+'Daily-Prod.'!AWM40+'Daily-Prod.'!AWD40+'Daily-Prod.'!AVU40+'Daily-Prod.'!AVL40+'Daily-Prod.'!AVC40+'Daily-Prod.'!AUT40+'Daily-Prod.'!AUK40+'Daily-Prod.'!AUB40+'Daily-Prod.'!ATS40+'Daily-Prod.'!ATJ40+'Daily-Prod.'!ATA40+'Daily-Prod.'!ASR40+'Daily-Prod.'!ASI40+'Daily-Prod.'!ARZ40+'Daily-Prod.'!ARQ40+'Daily-Prod.'!ARH40+'Daily-Prod.'!AQY40+'Daily-Prod.'!AQP40+'Daily-Prod.'!AQG40+'Daily-Prod.'!APX40+'Daily-Prod.'!APO40+'Daily-Prod.'!APF40+'Daily-Prod.'!AOW40),"")</f>
        <v>113</v>
      </c>
      <c r="AV40" s="495" t="str">
        <f t="shared" si="24"/>
        <v/>
      </c>
      <c r="AW40" s="378">
        <f>IFERROR(AVERAGE('Daily-Prod.'!AZE40,'Daily-Prod.'!AYV40,'Daily-Prod.'!AYM40,'Daily-Prod.'!AYD40,'Daily-Prod.'!AXU40,'Daily-Prod.'!AXL40,'Daily-Prod.'!AXC40,'Daily-Prod.'!AWT40,'Daily-Prod.'!AWK40,'Daily-Prod.'!AWB40,'Daily-Prod.'!AVS40,'Daily-Prod.'!AVJ40,'Daily-Prod.'!AVA40,'Daily-Prod.'!AUR40,'Daily-Prod.'!AUI40,'Daily-Prod.'!ATZ40,'Daily-Prod.'!ATQ40,'Daily-Prod.'!ATH40,'Daily-Prod.'!ASY40,'Daily-Prod.'!ASP40,'Daily-Prod.'!ASG40,'Daily-Prod.'!ARX40,'Daily-Prod.'!ARO40,'Daily-Prod.'!ARF40,'Daily-Prod.'!AQW40,'Daily-Prod.'!AQN40,'Daily-Prod.'!AQE40,'Daily-Prod.'!APV40,'Daily-Prod.'!APM40,'Daily-Prod.'!APD40,'Daily-Prod.'!AOU40),"")</f>
        <v>11.217391304347826</v>
      </c>
      <c r="AX40" s="379"/>
      <c r="AY40" s="380">
        <f>IFERROR(AVERAGE('Daily-Prod.'!AZG40,'Daily-Prod.'!AYX40,'Daily-Prod.'!AYO40,'Daily-Prod.'!AYF40,'Daily-Prod.'!AXW40,'Daily-Prod.'!AXN40,'Daily-Prod.'!AXE40,'Daily-Prod.'!AWV40,'Daily-Prod.'!AWM40,'Daily-Prod.'!AWD40,'Daily-Prod.'!AVU40,'Daily-Prod.'!AVL40,'Daily-Prod.'!AVC40,'Daily-Prod.'!AUT40,'Daily-Prod.'!AUK40,'Daily-Prod.'!AUB40,'Daily-Prod.'!ATS40,'Daily-Prod.'!ATJ40,'Daily-Prod.'!ATA40,'Daily-Prod.'!ASR40,'Daily-Prod.'!ASI40,'Daily-Prod.'!ARZ40,'Daily-Prod.'!ARQ40,'Daily-Prod.'!ARH40,'Daily-Prod.'!AQY40,'Daily-Prod.'!AQP40,'Daily-Prod.'!AQG40,'Daily-Prod.'!APX40,'Daily-Prod.'!APO40,'Daily-Prod.'!APF40,'Daily-Prod.'!AOW40),"")</f>
        <v>4.1851851851851851</v>
      </c>
      <c r="AZ40" s="66">
        <f>IFERROR(('Daily-Prod.'!BJJ40+'Daily-Prod.'!BJA40+'Daily-Prod.'!BIR40+'Daily-Prod.'!BII40+'Daily-Prod.'!BHZ40+'Daily-Prod.'!BHQ40+'Daily-Prod.'!BHH40+'Daily-Prod.'!BGY40+'Daily-Prod.'!BGP40+'Daily-Prod.'!BGG40+'Daily-Prod.'!BFX40+'Daily-Prod.'!BFO40+'Daily-Prod.'!BFF40+'Daily-Prod.'!BEW40+'Daily-Prod.'!BEN40+'Daily-Prod.'!BEE40+'Daily-Prod.'!BDV40+'Daily-Prod.'!BDM40+'Daily-Prod.'!BDD40+'Daily-Prod.'!BCU40+'Daily-Prod.'!BCL40+'Daily-Prod.'!BCC40+'Daily-Prod.'!BBT40+'Daily-Prod.'!BBK40+'Daily-Prod.'!BBB40+'Daily-Prod.'!BAS40+'Daily-Prod.'!BAJ40+'Daily-Prod.'!BAA40+'Daily-Prod.'!AZR40+'Daily-Prod.'!AZI40)/BC40,"")</f>
        <v>0.49773755656108598</v>
      </c>
      <c r="BA40" s="475">
        <f>IFERROR(('Daily-Prod.'!BJK40+'Daily-Prod.'!BJB40+'Daily-Prod.'!BIS40+'Daily-Prod.'!BIJ40+'Daily-Prod.'!BIA40+'Daily-Prod.'!BHR40+'Daily-Prod.'!BHI40+'Daily-Prod.'!BGZ40+'Daily-Prod.'!BGQ40+'Daily-Prod.'!BGH40+'Daily-Prod.'!BFY40+'Daily-Prod.'!BFP40+'Daily-Prod.'!BFG40+'Daily-Prod.'!BEX40+'Daily-Prod.'!BEO40+'Daily-Prod.'!BEF40+'Daily-Prod.'!BDW40+'Daily-Prod.'!BDN40+'Daily-Prod.'!BDE40+'Daily-Prod.'!BCV40+'Daily-Prod.'!BCM40+'Daily-Prod.'!BCD40+'Daily-Prod.'!BBU40+'Daily-Prod.'!BBL40+'Daily-Prod.'!BBC40+'Daily-Prod.'!BAT40+'Daily-Prod.'!BAK40+'Daily-Prod.'!BAB40+'Daily-Prod.'!AZS40+'Daily-Prod.'!AZJ40)/BC40,"")</f>
        <v>0.25339366515837103</v>
      </c>
      <c r="BB40" s="475">
        <f>IFERROR(('Daily-Prod.'!BJM40+'Daily-Prod.'!BJD40+'Daily-Prod.'!BIU40+'Daily-Prod.'!BIL40+'Daily-Prod.'!BIC40+'Daily-Prod.'!BHT40+'Daily-Prod.'!BHK40+'Daily-Prod.'!BHB40+'Daily-Prod.'!BGS40+'Daily-Prod.'!BGJ40+'Daily-Prod.'!BGA40+'Daily-Prod.'!BFR40+'Daily-Prod.'!BFI40+'Daily-Prod.'!BEZ40+'Daily-Prod.'!BEQ40+'Daily-Prod.'!BEH40+'Daily-Prod.'!BDY40+'Daily-Prod.'!BDP40+'Daily-Prod.'!BDG40+'Daily-Prod.'!BCX40+'Daily-Prod.'!BCO40+'Daily-Prod.'!BCF40+'Daily-Prod.'!BBW40+'Daily-Prod.'!BBN40+'Daily-Prod.'!BBE40+'Daily-Prod.'!BAV40+'Daily-Prod.'!BAM40+'Daily-Prod.'!BAD40+'Daily-Prod.'!AZU40+'Daily-Prod.'!AZL40+'Daily-Prod.'!BJN40+'Daily-Prod.'!BJE40+'Daily-Prod.'!BIV40+'Daily-Prod.'!BIM40+'Daily-Prod.'!BID40+'Daily-Prod.'!BHU40+'Daily-Prod.'!BHL40+'Daily-Prod.'!BHC40+'Daily-Prod.'!BGT40+'Daily-Prod.'!BGK40+'Daily-Prod.'!BGB40+'Daily-Prod.'!BFS40+'Daily-Prod.'!BFJ40+'Daily-Prod.'!BFA40+'Daily-Prod.'!BER40+'Daily-Prod.'!BEI40+'Daily-Prod.'!BDZ40+'Daily-Prod.'!BDQ40+'Daily-Prod.'!BDH40+'Daily-Prod.'!BCY40+'Daily-Prod.'!BCP40+'Daily-Prod.'!BCG40+'Daily-Prod.'!BBX40+'Daily-Prod.'!BBO40+'Daily-Prod.'!BBF40+'Daily-Prod.'!BAW40+'Daily-Prod.'!BAN40+'Daily-Prod.'!BAE40+'Daily-Prod.'!AZV40+'Daily-Prod.'!AZM40)/BC40,"")</f>
        <v>0.24886877828054299</v>
      </c>
      <c r="BC40" s="496">
        <f>IFERROR(('Daily-Prod.'!BJO40+'Daily-Prod.'!BJF40+'Daily-Prod.'!BIW40+'Daily-Prod.'!BIN40+'Daily-Prod.'!BIE40+'Daily-Prod.'!BHV40+'Daily-Prod.'!BHM40+'Daily-Prod.'!BHD40+'Daily-Prod.'!BGU40+'Daily-Prod.'!BGL40+'Daily-Prod.'!BGC40+'Daily-Prod.'!BFT40+'Daily-Prod.'!BFK40+'Daily-Prod.'!BFB40+'Daily-Prod.'!BES40+'Daily-Prod.'!BEJ40+'Daily-Prod.'!BEA40+'Daily-Prod.'!BDR40+'Daily-Prod.'!BDI40+'Daily-Prod.'!BCZ40+'Daily-Prod.'!BCQ40+'Daily-Prod.'!BCH40+'Daily-Prod.'!BBY40+'Daily-Prod.'!BBP40+'Daily-Prod.'!BBG40+'Daily-Prod.'!BAX40+'Daily-Prod.'!BAO40+'Daily-Prod.'!BAF40+'Daily-Prod.'!AZW40+'Daily-Prod.'!AZN40),"")</f>
        <v>221</v>
      </c>
      <c r="BD40" s="383">
        <f>IFERROR(('Daily-Prod.'!BJP40+'Daily-Prod.'!BJG40+'Daily-Prod.'!BIX40+'Daily-Prod.'!BIO40+'Daily-Prod.'!BIF40+'Daily-Prod.'!BHW40+'Daily-Prod.'!BHN40+'Daily-Prod.'!BHE40+'Daily-Prod.'!BGV40+'Daily-Prod.'!BGM40+'Daily-Prod.'!BGD40+'Daily-Prod.'!BFU40+'Daily-Prod.'!BFL40+'Daily-Prod.'!BFC40+'Daily-Prod.'!BET40+'Daily-Prod.'!BEK40+'Daily-Prod.'!BEB40+'Daily-Prod.'!BDS40+'Daily-Prod.'!BDJ40+'Daily-Prod.'!BDA40+'Daily-Prod.'!BCR40+'Daily-Prod.'!BCI40+'Daily-Prod.'!BBZ40+'Daily-Prod.'!BBQ40+'Daily-Prod.'!BBH40+'Daily-Prod.'!BAY40+'Daily-Prod.'!BAP40+'Daily-Prod.'!BAG40+'Daily-Prod.'!AZX40+'Daily-Prod.'!AZO40),"")</f>
        <v>91</v>
      </c>
      <c r="BE40" s="384">
        <f>IFERROR(('Daily-Prod.'!BJQ40+'Daily-Prod.'!BJH40+'Daily-Prod.'!BIY40+'Daily-Prod.'!BIP40+'Daily-Prod.'!BIG40+'Daily-Prod.'!BHX40+'Daily-Prod.'!BHO40+'Daily-Prod.'!BHF40+'Daily-Prod.'!BGW40+'Daily-Prod.'!BGN40+'Daily-Prod.'!BGE40+'Daily-Prod.'!BFV40+'Daily-Prod.'!BFM40+'Daily-Prod.'!BFD40+'Daily-Prod.'!BEU40+'Daily-Prod.'!BEL40+'Daily-Prod.'!BEC40+'Daily-Prod.'!BDT40+'Daily-Prod.'!BDK40+'Daily-Prod.'!BDB40+'Daily-Prod.'!BCS40+'Daily-Prod.'!BCJ40+'Daily-Prod.'!BCA40+'Daily-Prod.'!BBR40+'Daily-Prod.'!BBI40+'Daily-Prod.'!BAZ40+'Daily-Prod.'!BAQ40+'Daily-Prod.'!BAH40+'Daily-Prod.'!AZY40+'Daily-Prod.'!AZP40),"")</f>
        <v>91</v>
      </c>
      <c r="BF40" s="495">
        <f t="shared" si="20"/>
        <v>1</v>
      </c>
      <c r="BG40" s="378">
        <f>IFERROR(AVERAGE('Daily-Prod.'!BJO40,'Daily-Prod.'!BJF40,'Daily-Prod.'!BIW40,'Daily-Prod.'!BIN40,'Daily-Prod.'!BIE40,'Daily-Prod.'!BHV40,'Daily-Prod.'!BHM40,'Daily-Prod.'!BHD40,'Daily-Prod.'!BGU40,'Daily-Prod.'!BGL40,'Daily-Prod.'!BGC40,'Daily-Prod.'!BFT40,'Daily-Prod.'!BFK40,'Daily-Prod.'!BFB40,'Daily-Prod.'!BES40,'Daily-Prod.'!BEJ40,'Daily-Prod.'!BEA40,'Daily-Prod.'!BDR40,'Daily-Prod.'!BDI40,'Daily-Prod.'!BCZ40,'Daily-Prod.'!BCQ40,'Daily-Prod.'!BCH40,'Daily-Prod.'!BBY40,'Daily-Prod.'!BBP40,'Daily-Prod.'!BBG40,'Daily-Prod.'!BAX40,'Daily-Prod.'!BAO40,'Daily-Prod.'!BAF40,'Daily-Prod.'!AZW40,'Daily-Prod.'!AZN40),"")</f>
        <v>11.631578947368421</v>
      </c>
      <c r="BH40" s="379">
        <f>IFERROR(AVERAGE('Daily-Prod.'!BJP40,'Daily-Prod.'!BJG40,'Daily-Prod.'!BIX40,'Daily-Prod.'!BIO40,'Daily-Prod.'!BIF40,'Daily-Prod.'!BHW40,'Daily-Prod.'!BHN40,'Daily-Prod.'!BHE40,'Daily-Prod.'!BGV40,'Daily-Prod.'!BGM40,'Daily-Prod.'!BGD40,'Daily-Prod.'!BFU40,'Daily-Prod.'!BFL40,'Daily-Prod.'!BFC40,'Daily-Prod.'!BET40,'Daily-Prod.'!BEK40,'Daily-Prod.'!BEB40,'Daily-Prod.'!BDS40,'Daily-Prod.'!BDJ40,'Daily-Prod.'!BDA40,'Daily-Prod.'!BCR40,'Daily-Prod.'!BCI40,'Daily-Prod.'!BBZ40,'Daily-Prod.'!BBQ40,'Daily-Prod.'!BBH40,'Daily-Prod.'!BAY40,'Daily-Prod.'!BAP40,'Daily-Prod.'!BAG40,'Daily-Prod.'!AZX40,'Daily-Prod.'!AZO40),"")</f>
        <v>3.1379310344827585</v>
      </c>
      <c r="BI40" s="380">
        <f>IFERROR(AVERAGE('Daily-Prod.'!BJQ40,'Daily-Prod.'!BJH40,'Daily-Prod.'!BIY40,'Daily-Prod.'!BIP40,'Daily-Prod.'!BIG40,'Daily-Prod.'!BHX40,'Daily-Prod.'!BHO40,'Daily-Prod.'!BHF40,'Daily-Prod.'!BGW40,'Daily-Prod.'!BGN40,'Daily-Prod.'!BGE40,'Daily-Prod.'!BFV40,'Daily-Prod.'!BFM40,'Daily-Prod.'!BFD40,'Daily-Prod.'!BEU40,'Daily-Prod.'!BEL40,'Daily-Prod.'!BEC40,'Daily-Prod.'!BDT40,'Daily-Prod.'!BDK40,'Daily-Prod.'!BDB40,'Daily-Prod.'!BCS40,'Daily-Prod.'!BCJ40,'Daily-Prod.'!BCA40,'Daily-Prod.'!BBR40,'Daily-Prod.'!BBI40,'Daily-Prod.'!BAZ40,'Daily-Prod.'!BAQ40,'Daily-Prod.'!BAH40,'Daily-Prod.'!AZY40,'Daily-Prod.'!AZP40),"")</f>
        <v>3.1379310344827585</v>
      </c>
      <c r="BJ40" s="66">
        <f>IFERROR((('Daily-Prod.'!BUC40+'Daily-Prod.'!BTT40+'Daily-Prod.'!BTK40+'Daily-Prod.'!BTB40+'Daily-Prod.'!BSS40+'Daily-Prod.'!BSJ40+'Daily-Prod.'!BSA40+'Daily-Prod.'!BRR40+'Daily-Prod.'!BRI40+'Daily-Prod.'!BQZ40+'Daily-Prod.'!BQQ40+'Daily-Prod.'!BQH40+'Daily-Prod.'!BPY40+'Daily-Prod.'!BPP40+'Daily-Prod.'!BPG40+'Daily-Prod.'!BOX40+'Daily-Prod.'!BOO40+'Daily-Prod.'!BOF40+'Daily-Prod.'!BNW40+'Daily-Prod.'!BNN40+'Daily-Prod.'!BNE40+'Daily-Prod.'!BMV40+'Daily-Prod.'!BMM40+'Daily-Prod.'!BMD40+'Daily-Prod.'!BLU40+'Daily-Prod.'!BLL40+'Daily-Prod.'!BLC40+'Daily-Prod.'!BKT40+'Daily-Prod.'!BKK40+'Daily-Prod.'!BKB40+'Daily-Prod.'!BJS40)/BM40),"")</f>
        <v>0.5513307984790875</v>
      </c>
      <c r="BK40" s="475">
        <f>IFERROR((('Daily-Prod.'!BUD40+'Daily-Prod.'!BTU40+'Daily-Prod.'!BTL40+'Daily-Prod.'!BTC40+'Daily-Prod.'!BST40+'Daily-Prod.'!BSK40+'Daily-Prod.'!BSB40+'Daily-Prod.'!BRS40+'Daily-Prod.'!BRJ40+'Daily-Prod.'!BRA40+'Daily-Prod.'!BQR40+'Daily-Prod.'!BQI40+'Daily-Prod.'!BPZ40+'Daily-Prod.'!BPQ40+'Daily-Prod.'!BPH40+'Daily-Prod.'!BOY40+'Daily-Prod.'!BOP40+'Daily-Prod.'!BOG40+'Daily-Prod.'!BNX40+'Daily-Prod.'!BNO40+'Daily-Prod.'!BNF40+'Daily-Prod.'!BMW40+'Daily-Prod.'!BMN40+'Daily-Prod.'!BME40+'Daily-Prod.'!BLV40+'Daily-Prod.'!BLM40+'Daily-Prod.'!BLD40+'Daily-Prod.'!BKU40+'Daily-Prod.'!BKL40+'Daily-Prod.'!BKC40+'Daily-Prod.'!BJT40)/BM40),"")</f>
        <v>0.27756653992395436</v>
      </c>
      <c r="BL40" s="475">
        <f>IFERROR((('Daily-Prod.'!BUG40+'Daily-Prod.'!BTX40+'Daily-Prod.'!BTO40+'Daily-Prod.'!BTF40+'Daily-Prod.'!BSW40+'Daily-Prod.'!BSN40+'Daily-Prod.'!BSE40+'Daily-Prod.'!BRV40+'Daily-Prod.'!BRM40+'Daily-Prod.'!BRD40+'Daily-Prod.'!BQU40+'Daily-Prod.'!BQL40+'Daily-Prod.'!BQC40+'Daily-Prod.'!BPT40+'Daily-Prod.'!BPK40+'Daily-Prod.'!BPB40+'Daily-Prod.'!BOS40+'Daily-Prod.'!BOJ40+'Daily-Prod.'!BOA40+'Daily-Prod.'!BNR40+'Daily-Prod.'!BNI40+'Daily-Prod.'!BMZ40+'Daily-Prod.'!BMQ40+'Daily-Prod.'!BMH40+'Daily-Prod.'!BLY40+'Daily-Prod.'!BLP40+'Daily-Prod.'!BLG40+'Daily-Prod.'!BKX40+'Daily-Prod.'!BKO40+'Daily-Prod.'!BKF40+'Daily-Prod.'!BJW40+'Daily-Prod.'!BUF40+'Daily-Prod.'!BTW40+'Daily-Prod.'!BTN40+'Daily-Prod.'!BTE40+'Daily-Prod.'!BSV40+'Daily-Prod.'!BSM40+'Daily-Prod.'!BSD40+'Daily-Prod.'!BRU40+'Daily-Prod.'!BRL40+'Daily-Prod.'!BRC40+'Daily-Prod.'!BQT40+'Daily-Prod.'!BQK40+'Daily-Prod.'!BQB40+'Daily-Prod.'!BPS40+'Daily-Prod.'!BPJ40+'Daily-Prod.'!BPA40+'Daily-Prod.'!BOR40+'Daily-Prod.'!BOI40+'Daily-Prod.'!BNZ40+'Daily-Prod.'!BNQ40+'Daily-Prod.'!BNH40+'Daily-Prod.'!BMY40+'Daily-Prod.'!BMP40+'Daily-Prod.'!BMG40+'Daily-Prod.'!BLX40+'Daily-Prod.'!BLO40+'Daily-Prod.'!BLF40+'Daily-Prod.'!BKW40+'Daily-Prod.'!BKN40+'Daily-Prod.'!BKE40+'Daily-Prod.'!BJV40)/BM40),"")</f>
        <v>0.17110266159695817</v>
      </c>
      <c r="BM40" s="496">
        <f>IFERROR(('Daily-Prod.'!BUH40+'Daily-Prod.'!BTY40+'Daily-Prod.'!BTP40+'Daily-Prod.'!BTG40+'Daily-Prod.'!BSX40+'Daily-Prod.'!BSO40+'Daily-Prod.'!BSF40+'Daily-Prod.'!BRW40+'Daily-Prod.'!BRN40+'Daily-Prod.'!BRE40+'Daily-Prod.'!BQV40+'Daily-Prod.'!BQM40+'Daily-Prod.'!BQD40+'Daily-Prod.'!BPU40+'Daily-Prod.'!BPL40+'Daily-Prod.'!BPC40+'Daily-Prod.'!BOT40+'Daily-Prod.'!BOK40+'Daily-Prod.'!BOB40+'Daily-Prod.'!BNS40+'Daily-Prod.'!BNJ40+'Daily-Prod.'!BNA40+'Daily-Prod.'!BMR40+'Daily-Prod.'!BMI40+'Daily-Prod.'!BLZ40+'Daily-Prod.'!BLQ40+'Daily-Prod.'!BLH40+'Daily-Prod.'!BKY40+'Daily-Prod.'!BKP40+'Daily-Prod.'!BKG40+'Daily-Prod.'!BJX40),"")</f>
        <v>263</v>
      </c>
      <c r="BN40" s="383"/>
      <c r="BO40" s="384">
        <f>IFERROR(('Daily-Prod.'!BUJ40+'Daily-Prod.'!BUA40+'Daily-Prod.'!BTR40+'Daily-Prod.'!BTI40+'Daily-Prod.'!BSZ40+'Daily-Prod.'!BSQ40+'Daily-Prod.'!BSH40+'Daily-Prod.'!BRY40+'Daily-Prod.'!BRP40+'Daily-Prod.'!BRG40+'Daily-Prod.'!BQX40+'Daily-Prod.'!BQO40+'Daily-Prod.'!BQF40+'Daily-Prod.'!BPW40+'Daily-Prod.'!BPN40+'Daily-Prod.'!BPE40+'Daily-Prod.'!BOV40+'Daily-Prod.'!BOM40+'Daily-Prod.'!BOD40+'Daily-Prod.'!BNU40+'Daily-Prod.'!BNL40+'Daily-Prod.'!BNC40+'Daily-Prod.'!BMT40+'Daily-Prod.'!BMK40+'Daily-Prod.'!BMB40+'Daily-Prod.'!BLS40+'Daily-Prod.'!BLJ40+'Daily-Prod.'!BLA40+'Daily-Prod.'!BKR40+'Daily-Prod.'!BKI40+'Daily-Prod.'!BJZ40),"")</f>
        <v>57</v>
      </c>
      <c r="BP40" s="495" t="str">
        <f t="shared" si="25"/>
        <v/>
      </c>
      <c r="BQ40" s="378">
        <f ca="1">IFERROR(AVERAGE(('Daily-Prod.'!BUH40,'Daily-Prod.'!BTY40,'Daily-Prod.'!BTP40,'Daily-Prod.'!BTG40,'Daily-Prod.'!BSX40,'Daily-Prod.'!BSO40,'Daily-Prod.'!BSF40,'Daily-Prod.'!BRW40,'Daily-Prod.'!BRN40,'Daily-Prod.'!BRE40,'Daily-Prod.'!BQV40,'Daily-Prod.'!BQM40,'Daily-Prod.'!BQD40,'Daily-Prod.'!BPU40,'Daily-Prod.'!BPL40,'Daily-Prod.'!BPC40,'Daily-Prod.'!BOT40,'Daily-Prod.'!BOK40,'Daily-Prod.'!BOB40,'Daily-Prod.'!BNS40,'Daily-Prod.'!BNJ40,'Daily-Prod.'!BNA40,'Daily-Prod.'!BMR40,'Daily-Prod.'!BMI40,'Daily-Prod.'!BLZ40,'Daily-Prod.'!BLQ40,'Daily-Prod.'!BLH40,'Daily-Prod.'!BKY40,'Daily-Prod.'!BKP40,'Daily-Prod.'!BKG40,'Daily-Prod.'!BJX40)),"")</f>
        <v>11.954545454545455</v>
      </c>
      <c r="BR40" s="379"/>
      <c r="BS40" s="380">
        <f>IFERROR((AVERAGE('Daily-Prod.'!BUJ40,'Daily-Prod.'!BUA40,'Daily-Prod.'!BTR40,'Daily-Prod.'!BTI40,'Daily-Prod.'!BSZ40,'Daily-Prod.'!BSQ40,'Daily-Prod.'!BSH40,'Daily-Prod.'!BRY40,'Daily-Prod.'!BRP40,'Daily-Prod.'!BRG40,'Daily-Prod.'!BQX40,'Daily-Prod.'!BQO40,'Daily-Prod.'!BQF40,'Daily-Prod.'!BPW40,'Daily-Prod.'!BPN40,'Daily-Prod.'!BPE40,'Daily-Prod.'!BOV40,'Daily-Prod.'!BOM40,'Daily-Prod.'!BOD40,'Daily-Prod.'!BNU40,'Daily-Prod.'!BNL40,'Daily-Prod.'!BNC40,'Daily-Prod.'!BMT40,'Daily-Prod.'!BMK40,'Daily-Prod.'!BMB40,'Daily-Prod.'!BLS40,'Daily-Prod.'!BLJ40,'Daily-Prod.'!BLA40,'Daily-Prod.'!BKR40,'Daily-Prod.'!BKI40,'Daily-Prod.'!BJZ40)),"")</f>
        <v>5.1818181818181817</v>
      </c>
    </row>
    <row r="41" spans="1:71" ht="13.5" hidden="1" customHeight="1">
      <c r="A41" s="455" t="s">
        <v>163</v>
      </c>
      <c r="B41" s="66"/>
      <c r="C41" s="475"/>
      <c r="D41" s="475"/>
      <c r="E41" s="496"/>
      <c r="F41" s="383"/>
      <c r="G41" s="384">
        <f>IFERROR(('Daily-Prod.'!JJ41+'Daily-Prod.'!JA41+'Daily-Prod.'!IR41+'Daily-Prod.'!II41+'Daily-Prod.'!HZ41+'Daily-Prod.'!HQ41+'Daily-Prod.'!HH41+'Daily-Prod.'!GY41+'Daily-Prod.'!GP41+'Daily-Prod.'!GG41+'Daily-Prod.'!FX41+'Daily-Prod.'!FO41+'Daily-Prod.'!FF41+'Daily-Prod.'!EW41+'Daily-Prod.'!EN41+'Daily-Prod.'!EE41+'Daily-Prod.'!DV41+'Daily-Prod.'!DM41+'Daily-Prod.'!DD41+'Daily-Prod.'!CU41+'Daily-Prod.'!CL41+'Daily-Prod.'!CC41+'Daily-Prod.'!BT41+'Daily-Prod.'!BK41+'Daily-Prod.'!BB41+'Daily-Prod.'!AS41+'Daily-Prod.'!AJ41+'Daily-Prod.'!AA41+'Daily-Prod.'!R41+'Daily-Prod.'!I41),"")</f>
        <v>0</v>
      </c>
      <c r="H41" s="495" t="str">
        <f t="shared" si="19"/>
        <v/>
      </c>
      <c r="I41" s="378" t="str">
        <f>IFERROR(AVERAGE('Daily-Prod.'!JH41,'Daily-Prod.'!IY41,'Daily-Prod.'!IP41,'Daily-Prod.'!IG41,'Daily-Prod.'!HX41,'Daily-Prod.'!HO41,'Daily-Prod.'!HF41,'Daily-Prod.'!GW41,'Daily-Prod.'!GN41,'Daily-Prod.'!GE41,'Daily-Prod.'!FV41,'Daily-Prod.'!FM41,'Daily-Prod.'!FD41,'Daily-Prod.'!EU41,'Daily-Prod.'!EL41,'Daily-Prod.'!EC41,'Daily-Prod.'!DT41,'Daily-Prod.'!DK41,'Daily-Prod.'!DB41,'Daily-Prod.'!CS41,'Daily-Prod.'!CJ41,'Daily-Prod.'!CA41,'Daily-Prod.'!BR41,'Daily-Prod.'!BI41,'Daily-Prod.'!AZ41,'Daily-Prod.'!AQ41,'Daily-Prod.'!AH41,'Daily-Prod.'!Y41,'Daily-Prod.'!P41,'Daily-Prod.'!G41),"")</f>
        <v/>
      </c>
      <c r="J41" s="379" t="str">
        <f>IFERROR(AVERAGE('Daily-Prod.'!JI41,'Daily-Prod.'!IZ41,'Daily-Prod.'!IQ41,'Daily-Prod.'!IH41,'Daily-Prod.'!HY41,'Daily-Prod.'!HP41,'Daily-Prod.'!HG41,'Daily-Prod.'!GX41,'Daily-Prod.'!GO41,'Daily-Prod.'!GF41,'Daily-Prod.'!FW41,'Daily-Prod.'!FN41,'Daily-Prod.'!FE41,'Daily-Prod.'!EV41,'Daily-Prod.'!EM41,'Daily-Prod.'!ED41,'Daily-Prod.'!DU41,'Daily-Prod.'!DL41,'Daily-Prod.'!DC41,'Daily-Prod.'!CT41,'Daily-Prod.'!CK41,'Daily-Prod.'!CB41,'Daily-Prod.'!BS41,'Daily-Prod.'!BJ41,'Daily-Prod.'!BA41,'Daily-Prod.'!AR41,'Daily-Prod.'!AI41,'Daily-Prod.'!Z41,'Daily-Prod.'!Q41,'Daily-Prod.'!H41),"")</f>
        <v/>
      </c>
      <c r="K41" s="380" t="str">
        <f>IFERROR(AVERAGE('Daily-Prod.'!JJ41,'Daily-Prod.'!JA41,'Daily-Prod.'!IR41,'Daily-Prod.'!II41,'Daily-Prod.'!HZ41,'Daily-Prod.'!HQ41,'Daily-Prod.'!HH41,'Daily-Prod.'!GY41,'Daily-Prod.'!GP41,'Daily-Prod.'!GG41,'Daily-Prod.'!FX41,'Daily-Prod.'!FO41,'Daily-Prod.'!FF41,'Daily-Prod.'!EW41,'Daily-Prod.'!EN41,'Daily-Prod.'!EE41,'Daily-Prod.'!DV41,'Daily-Prod.'!DM41,'Daily-Prod.'!DD41,'Daily-Prod.'!CU41,'Daily-Prod.'!CL41,'Daily-Prod.'!CC41,'Daily-Prod.'!BT41,'Daily-Prod.'!BK41,'Daily-Prod.'!BB41,'Daily-Prod.'!AS41,'Daily-Prod.'!AJ41,'Daily-Prod.'!AA41,'Daily-Prod.'!R41,'Daily-Prod.'!I41),"")</f>
        <v/>
      </c>
      <c r="L41" s="66">
        <f>IFERROR(('Daily-Prod.'!TV41+'Daily-Prod.'!TM41+'Daily-Prod.'!TD41+'Daily-Prod.'!SU41+'Daily-Prod.'!SL41+'Daily-Prod.'!SC41+'Daily-Prod.'!RT41+'Daily-Prod.'!RK41+'Daily-Prod.'!RB41+'Daily-Prod.'!QS41+'Daily-Prod.'!QJ41+'Daily-Prod.'!QA41+'Daily-Prod.'!PR41+'Daily-Prod.'!PI41+'Daily-Prod.'!OZ41+'Daily-Prod.'!OQ41+'Daily-Prod.'!OH41+'Daily-Prod.'!NY41+'Daily-Prod.'!NP41+'Daily-Prod.'!NG41+'Daily-Prod.'!MX41+'Daily-Prod.'!MO41+'Daily-Prod.'!MF41+'Daily-Prod.'!LW41+'Daily-Prod.'!LN41+'Daily-Prod.'!LE41+'Daily-Prod.'!KV41+'Daily-Prod.'!KM41+'Daily-Prod.'!KD41+'Daily-Prod.'!JU41+'Daily-Prod.'!JL41)/O41,"")</f>
        <v>0.40909090909090912</v>
      </c>
      <c r="M41" s="475">
        <f>IFERROR(('Daily-Prod.'!TW41+'Daily-Prod.'!TN41+'Daily-Prod.'!TE41+'Daily-Prod.'!SV41+'Daily-Prod.'!SM41+'Daily-Prod.'!SD41+'Daily-Prod.'!RU41+'Daily-Prod.'!RL41+'Daily-Prod.'!RC41+'Daily-Prod.'!QT41+'Daily-Prod.'!QK41+'Daily-Prod.'!QB41+'Daily-Prod.'!PS41+'Daily-Prod.'!PJ41+'Daily-Prod.'!PA41+'Daily-Prod.'!OR41+'Daily-Prod.'!OI41+'Daily-Prod.'!NZ41+'Daily-Prod.'!NQ41+'Daily-Prod.'!NH41+'Daily-Prod.'!MY41+'Daily-Prod.'!MP41+'Daily-Prod.'!MG41+'Daily-Prod.'!LX41+'Daily-Prod.'!LO41+'Daily-Prod.'!LF41+'Daily-Prod.'!KW41+'Daily-Prod.'!KN41+'Daily-Prod.'!KE41+'Daily-Prod.'!JV41+'Daily-Prod.'!JM41)/O41,"")</f>
        <v>0.25757575757575757</v>
      </c>
      <c r="N41" s="475">
        <f>IFERROR(('Daily-Prod.'!TY41+'Daily-Prod.'!TP41+'Daily-Prod.'!TG41+'Daily-Prod.'!SX41+'Daily-Prod.'!SO41+'Daily-Prod.'!SF41+'Daily-Prod.'!RW41+'Daily-Prod.'!RN41+'Daily-Prod.'!RE41+'Daily-Prod.'!QV41+'Daily-Prod.'!QM41+'Daily-Prod.'!QD41+'Daily-Prod.'!PU41+'Daily-Prod.'!PL41+'Daily-Prod.'!PC41+'Daily-Prod.'!OT41+'Daily-Prod.'!OK41+'Daily-Prod.'!OB41+'Daily-Prod.'!NS41+'Daily-Prod.'!NJ41+'Daily-Prod.'!NA41+'Daily-Prod.'!MR41+'Daily-Prod.'!MI41+'Daily-Prod.'!LZ41+'Daily-Prod.'!LQ41+'Daily-Prod.'!LH41+'Daily-Prod.'!KY41+'Daily-Prod.'!KP41+'Daily-Prod.'!KG41+'Daily-Prod.'!JX41+'Daily-Prod.'!JO41+'Daily-Prod.'!TZ41+'Daily-Prod.'!TQ41+'Daily-Prod.'!TH41+'Daily-Prod.'!SY41+'Daily-Prod.'!SP41+'Daily-Prod.'!SG41+'Daily-Prod.'!RX41+'Daily-Prod.'!RO41+'Daily-Prod.'!RF41+'Daily-Prod.'!QW41+'Daily-Prod.'!QN41+'Daily-Prod.'!QE41+'Daily-Prod.'!PV41+'Daily-Prod.'!PM41+'Daily-Prod.'!PD41+'Daily-Prod.'!OU41+'Daily-Prod.'!OL41+'Daily-Prod.'!OC41+'Daily-Prod.'!NT41+'Daily-Prod.'!NK41+'Daily-Prod.'!NB41+'Daily-Prod.'!MS41+'Daily-Prod.'!MJ41+'Daily-Prod.'!MA41+'Daily-Prod.'!LR41+'Daily-Prod.'!LI41+'Daily-Prod.'!KZ41+'Daily-Prod.'!KQ41+'Daily-Prod.'!KH41+'Daily-Prod.'!JY41+'Daily-Prod.'!JP41)/O41,"")</f>
        <v>0.33333333333333331</v>
      </c>
      <c r="O41" s="496">
        <f>IFERROR(('Daily-Prod.'!UA41+'Daily-Prod.'!TR41+'Daily-Prod.'!TI41+'Daily-Prod.'!SZ41+'Daily-Prod.'!SQ41+'Daily-Prod.'!SH41+'Daily-Prod.'!RY41+'Daily-Prod.'!RP41+'Daily-Prod.'!RG41+'Daily-Prod.'!QX41+'Daily-Prod.'!QO41+'Daily-Prod.'!QF41+'Daily-Prod.'!PW41+'Daily-Prod.'!PN41+'Daily-Prod.'!PE41+'Daily-Prod.'!OV41+'Daily-Prod.'!OM41+'Daily-Prod.'!OD41+'Daily-Prod.'!NU41+'Daily-Prod.'!NL41+'Daily-Prod.'!NC41+'Daily-Prod.'!MT41+'Daily-Prod.'!MK41+'Daily-Prod.'!MB41+'Daily-Prod.'!LS41+'Daily-Prod.'!LJ41+'Daily-Prod.'!LA41+'Daily-Prod.'!KR41+'Daily-Prod.'!KI41+'Daily-Prod.'!JZ41+'Daily-Prod.'!JQ41),"")</f>
        <v>66</v>
      </c>
      <c r="P41" s="383"/>
      <c r="Q41" s="384">
        <f>IFERROR(('Daily-Prod.'!UC41+'Daily-Prod.'!TT41+'Daily-Prod.'!TK41+'Daily-Prod.'!TB41+'Daily-Prod.'!SS41+'Daily-Prod.'!SJ41+'Daily-Prod.'!SA41+'Daily-Prod.'!RR41+'Daily-Prod.'!RI41+'Daily-Prod.'!QZ41+'Daily-Prod.'!QQ41+'Daily-Prod.'!QH41+'Daily-Prod.'!PY41+'Daily-Prod.'!PP41+'Daily-Prod.'!PG41+'Daily-Prod.'!OX41+'Daily-Prod.'!OO41+'Daily-Prod.'!OF41+'Daily-Prod.'!NW41+'Daily-Prod.'!NN41+'Daily-Prod.'!NE41+'Daily-Prod.'!MV41+'Daily-Prod.'!MM41+'Daily-Prod.'!MD41+'Daily-Prod.'!LU41+'Daily-Prod.'!LL41+'Daily-Prod.'!LC41+'Daily-Prod.'!KT41+'Daily-Prod.'!KK41+'Daily-Prod.'!KB41+'Daily-Prod.'!JS41),"")</f>
        <v>71</v>
      </c>
      <c r="R41" s="495" t="str">
        <f t="shared" si="21"/>
        <v/>
      </c>
      <c r="S41" s="378">
        <f>IFERROR(AVERAGE('Daily-Prod.'!TR41,'Daily-Prod.'!UA41,'Daily-Prod.'!TI41,'Daily-Prod.'!SZ41,'Daily-Prod.'!SQ41,'Daily-Prod.'!SH41,'Daily-Prod.'!RY41,'Daily-Prod.'!RP41,'Daily-Prod.'!RG41,'Daily-Prod.'!QX41,'Daily-Prod.'!QO41,'Daily-Prod.'!QF41,'Daily-Prod.'!PW41,'Daily-Prod.'!PN41,'Daily-Prod.'!PE41,'Daily-Prod.'!OV41,'Daily-Prod.'!OM41,'Daily-Prod.'!OD41,'Daily-Prod.'!NU41,'Daily-Prod.'!NL41,'Daily-Prod.'!NC41,'Daily-Prod.'!MT41,'Daily-Prod.'!MK41,'Daily-Prod.'!MB41,'Daily-Prod.'!LS41,'Daily-Prod.'!LJ41,'Daily-Prod.'!LA41,'Daily-Prod.'!KR41,'Daily-Prod.'!KI41,'Daily-Prod.'!JZ41),"")</f>
        <v>9.4285714285714288</v>
      </c>
      <c r="T41" s="379" t="str">
        <f>IFERROR(AVERAGE('Daily-Prod.'!TS41,'Daily-Prod.'!UB41,'Daily-Prod.'!TJ41,'Daily-Prod.'!TA41,'Daily-Prod.'!SR41,'Daily-Prod.'!SI41,'Daily-Prod.'!RZ41,'Daily-Prod.'!RQ41,'Daily-Prod.'!RH41,'Daily-Prod.'!QY41,'Daily-Prod.'!QP41,'Daily-Prod.'!QG41,'Daily-Prod.'!PX41,'Daily-Prod.'!PO41,'Daily-Prod.'!PF41,'Daily-Prod.'!OW41,'Daily-Prod.'!ON41,'Daily-Prod.'!OE41,'Daily-Prod.'!NV41,'Daily-Prod.'!NM41,'Daily-Prod.'!ND41,'Daily-Prod.'!MU41,'Daily-Prod.'!ML41,'Daily-Prod.'!MC41,'Daily-Prod.'!LT41,'Daily-Prod.'!LK41,'Daily-Prod.'!LB41,'Daily-Prod.'!KS41,'Daily-Prod.'!KJ41,'Daily-Prod.'!KA41),"")</f>
        <v/>
      </c>
      <c r="U41" s="380">
        <f>IFERROR(AVERAGE('Daily-Prod.'!TT41,'Daily-Prod.'!UC41,'Daily-Prod.'!TK41,'Daily-Prod.'!TB41,'Daily-Prod.'!SS41,'Daily-Prod.'!SJ41,'Daily-Prod.'!SA41,'Daily-Prod.'!RR41,'Daily-Prod.'!RI41,'Daily-Prod.'!QZ41,'Daily-Prod.'!QQ41,'Daily-Prod.'!QH41,'Daily-Prod.'!PY41,'Daily-Prod.'!PP41,'Daily-Prod.'!PG41,'Daily-Prod.'!OX41,'Daily-Prod.'!OO41,'Daily-Prod.'!OF41,'Daily-Prod.'!NW41,'Daily-Prod.'!NN41,'Daily-Prod.'!NE41,'Daily-Prod.'!MV41,'Daily-Prod.'!MM41,'Daily-Prod.'!MD41,'Daily-Prod.'!LU41,'Daily-Prod.'!LL41,'Daily-Prod.'!LC41,'Daily-Prod.'!KT41,'Daily-Prod.'!KK41,'Daily-Prod.'!KB41),"")</f>
        <v>10.142857142857142</v>
      </c>
      <c r="V41" s="66">
        <f>IFERROR(('Daily-Prod.'!ADN41+'Daily-Prod.'!ADE41+'Daily-Prod.'!ACV41+'Daily-Prod.'!ACM41+'Daily-Prod.'!ACD41+'Daily-Prod.'!ABU41+'Daily-Prod.'!ABL41+'Daily-Prod.'!ABC41+'Daily-Prod.'!AAT41+'Daily-Prod.'!AAK41+'Daily-Prod.'!AAB41+'Daily-Prod.'!ZS41+'Daily-Prod.'!ZJ41+'Daily-Prod.'!ZA41+'Daily-Prod.'!YR41+'Daily-Prod.'!YI41+'Daily-Prod.'!XZ41+'Daily-Prod.'!XQ41+'Daily-Prod.'!XH41+'Daily-Prod.'!WY41+'Daily-Prod.'!WP41+'Daily-Prod.'!WG41+'Daily-Prod.'!VX41+'Daily-Prod.'!VO41+'Daily-Prod.'!VF41+'Daily-Prod.'!UW41+'Daily-Prod.'!UN41+'Daily-Prod.'!UE41)/Y41,"")</f>
        <v>0.37349397590361444</v>
      </c>
      <c r="W41" s="475">
        <f>IFERROR(('Daily-Prod.'!ADO41+'Daily-Prod.'!ADF41+'Daily-Prod.'!ACW41+'Daily-Prod.'!ACN41+'Daily-Prod.'!ACE41+'Daily-Prod.'!ABV41+'Daily-Prod.'!ABM41+'Daily-Prod.'!ABD41+'Daily-Prod.'!AAU41+'Daily-Prod.'!AAL41+'Daily-Prod.'!AAC41+'Daily-Prod.'!ZT41+'Daily-Prod.'!ZK41+'Daily-Prod.'!ZB41+'Daily-Prod.'!YS41+'Daily-Prod.'!YJ41+'Daily-Prod.'!YA41+'Daily-Prod.'!XR41+'Daily-Prod.'!XI41+'Daily-Prod.'!WZ41+'Daily-Prod.'!WQ41+'Daily-Prod.'!WH41+'Daily-Prod.'!VY41+'Daily-Prod.'!VP41+'Daily-Prod.'!VG41+'Daily-Prod.'!UX41+'Daily-Prod.'!UO41+'Daily-Prod.'!UF41)/Y41,"")</f>
        <v>0.28313253012048195</v>
      </c>
      <c r="X41" s="475">
        <f>IFERROR(('Daily-Prod.'!ADR41+'Daily-Prod.'!ADI41+'Daily-Prod.'!ACZ41+'Daily-Prod.'!ACQ41+'Daily-Prod.'!ACH41+'Daily-Prod.'!ABY41+'Daily-Prod.'!ABP41+'Daily-Prod.'!ABG41+'Daily-Prod.'!AAX41+'Daily-Prod.'!AAO41+'Daily-Prod.'!AAF41+'Daily-Prod.'!ZW41+'Daily-Prod.'!ZN41+'Daily-Prod.'!ZE41+'Daily-Prod.'!YV41+'Daily-Prod.'!YM41+'Daily-Prod.'!YD41+'Daily-Prod.'!XU41+'Daily-Prod.'!XL41+'Daily-Prod.'!XC41+'Daily-Prod.'!WT41+'Daily-Prod.'!WK41+'Daily-Prod.'!WB41+'Daily-Prod.'!VS41+'Daily-Prod.'!VJ41+'Daily-Prod.'!VA41+'Daily-Prod.'!UR41+'Daily-Prod.'!UI41+'Daily-Prod.'!ADQ41+'Daily-Prod.'!ADH41+'Daily-Prod.'!ACY41+'Daily-Prod.'!ACP41+'Daily-Prod.'!ACG41+'Daily-Prod.'!ABX41+'Daily-Prod.'!ABO41+'Daily-Prod.'!ABF41+'Daily-Prod.'!AAW41+'Daily-Prod.'!AAN41+'Daily-Prod.'!AAE41+'Daily-Prod.'!ZV41+'Daily-Prod.'!ZM41+'Daily-Prod.'!ZD41+'Daily-Prod.'!YU41+'Daily-Prod.'!YL41+'Daily-Prod.'!YC41+'Daily-Prod.'!XT41+'Daily-Prod.'!XK41+'Daily-Prod.'!XB41+'Daily-Prod.'!WS41+'Daily-Prod.'!WJ41+'Daily-Prod.'!WA41+'Daily-Prod.'!VR41+'Daily-Prod.'!VI41+'Daily-Prod.'!UZ41+'Daily-Prod.'!UQ41+'Daily-Prod.'!UH41)/Y41,"")</f>
        <v>0.34337349397590361</v>
      </c>
      <c r="Y41" s="496">
        <f>IFERROR(('Daily-Prod.'!ADS41+'Daily-Prod.'!ADJ41+'Daily-Prod.'!ADA41+'Daily-Prod.'!ACR41+'Daily-Prod.'!ACI41+'Daily-Prod.'!ABZ41+'Daily-Prod.'!ABQ41+'Daily-Prod.'!ABH41+'Daily-Prod.'!AAY41+'Daily-Prod.'!AAP41+'Daily-Prod.'!AAG41+'Daily-Prod.'!ZX41+'Daily-Prod.'!ZO41+'Daily-Prod.'!ZF41+'Daily-Prod.'!YW41+'Daily-Prod.'!YN41+'Daily-Prod.'!YE41+'Daily-Prod.'!XV41+'Daily-Prod.'!XM41+'Daily-Prod.'!XD41+'Daily-Prod.'!WU41+'Daily-Prod.'!WL41+'Daily-Prod.'!WC41+'Daily-Prod.'!VT41+'Daily-Prod.'!VK41+'Daily-Prod.'!VB41+'Daily-Prod.'!US41+'Daily-Prod.'!UJ41),"")</f>
        <v>166</v>
      </c>
      <c r="Z41" s="383"/>
      <c r="AA41" s="384">
        <f>IFERROR(('Daily-Prod.'!ADU41+'Daily-Prod.'!ADL41+'Daily-Prod.'!ADC41+'Daily-Prod.'!ACT41+'Daily-Prod.'!ACK41+'Daily-Prod.'!ACB41+'Daily-Prod.'!ABS41+'Daily-Prod.'!ABJ41+'Daily-Prod.'!ABA41+'Daily-Prod.'!AAR41+'Daily-Prod.'!AAI41+'Daily-Prod.'!ZZ41+'Daily-Prod.'!ZQ41+'Daily-Prod.'!ZH41+'Daily-Prod.'!YY41+'Daily-Prod.'!YP41+'Daily-Prod.'!YG41+'Daily-Prod.'!XX41+'Daily-Prod.'!XO41+'Daily-Prod.'!XF41+'Daily-Prod.'!WW41+'Daily-Prod.'!WN41+'Daily-Prod.'!WE41+'Daily-Prod.'!VV41+'Daily-Prod.'!VM41+'Daily-Prod.'!VD41+'Daily-Prod.'!UU41+'Daily-Prod.'!UL41),"")</f>
        <v>162</v>
      </c>
      <c r="AB41" s="495" t="str">
        <f t="shared" si="22"/>
        <v/>
      </c>
      <c r="AC41" s="378">
        <f>IFERROR(AVERAGE('Daily-Prod.'!ADS41,'Daily-Prod.'!ADJ41,'Daily-Prod.'!ADA41,'Daily-Prod.'!ACR41,'Daily-Prod.'!ACI41,'Daily-Prod.'!ABZ41,'Daily-Prod.'!ABQ41,'Daily-Prod.'!ABH41,'Daily-Prod.'!AAY41,'Daily-Prod.'!AAP41,'Daily-Prod.'!AAG41,'Daily-Prod.'!ZX41,'Daily-Prod.'!ZO41,'Daily-Prod.'!ZF41,'Daily-Prod.'!YW41,'Daily-Prod.'!YN41,'Daily-Prod.'!YE41,'Daily-Prod.'!XV41,'Daily-Prod.'!XM41,'Daily-Prod.'!XD41,'Daily-Prod.'!WU41,'Daily-Prod.'!WL41,'Daily-Prod.'!WC41,'Daily-Prod.'!VT41,'Daily-Prod.'!VK41,'Daily-Prod.'!VB41,'Daily-Prod.'!US41,'Daily-Prod.'!UJ41),"")</f>
        <v>8.3000000000000007</v>
      </c>
      <c r="AD41" s="379" t="str">
        <f>IFERROR(AVERAGE('Daily-Prod.'!ADT41,'Daily-Prod.'!ADK41,'Daily-Prod.'!ADB41,'Daily-Prod.'!ACS41,'Daily-Prod.'!ACJ41,'Daily-Prod.'!ACA41,'Daily-Prod.'!ABR41,'Daily-Prod.'!ABI41,'Daily-Prod.'!AAZ41,'Daily-Prod.'!AAQ41,'Daily-Prod.'!AAH41,'Daily-Prod.'!ZY41,'Daily-Prod.'!ZP41,'Daily-Prod.'!ZG41,'Daily-Prod.'!YX41,'Daily-Prod.'!YO41,'Daily-Prod.'!YF41,'Daily-Prod.'!XW41,'Daily-Prod.'!XN41,'Daily-Prod.'!XE41,'Daily-Prod.'!WV41,'Daily-Prod.'!WM41,'Daily-Prod.'!WD41,'Daily-Prod.'!VU41,'Daily-Prod.'!VL41,'Daily-Prod.'!VC41,'Daily-Prod.'!UT41,'Daily-Prod.'!UK41),"")</f>
        <v/>
      </c>
      <c r="AE41" s="380">
        <f>IFERROR(AVERAGE('Daily-Prod.'!ADU41,'Daily-Prod.'!ADL41,'Daily-Prod.'!ADC41,'Daily-Prod.'!ACT41,'Daily-Prod.'!ACK41,'Daily-Prod.'!ACB41,'Daily-Prod.'!ABS41,'Daily-Prod.'!ABJ41,'Daily-Prod.'!ABA41,'Daily-Prod.'!AAR41,'Daily-Prod.'!AAI41,'Daily-Prod.'!ZZ41,'Daily-Prod.'!ZQ41,'Daily-Prod.'!ZH41,'Daily-Prod.'!YY41,'Daily-Prod.'!YP41,'Daily-Prod.'!YG41,'Daily-Prod.'!XX41,'Daily-Prod.'!XO41,'Daily-Prod.'!XF41,'Daily-Prod.'!WW41,'Daily-Prod.'!WN41,'Daily-Prod.'!WE41,'Daily-Prod.'!VV41,'Daily-Prod.'!VM41,'Daily-Prod.'!VD41,'Daily-Prod.'!UU41,'Daily-Prod.'!UL41),"")</f>
        <v>9</v>
      </c>
      <c r="AF41" s="66">
        <f>IFERROR(('Daily-Prod.'!AOG41+'Daily-Prod.'!ANX41+'Daily-Prod.'!ANO41+'Daily-Prod.'!ANF41+'Daily-Prod.'!AMW41+'Daily-Prod.'!AMN41+'Daily-Prod.'!AME41+'Daily-Prod.'!ALV41+'Daily-Prod.'!ALM41+'Daily-Prod.'!ALD41+'Daily-Prod.'!AKU41+'Daily-Prod.'!AKL41+'Daily-Prod.'!AKC41+'Daily-Prod.'!AJT41+'Daily-Prod.'!AJK41+'Daily-Prod.'!AJB41+'Daily-Prod.'!AIS41+'Daily-Prod.'!AIJ41+'Daily-Prod.'!AIA41+'Daily-Prod.'!AHR41+'Daily-Prod.'!AHI41+'Daily-Prod.'!AGZ41+'Daily-Prod.'!AGQ41+'Daily-Prod.'!AGH41+'Daily-Prod.'!AFY41+'Daily-Prod.'!AFP41+'Daily-Prod.'!AFG41+'Daily-Prod.'!AEX41+'Daily-Prod.'!AEO41+'Daily-Prod.'!AEF41+'Daily-Prod.'!ADW41)/AI41,"")</f>
        <v>0.33701657458563539</v>
      </c>
      <c r="AG41" s="475">
        <f>IFERROR(('Daily-Prod.'!AOH41+'Daily-Prod.'!ANY41+'Daily-Prod.'!ANP41+'Daily-Prod.'!ANG41+'Daily-Prod.'!AMX41+'Daily-Prod.'!AMO41+'Daily-Prod.'!AMF41+'Daily-Prod.'!ALW41+'Daily-Prod.'!ALN41+'Daily-Prod.'!ALE41+'Daily-Prod.'!AKV41+'Daily-Prod.'!AKM41+'Daily-Prod.'!AKD41+'Daily-Prod.'!AJU41+'Daily-Prod.'!AJL41+'Daily-Prod.'!AJC41+'Daily-Prod.'!AIT41+'Daily-Prod.'!AIK41+'Daily-Prod.'!AIB41+'Daily-Prod.'!AHS41+'Daily-Prod.'!AHJ41+'Daily-Prod.'!AHA41+'Daily-Prod.'!AGR41+'Daily-Prod.'!AGI41+'Daily-Prod.'!AFZ41+'Daily-Prod.'!AFQ41+'Daily-Prod.'!AFH41+'Daily-Prod.'!AEY41+'Daily-Prod.'!AEP41+'Daily-Prod.'!AEG41+'Daily-Prod.'!ADX41)/AI41,"")</f>
        <v>0.40331491712707185</v>
      </c>
      <c r="AH41" s="475">
        <f>IFERROR(('Daily-Prod.'!AOK41+'Daily-Prod.'!AOB41+'Daily-Prod.'!ANS41+'Daily-Prod.'!ANJ41+'Daily-Prod.'!ANA41+'Daily-Prod.'!AMR41+'Daily-Prod.'!AMI41+'Daily-Prod.'!ALZ41+'Daily-Prod.'!ALQ41+'Daily-Prod.'!ALH41+'Daily-Prod.'!AKY41+'Daily-Prod.'!AKP41+'Daily-Prod.'!AKG41+'Daily-Prod.'!AJX41+'Daily-Prod.'!AJO41+'Daily-Prod.'!AJF41+'Daily-Prod.'!AIW41+'Daily-Prod.'!AIN41+'Daily-Prod.'!AIE41+'Daily-Prod.'!AHV41+'Daily-Prod.'!AHM41+'Daily-Prod.'!AHD41+'Daily-Prod.'!AGU41+'Daily-Prod.'!AGL41+'Daily-Prod.'!AGC41+'Daily-Prod.'!AFT41+'Daily-Prod.'!AFK41+'Daily-Prod.'!AFB41+'Daily-Prod.'!AES41+'Daily-Prod.'!AEJ41+'Daily-Prod.'!AEA41+'Daily-Prod.'!AOJ41+'Daily-Prod.'!AOA41+'Daily-Prod.'!ANR41+'Daily-Prod.'!ANI41+'Daily-Prod.'!AMZ41+'Daily-Prod.'!AMQ41+'Daily-Prod.'!AMH41+'Daily-Prod.'!ALY41+'Daily-Prod.'!ALP41+'Daily-Prod.'!ALG41+'Daily-Prod.'!AKX41+'Daily-Prod.'!AKO41+'Daily-Prod.'!AKF41+'Daily-Prod.'!AJW41+'Daily-Prod.'!AJN41+'Daily-Prod.'!AJE41+'Daily-Prod.'!AIV41+'Daily-Prod.'!AIM41+'Daily-Prod.'!AID41+'Daily-Prod.'!AHU41+'Daily-Prod.'!AHL41+'Daily-Prod.'!AHC41+'Daily-Prod.'!AGT41+'Daily-Prod.'!AGK41+'Daily-Prod.'!AGB41+'Daily-Prod.'!AFS41+'Daily-Prod.'!AFJ41+'Daily-Prod.'!AFA41+'Daily-Prod.'!AER41+'Daily-Prod.'!AEI41+'Daily-Prod.'!ADZ41)/AI41,"")</f>
        <v>0.25966850828729282</v>
      </c>
      <c r="AI41" s="496">
        <f>IFERROR(('Daily-Prod.'!AOL41+'Daily-Prod.'!AOC41+'Daily-Prod.'!ANT41+'Daily-Prod.'!ANK41+'Daily-Prod.'!ANB41+'Daily-Prod.'!AMS41+'Daily-Prod.'!AMJ41+'Daily-Prod.'!AMA41+'Daily-Prod.'!ALR41+'Daily-Prod.'!ALI41+'Daily-Prod.'!AKZ41+'Daily-Prod.'!AKQ41+'Daily-Prod.'!AKH41+'Daily-Prod.'!AJY41+'Daily-Prod.'!AJP41+'Daily-Prod.'!AJG41+'Daily-Prod.'!AIX41+'Daily-Prod.'!AIO41+'Daily-Prod.'!AIF41+'Daily-Prod.'!AHW41+'Daily-Prod.'!AHN41+'Daily-Prod.'!AHE41+'Daily-Prod.'!AGV41+'Daily-Prod.'!AGM41+'Daily-Prod.'!AGD41+'Daily-Prod.'!AFU41+'Daily-Prod.'!AFL41+'Daily-Prod.'!AFC41+'Daily-Prod.'!AET41+'Daily-Prod.'!AEK41+'Daily-Prod.'!AEB41),"")</f>
        <v>181</v>
      </c>
      <c r="AJ41" s="383"/>
      <c r="AK41" s="384">
        <f>IFERROR(('Daily-Prod.'!AON41+'Daily-Prod.'!AOE41+'Daily-Prod.'!ANV41+'Daily-Prod.'!ANM41+'Daily-Prod.'!AND41+'Daily-Prod.'!AMU41+'Daily-Prod.'!AML41+'Daily-Prod.'!AMC41+'Daily-Prod.'!ALT41+'Daily-Prod.'!ALK41+'Daily-Prod.'!ALB41+'Daily-Prod.'!AKS41+'Daily-Prod.'!AKJ41+'Daily-Prod.'!AKA41+'Daily-Prod.'!AJR41+'Daily-Prod.'!AJI41+'Daily-Prod.'!AIZ41+'Daily-Prod.'!AIQ41+'Daily-Prod.'!AIH41+'Daily-Prod.'!AHY41+'Daily-Prod.'!AHP41+'Daily-Prod.'!AHG41+'Daily-Prod.'!AGX41+'Daily-Prod.'!AGO41+'Daily-Prod.'!AGF41+'Daily-Prod.'!AFW41+'Daily-Prod.'!AFN41+'Daily-Prod.'!AFE41+'Daily-Prod.'!AEV41+'Daily-Prod.'!AEM41+'Daily-Prod.'!AED41),"")</f>
        <v>197</v>
      </c>
      <c r="AL41" s="495" t="str">
        <f t="shared" si="23"/>
        <v/>
      </c>
      <c r="AM41" s="378">
        <f>IFERROR(AVERAGE('Daily-Prod.'!AOL41,'Daily-Prod.'!AOC41,'Daily-Prod.'!ANT41,'Daily-Prod.'!ANK41,'Daily-Prod.'!ANB41,'Daily-Prod.'!AMS41,'Daily-Prod.'!AMJ41,'Daily-Prod.'!AMA41,'Daily-Prod.'!ALR41,'Daily-Prod.'!ALI41,'Daily-Prod.'!AKZ41,'Daily-Prod.'!AKQ41,'Daily-Prod.'!AKH41,'Daily-Prod.'!AJY41,'Daily-Prod.'!AJP41,'Daily-Prod.'!AJG41,'Daily-Prod.'!AIX41,'Daily-Prod.'!AIO41,'Daily-Prod.'!AIF41,'Daily-Prod.'!AHW41,'Daily-Prod.'!AHN41,'Daily-Prod.'!AHE41,'Daily-Prod.'!AGV41,'Daily-Prod.'!AGM41,'Daily-Prod.'!AGD41,'Daily-Prod.'!AFU41,'Daily-Prod.'!AFL41,'Daily-Prod.'!AFC41,'Daily-Prod.'!AET41,'Daily-Prod.'!AEK41,'Daily-Prod.'!AEB41),"")</f>
        <v>9.0500000000000007</v>
      </c>
      <c r="AN41" s="379"/>
      <c r="AO41" s="380">
        <f>IFERROR(AVERAGE('Daily-Prod.'!AON41,'Daily-Prod.'!AOE41,'Daily-Prod.'!ANV41,'Daily-Prod.'!ANM41,'Daily-Prod.'!AND41,'Daily-Prod.'!AMU41,'Daily-Prod.'!AML41,'Daily-Prod.'!AMC41,'Daily-Prod.'!ALT41,'Daily-Prod.'!ALK41,'Daily-Prod.'!ALB41,'Daily-Prod.'!AKS41,'Daily-Prod.'!AKJ41,'Daily-Prod.'!AKA41,'Daily-Prod.'!AJR41,'Daily-Prod.'!AJI41,'Daily-Prod.'!AIZ41,'Daily-Prod.'!AIQ41,'Daily-Prod.'!AIH41,'Daily-Prod.'!AHY41,'Daily-Prod.'!AHP41,'Daily-Prod.'!AHG41,'Daily-Prod.'!AGX41,'Daily-Prod.'!AGO41,'Daily-Prod.'!AGF41,'Daily-Prod.'!AFW41,'Daily-Prod.'!AFN41,'Daily-Prod.'!AFE41,'Daily-Prod.'!AEV41,'Daily-Prod.'!AEM41,'Daily-Prod.'!AED41),"")</f>
        <v>9.85</v>
      </c>
      <c r="AP41" s="66">
        <f>IFERROR(('Daily-Prod.'!AYZ41+'Daily-Prod.'!AYQ41+'Daily-Prod.'!AYH41+'Daily-Prod.'!AXY41+'Daily-Prod.'!AXP41+'Daily-Prod.'!AXG41+'Daily-Prod.'!AWX41+'Daily-Prod.'!AWO41+'Daily-Prod.'!AWF41+'Daily-Prod.'!AVW41+'Daily-Prod.'!AVN41+'Daily-Prod.'!AVE41+'Daily-Prod.'!AUV41+'Daily-Prod.'!AUM41+'Daily-Prod.'!AUD41+'Daily-Prod.'!ATU41+'Daily-Prod.'!ATL41+'Daily-Prod.'!ATC41+'Daily-Prod.'!AST41+'Daily-Prod.'!ASK41+'Daily-Prod.'!ASB41+'Daily-Prod.'!ARS41+'Daily-Prod.'!ARJ41+'Daily-Prod.'!ARA41+'Daily-Prod.'!AQR41+'Daily-Prod.'!AQI41+'Daily-Prod.'!APZ41+'Daily-Prod.'!APQ41+'Daily-Prod.'!APH41+'Daily-Prod.'!AOY41+'Daily-Prod.'!AOP41)/AS41,"")</f>
        <v>0.37349397590361444</v>
      </c>
      <c r="AQ41" s="475">
        <f>IFERROR(('Daily-Prod.'!AZA41+'Daily-Prod.'!AYR41+'Daily-Prod.'!AYI41+'Daily-Prod.'!AXZ41+'Daily-Prod.'!AXQ41+'Daily-Prod.'!AXH41+'Daily-Prod.'!AWY41+'Daily-Prod.'!AWP41+'Daily-Prod.'!AWG41+'Daily-Prod.'!AVX41+'Daily-Prod.'!AVO41+'Daily-Prod.'!AVF41+'Daily-Prod.'!AUW41+'Daily-Prod.'!AUN41+'Daily-Prod.'!AUE41+'Daily-Prod.'!ATV41+'Daily-Prod.'!ATM41+'Daily-Prod.'!ATD41+'Daily-Prod.'!ASU41+'Daily-Prod.'!ASL41+'Daily-Prod.'!ASC41+'Daily-Prod.'!ART41+'Daily-Prod.'!ARK41+'Daily-Prod.'!ARB41+'Daily-Prod.'!AQS41+'Daily-Prod.'!AQJ41+'Daily-Prod.'!AQA41+'Daily-Prod.'!APR41+'Daily-Prod.'!API41+'Daily-Prod.'!AOZ41+'Daily-Prod.'!AOQ41)/AS41,"")</f>
        <v>0.37349397590361444</v>
      </c>
      <c r="AR41" s="475">
        <f>IFERROR(('Daily-Prod.'!AZC41+'Daily-Prod.'!AYT41+'Daily-Prod.'!AYK41+'Daily-Prod.'!AYB41+'Daily-Prod.'!AXS41+'Daily-Prod.'!AXJ41+'Daily-Prod.'!AXA41+'Daily-Prod.'!AWR41+'Daily-Prod.'!AWI41+'Daily-Prod.'!AVZ41+'Daily-Prod.'!AVQ41+'Daily-Prod.'!AVH41+'Daily-Prod.'!AUY41+'Daily-Prod.'!AUP41+'Daily-Prod.'!AUG41+'Daily-Prod.'!ATX41+'Daily-Prod.'!ATO41+'Daily-Prod.'!ATF41+'Daily-Prod.'!ASW41+'Daily-Prod.'!ASN41+'Daily-Prod.'!ASE41+'Daily-Prod.'!ARV41+'Daily-Prod.'!ARM41+'Daily-Prod.'!ARD41+'Daily-Prod.'!AQU41+'Daily-Prod.'!AQL41+'Daily-Prod.'!AQC41+'Daily-Prod.'!APT41+'Daily-Prod.'!APK41+'Daily-Prod.'!APB41+'Daily-Prod.'!AOS41+'Daily-Prod.'!AZD41+'Daily-Prod.'!AYU41+'Daily-Prod.'!AYL41+'Daily-Prod.'!AYC41+'Daily-Prod.'!AXT41+'Daily-Prod.'!AXK41+'Daily-Prod.'!AXB41+'Daily-Prod.'!AWS41+'Daily-Prod.'!AWJ41+'Daily-Prod.'!AWA41+'Daily-Prod.'!AVR41+'Daily-Prod.'!AVI41+'Daily-Prod.'!AUZ41+'Daily-Prod.'!AUQ41+'Daily-Prod.'!AUH41+'Daily-Prod.'!ATY41+'Daily-Prod.'!ATP41+'Daily-Prod.'!ATG41+'Daily-Prod.'!ASX41+'Daily-Prod.'!ASO41+'Daily-Prod.'!ASF41+'Daily-Prod.'!ARW41+'Daily-Prod.'!ARN41+'Daily-Prod.'!ARE41+'Daily-Prod.'!AQV41+'Daily-Prod.'!AQM41+'Daily-Prod.'!AQD41+'Daily-Prod.'!APU41+'Daily-Prod.'!APL41+'Daily-Prod.'!APC41+'Daily-Prod.'!AOT41)/AS41,"")</f>
        <v>0.25301204819277107</v>
      </c>
      <c r="AS41" s="496">
        <f>IFERROR(('Daily-Prod.'!AZE41+'Daily-Prod.'!AYV41+'Daily-Prod.'!AYM41+'Daily-Prod.'!AYD41+'Daily-Prod.'!AXU41+'Daily-Prod.'!AXL41+'Daily-Prod.'!AXC41+'Daily-Prod.'!AWT41+'Daily-Prod.'!AWK41+'Daily-Prod.'!AWB41+'Daily-Prod.'!AVS41+'Daily-Prod.'!AVJ41+'Daily-Prod.'!AVA41+'Daily-Prod.'!AUR41+'Daily-Prod.'!AUI41+'Daily-Prod.'!ATZ41+'Daily-Prod.'!ATQ41+'Daily-Prod.'!ATH41+'Daily-Prod.'!ASY41+'Daily-Prod.'!ASP41+'Daily-Prod.'!ASG41+'Daily-Prod.'!ARX41+'Daily-Prod.'!ARO41+'Daily-Prod.'!ARF41+'Daily-Prod.'!AQW41+'Daily-Prod.'!AQN41+'Daily-Prod.'!AQE41+'Daily-Prod.'!APV41+'Daily-Prod.'!APM41+'Daily-Prod.'!APD41+'Daily-Prod.'!AOU41),"")</f>
        <v>166</v>
      </c>
      <c r="AT41" s="383"/>
      <c r="AU41" s="384">
        <f>IFERROR(('Daily-Prod.'!AZG41+'Daily-Prod.'!AYX41+'Daily-Prod.'!AYO41+'Daily-Prod.'!AYF41+'Daily-Prod.'!AXW41+'Daily-Prod.'!AXN41+'Daily-Prod.'!AXE41+'Daily-Prod.'!AWV41+'Daily-Prod.'!AWM41+'Daily-Prod.'!AWD41+'Daily-Prod.'!AVU41+'Daily-Prod.'!AVL41+'Daily-Prod.'!AVC41+'Daily-Prod.'!AUT41+'Daily-Prod.'!AUK41+'Daily-Prod.'!AUB41+'Daily-Prod.'!ATS41+'Daily-Prod.'!ATJ41+'Daily-Prod.'!ATA41+'Daily-Prod.'!ASR41+'Daily-Prod.'!ASI41+'Daily-Prod.'!ARZ41+'Daily-Prod.'!ARQ41+'Daily-Prod.'!ARH41+'Daily-Prod.'!AQY41+'Daily-Prod.'!AQP41+'Daily-Prod.'!AQG41+'Daily-Prod.'!APX41+'Daily-Prod.'!APO41+'Daily-Prod.'!APF41+'Daily-Prod.'!AOW41),"")</f>
        <v>165</v>
      </c>
      <c r="AV41" s="495" t="str">
        <f t="shared" si="24"/>
        <v/>
      </c>
      <c r="AW41" s="378">
        <f>IFERROR(AVERAGE('Daily-Prod.'!AZE41,'Daily-Prod.'!AYV41,'Daily-Prod.'!AYM41,'Daily-Prod.'!AYD41,'Daily-Prod.'!AXU41,'Daily-Prod.'!AXL41,'Daily-Prod.'!AXC41,'Daily-Prod.'!AWT41,'Daily-Prod.'!AWK41,'Daily-Prod.'!AWB41,'Daily-Prod.'!AVS41,'Daily-Prod.'!AVJ41,'Daily-Prod.'!AVA41,'Daily-Prod.'!AUR41,'Daily-Prod.'!AUI41,'Daily-Prod.'!ATZ41,'Daily-Prod.'!ATQ41,'Daily-Prod.'!ATH41,'Daily-Prod.'!ASY41,'Daily-Prod.'!ASP41,'Daily-Prod.'!ASG41,'Daily-Prod.'!ARX41,'Daily-Prod.'!ARO41,'Daily-Prod.'!ARF41,'Daily-Prod.'!AQW41,'Daily-Prod.'!AQN41,'Daily-Prod.'!AQE41,'Daily-Prod.'!APV41,'Daily-Prod.'!APM41,'Daily-Prod.'!APD41,'Daily-Prod.'!AOU41),"")</f>
        <v>7.2173913043478262</v>
      </c>
      <c r="AX41" s="379"/>
      <c r="AY41" s="380">
        <f>IFERROR(AVERAGE('Daily-Prod.'!AZG41,'Daily-Prod.'!AYX41,'Daily-Prod.'!AYO41,'Daily-Prod.'!AYF41,'Daily-Prod.'!AXW41,'Daily-Prod.'!AXN41,'Daily-Prod.'!AXE41,'Daily-Prod.'!AWV41,'Daily-Prod.'!AWM41,'Daily-Prod.'!AWD41,'Daily-Prod.'!AVU41,'Daily-Prod.'!AVL41,'Daily-Prod.'!AVC41,'Daily-Prod.'!AUT41,'Daily-Prod.'!AUK41,'Daily-Prod.'!AUB41,'Daily-Prod.'!ATS41,'Daily-Prod.'!ATJ41,'Daily-Prod.'!ATA41,'Daily-Prod.'!ASR41,'Daily-Prod.'!ASI41,'Daily-Prod.'!ARZ41,'Daily-Prod.'!ARQ41,'Daily-Prod.'!ARH41,'Daily-Prod.'!AQY41,'Daily-Prod.'!AQP41,'Daily-Prod.'!AQG41,'Daily-Prod.'!APX41,'Daily-Prod.'!APO41,'Daily-Prod.'!APF41,'Daily-Prod.'!AOW41),"")</f>
        <v>6.875</v>
      </c>
      <c r="AZ41" s="66">
        <f>IFERROR(('Daily-Prod.'!BJJ41+'Daily-Prod.'!BJA41+'Daily-Prod.'!BIR41+'Daily-Prod.'!BII41+'Daily-Prod.'!BHZ41+'Daily-Prod.'!BHQ41+'Daily-Prod.'!BHH41+'Daily-Prod.'!BGY41+'Daily-Prod.'!BGP41+'Daily-Prod.'!BGG41+'Daily-Prod.'!BFX41+'Daily-Prod.'!BFO41+'Daily-Prod.'!BFF41+'Daily-Prod.'!BEW41+'Daily-Prod.'!BEN41+'Daily-Prod.'!BEE41+'Daily-Prod.'!BDV41+'Daily-Prod.'!BDM41+'Daily-Prod.'!BDD41+'Daily-Prod.'!BCU41+'Daily-Prod.'!BCL41+'Daily-Prod.'!BCC41+'Daily-Prod.'!BBT41+'Daily-Prod.'!BBK41+'Daily-Prod.'!BBB41+'Daily-Prod.'!BAS41+'Daily-Prod.'!BAJ41+'Daily-Prod.'!BAA41+'Daily-Prod.'!AZR41+'Daily-Prod.'!AZI41)/BC41,"")</f>
        <v>0.28313253012048195</v>
      </c>
      <c r="BA41" s="475">
        <f>IFERROR(('Daily-Prod.'!BJK41+'Daily-Prod.'!BJB41+'Daily-Prod.'!BIS41+'Daily-Prod.'!BIJ41+'Daily-Prod.'!BIA41+'Daily-Prod.'!BHR41+'Daily-Prod.'!BHI41+'Daily-Prod.'!BGZ41+'Daily-Prod.'!BGQ41+'Daily-Prod.'!BGH41+'Daily-Prod.'!BFY41+'Daily-Prod.'!BFP41+'Daily-Prod.'!BFG41+'Daily-Prod.'!BEX41+'Daily-Prod.'!BEO41+'Daily-Prod.'!BEF41+'Daily-Prod.'!BDW41+'Daily-Prod.'!BDN41+'Daily-Prod.'!BDE41+'Daily-Prod.'!BCV41+'Daily-Prod.'!BCM41+'Daily-Prod.'!BCD41+'Daily-Prod.'!BBU41+'Daily-Prod.'!BBL41+'Daily-Prod.'!BBC41+'Daily-Prod.'!BAT41+'Daily-Prod.'!BAK41+'Daily-Prod.'!BAB41+'Daily-Prod.'!AZS41+'Daily-Prod.'!AZJ41)/BC41,"")</f>
        <v>0.36144578313253012</v>
      </c>
      <c r="BB41" s="475">
        <f>IFERROR(('Daily-Prod.'!BJM41+'Daily-Prod.'!BJD41+'Daily-Prod.'!BIU41+'Daily-Prod.'!BIL41+'Daily-Prod.'!BIC41+'Daily-Prod.'!BHT41+'Daily-Prod.'!BHK41+'Daily-Prod.'!BHB41+'Daily-Prod.'!BGS41+'Daily-Prod.'!BGJ41+'Daily-Prod.'!BGA41+'Daily-Prod.'!BFR41+'Daily-Prod.'!BFI41+'Daily-Prod.'!BEZ41+'Daily-Prod.'!BEQ41+'Daily-Prod.'!BEH41+'Daily-Prod.'!BDY41+'Daily-Prod.'!BDP41+'Daily-Prod.'!BDG41+'Daily-Prod.'!BCX41+'Daily-Prod.'!BCO41+'Daily-Prod.'!BCF41+'Daily-Prod.'!BBW41+'Daily-Prod.'!BBN41+'Daily-Prod.'!BBE41+'Daily-Prod.'!BAV41+'Daily-Prod.'!BAM41+'Daily-Prod.'!BAD41+'Daily-Prod.'!AZU41+'Daily-Prod.'!AZL41+'Daily-Prod.'!BJN41+'Daily-Prod.'!BJE41+'Daily-Prod.'!BIV41+'Daily-Prod.'!BIM41+'Daily-Prod.'!BID41+'Daily-Prod.'!BHU41+'Daily-Prod.'!BHL41+'Daily-Prod.'!BHC41+'Daily-Prod.'!BGT41+'Daily-Prod.'!BGK41+'Daily-Prod.'!BGB41+'Daily-Prod.'!BFS41+'Daily-Prod.'!BFJ41+'Daily-Prod.'!BFA41+'Daily-Prod.'!BER41+'Daily-Prod.'!BEI41+'Daily-Prod.'!BDZ41+'Daily-Prod.'!BDQ41+'Daily-Prod.'!BDH41+'Daily-Prod.'!BCY41+'Daily-Prod.'!BCP41+'Daily-Prod.'!BCG41+'Daily-Prod.'!BBX41+'Daily-Prod.'!BBO41+'Daily-Prod.'!BBF41+'Daily-Prod.'!BAW41+'Daily-Prod.'!BAN41+'Daily-Prod.'!BAE41+'Daily-Prod.'!AZV41+'Daily-Prod.'!AZM41)/BC41,"")</f>
        <v>0.35542168674698793</v>
      </c>
      <c r="BC41" s="496">
        <f>IFERROR(('Daily-Prod.'!BJO41+'Daily-Prod.'!BJF41+'Daily-Prod.'!BIW41+'Daily-Prod.'!BIN41+'Daily-Prod.'!BIE41+'Daily-Prod.'!BHV41+'Daily-Prod.'!BHM41+'Daily-Prod.'!BHD41+'Daily-Prod.'!BGU41+'Daily-Prod.'!BGL41+'Daily-Prod.'!BGC41+'Daily-Prod.'!BFT41+'Daily-Prod.'!BFK41+'Daily-Prod.'!BFB41+'Daily-Prod.'!BES41+'Daily-Prod.'!BEJ41+'Daily-Prod.'!BEA41+'Daily-Prod.'!BDR41+'Daily-Prod.'!BDI41+'Daily-Prod.'!BCZ41+'Daily-Prod.'!BCQ41+'Daily-Prod.'!BCH41+'Daily-Prod.'!BBY41+'Daily-Prod.'!BBP41+'Daily-Prod.'!BBG41+'Daily-Prod.'!BAX41+'Daily-Prod.'!BAO41+'Daily-Prod.'!BAF41+'Daily-Prod.'!AZW41+'Daily-Prod.'!AZN41),"")</f>
        <v>166</v>
      </c>
      <c r="BD41" s="383">
        <f>IFERROR(('Daily-Prod.'!BJP41+'Daily-Prod.'!BJG41+'Daily-Prod.'!BIX41+'Daily-Prod.'!BIO41+'Daily-Prod.'!BIF41+'Daily-Prod.'!BHW41+'Daily-Prod.'!BHN41+'Daily-Prod.'!BHE41+'Daily-Prod.'!BGV41+'Daily-Prod.'!BGM41+'Daily-Prod.'!BGD41+'Daily-Prod.'!BFU41+'Daily-Prod.'!BFL41+'Daily-Prod.'!BFC41+'Daily-Prod.'!BET41+'Daily-Prod.'!BEK41+'Daily-Prod.'!BEB41+'Daily-Prod.'!BDS41+'Daily-Prod.'!BDJ41+'Daily-Prod.'!BDA41+'Daily-Prod.'!BCR41+'Daily-Prod.'!BCI41+'Daily-Prod.'!BBZ41+'Daily-Prod.'!BBQ41+'Daily-Prod.'!BBH41+'Daily-Prod.'!BAY41+'Daily-Prod.'!BAP41+'Daily-Prod.'!BAG41+'Daily-Prod.'!AZX41+'Daily-Prod.'!AZO41),"")</f>
        <v>127</v>
      </c>
      <c r="BE41" s="384">
        <f>IFERROR(('Daily-Prod.'!BJQ41+'Daily-Prod.'!BJH41+'Daily-Prod.'!BIY41+'Daily-Prod.'!BIP41+'Daily-Prod.'!BIG41+'Daily-Prod.'!BHX41+'Daily-Prod.'!BHO41+'Daily-Prod.'!BHF41+'Daily-Prod.'!BGW41+'Daily-Prod.'!BGN41+'Daily-Prod.'!BGE41+'Daily-Prod.'!BFV41+'Daily-Prod.'!BFM41+'Daily-Prod.'!BFD41+'Daily-Prod.'!BEU41+'Daily-Prod.'!BEL41+'Daily-Prod.'!BEC41+'Daily-Prod.'!BDT41+'Daily-Prod.'!BDK41+'Daily-Prod.'!BDB41+'Daily-Prod.'!BCS41+'Daily-Prod.'!BCJ41+'Daily-Prod.'!BCA41+'Daily-Prod.'!BBR41+'Daily-Prod.'!BBI41+'Daily-Prod.'!BAZ41+'Daily-Prod.'!BAQ41+'Daily-Prod.'!BAH41+'Daily-Prod.'!AZY41+'Daily-Prod.'!AZP41),"")</f>
        <v>127</v>
      </c>
      <c r="BF41" s="495">
        <f t="shared" si="20"/>
        <v>1</v>
      </c>
      <c r="BG41" s="378">
        <f>IFERROR(AVERAGE('Daily-Prod.'!BJO41,'Daily-Prod.'!BJF41,'Daily-Prod.'!BIW41,'Daily-Prod.'!BIN41,'Daily-Prod.'!BIE41,'Daily-Prod.'!BHV41,'Daily-Prod.'!BHM41,'Daily-Prod.'!BHD41,'Daily-Prod.'!BGU41,'Daily-Prod.'!BGL41,'Daily-Prod.'!BGC41,'Daily-Prod.'!BFT41,'Daily-Prod.'!BFK41,'Daily-Prod.'!BFB41,'Daily-Prod.'!BES41,'Daily-Prod.'!BEJ41,'Daily-Prod.'!BEA41,'Daily-Prod.'!BDR41,'Daily-Prod.'!BDI41,'Daily-Prod.'!BCZ41,'Daily-Prod.'!BCQ41,'Daily-Prod.'!BCH41,'Daily-Prod.'!BBY41,'Daily-Prod.'!BBP41,'Daily-Prod.'!BBG41,'Daily-Prod.'!BAX41,'Daily-Prod.'!BAO41,'Daily-Prod.'!BAF41,'Daily-Prod.'!AZW41,'Daily-Prod.'!AZN41),"")</f>
        <v>7.5454545454545459</v>
      </c>
      <c r="BH41" s="379">
        <f>IFERROR(AVERAGE('Daily-Prod.'!BJP41,'Daily-Prod.'!BJG41,'Daily-Prod.'!BIX41,'Daily-Prod.'!BIO41,'Daily-Prod.'!BIF41,'Daily-Prod.'!BHW41,'Daily-Prod.'!BHN41,'Daily-Prod.'!BHE41,'Daily-Prod.'!BGV41,'Daily-Prod.'!BGM41,'Daily-Prod.'!BGD41,'Daily-Prod.'!BFU41,'Daily-Prod.'!BFL41,'Daily-Prod.'!BFC41,'Daily-Prod.'!BET41,'Daily-Prod.'!BEK41,'Daily-Prod.'!BEB41,'Daily-Prod.'!BDS41,'Daily-Prod.'!BDJ41,'Daily-Prod.'!BDA41,'Daily-Prod.'!BCR41,'Daily-Prod.'!BCI41,'Daily-Prod.'!BBZ41,'Daily-Prod.'!BBQ41,'Daily-Prod.'!BBH41,'Daily-Prod.'!BAY41,'Daily-Prod.'!BAP41,'Daily-Prod.'!BAG41,'Daily-Prod.'!AZX41,'Daily-Prod.'!AZO41),"")</f>
        <v>4.5357142857142856</v>
      </c>
      <c r="BI41" s="380">
        <f>IFERROR(AVERAGE('Daily-Prod.'!BJQ41,'Daily-Prod.'!BJH41,'Daily-Prod.'!BIY41,'Daily-Prod.'!BIP41,'Daily-Prod.'!BIG41,'Daily-Prod.'!BHX41,'Daily-Prod.'!BHO41,'Daily-Prod.'!BHF41,'Daily-Prod.'!BGW41,'Daily-Prod.'!BGN41,'Daily-Prod.'!BGE41,'Daily-Prod.'!BFV41,'Daily-Prod.'!BFM41,'Daily-Prod.'!BFD41,'Daily-Prod.'!BEU41,'Daily-Prod.'!BEL41,'Daily-Prod.'!BEC41,'Daily-Prod.'!BDT41,'Daily-Prod.'!BDK41,'Daily-Prod.'!BDB41,'Daily-Prod.'!BCS41,'Daily-Prod.'!BCJ41,'Daily-Prod.'!BCA41,'Daily-Prod.'!BBR41,'Daily-Prod.'!BBI41,'Daily-Prod.'!BAZ41,'Daily-Prod.'!BAQ41,'Daily-Prod.'!BAH41,'Daily-Prod.'!AZY41,'Daily-Prod.'!AZP41),"")</f>
        <v>4.5357142857142856</v>
      </c>
      <c r="BJ41" s="66">
        <f>IFERROR((('Daily-Prod.'!BUC41+'Daily-Prod.'!BTT41+'Daily-Prod.'!BTK41+'Daily-Prod.'!BTB41+'Daily-Prod.'!BSS41+'Daily-Prod.'!BSJ41+'Daily-Prod.'!BSA41+'Daily-Prod.'!BRR41+'Daily-Prod.'!BRI41+'Daily-Prod.'!BQZ41+'Daily-Prod.'!BQQ41+'Daily-Prod.'!BQH41+'Daily-Prod.'!BPY41+'Daily-Prod.'!BPP41+'Daily-Prod.'!BPG41+'Daily-Prod.'!BOX41+'Daily-Prod.'!BOO41+'Daily-Prod.'!BOF41+'Daily-Prod.'!BNW41+'Daily-Prod.'!BNN41+'Daily-Prod.'!BNE41+'Daily-Prod.'!BMV41+'Daily-Prod.'!BMM41+'Daily-Prod.'!BMD41+'Daily-Prod.'!BLU41+'Daily-Prod.'!BLL41+'Daily-Prod.'!BLC41+'Daily-Prod.'!BKT41+'Daily-Prod.'!BKK41+'Daily-Prod.'!BKB41+'Daily-Prod.'!BJS41)/BM41),"")</f>
        <v>0.26250000000000001</v>
      </c>
      <c r="BK41" s="475">
        <f>IFERROR((('Daily-Prod.'!BUD41+'Daily-Prod.'!BTU41+'Daily-Prod.'!BTL41+'Daily-Prod.'!BTC41+'Daily-Prod.'!BST41+'Daily-Prod.'!BSK41+'Daily-Prod.'!BSB41+'Daily-Prod.'!BRS41+'Daily-Prod.'!BRJ41+'Daily-Prod.'!BRA41+'Daily-Prod.'!BQR41+'Daily-Prod.'!BQI41+'Daily-Prod.'!BPZ41+'Daily-Prod.'!BPQ41+'Daily-Prod.'!BPH41+'Daily-Prod.'!BOY41+'Daily-Prod.'!BOP41+'Daily-Prod.'!BOG41+'Daily-Prod.'!BNX41+'Daily-Prod.'!BNO41+'Daily-Prod.'!BNF41+'Daily-Prod.'!BMW41+'Daily-Prod.'!BMN41+'Daily-Prod.'!BME41+'Daily-Prod.'!BLV41+'Daily-Prod.'!BLM41+'Daily-Prod.'!BLD41+'Daily-Prod.'!BKU41+'Daily-Prod.'!BKL41+'Daily-Prod.'!BKC41+'Daily-Prod.'!BJT41)/BM41),"")</f>
        <v>0.4</v>
      </c>
      <c r="BL41" s="475">
        <f>IFERROR((('Daily-Prod.'!BUG41+'Daily-Prod.'!BTX41+'Daily-Prod.'!BTO41+'Daily-Prod.'!BTF41+'Daily-Prod.'!BSW41+'Daily-Prod.'!BSN41+'Daily-Prod.'!BSE41+'Daily-Prod.'!BRV41+'Daily-Prod.'!BRM41+'Daily-Prod.'!BRD41+'Daily-Prod.'!BQU41+'Daily-Prod.'!BQL41+'Daily-Prod.'!BQC41+'Daily-Prod.'!BPT41+'Daily-Prod.'!BPK41+'Daily-Prod.'!BPB41+'Daily-Prod.'!BOS41+'Daily-Prod.'!BOJ41+'Daily-Prod.'!BOA41+'Daily-Prod.'!BNR41+'Daily-Prod.'!BNI41+'Daily-Prod.'!BMZ41+'Daily-Prod.'!BMQ41+'Daily-Prod.'!BMH41+'Daily-Prod.'!BLY41+'Daily-Prod.'!BLP41+'Daily-Prod.'!BLG41+'Daily-Prod.'!BKX41+'Daily-Prod.'!BKO41+'Daily-Prod.'!BKF41+'Daily-Prod.'!BJW41+'Daily-Prod.'!BUF41+'Daily-Prod.'!BTW41+'Daily-Prod.'!BTN41+'Daily-Prod.'!BTE41+'Daily-Prod.'!BSV41+'Daily-Prod.'!BSM41+'Daily-Prod.'!BSD41+'Daily-Prod.'!BRU41+'Daily-Prod.'!BRL41+'Daily-Prod.'!BRC41+'Daily-Prod.'!BQT41+'Daily-Prod.'!BQK41+'Daily-Prod.'!BQB41+'Daily-Prod.'!BPS41+'Daily-Prod.'!BPJ41+'Daily-Prod.'!BPA41+'Daily-Prod.'!BOR41+'Daily-Prod.'!BOI41+'Daily-Prod.'!BNZ41+'Daily-Prod.'!BNQ41+'Daily-Prod.'!BNH41+'Daily-Prod.'!BMY41+'Daily-Prod.'!BMP41+'Daily-Prod.'!BMG41+'Daily-Prod.'!BLX41+'Daily-Prod.'!BLO41+'Daily-Prod.'!BLF41+'Daily-Prod.'!BKW41+'Daily-Prod.'!BKN41+'Daily-Prod.'!BKE41+'Daily-Prod.'!BJV41)/BM41),"")</f>
        <v>0.33750000000000002</v>
      </c>
      <c r="BM41" s="496">
        <f>IFERROR(('Daily-Prod.'!BUH41+'Daily-Prod.'!BTY41+'Daily-Prod.'!BTP41+'Daily-Prod.'!BTG41+'Daily-Prod.'!BSX41+'Daily-Prod.'!BSO41+'Daily-Prod.'!BSF41+'Daily-Prod.'!BRW41+'Daily-Prod.'!BRN41+'Daily-Prod.'!BRE41+'Daily-Prod.'!BQV41+'Daily-Prod.'!BQM41+'Daily-Prod.'!BQD41+'Daily-Prod.'!BPU41+'Daily-Prod.'!BPL41+'Daily-Prod.'!BPC41+'Daily-Prod.'!BOT41+'Daily-Prod.'!BOK41+'Daily-Prod.'!BOB41+'Daily-Prod.'!BNS41+'Daily-Prod.'!BNJ41+'Daily-Prod.'!BNA41+'Daily-Prod.'!BMR41+'Daily-Prod.'!BMI41+'Daily-Prod.'!BLZ41+'Daily-Prod.'!BLQ41+'Daily-Prod.'!BLH41+'Daily-Prod.'!BKY41+'Daily-Prod.'!BKP41+'Daily-Prod.'!BKG41+'Daily-Prod.'!BJX41),"")</f>
        <v>80</v>
      </c>
      <c r="BN41" s="383"/>
      <c r="BO41" s="384">
        <f>IFERROR(('Daily-Prod.'!BUJ41+'Daily-Prod.'!BUA41+'Daily-Prod.'!BTR41+'Daily-Prod.'!BTI41+'Daily-Prod.'!BSZ41+'Daily-Prod.'!BSQ41+'Daily-Prod.'!BSH41+'Daily-Prod.'!BRY41+'Daily-Prod.'!BRP41+'Daily-Prod.'!BRG41+'Daily-Prod.'!BQX41+'Daily-Prod.'!BQO41+'Daily-Prod.'!BQF41+'Daily-Prod.'!BPW41+'Daily-Prod.'!BPN41+'Daily-Prod.'!BPE41+'Daily-Prod.'!BOV41+'Daily-Prod.'!BOM41+'Daily-Prod.'!BOD41+'Daily-Prod.'!BNU41+'Daily-Prod.'!BNL41+'Daily-Prod.'!BNC41+'Daily-Prod.'!BMT41+'Daily-Prod.'!BMK41+'Daily-Prod.'!BMB41+'Daily-Prod.'!BLS41+'Daily-Prod.'!BLJ41+'Daily-Prod.'!BLA41+'Daily-Prod.'!BKR41+'Daily-Prod.'!BKI41+'Daily-Prod.'!BJZ41),"")</f>
        <v>50</v>
      </c>
      <c r="BP41" s="495" t="str">
        <f t="shared" si="25"/>
        <v/>
      </c>
      <c r="BQ41" s="378">
        <f ca="1">IFERROR(AVERAGE(('Daily-Prod.'!BUH41,'Daily-Prod.'!BTY41,'Daily-Prod.'!BTP41,'Daily-Prod.'!BTG41,'Daily-Prod.'!BSX41,'Daily-Prod.'!BSO41,'Daily-Prod.'!BSF41,'Daily-Prod.'!BRW41,'Daily-Prod.'!BRN41,'Daily-Prod.'!BRE41,'Daily-Prod.'!BQV41,'Daily-Prod.'!BQM41,'Daily-Prod.'!BQD41,'Daily-Prod.'!BPU41,'Daily-Prod.'!BPL41,'Daily-Prod.'!BPC41,'Daily-Prod.'!BOT41,'Daily-Prod.'!BOK41,'Daily-Prod.'!BOB41,'Daily-Prod.'!BNS41,'Daily-Prod.'!BNJ41,'Daily-Prod.'!BNA41,'Daily-Prod.'!BMR41,'Daily-Prod.'!BMI41,'Daily-Prod.'!BLZ41,'Daily-Prod.'!BLQ41,'Daily-Prod.'!BLH41,'Daily-Prod.'!BKY41,'Daily-Prod.'!BKP41,'Daily-Prod.'!BKG41,'Daily-Prod.'!BJX41)),"")</f>
        <v>3.8095238095238093</v>
      </c>
      <c r="BR41" s="379"/>
      <c r="BS41" s="380">
        <f>IFERROR((AVERAGE('Daily-Prod.'!BUJ41,'Daily-Prod.'!BUA41,'Daily-Prod.'!BTR41,'Daily-Prod.'!BTI41,'Daily-Prod.'!BSZ41,'Daily-Prod.'!BSQ41,'Daily-Prod.'!BSH41,'Daily-Prod.'!BRY41,'Daily-Prod.'!BRP41,'Daily-Prod.'!BRG41,'Daily-Prod.'!BQX41,'Daily-Prod.'!BQO41,'Daily-Prod.'!BQF41,'Daily-Prod.'!BPW41,'Daily-Prod.'!BPN41,'Daily-Prod.'!BPE41,'Daily-Prod.'!BOV41,'Daily-Prod.'!BOM41,'Daily-Prod.'!BOD41,'Daily-Prod.'!BNU41,'Daily-Prod.'!BNL41,'Daily-Prod.'!BNC41,'Daily-Prod.'!BMT41,'Daily-Prod.'!BMK41,'Daily-Prod.'!BMB41,'Daily-Prod.'!BLS41,'Daily-Prod.'!BLJ41,'Daily-Prod.'!BLA41,'Daily-Prod.'!BKR41,'Daily-Prod.'!BKI41,'Daily-Prod.'!BJZ41)),"")</f>
        <v>4.5454545454545459</v>
      </c>
    </row>
    <row r="42" spans="1:71">
      <c r="A42" s="460" t="s">
        <v>164</v>
      </c>
      <c r="B42" s="66">
        <f>IFERROR(('Daily-Prod.'!JC42+'Daily-Prod.'!IT42+'Daily-Prod.'!IK42+'Daily-Prod.'!IB42+'Daily-Prod.'!HS42+'Daily-Prod.'!HJ42+'Daily-Prod.'!HA42+'Daily-Prod.'!GR42+'Daily-Prod.'!GI42+'Daily-Prod.'!FZ42+'Daily-Prod.'!FQ42+'Daily-Prod.'!FH42+'Daily-Prod.'!EY42+'Daily-Prod.'!EP42+'Daily-Prod.'!EG42+'Daily-Prod.'!DX42+'Daily-Prod.'!DO42+'Daily-Prod.'!DF42+'Daily-Prod.'!CW42+'Daily-Prod.'!CN42+'Daily-Prod.'!CE42+'Daily-Prod.'!BV42+'Daily-Prod.'!BM42+'Daily-Prod.'!BD42+'Daily-Prod.'!AU42+'Daily-Prod.'!AL42+'Daily-Prod.'!AC42+'Daily-Prod.'!T42+'Daily-Prod.'!K42+'Daily-Prod.'!B42)/E42,"")</f>
        <v>0.50177935943060503</v>
      </c>
      <c r="C42" s="475">
        <f>IFERROR(('Daily-Prod.'!JD42+'Daily-Prod.'!IU42+'Daily-Prod.'!IL42+'Daily-Prod.'!IC42+'Daily-Prod.'!HT42+'Daily-Prod.'!HK42+'Daily-Prod.'!HB42+'Daily-Prod.'!GS42+'Daily-Prod.'!GJ42+'Daily-Prod.'!GA42+'Daily-Prod.'!FR42+'Daily-Prod.'!FI42+'Daily-Prod.'!EZ42+'Daily-Prod.'!EQ42+'Daily-Prod.'!EH42+'Daily-Prod.'!DY42+'Daily-Prod.'!DP42+'Daily-Prod.'!DG42+'Daily-Prod.'!CX42+'Daily-Prod.'!CO42+'Daily-Prod.'!CF42+'Daily-Prod.'!BW42+'Daily-Prod.'!BN42+'Daily-Prod.'!BE42+'Daily-Prod.'!AV42+'Daily-Prod.'!AM42+'Daily-Prod.'!AD42+'Daily-Prod.'!U42+'Daily-Prod.'!L42+'Daily-Prod.'!C42)/E42,"")</f>
        <v>0.15302491103202848</v>
      </c>
      <c r="D42" s="475">
        <f>IFERROR(('Daily-Prod.'!JF42+'Daily-Prod.'!IW42+'Daily-Prod.'!IN42+'Daily-Prod.'!IE42+'Daily-Prod.'!HV42+'Daily-Prod.'!HM42+'Daily-Prod.'!HD42+'Daily-Prod.'!GU42+'Daily-Prod.'!GL42+'Daily-Prod.'!GC42+'Daily-Prod.'!FT42+'Daily-Prod.'!FK42+'Daily-Prod.'!FB42+'Daily-Prod.'!ES42+'Daily-Prod.'!EJ42+'Daily-Prod.'!EA42+'Daily-Prod.'!DR42+'Daily-Prod.'!DI42+'Daily-Prod.'!CZ42+'Daily-Prod.'!CQ42+'Daily-Prod.'!CH42+'Daily-Prod.'!BY42+'Daily-Prod.'!BP42+'Daily-Prod.'!BG42+'Daily-Prod.'!AX42+'Daily-Prod.'!AO42+'Daily-Prod.'!AF42+'Daily-Prod.'!W42+'Daily-Prod.'!N42+'Daily-Prod.'!E42+'Daily-Prod.'!JG42+'Daily-Prod.'!IX42+'Daily-Prod.'!IO42+'Daily-Prod.'!IF42+'Daily-Prod.'!HW42+'Daily-Prod.'!HN42+'Daily-Prod.'!HE42+'Daily-Prod.'!GV42+'Daily-Prod.'!GM42+'Daily-Prod.'!GD42+'Daily-Prod.'!FU42+'Daily-Prod.'!FL42+'Daily-Prod.'!FC42+'Daily-Prod.'!ET42+'Daily-Prod.'!EK42+'Daily-Prod.'!EB42+'Daily-Prod.'!DS42+'Daily-Prod.'!DJ42+'Daily-Prod.'!DA42+'Daily-Prod.'!CR42+'Daily-Prod.'!CI42+'Daily-Prod.'!BZ42+'Daily-Prod.'!BQ42+'Daily-Prod.'!BH42+'Daily-Prod.'!AY42+'Daily-Prod.'!AP42+'Daily-Prod.'!AG42+'Daily-Prod.'!X42+'Daily-Prod.'!O42+'Daily-Prod.'!F42)/E42,"")</f>
        <v>0.34519572953736655</v>
      </c>
      <c r="E42" s="496">
        <f>IFERROR(('Daily-Prod.'!JH42+'Daily-Prod.'!IY42+'Daily-Prod.'!IP42+'Daily-Prod.'!IG42+'Daily-Prod.'!HX42+'Daily-Prod.'!HO42+'Daily-Prod.'!HF42+'Daily-Prod.'!GW42+'Daily-Prod.'!GN42+'Daily-Prod.'!GE42+'Daily-Prod.'!FV42+'Daily-Prod.'!FM42+'Daily-Prod.'!FD42+'Daily-Prod.'!EU42+'Daily-Prod.'!EL42+'Daily-Prod.'!EC42+'Daily-Prod.'!DT42+'Daily-Prod.'!DK42+'Daily-Prod.'!DB42+'Daily-Prod.'!CS42+'Daily-Prod.'!CJ42+'Daily-Prod.'!CA42+'Daily-Prod.'!BR42+'Daily-Prod.'!BI42+'Daily-Prod.'!AZ42+'Daily-Prod.'!AQ42+'Daily-Prod.'!AH42+'Daily-Prod.'!Y42+'Daily-Prod.'!P42+'Daily-Prod.'!G42),"")</f>
        <v>281</v>
      </c>
      <c r="F42" s="383"/>
      <c r="G42" s="384">
        <f>IFERROR(('Daily-Prod.'!JJ42+'Daily-Prod.'!JA42+'Daily-Prod.'!IR42+'Daily-Prod.'!II42+'Daily-Prod.'!HZ42+'Daily-Prod.'!HQ42+'Daily-Prod.'!HH42+'Daily-Prod.'!GY42+'Daily-Prod.'!GP42+'Daily-Prod.'!GG42+'Daily-Prod.'!FX42+'Daily-Prod.'!FO42+'Daily-Prod.'!FF42+'Daily-Prod.'!EW42+'Daily-Prod.'!EN42+'Daily-Prod.'!EE42+'Daily-Prod.'!DV42+'Daily-Prod.'!DM42+'Daily-Prod.'!DD42+'Daily-Prod.'!CU42+'Daily-Prod.'!CL42+'Daily-Prod.'!CC42+'Daily-Prod.'!BT42+'Daily-Prod.'!BK42+'Daily-Prod.'!BB42+'Daily-Prod.'!AS42+'Daily-Prod.'!AJ42+'Daily-Prod.'!AA42+'Daily-Prod.'!R42+'Daily-Prod.'!I42),"")</f>
        <v>70</v>
      </c>
      <c r="H42" s="495" t="str">
        <f t="shared" si="19"/>
        <v/>
      </c>
      <c r="I42" s="378">
        <f>IFERROR(AVERAGE('Daily-Prod.'!JH42,'Daily-Prod.'!IY42,'Daily-Prod.'!IP42,'Daily-Prod.'!IG42,'Daily-Prod.'!HX42,'Daily-Prod.'!HO42,'Daily-Prod.'!HF42,'Daily-Prod.'!GW42,'Daily-Prod.'!GN42,'Daily-Prod.'!GE42,'Daily-Prod.'!FV42,'Daily-Prod.'!FM42,'Daily-Prod.'!FD42,'Daily-Prod.'!EU42,'Daily-Prod.'!EL42,'Daily-Prod.'!EC42,'Daily-Prod.'!DT42,'Daily-Prod.'!DK42,'Daily-Prod.'!DB42,'Daily-Prod.'!CS42,'Daily-Prod.'!CJ42,'Daily-Prod.'!CA42,'Daily-Prod.'!BR42,'Daily-Prod.'!BI42,'Daily-Prod.'!AZ42,'Daily-Prod.'!AQ42,'Daily-Prod.'!AH42,'Daily-Prod.'!Y42,'Daily-Prod.'!P42,'Daily-Prod.'!G42),"")</f>
        <v>15.611111111111111</v>
      </c>
      <c r="J42" s="379" t="str">
        <f>IFERROR(AVERAGE('Daily-Prod.'!JI42,'Daily-Prod.'!IZ42,'Daily-Prod.'!IQ42,'Daily-Prod.'!IH42,'Daily-Prod.'!HY42,'Daily-Prod.'!HP42,'Daily-Prod.'!HG42,'Daily-Prod.'!GX42,'Daily-Prod.'!GO42,'Daily-Prod.'!GF42,'Daily-Prod.'!FW42,'Daily-Prod.'!FN42,'Daily-Prod.'!FE42,'Daily-Prod.'!EV42,'Daily-Prod.'!EM42,'Daily-Prod.'!ED42,'Daily-Prod.'!DU42,'Daily-Prod.'!DL42,'Daily-Prod.'!DC42,'Daily-Prod.'!CT42,'Daily-Prod.'!CK42,'Daily-Prod.'!CB42,'Daily-Prod.'!BS42,'Daily-Prod.'!BJ42,'Daily-Prod.'!BA42,'Daily-Prod.'!AR42,'Daily-Prod.'!AI42,'Daily-Prod.'!Z42,'Daily-Prod.'!Q42,'Daily-Prod.'!H42),"")</f>
        <v/>
      </c>
      <c r="K42" s="380">
        <f>IFERROR(AVERAGE('Daily-Prod.'!JJ42,'Daily-Prod.'!JA42,'Daily-Prod.'!IR42,'Daily-Prod.'!II42,'Daily-Prod.'!HZ42,'Daily-Prod.'!HQ42,'Daily-Prod.'!HH42,'Daily-Prod.'!GY42,'Daily-Prod.'!GP42,'Daily-Prod.'!GG42,'Daily-Prod.'!FX42,'Daily-Prod.'!FO42,'Daily-Prod.'!FF42,'Daily-Prod.'!EW42,'Daily-Prod.'!EN42,'Daily-Prod.'!EE42,'Daily-Prod.'!DV42,'Daily-Prod.'!DM42,'Daily-Prod.'!DD42,'Daily-Prod.'!CU42,'Daily-Prod.'!CL42,'Daily-Prod.'!CC42,'Daily-Prod.'!BT42,'Daily-Prod.'!BK42,'Daily-Prod.'!BB42,'Daily-Prod.'!AS42,'Daily-Prod.'!AJ42,'Daily-Prod.'!AA42,'Daily-Prod.'!R42,'Daily-Prod.'!I42),"")</f>
        <v>5.384615384615385</v>
      </c>
      <c r="L42" s="66">
        <f>IFERROR(('Daily-Prod.'!TV42+'Daily-Prod.'!TM42+'Daily-Prod.'!TD42+'Daily-Prod.'!SU42+'Daily-Prod.'!SL42+'Daily-Prod.'!SC42+'Daily-Prod.'!RT42+'Daily-Prod.'!RK42+'Daily-Prod.'!RB42+'Daily-Prod.'!QS42+'Daily-Prod.'!QJ42+'Daily-Prod.'!QA42+'Daily-Prod.'!PR42+'Daily-Prod.'!PI42+'Daily-Prod.'!OZ42+'Daily-Prod.'!OQ42+'Daily-Prod.'!OH42+'Daily-Prod.'!NY42+'Daily-Prod.'!NP42+'Daily-Prod.'!NG42+'Daily-Prod.'!MX42+'Daily-Prod.'!MO42+'Daily-Prod.'!MF42+'Daily-Prod.'!LW42+'Daily-Prod.'!LN42+'Daily-Prod.'!LE42+'Daily-Prod.'!KV42+'Daily-Prod.'!KM42+'Daily-Prod.'!KD42+'Daily-Prod.'!JU42+'Daily-Prod.'!JL42)/O42,"")</f>
        <v>0.45652173913043476</v>
      </c>
      <c r="M42" s="475">
        <f>IFERROR(('Daily-Prod.'!TW42+'Daily-Prod.'!TN42+'Daily-Prod.'!TE42+'Daily-Prod.'!SV42+'Daily-Prod.'!SM42+'Daily-Prod.'!SD42+'Daily-Prod.'!RU42+'Daily-Prod.'!RL42+'Daily-Prod.'!RC42+'Daily-Prod.'!QT42+'Daily-Prod.'!QK42+'Daily-Prod.'!QB42+'Daily-Prod.'!PS42+'Daily-Prod.'!PJ42+'Daily-Prod.'!PA42+'Daily-Prod.'!OR42+'Daily-Prod.'!OI42+'Daily-Prod.'!NZ42+'Daily-Prod.'!NQ42+'Daily-Prod.'!NH42+'Daily-Prod.'!MY42+'Daily-Prod.'!MP42+'Daily-Prod.'!MG42+'Daily-Prod.'!LX42+'Daily-Prod.'!LO42+'Daily-Prod.'!LF42+'Daily-Prod.'!KW42+'Daily-Prod.'!KN42+'Daily-Prod.'!KE42+'Daily-Prod.'!JV42+'Daily-Prod.'!JM42)/O42,"")</f>
        <v>0.19565217391304349</v>
      </c>
      <c r="N42" s="475">
        <f>IFERROR(('Daily-Prod.'!TY42+'Daily-Prod.'!TP42+'Daily-Prod.'!TG42+'Daily-Prod.'!SX42+'Daily-Prod.'!SO42+'Daily-Prod.'!SF42+'Daily-Prod.'!RW42+'Daily-Prod.'!RN42+'Daily-Prod.'!RE42+'Daily-Prod.'!QV42+'Daily-Prod.'!QM42+'Daily-Prod.'!QD42+'Daily-Prod.'!PU42+'Daily-Prod.'!PL42+'Daily-Prod.'!PC42+'Daily-Prod.'!OT42+'Daily-Prod.'!OK42+'Daily-Prod.'!OB42+'Daily-Prod.'!NS42+'Daily-Prod.'!NJ42+'Daily-Prod.'!NA42+'Daily-Prod.'!MR42+'Daily-Prod.'!MI42+'Daily-Prod.'!LZ42+'Daily-Prod.'!LQ42+'Daily-Prod.'!LH42+'Daily-Prod.'!KY42+'Daily-Prod.'!KP42+'Daily-Prod.'!KG42+'Daily-Prod.'!JX42+'Daily-Prod.'!JO42+'Daily-Prod.'!TZ42+'Daily-Prod.'!TQ42+'Daily-Prod.'!TH42+'Daily-Prod.'!SY42+'Daily-Prod.'!SP42+'Daily-Prod.'!SG42+'Daily-Prod.'!RX42+'Daily-Prod.'!RO42+'Daily-Prod.'!RF42+'Daily-Prod.'!QW42+'Daily-Prod.'!QN42+'Daily-Prod.'!QE42+'Daily-Prod.'!PV42+'Daily-Prod.'!PM42+'Daily-Prod.'!PD42+'Daily-Prod.'!OU42+'Daily-Prod.'!OL42+'Daily-Prod.'!OC42+'Daily-Prod.'!NT42+'Daily-Prod.'!NK42+'Daily-Prod.'!NB42+'Daily-Prod.'!MS42+'Daily-Prod.'!MJ42+'Daily-Prod.'!MA42+'Daily-Prod.'!LR42+'Daily-Prod.'!LI42+'Daily-Prod.'!KZ42+'Daily-Prod.'!KQ42+'Daily-Prod.'!KH42+'Daily-Prod.'!JY42+'Daily-Prod.'!JP42)/O42,"")</f>
        <v>0.34782608695652173</v>
      </c>
      <c r="O42" s="496">
        <f>IFERROR(('Daily-Prod.'!UA42+'Daily-Prod.'!TR42+'Daily-Prod.'!TI42+'Daily-Prod.'!SZ42+'Daily-Prod.'!SQ42+'Daily-Prod.'!SH42+'Daily-Prod.'!RY42+'Daily-Prod.'!RP42+'Daily-Prod.'!RG42+'Daily-Prod.'!QX42+'Daily-Prod.'!QO42+'Daily-Prod.'!QF42+'Daily-Prod.'!PW42+'Daily-Prod.'!PN42+'Daily-Prod.'!PE42+'Daily-Prod.'!OV42+'Daily-Prod.'!OM42+'Daily-Prod.'!OD42+'Daily-Prod.'!NU42+'Daily-Prod.'!NL42+'Daily-Prod.'!NC42+'Daily-Prod.'!MT42+'Daily-Prod.'!MK42+'Daily-Prod.'!MB42+'Daily-Prod.'!LS42+'Daily-Prod.'!LJ42+'Daily-Prod.'!LA42+'Daily-Prod.'!KR42+'Daily-Prod.'!KI42+'Daily-Prod.'!JZ42+'Daily-Prod.'!JQ42),"")</f>
        <v>230</v>
      </c>
      <c r="P42" s="383"/>
      <c r="Q42" s="384">
        <f>IFERROR(('Daily-Prod.'!UC42+'Daily-Prod.'!TT42+'Daily-Prod.'!TK42+'Daily-Prod.'!TB42+'Daily-Prod.'!SS42+'Daily-Prod.'!SJ42+'Daily-Prod.'!SA42+'Daily-Prod.'!RR42+'Daily-Prod.'!RI42+'Daily-Prod.'!QZ42+'Daily-Prod.'!QQ42+'Daily-Prod.'!QH42+'Daily-Prod.'!PY42+'Daily-Prod.'!PP42+'Daily-Prod.'!PG42+'Daily-Prod.'!OX42+'Daily-Prod.'!OO42+'Daily-Prod.'!OF42+'Daily-Prod.'!NW42+'Daily-Prod.'!NN42+'Daily-Prod.'!NE42+'Daily-Prod.'!MV42+'Daily-Prod.'!MM42+'Daily-Prod.'!MD42+'Daily-Prod.'!LU42+'Daily-Prod.'!LL42+'Daily-Prod.'!LC42+'Daily-Prod.'!KT42+'Daily-Prod.'!KK42+'Daily-Prod.'!KB42+'Daily-Prod.'!JS42),"")</f>
        <v>125</v>
      </c>
      <c r="R42" s="495" t="str">
        <f t="shared" si="21"/>
        <v/>
      </c>
      <c r="S42" s="378">
        <f>IFERROR(AVERAGE('Daily-Prod.'!TR42,'Daily-Prod.'!UA42,'Daily-Prod.'!TI42,'Daily-Prod.'!SZ42,'Daily-Prod.'!SQ42,'Daily-Prod.'!SH42,'Daily-Prod.'!RY42,'Daily-Prod.'!RP42,'Daily-Prod.'!RG42,'Daily-Prod.'!QX42,'Daily-Prod.'!QO42,'Daily-Prod.'!QF42,'Daily-Prod.'!PW42,'Daily-Prod.'!PN42,'Daily-Prod.'!PE42,'Daily-Prod.'!OV42,'Daily-Prod.'!OM42,'Daily-Prod.'!OD42,'Daily-Prod.'!NU42,'Daily-Prod.'!NL42,'Daily-Prod.'!NC42,'Daily-Prod.'!MT42,'Daily-Prod.'!MK42,'Daily-Prod.'!MB42,'Daily-Prod.'!LS42,'Daily-Prod.'!LJ42,'Daily-Prod.'!LA42,'Daily-Prod.'!KR42,'Daily-Prod.'!KI42,'Daily-Prod.'!JZ42),"")</f>
        <v>11.263157894736842</v>
      </c>
      <c r="T42" s="379" t="str">
        <f>IFERROR(AVERAGE('Daily-Prod.'!TS42,'Daily-Prod.'!UB42,'Daily-Prod.'!TJ42,'Daily-Prod.'!TA42,'Daily-Prod.'!SR42,'Daily-Prod.'!SI42,'Daily-Prod.'!RZ42,'Daily-Prod.'!RQ42,'Daily-Prod.'!RH42,'Daily-Prod.'!QY42,'Daily-Prod.'!QP42,'Daily-Prod.'!QG42,'Daily-Prod.'!PX42,'Daily-Prod.'!PO42,'Daily-Prod.'!PF42,'Daily-Prod.'!OW42,'Daily-Prod.'!ON42,'Daily-Prod.'!OE42,'Daily-Prod.'!NV42,'Daily-Prod.'!NM42,'Daily-Prod.'!ND42,'Daily-Prod.'!MU42,'Daily-Prod.'!ML42,'Daily-Prod.'!MC42,'Daily-Prod.'!LT42,'Daily-Prod.'!LK42,'Daily-Prod.'!LB42,'Daily-Prod.'!KS42,'Daily-Prod.'!KJ42,'Daily-Prod.'!KA42),"")</f>
        <v/>
      </c>
      <c r="U42" s="380">
        <f>IFERROR(AVERAGE('Daily-Prod.'!TT42,'Daily-Prod.'!UC42,'Daily-Prod.'!TK42,'Daily-Prod.'!TB42,'Daily-Prod.'!SS42,'Daily-Prod.'!SJ42,'Daily-Prod.'!SA42,'Daily-Prod.'!RR42,'Daily-Prod.'!RI42,'Daily-Prod.'!QZ42,'Daily-Prod.'!QQ42,'Daily-Prod.'!QH42,'Daily-Prod.'!PY42,'Daily-Prod.'!PP42,'Daily-Prod.'!PG42,'Daily-Prod.'!OX42,'Daily-Prod.'!OO42,'Daily-Prod.'!OF42,'Daily-Prod.'!NW42,'Daily-Prod.'!NN42,'Daily-Prod.'!NE42,'Daily-Prod.'!MV42,'Daily-Prod.'!MM42,'Daily-Prod.'!MD42,'Daily-Prod.'!LU42,'Daily-Prod.'!LL42,'Daily-Prod.'!LC42,'Daily-Prod.'!KT42,'Daily-Prod.'!KK42,'Daily-Prod.'!KB42),"")</f>
        <v>5.9523809523809526</v>
      </c>
      <c r="V42" s="66">
        <f>IFERROR(('Daily-Prod.'!ADN42+'Daily-Prod.'!ADE42+'Daily-Prod.'!ACV42+'Daily-Prod.'!ACM42+'Daily-Prod.'!ACD42+'Daily-Prod.'!ABU42+'Daily-Prod.'!ABL42+'Daily-Prod.'!ABC42+'Daily-Prod.'!AAT42+'Daily-Prod.'!AAK42+'Daily-Prod.'!AAB42+'Daily-Prod.'!ZS42+'Daily-Prod.'!ZJ42+'Daily-Prod.'!ZA42+'Daily-Prod.'!YR42+'Daily-Prod.'!YI42+'Daily-Prod.'!XZ42+'Daily-Prod.'!XQ42+'Daily-Prod.'!XH42+'Daily-Prod.'!WY42+'Daily-Prod.'!WP42+'Daily-Prod.'!WG42+'Daily-Prod.'!VX42+'Daily-Prod.'!VO42+'Daily-Prod.'!VF42+'Daily-Prod.'!UW42+'Daily-Prod.'!UN42+'Daily-Prod.'!UE42)/Y42,"")</f>
        <v>0.42702702702702705</v>
      </c>
      <c r="W42" s="475">
        <f>IFERROR(('Daily-Prod.'!ADO42+'Daily-Prod.'!ADF42+'Daily-Prod.'!ACW42+'Daily-Prod.'!ACN42+'Daily-Prod.'!ACE42+'Daily-Prod.'!ABV42+'Daily-Prod.'!ABM42+'Daily-Prod.'!ABD42+'Daily-Prod.'!AAU42+'Daily-Prod.'!AAL42+'Daily-Prod.'!AAC42+'Daily-Prod.'!ZT42+'Daily-Prod.'!ZK42+'Daily-Prod.'!ZB42+'Daily-Prod.'!YS42+'Daily-Prod.'!YJ42+'Daily-Prod.'!YA42+'Daily-Prod.'!XR42+'Daily-Prod.'!XI42+'Daily-Prod.'!WZ42+'Daily-Prod.'!WQ42+'Daily-Prod.'!WH42+'Daily-Prod.'!VY42+'Daily-Prod.'!VP42+'Daily-Prod.'!VG42+'Daily-Prod.'!UX42+'Daily-Prod.'!UO42+'Daily-Prod.'!UF42)/Y42,"")</f>
        <v>0.21621621621621623</v>
      </c>
      <c r="X42" s="475">
        <f>IFERROR(('Daily-Prod.'!ADR42+'Daily-Prod.'!ADI42+'Daily-Prod.'!ACZ42+'Daily-Prod.'!ACQ42+'Daily-Prod.'!ACH42+'Daily-Prod.'!ABY42+'Daily-Prod.'!ABP42+'Daily-Prod.'!ABG42+'Daily-Prod.'!AAX42+'Daily-Prod.'!AAO42+'Daily-Prod.'!AAF42+'Daily-Prod.'!ZW42+'Daily-Prod.'!ZN42+'Daily-Prod.'!ZE42+'Daily-Prod.'!YV42+'Daily-Prod.'!YM42+'Daily-Prod.'!YD42+'Daily-Prod.'!XU42+'Daily-Prod.'!XL42+'Daily-Prod.'!XC42+'Daily-Prod.'!WT42+'Daily-Prod.'!WK42+'Daily-Prod.'!WB42+'Daily-Prod.'!VS42+'Daily-Prod.'!VJ42+'Daily-Prod.'!VA42+'Daily-Prod.'!UR42+'Daily-Prod.'!UI42+'Daily-Prod.'!ADQ42+'Daily-Prod.'!ADH42+'Daily-Prod.'!ACY42+'Daily-Prod.'!ACP42+'Daily-Prod.'!ACG42+'Daily-Prod.'!ABX42+'Daily-Prod.'!ABO42+'Daily-Prod.'!ABF42+'Daily-Prod.'!AAW42+'Daily-Prod.'!AAN42+'Daily-Prod.'!AAE42+'Daily-Prod.'!ZV42+'Daily-Prod.'!ZM42+'Daily-Prod.'!ZD42+'Daily-Prod.'!YU42+'Daily-Prod.'!YL42+'Daily-Prod.'!YC42+'Daily-Prod.'!XT42+'Daily-Prod.'!XK42+'Daily-Prod.'!XB42+'Daily-Prod.'!WS42+'Daily-Prod.'!WJ42+'Daily-Prod.'!WA42+'Daily-Prod.'!VR42+'Daily-Prod.'!VI42+'Daily-Prod.'!UZ42+'Daily-Prod.'!UQ42+'Daily-Prod.'!UH42)/Y42,"")</f>
        <v>0.35675675675675678</v>
      </c>
      <c r="Y42" s="496">
        <f>IFERROR(('Daily-Prod.'!ADS42+'Daily-Prod.'!ADJ42+'Daily-Prod.'!ADA42+'Daily-Prod.'!ACR42+'Daily-Prod.'!ACI42+'Daily-Prod.'!ABZ42+'Daily-Prod.'!ABQ42+'Daily-Prod.'!ABH42+'Daily-Prod.'!AAY42+'Daily-Prod.'!AAP42+'Daily-Prod.'!AAG42+'Daily-Prod.'!ZX42+'Daily-Prod.'!ZO42+'Daily-Prod.'!ZF42+'Daily-Prod.'!YW42+'Daily-Prod.'!YN42+'Daily-Prod.'!YE42+'Daily-Prod.'!XV42+'Daily-Prod.'!XM42+'Daily-Prod.'!XD42+'Daily-Prod.'!WU42+'Daily-Prod.'!WL42+'Daily-Prod.'!WC42+'Daily-Prod.'!VT42+'Daily-Prod.'!VK42+'Daily-Prod.'!VB42+'Daily-Prod.'!US42+'Daily-Prod.'!UJ42),"")</f>
        <v>185</v>
      </c>
      <c r="Z42" s="383"/>
      <c r="AA42" s="384">
        <f>IFERROR(('Daily-Prod.'!ADU42+'Daily-Prod.'!ADL42+'Daily-Prod.'!ADC42+'Daily-Prod.'!ACT42+'Daily-Prod.'!ACK42+'Daily-Prod.'!ACB42+'Daily-Prod.'!ABS42+'Daily-Prod.'!ABJ42+'Daily-Prod.'!ABA42+'Daily-Prod.'!AAR42+'Daily-Prod.'!AAI42+'Daily-Prod.'!ZZ42+'Daily-Prod.'!ZQ42+'Daily-Prod.'!ZH42+'Daily-Prod.'!YY42+'Daily-Prod.'!YP42+'Daily-Prod.'!YG42+'Daily-Prod.'!XX42+'Daily-Prod.'!XO42+'Daily-Prod.'!XF42+'Daily-Prod.'!WW42+'Daily-Prod.'!WN42+'Daily-Prod.'!WE42+'Daily-Prod.'!VV42+'Daily-Prod.'!VM42+'Daily-Prod.'!VD42+'Daily-Prod.'!UU42+'Daily-Prod.'!UL42),"")</f>
        <v>146</v>
      </c>
      <c r="AB42" s="495" t="str">
        <f t="shared" si="22"/>
        <v/>
      </c>
      <c r="AC42" s="378">
        <f>IFERROR(AVERAGE('Daily-Prod.'!ADS42,'Daily-Prod.'!ADJ42,'Daily-Prod.'!ADA42,'Daily-Prod.'!ACR42,'Daily-Prod.'!ACI42,'Daily-Prod.'!ABZ42,'Daily-Prod.'!ABQ42,'Daily-Prod.'!ABH42,'Daily-Prod.'!AAY42,'Daily-Prod.'!AAP42,'Daily-Prod.'!AAG42,'Daily-Prod.'!ZX42,'Daily-Prod.'!ZO42,'Daily-Prod.'!ZF42,'Daily-Prod.'!YW42,'Daily-Prod.'!YN42,'Daily-Prod.'!YE42,'Daily-Prod.'!XV42,'Daily-Prod.'!XM42,'Daily-Prod.'!XD42,'Daily-Prod.'!WU42,'Daily-Prod.'!WL42,'Daily-Prod.'!WC42,'Daily-Prod.'!VT42,'Daily-Prod.'!VK42,'Daily-Prod.'!VB42,'Daily-Prod.'!US42,'Daily-Prod.'!UJ42),"")</f>
        <v>9.7368421052631575</v>
      </c>
      <c r="AD42" s="379" t="str">
        <f>IFERROR(AVERAGE('Daily-Prod.'!ADT42,'Daily-Prod.'!ADK42,'Daily-Prod.'!ADB42,'Daily-Prod.'!ACS42,'Daily-Prod.'!ACJ42,'Daily-Prod.'!ACA42,'Daily-Prod.'!ABR42,'Daily-Prod.'!ABI42,'Daily-Prod.'!AAZ42,'Daily-Prod.'!AAQ42,'Daily-Prod.'!AAH42,'Daily-Prod.'!ZY42,'Daily-Prod.'!ZP42,'Daily-Prod.'!ZG42,'Daily-Prod.'!YX42,'Daily-Prod.'!YO42,'Daily-Prod.'!YF42,'Daily-Prod.'!XW42,'Daily-Prod.'!XN42,'Daily-Prod.'!XE42,'Daily-Prod.'!WV42,'Daily-Prod.'!WM42,'Daily-Prod.'!WD42,'Daily-Prod.'!VU42,'Daily-Prod.'!VL42,'Daily-Prod.'!VC42,'Daily-Prod.'!UT42,'Daily-Prod.'!UK42),"")</f>
        <v/>
      </c>
      <c r="AE42" s="380">
        <f>IFERROR(AVERAGE('Daily-Prod.'!ADU42,'Daily-Prod.'!ADL42,'Daily-Prod.'!ADC42,'Daily-Prod.'!ACT42,'Daily-Prod.'!ACK42,'Daily-Prod.'!ACB42,'Daily-Prod.'!ABS42,'Daily-Prod.'!ABJ42,'Daily-Prod.'!ABA42,'Daily-Prod.'!AAR42,'Daily-Prod.'!AAI42,'Daily-Prod.'!ZZ42,'Daily-Prod.'!ZQ42,'Daily-Prod.'!ZH42,'Daily-Prod.'!YY42,'Daily-Prod.'!YP42,'Daily-Prod.'!YG42,'Daily-Prod.'!XX42,'Daily-Prod.'!XO42,'Daily-Prod.'!XF42,'Daily-Prod.'!WW42,'Daily-Prod.'!WN42,'Daily-Prod.'!WE42,'Daily-Prod.'!VV42,'Daily-Prod.'!VM42,'Daily-Prod.'!VD42,'Daily-Prod.'!UU42,'Daily-Prod.'!UL42),"")</f>
        <v>8.1111111111111107</v>
      </c>
      <c r="AF42" s="66">
        <f>IFERROR(('Daily-Prod.'!AOG42+'Daily-Prod.'!ANX42+'Daily-Prod.'!ANO42+'Daily-Prod.'!ANF42+'Daily-Prod.'!AMW42+'Daily-Prod.'!AMN42+'Daily-Prod.'!AME42+'Daily-Prod.'!ALV42+'Daily-Prod.'!ALM42+'Daily-Prod.'!ALD42+'Daily-Prod.'!AKU42+'Daily-Prod.'!AKL42+'Daily-Prod.'!AKC42+'Daily-Prod.'!AJT42+'Daily-Prod.'!AJK42+'Daily-Prod.'!AJB42+'Daily-Prod.'!AIS42+'Daily-Prod.'!AIJ42+'Daily-Prod.'!AIA42+'Daily-Prod.'!AHR42+'Daily-Prod.'!AHI42+'Daily-Prod.'!AGZ42+'Daily-Prod.'!AGQ42+'Daily-Prod.'!AGH42+'Daily-Prod.'!AFY42+'Daily-Prod.'!AFP42+'Daily-Prod.'!AFG42+'Daily-Prod.'!AEX42+'Daily-Prod.'!AEO42+'Daily-Prod.'!AEF42+'Daily-Prod.'!ADW42)/AI42,"")</f>
        <v>0.54545454545454541</v>
      </c>
      <c r="AG42" s="475">
        <f>IFERROR(('Daily-Prod.'!AOH42+'Daily-Prod.'!ANY42+'Daily-Prod.'!ANP42+'Daily-Prod.'!ANG42+'Daily-Prod.'!AMX42+'Daily-Prod.'!AMO42+'Daily-Prod.'!AMF42+'Daily-Prod.'!ALW42+'Daily-Prod.'!ALN42+'Daily-Prod.'!ALE42+'Daily-Prod.'!AKV42+'Daily-Prod.'!AKM42+'Daily-Prod.'!AKD42+'Daily-Prod.'!AJU42+'Daily-Prod.'!AJL42+'Daily-Prod.'!AJC42+'Daily-Prod.'!AIT42+'Daily-Prod.'!AIK42+'Daily-Prod.'!AIB42+'Daily-Prod.'!AHS42+'Daily-Prod.'!AHJ42+'Daily-Prod.'!AHA42+'Daily-Prod.'!AGR42+'Daily-Prod.'!AGI42+'Daily-Prod.'!AFZ42+'Daily-Prod.'!AFQ42+'Daily-Prod.'!AFH42+'Daily-Prod.'!AEY42+'Daily-Prod.'!AEP42+'Daily-Prod.'!AEG42+'Daily-Prod.'!ADX42)/AI42,"")</f>
        <v>0.20454545454545456</v>
      </c>
      <c r="AH42" s="475">
        <f>IFERROR(('Daily-Prod.'!AOK42+'Daily-Prod.'!AOB42+'Daily-Prod.'!ANS42+'Daily-Prod.'!ANJ42+'Daily-Prod.'!ANA42+'Daily-Prod.'!AMR42+'Daily-Prod.'!AMI42+'Daily-Prod.'!ALZ42+'Daily-Prod.'!ALQ42+'Daily-Prod.'!ALH42+'Daily-Prod.'!AKY42+'Daily-Prod.'!AKP42+'Daily-Prod.'!AKG42+'Daily-Prod.'!AJX42+'Daily-Prod.'!AJO42+'Daily-Prod.'!AJF42+'Daily-Prod.'!AIW42+'Daily-Prod.'!AIN42+'Daily-Prod.'!AIE42+'Daily-Prod.'!AHV42+'Daily-Prod.'!AHM42+'Daily-Prod.'!AHD42+'Daily-Prod.'!AGU42+'Daily-Prod.'!AGL42+'Daily-Prod.'!AGC42+'Daily-Prod.'!AFT42+'Daily-Prod.'!AFK42+'Daily-Prod.'!AFB42+'Daily-Prod.'!AES42+'Daily-Prod.'!AEJ42+'Daily-Prod.'!AEA42+'Daily-Prod.'!AOJ42+'Daily-Prod.'!AOA42+'Daily-Prod.'!ANR42+'Daily-Prod.'!ANI42+'Daily-Prod.'!AMZ42+'Daily-Prod.'!AMQ42+'Daily-Prod.'!AMH42+'Daily-Prod.'!ALY42+'Daily-Prod.'!ALP42+'Daily-Prod.'!ALG42+'Daily-Prod.'!AKX42+'Daily-Prod.'!AKO42+'Daily-Prod.'!AKF42+'Daily-Prod.'!AJW42+'Daily-Prod.'!AJN42+'Daily-Prod.'!AJE42+'Daily-Prod.'!AIV42+'Daily-Prod.'!AIM42+'Daily-Prod.'!AID42+'Daily-Prod.'!AHU42+'Daily-Prod.'!AHL42+'Daily-Prod.'!AHC42+'Daily-Prod.'!AGT42+'Daily-Prod.'!AGK42+'Daily-Prod.'!AGB42+'Daily-Prod.'!AFS42+'Daily-Prod.'!AFJ42+'Daily-Prod.'!AFA42+'Daily-Prod.'!AER42+'Daily-Prod.'!AEI42+'Daily-Prod.'!ADZ42)/AI42,"")</f>
        <v>0.25</v>
      </c>
      <c r="AI42" s="496">
        <f>IFERROR(('Daily-Prod.'!AOL42+'Daily-Prod.'!AOC42+'Daily-Prod.'!ANT42+'Daily-Prod.'!ANK42+'Daily-Prod.'!ANB42+'Daily-Prod.'!AMS42+'Daily-Prod.'!AMJ42+'Daily-Prod.'!AMA42+'Daily-Prod.'!ALR42+'Daily-Prod.'!ALI42+'Daily-Prod.'!AKZ42+'Daily-Prod.'!AKQ42+'Daily-Prod.'!AKH42+'Daily-Prod.'!AJY42+'Daily-Prod.'!AJP42+'Daily-Prod.'!AJG42+'Daily-Prod.'!AIX42+'Daily-Prod.'!AIO42+'Daily-Prod.'!AIF42+'Daily-Prod.'!AHW42+'Daily-Prod.'!AHN42+'Daily-Prod.'!AHE42+'Daily-Prod.'!AGV42+'Daily-Prod.'!AGM42+'Daily-Prod.'!AGD42+'Daily-Prod.'!AFU42+'Daily-Prod.'!AFL42+'Daily-Prod.'!AFC42+'Daily-Prod.'!AET42+'Daily-Prod.'!AEK42+'Daily-Prod.'!AEB42),"")</f>
        <v>88</v>
      </c>
      <c r="AJ42" s="383"/>
      <c r="AK42" s="384">
        <f>IFERROR(('Daily-Prod.'!AON42+'Daily-Prod.'!AOE42+'Daily-Prod.'!ANV42+'Daily-Prod.'!ANM42+'Daily-Prod.'!AND42+'Daily-Prod.'!AMU42+'Daily-Prod.'!AML42+'Daily-Prod.'!AMC42+'Daily-Prod.'!ALT42+'Daily-Prod.'!ALK42+'Daily-Prod.'!ALB42+'Daily-Prod.'!AKS42+'Daily-Prod.'!AKJ42+'Daily-Prod.'!AKA42+'Daily-Prod.'!AJR42+'Daily-Prod.'!AJI42+'Daily-Prod.'!AIZ42+'Daily-Prod.'!AIQ42+'Daily-Prod.'!AIH42+'Daily-Prod.'!AHY42+'Daily-Prod.'!AHP42+'Daily-Prod.'!AHG42+'Daily-Prod.'!AGX42+'Daily-Prod.'!AGO42+'Daily-Prod.'!AGF42+'Daily-Prod.'!AFW42+'Daily-Prod.'!AFN42+'Daily-Prod.'!AFE42+'Daily-Prod.'!AEV42+'Daily-Prod.'!AEM42+'Daily-Prod.'!AED42),"")</f>
        <v>216</v>
      </c>
      <c r="AL42" s="495" t="str">
        <f t="shared" si="23"/>
        <v/>
      </c>
      <c r="AM42" s="378">
        <f>IFERROR(AVERAGE('Daily-Prod.'!AOL42,'Daily-Prod.'!AOC42,'Daily-Prod.'!ANT42,'Daily-Prod.'!ANK42,'Daily-Prod.'!ANB42,'Daily-Prod.'!AMS42,'Daily-Prod.'!AMJ42,'Daily-Prod.'!AMA42,'Daily-Prod.'!ALR42,'Daily-Prod.'!ALI42,'Daily-Prod.'!AKZ42,'Daily-Prod.'!AKQ42,'Daily-Prod.'!AKH42,'Daily-Prod.'!AJY42,'Daily-Prod.'!AJP42,'Daily-Prod.'!AJG42,'Daily-Prod.'!AIX42,'Daily-Prod.'!AIO42,'Daily-Prod.'!AIF42,'Daily-Prod.'!AHW42,'Daily-Prod.'!AHN42,'Daily-Prod.'!AHE42,'Daily-Prod.'!AGV42,'Daily-Prod.'!AGM42,'Daily-Prod.'!AGD42,'Daily-Prod.'!AFU42,'Daily-Prod.'!AFL42,'Daily-Prod.'!AFC42,'Daily-Prod.'!AET42,'Daily-Prod.'!AEK42,'Daily-Prod.'!AEB42),"")</f>
        <v>4.6315789473684212</v>
      </c>
      <c r="AN42" s="379"/>
      <c r="AO42" s="380">
        <f>IFERROR(AVERAGE('Daily-Prod.'!AON42,'Daily-Prod.'!AOE42,'Daily-Prod.'!ANV42,'Daily-Prod.'!ANM42,'Daily-Prod.'!AND42,'Daily-Prod.'!AMU42,'Daily-Prod.'!AML42,'Daily-Prod.'!AMC42,'Daily-Prod.'!ALT42,'Daily-Prod.'!ALK42,'Daily-Prod.'!ALB42,'Daily-Prod.'!AKS42,'Daily-Prod.'!AKJ42,'Daily-Prod.'!AKA42,'Daily-Prod.'!AJR42,'Daily-Prod.'!AJI42,'Daily-Prod.'!AIZ42,'Daily-Prod.'!AIQ42,'Daily-Prod.'!AIH42,'Daily-Prod.'!AHY42,'Daily-Prod.'!AHP42,'Daily-Prod.'!AHG42,'Daily-Prod.'!AGX42,'Daily-Prod.'!AGO42,'Daily-Prod.'!AGF42,'Daily-Prod.'!AFW42,'Daily-Prod.'!AFN42,'Daily-Prod.'!AFE42,'Daily-Prod.'!AEV42,'Daily-Prod.'!AEM42,'Daily-Prod.'!AED42),"")</f>
        <v>11.368421052631579</v>
      </c>
      <c r="AP42" s="66">
        <f>IFERROR(('Daily-Prod.'!AYZ42+'Daily-Prod.'!AYQ42+'Daily-Prod.'!AYH42+'Daily-Prod.'!AXY42+'Daily-Prod.'!AXP42+'Daily-Prod.'!AXG42+'Daily-Prod.'!AWX42+'Daily-Prod.'!AWO42+'Daily-Prod.'!AWF42+'Daily-Prod.'!AVW42+'Daily-Prod.'!AVN42+'Daily-Prod.'!AVE42+'Daily-Prod.'!AUV42+'Daily-Prod.'!AUM42+'Daily-Prod.'!AUD42+'Daily-Prod.'!ATU42+'Daily-Prod.'!ATL42+'Daily-Prod.'!ATC42+'Daily-Prod.'!AST42+'Daily-Prod.'!ASK42+'Daily-Prod.'!ASB42+'Daily-Prod.'!ARS42+'Daily-Prod.'!ARJ42+'Daily-Prod.'!ARA42+'Daily-Prod.'!AQR42+'Daily-Prod.'!AQI42+'Daily-Prod.'!APZ42+'Daily-Prod.'!APQ42+'Daily-Prod.'!APH42+'Daily-Prod.'!AOY42+'Daily-Prod.'!AOP42)/AS42,"")</f>
        <v>0</v>
      </c>
      <c r="AQ42" s="475">
        <f>IFERROR(('Daily-Prod.'!AZA42+'Daily-Prod.'!AYR42+'Daily-Prod.'!AYI42+'Daily-Prod.'!AXZ42+'Daily-Prod.'!AXQ42+'Daily-Prod.'!AXH42+'Daily-Prod.'!AWY42+'Daily-Prod.'!AWP42+'Daily-Prod.'!AWG42+'Daily-Prod.'!AVX42+'Daily-Prod.'!AVO42+'Daily-Prod.'!AVF42+'Daily-Prod.'!AUW42+'Daily-Prod.'!AUN42+'Daily-Prod.'!AUE42+'Daily-Prod.'!ATV42+'Daily-Prod.'!ATM42+'Daily-Prod.'!ATD42+'Daily-Prod.'!ASU42+'Daily-Prod.'!ASL42+'Daily-Prod.'!ASC42+'Daily-Prod.'!ART42+'Daily-Prod.'!ARK42+'Daily-Prod.'!ARB42+'Daily-Prod.'!AQS42+'Daily-Prod.'!AQJ42+'Daily-Prod.'!AQA42+'Daily-Prod.'!APR42+'Daily-Prod.'!API42+'Daily-Prod.'!AOZ42+'Daily-Prod.'!AOQ42)/AS42,"")</f>
        <v>1</v>
      </c>
      <c r="AR42" s="475">
        <f>IFERROR(('Daily-Prod.'!AZC42+'Daily-Prod.'!AYT42+'Daily-Prod.'!AYK42+'Daily-Prod.'!AYB42+'Daily-Prod.'!AXS42+'Daily-Prod.'!AXJ42+'Daily-Prod.'!AXA42+'Daily-Prod.'!AWR42+'Daily-Prod.'!AWI42+'Daily-Prod.'!AVZ42+'Daily-Prod.'!AVQ42+'Daily-Prod.'!AVH42+'Daily-Prod.'!AUY42+'Daily-Prod.'!AUP42+'Daily-Prod.'!AUG42+'Daily-Prod.'!ATX42+'Daily-Prod.'!ATO42+'Daily-Prod.'!ATF42+'Daily-Prod.'!ASW42+'Daily-Prod.'!ASN42+'Daily-Prod.'!ASE42+'Daily-Prod.'!ARV42+'Daily-Prod.'!ARM42+'Daily-Prod.'!ARD42+'Daily-Prod.'!AQU42+'Daily-Prod.'!AQL42+'Daily-Prod.'!AQC42+'Daily-Prod.'!APT42+'Daily-Prod.'!APK42+'Daily-Prod.'!APB42+'Daily-Prod.'!AOS42+'Daily-Prod.'!AZD42+'Daily-Prod.'!AYU42+'Daily-Prod.'!AYL42+'Daily-Prod.'!AYC42+'Daily-Prod.'!AXT42+'Daily-Prod.'!AXK42+'Daily-Prod.'!AXB42+'Daily-Prod.'!AWS42+'Daily-Prod.'!AWJ42+'Daily-Prod.'!AWA42+'Daily-Prod.'!AVR42+'Daily-Prod.'!AVI42+'Daily-Prod.'!AUZ42+'Daily-Prod.'!AUQ42+'Daily-Prod.'!AUH42+'Daily-Prod.'!ATY42+'Daily-Prod.'!ATP42+'Daily-Prod.'!ATG42+'Daily-Prod.'!ASX42+'Daily-Prod.'!ASO42+'Daily-Prod.'!ASF42+'Daily-Prod.'!ARW42+'Daily-Prod.'!ARN42+'Daily-Prod.'!ARE42+'Daily-Prod.'!AQV42+'Daily-Prod.'!AQM42+'Daily-Prod.'!AQD42+'Daily-Prod.'!APU42+'Daily-Prod.'!APL42+'Daily-Prod.'!APC42+'Daily-Prod.'!AOT42)/AS42,"")</f>
        <v>0</v>
      </c>
      <c r="AS42" s="496">
        <f>IFERROR(('Daily-Prod.'!AZE42+'Daily-Prod.'!AYV42+'Daily-Prod.'!AYM42+'Daily-Prod.'!AYD42+'Daily-Prod.'!AXU42+'Daily-Prod.'!AXL42+'Daily-Prod.'!AXC42+'Daily-Prod.'!AWT42+'Daily-Prod.'!AWK42+'Daily-Prod.'!AWB42+'Daily-Prod.'!AVS42+'Daily-Prod.'!AVJ42+'Daily-Prod.'!AVA42+'Daily-Prod.'!AUR42+'Daily-Prod.'!AUI42+'Daily-Prod.'!ATZ42+'Daily-Prod.'!ATQ42+'Daily-Prod.'!ATH42+'Daily-Prod.'!ASY42+'Daily-Prod.'!ASP42+'Daily-Prod.'!ASG42+'Daily-Prod.'!ARX42+'Daily-Prod.'!ARO42+'Daily-Prod.'!ARF42+'Daily-Prod.'!AQW42+'Daily-Prod.'!AQN42+'Daily-Prod.'!AQE42+'Daily-Prod.'!APV42+'Daily-Prod.'!APM42+'Daily-Prod.'!APD42+'Daily-Prod.'!AOU42),"")</f>
        <v>1</v>
      </c>
      <c r="AT42" s="383"/>
      <c r="AU42" s="384">
        <f>IFERROR(('Daily-Prod.'!AZG42+'Daily-Prod.'!AYX42+'Daily-Prod.'!AYO42+'Daily-Prod.'!AYF42+'Daily-Prod.'!AXW42+'Daily-Prod.'!AXN42+'Daily-Prod.'!AXE42+'Daily-Prod.'!AWV42+'Daily-Prod.'!AWM42+'Daily-Prod.'!AWD42+'Daily-Prod.'!AVU42+'Daily-Prod.'!AVL42+'Daily-Prod.'!AVC42+'Daily-Prod.'!AUT42+'Daily-Prod.'!AUK42+'Daily-Prod.'!AUB42+'Daily-Prod.'!ATS42+'Daily-Prod.'!ATJ42+'Daily-Prod.'!ATA42+'Daily-Prod.'!ASR42+'Daily-Prod.'!ASI42+'Daily-Prod.'!ARZ42+'Daily-Prod.'!ARQ42+'Daily-Prod.'!ARH42+'Daily-Prod.'!AQY42+'Daily-Prod.'!AQP42+'Daily-Prod.'!AQG42+'Daily-Prod.'!APX42+'Daily-Prod.'!APO42+'Daily-Prod.'!APF42+'Daily-Prod.'!AOW42),"")</f>
        <v>11</v>
      </c>
      <c r="AV42" s="495" t="str">
        <f t="shared" si="24"/>
        <v/>
      </c>
      <c r="AW42" s="378"/>
      <c r="AX42" s="379"/>
      <c r="AY42" s="380"/>
      <c r="AZ42" s="66"/>
      <c r="BA42" s="475"/>
      <c r="BB42" s="475"/>
      <c r="BC42" s="496"/>
      <c r="BD42" s="383"/>
      <c r="BE42" s="384"/>
      <c r="BF42" s="495"/>
      <c r="BG42" s="378"/>
      <c r="BH42" s="379"/>
      <c r="BI42" s="380"/>
      <c r="BJ42" s="66"/>
      <c r="BK42" s="475"/>
      <c r="BL42" s="475"/>
      <c r="BM42" s="496"/>
      <c r="BN42" s="383"/>
      <c r="BO42" s="384"/>
      <c r="BP42" s="495"/>
      <c r="BQ42" s="378"/>
      <c r="BR42" s="379"/>
      <c r="BS42" s="380"/>
    </row>
    <row r="43" spans="1:71" s="502" customFormat="1">
      <c r="A43" s="463" t="s">
        <v>146</v>
      </c>
      <c r="B43" s="501">
        <f>IFERROR(('Daily-Prod.'!JC43+'Daily-Prod.'!IT43+'Daily-Prod.'!IK43+'Daily-Prod.'!IB43+'Daily-Prod.'!HS43+'Daily-Prod.'!HJ43+'Daily-Prod.'!HA43+'Daily-Prod.'!GR43+'Daily-Prod.'!GI43+'Daily-Prod.'!FZ43+'Daily-Prod.'!FQ43+'Daily-Prod.'!FH43+'Daily-Prod.'!EY43+'Daily-Prod.'!EP43+'Daily-Prod.'!EG43+'Daily-Prod.'!DX43+'Daily-Prod.'!DO43+'Daily-Prod.'!DF43+'Daily-Prod.'!CW43+'Daily-Prod.'!CN43+'Daily-Prod.'!CE43+'Daily-Prod.'!BV43+'Daily-Prod.'!BM43+'Daily-Prod.'!BD43+'Daily-Prod.'!AU43+'Daily-Prod.'!AL43+'Daily-Prod.'!AC43+'Daily-Prod.'!T43+'Daily-Prod.'!K43+'Daily-Prod.'!B43)/E43,"")</f>
        <v>0.50257731958762886</v>
      </c>
      <c r="C43" s="500">
        <f>IFERROR(('Daily-Prod.'!JD43+'Daily-Prod.'!IU43+'Daily-Prod.'!IL43+'Daily-Prod.'!IC43+'Daily-Prod.'!HT43+'Daily-Prod.'!HK43+'Daily-Prod.'!HB43+'Daily-Prod.'!GS43+'Daily-Prod.'!GJ43+'Daily-Prod.'!GA43+'Daily-Prod.'!FR43+'Daily-Prod.'!FI43+'Daily-Prod.'!EZ43+'Daily-Prod.'!EQ43+'Daily-Prod.'!EH43+'Daily-Prod.'!DY43+'Daily-Prod.'!DP43+'Daily-Prod.'!DG43+'Daily-Prod.'!CX43+'Daily-Prod.'!CO43+'Daily-Prod.'!CF43+'Daily-Prod.'!BW43+'Daily-Prod.'!BN43+'Daily-Prod.'!BE43+'Daily-Prod.'!AV43+'Daily-Prod.'!AM43+'Daily-Prod.'!AD43+'Daily-Prod.'!U43+'Daily-Prod.'!L43+'Daily-Prod.'!C43)/E43,"")</f>
        <v>0.22054491899852724</v>
      </c>
      <c r="D43" s="499">
        <f>IFERROR(('Daily-Prod.'!JF43+'Daily-Prod.'!IW43+'Daily-Prod.'!IN43+'Daily-Prod.'!IE43+'Daily-Prod.'!HV43+'Daily-Prod.'!HM43+'Daily-Prod.'!HD43+'Daily-Prod.'!GU43+'Daily-Prod.'!GL43+'Daily-Prod.'!GC43+'Daily-Prod.'!FT43+'Daily-Prod.'!FK43+'Daily-Prod.'!FB43+'Daily-Prod.'!ES43+'Daily-Prod.'!EJ43+'Daily-Prod.'!EA43+'Daily-Prod.'!DR43+'Daily-Prod.'!DI43+'Daily-Prod.'!CZ43+'Daily-Prod.'!CQ43+'Daily-Prod.'!CH43+'Daily-Prod.'!BY43+'Daily-Prod.'!BP43+'Daily-Prod.'!BG43+'Daily-Prod.'!AX43+'Daily-Prod.'!AO43+'Daily-Prod.'!AF43+'Daily-Prod.'!W43+'Daily-Prod.'!N43+'Daily-Prod.'!E43+'Daily-Prod.'!JG43+'Daily-Prod.'!IX43+'Daily-Prod.'!IO43+'Daily-Prod.'!IF43+'Daily-Prod.'!HW43+'Daily-Prod.'!HN43+'Daily-Prod.'!HE43+'Daily-Prod.'!GV43+'Daily-Prod.'!GM43+'Daily-Prod.'!GD43+'Daily-Prod.'!FU43+'Daily-Prod.'!FL43+'Daily-Prod.'!FC43+'Daily-Prod.'!ET43+'Daily-Prod.'!EK43+'Daily-Prod.'!EB43+'Daily-Prod.'!DS43+'Daily-Prod.'!DJ43+'Daily-Prod.'!DA43+'Daily-Prod.'!CR43+'Daily-Prod.'!CI43+'Daily-Prod.'!BZ43+'Daily-Prod.'!BQ43+'Daily-Prod.'!BH43+'Daily-Prod.'!AY43+'Daily-Prod.'!AP43+'Daily-Prod.'!AG43+'Daily-Prod.'!X43+'Daily-Prod.'!O43+'Daily-Prod.'!F43)/E43,"")</f>
        <v>0.2768777614138439</v>
      </c>
      <c r="E43" s="391">
        <f>SUM(E26:E42)</f>
        <v>2716</v>
      </c>
      <c r="F43" s="386"/>
      <c r="G43" s="385">
        <f>SUM(G26:G42)</f>
        <v>921</v>
      </c>
      <c r="H43" s="483"/>
      <c r="I43" s="71">
        <f>AVERAGE(I26:I42)</f>
        <v>14.110921703210792</v>
      </c>
      <c r="J43" s="381"/>
      <c r="K43" s="382">
        <f>AVERAGE(K26:K42)</f>
        <v>7.7306284624466457</v>
      </c>
      <c r="L43" s="501">
        <f>IFERROR(('Daily-Prod.'!TV43+'Daily-Prod.'!TM43+'Daily-Prod.'!TD43+'Daily-Prod.'!SU43+'Daily-Prod.'!SL43+'Daily-Prod.'!SC43+'Daily-Prod.'!RT43+'Daily-Prod.'!RK43+'Daily-Prod.'!RB43+'Daily-Prod.'!QS43+'Daily-Prod.'!QJ43+'Daily-Prod.'!QA43+'Daily-Prod.'!PR43+'Daily-Prod.'!PI43+'Daily-Prod.'!OZ43+'Daily-Prod.'!OQ43+'Daily-Prod.'!OH43+'Daily-Prod.'!NY43+'Daily-Prod.'!NP43+'Daily-Prod.'!NG43+'Daily-Prod.'!MX43+'Daily-Prod.'!MO43+'Daily-Prod.'!MF43+'Daily-Prod.'!LW43+'Daily-Prod.'!LN43+'Daily-Prod.'!LE43+'Daily-Prod.'!KV43+'Daily-Prod.'!KM43+'Daily-Prod.'!KD43+'Daily-Prod.'!JU43+'Daily-Prod.'!JL43)/O43,"")</f>
        <v>0.46309169149288315</v>
      </c>
      <c r="M43" s="500">
        <f>IFERROR(('Daily-Prod.'!TW43+'Daily-Prod.'!TN43+'Daily-Prod.'!TE43+'Daily-Prod.'!SV43+'Daily-Prod.'!SM43+'Daily-Prod.'!SD43+'Daily-Prod.'!RU43+'Daily-Prod.'!RL43+'Daily-Prod.'!RC43+'Daily-Prod.'!QT43+'Daily-Prod.'!QK43+'Daily-Prod.'!QB43+'Daily-Prod.'!PS43+'Daily-Prod.'!PJ43+'Daily-Prod.'!PA43+'Daily-Prod.'!OR43+'Daily-Prod.'!OI43+'Daily-Prod.'!NZ43+'Daily-Prod.'!NQ43+'Daily-Prod.'!NH43+'Daily-Prod.'!MY43+'Daily-Prod.'!MP43+'Daily-Prod.'!MG43+'Daily-Prod.'!LX43+'Daily-Prod.'!LO43+'Daily-Prod.'!LF43+'Daily-Prod.'!KW43+'Daily-Prod.'!KN43+'Daily-Prod.'!KE43+'Daily-Prod.'!JV43+'Daily-Prod.'!JM43)/O43,"")</f>
        <v>0.25322740814299899</v>
      </c>
      <c r="N43" s="499">
        <f>IFERROR(('Daily-Prod.'!TY43+'Daily-Prod.'!TP43+'Daily-Prod.'!TG43+'Daily-Prod.'!SX43+'Daily-Prod.'!SO43+'Daily-Prod.'!SF43+'Daily-Prod.'!RW43+'Daily-Prod.'!RN43+'Daily-Prod.'!RE43+'Daily-Prod.'!QV43+'Daily-Prod.'!QM43+'Daily-Prod.'!QD43+'Daily-Prod.'!PU43+'Daily-Prod.'!PL43+'Daily-Prod.'!PC43+'Daily-Prod.'!OT43+'Daily-Prod.'!OK43+'Daily-Prod.'!OB43+'Daily-Prod.'!NS43+'Daily-Prod.'!NJ43+'Daily-Prod.'!NA43+'Daily-Prod.'!MR43+'Daily-Prod.'!MI43+'Daily-Prod.'!LZ43+'Daily-Prod.'!LQ43+'Daily-Prod.'!LH43+'Daily-Prod.'!KY43+'Daily-Prod.'!KP43+'Daily-Prod.'!KG43+'Daily-Prod.'!JX43+'Daily-Prod.'!JO43+'Daily-Prod.'!TZ43+'Daily-Prod.'!TQ43+'Daily-Prod.'!TH43+'Daily-Prod.'!SY43+'Daily-Prod.'!SP43+'Daily-Prod.'!SG43+'Daily-Prod.'!RX43+'Daily-Prod.'!RO43+'Daily-Prod.'!RF43+'Daily-Prod.'!QW43+'Daily-Prod.'!QN43+'Daily-Prod.'!QE43+'Daily-Prod.'!PV43+'Daily-Prod.'!PM43+'Daily-Prod.'!PD43+'Daily-Prod.'!OU43+'Daily-Prod.'!OL43+'Daily-Prod.'!OC43+'Daily-Prod.'!NT43+'Daily-Prod.'!NK43+'Daily-Prod.'!NB43+'Daily-Prod.'!MS43+'Daily-Prod.'!MJ43+'Daily-Prod.'!MA43+'Daily-Prod.'!LR43+'Daily-Prod.'!LI43+'Daily-Prod.'!KZ43+'Daily-Prod.'!KQ43+'Daily-Prod.'!KH43+'Daily-Prod.'!JY43+'Daily-Prod.'!JP43)/O43,"")</f>
        <v>0.28368090036411786</v>
      </c>
      <c r="O43" s="391">
        <f>SUM(O26:O42)</f>
        <v>3021</v>
      </c>
      <c r="P43" s="386"/>
      <c r="Q43" s="385">
        <f>SUM(Q26:Q42)</f>
        <v>1803</v>
      </c>
      <c r="R43" s="483"/>
      <c r="S43" s="71">
        <f>AVERAGE(S26:S42)</f>
        <v>12.125526165403672</v>
      </c>
      <c r="T43" s="381"/>
      <c r="U43" s="382">
        <f>AVERAGE(U26:U42)</f>
        <v>7.3390758850040037</v>
      </c>
      <c r="V43" s="501">
        <f>IFERROR(('Daily-Prod.'!ADN43+'Daily-Prod.'!ADE43+'Daily-Prod.'!ACV43+'Daily-Prod.'!ACM43+'Daily-Prod.'!ACD43+'Daily-Prod.'!ABU43+'Daily-Prod.'!ABL43+'Daily-Prod.'!ABC43+'Daily-Prod.'!AAT43+'Daily-Prod.'!AAK43+'Daily-Prod.'!AAB43+'Daily-Prod.'!ZS43+'Daily-Prod.'!ZJ43+'Daily-Prod.'!ZA43+'Daily-Prod.'!YR43+'Daily-Prod.'!YI43+'Daily-Prod.'!XZ43+'Daily-Prod.'!XQ43+'Daily-Prod.'!XH43+'Daily-Prod.'!WY43+'Daily-Prod.'!WP43+'Daily-Prod.'!WG43+'Daily-Prod.'!VX43+'Daily-Prod.'!VO43+'Daily-Prod.'!VF43+'Daily-Prod.'!UW43+'Daily-Prod.'!UN43+'Daily-Prod.'!UE43)/Y43,"")</f>
        <v>0.45659163987138263</v>
      </c>
      <c r="W43" s="500">
        <f>IFERROR(('Daily-Prod.'!ADO43+'Daily-Prod.'!ADF43+'Daily-Prod.'!ACW43+'Daily-Prod.'!ACN43+'Daily-Prod.'!ACE43+'Daily-Prod.'!ABV43+'Daily-Prod.'!ABM43+'Daily-Prod.'!ABD43+'Daily-Prod.'!AAU43+'Daily-Prod.'!AAL43+'Daily-Prod.'!AAC43+'Daily-Prod.'!ZT43+'Daily-Prod.'!ZK43+'Daily-Prod.'!ZB43+'Daily-Prod.'!YS43+'Daily-Prod.'!YJ43+'Daily-Prod.'!YA43+'Daily-Prod.'!XR43+'Daily-Prod.'!XI43+'Daily-Prod.'!WZ43+'Daily-Prod.'!WQ43+'Daily-Prod.'!WH43+'Daily-Prod.'!VY43+'Daily-Prod.'!VP43+'Daily-Prod.'!VG43+'Daily-Prod.'!UX43+'Daily-Prod.'!UO43+'Daily-Prod.'!UF43)/Y43,"")</f>
        <v>0.26205787781350481</v>
      </c>
      <c r="X43" s="499">
        <f>IFERROR(('Daily-Prod.'!ADR43+'Daily-Prod.'!ADI43+'Daily-Prod.'!ACZ43+'Daily-Prod.'!ACQ43+'Daily-Prod.'!ACH43+'Daily-Prod.'!ABY43+'Daily-Prod.'!ABP43+'Daily-Prod.'!ABG43+'Daily-Prod.'!AAX43+'Daily-Prod.'!AAO43+'Daily-Prod.'!AAF43+'Daily-Prod.'!ZW43+'Daily-Prod.'!ZN43+'Daily-Prod.'!ZE43+'Daily-Prod.'!YV43+'Daily-Prod.'!YM43+'Daily-Prod.'!YD43+'Daily-Prod.'!XU43+'Daily-Prod.'!XL43+'Daily-Prod.'!XC43+'Daily-Prod.'!WT43+'Daily-Prod.'!WK43+'Daily-Prod.'!WB43+'Daily-Prod.'!VS43+'Daily-Prod.'!VJ43+'Daily-Prod.'!VA43+'Daily-Prod.'!UR43+'Daily-Prod.'!UI43+'Daily-Prod.'!ADQ43+'Daily-Prod.'!ADH43+'Daily-Prod.'!ACY43+'Daily-Prod.'!ACP43+'Daily-Prod.'!ACG43+'Daily-Prod.'!ABX43+'Daily-Prod.'!ABO43+'Daily-Prod.'!ABF43+'Daily-Prod.'!AAW43+'Daily-Prod.'!AAN43+'Daily-Prod.'!AAE43+'Daily-Prod.'!ZV43+'Daily-Prod.'!ZM43+'Daily-Prod.'!ZD43+'Daily-Prod.'!YU43+'Daily-Prod.'!YL43+'Daily-Prod.'!YC43+'Daily-Prod.'!XT43+'Daily-Prod.'!XK43+'Daily-Prod.'!XB43+'Daily-Prod.'!WS43+'Daily-Prod.'!WJ43+'Daily-Prod.'!WA43+'Daily-Prod.'!VR43+'Daily-Prod.'!VI43+'Daily-Prod.'!UZ43+'Daily-Prod.'!UQ43+'Daily-Prod.'!UH43)/Y43,"")</f>
        <v>0.28135048231511256</v>
      </c>
      <c r="Y43" s="391">
        <f>SUM(Y26:Y42)</f>
        <v>2488</v>
      </c>
      <c r="Z43" s="386"/>
      <c r="AA43" s="385">
        <f>SUM(AA26:AA42)</f>
        <v>1516</v>
      </c>
      <c r="AB43" s="483"/>
      <c r="AC43" s="71">
        <f>AVERAGE(AC26:AC42)</f>
        <v>10.583847013839273</v>
      </c>
      <c r="AD43" s="381"/>
      <c r="AE43" s="382">
        <f>AVERAGE(AE26:AE42)</f>
        <v>6.8564561566347697</v>
      </c>
      <c r="AF43" s="501">
        <f>IFERROR(('Daily-Prod.'!AOG43+'Daily-Prod.'!ANX43+'Daily-Prod.'!ANO43+'Daily-Prod.'!ANF43+'Daily-Prod.'!AMW43+'Daily-Prod.'!AMN43+'Daily-Prod.'!AME43+'Daily-Prod.'!ALV43+'Daily-Prod.'!ALM43+'Daily-Prod.'!ALD43+'Daily-Prod.'!AKU43+'Daily-Prod.'!AKL43+'Daily-Prod.'!AKC43+'Daily-Prod.'!AJT43+'Daily-Prod.'!AJK43+'Daily-Prod.'!AJB43+'Daily-Prod.'!AIS43+'Daily-Prod.'!AIJ43+'Daily-Prod.'!AIA43+'Daily-Prod.'!AHR43+'Daily-Prod.'!AHI43+'Daily-Prod.'!AGZ43+'Daily-Prod.'!AGQ43+'Daily-Prod.'!AGH43+'Daily-Prod.'!AFY43+'Daily-Prod.'!AFP43+'Daily-Prod.'!AFG43+'Daily-Prod.'!AEX43+'Daily-Prod.'!AEO43+'Daily-Prod.'!AEF43+'Daily-Prod.'!ADW43)/AI43,"")</f>
        <v>0.4137191854233655</v>
      </c>
      <c r="AG43" s="500">
        <f>IFERROR(('Daily-Prod.'!AOH43+'Daily-Prod.'!ANY43+'Daily-Prod.'!ANP43+'Daily-Prod.'!ANG43+'Daily-Prod.'!AMX43+'Daily-Prod.'!AMO43+'Daily-Prod.'!AMF43+'Daily-Prod.'!ALW43+'Daily-Prod.'!ALN43+'Daily-Prod.'!ALE43+'Daily-Prod.'!AKV43+'Daily-Prod.'!AKM43+'Daily-Prod.'!AKD43+'Daily-Prod.'!AJU43+'Daily-Prod.'!AJL43+'Daily-Prod.'!AJC43+'Daily-Prod.'!AIT43+'Daily-Prod.'!AIK43+'Daily-Prod.'!AIB43+'Daily-Prod.'!AHS43+'Daily-Prod.'!AHJ43+'Daily-Prod.'!AHA43+'Daily-Prod.'!AGR43+'Daily-Prod.'!AGI43+'Daily-Prod.'!AFZ43+'Daily-Prod.'!AFQ43+'Daily-Prod.'!AFH43+'Daily-Prod.'!AEY43+'Daily-Prod.'!AEP43+'Daily-Prod.'!AEG43+'Daily-Prod.'!ADX43)/AI43,"")</f>
        <v>0.32725973561986421</v>
      </c>
      <c r="AH43" s="499">
        <f>IFERROR(('Daily-Prod.'!AOK43+'Daily-Prod.'!AOB43+'Daily-Prod.'!ANS43+'Daily-Prod.'!ANJ43+'Daily-Prod.'!ANA43+'Daily-Prod.'!AMR43+'Daily-Prod.'!AMI43+'Daily-Prod.'!ALZ43+'Daily-Prod.'!ALQ43+'Daily-Prod.'!ALH43+'Daily-Prod.'!AKY43+'Daily-Prod.'!AKP43+'Daily-Prod.'!AKG43+'Daily-Prod.'!AJX43+'Daily-Prod.'!AJO43+'Daily-Prod.'!AJF43+'Daily-Prod.'!AIW43+'Daily-Prod.'!AIN43+'Daily-Prod.'!AIE43+'Daily-Prod.'!AHV43+'Daily-Prod.'!AHM43+'Daily-Prod.'!AHD43+'Daily-Prod.'!AGU43+'Daily-Prod.'!AGL43+'Daily-Prod.'!AGC43+'Daily-Prod.'!AFT43+'Daily-Prod.'!AFK43+'Daily-Prod.'!AFB43+'Daily-Prod.'!AES43+'Daily-Prod.'!AEJ43+'Daily-Prod.'!AEA43+'Daily-Prod.'!AOJ43+'Daily-Prod.'!AOA43+'Daily-Prod.'!ANR43+'Daily-Prod.'!ANI43+'Daily-Prod.'!AMZ43+'Daily-Prod.'!AMQ43+'Daily-Prod.'!AMH43+'Daily-Prod.'!ALY43+'Daily-Prod.'!ALP43+'Daily-Prod.'!ALG43+'Daily-Prod.'!AKX43+'Daily-Prod.'!AKO43+'Daily-Prod.'!AKF43+'Daily-Prod.'!AJW43+'Daily-Prod.'!AJN43+'Daily-Prod.'!AJE43+'Daily-Prod.'!AIV43+'Daily-Prod.'!AIM43+'Daily-Prod.'!AID43+'Daily-Prod.'!AHU43+'Daily-Prod.'!AHL43+'Daily-Prod.'!AHC43+'Daily-Prod.'!AGT43+'Daily-Prod.'!AGK43+'Daily-Prod.'!AGB43+'Daily-Prod.'!AFS43+'Daily-Prod.'!AFJ43+'Daily-Prod.'!AFA43+'Daily-Prod.'!AER43+'Daily-Prod.'!AEI43+'Daily-Prod.'!ADZ43)/AI43,"")</f>
        <v>0.25902107895677029</v>
      </c>
      <c r="AI43" s="391">
        <f>SUM(AI26:AI42)</f>
        <v>2799</v>
      </c>
      <c r="AJ43" s="386"/>
      <c r="AK43" s="385">
        <f>SUM(AK26:AK42)</f>
        <v>1984</v>
      </c>
      <c r="AL43" s="483"/>
      <c r="AM43" s="71">
        <f>AVERAGE(AM26:AM42)</f>
        <v>11.216784917868511</v>
      </c>
      <c r="AN43" s="381"/>
      <c r="AO43" s="382">
        <f>AVERAGE(AO26:AO42)</f>
        <v>8.2149100865482598</v>
      </c>
      <c r="AP43" s="501">
        <f>IFERROR(('Daily-Prod.'!AYZ43+'Daily-Prod.'!AYQ43+'Daily-Prod.'!AYH43+'Daily-Prod.'!AXY43+'Daily-Prod.'!AXP43+'Daily-Prod.'!AXG43+'Daily-Prod.'!AWX43+'Daily-Prod.'!AWO43+'Daily-Prod.'!AWF43+'Daily-Prod.'!AVW43+'Daily-Prod.'!AVN43+'Daily-Prod.'!AVE43+'Daily-Prod.'!AUV43+'Daily-Prod.'!AUM43+'Daily-Prod.'!AUD43+'Daily-Prod.'!ATU43+'Daily-Prod.'!ATL43+'Daily-Prod.'!ATC43+'Daily-Prod.'!AST43+'Daily-Prod.'!ASK43+'Daily-Prod.'!ASB43+'Daily-Prod.'!ARS43+'Daily-Prod.'!ARJ43+'Daily-Prod.'!ARA43+'Daily-Prod.'!AQR43+'Daily-Prod.'!AQI43+'Daily-Prod.'!APZ43+'Daily-Prod.'!APQ43+'Daily-Prod.'!APH43+'Daily-Prod.'!AOY43+'Daily-Prod.'!AOP43)/AS43,"")</f>
        <v>0.41098901098901097</v>
      </c>
      <c r="AQ43" s="500">
        <f>IFERROR(('Daily-Prod.'!AZA43+'Daily-Prod.'!AYR43+'Daily-Prod.'!AYI43+'Daily-Prod.'!AXZ43+'Daily-Prod.'!AXQ43+'Daily-Prod.'!AXH43+'Daily-Prod.'!AWY43+'Daily-Prod.'!AWP43+'Daily-Prod.'!AWG43+'Daily-Prod.'!AVX43+'Daily-Prod.'!AVO43+'Daily-Prod.'!AVF43+'Daily-Prod.'!AUW43+'Daily-Prod.'!AUN43+'Daily-Prod.'!AUE43+'Daily-Prod.'!ATV43+'Daily-Prod.'!ATM43+'Daily-Prod.'!ATD43+'Daily-Prod.'!ASU43+'Daily-Prod.'!ASL43+'Daily-Prod.'!ASC43+'Daily-Prod.'!ART43+'Daily-Prod.'!ARK43+'Daily-Prod.'!ARB43+'Daily-Prod.'!AQS43+'Daily-Prod.'!AQJ43+'Daily-Prod.'!AQA43+'Daily-Prod.'!APR43+'Daily-Prod.'!API43+'Daily-Prod.'!AOZ43+'Daily-Prod.'!AOQ43)/AS43,"")</f>
        <v>0.30805860805860807</v>
      </c>
      <c r="AR43" s="499">
        <f>IFERROR(('Daily-Prod.'!AZC43+'Daily-Prod.'!AYT43+'Daily-Prod.'!AYK43+'Daily-Prod.'!AYB43+'Daily-Prod.'!AXS43+'Daily-Prod.'!AXJ43+'Daily-Prod.'!AXA43+'Daily-Prod.'!AWR43+'Daily-Prod.'!AWI43+'Daily-Prod.'!AVZ43+'Daily-Prod.'!AVQ43+'Daily-Prod.'!AVH43+'Daily-Prod.'!AUY43+'Daily-Prod.'!AUP43+'Daily-Prod.'!AUG43+'Daily-Prod.'!ATX43+'Daily-Prod.'!ATO43+'Daily-Prod.'!ATF43+'Daily-Prod.'!ASW43+'Daily-Prod.'!ASN43+'Daily-Prod.'!ASE43+'Daily-Prod.'!ARV43+'Daily-Prod.'!ARM43+'Daily-Prod.'!ARD43+'Daily-Prod.'!AQU43+'Daily-Prod.'!AQL43+'Daily-Prod.'!AQC43+'Daily-Prod.'!APT43+'Daily-Prod.'!APK43+'Daily-Prod.'!APB43+'Daily-Prod.'!AOS43+'Daily-Prod.'!AZD43+'Daily-Prod.'!AYU43+'Daily-Prod.'!AYL43+'Daily-Prod.'!AYC43+'Daily-Prod.'!AXT43+'Daily-Prod.'!AXK43+'Daily-Prod.'!AXB43+'Daily-Prod.'!AWS43+'Daily-Prod.'!AWJ43+'Daily-Prod.'!AWA43+'Daily-Prod.'!AVR43+'Daily-Prod.'!AVI43+'Daily-Prod.'!AUZ43+'Daily-Prod.'!AUQ43+'Daily-Prod.'!AUH43+'Daily-Prod.'!ATY43+'Daily-Prod.'!ATP43+'Daily-Prod.'!ATG43+'Daily-Prod.'!ASX43+'Daily-Prod.'!ASO43+'Daily-Prod.'!ASF43+'Daily-Prod.'!ARW43+'Daily-Prod.'!ARN43+'Daily-Prod.'!ARE43+'Daily-Prod.'!AQV43+'Daily-Prod.'!AQM43+'Daily-Prod.'!AQD43+'Daily-Prod.'!APU43+'Daily-Prod.'!APL43+'Daily-Prod.'!APC43+'Daily-Prod.'!AOT43)/AS43,"")</f>
        <v>0.28095238095238095</v>
      </c>
      <c r="AS43" s="391">
        <f>SUM(AS26:AS42)</f>
        <v>2730</v>
      </c>
      <c r="AT43" s="386"/>
      <c r="AU43" s="385">
        <f>SUM(AU26:AU42)</f>
        <v>1846</v>
      </c>
      <c r="AV43" s="483"/>
      <c r="AW43" s="71">
        <f>AVERAGE(AW26:AW42)</f>
        <v>10.488593296743788</v>
      </c>
      <c r="AX43" s="381"/>
      <c r="AY43" s="382">
        <f>AVERAGE(AY26:AY42)</f>
        <v>5.7276492867964439</v>
      </c>
      <c r="AZ43" s="501">
        <f>IFERROR(('Daily-Prod.'!BJJ43+'Daily-Prod.'!BJA43+'Daily-Prod.'!BIR43+'Daily-Prod.'!BII43+'Daily-Prod.'!BHZ43+'Daily-Prod.'!BHQ43+'Daily-Prod.'!BHH43+'Daily-Prod.'!BGY43+'Daily-Prod.'!BGP43+'Daily-Prod.'!BGG43+'Daily-Prod.'!BFX43+'Daily-Prod.'!BFO43+'Daily-Prod.'!BFF43+'Daily-Prod.'!BEW43+'Daily-Prod.'!BEN43+'Daily-Prod.'!BEE43+'Daily-Prod.'!BDV43+'Daily-Prod.'!BDM43+'Daily-Prod.'!BDD43+'Daily-Prod.'!BCU43+'Daily-Prod.'!BCL43+'Daily-Prod.'!BCC43+'Daily-Prod.'!BBT43+'Daily-Prod.'!BBK43+'Daily-Prod.'!BBB43+'Daily-Prod.'!BAS43+'Daily-Prod.'!BAJ43+'Daily-Prod.'!BAA43+'Daily-Prod.'!AZR43+'Daily-Prod.'!AZI43)/BC43,"")</f>
        <v>0.41677943166441139</v>
      </c>
      <c r="BA43" s="500">
        <f>IFERROR(('Daily-Prod.'!BJK43+'Daily-Prod.'!BJB43+'Daily-Prod.'!BIS43+'Daily-Prod.'!BIJ43+'Daily-Prod.'!BIA43+'Daily-Prod.'!BHR43+'Daily-Prod.'!BHI43+'Daily-Prod.'!BGZ43+'Daily-Prod.'!BGQ43+'Daily-Prod.'!BGH43+'Daily-Prod.'!BFY43+'Daily-Prod.'!BFP43+'Daily-Prod.'!BFG43+'Daily-Prod.'!BEX43+'Daily-Prod.'!BEO43+'Daily-Prod.'!BEF43+'Daily-Prod.'!BDW43+'Daily-Prod.'!BDN43+'Daily-Prod.'!BDE43+'Daily-Prod.'!BCV43+'Daily-Prod.'!BCM43+'Daily-Prod.'!BCD43+'Daily-Prod.'!BBU43+'Daily-Prod.'!BBL43+'Daily-Prod.'!BBC43+'Daily-Prod.'!BAT43+'Daily-Prod.'!BAK43+'Daily-Prod.'!BAB43+'Daily-Prod.'!AZS43+'Daily-Prod.'!AZJ43)/BC43,"")</f>
        <v>0.29262516914749664</v>
      </c>
      <c r="BB43" s="499">
        <f>IFERROR(('Daily-Prod.'!BJM43+'Daily-Prod.'!BJD43+'Daily-Prod.'!BIU43+'Daily-Prod.'!BIL43+'Daily-Prod.'!BIC43+'Daily-Prod.'!BHT43+'Daily-Prod.'!BHK43+'Daily-Prod.'!BHB43+'Daily-Prod.'!BGS43+'Daily-Prod.'!BGJ43+'Daily-Prod.'!BGA43+'Daily-Prod.'!BFR43+'Daily-Prod.'!BFI43+'Daily-Prod.'!BEZ43+'Daily-Prod.'!BEQ43+'Daily-Prod.'!BEH43+'Daily-Prod.'!BDY43+'Daily-Prod.'!BDP43+'Daily-Prod.'!BDG43+'Daily-Prod.'!BCX43+'Daily-Prod.'!BCO43+'Daily-Prod.'!BCF43+'Daily-Prod.'!BBW43+'Daily-Prod.'!BBN43+'Daily-Prod.'!BBE43+'Daily-Prod.'!BAV43+'Daily-Prod.'!BAM43+'Daily-Prod.'!BAD43+'Daily-Prod.'!AZU43+'Daily-Prod.'!AZL43+'Daily-Prod.'!BJN43+'Daily-Prod.'!BJE43+'Daily-Prod.'!BIV43+'Daily-Prod.'!BIM43+'Daily-Prod.'!BID43+'Daily-Prod.'!BHU43+'Daily-Prod.'!BHL43+'Daily-Prod.'!BHC43+'Daily-Prod.'!BGT43+'Daily-Prod.'!BGK43+'Daily-Prod.'!BGB43+'Daily-Prod.'!BFS43+'Daily-Prod.'!BFJ43+'Daily-Prod.'!BFA43+'Daily-Prod.'!BER43+'Daily-Prod.'!BEI43+'Daily-Prod.'!BDZ43+'Daily-Prod.'!BDQ43+'Daily-Prod.'!BDH43+'Daily-Prod.'!BCY43+'Daily-Prod.'!BCP43+'Daily-Prod.'!BCG43+'Daily-Prod.'!BBX43+'Daily-Prod.'!BBO43+'Daily-Prod.'!BBF43+'Daily-Prod.'!BAW43+'Daily-Prod.'!BAN43+'Daily-Prod.'!BAE43+'Daily-Prod.'!AZV43+'Daily-Prod.'!AZM43)/BC43,"")</f>
        <v>0.29059539918809202</v>
      </c>
      <c r="BC43" s="391">
        <f>SUM(BC26:BC42)</f>
        <v>2956</v>
      </c>
      <c r="BD43" s="386">
        <f>SUM(BD26:BD42)</f>
        <v>1608</v>
      </c>
      <c r="BE43" s="385">
        <f>SUM(BE26:BE42)</f>
        <v>1608</v>
      </c>
      <c r="BF43" s="483"/>
      <c r="BG43" s="71">
        <f>AVERAGE(BG26:BG42)</f>
        <v>11.292285000124451</v>
      </c>
      <c r="BH43" s="381">
        <f>AVERAGE(BH26:BH42)</f>
        <v>4.2364121510673245</v>
      </c>
      <c r="BI43" s="382">
        <f>AVERAGE(BI26:BI42)</f>
        <v>4.2364121510673245</v>
      </c>
      <c r="BJ43" s="501">
        <f>IFERROR((('Daily-Prod.'!BUC43+'Daily-Prod.'!BTT43+'Daily-Prod.'!BTK43+'Daily-Prod.'!BTB43+'Daily-Prod.'!BSS43+'Daily-Prod.'!BSJ43+'Daily-Prod.'!BSA43+'Daily-Prod.'!BRR43+'Daily-Prod.'!BRI43+'Daily-Prod.'!BQZ43+'Daily-Prod.'!BQQ43+'Daily-Prod.'!BQH43+'Daily-Prod.'!BPY43+'Daily-Prod.'!BPP43+'Daily-Prod.'!BPG43+'Daily-Prod.'!BOX43+'Daily-Prod.'!BOO43+'Daily-Prod.'!BOF43+'Daily-Prod.'!BNW43+'Daily-Prod.'!BNN43+'Daily-Prod.'!BNE43+'Daily-Prod.'!BMV43+'Daily-Prod.'!BMM43+'Daily-Prod.'!BMD43+'Daily-Prod.'!BLU43+'Daily-Prod.'!BLL43+'Daily-Prod.'!BLC43+'Daily-Prod.'!BKT43+'Daily-Prod.'!BKK43+'Daily-Prod.'!BKB43+'Daily-Prod.'!BJS43)/BM43),"")</f>
        <v>0.46271338724168914</v>
      </c>
      <c r="BK43" s="500">
        <f>IFERROR((('Daily-Prod.'!BUD43+'Daily-Prod.'!BTU43+'Daily-Prod.'!BTL43+'Daily-Prod.'!BTC43+'Daily-Prod.'!BST43+'Daily-Prod.'!BSK43+'Daily-Prod.'!BSB43+'Daily-Prod.'!BRS43+'Daily-Prod.'!BRJ43+'Daily-Prod.'!BRA43+'Daily-Prod.'!BQR43+'Daily-Prod.'!BQI43+'Daily-Prod.'!BPZ43+'Daily-Prod.'!BPQ43+'Daily-Prod.'!BPH43+'Daily-Prod.'!BOY43+'Daily-Prod.'!BOP43+'Daily-Prod.'!BOG43+'Daily-Prod.'!BNX43+'Daily-Prod.'!BNO43+'Daily-Prod.'!BNF43+'Daily-Prod.'!BMW43+'Daily-Prod.'!BMN43+'Daily-Prod.'!BME43+'Daily-Prod.'!BLV43+'Daily-Prod.'!BLM43+'Daily-Prod.'!BLD43+'Daily-Prod.'!BKU43+'Daily-Prod.'!BKL43+'Daily-Prod.'!BKC43+'Daily-Prod.'!BJT43)/BM43),"")</f>
        <v>0.28960766696615753</v>
      </c>
      <c r="BL43" s="499">
        <f>IFERROR((('Daily-Prod.'!BUG43+'Daily-Prod.'!BTX43+'Daily-Prod.'!BTO43+'Daily-Prod.'!BTF43+'Daily-Prod.'!BSW43+'Daily-Prod.'!BSN43+'Daily-Prod.'!BSE43+'Daily-Prod.'!BRV43+'Daily-Prod.'!BRM43+'Daily-Prod.'!BRD43+'Daily-Prod.'!BQU43+'Daily-Prod.'!BQL43+'Daily-Prod.'!BQC43+'Daily-Prod.'!BPT43+'Daily-Prod.'!BPK43+'Daily-Prod.'!BPB43+'Daily-Prod.'!BOS43+'Daily-Prod.'!BOJ43+'Daily-Prod.'!BOA43+'Daily-Prod.'!BNR43+'Daily-Prod.'!BNI43+'Daily-Prod.'!BMZ43+'Daily-Prod.'!BMQ43+'Daily-Prod.'!BMH43+'Daily-Prod.'!BLY43+'Daily-Prod.'!BLP43+'Daily-Prod.'!BLG43+'Daily-Prod.'!BKX43+'Daily-Prod.'!BKO43+'Daily-Prod.'!BKF43+'Daily-Prod.'!BJW43+'Daily-Prod.'!BUF43+'Daily-Prod.'!BTW43+'Daily-Prod.'!BTN43+'Daily-Prod.'!BTE43+'Daily-Prod.'!BSV43+'Daily-Prod.'!BSM43+'Daily-Prod.'!BSD43+'Daily-Prod.'!BRU43+'Daily-Prod.'!BRL43+'Daily-Prod.'!BRC43+'Daily-Prod.'!BQT43+'Daily-Prod.'!BQK43+'Daily-Prod.'!BQB43+'Daily-Prod.'!BPS43+'Daily-Prod.'!BPJ43+'Daily-Prod.'!BPA43+'Daily-Prod.'!BOR43+'Daily-Prod.'!BOI43+'Daily-Prod.'!BNZ43+'Daily-Prod.'!BNQ43+'Daily-Prod.'!BNH43+'Daily-Prod.'!BMY43+'Daily-Prod.'!BMP43+'Daily-Prod.'!BMG43+'Daily-Prod.'!BLX43+'Daily-Prod.'!BLO43+'Daily-Prod.'!BLF43+'Daily-Prod.'!BKW43+'Daily-Prod.'!BKN43+'Daily-Prod.'!BKE43+'Daily-Prod.'!BJV43)/BM43),"")</f>
        <v>0.24767894579215333</v>
      </c>
      <c r="BM43" s="391">
        <f>SUM(BM26:BM42)</f>
        <v>3339</v>
      </c>
      <c r="BN43" s="386"/>
      <c r="BO43" s="385">
        <f>SUM(BO26:BO42)</f>
        <v>909</v>
      </c>
      <c r="BP43" s="483"/>
      <c r="BQ43" s="71">
        <f ca="1">AVERAGE(BQ26:BQ42)</f>
        <v>11.457298136645964</v>
      </c>
      <c r="BR43" s="381"/>
      <c r="BS43" s="382">
        <f>AVERAGE(BS26:BS42)</f>
        <v>6.7924630924630938</v>
      </c>
    </row>
    <row r="44" spans="1:71" ht="13.5"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</row>
    <row r="45" spans="1:71" ht="18.75">
      <c r="A45" s="451" t="s">
        <v>165</v>
      </c>
      <c r="B45" s="546" t="s">
        <v>106</v>
      </c>
      <c r="C45" s="547"/>
      <c r="D45" s="547"/>
      <c r="E45" s="547"/>
      <c r="F45" s="547"/>
      <c r="G45" s="547"/>
      <c r="H45" s="548"/>
      <c r="I45" s="551" t="s">
        <v>107</v>
      </c>
      <c r="J45" s="552"/>
      <c r="K45" s="553"/>
      <c r="L45" s="546" t="s">
        <v>108</v>
      </c>
      <c r="M45" s="547"/>
      <c r="N45" s="547"/>
      <c r="O45" s="547"/>
      <c r="P45" s="547"/>
      <c r="Q45" s="547"/>
      <c r="R45" s="548"/>
      <c r="S45" s="551" t="s">
        <v>109</v>
      </c>
      <c r="T45" s="552"/>
      <c r="U45" s="553"/>
      <c r="V45" s="546" t="s">
        <v>110</v>
      </c>
      <c r="W45" s="547"/>
      <c r="X45" s="547"/>
      <c r="Y45" s="547"/>
      <c r="Z45" s="547"/>
      <c r="AA45" s="547"/>
      <c r="AB45" s="548"/>
      <c r="AC45" s="551" t="s">
        <v>111</v>
      </c>
      <c r="AD45" s="552"/>
      <c r="AE45" s="553"/>
      <c r="AF45" s="546" t="s">
        <v>112</v>
      </c>
      <c r="AG45" s="547"/>
      <c r="AH45" s="547"/>
      <c r="AI45" s="547"/>
      <c r="AJ45" s="547"/>
      <c r="AK45" s="547"/>
      <c r="AL45" s="548"/>
      <c r="AM45" s="551" t="s">
        <v>113</v>
      </c>
      <c r="AN45" s="552"/>
      <c r="AO45" s="553"/>
      <c r="AP45" s="546" t="s">
        <v>114</v>
      </c>
      <c r="AQ45" s="547"/>
      <c r="AR45" s="547"/>
      <c r="AS45" s="547"/>
      <c r="AT45" s="547"/>
      <c r="AU45" s="547"/>
      <c r="AV45" s="548"/>
      <c r="AW45" s="551" t="s">
        <v>115</v>
      </c>
      <c r="AX45" s="552"/>
      <c r="AY45" s="553"/>
      <c r="AZ45" s="546" t="s">
        <v>116</v>
      </c>
      <c r="BA45" s="547"/>
      <c r="BB45" s="547"/>
      <c r="BC45" s="547"/>
      <c r="BD45" s="547"/>
      <c r="BE45" s="547"/>
      <c r="BF45" s="548"/>
      <c r="BG45" s="551" t="s">
        <v>117</v>
      </c>
      <c r="BH45" s="552"/>
      <c r="BI45" s="553"/>
      <c r="BJ45" s="546" t="s">
        <v>118</v>
      </c>
      <c r="BK45" s="547"/>
      <c r="BL45" s="547"/>
      <c r="BM45" s="547"/>
      <c r="BN45" s="547"/>
      <c r="BO45" s="547"/>
      <c r="BP45" s="548"/>
      <c r="BQ45" s="551" t="s">
        <v>119</v>
      </c>
      <c r="BR45" s="552"/>
      <c r="BS45" s="553"/>
    </row>
    <row r="46" spans="1:71" ht="25.5">
      <c r="A46" s="458" t="s">
        <v>120</v>
      </c>
      <c r="B46" s="490" t="s">
        <v>121</v>
      </c>
      <c r="C46" s="491" t="s">
        <v>122</v>
      </c>
      <c r="D46" s="491" t="s">
        <v>123</v>
      </c>
      <c r="E46" s="387" t="s">
        <v>124</v>
      </c>
      <c r="F46" s="493" t="s">
        <v>125</v>
      </c>
      <c r="G46" s="480" t="s">
        <v>126</v>
      </c>
      <c r="H46" s="476" t="s">
        <v>9</v>
      </c>
      <c r="I46" s="69" t="s">
        <v>124</v>
      </c>
      <c r="J46" s="56" t="s">
        <v>125</v>
      </c>
      <c r="K46" s="70" t="s">
        <v>126</v>
      </c>
      <c r="L46" s="490" t="s">
        <v>121</v>
      </c>
      <c r="M46" s="491" t="s">
        <v>122</v>
      </c>
      <c r="N46" s="491" t="s">
        <v>123</v>
      </c>
      <c r="O46" s="387" t="s">
        <v>124</v>
      </c>
      <c r="P46" s="493" t="s">
        <v>125</v>
      </c>
      <c r="Q46" s="480" t="s">
        <v>126</v>
      </c>
      <c r="R46" s="476" t="s">
        <v>9</v>
      </c>
      <c r="S46" s="69" t="s">
        <v>124</v>
      </c>
      <c r="T46" s="56" t="s">
        <v>125</v>
      </c>
      <c r="U46" s="70" t="s">
        <v>126</v>
      </c>
      <c r="V46" s="490" t="s">
        <v>121</v>
      </c>
      <c r="W46" s="491" t="s">
        <v>122</v>
      </c>
      <c r="X46" s="491" t="s">
        <v>123</v>
      </c>
      <c r="Y46" s="387" t="s">
        <v>124</v>
      </c>
      <c r="Z46" s="493" t="s">
        <v>125</v>
      </c>
      <c r="AA46" s="480" t="s">
        <v>126</v>
      </c>
      <c r="AB46" s="476" t="s">
        <v>9</v>
      </c>
      <c r="AC46" s="69" t="s">
        <v>124</v>
      </c>
      <c r="AD46" s="56" t="s">
        <v>125</v>
      </c>
      <c r="AE46" s="70" t="s">
        <v>126</v>
      </c>
      <c r="AF46" s="490" t="s">
        <v>121</v>
      </c>
      <c r="AG46" s="491" t="s">
        <v>122</v>
      </c>
      <c r="AH46" s="491" t="s">
        <v>123</v>
      </c>
      <c r="AI46" s="387" t="s">
        <v>124</v>
      </c>
      <c r="AJ46" s="493" t="s">
        <v>125</v>
      </c>
      <c r="AK46" s="480" t="s">
        <v>126</v>
      </c>
      <c r="AL46" s="476" t="s">
        <v>9</v>
      </c>
      <c r="AM46" s="69" t="s">
        <v>124</v>
      </c>
      <c r="AN46" s="56" t="s">
        <v>125</v>
      </c>
      <c r="AO46" s="70" t="s">
        <v>126</v>
      </c>
      <c r="AP46" s="490" t="s">
        <v>121</v>
      </c>
      <c r="AQ46" s="491" t="s">
        <v>122</v>
      </c>
      <c r="AR46" s="491" t="s">
        <v>123</v>
      </c>
      <c r="AS46" s="387" t="s">
        <v>124</v>
      </c>
      <c r="AT46" s="493" t="s">
        <v>125</v>
      </c>
      <c r="AU46" s="480" t="s">
        <v>126</v>
      </c>
      <c r="AV46" s="476" t="s">
        <v>9</v>
      </c>
      <c r="AW46" s="69" t="s">
        <v>124</v>
      </c>
      <c r="AX46" s="56" t="s">
        <v>125</v>
      </c>
      <c r="AY46" s="57" t="s">
        <v>126</v>
      </c>
      <c r="AZ46" s="487" t="s">
        <v>121</v>
      </c>
      <c r="BA46" s="486" t="s">
        <v>122</v>
      </c>
      <c r="BB46" s="486" t="s">
        <v>123</v>
      </c>
      <c r="BC46" s="497" t="s">
        <v>124</v>
      </c>
      <c r="BD46" s="476" t="s">
        <v>125</v>
      </c>
      <c r="BE46" s="480" t="s">
        <v>126</v>
      </c>
      <c r="BF46" s="476" t="s">
        <v>9</v>
      </c>
      <c r="BG46" s="69" t="s">
        <v>124</v>
      </c>
      <c r="BH46" s="56" t="s">
        <v>125</v>
      </c>
      <c r="BI46" s="70" t="s">
        <v>126</v>
      </c>
      <c r="BJ46" s="487" t="s">
        <v>121</v>
      </c>
      <c r="BK46" s="486" t="s">
        <v>122</v>
      </c>
      <c r="BL46" s="486" t="s">
        <v>123</v>
      </c>
      <c r="BM46" s="497" t="s">
        <v>124</v>
      </c>
      <c r="BN46" s="476" t="s">
        <v>125</v>
      </c>
      <c r="BO46" s="480" t="s">
        <v>126</v>
      </c>
      <c r="BP46" s="476" t="s">
        <v>9</v>
      </c>
      <c r="BQ46" s="69" t="s">
        <v>124</v>
      </c>
      <c r="BR46" s="56" t="s">
        <v>125</v>
      </c>
      <c r="BS46" s="70" t="s">
        <v>126</v>
      </c>
    </row>
    <row r="47" spans="1:71" ht="13.5">
      <c r="A47" s="462" t="s">
        <v>166</v>
      </c>
      <c r="B47" s="488">
        <f>IFERROR(('Daily-Prod.'!JC47+'Daily-Prod.'!IT47+'Daily-Prod.'!IK47+'Daily-Prod.'!IB47+'Daily-Prod.'!HS47+'Daily-Prod.'!HJ47+'Daily-Prod.'!HA47+'Daily-Prod.'!GR47+'Daily-Prod.'!GI47+'Daily-Prod.'!FZ47+'Daily-Prod.'!FQ47+'Daily-Prod.'!FH47+'Daily-Prod.'!EY47+'Daily-Prod.'!EP47+'Daily-Prod.'!EG47+'Daily-Prod.'!DX47+'Daily-Prod.'!DO47+'Daily-Prod.'!DF47+'Daily-Prod.'!CW47+'Daily-Prod.'!CN47+'Daily-Prod.'!CE47+'Daily-Prod.'!BV47+'Daily-Prod.'!BM47+'Daily-Prod.'!BD47+'Daily-Prod.'!AU47+'Daily-Prod.'!AL47+'Daily-Prod.'!AC47+'Daily-Prod.'!T47+'Daily-Prod.'!K47+'Daily-Prod.'!B47)/E47,"")</f>
        <v>0.6681034482758621</v>
      </c>
      <c r="C47" s="489">
        <f>IFERROR(('Daily-Prod.'!JD47+'Daily-Prod.'!IU47+'Daily-Prod.'!IL47+'Daily-Prod.'!IC47+'Daily-Prod.'!HT47+'Daily-Prod.'!HK47+'Daily-Prod.'!HB47+'Daily-Prod.'!GS47+'Daily-Prod.'!GJ47+'Daily-Prod.'!GA47+'Daily-Prod.'!FR47+'Daily-Prod.'!FI47+'Daily-Prod.'!EZ47+'Daily-Prod.'!EQ47+'Daily-Prod.'!EH47+'Daily-Prod.'!DY47+'Daily-Prod.'!DP47+'Daily-Prod.'!DG47+'Daily-Prod.'!CX47+'Daily-Prod.'!CO47+'Daily-Prod.'!CF47+'Daily-Prod.'!BW47+'Daily-Prod.'!BN47+'Daily-Prod.'!BE47+'Daily-Prod.'!AV47+'Daily-Prod.'!AM47+'Daily-Prod.'!AD47+'Daily-Prod.'!U47+'Daily-Prod.'!L47+'Daily-Prod.'!C47)/E47,"")</f>
        <v>0.18534482758620691</v>
      </c>
      <c r="D47" s="489">
        <f>IFERROR(('Daily-Prod.'!JF47+'Daily-Prod.'!IW47+'Daily-Prod.'!IN47+'Daily-Prod.'!IE47+'Daily-Prod.'!HV47+'Daily-Prod.'!HM47+'Daily-Prod.'!HD47+'Daily-Prod.'!GU47+'Daily-Prod.'!GL47+'Daily-Prod.'!GC47+'Daily-Prod.'!FT47+'Daily-Prod.'!FK47+'Daily-Prod.'!FB47+'Daily-Prod.'!ES47+'Daily-Prod.'!EJ47+'Daily-Prod.'!EA47+'Daily-Prod.'!DR47+'Daily-Prod.'!DI47+'Daily-Prod.'!CZ47+'Daily-Prod.'!CQ47+'Daily-Prod.'!CH47+'Daily-Prod.'!BY47+'Daily-Prod.'!BP47+'Daily-Prod.'!BG47+'Daily-Prod.'!AX47+'Daily-Prod.'!AO47+'Daily-Prod.'!AF47+'Daily-Prod.'!W47+'Daily-Prod.'!N47+'Daily-Prod.'!E47+'Daily-Prod.'!JG47+'Daily-Prod.'!IX47+'Daily-Prod.'!IO47+'Daily-Prod.'!IF47+'Daily-Prod.'!HW47+'Daily-Prod.'!HN47+'Daily-Prod.'!HE47+'Daily-Prod.'!GV47+'Daily-Prod.'!GM47+'Daily-Prod.'!GD47+'Daily-Prod.'!FU47+'Daily-Prod.'!FL47+'Daily-Prod.'!FC47+'Daily-Prod.'!ET47+'Daily-Prod.'!EK47+'Daily-Prod.'!EB47+'Daily-Prod.'!DS47+'Daily-Prod.'!DJ47+'Daily-Prod.'!DA47+'Daily-Prod.'!CR47+'Daily-Prod.'!CI47+'Daily-Prod.'!BZ47+'Daily-Prod.'!BQ47+'Daily-Prod.'!BH47+'Daily-Prod.'!AY47+'Daily-Prod.'!AP47+'Daily-Prod.'!AG47+'Daily-Prod.'!X47+'Daily-Prod.'!O47+'Daily-Prod.'!F47)/E47,"")</f>
        <v>0.14655172413793102</v>
      </c>
      <c r="E47" s="494">
        <f>IFERROR(('Daily-Prod.'!JH47+'Daily-Prod.'!IY47+'Daily-Prod.'!IP47+'Daily-Prod.'!IG47+'Daily-Prod.'!HX47+'Daily-Prod.'!HO47+'Daily-Prod.'!HF47+'Daily-Prod.'!GW47+'Daily-Prod.'!GN47+'Daily-Prod.'!GE47+'Daily-Prod.'!FV47+'Daily-Prod.'!FM47+'Daily-Prod.'!FD47+'Daily-Prod.'!EU47+'Daily-Prod.'!EL47+'Daily-Prod.'!EC47+'Daily-Prod.'!DT47+'Daily-Prod.'!DK47+'Daily-Prod.'!DB47+'Daily-Prod.'!CS47+'Daily-Prod.'!CJ47+'Daily-Prod.'!CA47+'Daily-Prod.'!BR47+'Daily-Prod.'!BI47+'Daily-Prod.'!AZ47+'Daily-Prod.'!AQ47+'Daily-Prod.'!AH47+'Daily-Prod.'!Y47+'Daily-Prod.'!P47+'Daily-Prod.'!G47),"")</f>
        <v>232</v>
      </c>
      <c r="F47" s="383"/>
      <c r="G47" s="384">
        <f>IFERROR(('Daily-Prod.'!JJ47+'Daily-Prod.'!JA47+'Daily-Prod.'!IR47+'Daily-Prod.'!II47+'Daily-Prod.'!HZ47+'Daily-Prod.'!HQ47+'Daily-Prod.'!HH47+'Daily-Prod.'!GY47+'Daily-Prod.'!GP47+'Daily-Prod.'!GG47+'Daily-Prod.'!FX47+'Daily-Prod.'!FO47+'Daily-Prod.'!FF47+'Daily-Prod.'!EW47+'Daily-Prod.'!EN47+'Daily-Prod.'!EE47+'Daily-Prod.'!DV47+'Daily-Prod.'!DM47+'Daily-Prod.'!DD47+'Daily-Prod.'!CU47+'Daily-Prod.'!CL47+'Daily-Prod.'!CC47+'Daily-Prod.'!BT47+'Daily-Prod.'!BK47+'Daily-Prod.'!BB47+'Daily-Prod.'!AS47+'Daily-Prod.'!AJ47+'Daily-Prod.'!AA47+'Daily-Prod.'!R47+'Daily-Prod.'!I47),"")</f>
        <v>62</v>
      </c>
      <c r="H47" s="495" t="str">
        <f t="shared" ref="H47:H55" si="26">IFERROR((G47/F47),"")</f>
        <v/>
      </c>
      <c r="I47" s="378">
        <f>IFERROR(AVERAGE('Daily-Prod.'!JH47,'Daily-Prod.'!IY47,'Daily-Prod.'!IP47,'Daily-Prod.'!IG47,'Daily-Prod.'!HX47,'Daily-Prod.'!HO47,'Daily-Prod.'!HF47,'Daily-Prod.'!GW47,'Daily-Prod.'!GN47,'Daily-Prod.'!GE47,'Daily-Prod.'!FV47,'Daily-Prod.'!FM47,'Daily-Prod.'!FD47,'Daily-Prod.'!EU47,'Daily-Prod.'!EL47,'Daily-Prod.'!EC47,'Daily-Prod.'!DT47,'Daily-Prod.'!DK47,'Daily-Prod.'!DB47,'Daily-Prod.'!CS47,'Daily-Prod.'!CJ47,'Daily-Prod.'!CA47,'Daily-Prod.'!BR47,'Daily-Prod.'!BI47,'Daily-Prod.'!AZ47,'Daily-Prod.'!AQ47,'Daily-Prod.'!AH47,'Daily-Prod.'!Y47,'Daily-Prod.'!P47,'Daily-Prod.'!G47),"")</f>
        <v>11.6</v>
      </c>
      <c r="J47" s="379" t="str">
        <f>IFERROR(AVERAGE('Daily-Prod.'!JI47,'Daily-Prod.'!IZ47,'Daily-Prod.'!IQ47,'Daily-Prod.'!IH47,'Daily-Prod.'!HY47,'Daily-Prod.'!HP47,'Daily-Prod.'!HG47,'Daily-Prod.'!GX47,'Daily-Prod.'!GO47,'Daily-Prod.'!GF47,'Daily-Prod.'!FW47,'Daily-Prod.'!FN47,'Daily-Prod.'!FE47,'Daily-Prod.'!EV47,'Daily-Prod.'!EM47,'Daily-Prod.'!ED47,'Daily-Prod.'!DU47,'Daily-Prod.'!DL47,'Daily-Prod.'!DC47,'Daily-Prod.'!CT47,'Daily-Prod.'!CK47,'Daily-Prod.'!CB47,'Daily-Prod.'!BS47,'Daily-Prod.'!BJ47,'Daily-Prod.'!BA47,'Daily-Prod.'!AR47,'Daily-Prod.'!AI47,'Daily-Prod.'!Z47,'Daily-Prod.'!Q47,'Daily-Prod.'!H47),"")</f>
        <v/>
      </c>
      <c r="K47" s="380">
        <f>IFERROR(AVERAGE('Daily-Prod.'!JJ47,'Daily-Prod.'!JA47,'Daily-Prod.'!IR47,'Daily-Prod.'!II47,'Daily-Prod.'!HZ47,'Daily-Prod.'!HQ47,'Daily-Prod.'!HH47,'Daily-Prod.'!GY47,'Daily-Prod.'!GP47,'Daily-Prod.'!GG47,'Daily-Prod.'!FX47,'Daily-Prod.'!FO47,'Daily-Prod.'!FF47,'Daily-Prod.'!EW47,'Daily-Prod.'!EN47,'Daily-Prod.'!EE47,'Daily-Prod.'!DV47,'Daily-Prod.'!DM47,'Daily-Prod.'!DD47,'Daily-Prod.'!CU47,'Daily-Prod.'!CL47,'Daily-Prod.'!CC47,'Daily-Prod.'!BT47,'Daily-Prod.'!BK47,'Daily-Prod.'!BB47,'Daily-Prod.'!AS47,'Daily-Prod.'!AJ47,'Daily-Prod.'!AA47,'Daily-Prod.'!R47,'Daily-Prod.'!I47),"")</f>
        <v>5.6363636363636367</v>
      </c>
      <c r="L47" s="488">
        <f>IFERROR(('Daily-Prod.'!TV47+'Daily-Prod.'!TM47+'Daily-Prod.'!TD47+'Daily-Prod.'!SU47+'Daily-Prod.'!SL47+'Daily-Prod.'!SC47+'Daily-Prod.'!RT47+'Daily-Prod.'!RK47+'Daily-Prod.'!RB47+'Daily-Prod.'!QS47+'Daily-Prod.'!QJ47+'Daily-Prod.'!QA47+'Daily-Prod.'!PR47+'Daily-Prod.'!PI47+'Daily-Prod.'!OZ47+'Daily-Prod.'!OQ47+'Daily-Prod.'!OH47+'Daily-Prod.'!NY47+'Daily-Prod.'!NP47+'Daily-Prod.'!NG47+'Daily-Prod.'!MX47+'Daily-Prod.'!MO47+'Daily-Prod.'!MF47+'Daily-Prod.'!LW47+'Daily-Prod.'!LN47+'Daily-Prod.'!LE47+'Daily-Prod.'!KV47+'Daily-Prod.'!KM47+'Daily-Prod.'!KD47+'Daily-Prod.'!JU47+'Daily-Prod.'!JL47)/O47,"")</f>
        <v>0.58767772511848337</v>
      </c>
      <c r="M47" s="489">
        <f>IFERROR(('Daily-Prod.'!TW47+'Daily-Prod.'!TN47+'Daily-Prod.'!TE47+'Daily-Prod.'!SV47+'Daily-Prod.'!SM47+'Daily-Prod.'!SD47+'Daily-Prod.'!RU47+'Daily-Prod.'!RL47+'Daily-Prod.'!RC47+'Daily-Prod.'!QT47+'Daily-Prod.'!QK47+'Daily-Prod.'!QB47+'Daily-Prod.'!PS47+'Daily-Prod.'!PJ47+'Daily-Prod.'!PA47+'Daily-Prod.'!OR47+'Daily-Prod.'!OI47+'Daily-Prod.'!NZ47+'Daily-Prod.'!NQ47+'Daily-Prod.'!NH47+'Daily-Prod.'!MY47+'Daily-Prod.'!MP47+'Daily-Prod.'!MG47+'Daily-Prod.'!LX47+'Daily-Prod.'!LO47+'Daily-Prod.'!LF47+'Daily-Prod.'!KW47+'Daily-Prod.'!KN47+'Daily-Prod.'!KE47+'Daily-Prod.'!JV47+'Daily-Prod.'!JM47)/O47,"")</f>
        <v>0.16113744075829384</v>
      </c>
      <c r="N47" s="489">
        <f>IFERROR(('Daily-Prod.'!TY47+'Daily-Prod.'!TP47+'Daily-Prod.'!TG47+'Daily-Prod.'!SX47+'Daily-Prod.'!SO47+'Daily-Prod.'!SF47+'Daily-Prod.'!RW47+'Daily-Prod.'!RN47+'Daily-Prod.'!RE47+'Daily-Prod.'!QV47+'Daily-Prod.'!QM47+'Daily-Prod.'!QD47+'Daily-Prod.'!PU47+'Daily-Prod.'!PL47+'Daily-Prod.'!PC47+'Daily-Prod.'!OT47+'Daily-Prod.'!OK47+'Daily-Prod.'!OB47+'Daily-Prod.'!NS47+'Daily-Prod.'!NJ47+'Daily-Prod.'!NA47+'Daily-Prod.'!MR47+'Daily-Prod.'!MI47+'Daily-Prod.'!LZ47+'Daily-Prod.'!LQ47+'Daily-Prod.'!LH47+'Daily-Prod.'!KY47+'Daily-Prod.'!KP47+'Daily-Prod.'!KG47+'Daily-Prod.'!JX47+'Daily-Prod.'!JO47+'Daily-Prod.'!TZ47+'Daily-Prod.'!TQ47+'Daily-Prod.'!TH47+'Daily-Prod.'!SY47+'Daily-Prod.'!SP47+'Daily-Prod.'!SG47+'Daily-Prod.'!RX47+'Daily-Prod.'!RO47+'Daily-Prod.'!RF47+'Daily-Prod.'!QW47+'Daily-Prod.'!QN47+'Daily-Prod.'!QE47+'Daily-Prod.'!PV47+'Daily-Prod.'!PM47+'Daily-Prod.'!PD47+'Daily-Prod.'!OU47+'Daily-Prod.'!OL47+'Daily-Prod.'!OC47+'Daily-Prod.'!NT47+'Daily-Prod.'!NK47+'Daily-Prod.'!NB47+'Daily-Prod.'!MS47+'Daily-Prod.'!MJ47+'Daily-Prod.'!MA47+'Daily-Prod.'!LR47+'Daily-Prod.'!LI47+'Daily-Prod.'!KZ47+'Daily-Prod.'!KQ47+'Daily-Prod.'!KH47+'Daily-Prod.'!JY47+'Daily-Prod.'!JP47)/O47,"")</f>
        <v>0.25118483412322273</v>
      </c>
      <c r="O47" s="494">
        <f>IFERROR(('Daily-Prod.'!UA47+'Daily-Prod.'!TR47+'Daily-Prod.'!TI47+'Daily-Prod.'!SZ47+'Daily-Prod.'!SQ47+'Daily-Prod.'!SH47+'Daily-Prod.'!RY47+'Daily-Prod.'!RP47+'Daily-Prod.'!RG47+'Daily-Prod.'!QX47+'Daily-Prod.'!QO47+'Daily-Prod.'!QF47+'Daily-Prod.'!PW47+'Daily-Prod.'!PN47+'Daily-Prod.'!PE47+'Daily-Prod.'!OV47+'Daily-Prod.'!OM47+'Daily-Prod.'!OD47+'Daily-Prod.'!NU47+'Daily-Prod.'!NL47+'Daily-Prod.'!NC47+'Daily-Prod.'!MT47+'Daily-Prod.'!MK47+'Daily-Prod.'!MB47+'Daily-Prod.'!LS47+'Daily-Prod.'!LJ47+'Daily-Prod.'!LA47+'Daily-Prod.'!KR47+'Daily-Prod.'!KI47+'Daily-Prod.'!JZ47+'Daily-Prod.'!JQ47),"")</f>
        <v>211</v>
      </c>
      <c r="P47" s="383"/>
      <c r="Q47" s="384">
        <f>IFERROR(('Daily-Prod.'!UC47+'Daily-Prod.'!TT47+'Daily-Prod.'!TK47+'Daily-Prod.'!TB47+'Daily-Prod.'!SS47+'Daily-Prod.'!SJ47+'Daily-Prod.'!SA47+'Daily-Prod.'!RR47+'Daily-Prod.'!RI47+'Daily-Prod.'!QZ47+'Daily-Prod.'!QQ47+'Daily-Prod.'!QH47+'Daily-Prod.'!PY47+'Daily-Prod.'!PP47+'Daily-Prod.'!PG47+'Daily-Prod.'!OX47+'Daily-Prod.'!OO47+'Daily-Prod.'!OF47+'Daily-Prod.'!NW47+'Daily-Prod.'!NN47+'Daily-Prod.'!NE47+'Daily-Prod.'!MV47+'Daily-Prod.'!MM47+'Daily-Prod.'!MD47+'Daily-Prod.'!LU47+'Daily-Prod.'!LL47+'Daily-Prod.'!LC47+'Daily-Prod.'!KT47+'Daily-Prod.'!KK47+'Daily-Prod.'!KB47+'Daily-Prod.'!JS47),"")</f>
        <v>108</v>
      </c>
      <c r="R47" s="495" t="str">
        <f>IFERROR((Q47/P47),"")</f>
        <v/>
      </c>
      <c r="S47" s="378">
        <f>IFERROR(AVERAGE('Daily-Prod.'!TR47,'Daily-Prod.'!UA47,'Daily-Prod.'!TI47,'Daily-Prod.'!SZ47,'Daily-Prod.'!SQ47,'Daily-Prod.'!SH47,'Daily-Prod.'!RY47,'Daily-Prod.'!RP47,'Daily-Prod.'!RG47,'Daily-Prod.'!QX47,'Daily-Prod.'!QO47,'Daily-Prod.'!QF47,'Daily-Prod.'!PW47,'Daily-Prod.'!PN47,'Daily-Prod.'!PE47,'Daily-Prod.'!OV47,'Daily-Prod.'!OM47,'Daily-Prod.'!OD47,'Daily-Prod.'!NU47,'Daily-Prod.'!NL47,'Daily-Prod.'!NC47,'Daily-Prod.'!MT47,'Daily-Prod.'!MK47,'Daily-Prod.'!MB47,'Daily-Prod.'!LS47,'Daily-Prod.'!LJ47,'Daily-Prod.'!LA47,'Daily-Prod.'!KR47,'Daily-Prod.'!KI47,'Daily-Prod.'!JZ47),"")</f>
        <v>9.8000000000000007</v>
      </c>
      <c r="T47" s="379" t="str">
        <f>IFERROR(AVERAGE('Daily-Prod.'!TS47,'Daily-Prod.'!UB47,'Daily-Prod.'!TJ47,'Daily-Prod.'!TA47,'Daily-Prod.'!SR47,'Daily-Prod.'!SI47,'Daily-Prod.'!RZ47,'Daily-Prod.'!RQ47,'Daily-Prod.'!RH47,'Daily-Prod.'!QY47,'Daily-Prod.'!QP47,'Daily-Prod.'!QG47,'Daily-Prod.'!PX47,'Daily-Prod.'!PO47,'Daily-Prod.'!PF47,'Daily-Prod.'!OW47,'Daily-Prod.'!ON47,'Daily-Prod.'!OE47,'Daily-Prod.'!NV47,'Daily-Prod.'!NM47,'Daily-Prod.'!ND47,'Daily-Prod.'!MU47,'Daily-Prod.'!ML47,'Daily-Prod.'!MC47,'Daily-Prod.'!LT47,'Daily-Prod.'!LK47,'Daily-Prod.'!LB47,'Daily-Prod.'!KS47,'Daily-Prod.'!KJ47,'Daily-Prod.'!KA47),"")</f>
        <v/>
      </c>
      <c r="U47" s="380">
        <f>IFERROR(AVERAGE('Daily-Prod.'!TT47,'Daily-Prod.'!UC47,'Daily-Prod.'!TK47,'Daily-Prod.'!TB47,'Daily-Prod.'!SS47,'Daily-Prod.'!SJ47,'Daily-Prod.'!SA47,'Daily-Prod.'!RR47,'Daily-Prod.'!RI47,'Daily-Prod.'!QZ47,'Daily-Prod.'!QQ47,'Daily-Prod.'!QH47,'Daily-Prod.'!PY47,'Daily-Prod.'!PP47,'Daily-Prod.'!PG47,'Daily-Prod.'!OX47,'Daily-Prod.'!OO47,'Daily-Prod.'!OF47,'Daily-Prod.'!NW47,'Daily-Prod.'!NN47,'Daily-Prod.'!NE47,'Daily-Prod.'!MV47,'Daily-Prod.'!MM47,'Daily-Prod.'!MD47,'Daily-Prod.'!LU47,'Daily-Prod.'!LL47,'Daily-Prod.'!LC47,'Daily-Prod.'!KT47,'Daily-Prod.'!KK47,'Daily-Prod.'!KB47),"")</f>
        <v>5.15</v>
      </c>
      <c r="V47" s="488">
        <f>IFERROR(('Daily-Prod.'!ADN47+'Daily-Prod.'!ADE47+'Daily-Prod.'!ACV47+'Daily-Prod.'!ACM47+'Daily-Prod.'!ACD47+'Daily-Prod.'!ABU47+'Daily-Prod.'!ABL47+'Daily-Prod.'!ABC47+'Daily-Prod.'!AAT47+'Daily-Prod.'!AAK47+'Daily-Prod.'!AAB47+'Daily-Prod.'!ZS47+'Daily-Prod.'!ZJ47+'Daily-Prod.'!ZA47+'Daily-Prod.'!YR47+'Daily-Prod.'!YI47+'Daily-Prod.'!XZ47+'Daily-Prod.'!XQ47+'Daily-Prod.'!XH47+'Daily-Prod.'!WY47+'Daily-Prod.'!WP47+'Daily-Prod.'!WG47+'Daily-Prod.'!VX47+'Daily-Prod.'!VO47+'Daily-Prod.'!VF47+'Daily-Prod.'!UW47+'Daily-Prod.'!UN47+'Daily-Prod.'!UE47)/Y47,"")</f>
        <v>0.66972477064220182</v>
      </c>
      <c r="W47" s="489">
        <f>IFERROR(('Daily-Prod.'!ADO47+'Daily-Prod.'!ADF47+'Daily-Prod.'!ACW47+'Daily-Prod.'!ACN47+'Daily-Prod.'!ACE47+'Daily-Prod.'!ABV47+'Daily-Prod.'!ABM47+'Daily-Prod.'!ABD47+'Daily-Prod.'!AAU47+'Daily-Prod.'!AAL47+'Daily-Prod.'!AAC47+'Daily-Prod.'!ZT47+'Daily-Prod.'!ZK47+'Daily-Prod.'!ZB47+'Daily-Prod.'!YS47+'Daily-Prod.'!YJ47+'Daily-Prod.'!YA47+'Daily-Prod.'!XR47+'Daily-Prod.'!XI47+'Daily-Prod.'!WZ47+'Daily-Prod.'!WQ47+'Daily-Prod.'!WH47+'Daily-Prod.'!VY47+'Daily-Prod.'!VP47+'Daily-Prod.'!VG47+'Daily-Prod.'!UX47+'Daily-Prod.'!UO47+'Daily-Prod.'!UF47)/Y47,"")</f>
        <v>0.15596330275229359</v>
      </c>
      <c r="X47" s="489">
        <f>IFERROR(('Daily-Prod.'!ADR47+'Daily-Prod.'!ADI47+'Daily-Prod.'!ACZ47+'Daily-Prod.'!ACQ47+'Daily-Prod.'!ACH47+'Daily-Prod.'!ABY47+'Daily-Prod.'!ABP47+'Daily-Prod.'!ABG47+'Daily-Prod.'!AAX47+'Daily-Prod.'!AAO47+'Daily-Prod.'!AAF47+'Daily-Prod.'!ZW47+'Daily-Prod.'!ZN47+'Daily-Prod.'!ZE47+'Daily-Prod.'!YV47+'Daily-Prod.'!YM47+'Daily-Prod.'!YD47+'Daily-Prod.'!XU47+'Daily-Prod.'!XL47+'Daily-Prod.'!XC47+'Daily-Prod.'!WT47+'Daily-Prod.'!WK47+'Daily-Prod.'!WB47+'Daily-Prod.'!VS47+'Daily-Prod.'!VJ47+'Daily-Prod.'!VA47+'Daily-Prod.'!UR47+'Daily-Prod.'!UI47+'Daily-Prod.'!ADQ47+'Daily-Prod.'!ADH47+'Daily-Prod.'!ACY47+'Daily-Prod.'!ACP47+'Daily-Prod.'!ACG47+'Daily-Prod.'!ABX47+'Daily-Prod.'!ABO47+'Daily-Prod.'!ABF47+'Daily-Prod.'!AAW47+'Daily-Prod.'!AAN47+'Daily-Prod.'!AAE47+'Daily-Prod.'!ZV47+'Daily-Prod.'!ZM47+'Daily-Prod.'!ZD47+'Daily-Prod.'!YU47+'Daily-Prod.'!YL47+'Daily-Prod.'!YC47+'Daily-Prod.'!XT47+'Daily-Prod.'!XK47+'Daily-Prod.'!XB47+'Daily-Prod.'!WS47+'Daily-Prod.'!WJ47+'Daily-Prod.'!WA47+'Daily-Prod.'!VR47+'Daily-Prod.'!VI47+'Daily-Prod.'!UZ47+'Daily-Prod.'!UQ47+'Daily-Prod.'!UH47)/Y47,"")</f>
        <v>0.1743119266055046</v>
      </c>
      <c r="Y47" s="494">
        <f>IFERROR(('Daily-Prod.'!ADS47+'Daily-Prod.'!ADJ47+'Daily-Prod.'!ADA47+'Daily-Prod.'!ACR47+'Daily-Prod.'!ACI47+'Daily-Prod.'!ABZ47+'Daily-Prod.'!ABQ47+'Daily-Prod.'!ABH47+'Daily-Prod.'!AAY47+'Daily-Prod.'!AAP47+'Daily-Prod.'!AAG47+'Daily-Prod.'!ZX47+'Daily-Prod.'!ZO47+'Daily-Prod.'!ZF47+'Daily-Prod.'!YW47+'Daily-Prod.'!YN47+'Daily-Prod.'!YE47+'Daily-Prod.'!XV47+'Daily-Prod.'!XM47+'Daily-Prod.'!XD47+'Daily-Prod.'!WU47+'Daily-Prod.'!WL47+'Daily-Prod.'!WC47+'Daily-Prod.'!VT47+'Daily-Prod.'!VK47+'Daily-Prod.'!VB47+'Daily-Prod.'!US47+'Daily-Prod.'!UJ47),"")</f>
        <v>218</v>
      </c>
      <c r="Z47" s="383"/>
      <c r="AA47" s="384">
        <f>IFERROR(('Daily-Prod.'!ADU47+'Daily-Prod.'!ADL47+'Daily-Prod.'!ADC47+'Daily-Prod.'!ACT47+'Daily-Prod.'!ACK47+'Daily-Prod.'!ACB47+'Daily-Prod.'!ABS47+'Daily-Prod.'!ABJ47+'Daily-Prod.'!ABA47+'Daily-Prod.'!AAR47+'Daily-Prod.'!AAI47+'Daily-Prod.'!ZZ47+'Daily-Prod.'!ZQ47+'Daily-Prod.'!ZH47+'Daily-Prod.'!YY47+'Daily-Prod.'!YP47+'Daily-Prod.'!YG47+'Daily-Prod.'!XX47+'Daily-Prod.'!XO47+'Daily-Prod.'!XF47+'Daily-Prod.'!WW47+'Daily-Prod.'!WN47+'Daily-Prod.'!WE47+'Daily-Prod.'!VV47+'Daily-Prod.'!VM47+'Daily-Prod.'!VD47+'Daily-Prod.'!UU47+'Daily-Prod.'!UL47),"")</f>
        <v>109</v>
      </c>
      <c r="AB47" s="495" t="str">
        <f>IFERROR((AA47/Z47),"")</f>
        <v/>
      </c>
      <c r="AC47" s="378">
        <f>IFERROR(AVERAGE('Daily-Prod.'!ADS47,'Daily-Prod.'!ADJ47,'Daily-Prod.'!ADA47,'Daily-Prod.'!ACR47,'Daily-Prod.'!ACI47,'Daily-Prod.'!ABZ47,'Daily-Prod.'!ABQ47,'Daily-Prod.'!ABH47,'Daily-Prod.'!AAY47,'Daily-Prod.'!AAP47,'Daily-Prod.'!AAG47,'Daily-Prod.'!ZX47,'Daily-Prod.'!ZO47,'Daily-Prod.'!ZF47,'Daily-Prod.'!YW47,'Daily-Prod.'!YN47,'Daily-Prod.'!YE47,'Daily-Prod.'!XV47,'Daily-Prod.'!XM47,'Daily-Prod.'!XD47,'Daily-Prod.'!WU47,'Daily-Prod.'!WL47,'Daily-Prod.'!WC47,'Daily-Prod.'!VT47,'Daily-Prod.'!VK47,'Daily-Prod.'!VB47,'Daily-Prod.'!US47,'Daily-Prod.'!UJ47),"")</f>
        <v>12.111111111111111</v>
      </c>
      <c r="AD47" s="379" t="str">
        <f>IFERROR(AVERAGE('Daily-Prod.'!ADT47,'Daily-Prod.'!ADK47,'Daily-Prod.'!ADB47,'Daily-Prod.'!ACS47,'Daily-Prod.'!ACJ47,'Daily-Prod.'!ACA47,'Daily-Prod.'!ABR47,'Daily-Prod.'!ABI47,'Daily-Prod.'!AAZ47,'Daily-Prod.'!AAQ47,'Daily-Prod.'!AAH47,'Daily-Prod.'!ZY47,'Daily-Prod.'!ZP47,'Daily-Prod.'!ZG47,'Daily-Prod.'!YX47,'Daily-Prod.'!YO47,'Daily-Prod.'!YF47,'Daily-Prod.'!XW47,'Daily-Prod.'!XN47,'Daily-Prod.'!XE47,'Daily-Prod.'!WV47,'Daily-Prod.'!WM47,'Daily-Prod.'!WD47,'Daily-Prod.'!VU47,'Daily-Prod.'!VL47,'Daily-Prod.'!VC47,'Daily-Prod.'!UT47,'Daily-Prod.'!UK47),"")</f>
        <v/>
      </c>
      <c r="AE47" s="380">
        <f>IFERROR(AVERAGE('Daily-Prod.'!ADU47,'Daily-Prod.'!ADL47,'Daily-Prod.'!ADC47,'Daily-Prod.'!ACT47,'Daily-Prod.'!ACK47,'Daily-Prod.'!ACB47,'Daily-Prod.'!ABS47,'Daily-Prod.'!ABJ47,'Daily-Prod.'!ABA47,'Daily-Prod.'!AAR47,'Daily-Prod.'!AAI47,'Daily-Prod.'!ZZ47,'Daily-Prod.'!ZQ47,'Daily-Prod.'!ZH47,'Daily-Prod.'!YY47,'Daily-Prod.'!YP47,'Daily-Prod.'!YG47,'Daily-Prod.'!XX47,'Daily-Prod.'!XO47,'Daily-Prod.'!XF47,'Daily-Prod.'!WW47,'Daily-Prod.'!WN47,'Daily-Prod.'!WE47,'Daily-Prod.'!VV47,'Daily-Prod.'!VM47,'Daily-Prod.'!VD47,'Daily-Prod.'!UU47,'Daily-Prod.'!UL47),"")</f>
        <v>6.0555555555555554</v>
      </c>
      <c r="AF47" s="488">
        <f>IFERROR(('Daily-Prod.'!AOG47+'Daily-Prod.'!ANX47+'Daily-Prod.'!ANO47+'Daily-Prod.'!ANF47+'Daily-Prod.'!AMW47+'Daily-Prod.'!AMN47+'Daily-Prod.'!AME47+'Daily-Prod.'!ALV47+'Daily-Prod.'!ALM47+'Daily-Prod.'!ALD47+'Daily-Prod.'!AKU47+'Daily-Prod.'!AKL47+'Daily-Prod.'!AKC47+'Daily-Prod.'!AJT47+'Daily-Prod.'!AJK47+'Daily-Prod.'!AJB47+'Daily-Prod.'!AIS47+'Daily-Prod.'!AIJ47+'Daily-Prod.'!AIA47+'Daily-Prod.'!AHR47+'Daily-Prod.'!AHI47+'Daily-Prod.'!AGZ47+'Daily-Prod.'!AGQ47+'Daily-Prod.'!AGH47+'Daily-Prod.'!AFY47+'Daily-Prod.'!AFP47+'Daily-Prod.'!AFG47+'Daily-Prod.'!AEX47+'Daily-Prod.'!AEO47+'Daily-Prod.'!AEF47+'Daily-Prod.'!ADW47)/AI47,"")</f>
        <v>0.65909090909090906</v>
      </c>
      <c r="AG47" s="489">
        <f>IFERROR(('Daily-Prod.'!AOH47+'Daily-Prod.'!ANY47+'Daily-Prod.'!ANP47+'Daily-Prod.'!ANG47+'Daily-Prod.'!AMX47+'Daily-Prod.'!AMO47+'Daily-Prod.'!AMF47+'Daily-Prod.'!ALW47+'Daily-Prod.'!ALN47+'Daily-Prod.'!ALE47+'Daily-Prod.'!AKV47+'Daily-Prod.'!AKM47+'Daily-Prod.'!AKD47+'Daily-Prod.'!AJU47+'Daily-Prod.'!AJL47+'Daily-Prod.'!AJC47+'Daily-Prod.'!AIT47+'Daily-Prod.'!AIK47+'Daily-Prod.'!AIB47+'Daily-Prod.'!AHS47+'Daily-Prod.'!AHJ47+'Daily-Prod.'!AHA47+'Daily-Prod.'!AGR47+'Daily-Prod.'!AGI47+'Daily-Prod.'!AFZ47+'Daily-Prod.'!AFQ47+'Daily-Prod.'!AFH47+'Daily-Prod.'!AEY47+'Daily-Prod.'!AEP47+'Daily-Prod.'!AEG47+'Daily-Prod.'!ADX47)/AI47,"")</f>
        <v>0.2</v>
      </c>
      <c r="AH47" s="489">
        <f>IFERROR(('Daily-Prod.'!AOK47+'Daily-Prod.'!AOB47+'Daily-Prod.'!ANS47+'Daily-Prod.'!ANJ47+'Daily-Prod.'!ANA47+'Daily-Prod.'!AMR47+'Daily-Prod.'!AMI47+'Daily-Prod.'!ALZ47+'Daily-Prod.'!ALQ47+'Daily-Prod.'!ALH47+'Daily-Prod.'!AKY47+'Daily-Prod.'!AKP47+'Daily-Prod.'!AKG47+'Daily-Prod.'!AJX47+'Daily-Prod.'!AJO47+'Daily-Prod.'!AJF47+'Daily-Prod.'!AIW47+'Daily-Prod.'!AIN47+'Daily-Prod.'!AIE47+'Daily-Prod.'!AHV47+'Daily-Prod.'!AHM47+'Daily-Prod.'!AHD47+'Daily-Prod.'!AGU47+'Daily-Prod.'!AGL47+'Daily-Prod.'!AGC47+'Daily-Prod.'!AFT47+'Daily-Prod.'!AFK47+'Daily-Prod.'!AFB47+'Daily-Prod.'!AES47+'Daily-Prod.'!AEJ47+'Daily-Prod.'!AEA47+'Daily-Prod.'!AOJ47+'Daily-Prod.'!AOA47+'Daily-Prod.'!ANR47+'Daily-Prod.'!ANI47+'Daily-Prod.'!AMZ47+'Daily-Prod.'!AMQ47+'Daily-Prod.'!AMH47+'Daily-Prod.'!ALY47+'Daily-Prod.'!ALP47+'Daily-Prod.'!ALG47+'Daily-Prod.'!AKX47+'Daily-Prod.'!AKO47+'Daily-Prod.'!AKF47+'Daily-Prod.'!AJW47+'Daily-Prod.'!AJN47+'Daily-Prod.'!AJE47+'Daily-Prod.'!AIV47+'Daily-Prod.'!AIM47+'Daily-Prod.'!AID47+'Daily-Prod.'!AHU47+'Daily-Prod.'!AHL47+'Daily-Prod.'!AHC47+'Daily-Prod.'!AGT47+'Daily-Prod.'!AGK47+'Daily-Prod.'!AGB47+'Daily-Prod.'!AFS47+'Daily-Prod.'!AFJ47+'Daily-Prod.'!AFA47+'Daily-Prod.'!AER47+'Daily-Prod.'!AEI47+'Daily-Prod.'!ADZ47)/AI47,"")</f>
        <v>0.1409090909090909</v>
      </c>
      <c r="AI47" s="494">
        <f>IFERROR(('Daily-Prod.'!AOL47+'Daily-Prod.'!AOC47+'Daily-Prod.'!ANT47+'Daily-Prod.'!ANK47+'Daily-Prod.'!ANB47+'Daily-Prod.'!AMS47+'Daily-Prod.'!AMJ47+'Daily-Prod.'!AMA47+'Daily-Prod.'!ALR47+'Daily-Prod.'!ALI47+'Daily-Prod.'!AKZ47+'Daily-Prod.'!AKQ47+'Daily-Prod.'!AKH47+'Daily-Prod.'!AJY47+'Daily-Prod.'!AJP47+'Daily-Prod.'!AJG47+'Daily-Prod.'!AIX47+'Daily-Prod.'!AIO47+'Daily-Prod.'!AIF47+'Daily-Prod.'!AHW47+'Daily-Prod.'!AHN47+'Daily-Prod.'!AHE47+'Daily-Prod.'!AGV47+'Daily-Prod.'!AGM47+'Daily-Prod.'!AGD47+'Daily-Prod.'!AFU47+'Daily-Prod.'!AFL47+'Daily-Prod.'!AFC47+'Daily-Prod.'!AET47+'Daily-Prod.'!AEK47+'Daily-Prod.'!AEB47),"")</f>
        <v>220</v>
      </c>
      <c r="AJ47" s="383"/>
      <c r="AK47" s="384">
        <f>IFERROR(('Daily-Prod.'!AON47+'Daily-Prod.'!AOE47+'Daily-Prod.'!ANV47+'Daily-Prod.'!ANM47+'Daily-Prod.'!AND47+'Daily-Prod.'!AMU47+'Daily-Prod.'!AML47+'Daily-Prod.'!AMC47+'Daily-Prod.'!ALT47+'Daily-Prod.'!ALK47+'Daily-Prod.'!ALB47+'Daily-Prod.'!AKS47+'Daily-Prod.'!AKJ47+'Daily-Prod.'!AKA47+'Daily-Prod.'!AJR47+'Daily-Prod.'!AJI47+'Daily-Prod.'!AIZ47+'Daily-Prod.'!AIQ47+'Daily-Prod.'!AIH47+'Daily-Prod.'!AHY47+'Daily-Prod.'!AHP47+'Daily-Prod.'!AHG47+'Daily-Prod.'!AGX47+'Daily-Prod.'!AGO47+'Daily-Prod.'!AGF47+'Daily-Prod.'!AFW47+'Daily-Prod.'!AFN47+'Daily-Prod.'!AFE47+'Daily-Prod.'!AEV47+'Daily-Prod.'!AEM47+'Daily-Prod.'!AED47),"")</f>
        <v>138</v>
      </c>
      <c r="AL47" s="495" t="str">
        <f t="shared" ref="AL47:AL55" si="27">IFERROR((AK47/AJ47),"")</f>
        <v/>
      </c>
      <c r="AM47" s="378">
        <f>IFERROR(AVERAGE('Daily-Prod.'!AOL47,'Daily-Prod.'!AOC47,'Daily-Prod.'!ANT47,'Daily-Prod.'!ANK47,'Daily-Prod.'!ANB47,'Daily-Prod.'!AMS47,'Daily-Prod.'!AMJ47,'Daily-Prod.'!AMA47,'Daily-Prod.'!ALR47,'Daily-Prod.'!ALI47,'Daily-Prod.'!AKZ47,'Daily-Prod.'!AKQ47,'Daily-Prod.'!AKH47,'Daily-Prod.'!AJY47,'Daily-Prod.'!AJP47,'Daily-Prod.'!AJG47,'Daily-Prod.'!AIX47,'Daily-Prod.'!AIO47,'Daily-Prod.'!AIF47,'Daily-Prod.'!AHW47,'Daily-Prod.'!AHN47,'Daily-Prod.'!AHE47,'Daily-Prod.'!AGV47,'Daily-Prod.'!AGM47,'Daily-Prod.'!AGD47,'Daily-Prod.'!AFU47,'Daily-Prod.'!AFL47,'Daily-Prod.'!AFC47,'Daily-Prod.'!AET47,'Daily-Prod.'!AEK47,'Daily-Prod.'!AEB47),"")</f>
        <v>10</v>
      </c>
      <c r="AN47" s="379"/>
      <c r="AO47" s="380">
        <f>IFERROR(AVERAGE('Daily-Prod.'!AON47,'Daily-Prod.'!AOE47,'Daily-Prod.'!ANV47,'Daily-Prod.'!ANM47,'Daily-Prod.'!AND47,'Daily-Prod.'!AMU47,'Daily-Prod.'!AML47,'Daily-Prod.'!AMC47,'Daily-Prod.'!ALT47,'Daily-Prod.'!ALK47,'Daily-Prod.'!ALB47,'Daily-Prod.'!AKS47,'Daily-Prod.'!AKJ47,'Daily-Prod.'!AKA47,'Daily-Prod.'!AJR47,'Daily-Prod.'!AJI47,'Daily-Prod.'!AIZ47,'Daily-Prod.'!AIQ47,'Daily-Prod.'!AIH47,'Daily-Prod.'!AHY47,'Daily-Prod.'!AHP47,'Daily-Prod.'!AHG47,'Daily-Prod.'!AGX47,'Daily-Prod.'!AGO47,'Daily-Prod.'!AGF47,'Daily-Prod.'!AFW47,'Daily-Prod.'!AFN47,'Daily-Prod.'!AFE47,'Daily-Prod.'!AEV47,'Daily-Prod.'!AEM47,'Daily-Prod.'!AED47),"")</f>
        <v>6.2727272727272725</v>
      </c>
      <c r="AP47" s="488">
        <f>IFERROR(('Daily-Prod.'!AYZ47+'Daily-Prod.'!AYQ47+'Daily-Prod.'!AYH47+'Daily-Prod.'!AXY47+'Daily-Prod.'!AXP47+'Daily-Prod.'!AXG47+'Daily-Prod.'!AWX47+'Daily-Prod.'!AWO47+'Daily-Prod.'!AWF47+'Daily-Prod.'!AVW47+'Daily-Prod.'!AVN47+'Daily-Prod.'!AVE47+'Daily-Prod.'!AUV47+'Daily-Prod.'!AUM47+'Daily-Prod.'!AUD47+'Daily-Prod.'!ATU47+'Daily-Prod.'!ATL47+'Daily-Prod.'!ATC47+'Daily-Prod.'!AST47+'Daily-Prod.'!ASK47+'Daily-Prod.'!ASB47+'Daily-Prod.'!ARS47+'Daily-Prod.'!ARJ47+'Daily-Prod.'!ARA47+'Daily-Prod.'!AQR47+'Daily-Prod.'!AQI47+'Daily-Prod.'!APZ47+'Daily-Prod.'!APQ47+'Daily-Prod.'!APH47+'Daily-Prod.'!AOY47+'Daily-Prod.'!AOP47)/AS47,"")</f>
        <v>0.68995633187772931</v>
      </c>
      <c r="AQ47" s="489">
        <f>IFERROR(('Daily-Prod.'!AZA47+'Daily-Prod.'!AYR47+'Daily-Prod.'!AYI47+'Daily-Prod.'!AXZ47+'Daily-Prod.'!AXQ47+'Daily-Prod.'!AXH47+'Daily-Prod.'!AWY47+'Daily-Prod.'!AWP47+'Daily-Prod.'!AWG47+'Daily-Prod.'!AVX47+'Daily-Prod.'!AVO47+'Daily-Prod.'!AVF47+'Daily-Prod.'!AUW47+'Daily-Prod.'!AUN47+'Daily-Prod.'!AUE47+'Daily-Prod.'!ATV47+'Daily-Prod.'!ATM47+'Daily-Prod.'!ATD47+'Daily-Prod.'!ASU47+'Daily-Prod.'!ASL47+'Daily-Prod.'!ASC47+'Daily-Prod.'!ART47+'Daily-Prod.'!ARK47+'Daily-Prod.'!ARB47+'Daily-Prod.'!AQS47+'Daily-Prod.'!AQJ47+'Daily-Prod.'!AQA47+'Daily-Prod.'!APR47+'Daily-Prod.'!API47+'Daily-Prod.'!AOZ47+'Daily-Prod.'!AOQ47)/AS47,"")</f>
        <v>0.15720524017467249</v>
      </c>
      <c r="AR47" s="489">
        <f>IFERROR(('Daily-Prod.'!AZC47+'Daily-Prod.'!AYT47+'Daily-Prod.'!AYK47+'Daily-Prod.'!AYB47+'Daily-Prod.'!AXS47+'Daily-Prod.'!AXJ47+'Daily-Prod.'!AXA47+'Daily-Prod.'!AWR47+'Daily-Prod.'!AWI47+'Daily-Prod.'!AVZ47+'Daily-Prod.'!AVQ47+'Daily-Prod.'!AVH47+'Daily-Prod.'!AUY47+'Daily-Prod.'!AUP47+'Daily-Prod.'!AUG47+'Daily-Prod.'!ATX47+'Daily-Prod.'!ATO47+'Daily-Prod.'!ATF47+'Daily-Prod.'!ASW47+'Daily-Prod.'!ASN47+'Daily-Prod.'!ASE47+'Daily-Prod.'!ARV47+'Daily-Prod.'!ARM47+'Daily-Prod.'!ARD47+'Daily-Prod.'!AQU47+'Daily-Prod.'!AQL47+'Daily-Prod.'!AQC47+'Daily-Prod.'!APT47+'Daily-Prod.'!APK47+'Daily-Prod.'!APB47+'Daily-Prod.'!AOS47+'Daily-Prod.'!AZD47+'Daily-Prod.'!AYU47+'Daily-Prod.'!AYL47+'Daily-Prod.'!AYC47+'Daily-Prod.'!AXT47+'Daily-Prod.'!AXK47+'Daily-Prod.'!AXB47+'Daily-Prod.'!AWS47+'Daily-Prod.'!AWJ47+'Daily-Prod.'!AWA47+'Daily-Prod.'!AVR47+'Daily-Prod.'!AVI47+'Daily-Prod.'!AUZ47+'Daily-Prod.'!AUQ47+'Daily-Prod.'!AUH47+'Daily-Prod.'!ATY47+'Daily-Prod.'!ATP47+'Daily-Prod.'!ATG47+'Daily-Prod.'!ASX47+'Daily-Prod.'!ASO47+'Daily-Prod.'!ASF47+'Daily-Prod.'!ARW47+'Daily-Prod.'!ARN47+'Daily-Prod.'!ARE47+'Daily-Prod.'!AQV47+'Daily-Prod.'!AQM47+'Daily-Prod.'!AQD47+'Daily-Prod.'!APU47+'Daily-Prod.'!APL47+'Daily-Prod.'!APC47+'Daily-Prod.'!AOT47)/AS47,"")</f>
        <v>0.15283842794759825</v>
      </c>
      <c r="AS47" s="494">
        <f>IFERROR(('Daily-Prod.'!AZE47+'Daily-Prod.'!AYV47+'Daily-Prod.'!AYM47+'Daily-Prod.'!AYD47+'Daily-Prod.'!AXU47+'Daily-Prod.'!AXL47+'Daily-Prod.'!AXC47+'Daily-Prod.'!AWT47+'Daily-Prod.'!AWK47+'Daily-Prod.'!AWB47+'Daily-Prod.'!AVS47+'Daily-Prod.'!AVJ47+'Daily-Prod.'!AVA47+'Daily-Prod.'!AUR47+'Daily-Prod.'!AUI47+'Daily-Prod.'!ATZ47+'Daily-Prod.'!ATQ47+'Daily-Prod.'!ATH47+'Daily-Prod.'!ASY47+'Daily-Prod.'!ASP47+'Daily-Prod.'!ASG47+'Daily-Prod.'!ARX47+'Daily-Prod.'!ARO47+'Daily-Prod.'!ARF47+'Daily-Prod.'!AQW47+'Daily-Prod.'!AQN47+'Daily-Prod.'!AQE47+'Daily-Prod.'!APV47+'Daily-Prod.'!APM47+'Daily-Prod.'!APD47+'Daily-Prod.'!AOU47),"")</f>
        <v>229</v>
      </c>
      <c r="AT47" s="383"/>
      <c r="AU47" s="384">
        <f>IFERROR(('Daily-Prod.'!AZG47+'Daily-Prod.'!AYX47+'Daily-Prod.'!AYO47+'Daily-Prod.'!AYF47+'Daily-Prod.'!AXW47+'Daily-Prod.'!AXN47+'Daily-Prod.'!AXE47+'Daily-Prod.'!AWV47+'Daily-Prod.'!AWM47+'Daily-Prod.'!AWD47+'Daily-Prod.'!AVU47+'Daily-Prod.'!AVL47+'Daily-Prod.'!AVC47+'Daily-Prod.'!AUT47+'Daily-Prod.'!AUK47+'Daily-Prod.'!AUB47+'Daily-Prod.'!ATS47+'Daily-Prod.'!ATJ47+'Daily-Prod.'!ATA47+'Daily-Prod.'!ASR47+'Daily-Prod.'!ASI47+'Daily-Prod.'!ARZ47+'Daily-Prod.'!ARQ47+'Daily-Prod.'!ARH47+'Daily-Prod.'!AQY47+'Daily-Prod.'!AQP47+'Daily-Prod.'!AQG47+'Daily-Prod.'!APX47+'Daily-Prod.'!APO47+'Daily-Prod.'!APF47+'Daily-Prod.'!AOW47),"")</f>
        <v>54</v>
      </c>
      <c r="AV47" s="495" t="str">
        <f t="shared" ref="AV47:AV55" si="28">IFERROR((AU47/AT47),"")</f>
        <v/>
      </c>
      <c r="AW47" s="378">
        <f>IFERROR(AVERAGE('Daily-Prod.'!AZE47,'Daily-Prod.'!AYV47,'Daily-Prod.'!AYM47,'Daily-Prod.'!AYD47,'Daily-Prod.'!AXU47,'Daily-Prod.'!AXL47,'Daily-Prod.'!AXC47,'Daily-Prod.'!AWT47,'Daily-Prod.'!AWK47,'Daily-Prod.'!AWB47,'Daily-Prod.'!AVS47,'Daily-Prod.'!AVJ47,'Daily-Prod.'!AVA47,'Daily-Prod.'!AUR47,'Daily-Prod.'!AUI47,'Daily-Prod.'!ATZ47,'Daily-Prod.'!ATQ47,'Daily-Prod.'!ATH47,'Daily-Prod.'!ASY47,'Daily-Prod.'!ASP47,'Daily-Prod.'!ASG47,'Daily-Prod.'!ARX47,'Daily-Prod.'!ARO47,'Daily-Prod.'!ARF47,'Daily-Prod.'!AQW47,'Daily-Prod.'!AQN47,'Daily-Prod.'!AQE47,'Daily-Prod.'!APV47,'Daily-Prod.'!APM47,'Daily-Prod.'!APD47,'Daily-Prod.'!AOU47),"")</f>
        <v>10.409090909090908</v>
      </c>
      <c r="AX47" s="379" t="str">
        <f>IFERROR(AVERAGE('Daily-Prod.'!AZF47,'Daily-Prod.'!AYW47,'Daily-Prod.'!AYN47,'Daily-Prod.'!AYE47,'Daily-Prod.'!AXV47,'Daily-Prod.'!AXM47,'Daily-Prod.'!AXD47,'Daily-Prod.'!AWU47,'Daily-Prod.'!AWL47,'Daily-Prod.'!AWC47,'Daily-Prod.'!AVT47,'Daily-Prod.'!AVK47,'Daily-Prod.'!AVB47,'Daily-Prod.'!AUS47,'Daily-Prod.'!AUJ47,'Daily-Prod.'!AUA47,'Daily-Prod.'!ATR47,'Daily-Prod.'!ATI47,'Daily-Prod.'!ASZ47,'Daily-Prod.'!ASQ47,'Daily-Prod.'!ASH47,'Daily-Prod.'!ARY47,'Daily-Prod.'!ARP47,'Daily-Prod.'!ARG47,'Daily-Prod.'!AQX47,'Daily-Prod.'!AQO47,'Daily-Prod.'!AQF47,'Daily-Prod.'!APW47,'Daily-Prod.'!APN47,'Daily-Prod.'!APE47,'Daily-Prod.'!AOV47),"")</f>
        <v/>
      </c>
      <c r="AY47" s="380">
        <f>IFERROR(AVERAGE('Daily-Prod.'!AZG47,'Daily-Prod.'!AYX47,'Daily-Prod.'!AYO47,'Daily-Prod.'!AYF47,'Daily-Prod.'!AXW47,'Daily-Prod.'!AXN47,'Daily-Prod.'!AXE47,'Daily-Prod.'!AWV47,'Daily-Prod.'!AWM47,'Daily-Prod.'!AWD47,'Daily-Prod.'!AVU47,'Daily-Prod.'!AVL47,'Daily-Prod.'!AVC47,'Daily-Prod.'!AUT47,'Daily-Prod.'!AUK47,'Daily-Prod.'!AUB47,'Daily-Prod.'!ATS47,'Daily-Prod.'!ATJ47,'Daily-Prod.'!ATA47,'Daily-Prod.'!ASR47,'Daily-Prod.'!ASI47,'Daily-Prod.'!ARZ47,'Daily-Prod.'!ARQ47,'Daily-Prod.'!ARH47,'Daily-Prod.'!AQY47,'Daily-Prod.'!AQP47,'Daily-Prod.'!AQG47,'Daily-Prod.'!APX47,'Daily-Prod.'!APO47,'Daily-Prod.'!APF47,'Daily-Prod.'!AOW47),"")</f>
        <v>4.9090909090909092</v>
      </c>
      <c r="AZ47" s="482">
        <f>IFERROR(('Daily-Prod.'!BJJ47+'Daily-Prod.'!BJA47+'Daily-Prod.'!BIR47+'Daily-Prod.'!BII47+'Daily-Prod.'!BHZ47+'Daily-Prod.'!BHQ47+'Daily-Prod.'!BHH47+'Daily-Prod.'!BGY47+'Daily-Prod.'!BGP47+'Daily-Prod.'!BGG47+'Daily-Prod.'!BFX47+'Daily-Prod.'!BFO47+'Daily-Prod.'!BFF47+'Daily-Prod.'!BEW47+'Daily-Prod.'!BEN47+'Daily-Prod.'!BEE47+'Daily-Prod.'!BDV47+'Daily-Prod.'!BDM47+'Daily-Prod.'!BDD47+'Daily-Prod.'!BCU47+'Daily-Prod.'!BCL47+'Daily-Prod.'!BCC47+'Daily-Prod.'!BBT47+'Daily-Prod.'!BBK47+'Daily-Prod.'!BBB47+'Daily-Prod.'!BAS47+'Daily-Prod.'!BAJ47+'Daily-Prod.'!BAA47+'Daily-Prod.'!AZR47+'Daily-Prod.'!AZI47)/BC47,"")</f>
        <v>0.65841584158415845</v>
      </c>
      <c r="BA47" s="475">
        <f>IFERROR(('Daily-Prod.'!BJK47+'Daily-Prod.'!BJB47+'Daily-Prod.'!BIS47+'Daily-Prod.'!BIJ47+'Daily-Prod.'!BIA47+'Daily-Prod.'!BHR47+'Daily-Prod.'!BHI47+'Daily-Prod.'!BGZ47+'Daily-Prod.'!BGQ47+'Daily-Prod.'!BGH47+'Daily-Prod.'!BFY47+'Daily-Prod.'!BFP47+'Daily-Prod.'!BFG47+'Daily-Prod.'!BEX47+'Daily-Prod.'!BEO47+'Daily-Prod.'!BEF47+'Daily-Prod.'!BDW47+'Daily-Prod.'!BDN47+'Daily-Prod.'!BDE47+'Daily-Prod.'!BCV47+'Daily-Prod.'!BCM47+'Daily-Prod.'!BCD47+'Daily-Prod.'!BBU47+'Daily-Prod.'!BBL47+'Daily-Prod.'!BBC47+'Daily-Prod.'!BAT47+'Daily-Prod.'!BAK47+'Daily-Prod.'!BAB47+'Daily-Prod.'!AZS47+'Daily-Prod.'!AZJ47)/BC47,"")</f>
        <v>0.13861386138613863</v>
      </c>
      <c r="BB47" s="475">
        <f>IFERROR(('Daily-Prod.'!BJM47+'Daily-Prod.'!BJD47+'Daily-Prod.'!BIU47+'Daily-Prod.'!BIL47+'Daily-Prod.'!BIC47+'Daily-Prod.'!BHT47+'Daily-Prod.'!BHK47+'Daily-Prod.'!BHB47+'Daily-Prod.'!BGS47+'Daily-Prod.'!BGJ47+'Daily-Prod.'!BGA47+'Daily-Prod.'!BFR47+'Daily-Prod.'!BFI47+'Daily-Prod.'!BEZ47+'Daily-Prod.'!BEQ47+'Daily-Prod.'!BEH47+'Daily-Prod.'!BDY47+'Daily-Prod.'!BDP47+'Daily-Prod.'!BDG47+'Daily-Prod.'!BCX47+'Daily-Prod.'!BCO47+'Daily-Prod.'!BCF47+'Daily-Prod.'!BBW47+'Daily-Prod.'!BBN47+'Daily-Prod.'!BBE47+'Daily-Prod.'!BAV47+'Daily-Prod.'!BAM47+'Daily-Prod.'!BAD47+'Daily-Prod.'!AZU47+'Daily-Prod.'!AZL47+'Daily-Prod.'!BJN47+'Daily-Prod.'!BJE47+'Daily-Prod.'!BIV47+'Daily-Prod.'!BIM47+'Daily-Prod.'!BID47+'Daily-Prod.'!BHU47+'Daily-Prod.'!BHL47+'Daily-Prod.'!BHC47+'Daily-Prod.'!BGT47+'Daily-Prod.'!BGK47+'Daily-Prod.'!BGB47+'Daily-Prod.'!BFS47+'Daily-Prod.'!BFJ47+'Daily-Prod.'!BFA47+'Daily-Prod.'!BER47+'Daily-Prod.'!BEI47+'Daily-Prod.'!BDZ47+'Daily-Prod.'!BDQ47+'Daily-Prod.'!BDH47+'Daily-Prod.'!BCY47+'Daily-Prod.'!BCP47+'Daily-Prod.'!BCG47+'Daily-Prod.'!BBX47+'Daily-Prod.'!BBO47+'Daily-Prod.'!BBF47+'Daily-Prod.'!BAW47+'Daily-Prod.'!BAN47+'Daily-Prod.'!BAE47+'Daily-Prod.'!AZV47+'Daily-Prod.'!AZM47)/BC47,"")</f>
        <v>0.20297029702970298</v>
      </c>
      <c r="BC47" s="496">
        <f>IFERROR(('Daily-Prod.'!BJO47+'Daily-Prod.'!BJF47+'Daily-Prod.'!BIW47+'Daily-Prod.'!BIN47+'Daily-Prod.'!BIE47+'Daily-Prod.'!BHV47+'Daily-Prod.'!BHM47+'Daily-Prod.'!BHD47+'Daily-Prod.'!BGU47+'Daily-Prod.'!BGL47+'Daily-Prod.'!BGC47+'Daily-Prod.'!BFT47+'Daily-Prod.'!BFK47+'Daily-Prod.'!BFB47+'Daily-Prod.'!BES47+'Daily-Prod.'!BEJ47+'Daily-Prod.'!BEA47+'Daily-Prod.'!BDR47+'Daily-Prod.'!BDI47+'Daily-Prod.'!BCZ47+'Daily-Prod.'!BCQ47+'Daily-Prod.'!BCH47+'Daily-Prod.'!BBY47+'Daily-Prod.'!BBP47+'Daily-Prod.'!BBG47+'Daily-Prod.'!BAX47+'Daily-Prod.'!BAO47+'Daily-Prod.'!BAF47+'Daily-Prod.'!AZW47+'Daily-Prod.'!AZN47),"")</f>
        <v>202</v>
      </c>
      <c r="BD47" s="165"/>
      <c r="BE47" s="169"/>
      <c r="BF47" s="170" t="str">
        <f t="shared" ref="BF47" si="29">IFERROR((BE47/BD47),"")</f>
        <v/>
      </c>
      <c r="BG47" s="67">
        <f>IFERROR(AVERAGE('Daily-Prod.'!BJO47,'Daily-Prod.'!BJF47,'Daily-Prod.'!BIW47,'Daily-Prod.'!BIN47,'Daily-Prod.'!BIE47,'Daily-Prod.'!BHV47,'Daily-Prod.'!BHM47,'Daily-Prod.'!BHD47,'Daily-Prod.'!BGU47,'Daily-Prod.'!BGL47,'Daily-Prod.'!BGC47,'Daily-Prod.'!BFT47,'Daily-Prod.'!BFK47,'Daily-Prod.'!BFB47,'Daily-Prod.'!BES47,'Daily-Prod.'!BEJ47,'Daily-Prod.'!BEA47,'Daily-Prod.'!BDR47,'Daily-Prod.'!BDI47,'Daily-Prod.'!BCZ47,'Daily-Prod.'!BCQ47,'Daily-Prod.'!BCH47,'Daily-Prod.'!BBY47,'Daily-Prod.'!BBP47,'Daily-Prod.'!BBG47,'Daily-Prod.'!BAX47,'Daily-Prod.'!BAO47,'Daily-Prod.'!BAF47,'Daily-Prod.'!AZW47,'Daily-Prod.'!AZN47),"")</f>
        <v>10.1</v>
      </c>
      <c r="BH47" s="174" t="str">
        <f>IFERROR(AVERAGE('Daily-Prod.'!BJP47,'Daily-Prod.'!BJG47,'Daily-Prod.'!BIX47,'Daily-Prod.'!BIO47,'Daily-Prod.'!BIF47,'Daily-Prod.'!BHW47,'Daily-Prod.'!BHN47,'Daily-Prod.'!BHE47,'Daily-Prod.'!BGV47,'Daily-Prod.'!BGM47,'Daily-Prod.'!BGD47,'Daily-Prod.'!BFU47,'Daily-Prod.'!BFL47,'Daily-Prod.'!BFC47,'Daily-Prod.'!BET47,'Daily-Prod.'!BEK47,'Daily-Prod.'!BEB47,'Daily-Prod.'!BDS47,'Daily-Prod.'!BDJ47,'Daily-Prod.'!BDA47,'Daily-Prod.'!BCR47,'Daily-Prod.'!BCI47,'Daily-Prod.'!BBZ47,'Daily-Prod.'!BBQ47,'Daily-Prod.'!BBH47,'Daily-Prod.'!BAY47,'Daily-Prod.'!BAP47,'Daily-Prod.'!BAG47,'Daily-Prod.'!AZX47,'Daily-Prod.'!AZO47),"")</f>
        <v/>
      </c>
      <c r="BI47" s="170" t="str">
        <f>IFERROR(AVERAGE('Daily-Prod.'!BJQ47,'Daily-Prod.'!BJH47,'Daily-Prod.'!BIY47,'Daily-Prod.'!BIP47,'Daily-Prod.'!BIG47,'Daily-Prod.'!BHX47,'Daily-Prod.'!BHO47,'Daily-Prod.'!BHF47,'Daily-Prod.'!BGW47,'Daily-Prod.'!BGN47,'Daily-Prod.'!BGE47,'Daily-Prod.'!BFV47,'Daily-Prod.'!BFM47,'Daily-Prod.'!BFD47,'Daily-Prod.'!BEU47,'Daily-Prod.'!BEL47,'Daily-Prod.'!BEC47,'Daily-Prod.'!BDT47,'Daily-Prod.'!BDK47,'Daily-Prod.'!BDB47,'Daily-Prod.'!BCS47,'Daily-Prod.'!BCJ47,'Daily-Prod.'!BCA47,'Daily-Prod.'!BBR47,'Daily-Prod.'!BBI47,'Daily-Prod.'!BAZ47,'Daily-Prod.'!BAQ47,'Daily-Prod.'!BAH47,'Daily-Prod.'!AZY47,'Daily-Prod.'!AZP47),"")</f>
        <v/>
      </c>
      <c r="BJ47" s="482">
        <f>IFERROR((('Daily-Prod.'!BUC47+'Daily-Prod.'!BTT47+'Daily-Prod.'!BTK47+'Daily-Prod.'!BTB47+'Daily-Prod.'!BSS47+'Daily-Prod.'!BSJ47+'Daily-Prod.'!BSA47+'Daily-Prod.'!BRR47+'Daily-Prod.'!BRI47+'Daily-Prod.'!BQZ47+'Daily-Prod.'!BQQ47+'Daily-Prod.'!BQH47+'Daily-Prod.'!BPY47+'Daily-Prod.'!BPP47+'Daily-Prod.'!BPG47+'Daily-Prod.'!BOX47+'Daily-Prod.'!BOO47+'Daily-Prod.'!BOF47+'Daily-Prod.'!BNW47+'Daily-Prod.'!BNN47+'Daily-Prod.'!BNE47+'Daily-Prod.'!BMV47+'Daily-Prod.'!BMM47+'Daily-Prod.'!BMD47+'Daily-Prod.'!BLU47+'Daily-Prod.'!BLL47+'Daily-Prod.'!BLC47+'Daily-Prod.'!BKT47+'Daily-Prod.'!BKK47+'Daily-Prod.'!BKB47+'Daily-Prod.'!BJS47)/BM47),"")</f>
        <v>0.70560747663551404</v>
      </c>
      <c r="BK47" s="475">
        <f>IFERROR((('Daily-Prod.'!BUD47+'Daily-Prod.'!BTU47+'Daily-Prod.'!BTL47+'Daily-Prod.'!BTC47+'Daily-Prod.'!BST47+'Daily-Prod.'!BSK47+'Daily-Prod.'!BSB47+'Daily-Prod.'!BRS47+'Daily-Prod.'!BRJ47+'Daily-Prod.'!BRA47+'Daily-Prod.'!BQR47+'Daily-Prod.'!BQI47+'Daily-Prod.'!BPZ47+'Daily-Prod.'!BPQ47+'Daily-Prod.'!BPH47+'Daily-Prod.'!BOY47+'Daily-Prod.'!BOP47+'Daily-Prod.'!BOG47+'Daily-Prod.'!BNX47+'Daily-Prod.'!BNO47+'Daily-Prod.'!BNF47+'Daily-Prod.'!BMW47+'Daily-Prod.'!BMN47+'Daily-Prod.'!BME47+'Daily-Prod.'!BLV47+'Daily-Prod.'!BLM47+'Daily-Prod.'!BLD47+'Daily-Prod.'!BKU47+'Daily-Prod.'!BKL47+'Daily-Prod.'!BKC47+'Daily-Prod.'!BJT47)/BM47),"")</f>
        <v>0.17289719626168223</v>
      </c>
      <c r="BL47" s="475">
        <f>IFERROR((('Daily-Prod.'!BUG47+'Daily-Prod.'!BTX47+'Daily-Prod.'!BTO47+'Daily-Prod.'!BTF47+'Daily-Prod.'!BSW47+'Daily-Prod.'!BSN47+'Daily-Prod.'!BSE47+'Daily-Prod.'!BRV47+'Daily-Prod.'!BRM47+'Daily-Prod.'!BRD47+'Daily-Prod.'!BQU47+'Daily-Prod.'!BQL47+'Daily-Prod.'!BQC47+'Daily-Prod.'!BPT47+'Daily-Prod.'!BPK47+'Daily-Prod.'!BPB47+'Daily-Prod.'!BOS47+'Daily-Prod.'!BOJ47+'Daily-Prod.'!BOA47+'Daily-Prod.'!BNR47+'Daily-Prod.'!BNI47+'Daily-Prod.'!BMZ47+'Daily-Prod.'!BMQ47+'Daily-Prod.'!BMH47+'Daily-Prod.'!BLY47+'Daily-Prod.'!BLP47+'Daily-Prod.'!BLG47+'Daily-Prod.'!BKX47+'Daily-Prod.'!BKO47+'Daily-Prod.'!BKF47+'Daily-Prod.'!BJW47+'Daily-Prod.'!BUF47+'Daily-Prod.'!BTW47+'Daily-Prod.'!BTN47+'Daily-Prod.'!BTE47+'Daily-Prod.'!BSV47+'Daily-Prod.'!BSM47+'Daily-Prod.'!BSD47+'Daily-Prod.'!BRU47+'Daily-Prod.'!BRL47+'Daily-Prod.'!BRC47+'Daily-Prod.'!BQT47+'Daily-Prod.'!BQK47+'Daily-Prod.'!BQB47+'Daily-Prod.'!BPS47+'Daily-Prod.'!BPJ47+'Daily-Prod.'!BPA47+'Daily-Prod.'!BOR47+'Daily-Prod.'!BOI47+'Daily-Prod.'!BNZ47+'Daily-Prod.'!BNQ47+'Daily-Prod.'!BNH47+'Daily-Prod.'!BMY47+'Daily-Prod.'!BMP47+'Daily-Prod.'!BMG47+'Daily-Prod.'!BLX47+'Daily-Prod.'!BLO47+'Daily-Prod.'!BLF47+'Daily-Prod.'!BKW47+'Daily-Prod.'!BKN47+'Daily-Prod.'!BKE47+'Daily-Prod.'!BJV47)/BM47),"")</f>
        <v>0.12149532710280374</v>
      </c>
      <c r="BM47" s="496">
        <f>IFERROR(('Daily-Prod.'!BUH47+'Daily-Prod.'!BTY47+'Daily-Prod.'!BTP47+'Daily-Prod.'!BTG47+'Daily-Prod.'!BSX47+'Daily-Prod.'!BSO47+'Daily-Prod.'!BSF47+'Daily-Prod.'!BRW47+'Daily-Prod.'!BRN47+'Daily-Prod.'!BRE47+'Daily-Prod.'!BQV47+'Daily-Prod.'!BQM47+'Daily-Prod.'!BQD47+'Daily-Prod.'!BPU47+'Daily-Prod.'!BPL47+'Daily-Prod.'!BPC47+'Daily-Prod.'!BOT47+'Daily-Prod.'!BOK47+'Daily-Prod.'!BOB47+'Daily-Prod.'!BNS47+'Daily-Prod.'!BNJ47+'Daily-Prod.'!BNA47+'Daily-Prod.'!BMR47+'Daily-Prod.'!BMI47+'Daily-Prod.'!BLZ47+'Daily-Prod.'!BLQ47+'Daily-Prod.'!BLH47+'Daily-Prod.'!BKY47+'Daily-Prod.'!BKP47+'Daily-Prod.'!BKG47+'Daily-Prod.'!BJX47),"")</f>
        <v>214</v>
      </c>
      <c r="BN47" s="165"/>
      <c r="BO47" s="169"/>
      <c r="BP47" s="170" t="str">
        <f>IFERROR((BO47/BN47),"")</f>
        <v/>
      </c>
      <c r="BQ47" s="67">
        <f ca="1">IFERROR(AVERAGE(('Daily-Prod.'!BUH47,'Daily-Prod.'!BTY47,'Daily-Prod.'!BTP47,'Daily-Prod.'!BTG47,'Daily-Prod.'!BSX47,'Daily-Prod.'!BSO47,'Daily-Prod.'!BSF47,'Daily-Prod.'!BRW47,'Daily-Prod.'!BRN47,'Daily-Prod.'!BRE47,'Daily-Prod.'!BQV47,'Daily-Prod.'!BQM47,'Daily-Prod.'!BQD47,'Daily-Prod.'!BPU47,'Daily-Prod.'!BPL47,'Daily-Prod.'!BPC47,'Daily-Prod.'!BOT47,'Daily-Prod.'!BOK47,'Daily-Prod.'!BOB47,'Daily-Prod.'!BNS47,'Daily-Prod.'!BNJ47,'Daily-Prod.'!BNA47,'Daily-Prod.'!BMR47,'Daily-Prod.'!BMI47,'Daily-Prod.'!BLZ47,'Daily-Prod.'!BLQ47,'Daily-Prod.'!BLH47,'Daily-Prod.'!BKY47,'Daily-Prod.'!BKP47,'Daily-Prod.'!BKG47,'Daily-Prod.'!BJX47)),"")</f>
        <v>9.7272727272727266</v>
      </c>
      <c r="BR47" s="174"/>
      <c r="BS47" s="170" t="str">
        <f>IFERROR((AVERAGE('Daily-Prod.'!BUJ47,'Daily-Prod.'!BUA47,'Daily-Prod.'!BTR47,'Daily-Prod.'!BTI47,'Daily-Prod.'!BSZ47,'Daily-Prod.'!BSQ47,'Daily-Prod.'!BSH47,'Daily-Prod.'!BRY47,'Daily-Prod.'!BRP47,'Daily-Prod.'!BRG47,'Daily-Prod.'!BQX47,'Daily-Prod.'!BQO47,'Daily-Prod.'!BQF47,'Daily-Prod.'!BPW47,'Daily-Prod.'!BPN47,'Daily-Prod.'!BPE47,'Daily-Prod.'!BOV47,'Daily-Prod.'!BOM47,'Daily-Prod.'!BOD47,'Daily-Prod.'!BNU47,'Daily-Prod.'!BNL47,'Daily-Prod.'!BNC47,'Daily-Prod.'!BMT47,'Daily-Prod.'!BMK47,'Daily-Prod.'!BMB47,'Daily-Prod.'!BLS47,'Daily-Prod.'!BLJ47,'Daily-Prod.'!BLA47,'Daily-Prod.'!BKR47,'Daily-Prod.'!BKI47,'Daily-Prod.'!BJZ47)),"")</f>
        <v/>
      </c>
    </row>
    <row r="48" spans="1:71" ht="13.5">
      <c r="A48" s="462" t="s">
        <v>167</v>
      </c>
      <c r="B48" s="66">
        <f>IFERROR(('Daily-Prod.'!JC48+'Daily-Prod.'!IT48+'Daily-Prod.'!IK48+'Daily-Prod.'!IB48+'Daily-Prod.'!HS48+'Daily-Prod.'!HJ48+'Daily-Prod.'!HA48+'Daily-Prod.'!GR48+'Daily-Prod.'!GI48+'Daily-Prod.'!FZ48+'Daily-Prod.'!FQ48+'Daily-Prod.'!FH48+'Daily-Prod.'!EY48+'Daily-Prod.'!EP48+'Daily-Prod.'!EG48+'Daily-Prod.'!DX48+'Daily-Prod.'!DO48+'Daily-Prod.'!DF48+'Daily-Prod.'!CW48+'Daily-Prod.'!CN48+'Daily-Prod.'!CE48+'Daily-Prod.'!BV48+'Daily-Prod.'!BM48+'Daily-Prod.'!BD48+'Daily-Prod.'!AU48+'Daily-Prod.'!AL48+'Daily-Prod.'!AC48+'Daily-Prod.'!T48+'Daily-Prod.'!K48+'Daily-Prod.'!B48)/E48,"")</f>
        <v>0.55345911949685533</v>
      </c>
      <c r="C48" s="475">
        <f>IFERROR(('Daily-Prod.'!JD48+'Daily-Prod.'!IU48+'Daily-Prod.'!IL48+'Daily-Prod.'!IC48+'Daily-Prod.'!HT48+'Daily-Prod.'!HK48+'Daily-Prod.'!HB48+'Daily-Prod.'!GS48+'Daily-Prod.'!GJ48+'Daily-Prod.'!GA48+'Daily-Prod.'!FR48+'Daily-Prod.'!FI48+'Daily-Prod.'!EZ48+'Daily-Prod.'!EQ48+'Daily-Prod.'!EH48+'Daily-Prod.'!DY48+'Daily-Prod.'!DP48+'Daily-Prod.'!DG48+'Daily-Prod.'!CX48+'Daily-Prod.'!CO48+'Daily-Prod.'!CF48+'Daily-Prod.'!BW48+'Daily-Prod.'!BN48+'Daily-Prod.'!BE48+'Daily-Prod.'!AV48+'Daily-Prod.'!AM48+'Daily-Prod.'!AD48+'Daily-Prod.'!U48+'Daily-Prod.'!L48+'Daily-Prod.'!C48)/E48,"")</f>
        <v>0.22327044025157233</v>
      </c>
      <c r="D48" s="475">
        <f>IFERROR(('Daily-Prod.'!JF48+'Daily-Prod.'!IW48+'Daily-Prod.'!IN48+'Daily-Prod.'!IE48+'Daily-Prod.'!HV48+'Daily-Prod.'!HM48+'Daily-Prod.'!HD48+'Daily-Prod.'!GU48+'Daily-Prod.'!GL48+'Daily-Prod.'!GC48+'Daily-Prod.'!FT48+'Daily-Prod.'!FK48+'Daily-Prod.'!FB48+'Daily-Prod.'!ES48+'Daily-Prod.'!EJ48+'Daily-Prod.'!EA48+'Daily-Prod.'!DR48+'Daily-Prod.'!DI48+'Daily-Prod.'!CZ48+'Daily-Prod.'!CQ48+'Daily-Prod.'!CH48+'Daily-Prod.'!BY48+'Daily-Prod.'!BP48+'Daily-Prod.'!BG48+'Daily-Prod.'!AX48+'Daily-Prod.'!AO48+'Daily-Prod.'!AF48+'Daily-Prod.'!W48+'Daily-Prod.'!N48+'Daily-Prod.'!E48+'Daily-Prod.'!JG48+'Daily-Prod.'!IX48+'Daily-Prod.'!IO48+'Daily-Prod.'!IF48+'Daily-Prod.'!HW48+'Daily-Prod.'!HN48+'Daily-Prod.'!HE48+'Daily-Prod.'!GV48+'Daily-Prod.'!GM48+'Daily-Prod.'!GD48+'Daily-Prod.'!FU48+'Daily-Prod.'!FL48+'Daily-Prod.'!FC48+'Daily-Prod.'!ET48+'Daily-Prod.'!EK48+'Daily-Prod.'!EB48+'Daily-Prod.'!DS48+'Daily-Prod.'!DJ48+'Daily-Prod.'!DA48+'Daily-Prod.'!CR48+'Daily-Prod.'!CI48+'Daily-Prod.'!BZ48+'Daily-Prod.'!BQ48+'Daily-Prod.'!BH48+'Daily-Prod.'!AY48+'Daily-Prod.'!AP48+'Daily-Prod.'!AG48+'Daily-Prod.'!X48+'Daily-Prod.'!O48+'Daily-Prod.'!F48)/E48,"")</f>
        <v>0.22327044025157233</v>
      </c>
      <c r="E48" s="496">
        <f>IFERROR(('Daily-Prod.'!JH48+'Daily-Prod.'!IY48+'Daily-Prod.'!IP48+'Daily-Prod.'!IG48+'Daily-Prod.'!HX48+'Daily-Prod.'!HO48+'Daily-Prod.'!HF48+'Daily-Prod.'!GW48+'Daily-Prod.'!GN48+'Daily-Prod.'!GE48+'Daily-Prod.'!FV48+'Daily-Prod.'!FM48+'Daily-Prod.'!FD48+'Daily-Prod.'!EU48+'Daily-Prod.'!EL48+'Daily-Prod.'!EC48+'Daily-Prod.'!DT48+'Daily-Prod.'!DK48+'Daily-Prod.'!DB48+'Daily-Prod.'!CS48+'Daily-Prod.'!CJ48+'Daily-Prod.'!CA48+'Daily-Prod.'!BR48+'Daily-Prod.'!BI48+'Daily-Prod.'!AZ48+'Daily-Prod.'!AQ48+'Daily-Prod.'!AH48+'Daily-Prod.'!Y48+'Daily-Prod.'!P48+'Daily-Prod.'!G48),"")</f>
        <v>318</v>
      </c>
      <c r="F48" s="383"/>
      <c r="G48" s="384">
        <f>IFERROR(('Daily-Prod.'!JJ48+'Daily-Prod.'!JA48+'Daily-Prod.'!IR48+'Daily-Prod.'!II48+'Daily-Prod.'!HZ48+'Daily-Prod.'!HQ48+'Daily-Prod.'!HH48+'Daily-Prod.'!GY48+'Daily-Prod.'!GP48+'Daily-Prod.'!GG48+'Daily-Prod.'!FX48+'Daily-Prod.'!FO48+'Daily-Prod.'!FF48+'Daily-Prod.'!EW48+'Daily-Prod.'!EN48+'Daily-Prod.'!EE48+'Daily-Prod.'!DV48+'Daily-Prod.'!DM48+'Daily-Prod.'!DD48+'Daily-Prod.'!CU48+'Daily-Prod.'!CL48+'Daily-Prod.'!CC48+'Daily-Prod.'!BT48+'Daily-Prod.'!BK48+'Daily-Prod.'!BB48+'Daily-Prod.'!AS48+'Daily-Prod.'!AJ48+'Daily-Prod.'!AA48+'Daily-Prod.'!R48+'Daily-Prod.'!I48),"")</f>
        <v>63</v>
      </c>
      <c r="H48" s="495" t="str">
        <f t="shared" si="26"/>
        <v/>
      </c>
      <c r="I48" s="378">
        <f>IFERROR(AVERAGE('Daily-Prod.'!JH48,'Daily-Prod.'!IY48,'Daily-Prod.'!IP48,'Daily-Prod.'!IG48,'Daily-Prod.'!HX48,'Daily-Prod.'!HO48,'Daily-Prod.'!HF48,'Daily-Prod.'!GW48,'Daily-Prod.'!GN48,'Daily-Prod.'!GE48,'Daily-Prod.'!FV48,'Daily-Prod.'!FM48,'Daily-Prod.'!FD48,'Daily-Prod.'!EU48,'Daily-Prod.'!EL48,'Daily-Prod.'!EC48,'Daily-Prod.'!DT48,'Daily-Prod.'!DK48,'Daily-Prod.'!DB48,'Daily-Prod.'!CS48,'Daily-Prod.'!CJ48,'Daily-Prod.'!CA48,'Daily-Prod.'!BR48,'Daily-Prod.'!BI48,'Daily-Prod.'!AZ48,'Daily-Prod.'!AQ48,'Daily-Prod.'!AH48,'Daily-Prod.'!Y48,'Daily-Prod.'!P48,'Daily-Prod.'!G48),"")</f>
        <v>17.666666666666668</v>
      </c>
      <c r="J48" s="379" t="str">
        <f>IFERROR(AVERAGE('Daily-Prod.'!JI48,'Daily-Prod.'!IZ48,'Daily-Prod.'!IQ48,'Daily-Prod.'!IH48,'Daily-Prod.'!HY48,'Daily-Prod.'!HP48,'Daily-Prod.'!HG48,'Daily-Prod.'!GX48,'Daily-Prod.'!GO48,'Daily-Prod.'!GF48,'Daily-Prod.'!FW48,'Daily-Prod.'!FN48,'Daily-Prod.'!FE48,'Daily-Prod.'!EV48,'Daily-Prod.'!EM48,'Daily-Prod.'!ED48,'Daily-Prod.'!DU48,'Daily-Prod.'!DL48,'Daily-Prod.'!DC48,'Daily-Prod.'!CT48,'Daily-Prod.'!CK48,'Daily-Prod.'!CB48,'Daily-Prod.'!BS48,'Daily-Prod.'!BJ48,'Daily-Prod.'!BA48,'Daily-Prod.'!AR48,'Daily-Prod.'!AI48,'Daily-Prod.'!Z48,'Daily-Prod.'!Q48,'Daily-Prod.'!H48),"")</f>
        <v/>
      </c>
      <c r="K48" s="380">
        <f>IFERROR(AVERAGE('Daily-Prod.'!JJ48,'Daily-Prod.'!JA48,'Daily-Prod.'!IR48,'Daily-Prod.'!II48,'Daily-Prod.'!HZ48,'Daily-Prod.'!HQ48,'Daily-Prod.'!HH48,'Daily-Prod.'!GY48,'Daily-Prod.'!GP48,'Daily-Prod.'!GG48,'Daily-Prod.'!FX48,'Daily-Prod.'!FO48,'Daily-Prod.'!FF48,'Daily-Prod.'!EW48,'Daily-Prod.'!EN48,'Daily-Prod.'!EE48,'Daily-Prod.'!DV48,'Daily-Prod.'!DM48,'Daily-Prod.'!DD48,'Daily-Prod.'!CU48,'Daily-Prod.'!CL48,'Daily-Prod.'!CC48,'Daily-Prod.'!BT48,'Daily-Prod.'!BK48,'Daily-Prod.'!BB48,'Daily-Prod.'!AS48,'Daily-Prod.'!AJ48,'Daily-Prod.'!AA48,'Daily-Prod.'!R48,'Daily-Prod.'!I48),"")</f>
        <v>6.3</v>
      </c>
      <c r="L48" s="66">
        <f>IFERROR(('Daily-Prod.'!TV48+'Daily-Prod.'!TM48+'Daily-Prod.'!TD48+'Daily-Prod.'!SU48+'Daily-Prod.'!SL48+'Daily-Prod.'!SC48+'Daily-Prod.'!RT48+'Daily-Prod.'!RK48+'Daily-Prod.'!RB48+'Daily-Prod.'!QS48+'Daily-Prod.'!QJ48+'Daily-Prod.'!QA48+'Daily-Prod.'!PR48+'Daily-Prod.'!PI48+'Daily-Prod.'!OZ48+'Daily-Prod.'!OQ48+'Daily-Prod.'!OH48+'Daily-Prod.'!NY48+'Daily-Prod.'!NP48+'Daily-Prod.'!NG48+'Daily-Prod.'!MX48+'Daily-Prod.'!MO48+'Daily-Prod.'!MF48+'Daily-Prod.'!LW48+'Daily-Prod.'!LN48+'Daily-Prod.'!LE48+'Daily-Prod.'!KV48+'Daily-Prod.'!KM48+'Daily-Prod.'!KD48+'Daily-Prod.'!JU48+'Daily-Prod.'!JL48)/O48,"")</f>
        <v>0.49326145552560646</v>
      </c>
      <c r="M48" s="475">
        <f>IFERROR(('Daily-Prod.'!TW48+'Daily-Prod.'!TN48+'Daily-Prod.'!TE48+'Daily-Prod.'!SV48+'Daily-Prod.'!SM48+'Daily-Prod.'!SD48+'Daily-Prod.'!RU48+'Daily-Prod.'!RL48+'Daily-Prod.'!RC48+'Daily-Prod.'!QT48+'Daily-Prod.'!QK48+'Daily-Prod.'!QB48+'Daily-Prod.'!PS48+'Daily-Prod.'!PJ48+'Daily-Prod.'!PA48+'Daily-Prod.'!OR48+'Daily-Prod.'!OI48+'Daily-Prod.'!NZ48+'Daily-Prod.'!NQ48+'Daily-Prod.'!NH48+'Daily-Prod.'!MY48+'Daily-Prod.'!MP48+'Daily-Prod.'!MG48+'Daily-Prod.'!LX48+'Daily-Prod.'!LO48+'Daily-Prod.'!LF48+'Daily-Prod.'!KW48+'Daily-Prod.'!KN48+'Daily-Prod.'!KE48+'Daily-Prod.'!JV48+'Daily-Prod.'!JM48)/O48,"")</f>
        <v>0.27223719676549868</v>
      </c>
      <c r="N48" s="475">
        <f>IFERROR(('Daily-Prod.'!TY48+'Daily-Prod.'!TP48+'Daily-Prod.'!TG48+'Daily-Prod.'!SX48+'Daily-Prod.'!SO48+'Daily-Prod.'!SF48+'Daily-Prod.'!RW48+'Daily-Prod.'!RN48+'Daily-Prod.'!RE48+'Daily-Prod.'!QV48+'Daily-Prod.'!QM48+'Daily-Prod.'!QD48+'Daily-Prod.'!PU48+'Daily-Prod.'!PL48+'Daily-Prod.'!PC48+'Daily-Prod.'!OT48+'Daily-Prod.'!OK48+'Daily-Prod.'!OB48+'Daily-Prod.'!NS48+'Daily-Prod.'!NJ48+'Daily-Prod.'!NA48+'Daily-Prod.'!MR48+'Daily-Prod.'!MI48+'Daily-Prod.'!LZ48+'Daily-Prod.'!LQ48+'Daily-Prod.'!LH48+'Daily-Prod.'!KY48+'Daily-Prod.'!KP48+'Daily-Prod.'!KG48+'Daily-Prod.'!JX48+'Daily-Prod.'!JO48+'Daily-Prod.'!TZ48+'Daily-Prod.'!TQ48+'Daily-Prod.'!TH48+'Daily-Prod.'!SY48+'Daily-Prod.'!SP48+'Daily-Prod.'!SG48+'Daily-Prod.'!RX48+'Daily-Prod.'!RO48+'Daily-Prod.'!RF48+'Daily-Prod.'!QW48+'Daily-Prod.'!QN48+'Daily-Prod.'!QE48+'Daily-Prod.'!PV48+'Daily-Prod.'!PM48+'Daily-Prod.'!PD48+'Daily-Prod.'!OU48+'Daily-Prod.'!OL48+'Daily-Prod.'!OC48+'Daily-Prod.'!NT48+'Daily-Prod.'!NK48+'Daily-Prod.'!NB48+'Daily-Prod.'!MS48+'Daily-Prod.'!MJ48+'Daily-Prod.'!MA48+'Daily-Prod.'!LR48+'Daily-Prod.'!LI48+'Daily-Prod.'!KZ48+'Daily-Prod.'!KQ48+'Daily-Prod.'!KH48+'Daily-Prod.'!JY48+'Daily-Prod.'!JP48)/O48,"")</f>
        <v>0.23450134770889489</v>
      </c>
      <c r="O48" s="496">
        <f>IFERROR(('Daily-Prod.'!UA48+'Daily-Prod.'!TR48+'Daily-Prod.'!TI48+'Daily-Prod.'!SZ48+'Daily-Prod.'!SQ48+'Daily-Prod.'!SH48+'Daily-Prod.'!RY48+'Daily-Prod.'!RP48+'Daily-Prod.'!RG48+'Daily-Prod.'!QX48+'Daily-Prod.'!QO48+'Daily-Prod.'!QF48+'Daily-Prod.'!PW48+'Daily-Prod.'!PN48+'Daily-Prod.'!PE48+'Daily-Prod.'!OV48+'Daily-Prod.'!OM48+'Daily-Prod.'!OD48+'Daily-Prod.'!NU48+'Daily-Prod.'!NL48+'Daily-Prod.'!NC48+'Daily-Prod.'!MT48+'Daily-Prod.'!MK48+'Daily-Prod.'!MB48+'Daily-Prod.'!LS48+'Daily-Prod.'!LJ48+'Daily-Prod.'!LA48+'Daily-Prod.'!KR48+'Daily-Prod.'!KI48+'Daily-Prod.'!JZ48+'Daily-Prod.'!JQ48),"")</f>
        <v>371</v>
      </c>
      <c r="P48" s="383"/>
      <c r="Q48" s="384">
        <f>IFERROR(('Daily-Prod.'!UC48+'Daily-Prod.'!TT48+'Daily-Prod.'!TK48+'Daily-Prod.'!TB48+'Daily-Prod.'!SS48+'Daily-Prod.'!SJ48+'Daily-Prod.'!SA48+'Daily-Prod.'!RR48+'Daily-Prod.'!RI48+'Daily-Prod.'!QZ48+'Daily-Prod.'!QQ48+'Daily-Prod.'!QH48+'Daily-Prod.'!PY48+'Daily-Prod.'!PP48+'Daily-Prod.'!PG48+'Daily-Prod.'!OX48+'Daily-Prod.'!OO48+'Daily-Prod.'!OF48+'Daily-Prod.'!NW48+'Daily-Prod.'!NN48+'Daily-Prod.'!NE48+'Daily-Prod.'!MV48+'Daily-Prod.'!MM48+'Daily-Prod.'!MD48+'Daily-Prod.'!LU48+'Daily-Prod.'!LL48+'Daily-Prod.'!LC48+'Daily-Prod.'!KT48+'Daily-Prod.'!KK48+'Daily-Prod.'!KB48+'Daily-Prod.'!JS48),"")</f>
        <v>114</v>
      </c>
      <c r="R48" s="495" t="str">
        <f t="shared" ref="R48:R55" si="30">IFERROR((Q48/P48),"")</f>
        <v/>
      </c>
      <c r="S48" s="378">
        <f>IFERROR(AVERAGE('Daily-Prod.'!TR48,'Daily-Prod.'!UA48,'Daily-Prod.'!TI48,'Daily-Prod.'!SZ48,'Daily-Prod.'!SQ48,'Daily-Prod.'!SH48,'Daily-Prod.'!RY48,'Daily-Prod.'!RP48,'Daily-Prod.'!RG48,'Daily-Prod.'!QX48,'Daily-Prod.'!QO48,'Daily-Prod.'!QF48,'Daily-Prod.'!PW48,'Daily-Prod.'!PN48,'Daily-Prod.'!PE48,'Daily-Prod.'!OV48,'Daily-Prod.'!OM48,'Daily-Prod.'!OD48,'Daily-Prod.'!NU48,'Daily-Prod.'!NL48,'Daily-Prod.'!NC48,'Daily-Prod.'!MT48,'Daily-Prod.'!MK48,'Daily-Prod.'!MB48,'Daily-Prod.'!LS48,'Daily-Prod.'!LJ48,'Daily-Prod.'!LA48,'Daily-Prod.'!KR48,'Daily-Prod.'!KI48,'Daily-Prod.'!JZ48),"")</f>
        <v>17.05</v>
      </c>
      <c r="T48" s="379" t="str">
        <f>IFERROR(AVERAGE('Daily-Prod.'!TS48,'Daily-Prod.'!UB48,'Daily-Prod.'!TJ48,'Daily-Prod.'!TA48,'Daily-Prod.'!SR48,'Daily-Prod.'!SI48,'Daily-Prod.'!RZ48,'Daily-Prod.'!RQ48,'Daily-Prod.'!RH48,'Daily-Prod.'!QY48,'Daily-Prod.'!QP48,'Daily-Prod.'!QG48,'Daily-Prod.'!PX48,'Daily-Prod.'!PO48,'Daily-Prod.'!PF48,'Daily-Prod.'!OW48,'Daily-Prod.'!ON48,'Daily-Prod.'!OE48,'Daily-Prod.'!NV48,'Daily-Prod.'!NM48,'Daily-Prod.'!ND48,'Daily-Prod.'!MU48,'Daily-Prod.'!ML48,'Daily-Prod.'!MC48,'Daily-Prod.'!LT48,'Daily-Prod.'!LK48,'Daily-Prod.'!LB48,'Daily-Prod.'!KS48,'Daily-Prod.'!KJ48,'Daily-Prod.'!KA48),"")</f>
        <v/>
      </c>
      <c r="U48" s="380">
        <f>IFERROR(AVERAGE('Daily-Prod.'!TT48,'Daily-Prod.'!UC48,'Daily-Prod.'!TK48,'Daily-Prod.'!TB48,'Daily-Prod.'!SS48,'Daily-Prod.'!SJ48,'Daily-Prod.'!SA48,'Daily-Prod.'!RR48,'Daily-Prod.'!RI48,'Daily-Prod.'!QZ48,'Daily-Prod.'!QQ48,'Daily-Prod.'!QH48,'Daily-Prod.'!PY48,'Daily-Prod.'!PP48,'Daily-Prod.'!PG48,'Daily-Prod.'!OX48,'Daily-Prod.'!OO48,'Daily-Prod.'!OF48,'Daily-Prod.'!NW48,'Daily-Prod.'!NN48,'Daily-Prod.'!NE48,'Daily-Prod.'!MV48,'Daily-Prod.'!MM48,'Daily-Prod.'!MD48,'Daily-Prod.'!LU48,'Daily-Prod.'!LL48,'Daily-Prod.'!LC48,'Daily-Prod.'!KT48,'Daily-Prod.'!KK48,'Daily-Prod.'!KB48),"")</f>
        <v>5.6315789473684212</v>
      </c>
      <c r="V48" s="66">
        <f>IFERROR(('Daily-Prod.'!ADN48+'Daily-Prod.'!ADE48+'Daily-Prod.'!ACV48+'Daily-Prod.'!ACM48+'Daily-Prod.'!ACD48+'Daily-Prod.'!ABU48+'Daily-Prod.'!ABL48+'Daily-Prod.'!ABC48+'Daily-Prod.'!AAT48+'Daily-Prod.'!AAK48+'Daily-Prod.'!AAB48+'Daily-Prod.'!ZS48+'Daily-Prod.'!ZJ48+'Daily-Prod.'!ZA48+'Daily-Prod.'!YR48+'Daily-Prod.'!YI48+'Daily-Prod.'!XZ48+'Daily-Prod.'!XQ48+'Daily-Prod.'!XH48+'Daily-Prod.'!WY48+'Daily-Prod.'!WP48+'Daily-Prod.'!WG48+'Daily-Prod.'!VX48+'Daily-Prod.'!VO48+'Daily-Prod.'!VF48+'Daily-Prod.'!UW48+'Daily-Prod.'!UN48+'Daily-Prod.'!UE48)/Y48,"")</f>
        <v>0.59561128526645768</v>
      </c>
      <c r="W48" s="475">
        <f>IFERROR(('Daily-Prod.'!ADO48+'Daily-Prod.'!ADF48+'Daily-Prod.'!ACW48+'Daily-Prod.'!ACN48+'Daily-Prod.'!ACE48+'Daily-Prod.'!ABV48+'Daily-Prod.'!ABM48+'Daily-Prod.'!ABD48+'Daily-Prod.'!AAU48+'Daily-Prod.'!AAL48+'Daily-Prod.'!AAC48+'Daily-Prod.'!ZT48+'Daily-Prod.'!ZK48+'Daily-Prod.'!ZB48+'Daily-Prod.'!YS48+'Daily-Prod.'!YJ48+'Daily-Prod.'!YA48+'Daily-Prod.'!XR48+'Daily-Prod.'!XI48+'Daily-Prod.'!WZ48+'Daily-Prod.'!WQ48+'Daily-Prod.'!WH48+'Daily-Prod.'!VY48+'Daily-Prod.'!VP48+'Daily-Prod.'!VG48+'Daily-Prod.'!UX48+'Daily-Prod.'!UO48+'Daily-Prod.'!UF48)/Y48,"")</f>
        <v>0.21943573667711599</v>
      </c>
      <c r="X48" s="475">
        <f>IFERROR(('Daily-Prod.'!ADR48+'Daily-Prod.'!ADI48+'Daily-Prod.'!ACZ48+'Daily-Prod.'!ACQ48+'Daily-Prod.'!ACH48+'Daily-Prod.'!ABY48+'Daily-Prod.'!ABP48+'Daily-Prod.'!ABG48+'Daily-Prod.'!AAX48+'Daily-Prod.'!AAO48+'Daily-Prod.'!AAF48+'Daily-Prod.'!ZW48+'Daily-Prod.'!ZN48+'Daily-Prod.'!ZE48+'Daily-Prod.'!YV48+'Daily-Prod.'!YM48+'Daily-Prod.'!YD48+'Daily-Prod.'!XU48+'Daily-Prod.'!XL48+'Daily-Prod.'!XC48+'Daily-Prod.'!WT48+'Daily-Prod.'!WK48+'Daily-Prod.'!WB48+'Daily-Prod.'!VS48+'Daily-Prod.'!VJ48+'Daily-Prod.'!VA48+'Daily-Prod.'!UR48+'Daily-Prod.'!UI48+'Daily-Prod.'!ADQ48+'Daily-Prod.'!ADH48+'Daily-Prod.'!ACY48+'Daily-Prod.'!ACP48+'Daily-Prod.'!ACG48+'Daily-Prod.'!ABX48+'Daily-Prod.'!ABO48+'Daily-Prod.'!ABF48+'Daily-Prod.'!AAW48+'Daily-Prod.'!AAN48+'Daily-Prod.'!AAE48+'Daily-Prod.'!ZV48+'Daily-Prod.'!ZM48+'Daily-Prod.'!ZD48+'Daily-Prod.'!YU48+'Daily-Prod.'!YL48+'Daily-Prod.'!YC48+'Daily-Prod.'!XT48+'Daily-Prod.'!XK48+'Daily-Prod.'!XB48+'Daily-Prod.'!WS48+'Daily-Prod.'!WJ48+'Daily-Prod.'!WA48+'Daily-Prod.'!VR48+'Daily-Prod.'!VI48+'Daily-Prod.'!UZ48+'Daily-Prod.'!UQ48+'Daily-Prod.'!UH48)/Y48,"")</f>
        <v>0.18495297805642633</v>
      </c>
      <c r="Y48" s="496">
        <f>IFERROR(('Daily-Prod.'!ADS48+'Daily-Prod.'!ADJ48+'Daily-Prod.'!ADA48+'Daily-Prod.'!ACR48+'Daily-Prod.'!ACI48+'Daily-Prod.'!ABZ48+'Daily-Prod.'!ABQ48+'Daily-Prod.'!ABH48+'Daily-Prod.'!AAY48+'Daily-Prod.'!AAP48+'Daily-Prod.'!AAG48+'Daily-Prod.'!ZX48+'Daily-Prod.'!ZO48+'Daily-Prod.'!ZF48+'Daily-Prod.'!YW48+'Daily-Prod.'!YN48+'Daily-Prod.'!YE48+'Daily-Prod.'!XV48+'Daily-Prod.'!XM48+'Daily-Prod.'!XD48+'Daily-Prod.'!WU48+'Daily-Prod.'!WL48+'Daily-Prod.'!WC48+'Daily-Prod.'!VT48+'Daily-Prod.'!VK48+'Daily-Prod.'!VB48+'Daily-Prod.'!US48+'Daily-Prod.'!UJ48),"")</f>
        <v>319</v>
      </c>
      <c r="Z48" s="383"/>
      <c r="AA48" s="384">
        <f>IFERROR(('Daily-Prod.'!ADU48+'Daily-Prod.'!ADL48+'Daily-Prod.'!ADC48+'Daily-Prod.'!ACT48+'Daily-Prod.'!ACK48+'Daily-Prod.'!ACB48+'Daily-Prod.'!ABS48+'Daily-Prod.'!ABJ48+'Daily-Prod.'!ABA48+'Daily-Prod.'!AAR48+'Daily-Prod.'!AAI48+'Daily-Prod.'!ZZ48+'Daily-Prod.'!ZQ48+'Daily-Prod.'!ZH48+'Daily-Prod.'!YY48+'Daily-Prod.'!YP48+'Daily-Prod.'!YG48+'Daily-Prod.'!XX48+'Daily-Prod.'!XO48+'Daily-Prod.'!XF48+'Daily-Prod.'!WW48+'Daily-Prod.'!WN48+'Daily-Prod.'!WE48+'Daily-Prod.'!VV48+'Daily-Prod.'!VM48+'Daily-Prod.'!VD48+'Daily-Prod.'!UU48+'Daily-Prod.'!UL48),"")</f>
        <v>90</v>
      </c>
      <c r="AB48" s="495" t="str">
        <f t="shared" ref="AB48:AB55" si="31">IFERROR((AA48/Z48),"")</f>
        <v/>
      </c>
      <c r="AC48" s="378">
        <f>IFERROR(AVERAGE('Daily-Prod.'!ADS48,'Daily-Prod.'!ADJ48,'Daily-Prod.'!ADA48,'Daily-Prod.'!ACR48,'Daily-Prod.'!ACI48,'Daily-Prod.'!ABZ48,'Daily-Prod.'!ABQ48,'Daily-Prod.'!ABH48,'Daily-Prod.'!AAY48,'Daily-Prod.'!AAP48,'Daily-Prod.'!AAG48,'Daily-Prod.'!ZX48,'Daily-Prod.'!ZO48,'Daily-Prod.'!ZF48,'Daily-Prod.'!YW48,'Daily-Prod.'!YN48,'Daily-Prod.'!YE48,'Daily-Prod.'!XV48,'Daily-Prod.'!XM48,'Daily-Prod.'!XD48,'Daily-Prod.'!WU48,'Daily-Prod.'!WL48,'Daily-Prod.'!WC48,'Daily-Prod.'!VT48,'Daily-Prod.'!VK48,'Daily-Prod.'!VB48,'Daily-Prod.'!US48,'Daily-Prod.'!UJ48),"")</f>
        <v>17.722222222222221</v>
      </c>
      <c r="AD48" s="379" t="str">
        <f>IFERROR(AVERAGE('Daily-Prod.'!ADT48,'Daily-Prod.'!ADK48,'Daily-Prod.'!ADB48,'Daily-Prod.'!ACS48,'Daily-Prod.'!ACJ48,'Daily-Prod.'!ACA48,'Daily-Prod.'!ABR48,'Daily-Prod.'!ABI48,'Daily-Prod.'!AAZ48,'Daily-Prod.'!AAQ48,'Daily-Prod.'!AAH48,'Daily-Prod.'!ZY48,'Daily-Prod.'!ZP48,'Daily-Prod.'!ZG48,'Daily-Prod.'!YX48,'Daily-Prod.'!YO48,'Daily-Prod.'!YF48,'Daily-Prod.'!XW48,'Daily-Prod.'!XN48,'Daily-Prod.'!XE48,'Daily-Prod.'!WV48,'Daily-Prod.'!WM48,'Daily-Prod.'!WD48,'Daily-Prod.'!VU48,'Daily-Prod.'!VL48,'Daily-Prod.'!VC48,'Daily-Prod.'!UT48,'Daily-Prod.'!UK48),"")</f>
        <v/>
      </c>
      <c r="AE48" s="380">
        <f>IFERROR(AVERAGE('Daily-Prod.'!ADU48,'Daily-Prod.'!ADL48,'Daily-Prod.'!ADC48,'Daily-Prod.'!ACT48,'Daily-Prod.'!ACK48,'Daily-Prod.'!ACB48,'Daily-Prod.'!ABS48,'Daily-Prod.'!ABJ48,'Daily-Prod.'!ABA48,'Daily-Prod.'!AAR48,'Daily-Prod.'!AAI48,'Daily-Prod.'!ZZ48,'Daily-Prod.'!ZQ48,'Daily-Prod.'!ZH48,'Daily-Prod.'!YY48,'Daily-Prod.'!YP48,'Daily-Prod.'!YG48,'Daily-Prod.'!XX48,'Daily-Prod.'!XO48,'Daily-Prod.'!XF48,'Daily-Prod.'!WW48,'Daily-Prod.'!WN48,'Daily-Prod.'!WE48,'Daily-Prod.'!VV48,'Daily-Prod.'!VM48,'Daily-Prod.'!VD48,'Daily-Prod.'!UU48,'Daily-Prod.'!UL48),"")</f>
        <v>5</v>
      </c>
      <c r="AF48" s="66">
        <f>IFERROR(('Daily-Prod.'!AOG48+'Daily-Prod.'!ANX48+'Daily-Prod.'!ANO48+'Daily-Prod.'!ANF48+'Daily-Prod.'!AMW48+'Daily-Prod.'!AMN48+'Daily-Prod.'!AME48+'Daily-Prod.'!ALV48+'Daily-Prod.'!ALM48+'Daily-Prod.'!ALD48+'Daily-Prod.'!AKU48+'Daily-Prod.'!AKL48+'Daily-Prod.'!AKC48+'Daily-Prod.'!AJT48+'Daily-Prod.'!AJK48+'Daily-Prod.'!AJB48+'Daily-Prod.'!AIS48+'Daily-Prod.'!AIJ48+'Daily-Prod.'!AIA48+'Daily-Prod.'!AHR48+'Daily-Prod.'!AHI48+'Daily-Prod.'!AGZ48+'Daily-Prod.'!AGQ48+'Daily-Prod.'!AGH48+'Daily-Prod.'!AFY48+'Daily-Prod.'!AFP48+'Daily-Prod.'!AFG48+'Daily-Prod.'!AEX48+'Daily-Prod.'!AEO48+'Daily-Prod.'!AEF48+'Daily-Prod.'!ADW48)/AI48,"")</f>
        <v>0.5143540669856459</v>
      </c>
      <c r="AG48" s="475">
        <f>IFERROR(('Daily-Prod.'!AOH48+'Daily-Prod.'!ANY48+'Daily-Prod.'!ANP48+'Daily-Prod.'!ANG48+'Daily-Prod.'!AMX48+'Daily-Prod.'!AMO48+'Daily-Prod.'!AMF48+'Daily-Prod.'!ALW48+'Daily-Prod.'!ALN48+'Daily-Prod.'!ALE48+'Daily-Prod.'!AKV48+'Daily-Prod.'!AKM48+'Daily-Prod.'!AKD48+'Daily-Prod.'!AJU48+'Daily-Prod.'!AJL48+'Daily-Prod.'!AJC48+'Daily-Prod.'!AIT48+'Daily-Prod.'!AIK48+'Daily-Prod.'!AIB48+'Daily-Prod.'!AHS48+'Daily-Prod.'!AHJ48+'Daily-Prod.'!AHA48+'Daily-Prod.'!AGR48+'Daily-Prod.'!AGI48+'Daily-Prod.'!AFZ48+'Daily-Prod.'!AFQ48+'Daily-Prod.'!AFH48+'Daily-Prod.'!AEY48+'Daily-Prod.'!AEP48+'Daily-Prod.'!AEG48+'Daily-Prod.'!ADX48)/AI48,"")</f>
        <v>0.29904306220095694</v>
      </c>
      <c r="AH48" s="475">
        <f>IFERROR(('Daily-Prod.'!AOK48+'Daily-Prod.'!AOB48+'Daily-Prod.'!ANS48+'Daily-Prod.'!ANJ48+'Daily-Prod.'!ANA48+'Daily-Prod.'!AMR48+'Daily-Prod.'!AMI48+'Daily-Prod.'!ALZ48+'Daily-Prod.'!ALQ48+'Daily-Prod.'!ALH48+'Daily-Prod.'!AKY48+'Daily-Prod.'!AKP48+'Daily-Prod.'!AKG48+'Daily-Prod.'!AJX48+'Daily-Prod.'!AJO48+'Daily-Prod.'!AJF48+'Daily-Prod.'!AIW48+'Daily-Prod.'!AIN48+'Daily-Prod.'!AIE48+'Daily-Prod.'!AHV48+'Daily-Prod.'!AHM48+'Daily-Prod.'!AHD48+'Daily-Prod.'!AGU48+'Daily-Prod.'!AGL48+'Daily-Prod.'!AGC48+'Daily-Prod.'!AFT48+'Daily-Prod.'!AFK48+'Daily-Prod.'!AFB48+'Daily-Prod.'!AES48+'Daily-Prod.'!AEJ48+'Daily-Prod.'!AEA48+'Daily-Prod.'!AOJ48+'Daily-Prod.'!AOA48+'Daily-Prod.'!ANR48+'Daily-Prod.'!ANI48+'Daily-Prod.'!AMZ48+'Daily-Prod.'!AMQ48+'Daily-Prod.'!AMH48+'Daily-Prod.'!ALY48+'Daily-Prod.'!ALP48+'Daily-Prod.'!ALG48+'Daily-Prod.'!AKX48+'Daily-Prod.'!AKO48+'Daily-Prod.'!AKF48+'Daily-Prod.'!AJW48+'Daily-Prod.'!AJN48+'Daily-Prod.'!AJE48+'Daily-Prod.'!AIV48+'Daily-Prod.'!AIM48+'Daily-Prod.'!AID48+'Daily-Prod.'!AHU48+'Daily-Prod.'!AHL48+'Daily-Prod.'!AHC48+'Daily-Prod.'!AGT48+'Daily-Prod.'!AGK48+'Daily-Prod.'!AGB48+'Daily-Prod.'!AFS48+'Daily-Prod.'!AFJ48+'Daily-Prod.'!AFA48+'Daily-Prod.'!AER48+'Daily-Prod.'!AEI48+'Daily-Prod.'!ADZ48)/AI48,"")</f>
        <v>0.18660287081339713</v>
      </c>
      <c r="AI48" s="496">
        <f>IFERROR(('Daily-Prod.'!AOL48+'Daily-Prod.'!AOC48+'Daily-Prod.'!ANT48+'Daily-Prod.'!ANK48+'Daily-Prod.'!ANB48+'Daily-Prod.'!AMS48+'Daily-Prod.'!AMJ48+'Daily-Prod.'!AMA48+'Daily-Prod.'!ALR48+'Daily-Prod.'!ALI48+'Daily-Prod.'!AKZ48+'Daily-Prod.'!AKQ48+'Daily-Prod.'!AKH48+'Daily-Prod.'!AJY48+'Daily-Prod.'!AJP48+'Daily-Prod.'!AJG48+'Daily-Prod.'!AIX48+'Daily-Prod.'!AIO48+'Daily-Prod.'!AIF48+'Daily-Prod.'!AHW48+'Daily-Prod.'!AHN48+'Daily-Prod.'!AHE48+'Daily-Prod.'!AGV48+'Daily-Prod.'!AGM48+'Daily-Prod.'!AGD48+'Daily-Prod.'!AFU48+'Daily-Prod.'!AFL48+'Daily-Prod.'!AFC48+'Daily-Prod.'!AET48+'Daily-Prod.'!AEK48+'Daily-Prod.'!AEB48),"")</f>
        <v>418</v>
      </c>
      <c r="AJ48" s="383"/>
      <c r="AK48" s="384">
        <f>IFERROR(('Daily-Prod.'!AON48+'Daily-Prod.'!AOE48+'Daily-Prod.'!ANV48+'Daily-Prod.'!ANM48+'Daily-Prod.'!AND48+'Daily-Prod.'!AMU48+'Daily-Prod.'!AML48+'Daily-Prod.'!AMC48+'Daily-Prod.'!ALT48+'Daily-Prod.'!ALK48+'Daily-Prod.'!ALB48+'Daily-Prod.'!AKS48+'Daily-Prod.'!AKJ48+'Daily-Prod.'!AKA48+'Daily-Prod.'!AJR48+'Daily-Prod.'!AJI48+'Daily-Prod.'!AIZ48+'Daily-Prod.'!AIQ48+'Daily-Prod.'!AIH48+'Daily-Prod.'!AHY48+'Daily-Prod.'!AHP48+'Daily-Prod.'!AHG48+'Daily-Prod.'!AGX48+'Daily-Prod.'!AGO48+'Daily-Prod.'!AGF48+'Daily-Prod.'!AFW48+'Daily-Prod.'!AFN48+'Daily-Prod.'!AFE48+'Daily-Prod.'!AEV48+'Daily-Prod.'!AEM48+'Daily-Prod.'!AED48),"")</f>
        <v>117</v>
      </c>
      <c r="AL48" s="495" t="str">
        <f t="shared" si="27"/>
        <v/>
      </c>
      <c r="AM48" s="378">
        <f>IFERROR(AVERAGE('Daily-Prod.'!AOL48,'Daily-Prod.'!AOC48,'Daily-Prod.'!ANT48,'Daily-Prod.'!ANK48,'Daily-Prod.'!ANB48,'Daily-Prod.'!AMS48,'Daily-Prod.'!AMJ48,'Daily-Prod.'!AMA48,'Daily-Prod.'!ALR48,'Daily-Prod.'!ALI48,'Daily-Prod.'!AKZ48,'Daily-Prod.'!AKQ48,'Daily-Prod.'!AKH48,'Daily-Prod.'!AJY48,'Daily-Prod.'!AJP48,'Daily-Prod.'!AJG48,'Daily-Prod.'!AIX48,'Daily-Prod.'!AIO48,'Daily-Prod.'!AIF48,'Daily-Prod.'!AHW48,'Daily-Prod.'!AHN48,'Daily-Prod.'!AHE48,'Daily-Prod.'!AGV48,'Daily-Prod.'!AGM48,'Daily-Prod.'!AGD48,'Daily-Prod.'!AFU48,'Daily-Prod.'!AFL48,'Daily-Prod.'!AFC48,'Daily-Prod.'!AET48,'Daily-Prod.'!AEK48,'Daily-Prod.'!AEB48),"")</f>
        <v>19.904761904761905</v>
      </c>
      <c r="AN48" s="379"/>
      <c r="AO48" s="380">
        <f>IFERROR(AVERAGE('Daily-Prod.'!AON48,'Daily-Prod.'!AOE48,'Daily-Prod.'!ANV48,'Daily-Prod.'!ANM48,'Daily-Prod.'!AND48,'Daily-Prod.'!AMU48,'Daily-Prod.'!AML48,'Daily-Prod.'!AMC48,'Daily-Prod.'!ALT48,'Daily-Prod.'!ALK48,'Daily-Prod.'!ALB48,'Daily-Prod.'!AKS48,'Daily-Prod.'!AKJ48,'Daily-Prod.'!AKA48,'Daily-Prod.'!AJR48,'Daily-Prod.'!AJI48,'Daily-Prod.'!AIZ48,'Daily-Prod.'!AIQ48,'Daily-Prod.'!AIH48,'Daily-Prod.'!AHY48,'Daily-Prod.'!AHP48,'Daily-Prod.'!AHG48,'Daily-Prod.'!AGX48,'Daily-Prod.'!AGO48,'Daily-Prod.'!AGF48,'Daily-Prod.'!AFW48,'Daily-Prod.'!AFN48,'Daily-Prod.'!AFE48,'Daily-Prod.'!AEV48,'Daily-Prod.'!AEM48,'Daily-Prod.'!AED48),"")</f>
        <v>5.5714285714285712</v>
      </c>
      <c r="AP48" s="66">
        <f>IFERROR(('Daily-Prod.'!AYZ48+'Daily-Prod.'!AYQ48+'Daily-Prod.'!AYH48+'Daily-Prod.'!AXY48+'Daily-Prod.'!AXP48+'Daily-Prod.'!AXG48+'Daily-Prod.'!AWX48+'Daily-Prod.'!AWO48+'Daily-Prod.'!AWF48+'Daily-Prod.'!AVW48+'Daily-Prod.'!AVN48+'Daily-Prod.'!AVE48+'Daily-Prod.'!AUV48+'Daily-Prod.'!AUM48+'Daily-Prod.'!AUD48+'Daily-Prod.'!ATU48+'Daily-Prod.'!ATL48+'Daily-Prod.'!ATC48+'Daily-Prod.'!AST48+'Daily-Prod.'!ASK48+'Daily-Prod.'!ASB48+'Daily-Prod.'!ARS48+'Daily-Prod.'!ARJ48+'Daily-Prod.'!ARA48+'Daily-Prod.'!AQR48+'Daily-Prod.'!AQI48+'Daily-Prod.'!APZ48+'Daily-Prod.'!APQ48+'Daily-Prod.'!APH48+'Daily-Prod.'!AOY48+'Daily-Prod.'!AOP48)/AS48,"")</f>
        <v>0.62762762762762758</v>
      </c>
      <c r="AQ48" s="475">
        <f>IFERROR(('Daily-Prod.'!AZA48+'Daily-Prod.'!AYR48+'Daily-Prod.'!AYI48+'Daily-Prod.'!AXZ48+'Daily-Prod.'!AXQ48+'Daily-Prod.'!AXH48+'Daily-Prod.'!AWY48+'Daily-Prod.'!AWP48+'Daily-Prod.'!AWG48+'Daily-Prod.'!AVX48+'Daily-Prod.'!AVO48+'Daily-Prod.'!AVF48+'Daily-Prod.'!AUW48+'Daily-Prod.'!AUN48+'Daily-Prod.'!AUE48+'Daily-Prod.'!ATV48+'Daily-Prod.'!ATM48+'Daily-Prod.'!ATD48+'Daily-Prod.'!ASU48+'Daily-Prod.'!ASL48+'Daily-Prod.'!ASC48+'Daily-Prod.'!ART48+'Daily-Prod.'!ARK48+'Daily-Prod.'!ARB48+'Daily-Prod.'!AQS48+'Daily-Prod.'!AQJ48+'Daily-Prod.'!AQA48+'Daily-Prod.'!APR48+'Daily-Prod.'!API48+'Daily-Prod.'!AOZ48+'Daily-Prod.'!AOQ48)/AS48,"")</f>
        <v>0.24624624624624625</v>
      </c>
      <c r="AR48" s="475">
        <f>IFERROR(('Daily-Prod.'!AZC48+'Daily-Prod.'!AYT48+'Daily-Prod.'!AYK48+'Daily-Prod.'!AYB48+'Daily-Prod.'!AXS48+'Daily-Prod.'!AXJ48+'Daily-Prod.'!AXA48+'Daily-Prod.'!AWR48+'Daily-Prod.'!AWI48+'Daily-Prod.'!AVZ48+'Daily-Prod.'!AVQ48+'Daily-Prod.'!AVH48+'Daily-Prod.'!AUY48+'Daily-Prod.'!AUP48+'Daily-Prod.'!AUG48+'Daily-Prod.'!ATX48+'Daily-Prod.'!ATO48+'Daily-Prod.'!ATF48+'Daily-Prod.'!ASW48+'Daily-Prod.'!ASN48+'Daily-Prod.'!ASE48+'Daily-Prod.'!ARV48+'Daily-Prod.'!ARM48+'Daily-Prod.'!ARD48+'Daily-Prod.'!AQU48+'Daily-Prod.'!AQL48+'Daily-Prod.'!AQC48+'Daily-Prod.'!APT48+'Daily-Prod.'!APK48+'Daily-Prod.'!APB48+'Daily-Prod.'!AOS48+'Daily-Prod.'!AZD48+'Daily-Prod.'!AYU48+'Daily-Prod.'!AYL48+'Daily-Prod.'!AYC48+'Daily-Prod.'!AXT48+'Daily-Prod.'!AXK48+'Daily-Prod.'!AXB48+'Daily-Prod.'!AWS48+'Daily-Prod.'!AWJ48+'Daily-Prod.'!AWA48+'Daily-Prod.'!AVR48+'Daily-Prod.'!AVI48+'Daily-Prod.'!AUZ48+'Daily-Prod.'!AUQ48+'Daily-Prod.'!AUH48+'Daily-Prod.'!ATY48+'Daily-Prod.'!ATP48+'Daily-Prod.'!ATG48+'Daily-Prod.'!ASX48+'Daily-Prod.'!ASO48+'Daily-Prod.'!ASF48+'Daily-Prod.'!ARW48+'Daily-Prod.'!ARN48+'Daily-Prod.'!ARE48+'Daily-Prod.'!AQV48+'Daily-Prod.'!AQM48+'Daily-Prod.'!AQD48+'Daily-Prod.'!APU48+'Daily-Prod.'!APL48+'Daily-Prod.'!APC48+'Daily-Prod.'!AOT48)/AS48,"")</f>
        <v>0.12612612612612611</v>
      </c>
      <c r="AS48" s="496">
        <f>IFERROR(('Daily-Prod.'!AZE48+'Daily-Prod.'!AYV48+'Daily-Prod.'!AYM48+'Daily-Prod.'!AYD48+'Daily-Prod.'!AXU48+'Daily-Prod.'!AXL48+'Daily-Prod.'!AXC48+'Daily-Prod.'!AWT48+'Daily-Prod.'!AWK48+'Daily-Prod.'!AWB48+'Daily-Prod.'!AVS48+'Daily-Prod.'!AVJ48+'Daily-Prod.'!AVA48+'Daily-Prod.'!AUR48+'Daily-Prod.'!AUI48+'Daily-Prod.'!ATZ48+'Daily-Prod.'!ATQ48+'Daily-Prod.'!ATH48+'Daily-Prod.'!ASY48+'Daily-Prod.'!ASP48+'Daily-Prod.'!ASG48+'Daily-Prod.'!ARX48+'Daily-Prod.'!ARO48+'Daily-Prod.'!ARF48+'Daily-Prod.'!AQW48+'Daily-Prod.'!AQN48+'Daily-Prod.'!AQE48+'Daily-Prod.'!APV48+'Daily-Prod.'!APM48+'Daily-Prod.'!APD48+'Daily-Prod.'!AOU48),"")</f>
        <v>333</v>
      </c>
      <c r="AT48" s="383"/>
      <c r="AU48" s="384">
        <f>IFERROR(('Daily-Prod.'!AZG48+'Daily-Prod.'!AYX48+'Daily-Prod.'!AYO48+'Daily-Prod.'!AYF48+'Daily-Prod.'!AXW48+'Daily-Prod.'!AXN48+'Daily-Prod.'!AXE48+'Daily-Prod.'!AWV48+'Daily-Prod.'!AWM48+'Daily-Prod.'!AWD48+'Daily-Prod.'!AVU48+'Daily-Prod.'!AVL48+'Daily-Prod.'!AVC48+'Daily-Prod.'!AUT48+'Daily-Prod.'!AUK48+'Daily-Prod.'!AUB48+'Daily-Prod.'!ATS48+'Daily-Prod.'!ATJ48+'Daily-Prod.'!ATA48+'Daily-Prod.'!ASR48+'Daily-Prod.'!ASI48+'Daily-Prod.'!ARZ48+'Daily-Prod.'!ARQ48+'Daily-Prod.'!ARH48+'Daily-Prod.'!AQY48+'Daily-Prod.'!AQP48+'Daily-Prod.'!AQG48+'Daily-Prod.'!APX48+'Daily-Prod.'!APO48+'Daily-Prod.'!APF48+'Daily-Prod.'!AOW48),"")</f>
        <v>44</v>
      </c>
      <c r="AV48" s="495" t="str">
        <f t="shared" si="28"/>
        <v/>
      </c>
      <c r="AW48" s="378">
        <f>IFERROR(AVERAGE('Daily-Prod.'!AZE48,'Daily-Prod.'!AYV48,'Daily-Prod.'!AYM48,'Daily-Prod.'!AYD48,'Daily-Prod.'!AXU48,'Daily-Prod.'!AXL48,'Daily-Prod.'!AXC48,'Daily-Prod.'!AWT48,'Daily-Prod.'!AWK48,'Daily-Prod.'!AWB48,'Daily-Prod.'!AVS48,'Daily-Prod.'!AVJ48,'Daily-Prod.'!AVA48,'Daily-Prod.'!AUR48,'Daily-Prod.'!AUI48,'Daily-Prod.'!ATZ48,'Daily-Prod.'!ATQ48,'Daily-Prod.'!ATH48,'Daily-Prod.'!ASY48,'Daily-Prod.'!ASP48,'Daily-Prod.'!ASG48,'Daily-Prod.'!ARX48,'Daily-Prod.'!ARO48,'Daily-Prod.'!ARF48,'Daily-Prod.'!AQW48,'Daily-Prod.'!AQN48,'Daily-Prod.'!AQE48,'Daily-Prod.'!APV48,'Daily-Prod.'!APM48,'Daily-Prod.'!APD48,'Daily-Prod.'!AOU48),"")</f>
        <v>15.136363636363637</v>
      </c>
      <c r="AX48" s="379" t="str">
        <f>IFERROR(AVERAGE('Daily-Prod.'!AZF48,'Daily-Prod.'!AYW48,'Daily-Prod.'!AYN48,'Daily-Prod.'!AYE48,'Daily-Prod.'!AXV48,'Daily-Prod.'!AXM48,'Daily-Prod.'!AXD48,'Daily-Prod.'!AWU48,'Daily-Prod.'!AWL48,'Daily-Prod.'!AWC48,'Daily-Prod.'!AVT48,'Daily-Prod.'!AVK48,'Daily-Prod.'!AVB48,'Daily-Prod.'!AUS48,'Daily-Prod.'!AUJ48,'Daily-Prod.'!AUA48,'Daily-Prod.'!ATR48,'Daily-Prod.'!ATI48,'Daily-Prod.'!ASZ48,'Daily-Prod.'!ASQ48,'Daily-Prod.'!ASH48,'Daily-Prod.'!ARY48,'Daily-Prod.'!ARP48,'Daily-Prod.'!ARG48,'Daily-Prod.'!AQX48,'Daily-Prod.'!AQO48,'Daily-Prod.'!AQF48,'Daily-Prod.'!APW48,'Daily-Prod.'!APN48,'Daily-Prod.'!APE48,'Daily-Prod.'!AOV48),"")</f>
        <v/>
      </c>
      <c r="AY48" s="380">
        <f>IFERROR(AVERAGE('Daily-Prod.'!AZG48,'Daily-Prod.'!AYX48,'Daily-Prod.'!AYO48,'Daily-Prod.'!AYF48,'Daily-Prod.'!AXW48,'Daily-Prod.'!AXN48,'Daily-Prod.'!AXE48,'Daily-Prod.'!AWV48,'Daily-Prod.'!AWM48,'Daily-Prod.'!AWD48,'Daily-Prod.'!AVU48,'Daily-Prod.'!AVL48,'Daily-Prod.'!AVC48,'Daily-Prod.'!AUT48,'Daily-Prod.'!AUK48,'Daily-Prod.'!AUB48,'Daily-Prod.'!ATS48,'Daily-Prod.'!ATJ48,'Daily-Prod.'!ATA48,'Daily-Prod.'!ASR48,'Daily-Prod.'!ASI48,'Daily-Prod.'!ARZ48,'Daily-Prod.'!ARQ48,'Daily-Prod.'!ARH48,'Daily-Prod.'!AQY48,'Daily-Prod.'!AQP48,'Daily-Prod.'!AQG48,'Daily-Prod.'!APX48,'Daily-Prod.'!APO48,'Daily-Prod.'!APF48,'Daily-Prod.'!AOW48),"")</f>
        <v>4.4000000000000004</v>
      </c>
      <c r="AZ48" s="66">
        <f>IFERROR(('Daily-Prod.'!BJJ48+'Daily-Prod.'!BJA48+'Daily-Prod.'!BIR48+'Daily-Prod.'!BII48+'Daily-Prod.'!BHZ48+'Daily-Prod.'!BHQ48+'Daily-Prod.'!BHH48+'Daily-Prod.'!BGY48+'Daily-Prod.'!BGP48+'Daily-Prod.'!BGG48+'Daily-Prod.'!BFX48+'Daily-Prod.'!BFO48+'Daily-Prod.'!BFF48+'Daily-Prod.'!BEW48+'Daily-Prod.'!BEN48+'Daily-Prod.'!BEE48+'Daily-Prod.'!BDV48+'Daily-Prod.'!BDM48+'Daily-Prod.'!BDD48+'Daily-Prod.'!BCU48+'Daily-Prod.'!BCL48+'Daily-Prod.'!BCC48+'Daily-Prod.'!BBT48+'Daily-Prod.'!BBK48+'Daily-Prod.'!BBB48+'Daily-Prod.'!BAS48+'Daily-Prod.'!BAJ48+'Daily-Prod.'!BAA48+'Daily-Prod.'!AZR48+'Daily-Prod.'!AZI48)/BC48,"")</f>
        <v>0.58423913043478259</v>
      </c>
      <c r="BA48" s="475">
        <f>IFERROR(('Daily-Prod.'!BJK48+'Daily-Prod.'!BJB48+'Daily-Prod.'!BIS48+'Daily-Prod.'!BIJ48+'Daily-Prod.'!BIA48+'Daily-Prod.'!BHR48+'Daily-Prod.'!BHI48+'Daily-Prod.'!BGZ48+'Daily-Prod.'!BGQ48+'Daily-Prod.'!BGH48+'Daily-Prod.'!BFY48+'Daily-Prod.'!BFP48+'Daily-Prod.'!BFG48+'Daily-Prod.'!BEX48+'Daily-Prod.'!BEO48+'Daily-Prod.'!BEF48+'Daily-Prod.'!BDW48+'Daily-Prod.'!BDN48+'Daily-Prod.'!BDE48+'Daily-Prod.'!BCV48+'Daily-Prod.'!BCM48+'Daily-Prod.'!BCD48+'Daily-Prod.'!BBU48+'Daily-Prod.'!BBL48+'Daily-Prod.'!BBC48+'Daily-Prod.'!BAT48+'Daily-Prod.'!BAK48+'Daily-Prod.'!BAB48+'Daily-Prod.'!AZS48+'Daily-Prod.'!AZJ48)/BC48,"")</f>
        <v>0.24184782608695651</v>
      </c>
      <c r="BB48" s="475">
        <f>IFERROR(('Daily-Prod.'!BJM48+'Daily-Prod.'!BJD48+'Daily-Prod.'!BIU48+'Daily-Prod.'!BIL48+'Daily-Prod.'!BIC48+'Daily-Prod.'!BHT48+'Daily-Prod.'!BHK48+'Daily-Prod.'!BHB48+'Daily-Prod.'!BGS48+'Daily-Prod.'!BGJ48+'Daily-Prod.'!BGA48+'Daily-Prod.'!BFR48+'Daily-Prod.'!BFI48+'Daily-Prod.'!BEZ48+'Daily-Prod.'!BEQ48+'Daily-Prod.'!BEH48+'Daily-Prod.'!BDY48+'Daily-Prod.'!BDP48+'Daily-Prod.'!BDG48+'Daily-Prod.'!BCX48+'Daily-Prod.'!BCO48+'Daily-Prod.'!BCF48+'Daily-Prod.'!BBW48+'Daily-Prod.'!BBN48+'Daily-Prod.'!BBE48+'Daily-Prod.'!BAV48+'Daily-Prod.'!BAM48+'Daily-Prod.'!BAD48+'Daily-Prod.'!AZU48+'Daily-Prod.'!AZL48+'Daily-Prod.'!BJN48+'Daily-Prod.'!BJE48+'Daily-Prod.'!BIV48+'Daily-Prod.'!BIM48+'Daily-Prod.'!BID48+'Daily-Prod.'!BHU48+'Daily-Prod.'!BHL48+'Daily-Prod.'!BHC48+'Daily-Prod.'!BGT48+'Daily-Prod.'!BGK48+'Daily-Prod.'!BGB48+'Daily-Prod.'!BFS48+'Daily-Prod.'!BFJ48+'Daily-Prod.'!BFA48+'Daily-Prod.'!BER48+'Daily-Prod.'!BEI48+'Daily-Prod.'!BDZ48+'Daily-Prod.'!BDQ48+'Daily-Prod.'!BDH48+'Daily-Prod.'!BCY48+'Daily-Prod.'!BCP48+'Daily-Prod.'!BCG48+'Daily-Prod.'!BBX48+'Daily-Prod.'!BBO48+'Daily-Prod.'!BBF48+'Daily-Prod.'!BAW48+'Daily-Prod.'!BAN48+'Daily-Prod.'!BAE48+'Daily-Prod.'!AZV48+'Daily-Prod.'!AZM48)/BC48,"")</f>
        <v>0.17391304347826086</v>
      </c>
      <c r="BC48" s="496">
        <f>IFERROR(('Daily-Prod.'!BJO48+'Daily-Prod.'!BJF48+'Daily-Prod.'!BIW48+'Daily-Prod.'!BIN48+'Daily-Prod.'!BIE48+'Daily-Prod.'!BHV48+'Daily-Prod.'!BHM48+'Daily-Prod.'!BHD48+'Daily-Prod.'!BGU48+'Daily-Prod.'!BGL48+'Daily-Prod.'!BGC48+'Daily-Prod.'!BFT48+'Daily-Prod.'!BFK48+'Daily-Prod.'!BFB48+'Daily-Prod.'!BES48+'Daily-Prod.'!BEJ48+'Daily-Prod.'!BEA48+'Daily-Prod.'!BDR48+'Daily-Prod.'!BDI48+'Daily-Prod.'!BCZ48+'Daily-Prod.'!BCQ48+'Daily-Prod.'!BCH48+'Daily-Prod.'!BBY48+'Daily-Prod.'!BBP48+'Daily-Prod.'!BBG48+'Daily-Prod.'!BAX48+'Daily-Prod.'!BAO48+'Daily-Prod.'!BAF48+'Daily-Prod.'!AZW48+'Daily-Prod.'!AZN48),"")</f>
        <v>368</v>
      </c>
      <c r="BD48" s="166"/>
      <c r="BE48" s="168"/>
      <c r="BF48" s="171" t="str">
        <f t="shared" ref="BF48:BF55" si="32">IFERROR((BE48/BD48),"")</f>
        <v/>
      </c>
      <c r="BG48" s="67">
        <f>IFERROR(AVERAGE('Daily-Prod.'!BJO48,'Daily-Prod.'!BJF48,'Daily-Prod.'!BIW48,'Daily-Prod.'!BIN48,'Daily-Prod.'!BIE48,'Daily-Prod.'!BHV48,'Daily-Prod.'!BHM48,'Daily-Prod.'!BHD48,'Daily-Prod.'!BGU48,'Daily-Prod.'!BGL48,'Daily-Prod.'!BGC48,'Daily-Prod.'!BFT48,'Daily-Prod.'!BFK48,'Daily-Prod.'!BFB48,'Daily-Prod.'!BES48,'Daily-Prod.'!BEJ48,'Daily-Prod.'!BEA48,'Daily-Prod.'!BDR48,'Daily-Prod.'!BDI48,'Daily-Prod.'!BCZ48,'Daily-Prod.'!BCQ48,'Daily-Prod.'!BCH48,'Daily-Prod.'!BBY48,'Daily-Prod.'!BBP48,'Daily-Prod.'!BBG48,'Daily-Prod.'!BAX48,'Daily-Prod.'!BAO48,'Daily-Prod.'!BAF48,'Daily-Prod.'!AZW48,'Daily-Prod.'!AZN48),"")</f>
        <v>18.399999999999999</v>
      </c>
      <c r="BH48" s="175" t="str">
        <f>IFERROR(AVERAGE('Daily-Prod.'!BJP48,'Daily-Prod.'!BJG48,'Daily-Prod.'!BIX48,'Daily-Prod.'!BIO48,'Daily-Prod.'!BIF48,'Daily-Prod.'!BHW48,'Daily-Prod.'!BHN48,'Daily-Prod.'!BHE48,'Daily-Prod.'!BGV48,'Daily-Prod.'!BGM48,'Daily-Prod.'!BGD48,'Daily-Prod.'!BFU48,'Daily-Prod.'!BFL48,'Daily-Prod.'!BFC48,'Daily-Prod.'!BET48,'Daily-Prod.'!BEK48,'Daily-Prod.'!BEB48,'Daily-Prod.'!BDS48,'Daily-Prod.'!BDJ48,'Daily-Prod.'!BDA48,'Daily-Prod.'!BCR48,'Daily-Prod.'!BCI48,'Daily-Prod.'!BBZ48,'Daily-Prod.'!BBQ48,'Daily-Prod.'!BBH48,'Daily-Prod.'!BAY48,'Daily-Prod.'!BAP48,'Daily-Prod.'!BAG48,'Daily-Prod.'!AZX48,'Daily-Prod.'!AZO48),"")</f>
        <v/>
      </c>
      <c r="BI48" s="171" t="str">
        <f>IFERROR(AVERAGE('Daily-Prod.'!BJQ48,'Daily-Prod.'!BJH48,'Daily-Prod.'!BIY48,'Daily-Prod.'!BIP48,'Daily-Prod.'!BIG48,'Daily-Prod.'!BHX48,'Daily-Prod.'!BHO48,'Daily-Prod.'!BHF48,'Daily-Prod.'!BGW48,'Daily-Prod.'!BGN48,'Daily-Prod.'!BGE48,'Daily-Prod.'!BFV48,'Daily-Prod.'!BFM48,'Daily-Prod.'!BFD48,'Daily-Prod.'!BEU48,'Daily-Prod.'!BEL48,'Daily-Prod.'!BEC48,'Daily-Prod.'!BDT48,'Daily-Prod.'!BDK48,'Daily-Prod.'!BDB48,'Daily-Prod.'!BCS48,'Daily-Prod.'!BCJ48,'Daily-Prod.'!BCA48,'Daily-Prod.'!BBR48,'Daily-Prod.'!BBI48,'Daily-Prod.'!BAZ48,'Daily-Prod.'!BAQ48,'Daily-Prod.'!BAH48,'Daily-Prod.'!AZY48,'Daily-Prod.'!AZP48),"")</f>
        <v/>
      </c>
      <c r="BJ48" s="66">
        <f>IFERROR((('Daily-Prod.'!BUC48+'Daily-Prod.'!BTT48+'Daily-Prod.'!BTK48+'Daily-Prod.'!BTB48+'Daily-Prod.'!BSS48+'Daily-Prod.'!BSJ48+'Daily-Prod.'!BSA48+'Daily-Prod.'!BRR48+'Daily-Prod.'!BRI48+'Daily-Prod.'!BQZ48+'Daily-Prod.'!BQQ48+'Daily-Prod.'!BQH48+'Daily-Prod.'!BPY48+'Daily-Prod.'!BPP48+'Daily-Prod.'!BPG48+'Daily-Prod.'!BOX48+'Daily-Prod.'!BOO48+'Daily-Prod.'!BOF48+'Daily-Prod.'!BNW48+'Daily-Prod.'!BNN48+'Daily-Prod.'!BNE48+'Daily-Prod.'!BMV48+'Daily-Prod.'!BMM48+'Daily-Prod.'!BMD48+'Daily-Prod.'!BLU48+'Daily-Prod.'!BLL48+'Daily-Prod.'!BLC48+'Daily-Prod.'!BKT48+'Daily-Prod.'!BKK48+'Daily-Prod.'!BKB48+'Daily-Prod.'!BJS48)/BM48),"")</f>
        <v>0.60396039603960394</v>
      </c>
      <c r="BK48" s="475">
        <f>IFERROR((('Daily-Prod.'!BUD48+'Daily-Prod.'!BTU48+'Daily-Prod.'!BTL48+'Daily-Prod.'!BTC48+'Daily-Prod.'!BST48+'Daily-Prod.'!BSK48+'Daily-Prod.'!BSB48+'Daily-Prod.'!BRS48+'Daily-Prod.'!BRJ48+'Daily-Prod.'!BRA48+'Daily-Prod.'!BQR48+'Daily-Prod.'!BQI48+'Daily-Prod.'!BPZ48+'Daily-Prod.'!BPQ48+'Daily-Prod.'!BPH48+'Daily-Prod.'!BOY48+'Daily-Prod.'!BOP48+'Daily-Prod.'!BOG48+'Daily-Prod.'!BNX48+'Daily-Prod.'!BNO48+'Daily-Prod.'!BNF48+'Daily-Prod.'!BMW48+'Daily-Prod.'!BMN48+'Daily-Prod.'!BME48+'Daily-Prod.'!BLV48+'Daily-Prod.'!BLM48+'Daily-Prod.'!BLD48+'Daily-Prod.'!BKU48+'Daily-Prod.'!BKL48+'Daily-Prod.'!BKC48+'Daily-Prod.'!BJT48)/BM48),"")</f>
        <v>0.25247524752475248</v>
      </c>
      <c r="BL48" s="475">
        <f>IFERROR((('Daily-Prod.'!BUG48+'Daily-Prod.'!BTX48+'Daily-Prod.'!BTO48+'Daily-Prod.'!BTF48+'Daily-Prod.'!BSW48+'Daily-Prod.'!BSN48+'Daily-Prod.'!BSE48+'Daily-Prod.'!BRV48+'Daily-Prod.'!BRM48+'Daily-Prod.'!BRD48+'Daily-Prod.'!BQU48+'Daily-Prod.'!BQL48+'Daily-Prod.'!BQC48+'Daily-Prod.'!BPT48+'Daily-Prod.'!BPK48+'Daily-Prod.'!BPB48+'Daily-Prod.'!BOS48+'Daily-Prod.'!BOJ48+'Daily-Prod.'!BOA48+'Daily-Prod.'!BNR48+'Daily-Prod.'!BNI48+'Daily-Prod.'!BMZ48+'Daily-Prod.'!BMQ48+'Daily-Prod.'!BMH48+'Daily-Prod.'!BLY48+'Daily-Prod.'!BLP48+'Daily-Prod.'!BLG48+'Daily-Prod.'!BKX48+'Daily-Prod.'!BKO48+'Daily-Prod.'!BKF48+'Daily-Prod.'!BJW48+'Daily-Prod.'!BUF48+'Daily-Prod.'!BTW48+'Daily-Prod.'!BTN48+'Daily-Prod.'!BTE48+'Daily-Prod.'!BSV48+'Daily-Prod.'!BSM48+'Daily-Prod.'!BSD48+'Daily-Prod.'!BRU48+'Daily-Prod.'!BRL48+'Daily-Prod.'!BRC48+'Daily-Prod.'!BQT48+'Daily-Prod.'!BQK48+'Daily-Prod.'!BQB48+'Daily-Prod.'!BPS48+'Daily-Prod.'!BPJ48+'Daily-Prod.'!BPA48+'Daily-Prod.'!BOR48+'Daily-Prod.'!BOI48+'Daily-Prod.'!BNZ48+'Daily-Prod.'!BNQ48+'Daily-Prod.'!BNH48+'Daily-Prod.'!BMY48+'Daily-Prod.'!BMP48+'Daily-Prod.'!BMG48+'Daily-Prod.'!BLX48+'Daily-Prod.'!BLO48+'Daily-Prod.'!BLF48+'Daily-Prod.'!BKW48+'Daily-Prod.'!BKN48+'Daily-Prod.'!BKE48+'Daily-Prod.'!BJV48)/BM48),"")</f>
        <v>0.14356435643564355</v>
      </c>
      <c r="BM48" s="496">
        <f>IFERROR(('Daily-Prod.'!BUH48+'Daily-Prod.'!BTY48+'Daily-Prod.'!BTP48+'Daily-Prod.'!BTG48+'Daily-Prod.'!BSX48+'Daily-Prod.'!BSO48+'Daily-Prod.'!BSF48+'Daily-Prod.'!BRW48+'Daily-Prod.'!BRN48+'Daily-Prod.'!BRE48+'Daily-Prod.'!BQV48+'Daily-Prod.'!BQM48+'Daily-Prod.'!BQD48+'Daily-Prod.'!BPU48+'Daily-Prod.'!BPL48+'Daily-Prod.'!BPC48+'Daily-Prod.'!BOT48+'Daily-Prod.'!BOK48+'Daily-Prod.'!BOB48+'Daily-Prod.'!BNS48+'Daily-Prod.'!BNJ48+'Daily-Prod.'!BNA48+'Daily-Prod.'!BMR48+'Daily-Prod.'!BMI48+'Daily-Prod.'!BLZ48+'Daily-Prod.'!BLQ48+'Daily-Prod.'!BLH48+'Daily-Prod.'!BKY48+'Daily-Prod.'!BKP48+'Daily-Prod.'!BKG48+'Daily-Prod.'!BJX48),"")</f>
        <v>404</v>
      </c>
      <c r="BN48" s="166"/>
      <c r="BO48" s="168"/>
      <c r="BP48" s="171" t="str">
        <f t="shared" ref="BP48:BP55" si="33">IFERROR((BO48/BN48),"")</f>
        <v/>
      </c>
      <c r="BQ48" s="67">
        <f ca="1">IFERROR(AVERAGE(('Daily-Prod.'!BUH48,'Daily-Prod.'!BTY48,'Daily-Prod.'!BTP48,'Daily-Prod.'!BTG48,'Daily-Prod.'!BSX48,'Daily-Prod.'!BSO48,'Daily-Prod.'!BSF48,'Daily-Prod.'!BRW48,'Daily-Prod.'!BRN48,'Daily-Prod.'!BRE48,'Daily-Prod.'!BQV48,'Daily-Prod.'!BQM48,'Daily-Prod.'!BQD48,'Daily-Prod.'!BPU48,'Daily-Prod.'!BPL48,'Daily-Prod.'!BPC48,'Daily-Prod.'!BOT48,'Daily-Prod.'!BOK48,'Daily-Prod.'!BOB48,'Daily-Prod.'!BNS48,'Daily-Prod.'!BNJ48,'Daily-Prod.'!BNA48,'Daily-Prod.'!BMR48,'Daily-Prod.'!BMI48,'Daily-Prod.'!BLZ48,'Daily-Prod.'!BLQ48,'Daily-Prod.'!BLH48,'Daily-Prod.'!BKY48,'Daily-Prod.'!BKP48,'Daily-Prod.'!BKG48,'Daily-Prod.'!BJX48)),"")</f>
        <v>18.363636363636363</v>
      </c>
      <c r="BR48" s="175"/>
      <c r="BS48" s="171" t="str">
        <f>IFERROR((AVERAGE('Daily-Prod.'!BUJ48,'Daily-Prod.'!BUA48,'Daily-Prod.'!BTR48,'Daily-Prod.'!BTI48,'Daily-Prod.'!BSZ48,'Daily-Prod.'!BSQ48,'Daily-Prod.'!BSH48,'Daily-Prod.'!BRY48,'Daily-Prod.'!BRP48,'Daily-Prod.'!BRG48,'Daily-Prod.'!BQX48,'Daily-Prod.'!BQO48,'Daily-Prod.'!BQF48,'Daily-Prod.'!BPW48,'Daily-Prod.'!BPN48,'Daily-Prod.'!BPE48,'Daily-Prod.'!BOV48,'Daily-Prod.'!BOM48,'Daily-Prod.'!BOD48,'Daily-Prod.'!BNU48,'Daily-Prod.'!BNL48,'Daily-Prod.'!BNC48,'Daily-Prod.'!BMT48,'Daily-Prod.'!BMK48,'Daily-Prod.'!BMB48,'Daily-Prod.'!BLS48,'Daily-Prod.'!BLJ48,'Daily-Prod.'!BLA48,'Daily-Prod.'!BKR48,'Daily-Prod.'!BKI48,'Daily-Prod.'!BJZ48)),"")</f>
        <v/>
      </c>
    </row>
    <row r="49" spans="1:71" ht="13.5">
      <c r="A49" s="462" t="s">
        <v>168</v>
      </c>
      <c r="B49" s="66">
        <f>IFERROR(('Daily-Prod.'!JC49+'Daily-Prod.'!IT49+'Daily-Prod.'!IK49+'Daily-Prod.'!IB49+'Daily-Prod.'!HS49+'Daily-Prod.'!HJ49+'Daily-Prod.'!HA49+'Daily-Prod.'!GR49+'Daily-Prod.'!GI49+'Daily-Prod.'!FZ49+'Daily-Prod.'!FQ49+'Daily-Prod.'!FH49+'Daily-Prod.'!EY49+'Daily-Prod.'!EP49+'Daily-Prod.'!EG49+'Daily-Prod.'!DX49+'Daily-Prod.'!DO49+'Daily-Prod.'!DF49+'Daily-Prod.'!CW49+'Daily-Prod.'!CN49+'Daily-Prod.'!CE49+'Daily-Prod.'!BV49+'Daily-Prod.'!BM49+'Daily-Prod.'!BD49+'Daily-Prod.'!AU49+'Daily-Prod.'!AL49+'Daily-Prod.'!AC49+'Daily-Prod.'!T49+'Daily-Prod.'!K49+'Daily-Prod.'!B49)/E49,"")</f>
        <v>0.56981132075471697</v>
      </c>
      <c r="C49" s="475">
        <f>IFERROR(('Daily-Prod.'!JD49+'Daily-Prod.'!IU49+'Daily-Prod.'!IL49+'Daily-Prod.'!IC49+'Daily-Prod.'!HT49+'Daily-Prod.'!HK49+'Daily-Prod.'!HB49+'Daily-Prod.'!GS49+'Daily-Prod.'!GJ49+'Daily-Prod.'!GA49+'Daily-Prod.'!FR49+'Daily-Prod.'!FI49+'Daily-Prod.'!EZ49+'Daily-Prod.'!EQ49+'Daily-Prod.'!EH49+'Daily-Prod.'!DY49+'Daily-Prod.'!DP49+'Daily-Prod.'!DG49+'Daily-Prod.'!CX49+'Daily-Prod.'!CO49+'Daily-Prod.'!CF49+'Daily-Prod.'!BW49+'Daily-Prod.'!BN49+'Daily-Prod.'!BE49+'Daily-Prod.'!AV49+'Daily-Prod.'!AM49+'Daily-Prod.'!AD49+'Daily-Prod.'!U49+'Daily-Prod.'!L49+'Daily-Prod.'!C49)/E49,"")</f>
        <v>0.28301886792452829</v>
      </c>
      <c r="D49" s="475">
        <f>IFERROR(('Daily-Prod.'!JF49+'Daily-Prod.'!IW49+'Daily-Prod.'!IN49+'Daily-Prod.'!IE49+'Daily-Prod.'!HV49+'Daily-Prod.'!HM49+'Daily-Prod.'!HD49+'Daily-Prod.'!GU49+'Daily-Prod.'!GL49+'Daily-Prod.'!GC49+'Daily-Prod.'!FT49+'Daily-Prod.'!FK49+'Daily-Prod.'!FB49+'Daily-Prod.'!ES49+'Daily-Prod.'!EJ49+'Daily-Prod.'!EA49+'Daily-Prod.'!DR49+'Daily-Prod.'!DI49+'Daily-Prod.'!CZ49+'Daily-Prod.'!CQ49+'Daily-Prod.'!CH49+'Daily-Prod.'!BY49+'Daily-Prod.'!BP49+'Daily-Prod.'!BG49+'Daily-Prod.'!AX49+'Daily-Prod.'!AO49+'Daily-Prod.'!AF49+'Daily-Prod.'!W49+'Daily-Prod.'!N49+'Daily-Prod.'!E49+'Daily-Prod.'!JG49+'Daily-Prod.'!IX49+'Daily-Prod.'!IO49+'Daily-Prod.'!IF49+'Daily-Prod.'!HW49+'Daily-Prod.'!HN49+'Daily-Prod.'!HE49+'Daily-Prod.'!GV49+'Daily-Prod.'!GM49+'Daily-Prod.'!GD49+'Daily-Prod.'!FU49+'Daily-Prod.'!FL49+'Daily-Prod.'!FC49+'Daily-Prod.'!ET49+'Daily-Prod.'!EK49+'Daily-Prod.'!EB49+'Daily-Prod.'!DS49+'Daily-Prod.'!DJ49+'Daily-Prod.'!DA49+'Daily-Prod.'!CR49+'Daily-Prod.'!CI49+'Daily-Prod.'!BZ49+'Daily-Prod.'!BQ49+'Daily-Prod.'!BH49+'Daily-Prod.'!AY49+'Daily-Prod.'!AP49+'Daily-Prod.'!AG49+'Daily-Prod.'!X49+'Daily-Prod.'!O49+'Daily-Prod.'!F49)/E49,"")</f>
        <v>0.14716981132075471</v>
      </c>
      <c r="E49" s="496">
        <f>IFERROR(('Daily-Prod.'!JH49+'Daily-Prod.'!IY49+'Daily-Prod.'!IP49+'Daily-Prod.'!IG49+'Daily-Prod.'!HX49+'Daily-Prod.'!HO49+'Daily-Prod.'!HF49+'Daily-Prod.'!GW49+'Daily-Prod.'!GN49+'Daily-Prod.'!GE49+'Daily-Prod.'!FV49+'Daily-Prod.'!FM49+'Daily-Prod.'!FD49+'Daily-Prod.'!EU49+'Daily-Prod.'!EL49+'Daily-Prod.'!EC49+'Daily-Prod.'!DT49+'Daily-Prod.'!DK49+'Daily-Prod.'!DB49+'Daily-Prod.'!CS49+'Daily-Prod.'!CJ49+'Daily-Prod.'!CA49+'Daily-Prod.'!BR49+'Daily-Prod.'!BI49+'Daily-Prod.'!AZ49+'Daily-Prod.'!AQ49+'Daily-Prod.'!AH49+'Daily-Prod.'!Y49+'Daily-Prod.'!P49+'Daily-Prod.'!G49),"")</f>
        <v>265</v>
      </c>
      <c r="F49" s="383"/>
      <c r="G49" s="384">
        <f>IFERROR(('Daily-Prod.'!JJ49+'Daily-Prod.'!JA49+'Daily-Prod.'!IR49+'Daily-Prod.'!II49+'Daily-Prod.'!HZ49+'Daily-Prod.'!HQ49+'Daily-Prod.'!HH49+'Daily-Prod.'!GY49+'Daily-Prod.'!GP49+'Daily-Prod.'!GG49+'Daily-Prod.'!FX49+'Daily-Prod.'!FO49+'Daily-Prod.'!FF49+'Daily-Prod.'!EW49+'Daily-Prod.'!EN49+'Daily-Prod.'!EE49+'Daily-Prod.'!DV49+'Daily-Prod.'!DM49+'Daily-Prod.'!DD49+'Daily-Prod.'!CU49+'Daily-Prod.'!CL49+'Daily-Prod.'!CC49+'Daily-Prod.'!BT49+'Daily-Prod.'!BK49+'Daily-Prod.'!BB49+'Daily-Prod.'!AS49+'Daily-Prod.'!AJ49+'Daily-Prod.'!AA49+'Daily-Prod.'!R49+'Daily-Prod.'!I49),"")</f>
        <v>78</v>
      </c>
      <c r="H49" s="495" t="str">
        <f>IFERROR((G49/F49),"")</f>
        <v/>
      </c>
      <c r="I49" s="378">
        <f>IFERROR(AVERAGE('Daily-Prod.'!JH49,'Daily-Prod.'!IY49,'Daily-Prod.'!IP49,'Daily-Prod.'!IG49,'Daily-Prod.'!HX49,'Daily-Prod.'!HO49,'Daily-Prod.'!HF49,'Daily-Prod.'!GW49,'Daily-Prod.'!GN49,'Daily-Prod.'!GE49,'Daily-Prod.'!FV49,'Daily-Prod.'!FM49,'Daily-Prod.'!FD49,'Daily-Prod.'!EU49,'Daily-Prod.'!EL49,'Daily-Prod.'!EC49,'Daily-Prod.'!DT49,'Daily-Prod.'!DK49,'Daily-Prod.'!DB49,'Daily-Prod.'!CS49,'Daily-Prod.'!CJ49,'Daily-Prod.'!CA49,'Daily-Prod.'!BR49,'Daily-Prod.'!BI49,'Daily-Prod.'!AZ49,'Daily-Prod.'!AQ49,'Daily-Prod.'!AH49,'Daily-Prod.'!Y49,'Daily-Prod.'!P49,'Daily-Prod.'!G49),"")</f>
        <v>13.25</v>
      </c>
      <c r="J49" s="379" t="str">
        <f>IFERROR(AVERAGE('Daily-Prod.'!JI49,'Daily-Prod.'!IZ49,'Daily-Prod.'!IQ49,'Daily-Prod.'!IH49,'Daily-Prod.'!HY49,'Daily-Prod.'!HP49,'Daily-Prod.'!HG49,'Daily-Prod.'!GX49,'Daily-Prod.'!GO49,'Daily-Prod.'!GF49,'Daily-Prod.'!FW49,'Daily-Prod.'!FN49,'Daily-Prod.'!FE49,'Daily-Prod.'!EV49,'Daily-Prod.'!EM49,'Daily-Prod.'!ED49,'Daily-Prod.'!DU49,'Daily-Prod.'!DL49,'Daily-Prod.'!DC49,'Daily-Prod.'!CT49,'Daily-Prod.'!CK49,'Daily-Prod.'!CB49,'Daily-Prod.'!BS49,'Daily-Prod.'!BJ49,'Daily-Prod.'!BA49,'Daily-Prod.'!AR49,'Daily-Prod.'!AI49,'Daily-Prod.'!Z49,'Daily-Prod.'!Q49,'Daily-Prod.'!H49),"")</f>
        <v/>
      </c>
      <c r="K49" s="380">
        <f>IFERROR(AVERAGE('Daily-Prod.'!JJ49,'Daily-Prod.'!JA49,'Daily-Prod.'!IR49,'Daily-Prod.'!II49,'Daily-Prod.'!HZ49,'Daily-Prod.'!HQ49,'Daily-Prod.'!HH49,'Daily-Prod.'!GY49,'Daily-Prod.'!GP49,'Daily-Prod.'!GG49,'Daily-Prod.'!FX49,'Daily-Prod.'!FO49,'Daily-Prod.'!FF49,'Daily-Prod.'!EW49,'Daily-Prod.'!EN49,'Daily-Prod.'!EE49,'Daily-Prod.'!DV49,'Daily-Prod.'!DM49,'Daily-Prod.'!DD49,'Daily-Prod.'!CU49,'Daily-Prod.'!CL49,'Daily-Prod.'!CC49,'Daily-Prod.'!BT49,'Daily-Prod.'!BK49,'Daily-Prod.'!BB49,'Daily-Prod.'!AS49,'Daily-Prod.'!AJ49,'Daily-Prod.'!AA49,'Daily-Prod.'!R49,'Daily-Prod.'!I49),"")</f>
        <v>7.0909090909090908</v>
      </c>
      <c r="L49" s="66">
        <f>IFERROR(('Daily-Prod.'!TV49+'Daily-Prod.'!TM49+'Daily-Prod.'!TD49+'Daily-Prod.'!SU49+'Daily-Prod.'!SL49+'Daily-Prod.'!SC49+'Daily-Prod.'!RT49+'Daily-Prod.'!RK49+'Daily-Prod.'!RB49+'Daily-Prod.'!QS49+'Daily-Prod.'!QJ49+'Daily-Prod.'!QA49+'Daily-Prod.'!PR49+'Daily-Prod.'!PI49+'Daily-Prod.'!OZ49+'Daily-Prod.'!OQ49+'Daily-Prod.'!OH49+'Daily-Prod.'!NY49+'Daily-Prod.'!NP49+'Daily-Prod.'!NG49+'Daily-Prod.'!MX49+'Daily-Prod.'!MO49+'Daily-Prod.'!MF49+'Daily-Prod.'!LW49+'Daily-Prod.'!LN49+'Daily-Prod.'!LE49+'Daily-Prod.'!KV49+'Daily-Prod.'!KM49+'Daily-Prod.'!KD49+'Daily-Prod.'!JU49+'Daily-Prod.'!JL49)/O49,"")</f>
        <v>0.56140350877192979</v>
      </c>
      <c r="M49" s="475">
        <f>IFERROR(('Daily-Prod.'!TW49+'Daily-Prod.'!TN49+'Daily-Prod.'!TE49+'Daily-Prod.'!SV49+'Daily-Prod.'!SM49+'Daily-Prod.'!SD49+'Daily-Prod.'!RU49+'Daily-Prod.'!RL49+'Daily-Prod.'!RC49+'Daily-Prod.'!QT49+'Daily-Prod.'!QK49+'Daily-Prod.'!QB49+'Daily-Prod.'!PS49+'Daily-Prod.'!PJ49+'Daily-Prod.'!PA49+'Daily-Prod.'!OR49+'Daily-Prod.'!OI49+'Daily-Prod.'!NZ49+'Daily-Prod.'!NQ49+'Daily-Prod.'!NH49+'Daily-Prod.'!MY49+'Daily-Prod.'!MP49+'Daily-Prod.'!MG49+'Daily-Prod.'!LX49+'Daily-Prod.'!LO49+'Daily-Prod.'!LF49+'Daily-Prod.'!KW49+'Daily-Prod.'!KN49+'Daily-Prod.'!KE49+'Daily-Prod.'!JV49+'Daily-Prod.'!JM49)/O49,"")</f>
        <v>0.27485380116959063</v>
      </c>
      <c r="N49" s="475">
        <f>IFERROR(('Daily-Prod.'!TY49+'Daily-Prod.'!TP49+'Daily-Prod.'!TG49+'Daily-Prod.'!SX49+'Daily-Prod.'!SO49+'Daily-Prod.'!SF49+'Daily-Prod.'!RW49+'Daily-Prod.'!RN49+'Daily-Prod.'!RE49+'Daily-Prod.'!QV49+'Daily-Prod.'!QM49+'Daily-Prod.'!QD49+'Daily-Prod.'!PU49+'Daily-Prod.'!PL49+'Daily-Prod.'!PC49+'Daily-Prod.'!OT49+'Daily-Prod.'!OK49+'Daily-Prod.'!OB49+'Daily-Prod.'!NS49+'Daily-Prod.'!NJ49+'Daily-Prod.'!NA49+'Daily-Prod.'!MR49+'Daily-Prod.'!MI49+'Daily-Prod.'!LZ49+'Daily-Prod.'!LQ49+'Daily-Prod.'!LH49+'Daily-Prod.'!KY49+'Daily-Prod.'!KP49+'Daily-Prod.'!KG49+'Daily-Prod.'!JX49+'Daily-Prod.'!JO49+'Daily-Prod.'!TZ49+'Daily-Prod.'!TQ49+'Daily-Prod.'!TH49+'Daily-Prod.'!SY49+'Daily-Prod.'!SP49+'Daily-Prod.'!SG49+'Daily-Prod.'!RX49+'Daily-Prod.'!RO49+'Daily-Prod.'!RF49+'Daily-Prod.'!QW49+'Daily-Prod.'!QN49+'Daily-Prod.'!QE49+'Daily-Prod.'!PV49+'Daily-Prod.'!PM49+'Daily-Prod.'!PD49+'Daily-Prod.'!OU49+'Daily-Prod.'!OL49+'Daily-Prod.'!OC49+'Daily-Prod.'!NT49+'Daily-Prod.'!NK49+'Daily-Prod.'!NB49+'Daily-Prod.'!MS49+'Daily-Prod.'!MJ49+'Daily-Prod.'!MA49+'Daily-Prod.'!LR49+'Daily-Prod.'!LI49+'Daily-Prod.'!KZ49+'Daily-Prod.'!KQ49+'Daily-Prod.'!KH49+'Daily-Prod.'!JY49+'Daily-Prod.'!JP49)/O49,"")</f>
        <v>0.16374269005847952</v>
      </c>
      <c r="O49" s="496">
        <f>IFERROR(('Daily-Prod.'!UA49+'Daily-Prod.'!TR49+'Daily-Prod.'!TI49+'Daily-Prod.'!SZ49+'Daily-Prod.'!SQ49+'Daily-Prod.'!SH49+'Daily-Prod.'!RY49+'Daily-Prod.'!RP49+'Daily-Prod.'!RG49+'Daily-Prod.'!QX49+'Daily-Prod.'!QO49+'Daily-Prod.'!QF49+'Daily-Prod.'!PW49+'Daily-Prod.'!PN49+'Daily-Prod.'!PE49+'Daily-Prod.'!OV49+'Daily-Prod.'!OM49+'Daily-Prod.'!OD49+'Daily-Prod.'!NU49+'Daily-Prod.'!NL49+'Daily-Prod.'!NC49+'Daily-Prod.'!MT49+'Daily-Prod.'!MK49+'Daily-Prod.'!MB49+'Daily-Prod.'!LS49+'Daily-Prod.'!LJ49+'Daily-Prod.'!LA49+'Daily-Prod.'!KR49+'Daily-Prod.'!KI49+'Daily-Prod.'!JZ49+'Daily-Prod.'!JQ49),"")</f>
        <v>171</v>
      </c>
      <c r="P49" s="383"/>
      <c r="Q49" s="384">
        <f>IFERROR(('Daily-Prod.'!UC49+'Daily-Prod.'!TT49+'Daily-Prod.'!TK49+'Daily-Prod.'!TB49+'Daily-Prod.'!SS49+'Daily-Prod.'!SJ49+'Daily-Prod.'!SA49+'Daily-Prod.'!RR49+'Daily-Prod.'!RI49+'Daily-Prod.'!QZ49+'Daily-Prod.'!QQ49+'Daily-Prod.'!QH49+'Daily-Prod.'!PY49+'Daily-Prod.'!PP49+'Daily-Prod.'!PG49+'Daily-Prod.'!OX49+'Daily-Prod.'!OO49+'Daily-Prod.'!OF49+'Daily-Prod.'!NW49+'Daily-Prod.'!NN49+'Daily-Prod.'!NE49+'Daily-Prod.'!MV49+'Daily-Prod.'!MM49+'Daily-Prod.'!MD49+'Daily-Prod.'!LU49+'Daily-Prod.'!LL49+'Daily-Prod.'!LC49+'Daily-Prod.'!KT49+'Daily-Prod.'!KK49+'Daily-Prod.'!KB49+'Daily-Prod.'!JS49),"")</f>
        <v>87</v>
      </c>
      <c r="R49" s="495" t="str">
        <f t="shared" si="30"/>
        <v/>
      </c>
      <c r="S49" s="378">
        <f>IFERROR(AVERAGE('Daily-Prod.'!TR49,'Daily-Prod.'!UA49,'Daily-Prod.'!TI49,'Daily-Prod.'!SZ49,'Daily-Prod.'!SQ49,'Daily-Prod.'!SH49,'Daily-Prod.'!RY49,'Daily-Prod.'!RP49,'Daily-Prod.'!RG49,'Daily-Prod.'!QX49,'Daily-Prod.'!QO49,'Daily-Prod.'!QF49,'Daily-Prod.'!PW49,'Daily-Prod.'!PN49,'Daily-Prod.'!PE49,'Daily-Prod.'!OV49,'Daily-Prod.'!OM49,'Daily-Prod.'!OD49,'Daily-Prod.'!NU49,'Daily-Prod.'!NL49,'Daily-Prod.'!NC49,'Daily-Prod.'!MT49,'Daily-Prod.'!MK49,'Daily-Prod.'!MB49,'Daily-Prod.'!LS49,'Daily-Prod.'!LJ49,'Daily-Prod.'!LA49,'Daily-Prod.'!KR49,'Daily-Prod.'!KI49,'Daily-Prod.'!JZ49),"")</f>
        <v>11.5</v>
      </c>
      <c r="T49" s="379" t="str">
        <f>IFERROR(AVERAGE('Daily-Prod.'!TS49,'Daily-Prod.'!UB49,'Daily-Prod.'!TJ49,'Daily-Prod.'!TA49,'Daily-Prod.'!SR49,'Daily-Prod.'!SI49,'Daily-Prod.'!RZ49,'Daily-Prod.'!RQ49,'Daily-Prod.'!RH49,'Daily-Prod.'!QY49,'Daily-Prod.'!QP49,'Daily-Prod.'!QG49,'Daily-Prod.'!PX49,'Daily-Prod.'!PO49,'Daily-Prod.'!PF49,'Daily-Prod.'!OW49,'Daily-Prod.'!ON49,'Daily-Prod.'!OE49,'Daily-Prod.'!NV49,'Daily-Prod.'!NM49,'Daily-Prod.'!ND49,'Daily-Prod.'!MU49,'Daily-Prod.'!ML49,'Daily-Prod.'!MC49,'Daily-Prod.'!LT49,'Daily-Prod.'!LK49,'Daily-Prod.'!LB49,'Daily-Prod.'!KS49,'Daily-Prod.'!KJ49,'Daily-Prod.'!KA49),"")</f>
        <v/>
      </c>
      <c r="U49" s="380">
        <f>IFERROR(AVERAGE('Daily-Prod.'!TT49,'Daily-Prod.'!UC49,'Daily-Prod.'!TK49,'Daily-Prod.'!TB49,'Daily-Prod.'!SS49,'Daily-Prod.'!SJ49,'Daily-Prod.'!SA49,'Daily-Prod.'!RR49,'Daily-Prod.'!RI49,'Daily-Prod.'!QZ49,'Daily-Prod.'!QQ49,'Daily-Prod.'!QH49,'Daily-Prod.'!PY49,'Daily-Prod.'!PP49,'Daily-Prod.'!PG49,'Daily-Prod.'!OX49,'Daily-Prod.'!OO49,'Daily-Prod.'!OF49,'Daily-Prod.'!NW49,'Daily-Prod.'!NN49,'Daily-Prod.'!NE49,'Daily-Prod.'!MV49,'Daily-Prod.'!MM49,'Daily-Prod.'!MD49,'Daily-Prod.'!LU49,'Daily-Prod.'!LL49,'Daily-Prod.'!LC49,'Daily-Prod.'!KT49,'Daily-Prod.'!KK49,'Daily-Prod.'!KB49),"")</f>
        <v>6</v>
      </c>
      <c r="V49" s="66">
        <f>IFERROR(('Daily-Prod.'!ADN49+'Daily-Prod.'!ADE49+'Daily-Prod.'!ACV49+'Daily-Prod.'!ACM49+'Daily-Prod.'!ACD49+'Daily-Prod.'!ABU49+'Daily-Prod.'!ABL49+'Daily-Prod.'!ABC49+'Daily-Prod.'!AAT49+'Daily-Prod.'!AAK49+'Daily-Prod.'!AAB49+'Daily-Prod.'!ZS49+'Daily-Prod.'!ZJ49+'Daily-Prod.'!ZA49+'Daily-Prod.'!YR49+'Daily-Prod.'!YI49+'Daily-Prod.'!XZ49+'Daily-Prod.'!XQ49+'Daily-Prod.'!XH49+'Daily-Prod.'!WY49+'Daily-Prod.'!WP49+'Daily-Prod.'!WG49+'Daily-Prod.'!VX49+'Daily-Prod.'!VO49+'Daily-Prod.'!VF49+'Daily-Prod.'!UW49+'Daily-Prod.'!UN49+'Daily-Prod.'!UE49)/Y49,"")</f>
        <v>0.5</v>
      </c>
      <c r="W49" s="475">
        <f>IFERROR(('Daily-Prod.'!ADO49+'Daily-Prod.'!ADF49+'Daily-Prod.'!ACW49+'Daily-Prod.'!ACN49+'Daily-Prod.'!ACE49+'Daily-Prod.'!ABV49+'Daily-Prod.'!ABM49+'Daily-Prod.'!ABD49+'Daily-Prod.'!AAU49+'Daily-Prod.'!AAL49+'Daily-Prod.'!AAC49+'Daily-Prod.'!ZT49+'Daily-Prod.'!ZK49+'Daily-Prod.'!ZB49+'Daily-Prod.'!YS49+'Daily-Prod.'!YJ49+'Daily-Prod.'!YA49+'Daily-Prod.'!XR49+'Daily-Prod.'!XI49+'Daily-Prod.'!WZ49+'Daily-Prod.'!WQ49+'Daily-Prod.'!WH49+'Daily-Prod.'!VY49+'Daily-Prod.'!VP49+'Daily-Prod.'!VG49+'Daily-Prod.'!UX49+'Daily-Prod.'!UO49+'Daily-Prod.'!UF49)/Y49,"")</f>
        <v>0.40789473684210525</v>
      </c>
      <c r="X49" s="475">
        <f>IFERROR(('Daily-Prod.'!ADR49+'Daily-Prod.'!ADI49+'Daily-Prod.'!ACZ49+'Daily-Prod.'!ACQ49+'Daily-Prod.'!ACH49+'Daily-Prod.'!ABY49+'Daily-Prod.'!ABP49+'Daily-Prod.'!ABG49+'Daily-Prod.'!AAX49+'Daily-Prod.'!AAO49+'Daily-Prod.'!AAF49+'Daily-Prod.'!ZW49+'Daily-Prod.'!ZN49+'Daily-Prod.'!ZE49+'Daily-Prod.'!YV49+'Daily-Prod.'!YM49+'Daily-Prod.'!YD49+'Daily-Prod.'!XU49+'Daily-Prod.'!XL49+'Daily-Prod.'!XC49+'Daily-Prod.'!WT49+'Daily-Prod.'!WK49+'Daily-Prod.'!WB49+'Daily-Prod.'!VS49+'Daily-Prod.'!VJ49+'Daily-Prod.'!VA49+'Daily-Prod.'!UR49+'Daily-Prod.'!UI49+'Daily-Prod.'!ADQ49+'Daily-Prod.'!ADH49+'Daily-Prod.'!ACY49+'Daily-Prod.'!ACP49+'Daily-Prod.'!ACG49+'Daily-Prod.'!ABX49+'Daily-Prod.'!ABO49+'Daily-Prod.'!ABF49+'Daily-Prod.'!AAW49+'Daily-Prod.'!AAN49+'Daily-Prod.'!AAE49+'Daily-Prod.'!ZV49+'Daily-Prod.'!ZM49+'Daily-Prod.'!ZD49+'Daily-Prod.'!YU49+'Daily-Prod.'!YL49+'Daily-Prod.'!YC49+'Daily-Prod.'!XT49+'Daily-Prod.'!XK49+'Daily-Prod.'!XB49+'Daily-Prod.'!WS49+'Daily-Prod.'!WJ49+'Daily-Prod.'!WA49+'Daily-Prod.'!VR49+'Daily-Prod.'!VI49+'Daily-Prod.'!UZ49+'Daily-Prod.'!UQ49+'Daily-Prod.'!UH49)/Y49,"")</f>
        <v>9.2105263157894732E-2</v>
      </c>
      <c r="Y49" s="496">
        <f>IFERROR(('Daily-Prod.'!ADS49+'Daily-Prod.'!ADJ49+'Daily-Prod.'!ADA49+'Daily-Prod.'!ACR49+'Daily-Prod.'!ACI49+'Daily-Prod.'!ABZ49+'Daily-Prod.'!ABQ49+'Daily-Prod.'!ABH49+'Daily-Prod.'!AAY49+'Daily-Prod.'!AAP49+'Daily-Prod.'!AAG49+'Daily-Prod.'!ZX49+'Daily-Prod.'!ZO49+'Daily-Prod.'!ZF49+'Daily-Prod.'!YW49+'Daily-Prod.'!YN49+'Daily-Prod.'!YE49+'Daily-Prod.'!XV49+'Daily-Prod.'!XM49+'Daily-Prod.'!XD49+'Daily-Prod.'!WU49+'Daily-Prod.'!WL49+'Daily-Prod.'!WC49+'Daily-Prod.'!VT49+'Daily-Prod.'!VK49+'Daily-Prod.'!VB49+'Daily-Prod.'!US49+'Daily-Prod.'!UJ49),"")</f>
        <v>152</v>
      </c>
      <c r="Z49" s="383"/>
      <c r="AA49" s="384">
        <f>IFERROR(('Daily-Prod.'!ADU49+'Daily-Prod.'!ADL49+'Daily-Prod.'!ADC49+'Daily-Prod.'!ACT49+'Daily-Prod.'!ACK49+'Daily-Prod.'!ACB49+'Daily-Prod.'!ABS49+'Daily-Prod.'!ABJ49+'Daily-Prod.'!ABA49+'Daily-Prod.'!AAR49+'Daily-Prod.'!AAI49+'Daily-Prod.'!ZZ49+'Daily-Prod.'!ZQ49+'Daily-Prod.'!ZH49+'Daily-Prod.'!YY49+'Daily-Prod.'!YP49+'Daily-Prod.'!YG49+'Daily-Prod.'!XX49+'Daily-Prod.'!XO49+'Daily-Prod.'!XF49+'Daily-Prod.'!WW49+'Daily-Prod.'!WN49+'Daily-Prod.'!WE49+'Daily-Prod.'!VV49+'Daily-Prod.'!VM49+'Daily-Prod.'!VD49+'Daily-Prod.'!UU49+'Daily-Prod.'!UL49),"")</f>
        <v>40</v>
      </c>
      <c r="AB49" s="495" t="str">
        <f t="shared" si="31"/>
        <v/>
      </c>
      <c r="AC49" s="378">
        <f>IFERROR(AVERAGE('Daily-Prod.'!ADS49,'Daily-Prod.'!ADJ49,'Daily-Prod.'!ADA49,'Daily-Prod.'!ACR49,'Daily-Prod.'!ACI49,'Daily-Prod.'!ABZ49,'Daily-Prod.'!ABQ49,'Daily-Prod.'!ABH49,'Daily-Prod.'!AAY49,'Daily-Prod.'!AAP49,'Daily-Prod.'!AAG49,'Daily-Prod.'!ZX49,'Daily-Prod.'!ZO49,'Daily-Prod.'!ZF49,'Daily-Prod.'!YW49,'Daily-Prod.'!YN49,'Daily-Prod.'!YE49,'Daily-Prod.'!XV49,'Daily-Prod.'!XM49,'Daily-Prod.'!XD49,'Daily-Prod.'!WU49,'Daily-Prod.'!WL49,'Daily-Prod.'!WC49,'Daily-Prod.'!VT49,'Daily-Prod.'!VK49,'Daily-Prod.'!VB49,'Daily-Prod.'!US49,'Daily-Prod.'!UJ49),"")</f>
        <v>8.9411764705882355</v>
      </c>
      <c r="AD49" s="379" t="str">
        <f>IFERROR(AVERAGE('Daily-Prod.'!ADT49,'Daily-Prod.'!ADK49,'Daily-Prod.'!ADB49,'Daily-Prod.'!ACS49,'Daily-Prod.'!ACJ49,'Daily-Prod.'!ACA49,'Daily-Prod.'!ABR49,'Daily-Prod.'!ABI49,'Daily-Prod.'!AAZ49,'Daily-Prod.'!AAQ49,'Daily-Prod.'!AAH49,'Daily-Prod.'!ZY49,'Daily-Prod.'!ZP49,'Daily-Prod.'!ZG49,'Daily-Prod.'!YX49,'Daily-Prod.'!YO49,'Daily-Prod.'!YF49,'Daily-Prod.'!XW49,'Daily-Prod.'!XN49,'Daily-Prod.'!XE49,'Daily-Prod.'!WV49,'Daily-Prod.'!WM49,'Daily-Prod.'!WD49,'Daily-Prod.'!VU49,'Daily-Prod.'!VL49,'Daily-Prod.'!VC49,'Daily-Prod.'!UT49,'Daily-Prod.'!UK49),"")</f>
        <v/>
      </c>
      <c r="AE49" s="380">
        <f>IFERROR(AVERAGE('Daily-Prod.'!ADU49,'Daily-Prod.'!ADL49,'Daily-Prod.'!ADC49,'Daily-Prod.'!ACT49,'Daily-Prod.'!ACK49,'Daily-Prod.'!ACB49,'Daily-Prod.'!ABS49,'Daily-Prod.'!ABJ49,'Daily-Prod.'!ABA49,'Daily-Prod.'!AAR49,'Daily-Prod.'!AAI49,'Daily-Prod.'!ZZ49,'Daily-Prod.'!ZQ49,'Daily-Prod.'!ZH49,'Daily-Prod.'!YY49,'Daily-Prod.'!YP49,'Daily-Prod.'!YG49,'Daily-Prod.'!XX49,'Daily-Prod.'!XO49,'Daily-Prod.'!XF49,'Daily-Prod.'!WW49,'Daily-Prod.'!WN49,'Daily-Prod.'!WE49,'Daily-Prod.'!VV49,'Daily-Prod.'!VM49,'Daily-Prod.'!VD49,'Daily-Prod.'!UU49,'Daily-Prod.'!UL49),"")</f>
        <v>2</v>
      </c>
      <c r="AF49" s="66">
        <f>IFERROR(('Daily-Prod.'!AOG49+'Daily-Prod.'!ANX49+'Daily-Prod.'!ANO49+'Daily-Prod.'!ANF49+'Daily-Prod.'!AMW49+'Daily-Prod.'!AMN49+'Daily-Prod.'!AME49+'Daily-Prod.'!ALV49+'Daily-Prod.'!ALM49+'Daily-Prod.'!ALD49+'Daily-Prod.'!AKU49+'Daily-Prod.'!AKL49+'Daily-Prod.'!AKC49+'Daily-Prod.'!AJT49+'Daily-Prod.'!AJK49+'Daily-Prod.'!AJB49+'Daily-Prod.'!AIS49+'Daily-Prod.'!AIJ49+'Daily-Prod.'!AIA49+'Daily-Prod.'!AHR49+'Daily-Prod.'!AHI49+'Daily-Prod.'!AGZ49+'Daily-Prod.'!AGQ49+'Daily-Prod.'!AGH49+'Daily-Prod.'!AFY49+'Daily-Prod.'!AFP49+'Daily-Prod.'!AFG49+'Daily-Prod.'!AEX49+'Daily-Prod.'!AEO49+'Daily-Prod.'!AEF49+'Daily-Prod.'!ADW49)/AI49,"")</f>
        <v>0.46198830409356723</v>
      </c>
      <c r="AG49" s="475">
        <f>IFERROR(('Daily-Prod.'!AOH49+'Daily-Prod.'!ANY49+'Daily-Prod.'!ANP49+'Daily-Prod.'!ANG49+'Daily-Prod.'!AMX49+'Daily-Prod.'!AMO49+'Daily-Prod.'!AMF49+'Daily-Prod.'!ALW49+'Daily-Prod.'!ALN49+'Daily-Prod.'!ALE49+'Daily-Prod.'!AKV49+'Daily-Prod.'!AKM49+'Daily-Prod.'!AKD49+'Daily-Prod.'!AJU49+'Daily-Prod.'!AJL49+'Daily-Prod.'!AJC49+'Daily-Prod.'!AIT49+'Daily-Prod.'!AIK49+'Daily-Prod.'!AIB49+'Daily-Prod.'!AHS49+'Daily-Prod.'!AHJ49+'Daily-Prod.'!AHA49+'Daily-Prod.'!AGR49+'Daily-Prod.'!AGI49+'Daily-Prod.'!AFZ49+'Daily-Prod.'!AFQ49+'Daily-Prod.'!AFH49+'Daily-Prod.'!AEY49+'Daily-Prod.'!AEP49+'Daily-Prod.'!AEG49+'Daily-Prod.'!ADX49)/AI49,"")</f>
        <v>0.43274853801169588</v>
      </c>
      <c r="AH49" s="475">
        <f>IFERROR(('Daily-Prod.'!AOK49+'Daily-Prod.'!AOB49+'Daily-Prod.'!ANS49+'Daily-Prod.'!ANJ49+'Daily-Prod.'!ANA49+'Daily-Prod.'!AMR49+'Daily-Prod.'!AMI49+'Daily-Prod.'!ALZ49+'Daily-Prod.'!ALQ49+'Daily-Prod.'!ALH49+'Daily-Prod.'!AKY49+'Daily-Prod.'!AKP49+'Daily-Prod.'!AKG49+'Daily-Prod.'!AJX49+'Daily-Prod.'!AJO49+'Daily-Prod.'!AJF49+'Daily-Prod.'!AIW49+'Daily-Prod.'!AIN49+'Daily-Prod.'!AIE49+'Daily-Prod.'!AHV49+'Daily-Prod.'!AHM49+'Daily-Prod.'!AHD49+'Daily-Prod.'!AGU49+'Daily-Prod.'!AGL49+'Daily-Prod.'!AGC49+'Daily-Prod.'!AFT49+'Daily-Prod.'!AFK49+'Daily-Prod.'!AFB49+'Daily-Prod.'!AES49+'Daily-Prod.'!AEJ49+'Daily-Prod.'!AEA49+'Daily-Prod.'!AOJ49+'Daily-Prod.'!AOA49+'Daily-Prod.'!ANR49+'Daily-Prod.'!ANI49+'Daily-Prod.'!AMZ49+'Daily-Prod.'!AMQ49+'Daily-Prod.'!AMH49+'Daily-Prod.'!ALY49+'Daily-Prod.'!ALP49+'Daily-Prod.'!ALG49+'Daily-Prod.'!AKX49+'Daily-Prod.'!AKO49+'Daily-Prod.'!AKF49+'Daily-Prod.'!AJW49+'Daily-Prod.'!AJN49+'Daily-Prod.'!AJE49+'Daily-Prod.'!AIV49+'Daily-Prod.'!AIM49+'Daily-Prod.'!AID49+'Daily-Prod.'!AHU49+'Daily-Prod.'!AHL49+'Daily-Prod.'!AHC49+'Daily-Prod.'!AGT49+'Daily-Prod.'!AGK49+'Daily-Prod.'!AGB49+'Daily-Prod.'!AFS49+'Daily-Prod.'!AFJ49+'Daily-Prod.'!AFA49+'Daily-Prod.'!AER49+'Daily-Prod.'!AEI49+'Daily-Prod.'!ADZ49)/AI49,"")</f>
        <v>0.10526315789473684</v>
      </c>
      <c r="AI49" s="496">
        <f>IFERROR(('Daily-Prod.'!AOL49+'Daily-Prod.'!AOC49+'Daily-Prod.'!ANT49+'Daily-Prod.'!ANK49+'Daily-Prod.'!ANB49+'Daily-Prod.'!AMS49+'Daily-Prod.'!AMJ49+'Daily-Prod.'!AMA49+'Daily-Prod.'!ALR49+'Daily-Prod.'!ALI49+'Daily-Prod.'!AKZ49+'Daily-Prod.'!AKQ49+'Daily-Prod.'!AKH49+'Daily-Prod.'!AJY49+'Daily-Prod.'!AJP49+'Daily-Prod.'!AJG49+'Daily-Prod.'!AIX49+'Daily-Prod.'!AIO49+'Daily-Prod.'!AIF49+'Daily-Prod.'!AHW49+'Daily-Prod.'!AHN49+'Daily-Prod.'!AHE49+'Daily-Prod.'!AGV49+'Daily-Prod.'!AGM49+'Daily-Prod.'!AGD49+'Daily-Prod.'!AFU49+'Daily-Prod.'!AFL49+'Daily-Prod.'!AFC49+'Daily-Prod.'!AET49+'Daily-Prod.'!AEK49+'Daily-Prod.'!AEB49),"")</f>
        <v>171</v>
      </c>
      <c r="AJ49" s="383"/>
      <c r="AK49" s="384">
        <f>IFERROR(('Daily-Prod.'!AON49+'Daily-Prod.'!AOE49+'Daily-Prod.'!ANV49+'Daily-Prod.'!ANM49+'Daily-Prod.'!AND49+'Daily-Prod.'!AMU49+'Daily-Prod.'!AML49+'Daily-Prod.'!AMC49+'Daily-Prod.'!ALT49+'Daily-Prod.'!ALK49+'Daily-Prod.'!ALB49+'Daily-Prod.'!AKS49+'Daily-Prod.'!AKJ49+'Daily-Prod.'!AKA49+'Daily-Prod.'!AJR49+'Daily-Prod.'!AJI49+'Daily-Prod.'!AIZ49+'Daily-Prod.'!AIQ49+'Daily-Prod.'!AIH49+'Daily-Prod.'!AHY49+'Daily-Prod.'!AHP49+'Daily-Prod.'!AHG49+'Daily-Prod.'!AGX49+'Daily-Prod.'!AGO49+'Daily-Prod.'!AGF49+'Daily-Prod.'!AFW49+'Daily-Prod.'!AFN49+'Daily-Prod.'!AFE49+'Daily-Prod.'!AEV49+'Daily-Prod.'!AEM49+'Daily-Prod.'!AED49),"")</f>
        <v>9</v>
      </c>
      <c r="AL49" s="495" t="str">
        <f t="shared" si="27"/>
        <v/>
      </c>
      <c r="AM49" s="378">
        <f>IFERROR(AVERAGE('Daily-Prod.'!AOL49,'Daily-Prod.'!AOC49,'Daily-Prod.'!ANT49,'Daily-Prod.'!ANK49,'Daily-Prod.'!ANB49,'Daily-Prod.'!AMS49,'Daily-Prod.'!AMJ49,'Daily-Prod.'!AMA49,'Daily-Prod.'!ALR49,'Daily-Prod.'!ALI49,'Daily-Prod.'!AKZ49,'Daily-Prod.'!AKQ49,'Daily-Prod.'!AKH49,'Daily-Prod.'!AJY49,'Daily-Prod.'!AJP49,'Daily-Prod.'!AJG49,'Daily-Prod.'!AIX49,'Daily-Prod.'!AIO49,'Daily-Prod.'!AIF49,'Daily-Prod.'!AHW49,'Daily-Prod.'!AHN49,'Daily-Prod.'!AHE49,'Daily-Prod.'!AGV49,'Daily-Prod.'!AGM49,'Daily-Prod.'!AGD49,'Daily-Prod.'!AFU49,'Daily-Prod.'!AFL49,'Daily-Prod.'!AFC49,'Daily-Prod.'!AET49,'Daily-Prod.'!AEK49,'Daily-Prod.'!AEB49),"")</f>
        <v>8.1428571428571423</v>
      </c>
      <c r="AN49" s="379"/>
      <c r="AO49" s="380">
        <f>IFERROR(AVERAGE('Daily-Prod.'!AON49,'Daily-Prod.'!AOE49,'Daily-Prod.'!ANV49,'Daily-Prod.'!ANM49,'Daily-Prod.'!AND49,'Daily-Prod.'!AMU49,'Daily-Prod.'!AML49,'Daily-Prod.'!AMC49,'Daily-Prod.'!ALT49,'Daily-Prod.'!ALK49,'Daily-Prod.'!ALB49,'Daily-Prod.'!AKS49,'Daily-Prod.'!AKJ49,'Daily-Prod.'!AKA49,'Daily-Prod.'!AJR49,'Daily-Prod.'!AJI49,'Daily-Prod.'!AIZ49,'Daily-Prod.'!AIQ49,'Daily-Prod.'!AIH49,'Daily-Prod.'!AHY49,'Daily-Prod.'!AHP49,'Daily-Prod.'!AHG49,'Daily-Prod.'!AGX49,'Daily-Prod.'!AGO49,'Daily-Prod.'!AGF49,'Daily-Prod.'!AFW49,'Daily-Prod.'!AFN49,'Daily-Prod.'!AFE49,'Daily-Prod.'!AEV49,'Daily-Prod.'!AEM49,'Daily-Prod.'!AED49),"")</f>
        <v>0.5</v>
      </c>
      <c r="AP49" s="66">
        <f>IFERROR(('Daily-Prod.'!AYZ49+'Daily-Prod.'!AYQ49+'Daily-Prod.'!AYH49+'Daily-Prod.'!AXY49+'Daily-Prod.'!AXP49+'Daily-Prod.'!AXG49+'Daily-Prod.'!AWX49+'Daily-Prod.'!AWO49+'Daily-Prod.'!AWF49+'Daily-Prod.'!AVW49+'Daily-Prod.'!AVN49+'Daily-Prod.'!AVE49+'Daily-Prod.'!AUV49+'Daily-Prod.'!AUM49+'Daily-Prod.'!AUD49+'Daily-Prod.'!ATU49+'Daily-Prod.'!ATL49+'Daily-Prod.'!ATC49+'Daily-Prod.'!AST49+'Daily-Prod.'!ASK49+'Daily-Prod.'!ASB49+'Daily-Prod.'!ARS49+'Daily-Prod.'!ARJ49+'Daily-Prod.'!ARA49+'Daily-Prod.'!AQR49+'Daily-Prod.'!AQI49+'Daily-Prod.'!APZ49+'Daily-Prod.'!APQ49+'Daily-Prod.'!APH49+'Daily-Prod.'!AOY49+'Daily-Prod.'!AOP49)/AS49,"")</f>
        <v>0.52534562211981561</v>
      </c>
      <c r="AQ49" s="475">
        <f>IFERROR(('Daily-Prod.'!AZA49+'Daily-Prod.'!AYR49+'Daily-Prod.'!AYI49+'Daily-Prod.'!AXZ49+'Daily-Prod.'!AXQ49+'Daily-Prod.'!AXH49+'Daily-Prod.'!AWY49+'Daily-Prod.'!AWP49+'Daily-Prod.'!AWG49+'Daily-Prod.'!AVX49+'Daily-Prod.'!AVO49+'Daily-Prod.'!AVF49+'Daily-Prod.'!AUW49+'Daily-Prod.'!AUN49+'Daily-Prod.'!AUE49+'Daily-Prod.'!ATV49+'Daily-Prod.'!ATM49+'Daily-Prod.'!ATD49+'Daily-Prod.'!ASU49+'Daily-Prod.'!ASL49+'Daily-Prod.'!ASC49+'Daily-Prod.'!ART49+'Daily-Prod.'!ARK49+'Daily-Prod.'!ARB49+'Daily-Prod.'!AQS49+'Daily-Prod.'!AQJ49+'Daily-Prod.'!AQA49+'Daily-Prod.'!APR49+'Daily-Prod.'!API49+'Daily-Prod.'!AOZ49+'Daily-Prod.'!AOQ49)/AS49,"")</f>
        <v>0.37788018433179721</v>
      </c>
      <c r="AR49" s="475">
        <f>IFERROR(('Daily-Prod.'!AZC49+'Daily-Prod.'!AYT49+'Daily-Prod.'!AYK49+'Daily-Prod.'!AYB49+'Daily-Prod.'!AXS49+'Daily-Prod.'!AXJ49+'Daily-Prod.'!AXA49+'Daily-Prod.'!AWR49+'Daily-Prod.'!AWI49+'Daily-Prod.'!AVZ49+'Daily-Prod.'!AVQ49+'Daily-Prod.'!AVH49+'Daily-Prod.'!AUY49+'Daily-Prod.'!AUP49+'Daily-Prod.'!AUG49+'Daily-Prod.'!ATX49+'Daily-Prod.'!ATO49+'Daily-Prod.'!ATF49+'Daily-Prod.'!ASW49+'Daily-Prod.'!ASN49+'Daily-Prod.'!ASE49+'Daily-Prod.'!ARV49+'Daily-Prod.'!ARM49+'Daily-Prod.'!ARD49+'Daily-Prod.'!AQU49+'Daily-Prod.'!AQL49+'Daily-Prod.'!AQC49+'Daily-Prod.'!APT49+'Daily-Prod.'!APK49+'Daily-Prod.'!APB49+'Daily-Prod.'!AOS49+'Daily-Prod.'!AZD49+'Daily-Prod.'!AYU49+'Daily-Prod.'!AYL49+'Daily-Prod.'!AYC49+'Daily-Prod.'!AXT49+'Daily-Prod.'!AXK49+'Daily-Prod.'!AXB49+'Daily-Prod.'!AWS49+'Daily-Prod.'!AWJ49+'Daily-Prod.'!AWA49+'Daily-Prod.'!AVR49+'Daily-Prod.'!AVI49+'Daily-Prod.'!AUZ49+'Daily-Prod.'!AUQ49+'Daily-Prod.'!AUH49+'Daily-Prod.'!ATY49+'Daily-Prod.'!ATP49+'Daily-Prod.'!ATG49+'Daily-Prod.'!ASX49+'Daily-Prod.'!ASO49+'Daily-Prod.'!ASF49+'Daily-Prod.'!ARW49+'Daily-Prod.'!ARN49+'Daily-Prod.'!ARE49+'Daily-Prod.'!AQV49+'Daily-Prod.'!AQM49+'Daily-Prod.'!AQD49+'Daily-Prod.'!APU49+'Daily-Prod.'!APL49+'Daily-Prod.'!APC49+'Daily-Prod.'!AOT49)/AS49,"")</f>
        <v>9.6774193548387094E-2</v>
      </c>
      <c r="AS49" s="496">
        <f>IFERROR(('Daily-Prod.'!AZE49+'Daily-Prod.'!AYV49+'Daily-Prod.'!AYM49+'Daily-Prod.'!AYD49+'Daily-Prod.'!AXU49+'Daily-Prod.'!AXL49+'Daily-Prod.'!AXC49+'Daily-Prod.'!AWT49+'Daily-Prod.'!AWK49+'Daily-Prod.'!AWB49+'Daily-Prod.'!AVS49+'Daily-Prod.'!AVJ49+'Daily-Prod.'!AVA49+'Daily-Prod.'!AUR49+'Daily-Prod.'!AUI49+'Daily-Prod.'!ATZ49+'Daily-Prod.'!ATQ49+'Daily-Prod.'!ATH49+'Daily-Prod.'!ASY49+'Daily-Prod.'!ASP49+'Daily-Prod.'!ASG49+'Daily-Prod.'!ARX49+'Daily-Prod.'!ARO49+'Daily-Prod.'!ARF49+'Daily-Prod.'!AQW49+'Daily-Prod.'!AQN49+'Daily-Prod.'!AQE49+'Daily-Prod.'!APV49+'Daily-Prod.'!APM49+'Daily-Prod.'!APD49+'Daily-Prod.'!AOU49),"")</f>
        <v>217</v>
      </c>
      <c r="AT49" s="383"/>
      <c r="AU49" s="384" t="str">
        <f>IFERROR(('Daily-Prod.'!AZG49+'Daily-Prod.'!AYX49+'Daily-Prod.'!AYO49+'Daily-Prod.'!AYF49+'Daily-Prod.'!AXW49+'Daily-Prod.'!AXN49+'Daily-Prod.'!AXE49+'Daily-Prod.'!AWV49+'Daily-Prod.'!AWM49+'Daily-Prod.'!AWD49+'Daily-Prod.'!AVU49+'Daily-Prod.'!AVL49+'Daily-Prod.'!AVC49+'Daily-Prod.'!AUT49+'Daily-Prod.'!AUK49+'Daily-Prod.'!AUB49+'Daily-Prod.'!ATS49+'Daily-Prod.'!ATJ49+'Daily-Prod.'!ATA49+'Daily-Prod.'!ASR49+'Daily-Prod.'!ASI49+'Daily-Prod.'!ARZ49+'Daily-Prod.'!ARQ49+'Daily-Prod.'!ARH49+'Daily-Prod.'!AQY49+'Daily-Prod.'!AQP49+'Daily-Prod.'!AQG49+'Daily-Prod.'!APX49+'Daily-Prod.'!APO49+'Daily-Prod.'!APF49+'Daily-Prod.'!AOW49),"")</f>
        <v/>
      </c>
      <c r="AV49" s="495" t="str">
        <f t="shared" si="28"/>
        <v/>
      </c>
      <c r="AW49" s="378">
        <f>IFERROR(AVERAGE('Daily-Prod.'!AZE49,'Daily-Prod.'!AYV49,'Daily-Prod.'!AYM49,'Daily-Prod.'!AYD49,'Daily-Prod.'!AXU49,'Daily-Prod.'!AXL49,'Daily-Prod.'!AXC49,'Daily-Prod.'!AWT49,'Daily-Prod.'!AWK49,'Daily-Prod.'!AWB49,'Daily-Prod.'!AVS49,'Daily-Prod.'!AVJ49,'Daily-Prod.'!AVA49,'Daily-Prod.'!AUR49,'Daily-Prod.'!AUI49,'Daily-Prod.'!ATZ49,'Daily-Prod.'!ATQ49,'Daily-Prod.'!ATH49,'Daily-Prod.'!ASY49,'Daily-Prod.'!ASP49,'Daily-Prod.'!ASG49,'Daily-Prod.'!ARX49,'Daily-Prod.'!ARO49,'Daily-Prod.'!ARF49,'Daily-Prod.'!AQW49,'Daily-Prod.'!AQN49,'Daily-Prod.'!AQE49,'Daily-Prod.'!APV49,'Daily-Prod.'!APM49,'Daily-Prod.'!APD49,'Daily-Prod.'!AOU49),"")</f>
        <v>12.055555555555555</v>
      </c>
      <c r="AX49" s="379" t="str">
        <f>IFERROR(AVERAGE('Daily-Prod.'!AZF49,'Daily-Prod.'!AYW49,'Daily-Prod.'!AYN49,'Daily-Prod.'!AYE49,'Daily-Prod.'!AXV49,'Daily-Prod.'!AXM49,'Daily-Prod.'!AXD49,'Daily-Prod.'!AWU49,'Daily-Prod.'!AWL49,'Daily-Prod.'!AWC49,'Daily-Prod.'!AVT49,'Daily-Prod.'!AVK49,'Daily-Prod.'!AVB49,'Daily-Prod.'!AUS49,'Daily-Prod.'!AUJ49,'Daily-Prod.'!AUA49,'Daily-Prod.'!ATR49,'Daily-Prod.'!ATI49,'Daily-Prod.'!ASZ49,'Daily-Prod.'!ASQ49,'Daily-Prod.'!ASH49,'Daily-Prod.'!ARY49,'Daily-Prod.'!ARP49,'Daily-Prod.'!ARG49,'Daily-Prod.'!AQX49,'Daily-Prod.'!AQO49,'Daily-Prod.'!AQF49,'Daily-Prod.'!APW49,'Daily-Prod.'!APN49,'Daily-Prod.'!APE49,'Daily-Prod.'!AOV49),"")</f>
        <v/>
      </c>
      <c r="AY49" s="380">
        <f>IFERROR(AVERAGE('Daily-Prod.'!AZG49,'Daily-Prod.'!AYX49,'Daily-Prod.'!AYO49,'Daily-Prod.'!AYF49,'Daily-Prod.'!AXW49,'Daily-Prod.'!AXN49,'Daily-Prod.'!AXE49,'Daily-Prod.'!AWV49,'Daily-Prod.'!AWM49,'Daily-Prod.'!AWD49,'Daily-Prod.'!AVU49,'Daily-Prod.'!AVL49,'Daily-Prod.'!AVC49,'Daily-Prod.'!AUT49,'Daily-Prod.'!AUK49,'Daily-Prod.'!AUB49,'Daily-Prod.'!ATS49,'Daily-Prod.'!ATJ49,'Daily-Prod.'!ATA49,'Daily-Prod.'!ASR49,'Daily-Prod.'!ASI49,'Daily-Prod.'!ARZ49,'Daily-Prod.'!ARQ49,'Daily-Prod.'!ARH49,'Daily-Prod.'!AQY49,'Daily-Prod.'!AQP49,'Daily-Prod.'!AQG49,'Daily-Prod.'!APX49,'Daily-Prod.'!APO49,'Daily-Prod.'!APF49,'Daily-Prod.'!AOW49),"")</f>
        <v>0.4</v>
      </c>
      <c r="AZ49" s="66">
        <f>IFERROR(('Daily-Prod.'!BJJ49+'Daily-Prod.'!BJA49+'Daily-Prod.'!BIR49+'Daily-Prod.'!BII49+'Daily-Prod.'!BHZ49+'Daily-Prod.'!BHQ49+'Daily-Prod.'!BHH49+'Daily-Prod.'!BGY49+'Daily-Prod.'!BGP49+'Daily-Prod.'!BGG49+'Daily-Prod.'!BFX49+'Daily-Prod.'!BFO49+'Daily-Prod.'!BFF49+'Daily-Prod.'!BEW49+'Daily-Prod.'!BEN49+'Daily-Prod.'!BEE49+'Daily-Prod.'!BDV49+'Daily-Prod.'!BDM49+'Daily-Prod.'!BDD49+'Daily-Prod.'!BCU49+'Daily-Prod.'!BCL49+'Daily-Prod.'!BCC49+'Daily-Prod.'!BBT49+'Daily-Prod.'!BBK49+'Daily-Prod.'!BBB49+'Daily-Prod.'!BAS49+'Daily-Prod.'!BAJ49+'Daily-Prod.'!BAA49+'Daily-Prod.'!AZR49+'Daily-Prod.'!AZI49)/BC49,"")</f>
        <v>0.48795180722891568</v>
      </c>
      <c r="BA49" s="475">
        <f>IFERROR(('Daily-Prod.'!BJK49+'Daily-Prod.'!BJB49+'Daily-Prod.'!BIS49+'Daily-Prod.'!BIJ49+'Daily-Prod.'!BIA49+'Daily-Prod.'!BHR49+'Daily-Prod.'!BHI49+'Daily-Prod.'!BGZ49+'Daily-Prod.'!BGQ49+'Daily-Prod.'!BGH49+'Daily-Prod.'!BFY49+'Daily-Prod.'!BFP49+'Daily-Prod.'!BFG49+'Daily-Prod.'!BEX49+'Daily-Prod.'!BEO49+'Daily-Prod.'!BEF49+'Daily-Prod.'!BDW49+'Daily-Prod.'!BDN49+'Daily-Prod.'!BDE49+'Daily-Prod.'!BCV49+'Daily-Prod.'!BCM49+'Daily-Prod.'!BCD49+'Daily-Prod.'!BBU49+'Daily-Prod.'!BBL49+'Daily-Prod.'!BBC49+'Daily-Prod.'!BAT49+'Daily-Prod.'!BAK49+'Daily-Prod.'!BAB49+'Daily-Prod.'!AZS49+'Daily-Prod.'!AZJ49)/BC49,"")</f>
        <v>0.39156626506024095</v>
      </c>
      <c r="BB49" s="475">
        <f>IFERROR(('Daily-Prod.'!BJM49+'Daily-Prod.'!BJD49+'Daily-Prod.'!BIU49+'Daily-Prod.'!BIL49+'Daily-Prod.'!BIC49+'Daily-Prod.'!BHT49+'Daily-Prod.'!BHK49+'Daily-Prod.'!BHB49+'Daily-Prod.'!BGS49+'Daily-Prod.'!BGJ49+'Daily-Prod.'!BGA49+'Daily-Prod.'!BFR49+'Daily-Prod.'!BFI49+'Daily-Prod.'!BEZ49+'Daily-Prod.'!BEQ49+'Daily-Prod.'!BEH49+'Daily-Prod.'!BDY49+'Daily-Prod.'!BDP49+'Daily-Prod.'!BDG49+'Daily-Prod.'!BCX49+'Daily-Prod.'!BCO49+'Daily-Prod.'!BCF49+'Daily-Prod.'!BBW49+'Daily-Prod.'!BBN49+'Daily-Prod.'!BBE49+'Daily-Prod.'!BAV49+'Daily-Prod.'!BAM49+'Daily-Prod.'!BAD49+'Daily-Prod.'!AZU49+'Daily-Prod.'!AZL49+'Daily-Prod.'!BJN49+'Daily-Prod.'!BJE49+'Daily-Prod.'!BIV49+'Daily-Prod.'!BIM49+'Daily-Prod.'!BID49+'Daily-Prod.'!BHU49+'Daily-Prod.'!BHL49+'Daily-Prod.'!BHC49+'Daily-Prod.'!BGT49+'Daily-Prod.'!BGK49+'Daily-Prod.'!BGB49+'Daily-Prod.'!BFS49+'Daily-Prod.'!BFJ49+'Daily-Prod.'!BFA49+'Daily-Prod.'!BER49+'Daily-Prod.'!BEI49+'Daily-Prod.'!BDZ49+'Daily-Prod.'!BDQ49+'Daily-Prod.'!BDH49+'Daily-Prod.'!BCY49+'Daily-Prod.'!BCP49+'Daily-Prod.'!BCG49+'Daily-Prod.'!BBX49+'Daily-Prod.'!BBO49+'Daily-Prod.'!BBF49+'Daily-Prod.'!BAW49+'Daily-Prod.'!BAN49+'Daily-Prod.'!BAE49+'Daily-Prod.'!AZV49+'Daily-Prod.'!AZM49)/BC49,"")</f>
        <v>0.12048192771084337</v>
      </c>
      <c r="BC49" s="496">
        <f>IFERROR(('Daily-Prod.'!BJO49+'Daily-Prod.'!BJF49+'Daily-Prod.'!BIW49+'Daily-Prod.'!BIN49+'Daily-Prod.'!BIE49+'Daily-Prod.'!BHV49+'Daily-Prod.'!BHM49+'Daily-Prod.'!BHD49+'Daily-Prod.'!BGU49+'Daily-Prod.'!BGL49+'Daily-Prod.'!BGC49+'Daily-Prod.'!BFT49+'Daily-Prod.'!BFK49+'Daily-Prod.'!BFB49+'Daily-Prod.'!BES49+'Daily-Prod.'!BEJ49+'Daily-Prod.'!BEA49+'Daily-Prod.'!BDR49+'Daily-Prod.'!BDI49+'Daily-Prod.'!BCZ49+'Daily-Prod.'!BCQ49+'Daily-Prod.'!BCH49+'Daily-Prod.'!BBY49+'Daily-Prod.'!BBP49+'Daily-Prod.'!BBG49+'Daily-Prod.'!BAX49+'Daily-Prod.'!BAO49+'Daily-Prod.'!BAF49+'Daily-Prod.'!AZW49+'Daily-Prod.'!AZN49),"")</f>
        <v>166</v>
      </c>
      <c r="BD49" s="166"/>
      <c r="BE49" s="168"/>
      <c r="BF49" s="171" t="str">
        <f t="shared" si="32"/>
        <v/>
      </c>
      <c r="BG49" s="67">
        <f>IFERROR(AVERAGE('Daily-Prod.'!BJO49,'Daily-Prod.'!BJF49,'Daily-Prod.'!BIW49,'Daily-Prod.'!BIN49,'Daily-Prod.'!BIE49,'Daily-Prod.'!BHV49,'Daily-Prod.'!BHM49,'Daily-Prod.'!BHD49,'Daily-Prod.'!BGU49,'Daily-Prod.'!BGL49,'Daily-Prod.'!BGC49,'Daily-Prod.'!BFT49,'Daily-Prod.'!BFK49,'Daily-Prod.'!BFB49,'Daily-Prod.'!BES49,'Daily-Prod.'!BEJ49,'Daily-Prod.'!BEA49,'Daily-Prod.'!BDR49,'Daily-Prod.'!BDI49,'Daily-Prod.'!BCZ49,'Daily-Prod.'!BCQ49,'Daily-Prod.'!BCH49,'Daily-Prod.'!BBY49,'Daily-Prod.'!BBP49,'Daily-Prod.'!BBG49,'Daily-Prod.'!BAX49,'Daily-Prod.'!BAO49,'Daily-Prod.'!BAF49,'Daily-Prod.'!AZW49,'Daily-Prod.'!AZN49),"")</f>
        <v>11.066666666666666</v>
      </c>
      <c r="BH49" s="175" t="str">
        <f>IFERROR(AVERAGE('Daily-Prod.'!BJP49,'Daily-Prod.'!BJG49,'Daily-Prod.'!BIX49,'Daily-Prod.'!BIO49,'Daily-Prod.'!BIF49,'Daily-Prod.'!BHW49,'Daily-Prod.'!BHN49,'Daily-Prod.'!BHE49,'Daily-Prod.'!BGV49,'Daily-Prod.'!BGM49,'Daily-Prod.'!BGD49,'Daily-Prod.'!BFU49,'Daily-Prod.'!BFL49,'Daily-Prod.'!BFC49,'Daily-Prod.'!BET49,'Daily-Prod.'!BEK49,'Daily-Prod.'!BEB49,'Daily-Prod.'!BDS49,'Daily-Prod.'!BDJ49,'Daily-Prod.'!BDA49,'Daily-Prod.'!BCR49,'Daily-Prod.'!BCI49,'Daily-Prod.'!BBZ49,'Daily-Prod.'!BBQ49,'Daily-Prod.'!BBH49,'Daily-Prod.'!BAY49,'Daily-Prod.'!BAP49,'Daily-Prod.'!BAG49,'Daily-Prod.'!AZX49,'Daily-Prod.'!AZO49),"")</f>
        <v/>
      </c>
      <c r="BI49" s="171" t="str">
        <f>IFERROR(AVERAGE('Daily-Prod.'!BJQ49,'Daily-Prod.'!BJH49,'Daily-Prod.'!BIY49,'Daily-Prod.'!BIP49,'Daily-Prod.'!BIG49,'Daily-Prod.'!BHX49,'Daily-Prod.'!BHO49,'Daily-Prod.'!BHF49,'Daily-Prod.'!BGW49,'Daily-Prod.'!BGN49,'Daily-Prod.'!BGE49,'Daily-Prod.'!BFV49,'Daily-Prod.'!BFM49,'Daily-Prod.'!BFD49,'Daily-Prod.'!BEU49,'Daily-Prod.'!BEL49,'Daily-Prod.'!BEC49,'Daily-Prod.'!BDT49,'Daily-Prod.'!BDK49,'Daily-Prod.'!BDB49,'Daily-Prod.'!BCS49,'Daily-Prod.'!BCJ49,'Daily-Prod.'!BCA49,'Daily-Prod.'!BBR49,'Daily-Prod.'!BBI49,'Daily-Prod.'!BAZ49,'Daily-Prod.'!BAQ49,'Daily-Prod.'!BAH49,'Daily-Prod.'!AZY49,'Daily-Prod.'!AZP49),"")</f>
        <v/>
      </c>
      <c r="BJ49" s="66">
        <f>IFERROR((('Daily-Prod.'!BUC49+'Daily-Prod.'!BTT49+'Daily-Prod.'!BTK49+'Daily-Prod.'!BTB49+'Daily-Prod.'!BSS49+'Daily-Prod.'!BSJ49+'Daily-Prod.'!BSA49+'Daily-Prod.'!BRR49+'Daily-Prod.'!BRI49+'Daily-Prod.'!BQZ49+'Daily-Prod.'!BQQ49+'Daily-Prod.'!BQH49+'Daily-Prod.'!BPY49+'Daily-Prod.'!BPP49+'Daily-Prod.'!BPG49+'Daily-Prod.'!BOX49+'Daily-Prod.'!BOO49+'Daily-Prod.'!BOF49+'Daily-Prod.'!BNW49+'Daily-Prod.'!BNN49+'Daily-Prod.'!BNE49+'Daily-Prod.'!BMV49+'Daily-Prod.'!BMM49+'Daily-Prod.'!BMD49+'Daily-Prod.'!BLU49+'Daily-Prod.'!BLL49+'Daily-Prod.'!BLC49+'Daily-Prod.'!BKT49+'Daily-Prod.'!BKK49+'Daily-Prod.'!BKB49+'Daily-Prod.'!BJS49)/BM49),"")</f>
        <v>0.52647058823529413</v>
      </c>
      <c r="BK49" s="475">
        <f>IFERROR((('Daily-Prod.'!BUD49+'Daily-Prod.'!BTU49+'Daily-Prod.'!BTL49+'Daily-Prod.'!BTC49+'Daily-Prod.'!BST49+'Daily-Prod.'!BSK49+'Daily-Prod.'!BSB49+'Daily-Prod.'!BRS49+'Daily-Prod.'!BRJ49+'Daily-Prod.'!BRA49+'Daily-Prod.'!BQR49+'Daily-Prod.'!BQI49+'Daily-Prod.'!BPZ49+'Daily-Prod.'!BPQ49+'Daily-Prod.'!BPH49+'Daily-Prod.'!BOY49+'Daily-Prod.'!BOP49+'Daily-Prod.'!BOG49+'Daily-Prod.'!BNX49+'Daily-Prod.'!BNO49+'Daily-Prod.'!BNF49+'Daily-Prod.'!BMW49+'Daily-Prod.'!BMN49+'Daily-Prod.'!BME49+'Daily-Prod.'!BLV49+'Daily-Prod.'!BLM49+'Daily-Prod.'!BLD49+'Daily-Prod.'!BKU49+'Daily-Prod.'!BKL49+'Daily-Prod.'!BKC49+'Daily-Prod.'!BJT49)/BM49),"")</f>
        <v>0.3352941176470588</v>
      </c>
      <c r="BL49" s="475">
        <f>IFERROR((('Daily-Prod.'!BUG49+'Daily-Prod.'!BTX49+'Daily-Prod.'!BTO49+'Daily-Prod.'!BTF49+'Daily-Prod.'!BSW49+'Daily-Prod.'!BSN49+'Daily-Prod.'!BSE49+'Daily-Prod.'!BRV49+'Daily-Prod.'!BRM49+'Daily-Prod.'!BRD49+'Daily-Prod.'!BQU49+'Daily-Prod.'!BQL49+'Daily-Prod.'!BQC49+'Daily-Prod.'!BPT49+'Daily-Prod.'!BPK49+'Daily-Prod.'!BPB49+'Daily-Prod.'!BOS49+'Daily-Prod.'!BOJ49+'Daily-Prod.'!BOA49+'Daily-Prod.'!BNR49+'Daily-Prod.'!BNI49+'Daily-Prod.'!BMZ49+'Daily-Prod.'!BMQ49+'Daily-Prod.'!BMH49+'Daily-Prod.'!BLY49+'Daily-Prod.'!BLP49+'Daily-Prod.'!BLG49+'Daily-Prod.'!BKX49+'Daily-Prod.'!BKO49+'Daily-Prod.'!BKF49+'Daily-Prod.'!BJW49+'Daily-Prod.'!BUF49+'Daily-Prod.'!BTW49+'Daily-Prod.'!BTN49+'Daily-Prod.'!BTE49+'Daily-Prod.'!BSV49+'Daily-Prod.'!BSM49+'Daily-Prod.'!BSD49+'Daily-Prod.'!BRU49+'Daily-Prod.'!BRL49+'Daily-Prod.'!BRC49+'Daily-Prod.'!BQT49+'Daily-Prod.'!BQK49+'Daily-Prod.'!BQB49+'Daily-Prod.'!BPS49+'Daily-Prod.'!BPJ49+'Daily-Prod.'!BPA49+'Daily-Prod.'!BOR49+'Daily-Prod.'!BOI49+'Daily-Prod.'!BNZ49+'Daily-Prod.'!BNQ49+'Daily-Prod.'!BNH49+'Daily-Prod.'!BMY49+'Daily-Prod.'!BMP49+'Daily-Prod.'!BMG49+'Daily-Prod.'!BLX49+'Daily-Prod.'!BLO49+'Daily-Prod.'!BLF49+'Daily-Prod.'!BKW49+'Daily-Prod.'!BKN49+'Daily-Prod.'!BKE49+'Daily-Prod.'!BJV49)/BM49),"")</f>
        <v>0.13823529411764707</v>
      </c>
      <c r="BM49" s="496">
        <f>IFERROR(('Daily-Prod.'!BUH49+'Daily-Prod.'!BTY49+'Daily-Prod.'!BTP49+'Daily-Prod.'!BTG49+'Daily-Prod.'!BSX49+'Daily-Prod.'!BSO49+'Daily-Prod.'!BSF49+'Daily-Prod.'!BRW49+'Daily-Prod.'!BRN49+'Daily-Prod.'!BRE49+'Daily-Prod.'!BQV49+'Daily-Prod.'!BQM49+'Daily-Prod.'!BQD49+'Daily-Prod.'!BPU49+'Daily-Prod.'!BPL49+'Daily-Prod.'!BPC49+'Daily-Prod.'!BOT49+'Daily-Prod.'!BOK49+'Daily-Prod.'!BOB49+'Daily-Prod.'!BNS49+'Daily-Prod.'!BNJ49+'Daily-Prod.'!BNA49+'Daily-Prod.'!BMR49+'Daily-Prod.'!BMI49+'Daily-Prod.'!BLZ49+'Daily-Prod.'!BLQ49+'Daily-Prod.'!BLH49+'Daily-Prod.'!BKY49+'Daily-Prod.'!BKP49+'Daily-Prod.'!BKG49+'Daily-Prod.'!BJX49),"")</f>
        <v>340</v>
      </c>
      <c r="BN49" s="166"/>
      <c r="BO49" s="168"/>
      <c r="BP49" s="171" t="str">
        <f t="shared" si="33"/>
        <v/>
      </c>
      <c r="BQ49" s="67">
        <f ca="1">IFERROR(AVERAGE(('Daily-Prod.'!BUH49,'Daily-Prod.'!BTY49,'Daily-Prod.'!BTP49,'Daily-Prod.'!BTG49,'Daily-Prod.'!BSX49,'Daily-Prod.'!BSO49,'Daily-Prod.'!BSF49,'Daily-Prod.'!BRW49,'Daily-Prod.'!BRN49,'Daily-Prod.'!BRE49,'Daily-Prod.'!BQV49,'Daily-Prod.'!BQM49,'Daily-Prod.'!BQD49,'Daily-Prod.'!BPU49,'Daily-Prod.'!BPL49,'Daily-Prod.'!BPC49,'Daily-Prod.'!BOT49,'Daily-Prod.'!BOK49,'Daily-Prod.'!BOB49,'Daily-Prod.'!BNS49,'Daily-Prod.'!BNJ49,'Daily-Prod.'!BNA49,'Daily-Prod.'!BMR49,'Daily-Prod.'!BMI49,'Daily-Prod.'!BLZ49,'Daily-Prod.'!BLQ49,'Daily-Prod.'!BLH49,'Daily-Prod.'!BKY49,'Daily-Prod.'!BKP49,'Daily-Prod.'!BKG49,'Daily-Prod.'!BJX49)),"")</f>
        <v>16.19047619047619</v>
      </c>
      <c r="BR49" s="175"/>
      <c r="BS49" s="171" t="str">
        <f>IFERROR((AVERAGE('Daily-Prod.'!BUJ49,'Daily-Prod.'!BUA49,'Daily-Prod.'!BTR49,'Daily-Prod.'!BTI49,'Daily-Prod.'!BSZ49,'Daily-Prod.'!BSQ49,'Daily-Prod.'!BSH49,'Daily-Prod.'!BRY49,'Daily-Prod.'!BRP49,'Daily-Prod.'!BRG49,'Daily-Prod.'!BQX49,'Daily-Prod.'!BQO49,'Daily-Prod.'!BQF49,'Daily-Prod.'!BPW49,'Daily-Prod.'!BPN49,'Daily-Prod.'!BPE49,'Daily-Prod.'!BOV49,'Daily-Prod.'!BOM49,'Daily-Prod.'!BOD49,'Daily-Prod.'!BNU49,'Daily-Prod.'!BNL49,'Daily-Prod.'!BNC49,'Daily-Prod.'!BMT49,'Daily-Prod.'!BMK49,'Daily-Prod.'!BMB49,'Daily-Prod.'!BLS49,'Daily-Prod.'!BLJ49,'Daily-Prod.'!BLA49,'Daily-Prod.'!BKR49,'Daily-Prod.'!BKI49,'Daily-Prod.'!BJZ49)),"")</f>
        <v/>
      </c>
    </row>
    <row r="50" spans="1:71" ht="13.5" hidden="1" customHeight="1">
      <c r="A50" s="455" t="s">
        <v>169</v>
      </c>
      <c r="B50" s="66" t="str">
        <f>IFERROR(('Daily-Prod.'!JC50+'Daily-Prod.'!IT50+'Daily-Prod.'!IK50+'Daily-Prod.'!IB50+'Daily-Prod.'!HS50+'Daily-Prod.'!HJ50+'Daily-Prod.'!HA50+'Daily-Prod.'!GR50+'Daily-Prod.'!GI50+'Daily-Prod.'!FZ50+'Daily-Prod.'!FQ50+'Daily-Prod.'!FH50+'Daily-Prod.'!EY50+'Daily-Prod.'!EP50+'Daily-Prod.'!EG50+'Daily-Prod.'!DX50+'Daily-Prod.'!DO50+'Daily-Prod.'!DF50+'Daily-Prod.'!CW50+'Daily-Prod.'!CN50+'Daily-Prod.'!CE50+'Daily-Prod.'!BV50+'Daily-Prod.'!BM50+'Daily-Prod.'!BD50+'Daily-Prod.'!AU50+'Daily-Prod.'!AL50+'Daily-Prod.'!AC50+'Daily-Prod.'!T50+'Daily-Prod.'!K50+'Daily-Prod.'!B50)/E50,"")</f>
        <v/>
      </c>
      <c r="C50" s="475" t="str">
        <f>IFERROR(('Daily-Prod.'!JD50+'Daily-Prod.'!IU50+'Daily-Prod.'!IL50+'Daily-Prod.'!IC50+'Daily-Prod.'!HT50+'Daily-Prod.'!HK50+'Daily-Prod.'!HB50+'Daily-Prod.'!GS50+'Daily-Prod.'!GJ50+'Daily-Prod.'!GA50+'Daily-Prod.'!FR50+'Daily-Prod.'!FI50+'Daily-Prod.'!EZ50+'Daily-Prod.'!EQ50+'Daily-Prod.'!EH50+'Daily-Prod.'!DY50+'Daily-Prod.'!DP50+'Daily-Prod.'!DG50+'Daily-Prod.'!CX50+'Daily-Prod.'!CO50+'Daily-Prod.'!CF50+'Daily-Prod.'!BW50+'Daily-Prod.'!BN50+'Daily-Prod.'!BE50+'Daily-Prod.'!AV50+'Daily-Prod.'!AM50+'Daily-Prod.'!AD50+'Daily-Prod.'!U50+'Daily-Prod.'!L50+'Daily-Prod.'!C50)/E50,"")</f>
        <v/>
      </c>
      <c r="D50" s="475" t="str">
        <f>IFERROR(('Daily-Prod.'!JF50+'Daily-Prod.'!IW50+'Daily-Prod.'!IN50+'Daily-Prod.'!IE50+'Daily-Prod.'!HV50+'Daily-Prod.'!HM50+'Daily-Prod.'!HD50+'Daily-Prod.'!GU50+'Daily-Prod.'!GL50+'Daily-Prod.'!GC50+'Daily-Prod.'!FT50+'Daily-Prod.'!FK50+'Daily-Prod.'!FB50+'Daily-Prod.'!ES50+'Daily-Prod.'!EJ50+'Daily-Prod.'!EA50+'Daily-Prod.'!DR50+'Daily-Prod.'!DI50+'Daily-Prod.'!CZ50+'Daily-Prod.'!CQ50+'Daily-Prod.'!CH50+'Daily-Prod.'!BY50+'Daily-Prod.'!BP50+'Daily-Prod.'!BG50+'Daily-Prod.'!AX50+'Daily-Prod.'!AO50+'Daily-Prod.'!AF50+'Daily-Prod.'!W50+'Daily-Prod.'!N50+'Daily-Prod.'!E50+'Daily-Prod.'!JG50+'Daily-Prod.'!IX50+'Daily-Prod.'!IO50+'Daily-Prod.'!IF50+'Daily-Prod.'!HW50+'Daily-Prod.'!HN50+'Daily-Prod.'!HE50+'Daily-Prod.'!GV50+'Daily-Prod.'!GM50+'Daily-Prod.'!GD50+'Daily-Prod.'!FU50+'Daily-Prod.'!FL50+'Daily-Prod.'!FC50+'Daily-Prod.'!ET50+'Daily-Prod.'!EK50+'Daily-Prod.'!EB50+'Daily-Prod.'!DS50+'Daily-Prod.'!DJ50+'Daily-Prod.'!DA50+'Daily-Prod.'!CR50+'Daily-Prod.'!CI50+'Daily-Prod.'!BZ50+'Daily-Prod.'!BQ50+'Daily-Prod.'!BH50+'Daily-Prod.'!AY50+'Daily-Prod.'!AP50+'Daily-Prod.'!AG50+'Daily-Prod.'!X50+'Daily-Prod.'!O50+'Daily-Prod.'!F50)/E50,"")</f>
        <v/>
      </c>
      <c r="E50" s="496">
        <f>IFERROR(('Daily-Prod.'!JH50+'Daily-Prod.'!IY50+'Daily-Prod.'!IP50+'Daily-Prod.'!IG50+'Daily-Prod.'!HX50+'Daily-Prod.'!HO50+'Daily-Prod.'!HF50+'Daily-Prod.'!GW50+'Daily-Prod.'!GN50+'Daily-Prod.'!GE50+'Daily-Prod.'!FV50+'Daily-Prod.'!FM50+'Daily-Prod.'!FD50+'Daily-Prod.'!EU50+'Daily-Prod.'!EL50+'Daily-Prod.'!EC50+'Daily-Prod.'!DT50+'Daily-Prod.'!DK50+'Daily-Prod.'!DB50+'Daily-Prod.'!CS50+'Daily-Prod.'!CJ50+'Daily-Prod.'!CA50+'Daily-Prod.'!BR50+'Daily-Prod.'!BI50+'Daily-Prod.'!AZ50+'Daily-Prod.'!AQ50+'Daily-Prod.'!AH50+'Daily-Prod.'!Y50+'Daily-Prod.'!P50+'Daily-Prod.'!G50),"")</f>
        <v>0</v>
      </c>
      <c r="F50" s="383"/>
      <c r="G50" s="384">
        <f>IFERROR(('Daily-Prod.'!JJ50+'Daily-Prod.'!JA50+'Daily-Prod.'!IR50+'Daily-Prod.'!II50+'Daily-Prod.'!HZ50+'Daily-Prod.'!HQ50+'Daily-Prod.'!HH50+'Daily-Prod.'!GY50+'Daily-Prod.'!GP50+'Daily-Prod.'!GG50+'Daily-Prod.'!FX50+'Daily-Prod.'!FO50+'Daily-Prod.'!FF50+'Daily-Prod.'!EW50+'Daily-Prod.'!EN50+'Daily-Prod.'!EE50+'Daily-Prod.'!DV50+'Daily-Prod.'!DM50+'Daily-Prod.'!DD50+'Daily-Prod.'!CU50+'Daily-Prod.'!CL50+'Daily-Prod.'!CC50+'Daily-Prod.'!BT50+'Daily-Prod.'!BK50+'Daily-Prod.'!BB50+'Daily-Prod.'!AS50+'Daily-Prod.'!AJ50+'Daily-Prod.'!AA50+'Daily-Prod.'!R50+'Daily-Prod.'!I50),"")</f>
        <v>0</v>
      </c>
      <c r="H50" s="495" t="str">
        <f t="shared" si="26"/>
        <v/>
      </c>
      <c r="I50" s="378" t="str">
        <f>IFERROR(AVERAGE('Daily-Prod.'!JH50,'Daily-Prod.'!IY50,'Daily-Prod.'!IP50,'Daily-Prod.'!IG50,'Daily-Prod.'!HX50,'Daily-Prod.'!HO50,'Daily-Prod.'!HF50,'Daily-Prod.'!GW50,'Daily-Prod.'!GN50,'Daily-Prod.'!GE50,'Daily-Prod.'!FV50,'Daily-Prod.'!FM50,'Daily-Prod.'!FD50,'Daily-Prod.'!EU50,'Daily-Prod.'!EL50,'Daily-Prod.'!EC50,'Daily-Prod.'!DT50,'Daily-Prod.'!DK50,'Daily-Prod.'!DB50,'Daily-Prod.'!CS50,'Daily-Prod.'!CJ50,'Daily-Prod.'!CA50,'Daily-Prod.'!BR50,'Daily-Prod.'!BI50,'Daily-Prod.'!AZ50,'Daily-Prod.'!AQ50,'Daily-Prod.'!AH50,'Daily-Prod.'!Y50,'Daily-Prod.'!P50,'Daily-Prod.'!G50),"")</f>
        <v/>
      </c>
      <c r="J50" s="379" t="str">
        <f>IFERROR(AVERAGE('Daily-Prod.'!JI50,'Daily-Prod.'!IZ50,'Daily-Prod.'!IQ50,'Daily-Prod.'!IH50,'Daily-Prod.'!HY50,'Daily-Prod.'!HP50,'Daily-Prod.'!HG50,'Daily-Prod.'!GX50,'Daily-Prod.'!GO50,'Daily-Prod.'!GF50,'Daily-Prod.'!FW50,'Daily-Prod.'!FN50,'Daily-Prod.'!FE50,'Daily-Prod.'!EV50,'Daily-Prod.'!EM50,'Daily-Prod.'!ED50,'Daily-Prod.'!DU50,'Daily-Prod.'!DL50,'Daily-Prod.'!DC50,'Daily-Prod.'!CT50,'Daily-Prod.'!CK50,'Daily-Prod.'!CB50,'Daily-Prod.'!BS50,'Daily-Prod.'!BJ50,'Daily-Prod.'!BA50,'Daily-Prod.'!AR50,'Daily-Prod.'!AI50,'Daily-Prod.'!Z50,'Daily-Prod.'!Q50,'Daily-Prod.'!H50),"")</f>
        <v/>
      </c>
      <c r="K50" s="380" t="str">
        <f>IFERROR(AVERAGE('Daily-Prod.'!JJ50,'Daily-Prod.'!JA50,'Daily-Prod.'!IR50,'Daily-Prod.'!II50,'Daily-Prod.'!HZ50,'Daily-Prod.'!HQ50,'Daily-Prod.'!HH50,'Daily-Prod.'!GY50,'Daily-Prod.'!GP50,'Daily-Prod.'!GG50,'Daily-Prod.'!FX50,'Daily-Prod.'!FO50,'Daily-Prod.'!FF50,'Daily-Prod.'!EW50,'Daily-Prod.'!EN50,'Daily-Prod.'!EE50,'Daily-Prod.'!DV50,'Daily-Prod.'!DM50,'Daily-Prod.'!DD50,'Daily-Prod.'!CU50,'Daily-Prod.'!CL50,'Daily-Prod.'!CC50,'Daily-Prod.'!BT50,'Daily-Prod.'!BK50,'Daily-Prod.'!BB50,'Daily-Prod.'!AS50,'Daily-Prod.'!AJ50,'Daily-Prod.'!AA50,'Daily-Prod.'!R50,'Daily-Prod.'!I50),"")</f>
        <v/>
      </c>
      <c r="L50" s="66" t="str">
        <f>IFERROR(('Daily-Prod.'!TV50+'Daily-Prod.'!TM50+'Daily-Prod.'!TD50+'Daily-Prod.'!SU50+'Daily-Prod.'!SL50+'Daily-Prod.'!SC50+'Daily-Prod.'!RT50+'Daily-Prod.'!RK50+'Daily-Prod.'!RB50+'Daily-Prod.'!QS50+'Daily-Prod.'!QJ50+'Daily-Prod.'!QA50+'Daily-Prod.'!PR50+'Daily-Prod.'!PI50+'Daily-Prod.'!OZ50+'Daily-Prod.'!OQ50+'Daily-Prod.'!OH50+'Daily-Prod.'!NY50+'Daily-Prod.'!NP50+'Daily-Prod.'!NG50+'Daily-Prod.'!MX50+'Daily-Prod.'!MO50+'Daily-Prod.'!MF50+'Daily-Prod.'!LW50+'Daily-Prod.'!LN50+'Daily-Prod.'!LE50+'Daily-Prod.'!KV50+'Daily-Prod.'!KM50+'Daily-Prod.'!KD50+'Daily-Prod.'!JU50+'Daily-Prod.'!JL50)/O50,"")</f>
        <v/>
      </c>
      <c r="M50" s="475" t="str">
        <f>IFERROR(('Daily-Prod.'!TW50+'Daily-Prod.'!TN50+'Daily-Prod.'!TE50+'Daily-Prod.'!SV50+'Daily-Prod.'!SM50+'Daily-Prod.'!SD50+'Daily-Prod.'!RU50+'Daily-Prod.'!RL50+'Daily-Prod.'!RC50+'Daily-Prod.'!QT50+'Daily-Prod.'!QK50+'Daily-Prod.'!QB50+'Daily-Prod.'!PS50+'Daily-Prod.'!PJ50+'Daily-Prod.'!PA50+'Daily-Prod.'!OR50+'Daily-Prod.'!OI50+'Daily-Prod.'!NZ50+'Daily-Prod.'!NQ50+'Daily-Prod.'!NH50+'Daily-Prod.'!MY50+'Daily-Prod.'!MP50+'Daily-Prod.'!MG50+'Daily-Prod.'!LX50+'Daily-Prod.'!LO50+'Daily-Prod.'!LF50+'Daily-Prod.'!KW50+'Daily-Prod.'!KN50+'Daily-Prod.'!KE50+'Daily-Prod.'!JV50+'Daily-Prod.'!JM50)/O50,"")</f>
        <v/>
      </c>
      <c r="N50" s="475" t="str">
        <f>IFERROR(('Daily-Prod.'!TY50+'Daily-Prod.'!TP50+'Daily-Prod.'!TG50+'Daily-Prod.'!SX50+'Daily-Prod.'!SO50+'Daily-Prod.'!SF50+'Daily-Prod.'!RW50+'Daily-Prod.'!RN50+'Daily-Prod.'!RE50+'Daily-Prod.'!QV50+'Daily-Prod.'!QM50+'Daily-Prod.'!QD50+'Daily-Prod.'!PU50+'Daily-Prod.'!PL50+'Daily-Prod.'!PC50+'Daily-Prod.'!OT50+'Daily-Prod.'!OK50+'Daily-Prod.'!OB50+'Daily-Prod.'!NS50+'Daily-Prod.'!NJ50+'Daily-Prod.'!NA50+'Daily-Prod.'!MR50+'Daily-Prod.'!MI50+'Daily-Prod.'!LZ50+'Daily-Prod.'!LQ50+'Daily-Prod.'!LH50+'Daily-Prod.'!KY50+'Daily-Prod.'!KP50+'Daily-Prod.'!KG50+'Daily-Prod.'!JX50+'Daily-Prod.'!JO50+'Daily-Prod.'!TZ50+'Daily-Prod.'!TQ50+'Daily-Prod.'!TH50+'Daily-Prod.'!SY50+'Daily-Prod.'!SP50+'Daily-Prod.'!SG50+'Daily-Prod.'!RX50+'Daily-Prod.'!RO50+'Daily-Prod.'!RF50+'Daily-Prod.'!QW50+'Daily-Prod.'!QN50+'Daily-Prod.'!QE50+'Daily-Prod.'!PV50+'Daily-Prod.'!PM50+'Daily-Prod.'!PD50+'Daily-Prod.'!OU50+'Daily-Prod.'!OL50+'Daily-Prod.'!OC50+'Daily-Prod.'!NT50+'Daily-Prod.'!NK50+'Daily-Prod.'!NB50+'Daily-Prod.'!MS50+'Daily-Prod.'!MJ50+'Daily-Prod.'!MA50+'Daily-Prod.'!LR50+'Daily-Prod.'!LI50+'Daily-Prod.'!KZ50+'Daily-Prod.'!KQ50+'Daily-Prod.'!KH50+'Daily-Prod.'!JY50+'Daily-Prod.'!JP50)/O50,"")</f>
        <v/>
      </c>
      <c r="O50" s="496"/>
      <c r="P50" s="383"/>
      <c r="Q50" s="384"/>
      <c r="R50" s="495"/>
      <c r="S50" s="378" t="str">
        <f>IFERROR(AVERAGE('Daily-Prod.'!TR50,'Daily-Prod.'!UA50,'Daily-Prod.'!TI50,'Daily-Prod.'!SZ50,'Daily-Prod.'!SQ50,'Daily-Prod.'!SH50,'Daily-Prod.'!RY50,'Daily-Prod.'!RP50,'Daily-Prod.'!RG50,'Daily-Prod.'!QX50,'Daily-Prod.'!QO50,'Daily-Prod.'!QF50,'Daily-Prod.'!PW50,'Daily-Prod.'!PN50,'Daily-Prod.'!PE50,'Daily-Prod.'!OV50,'Daily-Prod.'!OM50,'Daily-Prod.'!OD50,'Daily-Prod.'!NU50,'Daily-Prod.'!NL50,'Daily-Prod.'!NC50,'Daily-Prod.'!MT50,'Daily-Prod.'!MK50,'Daily-Prod.'!MB50,'Daily-Prod.'!LS50,'Daily-Prod.'!LJ50,'Daily-Prod.'!LA50,'Daily-Prod.'!KR50,'Daily-Prod.'!KI50,'Daily-Prod.'!JZ50),"")</f>
        <v/>
      </c>
      <c r="T50" s="379" t="str">
        <f>IFERROR(AVERAGE('Daily-Prod.'!TS50,'Daily-Prod.'!UB50,'Daily-Prod.'!TJ50,'Daily-Prod.'!TA50,'Daily-Prod.'!SR50,'Daily-Prod.'!SI50,'Daily-Prod.'!RZ50,'Daily-Prod.'!RQ50,'Daily-Prod.'!RH50,'Daily-Prod.'!QY50,'Daily-Prod.'!QP50,'Daily-Prod.'!QG50,'Daily-Prod.'!PX50,'Daily-Prod.'!PO50,'Daily-Prod.'!PF50,'Daily-Prod.'!OW50,'Daily-Prod.'!ON50,'Daily-Prod.'!OE50,'Daily-Prod.'!NV50,'Daily-Prod.'!NM50,'Daily-Prod.'!ND50,'Daily-Prod.'!MU50,'Daily-Prod.'!ML50,'Daily-Prod.'!MC50,'Daily-Prod.'!LT50,'Daily-Prod.'!LK50,'Daily-Prod.'!LB50,'Daily-Prod.'!KS50,'Daily-Prod.'!KJ50,'Daily-Prod.'!KA50),"")</f>
        <v/>
      </c>
      <c r="U50" s="380" t="str">
        <f>IFERROR(AVERAGE('Daily-Prod.'!TT50,'Daily-Prod.'!UC50,'Daily-Prod.'!TK50,'Daily-Prod.'!TB50,'Daily-Prod.'!SS50,'Daily-Prod.'!SJ50,'Daily-Prod.'!SA50,'Daily-Prod.'!RR50,'Daily-Prod.'!RI50,'Daily-Prod.'!QZ50,'Daily-Prod.'!QQ50,'Daily-Prod.'!QH50,'Daily-Prod.'!PY50,'Daily-Prod.'!PP50,'Daily-Prod.'!PG50,'Daily-Prod.'!OX50,'Daily-Prod.'!OO50,'Daily-Prod.'!OF50,'Daily-Prod.'!NW50,'Daily-Prod.'!NN50,'Daily-Prod.'!NE50,'Daily-Prod.'!MV50,'Daily-Prod.'!MM50,'Daily-Prod.'!MD50,'Daily-Prod.'!LU50,'Daily-Prod.'!LL50,'Daily-Prod.'!LC50,'Daily-Prod.'!KT50,'Daily-Prod.'!KK50,'Daily-Prod.'!KB50),"")</f>
        <v/>
      </c>
      <c r="V50" s="66" t="str">
        <f>IFERROR(('Daily-Prod.'!ADN50+'Daily-Prod.'!ADE50+'Daily-Prod.'!ACV50+'Daily-Prod.'!ACM50+'Daily-Prod.'!ACD50+'Daily-Prod.'!ABU50+'Daily-Prod.'!ABL50+'Daily-Prod.'!ABC50+'Daily-Prod.'!AAT50+'Daily-Prod.'!AAK50+'Daily-Prod.'!AAB50+'Daily-Prod.'!ZS50+'Daily-Prod.'!ZJ50+'Daily-Prod.'!ZA50+'Daily-Prod.'!YR50+'Daily-Prod.'!YI50+'Daily-Prod.'!XZ50+'Daily-Prod.'!XQ50+'Daily-Prod.'!XH50+'Daily-Prod.'!WY50+'Daily-Prod.'!WP50+'Daily-Prod.'!WG50+'Daily-Prod.'!VX50+'Daily-Prod.'!VO50+'Daily-Prod.'!VF50+'Daily-Prod.'!UW50+'Daily-Prod.'!UN50+'Daily-Prod.'!UE50)/Y50,"")</f>
        <v/>
      </c>
      <c r="W50" s="475" t="str">
        <f>IFERROR(('Daily-Prod.'!ADO50+'Daily-Prod.'!ADF50+'Daily-Prod.'!ACW50+'Daily-Prod.'!ACN50+'Daily-Prod.'!ACE50+'Daily-Prod.'!ABV50+'Daily-Prod.'!ABM50+'Daily-Prod.'!ABD50+'Daily-Prod.'!AAU50+'Daily-Prod.'!AAL50+'Daily-Prod.'!AAC50+'Daily-Prod.'!ZT50+'Daily-Prod.'!ZK50+'Daily-Prod.'!ZB50+'Daily-Prod.'!YS50+'Daily-Prod.'!YJ50+'Daily-Prod.'!YA50+'Daily-Prod.'!XR50+'Daily-Prod.'!XI50+'Daily-Prod.'!WZ50+'Daily-Prod.'!WQ50+'Daily-Prod.'!WH50+'Daily-Prod.'!VY50+'Daily-Prod.'!VP50+'Daily-Prod.'!VG50+'Daily-Prod.'!UX50+'Daily-Prod.'!UO50+'Daily-Prod.'!UF50)/Y50,"")</f>
        <v/>
      </c>
      <c r="X50" s="475" t="str">
        <f>IFERROR(('Daily-Prod.'!ADR50+'Daily-Prod.'!ADI50+'Daily-Prod.'!ACZ50+'Daily-Prod.'!ACQ50+'Daily-Prod.'!ACH50+'Daily-Prod.'!ABY50+'Daily-Prod.'!ABP50+'Daily-Prod.'!ABG50+'Daily-Prod.'!AAX50+'Daily-Prod.'!AAO50+'Daily-Prod.'!AAF50+'Daily-Prod.'!ZW50+'Daily-Prod.'!ZN50+'Daily-Prod.'!ZE50+'Daily-Prod.'!YV50+'Daily-Prod.'!YM50+'Daily-Prod.'!YD50+'Daily-Prod.'!XU50+'Daily-Prod.'!XL50+'Daily-Prod.'!XC50+'Daily-Prod.'!WT50+'Daily-Prod.'!WK50+'Daily-Prod.'!WB50+'Daily-Prod.'!VS50+'Daily-Prod.'!VJ50+'Daily-Prod.'!VA50+'Daily-Prod.'!UR50+'Daily-Prod.'!UI50+'Daily-Prod.'!ADQ50+'Daily-Prod.'!ADH50+'Daily-Prod.'!ACY50+'Daily-Prod.'!ACP50+'Daily-Prod.'!ACG50+'Daily-Prod.'!ABX50+'Daily-Prod.'!ABO50+'Daily-Prod.'!ABF50+'Daily-Prod.'!AAW50+'Daily-Prod.'!AAN50+'Daily-Prod.'!AAE50+'Daily-Prod.'!ZV50+'Daily-Prod.'!ZM50+'Daily-Prod.'!ZD50+'Daily-Prod.'!YU50+'Daily-Prod.'!YL50+'Daily-Prod.'!YC50+'Daily-Prod.'!XT50+'Daily-Prod.'!XK50+'Daily-Prod.'!XB50+'Daily-Prod.'!WS50+'Daily-Prod.'!WJ50+'Daily-Prod.'!WA50+'Daily-Prod.'!VR50+'Daily-Prod.'!VI50+'Daily-Prod.'!UZ50+'Daily-Prod.'!UQ50+'Daily-Prod.'!UH50)/Y50,"")</f>
        <v/>
      </c>
      <c r="Y50" s="496"/>
      <c r="Z50" s="383"/>
      <c r="AA50" s="384"/>
      <c r="AB50" s="495"/>
      <c r="AC50" s="378"/>
      <c r="AD50" s="379"/>
      <c r="AE50" s="380"/>
      <c r="AF50" s="66"/>
      <c r="AG50" s="475"/>
      <c r="AH50" s="475"/>
      <c r="AI50" s="496"/>
      <c r="AJ50" s="383"/>
      <c r="AK50" s="384"/>
      <c r="AL50" s="495"/>
      <c r="AM50" s="378"/>
      <c r="AN50" s="379"/>
      <c r="AO50" s="380"/>
      <c r="AP50" s="66"/>
      <c r="AQ50" s="475"/>
      <c r="AR50" s="475"/>
      <c r="AS50" s="496"/>
      <c r="AT50" s="383"/>
      <c r="AU50" s="384"/>
      <c r="AV50" s="495"/>
      <c r="AW50" s="378"/>
      <c r="AX50" s="379"/>
      <c r="AY50" s="380"/>
      <c r="AZ50" s="66"/>
      <c r="BA50" s="475"/>
      <c r="BB50" s="475"/>
      <c r="BC50" s="496"/>
      <c r="BD50" s="166"/>
      <c r="BE50" s="168"/>
      <c r="BF50" s="171"/>
      <c r="BG50" s="67"/>
      <c r="BH50" s="175"/>
      <c r="BI50" s="171"/>
      <c r="BJ50" s="66"/>
      <c r="BK50" s="475"/>
      <c r="BL50" s="475"/>
      <c r="BM50" s="496"/>
      <c r="BN50" s="166"/>
      <c r="BO50" s="168"/>
      <c r="BP50" s="171"/>
      <c r="BQ50" s="67"/>
      <c r="BR50" s="175"/>
      <c r="BS50" s="171"/>
    </row>
    <row r="51" spans="1:71" ht="13.5">
      <c r="A51" s="462" t="s">
        <v>170</v>
      </c>
      <c r="B51" s="66">
        <f>IFERROR(('Daily-Prod.'!JC51+'Daily-Prod.'!IT51+'Daily-Prod.'!IK51+'Daily-Prod.'!IB51+'Daily-Prod.'!HS51+'Daily-Prod.'!HJ51+'Daily-Prod.'!HA51+'Daily-Prod.'!GR51+'Daily-Prod.'!GI51+'Daily-Prod.'!FZ51+'Daily-Prod.'!FQ51+'Daily-Prod.'!FH51+'Daily-Prod.'!EY51+'Daily-Prod.'!EP51+'Daily-Prod.'!EG51+'Daily-Prod.'!DX51+'Daily-Prod.'!DO51+'Daily-Prod.'!DF51+'Daily-Prod.'!CW51+'Daily-Prod.'!CN51+'Daily-Prod.'!CE51+'Daily-Prod.'!BV51+'Daily-Prod.'!BM51+'Daily-Prod.'!BD51+'Daily-Prod.'!AU51+'Daily-Prod.'!AL51+'Daily-Prod.'!AC51+'Daily-Prod.'!T51+'Daily-Prod.'!K51+'Daily-Prod.'!B51)/E51,"")</f>
        <v>0.69182389937106914</v>
      </c>
      <c r="C51" s="475">
        <f>IFERROR(('Daily-Prod.'!JD51+'Daily-Prod.'!IU51+'Daily-Prod.'!IL51+'Daily-Prod.'!IC51+'Daily-Prod.'!HT51+'Daily-Prod.'!HK51+'Daily-Prod.'!HB51+'Daily-Prod.'!GS51+'Daily-Prod.'!GJ51+'Daily-Prod.'!GA51+'Daily-Prod.'!FR51+'Daily-Prod.'!FI51+'Daily-Prod.'!EZ51+'Daily-Prod.'!EQ51+'Daily-Prod.'!EH51+'Daily-Prod.'!DY51+'Daily-Prod.'!DP51+'Daily-Prod.'!DG51+'Daily-Prod.'!CX51+'Daily-Prod.'!CO51+'Daily-Prod.'!CF51+'Daily-Prod.'!BW51+'Daily-Prod.'!BN51+'Daily-Prod.'!BE51+'Daily-Prod.'!AV51+'Daily-Prod.'!AM51+'Daily-Prod.'!AD51+'Daily-Prod.'!U51+'Daily-Prod.'!L51+'Daily-Prod.'!C51)/E51,"")</f>
        <v>0.20754716981132076</v>
      </c>
      <c r="D51" s="475">
        <f>IFERROR(('Daily-Prod.'!JF51+'Daily-Prod.'!IW51+'Daily-Prod.'!IN51+'Daily-Prod.'!IE51+'Daily-Prod.'!HV51+'Daily-Prod.'!HM51+'Daily-Prod.'!HD51+'Daily-Prod.'!GU51+'Daily-Prod.'!GL51+'Daily-Prod.'!GC51+'Daily-Prod.'!FT51+'Daily-Prod.'!FK51+'Daily-Prod.'!FB51+'Daily-Prod.'!ES51+'Daily-Prod.'!EJ51+'Daily-Prod.'!EA51+'Daily-Prod.'!DR51+'Daily-Prod.'!DI51+'Daily-Prod.'!CZ51+'Daily-Prod.'!CQ51+'Daily-Prod.'!CH51+'Daily-Prod.'!BY51+'Daily-Prod.'!BP51+'Daily-Prod.'!BG51+'Daily-Prod.'!AX51+'Daily-Prod.'!AO51+'Daily-Prod.'!AF51+'Daily-Prod.'!W51+'Daily-Prod.'!N51+'Daily-Prod.'!E51+'Daily-Prod.'!JG51+'Daily-Prod.'!IX51+'Daily-Prod.'!IO51+'Daily-Prod.'!IF51+'Daily-Prod.'!HW51+'Daily-Prod.'!HN51+'Daily-Prod.'!HE51+'Daily-Prod.'!GV51+'Daily-Prod.'!GM51+'Daily-Prod.'!GD51+'Daily-Prod.'!FU51+'Daily-Prod.'!FL51+'Daily-Prod.'!FC51+'Daily-Prod.'!ET51+'Daily-Prod.'!EK51+'Daily-Prod.'!EB51+'Daily-Prod.'!DS51+'Daily-Prod.'!DJ51+'Daily-Prod.'!DA51+'Daily-Prod.'!CR51+'Daily-Prod.'!CI51+'Daily-Prod.'!BZ51+'Daily-Prod.'!BQ51+'Daily-Prod.'!BH51+'Daily-Prod.'!AY51+'Daily-Prod.'!AP51+'Daily-Prod.'!AG51+'Daily-Prod.'!X51+'Daily-Prod.'!O51+'Daily-Prod.'!F51)/E51,"")</f>
        <v>0.10062893081761007</v>
      </c>
      <c r="E51" s="496">
        <f>IFERROR(('Daily-Prod.'!JH51+'Daily-Prod.'!IY51+'Daily-Prod.'!IP51+'Daily-Prod.'!IG51+'Daily-Prod.'!HX51+'Daily-Prod.'!HO51+'Daily-Prod.'!HF51+'Daily-Prod.'!GW51+'Daily-Prod.'!GN51+'Daily-Prod.'!GE51+'Daily-Prod.'!FV51+'Daily-Prod.'!FM51+'Daily-Prod.'!FD51+'Daily-Prod.'!EU51+'Daily-Prod.'!EL51+'Daily-Prod.'!EC51+'Daily-Prod.'!DT51+'Daily-Prod.'!DK51+'Daily-Prod.'!DB51+'Daily-Prod.'!CS51+'Daily-Prod.'!CJ51+'Daily-Prod.'!CA51+'Daily-Prod.'!BR51+'Daily-Prod.'!BI51+'Daily-Prod.'!AZ51+'Daily-Prod.'!AQ51+'Daily-Prod.'!AH51+'Daily-Prod.'!Y51+'Daily-Prod.'!P51+'Daily-Prod.'!G51),"")</f>
        <v>159</v>
      </c>
      <c r="F51" s="383"/>
      <c r="G51" s="384">
        <f>IFERROR(('Daily-Prod.'!JJ51+'Daily-Prod.'!JA51+'Daily-Prod.'!IR51+'Daily-Prod.'!II51+'Daily-Prod.'!HZ51+'Daily-Prod.'!HQ51+'Daily-Prod.'!HH51+'Daily-Prod.'!GY51+'Daily-Prod.'!GP51+'Daily-Prod.'!GG51+'Daily-Prod.'!FX51+'Daily-Prod.'!FO51+'Daily-Prod.'!FF51+'Daily-Prod.'!EW51+'Daily-Prod.'!EN51+'Daily-Prod.'!EE51+'Daily-Prod.'!DV51+'Daily-Prod.'!DM51+'Daily-Prod.'!DD51+'Daily-Prod.'!CU51+'Daily-Prod.'!CL51+'Daily-Prod.'!CC51+'Daily-Prod.'!BT51+'Daily-Prod.'!BK51+'Daily-Prod.'!BB51+'Daily-Prod.'!AS51+'Daily-Prod.'!AJ51+'Daily-Prod.'!AA51+'Daily-Prod.'!R51+'Daily-Prod.'!I51),"")</f>
        <v>25</v>
      </c>
      <c r="H51" s="495" t="str">
        <f t="shared" si="26"/>
        <v/>
      </c>
      <c r="I51" s="378">
        <f>IFERROR(AVERAGE('Daily-Prod.'!JH51,'Daily-Prod.'!IY51,'Daily-Prod.'!IP51,'Daily-Prod.'!IG51,'Daily-Prod.'!HX51,'Daily-Prod.'!HO51,'Daily-Prod.'!HF51,'Daily-Prod.'!GW51,'Daily-Prod.'!GN51,'Daily-Prod.'!GE51,'Daily-Prod.'!FV51,'Daily-Prod.'!FM51,'Daily-Prod.'!FD51,'Daily-Prod.'!EU51,'Daily-Prod.'!EL51,'Daily-Prod.'!EC51,'Daily-Prod.'!DT51,'Daily-Prod.'!DK51,'Daily-Prod.'!DB51,'Daily-Prod.'!CS51,'Daily-Prod.'!CJ51,'Daily-Prod.'!CA51,'Daily-Prod.'!BR51,'Daily-Prod.'!BI51,'Daily-Prod.'!AZ51,'Daily-Prod.'!AQ51,'Daily-Prod.'!AH51,'Daily-Prod.'!Y51,'Daily-Prod.'!P51,'Daily-Prod.'!G51),"")</f>
        <v>9.9375</v>
      </c>
      <c r="J51" s="379" t="str">
        <f>IFERROR(AVERAGE('Daily-Prod.'!JI51,'Daily-Prod.'!IZ51,'Daily-Prod.'!IQ51,'Daily-Prod.'!IH51,'Daily-Prod.'!HY51,'Daily-Prod.'!HP51,'Daily-Prod.'!HG51,'Daily-Prod.'!GX51,'Daily-Prod.'!GO51,'Daily-Prod.'!GF51,'Daily-Prod.'!FW51,'Daily-Prod.'!FN51,'Daily-Prod.'!FE51,'Daily-Prod.'!EV51,'Daily-Prod.'!EM51,'Daily-Prod.'!ED51,'Daily-Prod.'!DU51,'Daily-Prod.'!DL51,'Daily-Prod.'!DC51,'Daily-Prod.'!CT51,'Daily-Prod.'!CK51,'Daily-Prod.'!CB51,'Daily-Prod.'!BS51,'Daily-Prod.'!BJ51,'Daily-Prod.'!BA51,'Daily-Prod.'!AR51,'Daily-Prod.'!AI51,'Daily-Prod.'!Z51,'Daily-Prod.'!Q51,'Daily-Prod.'!H51),"")</f>
        <v/>
      </c>
      <c r="K51" s="380">
        <f>IFERROR(AVERAGE('Daily-Prod.'!JJ51,'Daily-Prod.'!JA51,'Daily-Prod.'!IR51,'Daily-Prod.'!II51,'Daily-Prod.'!HZ51,'Daily-Prod.'!HQ51,'Daily-Prod.'!HH51,'Daily-Prod.'!GY51,'Daily-Prod.'!GP51,'Daily-Prod.'!GG51,'Daily-Prod.'!FX51,'Daily-Prod.'!FO51,'Daily-Prod.'!FF51,'Daily-Prod.'!EW51,'Daily-Prod.'!EN51,'Daily-Prod.'!EE51,'Daily-Prod.'!DV51,'Daily-Prod.'!DM51,'Daily-Prod.'!DD51,'Daily-Prod.'!CU51,'Daily-Prod.'!CL51,'Daily-Prod.'!CC51,'Daily-Prod.'!BT51,'Daily-Prod.'!BK51,'Daily-Prod.'!BB51,'Daily-Prod.'!AS51,'Daily-Prod.'!AJ51,'Daily-Prod.'!AA51,'Daily-Prod.'!R51,'Daily-Prod.'!I51),"")</f>
        <v>2.2727272727272729</v>
      </c>
      <c r="L51" s="66">
        <f>IFERROR(('Daily-Prod.'!TV51+'Daily-Prod.'!TM51+'Daily-Prod.'!TD51+'Daily-Prod.'!SU51+'Daily-Prod.'!SL51+'Daily-Prod.'!SC51+'Daily-Prod.'!RT51+'Daily-Prod.'!RK51+'Daily-Prod.'!RB51+'Daily-Prod.'!QS51+'Daily-Prod.'!QJ51+'Daily-Prod.'!QA51+'Daily-Prod.'!PR51+'Daily-Prod.'!PI51+'Daily-Prod.'!OZ51+'Daily-Prod.'!OQ51+'Daily-Prod.'!OH51+'Daily-Prod.'!NY51+'Daily-Prod.'!NP51+'Daily-Prod.'!NG51+'Daily-Prod.'!MX51+'Daily-Prod.'!MO51+'Daily-Prod.'!MF51+'Daily-Prod.'!LW51+'Daily-Prod.'!LN51+'Daily-Prod.'!LE51+'Daily-Prod.'!KV51+'Daily-Prod.'!KM51+'Daily-Prod.'!KD51+'Daily-Prod.'!JU51+'Daily-Prod.'!JL51)/O51,"")</f>
        <v>0.68487394957983194</v>
      </c>
      <c r="M51" s="475">
        <f>IFERROR(('Daily-Prod.'!TW51+'Daily-Prod.'!TN51+'Daily-Prod.'!TE51+'Daily-Prod.'!SV51+'Daily-Prod.'!SM51+'Daily-Prod.'!SD51+'Daily-Prod.'!RU51+'Daily-Prod.'!RL51+'Daily-Prod.'!RC51+'Daily-Prod.'!QT51+'Daily-Prod.'!QK51+'Daily-Prod.'!QB51+'Daily-Prod.'!PS51+'Daily-Prod.'!PJ51+'Daily-Prod.'!PA51+'Daily-Prod.'!OR51+'Daily-Prod.'!OI51+'Daily-Prod.'!NZ51+'Daily-Prod.'!NQ51+'Daily-Prod.'!NH51+'Daily-Prod.'!MY51+'Daily-Prod.'!MP51+'Daily-Prod.'!MG51+'Daily-Prod.'!LX51+'Daily-Prod.'!LO51+'Daily-Prod.'!LF51+'Daily-Prod.'!KW51+'Daily-Prod.'!KN51+'Daily-Prod.'!KE51+'Daily-Prod.'!JV51+'Daily-Prod.'!JM51)/O51,"")</f>
        <v>0.22689075630252101</v>
      </c>
      <c r="N51" s="475">
        <f>IFERROR(('Daily-Prod.'!TY51+'Daily-Prod.'!TP51+'Daily-Prod.'!TG51+'Daily-Prod.'!SX51+'Daily-Prod.'!SO51+'Daily-Prod.'!SF51+'Daily-Prod.'!RW51+'Daily-Prod.'!RN51+'Daily-Prod.'!RE51+'Daily-Prod.'!QV51+'Daily-Prod.'!QM51+'Daily-Prod.'!QD51+'Daily-Prod.'!PU51+'Daily-Prod.'!PL51+'Daily-Prod.'!PC51+'Daily-Prod.'!OT51+'Daily-Prod.'!OK51+'Daily-Prod.'!OB51+'Daily-Prod.'!NS51+'Daily-Prod.'!NJ51+'Daily-Prod.'!NA51+'Daily-Prod.'!MR51+'Daily-Prod.'!MI51+'Daily-Prod.'!LZ51+'Daily-Prod.'!LQ51+'Daily-Prod.'!LH51+'Daily-Prod.'!KY51+'Daily-Prod.'!KP51+'Daily-Prod.'!KG51+'Daily-Prod.'!JX51+'Daily-Prod.'!JO51+'Daily-Prod.'!TZ51+'Daily-Prod.'!TQ51+'Daily-Prod.'!TH51+'Daily-Prod.'!SY51+'Daily-Prod.'!SP51+'Daily-Prod.'!SG51+'Daily-Prod.'!RX51+'Daily-Prod.'!RO51+'Daily-Prod.'!RF51+'Daily-Prod.'!QW51+'Daily-Prod.'!QN51+'Daily-Prod.'!QE51+'Daily-Prod.'!PV51+'Daily-Prod.'!PM51+'Daily-Prod.'!PD51+'Daily-Prod.'!OU51+'Daily-Prod.'!OL51+'Daily-Prod.'!OC51+'Daily-Prod.'!NT51+'Daily-Prod.'!NK51+'Daily-Prod.'!NB51+'Daily-Prod.'!MS51+'Daily-Prod.'!MJ51+'Daily-Prod.'!MA51+'Daily-Prod.'!LR51+'Daily-Prod.'!LI51+'Daily-Prod.'!KZ51+'Daily-Prod.'!KQ51+'Daily-Prod.'!KH51+'Daily-Prod.'!JY51+'Daily-Prod.'!JP51)/O51,"")</f>
        <v>8.8235294117647065E-2</v>
      </c>
      <c r="O51" s="496">
        <f>IFERROR(('Daily-Prod.'!UA51+'Daily-Prod.'!TR51+'Daily-Prod.'!TI51+'Daily-Prod.'!SZ51+'Daily-Prod.'!SQ51+'Daily-Prod.'!SH51+'Daily-Prod.'!RY51+'Daily-Prod.'!RP51+'Daily-Prod.'!RG51+'Daily-Prod.'!QX51+'Daily-Prod.'!QO51+'Daily-Prod.'!QF51+'Daily-Prod.'!PW51+'Daily-Prod.'!PN51+'Daily-Prod.'!PE51+'Daily-Prod.'!OV51+'Daily-Prod.'!OM51+'Daily-Prod.'!OD51+'Daily-Prod.'!NU51+'Daily-Prod.'!NL51+'Daily-Prod.'!NC51+'Daily-Prod.'!MT51+'Daily-Prod.'!MK51+'Daily-Prod.'!MB51+'Daily-Prod.'!LS51+'Daily-Prod.'!LJ51+'Daily-Prod.'!LA51+'Daily-Prod.'!KR51+'Daily-Prod.'!KI51+'Daily-Prod.'!JZ51+'Daily-Prod.'!JQ51),"")</f>
        <v>238</v>
      </c>
      <c r="P51" s="383"/>
      <c r="Q51" s="384">
        <f>IFERROR(('Daily-Prod.'!UC51+'Daily-Prod.'!TT51+'Daily-Prod.'!TK51+'Daily-Prod.'!TB51+'Daily-Prod.'!SS51+'Daily-Prod.'!SJ51+'Daily-Prod.'!SA51+'Daily-Prod.'!RR51+'Daily-Prod.'!RI51+'Daily-Prod.'!QZ51+'Daily-Prod.'!QQ51+'Daily-Prod.'!QH51+'Daily-Prod.'!PY51+'Daily-Prod.'!PP51+'Daily-Prod.'!PG51+'Daily-Prod.'!OX51+'Daily-Prod.'!OO51+'Daily-Prod.'!OF51+'Daily-Prod.'!NW51+'Daily-Prod.'!NN51+'Daily-Prod.'!NE51+'Daily-Prod.'!MV51+'Daily-Prod.'!MM51+'Daily-Prod.'!MD51+'Daily-Prod.'!LU51+'Daily-Prod.'!LL51+'Daily-Prod.'!LC51+'Daily-Prod.'!KT51+'Daily-Prod.'!KK51+'Daily-Prod.'!KB51+'Daily-Prod.'!JS51),"")</f>
        <v>99</v>
      </c>
      <c r="R51" s="495" t="str">
        <f>IFERROR((Q51/P51),"")</f>
        <v/>
      </c>
      <c r="S51" s="378">
        <f>IFERROR(AVERAGE('Daily-Prod.'!TR51,'Daily-Prod.'!UA51,'Daily-Prod.'!TI51,'Daily-Prod.'!SZ51,'Daily-Prod.'!SQ51,'Daily-Prod.'!SH51,'Daily-Prod.'!RY51,'Daily-Prod.'!RP51,'Daily-Prod.'!RG51,'Daily-Prod.'!QX51,'Daily-Prod.'!QO51,'Daily-Prod.'!QF51,'Daily-Prod.'!PW51,'Daily-Prod.'!PN51,'Daily-Prod.'!PE51,'Daily-Prod.'!OV51,'Daily-Prod.'!OM51,'Daily-Prod.'!OD51,'Daily-Prod.'!NU51,'Daily-Prod.'!NL51,'Daily-Prod.'!NC51,'Daily-Prod.'!MT51,'Daily-Prod.'!MK51,'Daily-Prod.'!MB51,'Daily-Prod.'!LS51,'Daily-Prod.'!LJ51,'Daily-Prod.'!LA51,'Daily-Prod.'!KR51,'Daily-Prod.'!KI51,'Daily-Prod.'!JZ51),"")</f>
        <v>10.952380952380953</v>
      </c>
      <c r="T51" s="379" t="str">
        <f>IFERROR(AVERAGE('Daily-Prod.'!TS51,'Daily-Prod.'!UB51,'Daily-Prod.'!TJ51,'Daily-Prod.'!TA51,'Daily-Prod.'!SR51,'Daily-Prod.'!SI51,'Daily-Prod.'!RZ51,'Daily-Prod.'!RQ51,'Daily-Prod.'!RH51,'Daily-Prod.'!QY51,'Daily-Prod.'!QP51,'Daily-Prod.'!QG51,'Daily-Prod.'!PX51,'Daily-Prod.'!PO51,'Daily-Prod.'!PF51,'Daily-Prod.'!OW51,'Daily-Prod.'!ON51,'Daily-Prod.'!OE51,'Daily-Prod.'!NV51,'Daily-Prod.'!NM51,'Daily-Prod.'!ND51,'Daily-Prod.'!MU51,'Daily-Prod.'!ML51,'Daily-Prod.'!MC51,'Daily-Prod.'!LT51,'Daily-Prod.'!LK51,'Daily-Prod.'!LB51,'Daily-Prod.'!KS51,'Daily-Prod.'!KJ51,'Daily-Prod.'!KA51),"")</f>
        <v/>
      </c>
      <c r="U51" s="380">
        <f>IFERROR(AVERAGE('Daily-Prod.'!TT51,'Daily-Prod.'!UC51,'Daily-Prod.'!TK51,'Daily-Prod.'!TB51,'Daily-Prod.'!SS51,'Daily-Prod.'!SJ51,'Daily-Prod.'!SA51,'Daily-Prod.'!RR51,'Daily-Prod.'!RI51,'Daily-Prod.'!QZ51,'Daily-Prod.'!QQ51,'Daily-Prod.'!QH51,'Daily-Prod.'!PY51,'Daily-Prod.'!PP51,'Daily-Prod.'!PG51,'Daily-Prod.'!OX51,'Daily-Prod.'!OO51,'Daily-Prod.'!OF51,'Daily-Prod.'!NW51,'Daily-Prod.'!NN51,'Daily-Prod.'!NE51,'Daily-Prod.'!MV51,'Daily-Prod.'!MM51,'Daily-Prod.'!MD51,'Daily-Prod.'!LU51,'Daily-Prod.'!LL51,'Daily-Prod.'!LC51,'Daily-Prod.'!KT51,'Daily-Prod.'!KK51,'Daily-Prod.'!KB51),"")</f>
        <v>4.7142857142857144</v>
      </c>
      <c r="V51" s="66">
        <f>IFERROR(('Daily-Prod.'!ADN51+'Daily-Prod.'!ADE51+'Daily-Prod.'!ACV51+'Daily-Prod.'!ACM51+'Daily-Prod.'!ACD51+'Daily-Prod.'!ABU51+'Daily-Prod.'!ABL51+'Daily-Prod.'!ABC51+'Daily-Prod.'!AAT51+'Daily-Prod.'!AAK51+'Daily-Prod.'!AAB51+'Daily-Prod.'!ZS51+'Daily-Prod.'!ZJ51+'Daily-Prod.'!ZA51+'Daily-Prod.'!YR51+'Daily-Prod.'!YI51+'Daily-Prod.'!XZ51+'Daily-Prod.'!XQ51+'Daily-Prod.'!XH51+'Daily-Prod.'!WY51+'Daily-Prod.'!WP51+'Daily-Prod.'!WG51+'Daily-Prod.'!VX51+'Daily-Prod.'!VO51+'Daily-Prod.'!VF51+'Daily-Prod.'!UW51+'Daily-Prod.'!UN51+'Daily-Prod.'!UE51)/Y51,"")</f>
        <v>0.68224299065420557</v>
      </c>
      <c r="W51" s="475">
        <f>IFERROR(('Daily-Prod.'!ADO51+'Daily-Prod.'!ADF51+'Daily-Prod.'!ACW51+'Daily-Prod.'!ACN51+'Daily-Prod.'!ACE51+'Daily-Prod.'!ABV51+'Daily-Prod.'!ABM51+'Daily-Prod.'!ABD51+'Daily-Prod.'!AAU51+'Daily-Prod.'!AAL51+'Daily-Prod.'!AAC51+'Daily-Prod.'!ZT51+'Daily-Prod.'!ZK51+'Daily-Prod.'!ZB51+'Daily-Prod.'!YS51+'Daily-Prod.'!YJ51+'Daily-Prod.'!YA51+'Daily-Prod.'!XR51+'Daily-Prod.'!XI51+'Daily-Prod.'!WZ51+'Daily-Prod.'!WQ51+'Daily-Prod.'!WH51+'Daily-Prod.'!VY51+'Daily-Prod.'!VP51+'Daily-Prod.'!VG51+'Daily-Prod.'!UX51+'Daily-Prod.'!UO51+'Daily-Prod.'!UF51)/Y51,"")</f>
        <v>0.17757009345794392</v>
      </c>
      <c r="X51" s="475">
        <f>IFERROR(('Daily-Prod.'!ADR51+'Daily-Prod.'!ADI51+'Daily-Prod.'!ACZ51+'Daily-Prod.'!ACQ51+'Daily-Prod.'!ACH51+'Daily-Prod.'!ABY51+'Daily-Prod.'!ABP51+'Daily-Prod.'!ABG51+'Daily-Prod.'!AAX51+'Daily-Prod.'!AAO51+'Daily-Prod.'!AAF51+'Daily-Prod.'!ZW51+'Daily-Prod.'!ZN51+'Daily-Prod.'!ZE51+'Daily-Prod.'!YV51+'Daily-Prod.'!YM51+'Daily-Prod.'!YD51+'Daily-Prod.'!XU51+'Daily-Prod.'!XL51+'Daily-Prod.'!XC51+'Daily-Prod.'!WT51+'Daily-Prod.'!WK51+'Daily-Prod.'!WB51+'Daily-Prod.'!VS51+'Daily-Prod.'!VJ51+'Daily-Prod.'!VA51+'Daily-Prod.'!UR51+'Daily-Prod.'!UI51+'Daily-Prod.'!ADQ51+'Daily-Prod.'!ADH51+'Daily-Prod.'!ACY51+'Daily-Prod.'!ACP51+'Daily-Prod.'!ACG51+'Daily-Prod.'!ABX51+'Daily-Prod.'!ABO51+'Daily-Prod.'!ABF51+'Daily-Prod.'!AAW51+'Daily-Prod.'!AAN51+'Daily-Prod.'!AAE51+'Daily-Prod.'!ZV51+'Daily-Prod.'!ZM51+'Daily-Prod.'!ZD51+'Daily-Prod.'!YU51+'Daily-Prod.'!YL51+'Daily-Prod.'!YC51+'Daily-Prod.'!XT51+'Daily-Prod.'!XK51+'Daily-Prod.'!XB51+'Daily-Prod.'!WS51+'Daily-Prod.'!WJ51+'Daily-Prod.'!WA51+'Daily-Prod.'!VR51+'Daily-Prod.'!VI51+'Daily-Prod.'!UZ51+'Daily-Prod.'!UQ51+'Daily-Prod.'!UH51)/Y51,"")</f>
        <v>0.14018691588785046</v>
      </c>
      <c r="Y51" s="496">
        <f>IFERROR(('Daily-Prod.'!ADS51+'Daily-Prod.'!ADJ51+'Daily-Prod.'!ADA51+'Daily-Prod.'!ACR51+'Daily-Prod.'!ACI51+'Daily-Prod.'!ABZ51+'Daily-Prod.'!ABQ51+'Daily-Prod.'!ABH51+'Daily-Prod.'!AAY51+'Daily-Prod.'!AAP51+'Daily-Prod.'!AAG51+'Daily-Prod.'!ZX51+'Daily-Prod.'!ZO51+'Daily-Prod.'!ZF51+'Daily-Prod.'!YW51+'Daily-Prod.'!YN51+'Daily-Prod.'!YE51+'Daily-Prod.'!XV51+'Daily-Prod.'!XM51+'Daily-Prod.'!XD51+'Daily-Prod.'!WU51+'Daily-Prod.'!WL51+'Daily-Prod.'!WC51+'Daily-Prod.'!VT51+'Daily-Prod.'!VK51+'Daily-Prod.'!VB51+'Daily-Prod.'!US51+'Daily-Prod.'!UJ51),"")</f>
        <v>214</v>
      </c>
      <c r="Z51" s="383"/>
      <c r="AA51" s="384">
        <f>IFERROR(('Daily-Prod.'!ADU51+'Daily-Prod.'!ADL51+'Daily-Prod.'!ADC51+'Daily-Prod.'!ACT51+'Daily-Prod.'!ACK51+'Daily-Prod.'!ACB51+'Daily-Prod.'!ABS51+'Daily-Prod.'!ABJ51+'Daily-Prod.'!ABA51+'Daily-Prod.'!AAR51+'Daily-Prod.'!AAI51+'Daily-Prod.'!ZZ51+'Daily-Prod.'!ZQ51+'Daily-Prod.'!ZH51+'Daily-Prod.'!YY51+'Daily-Prod.'!YP51+'Daily-Prod.'!YG51+'Daily-Prod.'!XX51+'Daily-Prod.'!XO51+'Daily-Prod.'!XF51+'Daily-Prod.'!WW51+'Daily-Prod.'!WN51+'Daily-Prod.'!WE51+'Daily-Prod.'!VV51+'Daily-Prod.'!VM51+'Daily-Prod.'!VD51+'Daily-Prod.'!UU51+'Daily-Prod.'!UL51),"")</f>
        <v>83</v>
      </c>
      <c r="AB51" s="495" t="str">
        <f t="shared" si="31"/>
        <v/>
      </c>
      <c r="AC51" s="378">
        <f>IFERROR(AVERAGE('Daily-Prod.'!ADS51,'Daily-Prod.'!ADJ51,'Daily-Prod.'!ADA51,'Daily-Prod.'!ACR51,'Daily-Prod.'!ACI51,'Daily-Prod.'!ABZ51,'Daily-Prod.'!ABQ51,'Daily-Prod.'!ABH51,'Daily-Prod.'!AAY51,'Daily-Prod.'!AAP51,'Daily-Prod.'!AAG51,'Daily-Prod.'!ZX51,'Daily-Prod.'!ZO51,'Daily-Prod.'!ZF51,'Daily-Prod.'!YW51,'Daily-Prod.'!YN51,'Daily-Prod.'!YE51,'Daily-Prod.'!XV51,'Daily-Prod.'!XM51,'Daily-Prod.'!XD51,'Daily-Prod.'!WU51,'Daily-Prod.'!WL51,'Daily-Prod.'!WC51,'Daily-Prod.'!VT51,'Daily-Prod.'!VK51,'Daily-Prod.'!VB51,'Daily-Prod.'!US51,'Daily-Prod.'!UJ51),"")</f>
        <v>12.588235294117647</v>
      </c>
      <c r="AD51" s="379" t="str">
        <f>IFERROR(AVERAGE('Daily-Prod.'!ADT51,'Daily-Prod.'!ADK51,'Daily-Prod.'!ADB51,'Daily-Prod.'!ACS51,'Daily-Prod.'!ACJ51,'Daily-Prod.'!ACA51,'Daily-Prod.'!ABR51,'Daily-Prod.'!ABI51,'Daily-Prod.'!AAZ51,'Daily-Prod.'!AAQ51,'Daily-Prod.'!AAH51,'Daily-Prod.'!ZY51,'Daily-Prod.'!ZP51,'Daily-Prod.'!ZG51,'Daily-Prod.'!YX51,'Daily-Prod.'!YO51,'Daily-Prod.'!YF51,'Daily-Prod.'!XW51,'Daily-Prod.'!XN51,'Daily-Prod.'!XE51,'Daily-Prod.'!WV51,'Daily-Prod.'!WM51,'Daily-Prod.'!WD51,'Daily-Prod.'!VU51,'Daily-Prod.'!VL51,'Daily-Prod.'!VC51,'Daily-Prod.'!UT51,'Daily-Prod.'!UK51),"")</f>
        <v/>
      </c>
      <c r="AE51" s="380">
        <f>IFERROR(AVERAGE('Daily-Prod.'!ADU51,'Daily-Prod.'!ADL51,'Daily-Prod.'!ADC51,'Daily-Prod.'!ACT51,'Daily-Prod.'!ACK51,'Daily-Prod.'!ACB51,'Daily-Prod.'!ABS51,'Daily-Prod.'!ABJ51,'Daily-Prod.'!ABA51,'Daily-Prod.'!AAR51,'Daily-Prod.'!AAI51,'Daily-Prod.'!ZZ51,'Daily-Prod.'!ZQ51,'Daily-Prod.'!ZH51,'Daily-Prod.'!YY51,'Daily-Prod.'!YP51,'Daily-Prod.'!YG51,'Daily-Prod.'!XX51,'Daily-Prod.'!XO51,'Daily-Prod.'!XF51,'Daily-Prod.'!WW51,'Daily-Prod.'!WN51,'Daily-Prod.'!WE51,'Daily-Prod.'!VV51,'Daily-Prod.'!VM51,'Daily-Prod.'!VD51,'Daily-Prod.'!UU51,'Daily-Prod.'!UL51),"")</f>
        <v>4.3684210526315788</v>
      </c>
      <c r="AF51" s="66">
        <f>IFERROR(('Daily-Prod.'!AOG51+'Daily-Prod.'!ANX51+'Daily-Prod.'!ANO51+'Daily-Prod.'!ANF51+'Daily-Prod.'!AMW51+'Daily-Prod.'!AMN51+'Daily-Prod.'!AME51+'Daily-Prod.'!ALV51+'Daily-Prod.'!ALM51+'Daily-Prod.'!ALD51+'Daily-Prod.'!AKU51+'Daily-Prod.'!AKL51+'Daily-Prod.'!AKC51+'Daily-Prod.'!AJT51+'Daily-Prod.'!AJK51+'Daily-Prod.'!AJB51+'Daily-Prod.'!AIS51+'Daily-Prod.'!AIJ51+'Daily-Prod.'!AIA51+'Daily-Prod.'!AHR51+'Daily-Prod.'!AHI51+'Daily-Prod.'!AGZ51+'Daily-Prod.'!AGQ51+'Daily-Prod.'!AGH51+'Daily-Prod.'!AFY51+'Daily-Prod.'!AFP51+'Daily-Prod.'!AFG51+'Daily-Prod.'!AEX51+'Daily-Prod.'!AEO51+'Daily-Prod.'!AEF51+'Daily-Prod.'!ADW51)/AI51,"")</f>
        <v>0.58775510204081638</v>
      </c>
      <c r="AG51" s="475">
        <f>IFERROR(('Daily-Prod.'!AOH51+'Daily-Prod.'!ANY51+'Daily-Prod.'!ANP51+'Daily-Prod.'!ANG51+'Daily-Prod.'!AMX51+'Daily-Prod.'!AMO51+'Daily-Prod.'!AMF51+'Daily-Prod.'!ALW51+'Daily-Prod.'!ALN51+'Daily-Prod.'!ALE51+'Daily-Prod.'!AKV51+'Daily-Prod.'!AKM51+'Daily-Prod.'!AKD51+'Daily-Prod.'!AJU51+'Daily-Prod.'!AJL51+'Daily-Prod.'!AJC51+'Daily-Prod.'!AIT51+'Daily-Prod.'!AIK51+'Daily-Prod.'!AIB51+'Daily-Prod.'!AHS51+'Daily-Prod.'!AHJ51+'Daily-Prod.'!AHA51+'Daily-Prod.'!AGR51+'Daily-Prod.'!AGI51+'Daily-Prod.'!AFZ51+'Daily-Prod.'!AFQ51+'Daily-Prod.'!AFH51+'Daily-Prod.'!AEY51+'Daily-Prod.'!AEP51+'Daily-Prod.'!AEG51+'Daily-Prod.'!ADX51)/AI51,"")</f>
        <v>0.24081632653061225</v>
      </c>
      <c r="AH51" s="475">
        <f>IFERROR(('Daily-Prod.'!AOK51+'Daily-Prod.'!AOB51+'Daily-Prod.'!ANS51+'Daily-Prod.'!ANJ51+'Daily-Prod.'!ANA51+'Daily-Prod.'!AMR51+'Daily-Prod.'!AMI51+'Daily-Prod.'!ALZ51+'Daily-Prod.'!ALQ51+'Daily-Prod.'!ALH51+'Daily-Prod.'!AKY51+'Daily-Prod.'!AKP51+'Daily-Prod.'!AKG51+'Daily-Prod.'!AJX51+'Daily-Prod.'!AJO51+'Daily-Prod.'!AJF51+'Daily-Prod.'!AIW51+'Daily-Prod.'!AIN51+'Daily-Prod.'!AIE51+'Daily-Prod.'!AHV51+'Daily-Prod.'!AHM51+'Daily-Prod.'!AHD51+'Daily-Prod.'!AGU51+'Daily-Prod.'!AGL51+'Daily-Prod.'!AGC51+'Daily-Prod.'!AFT51+'Daily-Prod.'!AFK51+'Daily-Prod.'!AFB51+'Daily-Prod.'!AES51+'Daily-Prod.'!AEJ51+'Daily-Prod.'!AEA51+'Daily-Prod.'!AOJ51+'Daily-Prod.'!AOA51+'Daily-Prod.'!ANR51+'Daily-Prod.'!ANI51+'Daily-Prod.'!AMZ51+'Daily-Prod.'!AMQ51+'Daily-Prod.'!AMH51+'Daily-Prod.'!ALY51+'Daily-Prod.'!ALP51+'Daily-Prod.'!ALG51+'Daily-Prod.'!AKX51+'Daily-Prod.'!AKO51+'Daily-Prod.'!AKF51+'Daily-Prod.'!AJW51+'Daily-Prod.'!AJN51+'Daily-Prod.'!AJE51+'Daily-Prod.'!AIV51+'Daily-Prod.'!AIM51+'Daily-Prod.'!AID51+'Daily-Prod.'!AHU51+'Daily-Prod.'!AHL51+'Daily-Prod.'!AHC51+'Daily-Prod.'!AGT51+'Daily-Prod.'!AGK51+'Daily-Prod.'!AGB51+'Daily-Prod.'!AFS51+'Daily-Prod.'!AFJ51+'Daily-Prod.'!AFA51+'Daily-Prod.'!AER51+'Daily-Prod.'!AEI51+'Daily-Prod.'!ADZ51)/AI51,"")</f>
        <v>0.17142857142857143</v>
      </c>
      <c r="AI51" s="496">
        <f>IFERROR(('Daily-Prod.'!AOL51+'Daily-Prod.'!AOC51+'Daily-Prod.'!ANT51+'Daily-Prod.'!ANK51+'Daily-Prod.'!ANB51+'Daily-Prod.'!AMS51+'Daily-Prod.'!AMJ51+'Daily-Prod.'!AMA51+'Daily-Prod.'!ALR51+'Daily-Prod.'!ALI51+'Daily-Prod.'!AKZ51+'Daily-Prod.'!AKQ51+'Daily-Prod.'!AKH51+'Daily-Prod.'!AJY51+'Daily-Prod.'!AJP51+'Daily-Prod.'!AJG51+'Daily-Prod.'!AIX51+'Daily-Prod.'!AIO51+'Daily-Prod.'!AIF51+'Daily-Prod.'!AHW51+'Daily-Prod.'!AHN51+'Daily-Prod.'!AHE51+'Daily-Prod.'!AGV51+'Daily-Prod.'!AGM51+'Daily-Prod.'!AGD51+'Daily-Prod.'!AFU51+'Daily-Prod.'!AFL51+'Daily-Prod.'!AFC51+'Daily-Prod.'!AET51+'Daily-Prod.'!AEK51+'Daily-Prod.'!AEB51),"")</f>
        <v>245</v>
      </c>
      <c r="AJ51" s="383"/>
      <c r="AK51" s="384">
        <f>IFERROR(('Daily-Prod.'!AON51+'Daily-Prod.'!AOE51+'Daily-Prod.'!ANV51+'Daily-Prod.'!ANM51+'Daily-Prod.'!AND51+'Daily-Prod.'!AMU51+'Daily-Prod.'!AML51+'Daily-Prod.'!AMC51+'Daily-Prod.'!ALT51+'Daily-Prod.'!ALK51+'Daily-Prod.'!ALB51+'Daily-Prod.'!AKS51+'Daily-Prod.'!AKJ51+'Daily-Prod.'!AKA51+'Daily-Prod.'!AJR51+'Daily-Prod.'!AJI51+'Daily-Prod.'!AIZ51+'Daily-Prod.'!AIQ51+'Daily-Prod.'!AIH51+'Daily-Prod.'!AHY51+'Daily-Prod.'!AHP51+'Daily-Prod.'!AHG51+'Daily-Prod.'!AGX51+'Daily-Prod.'!AGO51+'Daily-Prod.'!AGF51+'Daily-Prod.'!AFW51+'Daily-Prod.'!AFN51+'Daily-Prod.'!AFE51+'Daily-Prod.'!AEV51+'Daily-Prod.'!AEM51+'Daily-Prod.'!AED51),"")</f>
        <v>105</v>
      </c>
      <c r="AL51" s="495" t="str">
        <f t="shared" si="27"/>
        <v/>
      </c>
      <c r="AM51" s="378">
        <f>IFERROR(AVERAGE('Daily-Prod.'!AOL51,'Daily-Prod.'!AOC51,'Daily-Prod.'!ANT51,'Daily-Prod.'!ANK51,'Daily-Prod.'!ANB51,'Daily-Prod.'!AMS51,'Daily-Prod.'!AMJ51,'Daily-Prod.'!AMA51,'Daily-Prod.'!ALR51,'Daily-Prod.'!ALI51,'Daily-Prod.'!AKZ51,'Daily-Prod.'!AKQ51,'Daily-Prod.'!AKH51,'Daily-Prod.'!AJY51,'Daily-Prod.'!AJP51,'Daily-Prod.'!AJG51,'Daily-Prod.'!AIX51,'Daily-Prod.'!AIO51,'Daily-Prod.'!AIF51,'Daily-Prod.'!AHW51,'Daily-Prod.'!AHN51,'Daily-Prod.'!AHE51,'Daily-Prod.'!AGV51,'Daily-Prod.'!AGM51,'Daily-Prod.'!AGD51,'Daily-Prod.'!AFU51,'Daily-Prod.'!AFL51,'Daily-Prod.'!AFC51,'Daily-Prod.'!AET51,'Daily-Prod.'!AEK51,'Daily-Prod.'!AEB51),"")</f>
        <v>11.666666666666666</v>
      </c>
      <c r="AN51" s="379"/>
      <c r="AO51" s="380">
        <f>IFERROR(AVERAGE('Daily-Prod.'!AON51,'Daily-Prod.'!AOE51,'Daily-Prod.'!ANV51,'Daily-Prod.'!ANM51,'Daily-Prod.'!AND51,'Daily-Prod.'!AMU51,'Daily-Prod.'!AML51,'Daily-Prod.'!AMC51,'Daily-Prod.'!ALT51,'Daily-Prod.'!ALK51,'Daily-Prod.'!ALB51,'Daily-Prod.'!AKS51,'Daily-Prod.'!AKJ51,'Daily-Prod.'!AKA51,'Daily-Prod.'!AJR51,'Daily-Prod.'!AJI51,'Daily-Prod.'!AIZ51,'Daily-Prod.'!AIQ51,'Daily-Prod.'!AIH51,'Daily-Prod.'!AHY51,'Daily-Prod.'!AHP51,'Daily-Prod.'!AHG51,'Daily-Prod.'!AGX51,'Daily-Prod.'!AGO51,'Daily-Prod.'!AGF51,'Daily-Prod.'!AFW51,'Daily-Prod.'!AFN51,'Daily-Prod.'!AFE51,'Daily-Prod.'!AEV51,'Daily-Prod.'!AEM51,'Daily-Prod.'!AED51),"")</f>
        <v>4.5652173913043477</v>
      </c>
      <c r="AP51" s="66">
        <f>IFERROR(('Daily-Prod.'!AYZ51+'Daily-Prod.'!AYQ51+'Daily-Prod.'!AYH51+'Daily-Prod.'!AXY51+'Daily-Prod.'!AXP51+'Daily-Prod.'!AXG51+'Daily-Prod.'!AWX51+'Daily-Prod.'!AWO51+'Daily-Prod.'!AWF51+'Daily-Prod.'!AVW51+'Daily-Prod.'!AVN51+'Daily-Prod.'!AVE51+'Daily-Prod.'!AUV51+'Daily-Prod.'!AUM51+'Daily-Prod.'!AUD51+'Daily-Prod.'!ATU51+'Daily-Prod.'!ATL51+'Daily-Prod.'!ATC51+'Daily-Prod.'!AST51+'Daily-Prod.'!ASK51+'Daily-Prod.'!ASB51+'Daily-Prod.'!ARS51+'Daily-Prod.'!ARJ51+'Daily-Prod.'!ARA51+'Daily-Prod.'!AQR51+'Daily-Prod.'!AQI51+'Daily-Prod.'!APZ51+'Daily-Prod.'!APQ51+'Daily-Prod.'!APH51+'Daily-Prod.'!AOY51+'Daily-Prod.'!AOP51)/AS51,"")</f>
        <v>0.6</v>
      </c>
      <c r="AQ51" s="475">
        <f>IFERROR(('Daily-Prod.'!AZA51+'Daily-Prod.'!AYR51+'Daily-Prod.'!AYI51+'Daily-Prod.'!AXZ51+'Daily-Prod.'!AXQ51+'Daily-Prod.'!AXH51+'Daily-Prod.'!AWY51+'Daily-Prod.'!AWP51+'Daily-Prod.'!AWG51+'Daily-Prod.'!AVX51+'Daily-Prod.'!AVO51+'Daily-Prod.'!AVF51+'Daily-Prod.'!AUW51+'Daily-Prod.'!AUN51+'Daily-Prod.'!AUE51+'Daily-Prod.'!ATV51+'Daily-Prod.'!ATM51+'Daily-Prod.'!ATD51+'Daily-Prod.'!ASU51+'Daily-Prod.'!ASL51+'Daily-Prod.'!ASC51+'Daily-Prod.'!ART51+'Daily-Prod.'!ARK51+'Daily-Prod.'!ARB51+'Daily-Prod.'!AQS51+'Daily-Prod.'!AQJ51+'Daily-Prod.'!AQA51+'Daily-Prod.'!APR51+'Daily-Prod.'!API51+'Daily-Prod.'!AOZ51+'Daily-Prod.'!AOQ51)/AS51,"")</f>
        <v>0.27272727272727271</v>
      </c>
      <c r="AR51" s="475">
        <f>IFERROR(('Daily-Prod.'!AZC51+'Daily-Prod.'!AYT51+'Daily-Prod.'!AYK51+'Daily-Prod.'!AYB51+'Daily-Prod.'!AXS51+'Daily-Prod.'!AXJ51+'Daily-Prod.'!AXA51+'Daily-Prod.'!AWR51+'Daily-Prod.'!AWI51+'Daily-Prod.'!AVZ51+'Daily-Prod.'!AVQ51+'Daily-Prod.'!AVH51+'Daily-Prod.'!AUY51+'Daily-Prod.'!AUP51+'Daily-Prod.'!AUG51+'Daily-Prod.'!ATX51+'Daily-Prod.'!ATO51+'Daily-Prod.'!ATF51+'Daily-Prod.'!ASW51+'Daily-Prod.'!ASN51+'Daily-Prod.'!ASE51+'Daily-Prod.'!ARV51+'Daily-Prod.'!ARM51+'Daily-Prod.'!ARD51+'Daily-Prod.'!AQU51+'Daily-Prod.'!AQL51+'Daily-Prod.'!AQC51+'Daily-Prod.'!APT51+'Daily-Prod.'!APK51+'Daily-Prod.'!APB51+'Daily-Prod.'!AOS51+'Daily-Prod.'!AZD51+'Daily-Prod.'!AYU51+'Daily-Prod.'!AYL51+'Daily-Prod.'!AYC51+'Daily-Prod.'!AXT51+'Daily-Prod.'!AXK51+'Daily-Prod.'!AXB51+'Daily-Prod.'!AWS51+'Daily-Prod.'!AWJ51+'Daily-Prod.'!AWA51+'Daily-Prod.'!AVR51+'Daily-Prod.'!AVI51+'Daily-Prod.'!AUZ51+'Daily-Prod.'!AUQ51+'Daily-Prod.'!AUH51+'Daily-Prod.'!ATY51+'Daily-Prod.'!ATP51+'Daily-Prod.'!ATG51+'Daily-Prod.'!ASX51+'Daily-Prod.'!ASO51+'Daily-Prod.'!ASF51+'Daily-Prod.'!ARW51+'Daily-Prod.'!ARN51+'Daily-Prod.'!ARE51+'Daily-Prod.'!AQV51+'Daily-Prod.'!AQM51+'Daily-Prod.'!AQD51+'Daily-Prod.'!APU51+'Daily-Prod.'!APL51+'Daily-Prod.'!APC51+'Daily-Prod.'!AOT51)/AS51,"")</f>
        <v>0.12727272727272726</v>
      </c>
      <c r="AS51" s="496">
        <f>IFERROR(('Daily-Prod.'!AZE51+'Daily-Prod.'!AYV51+'Daily-Prod.'!AYM51+'Daily-Prod.'!AYD51+'Daily-Prod.'!AXU51+'Daily-Prod.'!AXL51+'Daily-Prod.'!AXC51+'Daily-Prod.'!AWT51+'Daily-Prod.'!AWK51+'Daily-Prod.'!AWB51+'Daily-Prod.'!AVS51+'Daily-Prod.'!AVJ51+'Daily-Prod.'!AVA51+'Daily-Prod.'!AUR51+'Daily-Prod.'!AUI51+'Daily-Prod.'!ATZ51+'Daily-Prod.'!ATQ51+'Daily-Prod.'!ATH51+'Daily-Prod.'!ASY51+'Daily-Prod.'!ASP51+'Daily-Prod.'!ASG51+'Daily-Prod.'!ARX51+'Daily-Prod.'!ARO51+'Daily-Prod.'!ARF51+'Daily-Prod.'!AQW51+'Daily-Prod.'!AQN51+'Daily-Prod.'!AQE51+'Daily-Prod.'!APV51+'Daily-Prod.'!APM51+'Daily-Prod.'!APD51+'Daily-Prod.'!AOU51),"")</f>
        <v>275</v>
      </c>
      <c r="AT51" s="383"/>
      <c r="AU51" s="384">
        <f>IFERROR(('Daily-Prod.'!AZG51+'Daily-Prod.'!AYX51+'Daily-Prod.'!AYO51+'Daily-Prod.'!AYF51+'Daily-Prod.'!AXW51+'Daily-Prod.'!AXN51+'Daily-Prod.'!AXE51+'Daily-Prod.'!AWV51+'Daily-Prod.'!AWM51+'Daily-Prod.'!AWD51+'Daily-Prod.'!AVU51+'Daily-Prod.'!AVL51+'Daily-Prod.'!AVC51+'Daily-Prod.'!AUT51+'Daily-Prod.'!AUK51+'Daily-Prod.'!AUB51+'Daily-Prod.'!ATS51+'Daily-Prod.'!ATJ51+'Daily-Prod.'!ATA51+'Daily-Prod.'!ASR51+'Daily-Prod.'!ASI51+'Daily-Prod.'!ARZ51+'Daily-Prod.'!ARQ51+'Daily-Prod.'!ARH51+'Daily-Prod.'!AQY51+'Daily-Prod.'!AQP51+'Daily-Prod.'!AQG51+'Daily-Prod.'!APX51+'Daily-Prod.'!APO51+'Daily-Prod.'!APF51+'Daily-Prod.'!AOW51),"")</f>
        <v>17</v>
      </c>
      <c r="AV51" s="495" t="str">
        <f t="shared" si="28"/>
        <v/>
      </c>
      <c r="AW51" s="378">
        <f>IFERROR(AVERAGE('Daily-Prod.'!AZE51,'Daily-Prod.'!AYV51,'Daily-Prod.'!AYM51,'Daily-Prod.'!AYD51,'Daily-Prod.'!AXU51,'Daily-Prod.'!AXL51,'Daily-Prod.'!AXC51,'Daily-Prod.'!AWT51,'Daily-Prod.'!AWK51,'Daily-Prod.'!AWB51,'Daily-Prod.'!AVS51,'Daily-Prod.'!AVJ51,'Daily-Prod.'!AVA51,'Daily-Prod.'!AUR51,'Daily-Prod.'!AUI51,'Daily-Prod.'!ATZ51,'Daily-Prod.'!ATQ51,'Daily-Prod.'!ATH51,'Daily-Prod.'!ASY51,'Daily-Prod.'!ASP51,'Daily-Prod.'!ASG51,'Daily-Prod.'!ARX51,'Daily-Prod.'!ARO51,'Daily-Prod.'!ARF51,'Daily-Prod.'!AQW51,'Daily-Prod.'!AQN51,'Daily-Prod.'!AQE51,'Daily-Prod.'!APV51,'Daily-Prod.'!APM51,'Daily-Prod.'!APD51,'Daily-Prod.'!AOU51),"")</f>
        <v>12.5</v>
      </c>
      <c r="AX51" s="379" t="str">
        <f>IFERROR(AVERAGE('Daily-Prod.'!AZF51,'Daily-Prod.'!AYW51,'Daily-Prod.'!AYN51,'Daily-Prod.'!AYE51,'Daily-Prod.'!AXV51,'Daily-Prod.'!AXM51,'Daily-Prod.'!AXD51,'Daily-Prod.'!AWU51,'Daily-Prod.'!AWL51,'Daily-Prod.'!AWC51,'Daily-Prod.'!AVT51,'Daily-Prod.'!AVK51,'Daily-Prod.'!AVB51,'Daily-Prod.'!AUS51,'Daily-Prod.'!AUJ51,'Daily-Prod.'!AUA51,'Daily-Prod.'!ATR51,'Daily-Prod.'!ATI51,'Daily-Prod.'!ASZ51,'Daily-Prod.'!ASQ51,'Daily-Prod.'!ASH51,'Daily-Prod.'!ARY51,'Daily-Prod.'!ARP51,'Daily-Prod.'!ARG51,'Daily-Prod.'!AQX51,'Daily-Prod.'!AQO51,'Daily-Prod.'!AQF51,'Daily-Prod.'!APW51,'Daily-Prod.'!APN51,'Daily-Prod.'!APE51,'Daily-Prod.'!AOV51),"")</f>
        <v/>
      </c>
      <c r="AY51" s="380">
        <f>IFERROR(AVERAGE('Daily-Prod.'!AZG51,'Daily-Prod.'!AYX51,'Daily-Prod.'!AYO51,'Daily-Prod.'!AYF51,'Daily-Prod.'!AXW51,'Daily-Prod.'!AXN51,'Daily-Prod.'!AXE51,'Daily-Prod.'!AWV51,'Daily-Prod.'!AWM51,'Daily-Prod.'!AWD51,'Daily-Prod.'!AVU51,'Daily-Prod.'!AVL51,'Daily-Prod.'!AVC51,'Daily-Prod.'!AUT51,'Daily-Prod.'!AUK51,'Daily-Prod.'!AUB51,'Daily-Prod.'!ATS51,'Daily-Prod.'!ATJ51,'Daily-Prod.'!ATA51,'Daily-Prod.'!ASR51,'Daily-Prod.'!ASI51,'Daily-Prod.'!ARZ51,'Daily-Prod.'!ARQ51,'Daily-Prod.'!ARH51,'Daily-Prod.'!AQY51,'Daily-Prod.'!AQP51,'Daily-Prod.'!AQG51,'Daily-Prod.'!APX51,'Daily-Prod.'!APO51,'Daily-Prod.'!APF51,'Daily-Prod.'!AOW51),"")</f>
        <v>1.7</v>
      </c>
      <c r="AZ51" s="66">
        <f>IFERROR(('Daily-Prod.'!BJJ51+'Daily-Prod.'!BJA51+'Daily-Prod.'!BIR51+'Daily-Prod.'!BII51+'Daily-Prod.'!BHZ51+'Daily-Prod.'!BHQ51+'Daily-Prod.'!BHH51+'Daily-Prod.'!BGY51+'Daily-Prod.'!BGP51+'Daily-Prod.'!BGG51+'Daily-Prod.'!BFX51+'Daily-Prod.'!BFO51+'Daily-Prod.'!BFF51+'Daily-Prod.'!BEW51+'Daily-Prod.'!BEN51+'Daily-Prod.'!BEE51+'Daily-Prod.'!BDV51+'Daily-Prod.'!BDM51+'Daily-Prod.'!BDD51+'Daily-Prod.'!BCU51+'Daily-Prod.'!BCL51+'Daily-Prod.'!BCC51+'Daily-Prod.'!BBT51+'Daily-Prod.'!BBK51+'Daily-Prod.'!BBB51+'Daily-Prod.'!BAS51+'Daily-Prod.'!BAJ51+'Daily-Prod.'!BAA51+'Daily-Prod.'!AZR51+'Daily-Prod.'!AZI51)/BC51,"")</f>
        <v>0.65172413793103445</v>
      </c>
      <c r="BA51" s="475">
        <f>IFERROR(('Daily-Prod.'!BJK51+'Daily-Prod.'!BJB51+'Daily-Prod.'!BIS51+'Daily-Prod.'!BIJ51+'Daily-Prod.'!BIA51+'Daily-Prod.'!BHR51+'Daily-Prod.'!BHI51+'Daily-Prod.'!BGZ51+'Daily-Prod.'!BGQ51+'Daily-Prod.'!BGH51+'Daily-Prod.'!BFY51+'Daily-Prod.'!BFP51+'Daily-Prod.'!BFG51+'Daily-Prod.'!BEX51+'Daily-Prod.'!BEO51+'Daily-Prod.'!BEF51+'Daily-Prod.'!BDW51+'Daily-Prod.'!BDN51+'Daily-Prod.'!BDE51+'Daily-Prod.'!BCV51+'Daily-Prod.'!BCM51+'Daily-Prod.'!BCD51+'Daily-Prod.'!BBU51+'Daily-Prod.'!BBL51+'Daily-Prod.'!BBC51+'Daily-Prod.'!BAT51+'Daily-Prod.'!BAK51+'Daily-Prod.'!BAB51+'Daily-Prod.'!AZS51+'Daily-Prod.'!AZJ51)/BC51,"")</f>
        <v>0.29310344827586204</v>
      </c>
      <c r="BB51" s="475">
        <f>IFERROR(('Daily-Prod.'!BJM51+'Daily-Prod.'!BJD51+'Daily-Prod.'!BIU51+'Daily-Prod.'!BIL51+'Daily-Prod.'!BIC51+'Daily-Prod.'!BHT51+'Daily-Prod.'!BHK51+'Daily-Prod.'!BHB51+'Daily-Prod.'!BGS51+'Daily-Prod.'!BGJ51+'Daily-Prod.'!BGA51+'Daily-Prod.'!BFR51+'Daily-Prod.'!BFI51+'Daily-Prod.'!BEZ51+'Daily-Prod.'!BEQ51+'Daily-Prod.'!BEH51+'Daily-Prod.'!BDY51+'Daily-Prod.'!BDP51+'Daily-Prod.'!BDG51+'Daily-Prod.'!BCX51+'Daily-Prod.'!BCO51+'Daily-Prod.'!BCF51+'Daily-Prod.'!BBW51+'Daily-Prod.'!BBN51+'Daily-Prod.'!BBE51+'Daily-Prod.'!BAV51+'Daily-Prod.'!BAM51+'Daily-Prod.'!BAD51+'Daily-Prod.'!AZU51+'Daily-Prod.'!AZL51+'Daily-Prod.'!BJN51+'Daily-Prod.'!BJE51+'Daily-Prod.'!BIV51+'Daily-Prod.'!BIM51+'Daily-Prod.'!BID51+'Daily-Prod.'!BHU51+'Daily-Prod.'!BHL51+'Daily-Prod.'!BHC51+'Daily-Prod.'!BGT51+'Daily-Prod.'!BGK51+'Daily-Prod.'!BGB51+'Daily-Prod.'!BFS51+'Daily-Prod.'!BFJ51+'Daily-Prod.'!BFA51+'Daily-Prod.'!BER51+'Daily-Prod.'!BEI51+'Daily-Prod.'!BDZ51+'Daily-Prod.'!BDQ51+'Daily-Prod.'!BDH51+'Daily-Prod.'!BCY51+'Daily-Prod.'!BCP51+'Daily-Prod.'!BCG51+'Daily-Prod.'!BBX51+'Daily-Prod.'!BBO51+'Daily-Prod.'!BBF51+'Daily-Prod.'!BAW51+'Daily-Prod.'!BAN51+'Daily-Prod.'!BAE51+'Daily-Prod.'!AZV51+'Daily-Prod.'!AZM51)/BC51,"")</f>
        <v>5.5172413793103448E-2</v>
      </c>
      <c r="BC51" s="496">
        <f>IFERROR(('Daily-Prod.'!BJO51+'Daily-Prod.'!BJF51+'Daily-Prod.'!BIW51+'Daily-Prod.'!BIN51+'Daily-Prod.'!BIE51+'Daily-Prod.'!BHV51+'Daily-Prod.'!BHM51+'Daily-Prod.'!BHD51+'Daily-Prod.'!BGU51+'Daily-Prod.'!BGL51+'Daily-Prod.'!BGC51+'Daily-Prod.'!BFT51+'Daily-Prod.'!BFK51+'Daily-Prod.'!BFB51+'Daily-Prod.'!BES51+'Daily-Prod.'!BEJ51+'Daily-Prod.'!BEA51+'Daily-Prod.'!BDR51+'Daily-Prod.'!BDI51+'Daily-Prod.'!BCZ51+'Daily-Prod.'!BCQ51+'Daily-Prod.'!BCH51+'Daily-Prod.'!BBY51+'Daily-Prod.'!BBP51+'Daily-Prod.'!BBG51+'Daily-Prod.'!BAX51+'Daily-Prod.'!BAO51+'Daily-Prod.'!BAF51+'Daily-Prod.'!AZW51+'Daily-Prod.'!AZN51),"")</f>
        <v>290</v>
      </c>
      <c r="BD51" s="166"/>
      <c r="BE51" s="168"/>
      <c r="BF51" s="171" t="str">
        <f t="shared" si="32"/>
        <v/>
      </c>
      <c r="BG51" s="67">
        <f>IFERROR(AVERAGE('Daily-Prod.'!BJO51,'Daily-Prod.'!BJF51,'Daily-Prod.'!BIW51,'Daily-Prod.'!BIN51,'Daily-Prod.'!BIE51,'Daily-Prod.'!BHV51,'Daily-Prod.'!BHM51,'Daily-Prod.'!BHD51,'Daily-Prod.'!BGU51,'Daily-Prod.'!BGL51,'Daily-Prod.'!BGC51,'Daily-Prod.'!BFT51,'Daily-Prod.'!BFK51,'Daily-Prod.'!BFB51,'Daily-Prod.'!BES51,'Daily-Prod.'!BEJ51,'Daily-Prod.'!BEA51,'Daily-Prod.'!BDR51,'Daily-Prod.'!BDI51,'Daily-Prod.'!BCZ51,'Daily-Prod.'!BCQ51,'Daily-Prod.'!BCH51,'Daily-Prod.'!BBY51,'Daily-Prod.'!BBP51,'Daily-Prod.'!BBG51,'Daily-Prod.'!BAX51,'Daily-Prod.'!BAO51,'Daily-Prod.'!BAF51,'Daily-Prod.'!AZW51,'Daily-Prod.'!AZN51),"")</f>
        <v>13.80952380952381</v>
      </c>
      <c r="BH51" s="175" t="str">
        <f>IFERROR(AVERAGE('Daily-Prod.'!BJP51,'Daily-Prod.'!BJG51,'Daily-Prod.'!BIX51,'Daily-Prod.'!BIO51,'Daily-Prod.'!BIF51,'Daily-Prod.'!BHW51,'Daily-Prod.'!BHN51,'Daily-Prod.'!BHE51,'Daily-Prod.'!BGV51,'Daily-Prod.'!BGM51,'Daily-Prod.'!BGD51,'Daily-Prod.'!BFU51,'Daily-Prod.'!BFL51,'Daily-Prod.'!BFC51,'Daily-Prod.'!BET51,'Daily-Prod.'!BEK51,'Daily-Prod.'!BEB51,'Daily-Prod.'!BDS51,'Daily-Prod.'!BDJ51,'Daily-Prod.'!BDA51,'Daily-Prod.'!BCR51,'Daily-Prod.'!BCI51,'Daily-Prod.'!BBZ51,'Daily-Prod.'!BBQ51,'Daily-Prod.'!BBH51,'Daily-Prod.'!BAY51,'Daily-Prod.'!BAP51,'Daily-Prod.'!BAG51,'Daily-Prod.'!AZX51,'Daily-Prod.'!AZO51),"")</f>
        <v/>
      </c>
      <c r="BI51" s="171" t="str">
        <f>IFERROR(AVERAGE('Daily-Prod.'!BJQ51,'Daily-Prod.'!BJH51,'Daily-Prod.'!BIY51,'Daily-Prod.'!BIP51,'Daily-Prod.'!BIG51,'Daily-Prod.'!BHX51,'Daily-Prod.'!BHO51,'Daily-Prod.'!BHF51,'Daily-Prod.'!BGW51,'Daily-Prod.'!BGN51,'Daily-Prod.'!BGE51,'Daily-Prod.'!BFV51,'Daily-Prod.'!BFM51,'Daily-Prod.'!BFD51,'Daily-Prod.'!BEU51,'Daily-Prod.'!BEL51,'Daily-Prod.'!BEC51,'Daily-Prod.'!BDT51,'Daily-Prod.'!BDK51,'Daily-Prod.'!BDB51,'Daily-Prod.'!BCS51,'Daily-Prod.'!BCJ51,'Daily-Prod.'!BCA51,'Daily-Prod.'!BBR51,'Daily-Prod.'!BBI51,'Daily-Prod.'!BAZ51,'Daily-Prod.'!BAQ51,'Daily-Prod.'!BAH51,'Daily-Prod.'!AZY51,'Daily-Prod.'!AZP51),"")</f>
        <v/>
      </c>
      <c r="BJ51" s="66">
        <f>IFERROR((('Daily-Prod.'!BUC51+'Daily-Prod.'!BTT51+'Daily-Prod.'!BTK51+'Daily-Prod.'!BTB51+'Daily-Prod.'!BSS51+'Daily-Prod.'!BSJ51+'Daily-Prod.'!BSA51+'Daily-Prod.'!BRR51+'Daily-Prod.'!BRI51+'Daily-Prod.'!BQZ51+'Daily-Prod.'!BQQ51+'Daily-Prod.'!BQH51+'Daily-Prod.'!BPY51+'Daily-Prod.'!BPP51+'Daily-Prod.'!BPG51+'Daily-Prod.'!BOX51+'Daily-Prod.'!BOO51+'Daily-Prod.'!BOF51+'Daily-Prod.'!BNW51+'Daily-Prod.'!BNN51+'Daily-Prod.'!BNE51+'Daily-Prod.'!BMV51+'Daily-Prod.'!BMM51+'Daily-Prod.'!BMD51+'Daily-Prod.'!BLU51+'Daily-Prod.'!BLL51+'Daily-Prod.'!BLC51+'Daily-Prod.'!BKT51+'Daily-Prod.'!BKK51+'Daily-Prod.'!BKB51+'Daily-Prod.'!BJS51)/BM51),"")</f>
        <v>0.63909774436090228</v>
      </c>
      <c r="BK51" s="475">
        <f>IFERROR((('Daily-Prod.'!BUD51+'Daily-Prod.'!BTU51+'Daily-Prod.'!BTL51+'Daily-Prod.'!BTC51+'Daily-Prod.'!BST51+'Daily-Prod.'!BSK51+'Daily-Prod.'!BSB51+'Daily-Prod.'!BRS51+'Daily-Prod.'!BRJ51+'Daily-Prod.'!BRA51+'Daily-Prod.'!BQR51+'Daily-Prod.'!BQI51+'Daily-Prod.'!BPZ51+'Daily-Prod.'!BPQ51+'Daily-Prod.'!BPH51+'Daily-Prod.'!BOY51+'Daily-Prod.'!BOP51+'Daily-Prod.'!BOG51+'Daily-Prod.'!BNX51+'Daily-Prod.'!BNO51+'Daily-Prod.'!BNF51+'Daily-Prod.'!BMW51+'Daily-Prod.'!BMN51+'Daily-Prod.'!BME51+'Daily-Prod.'!BLV51+'Daily-Prod.'!BLM51+'Daily-Prod.'!BLD51+'Daily-Prod.'!BKU51+'Daily-Prod.'!BKL51+'Daily-Prod.'!BKC51+'Daily-Prod.'!BJT51)/BM51),"")</f>
        <v>0.22932330827067668</v>
      </c>
      <c r="BL51" s="475">
        <f>IFERROR((('Daily-Prod.'!BUG51+'Daily-Prod.'!BTX51+'Daily-Prod.'!BTO51+'Daily-Prod.'!BTF51+'Daily-Prod.'!BSW51+'Daily-Prod.'!BSN51+'Daily-Prod.'!BSE51+'Daily-Prod.'!BRV51+'Daily-Prod.'!BRM51+'Daily-Prod.'!BRD51+'Daily-Prod.'!BQU51+'Daily-Prod.'!BQL51+'Daily-Prod.'!BQC51+'Daily-Prod.'!BPT51+'Daily-Prod.'!BPK51+'Daily-Prod.'!BPB51+'Daily-Prod.'!BOS51+'Daily-Prod.'!BOJ51+'Daily-Prod.'!BOA51+'Daily-Prod.'!BNR51+'Daily-Prod.'!BNI51+'Daily-Prod.'!BMZ51+'Daily-Prod.'!BMQ51+'Daily-Prod.'!BMH51+'Daily-Prod.'!BLY51+'Daily-Prod.'!BLP51+'Daily-Prod.'!BLG51+'Daily-Prod.'!BKX51+'Daily-Prod.'!BKO51+'Daily-Prod.'!BKF51+'Daily-Prod.'!BJW51+'Daily-Prod.'!BUF51+'Daily-Prod.'!BTW51+'Daily-Prod.'!BTN51+'Daily-Prod.'!BTE51+'Daily-Prod.'!BSV51+'Daily-Prod.'!BSM51+'Daily-Prod.'!BSD51+'Daily-Prod.'!BRU51+'Daily-Prod.'!BRL51+'Daily-Prod.'!BRC51+'Daily-Prod.'!BQT51+'Daily-Prod.'!BQK51+'Daily-Prod.'!BQB51+'Daily-Prod.'!BPS51+'Daily-Prod.'!BPJ51+'Daily-Prod.'!BPA51+'Daily-Prod.'!BOR51+'Daily-Prod.'!BOI51+'Daily-Prod.'!BNZ51+'Daily-Prod.'!BNQ51+'Daily-Prod.'!BNH51+'Daily-Prod.'!BMY51+'Daily-Prod.'!BMP51+'Daily-Prod.'!BMG51+'Daily-Prod.'!BLX51+'Daily-Prod.'!BLO51+'Daily-Prod.'!BLF51+'Daily-Prod.'!BKW51+'Daily-Prod.'!BKN51+'Daily-Prod.'!BKE51+'Daily-Prod.'!BJV51)/BM51),"")</f>
        <v>0.13157894736842105</v>
      </c>
      <c r="BM51" s="496">
        <f>IFERROR(('Daily-Prod.'!BUH51+'Daily-Prod.'!BTY51+'Daily-Prod.'!BTP51+'Daily-Prod.'!BTG51+'Daily-Prod.'!BSX51+'Daily-Prod.'!BSO51+'Daily-Prod.'!BSF51+'Daily-Prod.'!BRW51+'Daily-Prod.'!BRN51+'Daily-Prod.'!BRE51+'Daily-Prod.'!BQV51+'Daily-Prod.'!BQM51+'Daily-Prod.'!BQD51+'Daily-Prod.'!BPU51+'Daily-Prod.'!BPL51+'Daily-Prod.'!BPC51+'Daily-Prod.'!BOT51+'Daily-Prod.'!BOK51+'Daily-Prod.'!BOB51+'Daily-Prod.'!BNS51+'Daily-Prod.'!BNJ51+'Daily-Prod.'!BNA51+'Daily-Prod.'!BMR51+'Daily-Prod.'!BMI51+'Daily-Prod.'!BLZ51+'Daily-Prod.'!BLQ51+'Daily-Prod.'!BLH51+'Daily-Prod.'!BKY51+'Daily-Prod.'!BKP51+'Daily-Prod.'!BKG51+'Daily-Prod.'!BJX51),"")</f>
        <v>266</v>
      </c>
      <c r="BN51" s="166"/>
      <c r="BO51" s="168"/>
      <c r="BP51" s="171" t="str">
        <f t="shared" si="33"/>
        <v/>
      </c>
      <c r="BQ51" s="67">
        <f ca="1">IFERROR(AVERAGE(('Daily-Prod.'!BUH51,'Daily-Prod.'!BTY51,'Daily-Prod.'!BTP51,'Daily-Prod.'!BTG51,'Daily-Prod.'!BSX51,'Daily-Prod.'!BSO51,'Daily-Prod.'!BSF51,'Daily-Prod.'!BRW51,'Daily-Prod.'!BRN51,'Daily-Prod.'!BRE51,'Daily-Prod.'!BQV51,'Daily-Prod.'!BQM51,'Daily-Prod.'!BQD51,'Daily-Prod.'!BPU51,'Daily-Prod.'!BPL51,'Daily-Prod.'!BPC51,'Daily-Prod.'!BOT51,'Daily-Prod.'!BOK51,'Daily-Prod.'!BOB51,'Daily-Prod.'!BNS51,'Daily-Prod.'!BNJ51,'Daily-Prod.'!BNA51,'Daily-Prod.'!BMR51,'Daily-Prod.'!BMI51,'Daily-Prod.'!BLZ51,'Daily-Prod.'!BLQ51,'Daily-Prod.'!BLH51,'Daily-Prod.'!BKY51,'Daily-Prod.'!BKP51,'Daily-Prod.'!BKG51,'Daily-Prod.'!BJX51)),"")</f>
        <v>12.666666666666666</v>
      </c>
      <c r="BR51" s="175"/>
      <c r="BS51" s="171" t="str">
        <f>IFERROR((AVERAGE('Daily-Prod.'!BUJ51,'Daily-Prod.'!BUA51,'Daily-Prod.'!BTR51,'Daily-Prod.'!BTI51,'Daily-Prod.'!BSZ51,'Daily-Prod.'!BSQ51,'Daily-Prod.'!BSH51,'Daily-Prod.'!BRY51,'Daily-Prod.'!BRP51,'Daily-Prod.'!BRG51,'Daily-Prod.'!BQX51,'Daily-Prod.'!BQO51,'Daily-Prod.'!BQF51,'Daily-Prod.'!BPW51,'Daily-Prod.'!BPN51,'Daily-Prod.'!BPE51,'Daily-Prod.'!BOV51,'Daily-Prod.'!BOM51,'Daily-Prod.'!BOD51,'Daily-Prod.'!BNU51,'Daily-Prod.'!BNL51,'Daily-Prod.'!BNC51,'Daily-Prod.'!BMT51,'Daily-Prod.'!BMK51,'Daily-Prod.'!BMB51,'Daily-Prod.'!BLS51,'Daily-Prod.'!BLJ51,'Daily-Prod.'!BLA51,'Daily-Prod.'!BKR51,'Daily-Prod.'!BKI51,'Daily-Prod.'!BJZ51)),"")</f>
        <v/>
      </c>
    </row>
    <row r="52" spans="1:71" ht="13.5">
      <c r="A52" s="462" t="s">
        <v>171</v>
      </c>
      <c r="B52" s="66">
        <f>IFERROR(('Daily-Prod.'!JC52+'Daily-Prod.'!IT52+'Daily-Prod.'!IK52+'Daily-Prod.'!IB52+'Daily-Prod.'!HS52+'Daily-Prod.'!HJ52+'Daily-Prod.'!HA52+'Daily-Prod.'!GR52+'Daily-Prod.'!GI52+'Daily-Prod.'!FZ52+'Daily-Prod.'!FQ52+'Daily-Prod.'!FH52+'Daily-Prod.'!EY52+'Daily-Prod.'!EP52+'Daily-Prod.'!EG52+'Daily-Prod.'!DX52+'Daily-Prod.'!DO52+'Daily-Prod.'!DF52+'Daily-Prod.'!CW52+'Daily-Prod.'!CN52+'Daily-Prod.'!CE52+'Daily-Prod.'!BV52+'Daily-Prod.'!BM52+'Daily-Prod.'!BD52+'Daily-Prod.'!AU52+'Daily-Prod.'!AL52+'Daily-Prod.'!AC52+'Daily-Prod.'!T52+'Daily-Prod.'!K52+'Daily-Prod.'!B52)/E52,"")</f>
        <v>0.75720164609053497</v>
      </c>
      <c r="C52" s="475">
        <f>IFERROR(('Daily-Prod.'!JD52+'Daily-Prod.'!IU52+'Daily-Prod.'!IL52+'Daily-Prod.'!IC52+'Daily-Prod.'!HT52+'Daily-Prod.'!HK52+'Daily-Prod.'!HB52+'Daily-Prod.'!GS52+'Daily-Prod.'!GJ52+'Daily-Prod.'!GA52+'Daily-Prod.'!FR52+'Daily-Prod.'!FI52+'Daily-Prod.'!EZ52+'Daily-Prod.'!EQ52+'Daily-Prod.'!EH52+'Daily-Prod.'!DY52+'Daily-Prod.'!DP52+'Daily-Prod.'!DG52+'Daily-Prod.'!CX52+'Daily-Prod.'!CO52+'Daily-Prod.'!CF52+'Daily-Prod.'!BW52+'Daily-Prod.'!BN52+'Daily-Prod.'!BE52+'Daily-Prod.'!AV52+'Daily-Prod.'!AM52+'Daily-Prod.'!AD52+'Daily-Prod.'!U52+'Daily-Prod.'!L52+'Daily-Prod.'!C52)/E52,"")</f>
        <v>0.11522633744855967</v>
      </c>
      <c r="D52" s="475">
        <f>IFERROR(('Daily-Prod.'!JF52+'Daily-Prod.'!IW52+'Daily-Prod.'!IN52+'Daily-Prod.'!IE52+'Daily-Prod.'!HV52+'Daily-Prod.'!HM52+'Daily-Prod.'!HD52+'Daily-Prod.'!GU52+'Daily-Prod.'!GL52+'Daily-Prod.'!GC52+'Daily-Prod.'!FT52+'Daily-Prod.'!FK52+'Daily-Prod.'!FB52+'Daily-Prod.'!ES52+'Daily-Prod.'!EJ52+'Daily-Prod.'!EA52+'Daily-Prod.'!DR52+'Daily-Prod.'!DI52+'Daily-Prod.'!CZ52+'Daily-Prod.'!CQ52+'Daily-Prod.'!CH52+'Daily-Prod.'!BY52+'Daily-Prod.'!BP52+'Daily-Prod.'!BG52+'Daily-Prod.'!AX52+'Daily-Prod.'!AO52+'Daily-Prod.'!AF52+'Daily-Prod.'!W52+'Daily-Prod.'!N52+'Daily-Prod.'!E52+'Daily-Prod.'!JG52+'Daily-Prod.'!IX52+'Daily-Prod.'!IO52+'Daily-Prod.'!IF52+'Daily-Prod.'!HW52+'Daily-Prod.'!HN52+'Daily-Prod.'!HE52+'Daily-Prod.'!GV52+'Daily-Prod.'!GM52+'Daily-Prod.'!GD52+'Daily-Prod.'!FU52+'Daily-Prod.'!FL52+'Daily-Prod.'!FC52+'Daily-Prod.'!ET52+'Daily-Prod.'!EK52+'Daily-Prod.'!EB52+'Daily-Prod.'!DS52+'Daily-Prod.'!DJ52+'Daily-Prod.'!DA52+'Daily-Prod.'!CR52+'Daily-Prod.'!CI52+'Daily-Prod.'!BZ52+'Daily-Prod.'!BQ52+'Daily-Prod.'!BH52+'Daily-Prod.'!AY52+'Daily-Prod.'!AP52+'Daily-Prod.'!AG52+'Daily-Prod.'!X52+'Daily-Prod.'!O52+'Daily-Prod.'!F52)/E52,"")</f>
        <v>0.12757201646090535</v>
      </c>
      <c r="E52" s="496">
        <f>IFERROR(('Daily-Prod.'!JH52+'Daily-Prod.'!IY52+'Daily-Prod.'!IP52+'Daily-Prod.'!IG52+'Daily-Prod.'!HX52+'Daily-Prod.'!HO52+'Daily-Prod.'!HF52+'Daily-Prod.'!GW52+'Daily-Prod.'!GN52+'Daily-Prod.'!GE52+'Daily-Prod.'!FV52+'Daily-Prod.'!FM52+'Daily-Prod.'!FD52+'Daily-Prod.'!EU52+'Daily-Prod.'!EL52+'Daily-Prod.'!EC52+'Daily-Prod.'!DT52+'Daily-Prod.'!DK52+'Daily-Prod.'!DB52+'Daily-Prod.'!CS52+'Daily-Prod.'!CJ52+'Daily-Prod.'!CA52+'Daily-Prod.'!BR52+'Daily-Prod.'!BI52+'Daily-Prod.'!AZ52+'Daily-Prod.'!AQ52+'Daily-Prod.'!AH52+'Daily-Prod.'!Y52+'Daily-Prod.'!P52+'Daily-Prod.'!G52),"")</f>
        <v>243</v>
      </c>
      <c r="F52" s="383"/>
      <c r="G52" s="384">
        <f>IFERROR(('Daily-Prod.'!JJ52+'Daily-Prod.'!JA52+'Daily-Prod.'!IR52+'Daily-Prod.'!II52+'Daily-Prod.'!HZ52+'Daily-Prod.'!HQ52+'Daily-Prod.'!HH52+'Daily-Prod.'!GY52+'Daily-Prod.'!GP52+'Daily-Prod.'!GG52+'Daily-Prod.'!FX52+'Daily-Prod.'!FO52+'Daily-Prod.'!FF52+'Daily-Prod.'!EW52+'Daily-Prod.'!EN52+'Daily-Prod.'!EE52+'Daily-Prod.'!DV52+'Daily-Prod.'!DM52+'Daily-Prod.'!DD52+'Daily-Prod.'!CU52+'Daily-Prod.'!CL52+'Daily-Prod.'!CC52+'Daily-Prod.'!BT52+'Daily-Prod.'!BK52+'Daily-Prod.'!BB52+'Daily-Prod.'!AS52+'Daily-Prod.'!AJ52+'Daily-Prod.'!AA52+'Daily-Prod.'!R52+'Daily-Prod.'!I52),"")</f>
        <v>103</v>
      </c>
      <c r="H52" s="495" t="str">
        <f t="shared" si="26"/>
        <v/>
      </c>
      <c r="I52" s="378">
        <f>IFERROR(AVERAGE('Daily-Prod.'!JH52,'Daily-Prod.'!IY52,'Daily-Prod.'!IP52,'Daily-Prod.'!IG52,'Daily-Prod.'!HX52,'Daily-Prod.'!HO52,'Daily-Prod.'!HF52,'Daily-Prod.'!GW52,'Daily-Prod.'!GN52,'Daily-Prod.'!GE52,'Daily-Prod.'!FV52,'Daily-Prod.'!FM52,'Daily-Prod.'!FD52,'Daily-Prod.'!EU52,'Daily-Prod.'!EL52,'Daily-Prod.'!EC52,'Daily-Prod.'!DT52,'Daily-Prod.'!DK52,'Daily-Prod.'!DB52,'Daily-Prod.'!CS52,'Daily-Prod.'!CJ52,'Daily-Prod.'!CA52,'Daily-Prod.'!BR52,'Daily-Prod.'!BI52,'Daily-Prod.'!AZ52,'Daily-Prod.'!AQ52,'Daily-Prod.'!AH52,'Daily-Prod.'!Y52,'Daily-Prod.'!P52,'Daily-Prod.'!G52),"")</f>
        <v>15.1875</v>
      </c>
      <c r="J52" s="379" t="str">
        <f>IFERROR(AVERAGE('Daily-Prod.'!JI52,'Daily-Prod.'!IZ52,'Daily-Prod.'!IQ52,'Daily-Prod.'!IH52,'Daily-Prod.'!HY52,'Daily-Prod.'!HP52,'Daily-Prod.'!HG52,'Daily-Prod.'!GX52,'Daily-Prod.'!GO52,'Daily-Prod.'!GF52,'Daily-Prod.'!FW52,'Daily-Prod.'!FN52,'Daily-Prod.'!FE52,'Daily-Prod.'!EV52,'Daily-Prod.'!EM52,'Daily-Prod.'!ED52,'Daily-Prod.'!DU52,'Daily-Prod.'!DL52,'Daily-Prod.'!DC52,'Daily-Prod.'!CT52,'Daily-Prod.'!CK52,'Daily-Prod.'!CB52,'Daily-Prod.'!BS52,'Daily-Prod.'!BJ52,'Daily-Prod.'!BA52,'Daily-Prod.'!AR52,'Daily-Prod.'!AI52,'Daily-Prod.'!Z52,'Daily-Prod.'!Q52,'Daily-Prod.'!H52),"")</f>
        <v/>
      </c>
      <c r="K52" s="380">
        <f>IFERROR(AVERAGE('Daily-Prod.'!JJ52,'Daily-Prod.'!JA52,'Daily-Prod.'!IR52,'Daily-Prod.'!II52,'Daily-Prod.'!HZ52,'Daily-Prod.'!HQ52,'Daily-Prod.'!HH52,'Daily-Prod.'!GY52,'Daily-Prod.'!GP52,'Daily-Prod.'!GG52,'Daily-Prod.'!FX52,'Daily-Prod.'!FO52,'Daily-Prod.'!FF52,'Daily-Prod.'!EW52,'Daily-Prod.'!EN52,'Daily-Prod.'!EE52,'Daily-Prod.'!DV52,'Daily-Prod.'!DM52,'Daily-Prod.'!DD52,'Daily-Prod.'!CU52,'Daily-Prod.'!CL52,'Daily-Prod.'!CC52,'Daily-Prod.'!BT52,'Daily-Prod.'!BK52,'Daily-Prod.'!BB52,'Daily-Prod.'!AS52,'Daily-Prod.'!AJ52,'Daily-Prod.'!AA52,'Daily-Prod.'!R52,'Daily-Prod.'!I52),"")</f>
        <v>12.875</v>
      </c>
      <c r="L52" s="66">
        <f>IFERROR(('Daily-Prod.'!TV52+'Daily-Prod.'!TM52+'Daily-Prod.'!TD52+'Daily-Prod.'!SU52+'Daily-Prod.'!SL52+'Daily-Prod.'!SC52+'Daily-Prod.'!RT52+'Daily-Prod.'!RK52+'Daily-Prod.'!RB52+'Daily-Prod.'!QS52+'Daily-Prod.'!QJ52+'Daily-Prod.'!QA52+'Daily-Prod.'!PR52+'Daily-Prod.'!PI52+'Daily-Prod.'!OZ52+'Daily-Prod.'!OQ52+'Daily-Prod.'!OH52+'Daily-Prod.'!NY52+'Daily-Prod.'!NP52+'Daily-Prod.'!NG52+'Daily-Prod.'!MX52+'Daily-Prod.'!MO52+'Daily-Prod.'!MF52+'Daily-Prod.'!LW52+'Daily-Prod.'!LN52+'Daily-Prod.'!LE52+'Daily-Prod.'!KV52+'Daily-Prod.'!KM52+'Daily-Prod.'!KD52+'Daily-Prod.'!JU52+'Daily-Prod.'!JL52)/O52,"")</f>
        <v>0.64414414414414412</v>
      </c>
      <c r="M52" s="475">
        <f>IFERROR(('Daily-Prod.'!TW52+'Daily-Prod.'!TN52+'Daily-Prod.'!TE52+'Daily-Prod.'!SV52+'Daily-Prod.'!SM52+'Daily-Prod.'!SD52+'Daily-Prod.'!RU52+'Daily-Prod.'!RL52+'Daily-Prod.'!RC52+'Daily-Prod.'!QT52+'Daily-Prod.'!QK52+'Daily-Prod.'!QB52+'Daily-Prod.'!PS52+'Daily-Prod.'!PJ52+'Daily-Prod.'!PA52+'Daily-Prod.'!OR52+'Daily-Prod.'!OI52+'Daily-Prod.'!NZ52+'Daily-Prod.'!NQ52+'Daily-Prod.'!NH52+'Daily-Prod.'!MY52+'Daily-Prod.'!MP52+'Daily-Prod.'!MG52+'Daily-Prod.'!LX52+'Daily-Prod.'!LO52+'Daily-Prod.'!LF52+'Daily-Prod.'!KW52+'Daily-Prod.'!KN52+'Daily-Prod.'!KE52+'Daily-Prod.'!JV52+'Daily-Prod.'!JM52)/O52,"")</f>
        <v>0.18018018018018017</v>
      </c>
      <c r="N52" s="475">
        <f>IFERROR(('Daily-Prod.'!TY52+'Daily-Prod.'!TP52+'Daily-Prod.'!TG52+'Daily-Prod.'!SX52+'Daily-Prod.'!SO52+'Daily-Prod.'!SF52+'Daily-Prod.'!RW52+'Daily-Prod.'!RN52+'Daily-Prod.'!RE52+'Daily-Prod.'!QV52+'Daily-Prod.'!QM52+'Daily-Prod.'!QD52+'Daily-Prod.'!PU52+'Daily-Prod.'!PL52+'Daily-Prod.'!PC52+'Daily-Prod.'!OT52+'Daily-Prod.'!OK52+'Daily-Prod.'!OB52+'Daily-Prod.'!NS52+'Daily-Prod.'!NJ52+'Daily-Prod.'!NA52+'Daily-Prod.'!MR52+'Daily-Prod.'!MI52+'Daily-Prod.'!LZ52+'Daily-Prod.'!LQ52+'Daily-Prod.'!LH52+'Daily-Prod.'!KY52+'Daily-Prod.'!KP52+'Daily-Prod.'!KG52+'Daily-Prod.'!JX52+'Daily-Prod.'!JO52+'Daily-Prod.'!TZ52+'Daily-Prod.'!TQ52+'Daily-Prod.'!TH52+'Daily-Prod.'!SY52+'Daily-Prod.'!SP52+'Daily-Prod.'!SG52+'Daily-Prod.'!RX52+'Daily-Prod.'!RO52+'Daily-Prod.'!RF52+'Daily-Prod.'!QW52+'Daily-Prod.'!QN52+'Daily-Prod.'!QE52+'Daily-Prod.'!PV52+'Daily-Prod.'!PM52+'Daily-Prod.'!PD52+'Daily-Prod.'!OU52+'Daily-Prod.'!OL52+'Daily-Prod.'!OC52+'Daily-Prod.'!NT52+'Daily-Prod.'!NK52+'Daily-Prod.'!NB52+'Daily-Prod.'!MS52+'Daily-Prod.'!MJ52+'Daily-Prod.'!MA52+'Daily-Prod.'!LR52+'Daily-Prod.'!LI52+'Daily-Prod.'!KZ52+'Daily-Prod.'!KQ52+'Daily-Prod.'!KH52+'Daily-Prod.'!JY52+'Daily-Prod.'!JP52)/O52,"")</f>
        <v>0.17567567567567569</v>
      </c>
      <c r="O52" s="496">
        <f>IFERROR(('Daily-Prod.'!UA52+'Daily-Prod.'!TR52+'Daily-Prod.'!TI52+'Daily-Prod.'!SZ52+'Daily-Prod.'!SQ52+'Daily-Prod.'!SH52+'Daily-Prod.'!RY52+'Daily-Prod.'!RP52+'Daily-Prod.'!RG52+'Daily-Prod.'!QX52+'Daily-Prod.'!QO52+'Daily-Prod.'!QF52+'Daily-Prod.'!PW52+'Daily-Prod.'!PN52+'Daily-Prod.'!PE52+'Daily-Prod.'!OV52+'Daily-Prod.'!OM52+'Daily-Prod.'!OD52+'Daily-Prod.'!NU52+'Daily-Prod.'!NL52+'Daily-Prod.'!NC52+'Daily-Prod.'!MT52+'Daily-Prod.'!MK52+'Daily-Prod.'!MB52+'Daily-Prod.'!LS52+'Daily-Prod.'!LJ52+'Daily-Prod.'!LA52+'Daily-Prod.'!KR52+'Daily-Prod.'!KI52+'Daily-Prod.'!JZ52+'Daily-Prod.'!JQ52),"")</f>
        <v>222</v>
      </c>
      <c r="P52" s="383"/>
      <c r="Q52" s="384">
        <f>IFERROR(('Daily-Prod.'!UC52+'Daily-Prod.'!TT52+'Daily-Prod.'!TK52+'Daily-Prod.'!TB52+'Daily-Prod.'!SS52+'Daily-Prod.'!SJ52+'Daily-Prod.'!SA52+'Daily-Prod.'!RR52+'Daily-Prod.'!RI52+'Daily-Prod.'!QZ52+'Daily-Prod.'!QQ52+'Daily-Prod.'!QH52+'Daily-Prod.'!PY52+'Daily-Prod.'!PP52+'Daily-Prod.'!PG52+'Daily-Prod.'!OX52+'Daily-Prod.'!OO52+'Daily-Prod.'!OF52+'Daily-Prod.'!NW52+'Daily-Prod.'!NN52+'Daily-Prod.'!NE52+'Daily-Prod.'!MV52+'Daily-Prod.'!MM52+'Daily-Prod.'!MD52+'Daily-Prod.'!LU52+'Daily-Prod.'!LL52+'Daily-Prod.'!LC52+'Daily-Prod.'!KT52+'Daily-Prod.'!KK52+'Daily-Prod.'!KB52+'Daily-Prod.'!JS52),"")</f>
        <v>164</v>
      </c>
      <c r="R52" s="495" t="str">
        <f t="shared" si="30"/>
        <v/>
      </c>
      <c r="S52" s="378">
        <f>IFERROR(AVERAGE('Daily-Prod.'!TR52,'Daily-Prod.'!UA52,'Daily-Prod.'!TI52,'Daily-Prod.'!SZ52,'Daily-Prod.'!SQ52,'Daily-Prod.'!SH52,'Daily-Prod.'!RY52,'Daily-Prod.'!RP52,'Daily-Prod.'!RG52,'Daily-Prod.'!QX52,'Daily-Prod.'!QO52,'Daily-Prod.'!QF52,'Daily-Prod.'!PW52,'Daily-Prod.'!PN52,'Daily-Prod.'!PE52,'Daily-Prod.'!OV52,'Daily-Prod.'!OM52,'Daily-Prod.'!OD52,'Daily-Prod.'!NU52,'Daily-Prod.'!NL52,'Daily-Prod.'!NC52,'Daily-Prod.'!MT52,'Daily-Prod.'!MK52,'Daily-Prod.'!MB52,'Daily-Prod.'!LS52,'Daily-Prod.'!LJ52,'Daily-Prod.'!LA52,'Daily-Prod.'!KR52,'Daily-Prod.'!KI52,'Daily-Prod.'!JZ52),"")</f>
        <v>11.777777777777779</v>
      </c>
      <c r="T52" s="379" t="str">
        <f>IFERROR(AVERAGE('Daily-Prod.'!TS52,'Daily-Prod.'!UB52,'Daily-Prod.'!TJ52,'Daily-Prod.'!TA52,'Daily-Prod.'!SR52,'Daily-Prod.'!SI52,'Daily-Prod.'!RZ52,'Daily-Prod.'!RQ52,'Daily-Prod.'!RH52,'Daily-Prod.'!QY52,'Daily-Prod.'!QP52,'Daily-Prod.'!QG52,'Daily-Prod.'!PX52,'Daily-Prod.'!PO52,'Daily-Prod.'!PF52,'Daily-Prod.'!OW52,'Daily-Prod.'!ON52,'Daily-Prod.'!OE52,'Daily-Prod.'!NV52,'Daily-Prod.'!NM52,'Daily-Prod.'!ND52,'Daily-Prod.'!MU52,'Daily-Prod.'!ML52,'Daily-Prod.'!MC52,'Daily-Prod.'!LT52,'Daily-Prod.'!LK52,'Daily-Prod.'!LB52,'Daily-Prod.'!KS52,'Daily-Prod.'!KJ52,'Daily-Prod.'!KA52),"")</f>
        <v/>
      </c>
      <c r="U52" s="380">
        <f>IFERROR(AVERAGE('Daily-Prod.'!TT52,'Daily-Prod.'!UC52,'Daily-Prod.'!TK52,'Daily-Prod.'!TB52,'Daily-Prod.'!SS52,'Daily-Prod.'!SJ52,'Daily-Prod.'!SA52,'Daily-Prod.'!RR52,'Daily-Prod.'!RI52,'Daily-Prod.'!QZ52,'Daily-Prod.'!QQ52,'Daily-Prod.'!QH52,'Daily-Prod.'!PY52,'Daily-Prod.'!PP52,'Daily-Prod.'!PG52,'Daily-Prod.'!OX52,'Daily-Prod.'!OO52,'Daily-Prod.'!OF52,'Daily-Prod.'!NW52,'Daily-Prod.'!NN52,'Daily-Prod.'!NE52,'Daily-Prod.'!MV52,'Daily-Prod.'!MM52,'Daily-Prod.'!MD52,'Daily-Prod.'!LU52,'Daily-Prod.'!LL52,'Daily-Prod.'!LC52,'Daily-Prod.'!KT52,'Daily-Prod.'!KK52,'Daily-Prod.'!KB52),"")</f>
        <v>8.9444444444444446</v>
      </c>
      <c r="V52" s="66">
        <f>IFERROR(('Daily-Prod.'!ADN52+'Daily-Prod.'!ADE52+'Daily-Prod.'!ACV52+'Daily-Prod.'!ACM52+'Daily-Prod.'!ACD52+'Daily-Prod.'!ABU52+'Daily-Prod.'!ABL52+'Daily-Prod.'!ABC52+'Daily-Prod.'!AAT52+'Daily-Prod.'!AAK52+'Daily-Prod.'!AAB52+'Daily-Prod.'!ZS52+'Daily-Prod.'!ZJ52+'Daily-Prod.'!ZA52+'Daily-Prod.'!YR52+'Daily-Prod.'!YI52+'Daily-Prod.'!XZ52+'Daily-Prod.'!XQ52+'Daily-Prod.'!XH52+'Daily-Prod.'!WY52+'Daily-Prod.'!WP52+'Daily-Prod.'!WG52+'Daily-Prod.'!VX52+'Daily-Prod.'!VO52+'Daily-Prod.'!VF52+'Daily-Prod.'!UW52+'Daily-Prod.'!UN52+'Daily-Prod.'!UE52)/Y52,"")</f>
        <v>0.70866141732283461</v>
      </c>
      <c r="W52" s="475">
        <f>IFERROR(('Daily-Prod.'!ADO52+'Daily-Prod.'!ADF52+'Daily-Prod.'!ACW52+'Daily-Prod.'!ACN52+'Daily-Prod.'!ACE52+'Daily-Prod.'!ABV52+'Daily-Prod.'!ABM52+'Daily-Prod.'!ABD52+'Daily-Prod.'!AAU52+'Daily-Prod.'!AAL52+'Daily-Prod.'!AAC52+'Daily-Prod.'!ZT52+'Daily-Prod.'!ZK52+'Daily-Prod.'!ZB52+'Daily-Prod.'!YS52+'Daily-Prod.'!YJ52+'Daily-Prod.'!YA52+'Daily-Prod.'!XR52+'Daily-Prod.'!XI52+'Daily-Prod.'!WZ52+'Daily-Prod.'!WQ52+'Daily-Prod.'!WH52+'Daily-Prod.'!VY52+'Daily-Prod.'!VP52+'Daily-Prod.'!VG52+'Daily-Prod.'!UX52+'Daily-Prod.'!UO52+'Daily-Prod.'!UF52)/Y52,"")</f>
        <v>0.18503937007874016</v>
      </c>
      <c r="X52" s="475">
        <f>IFERROR(('Daily-Prod.'!ADR52+'Daily-Prod.'!ADI52+'Daily-Prod.'!ACZ52+'Daily-Prod.'!ACQ52+'Daily-Prod.'!ACH52+'Daily-Prod.'!ABY52+'Daily-Prod.'!ABP52+'Daily-Prod.'!ABG52+'Daily-Prod.'!AAX52+'Daily-Prod.'!AAO52+'Daily-Prod.'!AAF52+'Daily-Prod.'!ZW52+'Daily-Prod.'!ZN52+'Daily-Prod.'!ZE52+'Daily-Prod.'!YV52+'Daily-Prod.'!YM52+'Daily-Prod.'!YD52+'Daily-Prod.'!XU52+'Daily-Prod.'!XL52+'Daily-Prod.'!XC52+'Daily-Prod.'!WT52+'Daily-Prod.'!WK52+'Daily-Prod.'!WB52+'Daily-Prod.'!VS52+'Daily-Prod.'!VJ52+'Daily-Prod.'!VA52+'Daily-Prod.'!UR52+'Daily-Prod.'!UI52+'Daily-Prod.'!ADQ52+'Daily-Prod.'!ADH52+'Daily-Prod.'!ACY52+'Daily-Prod.'!ACP52+'Daily-Prod.'!ACG52+'Daily-Prod.'!ABX52+'Daily-Prod.'!ABO52+'Daily-Prod.'!ABF52+'Daily-Prod.'!AAW52+'Daily-Prod.'!AAN52+'Daily-Prod.'!AAE52+'Daily-Prod.'!ZV52+'Daily-Prod.'!ZM52+'Daily-Prod.'!ZD52+'Daily-Prod.'!YU52+'Daily-Prod.'!YL52+'Daily-Prod.'!YC52+'Daily-Prod.'!XT52+'Daily-Prod.'!XK52+'Daily-Prod.'!XB52+'Daily-Prod.'!WS52+'Daily-Prod.'!WJ52+'Daily-Prod.'!WA52+'Daily-Prod.'!VR52+'Daily-Prod.'!VI52+'Daily-Prod.'!UZ52+'Daily-Prod.'!UQ52+'Daily-Prod.'!UH52)/Y52,"")</f>
        <v>0.1062992125984252</v>
      </c>
      <c r="Y52" s="496">
        <f>IFERROR(('Daily-Prod.'!ADS52+'Daily-Prod.'!ADJ52+'Daily-Prod.'!ADA52+'Daily-Prod.'!ACR52+'Daily-Prod.'!ACI52+'Daily-Prod.'!ABZ52+'Daily-Prod.'!ABQ52+'Daily-Prod.'!ABH52+'Daily-Prod.'!AAY52+'Daily-Prod.'!AAP52+'Daily-Prod.'!AAG52+'Daily-Prod.'!ZX52+'Daily-Prod.'!ZO52+'Daily-Prod.'!ZF52+'Daily-Prod.'!YW52+'Daily-Prod.'!YN52+'Daily-Prod.'!YE52+'Daily-Prod.'!XV52+'Daily-Prod.'!XM52+'Daily-Prod.'!XD52+'Daily-Prod.'!WU52+'Daily-Prod.'!WL52+'Daily-Prod.'!WC52+'Daily-Prod.'!VT52+'Daily-Prod.'!VK52+'Daily-Prod.'!VB52+'Daily-Prod.'!US52+'Daily-Prod.'!UJ52),"")</f>
        <v>254</v>
      </c>
      <c r="Z52" s="383"/>
      <c r="AA52" s="384">
        <f>IFERROR(('Daily-Prod.'!ADU52+'Daily-Prod.'!ADL52+'Daily-Prod.'!ADC52+'Daily-Prod.'!ACT52+'Daily-Prod.'!ACK52+'Daily-Prod.'!ACB52+'Daily-Prod.'!ABS52+'Daily-Prod.'!ABJ52+'Daily-Prod.'!ABA52+'Daily-Prod.'!AAR52+'Daily-Prod.'!AAI52+'Daily-Prod.'!ZZ52+'Daily-Prod.'!ZQ52+'Daily-Prod.'!ZH52+'Daily-Prod.'!YY52+'Daily-Prod.'!YP52+'Daily-Prod.'!YG52+'Daily-Prod.'!XX52+'Daily-Prod.'!XO52+'Daily-Prod.'!XF52+'Daily-Prod.'!WW52+'Daily-Prod.'!WN52+'Daily-Prod.'!WE52+'Daily-Prod.'!VV52+'Daily-Prod.'!VM52+'Daily-Prod.'!VD52+'Daily-Prod.'!UU52+'Daily-Prod.'!UL52),"")</f>
        <v>112</v>
      </c>
      <c r="AB52" s="495" t="str">
        <f t="shared" si="31"/>
        <v/>
      </c>
      <c r="AC52" s="378">
        <f>IFERROR(AVERAGE('Daily-Prod.'!ADS52,'Daily-Prod.'!ADJ52,'Daily-Prod.'!ADA52,'Daily-Prod.'!ACR52,'Daily-Prod.'!ACI52,'Daily-Prod.'!ABZ52,'Daily-Prod.'!ABQ52,'Daily-Prod.'!ABH52,'Daily-Prod.'!AAY52,'Daily-Prod.'!AAP52,'Daily-Prod.'!AAG52,'Daily-Prod.'!ZX52,'Daily-Prod.'!ZO52,'Daily-Prod.'!ZF52,'Daily-Prod.'!YW52,'Daily-Prod.'!YN52,'Daily-Prod.'!YE52,'Daily-Prod.'!XV52,'Daily-Prod.'!XM52,'Daily-Prod.'!XD52,'Daily-Prod.'!WU52,'Daily-Prod.'!WL52,'Daily-Prod.'!WC52,'Daily-Prod.'!VT52,'Daily-Prod.'!VK52,'Daily-Prod.'!VB52,'Daily-Prod.'!US52,'Daily-Prod.'!UJ52),"")</f>
        <v>14.111111111111111</v>
      </c>
      <c r="AD52" s="379" t="str">
        <f>IFERROR(AVERAGE('Daily-Prod.'!ADT52,'Daily-Prod.'!ADK52,'Daily-Prod.'!ADB52,'Daily-Prod.'!ACS52,'Daily-Prod.'!ACJ52,'Daily-Prod.'!ACA52,'Daily-Prod.'!ABR52,'Daily-Prod.'!ABI52,'Daily-Prod.'!AAZ52,'Daily-Prod.'!AAQ52,'Daily-Prod.'!AAH52,'Daily-Prod.'!ZY52,'Daily-Prod.'!ZP52,'Daily-Prod.'!ZG52,'Daily-Prod.'!YX52,'Daily-Prod.'!YO52,'Daily-Prod.'!YF52,'Daily-Prod.'!XW52,'Daily-Prod.'!XN52,'Daily-Prod.'!XE52,'Daily-Prod.'!WV52,'Daily-Prod.'!WM52,'Daily-Prod.'!WD52,'Daily-Prod.'!VU52,'Daily-Prod.'!VL52,'Daily-Prod.'!VC52,'Daily-Prod.'!UT52,'Daily-Prod.'!UK52),"")</f>
        <v/>
      </c>
      <c r="AE52" s="380">
        <f>IFERROR(AVERAGE('Daily-Prod.'!ADU52,'Daily-Prod.'!ADL52,'Daily-Prod.'!ADC52,'Daily-Prod.'!ACT52,'Daily-Prod.'!ACK52,'Daily-Prod.'!ACB52,'Daily-Prod.'!ABS52,'Daily-Prod.'!ABJ52,'Daily-Prod.'!ABA52,'Daily-Prod.'!AAR52,'Daily-Prod.'!AAI52,'Daily-Prod.'!ZZ52,'Daily-Prod.'!ZQ52,'Daily-Prod.'!ZH52,'Daily-Prod.'!YY52,'Daily-Prod.'!YP52,'Daily-Prod.'!YG52,'Daily-Prod.'!XX52,'Daily-Prod.'!XO52,'Daily-Prod.'!XF52,'Daily-Prod.'!WW52,'Daily-Prod.'!WN52,'Daily-Prod.'!WE52,'Daily-Prod.'!VV52,'Daily-Prod.'!VM52,'Daily-Prod.'!VD52,'Daily-Prod.'!UU52,'Daily-Prod.'!UL52),"")</f>
        <v>6.5882352941176467</v>
      </c>
      <c r="AF52" s="66">
        <f>IFERROR(('Daily-Prod.'!AOG52+'Daily-Prod.'!ANX52+'Daily-Prod.'!ANO52+'Daily-Prod.'!ANF52+'Daily-Prod.'!AMW52+'Daily-Prod.'!AMN52+'Daily-Prod.'!AME52+'Daily-Prod.'!ALV52+'Daily-Prod.'!ALM52+'Daily-Prod.'!ALD52+'Daily-Prod.'!AKU52+'Daily-Prod.'!AKL52+'Daily-Prod.'!AKC52+'Daily-Prod.'!AJT52+'Daily-Prod.'!AJK52+'Daily-Prod.'!AJB52+'Daily-Prod.'!AIS52+'Daily-Prod.'!AIJ52+'Daily-Prod.'!AIA52+'Daily-Prod.'!AHR52+'Daily-Prod.'!AHI52+'Daily-Prod.'!AGZ52+'Daily-Prod.'!AGQ52+'Daily-Prod.'!AGH52+'Daily-Prod.'!AFY52+'Daily-Prod.'!AFP52+'Daily-Prod.'!AFG52+'Daily-Prod.'!AEX52+'Daily-Prod.'!AEO52+'Daily-Prod.'!AEF52+'Daily-Prod.'!ADW52)/AI52,"")</f>
        <v>0.65</v>
      </c>
      <c r="AG52" s="475">
        <f>IFERROR(('Daily-Prod.'!AOH52+'Daily-Prod.'!ANY52+'Daily-Prod.'!ANP52+'Daily-Prod.'!ANG52+'Daily-Prod.'!AMX52+'Daily-Prod.'!AMO52+'Daily-Prod.'!AMF52+'Daily-Prod.'!ALW52+'Daily-Prod.'!ALN52+'Daily-Prod.'!ALE52+'Daily-Prod.'!AKV52+'Daily-Prod.'!AKM52+'Daily-Prod.'!AKD52+'Daily-Prod.'!AJU52+'Daily-Prod.'!AJL52+'Daily-Prod.'!AJC52+'Daily-Prod.'!AIT52+'Daily-Prod.'!AIK52+'Daily-Prod.'!AIB52+'Daily-Prod.'!AHS52+'Daily-Prod.'!AHJ52+'Daily-Prod.'!AHA52+'Daily-Prod.'!AGR52+'Daily-Prod.'!AGI52+'Daily-Prod.'!AFZ52+'Daily-Prod.'!AFQ52+'Daily-Prod.'!AFH52+'Daily-Prod.'!AEY52+'Daily-Prod.'!AEP52+'Daily-Prod.'!AEG52+'Daily-Prod.'!ADX52)/AI52,"")</f>
        <v>0.23125000000000001</v>
      </c>
      <c r="AH52" s="475">
        <f>IFERROR(('Daily-Prod.'!AOK52+'Daily-Prod.'!AOB52+'Daily-Prod.'!ANS52+'Daily-Prod.'!ANJ52+'Daily-Prod.'!ANA52+'Daily-Prod.'!AMR52+'Daily-Prod.'!AMI52+'Daily-Prod.'!ALZ52+'Daily-Prod.'!ALQ52+'Daily-Prod.'!ALH52+'Daily-Prod.'!AKY52+'Daily-Prod.'!AKP52+'Daily-Prod.'!AKG52+'Daily-Prod.'!AJX52+'Daily-Prod.'!AJO52+'Daily-Prod.'!AJF52+'Daily-Prod.'!AIW52+'Daily-Prod.'!AIN52+'Daily-Prod.'!AIE52+'Daily-Prod.'!AHV52+'Daily-Prod.'!AHM52+'Daily-Prod.'!AHD52+'Daily-Prod.'!AGU52+'Daily-Prod.'!AGL52+'Daily-Prod.'!AGC52+'Daily-Prod.'!AFT52+'Daily-Prod.'!AFK52+'Daily-Prod.'!AFB52+'Daily-Prod.'!AES52+'Daily-Prod.'!AEJ52+'Daily-Prod.'!AEA52+'Daily-Prod.'!AOJ52+'Daily-Prod.'!AOA52+'Daily-Prod.'!ANR52+'Daily-Prod.'!ANI52+'Daily-Prod.'!AMZ52+'Daily-Prod.'!AMQ52+'Daily-Prod.'!AMH52+'Daily-Prod.'!ALY52+'Daily-Prod.'!ALP52+'Daily-Prod.'!ALG52+'Daily-Prod.'!AKX52+'Daily-Prod.'!AKO52+'Daily-Prod.'!AKF52+'Daily-Prod.'!AJW52+'Daily-Prod.'!AJN52+'Daily-Prod.'!AJE52+'Daily-Prod.'!AIV52+'Daily-Prod.'!AIM52+'Daily-Prod.'!AID52+'Daily-Prod.'!AHU52+'Daily-Prod.'!AHL52+'Daily-Prod.'!AHC52+'Daily-Prod.'!AGT52+'Daily-Prod.'!AGK52+'Daily-Prod.'!AGB52+'Daily-Prod.'!AFS52+'Daily-Prod.'!AFJ52+'Daily-Prod.'!AFA52+'Daily-Prod.'!AER52+'Daily-Prod.'!AEI52+'Daily-Prod.'!ADZ52)/AI52,"")</f>
        <v>0.11874999999999999</v>
      </c>
      <c r="AI52" s="496">
        <f>IFERROR(('Daily-Prod.'!AOL52+'Daily-Prod.'!AOC52+'Daily-Prod.'!ANT52+'Daily-Prod.'!ANK52+'Daily-Prod.'!ANB52+'Daily-Prod.'!AMS52+'Daily-Prod.'!AMJ52+'Daily-Prod.'!AMA52+'Daily-Prod.'!ALR52+'Daily-Prod.'!ALI52+'Daily-Prod.'!AKZ52+'Daily-Prod.'!AKQ52+'Daily-Prod.'!AKH52+'Daily-Prod.'!AJY52+'Daily-Prod.'!AJP52+'Daily-Prod.'!AJG52+'Daily-Prod.'!AIX52+'Daily-Prod.'!AIO52+'Daily-Prod.'!AIF52+'Daily-Prod.'!AHW52+'Daily-Prod.'!AHN52+'Daily-Prod.'!AHE52+'Daily-Prod.'!AGV52+'Daily-Prod.'!AGM52+'Daily-Prod.'!AGD52+'Daily-Prod.'!AFU52+'Daily-Prod.'!AFL52+'Daily-Prod.'!AFC52+'Daily-Prod.'!AET52+'Daily-Prod.'!AEK52+'Daily-Prod.'!AEB52),"")</f>
        <v>320</v>
      </c>
      <c r="AJ52" s="383"/>
      <c r="AK52" s="384">
        <f>IFERROR(('Daily-Prod.'!AON52+'Daily-Prod.'!AOE52+'Daily-Prod.'!ANV52+'Daily-Prod.'!ANM52+'Daily-Prod.'!AND52+'Daily-Prod.'!AMU52+'Daily-Prod.'!AML52+'Daily-Prod.'!AMC52+'Daily-Prod.'!ALT52+'Daily-Prod.'!ALK52+'Daily-Prod.'!ALB52+'Daily-Prod.'!AKS52+'Daily-Prod.'!AKJ52+'Daily-Prod.'!AKA52+'Daily-Prod.'!AJR52+'Daily-Prod.'!AJI52+'Daily-Prod.'!AIZ52+'Daily-Prod.'!AIQ52+'Daily-Prod.'!AIH52+'Daily-Prod.'!AHY52+'Daily-Prod.'!AHP52+'Daily-Prod.'!AHG52+'Daily-Prod.'!AGX52+'Daily-Prod.'!AGO52+'Daily-Prod.'!AGF52+'Daily-Prod.'!AFW52+'Daily-Prod.'!AFN52+'Daily-Prod.'!AFE52+'Daily-Prod.'!AEV52+'Daily-Prod.'!AEM52+'Daily-Prod.'!AED52),"")</f>
        <v>159</v>
      </c>
      <c r="AL52" s="495" t="str">
        <f t="shared" si="27"/>
        <v/>
      </c>
      <c r="AM52" s="378">
        <f>IFERROR(AVERAGE('Daily-Prod.'!AOL52,'Daily-Prod.'!AOC52,'Daily-Prod.'!ANT52,'Daily-Prod.'!ANK52,'Daily-Prod.'!ANB52,'Daily-Prod.'!AMS52,'Daily-Prod.'!AMJ52,'Daily-Prod.'!AMA52,'Daily-Prod.'!ALR52,'Daily-Prod.'!ALI52,'Daily-Prod.'!AKZ52,'Daily-Prod.'!AKQ52,'Daily-Prod.'!AKH52,'Daily-Prod.'!AJY52,'Daily-Prod.'!AJP52,'Daily-Prod.'!AJG52,'Daily-Prod.'!AIX52,'Daily-Prod.'!AIO52,'Daily-Prod.'!AIF52,'Daily-Prod.'!AHW52,'Daily-Prod.'!AHN52,'Daily-Prod.'!AHE52,'Daily-Prod.'!AGV52,'Daily-Prod.'!AGM52,'Daily-Prod.'!AGD52,'Daily-Prod.'!AFU52,'Daily-Prod.'!AFL52,'Daily-Prod.'!AFC52,'Daily-Prod.'!AET52,'Daily-Prod.'!AEK52,'Daily-Prod.'!AEB52),"")</f>
        <v>14.545454545454545</v>
      </c>
      <c r="AN52" s="379"/>
      <c r="AO52" s="380">
        <f>IFERROR(AVERAGE('Daily-Prod.'!AON52,'Daily-Prod.'!AOE52,'Daily-Prod.'!ANV52,'Daily-Prod.'!ANM52,'Daily-Prod.'!AND52,'Daily-Prod.'!AMU52,'Daily-Prod.'!AML52,'Daily-Prod.'!AMC52,'Daily-Prod.'!ALT52,'Daily-Prod.'!ALK52,'Daily-Prod.'!ALB52,'Daily-Prod.'!AKS52,'Daily-Prod.'!AKJ52,'Daily-Prod.'!AKA52,'Daily-Prod.'!AJR52,'Daily-Prod.'!AJI52,'Daily-Prod.'!AIZ52,'Daily-Prod.'!AIQ52,'Daily-Prod.'!AIH52,'Daily-Prod.'!AHY52,'Daily-Prod.'!AHP52,'Daily-Prod.'!AHG52,'Daily-Prod.'!AGX52,'Daily-Prod.'!AGO52,'Daily-Prod.'!AGF52,'Daily-Prod.'!AFW52,'Daily-Prod.'!AFN52,'Daily-Prod.'!AFE52,'Daily-Prod.'!AEV52,'Daily-Prod.'!AEM52,'Daily-Prod.'!AED52),"")</f>
        <v>7.2272727272727275</v>
      </c>
      <c r="AP52" s="66">
        <f>IFERROR(('Daily-Prod.'!AYZ52+'Daily-Prod.'!AYQ52+'Daily-Prod.'!AYH52+'Daily-Prod.'!AXY52+'Daily-Prod.'!AXP52+'Daily-Prod.'!AXG52+'Daily-Prod.'!AWX52+'Daily-Prod.'!AWO52+'Daily-Prod.'!AWF52+'Daily-Prod.'!AVW52+'Daily-Prod.'!AVN52+'Daily-Prod.'!AVE52+'Daily-Prod.'!AUV52+'Daily-Prod.'!AUM52+'Daily-Prod.'!AUD52+'Daily-Prod.'!ATU52+'Daily-Prod.'!ATL52+'Daily-Prod.'!ATC52+'Daily-Prod.'!AST52+'Daily-Prod.'!ASK52+'Daily-Prod.'!ASB52+'Daily-Prod.'!ARS52+'Daily-Prod.'!ARJ52+'Daily-Prod.'!ARA52+'Daily-Prod.'!AQR52+'Daily-Prod.'!AQI52+'Daily-Prod.'!APZ52+'Daily-Prod.'!APQ52+'Daily-Prod.'!APH52+'Daily-Prod.'!AOY52+'Daily-Prod.'!AOP52)/AS52,"")</f>
        <v>0.66049382716049387</v>
      </c>
      <c r="AQ52" s="475">
        <f>IFERROR(('Daily-Prod.'!AZA52+'Daily-Prod.'!AYR52+'Daily-Prod.'!AYI52+'Daily-Prod.'!AXZ52+'Daily-Prod.'!AXQ52+'Daily-Prod.'!AXH52+'Daily-Prod.'!AWY52+'Daily-Prod.'!AWP52+'Daily-Prod.'!AWG52+'Daily-Prod.'!AVX52+'Daily-Prod.'!AVO52+'Daily-Prod.'!AVF52+'Daily-Prod.'!AUW52+'Daily-Prod.'!AUN52+'Daily-Prod.'!AUE52+'Daily-Prod.'!ATV52+'Daily-Prod.'!ATM52+'Daily-Prod.'!ATD52+'Daily-Prod.'!ASU52+'Daily-Prod.'!ASL52+'Daily-Prod.'!ASC52+'Daily-Prod.'!ART52+'Daily-Prod.'!ARK52+'Daily-Prod.'!ARB52+'Daily-Prod.'!AQS52+'Daily-Prod.'!AQJ52+'Daily-Prod.'!AQA52+'Daily-Prod.'!APR52+'Daily-Prod.'!API52+'Daily-Prod.'!AOZ52+'Daily-Prod.'!AOQ52)/AS52,"")</f>
        <v>0.20061728395061729</v>
      </c>
      <c r="AR52" s="475">
        <f>IFERROR(('Daily-Prod.'!AZC52+'Daily-Prod.'!AYT52+'Daily-Prod.'!AYK52+'Daily-Prod.'!AYB52+'Daily-Prod.'!AXS52+'Daily-Prod.'!AXJ52+'Daily-Prod.'!AXA52+'Daily-Prod.'!AWR52+'Daily-Prod.'!AWI52+'Daily-Prod.'!AVZ52+'Daily-Prod.'!AVQ52+'Daily-Prod.'!AVH52+'Daily-Prod.'!AUY52+'Daily-Prod.'!AUP52+'Daily-Prod.'!AUG52+'Daily-Prod.'!ATX52+'Daily-Prod.'!ATO52+'Daily-Prod.'!ATF52+'Daily-Prod.'!ASW52+'Daily-Prod.'!ASN52+'Daily-Prod.'!ASE52+'Daily-Prod.'!ARV52+'Daily-Prod.'!ARM52+'Daily-Prod.'!ARD52+'Daily-Prod.'!AQU52+'Daily-Prod.'!AQL52+'Daily-Prod.'!AQC52+'Daily-Prod.'!APT52+'Daily-Prod.'!APK52+'Daily-Prod.'!APB52+'Daily-Prod.'!AOS52+'Daily-Prod.'!AZD52+'Daily-Prod.'!AYU52+'Daily-Prod.'!AYL52+'Daily-Prod.'!AYC52+'Daily-Prod.'!AXT52+'Daily-Prod.'!AXK52+'Daily-Prod.'!AXB52+'Daily-Prod.'!AWS52+'Daily-Prod.'!AWJ52+'Daily-Prod.'!AWA52+'Daily-Prod.'!AVR52+'Daily-Prod.'!AVI52+'Daily-Prod.'!AUZ52+'Daily-Prod.'!AUQ52+'Daily-Prod.'!AUH52+'Daily-Prod.'!ATY52+'Daily-Prod.'!ATP52+'Daily-Prod.'!ATG52+'Daily-Prod.'!ASX52+'Daily-Prod.'!ASO52+'Daily-Prod.'!ASF52+'Daily-Prod.'!ARW52+'Daily-Prod.'!ARN52+'Daily-Prod.'!ARE52+'Daily-Prod.'!AQV52+'Daily-Prod.'!AQM52+'Daily-Prod.'!AQD52+'Daily-Prod.'!APU52+'Daily-Prod.'!APL52+'Daily-Prod.'!APC52+'Daily-Prod.'!AOT52)/AS52,"")</f>
        <v>0.1388888888888889</v>
      </c>
      <c r="AS52" s="496">
        <f>IFERROR(('Daily-Prod.'!AZE52+'Daily-Prod.'!AYV52+'Daily-Prod.'!AYM52+'Daily-Prod.'!AYD52+'Daily-Prod.'!AXU52+'Daily-Prod.'!AXL52+'Daily-Prod.'!AXC52+'Daily-Prod.'!AWT52+'Daily-Prod.'!AWK52+'Daily-Prod.'!AWB52+'Daily-Prod.'!AVS52+'Daily-Prod.'!AVJ52+'Daily-Prod.'!AVA52+'Daily-Prod.'!AUR52+'Daily-Prod.'!AUI52+'Daily-Prod.'!ATZ52+'Daily-Prod.'!ATQ52+'Daily-Prod.'!ATH52+'Daily-Prod.'!ASY52+'Daily-Prod.'!ASP52+'Daily-Prod.'!ASG52+'Daily-Prod.'!ARX52+'Daily-Prod.'!ARO52+'Daily-Prod.'!ARF52+'Daily-Prod.'!AQW52+'Daily-Prod.'!AQN52+'Daily-Prod.'!AQE52+'Daily-Prod.'!APV52+'Daily-Prod.'!APM52+'Daily-Prod.'!APD52+'Daily-Prod.'!AOU52),"")</f>
        <v>324</v>
      </c>
      <c r="AT52" s="383"/>
      <c r="AU52" s="384">
        <f>IFERROR(('Daily-Prod.'!AZG52+'Daily-Prod.'!AYX52+'Daily-Prod.'!AYO52+'Daily-Prod.'!AYF52+'Daily-Prod.'!AXW52+'Daily-Prod.'!AXN52+'Daily-Prod.'!AXE52+'Daily-Prod.'!AWV52+'Daily-Prod.'!AWM52+'Daily-Prod.'!AWD52+'Daily-Prod.'!AVU52+'Daily-Prod.'!AVL52+'Daily-Prod.'!AVC52+'Daily-Prod.'!AUT52+'Daily-Prod.'!AUK52+'Daily-Prod.'!AUB52+'Daily-Prod.'!ATS52+'Daily-Prod.'!ATJ52+'Daily-Prod.'!ATA52+'Daily-Prod.'!ASR52+'Daily-Prod.'!ASI52+'Daily-Prod.'!ARZ52+'Daily-Prod.'!ARQ52+'Daily-Prod.'!ARH52+'Daily-Prod.'!AQY52+'Daily-Prod.'!AQP52+'Daily-Prod.'!AQG52+'Daily-Prod.'!APX52+'Daily-Prod.'!APO52+'Daily-Prod.'!APF52+'Daily-Prod.'!AOW52),"")</f>
        <v>45</v>
      </c>
      <c r="AV52" s="495" t="str">
        <f t="shared" si="28"/>
        <v/>
      </c>
      <c r="AW52" s="378">
        <f>IFERROR(AVERAGE('Daily-Prod.'!AZE52,'Daily-Prod.'!AYV52,'Daily-Prod.'!AYM52,'Daily-Prod.'!AYD52,'Daily-Prod.'!AXU52,'Daily-Prod.'!AXL52,'Daily-Prod.'!AXC52,'Daily-Prod.'!AWT52,'Daily-Prod.'!AWK52,'Daily-Prod.'!AWB52,'Daily-Prod.'!AVS52,'Daily-Prod.'!AVJ52,'Daily-Prod.'!AVA52,'Daily-Prod.'!AUR52,'Daily-Prod.'!AUI52,'Daily-Prod.'!ATZ52,'Daily-Prod.'!ATQ52,'Daily-Prod.'!ATH52,'Daily-Prod.'!ASY52,'Daily-Prod.'!ASP52,'Daily-Prod.'!ASG52,'Daily-Prod.'!ARX52,'Daily-Prod.'!ARO52,'Daily-Prod.'!ARF52,'Daily-Prod.'!AQW52,'Daily-Prod.'!AQN52,'Daily-Prod.'!AQE52,'Daily-Prod.'!APV52,'Daily-Prod.'!APM52,'Daily-Prod.'!APD52,'Daily-Prod.'!AOU52),"")</f>
        <v>14.086956521739131</v>
      </c>
      <c r="AX52" s="379" t="str">
        <f>IFERROR(AVERAGE('Daily-Prod.'!AZF52,'Daily-Prod.'!AYW52,'Daily-Prod.'!AYN52,'Daily-Prod.'!AYE52,'Daily-Prod.'!AXV52,'Daily-Prod.'!AXM52,'Daily-Prod.'!AXD52,'Daily-Prod.'!AWU52,'Daily-Prod.'!AWL52,'Daily-Prod.'!AWC52,'Daily-Prod.'!AVT52,'Daily-Prod.'!AVK52,'Daily-Prod.'!AVB52,'Daily-Prod.'!AUS52,'Daily-Prod.'!AUJ52,'Daily-Prod.'!AUA52,'Daily-Prod.'!ATR52,'Daily-Prod.'!ATI52,'Daily-Prod.'!ASZ52,'Daily-Prod.'!ASQ52,'Daily-Prod.'!ASH52,'Daily-Prod.'!ARY52,'Daily-Prod.'!ARP52,'Daily-Prod.'!ARG52,'Daily-Prod.'!AQX52,'Daily-Prod.'!AQO52,'Daily-Prod.'!AQF52,'Daily-Prod.'!APW52,'Daily-Prod.'!APN52,'Daily-Prod.'!APE52,'Daily-Prod.'!AOV52),"")</f>
        <v/>
      </c>
      <c r="AY52" s="380">
        <f>IFERROR(AVERAGE('Daily-Prod.'!AZG52,'Daily-Prod.'!AYX52,'Daily-Prod.'!AYO52,'Daily-Prod.'!AYF52,'Daily-Prod.'!AXW52,'Daily-Prod.'!AXN52,'Daily-Prod.'!AXE52,'Daily-Prod.'!AWV52,'Daily-Prod.'!AWM52,'Daily-Prod.'!AWD52,'Daily-Prod.'!AVU52,'Daily-Prod.'!AVL52,'Daily-Prod.'!AVC52,'Daily-Prod.'!AUT52,'Daily-Prod.'!AUK52,'Daily-Prod.'!AUB52,'Daily-Prod.'!ATS52,'Daily-Prod.'!ATJ52,'Daily-Prod.'!ATA52,'Daily-Prod.'!ASR52,'Daily-Prod.'!ASI52,'Daily-Prod.'!ARZ52,'Daily-Prod.'!ARQ52,'Daily-Prod.'!ARH52,'Daily-Prod.'!AQY52,'Daily-Prod.'!AQP52,'Daily-Prod.'!AQG52,'Daily-Prod.'!APX52,'Daily-Prod.'!APO52,'Daily-Prod.'!APF52,'Daily-Prod.'!AOW52),"")</f>
        <v>4.5</v>
      </c>
      <c r="AZ52" s="66">
        <f>IFERROR(('Daily-Prod.'!BJJ52+'Daily-Prod.'!BJA52+'Daily-Prod.'!BIR52+'Daily-Prod.'!BII52+'Daily-Prod.'!BHZ52+'Daily-Prod.'!BHQ52+'Daily-Prod.'!BHH52+'Daily-Prod.'!BGY52+'Daily-Prod.'!BGP52+'Daily-Prod.'!BGG52+'Daily-Prod.'!BFX52+'Daily-Prod.'!BFO52+'Daily-Prod.'!BFF52+'Daily-Prod.'!BEW52+'Daily-Prod.'!BEN52+'Daily-Prod.'!BEE52+'Daily-Prod.'!BDV52+'Daily-Prod.'!BDM52+'Daily-Prod.'!BDD52+'Daily-Prod.'!BCU52+'Daily-Prod.'!BCL52+'Daily-Prod.'!BCC52+'Daily-Prod.'!BBT52+'Daily-Prod.'!BBK52+'Daily-Prod.'!BBB52+'Daily-Prod.'!BAS52+'Daily-Prod.'!BAJ52+'Daily-Prod.'!BAA52+'Daily-Prod.'!AZR52+'Daily-Prod.'!AZI52)/BC52,"")</f>
        <v>0.68333333333333335</v>
      </c>
      <c r="BA52" s="475">
        <f>IFERROR(('Daily-Prod.'!BJK52+'Daily-Prod.'!BJB52+'Daily-Prod.'!BIS52+'Daily-Prod.'!BIJ52+'Daily-Prod.'!BIA52+'Daily-Prod.'!BHR52+'Daily-Prod.'!BHI52+'Daily-Prod.'!BGZ52+'Daily-Prod.'!BGQ52+'Daily-Prod.'!BGH52+'Daily-Prod.'!BFY52+'Daily-Prod.'!BFP52+'Daily-Prod.'!BFG52+'Daily-Prod.'!BEX52+'Daily-Prod.'!BEO52+'Daily-Prod.'!BEF52+'Daily-Prod.'!BDW52+'Daily-Prod.'!BDN52+'Daily-Prod.'!BDE52+'Daily-Prod.'!BCV52+'Daily-Prod.'!BCM52+'Daily-Prod.'!BCD52+'Daily-Prod.'!BBU52+'Daily-Prod.'!BBL52+'Daily-Prod.'!BBC52+'Daily-Prod.'!BAT52+'Daily-Prod.'!BAK52+'Daily-Prod.'!BAB52+'Daily-Prod.'!AZS52+'Daily-Prod.'!AZJ52)/BC52,"")</f>
        <v>0.2</v>
      </c>
      <c r="BB52" s="475">
        <f>IFERROR(('Daily-Prod.'!BJM52+'Daily-Prod.'!BJD52+'Daily-Prod.'!BIU52+'Daily-Prod.'!BIL52+'Daily-Prod.'!BIC52+'Daily-Prod.'!BHT52+'Daily-Prod.'!BHK52+'Daily-Prod.'!BHB52+'Daily-Prod.'!BGS52+'Daily-Prod.'!BGJ52+'Daily-Prod.'!BGA52+'Daily-Prod.'!BFR52+'Daily-Prod.'!BFI52+'Daily-Prod.'!BEZ52+'Daily-Prod.'!BEQ52+'Daily-Prod.'!BEH52+'Daily-Prod.'!BDY52+'Daily-Prod.'!BDP52+'Daily-Prod.'!BDG52+'Daily-Prod.'!BCX52+'Daily-Prod.'!BCO52+'Daily-Prod.'!BCF52+'Daily-Prod.'!BBW52+'Daily-Prod.'!BBN52+'Daily-Prod.'!BBE52+'Daily-Prod.'!BAV52+'Daily-Prod.'!BAM52+'Daily-Prod.'!BAD52+'Daily-Prod.'!AZU52+'Daily-Prod.'!AZL52+'Daily-Prod.'!BJN52+'Daily-Prod.'!BJE52+'Daily-Prod.'!BIV52+'Daily-Prod.'!BIM52+'Daily-Prod.'!BID52+'Daily-Prod.'!BHU52+'Daily-Prod.'!BHL52+'Daily-Prod.'!BHC52+'Daily-Prod.'!BGT52+'Daily-Prod.'!BGK52+'Daily-Prod.'!BGB52+'Daily-Prod.'!BFS52+'Daily-Prod.'!BFJ52+'Daily-Prod.'!BFA52+'Daily-Prod.'!BER52+'Daily-Prod.'!BEI52+'Daily-Prod.'!BDZ52+'Daily-Prod.'!BDQ52+'Daily-Prod.'!BDH52+'Daily-Prod.'!BCY52+'Daily-Prod.'!BCP52+'Daily-Prod.'!BCG52+'Daily-Prod.'!BBX52+'Daily-Prod.'!BBO52+'Daily-Prod.'!BBF52+'Daily-Prod.'!BAW52+'Daily-Prod.'!BAN52+'Daily-Prod.'!BAE52+'Daily-Prod.'!AZV52+'Daily-Prod.'!AZM52)/BC52,"")</f>
        <v>0.11666666666666667</v>
      </c>
      <c r="BC52" s="496">
        <f>IFERROR(('Daily-Prod.'!BJO52+'Daily-Prod.'!BJF52+'Daily-Prod.'!BIW52+'Daily-Prod.'!BIN52+'Daily-Prod.'!BIE52+'Daily-Prod.'!BHV52+'Daily-Prod.'!BHM52+'Daily-Prod.'!BHD52+'Daily-Prod.'!BGU52+'Daily-Prod.'!BGL52+'Daily-Prod.'!BGC52+'Daily-Prod.'!BFT52+'Daily-Prod.'!BFK52+'Daily-Prod.'!BFB52+'Daily-Prod.'!BES52+'Daily-Prod.'!BEJ52+'Daily-Prod.'!BEA52+'Daily-Prod.'!BDR52+'Daily-Prod.'!BDI52+'Daily-Prod.'!BCZ52+'Daily-Prod.'!BCQ52+'Daily-Prod.'!BCH52+'Daily-Prod.'!BBY52+'Daily-Prod.'!BBP52+'Daily-Prod.'!BBG52+'Daily-Prod.'!BAX52+'Daily-Prod.'!BAO52+'Daily-Prod.'!BAF52+'Daily-Prod.'!AZW52+'Daily-Prod.'!AZN52),"")</f>
        <v>360</v>
      </c>
      <c r="BD52" s="166"/>
      <c r="BE52" s="168"/>
      <c r="BF52" s="171" t="str">
        <f t="shared" si="32"/>
        <v/>
      </c>
      <c r="BG52" s="67">
        <f>IFERROR(AVERAGE('Daily-Prod.'!BJO52,'Daily-Prod.'!BJF52,'Daily-Prod.'!BIW52,'Daily-Prod.'!BIN52,'Daily-Prod.'!BIE52,'Daily-Prod.'!BHV52,'Daily-Prod.'!BHM52,'Daily-Prod.'!BHD52,'Daily-Prod.'!BGU52,'Daily-Prod.'!BGL52,'Daily-Prod.'!BGC52,'Daily-Prod.'!BFT52,'Daily-Prod.'!BFK52,'Daily-Prod.'!BFB52,'Daily-Prod.'!BES52,'Daily-Prod.'!BEJ52,'Daily-Prod.'!BEA52,'Daily-Prod.'!BDR52,'Daily-Prod.'!BDI52,'Daily-Prod.'!BCZ52,'Daily-Prod.'!BCQ52,'Daily-Prod.'!BCH52,'Daily-Prod.'!BBY52,'Daily-Prod.'!BBP52,'Daily-Prod.'!BBG52,'Daily-Prod.'!BAX52,'Daily-Prod.'!BAO52,'Daily-Prod.'!BAF52,'Daily-Prod.'!AZW52,'Daily-Prod.'!AZN52),"")</f>
        <v>18.94736842105263</v>
      </c>
      <c r="BH52" s="175" t="str">
        <f>IFERROR(AVERAGE('Daily-Prod.'!BJP52,'Daily-Prod.'!BJG52,'Daily-Prod.'!BIX52,'Daily-Prod.'!BIO52,'Daily-Prod.'!BIF52,'Daily-Prod.'!BHW52,'Daily-Prod.'!BHN52,'Daily-Prod.'!BHE52,'Daily-Prod.'!BGV52,'Daily-Prod.'!BGM52,'Daily-Prod.'!BGD52,'Daily-Prod.'!BFU52,'Daily-Prod.'!BFL52,'Daily-Prod.'!BFC52,'Daily-Prod.'!BET52,'Daily-Prod.'!BEK52,'Daily-Prod.'!BEB52,'Daily-Prod.'!BDS52,'Daily-Prod.'!BDJ52,'Daily-Prod.'!BDA52,'Daily-Prod.'!BCR52,'Daily-Prod.'!BCI52,'Daily-Prod.'!BBZ52,'Daily-Prod.'!BBQ52,'Daily-Prod.'!BBH52,'Daily-Prod.'!BAY52,'Daily-Prod.'!BAP52,'Daily-Prod.'!BAG52,'Daily-Prod.'!AZX52,'Daily-Prod.'!AZO52),"")</f>
        <v/>
      </c>
      <c r="BI52" s="171" t="str">
        <f>IFERROR(AVERAGE('Daily-Prod.'!BJQ52,'Daily-Prod.'!BJH52,'Daily-Prod.'!BIY52,'Daily-Prod.'!BIP52,'Daily-Prod.'!BIG52,'Daily-Prod.'!BHX52,'Daily-Prod.'!BHO52,'Daily-Prod.'!BHF52,'Daily-Prod.'!BGW52,'Daily-Prod.'!BGN52,'Daily-Prod.'!BGE52,'Daily-Prod.'!BFV52,'Daily-Prod.'!BFM52,'Daily-Prod.'!BFD52,'Daily-Prod.'!BEU52,'Daily-Prod.'!BEL52,'Daily-Prod.'!BEC52,'Daily-Prod.'!BDT52,'Daily-Prod.'!BDK52,'Daily-Prod.'!BDB52,'Daily-Prod.'!BCS52,'Daily-Prod.'!BCJ52,'Daily-Prod.'!BCA52,'Daily-Prod.'!BBR52,'Daily-Prod.'!BBI52,'Daily-Prod.'!BAZ52,'Daily-Prod.'!BAQ52,'Daily-Prod.'!BAH52,'Daily-Prod.'!AZY52,'Daily-Prod.'!AZP52),"")</f>
        <v/>
      </c>
      <c r="BJ52" s="66">
        <f>IFERROR((('Daily-Prod.'!BUC52+'Daily-Prod.'!BTT52+'Daily-Prod.'!BTK52+'Daily-Prod.'!BTB52+'Daily-Prod.'!BSS52+'Daily-Prod.'!BSJ52+'Daily-Prod.'!BSA52+'Daily-Prod.'!BRR52+'Daily-Prod.'!BRI52+'Daily-Prod.'!BQZ52+'Daily-Prod.'!BQQ52+'Daily-Prod.'!BQH52+'Daily-Prod.'!BPY52+'Daily-Prod.'!BPP52+'Daily-Prod.'!BPG52+'Daily-Prod.'!BOX52+'Daily-Prod.'!BOO52+'Daily-Prod.'!BOF52+'Daily-Prod.'!BNW52+'Daily-Prod.'!BNN52+'Daily-Prod.'!BNE52+'Daily-Prod.'!BMV52+'Daily-Prod.'!BMM52+'Daily-Prod.'!BMD52+'Daily-Prod.'!BLU52+'Daily-Prod.'!BLL52+'Daily-Prod.'!BLC52+'Daily-Prod.'!BKT52+'Daily-Prod.'!BKK52+'Daily-Prod.'!BKB52+'Daily-Prod.'!BJS52)/BM52),"")</f>
        <v>0.67735470941883769</v>
      </c>
      <c r="BK52" s="475">
        <f>IFERROR((('Daily-Prod.'!BUD52+'Daily-Prod.'!BTU52+'Daily-Prod.'!BTL52+'Daily-Prod.'!BTC52+'Daily-Prod.'!BST52+'Daily-Prod.'!BSK52+'Daily-Prod.'!BSB52+'Daily-Prod.'!BRS52+'Daily-Prod.'!BRJ52+'Daily-Prod.'!BRA52+'Daily-Prod.'!BQR52+'Daily-Prod.'!BQI52+'Daily-Prod.'!BPZ52+'Daily-Prod.'!BPQ52+'Daily-Prod.'!BPH52+'Daily-Prod.'!BOY52+'Daily-Prod.'!BOP52+'Daily-Prod.'!BOG52+'Daily-Prod.'!BNX52+'Daily-Prod.'!BNO52+'Daily-Prod.'!BNF52+'Daily-Prod.'!BMW52+'Daily-Prod.'!BMN52+'Daily-Prod.'!BME52+'Daily-Prod.'!BLV52+'Daily-Prod.'!BLM52+'Daily-Prod.'!BLD52+'Daily-Prod.'!BKU52+'Daily-Prod.'!BKL52+'Daily-Prod.'!BKC52+'Daily-Prod.'!BJT52)/BM52),"")</f>
        <v>0.17434869739478959</v>
      </c>
      <c r="BL52" s="475">
        <f>IFERROR((('Daily-Prod.'!BUG52+'Daily-Prod.'!BTX52+'Daily-Prod.'!BTO52+'Daily-Prod.'!BTF52+'Daily-Prod.'!BSW52+'Daily-Prod.'!BSN52+'Daily-Prod.'!BSE52+'Daily-Prod.'!BRV52+'Daily-Prod.'!BRM52+'Daily-Prod.'!BRD52+'Daily-Prod.'!BQU52+'Daily-Prod.'!BQL52+'Daily-Prod.'!BQC52+'Daily-Prod.'!BPT52+'Daily-Prod.'!BPK52+'Daily-Prod.'!BPB52+'Daily-Prod.'!BOS52+'Daily-Prod.'!BOJ52+'Daily-Prod.'!BOA52+'Daily-Prod.'!BNR52+'Daily-Prod.'!BNI52+'Daily-Prod.'!BMZ52+'Daily-Prod.'!BMQ52+'Daily-Prod.'!BMH52+'Daily-Prod.'!BLY52+'Daily-Prod.'!BLP52+'Daily-Prod.'!BLG52+'Daily-Prod.'!BKX52+'Daily-Prod.'!BKO52+'Daily-Prod.'!BKF52+'Daily-Prod.'!BJW52+'Daily-Prod.'!BUF52+'Daily-Prod.'!BTW52+'Daily-Prod.'!BTN52+'Daily-Prod.'!BTE52+'Daily-Prod.'!BSV52+'Daily-Prod.'!BSM52+'Daily-Prod.'!BSD52+'Daily-Prod.'!BRU52+'Daily-Prod.'!BRL52+'Daily-Prod.'!BRC52+'Daily-Prod.'!BQT52+'Daily-Prod.'!BQK52+'Daily-Prod.'!BQB52+'Daily-Prod.'!BPS52+'Daily-Prod.'!BPJ52+'Daily-Prod.'!BPA52+'Daily-Prod.'!BOR52+'Daily-Prod.'!BOI52+'Daily-Prod.'!BNZ52+'Daily-Prod.'!BNQ52+'Daily-Prod.'!BNH52+'Daily-Prod.'!BMY52+'Daily-Prod.'!BMP52+'Daily-Prod.'!BMG52+'Daily-Prod.'!BLX52+'Daily-Prod.'!BLO52+'Daily-Prod.'!BLF52+'Daily-Prod.'!BKW52+'Daily-Prod.'!BKN52+'Daily-Prod.'!BKE52+'Daily-Prod.'!BJV52)/BM52),"")</f>
        <v>0.14829659318637275</v>
      </c>
      <c r="BM52" s="496">
        <f>IFERROR(('Daily-Prod.'!BUH52+'Daily-Prod.'!BTY52+'Daily-Prod.'!BTP52+'Daily-Prod.'!BTG52+'Daily-Prod.'!BSX52+'Daily-Prod.'!BSO52+'Daily-Prod.'!BSF52+'Daily-Prod.'!BRW52+'Daily-Prod.'!BRN52+'Daily-Prod.'!BRE52+'Daily-Prod.'!BQV52+'Daily-Prod.'!BQM52+'Daily-Prod.'!BQD52+'Daily-Prod.'!BPU52+'Daily-Prod.'!BPL52+'Daily-Prod.'!BPC52+'Daily-Prod.'!BOT52+'Daily-Prod.'!BOK52+'Daily-Prod.'!BOB52+'Daily-Prod.'!BNS52+'Daily-Prod.'!BNJ52+'Daily-Prod.'!BNA52+'Daily-Prod.'!BMR52+'Daily-Prod.'!BMI52+'Daily-Prod.'!BLZ52+'Daily-Prod.'!BLQ52+'Daily-Prod.'!BLH52+'Daily-Prod.'!BKY52+'Daily-Prod.'!BKP52+'Daily-Prod.'!BKG52+'Daily-Prod.'!BJX52),"")</f>
        <v>499</v>
      </c>
      <c r="BN52" s="166"/>
      <c r="BO52" s="168"/>
      <c r="BP52" s="171" t="str">
        <f t="shared" si="33"/>
        <v/>
      </c>
      <c r="BQ52" s="67">
        <f ca="1">IFERROR(AVERAGE(('Daily-Prod.'!BUH52,'Daily-Prod.'!BTY52,'Daily-Prod.'!BTP52,'Daily-Prod.'!BTG52,'Daily-Prod.'!BSX52,'Daily-Prod.'!BSO52,'Daily-Prod.'!BSF52,'Daily-Prod.'!BRW52,'Daily-Prod.'!BRN52,'Daily-Prod.'!BRE52,'Daily-Prod.'!BQV52,'Daily-Prod.'!BQM52,'Daily-Prod.'!BQD52,'Daily-Prod.'!BPU52,'Daily-Prod.'!BPL52,'Daily-Prod.'!BPC52,'Daily-Prod.'!BOT52,'Daily-Prod.'!BOK52,'Daily-Prod.'!BOB52,'Daily-Prod.'!BNS52,'Daily-Prod.'!BNJ52,'Daily-Prod.'!BNA52,'Daily-Prod.'!BMR52,'Daily-Prod.'!BMI52,'Daily-Prod.'!BLZ52,'Daily-Prod.'!BLQ52,'Daily-Prod.'!BLH52,'Daily-Prod.'!BKY52,'Daily-Prod.'!BKP52,'Daily-Prod.'!BKG52,'Daily-Prod.'!BJX52)),"")</f>
        <v>20.791666666666668</v>
      </c>
      <c r="BR52" s="175"/>
      <c r="BS52" s="171" t="str">
        <f>IFERROR((AVERAGE('Daily-Prod.'!BUJ52,'Daily-Prod.'!BUA52,'Daily-Prod.'!BTR52,'Daily-Prod.'!BTI52,'Daily-Prod.'!BSZ52,'Daily-Prod.'!BSQ52,'Daily-Prod.'!BSH52,'Daily-Prod.'!BRY52,'Daily-Prod.'!BRP52,'Daily-Prod.'!BRG52,'Daily-Prod.'!BQX52,'Daily-Prod.'!BQO52,'Daily-Prod.'!BQF52,'Daily-Prod.'!BPW52,'Daily-Prod.'!BPN52,'Daily-Prod.'!BPE52,'Daily-Prod.'!BOV52,'Daily-Prod.'!BOM52,'Daily-Prod.'!BOD52,'Daily-Prod.'!BNU52,'Daily-Prod.'!BNL52,'Daily-Prod.'!BNC52,'Daily-Prod.'!BMT52,'Daily-Prod.'!BMK52,'Daily-Prod.'!BMB52,'Daily-Prod.'!BLS52,'Daily-Prod.'!BLJ52,'Daily-Prod.'!BLA52,'Daily-Prod.'!BKR52,'Daily-Prod.'!BKI52,'Daily-Prod.'!BJZ52)),"")</f>
        <v/>
      </c>
    </row>
    <row r="53" spans="1:71" ht="13.5">
      <c r="A53" s="462" t="s">
        <v>172</v>
      </c>
      <c r="B53" s="66">
        <f>IFERROR(('Daily-Prod.'!JC53+'Daily-Prod.'!IT53+'Daily-Prod.'!IK53+'Daily-Prod.'!IB53+'Daily-Prod.'!HS53+'Daily-Prod.'!HJ53+'Daily-Prod.'!HA53+'Daily-Prod.'!GR53+'Daily-Prod.'!GI53+'Daily-Prod.'!FZ53+'Daily-Prod.'!FQ53+'Daily-Prod.'!FH53+'Daily-Prod.'!EY53+'Daily-Prod.'!EP53+'Daily-Prod.'!EG53+'Daily-Prod.'!DX53+'Daily-Prod.'!DO53+'Daily-Prod.'!DF53+'Daily-Prod.'!CW53+'Daily-Prod.'!CN53+'Daily-Prod.'!CE53+'Daily-Prod.'!BV53+'Daily-Prod.'!BM53+'Daily-Prod.'!BD53+'Daily-Prod.'!AU53+'Daily-Prod.'!AL53+'Daily-Prod.'!AC53+'Daily-Prod.'!T53+'Daily-Prod.'!K53+'Daily-Prod.'!B53)/E53,"")</f>
        <v>0.55335968379446643</v>
      </c>
      <c r="C53" s="475">
        <f>IFERROR(('Daily-Prod.'!JD53+'Daily-Prod.'!IU53+'Daily-Prod.'!IL53+'Daily-Prod.'!IC53+'Daily-Prod.'!HT53+'Daily-Prod.'!HK53+'Daily-Prod.'!HB53+'Daily-Prod.'!GS53+'Daily-Prod.'!GJ53+'Daily-Prod.'!GA53+'Daily-Prod.'!FR53+'Daily-Prod.'!FI53+'Daily-Prod.'!EZ53+'Daily-Prod.'!EQ53+'Daily-Prod.'!EH53+'Daily-Prod.'!DY53+'Daily-Prod.'!DP53+'Daily-Prod.'!DG53+'Daily-Prod.'!CX53+'Daily-Prod.'!CO53+'Daily-Prod.'!CF53+'Daily-Prod.'!BW53+'Daily-Prod.'!BN53+'Daily-Prod.'!BE53+'Daily-Prod.'!AV53+'Daily-Prod.'!AM53+'Daily-Prod.'!AD53+'Daily-Prod.'!U53+'Daily-Prod.'!L53+'Daily-Prod.'!C53)/E53,"")</f>
        <v>0.27667984189723321</v>
      </c>
      <c r="D53" s="475">
        <f>IFERROR(('Daily-Prod.'!JF53+'Daily-Prod.'!IW53+'Daily-Prod.'!IN53+'Daily-Prod.'!IE53+'Daily-Prod.'!HV53+'Daily-Prod.'!HM53+'Daily-Prod.'!HD53+'Daily-Prod.'!GU53+'Daily-Prod.'!GL53+'Daily-Prod.'!GC53+'Daily-Prod.'!FT53+'Daily-Prod.'!FK53+'Daily-Prod.'!FB53+'Daily-Prod.'!ES53+'Daily-Prod.'!EJ53+'Daily-Prod.'!EA53+'Daily-Prod.'!DR53+'Daily-Prod.'!DI53+'Daily-Prod.'!CZ53+'Daily-Prod.'!CQ53+'Daily-Prod.'!CH53+'Daily-Prod.'!BY53+'Daily-Prod.'!BP53+'Daily-Prod.'!BG53+'Daily-Prod.'!AX53+'Daily-Prod.'!AO53+'Daily-Prod.'!AF53+'Daily-Prod.'!W53+'Daily-Prod.'!N53+'Daily-Prod.'!E53+'Daily-Prod.'!JG53+'Daily-Prod.'!IX53+'Daily-Prod.'!IO53+'Daily-Prod.'!IF53+'Daily-Prod.'!HW53+'Daily-Prod.'!HN53+'Daily-Prod.'!HE53+'Daily-Prod.'!GV53+'Daily-Prod.'!GM53+'Daily-Prod.'!GD53+'Daily-Prod.'!FU53+'Daily-Prod.'!FL53+'Daily-Prod.'!FC53+'Daily-Prod.'!ET53+'Daily-Prod.'!EK53+'Daily-Prod.'!EB53+'Daily-Prod.'!DS53+'Daily-Prod.'!DJ53+'Daily-Prod.'!DA53+'Daily-Prod.'!CR53+'Daily-Prod.'!CI53+'Daily-Prod.'!BZ53+'Daily-Prod.'!BQ53+'Daily-Prod.'!BH53+'Daily-Prod.'!AY53+'Daily-Prod.'!AP53+'Daily-Prod.'!AG53+'Daily-Prod.'!X53+'Daily-Prod.'!O53+'Daily-Prod.'!F53)/E53,"")</f>
        <v>0.16996047430830039</v>
      </c>
      <c r="E53" s="496">
        <f>IFERROR(('Daily-Prod.'!JH53+'Daily-Prod.'!IY53+'Daily-Prod.'!IP53+'Daily-Prod.'!IG53+'Daily-Prod.'!HX53+'Daily-Prod.'!HO53+'Daily-Prod.'!HF53+'Daily-Prod.'!GW53+'Daily-Prod.'!GN53+'Daily-Prod.'!GE53+'Daily-Prod.'!FV53+'Daily-Prod.'!FM53+'Daily-Prod.'!FD53+'Daily-Prod.'!EU53+'Daily-Prod.'!EL53+'Daily-Prod.'!EC53+'Daily-Prod.'!DT53+'Daily-Prod.'!DK53+'Daily-Prod.'!DB53+'Daily-Prod.'!CS53+'Daily-Prod.'!CJ53+'Daily-Prod.'!CA53+'Daily-Prod.'!BR53+'Daily-Prod.'!BI53+'Daily-Prod.'!AZ53+'Daily-Prod.'!AQ53+'Daily-Prod.'!AH53+'Daily-Prod.'!Y53+'Daily-Prod.'!P53+'Daily-Prod.'!G53),"")</f>
        <v>253</v>
      </c>
      <c r="F53" s="383"/>
      <c r="G53" s="384">
        <f>IFERROR(('Daily-Prod.'!JJ53+'Daily-Prod.'!JA53+'Daily-Prod.'!IR53+'Daily-Prod.'!II53+'Daily-Prod.'!HZ53+'Daily-Prod.'!HQ53+'Daily-Prod.'!HH53+'Daily-Prod.'!GY53+'Daily-Prod.'!GP53+'Daily-Prod.'!GG53+'Daily-Prod.'!FX53+'Daily-Prod.'!FO53+'Daily-Prod.'!FF53+'Daily-Prod.'!EW53+'Daily-Prod.'!EN53+'Daily-Prod.'!EE53+'Daily-Prod.'!DV53+'Daily-Prod.'!DM53+'Daily-Prod.'!DD53+'Daily-Prod.'!CU53+'Daily-Prod.'!CL53+'Daily-Prod.'!CC53+'Daily-Prod.'!BT53+'Daily-Prod.'!BK53+'Daily-Prod.'!BB53+'Daily-Prod.'!AS53+'Daily-Prod.'!AJ53+'Daily-Prod.'!AA53+'Daily-Prod.'!R53+'Daily-Prod.'!I53),"")</f>
        <v>110</v>
      </c>
      <c r="H53" s="495" t="str">
        <f t="shared" si="26"/>
        <v/>
      </c>
      <c r="I53" s="378">
        <f>IFERROR(AVERAGE('Daily-Prod.'!JH53,'Daily-Prod.'!IY53,'Daily-Prod.'!IP53,'Daily-Prod.'!IG53,'Daily-Prod.'!HX53,'Daily-Prod.'!HO53,'Daily-Prod.'!HF53,'Daily-Prod.'!GW53,'Daily-Prod.'!GN53,'Daily-Prod.'!GE53,'Daily-Prod.'!FV53,'Daily-Prod.'!FM53,'Daily-Prod.'!FD53,'Daily-Prod.'!EU53,'Daily-Prod.'!EL53,'Daily-Prod.'!EC53,'Daily-Prod.'!DT53,'Daily-Prod.'!DK53,'Daily-Prod.'!DB53,'Daily-Prod.'!CS53,'Daily-Prod.'!CJ53,'Daily-Prod.'!CA53,'Daily-Prod.'!BR53,'Daily-Prod.'!BI53,'Daily-Prod.'!AZ53,'Daily-Prod.'!AQ53,'Daily-Prod.'!AH53,'Daily-Prod.'!Y53,'Daily-Prod.'!P53,'Daily-Prod.'!G53),"")</f>
        <v>14.055555555555555</v>
      </c>
      <c r="J53" s="379" t="str">
        <f>IFERROR(AVERAGE('Daily-Prod.'!JI53,'Daily-Prod.'!IZ53,'Daily-Prod.'!IQ53,'Daily-Prod.'!IH53,'Daily-Prod.'!HY53,'Daily-Prod.'!HP53,'Daily-Prod.'!HG53,'Daily-Prod.'!GX53,'Daily-Prod.'!GO53,'Daily-Prod.'!GF53,'Daily-Prod.'!FW53,'Daily-Prod.'!FN53,'Daily-Prod.'!FE53,'Daily-Prod.'!EV53,'Daily-Prod.'!EM53,'Daily-Prod.'!ED53,'Daily-Prod.'!DU53,'Daily-Prod.'!DL53,'Daily-Prod.'!DC53,'Daily-Prod.'!CT53,'Daily-Prod.'!CK53,'Daily-Prod.'!CB53,'Daily-Prod.'!BS53,'Daily-Prod.'!BJ53,'Daily-Prod.'!BA53,'Daily-Prod.'!AR53,'Daily-Prod.'!AI53,'Daily-Prod.'!Z53,'Daily-Prod.'!Q53,'Daily-Prod.'!H53),"")</f>
        <v/>
      </c>
      <c r="K53" s="380">
        <f>IFERROR(AVERAGE('Daily-Prod.'!JJ53,'Daily-Prod.'!JA53,'Daily-Prod.'!IR53,'Daily-Prod.'!II53,'Daily-Prod.'!HZ53,'Daily-Prod.'!HQ53,'Daily-Prod.'!HH53,'Daily-Prod.'!GY53,'Daily-Prod.'!GP53,'Daily-Prod.'!GG53,'Daily-Prod.'!FX53,'Daily-Prod.'!FO53,'Daily-Prod.'!FF53,'Daily-Prod.'!EW53,'Daily-Prod.'!EN53,'Daily-Prod.'!EE53,'Daily-Prod.'!DV53,'Daily-Prod.'!DM53,'Daily-Prod.'!DD53,'Daily-Prod.'!CU53,'Daily-Prod.'!CL53,'Daily-Prod.'!CC53,'Daily-Prod.'!BT53,'Daily-Prod.'!BK53,'Daily-Prod.'!BB53,'Daily-Prod.'!AS53,'Daily-Prod.'!AJ53,'Daily-Prod.'!AA53,'Daily-Prod.'!R53,'Daily-Prod.'!I53),"")</f>
        <v>10</v>
      </c>
      <c r="L53" s="66">
        <f>IFERROR(('Daily-Prod.'!TV53+'Daily-Prod.'!TM53+'Daily-Prod.'!TD53+'Daily-Prod.'!SU53+'Daily-Prod.'!SL53+'Daily-Prod.'!SC53+'Daily-Prod.'!RT53+'Daily-Prod.'!RK53+'Daily-Prod.'!RB53+'Daily-Prod.'!QS53+'Daily-Prod.'!QJ53+'Daily-Prod.'!QA53+'Daily-Prod.'!PR53+'Daily-Prod.'!PI53+'Daily-Prod.'!OZ53+'Daily-Prod.'!OQ53+'Daily-Prod.'!OH53+'Daily-Prod.'!NY53+'Daily-Prod.'!NP53+'Daily-Prod.'!NG53+'Daily-Prod.'!MX53+'Daily-Prod.'!MO53+'Daily-Prod.'!MF53+'Daily-Prod.'!LW53+'Daily-Prod.'!LN53+'Daily-Prod.'!LE53+'Daily-Prod.'!KV53+'Daily-Prod.'!KM53+'Daily-Prod.'!KD53+'Daily-Prod.'!JU53+'Daily-Prod.'!JL53)/O53,"")</f>
        <v>0.62015503875968991</v>
      </c>
      <c r="M53" s="475">
        <f>IFERROR(('Daily-Prod.'!TW53+'Daily-Prod.'!TN53+'Daily-Prod.'!TE53+'Daily-Prod.'!SV53+'Daily-Prod.'!SM53+'Daily-Prod.'!SD53+'Daily-Prod.'!RU53+'Daily-Prod.'!RL53+'Daily-Prod.'!RC53+'Daily-Prod.'!QT53+'Daily-Prod.'!QK53+'Daily-Prod.'!QB53+'Daily-Prod.'!PS53+'Daily-Prod.'!PJ53+'Daily-Prod.'!PA53+'Daily-Prod.'!OR53+'Daily-Prod.'!OI53+'Daily-Prod.'!NZ53+'Daily-Prod.'!NQ53+'Daily-Prod.'!NH53+'Daily-Prod.'!MY53+'Daily-Prod.'!MP53+'Daily-Prod.'!MG53+'Daily-Prod.'!LX53+'Daily-Prod.'!LO53+'Daily-Prod.'!LF53+'Daily-Prod.'!KW53+'Daily-Prod.'!KN53+'Daily-Prod.'!KE53+'Daily-Prod.'!JV53+'Daily-Prod.'!JM53)/O53,"")</f>
        <v>0.24031007751937986</v>
      </c>
      <c r="N53" s="475">
        <f>IFERROR(('Daily-Prod.'!TY53+'Daily-Prod.'!TP53+'Daily-Prod.'!TG53+'Daily-Prod.'!SX53+'Daily-Prod.'!SO53+'Daily-Prod.'!SF53+'Daily-Prod.'!RW53+'Daily-Prod.'!RN53+'Daily-Prod.'!RE53+'Daily-Prod.'!QV53+'Daily-Prod.'!QM53+'Daily-Prod.'!QD53+'Daily-Prod.'!PU53+'Daily-Prod.'!PL53+'Daily-Prod.'!PC53+'Daily-Prod.'!OT53+'Daily-Prod.'!OK53+'Daily-Prod.'!OB53+'Daily-Prod.'!NS53+'Daily-Prod.'!NJ53+'Daily-Prod.'!NA53+'Daily-Prod.'!MR53+'Daily-Prod.'!MI53+'Daily-Prod.'!LZ53+'Daily-Prod.'!LQ53+'Daily-Prod.'!LH53+'Daily-Prod.'!KY53+'Daily-Prod.'!KP53+'Daily-Prod.'!KG53+'Daily-Prod.'!JX53+'Daily-Prod.'!JO53+'Daily-Prod.'!TZ53+'Daily-Prod.'!TQ53+'Daily-Prod.'!TH53+'Daily-Prod.'!SY53+'Daily-Prod.'!SP53+'Daily-Prod.'!SG53+'Daily-Prod.'!RX53+'Daily-Prod.'!RO53+'Daily-Prod.'!RF53+'Daily-Prod.'!QW53+'Daily-Prod.'!QN53+'Daily-Prod.'!QE53+'Daily-Prod.'!PV53+'Daily-Prod.'!PM53+'Daily-Prod.'!PD53+'Daily-Prod.'!OU53+'Daily-Prod.'!OL53+'Daily-Prod.'!OC53+'Daily-Prod.'!NT53+'Daily-Prod.'!NK53+'Daily-Prod.'!NB53+'Daily-Prod.'!MS53+'Daily-Prod.'!MJ53+'Daily-Prod.'!MA53+'Daily-Prod.'!LR53+'Daily-Prod.'!LI53+'Daily-Prod.'!KZ53+'Daily-Prod.'!KQ53+'Daily-Prod.'!KH53+'Daily-Prod.'!JY53+'Daily-Prod.'!JP53)/O53,"")</f>
        <v>0.13953488372093023</v>
      </c>
      <c r="O53" s="496">
        <f>IFERROR(('Daily-Prod.'!UA53+'Daily-Prod.'!TR53+'Daily-Prod.'!TI53+'Daily-Prod.'!SZ53+'Daily-Prod.'!SQ53+'Daily-Prod.'!SH53+'Daily-Prod.'!RY53+'Daily-Prod.'!RP53+'Daily-Prod.'!RG53+'Daily-Prod.'!QX53+'Daily-Prod.'!QO53+'Daily-Prod.'!QF53+'Daily-Prod.'!PW53+'Daily-Prod.'!PN53+'Daily-Prod.'!PE53+'Daily-Prod.'!OV53+'Daily-Prod.'!OM53+'Daily-Prod.'!OD53+'Daily-Prod.'!NU53+'Daily-Prod.'!NL53+'Daily-Prod.'!NC53+'Daily-Prod.'!MT53+'Daily-Prod.'!MK53+'Daily-Prod.'!MB53+'Daily-Prod.'!LS53+'Daily-Prod.'!LJ53+'Daily-Prod.'!LA53+'Daily-Prod.'!KR53+'Daily-Prod.'!KI53+'Daily-Prod.'!JZ53+'Daily-Prod.'!JQ53),"")</f>
        <v>258</v>
      </c>
      <c r="P53" s="383"/>
      <c r="Q53" s="384">
        <f>IFERROR(('Daily-Prod.'!UC53+'Daily-Prod.'!TT53+'Daily-Prod.'!TK53+'Daily-Prod.'!TB53+'Daily-Prod.'!SS53+'Daily-Prod.'!SJ53+'Daily-Prod.'!SA53+'Daily-Prod.'!RR53+'Daily-Prod.'!RI53+'Daily-Prod.'!QZ53+'Daily-Prod.'!QQ53+'Daily-Prod.'!QH53+'Daily-Prod.'!PY53+'Daily-Prod.'!PP53+'Daily-Prod.'!PG53+'Daily-Prod.'!OX53+'Daily-Prod.'!OO53+'Daily-Prod.'!OF53+'Daily-Prod.'!NW53+'Daily-Prod.'!NN53+'Daily-Prod.'!NE53+'Daily-Prod.'!MV53+'Daily-Prod.'!MM53+'Daily-Prod.'!MD53+'Daily-Prod.'!LU53+'Daily-Prod.'!LL53+'Daily-Prod.'!LC53+'Daily-Prod.'!KT53+'Daily-Prod.'!KK53+'Daily-Prod.'!KB53+'Daily-Prod.'!JS53),"")</f>
        <v>142</v>
      </c>
      <c r="R53" s="495" t="str">
        <f t="shared" si="30"/>
        <v/>
      </c>
      <c r="S53" s="378">
        <f>IFERROR(AVERAGE('Daily-Prod.'!TR53,'Daily-Prod.'!UA53,'Daily-Prod.'!TI53,'Daily-Prod.'!SZ53,'Daily-Prod.'!SQ53,'Daily-Prod.'!SH53,'Daily-Prod.'!RY53,'Daily-Prod.'!RP53,'Daily-Prod.'!RG53,'Daily-Prod.'!QX53,'Daily-Prod.'!QO53,'Daily-Prod.'!QF53,'Daily-Prod.'!PW53,'Daily-Prod.'!PN53,'Daily-Prod.'!PE53,'Daily-Prod.'!OV53,'Daily-Prod.'!OM53,'Daily-Prod.'!OD53,'Daily-Prod.'!NU53,'Daily-Prod.'!NL53,'Daily-Prod.'!NC53,'Daily-Prod.'!MT53,'Daily-Prod.'!MK53,'Daily-Prod.'!MB53,'Daily-Prod.'!LS53,'Daily-Prod.'!LJ53,'Daily-Prod.'!LA53,'Daily-Prod.'!KR53,'Daily-Prod.'!KI53,'Daily-Prod.'!JZ53),"")</f>
        <v>13.157894736842104</v>
      </c>
      <c r="T53" s="379" t="str">
        <f>IFERROR(AVERAGE('Daily-Prod.'!TS53,'Daily-Prod.'!UB53,'Daily-Prod.'!TJ53,'Daily-Prod.'!TA53,'Daily-Prod.'!SR53,'Daily-Prod.'!SI53,'Daily-Prod.'!RZ53,'Daily-Prod.'!RQ53,'Daily-Prod.'!RH53,'Daily-Prod.'!QY53,'Daily-Prod.'!QP53,'Daily-Prod.'!QG53,'Daily-Prod.'!PX53,'Daily-Prod.'!PO53,'Daily-Prod.'!PF53,'Daily-Prod.'!OW53,'Daily-Prod.'!ON53,'Daily-Prod.'!OE53,'Daily-Prod.'!NV53,'Daily-Prod.'!NM53,'Daily-Prod.'!ND53,'Daily-Prod.'!MU53,'Daily-Prod.'!ML53,'Daily-Prod.'!MC53,'Daily-Prod.'!LT53,'Daily-Prod.'!LK53,'Daily-Prod.'!LB53,'Daily-Prod.'!KS53,'Daily-Prod.'!KJ53,'Daily-Prod.'!KA53),"")</f>
        <v/>
      </c>
      <c r="U53" s="380">
        <f>IFERROR(AVERAGE('Daily-Prod.'!TT53,'Daily-Prod.'!UC53,'Daily-Prod.'!TK53,'Daily-Prod.'!TB53,'Daily-Prod.'!SS53,'Daily-Prod.'!SJ53,'Daily-Prod.'!SA53,'Daily-Prod.'!RR53,'Daily-Prod.'!RI53,'Daily-Prod.'!QZ53,'Daily-Prod.'!QQ53,'Daily-Prod.'!QH53,'Daily-Prod.'!PY53,'Daily-Prod.'!PP53,'Daily-Prod.'!PG53,'Daily-Prod.'!OX53,'Daily-Prod.'!OO53,'Daily-Prod.'!OF53,'Daily-Prod.'!NW53,'Daily-Prod.'!NN53,'Daily-Prod.'!NE53,'Daily-Prod.'!MV53,'Daily-Prod.'!MM53,'Daily-Prod.'!MD53,'Daily-Prod.'!LU53,'Daily-Prod.'!LL53,'Daily-Prod.'!LC53,'Daily-Prod.'!KT53,'Daily-Prod.'!KK53,'Daily-Prod.'!KB53),"")</f>
        <v>7.4736842105263159</v>
      </c>
      <c r="V53" s="66">
        <f>IFERROR(('Daily-Prod.'!ADN53+'Daily-Prod.'!ADE53+'Daily-Prod.'!ACV53+'Daily-Prod.'!ACM53+'Daily-Prod.'!ACD53+'Daily-Prod.'!ABU53+'Daily-Prod.'!ABL53+'Daily-Prod.'!ABC53+'Daily-Prod.'!AAT53+'Daily-Prod.'!AAK53+'Daily-Prod.'!AAB53+'Daily-Prod.'!ZS53+'Daily-Prod.'!ZJ53+'Daily-Prod.'!ZA53+'Daily-Prod.'!YR53+'Daily-Prod.'!YI53+'Daily-Prod.'!XZ53+'Daily-Prod.'!XQ53+'Daily-Prod.'!XH53+'Daily-Prod.'!WY53+'Daily-Prod.'!WP53+'Daily-Prod.'!WG53+'Daily-Prod.'!VX53+'Daily-Prod.'!VO53+'Daily-Prod.'!VF53+'Daily-Prod.'!UW53+'Daily-Prod.'!UN53+'Daily-Prod.'!UE53)/Y53,"")</f>
        <v>0.59859154929577463</v>
      </c>
      <c r="W53" s="475">
        <f>IFERROR(('Daily-Prod.'!ADO53+'Daily-Prod.'!ADF53+'Daily-Prod.'!ACW53+'Daily-Prod.'!ACN53+'Daily-Prod.'!ACE53+'Daily-Prod.'!ABV53+'Daily-Prod.'!ABM53+'Daily-Prod.'!ABD53+'Daily-Prod.'!AAU53+'Daily-Prod.'!AAL53+'Daily-Prod.'!AAC53+'Daily-Prod.'!ZT53+'Daily-Prod.'!ZK53+'Daily-Prod.'!ZB53+'Daily-Prod.'!YS53+'Daily-Prod.'!YJ53+'Daily-Prod.'!YA53+'Daily-Prod.'!XR53+'Daily-Prod.'!XI53+'Daily-Prod.'!WZ53+'Daily-Prod.'!WQ53+'Daily-Prod.'!WH53+'Daily-Prod.'!VY53+'Daily-Prod.'!VP53+'Daily-Prod.'!VG53+'Daily-Prod.'!UX53+'Daily-Prod.'!UO53+'Daily-Prod.'!UF53)/Y53,"")</f>
        <v>0.25704225352112675</v>
      </c>
      <c r="X53" s="475">
        <f>IFERROR(('Daily-Prod.'!ADR53+'Daily-Prod.'!ADI53+'Daily-Prod.'!ACZ53+'Daily-Prod.'!ACQ53+'Daily-Prod.'!ACH53+'Daily-Prod.'!ABY53+'Daily-Prod.'!ABP53+'Daily-Prod.'!ABG53+'Daily-Prod.'!AAX53+'Daily-Prod.'!AAO53+'Daily-Prod.'!AAF53+'Daily-Prod.'!ZW53+'Daily-Prod.'!ZN53+'Daily-Prod.'!ZE53+'Daily-Prod.'!YV53+'Daily-Prod.'!YM53+'Daily-Prod.'!YD53+'Daily-Prod.'!XU53+'Daily-Prod.'!XL53+'Daily-Prod.'!XC53+'Daily-Prod.'!WT53+'Daily-Prod.'!WK53+'Daily-Prod.'!WB53+'Daily-Prod.'!VS53+'Daily-Prod.'!VJ53+'Daily-Prod.'!VA53+'Daily-Prod.'!UR53+'Daily-Prod.'!UI53+'Daily-Prod.'!ADQ53+'Daily-Prod.'!ADH53+'Daily-Prod.'!ACY53+'Daily-Prod.'!ACP53+'Daily-Prod.'!ACG53+'Daily-Prod.'!ABX53+'Daily-Prod.'!ABO53+'Daily-Prod.'!ABF53+'Daily-Prod.'!AAW53+'Daily-Prod.'!AAN53+'Daily-Prod.'!AAE53+'Daily-Prod.'!ZV53+'Daily-Prod.'!ZM53+'Daily-Prod.'!ZD53+'Daily-Prod.'!YU53+'Daily-Prod.'!YL53+'Daily-Prod.'!YC53+'Daily-Prod.'!XT53+'Daily-Prod.'!XK53+'Daily-Prod.'!XB53+'Daily-Prod.'!WS53+'Daily-Prod.'!WJ53+'Daily-Prod.'!WA53+'Daily-Prod.'!VR53+'Daily-Prod.'!VI53+'Daily-Prod.'!UZ53+'Daily-Prod.'!UQ53+'Daily-Prod.'!UH53)/Y53,"")</f>
        <v>0.14436619718309859</v>
      </c>
      <c r="Y53" s="496">
        <f>IFERROR(('Daily-Prod.'!ADS53+'Daily-Prod.'!ADJ53+'Daily-Prod.'!ADA53+'Daily-Prod.'!ACR53+'Daily-Prod.'!ACI53+'Daily-Prod.'!ABZ53+'Daily-Prod.'!ABQ53+'Daily-Prod.'!ABH53+'Daily-Prod.'!AAY53+'Daily-Prod.'!AAP53+'Daily-Prod.'!AAG53+'Daily-Prod.'!ZX53+'Daily-Prod.'!ZO53+'Daily-Prod.'!ZF53+'Daily-Prod.'!YW53+'Daily-Prod.'!YN53+'Daily-Prod.'!YE53+'Daily-Prod.'!XV53+'Daily-Prod.'!XM53+'Daily-Prod.'!XD53+'Daily-Prod.'!WU53+'Daily-Prod.'!WL53+'Daily-Prod.'!WC53+'Daily-Prod.'!VT53+'Daily-Prod.'!VK53+'Daily-Prod.'!VB53+'Daily-Prod.'!US53+'Daily-Prod.'!UJ53),"")</f>
        <v>284</v>
      </c>
      <c r="Z53" s="383"/>
      <c r="AA53" s="384">
        <f>IFERROR(('Daily-Prod.'!ADU53+'Daily-Prod.'!ADL53+'Daily-Prod.'!ADC53+'Daily-Prod.'!ACT53+'Daily-Prod.'!ACK53+'Daily-Prod.'!ACB53+'Daily-Prod.'!ABS53+'Daily-Prod.'!ABJ53+'Daily-Prod.'!ABA53+'Daily-Prod.'!AAR53+'Daily-Prod.'!AAI53+'Daily-Prod.'!ZZ53+'Daily-Prod.'!ZQ53+'Daily-Prod.'!ZH53+'Daily-Prod.'!YY53+'Daily-Prod.'!YP53+'Daily-Prod.'!YG53+'Daily-Prod.'!XX53+'Daily-Prod.'!XO53+'Daily-Prod.'!XF53+'Daily-Prod.'!WW53+'Daily-Prod.'!WN53+'Daily-Prod.'!WE53+'Daily-Prod.'!VV53+'Daily-Prod.'!VM53+'Daily-Prod.'!VD53+'Daily-Prod.'!UU53+'Daily-Prod.'!UL53),"")</f>
        <v>116</v>
      </c>
      <c r="AB53" s="495" t="str">
        <f t="shared" si="31"/>
        <v/>
      </c>
      <c r="AC53" s="378">
        <f>IFERROR(AVERAGE('Daily-Prod.'!ADS53,'Daily-Prod.'!ADJ53,'Daily-Prod.'!ADA53,'Daily-Prod.'!ACR53,'Daily-Prod.'!ACI53,'Daily-Prod.'!ABZ53,'Daily-Prod.'!ABQ53,'Daily-Prod.'!ABH53,'Daily-Prod.'!AAY53,'Daily-Prod.'!AAP53,'Daily-Prod.'!AAG53,'Daily-Prod.'!ZX53,'Daily-Prod.'!ZO53,'Daily-Prod.'!ZF53,'Daily-Prod.'!YW53,'Daily-Prod.'!YN53,'Daily-Prod.'!YE53,'Daily-Prod.'!XV53,'Daily-Prod.'!XM53,'Daily-Prod.'!XD53,'Daily-Prod.'!WU53,'Daily-Prod.'!WL53,'Daily-Prod.'!WC53,'Daily-Prod.'!VT53,'Daily-Prod.'!VK53,'Daily-Prod.'!VB53,'Daily-Prod.'!US53,'Daily-Prod.'!UJ53),"")</f>
        <v>14.947368421052632</v>
      </c>
      <c r="AD53" s="379" t="str">
        <f>IFERROR(AVERAGE('Daily-Prod.'!ADT53,'Daily-Prod.'!ADK53,'Daily-Prod.'!ADB53,'Daily-Prod.'!ACS53,'Daily-Prod.'!ACJ53,'Daily-Prod.'!ACA53,'Daily-Prod.'!ABR53,'Daily-Prod.'!ABI53,'Daily-Prod.'!AAZ53,'Daily-Prod.'!AAQ53,'Daily-Prod.'!AAH53,'Daily-Prod.'!ZY53,'Daily-Prod.'!ZP53,'Daily-Prod.'!ZG53,'Daily-Prod.'!YX53,'Daily-Prod.'!YO53,'Daily-Prod.'!YF53,'Daily-Prod.'!XW53,'Daily-Prod.'!XN53,'Daily-Prod.'!XE53,'Daily-Prod.'!WV53,'Daily-Prod.'!WM53,'Daily-Prod.'!WD53,'Daily-Prod.'!VU53,'Daily-Prod.'!VL53,'Daily-Prod.'!VC53,'Daily-Prod.'!UT53,'Daily-Prod.'!UK53),"")</f>
        <v/>
      </c>
      <c r="AE53" s="380">
        <f>IFERROR(AVERAGE('Daily-Prod.'!ADU53,'Daily-Prod.'!ADL53,'Daily-Prod.'!ADC53,'Daily-Prod.'!ACT53,'Daily-Prod.'!ACK53,'Daily-Prod.'!ACB53,'Daily-Prod.'!ABS53,'Daily-Prod.'!ABJ53,'Daily-Prod.'!ABA53,'Daily-Prod.'!AAR53,'Daily-Prod.'!AAI53,'Daily-Prod.'!ZZ53,'Daily-Prod.'!ZQ53,'Daily-Prod.'!ZH53,'Daily-Prod.'!YY53,'Daily-Prod.'!YP53,'Daily-Prod.'!YG53,'Daily-Prod.'!XX53,'Daily-Prod.'!XO53,'Daily-Prod.'!XF53,'Daily-Prod.'!WW53,'Daily-Prod.'!WN53,'Daily-Prod.'!WE53,'Daily-Prod.'!VV53,'Daily-Prod.'!VM53,'Daily-Prod.'!VD53,'Daily-Prod.'!UU53,'Daily-Prod.'!UL53),"")</f>
        <v>6.4444444444444446</v>
      </c>
      <c r="AF53" s="66">
        <f>IFERROR(('Daily-Prod.'!AOG53+'Daily-Prod.'!ANX53+'Daily-Prod.'!ANO53+'Daily-Prod.'!ANF53+'Daily-Prod.'!AMW53+'Daily-Prod.'!AMN53+'Daily-Prod.'!AME53+'Daily-Prod.'!ALV53+'Daily-Prod.'!ALM53+'Daily-Prod.'!ALD53+'Daily-Prod.'!AKU53+'Daily-Prod.'!AKL53+'Daily-Prod.'!AKC53+'Daily-Prod.'!AJT53+'Daily-Prod.'!AJK53+'Daily-Prod.'!AJB53+'Daily-Prod.'!AIS53+'Daily-Prod.'!AIJ53+'Daily-Prod.'!AIA53+'Daily-Prod.'!AHR53+'Daily-Prod.'!AHI53+'Daily-Prod.'!AGZ53+'Daily-Prod.'!AGQ53+'Daily-Prod.'!AGH53+'Daily-Prod.'!AFY53+'Daily-Prod.'!AFP53+'Daily-Prod.'!AFG53+'Daily-Prod.'!AEX53+'Daily-Prod.'!AEO53+'Daily-Prod.'!AEF53+'Daily-Prod.'!ADW53)/AI53,"")</f>
        <v>0.55775577557755773</v>
      </c>
      <c r="AG53" s="475">
        <f>IFERROR(('Daily-Prod.'!AOH53+'Daily-Prod.'!ANY53+'Daily-Prod.'!ANP53+'Daily-Prod.'!ANG53+'Daily-Prod.'!AMX53+'Daily-Prod.'!AMO53+'Daily-Prod.'!AMF53+'Daily-Prod.'!ALW53+'Daily-Prod.'!ALN53+'Daily-Prod.'!ALE53+'Daily-Prod.'!AKV53+'Daily-Prod.'!AKM53+'Daily-Prod.'!AKD53+'Daily-Prod.'!AJU53+'Daily-Prod.'!AJL53+'Daily-Prod.'!AJC53+'Daily-Prod.'!AIT53+'Daily-Prod.'!AIK53+'Daily-Prod.'!AIB53+'Daily-Prod.'!AHS53+'Daily-Prod.'!AHJ53+'Daily-Prod.'!AHA53+'Daily-Prod.'!AGR53+'Daily-Prod.'!AGI53+'Daily-Prod.'!AFZ53+'Daily-Prod.'!AFQ53+'Daily-Prod.'!AFH53+'Daily-Prod.'!AEY53+'Daily-Prod.'!AEP53+'Daily-Prod.'!AEG53+'Daily-Prod.'!ADX53)/AI53,"")</f>
        <v>0.30363036303630364</v>
      </c>
      <c r="AH53" s="475">
        <f>IFERROR(('Daily-Prod.'!AOK53+'Daily-Prod.'!AOB53+'Daily-Prod.'!ANS53+'Daily-Prod.'!ANJ53+'Daily-Prod.'!ANA53+'Daily-Prod.'!AMR53+'Daily-Prod.'!AMI53+'Daily-Prod.'!ALZ53+'Daily-Prod.'!ALQ53+'Daily-Prod.'!ALH53+'Daily-Prod.'!AKY53+'Daily-Prod.'!AKP53+'Daily-Prod.'!AKG53+'Daily-Prod.'!AJX53+'Daily-Prod.'!AJO53+'Daily-Prod.'!AJF53+'Daily-Prod.'!AIW53+'Daily-Prod.'!AIN53+'Daily-Prod.'!AIE53+'Daily-Prod.'!AHV53+'Daily-Prod.'!AHM53+'Daily-Prod.'!AHD53+'Daily-Prod.'!AGU53+'Daily-Prod.'!AGL53+'Daily-Prod.'!AGC53+'Daily-Prod.'!AFT53+'Daily-Prod.'!AFK53+'Daily-Prod.'!AFB53+'Daily-Prod.'!AES53+'Daily-Prod.'!AEJ53+'Daily-Prod.'!AEA53+'Daily-Prod.'!AOJ53+'Daily-Prod.'!AOA53+'Daily-Prod.'!ANR53+'Daily-Prod.'!ANI53+'Daily-Prod.'!AMZ53+'Daily-Prod.'!AMQ53+'Daily-Prod.'!AMH53+'Daily-Prod.'!ALY53+'Daily-Prod.'!ALP53+'Daily-Prod.'!ALG53+'Daily-Prod.'!AKX53+'Daily-Prod.'!AKO53+'Daily-Prod.'!AKF53+'Daily-Prod.'!AJW53+'Daily-Prod.'!AJN53+'Daily-Prod.'!AJE53+'Daily-Prod.'!AIV53+'Daily-Prod.'!AIM53+'Daily-Prod.'!AID53+'Daily-Prod.'!AHU53+'Daily-Prod.'!AHL53+'Daily-Prod.'!AHC53+'Daily-Prod.'!AGT53+'Daily-Prod.'!AGK53+'Daily-Prod.'!AGB53+'Daily-Prod.'!AFS53+'Daily-Prod.'!AFJ53+'Daily-Prod.'!AFA53+'Daily-Prod.'!AER53+'Daily-Prod.'!AEI53+'Daily-Prod.'!ADZ53)/AI53,"")</f>
        <v>0.13861386138613863</v>
      </c>
      <c r="AI53" s="496">
        <f>IFERROR(('Daily-Prod.'!AOL53+'Daily-Prod.'!AOC53+'Daily-Prod.'!ANT53+'Daily-Prod.'!ANK53+'Daily-Prod.'!ANB53+'Daily-Prod.'!AMS53+'Daily-Prod.'!AMJ53+'Daily-Prod.'!AMA53+'Daily-Prod.'!ALR53+'Daily-Prod.'!ALI53+'Daily-Prod.'!AKZ53+'Daily-Prod.'!AKQ53+'Daily-Prod.'!AKH53+'Daily-Prod.'!AJY53+'Daily-Prod.'!AJP53+'Daily-Prod.'!AJG53+'Daily-Prod.'!AIX53+'Daily-Prod.'!AIO53+'Daily-Prod.'!AIF53+'Daily-Prod.'!AHW53+'Daily-Prod.'!AHN53+'Daily-Prod.'!AHE53+'Daily-Prod.'!AGV53+'Daily-Prod.'!AGM53+'Daily-Prod.'!AGD53+'Daily-Prod.'!AFU53+'Daily-Prod.'!AFL53+'Daily-Prod.'!AFC53+'Daily-Prod.'!AET53+'Daily-Prod.'!AEK53+'Daily-Prod.'!AEB53),"")</f>
        <v>303</v>
      </c>
      <c r="AJ53" s="383"/>
      <c r="AK53" s="384">
        <f>IFERROR(('Daily-Prod.'!AON53+'Daily-Prod.'!AOE53+'Daily-Prod.'!ANV53+'Daily-Prod.'!ANM53+'Daily-Prod.'!AND53+'Daily-Prod.'!AMU53+'Daily-Prod.'!AML53+'Daily-Prod.'!AMC53+'Daily-Prod.'!ALT53+'Daily-Prod.'!ALK53+'Daily-Prod.'!ALB53+'Daily-Prod.'!AKS53+'Daily-Prod.'!AKJ53+'Daily-Prod.'!AKA53+'Daily-Prod.'!AJR53+'Daily-Prod.'!AJI53+'Daily-Prod.'!AIZ53+'Daily-Prod.'!AIQ53+'Daily-Prod.'!AIH53+'Daily-Prod.'!AHY53+'Daily-Prod.'!AHP53+'Daily-Prod.'!AHG53+'Daily-Prod.'!AGX53+'Daily-Prod.'!AGO53+'Daily-Prod.'!AGF53+'Daily-Prod.'!AFW53+'Daily-Prod.'!AFN53+'Daily-Prod.'!AFE53+'Daily-Prod.'!AEV53+'Daily-Prod.'!AEM53+'Daily-Prod.'!AED53),"")</f>
        <v>147</v>
      </c>
      <c r="AL53" s="495" t="str">
        <f t="shared" si="27"/>
        <v/>
      </c>
      <c r="AM53" s="378">
        <f>IFERROR(AVERAGE('Daily-Prod.'!AOL53,'Daily-Prod.'!AOC53,'Daily-Prod.'!ANT53,'Daily-Prod.'!ANK53,'Daily-Prod.'!ANB53,'Daily-Prod.'!AMS53,'Daily-Prod.'!AMJ53,'Daily-Prod.'!AMA53,'Daily-Prod.'!ALR53,'Daily-Prod.'!ALI53,'Daily-Prod.'!AKZ53,'Daily-Prod.'!AKQ53,'Daily-Prod.'!AKH53,'Daily-Prod.'!AJY53,'Daily-Prod.'!AJP53,'Daily-Prod.'!AJG53,'Daily-Prod.'!AIX53,'Daily-Prod.'!AIO53,'Daily-Prod.'!AIF53,'Daily-Prod.'!AHW53,'Daily-Prod.'!AHN53,'Daily-Prod.'!AHE53,'Daily-Prod.'!AGV53,'Daily-Prod.'!AGM53,'Daily-Prod.'!AGD53,'Daily-Prod.'!AFU53,'Daily-Prod.'!AFL53,'Daily-Prod.'!AFC53,'Daily-Prod.'!AET53,'Daily-Prod.'!AEK53,'Daily-Prod.'!AEB53),"")</f>
        <v>14.428571428571429</v>
      </c>
      <c r="AN53" s="379"/>
      <c r="AO53" s="380">
        <f>IFERROR(AVERAGE('Daily-Prod.'!AON53,'Daily-Prod.'!AOE53,'Daily-Prod.'!ANV53,'Daily-Prod.'!ANM53,'Daily-Prod.'!AND53,'Daily-Prod.'!AMU53,'Daily-Prod.'!AML53,'Daily-Prod.'!AMC53,'Daily-Prod.'!ALT53,'Daily-Prod.'!ALK53,'Daily-Prod.'!ALB53,'Daily-Prod.'!AKS53,'Daily-Prod.'!AKJ53,'Daily-Prod.'!AKA53,'Daily-Prod.'!AJR53,'Daily-Prod.'!AJI53,'Daily-Prod.'!AIZ53,'Daily-Prod.'!AIQ53,'Daily-Prod.'!AIH53,'Daily-Prod.'!AHY53,'Daily-Prod.'!AHP53,'Daily-Prod.'!AHG53,'Daily-Prod.'!AGX53,'Daily-Prod.'!AGO53,'Daily-Prod.'!AGF53,'Daily-Prod.'!AFW53,'Daily-Prod.'!AFN53,'Daily-Prod.'!AFE53,'Daily-Prod.'!AEV53,'Daily-Prod.'!AEM53,'Daily-Prod.'!AED53),"")</f>
        <v>7</v>
      </c>
      <c r="AP53" s="66">
        <f>IFERROR(('Daily-Prod.'!AYZ53+'Daily-Prod.'!AYQ53+'Daily-Prod.'!AYH53+'Daily-Prod.'!AXY53+'Daily-Prod.'!AXP53+'Daily-Prod.'!AXG53+'Daily-Prod.'!AWX53+'Daily-Prod.'!AWO53+'Daily-Prod.'!AWF53+'Daily-Prod.'!AVW53+'Daily-Prod.'!AVN53+'Daily-Prod.'!AVE53+'Daily-Prod.'!AUV53+'Daily-Prod.'!AUM53+'Daily-Prod.'!AUD53+'Daily-Prod.'!ATU53+'Daily-Prod.'!ATL53+'Daily-Prod.'!ATC53+'Daily-Prod.'!AST53+'Daily-Prod.'!ASK53+'Daily-Prod.'!ASB53+'Daily-Prod.'!ARS53+'Daily-Prod.'!ARJ53+'Daily-Prod.'!ARA53+'Daily-Prod.'!AQR53+'Daily-Prod.'!AQI53+'Daily-Prod.'!APZ53+'Daily-Prod.'!APQ53+'Daily-Prod.'!APH53+'Daily-Prod.'!AOY53+'Daily-Prod.'!AOP53)/AS53,"")</f>
        <v>0.69321533923303835</v>
      </c>
      <c r="AQ53" s="475">
        <f>IFERROR(('Daily-Prod.'!AZA53+'Daily-Prod.'!AYR53+'Daily-Prod.'!AYI53+'Daily-Prod.'!AXZ53+'Daily-Prod.'!AXQ53+'Daily-Prod.'!AXH53+'Daily-Prod.'!AWY53+'Daily-Prod.'!AWP53+'Daily-Prod.'!AWG53+'Daily-Prod.'!AVX53+'Daily-Prod.'!AVO53+'Daily-Prod.'!AVF53+'Daily-Prod.'!AUW53+'Daily-Prod.'!AUN53+'Daily-Prod.'!AUE53+'Daily-Prod.'!ATV53+'Daily-Prod.'!ATM53+'Daily-Prod.'!ATD53+'Daily-Prod.'!ASU53+'Daily-Prod.'!ASL53+'Daily-Prod.'!ASC53+'Daily-Prod.'!ART53+'Daily-Prod.'!ARK53+'Daily-Prod.'!ARB53+'Daily-Prod.'!AQS53+'Daily-Prod.'!AQJ53+'Daily-Prod.'!AQA53+'Daily-Prod.'!APR53+'Daily-Prod.'!API53+'Daily-Prod.'!AOZ53+'Daily-Prod.'!AOQ53)/AS53,"")</f>
        <v>0.19764011799410031</v>
      </c>
      <c r="AR53" s="475">
        <f>IFERROR(('Daily-Prod.'!AZC53+'Daily-Prod.'!AYT53+'Daily-Prod.'!AYK53+'Daily-Prod.'!AYB53+'Daily-Prod.'!AXS53+'Daily-Prod.'!AXJ53+'Daily-Prod.'!AXA53+'Daily-Prod.'!AWR53+'Daily-Prod.'!AWI53+'Daily-Prod.'!AVZ53+'Daily-Prod.'!AVQ53+'Daily-Prod.'!AVH53+'Daily-Prod.'!AUY53+'Daily-Prod.'!AUP53+'Daily-Prod.'!AUG53+'Daily-Prod.'!ATX53+'Daily-Prod.'!ATO53+'Daily-Prod.'!ATF53+'Daily-Prod.'!ASW53+'Daily-Prod.'!ASN53+'Daily-Prod.'!ASE53+'Daily-Prod.'!ARV53+'Daily-Prod.'!ARM53+'Daily-Prod.'!ARD53+'Daily-Prod.'!AQU53+'Daily-Prod.'!AQL53+'Daily-Prod.'!AQC53+'Daily-Prod.'!APT53+'Daily-Prod.'!APK53+'Daily-Prod.'!APB53+'Daily-Prod.'!AOS53+'Daily-Prod.'!AZD53+'Daily-Prod.'!AYU53+'Daily-Prod.'!AYL53+'Daily-Prod.'!AYC53+'Daily-Prod.'!AXT53+'Daily-Prod.'!AXK53+'Daily-Prod.'!AXB53+'Daily-Prod.'!AWS53+'Daily-Prod.'!AWJ53+'Daily-Prod.'!AWA53+'Daily-Prod.'!AVR53+'Daily-Prod.'!AVI53+'Daily-Prod.'!AUZ53+'Daily-Prod.'!AUQ53+'Daily-Prod.'!AUH53+'Daily-Prod.'!ATY53+'Daily-Prod.'!ATP53+'Daily-Prod.'!ATG53+'Daily-Prod.'!ASX53+'Daily-Prod.'!ASO53+'Daily-Prod.'!ASF53+'Daily-Prod.'!ARW53+'Daily-Prod.'!ARN53+'Daily-Prod.'!ARE53+'Daily-Prod.'!AQV53+'Daily-Prod.'!AQM53+'Daily-Prod.'!AQD53+'Daily-Prod.'!APU53+'Daily-Prod.'!APL53+'Daily-Prod.'!APC53+'Daily-Prod.'!AOT53)/AS53,"")</f>
        <v>0.10914454277286136</v>
      </c>
      <c r="AS53" s="496">
        <f>IFERROR(('Daily-Prod.'!AZE53+'Daily-Prod.'!AYV53+'Daily-Prod.'!AYM53+'Daily-Prod.'!AYD53+'Daily-Prod.'!AXU53+'Daily-Prod.'!AXL53+'Daily-Prod.'!AXC53+'Daily-Prod.'!AWT53+'Daily-Prod.'!AWK53+'Daily-Prod.'!AWB53+'Daily-Prod.'!AVS53+'Daily-Prod.'!AVJ53+'Daily-Prod.'!AVA53+'Daily-Prod.'!AUR53+'Daily-Prod.'!AUI53+'Daily-Prod.'!ATZ53+'Daily-Prod.'!ATQ53+'Daily-Prod.'!ATH53+'Daily-Prod.'!ASY53+'Daily-Prod.'!ASP53+'Daily-Prod.'!ASG53+'Daily-Prod.'!ARX53+'Daily-Prod.'!ARO53+'Daily-Prod.'!ARF53+'Daily-Prod.'!AQW53+'Daily-Prod.'!AQN53+'Daily-Prod.'!AQE53+'Daily-Prod.'!APV53+'Daily-Prod.'!APM53+'Daily-Prod.'!APD53+'Daily-Prod.'!AOU53),"")</f>
        <v>339</v>
      </c>
      <c r="AT53" s="383"/>
      <c r="AU53" s="384">
        <f>IFERROR(('Daily-Prod.'!AZG53+'Daily-Prod.'!AYX53+'Daily-Prod.'!AYO53+'Daily-Prod.'!AYF53+'Daily-Prod.'!AXW53+'Daily-Prod.'!AXN53+'Daily-Prod.'!AXE53+'Daily-Prod.'!AWV53+'Daily-Prod.'!AWM53+'Daily-Prod.'!AWD53+'Daily-Prod.'!AVU53+'Daily-Prod.'!AVL53+'Daily-Prod.'!AVC53+'Daily-Prod.'!AUT53+'Daily-Prod.'!AUK53+'Daily-Prod.'!AUB53+'Daily-Prod.'!ATS53+'Daily-Prod.'!ATJ53+'Daily-Prod.'!ATA53+'Daily-Prod.'!ASR53+'Daily-Prod.'!ASI53+'Daily-Prod.'!ARZ53+'Daily-Prod.'!ARQ53+'Daily-Prod.'!ARH53+'Daily-Prod.'!AQY53+'Daily-Prod.'!AQP53+'Daily-Prod.'!AQG53+'Daily-Prod.'!APX53+'Daily-Prod.'!APO53+'Daily-Prod.'!APF53+'Daily-Prod.'!AOW53),"")</f>
        <v>26</v>
      </c>
      <c r="AV53" s="495" t="str">
        <f t="shared" si="28"/>
        <v/>
      </c>
      <c r="AW53" s="378">
        <f>IFERROR(AVERAGE('Daily-Prod.'!AZE53,'Daily-Prod.'!AYV53,'Daily-Prod.'!AYM53,'Daily-Prod.'!AYD53,'Daily-Prod.'!AXU53,'Daily-Prod.'!AXL53,'Daily-Prod.'!AXC53,'Daily-Prod.'!AWT53,'Daily-Prod.'!AWK53,'Daily-Prod.'!AWB53,'Daily-Prod.'!AVS53,'Daily-Prod.'!AVJ53,'Daily-Prod.'!AVA53,'Daily-Prod.'!AUR53,'Daily-Prod.'!AUI53,'Daily-Prod.'!ATZ53,'Daily-Prod.'!ATQ53,'Daily-Prod.'!ATH53,'Daily-Prod.'!ASY53,'Daily-Prod.'!ASP53,'Daily-Prod.'!ASG53,'Daily-Prod.'!ARX53,'Daily-Prod.'!ARO53,'Daily-Prod.'!ARF53,'Daily-Prod.'!AQW53,'Daily-Prod.'!AQN53,'Daily-Prod.'!AQE53,'Daily-Prod.'!APV53,'Daily-Prod.'!APM53,'Daily-Prod.'!APD53,'Daily-Prod.'!AOU53),"")</f>
        <v>16.142857142857142</v>
      </c>
      <c r="AX53" s="379" t="str">
        <f>IFERROR(AVERAGE('Daily-Prod.'!AZF53,'Daily-Prod.'!AYW53,'Daily-Prod.'!AYN53,'Daily-Prod.'!AYE53,'Daily-Prod.'!AXV53,'Daily-Prod.'!AXM53,'Daily-Prod.'!AXD53,'Daily-Prod.'!AWU53,'Daily-Prod.'!AWL53,'Daily-Prod.'!AWC53,'Daily-Prod.'!AVT53,'Daily-Prod.'!AVK53,'Daily-Prod.'!AVB53,'Daily-Prod.'!AUS53,'Daily-Prod.'!AUJ53,'Daily-Prod.'!AUA53,'Daily-Prod.'!ATR53,'Daily-Prod.'!ATI53,'Daily-Prod.'!ASZ53,'Daily-Prod.'!ASQ53,'Daily-Prod.'!ASH53,'Daily-Prod.'!ARY53,'Daily-Prod.'!ARP53,'Daily-Prod.'!ARG53,'Daily-Prod.'!AQX53,'Daily-Prod.'!AQO53,'Daily-Prod.'!AQF53,'Daily-Prod.'!APW53,'Daily-Prod.'!APN53,'Daily-Prod.'!APE53,'Daily-Prod.'!AOV53),"")</f>
        <v/>
      </c>
      <c r="AY53" s="380">
        <f>IFERROR(AVERAGE('Daily-Prod.'!AZG53,'Daily-Prod.'!AYX53,'Daily-Prod.'!AYO53,'Daily-Prod.'!AYF53,'Daily-Prod.'!AXW53,'Daily-Prod.'!AXN53,'Daily-Prod.'!AXE53,'Daily-Prod.'!AWV53,'Daily-Prod.'!AWM53,'Daily-Prod.'!AWD53,'Daily-Prod.'!AVU53,'Daily-Prod.'!AVL53,'Daily-Prod.'!AVC53,'Daily-Prod.'!AUT53,'Daily-Prod.'!AUK53,'Daily-Prod.'!AUB53,'Daily-Prod.'!ATS53,'Daily-Prod.'!ATJ53,'Daily-Prod.'!ATA53,'Daily-Prod.'!ASR53,'Daily-Prod.'!ASI53,'Daily-Prod.'!ARZ53,'Daily-Prod.'!ARQ53,'Daily-Prod.'!ARH53,'Daily-Prod.'!AQY53,'Daily-Prod.'!AQP53,'Daily-Prod.'!AQG53,'Daily-Prod.'!APX53,'Daily-Prod.'!APO53,'Daily-Prod.'!APF53,'Daily-Prod.'!AOW53),"")</f>
        <v>2.1666666666666665</v>
      </c>
      <c r="AZ53" s="66">
        <f>IFERROR(('Daily-Prod.'!BJJ53+'Daily-Prod.'!BJA53+'Daily-Prod.'!BIR53+'Daily-Prod.'!BII53+'Daily-Prod.'!BHZ53+'Daily-Prod.'!BHQ53+'Daily-Prod.'!BHH53+'Daily-Prod.'!BGY53+'Daily-Prod.'!BGP53+'Daily-Prod.'!BGG53+'Daily-Prod.'!BFX53+'Daily-Prod.'!BFO53+'Daily-Prod.'!BFF53+'Daily-Prod.'!BEW53+'Daily-Prod.'!BEN53+'Daily-Prod.'!BEE53+'Daily-Prod.'!BDV53+'Daily-Prod.'!BDM53+'Daily-Prod.'!BDD53+'Daily-Prod.'!BCU53+'Daily-Prod.'!BCL53+'Daily-Prod.'!BCC53+'Daily-Prod.'!BBT53+'Daily-Prod.'!BBK53+'Daily-Prod.'!BBB53+'Daily-Prod.'!BAS53+'Daily-Prod.'!BAJ53+'Daily-Prod.'!BAA53+'Daily-Prod.'!AZR53+'Daily-Prod.'!AZI53)/BC53,"")</f>
        <v>0.61382113821138207</v>
      </c>
      <c r="BA53" s="475">
        <f>IFERROR(('Daily-Prod.'!BJK53+'Daily-Prod.'!BJB53+'Daily-Prod.'!BIS53+'Daily-Prod.'!BIJ53+'Daily-Prod.'!BIA53+'Daily-Prod.'!BHR53+'Daily-Prod.'!BHI53+'Daily-Prod.'!BGZ53+'Daily-Prod.'!BGQ53+'Daily-Prod.'!BGH53+'Daily-Prod.'!BFY53+'Daily-Prod.'!BFP53+'Daily-Prod.'!BFG53+'Daily-Prod.'!BEX53+'Daily-Prod.'!BEO53+'Daily-Prod.'!BEF53+'Daily-Prod.'!BDW53+'Daily-Prod.'!BDN53+'Daily-Prod.'!BDE53+'Daily-Prod.'!BCV53+'Daily-Prod.'!BCM53+'Daily-Prod.'!BCD53+'Daily-Prod.'!BBU53+'Daily-Prod.'!BBL53+'Daily-Prod.'!BBC53+'Daily-Prod.'!BAT53+'Daily-Prod.'!BAK53+'Daily-Prod.'!BAB53+'Daily-Prod.'!AZS53+'Daily-Prod.'!AZJ53)/BC53,"")</f>
        <v>0.26422764227642276</v>
      </c>
      <c r="BB53" s="475">
        <f>IFERROR(('Daily-Prod.'!BJM53+'Daily-Prod.'!BJD53+'Daily-Prod.'!BIU53+'Daily-Prod.'!BIL53+'Daily-Prod.'!BIC53+'Daily-Prod.'!BHT53+'Daily-Prod.'!BHK53+'Daily-Prod.'!BHB53+'Daily-Prod.'!BGS53+'Daily-Prod.'!BGJ53+'Daily-Prod.'!BGA53+'Daily-Prod.'!BFR53+'Daily-Prod.'!BFI53+'Daily-Prod.'!BEZ53+'Daily-Prod.'!BEQ53+'Daily-Prod.'!BEH53+'Daily-Prod.'!BDY53+'Daily-Prod.'!BDP53+'Daily-Prod.'!BDG53+'Daily-Prod.'!BCX53+'Daily-Prod.'!BCO53+'Daily-Prod.'!BCF53+'Daily-Prod.'!BBW53+'Daily-Prod.'!BBN53+'Daily-Prod.'!BBE53+'Daily-Prod.'!BAV53+'Daily-Prod.'!BAM53+'Daily-Prod.'!BAD53+'Daily-Prod.'!AZU53+'Daily-Prod.'!AZL53+'Daily-Prod.'!BJN53+'Daily-Prod.'!BJE53+'Daily-Prod.'!BIV53+'Daily-Prod.'!BIM53+'Daily-Prod.'!BID53+'Daily-Prod.'!BHU53+'Daily-Prod.'!BHL53+'Daily-Prod.'!BHC53+'Daily-Prod.'!BGT53+'Daily-Prod.'!BGK53+'Daily-Prod.'!BGB53+'Daily-Prod.'!BFS53+'Daily-Prod.'!BFJ53+'Daily-Prod.'!BFA53+'Daily-Prod.'!BER53+'Daily-Prod.'!BEI53+'Daily-Prod.'!BDZ53+'Daily-Prod.'!BDQ53+'Daily-Prod.'!BDH53+'Daily-Prod.'!BCY53+'Daily-Prod.'!BCP53+'Daily-Prod.'!BCG53+'Daily-Prod.'!BBX53+'Daily-Prod.'!BBO53+'Daily-Prod.'!BBF53+'Daily-Prod.'!BAW53+'Daily-Prod.'!BAN53+'Daily-Prod.'!BAE53+'Daily-Prod.'!AZV53+'Daily-Prod.'!AZM53)/BC53,"")</f>
        <v>0.12195121951219512</v>
      </c>
      <c r="BC53" s="496">
        <f>IFERROR(('Daily-Prod.'!BJO53+'Daily-Prod.'!BJF53+'Daily-Prod.'!BIW53+'Daily-Prod.'!BIN53+'Daily-Prod.'!BIE53+'Daily-Prod.'!BHV53+'Daily-Prod.'!BHM53+'Daily-Prod.'!BHD53+'Daily-Prod.'!BGU53+'Daily-Prod.'!BGL53+'Daily-Prod.'!BGC53+'Daily-Prod.'!BFT53+'Daily-Prod.'!BFK53+'Daily-Prod.'!BFB53+'Daily-Prod.'!BES53+'Daily-Prod.'!BEJ53+'Daily-Prod.'!BEA53+'Daily-Prod.'!BDR53+'Daily-Prod.'!BDI53+'Daily-Prod.'!BCZ53+'Daily-Prod.'!BCQ53+'Daily-Prod.'!BCH53+'Daily-Prod.'!BBY53+'Daily-Prod.'!BBP53+'Daily-Prod.'!BBG53+'Daily-Prod.'!BAX53+'Daily-Prod.'!BAO53+'Daily-Prod.'!BAF53+'Daily-Prod.'!AZW53+'Daily-Prod.'!AZN53),"")</f>
        <v>246</v>
      </c>
      <c r="BD53" s="166"/>
      <c r="BE53" s="168"/>
      <c r="BF53" s="171" t="str">
        <f t="shared" si="32"/>
        <v/>
      </c>
      <c r="BG53" s="67">
        <f>IFERROR(AVERAGE('Daily-Prod.'!BJO53,'Daily-Prod.'!BJF53,'Daily-Prod.'!BIW53,'Daily-Prod.'!BIN53,'Daily-Prod.'!BIE53,'Daily-Prod.'!BHV53,'Daily-Prod.'!BHM53,'Daily-Prod.'!BHD53,'Daily-Prod.'!BGU53,'Daily-Prod.'!BGL53,'Daily-Prod.'!BGC53,'Daily-Prod.'!BFT53,'Daily-Prod.'!BFK53,'Daily-Prod.'!BFB53,'Daily-Prod.'!BES53,'Daily-Prod.'!BEJ53,'Daily-Prod.'!BEA53,'Daily-Prod.'!BDR53,'Daily-Prod.'!BDI53,'Daily-Prod.'!BCZ53,'Daily-Prod.'!BCQ53,'Daily-Prod.'!BCH53,'Daily-Prod.'!BBY53,'Daily-Prod.'!BBP53,'Daily-Prod.'!BBG53,'Daily-Prod.'!BAX53,'Daily-Prod.'!BAO53,'Daily-Prod.'!BAF53,'Daily-Prod.'!AZW53,'Daily-Prod.'!AZN53),"")</f>
        <v>16.399999999999999</v>
      </c>
      <c r="BH53" s="175" t="str">
        <f>IFERROR(AVERAGE('Daily-Prod.'!BJP53,'Daily-Prod.'!BJG53,'Daily-Prod.'!BIX53,'Daily-Prod.'!BIO53,'Daily-Prod.'!BIF53,'Daily-Prod.'!BHW53,'Daily-Prod.'!BHN53,'Daily-Prod.'!BHE53,'Daily-Prod.'!BGV53,'Daily-Prod.'!BGM53,'Daily-Prod.'!BGD53,'Daily-Prod.'!BFU53,'Daily-Prod.'!BFL53,'Daily-Prod.'!BFC53,'Daily-Prod.'!BET53,'Daily-Prod.'!BEK53,'Daily-Prod.'!BEB53,'Daily-Prod.'!BDS53,'Daily-Prod.'!BDJ53,'Daily-Prod.'!BDA53,'Daily-Prod.'!BCR53,'Daily-Prod.'!BCI53,'Daily-Prod.'!BBZ53,'Daily-Prod.'!BBQ53,'Daily-Prod.'!BBH53,'Daily-Prod.'!BAY53,'Daily-Prod.'!BAP53,'Daily-Prod.'!BAG53,'Daily-Prod.'!AZX53,'Daily-Prod.'!AZO53),"")</f>
        <v/>
      </c>
      <c r="BI53" s="171" t="str">
        <f>IFERROR(AVERAGE('Daily-Prod.'!BJQ53,'Daily-Prod.'!BJH53,'Daily-Prod.'!BIY53,'Daily-Prod.'!BIP53,'Daily-Prod.'!BIG53,'Daily-Prod.'!BHX53,'Daily-Prod.'!BHO53,'Daily-Prod.'!BHF53,'Daily-Prod.'!BGW53,'Daily-Prod.'!BGN53,'Daily-Prod.'!BGE53,'Daily-Prod.'!BFV53,'Daily-Prod.'!BFM53,'Daily-Prod.'!BFD53,'Daily-Prod.'!BEU53,'Daily-Prod.'!BEL53,'Daily-Prod.'!BEC53,'Daily-Prod.'!BDT53,'Daily-Prod.'!BDK53,'Daily-Prod.'!BDB53,'Daily-Prod.'!BCS53,'Daily-Prod.'!BCJ53,'Daily-Prod.'!BCA53,'Daily-Prod.'!BBR53,'Daily-Prod.'!BBI53,'Daily-Prod.'!BAZ53,'Daily-Prod.'!BAQ53,'Daily-Prod.'!BAH53,'Daily-Prod.'!AZY53,'Daily-Prod.'!AZP53),"")</f>
        <v/>
      </c>
      <c r="BJ53" s="66">
        <f>IFERROR((('Daily-Prod.'!BUC53+'Daily-Prod.'!BTT53+'Daily-Prod.'!BTK53+'Daily-Prod.'!BTB53+'Daily-Prod.'!BSS53+'Daily-Prod.'!BSJ53+'Daily-Prod.'!BSA53+'Daily-Prod.'!BRR53+'Daily-Prod.'!BRI53+'Daily-Prod.'!BQZ53+'Daily-Prod.'!BQQ53+'Daily-Prod.'!BQH53+'Daily-Prod.'!BPY53+'Daily-Prod.'!BPP53+'Daily-Prod.'!BPG53+'Daily-Prod.'!BOX53+'Daily-Prod.'!BOO53+'Daily-Prod.'!BOF53+'Daily-Prod.'!BNW53+'Daily-Prod.'!BNN53+'Daily-Prod.'!BNE53+'Daily-Prod.'!BMV53+'Daily-Prod.'!BMM53+'Daily-Prod.'!BMD53+'Daily-Prod.'!BLU53+'Daily-Prod.'!BLL53+'Daily-Prod.'!BLC53+'Daily-Prod.'!BKT53+'Daily-Prod.'!BKK53+'Daily-Prod.'!BKB53+'Daily-Prod.'!BJS53)/BM53),"")</f>
        <v>0.61373390557939911</v>
      </c>
      <c r="BK53" s="475">
        <f>IFERROR((('Daily-Prod.'!BUD53+'Daily-Prod.'!BTU53+'Daily-Prod.'!BTL53+'Daily-Prod.'!BTC53+'Daily-Prod.'!BST53+'Daily-Prod.'!BSK53+'Daily-Prod.'!BSB53+'Daily-Prod.'!BRS53+'Daily-Prod.'!BRJ53+'Daily-Prod.'!BRA53+'Daily-Prod.'!BQR53+'Daily-Prod.'!BQI53+'Daily-Prod.'!BPZ53+'Daily-Prod.'!BPQ53+'Daily-Prod.'!BPH53+'Daily-Prod.'!BOY53+'Daily-Prod.'!BOP53+'Daily-Prod.'!BOG53+'Daily-Prod.'!BNX53+'Daily-Prod.'!BNO53+'Daily-Prod.'!BNF53+'Daily-Prod.'!BMW53+'Daily-Prod.'!BMN53+'Daily-Prod.'!BME53+'Daily-Prod.'!BLV53+'Daily-Prod.'!BLM53+'Daily-Prod.'!BLD53+'Daily-Prod.'!BKU53+'Daily-Prod.'!BKL53+'Daily-Prod.'!BKC53+'Daily-Prod.'!BJT53)/BM53),"")</f>
        <v>0.1609442060085837</v>
      </c>
      <c r="BL53" s="475">
        <f>IFERROR((('Daily-Prod.'!BUG53+'Daily-Prod.'!BTX53+'Daily-Prod.'!BTO53+'Daily-Prod.'!BTF53+'Daily-Prod.'!BSW53+'Daily-Prod.'!BSN53+'Daily-Prod.'!BSE53+'Daily-Prod.'!BRV53+'Daily-Prod.'!BRM53+'Daily-Prod.'!BRD53+'Daily-Prod.'!BQU53+'Daily-Prod.'!BQL53+'Daily-Prod.'!BQC53+'Daily-Prod.'!BPT53+'Daily-Prod.'!BPK53+'Daily-Prod.'!BPB53+'Daily-Prod.'!BOS53+'Daily-Prod.'!BOJ53+'Daily-Prod.'!BOA53+'Daily-Prod.'!BNR53+'Daily-Prod.'!BNI53+'Daily-Prod.'!BMZ53+'Daily-Prod.'!BMQ53+'Daily-Prod.'!BMH53+'Daily-Prod.'!BLY53+'Daily-Prod.'!BLP53+'Daily-Prod.'!BLG53+'Daily-Prod.'!BKX53+'Daily-Prod.'!BKO53+'Daily-Prod.'!BKF53+'Daily-Prod.'!BJW53+'Daily-Prod.'!BUF53+'Daily-Prod.'!BTW53+'Daily-Prod.'!BTN53+'Daily-Prod.'!BTE53+'Daily-Prod.'!BSV53+'Daily-Prod.'!BSM53+'Daily-Prod.'!BSD53+'Daily-Prod.'!BRU53+'Daily-Prod.'!BRL53+'Daily-Prod.'!BRC53+'Daily-Prod.'!BQT53+'Daily-Prod.'!BQK53+'Daily-Prod.'!BQB53+'Daily-Prod.'!BPS53+'Daily-Prod.'!BPJ53+'Daily-Prod.'!BPA53+'Daily-Prod.'!BOR53+'Daily-Prod.'!BOI53+'Daily-Prod.'!BNZ53+'Daily-Prod.'!BNQ53+'Daily-Prod.'!BNH53+'Daily-Prod.'!BMY53+'Daily-Prod.'!BMP53+'Daily-Prod.'!BMG53+'Daily-Prod.'!BLX53+'Daily-Prod.'!BLO53+'Daily-Prod.'!BLF53+'Daily-Prod.'!BKW53+'Daily-Prod.'!BKN53+'Daily-Prod.'!BKE53+'Daily-Prod.'!BJV53)/BM53),"")</f>
        <v>0.22532188841201717</v>
      </c>
      <c r="BM53" s="496">
        <f>IFERROR(('Daily-Prod.'!BUH53+'Daily-Prod.'!BTY53+'Daily-Prod.'!BTP53+'Daily-Prod.'!BTG53+'Daily-Prod.'!BSX53+'Daily-Prod.'!BSO53+'Daily-Prod.'!BSF53+'Daily-Prod.'!BRW53+'Daily-Prod.'!BRN53+'Daily-Prod.'!BRE53+'Daily-Prod.'!BQV53+'Daily-Prod.'!BQM53+'Daily-Prod.'!BQD53+'Daily-Prod.'!BPU53+'Daily-Prod.'!BPL53+'Daily-Prod.'!BPC53+'Daily-Prod.'!BOT53+'Daily-Prod.'!BOK53+'Daily-Prod.'!BOB53+'Daily-Prod.'!BNS53+'Daily-Prod.'!BNJ53+'Daily-Prod.'!BNA53+'Daily-Prod.'!BMR53+'Daily-Prod.'!BMI53+'Daily-Prod.'!BLZ53+'Daily-Prod.'!BLQ53+'Daily-Prod.'!BLH53+'Daily-Prod.'!BKY53+'Daily-Prod.'!BKP53+'Daily-Prod.'!BKG53+'Daily-Prod.'!BJX53),"")</f>
        <v>466</v>
      </c>
      <c r="BN53" s="166"/>
      <c r="BO53" s="168"/>
      <c r="BP53" s="171" t="str">
        <f t="shared" si="33"/>
        <v/>
      </c>
      <c r="BQ53" s="67">
        <f ca="1">IFERROR(AVERAGE(('Daily-Prod.'!BUH53,'Daily-Prod.'!BTY53,'Daily-Prod.'!BTP53,'Daily-Prod.'!BTG53,'Daily-Prod.'!BSX53,'Daily-Prod.'!BSO53,'Daily-Prod.'!BSF53,'Daily-Prod.'!BRW53,'Daily-Prod.'!BRN53,'Daily-Prod.'!BRE53,'Daily-Prod.'!BQV53,'Daily-Prod.'!BQM53,'Daily-Prod.'!BQD53,'Daily-Prod.'!BPU53,'Daily-Prod.'!BPL53,'Daily-Prod.'!BPC53,'Daily-Prod.'!BOT53,'Daily-Prod.'!BOK53,'Daily-Prod.'!BOB53,'Daily-Prod.'!BNS53,'Daily-Prod.'!BNJ53,'Daily-Prod.'!BNA53,'Daily-Prod.'!BMR53,'Daily-Prod.'!BMI53,'Daily-Prod.'!BLZ53,'Daily-Prod.'!BLQ53,'Daily-Prod.'!BLH53,'Daily-Prod.'!BKY53,'Daily-Prod.'!BKP53,'Daily-Prod.'!BKG53,'Daily-Prod.'!BJX53)),"")</f>
        <v>19.416666666666668</v>
      </c>
      <c r="BR53" s="175"/>
      <c r="BS53" s="171" t="str">
        <f>IFERROR((AVERAGE('Daily-Prod.'!BUJ53,'Daily-Prod.'!BUA53,'Daily-Prod.'!BTR53,'Daily-Prod.'!BTI53,'Daily-Prod.'!BSZ53,'Daily-Prod.'!BSQ53,'Daily-Prod.'!BSH53,'Daily-Prod.'!BRY53,'Daily-Prod.'!BRP53,'Daily-Prod.'!BRG53,'Daily-Prod.'!BQX53,'Daily-Prod.'!BQO53,'Daily-Prod.'!BQF53,'Daily-Prod.'!BPW53,'Daily-Prod.'!BPN53,'Daily-Prod.'!BPE53,'Daily-Prod.'!BOV53,'Daily-Prod.'!BOM53,'Daily-Prod.'!BOD53,'Daily-Prod.'!BNU53,'Daily-Prod.'!BNL53,'Daily-Prod.'!BNC53,'Daily-Prod.'!BMT53,'Daily-Prod.'!BMK53,'Daily-Prod.'!BMB53,'Daily-Prod.'!BLS53,'Daily-Prod.'!BLJ53,'Daily-Prod.'!BLA53,'Daily-Prod.'!BKR53,'Daily-Prod.'!BKI53,'Daily-Prod.'!BJZ53)),"")</f>
        <v/>
      </c>
    </row>
    <row r="54" spans="1:71" ht="13.5">
      <c r="A54" s="462" t="s">
        <v>173</v>
      </c>
      <c r="B54" s="66">
        <f>IFERROR(('Daily-Prod.'!JC54+'Daily-Prod.'!IT54+'Daily-Prod.'!IK54+'Daily-Prod.'!IB54+'Daily-Prod.'!HS54+'Daily-Prod.'!HJ54+'Daily-Prod.'!HA54+'Daily-Prod.'!GR54+'Daily-Prod.'!GI54+'Daily-Prod.'!FZ54+'Daily-Prod.'!FQ54+'Daily-Prod.'!FH54+'Daily-Prod.'!EY54+'Daily-Prod.'!EP54+'Daily-Prod.'!EG54+'Daily-Prod.'!DX54+'Daily-Prod.'!DO54+'Daily-Prod.'!DF54+'Daily-Prod.'!CW54+'Daily-Prod.'!CN54+'Daily-Prod.'!CE54+'Daily-Prod.'!BV54+'Daily-Prod.'!BM54+'Daily-Prod.'!BD54+'Daily-Prod.'!AU54+'Daily-Prod.'!AL54+'Daily-Prod.'!AC54+'Daily-Prod.'!T54+'Daily-Prod.'!K54+'Daily-Prod.'!B54)/E54,"")</f>
        <v>0.50318471337579618</v>
      </c>
      <c r="C54" s="475">
        <f>IFERROR(('Daily-Prod.'!JD54+'Daily-Prod.'!IU54+'Daily-Prod.'!IL54+'Daily-Prod.'!IC54+'Daily-Prod.'!HT54+'Daily-Prod.'!HK54+'Daily-Prod.'!HB54+'Daily-Prod.'!GS54+'Daily-Prod.'!GJ54+'Daily-Prod.'!GA54+'Daily-Prod.'!FR54+'Daily-Prod.'!FI54+'Daily-Prod.'!EZ54+'Daily-Prod.'!EQ54+'Daily-Prod.'!EH54+'Daily-Prod.'!DY54+'Daily-Prod.'!DP54+'Daily-Prod.'!DG54+'Daily-Prod.'!CX54+'Daily-Prod.'!CO54+'Daily-Prod.'!CF54+'Daily-Prod.'!BW54+'Daily-Prod.'!BN54+'Daily-Prod.'!BE54+'Daily-Prod.'!AV54+'Daily-Prod.'!AM54+'Daily-Prod.'!AD54+'Daily-Prod.'!U54+'Daily-Prod.'!L54+'Daily-Prod.'!C54)/E54,"")</f>
        <v>0.29723991507430997</v>
      </c>
      <c r="D54" s="475">
        <f>IFERROR(('Daily-Prod.'!JF54+'Daily-Prod.'!IW54+'Daily-Prod.'!IN54+'Daily-Prod.'!IE54+'Daily-Prod.'!HV54+'Daily-Prod.'!HM54+'Daily-Prod.'!HD54+'Daily-Prod.'!GU54+'Daily-Prod.'!GL54+'Daily-Prod.'!GC54+'Daily-Prod.'!FT54+'Daily-Prod.'!FK54+'Daily-Prod.'!FB54+'Daily-Prod.'!ES54+'Daily-Prod.'!EJ54+'Daily-Prod.'!EA54+'Daily-Prod.'!DR54+'Daily-Prod.'!DI54+'Daily-Prod.'!CZ54+'Daily-Prod.'!CQ54+'Daily-Prod.'!CH54+'Daily-Prod.'!BY54+'Daily-Prod.'!BP54+'Daily-Prod.'!BG54+'Daily-Prod.'!AX54+'Daily-Prod.'!AO54+'Daily-Prod.'!AF54+'Daily-Prod.'!W54+'Daily-Prod.'!N54+'Daily-Prod.'!E54+'Daily-Prod.'!JG54+'Daily-Prod.'!IX54+'Daily-Prod.'!IO54+'Daily-Prod.'!IF54+'Daily-Prod.'!HW54+'Daily-Prod.'!HN54+'Daily-Prod.'!HE54+'Daily-Prod.'!GV54+'Daily-Prod.'!GM54+'Daily-Prod.'!GD54+'Daily-Prod.'!FU54+'Daily-Prod.'!FL54+'Daily-Prod.'!FC54+'Daily-Prod.'!ET54+'Daily-Prod.'!EK54+'Daily-Prod.'!EB54+'Daily-Prod.'!DS54+'Daily-Prod.'!DJ54+'Daily-Prod.'!DA54+'Daily-Prod.'!CR54+'Daily-Prod.'!CI54+'Daily-Prod.'!BZ54+'Daily-Prod.'!BQ54+'Daily-Prod.'!BH54+'Daily-Prod.'!AY54+'Daily-Prod.'!AP54+'Daily-Prod.'!AG54+'Daily-Prod.'!X54+'Daily-Prod.'!O54+'Daily-Prod.'!F54)/E54,"")</f>
        <v>0.19957537154989385</v>
      </c>
      <c r="E54" s="496">
        <f>IFERROR(('Daily-Prod.'!JH54+'Daily-Prod.'!IY54+'Daily-Prod.'!IP54+'Daily-Prod.'!IG54+'Daily-Prod.'!HX54+'Daily-Prod.'!HO54+'Daily-Prod.'!HF54+'Daily-Prod.'!GW54+'Daily-Prod.'!GN54+'Daily-Prod.'!GE54+'Daily-Prod.'!FV54+'Daily-Prod.'!FM54+'Daily-Prod.'!FD54+'Daily-Prod.'!EU54+'Daily-Prod.'!EL54+'Daily-Prod.'!EC54+'Daily-Prod.'!DT54+'Daily-Prod.'!DK54+'Daily-Prod.'!DB54+'Daily-Prod.'!CS54+'Daily-Prod.'!CJ54+'Daily-Prod.'!CA54+'Daily-Prod.'!BR54+'Daily-Prod.'!BI54+'Daily-Prod.'!AZ54+'Daily-Prod.'!AQ54+'Daily-Prod.'!AH54+'Daily-Prod.'!Y54+'Daily-Prod.'!P54+'Daily-Prod.'!G54),"")</f>
        <v>471</v>
      </c>
      <c r="F54" s="383"/>
      <c r="G54" s="384">
        <f>IFERROR(('Daily-Prod.'!JJ54+'Daily-Prod.'!JA54+'Daily-Prod.'!IR54+'Daily-Prod.'!II54+'Daily-Prod.'!HZ54+'Daily-Prod.'!HQ54+'Daily-Prod.'!HH54+'Daily-Prod.'!GY54+'Daily-Prod.'!GP54+'Daily-Prod.'!GG54+'Daily-Prod.'!FX54+'Daily-Prod.'!FO54+'Daily-Prod.'!FF54+'Daily-Prod.'!EW54+'Daily-Prod.'!EN54+'Daily-Prod.'!EE54+'Daily-Prod.'!DV54+'Daily-Prod.'!DM54+'Daily-Prod.'!DD54+'Daily-Prod.'!CU54+'Daily-Prod.'!CL54+'Daily-Prod.'!CC54+'Daily-Prod.'!BT54+'Daily-Prod.'!BK54+'Daily-Prod.'!BB54+'Daily-Prod.'!AS54+'Daily-Prod.'!AJ54+'Daily-Prod.'!AA54+'Daily-Prod.'!R54+'Daily-Prod.'!I54),"")</f>
        <v>72</v>
      </c>
      <c r="H54" s="495" t="str">
        <f t="shared" si="26"/>
        <v/>
      </c>
      <c r="I54" s="378">
        <f>IFERROR(AVERAGE('Daily-Prod.'!JH54,'Daily-Prod.'!IY54,'Daily-Prod.'!IP54,'Daily-Prod.'!IG54,'Daily-Prod.'!HX54,'Daily-Prod.'!HO54,'Daily-Prod.'!HF54,'Daily-Prod.'!GW54,'Daily-Prod.'!GN54,'Daily-Prod.'!GE54,'Daily-Prod.'!FV54,'Daily-Prod.'!FM54,'Daily-Prod.'!FD54,'Daily-Prod.'!EU54,'Daily-Prod.'!EL54,'Daily-Prod.'!EC54,'Daily-Prod.'!DT54,'Daily-Prod.'!DK54,'Daily-Prod.'!DB54,'Daily-Prod.'!CS54,'Daily-Prod.'!CJ54,'Daily-Prod.'!CA54,'Daily-Prod.'!BR54,'Daily-Prod.'!BI54,'Daily-Prod.'!AZ54,'Daily-Prod.'!AQ54,'Daily-Prod.'!AH54,'Daily-Prod.'!Y54,'Daily-Prod.'!P54,'Daily-Prod.'!G54),"")</f>
        <v>23.55</v>
      </c>
      <c r="J54" s="379" t="str">
        <f>IFERROR(AVERAGE('Daily-Prod.'!JI54,'Daily-Prod.'!IZ54,'Daily-Prod.'!IQ54,'Daily-Prod.'!IH54,'Daily-Prod.'!HY54,'Daily-Prod.'!HP54,'Daily-Prod.'!HG54,'Daily-Prod.'!GX54,'Daily-Prod.'!GO54,'Daily-Prod.'!GF54,'Daily-Prod.'!FW54,'Daily-Prod.'!FN54,'Daily-Prod.'!FE54,'Daily-Prod.'!EV54,'Daily-Prod.'!EM54,'Daily-Prod.'!ED54,'Daily-Prod.'!DU54,'Daily-Prod.'!DL54,'Daily-Prod.'!DC54,'Daily-Prod.'!CT54,'Daily-Prod.'!CK54,'Daily-Prod.'!CB54,'Daily-Prod.'!BS54,'Daily-Prod.'!BJ54,'Daily-Prod.'!BA54,'Daily-Prod.'!AR54,'Daily-Prod.'!AI54,'Daily-Prod.'!Z54,'Daily-Prod.'!Q54,'Daily-Prod.'!H54),"")</f>
        <v/>
      </c>
      <c r="K54" s="380">
        <f>IFERROR(AVERAGE('Daily-Prod.'!JJ54,'Daily-Prod.'!JA54,'Daily-Prod.'!IR54,'Daily-Prod.'!II54,'Daily-Prod.'!HZ54,'Daily-Prod.'!HQ54,'Daily-Prod.'!HH54,'Daily-Prod.'!GY54,'Daily-Prod.'!GP54,'Daily-Prod.'!GG54,'Daily-Prod.'!FX54,'Daily-Prod.'!FO54,'Daily-Prod.'!FF54,'Daily-Prod.'!EW54,'Daily-Prod.'!EN54,'Daily-Prod.'!EE54,'Daily-Prod.'!DV54,'Daily-Prod.'!DM54,'Daily-Prod.'!DD54,'Daily-Prod.'!CU54,'Daily-Prod.'!CL54,'Daily-Prod.'!CC54,'Daily-Prod.'!BT54,'Daily-Prod.'!BK54,'Daily-Prod.'!BB54,'Daily-Prod.'!AS54,'Daily-Prod.'!AJ54,'Daily-Prod.'!AA54,'Daily-Prod.'!R54,'Daily-Prod.'!I54),"")</f>
        <v>6.5454545454545459</v>
      </c>
      <c r="L54" s="66">
        <f>IFERROR(('Daily-Prod.'!TV54+'Daily-Prod.'!TM54+'Daily-Prod.'!TD54+'Daily-Prod.'!SU54+'Daily-Prod.'!SL54+'Daily-Prod.'!SC54+'Daily-Prod.'!RT54+'Daily-Prod.'!RK54+'Daily-Prod.'!RB54+'Daily-Prod.'!QS54+'Daily-Prod.'!QJ54+'Daily-Prod.'!QA54+'Daily-Prod.'!PR54+'Daily-Prod.'!PI54+'Daily-Prod.'!OZ54+'Daily-Prod.'!OQ54+'Daily-Prod.'!OH54+'Daily-Prod.'!NY54+'Daily-Prod.'!NP54+'Daily-Prod.'!NG54+'Daily-Prod.'!MX54+'Daily-Prod.'!MO54+'Daily-Prod.'!MF54+'Daily-Prod.'!LW54+'Daily-Prod.'!LN54+'Daily-Prod.'!LE54+'Daily-Prod.'!KV54+'Daily-Prod.'!KM54+'Daily-Prod.'!KD54+'Daily-Prod.'!JU54+'Daily-Prod.'!JL54)/O54,"")</f>
        <v>0.47391304347826085</v>
      </c>
      <c r="M54" s="475">
        <f>IFERROR(('Daily-Prod.'!TW54+'Daily-Prod.'!TN54+'Daily-Prod.'!TE54+'Daily-Prod.'!SV54+'Daily-Prod.'!SM54+'Daily-Prod.'!SD54+'Daily-Prod.'!RU54+'Daily-Prod.'!RL54+'Daily-Prod.'!RC54+'Daily-Prod.'!QT54+'Daily-Prod.'!QK54+'Daily-Prod.'!QB54+'Daily-Prod.'!PS54+'Daily-Prod.'!PJ54+'Daily-Prod.'!PA54+'Daily-Prod.'!OR54+'Daily-Prod.'!OI54+'Daily-Prod.'!NZ54+'Daily-Prod.'!NQ54+'Daily-Prod.'!NH54+'Daily-Prod.'!MY54+'Daily-Prod.'!MP54+'Daily-Prod.'!MG54+'Daily-Prod.'!LX54+'Daily-Prod.'!LO54+'Daily-Prod.'!LF54+'Daily-Prod.'!KW54+'Daily-Prod.'!KN54+'Daily-Prod.'!KE54+'Daily-Prod.'!JV54+'Daily-Prod.'!JM54)/O54,"")</f>
        <v>0.27826086956521739</v>
      </c>
      <c r="N54" s="475">
        <f>IFERROR(('Daily-Prod.'!TY54+'Daily-Prod.'!TP54+'Daily-Prod.'!TG54+'Daily-Prod.'!SX54+'Daily-Prod.'!SO54+'Daily-Prod.'!SF54+'Daily-Prod.'!RW54+'Daily-Prod.'!RN54+'Daily-Prod.'!RE54+'Daily-Prod.'!QV54+'Daily-Prod.'!QM54+'Daily-Prod.'!QD54+'Daily-Prod.'!PU54+'Daily-Prod.'!PL54+'Daily-Prod.'!PC54+'Daily-Prod.'!OT54+'Daily-Prod.'!OK54+'Daily-Prod.'!OB54+'Daily-Prod.'!NS54+'Daily-Prod.'!NJ54+'Daily-Prod.'!NA54+'Daily-Prod.'!MR54+'Daily-Prod.'!MI54+'Daily-Prod.'!LZ54+'Daily-Prod.'!LQ54+'Daily-Prod.'!LH54+'Daily-Prod.'!KY54+'Daily-Prod.'!KP54+'Daily-Prod.'!KG54+'Daily-Prod.'!JX54+'Daily-Prod.'!JO54+'Daily-Prod.'!TZ54+'Daily-Prod.'!TQ54+'Daily-Prod.'!TH54+'Daily-Prod.'!SY54+'Daily-Prod.'!SP54+'Daily-Prod.'!SG54+'Daily-Prod.'!RX54+'Daily-Prod.'!RO54+'Daily-Prod.'!RF54+'Daily-Prod.'!QW54+'Daily-Prod.'!QN54+'Daily-Prod.'!QE54+'Daily-Prod.'!PV54+'Daily-Prod.'!PM54+'Daily-Prod.'!PD54+'Daily-Prod.'!OU54+'Daily-Prod.'!OL54+'Daily-Prod.'!OC54+'Daily-Prod.'!NT54+'Daily-Prod.'!NK54+'Daily-Prod.'!NB54+'Daily-Prod.'!MS54+'Daily-Prod.'!MJ54+'Daily-Prod.'!MA54+'Daily-Prod.'!LR54+'Daily-Prod.'!LI54+'Daily-Prod.'!KZ54+'Daily-Prod.'!KQ54+'Daily-Prod.'!KH54+'Daily-Prod.'!JY54+'Daily-Prod.'!JP54)/O54,"")</f>
        <v>0.24782608695652175</v>
      </c>
      <c r="O54" s="496">
        <f>IFERROR(('Daily-Prod.'!UA54+'Daily-Prod.'!TR54+'Daily-Prod.'!TI54+'Daily-Prod.'!SZ54+'Daily-Prod.'!SQ54+'Daily-Prod.'!SH54+'Daily-Prod.'!RY54+'Daily-Prod.'!RP54+'Daily-Prod.'!RG54+'Daily-Prod.'!QX54+'Daily-Prod.'!QO54+'Daily-Prod.'!QF54+'Daily-Prod.'!PW54+'Daily-Prod.'!PN54+'Daily-Prod.'!PE54+'Daily-Prod.'!OV54+'Daily-Prod.'!OM54+'Daily-Prod.'!OD54+'Daily-Prod.'!NU54+'Daily-Prod.'!NL54+'Daily-Prod.'!NC54+'Daily-Prod.'!MT54+'Daily-Prod.'!MK54+'Daily-Prod.'!MB54+'Daily-Prod.'!LS54+'Daily-Prod.'!LJ54+'Daily-Prod.'!LA54+'Daily-Prod.'!KR54+'Daily-Prod.'!KI54+'Daily-Prod.'!JZ54+'Daily-Prod.'!JQ54),"")</f>
        <v>460</v>
      </c>
      <c r="P54" s="383"/>
      <c r="Q54" s="384">
        <f>IFERROR(('Daily-Prod.'!UC54+'Daily-Prod.'!TT54+'Daily-Prod.'!TK54+'Daily-Prod.'!TB54+'Daily-Prod.'!SS54+'Daily-Prod.'!SJ54+'Daily-Prod.'!SA54+'Daily-Prod.'!RR54+'Daily-Prod.'!RI54+'Daily-Prod.'!QZ54+'Daily-Prod.'!QQ54+'Daily-Prod.'!QH54+'Daily-Prod.'!PY54+'Daily-Prod.'!PP54+'Daily-Prod.'!PG54+'Daily-Prod.'!OX54+'Daily-Prod.'!OO54+'Daily-Prod.'!OF54+'Daily-Prod.'!NW54+'Daily-Prod.'!NN54+'Daily-Prod.'!NE54+'Daily-Prod.'!MV54+'Daily-Prod.'!MM54+'Daily-Prod.'!MD54+'Daily-Prod.'!LU54+'Daily-Prod.'!LL54+'Daily-Prod.'!LC54+'Daily-Prod.'!KT54+'Daily-Prod.'!KK54+'Daily-Prod.'!KB54+'Daily-Prod.'!JS54),"")</f>
        <v>141</v>
      </c>
      <c r="R54" s="495" t="str">
        <f t="shared" si="30"/>
        <v/>
      </c>
      <c r="S54" s="378">
        <f>IFERROR(AVERAGE('Daily-Prod.'!TR54,'Daily-Prod.'!UA54,'Daily-Prod.'!TI54,'Daily-Prod.'!SZ54,'Daily-Prod.'!SQ54,'Daily-Prod.'!SH54,'Daily-Prod.'!RY54,'Daily-Prod.'!RP54,'Daily-Prod.'!RG54,'Daily-Prod.'!QX54,'Daily-Prod.'!QO54,'Daily-Prod.'!QF54,'Daily-Prod.'!PW54,'Daily-Prod.'!PN54,'Daily-Prod.'!PE54,'Daily-Prod.'!OV54,'Daily-Prod.'!OM54,'Daily-Prod.'!OD54,'Daily-Prod.'!NU54,'Daily-Prod.'!NL54,'Daily-Prod.'!NC54,'Daily-Prod.'!MT54,'Daily-Prod.'!MK54,'Daily-Prod.'!MB54,'Daily-Prod.'!LS54,'Daily-Prod.'!LJ54,'Daily-Prod.'!LA54,'Daily-Prod.'!KR54,'Daily-Prod.'!KI54,'Daily-Prod.'!JZ54),"")</f>
        <v>21.95</v>
      </c>
      <c r="T54" s="379" t="str">
        <f>IFERROR(AVERAGE('Daily-Prod.'!TS54,'Daily-Prod.'!UB54,'Daily-Prod.'!TJ54,'Daily-Prod.'!TA54,'Daily-Prod.'!SR54,'Daily-Prod.'!SI54,'Daily-Prod.'!RZ54,'Daily-Prod.'!RQ54,'Daily-Prod.'!RH54,'Daily-Prod.'!QY54,'Daily-Prod.'!QP54,'Daily-Prod.'!QG54,'Daily-Prod.'!PX54,'Daily-Prod.'!PO54,'Daily-Prod.'!PF54,'Daily-Prod.'!OW54,'Daily-Prod.'!ON54,'Daily-Prod.'!OE54,'Daily-Prod.'!NV54,'Daily-Prod.'!NM54,'Daily-Prod.'!ND54,'Daily-Prod.'!MU54,'Daily-Prod.'!ML54,'Daily-Prod.'!MC54,'Daily-Prod.'!LT54,'Daily-Prod.'!LK54,'Daily-Prod.'!LB54,'Daily-Prod.'!KS54,'Daily-Prod.'!KJ54,'Daily-Prod.'!KA54),"")</f>
        <v/>
      </c>
      <c r="U54" s="380">
        <f>IFERROR(AVERAGE('Daily-Prod.'!TT54,'Daily-Prod.'!UC54,'Daily-Prod.'!TK54,'Daily-Prod.'!TB54,'Daily-Prod.'!SS54,'Daily-Prod.'!SJ54,'Daily-Prod.'!SA54,'Daily-Prod.'!RR54,'Daily-Prod.'!RI54,'Daily-Prod.'!QZ54,'Daily-Prod.'!QQ54,'Daily-Prod.'!QH54,'Daily-Prod.'!PY54,'Daily-Prod.'!PP54,'Daily-Prod.'!PG54,'Daily-Prod.'!OX54,'Daily-Prod.'!OO54,'Daily-Prod.'!OF54,'Daily-Prod.'!NW54,'Daily-Prod.'!NN54,'Daily-Prod.'!NE54,'Daily-Prod.'!MV54,'Daily-Prod.'!MM54,'Daily-Prod.'!MD54,'Daily-Prod.'!LU54,'Daily-Prod.'!LL54,'Daily-Prod.'!LC54,'Daily-Prod.'!KT54,'Daily-Prod.'!KK54,'Daily-Prod.'!KB54),"")</f>
        <v>7.0526315789473681</v>
      </c>
      <c r="V54" s="66">
        <f>IFERROR(('Daily-Prod.'!ADN54+'Daily-Prod.'!ADE54+'Daily-Prod.'!ACV54+'Daily-Prod.'!ACM54+'Daily-Prod.'!ACD54+'Daily-Prod.'!ABU54+'Daily-Prod.'!ABL54+'Daily-Prod.'!ABC54+'Daily-Prod.'!AAT54+'Daily-Prod.'!AAK54+'Daily-Prod.'!AAB54+'Daily-Prod.'!ZS54+'Daily-Prod.'!ZJ54+'Daily-Prod.'!ZA54+'Daily-Prod.'!YR54+'Daily-Prod.'!YI54+'Daily-Prod.'!XZ54+'Daily-Prod.'!XQ54+'Daily-Prod.'!XH54+'Daily-Prod.'!WY54+'Daily-Prod.'!WP54+'Daily-Prod.'!WG54+'Daily-Prod.'!VX54+'Daily-Prod.'!VO54+'Daily-Prod.'!VF54+'Daily-Prod.'!UW54+'Daily-Prod.'!UN54+'Daily-Prod.'!UE54)/Y54,"")</f>
        <v>0.50228310502283102</v>
      </c>
      <c r="W54" s="475">
        <f>IFERROR(('Daily-Prod.'!ADO54+'Daily-Prod.'!ADF54+'Daily-Prod.'!ACW54+'Daily-Prod.'!ACN54+'Daily-Prod.'!ACE54+'Daily-Prod.'!ABV54+'Daily-Prod.'!ABM54+'Daily-Prod.'!ABD54+'Daily-Prod.'!AAU54+'Daily-Prod.'!AAL54+'Daily-Prod.'!AAC54+'Daily-Prod.'!ZT54+'Daily-Prod.'!ZK54+'Daily-Prod.'!ZB54+'Daily-Prod.'!YS54+'Daily-Prod.'!YJ54+'Daily-Prod.'!YA54+'Daily-Prod.'!XR54+'Daily-Prod.'!XI54+'Daily-Prod.'!WZ54+'Daily-Prod.'!WQ54+'Daily-Prod.'!WH54+'Daily-Prod.'!VY54+'Daily-Prod.'!VP54+'Daily-Prod.'!VG54+'Daily-Prod.'!UX54+'Daily-Prod.'!UO54+'Daily-Prod.'!UF54)/Y54,"")</f>
        <v>0.27853881278538811</v>
      </c>
      <c r="X54" s="475">
        <f>IFERROR(('Daily-Prod.'!ADR54+'Daily-Prod.'!ADI54+'Daily-Prod.'!ACZ54+'Daily-Prod.'!ACQ54+'Daily-Prod.'!ACH54+'Daily-Prod.'!ABY54+'Daily-Prod.'!ABP54+'Daily-Prod.'!ABG54+'Daily-Prod.'!AAX54+'Daily-Prod.'!AAO54+'Daily-Prod.'!AAF54+'Daily-Prod.'!ZW54+'Daily-Prod.'!ZN54+'Daily-Prod.'!ZE54+'Daily-Prod.'!YV54+'Daily-Prod.'!YM54+'Daily-Prod.'!YD54+'Daily-Prod.'!XU54+'Daily-Prod.'!XL54+'Daily-Prod.'!XC54+'Daily-Prod.'!WT54+'Daily-Prod.'!WK54+'Daily-Prod.'!WB54+'Daily-Prod.'!VS54+'Daily-Prod.'!VJ54+'Daily-Prod.'!VA54+'Daily-Prod.'!UR54+'Daily-Prod.'!UI54+'Daily-Prod.'!ADQ54+'Daily-Prod.'!ADH54+'Daily-Prod.'!ACY54+'Daily-Prod.'!ACP54+'Daily-Prod.'!ACG54+'Daily-Prod.'!ABX54+'Daily-Prod.'!ABO54+'Daily-Prod.'!ABF54+'Daily-Prod.'!AAW54+'Daily-Prod.'!AAN54+'Daily-Prod.'!AAE54+'Daily-Prod.'!ZV54+'Daily-Prod.'!ZM54+'Daily-Prod.'!ZD54+'Daily-Prod.'!YU54+'Daily-Prod.'!YL54+'Daily-Prod.'!YC54+'Daily-Prod.'!XT54+'Daily-Prod.'!XK54+'Daily-Prod.'!XB54+'Daily-Prod.'!WS54+'Daily-Prod.'!WJ54+'Daily-Prod.'!WA54+'Daily-Prod.'!VR54+'Daily-Prod.'!VI54+'Daily-Prod.'!UZ54+'Daily-Prod.'!UQ54+'Daily-Prod.'!UH54)/Y54,"")</f>
        <v>0.21917808219178081</v>
      </c>
      <c r="Y54" s="496">
        <f>IFERROR(('Daily-Prod.'!ADS54+'Daily-Prod.'!ADJ54+'Daily-Prod.'!ADA54+'Daily-Prod.'!ACR54+'Daily-Prod.'!ACI54+'Daily-Prod.'!ABZ54+'Daily-Prod.'!ABQ54+'Daily-Prod.'!ABH54+'Daily-Prod.'!AAY54+'Daily-Prod.'!AAP54+'Daily-Prod.'!AAG54+'Daily-Prod.'!ZX54+'Daily-Prod.'!ZO54+'Daily-Prod.'!ZF54+'Daily-Prod.'!YW54+'Daily-Prod.'!YN54+'Daily-Prod.'!YE54+'Daily-Prod.'!XV54+'Daily-Prod.'!XM54+'Daily-Prod.'!XD54+'Daily-Prod.'!WU54+'Daily-Prod.'!WL54+'Daily-Prod.'!WC54+'Daily-Prod.'!VT54+'Daily-Prod.'!VK54+'Daily-Prod.'!VB54+'Daily-Prod.'!US54+'Daily-Prod.'!UJ54),"")</f>
        <v>438</v>
      </c>
      <c r="Z54" s="383"/>
      <c r="AA54" s="384">
        <f>IFERROR(('Daily-Prod.'!ADU54+'Daily-Prod.'!ADL54+'Daily-Prod.'!ADC54+'Daily-Prod.'!ACT54+'Daily-Prod.'!ACK54+'Daily-Prod.'!ACB54+'Daily-Prod.'!ABS54+'Daily-Prod.'!ABJ54+'Daily-Prod.'!ABA54+'Daily-Prod.'!AAR54+'Daily-Prod.'!AAI54+'Daily-Prod.'!ZZ54+'Daily-Prod.'!ZQ54+'Daily-Prod.'!ZH54+'Daily-Prod.'!YY54+'Daily-Prod.'!YP54+'Daily-Prod.'!YG54+'Daily-Prod.'!XX54+'Daily-Prod.'!XO54+'Daily-Prod.'!XF54+'Daily-Prod.'!WW54+'Daily-Prod.'!WN54+'Daily-Prod.'!WE54+'Daily-Prod.'!VV54+'Daily-Prod.'!VM54+'Daily-Prod.'!VD54+'Daily-Prod.'!UU54+'Daily-Prod.'!UL54),"")</f>
        <v>91</v>
      </c>
      <c r="AB54" s="495" t="str">
        <f t="shared" si="31"/>
        <v/>
      </c>
      <c r="AC54" s="378">
        <f>IFERROR(AVERAGE('Daily-Prod.'!ADS54,'Daily-Prod.'!ADJ54,'Daily-Prod.'!ADA54,'Daily-Prod.'!ACR54,'Daily-Prod.'!ACI54,'Daily-Prod.'!ABZ54,'Daily-Prod.'!ABQ54,'Daily-Prod.'!ABH54,'Daily-Prod.'!AAY54,'Daily-Prod.'!AAP54,'Daily-Prod.'!AAG54,'Daily-Prod.'!ZX54,'Daily-Prod.'!ZO54,'Daily-Prod.'!ZF54,'Daily-Prod.'!YW54,'Daily-Prod.'!YN54,'Daily-Prod.'!YE54,'Daily-Prod.'!XV54,'Daily-Prod.'!XM54,'Daily-Prod.'!XD54,'Daily-Prod.'!WU54,'Daily-Prod.'!WL54,'Daily-Prod.'!WC54,'Daily-Prod.'!VT54,'Daily-Prod.'!VK54,'Daily-Prod.'!VB54,'Daily-Prod.'!US54,'Daily-Prod.'!UJ54),"")</f>
        <v>23.05263157894737</v>
      </c>
      <c r="AD54" s="379" t="str">
        <f>IFERROR(AVERAGE('Daily-Prod.'!ADT54,'Daily-Prod.'!ADK54,'Daily-Prod.'!ADB54,'Daily-Prod.'!ACS54,'Daily-Prod.'!ACJ54,'Daily-Prod.'!ACA54,'Daily-Prod.'!ABR54,'Daily-Prod.'!ABI54,'Daily-Prod.'!AAZ54,'Daily-Prod.'!AAQ54,'Daily-Prod.'!AAH54,'Daily-Prod.'!ZY54,'Daily-Prod.'!ZP54,'Daily-Prod.'!ZG54,'Daily-Prod.'!YX54,'Daily-Prod.'!YO54,'Daily-Prod.'!YF54,'Daily-Prod.'!XW54,'Daily-Prod.'!XN54,'Daily-Prod.'!XE54,'Daily-Prod.'!WV54,'Daily-Prod.'!WM54,'Daily-Prod.'!WD54,'Daily-Prod.'!VU54,'Daily-Prod.'!VL54,'Daily-Prod.'!VC54,'Daily-Prod.'!UT54,'Daily-Prod.'!UK54),"")</f>
        <v/>
      </c>
      <c r="AE54" s="380">
        <f>IFERROR(AVERAGE('Daily-Prod.'!ADU54,'Daily-Prod.'!ADL54,'Daily-Prod.'!ADC54,'Daily-Prod.'!ACT54,'Daily-Prod.'!ACK54,'Daily-Prod.'!ACB54,'Daily-Prod.'!ABS54,'Daily-Prod.'!ABJ54,'Daily-Prod.'!ABA54,'Daily-Prod.'!AAR54,'Daily-Prod.'!AAI54,'Daily-Prod.'!ZZ54,'Daily-Prod.'!ZQ54,'Daily-Prod.'!ZH54,'Daily-Prod.'!YY54,'Daily-Prod.'!YP54,'Daily-Prod.'!YG54,'Daily-Prod.'!XX54,'Daily-Prod.'!XO54,'Daily-Prod.'!XF54,'Daily-Prod.'!WW54,'Daily-Prod.'!WN54,'Daily-Prod.'!WE54,'Daily-Prod.'!VV54,'Daily-Prod.'!VM54,'Daily-Prod.'!VD54,'Daily-Prod.'!UU54,'Daily-Prod.'!UL54),"")</f>
        <v>4.7894736842105265</v>
      </c>
      <c r="AF54" s="66">
        <f>IFERROR(('Daily-Prod.'!AOG54+'Daily-Prod.'!ANX54+'Daily-Prod.'!ANO54+'Daily-Prod.'!ANF54+'Daily-Prod.'!AMW54+'Daily-Prod.'!AMN54+'Daily-Prod.'!AME54+'Daily-Prod.'!ALV54+'Daily-Prod.'!ALM54+'Daily-Prod.'!ALD54+'Daily-Prod.'!AKU54+'Daily-Prod.'!AKL54+'Daily-Prod.'!AKC54+'Daily-Prod.'!AJT54+'Daily-Prod.'!AJK54+'Daily-Prod.'!AJB54+'Daily-Prod.'!AIS54+'Daily-Prod.'!AIJ54+'Daily-Prod.'!AIA54+'Daily-Prod.'!AHR54+'Daily-Prod.'!AHI54+'Daily-Prod.'!AGZ54+'Daily-Prod.'!AGQ54+'Daily-Prod.'!AGH54+'Daily-Prod.'!AFY54+'Daily-Prod.'!AFP54+'Daily-Prod.'!AFG54+'Daily-Prod.'!AEX54+'Daily-Prod.'!AEO54+'Daily-Prod.'!AEF54+'Daily-Prod.'!ADW54)/AI54,"")</f>
        <v>0.460093896713615</v>
      </c>
      <c r="AG54" s="475">
        <f>IFERROR(('Daily-Prod.'!AOH54+'Daily-Prod.'!ANY54+'Daily-Prod.'!ANP54+'Daily-Prod.'!ANG54+'Daily-Prod.'!AMX54+'Daily-Prod.'!AMO54+'Daily-Prod.'!AMF54+'Daily-Prod.'!ALW54+'Daily-Prod.'!ALN54+'Daily-Prod.'!ALE54+'Daily-Prod.'!AKV54+'Daily-Prod.'!AKM54+'Daily-Prod.'!AKD54+'Daily-Prod.'!AJU54+'Daily-Prod.'!AJL54+'Daily-Prod.'!AJC54+'Daily-Prod.'!AIT54+'Daily-Prod.'!AIK54+'Daily-Prod.'!AIB54+'Daily-Prod.'!AHS54+'Daily-Prod.'!AHJ54+'Daily-Prod.'!AHA54+'Daily-Prod.'!AGR54+'Daily-Prod.'!AGI54+'Daily-Prod.'!AFZ54+'Daily-Prod.'!AFQ54+'Daily-Prod.'!AFH54+'Daily-Prod.'!AEY54+'Daily-Prod.'!AEP54+'Daily-Prod.'!AEG54+'Daily-Prod.'!ADX54)/AI54,"")</f>
        <v>0.29107981220657275</v>
      </c>
      <c r="AH54" s="475">
        <f>IFERROR(('Daily-Prod.'!AOK54+'Daily-Prod.'!AOB54+'Daily-Prod.'!ANS54+'Daily-Prod.'!ANJ54+'Daily-Prod.'!ANA54+'Daily-Prod.'!AMR54+'Daily-Prod.'!AMI54+'Daily-Prod.'!ALZ54+'Daily-Prod.'!ALQ54+'Daily-Prod.'!ALH54+'Daily-Prod.'!AKY54+'Daily-Prod.'!AKP54+'Daily-Prod.'!AKG54+'Daily-Prod.'!AJX54+'Daily-Prod.'!AJO54+'Daily-Prod.'!AJF54+'Daily-Prod.'!AIW54+'Daily-Prod.'!AIN54+'Daily-Prod.'!AIE54+'Daily-Prod.'!AHV54+'Daily-Prod.'!AHM54+'Daily-Prod.'!AHD54+'Daily-Prod.'!AGU54+'Daily-Prod.'!AGL54+'Daily-Prod.'!AGC54+'Daily-Prod.'!AFT54+'Daily-Prod.'!AFK54+'Daily-Prod.'!AFB54+'Daily-Prod.'!AES54+'Daily-Prod.'!AEJ54+'Daily-Prod.'!AEA54+'Daily-Prod.'!AOJ54+'Daily-Prod.'!AOA54+'Daily-Prod.'!ANR54+'Daily-Prod.'!ANI54+'Daily-Prod.'!AMZ54+'Daily-Prod.'!AMQ54+'Daily-Prod.'!AMH54+'Daily-Prod.'!ALY54+'Daily-Prod.'!ALP54+'Daily-Prod.'!ALG54+'Daily-Prod.'!AKX54+'Daily-Prod.'!AKO54+'Daily-Prod.'!AKF54+'Daily-Prod.'!AJW54+'Daily-Prod.'!AJN54+'Daily-Prod.'!AJE54+'Daily-Prod.'!AIV54+'Daily-Prod.'!AIM54+'Daily-Prod.'!AID54+'Daily-Prod.'!AHU54+'Daily-Prod.'!AHL54+'Daily-Prod.'!AHC54+'Daily-Prod.'!AGT54+'Daily-Prod.'!AGK54+'Daily-Prod.'!AGB54+'Daily-Prod.'!AFS54+'Daily-Prod.'!AFJ54+'Daily-Prod.'!AFA54+'Daily-Prod.'!AER54+'Daily-Prod.'!AEI54+'Daily-Prod.'!ADZ54)/AI54,"")</f>
        <v>0.24882629107981222</v>
      </c>
      <c r="AI54" s="496">
        <f>IFERROR(('Daily-Prod.'!AOL54+'Daily-Prod.'!AOC54+'Daily-Prod.'!ANT54+'Daily-Prod.'!ANK54+'Daily-Prod.'!ANB54+'Daily-Prod.'!AMS54+'Daily-Prod.'!AMJ54+'Daily-Prod.'!AMA54+'Daily-Prod.'!ALR54+'Daily-Prod.'!ALI54+'Daily-Prod.'!AKZ54+'Daily-Prod.'!AKQ54+'Daily-Prod.'!AKH54+'Daily-Prod.'!AJY54+'Daily-Prod.'!AJP54+'Daily-Prod.'!AJG54+'Daily-Prod.'!AIX54+'Daily-Prod.'!AIO54+'Daily-Prod.'!AIF54+'Daily-Prod.'!AHW54+'Daily-Prod.'!AHN54+'Daily-Prod.'!AHE54+'Daily-Prod.'!AGV54+'Daily-Prod.'!AGM54+'Daily-Prod.'!AGD54+'Daily-Prod.'!AFU54+'Daily-Prod.'!AFL54+'Daily-Prod.'!AFC54+'Daily-Prod.'!AET54+'Daily-Prod.'!AEK54+'Daily-Prod.'!AEB54),"")</f>
        <v>426</v>
      </c>
      <c r="AJ54" s="383"/>
      <c r="AK54" s="384">
        <f>IFERROR(('Daily-Prod.'!AON54+'Daily-Prod.'!AOE54+'Daily-Prod.'!ANV54+'Daily-Prod.'!ANM54+'Daily-Prod.'!AND54+'Daily-Prod.'!AMU54+'Daily-Prod.'!AML54+'Daily-Prod.'!AMC54+'Daily-Prod.'!ALT54+'Daily-Prod.'!ALK54+'Daily-Prod.'!ALB54+'Daily-Prod.'!AKS54+'Daily-Prod.'!AKJ54+'Daily-Prod.'!AKA54+'Daily-Prod.'!AJR54+'Daily-Prod.'!AJI54+'Daily-Prod.'!AIZ54+'Daily-Prod.'!AIQ54+'Daily-Prod.'!AIH54+'Daily-Prod.'!AHY54+'Daily-Prod.'!AHP54+'Daily-Prod.'!AHG54+'Daily-Prod.'!AGX54+'Daily-Prod.'!AGO54+'Daily-Prod.'!AGF54+'Daily-Prod.'!AFW54+'Daily-Prod.'!AFN54+'Daily-Prod.'!AFE54+'Daily-Prod.'!AEV54+'Daily-Prod.'!AEM54+'Daily-Prod.'!AED54),"")</f>
        <v>119</v>
      </c>
      <c r="AL54" s="495" t="str">
        <f t="shared" si="27"/>
        <v/>
      </c>
      <c r="AM54" s="378">
        <f>IFERROR(AVERAGE('Daily-Prod.'!AOL54,'Daily-Prod.'!AOC54,'Daily-Prod.'!ANT54,'Daily-Prod.'!ANK54,'Daily-Prod.'!ANB54,'Daily-Prod.'!AMS54,'Daily-Prod.'!AMJ54,'Daily-Prod.'!AMA54,'Daily-Prod.'!ALR54,'Daily-Prod.'!ALI54,'Daily-Prod.'!AKZ54,'Daily-Prod.'!AKQ54,'Daily-Prod.'!AKH54,'Daily-Prod.'!AJY54,'Daily-Prod.'!AJP54,'Daily-Prod.'!AJG54,'Daily-Prod.'!AIX54,'Daily-Prod.'!AIO54,'Daily-Prod.'!AIF54,'Daily-Prod.'!AHW54,'Daily-Prod.'!AHN54,'Daily-Prod.'!AHE54,'Daily-Prod.'!AGV54,'Daily-Prod.'!AGM54,'Daily-Prod.'!AGD54,'Daily-Prod.'!AFU54,'Daily-Prod.'!AFL54,'Daily-Prod.'!AFC54,'Daily-Prod.'!AET54,'Daily-Prod.'!AEK54,'Daily-Prod.'!AEB54),"")</f>
        <v>19.363636363636363</v>
      </c>
      <c r="AN54" s="379"/>
      <c r="AO54" s="380">
        <f>IFERROR(AVERAGE('Daily-Prod.'!AON54,'Daily-Prod.'!AOE54,'Daily-Prod.'!ANV54,'Daily-Prod.'!ANM54,'Daily-Prod.'!AND54,'Daily-Prod.'!AMU54,'Daily-Prod.'!AML54,'Daily-Prod.'!AMC54,'Daily-Prod.'!ALT54,'Daily-Prod.'!ALK54,'Daily-Prod.'!ALB54,'Daily-Prod.'!AKS54,'Daily-Prod.'!AKJ54,'Daily-Prod.'!AKA54,'Daily-Prod.'!AJR54,'Daily-Prod.'!AJI54,'Daily-Prod.'!AIZ54,'Daily-Prod.'!AIQ54,'Daily-Prod.'!AIH54,'Daily-Prod.'!AHY54,'Daily-Prod.'!AHP54,'Daily-Prod.'!AHG54,'Daily-Prod.'!AGX54,'Daily-Prod.'!AGO54,'Daily-Prod.'!AGF54,'Daily-Prod.'!AFW54,'Daily-Prod.'!AFN54,'Daily-Prod.'!AFE54,'Daily-Prod.'!AEV54,'Daily-Prod.'!AEM54,'Daily-Prod.'!AED54),"")</f>
        <v>4.76</v>
      </c>
      <c r="AP54" s="66">
        <f>IFERROR(('Daily-Prod.'!AYZ54+'Daily-Prod.'!AYQ54+'Daily-Prod.'!AYH54+'Daily-Prod.'!AXY54+'Daily-Prod.'!AXP54+'Daily-Prod.'!AXG54+'Daily-Prod.'!AWX54+'Daily-Prod.'!AWO54+'Daily-Prod.'!AWF54+'Daily-Prod.'!AVW54+'Daily-Prod.'!AVN54+'Daily-Prod.'!AVE54+'Daily-Prod.'!AUV54+'Daily-Prod.'!AUM54+'Daily-Prod.'!AUD54+'Daily-Prod.'!ATU54+'Daily-Prod.'!ATL54+'Daily-Prod.'!ATC54+'Daily-Prod.'!AST54+'Daily-Prod.'!ASK54+'Daily-Prod.'!ASB54+'Daily-Prod.'!ARS54+'Daily-Prod.'!ARJ54+'Daily-Prod.'!ARA54+'Daily-Prod.'!AQR54+'Daily-Prod.'!AQI54+'Daily-Prod.'!APZ54+'Daily-Prod.'!APQ54+'Daily-Prod.'!APH54+'Daily-Prod.'!AOY54+'Daily-Prod.'!AOP54)/AS54,"")</f>
        <v>0.6523297491039427</v>
      </c>
      <c r="AQ54" s="475">
        <f>IFERROR(('Daily-Prod.'!AZA54+'Daily-Prod.'!AYR54+'Daily-Prod.'!AYI54+'Daily-Prod.'!AXZ54+'Daily-Prod.'!AXQ54+'Daily-Prod.'!AXH54+'Daily-Prod.'!AWY54+'Daily-Prod.'!AWP54+'Daily-Prod.'!AWG54+'Daily-Prod.'!AVX54+'Daily-Prod.'!AVO54+'Daily-Prod.'!AVF54+'Daily-Prod.'!AUW54+'Daily-Prod.'!AUN54+'Daily-Prod.'!AUE54+'Daily-Prod.'!ATV54+'Daily-Prod.'!ATM54+'Daily-Prod.'!ATD54+'Daily-Prod.'!ASU54+'Daily-Prod.'!ASL54+'Daily-Prod.'!ASC54+'Daily-Prod.'!ART54+'Daily-Prod.'!ARK54+'Daily-Prod.'!ARB54+'Daily-Prod.'!AQS54+'Daily-Prod.'!AQJ54+'Daily-Prod.'!AQA54+'Daily-Prod.'!APR54+'Daily-Prod.'!API54+'Daily-Prod.'!AOZ54+'Daily-Prod.'!AOQ54)/AS54,"")</f>
        <v>0.12903225806451613</v>
      </c>
      <c r="AR54" s="475">
        <f>IFERROR(('Daily-Prod.'!AZC54+'Daily-Prod.'!AYT54+'Daily-Prod.'!AYK54+'Daily-Prod.'!AYB54+'Daily-Prod.'!AXS54+'Daily-Prod.'!AXJ54+'Daily-Prod.'!AXA54+'Daily-Prod.'!AWR54+'Daily-Prod.'!AWI54+'Daily-Prod.'!AVZ54+'Daily-Prod.'!AVQ54+'Daily-Prod.'!AVH54+'Daily-Prod.'!AUY54+'Daily-Prod.'!AUP54+'Daily-Prod.'!AUG54+'Daily-Prod.'!ATX54+'Daily-Prod.'!ATO54+'Daily-Prod.'!ATF54+'Daily-Prod.'!ASW54+'Daily-Prod.'!ASN54+'Daily-Prod.'!ASE54+'Daily-Prod.'!ARV54+'Daily-Prod.'!ARM54+'Daily-Prod.'!ARD54+'Daily-Prod.'!AQU54+'Daily-Prod.'!AQL54+'Daily-Prod.'!AQC54+'Daily-Prod.'!APT54+'Daily-Prod.'!APK54+'Daily-Prod.'!APB54+'Daily-Prod.'!AOS54+'Daily-Prod.'!AZD54+'Daily-Prod.'!AYU54+'Daily-Prod.'!AYL54+'Daily-Prod.'!AYC54+'Daily-Prod.'!AXT54+'Daily-Prod.'!AXK54+'Daily-Prod.'!AXB54+'Daily-Prod.'!AWS54+'Daily-Prod.'!AWJ54+'Daily-Prod.'!AWA54+'Daily-Prod.'!AVR54+'Daily-Prod.'!AVI54+'Daily-Prod.'!AUZ54+'Daily-Prod.'!AUQ54+'Daily-Prod.'!AUH54+'Daily-Prod.'!ATY54+'Daily-Prod.'!ATP54+'Daily-Prod.'!ATG54+'Daily-Prod.'!ASX54+'Daily-Prod.'!ASO54+'Daily-Prod.'!ASF54+'Daily-Prod.'!ARW54+'Daily-Prod.'!ARN54+'Daily-Prod.'!ARE54+'Daily-Prod.'!AQV54+'Daily-Prod.'!AQM54+'Daily-Prod.'!AQD54+'Daily-Prod.'!APU54+'Daily-Prod.'!APL54+'Daily-Prod.'!APC54+'Daily-Prod.'!AOT54)/AS54,"")</f>
        <v>0.21863799283154123</v>
      </c>
      <c r="AS54" s="496">
        <f>IFERROR(('Daily-Prod.'!AZE54+'Daily-Prod.'!AYV54+'Daily-Prod.'!AYM54+'Daily-Prod.'!AYD54+'Daily-Prod.'!AXU54+'Daily-Prod.'!AXL54+'Daily-Prod.'!AXC54+'Daily-Prod.'!AWT54+'Daily-Prod.'!AWK54+'Daily-Prod.'!AWB54+'Daily-Prod.'!AVS54+'Daily-Prod.'!AVJ54+'Daily-Prod.'!AVA54+'Daily-Prod.'!AUR54+'Daily-Prod.'!AUI54+'Daily-Prod.'!ATZ54+'Daily-Prod.'!ATQ54+'Daily-Prod.'!ATH54+'Daily-Prod.'!ASY54+'Daily-Prod.'!ASP54+'Daily-Prod.'!ASG54+'Daily-Prod.'!ARX54+'Daily-Prod.'!ARO54+'Daily-Prod.'!ARF54+'Daily-Prod.'!AQW54+'Daily-Prod.'!AQN54+'Daily-Prod.'!AQE54+'Daily-Prod.'!APV54+'Daily-Prod.'!APM54+'Daily-Prod.'!APD54+'Daily-Prod.'!AOU54),"")</f>
        <v>279</v>
      </c>
      <c r="AT54" s="383"/>
      <c r="AU54" s="384">
        <f>IFERROR(('Daily-Prod.'!AZG54+'Daily-Prod.'!AYX54+'Daily-Prod.'!AYO54+'Daily-Prod.'!AYF54+'Daily-Prod.'!AXW54+'Daily-Prod.'!AXN54+'Daily-Prod.'!AXE54+'Daily-Prod.'!AWV54+'Daily-Prod.'!AWM54+'Daily-Prod.'!AWD54+'Daily-Prod.'!AVU54+'Daily-Prod.'!AVL54+'Daily-Prod.'!AVC54+'Daily-Prod.'!AUT54+'Daily-Prod.'!AUK54+'Daily-Prod.'!AUB54+'Daily-Prod.'!ATS54+'Daily-Prod.'!ATJ54+'Daily-Prod.'!ATA54+'Daily-Prod.'!ASR54+'Daily-Prod.'!ASI54+'Daily-Prod.'!ARZ54+'Daily-Prod.'!ARQ54+'Daily-Prod.'!ARH54+'Daily-Prod.'!AQY54+'Daily-Prod.'!AQP54+'Daily-Prod.'!AQG54+'Daily-Prod.'!APX54+'Daily-Prod.'!APO54+'Daily-Prod.'!APF54+'Daily-Prod.'!AOW54),"")</f>
        <v>41</v>
      </c>
      <c r="AV54" s="495" t="str">
        <f t="shared" si="28"/>
        <v/>
      </c>
      <c r="AW54" s="378">
        <f>IFERROR(AVERAGE('Daily-Prod.'!AZE54,'Daily-Prod.'!AYV54,'Daily-Prod.'!AYM54,'Daily-Prod.'!AYD54,'Daily-Prod.'!AXU54,'Daily-Prod.'!AXL54,'Daily-Prod.'!AXC54,'Daily-Prod.'!AWT54,'Daily-Prod.'!AWK54,'Daily-Prod.'!AWB54,'Daily-Prod.'!AVS54,'Daily-Prod.'!AVJ54,'Daily-Prod.'!AVA54,'Daily-Prod.'!AUR54,'Daily-Prod.'!AUI54,'Daily-Prod.'!ATZ54,'Daily-Prod.'!ATQ54,'Daily-Prod.'!ATH54,'Daily-Prod.'!ASY54,'Daily-Prod.'!ASP54,'Daily-Prod.'!ASG54,'Daily-Prod.'!ARX54,'Daily-Prod.'!ARO54,'Daily-Prod.'!ARF54,'Daily-Prod.'!AQW54,'Daily-Prod.'!AQN54,'Daily-Prod.'!AQE54,'Daily-Prod.'!APV54,'Daily-Prod.'!APM54,'Daily-Prod.'!APD54,'Daily-Prod.'!AOU54),"")</f>
        <v>12.130434782608695</v>
      </c>
      <c r="AX54" s="379" t="str">
        <f>IFERROR(AVERAGE('Daily-Prod.'!AZF54,'Daily-Prod.'!AYW54,'Daily-Prod.'!AYN54,'Daily-Prod.'!AYE54,'Daily-Prod.'!AXV54,'Daily-Prod.'!AXM54,'Daily-Prod.'!AXD54,'Daily-Prod.'!AWU54,'Daily-Prod.'!AWL54,'Daily-Prod.'!AWC54,'Daily-Prod.'!AVT54,'Daily-Prod.'!AVK54,'Daily-Prod.'!AVB54,'Daily-Prod.'!AUS54,'Daily-Prod.'!AUJ54,'Daily-Prod.'!AUA54,'Daily-Prod.'!ATR54,'Daily-Prod.'!ATI54,'Daily-Prod.'!ASZ54,'Daily-Prod.'!ASQ54,'Daily-Prod.'!ASH54,'Daily-Prod.'!ARY54,'Daily-Prod.'!ARP54,'Daily-Prod.'!ARG54,'Daily-Prod.'!AQX54,'Daily-Prod.'!AQO54,'Daily-Prod.'!AQF54,'Daily-Prod.'!APW54,'Daily-Prod.'!APN54,'Daily-Prod.'!APE54,'Daily-Prod.'!AOV54),"")</f>
        <v/>
      </c>
      <c r="AY54" s="380">
        <f>IFERROR(AVERAGE('Daily-Prod.'!AZG54,'Daily-Prod.'!AYX54,'Daily-Prod.'!AYO54,'Daily-Prod.'!AYF54,'Daily-Prod.'!AXW54,'Daily-Prod.'!AXN54,'Daily-Prod.'!AXE54,'Daily-Prod.'!AWV54,'Daily-Prod.'!AWM54,'Daily-Prod.'!AWD54,'Daily-Prod.'!AVU54,'Daily-Prod.'!AVL54,'Daily-Prod.'!AVC54,'Daily-Prod.'!AUT54,'Daily-Prod.'!AUK54,'Daily-Prod.'!AUB54,'Daily-Prod.'!ATS54,'Daily-Prod.'!ATJ54,'Daily-Prod.'!ATA54,'Daily-Prod.'!ASR54,'Daily-Prod.'!ASI54,'Daily-Prod.'!ARZ54,'Daily-Prod.'!ARQ54,'Daily-Prod.'!ARH54,'Daily-Prod.'!AQY54,'Daily-Prod.'!AQP54,'Daily-Prod.'!AQG54,'Daily-Prod.'!APX54,'Daily-Prod.'!APO54,'Daily-Prod.'!APF54,'Daily-Prod.'!AOW54),"")</f>
        <v>3.7272727272727271</v>
      </c>
      <c r="AZ54" s="66">
        <f>IFERROR(('Daily-Prod.'!BJJ54+'Daily-Prod.'!BJA54+'Daily-Prod.'!BIR54+'Daily-Prod.'!BII54+'Daily-Prod.'!BHZ54+'Daily-Prod.'!BHQ54+'Daily-Prod.'!BHH54+'Daily-Prod.'!BGY54+'Daily-Prod.'!BGP54+'Daily-Prod.'!BGG54+'Daily-Prod.'!BFX54+'Daily-Prod.'!BFO54+'Daily-Prod.'!BFF54+'Daily-Prod.'!BEW54+'Daily-Prod.'!BEN54+'Daily-Prod.'!BEE54+'Daily-Prod.'!BDV54+'Daily-Prod.'!BDM54+'Daily-Prod.'!BDD54+'Daily-Prod.'!BCU54+'Daily-Prod.'!BCL54+'Daily-Prod.'!BCC54+'Daily-Prod.'!BBT54+'Daily-Prod.'!BBK54+'Daily-Prod.'!BBB54+'Daily-Prod.'!BAS54+'Daily-Prod.'!BAJ54+'Daily-Prod.'!BAA54+'Daily-Prod.'!AZR54+'Daily-Prod.'!AZI54)/BC54,"")</f>
        <v>0.6262626262626263</v>
      </c>
      <c r="BA54" s="475">
        <f>IFERROR(('Daily-Prod.'!BJK54+'Daily-Prod.'!BJB54+'Daily-Prod.'!BIS54+'Daily-Prod.'!BIJ54+'Daily-Prod.'!BIA54+'Daily-Prod.'!BHR54+'Daily-Prod.'!BHI54+'Daily-Prod.'!BGZ54+'Daily-Prod.'!BGQ54+'Daily-Prod.'!BGH54+'Daily-Prod.'!BFY54+'Daily-Prod.'!BFP54+'Daily-Prod.'!BFG54+'Daily-Prod.'!BEX54+'Daily-Prod.'!BEO54+'Daily-Prod.'!BEF54+'Daily-Prod.'!BDW54+'Daily-Prod.'!BDN54+'Daily-Prod.'!BDE54+'Daily-Prod.'!BCV54+'Daily-Prod.'!BCM54+'Daily-Prod.'!BCD54+'Daily-Prod.'!BBU54+'Daily-Prod.'!BBL54+'Daily-Prod.'!BBC54+'Daily-Prod.'!BAT54+'Daily-Prod.'!BAK54+'Daily-Prod.'!BAB54+'Daily-Prod.'!AZS54+'Daily-Prod.'!AZJ54)/BC54,"")</f>
        <v>0.2053872053872054</v>
      </c>
      <c r="BB54" s="475">
        <f>IFERROR(('Daily-Prod.'!BJM54+'Daily-Prod.'!BJD54+'Daily-Prod.'!BIU54+'Daily-Prod.'!BIL54+'Daily-Prod.'!BIC54+'Daily-Prod.'!BHT54+'Daily-Prod.'!BHK54+'Daily-Prod.'!BHB54+'Daily-Prod.'!BGS54+'Daily-Prod.'!BGJ54+'Daily-Prod.'!BGA54+'Daily-Prod.'!BFR54+'Daily-Prod.'!BFI54+'Daily-Prod.'!BEZ54+'Daily-Prod.'!BEQ54+'Daily-Prod.'!BEH54+'Daily-Prod.'!BDY54+'Daily-Prod.'!BDP54+'Daily-Prod.'!BDG54+'Daily-Prod.'!BCX54+'Daily-Prod.'!BCO54+'Daily-Prod.'!BCF54+'Daily-Prod.'!BBW54+'Daily-Prod.'!BBN54+'Daily-Prod.'!BBE54+'Daily-Prod.'!BAV54+'Daily-Prod.'!BAM54+'Daily-Prod.'!BAD54+'Daily-Prod.'!AZU54+'Daily-Prod.'!AZL54+'Daily-Prod.'!BJN54+'Daily-Prod.'!BJE54+'Daily-Prod.'!BIV54+'Daily-Prod.'!BIM54+'Daily-Prod.'!BID54+'Daily-Prod.'!BHU54+'Daily-Prod.'!BHL54+'Daily-Prod.'!BHC54+'Daily-Prod.'!BGT54+'Daily-Prod.'!BGK54+'Daily-Prod.'!BGB54+'Daily-Prod.'!BFS54+'Daily-Prod.'!BFJ54+'Daily-Prod.'!BFA54+'Daily-Prod.'!BER54+'Daily-Prod.'!BEI54+'Daily-Prod.'!BDZ54+'Daily-Prod.'!BDQ54+'Daily-Prod.'!BDH54+'Daily-Prod.'!BCY54+'Daily-Prod.'!BCP54+'Daily-Prod.'!BCG54+'Daily-Prod.'!BBX54+'Daily-Prod.'!BBO54+'Daily-Prod.'!BBF54+'Daily-Prod.'!BAW54+'Daily-Prod.'!BAN54+'Daily-Prod.'!BAE54+'Daily-Prod.'!AZV54+'Daily-Prod.'!AZM54)/BC54,"")</f>
        <v>0.16835016835016836</v>
      </c>
      <c r="BC54" s="496">
        <f>IFERROR(('Daily-Prod.'!BJO54+'Daily-Prod.'!BJF54+'Daily-Prod.'!BIW54+'Daily-Prod.'!BIN54+'Daily-Prod.'!BIE54+'Daily-Prod.'!BHV54+'Daily-Prod.'!BHM54+'Daily-Prod.'!BHD54+'Daily-Prod.'!BGU54+'Daily-Prod.'!BGL54+'Daily-Prod.'!BGC54+'Daily-Prod.'!BFT54+'Daily-Prod.'!BFK54+'Daily-Prod.'!BFB54+'Daily-Prod.'!BES54+'Daily-Prod.'!BEJ54+'Daily-Prod.'!BEA54+'Daily-Prod.'!BDR54+'Daily-Prod.'!BDI54+'Daily-Prod.'!BCZ54+'Daily-Prod.'!BCQ54+'Daily-Prod.'!BCH54+'Daily-Prod.'!BBY54+'Daily-Prod.'!BBP54+'Daily-Prod.'!BBG54+'Daily-Prod.'!BAX54+'Daily-Prod.'!BAO54+'Daily-Prod.'!BAF54+'Daily-Prod.'!AZW54+'Daily-Prod.'!AZN54),"")</f>
        <v>297</v>
      </c>
      <c r="BD54" s="166"/>
      <c r="BE54" s="168"/>
      <c r="BF54" s="171" t="str">
        <f t="shared" si="32"/>
        <v/>
      </c>
      <c r="BG54" s="67">
        <f>IFERROR(AVERAGE('Daily-Prod.'!BJO54,'Daily-Prod.'!BJF54,'Daily-Prod.'!BIW54,'Daily-Prod.'!BIN54,'Daily-Prod.'!BIE54,'Daily-Prod.'!BHV54,'Daily-Prod.'!BHM54,'Daily-Prod.'!BHD54,'Daily-Prod.'!BGU54,'Daily-Prod.'!BGL54,'Daily-Prod.'!BGC54,'Daily-Prod.'!BFT54,'Daily-Prod.'!BFK54,'Daily-Prod.'!BFB54,'Daily-Prod.'!BES54,'Daily-Prod.'!BEJ54,'Daily-Prod.'!BEA54,'Daily-Prod.'!BDR54,'Daily-Prod.'!BDI54,'Daily-Prod.'!BCZ54,'Daily-Prod.'!BCQ54,'Daily-Prod.'!BCH54,'Daily-Prod.'!BBY54,'Daily-Prod.'!BBP54,'Daily-Prod.'!BBG54,'Daily-Prod.'!BAX54,'Daily-Prod.'!BAO54,'Daily-Prod.'!BAF54,'Daily-Prod.'!AZW54,'Daily-Prod.'!AZN54),"")</f>
        <v>14.85</v>
      </c>
      <c r="BH54" s="175" t="str">
        <f>IFERROR(AVERAGE('Daily-Prod.'!BJP54,'Daily-Prod.'!BJG54,'Daily-Prod.'!BIX54,'Daily-Prod.'!BIO54,'Daily-Prod.'!BIF54,'Daily-Prod.'!BHW54,'Daily-Prod.'!BHN54,'Daily-Prod.'!BHE54,'Daily-Prod.'!BGV54,'Daily-Prod.'!BGM54,'Daily-Prod.'!BGD54,'Daily-Prod.'!BFU54,'Daily-Prod.'!BFL54,'Daily-Prod.'!BFC54,'Daily-Prod.'!BET54,'Daily-Prod.'!BEK54,'Daily-Prod.'!BEB54,'Daily-Prod.'!BDS54,'Daily-Prod.'!BDJ54,'Daily-Prod.'!BDA54,'Daily-Prod.'!BCR54,'Daily-Prod.'!BCI54,'Daily-Prod.'!BBZ54,'Daily-Prod.'!BBQ54,'Daily-Prod.'!BBH54,'Daily-Prod.'!BAY54,'Daily-Prod.'!BAP54,'Daily-Prod.'!BAG54,'Daily-Prod.'!AZX54,'Daily-Prod.'!AZO54),"")</f>
        <v/>
      </c>
      <c r="BI54" s="171" t="str">
        <f>IFERROR(AVERAGE('Daily-Prod.'!BJQ54,'Daily-Prod.'!BJH54,'Daily-Prod.'!BIY54,'Daily-Prod.'!BIP54,'Daily-Prod.'!BIG54,'Daily-Prod.'!BHX54,'Daily-Prod.'!BHO54,'Daily-Prod.'!BHF54,'Daily-Prod.'!BGW54,'Daily-Prod.'!BGN54,'Daily-Prod.'!BGE54,'Daily-Prod.'!BFV54,'Daily-Prod.'!BFM54,'Daily-Prod.'!BFD54,'Daily-Prod.'!BEU54,'Daily-Prod.'!BEL54,'Daily-Prod.'!BEC54,'Daily-Prod.'!BDT54,'Daily-Prod.'!BDK54,'Daily-Prod.'!BDB54,'Daily-Prod.'!BCS54,'Daily-Prod.'!BCJ54,'Daily-Prod.'!BCA54,'Daily-Prod.'!BBR54,'Daily-Prod.'!BBI54,'Daily-Prod.'!BAZ54,'Daily-Prod.'!BAQ54,'Daily-Prod.'!BAH54,'Daily-Prod.'!AZY54,'Daily-Prod.'!AZP54),"")</f>
        <v/>
      </c>
      <c r="BJ54" s="66" t="str">
        <f>IFERROR((('Daily-Prod.'!BUC54+'Daily-Prod.'!BTT54+'Daily-Prod.'!BTK54+'Daily-Prod.'!BTB54+'Daily-Prod.'!BSS54+'Daily-Prod.'!BSJ54+'Daily-Prod.'!BSA54+'Daily-Prod.'!BRR54+'Daily-Prod.'!BRI54+'Daily-Prod.'!BQZ54+'Daily-Prod.'!BQQ54+'Daily-Prod.'!BQH54+'Daily-Prod.'!BPY54+'Daily-Prod.'!BPP54+'Daily-Prod.'!BPG54+'Daily-Prod.'!BOX54+'Daily-Prod.'!BOO54+'Daily-Prod.'!BOF54+'Daily-Prod.'!BNW54+'Daily-Prod.'!BNN54+'Daily-Prod.'!BNE54+'Daily-Prod.'!BMV54+'Daily-Prod.'!BMM54+'Daily-Prod.'!BMD54+'Daily-Prod.'!BLU54+'Daily-Prod.'!BLL54+'Daily-Prod.'!BLC54+'Daily-Prod.'!BKT54+'Daily-Prod.'!BKK54+'Daily-Prod.'!BKB54+'Daily-Prod.'!BJS54)/BM54),"")</f>
        <v/>
      </c>
      <c r="BK54" s="475" t="str">
        <f>IFERROR((('Daily-Prod.'!BUD54+'Daily-Prod.'!BTU54+'Daily-Prod.'!BTL54+'Daily-Prod.'!BTC54+'Daily-Prod.'!BST54+'Daily-Prod.'!BSK54+'Daily-Prod.'!BSB54+'Daily-Prod.'!BRS54+'Daily-Prod.'!BRJ54+'Daily-Prod.'!BRA54+'Daily-Prod.'!BQR54+'Daily-Prod.'!BQI54+'Daily-Prod.'!BPZ54+'Daily-Prod.'!BPQ54+'Daily-Prod.'!BPH54+'Daily-Prod.'!BOY54+'Daily-Prod.'!BOP54+'Daily-Prod.'!BOG54+'Daily-Prod.'!BNX54+'Daily-Prod.'!BNO54+'Daily-Prod.'!BNF54+'Daily-Prod.'!BMW54+'Daily-Prod.'!BMN54+'Daily-Prod.'!BME54+'Daily-Prod.'!BLV54+'Daily-Prod.'!BLM54+'Daily-Prod.'!BLD54+'Daily-Prod.'!BKU54+'Daily-Prod.'!BKL54+'Daily-Prod.'!BKC54+'Daily-Prod.'!BJT54)/BM54),"")</f>
        <v/>
      </c>
      <c r="BL54" s="475" t="str">
        <f>IFERROR((('Daily-Prod.'!BUG54+'Daily-Prod.'!BTX54+'Daily-Prod.'!BTO54+'Daily-Prod.'!BTF54+'Daily-Prod.'!BSW54+'Daily-Prod.'!BSN54+'Daily-Prod.'!BSE54+'Daily-Prod.'!BRV54+'Daily-Prod.'!BRM54+'Daily-Prod.'!BRD54+'Daily-Prod.'!BQU54+'Daily-Prod.'!BQL54+'Daily-Prod.'!BQC54+'Daily-Prod.'!BPT54+'Daily-Prod.'!BPK54+'Daily-Prod.'!BPB54+'Daily-Prod.'!BOS54+'Daily-Prod.'!BOJ54+'Daily-Prod.'!BOA54+'Daily-Prod.'!BNR54+'Daily-Prod.'!BNI54+'Daily-Prod.'!BMZ54+'Daily-Prod.'!BMQ54+'Daily-Prod.'!BMH54+'Daily-Prod.'!BLY54+'Daily-Prod.'!BLP54+'Daily-Prod.'!BLG54+'Daily-Prod.'!BKX54+'Daily-Prod.'!BKO54+'Daily-Prod.'!BKF54+'Daily-Prod.'!BJW54+'Daily-Prod.'!BUF54+'Daily-Prod.'!BTW54+'Daily-Prod.'!BTN54+'Daily-Prod.'!BTE54+'Daily-Prod.'!BSV54+'Daily-Prod.'!BSM54+'Daily-Prod.'!BSD54+'Daily-Prod.'!BRU54+'Daily-Prod.'!BRL54+'Daily-Prod.'!BRC54+'Daily-Prod.'!BQT54+'Daily-Prod.'!BQK54+'Daily-Prod.'!BQB54+'Daily-Prod.'!BPS54+'Daily-Prod.'!BPJ54+'Daily-Prod.'!BPA54+'Daily-Prod.'!BOR54+'Daily-Prod.'!BOI54+'Daily-Prod.'!BNZ54+'Daily-Prod.'!BNQ54+'Daily-Prod.'!BNH54+'Daily-Prod.'!BMY54+'Daily-Prod.'!BMP54+'Daily-Prod.'!BMG54+'Daily-Prod.'!BLX54+'Daily-Prod.'!BLO54+'Daily-Prod.'!BLF54+'Daily-Prod.'!BKW54+'Daily-Prod.'!BKN54+'Daily-Prod.'!BKE54+'Daily-Prod.'!BJV54)/BM54),"")</f>
        <v/>
      </c>
      <c r="BM54" s="496">
        <f>IFERROR(('Daily-Prod.'!BUH54+'Daily-Prod.'!BTY54+'Daily-Prod.'!BTP54+'Daily-Prod.'!BTG54+'Daily-Prod.'!BSX54+'Daily-Prod.'!BSO54+'Daily-Prod.'!BSF54+'Daily-Prod.'!BRW54+'Daily-Prod.'!BRN54+'Daily-Prod.'!BRE54+'Daily-Prod.'!BQV54+'Daily-Prod.'!BQM54+'Daily-Prod.'!BQD54+'Daily-Prod.'!BPU54+'Daily-Prod.'!BPL54+'Daily-Prod.'!BPC54+'Daily-Prod.'!BOT54+'Daily-Prod.'!BOK54+'Daily-Prod.'!BOB54+'Daily-Prod.'!BNS54+'Daily-Prod.'!BNJ54+'Daily-Prod.'!BNA54+'Daily-Prod.'!BMR54+'Daily-Prod.'!BMI54+'Daily-Prod.'!BLZ54+'Daily-Prod.'!BLQ54+'Daily-Prod.'!BLH54+'Daily-Prod.'!BKY54+'Daily-Prod.'!BKP54+'Daily-Prod.'!BKG54+'Daily-Prod.'!BJX54),"")</f>
        <v>0</v>
      </c>
      <c r="BN54" s="166"/>
      <c r="BO54" s="168"/>
      <c r="BP54" s="171" t="str">
        <f t="shared" si="33"/>
        <v/>
      </c>
      <c r="BQ54" s="67" t="str">
        <f ca="1">IFERROR(AVERAGE(('Daily-Prod.'!BUH54,'Daily-Prod.'!BTY54,'Daily-Prod.'!BTP54,'Daily-Prod.'!BTG54,'Daily-Prod.'!BSX54,'Daily-Prod.'!BSO54,'Daily-Prod.'!BSF54,'Daily-Prod.'!BRW54,'Daily-Prod.'!BRN54,'Daily-Prod.'!BRE54,'Daily-Prod.'!BQV54,'Daily-Prod.'!BQM54,'Daily-Prod.'!BQD54,'Daily-Prod.'!BPU54,'Daily-Prod.'!BPL54,'Daily-Prod.'!BPC54,'Daily-Prod.'!BOT54,'Daily-Prod.'!BOK54,'Daily-Prod.'!BOB54,'Daily-Prod.'!BNS54,'Daily-Prod.'!BNJ54,'Daily-Prod.'!BNA54,'Daily-Prod.'!BMR54,'Daily-Prod.'!BMI54,'Daily-Prod.'!BLZ54,'Daily-Prod.'!BLQ54,'Daily-Prod.'!BLH54,'Daily-Prod.'!BKY54,'Daily-Prod.'!BKP54,'Daily-Prod.'!BKG54,'Daily-Prod.'!BJX54)),"")</f>
        <v/>
      </c>
      <c r="BR54" s="175"/>
      <c r="BS54" s="171" t="str">
        <f>IFERROR((AVERAGE('Daily-Prod.'!BUJ54,'Daily-Prod.'!BUA54,'Daily-Prod.'!BTR54,'Daily-Prod.'!BTI54,'Daily-Prod.'!BSZ54,'Daily-Prod.'!BSQ54,'Daily-Prod.'!BSH54,'Daily-Prod.'!BRY54,'Daily-Prod.'!BRP54,'Daily-Prod.'!BRG54,'Daily-Prod.'!BQX54,'Daily-Prod.'!BQO54,'Daily-Prod.'!BQF54,'Daily-Prod.'!BPW54,'Daily-Prod.'!BPN54,'Daily-Prod.'!BPE54,'Daily-Prod.'!BOV54,'Daily-Prod.'!BOM54,'Daily-Prod.'!BOD54,'Daily-Prod.'!BNU54,'Daily-Prod.'!BNL54,'Daily-Prod.'!BNC54,'Daily-Prod.'!BMT54,'Daily-Prod.'!BMK54,'Daily-Prod.'!BMB54,'Daily-Prod.'!BLS54,'Daily-Prod.'!BLJ54,'Daily-Prod.'!BLA54,'Daily-Prod.'!BKR54,'Daily-Prod.'!BKI54,'Daily-Prod.'!BJZ54)),"")</f>
        <v/>
      </c>
    </row>
    <row r="55" spans="1:71" ht="13.5">
      <c r="A55" s="462" t="s">
        <v>174</v>
      </c>
      <c r="B55" s="66">
        <f>IFERROR(('Daily-Prod.'!JC55+'Daily-Prod.'!IT55+'Daily-Prod.'!IK55+'Daily-Prod.'!IB55+'Daily-Prod.'!HS55+'Daily-Prod.'!HJ55+'Daily-Prod.'!HA55+'Daily-Prod.'!GR55+'Daily-Prod.'!GI55+'Daily-Prod.'!FZ55+'Daily-Prod.'!FQ55+'Daily-Prod.'!FH55+'Daily-Prod.'!EY55+'Daily-Prod.'!EP55+'Daily-Prod.'!EG55+'Daily-Prod.'!DX55+'Daily-Prod.'!DO55+'Daily-Prod.'!DF55+'Daily-Prod.'!CW55+'Daily-Prod.'!CN55+'Daily-Prod.'!CE55+'Daily-Prod.'!BV55+'Daily-Prod.'!BM55+'Daily-Prod.'!BD55+'Daily-Prod.'!AU55+'Daily-Prod.'!AL55+'Daily-Prod.'!AC55+'Daily-Prod.'!T55+'Daily-Prod.'!K55+'Daily-Prod.'!B55)/E55,"")</f>
        <v>0.6171875</v>
      </c>
      <c r="C55" s="475">
        <f>IFERROR(('Daily-Prod.'!JD55+'Daily-Prod.'!IU55+'Daily-Prod.'!IL55+'Daily-Prod.'!IC55+'Daily-Prod.'!HT55+'Daily-Prod.'!HK55+'Daily-Prod.'!HB55+'Daily-Prod.'!GS55+'Daily-Prod.'!GJ55+'Daily-Prod.'!GA55+'Daily-Prod.'!FR55+'Daily-Prod.'!FI55+'Daily-Prod.'!EZ55+'Daily-Prod.'!EQ55+'Daily-Prod.'!EH55+'Daily-Prod.'!DY55+'Daily-Prod.'!DP55+'Daily-Prod.'!DG55+'Daily-Prod.'!CX55+'Daily-Prod.'!CO55+'Daily-Prod.'!CF55+'Daily-Prod.'!BW55+'Daily-Prod.'!BN55+'Daily-Prod.'!BE55+'Daily-Prod.'!AV55+'Daily-Prod.'!AM55+'Daily-Prod.'!AD55+'Daily-Prod.'!U55+'Daily-Prod.'!L55+'Daily-Prod.'!C55)/E55,"")</f>
        <v>0.21484375</v>
      </c>
      <c r="D55" s="475">
        <f>IFERROR(('Daily-Prod.'!JF55+'Daily-Prod.'!IW55+'Daily-Prod.'!IN55+'Daily-Prod.'!IE55+'Daily-Prod.'!HV55+'Daily-Prod.'!HM55+'Daily-Prod.'!HD55+'Daily-Prod.'!GU55+'Daily-Prod.'!GL55+'Daily-Prod.'!GC55+'Daily-Prod.'!FT55+'Daily-Prod.'!FK55+'Daily-Prod.'!FB55+'Daily-Prod.'!ES55+'Daily-Prod.'!EJ55+'Daily-Prod.'!EA55+'Daily-Prod.'!DR55+'Daily-Prod.'!DI55+'Daily-Prod.'!CZ55+'Daily-Prod.'!CQ55+'Daily-Prod.'!CH55+'Daily-Prod.'!BY55+'Daily-Prod.'!BP55+'Daily-Prod.'!BG55+'Daily-Prod.'!AX55+'Daily-Prod.'!AO55+'Daily-Prod.'!AF55+'Daily-Prod.'!W55+'Daily-Prod.'!N55+'Daily-Prod.'!E55+'Daily-Prod.'!JG55+'Daily-Prod.'!IX55+'Daily-Prod.'!IO55+'Daily-Prod.'!IF55+'Daily-Prod.'!HW55+'Daily-Prod.'!HN55+'Daily-Prod.'!HE55+'Daily-Prod.'!GV55+'Daily-Prod.'!GM55+'Daily-Prod.'!GD55+'Daily-Prod.'!FU55+'Daily-Prod.'!FL55+'Daily-Prod.'!FC55+'Daily-Prod.'!ET55+'Daily-Prod.'!EK55+'Daily-Prod.'!EB55+'Daily-Prod.'!DS55+'Daily-Prod.'!DJ55+'Daily-Prod.'!DA55+'Daily-Prod.'!CR55+'Daily-Prod.'!CI55+'Daily-Prod.'!BZ55+'Daily-Prod.'!BQ55+'Daily-Prod.'!BH55+'Daily-Prod.'!AY55+'Daily-Prod.'!AP55+'Daily-Prod.'!AG55+'Daily-Prod.'!X55+'Daily-Prod.'!O55+'Daily-Prod.'!F55)/E55,"")</f>
        <v>0.16796875</v>
      </c>
      <c r="E55" s="496">
        <f>IFERROR(('Daily-Prod.'!JH55+'Daily-Prod.'!IY55+'Daily-Prod.'!IP55+'Daily-Prod.'!IG55+'Daily-Prod.'!HX55+'Daily-Prod.'!HO55+'Daily-Prod.'!HF55+'Daily-Prod.'!GW55+'Daily-Prod.'!GN55+'Daily-Prod.'!GE55+'Daily-Prod.'!FV55+'Daily-Prod.'!FM55+'Daily-Prod.'!FD55+'Daily-Prod.'!EU55+'Daily-Prod.'!EL55+'Daily-Prod.'!EC55+'Daily-Prod.'!DT55+'Daily-Prod.'!DK55+'Daily-Prod.'!DB55+'Daily-Prod.'!CS55+'Daily-Prod.'!CJ55+'Daily-Prod.'!CA55+'Daily-Prod.'!BR55+'Daily-Prod.'!BI55+'Daily-Prod.'!AZ55+'Daily-Prod.'!AQ55+'Daily-Prod.'!AH55+'Daily-Prod.'!Y55+'Daily-Prod.'!P55+'Daily-Prod.'!G55),"")</f>
        <v>256</v>
      </c>
      <c r="F55" s="383"/>
      <c r="G55" s="384">
        <f>IFERROR(('Daily-Prod.'!JJ55+'Daily-Prod.'!JA55+'Daily-Prod.'!IR55+'Daily-Prod.'!II55+'Daily-Prod.'!HZ55+'Daily-Prod.'!HQ55+'Daily-Prod.'!HH55+'Daily-Prod.'!GY55+'Daily-Prod.'!GP55+'Daily-Prod.'!GG55+'Daily-Prod.'!FX55+'Daily-Prod.'!FO55+'Daily-Prod.'!FF55+'Daily-Prod.'!EW55+'Daily-Prod.'!EN55+'Daily-Prod.'!EE55+'Daily-Prod.'!DV55+'Daily-Prod.'!DM55+'Daily-Prod.'!DD55+'Daily-Prod.'!CU55+'Daily-Prod.'!CL55+'Daily-Prod.'!CC55+'Daily-Prod.'!BT55+'Daily-Prod.'!BK55+'Daily-Prod.'!BB55+'Daily-Prod.'!AS55+'Daily-Prod.'!AJ55+'Daily-Prod.'!AA55+'Daily-Prod.'!R55+'Daily-Prod.'!I55),"")</f>
        <v>86</v>
      </c>
      <c r="H55" s="495" t="str">
        <f t="shared" si="26"/>
        <v/>
      </c>
      <c r="I55" s="378">
        <f>IFERROR(AVERAGE('Daily-Prod.'!JH55,'Daily-Prod.'!IY55,'Daily-Prod.'!IP55,'Daily-Prod.'!IG55,'Daily-Prod.'!HX55,'Daily-Prod.'!HO55,'Daily-Prod.'!HF55,'Daily-Prod.'!GW55,'Daily-Prod.'!GN55,'Daily-Prod.'!GE55,'Daily-Prod.'!FV55,'Daily-Prod.'!FM55,'Daily-Prod.'!FD55,'Daily-Prod.'!EU55,'Daily-Prod.'!EL55,'Daily-Prod.'!EC55,'Daily-Prod.'!DT55,'Daily-Prod.'!DK55,'Daily-Prod.'!DB55,'Daily-Prod.'!CS55,'Daily-Prod.'!CJ55,'Daily-Prod.'!CA55,'Daily-Prod.'!BR55,'Daily-Prod.'!BI55,'Daily-Prod.'!AZ55,'Daily-Prod.'!AQ55,'Daily-Prod.'!AH55,'Daily-Prod.'!Y55,'Daily-Prod.'!P55,'Daily-Prod.'!G55),"")</f>
        <v>12.8</v>
      </c>
      <c r="J55" s="379" t="str">
        <f>IFERROR(AVERAGE('Daily-Prod.'!JI55,'Daily-Prod.'!IZ55,'Daily-Prod.'!IQ55,'Daily-Prod.'!IH55,'Daily-Prod.'!HY55,'Daily-Prod.'!HP55,'Daily-Prod.'!HG55,'Daily-Prod.'!GX55,'Daily-Prod.'!GO55,'Daily-Prod.'!GF55,'Daily-Prod.'!FW55,'Daily-Prod.'!FN55,'Daily-Prod.'!FE55,'Daily-Prod.'!EV55,'Daily-Prod.'!EM55,'Daily-Prod.'!ED55,'Daily-Prod.'!DU55,'Daily-Prod.'!DL55,'Daily-Prod.'!DC55,'Daily-Prod.'!CT55,'Daily-Prod.'!CK55,'Daily-Prod.'!CB55,'Daily-Prod.'!BS55,'Daily-Prod.'!BJ55,'Daily-Prod.'!BA55,'Daily-Prod.'!AR55,'Daily-Prod.'!AI55,'Daily-Prod.'!Z55,'Daily-Prod.'!Q55,'Daily-Prod.'!H55),"")</f>
        <v/>
      </c>
      <c r="K55" s="380">
        <f>IFERROR(AVERAGE('Daily-Prod.'!JJ55,'Daily-Prod.'!JA55,'Daily-Prod.'!IR55,'Daily-Prod.'!II55,'Daily-Prod.'!HZ55,'Daily-Prod.'!HQ55,'Daily-Prod.'!HH55,'Daily-Prod.'!GY55,'Daily-Prod.'!GP55,'Daily-Prod.'!GG55,'Daily-Prod.'!FX55,'Daily-Prod.'!FO55,'Daily-Prod.'!FF55,'Daily-Prod.'!EW55,'Daily-Prod.'!EN55,'Daily-Prod.'!EE55,'Daily-Prod.'!DV55,'Daily-Prod.'!DM55,'Daily-Prod.'!DD55,'Daily-Prod.'!CU55,'Daily-Prod.'!CL55,'Daily-Prod.'!CC55,'Daily-Prod.'!BT55,'Daily-Prod.'!BK55,'Daily-Prod.'!BB55,'Daily-Prod.'!AS55,'Daily-Prod.'!AJ55,'Daily-Prod.'!AA55,'Daily-Prod.'!R55,'Daily-Prod.'!I55),"")</f>
        <v>5.7333333333333334</v>
      </c>
      <c r="L55" s="66">
        <f>IFERROR(('Daily-Prod.'!TV55+'Daily-Prod.'!TM55+'Daily-Prod.'!TD55+'Daily-Prod.'!SU55+'Daily-Prod.'!SL55+'Daily-Prod.'!SC55+'Daily-Prod.'!RT55+'Daily-Prod.'!RK55+'Daily-Prod.'!RB55+'Daily-Prod.'!QS55+'Daily-Prod.'!QJ55+'Daily-Prod.'!QA55+'Daily-Prod.'!PR55+'Daily-Prod.'!PI55+'Daily-Prod.'!OZ55+'Daily-Prod.'!OQ55+'Daily-Prod.'!OH55+'Daily-Prod.'!NY55+'Daily-Prod.'!NP55+'Daily-Prod.'!NG55+'Daily-Prod.'!MX55+'Daily-Prod.'!MO55+'Daily-Prod.'!MF55+'Daily-Prod.'!LW55+'Daily-Prod.'!LN55+'Daily-Prod.'!LE55+'Daily-Prod.'!KV55+'Daily-Prod.'!KM55+'Daily-Prod.'!KD55+'Daily-Prod.'!JU55+'Daily-Prod.'!JL55)/O55,"")</f>
        <v>0.51052631578947372</v>
      </c>
      <c r="M55" s="475">
        <f>IFERROR(('Daily-Prod.'!TW55+'Daily-Prod.'!TN55+'Daily-Prod.'!TE55+'Daily-Prod.'!SV55+'Daily-Prod.'!SM55+'Daily-Prod.'!SD55+'Daily-Prod.'!RU55+'Daily-Prod.'!RL55+'Daily-Prod.'!RC55+'Daily-Prod.'!QT55+'Daily-Prod.'!QK55+'Daily-Prod.'!QB55+'Daily-Prod.'!PS55+'Daily-Prod.'!PJ55+'Daily-Prod.'!PA55+'Daily-Prod.'!OR55+'Daily-Prod.'!OI55+'Daily-Prod.'!NZ55+'Daily-Prod.'!NQ55+'Daily-Prod.'!NH55+'Daily-Prod.'!MY55+'Daily-Prod.'!MP55+'Daily-Prod.'!MG55+'Daily-Prod.'!LX55+'Daily-Prod.'!LO55+'Daily-Prod.'!LF55+'Daily-Prod.'!KW55+'Daily-Prod.'!KN55+'Daily-Prod.'!KE55+'Daily-Prod.'!JV55+'Daily-Prod.'!JM55)/O55,"")</f>
        <v>0.32631578947368423</v>
      </c>
      <c r="N55" s="475">
        <f>IFERROR(('Daily-Prod.'!TY55+'Daily-Prod.'!TP55+'Daily-Prod.'!TG55+'Daily-Prod.'!SX55+'Daily-Prod.'!SO55+'Daily-Prod.'!SF55+'Daily-Prod.'!RW55+'Daily-Prod.'!RN55+'Daily-Prod.'!RE55+'Daily-Prod.'!QV55+'Daily-Prod.'!QM55+'Daily-Prod.'!QD55+'Daily-Prod.'!PU55+'Daily-Prod.'!PL55+'Daily-Prod.'!PC55+'Daily-Prod.'!OT55+'Daily-Prod.'!OK55+'Daily-Prod.'!OB55+'Daily-Prod.'!NS55+'Daily-Prod.'!NJ55+'Daily-Prod.'!NA55+'Daily-Prod.'!MR55+'Daily-Prod.'!MI55+'Daily-Prod.'!LZ55+'Daily-Prod.'!LQ55+'Daily-Prod.'!LH55+'Daily-Prod.'!KY55+'Daily-Prod.'!KP55+'Daily-Prod.'!KG55+'Daily-Prod.'!JX55+'Daily-Prod.'!JO55+'Daily-Prod.'!TZ55+'Daily-Prod.'!TQ55+'Daily-Prod.'!TH55+'Daily-Prod.'!SY55+'Daily-Prod.'!SP55+'Daily-Prod.'!SG55+'Daily-Prod.'!RX55+'Daily-Prod.'!RO55+'Daily-Prod.'!RF55+'Daily-Prod.'!QW55+'Daily-Prod.'!QN55+'Daily-Prod.'!QE55+'Daily-Prod.'!PV55+'Daily-Prod.'!PM55+'Daily-Prod.'!PD55+'Daily-Prod.'!OU55+'Daily-Prod.'!OL55+'Daily-Prod.'!OC55+'Daily-Prod.'!NT55+'Daily-Prod.'!NK55+'Daily-Prod.'!NB55+'Daily-Prod.'!MS55+'Daily-Prod.'!MJ55+'Daily-Prod.'!MA55+'Daily-Prod.'!LR55+'Daily-Prod.'!LI55+'Daily-Prod.'!KZ55+'Daily-Prod.'!KQ55+'Daily-Prod.'!KH55+'Daily-Prod.'!JY55+'Daily-Prod.'!JP55)/O55,"")</f>
        <v>0.16315789473684211</v>
      </c>
      <c r="O55" s="496">
        <f>IFERROR(('Daily-Prod.'!UA55+'Daily-Prod.'!TR55+'Daily-Prod.'!TI55+'Daily-Prod.'!SZ55+'Daily-Prod.'!SQ55+'Daily-Prod.'!SH55+'Daily-Prod.'!RY55+'Daily-Prod.'!RP55+'Daily-Prod.'!RG55+'Daily-Prod.'!QX55+'Daily-Prod.'!QO55+'Daily-Prod.'!QF55+'Daily-Prod.'!PW55+'Daily-Prod.'!PN55+'Daily-Prod.'!PE55+'Daily-Prod.'!OV55+'Daily-Prod.'!OM55+'Daily-Prod.'!OD55+'Daily-Prod.'!NU55+'Daily-Prod.'!NL55+'Daily-Prod.'!NC55+'Daily-Prod.'!MT55+'Daily-Prod.'!MK55+'Daily-Prod.'!MB55+'Daily-Prod.'!LS55+'Daily-Prod.'!LJ55+'Daily-Prod.'!LA55+'Daily-Prod.'!KR55+'Daily-Prod.'!KI55+'Daily-Prod.'!JZ55+'Daily-Prod.'!JQ55),"")</f>
        <v>190</v>
      </c>
      <c r="P55" s="383"/>
      <c r="Q55" s="384">
        <f>IFERROR(('Daily-Prod.'!UC55+'Daily-Prod.'!TT55+'Daily-Prod.'!TK55+'Daily-Prod.'!TB55+'Daily-Prod.'!SS55+'Daily-Prod.'!SJ55+'Daily-Prod.'!SA55+'Daily-Prod.'!RR55+'Daily-Prod.'!RI55+'Daily-Prod.'!QZ55+'Daily-Prod.'!QQ55+'Daily-Prod.'!QH55+'Daily-Prod.'!PY55+'Daily-Prod.'!PP55+'Daily-Prod.'!PG55+'Daily-Prod.'!OX55+'Daily-Prod.'!OO55+'Daily-Prod.'!OF55+'Daily-Prod.'!NW55+'Daily-Prod.'!NN55+'Daily-Prod.'!NE55+'Daily-Prod.'!MV55+'Daily-Prod.'!MM55+'Daily-Prod.'!MD55+'Daily-Prod.'!LU55+'Daily-Prod.'!LL55+'Daily-Prod.'!LC55+'Daily-Prod.'!KT55+'Daily-Prod.'!KK55+'Daily-Prod.'!KB55+'Daily-Prod.'!JS55),"")</f>
        <v>116</v>
      </c>
      <c r="R55" s="495" t="str">
        <f t="shared" si="30"/>
        <v/>
      </c>
      <c r="S55" s="378">
        <f>IFERROR(AVERAGE('Daily-Prod.'!TR55,'Daily-Prod.'!UA55,'Daily-Prod.'!TI55,'Daily-Prod.'!SZ55,'Daily-Prod.'!SQ55,'Daily-Prod.'!SH55,'Daily-Prod.'!RY55,'Daily-Prod.'!RP55,'Daily-Prod.'!RG55,'Daily-Prod.'!QX55,'Daily-Prod.'!QO55,'Daily-Prod.'!QF55,'Daily-Prod.'!PW55,'Daily-Prod.'!PN55,'Daily-Prod.'!PE55,'Daily-Prod.'!OV55,'Daily-Prod.'!OM55,'Daily-Prod.'!OD55,'Daily-Prod.'!NU55,'Daily-Prod.'!NL55,'Daily-Prod.'!NC55,'Daily-Prod.'!MT55,'Daily-Prod.'!MK55,'Daily-Prod.'!MB55,'Daily-Prod.'!LS55,'Daily-Prod.'!LJ55,'Daily-Prod.'!LA55,'Daily-Prod.'!KR55,'Daily-Prod.'!KI55,'Daily-Prod.'!JZ55),"")</f>
        <v>11.176470588235293</v>
      </c>
      <c r="T55" s="379" t="str">
        <f>IFERROR(AVERAGE('Daily-Prod.'!TS55,'Daily-Prod.'!UB55,'Daily-Prod.'!TJ55,'Daily-Prod.'!TA55,'Daily-Prod.'!SR55,'Daily-Prod.'!SI55,'Daily-Prod.'!RZ55,'Daily-Prod.'!RQ55,'Daily-Prod.'!RH55,'Daily-Prod.'!QY55,'Daily-Prod.'!QP55,'Daily-Prod.'!QG55,'Daily-Prod.'!PX55,'Daily-Prod.'!PO55,'Daily-Prod.'!PF55,'Daily-Prod.'!OW55,'Daily-Prod.'!ON55,'Daily-Prod.'!OE55,'Daily-Prod.'!NV55,'Daily-Prod.'!NM55,'Daily-Prod.'!ND55,'Daily-Prod.'!MU55,'Daily-Prod.'!ML55,'Daily-Prod.'!MC55,'Daily-Prod.'!LT55,'Daily-Prod.'!LK55,'Daily-Prod.'!LB55,'Daily-Prod.'!KS55,'Daily-Prod.'!KJ55,'Daily-Prod.'!KA55),"")</f>
        <v/>
      </c>
      <c r="U55" s="380">
        <f>IFERROR(AVERAGE('Daily-Prod.'!TT55,'Daily-Prod.'!UC55,'Daily-Prod.'!TK55,'Daily-Prod.'!TB55,'Daily-Prod.'!SS55,'Daily-Prod.'!SJ55,'Daily-Prod.'!SA55,'Daily-Prod.'!RR55,'Daily-Prod.'!RI55,'Daily-Prod.'!QZ55,'Daily-Prod.'!QQ55,'Daily-Prod.'!QH55,'Daily-Prod.'!PY55,'Daily-Prod.'!PP55,'Daily-Prod.'!PG55,'Daily-Prod.'!OX55,'Daily-Prod.'!OO55,'Daily-Prod.'!OF55,'Daily-Prod.'!NW55,'Daily-Prod.'!NN55,'Daily-Prod.'!NE55,'Daily-Prod.'!MV55,'Daily-Prod.'!MM55,'Daily-Prod.'!MD55,'Daily-Prod.'!LU55,'Daily-Prod.'!LL55,'Daily-Prod.'!LC55,'Daily-Prod.'!KT55,'Daily-Prod.'!KK55,'Daily-Prod.'!KB55),"")</f>
        <v>5.8</v>
      </c>
      <c r="V55" s="66">
        <f>IFERROR(('Daily-Prod.'!ADN55+'Daily-Prod.'!ADE55+'Daily-Prod.'!ACV55+'Daily-Prod.'!ACM55+'Daily-Prod.'!ACD55+'Daily-Prod.'!ABU55+'Daily-Prod.'!ABL55+'Daily-Prod.'!ABC55+'Daily-Prod.'!AAT55+'Daily-Prod.'!AAK55+'Daily-Prod.'!AAB55+'Daily-Prod.'!ZS55+'Daily-Prod.'!ZJ55+'Daily-Prod.'!ZA55+'Daily-Prod.'!YR55+'Daily-Prod.'!YI55+'Daily-Prod.'!XZ55+'Daily-Prod.'!XQ55+'Daily-Prod.'!XH55+'Daily-Prod.'!WY55+'Daily-Prod.'!WP55+'Daily-Prod.'!WG55+'Daily-Prod.'!VX55+'Daily-Prod.'!VO55+'Daily-Prod.'!VF55+'Daily-Prod.'!UW55+'Daily-Prod.'!UN55+'Daily-Prod.'!UE55)/Y55,"")</f>
        <v>0.60563380281690138</v>
      </c>
      <c r="W55" s="475">
        <f>IFERROR(('Daily-Prod.'!ADO55+'Daily-Prod.'!ADF55+'Daily-Prod.'!ACW55+'Daily-Prod.'!ACN55+'Daily-Prod.'!ACE55+'Daily-Prod.'!ABV55+'Daily-Prod.'!ABM55+'Daily-Prod.'!ABD55+'Daily-Prod.'!AAU55+'Daily-Prod.'!AAL55+'Daily-Prod.'!AAC55+'Daily-Prod.'!ZT55+'Daily-Prod.'!ZK55+'Daily-Prod.'!ZB55+'Daily-Prod.'!YS55+'Daily-Prod.'!YJ55+'Daily-Prod.'!YA55+'Daily-Prod.'!XR55+'Daily-Prod.'!XI55+'Daily-Prod.'!WZ55+'Daily-Prod.'!WQ55+'Daily-Prod.'!WH55+'Daily-Prod.'!VY55+'Daily-Prod.'!VP55+'Daily-Prod.'!VG55+'Daily-Prod.'!UX55+'Daily-Prod.'!UO55+'Daily-Prod.'!UF55)/Y55,"")</f>
        <v>0.22065727699530516</v>
      </c>
      <c r="X55" s="475">
        <f>IFERROR(('Daily-Prod.'!ADR55+'Daily-Prod.'!ADI55+'Daily-Prod.'!ACZ55+'Daily-Prod.'!ACQ55+'Daily-Prod.'!ACH55+'Daily-Prod.'!ABY55+'Daily-Prod.'!ABP55+'Daily-Prod.'!ABG55+'Daily-Prod.'!AAX55+'Daily-Prod.'!AAO55+'Daily-Prod.'!AAF55+'Daily-Prod.'!ZW55+'Daily-Prod.'!ZN55+'Daily-Prod.'!ZE55+'Daily-Prod.'!YV55+'Daily-Prod.'!YM55+'Daily-Prod.'!YD55+'Daily-Prod.'!XU55+'Daily-Prod.'!XL55+'Daily-Prod.'!XC55+'Daily-Prod.'!WT55+'Daily-Prod.'!WK55+'Daily-Prod.'!WB55+'Daily-Prod.'!VS55+'Daily-Prod.'!VJ55+'Daily-Prod.'!VA55+'Daily-Prod.'!UR55+'Daily-Prod.'!UI55+'Daily-Prod.'!ADQ55+'Daily-Prod.'!ADH55+'Daily-Prod.'!ACY55+'Daily-Prod.'!ACP55+'Daily-Prod.'!ACG55+'Daily-Prod.'!ABX55+'Daily-Prod.'!ABO55+'Daily-Prod.'!ABF55+'Daily-Prod.'!AAW55+'Daily-Prod.'!AAN55+'Daily-Prod.'!AAE55+'Daily-Prod.'!ZV55+'Daily-Prod.'!ZM55+'Daily-Prod.'!ZD55+'Daily-Prod.'!YU55+'Daily-Prod.'!YL55+'Daily-Prod.'!YC55+'Daily-Prod.'!XT55+'Daily-Prod.'!XK55+'Daily-Prod.'!XB55+'Daily-Prod.'!WS55+'Daily-Prod.'!WJ55+'Daily-Prod.'!WA55+'Daily-Prod.'!VR55+'Daily-Prod.'!VI55+'Daily-Prod.'!UZ55+'Daily-Prod.'!UQ55+'Daily-Prod.'!UH55)/Y55,"")</f>
        <v>0.17370892018779344</v>
      </c>
      <c r="Y55" s="496">
        <f>IFERROR(('Daily-Prod.'!ADS55+'Daily-Prod.'!ADJ55+'Daily-Prod.'!ADA55+'Daily-Prod.'!ACR55+'Daily-Prod.'!ACI55+'Daily-Prod.'!ABZ55+'Daily-Prod.'!ABQ55+'Daily-Prod.'!ABH55+'Daily-Prod.'!AAY55+'Daily-Prod.'!AAP55+'Daily-Prod.'!AAG55+'Daily-Prod.'!ZX55+'Daily-Prod.'!ZO55+'Daily-Prod.'!ZF55+'Daily-Prod.'!YW55+'Daily-Prod.'!YN55+'Daily-Prod.'!YE55+'Daily-Prod.'!XV55+'Daily-Prod.'!XM55+'Daily-Prod.'!XD55+'Daily-Prod.'!WU55+'Daily-Prod.'!WL55+'Daily-Prod.'!WC55+'Daily-Prod.'!VT55+'Daily-Prod.'!VK55+'Daily-Prod.'!VB55+'Daily-Prod.'!US55+'Daily-Prod.'!UJ55),"")</f>
        <v>213</v>
      </c>
      <c r="Z55" s="383"/>
      <c r="AA55" s="384">
        <f>IFERROR(('Daily-Prod.'!ADU55+'Daily-Prod.'!ADL55+'Daily-Prod.'!ADC55+'Daily-Prod.'!ACT55+'Daily-Prod.'!ACK55+'Daily-Prod.'!ACB55+'Daily-Prod.'!ABS55+'Daily-Prod.'!ABJ55+'Daily-Prod.'!ABA55+'Daily-Prod.'!AAR55+'Daily-Prod.'!AAI55+'Daily-Prod.'!ZZ55+'Daily-Prod.'!ZQ55+'Daily-Prod.'!ZH55+'Daily-Prod.'!YY55+'Daily-Prod.'!YP55+'Daily-Prod.'!YG55+'Daily-Prod.'!XX55+'Daily-Prod.'!XO55+'Daily-Prod.'!XF55+'Daily-Prod.'!WW55+'Daily-Prod.'!WN55+'Daily-Prod.'!WE55+'Daily-Prod.'!VV55+'Daily-Prod.'!VM55+'Daily-Prod.'!VD55+'Daily-Prod.'!UU55+'Daily-Prod.'!UL55),"")</f>
        <v>78</v>
      </c>
      <c r="AB55" s="495" t="str">
        <f t="shared" si="31"/>
        <v/>
      </c>
      <c r="AC55" s="378">
        <f>IFERROR(AVERAGE('Daily-Prod.'!ADS55,'Daily-Prod.'!ADJ55,'Daily-Prod.'!ADA55,'Daily-Prod.'!ACR55,'Daily-Prod.'!ACI55,'Daily-Prod.'!ABZ55,'Daily-Prod.'!ABQ55,'Daily-Prod.'!ABH55,'Daily-Prod.'!AAY55,'Daily-Prod.'!AAP55,'Daily-Prod.'!AAG55,'Daily-Prod.'!ZX55,'Daily-Prod.'!ZO55,'Daily-Prod.'!ZF55,'Daily-Prod.'!YW55,'Daily-Prod.'!YN55,'Daily-Prod.'!YE55,'Daily-Prod.'!XV55,'Daily-Prod.'!XM55,'Daily-Prod.'!XD55,'Daily-Prod.'!WU55,'Daily-Prod.'!WL55,'Daily-Prod.'!WC55,'Daily-Prod.'!VT55,'Daily-Prod.'!VK55,'Daily-Prod.'!VB55,'Daily-Prod.'!US55,'Daily-Prod.'!UJ55),"")</f>
        <v>10.65</v>
      </c>
      <c r="AD55" s="379" t="str">
        <f>IFERROR(AVERAGE('Daily-Prod.'!ADT55,'Daily-Prod.'!ADK55,'Daily-Prod.'!ADB55,'Daily-Prod.'!ACS55,'Daily-Prod.'!ACJ55,'Daily-Prod.'!ACA55,'Daily-Prod.'!ABR55,'Daily-Prod.'!ABI55,'Daily-Prod.'!AAZ55,'Daily-Prod.'!AAQ55,'Daily-Prod.'!AAH55,'Daily-Prod.'!ZY55,'Daily-Prod.'!ZP55,'Daily-Prod.'!ZG55,'Daily-Prod.'!YX55,'Daily-Prod.'!YO55,'Daily-Prod.'!YF55,'Daily-Prod.'!XW55,'Daily-Prod.'!XN55,'Daily-Prod.'!XE55,'Daily-Prod.'!WV55,'Daily-Prod.'!WM55,'Daily-Prod.'!WD55,'Daily-Prod.'!VU55,'Daily-Prod.'!VL55,'Daily-Prod.'!VC55,'Daily-Prod.'!UT55,'Daily-Prod.'!UK55),"")</f>
        <v/>
      </c>
      <c r="AE55" s="380">
        <f>IFERROR(AVERAGE('Daily-Prod.'!ADU55,'Daily-Prod.'!ADL55,'Daily-Prod.'!ADC55,'Daily-Prod.'!ACT55,'Daily-Prod.'!ACK55,'Daily-Prod.'!ACB55,'Daily-Prod.'!ABS55,'Daily-Prod.'!ABJ55,'Daily-Prod.'!ABA55,'Daily-Prod.'!AAR55,'Daily-Prod.'!AAI55,'Daily-Prod.'!ZZ55,'Daily-Prod.'!ZQ55,'Daily-Prod.'!ZH55,'Daily-Prod.'!YY55,'Daily-Prod.'!YP55,'Daily-Prod.'!YG55,'Daily-Prod.'!XX55,'Daily-Prod.'!XO55,'Daily-Prod.'!XF55,'Daily-Prod.'!WW55,'Daily-Prod.'!WN55,'Daily-Prod.'!WE55,'Daily-Prod.'!VV55,'Daily-Prod.'!VM55,'Daily-Prod.'!VD55,'Daily-Prod.'!UU55,'Daily-Prod.'!UL55),"")</f>
        <v>4.1052631578947372</v>
      </c>
      <c r="AF55" s="66">
        <f>IFERROR(('Daily-Prod.'!AOG55+'Daily-Prod.'!ANX55+'Daily-Prod.'!ANO55+'Daily-Prod.'!ANF55+'Daily-Prod.'!AMW55+'Daily-Prod.'!AMN55+'Daily-Prod.'!AME55+'Daily-Prod.'!ALV55+'Daily-Prod.'!ALM55+'Daily-Prod.'!ALD55+'Daily-Prod.'!AKU55+'Daily-Prod.'!AKL55+'Daily-Prod.'!AKC55+'Daily-Prod.'!AJT55+'Daily-Prod.'!AJK55+'Daily-Prod.'!AJB55+'Daily-Prod.'!AIS55+'Daily-Prod.'!AIJ55+'Daily-Prod.'!AIA55+'Daily-Prod.'!AHR55+'Daily-Prod.'!AHI55+'Daily-Prod.'!AGZ55+'Daily-Prod.'!AGQ55+'Daily-Prod.'!AGH55+'Daily-Prod.'!AFY55+'Daily-Prod.'!AFP55+'Daily-Prod.'!AFG55+'Daily-Prod.'!AEX55+'Daily-Prod.'!AEO55+'Daily-Prod.'!AEF55+'Daily-Prod.'!ADW55)/AI55,"")</f>
        <v>0.61354581673306774</v>
      </c>
      <c r="AG55" s="475">
        <f>IFERROR(('Daily-Prod.'!AOH55+'Daily-Prod.'!ANY55+'Daily-Prod.'!ANP55+'Daily-Prod.'!ANG55+'Daily-Prod.'!AMX55+'Daily-Prod.'!AMO55+'Daily-Prod.'!AMF55+'Daily-Prod.'!ALW55+'Daily-Prod.'!ALN55+'Daily-Prod.'!ALE55+'Daily-Prod.'!AKV55+'Daily-Prod.'!AKM55+'Daily-Prod.'!AKD55+'Daily-Prod.'!AJU55+'Daily-Prod.'!AJL55+'Daily-Prod.'!AJC55+'Daily-Prod.'!AIT55+'Daily-Prod.'!AIK55+'Daily-Prod.'!AIB55+'Daily-Prod.'!AHS55+'Daily-Prod.'!AHJ55+'Daily-Prod.'!AHA55+'Daily-Prod.'!AGR55+'Daily-Prod.'!AGI55+'Daily-Prod.'!AFZ55+'Daily-Prod.'!AFQ55+'Daily-Prod.'!AFH55+'Daily-Prod.'!AEY55+'Daily-Prod.'!AEP55+'Daily-Prod.'!AEG55+'Daily-Prod.'!ADX55)/AI55,"")</f>
        <v>0.19123505976095617</v>
      </c>
      <c r="AH55" s="475">
        <f>IFERROR(('Daily-Prod.'!AOK55+'Daily-Prod.'!AOB55+'Daily-Prod.'!ANS55+'Daily-Prod.'!ANJ55+'Daily-Prod.'!ANA55+'Daily-Prod.'!AMR55+'Daily-Prod.'!AMI55+'Daily-Prod.'!ALZ55+'Daily-Prod.'!ALQ55+'Daily-Prod.'!ALH55+'Daily-Prod.'!AKY55+'Daily-Prod.'!AKP55+'Daily-Prod.'!AKG55+'Daily-Prod.'!AJX55+'Daily-Prod.'!AJO55+'Daily-Prod.'!AJF55+'Daily-Prod.'!AIW55+'Daily-Prod.'!AIN55+'Daily-Prod.'!AIE55+'Daily-Prod.'!AHV55+'Daily-Prod.'!AHM55+'Daily-Prod.'!AHD55+'Daily-Prod.'!AGU55+'Daily-Prod.'!AGL55+'Daily-Prod.'!AGC55+'Daily-Prod.'!AFT55+'Daily-Prod.'!AFK55+'Daily-Prod.'!AFB55+'Daily-Prod.'!AES55+'Daily-Prod.'!AEJ55+'Daily-Prod.'!AEA55+'Daily-Prod.'!AOJ55+'Daily-Prod.'!AOA55+'Daily-Prod.'!ANR55+'Daily-Prod.'!ANI55+'Daily-Prod.'!AMZ55+'Daily-Prod.'!AMQ55+'Daily-Prod.'!AMH55+'Daily-Prod.'!ALY55+'Daily-Prod.'!ALP55+'Daily-Prod.'!ALG55+'Daily-Prod.'!AKX55+'Daily-Prod.'!AKO55+'Daily-Prod.'!AKF55+'Daily-Prod.'!AJW55+'Daily-Prod.'!AJN55+'Daily-Prod.'!AJE55+'Daily-Prod.'!AIV55+'Daily-Prod.'!AIM55+'Daily-Prod.'!AID55+'Daily-Prod.'!AHU55+'Daily-Prod.'!AHL55+'Daily-Prod.'!AHC55+'Daily-Prod.'!AGT55+'Daily-Prod.'!AGK55+'Daily-Prod.'!AGB55+'Daily-Prod.'!AFS55+'Daily-Prod.'!AFJ55+'Daily-Prod.'!AFA55+'Daily-Prod.'!AER55+'Daily-Prod.'!AEI55+'Daily-Prod.'!ADZ55)/AI55,"")</f>
        <v>0.19521912350597609</v>
      </c>
      <c r="AI55" s="496">
        <f>IFERROR(('Daily-Prod.'!AOL55+'Daily-Prod.'!AOC55+'Daily-Prod.'!ANT55+'Daily-Prod.'!ANK55+'Daily-Prod.'!ANB55+'Daily-Prod.'!AMS55+'Daily-Prod.'!AMJ55+'Daily-Prod.'!AMA55+'Daily-Prod.'!ALR55+'Daily-Prod.'!ALI55+'Daily-Prod.'!AKZ55+'Daily-Prod.'!AKQ55+'Daily-Prod.'!AKH55+'Daily-Prod.'!AJY55+'Daily-Prod.'!AJP55+'Daily-Prod.'!AJG55+'Daily-Prod.'!AIX55+'Daily-Prod.'!AIO55+'Daily-Prod.'!AIF55+'Daily-Prod.'!AHW55+'Daily-Prod.'!AHN55+'Daily-Prod.'!AHE55+'Daily-Prod.'!AGV55+'Daily-Prod.'!AGM55+'Daily-Prod.'!AGD55+'Daily-Prod.'!AFU55+'Daily-Prod.'!AFL55+'Daily-Prod.'!AFC55+'Daily-Prod.'!AET55+'Daily-Prod.'!AEK55+'Daily-Prod.'!AEB55),"")</f>
        <v>251</v>
      </c>
      <c r="AJ55" s="383"/>
      <c r="AK55" s="384">
        <f>IFERROR(('Daily-Prod.'!AON55+'Daily-Prod.'!AOE55+'Daily-Prod.'!ANV55+'Daily-Prod.'!ANM55+'Daily-Prod.'!AND55+'Daily-Prod.'!AMU55+'Daily-Prod.'!AML55+'Daily-Prod.'!AMC55+'Daily-Prod.'!ALT55+'Daily-Prod.'!ALK55+'Daily-Prod.'!ALB55+'Daily-Prod.'!AKS55+'Daily-Prod.'!AKJ55+'Daily-Prod.'!AKA55+'Daily-Prod.'!AJR55+'Daily-Prod.'!AJI55+'Daily-Prod.'!AIZ55+'Daily-Prod.'!AIQ55+'Daily-Prod.'!AIH55+'Daily-Prod.'!AHY55+'Daily-Prod.'!AHP55+'Daily-Prod.'!AHG55+'Daily-Prod.'!AGX55+'Daily-Prod.'!AGO55+'Daily-Prod.'!AGF55+'Daily-Prod.'!AFW55+'Daily-Prod.'!AFN55+'Daily-Prod.'!AFE55+'Daily-Prod.'!AEV55+'Daily-Prod.'!AEM55+'Daily-Prod.'!AED55),"")</f>
        <v>107</v>
      </c>
      <c r="AL55" s="495" t="str">
        <f t="shared" si="27"/>
        <v/>
      </c>
      <c r="AM55" s="378">
        <f>IFERROR(AVERAGE('Daily-Prod.'!AOL55,'Daily-Prod.'!AOC55,'Daily-Prod.'!ANT55,'Daily-Prod.'!ANK55,'Daily-Prod.'!ANB55,'Daily-Prod.'!AMS55,'Daily-Prod.'!AMJ55,'Daily-Prod.'!AMA55,'Daily-Prod.'!ALR55,'Daily-Prod.'!ALI55,'Daily-Prod.'!AKZ55,'Daily-Prod.'!AKQ55,'Daily-Prod.'!AKH55,'Daily-Prod.'!AJY55,'Daily-Prod.'!AJP55,'Daily-Prod.'!AJG55,'Daily-Prod.'!AIX55,'Daily-Prod.'!AIO55,'Daily-Prod.'!AIF55,'Daily-Prod.'!AHW55,'Daily-Prod.'!AHN55,'Daily-Prod.'!AHE55,'Daily-Prod.'!AGV55,'Daily-Prod.'!AGM55,'Daily-Prod.'!AGD55,'Daily-Prod.'!AFU55,'Daily-Prod.'!AFL55,'Daily-Prod.'!AFC55,'Daily-Prod.'!AET55,'Daily-Prod.'!AEK55,'Daily-Prod.'!AEB55),"")</f>
        <v>11.952380952380953</v>
      </c>
      <c r="AN55" s="379"/>
      <c r="AO55" s="380">
        <f>IFERROR(AVERAGE('Daily-Prod.'!AON55,'Daily-Prod.'!AOE55,'Daily-Prod.'!ANV55,'Daily-Prod.'!ANM55,'Daily-Prod.'!AND55,'Daily-Prod.'!AMU55,'Daily-Prod.'!AML55,'Daily-Prod.'!AMC55,'Daily-Prod.'!ALT55,'Daily-Prod.'!ALK55,'Daily-Prod.'!ALB55,'Daily-Prod.'!AKS55,'Daily-Prod.'!AKJ55,'Daily-Prod.'!AKA55,'Daily-Prod.'!AJR55,'Daily-Prod.'!AJI55,'Daily-Prod.'!AIZ55,'Daily-Prod.'!AIQ55,'Daily-Prod.'!AIH55,'Daily-Prod.'!AHY55,'Daily-Prod.'!AHP55,'Daily-Prod.'!AHG55,'Daily-Prod.'!AGX55,'Daily-Prod.'!AGO55,'Daily-Prod.'!AGF55,'Daily-Prod.'!AFW55,'Daily-Prod.'!AFN55,'Daily-Prod.'!AFE55,'Daily-Prod.'!AEV55,'Daily-Prod.'!AEM55,'Daily-Prod.'!AED55),"")</f>
        <v>4.458333333333333</v>
      </c>
      <c r="AP55" s="66">
        <f>IFERROR(('Daily-Prod.'!AYZ55+'Daily-Prod.'!AYQ55+'Daily-Prod.'!AYH55+'Daily-Prod.'!AXY55+'Daily-Prod.'!AXP55+'Daily-Prod.'!AXG55+'Daily-Prod.'!AWX55+'Daily-Prod.'!AWO55+'Daily-Prod.'!AWF55+'Daily-Prod.'!AVW55+'Daily-Prod.'!AVN55+'Daily-Prod.'!AVE55+'Daily-Prod.'!AUV55+'Daily-Prod.'!AUM55+'Daily-Prod.'!AUD55+'Daily-Prod.'!ATU55+'Daily-Prod.'!ATL55+'Daily-Prod.'!ATC55+'Daily-Prod.'!AST55+'Daily-Prod.'!ASK55+'Daily-Prod.'!ASB55+'Daily-Prod.'!ARS55+'Daily-Prod.'!ARJ55+'Daily-Prod.'!ARA55+'Daily-Prod.'!AQR55+'Daily-Prod.'!AQI55+'Daily-Prod.'!APZ55+'Daily-Prod.'!APQ55+'Daily-Prod.'!APH55+'Daily-Prod.'!AOY55+'Daily-Prod.'!AOP55)/AS55,"")</f>
        <v>0.63223140495867769</v>
      </c>
      <c r="AQ55" s="475">
        <f>IFERROR(('Daily-Prod.'!AZA55+'Daily-Prod.'!AYR55+'Daily-Prod.'!AYI55+'Daily-Prod.'!AXZ55+'Daily-Prod.'!AXQ55+'Daily-Prod.'!AXH55+'Daily-Prod.'!AWY55+'Daily-Prod.'!AWP55+'Daily-Prod.'!AWG55+'Daily-Prod.'!AVX55+'Daily-Prod.'!AVO55+'Daily-Prod.'!AVF55+'Daily-Prod.'!AUW55+'Daily-Prod.'!AUN55+'Daily-Prod.'!AUE55+'Daily-Prod.'!ATV55+'Daily-Prod.'!ATM55+'Daily-Prod.'!ATD55+'Daily-Prod.'!ASU55+'Daily-Prod.'!ASL55+'Daily-Prod.'!ASC55+'Daily-Prod.'!ART55+'Daily-Prod.'!ARK55+'Daily-Prod.'!ARB55+'Daily-Prod.'!AQS55+'Daily-Prod.'!AQJ55+'Daily-Prod.'!AQA55+'Daily-Prod.'!APR55+'Daily-Prod.'!API55+'Daily-Prod.'!AOZ55+'Daily-Prod.'!AOQ55)/AS55,"")</f>
        <v>0.1115702479338843</v>
      </c>
      <c r="AR55" s="475">
        <f>IFERROR(('Daily-Prod.'!AZC55+'Daily-Prod.'!AYT55+'Daily-Prod.'!AYK55+'Daily-Prod.'!AYB55+'Daily-Prod.'!AXS55+'Daily-Prod.'!AXJ55+'Daily-Prod.'!AXA55+'Daily-Prod.'!AWR55+'Daily-Prod.'!AWI55+'Daily-Prod.'!AVZ55+'Daily-Prod.'!AVQ55+'Daily-Prod.'!AVH55+'Daily-Prod.'!AUY55+'Daily-Prod.'!AUP55+'Daily-Prod.'!AUG55+'Daily-Prod.'!ATX55+'Daily-Prod.'!ATO55+'Daily-Prod.'!ATF55+'Daily-Prod.'!ASW55+'Daily-Prod.'!ASN55+'Daily-Prod.'!ASE55+'Daily-Prod.'!ARV55+'Daily-Prod.'!ARM55+'Daily-Prod.'!ARD55+'Daily-Prod.'!AQU55+'Daily-Prod.'!AQL55+'Daily-Prod.'!AQC55+'Daily-Prod.'!APT55+'Daily-Prod.'!APK55+'Daily-Prod.'!APB55+'Daily-Prod.'!AOS55+'Daily-Prod.'!AZD55+'Daily-Prod.'!AYU55+'Daily-Prod.'!AYL55+'Daily-Prod.'!AYC55+'Daily-Prod.'!AXT55+'Daily-Prod.'!AXK55+'Daily-Prod.'!AXB55+'Daily-Prod.'!AWS55+'Daily-Prod.'!AWJ55+'Daily-Prod.'!AWA55+'Daily-Prod.'!AVR55+'Daily-Prod.'!AVI55+'Daily-Prod.'!AUZ55+'Daily-Prod.'!AUQ55+'Daily-Prod.'!AUH55+'Daily-Prod.'!ATY55+'Daily-Prod.'!ATP55+'Daily-Prod.'!ATG55+'Daily-Prod.'!ASX55+'Daily-Prod.'!ASO55+'Daily-Prod.'!ASF55+'Daily-Prod.'!ARW55+'Daily-Prod.'!ARN55+'Daily-Prod.'!ARE55+'Daily-Prod.'!AQV55+'Daily-Prod.'!AQM55+'Daily-Prod.'!AQD55+'Daily-Prod.'!APU55+'Daily-Prod.'!APL55+'Daily-Prod.'!APC55+'Daily-Prod.'!AOT55)/AS55,"")</f>
        <v>0.256198347107438</v>
      </c>
      <c r="AS55" s="496">
        <f>IFERROR(('Daily-Prod.'!AZE55+'Daily-Prod.'!AYV55+'Daily-Prod.'!AYM55+'Daily-Prod.'!AYD55+'Daily-Prod.'!AXU55+'Daily-Prod.'!AXL55+'Daily-Prod.'!AXC55+'Daily-Prod.'!AWT55+'Daily-Prod.'!AWK55+'Daily-Prod.'!AWB55+'Daily-Prod.'!AVS55+'Daily-Prod.'!AVJ55+'Daily-Prod.'!AVA55+'Daily-Prod.'!AUR55+'Daily-Prod.'!AUI55+'Daily-Prod.'!ATZ55+'Daily-Prod.'!ATQ55+'Daily-Prod.'!ATH55+'Daily-Prod.'!ASY55+'Daily-Prod.'!ASP55+'Daily-Prod.'!ASG55+'Daily-Prod.'!ARX55+'Daily-Prod.'!ARO55+'Daily-Prod.'!ARF55+'Daily-Prod.'!AQW55+'Daily-Prod.'!AQN55+'Daily-Prod.'!AQE55+'Daily-Prod.'!APV55+'Daily-Prod.'!APM55+'Daily-Prod.'!APD55+'Daily-Prod.'!AOU55),"")</f>
        <v>242</v>
      </c>
      <c r="AT55" s="383"/>
      <c r="AU55" s="384">
        <f>IFERROR(('Daily-Prod.'!AZG55+'Daily-Prod.'!AYX55+'Daily-Prod.'!AYO55+'Daily-Prod.'!AYF55+'Daily-Prod.'!AXW55+'Daily-Prod.'!AXN55+'Daily-Prod.'!AXE55+'Daily-Prod.'!AWV55+'Daily-Prod.'!AWM55+'Daily-Prod.'!AWD55+'Daily-Prod.'!AVU55+'Daily-Prod.'!AVL55+'Daily-Prod.'!AVC55+'Daily-Prod.'!AUT55+'Daily-Prod.'!AUK55+'Daily-Prod.'!AUB55+'Daily-Prod.'!ATS55+'Daily-Prod.'!ATJ55+'Daily-Prod.'!ATA55+'Daily-Prod.'!ASR55+'Daily-Prod.'!ASI55+'Daily-Prod.'!ARZ55+'Daily-Prod.'!ARQ55+'Daily-Prod.'!ARH55+'Daily-Prod.'!AQY55+'Daily-Prod.'!AQP55+'Daily-Prod.'!AQG55+'Daily-Prod.'!APX55+'Daily-Prod.'!APO55+'Daily-Prod.'!APF55+'Daily-Prod.'!AOW55),"")</f>
        <v>42</v>
      </c>
      <c r="AV55" s="495" t="str">
        <f t="shared" si="28"/>
        <v/>
      </c>
      <c r="AW55" s="378">
        <f>IFERROR(AVERAGE('Daily-Prod.'!AZE55,'Daily-Prod.'!AYV55,'Daily-Prod.'!AYM55,'Daily-Prod.'!AYD55,'Daily-Prod.'!AXU55,'Daily-Prod.'!AXL55,'Daily-Prod.'!AXC55,'Daily-Prod.'!AWT55,'Daily-Prod.'!AWK55,'Daily-Prod.'!AWB55,'Daily-Prod.'!AVS55,'Daily-Prod.'!AVJ55,'Daily-Prod.'!AVA55,'Daily-Prod.'!AUR55,'Daily-Prod.'!AUI55,'Daily-Prod.'!ATZ55,'Daily-Prod.'!ATQ55,'Daily-Prod.'!ATH55,'Daily-Prod.'!ASY55,'Daily-Prod.'!ASP55,'Daily-Prod.'!ASG55,'Daily-Prod.'!ARX55,'Daily-Prod.'!ARO55,'Daily-Prod.'!ARF55,'Daily-Prod.'!AQW55,'Daily-Prod.'!AQN55,'Daily-Prod.'!AQE55,'Daily-Prod.'!APV55,'Daily-Prod.'!APM55,'Daily-Prod.'!APD55,'Daily-Prod.'!AOU55),"")</f>
        <v>11</v>
      </c>
      <c r="AX55" s="379" t="str">
        <f>IFERROR(AVERAGE('Daily-Prod.'!AZF55,'Daily-Prod.'!AYW55,'Daily-Prod.'!AYN55,'Daily-Prod.'!AYE55,'Daily-Prod.'!AXV55,'Daily-Prod.'!AXM55,'Daily-Prod.'!AXD55,'Daily-Prod.'!AWU55,'Daily-Prod.'!AWL55,'Daily-Prod.'!AWC55,'Daily-Prod.'!AVT55,'Daily-Prod.'!AVK55,'Daily-Prod.'!AVB55,'Daily-Prod.'!AUS55,'Daily-Prod.'!AUJ55,'Daily-Prod.'!AUA55,'Daily-Prod.'!ATR55,'Daily-Prod.'!ATI55,'Daily-Prod.'!ASZ55,'Daily-Prod.'!ASQ55,'Daily-Prod.'!ASH55,'Daily-Prod.'!ARY55,'Daily-Prod.'!ARP55,'Daily-Prod.'!ARG55,'Daily-Prod.'!AQX55,'Daily-Prod.'!AQO55,'Daily-Prod.'!AQF55,'Daily-Prod.'!APW55,'Daily-Prod.'!APN55,'Daily-Prod.'!APE55,'Daily-Prod.'!AOV55),"")</f>
        <v/>
      </c>
      <c r="AY55" s="380">
        <f>IFERROR(AVERAGE('Daily-Prod.'!AZG55,'Daily-Prod.'!AYX55,'Daily-Prod.'!AYO55,'Daily-Prod.'!AYF55,'Daily-Prod.'!AXW55,'Daily-Prod.'!AXN55,'Daily-Prod.'!AXE55,'Daily-Prod.'!AWV55,'Daily-Prod.'!AWM55,'Daily-Prod.'!AWD55,'Daily-Prod.'!AVU55,'Daily-Prod.'!AVL55,'Daily-Prod.'!AVC55,'Daily-Prod.'!AUT55,'Daily-Prod.'!AUK55,'Daily-Prod.'!AUB55,'Daily-Prod.'!ATS55,'Daily-Prod.'!ATJ55,'Daily-Prod.'!ATA55,'Daily-Prod.'!ASR55,'Daily-Prod.'!ASI55,'Daily-Prod.'!ARZ55,'Daily-Prod.'!ARQ55,'Daily-Prod.'!ARH55,'Daily-Prod.'!AQY55,'Daily-Prod.'!AQP55,'Daily-Prod.'!AQG55,'Daily-Prod.'!APX55,'Daily-Prod.'!APO55,'Daily-Prod.'!APF55,'Daily-Prod.'!AOW55),"")</f>
        <v>3.5</v>
      </c>
      <c r="AZ55" s="66">
        <f>IFERROR(('Daily-Prod.'!BJJ55+'Daily-Prod.'!BJA55+'Daily-Prod.'!BIR55+'Daily-Prod.'!BII55+'Daily-Prod.'!BHZ55+'Daily-Prod.'!BHQ55+'Daily-Prod.'!BHH55+'Daily-Prod.'!BGY55+'Daily-Prod.'!BGP55+'Daily-Prod.'!BGG55+'Daily-Prod.'!BFX55+'Daily-Prod.'!BFO55+'Daily-Prod.'!BFF55+'Daily-Prod.'!BEW55+'Daily-Prod.'!BEN55+'Daily-Prod.'!BEE55+'Daily-Prod.'!BDV55+'Daily-Prod.'!BDM55+'Daily-Prod.'!BDD55+'Daily-Prod.'!BCU55+'Daily-Prod.'!BCL55+'Daily-Prod.'!BCC55+'Daily-Prod.'!BBT55+'Daily-Prod.'!BBK55+'Daily-Prod.'!BBB55+'Daily-Prod.'!BAS55+'Daily-Prod.'!BAJ55+'Daily-Prod.'!BAA55+'Daily-Prod.'!AZR55+'Daily-Prod.'!AZI55)/BC55,"")</f>
        <v>0.68617021276595747</v>
      </c>
      <c r="BA55" s="475">
        <f>IFERROR(('Daily-Prod.'!BJK55+'Daily-Prod.'!BJB55+'Daily-Prod.'!BIS55+'Daily-Prod.'!BIJ55+'Daily-Prod.'!BIA55+'Daily-Prod.'!BHR55+'Daily-Prod.'!BHI55+'Daily-Prod.'!BGZ55+'Daily-Prod.'!BGQ55+'Daily-Prod.'!BGH55+'Daily-Prod.'!BFY55+'Daily-Prod.'!BFP55+'Daily-Prod.'!BFG55+'Daily-Prod.'!BEX55+'Daily-Prod.'!BEO55+'Daily-Prod.'!BEF55+'Daily-Prod.'!BDW55+'Daily-Prod.'!BDN55+'Daily-Prod.'!BDE55+'Daily-Prod.'!BCV55+'Daily-Prod.'!BCM55+'Daily-Prod.'!BCD55+'Daily-Prod.'!BBU55+'Daily-Prod.'!BBL55+'Daily-Prod.'!BBC55+'Daily-Prod.'!BAT55+'Daily-Prod.'!BAK55+'Daily-Prod.'!BAB55+'Daily-Prod.'!AZS55+'Daily-Prod.'!AZJ55)/BC55,"")</f>
        <v>0.13297872340425532</v>
      </c>
      <c r="BB55" s="475">
        <f>IFERROR(('Daily-Prod.'!BJM55+'Daily-Prod.'!BJD55+'Daily-Prod.'!BIU55+'Daily-Prod.'!BIL55+'Daily-Prod.'!BIC55+'Daily-Prod.'!BHT55+'Daily-Prod.'!BHK55+'Daily-Prod.'!BHB55+'Daily-Prod.'!BGS55+'Daily-Prod.'!BGJ55+'Daily-Prod.'!BGA55+'Daily-Prod.'!BFR55+'Daily-Prod.'!BFI55+'Daily-Prod.'!BEZ55+'Daily-Prod.'!BEQ55+'Daily-Prod.'!BEH55+'Daily-Prod.'!BDY55+'Daily-Prod.'!BDP55+'Daily-Prod.'!BDG55+'Daily-Prod.'!BCX55+'Daily-Prod.'!BCO55+'Daily-Prod.'!BCF55+'Daily-Prod.'!BBW55+'Daily-Prod.'!BBN55+'Daily-Prod.'!BBE55+'Daily-Prod.'!BAV55+'Daily-Prod.'!BAM55+'Daily-Prod.'!BAD55+'Daily-Prod.'!AZU55+'Daily-Prod.'!AZL55+'Daily-Prod.'!BJN55+'Daily-Prod.'!BJE55+'Daily-Prod.'!BIV55+'Daily-Prod.'!BIM55+'Daily-Prod.'!BID55+'Daily-Prod.'!BHU55+'Daily-Prod.'!BHL55+'Daily-Prod.'!BHC55+'Daily-Prod.'!BGT55+'Daily-Prod.'!BGK55+'Daily-Prod.'!BGB55+'Daily-Prod.'!BFS55+'Daily-Prod.'!BFJ55+'Daily-Prod.'!BFA55+'Daily-Prod.'!BER55+'Daily-Prod.'!BEI55+'Daily-Prod.'!BDZ55+'Daily-Prod.'!BDQ55+'Daily-Prod.'!BDH55+'Daily-Prod.'!BCY55+'Daily-Prod.'!BCP55+'Daily-Prod.'!BCG55+'Daily-Prod.'!BBX55+'Daily-Prod.'!BBO55+'Daily-Prod.'!BBF55+'Daily-Prod.'!BAW55+'Daily-Prod.'!BAN55+'Daily-Prod.'!BAE55+'Daily-Prod.'!AZV55+'Daily-Prod.'!AZM55)/BC55,"")</f>
        <v>0.18085106382978725</v>
      </c>
      <c r="BC55" s="496">
        <f>IFERROR(('Daily-Prod.'!BJO55+'Daily-Prod.'!BJF55+'Daily-Prod.'!BIW55+'Daily-Prod.'!BIN55+'Daily-Prod.'!BIE55+'Daily-Prod.'!BHV55+'Daily-Prod.'!BHM55+'Daily-Prod.'!BHD55+'Daily-Prod.'!BGU55+'Daily-Prod.'!BGL55+'Daily-Prod.'!BGC55+'Daily-Prod.'!BFT55+'Daily-Prod.'!BFK55+'Daily-Prod.'!BFB55+'Daily-Prod.'!BES55+'Daily-Prod.'!BEJ55+'Daily-Prod.'!BEA55+'Daily-Prod.'!BDR55+'Daily-Prod.'!BDI55+'Daily-Prod.'!BCZ55+'Daily-Prod.'!BCQ55+'Daily-Prod.'!BCH55+'Daily-Prod.'!BBY55+'Daily-Prod.'!BBP55+'Daily-Prod.'!BBG55+'Daily-Prod.'!BAX55+'Daily-Prod.'!BAO55+'Daily-Prod.'!BAF55+'Daily-Prod.'!AZW55+'Daily-Prod.'!AZN55),"")</f>
        <v>188</v>
      </c>
      <c r="BD55" s="166"/>
      <c r="BE55" s="168"/>
      <c r="BF55" s="171" t="str">
        <f t="shared" si="32"/>
        <v/>
      </c>
      <c r="BG55" s="67">
        <f>IFERROR(AVERAGE('Daily-Prod.'!BJO55,'Daily-Prod.'!BJF55,'Daily-Prod.'!BIW55,'Daily-Prod.'!BIN55,'Daily-Prod.'!BIE55,'Daily-Prod.'!BHV55,'Daily-Prod.'!BHM55,'Daily-Prod.'!BHD55,'Daily-Prod.'!BGU55,'Daily-Prod.'!BGL55,'Daily-Prod.'!BGC55,'Daily-Prod.'!BFT55,'Daily-Prod.'!BFK55,'Daily-Prod.'!BFB55,'Daily-Prod.'!BES55,'Daily-Prod.'!BEJ55,'Daily-Prod.'!BEA55,'Daily-Prod.'!BDR55,'Daily-Prod.'!BDI55,'Daily-Prod.'!BCZ55,'Daily-Prod.'!BCQ55,'Daily-Prod.'!BCH55,'Daily-Prod.'!BBY55,'Daily-Prod.'!BBP55,'Daily-Prod.'!BBG55,'Daily-Prod.'!BAX55,'Daily-Prod.'!BAO55,'Daily-Prod.'!BAF55,'Daily-Prod.'!AZW55,'Daily-Prod.'!AZN55),"")</f>
        <v>9.8947368421052637</v>
      </c>
      <c r="BH55" s="175" t="str">
        <f>IFERROR(AVERAGE('Daily-Prod.'!BJP55,'Daily-Prod.'!BJG55,'Daily-Prod.'!BIX55,'Daily-Prod.'!BIO55,'Daily-Prod.'!BIF55,'Daily-Prod.'!BHW55,'Daily-Prod.'!BHN55,'Daily-Prod.'!BHE55,'Daily-Prod.'!BGV55,'Daily-Prod.'!BGM55,'Daily-Prod.'!BGD55,'Daily-Prod.'!BFU55,'Daily-Prod.'!BFL55,'Daily-Prod.'!BFC55,'Daily-Prod.'!BET55,'Daily-Prod.'!BEK55,'Daily-Prod.'!BEB55,'Daily-Prod.'!BDS55,'Daily-Prod.'!BDJ55,'Daily-Prod.'!BDA55,'Daily-Prod.'!BCR55,'Daily-Prod.'!BCI55,'Daily-Prod.'!BBZ55,'Daily-Prod.'!BBQ55,'Daily-Prod.'!BBH55,'Daily-Prod.'!BAY55,'Daily-Prod.'!BAP55,'Daily-Prod.'!BAG55,'Daily-Prod.'!AZX55,'Daily-Prod.'!AZO55),"")</f>
        <v/>
      </c>
      <c r="BI55" s="171" t="str">
        <f>IFERROR(AVERAGE('Daily-Prod.'!BJQ55,'Daily-Prod.'!BJH55,'Daily-Prod.'!BIY55,'Daily-Prod.'!BIP55,'Daily-Prod.'!BIG55,'Daily-Prod.'!BHX55,'Daily-Prod.'!BHO55,'Daily-Prod.'!BHF55,'Daily-Prod.'!BGW55,'Daily-Prod.'!BGN55,'Daily-Prod.'!BGE55,'Daily-Prod.'!BFV55,'Daily-Prod.'!BFM55,'Daily-Prod.'!BFD55,'Daily-Prod.'!BEU55,'Daily-Prod.'!BEL55,'Daily-Prod.'!BEC55,'Daily-Prod.'!BDT55,'Daily-Prod.'!BDK55,'Daily-Prod.'!BDB55,'Daily-Prod.'!BCS55,'Daily-Prod.'!BCJ55,'Daily-Prod.'!BCA55,'Daily-Prod.'!BBR55,'Daily-Prod.'!BBI55,'Daily-Prod.'!BAZ55,'Daily-Prod.'!BAQ55,'Daily-Prod.'!BAH55,'Daily-Prod.'!AZY55,'Daily-Prod.'!AZP55),"")</f>
        <v/>
      </c>
      <c r="BJ55" s="66">
        <f>IFERROR((('Daily-Prod.'!BUC55+'Daily-Prod.'!BTT55+'Daily-Prod.'!BTK55+'Daily-Prod.'!BTB55+'Daily-Prod.'!BSS55+'Daily-Prod.'!BSJ55+'Daily-Prod.'!BSA55+'Daily-Prod.'!BRR55+'Daily-Prod.'!BRI55+'Daily-Prod.'!BQZ55+'Daily-Prod.'!BQQ55+'Daily-Prod.'!BQH55+'Daily-Prod.'!BPY55+'Daily-Prod.'!BPP55+'Daily-Prod.'!BPG55+'Daily-Prod.'!BOX55+'Daily-Prod.'!BOO55+'Daily-Prod.'!BOF55+'Daily-Prod.'!BNW55+'Daily-Prod.'!BNN55+'Daily-Prod.'!BNE55+'Daily-Prod.'!BMV55+'Daily-Prod.'!BMM55+'Daily-Prod.'!BMD55+'Daily-Prod.'!BLU55+'Daily-Prod.'!BLL55+'Daily-Prod.'!BLC55+'Daily-Prod.'!BKT55+'Daily-Prod.'!BKK55+'Daily-Prod.'!BKB55+'Daily-Prod.'!BJS55)/BM55),"")</f>
        <v>0.69892473118279574</v>
      </c>
      <c r="BK55" s="475">
        <f>IFERROR((('Daily-Prod.'!BUD55+'Daily-Prod.'!BTU55+'Daily-Prod.'!BTL55+'Daily-Prod.'!BTC55+'Daily-Prod.'!BST55+'Daily-Prod.'!BSK55+'Daily-Prod.'!BSB55+'Daily-Prod.'!BRS55+'Daily-Prod.'!BRJ55+'Daily-Prod.'!BRA55+'Daily-Prod.'!BQR55+'Daily-Prod.'!BQI55+'Daily-Prod.'!BPZ55+'Daily-Prod.'!BPQ55+'Daily-Prod.'!BPH55+'Daily-Prod.'!BOY55+'Daily-Prod.'!BOP55+'Daily-Prod.'!BOG55+'Daily-Prod.'!BNX55+'Daily-Prod.'!BNO55+'Daily-Prod.'!BNF55+'Daily-Prod.'!BMW55+'Daily-Prod.'!BMN55+'Daily-Prod.'!BME55+'Daily-Prod.'!BLV55+'Daily-Prod.'!BLM55+'Daily-Prod.'!BLD55+'Daily-Prod.'!BKU55+'Daily-Prod.'!BKL55+'Daily-Prod.'!BKC55+'Daily-Prod.'!BJT55)/BM55),"")</f>
        <v>8.6021505376344093E-2</v>
      </c>
      <c r="BL55" s="475">
        <f>IFERROR((('Daily-Prod.'!BUG55+'Daily-Prod.'!BTX55+'Daily-Prod.'!BTO55+'Daily-Prod.'!BTF55+'Daily-Prod.'!BSW55+'Daily-Prod.'!BSN55+'Daily-Prod.'!BSE55+'Daily-Prod.'!BRV55+'Daily-Prod.'!BRM55+'Daily-Prod.'!BRD55+'Daily-Prod.'!BQU55+'Daily-Prod.'!BQL55+'Daily-Prod.'!BQC55+'Daily-Prod.'!BPT55+'Daily-Prod.'!BPK55+'Daily-Prod.'!BPB55+'Daily-Prod.'!BOS55+'Daily-Prod.'!BOJ55+'Daily-Prod.'!BOA55+'Daily-Prod.'!BNR55+'Daily-Prod.'!BNI55+'Daily-Prod.'!BMZ55+'Daily-Prod.'!BMQ55+'Daily-Prod.'!BMH55+'Daily-Prod.'!BLY55+'Daily-Prod.'!BLP55+'Daily-Prod.'!BLG55+'Daily-Prod.'!BKX55+'Daily-Prod.'!BKO55+'Daily-Prod.'!BKF55+'Daily-Prod.'!BJW55+'Daily-Prod.'!BUF55+'Daily-Prod.'!BTW55+'Daily-Prod.'!BTN55+'Daily-Prod.'!BTE55+'Daily-Prod.'!BSV55+'Daily-Prod.'!BSM55+'Daily-Prod.'!BSD55+'Daily-Prod.'!BRU55+'Daily-Prod.'!BRL55+'Daily-Prod.'!BRC55+'Daily-Prod.'!BQT55+'Daily-Prod.'!BQK55+'Daily-Prod.'!BQB55+'Daily-Prod.'!BPS55+'Daily-Prod.'!BPJ55+'Daily-Prod.'!BPA55+'Daily-Prod.'!BOR55+'Daily-Prod.'!BOI55+'Daily-Prod.'!BNZ55+'Daily-Prod.'!BNQ55+'Daily-Prod.'!BNH55+'Daily-Prod.'!BMY55+'Daily-Prod.'!BMP55+'Daily-Prod.'!BMG55+'Daily-Prod.'!BLX55+'Daily-Prod.'!BLO55+'Daily-Prod.'!BLF55+'Daily-Prod.'!BKW55+'Daily-Prod.'!BKN55+'Daily-Prod.'!BKE55+'Daily-Prod.'!BJV55)/BM55),"")</f>
        <v>0.21505376344086022</v>
      </c>
      <c r="BM55" s="496">
        <f>IFERROR(('Daily-Prod.'!BUH55+'Daily-Prod.'!BTY55+'Daily-Prod.'!BTP55+'Daily-Prod.'!BTG55+'Daily-Prod.'!BSX55+'Daily-Prod.'!BSO55+'Daily-Prod.'!BSF55+'Daily-Prod.'!BRW55+'Daily-Prod.'!BRN55+'Daily-Prod.'!BRE55+'Daily-Prod.'!BQV55+'Daily-Prod.'!BQM55+'Daily-Prod.'!BQD55+'Daily-Prod.'!BPU55+'Daily-Prod.'!BPL55+'Daily-Prod.'!BPC55+'Daily-Prod.'!BOT55+'Daily-Prod.'!BOK55+'Daily-Prod.'!BOB55+'Daily-Prod.'!BNS55+'Daily-Prod.'!BNJ55+'Daily-Prod.'!BNA55+'Daily-Prod.'!BMR55+'Daily-Prod.'!BMI55+'Daily-Prod.'!BLZ55+'Daily-Prod.'!BLQ55+'Daily-Prod.'!BLH55+'Daily-Prod.'!BKY55+'Daily-Prod.'!BKP55+'Daily-Prod.'!BKG55+'Daily-Prod.'!BJX55),"")</f>
        <v>93</v>
      </c>
      <c r="BN55" s="166"/>
      <c r="BO55" s="168"/>
      <c r="BP55" s="171" t="str">
        <f t="shared" si="33"/>
        <v/>
      </c>
      <c r="BQ55" s="67">
        <f ca="1">IFERROR(AVERAGE(('Daily-Prod.'!BUH55,'Daily-Prod.'!BTY55,'Daily-Prod.'!BTP55,'Daily-Prod.'!BTG55,'Daily-Prod.'!BSX55,'Daily-Prod.'!BSO55,'Daily-Prod.'!BSF55,'Daily-Prod.'!BRW55,'Daily-Prod.'!BRN55,'Daily-Prod.'!BRE55,'Daily-Prod.'!BQV55,'Daily-Prod.'!BQM55,'Daily-Prod.'!BQD55,'Daily-Prod.'!BPU55,'Daily-Prod.'!BPL55,'Daily-Prod.'!BPC55,'Daily-Prod.'!BOT55,'Daily-Prod.'!BOK55,'Daily-Prod.'!BOB55,'Daily-Prod.'!BNS55,'Daily-Prod.'!BNJ55,'Daily-Prod.'!BNA55,'Daily-Prod.'!BMR55,'Daily-Prod.'!BMI55,'Daily-Prod.'!BLZ55,'Daily-Prod.'!BLQ55,'Daily-Prod.'!BLH55,'Daily-Prod.'!BKY55,'Daily-Prod.'!BKP55,'Daily-Prod.'!BKG55,'Daily-Prod.'!BJX55)),"")</f>
        <v>8.454545454545455</v>
      </c>
      <c r="BR55" s="175"/>
      <c r="BS55" s="171" t="str">
        <f>IFERROR((AVERAGE('Daily-Prod.'!BUJ55,'Daily-Prod.'!BUA55,'Daily-Prod.'!BTR55,'Daily-Prod.'!BTI55,'Daily-Prod.'!BSZ55,'Daily-Prod.'!BSQ55,'Daily-Prod.'!BSH55,'Daily-Prod.'!BRY55,'Daily-Prod.'!BRP55,'Daily-Prod.'!BRG55,'Daily-Prod.'!BQX55,'Daily-Prod.'!BQO55,'Daily-Prod.'!BQF55,'Daily-Prod.'!BPW55,'Daily-Prod.'!BPN55,'Daily-Prod.'!BPE55,'Daily-Prod.'!BOV55,'Daily-Prod.'!BOM55,'Daily-Prod.'!BOD55,'Daily-Prod.'!BNU55,'Daily-Prod.'!BNL55,'Daily-Prod.'!BNC55,'Daily-Prod.'!BMT55,'Daily-Prod.'!BMK55,'Daily-Prod.'!BMB55,'Daily-Prod.'!BLS55,'Daily-Prod.'!BLJ55,'Daily-Prod.'!BLA55,'Daily-Prod.'!BKR55,'Daily-Prod.'!BKI55,'Daily-Prod.'!BJZ55)),"")</f>
        <v/>
      </c>
    </row>
    <row r="56" spans="1:71" s="502" customFormat="1">
      <c r="A56" s="463" t="s">
        <v>146</v>
      </c>
      <c r="B56" s="501">
        <f>IFERROR(('Daily-Prod.'!JC56+'Daily-Prod.'!IT56+'Daily-Prod.'!IK56+'Daily-Prod.'!IB56+'Daily-Prod.'!HS56+'Daily-Prod.'!HJ56+'Daily-Prod.'!HA56+'Daily-Prod.'!GR56+'Daily-Prod.'!GI56+'Daily-Prod.'!FZ56+'Daily-Prod.'!FQ56+'Daily-Prod.'!FH56+'Daily-Prod.'!EY56+'Daily-Prod.'!EP56+'Daily-Prod.'!EG56+'Daily-Prod.'!DX56+'Daily-Prod.'!DO56+'Daily-Prod.'!DF56+'Daily-Prod.'!CW56+'Daily-Prod.'!CN56+'Daily-Prod.'!CE56+'Daily-Prod.'!BV56+'Daily-Prod.'!BM56+'Daily-Prod.'!BD56+'Daily-Prod.'!AU56+'Daily-Prod.'!AL56+'Daily-Prod.'!AC56+'Daily-Prod.'!T56+'Daily-Prod.'!K56+'Daily-Prod.'!B56)/E56,"")</f>
        <v>0.59672280382339549</v>
      </c>
      <c r="C56" s="500">
        <f>IFERROR(('Daily-Prod.'!JD56+'Daily-Prod.'!IU56+'Daily-Prod.'!IL56+'Daily-Prod.'!IC56+'Daily-Prod.'!HT56+'Daily-Prod.'!HK56+'Daily-Prod.'!HB56+'Daily-Prod.'!GS56+'Daily-Prod.'!GJ56+'Daily-Prod.'!GA56+'Daily-Prod.'!FR56+'Daily-Prod.'!FI56+'Daily-Prod.'!EZ56+'Daily-Prod.'!EQ56+'Daily-Prod.'!EH56+'Daily-Prod.'!DY56+'Daily-Prod.'!DP56+'Daily-Prod.'!DG56+'Daily-Prod.'!CX56+'Daily-Prod.'!CO56+'Daily-Prod.'!CF56+'Daily-Prod.'!BW56+'Daily-Prod.'!BN56+'Daily-Prod.'!BE56+'Daily-Prod.'!AV56+'Daily-Prod.'!AM56+'Daily-Prod.'!AD56+'Daily-Prod.'!U56+'Daily-Prod.'!L56+'Daily-Prod.'!C56)/E56,"")</f>
        <v>0.23441055985434683</v>
      </c>
      <c r="D56" s="499">
        <f>IFERROR(('Daily-Prod.'!JF56+'Daily-Prod.'!IW56+'Daily-Prod.'!IN56+'Daily-Prod.'!IE56+'Daily-Prod.'!HV56+'Daily-Prod.'!HM56+'Daily-Prod.'!HD56+'Daily-Prod.'!GU56+'Daily-Prod.'!GL56+'Daily-Prod.'!GC56+'Daily-Prod.'!FT56+'Daily-Prod.'!FK56+'Daily-Prod.'!FB56+'Daily-Prod.'!ES56+'Daily-Prod.'!EJ56+'Daily-Prod.'!EA56+'Daily-Prod.'!DR56+'Daily-Prod.'!DI56+'Daily-Prod.'!CZ56+'Daily-Prod.'!CQ56+'Daily-Prod.'!CH56+'Daily-Prod.'!BY56+'Daily-Prod.'!BP56+'Daily-Prod.'!BG56+'Daily-Prod.'!AX56+'Daily-Prod.'!AO56+'Daily-Prod.'!AF56+'Daily-Prod.'!W56+'Daily-Prod.'!N56+'Daily-Prod.'!E56+'Daily-Prod.'!JG56+'Daily-Prod.'!IX56+'Daily-Prod.'!IO56+'Daily-Prod.'!IF56+'Daily-Prod.'!HW56+'Daily-Prod.'!HN56+'Daily-Prod.'!HE56+'Daily-Prod.'!GV56+'Daily-Prod.'!GM56+'Daily-Prod.'!GD56+'Daily-Prod.'!FU56+'Daily-Prod.'!FL56+'Daily-Prod.'!FC56+'Daily-Prod.'!ET56+'Daily-Prod.'!EK56+'Daily-Prod.'!EB56+'Daily-Prod.'!DS56+'Daily-Prod.'!DJ56+'Daily-Prod.'!DA56+'Daily-Prod.'!CR56+'Daily-Prod.'!CI56+'Daily-Prod.'!BZ56+'Daily-Prod.'!BQ56+'Daily-Prod.'!BH56+'Daily-Prod.'!AY56+'Daily-Prod.'!AP56+'Daily-Prod.'!AG56+'Daily-Prod.'!X56+'Daily-Prod.'!O56+'Daily-Prod.'!F56)/E56,"")</f>
        <v>0.16886663632225762</v>
      </c>
      <c r="E56" s="391">
        <f>SUM(E47:E55)</f>
        <v>2197</v>
      </c>
      <c r="F56" s="386"/>
      <c r="G56" s="385">
        <f>SUM(G47:G55)</f>
        <v>599</v>
      </c>
      <c r="H56" s="483"/>
      <c r="I56" s="71">
        <f>AVERAGE(I47:I55)</f>
        <v>14.755902777777777</v>
      </c>
      <c r="J56" s="381"/>
      <c r="K56" s="382">
        <f>AVERAGE(K39:K55)</f>
        <v>6.8349469401122294</v>
      </c>
      <c r="L56" s="501">
        <f>IFERROR(('Daily-Prod.'!TV56+'Daily-Prod.'!TM56+'Daily-Prod.'!TD56+'Daily-Prod.'!SU56+'Daily-Prod.'!SL56+'Daily-Prod.'!SC56+'Daily-Prod.'!RT56+'Daily-Prod.'!RK56+'Daily-Prod.'!RB56+'Daily-Prod.'!QS56+'Daily-Prod.'!QJ56+'Daily-Prod.'!QA56+'Daily-Prod.'!PR56+'Daily-Prod.'!PI56+'Daily-Prod.'!OZ56+'Daily-Prod.'!OQ56+'Daily-Prod.'!OH56+'Daily-Prod.'!NY56+'Daily-Prod.'!NP56+'Daily-Prod.'!NG56+'Daily-Prod.'!MX56+'Daily-Prod.'!MO56+'Daily-Prod.'!MF56+'Daily-Prod.'!LW56+'Daily-Prod.'!LN56+'Daily-Prod.'!LE56+'Daily-Prod.'!KV56+'Daily-Prod.'!KM56+'Daily-Prod.'!KD56+'Daily-Prod.'!JU56+'Daily-Prod.'!JL56)/O56,"")</f>
        <v>0.55822725129655826</v>
      </c>
      <c r="M56" s="500">
        <f>IFERROR(('Daily-Prod.'!TW56+'Daily-Prod.'!TN56+'Daily-Prod.'!TE56+'Daily-Prod.'!SV56+'Daily-Prod.'!SM56+'Daily-Prod.'!SD56+'Daily-Prod.'!RU56+'Daily-Prod.'!RL56+'Daily-Prod.'!RC56+'Daily-Prod.'!QT56+'Daily-Prod.'!QK56+'Daily-Prod.'!QB56+'Daily-Prod.'!PS56+'Daily-Prod.'!PJ56+'Daily-Prod.'!PA56+'Daily-Prod.'!OR56+'Daily-Prod.'!OI56+'Daily-Prod.'!NZ56+'Daily-Prod.'!NQ56+'Daily-Prod.'!NH56+'Daily-Prod.'!MY56+'Daily-Prod.'!MP56+'Daily-Prod.'!MG56+'Daily-Prod.'!LX56+'Daily-Prod.'!LO56+'Daily-Prod.'!LF56+'Daily-Prod.'!KW56+'Daily-Prod.'!KN56+'Daily-Prod.'!KE56+'Daily-Prod.'!JV56+'Daily-Prod.'!JM56)/O56,"")</f>
        <v>0.24893917963224893</v>
      </c>
      <c r="N56" s="499">
        <f>IFERROR(('Daily-Prod.'!TY56+'Daily-Prod.'!TP56+'Daily-Prod.'!TG56+'Daily-Prod.'!SX56+'Daily-Prod.'!SO56+'Daily-Prod.'!SF56+'Daily-Prod.'!RW56+'Daily-Prod.'!RN56+'Daily-Prod.'!RE56+'Daily-Prod.'!QV56+'Daily-Prod.'!QM56+'Daily-Prod.'!QD56+'Daily-Prod.'!PU56+'Daily-Prod.'!PL56+'Daily-Prod.'!PC56+'Daily-Prod.'!OT56+'Daily-Prod.'!OK56+'Daily-Prod.'!OB56+'Daily-Prod.'!NS56+'Daily-Prod.'!NJ56+'Daily-Prod.'!NA56+'Daily-Prod.'!MR56+'Daily-Prod.'!MI56+'Daily-Prod.'!LZ56+'Daily-Prod.'!LQ56+'Daily-Prod.'!LH56+'Daily-Prod.'!KY56+'Daily-Prod.'!KP56+'Daily-Prod.'!KG56+'Daily-Prod.'!JX56+'Daily-Prod.'!JO56+'Daily-Prod.'!TZ56+'Daily-Prod.'!TQ56+'Daily-Prod.'!TH56+'Daily-Prod.'!SY56+'Daily-Prod.'!SP56+'Daily-Prod.'!SG56+'Daily-Prod.'!RX56+'Daily-Prod.'!RO56+'Daily-Prod.'!RF56+'Daily-Prod.'!QW56+'Daily-Prod.'!QN56+'Daily-Prod.'!QE56+'Daily-Prod.'!PV56+'Daily-Prod.'!PM56+'Daily-Prod.'!PD56+'Daily-Prod.'!OU56+'Daily-Prod.'!OL56+'Daily-Prod.'!OC56+'Daily-Prod.'!NT56+'Daily-Prod.'!NK56+'Daily-Prod.'!NB56+'Daily-Prod.'!MS56+'Daily-Prod.'!MJ56+'Daily-Prod.'!MA56+'Daily-Prod.'!LR56+'Daily-Prod.'!LI56+'Daily-Prod.'!KZ56+'Daily-Prod.'!KQ56+'Daily-Prod.'!KH56+'Daily-Prod.'!JY56+'Daily-Prod.'!JP56)/O56,"")</f>
        <v>0.19283356907119284</v>
      </c>
      <c r="O56" s="391">
        <f>SUM(O47:O55)</f>
        <v>2121</v>
      </c>
      <c r="P56" s="386"/>
      <c r="Q56" s="385">
        <f>SUM(Q47:Q55)</f>
        <v>971</v>
      </c>
      <c r="R56" s="483"/>
      <c r="S56" s="71">
        <f>AVERAGE(S47:S55)</f>
        <v>13.420565506904516</v>
      </c>
      <c r="T56" s="381"/>
      <c r="U56" s="382">
        <f>AVERAGE(U47:U55)</f>
        <v>6.345828111946533</v>
      </c>
      <c r="V56" s="501">
        <f>IFERROR(('Daily-Prod.'!ADN56+'Daily-Prod.'!ADE56+'Daily-Prod.'!ACV56+'Daily-Prod.'!ACM56+'Daily-Prod.'!ACD56+'Daily-Prod.'!ABU56+'Daily-Prod.'!ABL56+'Daily-Prod.'!ABC56+'Daily-Prod.'!AAT56+'Daily-Prod.'!AAK56+'Daily-Prod.'!AAB56+'Daily-Prod.'!ZS56+'Daily-Prod.'!ZJ56+'Daily-Prod.'!ZA56+'Daily-Prod.'!YR56+'Daily-Prod.'!YI56+'Daily-Prod.'!XZ56+'Daily-Prod.'!XQ56+'Daily-Prod.'!XH56+'Daily-Prod.'!WY56+'Daily-Prod.'!WP56+'Daily-Prod.'!WG56+'Daily-Prod.'!VX56+'Daily-Prod.'!VO56+'Daily-Prod.'!VF56+'Daily-Prod.'!UW56+'Daily-Prod.'!UN56+'Daily-Prod.'!UE56)/Y56,"")</f>
        <v>0.60086042065009559</v>
      </c>
      <c r="W56" s="500">
        <f>IFERROR(('Daily-Prod.'!ADO56+'Daily-Prod.'!ADF56+'Daily-Prod.'!ACW56+'Daily-Prod.'!ACN56+'Daily-Prod.'!ACE56+'Daily-Prod.'!ABV56+'Daily-Prod.'!ABM56+'Daily-Prod.'!ABD56+'Daily-Prod.'!AAU56+'Daily-Prod.'!AAL56+'Daily-Prod.'!AAC56+'Daily-Prod.'!ZT56+'Daily-Prod.'!ZK56+'Daily-Prod.'!ZB56+'Daily-Prod.'!YS56+'Daily-Prod.'!YJ56+'Daily-Prod.'!YA56+'Daily-Prod.'!XR56+'Daily-Prod.'!XI56+'Daily-Prod.'!WZ56+'Daily-Prod.'!WQ56+'Daily-Prod.'!WH56+'Daily-Prod.'!VY56+'Daily-Prod.'!VP56+'Daily-Prod.'!VG56+'Daily-Prod.'!UX56+'Daily-Prod.'!UO56+'Daily-Prod.'!UF56)/Y56,"")</f>
        <v>0.23565965583173995</v>
      </c>
      <c r="X56" s="499">
        <f>IFERROR(('Daily-Prod.'!ADR56+'Daily-Prod.'!ADI56+'Daily-Prod.'!ACZ56+'Daily-Prod.'!ACQ56+'Daily-Prod.'!ACH56+'Daily-Prod.'!ABY56+'Daily-Prod.'!ABP56+'Daily-Prod.'!ABG56+'Daily-Prod.'!AAX56+'Daily-Prod.'!AAO56+'Daily-Prod.'!AAF56+'Daily-Prod.'!ZW56+'Daily-Prod.'!ZN56+'Daily-Prod.'!ZE56+'Daily-Prod.'!YV56+'Daily-Prod.'!YM56+'Daily-Prod.'!YD56+'Daily-Prod.'!XU56+'Daily-Prod.'!XL56+'Daily-Prod.'!XC56+'Daily-Prod.'!WT56+'Daily-Prod.'!WK56+'Daily-Prod.'!WB56+'Daily-Prod.'!VS56+'Daily-Prod.'!VJ56+'Daily-Prod.'!VA56+'Daily-Prod.'!UR56+'Daily-Prod.'!UI56+'Daily-Prod.'!ADQ56+'Daily-Prod.'!ADH56+'Daily-Prod.'!ACY56+'Daily-Prod.'!ACP56+'Daily-Prod.'!ACG56+'Daily-Prod.'!ABX56+'Daily-Prod.'!ABO56+'Daily-Prod.'!ABF56+'Daily-Prod.'!AAW56+'Daily-Prod.'!AAN56+'Daily-Prod.'!AAE56+'Daily-Prod.'!ZV56+'Daily-Prod.'!ZM56+'Daily-Prod.'!ZD56+'Daily-Prod.'!YU56+'Daily-Prod.'!YL56+'Daily-Prod.'!YC56+'Daily-Prod.'!XT56+'Daily-Prod.'!XK56+'Daily-Prod.'!XB56+'Daily-Prod.'!WS56+'Daily-Prod.'!WJ56+'Daily-Prod.'!WA56+'Daily-Prod.'!VR56+'Daily-Prod.'!VI56+'Daily-Prod.'!UZ56+'Daily-Prod.'!UQ56+'Daily-Prod.'!UH56)/Y56,"")</f>
        <v>0.16347992351816443</v>
      </c>
      <c r="Y56" s="391">
        <f>SUM(Y47:Y55)</f>
        <v>2092</v>
      </c>
      <c r="Z56" s="386"/>
      <c r="AA56" s="385">
        <f>SUM(AA47:AA55)</f>
        <v>719</v>
      </c>
      <c r="AB56" s="483"/>
      <c r="AC56" s="71">
        <f>AVERAGE(AC47:AC55)</f>
        <v>14.265482026143792</v>
      </c>
      <c r="AD56" s="381"/>
      <c r="AE56" s="382">
        <f>AVERAGE(AE47:AE55)</f>
        <v>4.9189241486068109</v>
      </c>
      <c r="AF56" s="501">
        <f>IFERROR(('Daily-Prod.'!AOG56+'Daily-Prod.'!ANX56+'Daily-Prod.'!ANO56+'Daily-Prod.'!ANF56+'Daily-Prod.'!AMW56+'Daily-Prod.'!AMN56+'Daily-Prod.'!AME56+'Daily-Prod.'!ALV56+'Daily-Prod.'!ALM56+'Daily-Prod.'!ALD56+'Daily-Prod.'!AKU56+'Daily-Prod.'!AKL56+'Daily-Prod.'!AKC56+'Daily-Prod.'!AJT56+'Daily-Prod.'!AJK56+'Daily-Prod.'!AJB56+'Daily-Prod.'!AIS56+'Daily-Prod.'!AIJ56+'Daily-Prod.'!AIA56+'Daily-Prod.'!AHR56+'Daily-Prod.'!AHI56+'Daily-Prod.'!AGZ56+'Daily-Prod.'!AGQ56+'Daily-Prod.'!AGH56+'Daily-Prod.'!AFY56+'Daily-Prod.'!AFP56+'Daily-Prod.'!AFG56+'Daily-Prod.'!AEX56+'Daily-Prod.'!AEO56+'Daily-Prod.'!AEF56+'Daily-Prod.'!ADW56)/AI56,"")</f>
        <v>0.556499575191164</v>
      </c>
      <c r="AG56" s="500">
        <f>IFERROR(('Daily-Prod.'!AOH56+'Daily-Prod.'!ANY56+'Daily-Prod.'!ANP56+'Daily-Prod.'!ANG56+'Daily-Prod.'!AMX56+'Daily-Prod.'!AMO56+'Daily-Prod.'!AMF56+'Daily-Prod.'!ALW56+'Daily-Prod.'!ALN56+'Daily-Prod.'!ALE56+'Daily-Prod.'!AKV56+'Daily-Prod.'!AKM56+'Daily-Prod.'!AKD56+'Daily-Prod.'!AJU56+'Daily-Prod.'!AJL56+'Daily-Prod.'!AJC56+'Daily-Prod.'!AIT56+'Daily-Prod.'!AIK56+'Daily-Prod.'!AIB56+'Daily-Prod.'!AHS56+'Daily-Prod.'!AHJ56+'Daily-Prod.'!AHA56+'Daily-Prod.'!AGR56+'Daily-Prod.'!AGI56+'Daily-Prod.'!AFZ56+'Daily-Prod.'!AFQ56+'Daily-Prod.'!AFH56+'Daily-Prod.'!AEY56+'Daily-Prod.'!AEP56+'Daily-Prod.'!AEG56+'Daily-Prod.'!ADX56)/AI56,"")</f>
        <v>0.27187765505522515</v>
      </c>
      <c r="AH56" s="499">
        <f>IFERROR(('Daily-Prod.'!AOK56+'Daily-Prod.'!AOB56+'Daily-Prod.'!ANS56+'Daily-Prod.'!ANJ56+'Daily-Prod.'!ANA56+'Daily-Prod.'!AMR56+'Daily-Prod.'!AMI56+'Daily-Prod.'!ALZ56+'Daily-Prod.'!ALQ56+'Daily-Prod.'!ALH56+'Daily-Prod.'!AKY56+'Daily-Prod.'!AKP56+'Daily-Prod.'!AKG56+'Daily-Prod.'!AJX56+'Daily-Prod.'!AJO56+'Daily-Prod.'!AJF56+'Daily-Prod.'!AIW56+'Daily-Prod.'!AIN56+'Daily-Prod.'!AIE56+'Daily-Prod.'!AHV56+'Daily-Prod.'!AHM56+'Daily-Prod.'!AHD56+'Daily-Prod.'!AGU56+'Daily-Prod.'!AGL56+'Daily-Prod.'!AGC56+'Daily-Prod.'!AFT56+'Daily-Prod.'!AFK56+'Daily-Prod.'!AFB56+'Daily-Prod.'!AES56+'Daily-Prod.'!AEJ56+'Daily-Prod.'!AEA56+'Daily-Prod.'!AOJ56+'Daily-Prod.'!AOA56+'Daily-Prod.'!ANR56+'Daily-Prod.'!ANI56+'Daily-Prod.'!AMZ56+'Daily-Prod.'!AMQ56+'Daily-Prod.'!AMH56+'Daily-Prod.'!ALY56+'Daily-Prod.'!ALP56+'Daily-Prod.'!ALG56+'Daily-Prod.'!AKX56+'Daily-Prod.'!AKO56+'Daily-Prod.'!AKF56+'Daily-Prod.'!AJW56+'Daily-Prod.'!AJN56+'Daily-Prod.'!AJE56+'Daily-Prod.'!AIV56+'Daily-Prod.'!AIM56+'Daily-Prod.'!AID56+'Daily-Prod.'!AHU56+'Daily-Prod.'!AHL56+'Daily-Prod.'!AHC56+'Daily-Prod.'!AGT56+'Daily-Prod.'!AGK56+'Daily-Prod.'!AGB56+'Daily-Prod.'!AFS56+'Daily-Prod.'!AFJ56+'Daily-Prod.'!AFA56+'Daily-Prod.'!AER56+'Daily-Prod.'!AEI56+'Daily-Prod.'!ADZ56)/AI56,"")</f>
        <v>0.17162276975361088</v>
      </c>
      <c r="AI56" s="391">
        <f>SUM(AI47:AI55)</f>
        <v>2354</v>
      </c>
      <c r="AJ56" s="386"/>
      <c r="AK56" s="385">
        <f>SUM(AK47:AK55)</f>
        <v>901</v>
      </c>
      <c r="AL56" s="483"/>
      <c r="AM56" s="71">
        <f>AVERAGE(AM47:AM55)</f>
        <v>13.750541125541124</v>
      </c>
      <c r="AN56" s="381"/>
      <c r="AO56" s="382">
        <f>AVERAGE(AO47:AO55)</f>
        <v>5.0443724120082818</v>
      </c>
      <c r="AP56" s="501">
        <f>IFERROR(('Daily-Prod.'!AYZ56+'Daily-Prod.'!AYQ56+'Daily-Prod.'!AYH56+'Daily-Prod.'!AXY56+'Daily-Prod.'!AXP56+'Daily-Prod.'!AXG56+'Daily-Prod.'!AWX56+'Daily-Prod.'!AWO56+'Daily-Prod.'!AWF56+'Daily-Prod.'!AVW56+'Daily-Prod.'!AVN56+'Daily-Prod.'!AVE56+'Daily-Prod.'!AUV56+'Daily-Prod.'!AUM56+'Daily-Prod.'!AUD56+'Daily-Prod.'!ATU56+'Daily-Prod.'!ATL56+'Daily-Prod.'!ATC56+'Daily-Prod.'!AST56+'Daily-Prod.'!ASK56+'Daily-Prod.'!ASB56+'Daily-Prod.'!ARS56+'Daily-Prod.'!ARJ56+'Daily-Prod.'!ARA56+'Daily-Prod.'!AQR56+'Daily-Prod.'!AQI56+'Daily-Prod.'!APZ56+'Daily-Prod.'!APQ56+'Daily-Prod.'!APH56+'Daily-Prod.'!AOY56+'Daily-Prod.'!AOP56)/AS56,"")</f>
        <v>0.63896336014298483</v>
      </c>
      <c r="AQ56" s="500">
        <f>IFERROR(('Daily-Prod.'!AZA56+'Daily-Prod.'!AYR56+'Daily-Prod.'!AYI56+'Daily-Prod.'!AXZ56+'Daily-Prod.'!AXQ56+'Daily-Prod.'!AXH56+'Daily-Prod.'!AWY56+'Daily-Prod.'!AWP56+'Daily-Prod.'!AWG56+'Daily-Prod.'!AVX56+'Daily-Prod.'!AVO56+'Daily-Prod.'!AVF56+'Daily-Prod.'!AUW56+'Daily-Prod.'!AUN56+'Daily-Prod.'!AUE56+'Daily-Prod.'!ATV56+'Daily-Prod.'!ATM56+'Daily-Prod.'!ATD56+'Daily-Prod.'!ASU56+'Daily-Prod.'!ASL56+'Daily-Prod.'!ASC56+'Daily-Prod.'!ART56+'Daily-Prod.'!ARK56+'Daily-Prod.'!ARB56+'Daily-Prod.'!AQS56+'Daily-Prod.'!AQJ56+'Daily-Prod.'!AQA56+'Daily-Prod.'!APR56+'Daily-Prod.'!API56+'Daily-Prod.'!AOZ56+'Daily-Prod.'!AOQ56)/AS56,"")</f>
        <v>0.21000893655049152</v>
      </c>
      <c r="AR56" s="499">
        <f>IFERROR(('Daily-Prod.'!AZC56+'Daily-Prod.'!AYT56+'Daily-Prod.'!AYK56+'Daily-Prod.'!AYB56+'Daily-Prod.'!AXS56+'Daily-Prod.'!AXJ56+'Daily-Prod.'!AXA56+'Daily-Prod.'!AWR56+'Daily-Prod.'!AWI56+'Daily-Prod.'!AVZ56+'Daily-Prod.'!AVQ56+'Daily-Prod.'!AVH56+'Daily-Prod.'!AUY56+'Daily-Prod.'!AUP56+'Daily-Prod.'!AUG56+'Daily-Prod.'!ATX56+'Daily-Prod.'!ATO56+'Daily-Prod.'!ATF56+'Daily-Prod.'!ASW56+'Daily-Prod.'!ASN56+'Daily-Prod.'!ASE56+'Daily-Prod.'!ARV56+'Daily-Prod.'!ARM56+'Daily-Prod.'!ARD56+'Daily-Prod.'!AQU56+'Daily-Prod.'!AQL56+'Daily-Prod.'!AQC56+'Daily-Prod.'!APT56+'Daily-Prod.'!APK56+'Daily-Prod.'!APB56+'Daily-Prod.'!AOS56+'Daily-Prod.'!AZD56+'Daily-Prod.'!AYU56+'Daily-Prod.'!AYL56+'Daily-Prod.'!AYC56+'Daily-Prod.'!AXT56+'Daily-Prod.'!AXK56+'Daily-Prod.'!AXB56+'Daily-Prod.'!AWS56+'Daily-Prod.'!AWJ56+'Daily-Prod.'!AWA56+'Daily-Prod.'!AVR56+'Daily-Prod.'!AVI56+'Daily-Prod.'!AUZ56+'Daily-Prod.'!AUQ56+'Daily-Prod.'!AUH56+'Daily-Prod.'!ATY56+'Daily-Prod.'!ATP56+'Daily-Prod.'!ATG56+'Daily-Prod.'!ASX56+'Daily-Prod.'!ASO56+'Daily-Prod.'!ASF56+'Daily-Prod.'!ARW56+'Daily-Prod.'!ARN56+'Daily-Prod.'!ARE56+'Daily-Prod.'!AQV56+'Daily-Prod.'!AQM56+'Daily-Prod.'!AQD56+'Daily-Prod.'!APU56+'Daily-Prod.'!APL56+'Daily-Prod.'!APC56+'Daily-Prod.'!AOT56)/AS56,"")</f>
        <v>0.15102770330652368</v>
      </c>
      <c r="AS56" s="391">
        <f>SUM(AS47:AS55)</f>
        <v>2238</v>
      </c>
      <c r="AT56" s="386"/>
      <c r="AU56" s="385">
        <f>SUM(AU47:AU55)</f>
        <v>269</v>
      </c>
      <c r="AV56" s="483"/>
      <c r="AW56" s="71">
        <f>AVERAGE(AW47:AW55)</f>
        <v>12.932657318526882</v>
      </c>
      <c r="AX56" s="381"/>
      <c r="AY56" s="382">
        <f>AVERAGE(AY47:AY55)</f>
        <v>3.1628787878787876</v>
      </c>
      <c r="AZ56" s="498">
        <f>IFERROR(('Daily-Prod.'!BJJ56+'Daily-Prod.'!BJA56+'Daily-Prod.'!BIR56+'Daily-Prod.'!BII56+'Daily-Prod.'!BHZ56+'Daily-Prod.'!BHQ56+'Daily-Prod.'!BHH56+'Daily-Prod.'!BGY56+'Daily-Prod.'!BGP56+'Daily-Prod.'!BGG56+'Daily-Prod.'!BFX56+'Daily-Prod.'!BFO56+'Daily-Prod.'!BFF56+'Daily-Prod.'!BEW56+'Daily-Prod.'!BEN56+'Daily-Prod.'!BEE56+'Daily-Prod.'!BDV56+'Daily-Prod.'!BDM56+'Daily-Prod.'!BDD56+'Daily-Prod.'!BCU56+'Daily-Prod.'!BCL56+'Daily-Prod.'!BCC56+'Daily-Prod.'!BBT56+'Daily-Prod.'!BBK56+'Daily-Prod.'!BBB56+'Daily-Prod.'!BAS56+'Daily-Prod.'!BAJ56+'Daily-Prod.'!BAA56+'Daily-Prod.'!AZR56+'Daily-Prod.'!AZI56)/BC56,"")</f>
        <v>0.6282475200755786</v>
      </c>
      <c r="BA56" s="499">
        <f>IFERROR(('Daily-Prod.'!BJK56+'Daily-Prod.'!BJB56+'Daily-Prod.'!BIS56+'Daily-Prod.'!BIJ56+'Daily-Prod.'!BIA56+'Daily-Prod.'!BHR56+'Daily-Prod.'!BHI56+'Daily-Prod.'!BGZ56+'Daily-Prod.'!BGQ56+'Daily-Prod.'!BGH56+'Daily-Prod.'!BFY56+'Daily-Prod.'!BFP56+'Daily-Prod.'!BFG56+'Daily-Prod.'!BEX56+'Daily-Prod.'!BEO56+'Daily-Prod.'!BEF56+'Daily-Prod.'!BDW56+'Daily-Prod.'!BDN56+'Daily-Prod.'!BDE56+'Daily-Prod.'!BCV56+'Daily-Prod.'!BCM56+'Daily-Prod.'!BCD56+'Daily-Prod.'!BBU56+'Daily-Prod.'!BBL56+'Daily-Prod.'!BBC56+'Daily-Prod.'!BAT56+'Daily-Prod.'!BAK56+'Daily-Prod.'!BAB56+'Daily-Prod.'!AZS56+'Daily-Prod.'!AZJ56)/BC56,"")</f>
        <v>0.23145961265942372</v>
      </c>
      <c r="BB56" s="499">
        <f>IFERROR(('Daily-Prod.'!BJM56+'Daily-Prod.'!BJD56+'Daily-Prod.'!BIU56+'Daily-Prod.'!BIL56+'Daily-Prod.'!BIC56+'Daily-Prod.'!BHT56+'Daily-Prod.'!BHK56+'Daily-Prod.'!BHB56+'Daily-Prod.'!BGS56+'Daily-Prod.'!BGJ56+'Daily-Prod.'!BGA56+'Daily-Prod.'!BFR56+'Daily-Prod.'!BFI56+'Daily-Prod.'!BEZ56+'Daily-Prod.'!BEQ56+'Daily-Prod.'!BEH56+'Daily-Prod.'!BDY56+'Daily-Prod.'!BDP56+'Daily-Prod.'!BDG56+'Daily-Prod.'!BCX56+'Daily-Prod.'!BCO56+'Daily-Prod.'!BCF56+'Daily-Prod.'!BBW56+'Daily-Prod.'!BBN56+'Daily-Prod.'!BBE56+'Daily-Prod.'!BAV56+'Daily-Prod.'!BAM56+'Daily-Prod.'!BAD56+'Daily-Prod.'!AZU56+'Daily-Prod.'!AZL56+'Daily-Prod.'!BJN56+'Daily-Prod.'!BJE56+'Daily-Prod.'!BIV56+'Daily-Prod.'!BIM56+'Daily-Prod.'!BID56+'Daily-Prod.'!BHU56+'Daily-Prod.'!BHL56+'Daily-Prod.'!BHC56+'Daily-Prod.'!BGT56+'Daily-Prod.'!BGK56+'Daily-Prod.'!BGB56+'Daily-Prod.'!BFS56+'Daily-Prod.'!BFJ56+'Daily-Prod.'!BFA56+'Daily-Prod.'!BER56+'Daily-Prod.'!BEI56+'Daily-Prod.'!BDZ56+'Daily-Prod.'!BDQ56+'Daily-Prod.'!BDH56+'Daily-Prod.'!BCY56+'Daily-Prod.'!BCP56+'Daily-Prod.'!BCG56+'Daily-Prod.'!BBX56+'Daily-Prod.'!BBO56+'Daily-Prod.'!BBF56+'Daily-Prod.'!BAW56+'Daily-Prod.'!BAN56+'Daily-Prod.'!BAE56+'Daily-Prod.'!AZV56+'Daily-Prod.'!AZM56)/BC56,"")</f>
        <v>0.14029286726499765</v>
      </c>
      <c r="BC56" s="391">
        <f>SUM(BC47:BC55)</f>
        <v>2117</v>
      </c>
      <c r="BD56" s="173"/>
      <c r="BE56" s="167"/>
      <c r="BF56" s="503"/>
      <c r="BG56" s="504">
        <f>AVERAGE(BG47:BG55)</f>
        <v>14.183536967418544</v>
      </c>
      <c r="BH56" s="167"/>
      <c r="BI56" s="505"/>
      <c r="BJ56" s="498">
        <f>IFERROR((('Daily-Prod.'!BUC56+'Daily-Prod.'!BTT56+'Daily-Prod.'!BTK56+'Daily-Prod.'!BTB56+'Daily-Prod.'!BSS56+'Daily-Prod.'!BSJ56+'Daily-Prod.'!BSA56+'Daily-Prod.'!BRR56+'Daily-Prod.'!BRI56+'Daily-Prod.'!BQZ56+'Daily-Prod.'!BQQ56+'Daily-Prod.'!BQH56+'Daily-Prod.'!BPY56+'Daily-Prod.'!BPP56+'Daily-Prod.'!BPG56+'Daily-Prod.'!BOX56+'Daily-Prod.'!BOO56+'Daily-Prod.'!BOF56+'Daily-Prod.'!BNW56+'Daily-Prod.'!BNN56+'Daily-Prod.'!BNE56+'Daily-Prod.'!BMV56+'Daily-Prod.'!BMM56+'Daily-Prod.'!BMD56+'Daily-Prod.'!BLU56+'Daily-Prod.'!BLL56+'Daily-Prod.'!BLC56+'Daily-Prod.'!BKT56+'Daily-Prod.'!BKK56+'Daily-Prod.'!BKB56+'Daily-Prod.'!BJS56)/BM56),"")</f>
        <v>0.62795793163891322</v>
      </c>
      <c r="BK56" s="499">
        <f>IFERROR((('Daily-Prod.'!BUD56+'Daily-Prod.'!BTU56+'Daily-Prod.'!BTL56+'Daily-Prod.'!BTC56+'Daily-Prod.'!BST56+'Daily-Prod.'!BSK56+'Daily-Prod.'!BSB56+'Daily-Prod.'!BRS56+'Daily-Prod.'!BRJ56+'Daily-Prod.'!BRA56+'Daily-Prod.'!BQR56+'Daily-Prod.'!BQI56+'Daily-Prod.'!BPZ56+'Daily-Prod.'!BPQ56+'Daily-Prod.'!BPH56+'Daily-Prod.'!BOY56+'Daily-Prod.'!BOP56+'Daily-Prod.'!BOG56+'Daily-Prod.'!BNX56+'Daily-Prod.'!BNO56+'Daily-Prod.'!BNF56+'Daily-Prod.'!BMW56+'Daily-Prod.'!BMN56+'Daily-Prod.'!BME56+'Daily-Prod.'!BLV56+'Daily-Prod.'!BLM56+'Daily-Prod.'!BLD56+'Daily-Prod.'!BKU56+'Daily-Prod.'!BKL56+'Daily-Prod.'!BKC56+'Daily-Prod.'!BJT56)/BM56),"")</f>
        <v>0.21209465381244522</v>
      </c>
      <c r="BL56" s="499">
        <f>IFERROR((('Daily-Prod.'!BUG56+'Daily-Prod.'!BTX56+'Daily-Prod.'!BTO56+'Daily-Prod.'!BTF56+'Daily-Prod.'!BSW56+'Daily-Prod.'!BSN56+'Daily-Prod.'!BSE56+'Daily-Prod.'!BRV56+'Daily-Prod.'!BRM56+'Daily-Prod.'!BRD56+'Daily-Prod.'!BQU56+'Daily-Prod.'!BQL56+'Daily-Prod.'!BQC56+'Daily-Prod.'!BPT56+'Daily-Prod.'!BPK56+'Daily-Prod.'!BPB56+'Daily-Prod.'!BOS56+'Daily-Prod.'!BOJ56+'Daily-Prod.'!BOA56+'Daily-Prod.'!BNR56+'Daily-Prod.'!BNI56+'Daily-Prod.'!BMZ56+'Daily-Prod.'!BMQ56+'Daily-Prod.'!BMH56+'Daily-Prod.'!BLY56+'Daily-Prod.'!BLP56+'Daily-Prod.'!BLG56+'Daily-Prod.'!BKX56+'Daily-Prod.'!BKO56+'Daily-Prod.'!BKF56+'Daily-Prod.'!BJW56+'Daily-Prod.'!BUF56+'Daily-Prod.'!BTW56+'Daily-Prod.'!BTN56+'Daily-Prod.'!BTE56+'Daily-Prod.'!BSV56+'Daily-Prod.'!BSM56+'Daily-Prod.'!BSD56+'Daily-Prod.'!BRU56+'Daily-Prod.'!BRL56+'Daily-Prod.'!BRC56+'Daily-Prod.'!BQT56+'Daily-Prod.'!BQK56+'Daily-Prod.'!BQB56+'Daily-Prod.'!BPS56+'Daily-Prod.'!BPJ56+'Daily-Prod.'!BPA56+'Daily-Prod.'!BOR56+'Daily-Prod.'!BOI56+'Daily-Prod.'!BNZ56+'Daily-Prod.'!BNQ56+'Daily-Prod.'!BNH56+'Daily-Prod.'!BMY56+'Daily-Prod.'!BMP56+'Daily-Prod.'!BMG56+'Daily-Prod.'!BLX56+'Daily-Prod.'!BLO56+'Daily-Prod.'!BLF56+'Daily-Prod.'!BKW56+'Daily-Prod.'!BKN56+'Daily-Prod.'!BKE56+'Daily-Prod.'!BJV56)/BM56),"")</f>
        <v>0.15994741454864153</v>
      </c>
      <c r="BM56" s="391">
        <f>SUM(BM47:BM55)</f>
        <v>2282</v>
      </c>
      <c r="BN56" s="173"/>
      <c r="BO56" s="167"/>
      <c r="BP56" s="503"/>
      <c r="BQ56" s="504">
        <f ca="1">AVERAGE(BQ47:BQ55)</f>
        <v>15.087275819418677</v>
      </c>
      <c r="BR56" s="167"/>
      <c r="BS56" s="505"/>
    </row>
    <row r="57" spans="1:71" ht="13.5"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</row>
    <row r="58" spans="1:71" ht="18.75">
      <c r="A58" s="451" t="s">
        <v>175</v>
      </c>
      <c r="B58" s="546" t="s">
        <v>106</v>
      </c>
      <c r="C58" s="547"/>
      <c r="D58" s="547"/>
      <c r="E58" s="547"/>
      <c r="F58" s="547"/>
      <c r="G58" s="547"/>
      <c r="H58" s="548"/>
      <c r="I58" s="551" t="s">
        <v>107</v>
      </c>
      <c r="J58" s="552"/>
      <c r="K58" s="553"/>
      <c r="L58" s="546" t="s">
        <v>108</v>
      </c>
      <c r="M58" s="547"/>
      <c r="N58" s="547"/>
      <c r="O58" s="547"/>
      <c r="P58" s="547"/>
      <c r="Q58" s="547"/>
      <c r="R58" s="548"/>
      <c r="S58" s="551" t="s">
        <v>109</v>
      </c>
      <c r="T58" s="552"/>
      <c r="U58" s="553"/>
      <c r="V58" s="546" t="s">
        <v>110</v>
      </c>
      <c r="W58" s="547"/>
      <c r="X58" s="547"/>
      <c r="Y58" s="547"/>
      <c r="Z58" s="547"/>
      <c r="AA58" s="547"/>
      <c r="AB58" s="548"/>
      <c r="AC58" s="551" t="s">
        <v>111</v>
      </c>
      <c r="AD58" s="552"/>
      <c r="AE58" s="553"/>
      <c r="AF58" s="546" t="s">
        <v>112</v>
      </c>
      <c r="AG58" s="547"/>
      <c r="AH58" s="547"/>
      <c r="AI58" s="547"/>
      <c r="AJ58" s="547"/>
      <c r="AK58" s="547"/>
      <c r="AL58" s="548"/>
      <c r="AM58" s="551" t="s">
        <v>113</v>
      </c>
      <c r="AN58" s="552"/>
      <c r="AO58" s="553"/>
      <c r="AP58" s="546" t="s">
        <v>114</v>
      </c>
      <c r="AQ58" s="547"/>
      <c r="AR58" s="547"/>
      <c r="AS58" s="547"/>
      <c r="AT58" s="547"/>
      <c r="AU58" s="547"/>
      <c r="AV58" s="548"/>
      <c r="AW58" s="551" t="s">
        <v>115</v>
      </c>
      <c r="AX58" s="552"/>
      <c r="AY58" s="553"/>
      <c r="AZ58" s="546" t="s">
        <v>116</v>
      </c>
      <c r="BA58" s="547"/>
      <c r="BB58" s="547"/>
      <c r="BC58" s="547"/>
      <c r="BD58" s="547"/>
      <c r="BE58" s="547"/>
      <c r="BF58" s="548"/>
      <c r="BG58" s="551" t="s">
        <v>117</v>
      </c>
      <c r="BH58" s="552"/>
      <c r="BI58" s="553"/>
      <c r="BJ58" s="546" t="s">
        <v>118</v>
      </c>
      <c r="BK58" s="547"/>
      <c r="BL58" s="547"/>
      <c r="BM58" s="547"/>
      <c r="BN58" s="547"/>
      <c r="BO58" s="547"/>
      <c r="BP58" s="548"/>
      <c r="BQ58" s="551" t="s">
        <v>119</v>
      </c>
      <c r="BR58" s="552"/>
      <c r="BS58" s="553"/>
    </row>
    <row r="59" spans="1:71" ht="25.5">
      <c r="A59" s="458" t="s">
        <v>120</v>
      </c>
      <c r="B59" s="487" t="s">
        <v>121</v>
      </c>
      <c r="C59" s="486" t="s">
        <v>122</v>
      </c>
      <c r="D59" s="486" t="s">
        <v>123</v>
      </c>
      <c r="E59" s="479" t="s">
        <v>124</v>
      </c>
      <c r="F59" s="493" t="s">
        <v>125</v>
      </c>
      <c r="G59" s="480" t="s">
        <v>126</v>
      </c>
      <c r="H59" s="476" t="s">
        <v>9</v>
      </c>
      <c r="I59" s="513" t="s">
        <v>124</v>
      </c>
      <c r="J59" s="56" t="s">
        <v>125</v>
      </c>
      <c r="K59" s="70" t="s">
        <v>126</v>
      </c>
      <c r="L59" s="487" t="s">
        <v>121</v>
      </c>
      <c r="M59" s="486" t="s">
        <v>122</v>
      </c>
      <c r="N59" s="486" t="s">
        <v>123</v>
      </c>
      <c r="O59" s="479" t="s">
        <v>124</v>
      </c>
      <c r="P59" s="493" t="s">
        <v>125</v>
      </c>
      <c r="Q59" s="480" t="s">
        <v>126</v>
      </c>
      <c r="R59" s="476" t="s">
        <v>9</v>
      </c>
      <c r="S59" s="69" t="s">
        <v>124</v>
      </c>
      <c r="T59" s="56" t="s">
        <v>125</v>
      </c>
      <c r="U59" s="70" t="s">
        <v>126</v>
      </c>
      <c r="V59" s="487" t="s">
        <v>121</v>
      </c>
      <c r="W59" s="486" t="s">
        <v>122</v>
      </c>
      <c r="X59" s="486" t="s">
        <v>123</v>
      </c>
      <c r="Y59" s="479" t="s">
        <v>124</v>
      </c>
      <c r="Z59" s="493" t="s">
        <v>125</v>
      </c>
      <c r="AA59" s="480" t="s">
        <v>126</v>
      </c>
      <c r="AB59" s="476" t="s">
        <v>9</v>
      </c>
      <c r="AC59" s="69" t="s">
        <v>124</v>
      </c>
      <c r="AD59" s="56" t="s">
        <v>125</v>
      </c>
      <c r="AE59" s="70" t="s">
        <v>126</v>
      </c>
      <c r="AF59" s="487" t="s">
        <v>121</v>
      </c>
      <c r="AG59" s="486" t="s">
        <v>122</v>
      </c>
      <c r="AH59" s="486" t="s">
        <v>123</v>
      </c>
      <c r="AI59" s="479" t="s">
        <v>124</v>
      </c>
      <c r="AJ59" s="493" t="s">
        <v>125</v>
      </c>
      <c r="AK59" s="480" t="s">
        <v>126</v>
      </c>
      <c r="AL59" s="476" t="s">
        <v>9</v>
      </c>
      <c r="AM59" s="69" t="s">
        <v>124</v>
      </c>
      <c r="AN59" s="56" t="s">
        <v>125</v>
      </c>
      <c r="AO59" s="70" t="s">
        <v>126</v>
      </c>
      <c r="AP59" s="487" t="s">
        <v>121</v>
      </c>
      <c r="AQ59" s="486" t="s">
        <v>122</v>
      </c>
      <c r="AR59" s="486" t="s">
        <v>123</v>
      </c>
      <c r="AS59" s="479" t="s">
        <v>124</v>
      </c>
      <c r="AT59" s="493" t="s">
        <v>125</v>
      </c>
      <c r="AU59" s="480" t="s">
        <v>126</v>
      </c>
      <c r="AV59" s="476" t="s">
        <v>9</v>
      </c>
      <c r="AW59" s="69" t="s">
        <v>124</v>
      </c>
      <c r="AX59" s="56" t="s">
        <v>125</v>
      </c>
      <c r="AY59" s="70" t="s">
        <v>126</v>
      </c>
      <c r="AZ59" s="487" t="s">
        <v>121</v>
      </c>
      <c r="BA59" s="486" t="s">
        <v>122</v>
      </c>
      <c r="BB59" s="486" t="s">
        <v>123</v>
      </c>
      <c r="BC59" s="497" t="s">
        <v>124</v>
      </c>
      <c r="BD59" s="476" t="s">
        <v>125</v>
      </c>
      <c r="BE59" s="480" t="s">
        <v>126</v>
      </c>
      <c r="BF59" s="476" t="s">
        <v>9</v>
      </c>
      <c r="BG59" s="388" t="s">
        <v>124</v>
      </c>
      <c r="BH59" s="476" t="s">
        <v>125</v>
      </c>
      <c r="BI59" s="477" t="s">
        <v>126</v>
      </c>
      <c r="BJ59" s="487" t="s">
        <v>121</v>
      </c>
      <c r="BK59" s="486" t="s">
        <v>122</v>
      </c>
      <c r="BL59" s="486" t="s">
        <v>123</v>
      </c>
      <c r="BM59" s="497" t="s">
        <v>124</v>
      </c>
      <c r="BN59" s="476" t="s">
        <v>125</v>
      </c>
      <c r="BO59" s="480" t="s">
        <v>126</v>
      </c>
      <c r="BP59" s="476" t="s">
        <v>9</v>
      </c>
      <c r="BQ59" s="388" t="s">
        <v>124</v>
      </c>
      <c r="BR59" s="476" t="s">
        <v>125</v>
      </c>
      <c r="BS59" s="477" t="s">
        <v>126</v>
      </c>
    </row>
    <row r="60" spans="1:71" ht="13.5" hidden="1" customHeight="1">
      <c r="A60" s="467" t="s">
        <v>176</v>
      </c>
      <c r="B60" s="482"/>
      <c r="C60" s="475"/>
      <c r="D60" s="475"/>
      <c r="E60" s="496"/>
      <c r="F60" s="383"/>
      <c r="G60" s="384"/>
      <c r="H60" s="495"/>
      <c r="I60" s="378"/>
      <c r="J60" s="379"/>
      <c r="K60" s="380"/>
      <c r="L60" s="482" t="str">
        <f>IFERROR(('Daily-Prod.'!ADD60+'Daily-Prod.'!ACU60+'Daily-Prod.'!ACL60+'Daily-Prod.'!ACC60+'Daily-Prod.'!ABT60+'Daily-Prod.'!ABK60+'Daily-Prod.'!ABB60+'Daily-Prod.'!AAS60+'Daily-Prod.'!AAJ60+'Daily-Prod.'!AAA60+'Daily-Prod.'!ZR60+'Daily-Prod.'!ZI60+'Daily-Prod.'!YZ60+'Daily-Prod.'!YQ60+'Daily-Prod.'!YH60+'Daily-Prod.'!XY60+'Daily-Prod.'!XP60+'Daily-Prod.'!XG60+'Daily-Prod.'!WX60+'Daily-Prod.'!WO60+'Daily-Prod.'!WF60+'Daily-Prod.'!VW60+'Daily-Prod.'!VN60+'Daily-Prod.'!VE60+'Daily-Prod.'!UV60+'Daily-Prod.'!UM60+'Daily-Prod.'!UD60+'Daily-Prod.'!TU60)/O60,"")</f>
        <v/>
      </c>
      <c r="M60" s="475" t="str">
        <f>IFERROR(('Daily-Prod.'!ADE60+'Daily-Prod.'!ACV60+'Daily-Prod.'!ACM60+'Daily-Prod.'!ACD60+'Daily-Prod.'!ABU60+'Daily-Prod.'!ABL60+'Daily-Prod.'!ABC60+'Daily-Prod.'!AAT60+'Daily-Prod.'!AAK60+'Daily-Prod.'!AAB60+'Daily-Prod.'!ZS60+'Daily-Prod.'!ZJ60+'Daily-Prod.'!ZA60+'Daily-Prod.'!YR60+'Daily-Prod.'!YI60+'Daily-Prod.'!XZ60+'Daily-Prod.'!XQ60+'Daily-Prod.'!XH60+'Daily-Prod.'!WY60+'Daily-Prod.'!WP60+'Daily-Prod.'!WG60+'Daily-Prod.'!VX60+'Daily-Prod.'!VO60+'Daily-Prod.'!VF60+'Daily-Prod.'!UW60+'Daily-Prod.'!UN60+'Daily-Prod.'!UE60+'Daily-Prod.'!TV60)/O60,"")</f>
        <v/>
      </c>
      <c r="N60" s="475" t="str">
        <f>IFERROR(('Daily-Prod.'!ADH60+'Daily-Prod.'!ACY60+'Daily-Prod.'!ACP60+'Daily-Prod.'!ACG60+'Daily-Prod.'!ABX60+'Daily-Prod.'!ABO60+'Daily-Prod.'!ABF60+'Daily-Prod.'!AAW60+'Daily-Prod.'!AAN60+'Daily-Prod.'!AAE60+'Daily-Prod.'!ZV60+'Daily-Prod.'!ZM60+'Daily-Prod.'!ZD60+'Daily-Prod.'!YU60+'Daily-Prod.'!YL60+'Daily-Prod.'!YC60+'Daily-Prod.'!XT60+'Daily-Prod.'!XK60+'Daily-Prod.'!XB60+'Daily-Prod.'!WS60+'Daily-Prod.'!WJ60+'Daily-Prod.'!WA60+'Daily-Prod.'!VR60+'Daily-Prod.'!VI60+'Daily-Prod.'!UZ60+'Daily-Prod.'!UQ60+'Daily-Prod.'!UH60+'Daily-Prod.'!TY60+'Daily-Prod.'!ADG60+'Daily-Prod.'!ACX60+'Daily-Prod.'!ACO60+'Daily-Prod.'!ACF60+'Daily-Prod.'!ABW60+'Daily-Prod.'!ABN60+'Daily-Prod.'!ABE60+'Daily-Prod.'!AAV60+'Daily-Prod.'!AAM60+'Daily-Prod.'!AAD60+'Daily-Prod.'!ZU60+'Daily-Prod.'!ZL60+'Daily-Prod.'!ZC60+'Daily-Prod.'!YT60+'Daily-Prod.'!YK60+'Daily-Prod.'!YB60+'Daily-Prod.'!XS60+'Daily-Prod.'!XJ60+'Daily-Prod.'!XA60+'Daily-Prod.'!WR60+'Daily-Prod.'!WI60+'Daily-Prod.'!VZ60+'Daily-Prod.'!VQ60+'Daily-Prod.'!VH60+'Daily-Prod.'!UY60+'Daily-Prod.'!UP60+'Daily-Prod.'!UG60+'Daily-Prod.'!TX60)/O60,"")</f>
        <v/>
      </c>
      <c r="O60" s="496"/>
      <c r="P60" s="383"/>
      <c r="Q60" s="384"/>
      <c r="R60" s="495" t="str">
        <f>IFERROR((Q60/P60),"")</f>
        <v/>
      </c>
      <c r="S60" s="378" t="str">
        <f>IFERROR(AVERAGE('Daily-Prod.'!ADI60,'Daily-Prod.'!ACZ60,'Daily-Prod.'!ACQ60,'Daily-Prod.'!ACH60,'Daily-Prod.'!ABY60,'Daily-Prod.'!ABP60,'Daily-Prod.'!ABG60,'Daily-Prod.'!AAX60,'Daily-Prod.'!AAO60,'Daily-Prod.'!AAF60,'Daily-Prod.'!ZW60,'Daily-Prod.'!ZN60,'Daily-Prod.'!ZE60,'Daily-Prod.'!YV60,'Daily-Prod.'!YM60,'Daily-Prod.'!YD60,'Daily-Prod.'!XU60,'Daily-Prod.'!XL60,'Daily-Prod.'!XC60,'Daily-Prod.'!WT60,'Daily-Prod.'!WK60,'Daily-Prod.'!WB60,'Daily-Prod.'!VS60,'Daily-Prod.'!VJ60,'Daily-Prod.'!VA60,'Daily-Prod.'!UR60,'Daily-Prod.'!UI60,'Daily-Prod.'!TZ60),"")</f>
        <v/>
      </c>
      <c r="T60" s="379" t="str">
        <f>IFERROR(AVERAGE('Daily-Prod.'!ADJ60,'Daily-Prod.'!ADA60,'Daily-Prod.'!ACR60,'Daily-Prod.'!ACI60,'Daily-Prod.'!ABZ60,'Daily-Prod.'!ABQ60,'Daily-Prod.'!ABH60,'Daily-Prod.'!AAY60,'Daily-Prod.'!AAP60,'Daily-Prod.'!AAG60,'Daily-Prod.'!ZX60,'Daily-Prod.'!ZO60,'Daily-Prod.'!ZF60,'Daily-Prod.'!YW60,'Daily-Prod.'!YN60,'Daily-Prod.'!YE60,'Daily-Prod.'!XV60,'Daily-Prod.'!XM60,'Daily-Prod.'!XD60,'Daily-Prod.'!WU60,'Daily-Prod.'!WL60,'Daily-Prod.'!WC60,'Daily-Prod.'!VT60,'Daily-Prod.'!VK60,'Daily-Prod.'!VB60,'Daily-Prod.'!US60,'Daily-Prod.'!UJ60,'Daily-Prod.'!UA60),"")</f>
        <v/>
      </c>
      <c r="U60" s="380" t="str">
        <f>IFERROR(AVERAGE('Daily-Prod.'!ADK60,'Daily-Prod.'!ADB60,'Daily-Prod.'!ACS60,'Daily-Prod.'!ACJ60,'Daily-Prod.'!ACA60,'Daily-Prod.'!ABR60,'Daily-Prod.'!ABI60,'Daily-Prod.'!AAZ60,'Daily-Prod.'!AAQ60,'Daily-Prod.'!AAH60,'Daily-Prod.'!ZY60,'Daily-Prod.'!ZP60,'Daily-Prod.'!ZG60,'Daily-Prod.'!YX60,'Daily-Prod.'!YO60,'Daily-Prod.'!YF60,'Daily-Prod.'!XW60,'Daily-Prod.'!XN60,'Daily-Prod.'!XE60,'Daily-Prod.'!WV60,'Daily-Prod.'!WM60,'Daily-Prod.'!WD60,'Daily-Prod.'!VU60,'Daily-Prod.'!VL60,'Daily-Prod.'!VC60,'Daily-Prod.'!UT60,'Daily-Prod.'!UK60,'Daily-Prod.'!UB60),"")</f>
        <v/>
      </c>
      <c r="V60" s="482" t="str">
        <f>IFERROR(('Daily-Prod.'!ADN60+'Daily-Prod.'!ADE60+'Daily-Prod.'!ACV60+'Daily-Prod.'!ACM60+'Daily-Prod.'!ACD60+'Daily-Prod.'!ABU60+'Daily-Prod.'!ABL60+'Daily-Prod.'!ABC60+'Daily-Prod.'!AAT60+'Daily-Prod.'!AAK60+'Daily-Prod.'!AAB60+'Daily-Prod.'!ZS60+'Daily-Prod.'!ZJ60+'Daily-Prod.'!ZA60+'Daily-Prod.'!YR60+'Daily-Prod.'!YI60+'Daily-Prod.'!XZ60+'Daily-Prod.'!XQ60+'Daily-Prod.'!XH60+'Daily-Prod.'!WY60+'Daily-Prod.'!WP60+'Daily-Prod.'!WG60+'Daily-Prod.'!VX60+'Daily-Prod.'!VO60+'Daily-Prod.'!VF60+'Daily-Prod.'!UW60+'Daily-Prod.'!UN60+'Daily-Prod.'!UE60)/Y60,"")</f>
        <v/>
      </c>
      <c r="W60" s="475" t="str">
        <f>IFERROR(('Daily-Prod.'!ADO60+'Daily-Prod.'!ADF60+'Daily-Prod.'!ACW60+'Daily-Prod.'!ACN60+'Daily-Prod.'!ACE60+'Daily-Prod.'!ABV60+'Daily-Prod.'!ABM60+'Daily-Prod.'!ABD60+'Daily-Prod.'!AAU60+'Daily-Prod.'!AAL60+'Daily-Prod.'!AAC60+'Daily-Prod.'!ZT60+'Daily-Prod.'!ZK60+'Daily-Prod.'!ZB60+'Daily-Prod.'!YS60+'Daily-Prod.'!YJ60+'Daily-Prod.'!YA60+'Daily-Prod.'!XR60+'Daily-Prod.'!XI60+'Daily-Prod.'!WZ60+'Daily-Prod.'!WQ60+'Daily-Prod.'!WH60+'Daily-Prod.'!VY60+'Daily-Prod.'!VP60+'Daily-Prod.'!VG60+'Daily-Prod.'!UX60+'Daily-Prod.'!UO60+'Daily-Prod.'!UF60)/Y60,"")</f>
        <v/>
      </c>
      <c r="X60" s="475" t="str">
        <f>IFERROR(('Daily-Prod.'!ADR60+'Daily-Prod.'!ADI60+'Daily-Prod.'!ACZ60+'Daily-Prod.'!ACQ60+'Daily-Prod.'!ACH60+'Daily-Prod.'!ABY60+'Daily-Prod.'!ABP60+'Daily-Prod.'!ABG60+'Daily-Prod.'!AAX60+'Daily-Prod.'!AAO60+'Daily-Prod.'!AAF60+'Daily-Prod.'!ZW60+'Daily-Prod.'!ZN60+'Daily-Prod.'!ZE60+'Daily-Prod.'!YV60+'Daily-Prod.'!YM60+'Daily-Prod.'!YD60+'Daily-Prod.'!XU60+'Daily-Prod.'!XL60+'Daily-Prod.'!XC60+'Daily-Prod.'!WT60+'Daily-Prod.'!WK60+'Daily-Prod.'!WB60+'Daily-Prod.'!VS60+'Daily-Prod.'!VJ60+'Daily-Prod.'!VA60+'Daily-Prod.'!UR60+'Daily-Prod.'!UI60+'Daily-Prod.'!ADQ60+'Daily-Prod.'!ADH60+'Daily-Prod.'!ACY60+'Daily-Prod.'!ACP60+'Daily-Prod.'!ACG60+'Daily-Prod.'!ABX60+'Daily-Prod.'!ABO60+'Daily-Prod.'!ABF60+'Daily-Prod.'!AAW60+'Daily-Prod.'!AAN60+'Daily-Prod.'!AAE60+'Daily-Prod.'!ZV60+'Daily-Prod.'!ZM60+'Daily-Prod.'!ZD60+'Daily-Prod.'!YU60+'Daily-Prod.'!YL60+'Daily-Prod.'!YC60+'Daily-Prod.'!XT60+'Daily-Prod.'!XK60+'Daily-Prod.'!XB60+'Daily-Prod.'!WS60+'Daily-Prod.'!WJ60+'Daily-Prod.'!WA60+'Daily-Prod.'!VR60+'Daily-Prod.'!VI60+'Daily-Prod.'!UZ60+'Daily-Prod.'!UQ60+'Daily-Prod.'!UH60)/Y60,"")</f>
        <v/>
      </c>
      <c r="Y60" s="496"/>
      <c r="Z60" s="383"/>
      <c r="AA60" s="384"/>
      <c r="AB60" s="495" t="str">
        <f>IFERROR((AA60/Z60),"")</f>
        <v/>
      </c>
      <c r="AC60" s="378" t="str">
        <f>IFERROR(AVERAGE('Daily-Prod.'!ADS60,'Daily-Prod.'!ADJ60,'Daily-Prod.'!ADA60,'Daily-Prod.'!ACR60,'Daily-Prod.'!ACI60,'Daily-Prod.'!ABZ60,'Daily-Prod.'!ABQ60,'Daily-Prod.'!ABH60,'Daily-Prod.'!AAY60,'Daily-Prod.'!AAP60,'Daily-Prod.'!AAG60,'Daily-Prod.'!ZX60,'Daily-Prod.'!ZO60,'Daily-Prod.'!ZF60,'Daily-Prod.'!YW60,'Daily-Prod.'!YN60,'Daily-Prod.'!YE60,'Daily-Prod.'!XV60,'Daily-Prod.'!XM60,'Daily-Prod.'!XD60,'Daily-Prod.'!WU60,'Daily-Prod.'!WL60,'Daily-Prod.'!WC60,'Daily-Prod.'!VT60,'Daily-Prod.'!VK60,'Daily-Prod.'!VB60,'Daily-Prod.'!US60,'Daily-Prod.'!UJ60),"")</f>
        <v/>
      </c>
      <c r="AD60" s="379" t="str">
        <f>IFERROR(AVERAGE('Daily-Prod.'!ADT60,'Daily-Prod.'!ADK60,'Daily-Prod.'!ADB60,'Daily-Prod.'!ACS60,'Daily-Prod.'!ACJ60,'Daily-Prod.'!ACA60,'Daily-Prod.'!ABR60,'Daily-Prod.'!ABI60,'Daily-Prod.'!AAZ60,'Daily-Prod.'!AAQ60,'Daily-Prod.'!AAH60,'Daily-Prod.'!ZY60,'Daily-Prod.'!ZP60,'Daily-Prod.'!ZG60,'Daily-Prod.'!YX60,'Daily-Prod.'!YO60,'Daily-Prod.'!YF60,'Daily-Prod.'!XW60,'Daily-Prod.'!XN60,'Daily-Prod.'!XE60,'Daily-Prod.'!WV60,'Daily-Prod.'!WM60,'Daily-Prod.'!WD60,'Daily-Prod.'!VU60,'Daily-Prod.'!VL60,'Daily-Prod.'!VC60,'Daily-Prod.'!UT60,'Daily-Prod.'!UK60),"")</f>
        <v/>
      </c>
      <c r="AE60" s="380" t="str">
        <f>IFERROR(AVERAGE('Daily-Prod.'!ADU60,'Daily-Prod.'!ADL60,'Daily-Prod.'!ADC60,'Daily-Prod.'!ACT60,'Daily-Prod.'!ACK60,'Daily-Prod.'!ACB60,'Daily-Prod.'!ABS60,'Daily-Prod.'!ABJ60,'Daily-Prod.'!ABA60,'Daily-Prod.'!AAR60,'Daily-Prod.'!AAI60,'Daily-Prod.'!ZZ60,'Daily-Prod.'!ZQ60,'Daily-Prod.'!ZH60,'Daily-Prod.'!YY60,'Daily-Prod.'!YP60,'Daily-Prod.'!YG60,'Daily-Prod.'!XX60,'Daily-Prod.'!XO60,'Daily-Prod.'!XF60,'Daily-Prod.'!WW60,'Daily-Prod.'!WN60,'Daily-Prod.'!WE60,'Daily-Prod.'!VV60,'Daily-Prod.'!VM60,'Daily-Prod.'!VD60,'Daily-Prod.'!UU60,'Daily-Prod.'!UL60),"")</f>
        <v/>
      </c>
      <c r="AF60" s="482" t="str">
        <f>IFERROR(('Daily-Prod.'!AOG60+'Daily-Prod.'!ANX60+'Daily-Prod.'!ANO60+'Daily-Prod.'!ANF60+'Daily-Prod.'!AMW60+'Daily-Prod.'!AMN60+'Daily-Prod.'!AME60+'Daily-Prod.'!ALV60+'Daily-Prod.'!ALM60+'Daily-Prod.'!ALD60+'Daily-Prod.'!AKU60+'Daily-Prod.'!AKL60+'Daily-Prod.'!AKC60+'Daily-Prod.'!AJT60+'Daily-Prod.'!AJK60+'Daily-Prod.'!AJB60+'Daily-Prod.'!AIS60+'Daily-Prod.'!AIJ60+'Daily-Prod.'!AIA60+'Daily-Prod.'!AHR60+'Daily-Prod.'!AHI60+'Daily-Prod.'!AGZ60+'Daily-Prod.'!AGQ60+'Daily-Prod.'!AGH60+'Daily-Prod.'!AFY60+'Daily-Prod.'!AFP60+'Daily-Prod.'!AFG60+'Daily-Prod.'!AEX60+'Daily-Prod.'!AEO60+'Daily-Prod.'!AEF60+'Daily-Prod.'!ADW60)/AI60,"")</f>
        <v/>
      </c>
      <c r="AG60" s="475" t="str">
        <f>IFERROR(('Daily-Prod.'!AOH60+'Daily-Prod.'!ANY60+'Daily-Prod.'!ANP60+'Daily-Prod.'!ANG60+'Daily-Prod.'!AMX60+'Daily-Prod.'!AMO60+'Daily-Prod.'!AMF60+'Daily-Prod.'!ALW60+'Daily-Prod.'!ALN60+'Daily-Prod.'!ALE60+'Daily-Prod.'!AKV60+'Daily-Prod.'!AKM60+'Daily-Prod.'!AKD60+'Daily-Prod.'!AJU60+'Daily-Prod.'!AJL60+'Daily-Prod.'!AJC60+'Daily-Prod.'!AIT60+'Daily-Prod.'!AIK60+'Daily-Prod.'!AIB60+'Daily-Prod.'!AHS60+'Daily-Prod.'!AHJ60+'Daily-Prod.'!AHA60+'Daily-Prod.'!AGR60+'Daily-Prod.'!AGI60+'Daily-Prod.'!AFZ60+'Daily-Prod.'!AFQ60+'Daily-Prod.'!AFH60+'Daily-Prod.'!AEY60+'Daily-Prod.'!AEP60+'Daily-Prod.'!AEG60+'Daily-Prod.'!ADX60)/AI60,"")</f>
        <v/>
      </c>
      <c r="AH60" s="475" t="str">
        <f>IFERROR(('Daily-Prod.'!AOK60+'Daily-Prod.'!AOB60+'Daily-Prod.'!ANS60+'Daily-Prod.'!ANJ60+'Daily-Prod.'!ANA60+'Daily-Prod.'!AMR60+'Daily-Prod.'!AMI60+'Daily-Prod.'!ALZ60+'Daily-Prod.'!ALQ60+'Daily-Prod.'!ALH60+'Daily-Prod.'!AKY60+'Daily-Prod.'!AKP60+'Daily-Prod.'!AKG60+'Daily-Prod.'!AJX60+'Daily-Prod.'!AJO60+'Daily-Prod.'!AJF60+'Daily-Prod.'!AIW60+'Daily-Prod.'!AIN60+'Daily-Prod.'!AIE60+'Daily-Prod.'!AHV60+'Daily-Prod.'!AHM60+'Daily-Prod.'!AHD60+'Daily-Prod.'!AGU60+'Daily-Prod.'!AGL60+'Daily-Prod.'!AGC60+'Daily-Prod.'!AFT60+'Daily-Prod.'!AFK60+'Daily-Prod.'!AFB60+'Daily-Prod.'!AES60+'Daily-Prod.'!AEJ60+'Daily-Prod.'!AEA60+'Daily-Prod.'!AOJ60+'Daily-Prod.'!AOA60+'Daily-Prod.'!ANR60+'Daily-Prod.'!ANI60+'Daily-Prod.'!AMZ60+'Daily-Prod.'!AMQ60+'Daily-Prod.'!AMH60+'Daily-Prod.'!ALY60+'Daily-Prod.'!ALP60+'Daily-Prod.'!ALG60+'Daily-Prod.'!AKX60+'Daily-Prod.'!AKO60+'Daily-Prod.'!AKF60+'Daily-Prod.'!AJW60+'Daily-Prod.'!AJN60+'Daily-Prod.'!AJE60+'Daily-Prod.'!AIV60+'Daily-Prod.'!AIM60+'Daily-Prod.'!AID60+'Daily-Prod.'!AHU60+'Daily-Prod.'!AHL60+'Daily-Prod.'!AHC60+'Daily-Prod.'!AGT60+'Daily-Prod.'!AGK60+'Daily-Prod.'!AGB60+'Daily-Prod.'!AFS60+'Daily-Prod.'!AFJ60+'Daily-Prod.'!AFA60+'Daily-Prod.'!AER60+'Daily-Prod.'!AEI60+'Daily-Prod.'!ADZ60)/AI60,"")</f>
        <v/>
      </c>
      <c r="AI60" s="496"/>
      <c r="AJ60" s="383"/>
      <c r="AK60" s="384"/>
      <c r="AL60" s="495" t="str">
        <f>IFERROR((AK60/AJ60),"")</f>
        <v/>
      </c>
      <c r="AM60" s="378" t="str">
        <f>IFERROR(AVERAGE('Daily-Prod.'!AOL60,'Daily-Prod.'!AOC60,'Daily-Prod.'!ANT60,'Daily-Prod.'!ANK60,'Daily-Prod.'!ANB60,'Daily-Prod.'!AMS60,'Daily-Prod.'!AMJ60,'Daily-Prod.'!AMA60,'Daily-Prod.'!ALR60,'Daily-Prod.'!ALI60,'Daily-Prod.'!AKZ60,'Daily-Prod.'!AKQ60,'Daily-Prod.'!AKH60,'Daily-Prod.'!AJY60,'Daily-Prod.'!AJP60,'Daily-Prod.'!AJG60,'Daily-Prod.'!AIX60,'Daily-Prod.'!AIO60,'Daily-Prod.'!AIF60,'Daily-Prod.'!AHW60,'Daily-Prod.'!AHN60,'Daily-Prod.'!AHE60,'Daily-Prod.'!AGV60,'Daily-Prod.'!AGM60,'Daily-Prod.'!AGD60,'Daily-Prod.'!AFU60,'Daily-Prod.'!AFL60,'Daily-Prod.'!AFC60,'Daily-Prod.'!AET60,'Daily-Prod.'!AEK60,'Daily-Prod.'!AEB60),"")</f>
        <v/>
      </c>
      <c r="AN60" s="379"/>
      <c r="AO60" s="380" t="str">
        <f>IFERROR(AVERAGE('Daily-Prod.'!AON60,'Daily-Prod.'!AOE60,'Daily-Prod.'!ANV60,'Daily-Prod.'!ANM60,'Daily-Prod.'!AND60,'Daily-Prod.'!AMU60,'Daily-Prod.'!AML60,'Daily-Prod.'!AMC60,'Daily-Prod.'!ALT60,'Daily-Prod.'!ALK60,'Daily-Prod.'!ALB60,'Daily-Prod.'!AKS60,'Daily-Prod.'!AKJ60,'Daily-Prod.'!AKA60,'Daily-Prod.'!AJR60,'Daily-Prod.'!AJI60,'Daily-Prod.'!AIZ60,'Daily-Prod.'!AIQ60,'Daily-Prod.'!AIH60,'Daily-Prod.'!AHY60,'Daily-Prod.'!AHP60,'Daily-Prod.'!AHG60,'Daily-Prod.'!AGX60,'Daily-Prod.'!AGO60,'Daily-Prod.'!AGF60,'Daily-Prod.'!AFW60,'Daily-Prod.'!AFN60,'Daily-Prod.'!AFE60,'Daily-Prod.'!AEV60,'Daily-Prod.'!AEM60,'Daily-Prod.'!AED60),"")</f>
        <v/>
      </c>
      <c r="AP60" s="482" t="str">
        <f>IFERROR(('Daily-Prod.'!AYZ60+'Daily-Prod.'!AYQ60+'Daily-Prod.'!AYH60+'Daily-Prod.'!AXY60+'Daily-Prod.'!AXP60+'Daily-Prod.'!AXG60+'Daily-Prod.'!AWX60+'Daily-Prod.'!AWO60+'Daily-Prod.'!AWF60+'Daily-Prod.'!AVW60+'Daily-Prod.'!AVN60+'Daily-Prod.'!AVE60+'Daily-Prod.'!AUV60+'Daily-Prod.'!AUM60+'Daily-Prod.'!AUD60+'Daily-Prod.'!ATU60+'Daily-Prod.'!ATL60+'Daily-Prod.'!ATC60+'Daily-Prod.'!AST60+'Daily-Prod.'!ASK60+'Daily-Prod.'!ASB60+'Daily-Prod.'!ARS60+'Daily-Prod.'!ARJ60+'Daily-Prod.'!ARA60+'Daily-Prod.'!AQR60+'Daily-Prod.'!AQI60+'Daily-Prod.'!APZ60+'Daily-Prod.'!APQ60+'Daily-Prod.'!APH60+'Daily-Prod.'!AOY60+'Daily-Prod.'!AOP60)/AS60,"")</f>
        <v/>
      </c>
      <c r="AQ60" s="475" t="str">
        <f>IFERROR(('Daily-Prod.'!AZA60+'Daily-Prod.'!AYR60+'Daily-Prod.'!AYI60+'Daily-Prod.'!AXZ60+'Daily-Prod.'!AXQ60+'Daily-Prod.'!AXH60+'Daily-Prod.'!AWY60+'Daily-Prod.'!AWP60+'Daily-Prod.'!AWG60+'Daily-Prod.'!AVX60+'Daily-Prod.'!AVO60+'Daily-Prod.'!AVF60+'Daily-Prod.'!AUW60+'Daily-Prod.'!AUN60+'Daily-Prod.'!AUE60+'Daily-Prod.'!ATV60+'Daily-Prod.'!ATM60+'Daily-Prod.'!ATD60+'Daily-Prod.'!ASU60+'Daily-Prod.'!ASL60+'Daily-Prod.'!ASC60+'Daily-Prod.'!ART60+'Daily-Prod.'!ARK60+'Daily-Prod.'!ARB60+'Daily-Prod.'!AQS60+'Daily-Prod.'!AQJ60+'Daily-Prod.'!AQA60+'Daily-Prod.'!APR60+'Daily-Prod.'!API60+'Daily-Prod.'!AOZ60+'Daily-Prod.'!AOQ60)/AS60,"")</f>
        <v/>
      </c>
      <c r="AR60" s="475" t="str">
        <f>IFERROR(('Daily-Prod.'!AZC60+'Daily-Prod.'!AYT60+'Daily-Prod.'!AYK60+'Daily-Prod.'!AYB60+'Daily-Prod.'!AXS60+'Daily-Prod.'!AXJ60+'Daily-Prod.'!AXA60+'Daily-Prod.'!AWR60+'Daily-Prod.'!AWI60+'Daily-Prod.'!AVZ60+'Daily-Prod.'!AVQ60+'Daily-Prod.'!AVH60+'Daily-Prod.'!AUY60+'Daily-Prod.'!AUP60+'Daily-Prod.'!AUG60+'Daily-Prod.'!ATX60+'Daily-Prod.'!ATO60+'Daily-Prod.'!ATF60+'Daily-Prod.'!ASW60+'Daily-Prod.'!ASN60+'Daily-Prod.'!ASE60+'Daily-Prod.'!ARV60+'Daily-Prod.'!ARM60+'Daily-Prod.'!ARD60+'Daily-Prod.'!AQU60+'Daily-Prod.'!AQL60+'Daily-Prod.'!AQC60+'Daily-Prod.'!APT60+'Daily-Prod.'!APK60+'Daily-Prod.'!APB60+'Daily-Prod.'!AOS60+'Daily-Prod.'!AZD60+'Daily-Prod.'!AYU60+'Daily-Prod.'!AYL60+'Daily-Prod.'!AYC60+'Daily-Prod.'!AXT60+'Daily-Prod.'!AXK60+'Daily-Prod.'!AXB60+'Daily-Prod.'!AWS60+'Daily-Prod.'!AWJ60+'Daily-Prod.'!AWA60+'Daily-Prod.'!AVR60+'Daily-Prod.'!AVI60+'Daily-Prod.'!AUZ60+'Daily-Prod.'!AUQ60+'Daily-Prod.'!AUH60+'Daily-Prod.'!ATY60+'Daily-Prod.'!ATP60+'Daily-Prod.'!ATG60+'Daily-Prod.'!ASX60+'Daily-Prod.'!ASO60+'Daily-Prod.'!ASF60+'Daily-Prod.'!ARW60+'Daily-Prod.'!ARN60+'Daily-Prod.'!ARE60+'Daily-Prod.'!AQV60+'Daily-Prod.'!AQM60+'Daily-Prod.'!AQD60+'Daily-Prod.'!APU60+'Daily-Prod.'!APL60+'Daily-Prod.'!APC60+'Daily-Prod.'!AOT60)/AS60,"")</f>
        <v/>
      </c>
      <c r="AS60" s="496"/>
      <c r="AT60" s="383"/>
      <c r="AU60" s="384"/>
      <c r="AV60" s="495" t="str">
        <f>IFERROR((AU60/AT60),"")</f>
        <v/>
      </c>
      <c r="AW60" s="378" t="str">
        <f>IFERROR(AVERAGE('Daily-Prod.'!AZE60,'Daily-Prod.'!AYV60,'Daily-Prod.'!AYM60,'Daily-Prod.'!AYD60,'Daily-Prod.'!AXU60,'Daily-Prod.'!AXL60,'Daily-Prod.'!AXC60,'Daily-Prod.'!AWT60,'Daily-Prod.'!AWK60,'Daily-Prod.'!AWB60,'Daily-Prod.'!AVS60,'Daily-Prod.'!AVJ60,'Daily-Prod.'!AVA60,'Daily-Prod.'!AUR60,'Daily-Prod.'!AUI60,'Daily-Prod.'!ATZ60,'Daily-Prod.'!ATQ60,'Daily-Prod.'!ATH60,'Daily-Prod.'!ASY60,'Daily-Prod.'!ASP60,'Daily-Prod.'!ASG60,'Daily-Prod.'!ARX60,'Daily-Prod.'!ARO60,'Daily-Prod.'!ARF60,'Daily-Prod.'!AQW60,'Daily-Prod.'!AQN60,'Daily-Prod.'!AQE60,'Daily-Prod.'!APV60,'Daily-Prod.'!APM60,'Daily-Prod.'!APD60,'Daily-Prod.'!AOU60),"")</f>
        <v/>
      </c>
      <c r="AX60" s="379" t="str">
        <f>IFERROR(AVERAGE('Daily-Prod.'!AZF60,'Daily-Prod.'!AYW60,'Daily-Prod.'!AYN60,'Daily-Prod.'!AYE60,'Daily-Prod.'!AXV60,'Daily-Prod.'!AXM60,'Daily-Prod.'!AXD60,'Daily-Prod.'!AWU60,'Daily-Prod.'!AWL60,'Daily-Prod.'!AWC60,'Daily-Prod.'!AVT60,'Daily-Prod.'!AVK60,'Daily-Prod.'!AVB60,'Daily-Prod.'!AUS60,'Daily-Prod.'!AUJ60,'Daily-Prod.'!AUA60,'Daily-Prod.'!ATR60,'Daily-Prod.'!ATI60,'Daily-Prod.'!ASZ60,'Daily-Prod.'!ASQ60,'Daily-Prod.'!ASH60,'Daily-Prod.'!ARY60,'Daily-Prod.'!ARP60,'Daily-Prod.'!ARG60,'Daily-Prod.'!AQX60,'Daily-Prod.'!AQO60,'Daily-Prod.'!AQF60,'Daily-Prod.'!APW60,'Daily-Prod.'!APN60,'Daily-Prod.'!APE60,'Daily-Prod.'!AOV60),"")</f>
        <v/>
      </c>
      <c r="AY60" s="380" t="str">
        <f>IFERROR(AVERAGE('Daily-Prod.'!AZG60,'Daily-Prod.'!AYX60,'Daily-Prod.'!AYO60,'Daily-Prod.'!AYF60,'Daily-Prod.'!AXW60,'Daily-Prod.'!AXN60,'Daily-Prod.'!AXE60,'Daily-Prod.'!AWV60,'Daily-Prod.'!AWM60,'Daily-Prod.'!AWD60,'Daily-Prod.'!AVU60,'Daily-Prod.'!AVL60,'Daily-Prod.'!AVC60,'Daily-Prod.'!AUT60,'Daily-Prod.'!AUK60,'Daily-Prod.'!AUB60,'Daily-Prod.'!ATS60,'Daily-Prod.'!ATJ60,'Daily-Prod.'!ATA60,'Daily-Prod.'!ASR60,'Daily-Prod.'!ASI60,'Daily-Prod.'!ARZ60,'Daily-Prod.'!ARQ60,'Daily-Prod.'!ARH60,'Daily-Prod.'!AQY60,'Daily-Prod.'!AQP60,'Daily-Prod.'!AQG60,'Daily-Prod.'!APX60,'Daily-Prod.'!APO60,'Daily-Prod.'!APF60,'Daily-Prod.'!AOW60),"")</f>
        <v/>
      </c>
      <c r="AZ60" s="482">
        <f>IFERROR(('Daily-Prod.'!BJJ60+'Daily-Prod.'!BJA60+'Daily-Prod.'!BIR60+'Daily-Prod.'!BII60+'Daily-Prod.'!BHZ60+'Daily-Prod.'!BHQ60+'Daily-Prod.'!BHH60+'Daily-Prod.'!BGY60+'Daily-Prod.'!BGP60+'Daily-Prod.'!BGG60+'Daily-Prod.'!BFX60+'Daily-Prod.'!BFO60+'Daily-Prod.'!BFF60+'Daily-Prod.'!BEW60+'Daily-Prod.'!BEN60+'Daily-Prod.'!BEE60+'Daily-Prod.'!BDV60+'Daily-Prod.'!BDM60+'Daily-Prod.'!BDD60+'Daily-Prod.'!BCU60+'Daily-Prod.'!BCL60+'Daily-Prod.'!BCC60+'Daily-Prod.'!BBT60+'Daily-Prod.'!BBK60+'Daily-Prod.'!BBB60+'Daily-Prod.'!BAS60+'Daily-Prod.'!BAJ60+'Daily-Prod.'!BAA60+'Daily-Prod.'!AZR60+'Daily-Prod.'!AZI60)/BC60,"")</f>
        <v>0.4098360655737705</v>
      </c>
      <c r="BA60" s="475">
        <f>IFERROR(('Daily-Prod.'!BJK60+'Daily-Prod.'!BJB60+'Daily-Prod.'!BIS60+'Daily-Prod.'!BIJ60+'Daily-Prod.'!BIA60+'Daily-Prod.'!BHR60+'Daily-Prod.'!BHI60+'Daily-Prod.'!BGZ60+'Daily-Prod.'!BGQ60+'Daily-Prod.'!BGH60+'Daily-Prod.'!BFY60+'Daily-Prod.'!BFP60+'Daily-Prod.'!BFG60+'Daily-Prod.'!BEX60+'Daily-Prod.'!BEO60+'Daily-Prod.'!BEF60+'Daily-Prod.'!BDW60+'Daily-Prod.'!BDN60+'Daily-Prod.'!BDE60+'Daily-Prod.'!BCV60+'Daily-Prod.'!BCM60+'Daily-Prod.'!BCD60+'Daily-Prod.'!BBU60+'Daily-Prod.'!BBL60+'Daily-Prod.'!BBC60+'Daily-Prod.'!BAT60+'Daily-Prod.'!BAK60+'Daily-Prod.'!BAB60+'Daily-Prod.'!AZS60+'Daily-Prod.'!AZJ60)/BC60,"")</f>
        <v>0.13114754098360656</v>
      </c>
      <c r="BB60" s="475">
        <f>IFERROR(('Daily-Prod.'!BJM60+'Daily-Prod.'!BJD60+'Daily-Prod.'!BIU60+'Daily-Prod.'!BIL60+'Daily-Prod.'!BIC60+'Daily-Prod.'!BHT60+'Daily-Prod.'!BHK60+'Daily-Prod.'!BHB60+'Daily-Prod.'!BGS60+'Daily-Prod.'!BGJ60+'Daily-Prod.'!BGA60+'Daily-Prod.'!BFR60+'Daily-Prod.'!BFI60+'Daily-Prod.'!BEZ60+'Daily-Prod.'!BEQ60+'Daily-Prod.'!BEH60+'Daily-Prod.'!BDY60+'Daily-Prod.'!BDP60+'Daily-Prod.'!BDG60+'Daily-Prod.'!BCX60+'Daily-Prod.'!BCO60+'Daily-Prod.'!BCF60+'Daily-Prod.'!BBW60+'Daily-Prod.'!BBN60+'Daily-Prod.'!BBE60+'Daily-Prod.'!BAV60+'Daily-Prod.'!BAM60+'Daily-Prod.'!BAD60+'Daily-Prod.'!AZU60+'Daily-Prod.'!AZL60+'Daily-Prod.'!BJN60+'Daily-Prod.'!BJE60+'Daily-Prod.'!BIV60+'Daily-Prod.'!BIM60+'Daily-Prod.'!BID60+'Daily-Prod.'!BHU60+'Daily-Prod.'!BHL60+'Daily-Prod.'!BHC60+'Daily-Prod.'!BGT60+'Daily-Prod.'!BGK60+'Daily-Prod.'!BGB60+'Daily-Prod.'!BFS60+'Daily-Prod.'!BFJ60+'Daily-Prod.'!BFA60+'Daily-Prod.'!BER60+'Daily-Prod.'!BEI60+'Daily-Prod.'!BDZ60+'Daily-Prod.'!BDQ60+'Daily-Prod.'!BDH60+'Daily-Prod.'!BCY60+'Daily-Prod.'!BCP60+'Daily-Prod.'!BCG60+'Daily-Prod.'!BBX60+'Daily-Prod.'!BBO60+'Daily-Prod.'!BBF60+'Daily-Prod.'!BAW60+'Daily-Prod.'!BAN60+'Daily-Prod.'!BAE60+'Daily-Prod.'!AZV60+'Daily-Prod.'!AZM60)/BC60,"")</f>
        <v>0.45901639344262296</v>
      </c>
      <c r="BC60" s="496">
        <f>IFERROR(('Daily-Prod.'!BJO60+'Daily-Prod.'!BJF60+'Daily-Prod.'!BIW60+'Daily-Prod.'!BIN60+'Daily-Prod.'!BIE60+'Daily-Prod.'!BHV60+'Daily-Prod.'!BHM60+'Daily-Prod.'!BHD60+'Daily-Prod.'!BGU60+'Daily-Prod.'!BGL60+'Daily-Prod.'!BGC60+'Daily-Prod.'!BFT60+'Daily-Prod.'!BFK60+'Daily-Prod.'!BFB60+'Daily-Prod.'!BES60+'Daily-Prod.'!BEJ60+'Daily-Prod.'!BEA60+'Daily-Prod.'!BDR60+'Daily-Prod.'!BDI60+'Daily-Prod.'!BCZ60+'Daily-Prod.'!BCQ60+'Daily-Prod.'!BCH60+'Daily-Prod.'!BBY60+'Daily-Prod.'!BBP60+'Daily-Prod.'!BBG60+'Daily-Prod.'!BAX60+'Daily-Prod.'!BAO60+'Daily-Prod.'!BAF60+'Daily-Prod.'!AZW60+'Daily-Prod.'!AZN60),"")</f>
        <v>122</v>
      </c>
      <c r="BD60" s="166"/>
      <c r="BE60" s="168"/>
      <c r="BF60" s="171"/>
      <c r="BG60" s="67">
        <f>IFERROR(AVERAGE('Daily-Prod.'!BJO60,'Daily-Prod.'!BJF60,'Daily-Prod.'!BIW60,'Daily-Prod.'!BIN60,'Daily-Prod.'!BIE60,'Daily-Prod.'!BHV60,'Daily-Prod.'!BHM60,'Daily-Prod.'!BHD60,'Daily-Prod.'!BGU60,'Daily-Prod.'!BGL60,'Daily-Prod.'!BGC60,'Daily-Prod.'!BFT60,'Daily-Prod.'!BFK60,'Daily-Prod.'!BFB60,'Daily-Prod.'!BES60,'Daily-Prod.'!BEJ60,'Daily-Prod.'!BEA60,'Daily-Prod.'!BDR60,'Daily-Prod.'!BDI60,'Daily-Prod.'!BCZ60,'Daily-Prod.'!BCQ60,'Daily-Prod.'!BCH60,'Daily-Prod.'!BBY60,'Daily-Prod.'!BBP60,'Daily-Prod.'!BBG60,'Daily-Prod.'!BAX60,'Daily-Prod.'!BAO60,'Daily-Prod.'!BAF60,'Daily-Prod.'!AZW60,'Daily-Prod.'!AZN60),"")</f>
        <v>7.625</v>
      </c>
      <c r="BH60" s="175" t="str">
        <f>IFERROR(AVERAGE('Daily-Prod.'!BJP60,'Daily-Prod.'!BJG60,'Daily-Prod.'!BIX60,'Daily-Prod.'!BIO60,'Daily-Prod.'!BIF60,'Daily-Prod.'!BHW60,'Daily-Prod.'!BHN60,'Daily-Prod.'!BHE60,'Daily-Prod.'!BGV60,'Daily-Prod.'!BGM60,'Daily-Prod.'!BGD60,'Daily-Prod.'!BFU60,'Daily-Prod.'!BFL60,'Daily-Prod.'!BFC60,'Daily-Prod.'!BET60,'Daily-Prod.'!BEK60,'Daily-Prod.'!BEB60,'Daily-Prod.'!BDS60,'Daily-Prod.'!BDJ60,'Daily-Prod.'!BDA60,'Daily-Prod.'!BCR60,'Daily-Prod.'!BCI60,'Daily-Prod.'!BBZ60,'Daily-Prod.'!BBQ60,'Daily-Prod.'!BBH60,'Daily-Prod.'!BAY60,'Daily-Prod.'!BAP60,'Daily-Prod.'!BAG60,'Daily-Prod.'!AZX60,'Daily-Prod.'!AZO60),"")</f>
        <v/>
      </c>
      <c r="BI60" s="171" t="str">
        <f>IFERROR(AVERAGE('Daily-Prod.'!BJQ60,'Daily-Prod.'!BJH60,'Daily-Prod.'!BIY60,'Daily-Prod.'!BIP60,'Daily-Prod.'!BIG60,'Daily-Prod.'!BHX60,'Daily-Prod.'!BHO60,'Daily-Prod.'!BHF60,'Daily-Prod.'!BGW60,'Daily-Prod.'!BGN60,'Daily-Prod.'!BGE60,'Daily-Prod.'!BFV60,'Daily-Prod.'!BFM60,'Daily-Prod.'!BFD60,'Daily-Prod.'!BEU60,'Daily-Prod.'!BEL60,'Daily-Prod.'!BEC60,'Daily-Prod.'!BDT60,'Daily-Prod.'!BDK60,'Daily-Prod.'!BDB60,'Daily-Prod.'!BCS60,'Daily-Prod.'!BCJ60,'Daily-Prod.'!BCA60,'Daily-Prod.'!BBR60,'Daily-Prod.'!BBI60,'Daily-Prod.'!BAZ60,'Daily-Prod.'!BAQ60,'Daily-Prod.'!BAH60,'Daily-Prod.'!AZY60,'Daily-Prod.'!AZP60),"")</f>
        <v/>
      </c>
      <c r="BJ60" s="482">
        <f>IFERROR((('Daily-Prod.'!BUC60+'Daily-Prod.'!BTT60+'Daily-Prod.'!BTK60+'Daily-Prod.'!BTB60+'Daily-Prod.'!BSS60+'Daily-Prod.'!BSJ60+'Daily-Prod.'!BSA60+'Daily-Prod.'!BRR60+'Daily-Prod.'!BRI60+'Daily-Prod.'!BQZ60+'Daily-Prod.'!BQQ60+'Daily-Prod.'!BQH60+'Daily-Prod.'!BPY60+'Daily-Prod.'!BPP60+'Daily-Prod.'!BPG60+'Daily-Prod.'!BOX60+'Daily-Prod.'!BOO60+'Daily-Prod.'!BOF60+'Daily-Prod.'!BNW60+'Daily-Prod.'!BNN60+'Daily-Prod.'!BNE60+'Daily-Prod.'!BMV60+'Daily-Prod.'!BMM60+'Daily-Prod.'!BMD60+'Daily-Prod.'!BLU60+'Daily-Prod.'!BLL60+'Daily-Prod.'!BLC60+'Daily-Prod.'!BKT60+'Daily-Prod.'!BKK60+'Daily-Prod.'!BKB60+'Daily-Prod.'!BJS60)/BM60),"")</f>
        <v>0.54450261780104714</v>
      </c>
      <c r="BK60" s="475">
        <f>IFERROR((('Daily-Prod.'!BUD60+'Daily-Prod.'!BTU60+'Daily-Prod.'!BTL60+'Daily-Prod.'!BTC60+'Daily-Prod.'!BST60+'Daily-Prod.'!BSK60+'Daily-Prod.'!BSB60+'Daily-Prod.'!BRS60+'Daily-Prod.'!BRJ60+'Daily-Prod.'!BRA60+'Daily-Prod.'!BQR60+'Daily-Prod.'!BQI60+'Daily-Prod.'!BPZ60+'Daily-Prod.'!BPQ60+'Daily-Prod.'!BPH60+'Daily-Prod.'!BOY60+'Daily-Prod.'!BOP60+'Daily-Prod.'!BOG60+'Daily-Prod.'!BNX60+'Daily-Prod.'!BNO60+'Daily-Prod.'!BNF60+'Daily-Prod.'!BMW60+'Daily-Prod.'!BMN60+'Daily-Prod.'!BME60+'Daily-Prod.'!BLV60+'Daily-Prod.'!BLM60+'Daily-Prod.'!BLD60+'Daily-Prod.'!BKU60+'Daily-Prod.'!BKL60+'Daily-Prod.'!BKC60+'Daily-Prod.'!BJT60)/BM60),"")</f>
        <v>0.14659685863874344</v>
      </c>
      <c r="BL60" s="475">
        <f>IFERROR((('Daily-Prod.'!BUG60+'Daily-Prod.'!BTX60+'Daily-Prod.'!BTO60+'Daily-Prod.'!BTF60+'Daily-Prod.'!BSW60+'Daily-Prod.'!BSN60+'Daily-Prod.'!BSE60+'Daily-Prod.'!BRV60+'Daily-Prod.'!BRM60+'Daily-Prod.'!BRD60+'Daily-Prod.'!BQU60+'Daily-Prod.'!BQL60+'Daily-Prod.'!BQC60+'Daily-Prod.'!BPT60+'Daily-Prod.'!BPK60+'Daily-Prod.'!BPB60+'Daily-Prod.'!BOS60+'Daily-Prod.'!BOJ60+'Daily-Prod.'!BOA60+'Daily-Prod.'!BNR60+'Daily-Prod.'!BNI60+'Daily-Prod.'!BMZ60+'Daily-Prod.'!BMQ60+'Daily-Prod.'!BMH60+'Daily-Prod.'!BLY60+'Daily-Prod.'!BLP60+'Daily-Prod.'!BLG60+'Daily-Prod.'!BKX60+'Daily-Prod.'!BKO60+'Daily-Prod.'!BKF60+'Daily-Prod.'!BJW60+'Daily-Prod.'!BUF60+'Daily-Prod.'!BTW60+'Daily-Prod.'!BTN60+'Daily-Prod.'!BTE60+'Daily-Prod.'!BSV60+'Daily-Prod.'!BSM60+'Daily-Prod.'!BSD60+'Daily-Prod.'!BRU60+'Daily-Prod.'!BRL60+'Daily-Prod.'!BRC60+'Daily-Prod.'!BQT60+'Daily-Prod.'!BQK60+'Daily-Prod.'!BQB60+'Daily-Prod.'!BPS60+'Daily-Prod.'!BPJ60+'Daily-Prod.'!BPA60+'Daily-Prod.'!BOR60+'Daily-Prod.'!BOI60+'Daily-Prod.'!BNZ60+'Daily-Prod.'!BNQ60+'Daily-Prod.'!BNH60+'Daily-Prod.'!BMY60+'Daily-Prod.'!BMP60+'Daily-Prod.'!BMG60+'Daily-Prod.'!BLX60+'Daily-Prod.'!BLO60+'Daily-Prod.'!BLF60+'Daily-Prod.'!BKW60+'Daily-Prod.'!BKN60+'Daily-Prod.'!BKE60+'Daily-Prod.'!BJV60)/BM60),"")</f>
        <v>0.30890052356020942</v>
      </c>
      <c r="BM60" s="496">
        <f>IFERROR(('Daily-Prod.'!BUH60+'Daily-Prod.'!BTY60+'Daily-Prod.'!BTP60+'Daily-Prod.'!BTG60+'Daily-Prod.'!BSX60+'Daily-Prod.'!BSO60+'Daily-Prod.'!BSF60+'Daily-Prod.'!BRW60+'Daily-Prod.'!BRN60+'Daily-Prod.'!BRE60+'Daily-Prod.'!BQV60+'Daily-Prod.'!BQM60+'Daily-Prod.'!BQD60+'Daily-Prod.'!BPU60+'Daily-Prod.'!BPL60+'Daily-Prod.'!BPC60+'Daily-Prod.'!BOT60+'Daily-Prod.'!BOK60+'Daily-Prod.'!BOB60+'Daily-Prod.'!BNS60+'Daily-Prod.'!BNJ60+'Daily-Prod.'!BNA60+'Daily-Prod.'!BMR60+'Daily-Prod.'!BMI60+'Daily-Prod.'!BLZ60+'Daily-Prod.'!BLQ60+'Daily-Prod.'!BLH60+'Daily-Prod.'!BKY60+'Daily-Prod.'!BKP60+'Daily-Prod.'!BKG60+'Daily-Prod.'!BJX60),"")</f>
        <v>191</v>
      </c>
      <c r="BN60" s="166"/>
      <c r="BO60" s="168"/>
      <c r="BP60" s="171" t="str">
        <f>IFERROR((BO60/BN60),"")</f>
        <v/>
      </c>
      <c r="BQ60" s="67">
        <f ca="1">IFERROR(AVERAGE(('Daily-Prod.'!BUH60,'Daily-Prod.'!BTY60,'Daily-Prod.'!BTP60,'Daily-Prod.'!BTG60,'Daily-Prod.'!BSX60,'Daily-Prod.'!BSO60,'Daily-Prod.'!BSF60,'Daily-Prod.'!BRW60,'Daily-Prod.'!BRN60,'Daily-Prod.'!BRE60,'Daily-Prod.'!BQV60,'Daily-Prod.'!BQM60,'Daily-Prod.'!BQD60,'Daily-Prod.'!BPU60,'Daily-Prod.'!BPL60,'Daily-Prod.'!BPC60,'Daily-Prod.'!BOT60,'Daily-Prod.'!BOK60,'Daily-Prod.'!BOB60,'Daily-Prod.'!BNS60,'Daily-Prod.'!BNJ60,'Daily-Prod.'!BNA60,'Daily-Prod.'!BMR60,'Daily-Prod.'!BMI60,'Daily-Prod.'!BLZ60,'Daily-Prod.'!BLQ60,'Daily-Prod.'!BLH60,'Daily-Prod.'!BKY60,'Daily-Prod.'!BKP60,'Daily-Prod.'!BKG60,'Daily-Prod.'!BJX60)),"")</f>
        <v>9.0952380952380949</v>
      </c>
      <c r="BR60" s="175"/>
      <c r="BS60" s="171" t="str">
        <f>IFERROR((AVERAGE('Daily-Prod.'!BUJ60,'Daily-Prod.'!BUA60,'Daily-Prod.'!BTR60,'Daily-Prod.'!BTI60,'Daily-Prod.'!BSZ60,'Daily-Prod.'!BSQ60,'Daily-Prod.'!BSH60,'Daily-Prod.'!BRY60,'Daily-Prod.'!BRP60,'Daily-Prod.'!BRG60,'Daily-Prod.'!BQX60,'Daily-Prod.'!BQO60,'Daily-Prod.'!BQF60,'Daily-Prod.'!BPW60,'Daily-Prod.'!BPN60,'Daily-Prod.'!BPE60,'Daily-Prod.'!BOV60,'Daily-Prod.'!BOM60,'Daily-Prod.'!BOD60,'Daily-Prod.'!BNU60,'Daily-Prod.'!BNL60,'Daily-Prod.'!BNC60,'Daily-Prod.'!BMT60,'Daily-Prod.'!BMK60,'Daily-Prod.'!BMB60,'Daily-Prod.'!BLS60,'Daily-Prod.'!BLJ60,'Daily-Prod.'!BLA60,'Daily-Prod.'!BKR60,'Daily-Prod.'!BKI60,'Daily-Prod.'!BJZ60)),"")</f>
        <v/>
      </c>
    </row>
    <row r="61" spans="1:71" ht="13.5">
      <c r="A61" s="453" t="s">
        <v>156</v>
      </c>
      <c r="B61" s="482">
        <f>IFERROR(('Daily-Prod.'!JC61+'Daily-Prod.'!IT61+'Daily-Prod.'!IK61+'Daily-Prod.'!IB61+'Daily-Prod.'!HS61+'Daily-Prod.'!HJ61+'Daily-Prod.'!HA61+'Daily-Prod.'!GR61+'Daily-Prod.'!GI61+'Daily-Prod.'!FZ61+'Daily-Prod.'!FQ61+'Daily-Prod.'!FH61+'Daily-Prod.'!EY61+'Daily-Prod.'!EP61+'Daily-Prod.'!EG61+'Daily-Prod.'!DX61+'Daily-Prod.'!DO61+'Daily-Prod.'!DF61+'Daily-Prod.'!CW61+'Daily-Prod.'!CN61+'Daily-Prod.'!CE61+'Daily-Prod.'!BV61+'Daily-Prod.'!BM61+'Daily-Prod.'!BD61+'Daily-Prod.'!AU61+'Daily-Prod.'!AL61+'Daily-Prod.'!AC61+'Daily-Prod.'!T61+'Daily-Prod.'!K61+'Daily-Prod.'!B61)/E61,"")</f>
        <v>0.42322097378277151</v>
      </c>
      <c r="C61" s="475">
        <f>IFERROR(('Daily-Prod.'!JD61+'Daily-Prod.'!IU61+'Daily-Prod.'!IL61+'Daily-Prod.'!IC61+'Daily-Prod.'!HT61+'Daily-Prod.'!HK61+'Daily-Prod.'!HB61+'Daily-Prod.'!GS61+'Daily-Prod.'!GJ61+'Daily-Prod.'!GA61+'Daily-Prod.'!FR61+'Daily-Prod.'!FI61+'Daily-Prod.'!EZ61+'Daily-Prod.'!EQ61+'Daily-Prod.'!EH61+'Daily-Prod.'!DY61+'Daily-Prod.'!DP61+'Daily-Prod.'!DG61+'Daily-Prod.'!CX61+'Daily-Prod.'!CO61+'Daily-Prod.'!CF61+'Daily-Prod.'!BW61+'Daily-Prod.'!BN61+'Daily-Prod.'!BE61+'Daily-Prod.'!AV61+'Daily-Prod.'!AM61+'Daily-Prod.'!AD61+'Daily-Prod.'!U61+'Daily-Prod.'!L61+'Daily-Prod.'!C61)/E61,"")</f>
        <v>0.20973782771535582</v>
      </c>
      <c r="D61" s="475">
        <f>IFERROR(('Daily-Prod.'!JF61+'Daily-Prod.'!IW61+'Daily-Prod.'!IN61+'Daily-Prod.'!IE61+'Daily-Prod.'!HV61+'Daily-Prod.'!HM61+'Daily-Prod.'!HD61+'Daily-Prod.'!GU61+'Daily-Prod.'!GL61+'Daily-Prod.'!GC61+'Daily-Prod.'!FT61+'Daily-Prod.'!FK61+'Daily-Prod.'!FB61+'Daily-Prod.'!ES61+'Daily-Prod.'!EJ61+'Daily-Prod.'!EA61+'Daily-Prod.'!DR61+'Daily-Prod.'!DI61+'Daily-Prod.'!CZ61+'Daily-Prod.'!CQ61+'Daily-Prod.'!CH61+'Daily-Prod.'!BY61+'Daily-Prod.'!BP61+'Daily-Prod.'!BG61+'Daily-Prod.'!AX61+'Daily-Prod.'!AO61+'Daily-Prod.'!AF61+'Daily-Prod.'!W61+'Daily-Prod.'!N61+'Daily-Prod.'!E61+'Daily-Prod.'!JG61+'Daily-Prod.'!IX61+'Daily-Prod.'!IO61+'Daily-Prod.'!IF61+'Daily-Prod.'!HW61+'Daily-Prod.'!HN61+'Daily-Prod.'!HE61+'Daily-Prod.'!GV61+'Daily-Prod.'!GM61+'Daily-Prod.'!GD61+'Daily-Prod.'!FU61+'Daily-Prod.'!FL61+'Daily-Prod.'!FC61+'Daily-Prod.'!ET61+'Daily-Prod.'!EK61+'Daily-Prod.'!EB61+'Daily-Prod.'!DS61+'Daily-Prod.'!DJ61+'Daily-Prod.'!DA61+'Daily-Prod.'!CR61+'Daily-Prod.'!CI61+'Daily-Prod.'!BZ61+'Daily-Prod.'!BQ61+'Daily-Prod.'!BH61+'Daily-Prod.'!AY61+'Daily-Prod.'!AP61+'Daily-Prod.'!AG61+'Daily-Prod.'!X61+'Daily-Prod.'!O61+'Daily-Prod.'!F61)/E61,"")</f>
        <v>0.36704119850187267</v>
      </c>
      <c r="E61" s="496">
        <f>IFERROR(('Daily-Prod.'!JH61+'Daily-Prod.'!IY61+'Daily-Prod.'!IP61+'Daily-Prod.'!IG61+'Daily-Prod.'!HX61+'Daily-Prod.'!HO61+'Daily-Prod.'!HF61+'Daily-Prod.'!GW61+'Daily-Prod.'!GN61+'Daily-Prod.'!GE61+'Daily-Prod.'!FV61+'Daily-Prod.'!FM61+'Daily-Prod.'!FD61+'Daily-Prod.'!EU61+'Daily-Prod.'!EL61+'Daily-Prod.'!EC61+'Daily-Prod.'!DT61+'Daily-Prod.'!DK61+'Daily-Prod.'!DB61+'Daily-Prod.'!CS61+'Daily-Prod.'!CJ61+'Daily-Prod.'!CA61+'Daily-Prod.'!BR61+'Daily-Prod.'!BI61+'Daily-Prod.'!AZ61+'Daily-Prod.'!AQ61+'Daily-Prod.'!AH61+'Daily-Prod.'!Y61+'Daily-Prod.'!P61+'Daily-Prod.'!G61),"")</f>
        <v>267</v>
      </c>
      <c r="F61" s="383"/>
      <c r="G61" s="384">
        <f>IFERROR(('Daily-Prod.'!JJ61+'Daily-Prod.'!JA61+'Daily-Prod.'!IR61+'Daily-Prod.'!II61+'Daily-Prod.'!HZ61+'Daily-Prod.'!HQ61+'Daily-Prod.'!HH61+'Daily-Prod.'!GY61+'Daily-Prod.'!GP61+'Daily-Prod.'!GG61+'Daily-Prod.'!FX61+'Daily-Prod.'!FO61+'Daily-Prod.'!FF61+'Daily-Prod.'!EW61+'Daily-Prod.'!EN61+'Daily-Prod.'!EE61+'Daily-Prod.'!DV61+'Daily-Prod.'!DM61+'Daily-Prod.'!DD61+'Daily-Prod.'!CU61+'Daily-Prod.'!CL61+'Daily-Prod.'!CC61+'Daily-Prod.'!BT61+'Daily-Prod.'!BK61+'Daily-Prod.'!BB61+'Daily-Prod.'!AS61+'Daily-Prod.'!AJ61+'Daily-Prod.'!AA61+'Daily-Prod.'!R61+'Daily-Prod.'!I61),"")</f>
        <v>0</v>
      </c>
      <c r="H61" s="495" t="str">
        <f t="shared" ref="H61:H63" si="34">IFERROR((G61/F61),"")</f>
        <v/>
      </c>
      <c r="I61" s="378">
        <f>IFERROR(AVERAGE('Daily-Prod.'!JH61,'Daily-Prod.'!IY61,'Daily-Prod.'!IP61,'Daily-Prod.'!IG61,'Daily-Prod.'!HX61,'Daily-Prod.'!HO61,'Daily-Prod.'!HF61,'Daily-Prod.'!GW61,'Daily-Prod.'!GN61,'Daily-Prod.'!GE61,'Daily-Prod.'!FV61,'Daily-Prod.'!FM61,'Daily-Prod.'!FD61,'Daily-Prod.'!EU61,'Daily-Prod.'!EL61,'Daily-Prod.'!EC61,'Daily-Prod.'!DT61,'Daily-Prod.'!DK61,'Daily-Prod.'!DB61,'Daily-Prod.'!CS61,'Daily-Prod.'!CJ61,'Daily-Prod.'!CA61,'Daily-Prod.'!BR61,'Daily-Prod.'!BI61,'Daily-Prod.'!AZ61,'Daily-Prod.'!AQ61,'Daily-Prod.'!AH61,'Daily-Prod.'!Y61,'Daily-Prod.'!P61,'Daily-Prod.'!G61),"")</f>
        <v>15.705882352941176</v>
      </c>
      <c r="J61" s="379" t="str">
        <f>IFERROR(AVERAGE('Daily-Prod.'!JI61,'Daily-Prod.'!IZ61,'Daily-Prod.'!IQ61,'Daily-Prod.'!IH61,'Daily-Prod.'!HY61,'Daily-Prod.'!HP61,'Daily-Prod.'!HG61,'Daily-Prod.'!GX61,'Daily-Prod.'!GO61,'Daily-Prod.'!GF61,'Daily-Prod.'!FW61,'Daily-Prod.'!FN61,'Daily-Prod.'!FE61,'Daily-Prod.'!EV61,'Daily-Prod.'!EM61,'Daily-Prod.'!ED61,'Daily-Prod.'!DU61,'Daily-Prod.'!DL61,'Daily-Prod.'!DC61,'Daily-Prod.'!CT61,'Daily-Prod.'!CK61,'Daily-Prod.'!CB61,'Daily-Prod.'!BS61,'Daily-Prod.'!BJ61,'Daily-Prod.'!BA61,'Daily-Prod.'!AR61,'Daily-Prod.'!AI61,'Daily-Prod.'!Z61,'Daily-Prod.'!Q61,'Daily-Prod.'!H61),"")</f>
        <v/>
      </c>
      <c r="K61" s="380" t="str">
        <f>IFERROR(AVERAGE('Daily-Prod.'!JJ61,'Daily-Prod.'!JA61,'Daily-Prod.'!IR61,'Daily-Prod.'!II61,'Daily-Prod.'!HZ61,'Daily-Prod.'!HQ61,'Daily-Prod.'!HH61,'Daily-Prod.'!GY61,'Daily-Prod.'!GP61,'Daily-Prod.'!GG61,'Daily-Prod.'!FX61,'Daily-Prod.'!FO61,'Daily-Prod.'!FF61,'Daily-Prod.'!EW61,'Daily-Prod.'!EN61,'Daily-Prod.'!EE61,'Daily-Prod.'!DV61,'Daily-Prod.'!DM61,'Daily-Prod.'!DD61,'Daily-Prod.'!CU61,'Daily-Prod.'!CL61,'Daily-Prod.'!CC61,'Daily-Prod.'!BT61,'Daily-Prod.'!BK61,'Daily-Prod.'!BB61,'Daily-Prod.'!AS61,'Daily-Prod.'!AJ61,'Daily-Prod.'!AA61,'Daily-Prod.'!R61,'Daily-Prod.'!I61),"")</f>
        <v/>
      </c>
      <c r="L61" s="482"/>
      <c r="M61" s="475"/>
      <c r="N61" s="475"/>
      <c r="O61" s="496"/>
      <c r="P61" s="383"/>
      <c r="Q61" s="384"/>
      <c r="R61" s="495" t="str">
        <f t="shared" ref="R61:R63" si="35">IFERROR((Q61/P61),"")</f>
        <v/>
      </c>
      <c r="S61" s="378"/>
      <c r="T61" s="379"/>
      <c r="U61" s="380"/>
      <c r="V61" s="482"/>
      <c r="W61" s="475"/>
      <c r="X61" s="475"/>
      <c r="Y61" s="496"/>
      <c r="Z61" s="383"/>
      <c r="AA61" s="384"/>
      <c r="AB61" s="495"/>
      <c r="AC61" s="378"/>
      <c r="AD61" s="379"/>
      <c r="AE61" s="380"/>
      <c r="AF61" s="482"/>
      <c r="AG61" s="475"/>
      <c r="AH61" s="475"/>
      <c r="AI61" s="496"/>
      <c r="AJ61" s="383"/>
      <c r="AK61" s="384"/>
      <c r="AL61" s="495"/>
      <c r="AM61" s="378"/>
      <c r="AN61" s="379"/>
      <c r="AO61" s="380"/>
      <c r="AP61" s="482"/>
      <c r="AQ61" s="475"/>
      <c r="AR61" s="475"/>
      <c r="AS61" s="496"/>
      <c r="AT61" s="383"/>
      <c r="AU61" s="384"/>
      <c r="AV61" s="495"/>
      <c r="AW61" s="378"/>
      <c r="AX61" s="379"/>
      <c r="AY61" s="380"/>
      <c r="AZ61" s="482"/>
      <c r="BA61" s="475"/>
      <c r="BB61" s="475"/>
      <c r="BC61" s="496"/>
      <c r="BD61" s="166"/>
      <c r="BE61" s="168"/>
      <c r="BF61" s="171"/>
      <c r="BG61" s="67"/>
      <c r="BH61" s="175"/>
      <c r="BI61" s="171"/>
      <c r="BJ61" s="482"/>
      <c r="BK61" s="475"/>
      <c r="BL61" s="475"/>
      <c r="BM61" s="496"/>
      <c r="BN61" s="166"/>
      <c r="BO61" s="168"/>
      <c r="BP61" s="171"/>
      <c r="BQ61" s="67"/>
      <c r="BR61" s="175"/>
      <c r="BS61" s="171"/>
    </row>
    <row r="62" spans="1:71" ht="13.5">
      <c r="A62" s="453" t="s">
        <v>177</v>
      </c>
      <c r="B62" s="66">
        <f>IFERROR(('Daily-Prod.'!JC62+'Daily-Prod.'!IT62+'Daily-Prod.'!IK62+'Daily-Prod.'!IB62+'Daily-Prod.'!HS62+'Daily-Prod.'!HJ62+'Daily-Prod.'!HA62+'Daily-Prod.'!GR62+'Daily-Prod.'!GI62+'Daily-Prod.'!FZ62+'Daily-Prod.'!FQ62+'Daily-Prod.'!FH62+'Daily-Prod.'!EY62+'Daily-Prod.'!EP62+'Daily-Prod.'!EG62+'Daily-Prod.'!DX62+'Daily-Prod.'!DO62+'Daily-Prod.'!DF62+'Daily-Prod.'!CW62+'Daily-Prod.'!CN62+'Daily-Prod.'!CE62+'Daily-Prod.'!BV62+'Daily-Prod.'!BM62+'Daily-Prod.'!BD62+'Daily-Prod.'!AU62+'Daily-Prod.'!AL62+'Daily-Prod.'!AC62+'Daily-Prod.'!T62+'Daily-Prod.'!K62+'Daily-Prod.'!B62)/E62,"")</f>
        <v>0.38421052631578945</v>
      </c>
      <c r="C62" s="475">
        <f>IFERROR(('Daily-Prod.'!JD62+'Daily-Prod.'!IU62+'Daily-Prod.'!IL62+'Daily-Prod.'!IC62+'Daily-Prod.'!HT62+'Daily-Prod.'!HK62+'Daily-Prod.'!HB62+'Daily-Prod.'!GS62+'Daily-Prod.'!GJ62+'Daily-Prod.'!GA62+'Daily-Prod.'!FR62+'Daily-Prod.'!FI62+'Daily-Prod.'!EZ62+'Daily-Prod.'!EQ62+'Daily-Prod.'!EH62+'Daily-Prod.'!DY62+'Daily-Prod.'!DP62+'Daily-Prod.'!DG62+'Daily-Prod.'!CX62+'Daily-Prod.'!CO62+'Daily-Prod.'!CF62+'Daily-Prod.'!BW62+'Daily-Prod.'!BN62+'Daily-Prod.'!BE62+'Daily-Prod.'!AV62+'Daily-Prod.'!AM62+'Daily-Prod.'!AD62+'Daily-Prod.'!U62+'Daily-Prod.'!L62+'Daily-Prod.'!C62)/E62,"")</f>
        <v>0.18421052631578946</v>
      </c>
      <c r="D62" s="475">
        <f>IFERROR(('Daily-Prod.'!JF62+'Daily-Prod.'!IW62+'Daily-Prod.'!IN62+'Daily-Prod.'!IE62+'Daily-Prod.'!HV62+'Daily-Prod.'!HM62+'Daily-Prod.'!HD62+'Daily-Prod.'!GU62+'Daily-Prod.'!GL62+'Daily-Prod.'!GC62+'Daily-Prod.'!FT62+'Daily-Prod.'!FK62+'Daily-Prod.'!FB62+'Daily-Prod.'!ES62+'Daily-Prod.'!EJ62+'Daily-Prod.'!EA62+'Daily-Prod.'!DR62+'Daily-Prod.'!DI62+'Daily-Prod.'!CZ62+'Daily-Prod.'!CQ62+'Daily-Prod.'!CH62+'Daily-Prod.'!BY62+'Daily-Prod.'!BP62+'Daily-Prod.'!BG62+'Daily-Prod.'!AX62+'Daily-Prod.'!AO62+'Daily-Prod.'!AF62+'Daily-Prod.'!W62+'Daily-Prod.'!N62+'Daily-Prod.'!E62+'Daily-Prod.'!JG62+'Daily-Prod.'!IX62+'Daily-Prod.'!IO62+'Daily-Prod.'!IF62+'Daily-Prod.'!HW62+'Daily-Prod.'!HN62+'Daily-Prod.'!HE62+'Daily-Prod.'!GV62+'Daily-Prod.'!GM62+'Daily-Prod.'!GD62+'Daily-Prod.'!FU62+'Daily-Prod.'!FL62+'Daily-Prod.'!FC62+'Daily-Prod.'!ET62+'Daily-Prod.'!EK62+'Daily-Prod.'!EB62+'Daily-Prod.'!DS62+'Daily-Prod.'!DJ62+'Daily-Prod.'!DA62+'Daily-Prod.'!CR62+'Daily-Prod.'!CI62+'Daily-Prod.'!BZ62+'Daily-Prod.'!BQ62+'Daily-Prod.'!BH62+'Daily-Prod.'!AY62+'Daily-Prod.'!AP62+'Daily-Prod.'!AG62+'Daily-Prod.'!X62+'Daily-Prod.'!O62+'Daily-Prod.'!F62)/E62,"")</f>
        <v>0.43157894736842106</v>
      </c>
      <c r="E62" s="496">
        <f>IFERROR(('Daily-Prod.'!JH62+'Daily-Prod.'!IY62+'Daily-Prod.'!IP62+'Daily-Prod.'!IG62+'Daily-Prod.'!HX62+'Daily-Prod.'!HO62+'Daily-Prod.'!HF62+'Daily-Prod.'!GW62+'Daily-Prod.'!GN62+'Daily-Prod.'!GE62+'Daily-Prod.'!FV62+'Daily-Prod.'!FM62+'Daily-Prod.'!FD62+'Daily-Prod.'!EU62+'Daily-Prod.'!EL62+'Daily-Prod.'!EC62+'Daily-Prod.'!DT62+'Daily-Prod.'!DK62+'Daily-Prod.'!DB62+'Daily-Prod.'!CS62+'Daily-Prod.'!CJ62+'Daily-Prod.'!CA62+'Daily-Prod.'!BR62+'Daily-Prod.'!BI62+'Daily-Prod.'!AZ62+'Daily-Prod.'!AQ62+'Daily-Prod.'!AH62+'Daily-Prod.'!Y62+'Daily-Prod.'!P62+'Daily-Prod.'!G62),"")</f>
        <v>190</v>
      </c>
      <c r="F62" s="383"/>
      <c r="G62" s="384">
        <f>IFERROR(('Daily-Prod.'!JJ62+'Daily-Prod.'!JA62+'Daily-Prod.'!IR62+'Daily-Prod.'!II62+'Daily-Prod.'!HZ62+'Daily-Prod.'!HQ62+'Daily-Prod.'!HH62+'Daily-Prod.'!GY62+'Daily-Prod.'!GP62+'Daily-Prod.'!GG62+'Daily-Prod.'!FX62+'Daily-Prod.'!FO62+'Daily-Prod.'!FF62+'Daily-Prod.'!EW62+'Daily-Prod.'!EN62+'Daily-Prod.'!EE62+'Daily-Prod.'!DV62+'Daily-Prod.'!DM62+'Daily-Prod.'!DD62+'Daily-Prod.'!CU62+'Daily-Prod.'!CL62+'Daily-Prod.'!CC62+'Daily-Prod.'!BT62+'Daily-Prod.'!BK62+'Daily-Prod.'!BB62+'Daily-Prod.'!AS62+'Daily-Prod.'!AJ62+'Daily-Prod.'!AA62+'Daily-Prod.'!R62+'Daily-Prod.'!I62),"")</f>
        <v>0</v>
      </c>
      <c r="H62" s="495" t="str">
        <f t="shared" si="34"/>
        <v/>
      </c>
      <c r="I62" s="378">
        <f>IFERROR(AVERAGE('Daily-Prod.'!JH62,'Daily-Prod.'!IY62,'Daily-Prod.'!IP62,'Daily-Prod.'!IG62,'Daily-Prod.'!HX62,'Daily-Prod.'!HO62,'Daily-Prod.'!HF62,'Daily-Prod.'!GW62,'Daily-Prod.'!GN62,'Daily-Prod.'!GE62,'Daily-Prod.'!FV62,'Daily-Prod.'!FM62,'Daily-Prod.'!FD62,'Daily-Prod.'!EU62,'Daily-Prod.'!EL62,'Daily-Prod.'!EC62,'Daily-Prod.'!DT62,'Daily-Prod.'!DK62,'Daily-Prod.'!DB62,'Daily-Prod.'!CS62,'Daily-Prod.'!CJ62,'Daily-Prod.'!CA62,'Daily-Prod.'!BR62,'Daily-Prod.'!BI62,'Daily-Prod.'!AZ62,'Daily-Prod.'!AQ62,'Daily-Prod.'!AH62,'Daily-Prod.'!Y62,'Daily-Prod.'!P62,'Daily-Prod.'!G62),"")</f>
        <v>11.875</v>
      </c>
      <c r="J62" s="379" t="str">
        <f>IFERROR(AVERAGE('Daily-Prod.'!JI62,'Daily-Prod.'!IZ62,'Daily-Prod.'!IQ62,'Daily-Prod.'!IH62,'Daily-Prod.'!HY62,'Daily-Prod.'!HP62,'Daily-Prod.'!HG62,'Daily-Prod.'!GX62,'Daily-Prod.'!GO62,'Daily-Prod.'!GF62,'Daily-Prod.'!FW62,'Daily-Prod.'!FN62,'Daily-Prod.'!FE62,'Daily-Prod.'!EV62,'Daily-Prod.'!EM62,'Daily-Prod.'!ED62,'Daily-Prod.'!DU62,'Daily-Prod.'!DL62,'Daily-Prod.'!DC62,'Daily-Prod.'!CT62,'Daily-Prod.'!CK62,'Daily-Prod.'!CB62,'Daily-Prod.'!BS62,'Daily-Prod.'!BJ62,'Daily-Prod.'!BA62,'Daily-Prod.'!AR62,'Daily-Prod.'!AI62,'Daily-Prod.'!Z62,'Daily-Prod.'!Q62,'Daily-Prod.'!H62),"")</f>
        <v/>
      </c>
      <c r="K62" s="380">
        <f>IFERROR(AVERAGE('Daily-Prod.'!JJ62,'Daily-Prod.'!JA62,'Daily-Prod.'!IR62,'Daily-Prod.'!II62,'Daily-Prod.'!HZ62,'Daily-Prod.'!HQ62,'Daily-Prod.'!HH62,'Daily-Prod.'!GY62,'Daily-Prod.'!GP62,'Daily-Prod.'!GG62,'Daily-Prod.'!FX62,'Daily-Prod.'!FO62,'Daily-Prod.'!FF62,'Daily-Prod.'!EW62,'Daily-Prod.'!EN62,'Daily-Prod.'!EE62,'Daily-Prod.'!DV62,'Daily-Prod.'!DM62,'Daily-Prod.'!DD62,'Daily-Prod.'!CU62,'Daily-Prod.'!CL62,'Daily-Prod.'!CC62,'Daily-Prod.'!BT62,'Daily-Prod.'!BK62,'Daily-Prod.'!BB62,'Daily-Prod.'!AS62,'Daily-Prod.'!AJ62,'Daily-Prod.'!AA62,'Daily-Prod.'!R62,'Daily-Prod.'!I62),"")</f>
        <v>0</v>
      </c>
      <c r="L62" s="66">
        <f>IFERROR(('Daily-Prod.'!TV62+'Daily-Prod.'!TM62+'Daily-Prod.'!TD62+'Daily-Prod.'!SU62+'Daily-Prod.'!SL62+'Daily-Prod.'!SC62+'Daily-Prod.'!RT62+'Daily-Prod.'!RK62+'Daily-Prod.'!RB62+'Daily-Prod.'!QS62+'Daily-Prod.'!QJ62+'Daily-Prod.'!QA62+'Daily-Prod.'!PR62+'Daily-Prod.'!PI62+'Daily-Prod.'!OZ62+'Daily-Prod.'!OQ62+'Daily-Prod.'!OH62+'Daily-Prod.'!NY62+'Daily-Prod.'!NP62+'Daily-Prod.'!NG62+'Daily-Prod.'!MX62+'Daily-Prod.'!MO62+'Daily-Prod.'!MF62+'Daily-Prod.'!LW62+'Daily-Prod.'!LN62+'Daily-Prod.'!LE62+'Daily-Prod.'!KV62+'Daily-Prod.'!KM62+'Daily-Prod.'!KD62+'Daily-Prod.'!JU62+'Daily-Prod.'!JL62)/O62,"")</f>
        <v>0.42857142857142855</v>
      </c>
      <c r="M62" s="475">
        <f>IFERROR(('Daily-Prod.'!TW62+'Daily-Prod.'!TN62+'Daily-Prod.'!TE62+'Daily-Prod.'!SV62+'Daily-Prod.'!SM62+'Daily-Prod.'!SD62+'Daily-Prod.'!RU62+'Daily-Prod.'!RL62+'Daily-Prod.'!RC62+'Daily-Prod.'!QT62+'Daily-Prod.'!QK62+'Daily-Prod.'!QB62+'Daily-Prod.'!PS62+'Daily-Prod.'!PJ62+'Daily-Prod.'!PA62+'Daily-Prod.'!OR62+'Daily-Prod.'!OI62+'Daily-Prod.'!NZ62+'Daily-Prod.'!NQ62+'Daily-Prod.'!NH62+'Daily-Prod.'!MY62+'Daily-Prod.'!MP62+'Daily-Prod.'!MG62+'Daily-Prod.'!LX62+'Daily-Prod.'!LO62+'Daily-Prod.'!LF62+'Daily-Prod.'!KW62+'Daily-Prod.'!KN62+'Daily-Prod.'!KE62+'Daily-Prod.'!JV62+'Daily-Prod.'!JM62)/O62,"")</f>
        <v>0.19780219780219779</v>
      </c>
      <c r="N62" s="475">
        <f>IFERROR(('Daily-Prod.'!TY62+'Daily-Prod.'!TP62+'Daily-Prod.'!TG62+'Daily-Prod.'!SX62+'Daily-Prod.'!SO62+'Daily-Prod.'!SF62+'Daily-Prod.'!RW62+'Daily-Prod.'!RN62+'Daily-Prod.'!RE62+'Daily-Prod.'!QV62+'Daily-Prod.'!QM62+'Daily-Prod.'!QD62+'Daily-Prod.'!PU62+'Daily-Prod.'!PL62+'Daily-Prod.'!PC62+'Daily-Prod.'!OT62+'Daily-Prod.'!OK62+'Daily-Prod.'!OB62+'Daily-Prod.'!NS62+'Daily-Prod.'!NJ62+'Daily-Prod.'!NA62+'Daily-Prod.'!MR62+'Daily-Prod.'!MI62+'Daily-Prod.'!LZ62+'Daily-Prod.'!LQ62+'Daily-Prod.'!LH62+'Daily-Prod.'!KY62+'Daily-Prod.'!KP62+'Daily-Prod.'!KG62+'Daily-Prod.'!JX62+'Daily-Prod.'!JO62+'Daily-Prod.'!TZ62+'Daily-Prod.'!TQ62+'Daily-Prod.'!TH62+'Daily-Prod.'!SY62+'Daily-Prod.'!SP62+'Daily-Prod.'!SG62+'Daily-Prod.'!RX62+'Daily-Prod.'!RO62+'Daily-Prod.'!RF62+'Daily-Prod.'!QW62+'Daily-Prod.'!QN62+'Daily-Prod.'!QE62+'Daily-Prod.'!PV62+'Daily-Prod.'!PM62+'Daily-Prod.'!PD62+'Daily-Prod.'!OU62+'Daily-Prod.'!OL62+'Daily-Prod.'!OC62+'Daily-Prod.'!NT62+'Daily-Prod.'!NK62+'Daily-Prod.'!NB62+'Daily-Prod.'!MS62+'Daily-Prod.'!MJ62+'Daily-Prod.'!MA62+'Daily-Prod.'!LR62+'Daily-Prod.'!LI62+'Daily-Prod.'!KZ62+'Daily-Prod.'!KQ62+'Daily-Prod.'!KH62+'Daily-Prod.'!JY62+'Daily-Prod.'!JP62)/O62,"")</f>
        <v>0.37362637362637363</v>
      </c>
      <c r="O62" s="496">
        <f>IFERROR(('Daily-Prod.'!UA62+'Daily-Prod.'!TR62+'Daily-Prod.'!TI62+'Daily-Prod.'!SZ62+'Daily-Prod.'!SQ62+'Daily-Prod.'!SH62+'Daily-Prod.'!RY62+'Daily-Prod.'!RP62+'Daily-Prod.'!RG62+'Daily-Prod.'!QX62+'Daily-Prod.'!QO62+'Daily-Prod.'!QF62+'Daily-Prod.'!PW62+'Daily-Prod.'!PN62+'Daily-Prod.'!PE62+'Daily-Prod.'!OV62+'Daily-Prod.'!OM62+'Daily-Prod.'!OD62+'Daily-Prod.'!NU62+'Daily-Prod.'!NL62+'Daily-Prod.'!NC62+'Daily-Prod.'!MT62+'Daily-Prod.'!MK62+'Daily-Prod.'!MB62+'Daily-Prod.'!LS62+'Daily-Prod.'!LJ62+'Daily-Prod.'!LA62+'Daily-Prod.'!KR62+'Daily-Prod.'!KI62+'Daily-Prod.'!JZ62+'Daily-Prod.'!JQ62),"")</f>
        <v>273</v>
      </c>
      <c r="P62" s="383"/>
      <c r="Q62" s="384">
        <f>IFERROR(('Daily-Prod.'!UC62+'Daily-Prod.'!TT62+'Daily-Prod.'!TK62+'Daily-Prod.'!TB62+'Daily-Prod.'!SS62+'Daily-Prod.'!SJ62+'Daily-Prod.'!SA62+'Daily-Prod.'!RR62+'Daily-Prod.'!RI62+'Daily-Prod.'!QZ62+'Daily-Prod.'!QQ62+'Daily-Prod.'!QH62+'Daily-Prod.'!PY62+'Daily-Prod.'!PP62+'Daily-Prod.'!PG62+'Daily-Prod.'!OX62+'Daily-Prod.'!OO62+'Daily-Prod.'!OF62+'Daily-Prod.'!NW62+'Daily-Prod.'!NN62+'Daily-Prod.'!NE62+'Daily-Prod.'!MV62+'Daily-Prod.'!MM62+'Daily-Prod.'!MD62+'Daily-Prod.'!LU62+'Daily-Prod.'!LL62+'Daily-Prod.'!LC62+'Daily-Prod.'!KT62+'Daily-Prod.'!KK62+'Daily-Prod.'!KB62+'Daily-Prod.'!JS62),"")</f>
        <v>3</v>
      </c>
      <c r="R62" s="495" t="str">
        <f t="shared" si="35"/>
        <v/>
      </c>
      <c r="S62" s="378">
        <f>IFERROR(AVERAGE('Daily-Prod.'!TR62,'Daily-Prod.'!UA62,'Daily-Prod.'!TI62,'Daily-Prod.'!SZ62,'Daily-Prod.'!SQ62,'Daily-Prod.'!SH62,'Daily-Prod.'!RY62,'Daily-Prod.'!RP62,'Daily-Prod.'!RG62,'Daily-Prod.'!QX62,'Daily-Prod.'!QO62,'Daily-Prod.'!QF62,'Daily-Prod.'!PW62,'Daily-Prod.'!PN62,'Daily-Prod.'!PE62,'Daily-Prod.'!OV62,'Daily-Prod.'!OM62,'Daily-Prod.'!OD62,'Daily-Prod.'!NU62,'Daily-Prod.'!NL62,'Daily-Prod.'!NC62,'Daily-Prod.'!MT62,'Daily-Prod.'!MK62,'Daily-Prod.'!MB62,'Daily-Prod.'!LS62,'Daily-Prod.'!LJ62,'Daily-Prod.'!LA62,'Daily-Prod.'!KR62,'Daily-Prod.'!KI62,'Daily-Prod.'!JZ62),"")</f>
        <v>13.65</v>
      </c>
      <c r="T62" s="379" t="str">
        <f>IFERROR(AVERAGE('Daily-Prod.'!TS62,'Daily-Prod.'!UB62,'Daily-Prod.'!TJ62,'Daily-Prod.'!TA62,'Daily-Prod.'!SR62,'Daily-Prod.'!SI62,'Daily-Prod.'!RZ62,'Daily-Prod.'!RQ62,'Daily-Prod.'!RH62,'Daily-Prod.'!QY62,'Daily-Prod.'!QP62,'Daily-Prod.'!QG62,'Daily-Prod.'!PX62,'Daily-Prod.'!PO62,'Daily-Prod.'!PF62,'Daily-Prod.'!OW62,'Daily-Prod.'!ON62,'Daily-Prod.'!OE62,'Daily-Prod.'!NV62,'Daily-Prod.'!NM62,'Daily-Prod.'!ND62,'Daily-Prod.'!MU62,'Daily-Prod.'!ML62,'Daily-Prod.'!MC62,'Daily-Prod.'!LT62,'Daily-Prod.'!LK62,'Daily-Prod.'!LB62,'Daily-Prod.'!KS62,'Daily-Prod.'!KJ62,'Daily-Prod.'!KA62),"")</f>
        <v/>
      </c>
      <c r="U62" s="380">
        <f>IFERROR(AVERAGE('Daily-Prod.'!TT62,'Daily-Prod.'!UC62,'Daily-Prod.'!TK62,'Daily-Prod.'!TB62,'Daily-Prod.'!SS62,'Daily-Prod.'!SJ62,'Daily-Prod.'!SA62,'Daily-Prod.'!RR62,'Daily-Prod.'!RI62,'Daily-Prod.'!QZ62,'Daily-Prod.'!QQ62,'Daily-Prod.'!QH62,'Daily-Prod.'!PY62,'Daily-Prod.'!PP62,'Daily-Prod.'!PG62,'Daily-Prod.'!OX62,'Daily-Prod.'!OO62,'Daily-Prod.'!OF62,'Daily-Prod.'!NW62,'Daily-Prod.'!NN62,'Daily-Prod.'!NE62,'Daily-Prod.'!MV62,'Daily-Prod.'!MM62,'Daily-Prod.'!MD62,'Daily-Prod.'!LU62,'Daily-Prod.'!LL62,'Daily-Prod.'!LC62,'Daily-Prod.'!KT62,'Daily-Prod.'!KK62,'Daily-Prod.'!KB62),"")</f>
        <v>1</v>
      </c>
      <c r="V62" s="66">
        <f>IFERROR(('Daily-Prod.'!ADN62+'Daily-Prod.'!ADE62+'Daily-Prod.'!ACV62+'Daily-Prod.'!ACM62+'Daily-Prod.'!ACD62+'Daily-Prod.'!ABU62+'Daily-Prod.'!ABL62+'Daily-Prod.'!ABC62+'Daily-Prod.'!AAT62+'Daily-Prod.'!AAK62+'Daily-Prod.'!AAB62+'Daily-Prod.'!ZS62+'Daily-Prod.'!ZJ62+'Daily-Prod.'!ZA62+'Daily-Prod.'!YR62+'Daily-Prod.'!YI62+'Daily-Prod.'!XZ62+'Daily-Prod.'!XQ62+'Daily-Prod.'!XH62+'Daily-Prod.'!WY62+'Daily-Prod.'!WP62+'Daily-Prod.'!WG62+'Daily-Prod.'!VX62+'Daily-Prod.'!VO62+'Daily-Prod.'!VF62+'Daily-Prod.'!UW62+'Daily-Prod.'!UN62+'Daily-Prod.'!UE62)/Y62,"")</f>
        <v>0.43571428571428572</v>
      </c>
      <c r="W62" s="475">
        <f>IFERROR(('Daily-Prod.'!ADO62+'Daily-Prod.'!ADF62+'Daily-Prod.'!ACW62+'Daily-Prod.'!ACN62+'Daily-Prod.'!ACE62+'Daily-Prod.'!ABV62+'Daily-Prod.'!ABM62+'Daily-Prod.'!ABD62+'Daily-Prod.'!AAU62+'Daily-Prod.'!AAL62+'Daily-Prod.'!AAC62+'Daily-Prod.'!ZT62+'Daily-Prod.'!ZK62+'Daily-Prod.'!ZB62+'Daily-Prod.'!YS62+'Daily-Prod.'!YJ62+'Daily-Prod.'!YA62+'Daily-Prod.'!XR62+'Daily-Prod.'!XI62+'Daily-Prod.'!WZ62+'Daily-Prod.'!WQ62+'Daily-Prod.'!WH62+'Daily-Prod.'!VY62+'Daily-Prod.'!VP62+'Daily-Prod.'!VG62+'Daily-Prod.'!UX62+'Daily-Prod.'!UO62+'Daily-Prod.'!UF62)/Y62,"")</f>
        <v>0.11785714285714285</v>
      </c>
      <c r="X62" s="475">
        <f>IFERROR(('Daily-Prod.'!ADR62+'Daily-Prod.'!ADI62+'Daily-Prod.'!ACZ62+'Daily-Prod.'!ACQ62+'Daily-Prod.'!ACH62+'Daily-Prod.'!ABY62+'Daily-Prod.'!ABP62+'Daily-Prod.'!ABG62+'Daily-Prod.'!AAX62+'Daily-Prod.'!AAO62+'Daily-Prod.'!AAF62+'Daily-Prod.'!ZW62+'Daily-Prod.'!ZN62+'Daily-Prod.'!ZE62+'Daily-Prod.'!YV62+'Daily-Prod.'!YM62+'Daily-Prod.'!YD62+'Daily-Prod.'!XU62+'Daily-Prod.'!XL62+'Daily-Prod.'!XC62+'Daily-Prod.'!WT62+'Daily-Prod.'!WK62+'Daily-Prod.'!WB62+'Daily-Prod.'!VS62+'Daily-Prod.'!VJ62+'Daily-Prod.'!VA62+'Daily-Prod.'!UR62+'Daily-Prod.'!UI62+'Daily-Prod.'!ADQ62+'Daily-Prod.'!ADH62+'Daily-Prod.'!ACY62+'Daily-Prod.'!ACP62+'Daily-Prod.'!ACG62+'Daily-Prod.'!ABX62+'Daily-Prod.'!ABO62+'Daily-Prod.'!ABF62+'Daily-Prod.'!AAW62+'Daily-Prod.'!AAN62+'Daily-Prod.'!AAE62+'Daily-Prod.'!ZV62+'Daily-Prod.'!ZM62+'Daily-Prod.'!ZD62+'Daily-Prod.'!YU62+'Daily-Prod.'!YL62+'Daily-Prod.'!YC62+'Daily-Prod.'!XT62+'Daily-Prod.'!XK62+'Daily-Prod.'!XB62+'Daily-Prod.'!WS62+'Daily-Prod.'!WJ62+'Daily-Prod.'!WA62+'Daily-Prod.'!VR62+'Daily-Prod.'!VI62+'Daily-Prod.'!UZ62+'Daily-Prod.'!UQ62+'Daily-Prod.'!UH62)/Y62,"")</f>
        <v>0.44642857142857145</v>
      </c>
      <c r="Y62" s="496">
        <f>IFERROR(('Daily-Prod.'!ADS62+'Daily-Prod.'!ADJ62+'Daily-Prod.'!ADA62+'Daily-Prod.'!ACR62+'Daily-Prod.'!ACI62+'Daily-Prod.'!ABZ62+'Daily-Prod.'!ABQ62+'Daily-Prod.'!ABH62+'Daily-Prod.'!AAY62+'Daily-Prod.'!AAP62+'Daily-Prod.'!AAG62+'Daily-Prod.'!ZX62+'Daily-Prod.'!ZO62+'Daily-Prod.'!ZF62+'Daily-Prod.'!YW62+'Daily-Prod.'!YN62+'Daily-Prod.'!YE62+'Daily-Prod.'!XV62+'Daily-Prod.'!XM62+'Daily-Prod.'!XD62+'Daily-Prod.'!WU62+'Daily-Prod.'!WL62+'Daily-Prod.'!WC62+'Daily-Prod.'!VT62+'Daily-Prod.'!VK62+'Daily-Prod.'!VB62+'Daily-Prod.'!US62+'Daily-Prod.'!UJ62),"")</f>
        <v>280</v>
      </c>
      <c r="Z62" s="383"/>
      <c r="AA62" s="384">
        <f>IFERROR(('Daily-Prod.'!ADU62+'Daily-Prod.'!ADL62+'Daily-Prod.'!ADC62+'Daily-Prod.'!ACT62+'Daily-Prod.'!ACK62+'Daily-Prod.'!ACB62+'Daily-Prod.'!ABS62+'Daily-Prod.'!ABJ62+'Daily-Prod.'!ABA62+'Daily-Prod.'!AAR62+'Daily-Prod.'!AAI62+'Daily-Prod.'!ZZ62+'Daily-Prod.'!ZQ62+'Daily-Prod.'!ZH62+'Daily-Prod.'!YY62+'Daily-Prod.'!YP62+'Daily-Prod.'!YG62+'Daily-Prod.'!XX62+'Daily-Prod.'!XO62+'Daily-Prod.'!XF62+'Daily-Prod.'!WW62+'Daily-Prod.'!WN62+'Daily-Prod.'!WE62+'Daily-Prod.'!VV62+'Daily-Prod.'!VM62+'Daily-Prod.'!VD62+'Daily-Prod.'!UU62+'Daily-Prod.'!UL62),"")</f>
        <v>3</v>
      </c>
      <c r="AB62" s="495" t="str">
        <f t="shared" ref="AB62:AB63" si="36">IFERROR((AA62/Z62),"")</f>
        <v/>
      </c>
      <c r="AC62" s="378">
        <f>IFERROR(AVERAGE('Daily-Prod.'!ADS62,'Daily-Prod.'!ADJ62,'Daily-Prod.'!ADA62,'Daily-Prod.'!ACR62,'Daily-Prod.'!ACI62,'Daily-Prod.'!ABZ62,'Daily-Prod.'!ABQ62,'Daily-Prod.'!ABH62,'Daily-Prod.'!AAY62,'Daily-Prod.'!AAP62,'Daily-Prod.'!AAG62,'Daily-Prod.'!ZX62,'Daily-Prod.'!ZO62,'Daily-Prod.'!ZF62,'Daily-Prod.'!YW62,'Daily-Prod.'!YN62,'Daily-Prod.'!YE62,'Daily-Prod.'!XV62,'Daily-Prod.'!XM62,'Daily-Prod.'!XD62,'Daily-Prod.'!WU62,'Daily-Prod.'!WL62,'Daily-Prod.'!WC62,'Daily-Prod.'!VT62,'Daily-Prod.'!VK62,'Daily-Prod.'!VB62,'Daily-Prod.'!US62,'Daily-Prod.'!UJ62),"")</f>
        <v>15.555555555555555</v>
      </c>
      <c r="AD62" s="379" t="str">
        <f>IFERROR(AVERAGE('Daily-Prod.'!ADT62,'Daily-Prod.'!ADK62,'Daily-Prod.'!ADB62,'Daily-Prod.'!ACS62,'Daily-Prod.'!ACJ62,'Daily-Prod.'!ACA62,'Daily-Prod.'!ABR62,'Daily-Prod.'!ABI62,'Daily-Prod.'!AAZ62,'Daily-Prod.'!AAQ62,'Daily-Prod.'!AAH62,'Daily-Prod.'!ZY62,'Daily-Prod.'!ZP62,'Daily-Prod.'!ZG62,'Daily-Prod.'!YX62,'Daily-Prod.'!YO62,'Daily-Prod.'!YF62,'Daily-Prod.'!XW62,'Daily-Prod.'!XN62,'Daily-Prod.'!XE62,'Daily-Prod.'!WV62,'Daily-Prod.'!WM62,'Daily-Prod.'!WD62,'Daily-Prod.'!VU62,'Daily-Prod.'!VL62,'Daily-Prod.'!VC62,'Daily-Prod.'!UT62,'Daily-Prod.'!UK62),"")</f>
        <v/>
      </c>
      <c r="AE62" s="380">
        <f>IFERROR(AVERAGE('Daily-Prod.'!ADU62,'Daily-Prod.'!ADL62,'Daily-Prod.'!ADC62,'Daily-Prod.'!ACT62,'Daily-Prod.'!ACK62,'Daily-Prod.'!ACB62,'Daily-Prod.'!ABS62,'Daily-Prod.'!ABJ62,'Daily-Prod.'!ABA62,'Daily-Prod.'!AAR62,'Daily-Prod.'!AAI62,'Daily-Prod.'!ZZ62,'Daily-Prod.'!ZQ62,'Daily-Prod.'!ZH62,'Daily-Prod.'!YY62,'Daily-Prod.'!YP62,'Daily-Prod.'!YG62,'Daily-Prod.'!XX62,'Daily-Prod.'!XO62,'Daily-Prod.'!XF62,'Daily-Prod.'!WW62,'Daily-Prod.'!WN62,'Daily-Prod.'!WE62,'Daily-Prod.'!VV62,'Daily-Prod.'!VM62,'Daily-Prod.'!VD62,'Daily-Prod.'!UU62,'Daily-Prod.'!UL62),"")</f>
        <v>0.5</v>
      </c>
      <c r="AF62" s="66">
        <f>IFERROR(('Daily-Prod.'!AOG62+'Daily-Prod.'!ANX62+'Daily-Prod.'!ANO62+'Daily-Prod.'!ANF62+'Daily-Prod.'!AMW62+'Daily-Prod.'!AMN62+'Daily-Prod.'!AME62+'Daily-Prod.'!ALV62+'Daily-Prod.'!ALM62+'Daily-Prod.'!ALD62+'Daily-Prod.'!AKU62+'Daily-Prod.'!AKL62+'Daily-Prod.'!AKC62+'Daily-Prod.'!AJT62+'Daily-Prod.'!AJK62+'Daily-Prod.'!AJB62+'Daily-Prod.'!AIS62+'Daily-Prod.'!AIJ62+'Daily-Prod.'!AIA62+'Daily-Prod.'!AHR62+'Daily-Prod.'!AHI62+'Daily-Prod.'!AGZ62+'Daily-Prod.'!AGQ62+'Daily-Prod.'!AGH62+'Daily-Prod.'!AFY62+'Daily-Prod.'!AFP62+'Daily-Prod.'!AFG62+'Daily-Prod.'!AEX62+'Daily-Prod.'!AEO62+'Daily-Prod.'!AEF62+'Daily-Prod.'!ADW62)/AI62,"")</f>
        <v>0.31358024691358027</v>
      </c>
      <c r="AG62" s="475">
        <f>IFERROR(('Daily-Prod.'!AOH62+'Daily-Prod.'!ANY62+'Daily-Prod.'!ANP62+'Daily-Prod.'!ANG62+'Daily-Prod.'!AMX62+'Daily-Prod.'!AMO62+'Daily-Prod.'!AMF62+'Daily-Prod.'!ALW62+'Daily-Prod.'!ALN62+'Daily-Prod.'!ALE62+'Daily-Prod.'!AKV62+'Daily-Prod.'!AKM62+'Daily-Prod.'!AKD62+'Daily-Prod.'!AJU62+'Daily-Prod.'!AJL62+'Daily-Prod.'!AJC62+'Daily-Prod.'!AIT62+'Daily-Prod.'!AIK62+'Daily-Prod.'!AIB62+'Daily-Prod.'!AHS62+'Daily-Prod.'!AHJ62+'Daily-Prod.'!AHA62+'Daily-Prod.'!AGR62+'Daily-Prod.'!AGI62+'Daily-Prod.'!AFZ62+'Daily-Prod.'!AFQ62+'Daily-Prod.'!AFH62+'Daily-Prod.'!AEY62+'Daily-Prod.'!AEP62+'Daily-Prod.'!AEG62+'Daily-Prod.'!ADX62)/AI62,"")</f>
        <v>0.17530864197530865</v>
      </c>
      <c r="AH62" s="475">
        <f>IFERROR(('Daily-Prod.'!AOK62+'Daily-Prod.'!AOB62+'Daily-Prod.'!ANS62+'Daily-Prod.'!ANJ62+'Daily-Prod.'!ANA62+'Daily-Prod.'!AMR62+'Daily-Prod.'!AMI62+'Daily-Prod.'!ALZ62+'Daily-Prod.'!ALQ62+'Daily-Prod.'!ALH62+'Daily-Prod.'!AKY62+'Daily-Prod.'!AKP62+'Daily-Prod.'!AKG62+'Daily-Prod.'!AJX62+'Daily-Prod.'!AJO62+'Daily-Prod.'!AJF62+'Daily-Prod.'!AIW62+'Daily-Prod.'!AIN62+'Daily-Prod.'!AIE62+'Daily-Prod.'!AHV62+'Daily-Prod.'!AHM62+'Daily-Prod.'!AHD62+'Daily-Prod.'!AGU62+'Daily-Prod.'!AGL62+'Daily-Prod.'!AGC62+'Daily-Prod.'!AFT62+'Daily-Prod.'!AFK62+'Daily-Prod.'!AFB62+'Daily-Prod.'!AES62+'Daily-Prod.'!AEJ62+'Daily-Prod.'!AEA62+'Daily-Prod.'!AOJ62+'Daily-Prod.'!AOA62+'Daily-Prod.'!ANR62+'Daily-Prod.'!ANI62+'Daily-Prod.'!AMZ62+'Daily-Prod.'!AMQ62+'Daily-Prod.'!AMH62+'Daily-Prod.'!ALY62+'Daily-Prod.'!ALP62+'Daily-Prod.'!ALG62+'Daily-Prod.'!AKX62+'Daily-Prod.'!AKO62+'Daily-Prod.'!AKF62+'Daily-Prod.'!AJW62+'Daily-Prod.'!AJN62+'Daily-Prod.'!AJE62+'Daily-Prod.'!AIV62+'Daily-Prod.'!AIM62+'Daily-Prod.'!AID62+'Daily-Prod.'!AHU62+'Daily-Prod.'!AHL62+'Daily-Prod.'!AHC62+'Daily-Prod.'!AGT62+'Daily-Prod.'!AGK62+'Daily-Prod.'!AGB62+'Daily-Prod.'!AFS62+'Daily-Prod.'!AFJ62+'Daily-Prod.'!AFA62+'Daily-Prod.'!AER62+'Daily-Prod.'!AEI62+'Daily-Prod.'!ADZ62)/AI62,"")</f>
        <v>0.51111111111111107</v>
      </c>
      <c r="AI62" s="496">
        <f>IFERROR(('Daily-Prod.'!AOL62+'Daily-Prod.'!AOC62+'Daily-Prod.'!ANT62+'Daily-Prod.'!ANK62+'Daily-Prod.'!ANB62+'Daily-Prod.'!AMS62+'Daily-Prod.'!AMJ62+'Daily-Prod.'!AMA62+'Daily-Prod.'!ALR62+'Daily-Prod.'!ALI62+'Daily-Prod.'!AKZ62+'Daily-Prod.'!AKQ62+'Daily-Prod.'!AKH62+'Daily-Prod.'!AJY62+'Daily-Prod.'!AJP62+'Daily-Prod.'!AJG62+'Daily-Prod.'!AIX62+'Daily-Prod.'!AIO62+'Daily-Prod.'!AIF62+'Daily-Prod.'!AHW62+'Daily-Prod.'!AHN62+'Daily-Prod.'!AHE62+'Daily-Prod.'!AGV62+'Daily-Prod.'!AGM62+'Daily-Prod.'!AGD62+'Daily-Prod.'!AFU62+'Daily-Prod.'!AFL62+'Daily-Prod.'!AFC62+'Daily-Prod.'!AET62+'Daily-Prod.'!AEK62+'Daily-Prod.'!AEB62),"")</f>
        <v>405</v>
      </c>
      <c r="AJ62" s="383"/>
      <c r="AK62" s="384">
        <f>IFERROR(('Daily-Prod.'!AON62+'Daily-Prod.'!AOE62+'Daily-Prod.'!ANV62+'Daily-Prod.'!ANM62+'Daily-Prod.'!AND62+'Daily-Prod.'!AMU62+'Daily-Prod.'!AML62+'Daily-Prod.'!AMC62+'Daily-Prod.'!ALT62+'Daily-Prod.'!ALK62+'Daily-Prod.'!ALB62+'Daily-Prod.'!AKS62+'Daily-Prod.'!AKJ62+'Daily-Prod.'!AKA62+'Daily-Prod.'!AJR62+'Daily-Prod.'!AJI62+'Daily-Prod.'!AIZ62+'Daily-Prod.'!AIQ62+'Daily-Prod.'!AIH62+'Daily-Prod.'!AHY62+'Daily-Prod.'!AHP62+'Daily-Prod.'!AHG62+'Daily-Prod.'!AGX62+'Daily-Prod.'!AGO62+'Daily-Prod.'!AGF62+'Daily-Prod.'!AFW62+'Daily-Prod.'!AFN62+'Daily-Prod.'!AFE62+'Daily-Prod.'!AEV62+'Daily-Prod.'!AEM62+'Daily-Prod.'!AED62),"")</f>
        <v>0</v>
      </c>
      <c r="AL62" s="495" t="str">
        <f t="shared" ref="AL62:AL63" si="37">IFERROR((AK62/AJ62),"")</f>
        <v/>
      </c>
      <c r="AM62" s="378">
        <f>IFERROR(AVERAGE('Daily-Prod.'!AOL62,'Daily-Prod.'!AOC62,'Daily-Prod.'!ANT62,'Daily-Prod.'!ANK62,'Daily-Prod.'!ANB62,'Daily-Prod.'!AMS62,'Daily-Prod.'!AMJ62,'Daily-Prod.'!AMA62,'Daily-Prod.'!ALR62,'Daily-Prod.'!ALI62,'Daily-Prod.'!AKZ62,'Daily-Prod.'!AKQ62,'Daily-Prod.'!AKH62,'Daily-Prod.'!AJY62,'Daily-Prod.'!AJP62,'Daily-Prod.'!AJG62,'Daily-Prod.'!AIX62,'Daily-Prod.'!AIO62,'Daily-Prod.'!AIF62,'Daily-Prod.'!AHW62,'Daily-Prod.'!AHN62,'Daily-Prod.'!AHE62,'Daily-Prod.'!AGV62,'Daily-Prod.'!AGM62,'Daily-Prod.'!AGD62,'Daily-Prod.'!AFU62,'Daily-Prod.'!AFL62,'Daily-Prod.'!AFC62,'Daily-Prod.'!AET62,'Daily-Prod.'!AEK62,'Daily-Prod.'!AEB62),"")</f>
        <v>17.608695652173914</v>
      </c>
      <c r="AN62" s="379"/>
      <c r="AO62" s="380">
        <f>IFERROR(AVERAGE('Daily-Prod.'!AON62,'Daily-Prod.'!AOE62,'Daily-Prod.'!ANV62,'Daily-Prod.'!ANM62,'Daily-Prod.'!AND62,'Daily-Prod.'!AMU62,'Daily-Prod.'!AML62,'Daily-Prod.'!AMC62,'Daily-Prod.'!ALT62,'Daily-Prod.'!ALK62,'Daily-Prod.'!ALB62,'Daily-Prod.'!AKS62,'Daily-Prod.'!AKJ62,'Daily-Prod.'!AKA62,'Daily-Prod.'!AJR62,'Daily-Prod.'!AJI62,'Daily-Prod.'!AIZ62,'Daily-Prod.'!AIQ62,'Daily-Prod.'!AIH62,'Daily-Prod.'!AHY62,'Daily-Prod.'!AHP62,'Daily-Prod.'!AHG62,'Daily-Prod.'!AGX62,'Daily-Prod.'!AGO62,'Daily-Prod.'!AGF62,'Daily-Prod.'!AFW62,'Daily-Prod.'!AFN62,'Daily-Prod.'!AFE62,'Daily-Prod.'!AEV62,'Daily-Prod.'!AEM62,'Daily-Prod.'!AED62),"")</f>
        <v>0</v>
      </c>
      <c r="AP62" s="66">
        <f>IFERROR(('Daily-Prod.'!AYZ62+'Daily-Prod.'!AYQ62+'Daily-Prod.'!AYH62+'Daily-Prod.'!AXY62+'Daily-Prod.'!AXP62+'Daily-Prod.'!AXG62+'Daily-Prod.'!AWX62+'Daily-Prod.'!AWO62+'Daily-Prod.'!AWF62+'Daily-Prod.'!AVW62+'Daily-Prod.'!AVN62+'Daily-Prod.'!AVE62+'Daily-Prod.'!AUV62+'Daily-Prod.'!AUM62+'Daily-Prod.'!AUD62+'Daily-Prod.'!ATU62+'Daily-Prod.'!ATL62+'Daily-Prod.'!ATC62+'Daily-Prod.'!AST62+'Daily-Prod.'!ASK62+'Daily-Prod.'!ASB62+'Daily-Prod.'!ARS62+'Daily-Prod.'!ARJ62+'Daily-Prod.'!ARA62+'Daily-Prod.'!AQR62+'Daily-Prod.'!AQI62+'Daily-Prod.'!APZ62+'Daily-Prod.'!APQ62+'Daily-Prod.'!APH62+'Daily-Prod.'!AOY62+'Daily-Prod.'!AOP62)/AS62,"")</f>
        <v>0.31662870159453305</v>
      </c>
      <c r="AQ62" s="475">
        <f>IFERROR(('Daily-Prod.'!AZA62+'Daily-Prod.'!AYR62+'Daily-Prod.'!AYI62+'Daily-Prod.'!AXZ62+'Daily-Prod.'!AXQ62+'Daily-Prod.'!AXH62+'Daily-Prod.'!AWY62+'Daily-Prod.'!AWP62+'Daily-Prod.'!AWG62+'Daily-Prod.'!AVX62+'Daily-Prod.'!AVO62+'Daily-Prod.'!AVF62+'Daily-Prod.'!AUW62+'Daily-Prod.'!AUN62+'Daily-Prod.'!AUE62+'Daily-Prod.'!ATV62+'Daily-Prod.'!ATM62+'Daily-Prod.'!ATD62+'Daily-Prod.'!ASU62+'Daily-Prod.'!ASL62+'Daily-Prod.'!ASC62+'Daily-Prod.'!ART62+'Daily-Prod.'!ARK62+'Daily-Prod.'!ARB62+'Daily-Prod.'!AQS62+'Daily-Prod.'!AQJ62+'Daily-Prod.'!AQA62+'Daily-Prod.'!APR62+'Daily-Prod.'!API62+'Daily-Prod.'!AOZ62+'Daily-Prod.'!AOQ62)/AS62,"")</f>
        <v>0.17084282460136674</v>
      </c>
      <c r="AR62" s="475">
        <f>IFERROR(('Daily-Prod.'!AZC62+'Daily-Prod.'!AYT62+'Daily-Prod.'!AYK62+'Daily-Prod.'!AYB62+'Daily-Prod.'!AXS62+'Daily-Prod.'!AXJ62+'Daily-Prod.'!AXA62+'Daily-Prod.'!AWR62+'Daily-Prod.'!AWI62+'Daily-Prod.'!AVZ62+'Daily-Prod.'!AVQ62+'Daily-Prod.'!AVH62+'Daily-Prod.'!AUY62+'Daily-Prod.'!AUP62+'Daily-Prod.'!AUG62+'Daily-Prod.'!ATX62+'Daily-Prod.'!ATO62+'Daily-Prod.'!ATF62+'Daily-Prod.'!ASW62+'Daily-Prod.'!ASN62+'Daily-Prod.'!ASE62+'Daily-Prod.'!ARV62+'Daily-Prod.'!ARM62+'Daily-Prod.'!ARD62+'Daily-Prod.'!AQU62+'Daily-Prod.'!AQL62+'Daily-Prod.'!AQC62+'Daily-Prod.'!APT62+'Daily-Prod.'!APK62+'Daily-Prod.'!APB62+'Daily-Prod.'!AOS62+'Daily-Prod.'!AZD62+'Daily-Prod.'!AYU62+'Daily-Prod.'!AYL62+'Daily-Prod.'!AYC62+'Daily-Prod.'!AXT62+'Daily-Prod.'!AXK62+'Daily-Prod.'!AXB62+'Daily-Prod.'!AWS62+'Daily-Prod.'!AWJ62+'Daily-Prod.'!AWA62+'Daily-Prod.'!AVR62+'Daily-Prod.'!AVI62+'Daily-Prod.'!AUZ62+'Daily-Prod.'!AUQ62+'Daily-Prod.'!AUH62+'Daily-Prod.'!ATY62+'Daily-Prod.'!ATP62+'Daily-Prod.'!ATG62+'Daily-Prod.'!ASX62+'Daily-Prod.'!ASO62+'Daily-Prod.'!ASF62+'Daily-Prod.'!ARW62+'Daily-Prod.'!ARN62+'Daily-Prod.'!ARE62+'Daily-Prod.'!AQV62+'Daily-Prod.'!AQM62+'Daily-Prod.'!AQD62+'Daily-Prod.'!APU62+'Daily-Prod.'!APL62+'Daily-Prod.'!APC62+'Daily-Prod.'!AOT62)/AS62,"")</f>
        <v>0.51252847380410027</v>
      </c>
      <c r="AS62" s="496">
        <f>IFERROR(('Daily-Prod.'!AZE62+'Daily-Prod.'!AYV62+'Daily-Prod.'!AYM62+'Daily-Prod.'!AYD62+'Daily-Prod.'!AXU62+'Daily-Prod.'!AXL62+'Daily-Prod.'!AXC62+'Daily-Prod.'!AWT62+'Daily-Prod.'!AWK62+'Daily-Prod.'!AWB62+'Daily-Prod.'!AVS62+'Daily-Prod.'!AVJ62+'Daily-Prod.'!AVA62+'Daily-Prod.'!AUR62+'Daily-Prod.'!AUI62+'Daily-Prod.'!ATZ62+'Daily-Prod.'!ATQ62+'Daily-Prod.'!ATH62+'Daily-Prod.'!ASY62+'Daily-Prod.'!ASP62+'Daily-Prod.'!ASG62+'Daily-Prod.'!ARX62+'Daily-Prod.'!ARO62+'Daily-Prod.'!ARF62+'Daily-Prod.'!AQW62+'Daily-Prod.'!AQN62+'Daily-Prod.'!AQE62+'Daily-Prod.'!APV62+'Daily-Prod.'!APM62+'Daily-Prod.'!APD62+'Daily-Prod.'!AOU62),"")</f>
        <v>439</v>
      </c>
      <c r="AT62" s="383"/>
      <c r="AU62" s="384">
        <f>IFERROR(('Daily-Prod.'!AZG62+'Daily-Prod.'!AYX62+'Daily-Prod.'!AYO62+'Daily-Prod.'!AYF62+'Daily-Prod.'!AXW62+'Daily-Prod.'!AXN62+'Daily-Prod.'!AXE62+'Daily-Prod.'!AWV62+'Daily-Prod.'!AWM62+'Daily-Prod.'!AWD62+'Daily-Prod.'!AVU62+'Daily-Prod.'!AVL62+'Daily-Prod.'!AVC62+'Daily-Prod.'!AUT62+'Daily-Prod.'!AUK62+'Daily-Prod.'!AUB62+'Daily-Prod.'!ATS62+'Daily-Prod.'!ATJ62+'Daily-Prod.'!ATA62+'Daily-Prod.'!ASR62+'Daily-Prod.'!ASI62+'Daily-Prod.'!ARZ62+'Daily-Prod.'!ARQ62+'Daily-Prod.'!ARH62+'Daily-Prod.'!AQY62+'Daily-Prod.'!AQP62+'Daily-Prod.'!AQG62+'Daily-Prod.'!APX62+'Daily-Prod.'!APO62+'Daily-Prod.'!APF62+'Daily-Prod.'!AOW62),"")</f>
        <v>0</v>
      </c>
      <c r="AV62" s="495" t="str">
        <f t="shared" ref="AV62:AV63" si="38">IFERROR((AU62/AT62),"")</f>
        <v/>
      </c>
      <c r="AW62" s="378">
        <f>IFERROR(AVERAGE('Daily-Prod.'!AZE62,'Daily-Prod.'!AYV62,'Daily-Prod.'!AYM62,'Daily-Prod.'!AYD62,'Daily-Prod.'!AXU62,'Daily-Prod.'!AXL62,'Daily-Prod.'!AXC62,'Daily-Prod.'!AWT62,'Daily-Prod.'!AWK62,'Daily-Prod.'!AWB62,'Daily-Prod.'!AVS62,'Daily-Prod.'!AVJ62,'Daily-Prod.'!AVA62,'Daily-Prod.'!AUR62,'Daily-Prod.'!AUI62,'Daily-Prod.'!ATZ62,'Daily-Prod.'!ATQ62,'Daily-Prod.'!ATH62,'Daily-Prod.'!ASY62,'Daily-Prod.'!ASP62,'Daily-Prod.'!ASG62,'Daily-Prod.'!ARX62,'Daily-Prod.'!ARO62,'Daily-Prod.'!ARF62,'Daily-Prod.'!AQW62,'Daily-Prod.'!AQN62,'Daily-Prod.'!AQE62,'Daily-Prod.'!APV62,'Daily-Prod.'!APM62,'Daily-Prod.'!APD62,'Daily-Prod.'!AOU62),"")</f>
        <v>19.954545454545453</v>
      </c>
      <c r="AX62" s="379" t="str">
        <f>IFERROR(AVERAGE('Daily-Prod.'!AZF62,'Daily-Prod.'!AYW62,'Daily-Prod.'!AYN62,'Daily-Prod.'!AYE62,'Daily-Prod.'!AXV62,'Daily-Prod.'!AXM62,'Daily-Prod.'!AXD62,'Daily-Prod.'!AWU62,'Daily-Prod.'!AWL62,'Daily-Prod.'!AWC62,'Daily-Prod.'!AVT62,'Daily-Prod.'!AVK62,'Daily-Prod.'!AVB62,'Daily-Prod.'!AUS62,'Daily-Prod.'!AUJ62,'Daily-Prod.'!AUA62,'Daily-Prod.'!ATR62,'Daily-Prod.'!ATI62,'Daily-Prod.'!ASZ62,'Daily-Prod.'!ASQ62,'Daily-Prod.'!ASH62,'Daily-Prod.'!ARY62,'Daily-Prod.'!ARP62,'Daily-Prod.'!ARG62,'Daily-Prod.'!AQX62,'Daily-Prod.'!AQO62,'Daily-Prod.'!AQF62,'Daily-Prod.'!APW62,'Daily-Prod.'!APN62,'Daily-Prod.'!APE62,'Daily-Prod.'!AOV62),"")</f>
        <v/>
      </c>
      <c r="AY62" s="380">
        <f>IFERROR(AVERAGE('Daily-Prod.'!AZG62,'Daily-Prod.'!AYX62,'Daily-Prod.'!AYO62,'Daily-Prod.'!AYF62,'Daily-Prod.'!AXW62,'Daily-Prod.'!AXN62,'Daily-Prod.'!AXE62,'Daily-Prod.'!AWV62,'Daily-Prod.'!AWM62,'Daily-Prod.'!AWD62,'Daily-Prod.'!AVU62,'Daily-Prod.'!AVL62,'Daily-Prod.'!AVC62,'Daily-Prod.'!AUT62,'Daily-Prod.'!AUK62,'Daily-Prod.'!AUB62,'Daily-Prod.'!ATS62,'Daily-Prod.'!ATJ62,'Daily-Prod.'!ATA62,'Daily-Prod.'!ASR62,'Daily-Prod.'!ASI62,'Daily-Prod.'!ARZ62,'Daily-Prod.'!ARQ62,'Daily-Prod.'!ARH62,'Daily-Prod.'!AQY62,'Daily-Prod.'!AQP62,'Daily-Prod.'!AQG62,'Daily-Prod.'!APX62,'Daily-Prod.'!APO62,'Daily-Prod.'!APF62,'Daily-Prod.'!AOW62),"")</f>
        <v>0</v>
      </c>
      <c r="AZ62" s="66">
        <f>IFERROR(('Daily-Prod.'!BJJ62+'Daily-Prod.'!BJA62+'Daily-Prod.'!BIR62+'Daily-Prod.'!BII62+'Daily-Prod.'!BHZ62+'Daily-Prod.'!BHQ62+'Daily-Prod.'!BHH62+'Daily-Prod.'!BGY62+'Daily-Prod.'!BGP62+'Daily-Prod.'!BGG62+'Daily-Prod.'!BFX62+'Daily-Prod.'!BFO62+'Daily-Prod.'!BFF62+'Daily-Prod.'!BEW62+'Daily-Prod.'!BEN62+'Daily-Prod.'!BEE62+'Daily-Prod.'!BDV62+'Daily-Prod.'!BDM62+'Daily-Prod.'!BDD62+'Daily-Prod.'!BCU62+'Daily-Prod.'!BCL62+'Daily-Prod.'!BCC62+'Daily-Prod.'!BBT62+'Daily-Prod.'!BBK62+'Daily-Prod.'!BBB62+'Daily-Prod.'!BAS62+'Daily-Prod.'!BAJ62+'Daily-Prod.'!BAA62+'Daily-Prod.'!AZR62+'Daily-Prod.'!AZI62)/BC62,"")</f>
        <v>0.32412060301507539</v>
      </c>
      <c r="BA62" s="475">
        <f>IFERROR(('Daily-Prod.'!BJK62+'Daily-Prod.'!BJB62+'Daily-Prod.'!BIS62+'Daily-Prod.'!BIJ62+'Daily-Prod.'!BIA62+'Daily-Prod.'!BHR62+'Daily-Prod.'!BHI62+'Daily-Prod.'!BGZ62+'Daily-Prod.'!BGQ62+'Daily-Prod.'!BGH62+'Daily-Prod.'!BFY62+'Daily-Prod.'!BFP62+'Daily-Prod.'!BFG62+'Daily-Prod.'!BEX62+'Daily-Prod.'!BEO62+'Daily-Prod.'!BEF62+'Daily-Prod.'!BDW62+'Daily-Prod.'!BDN62+'Daily-Prod.'!BDE62+'Daily-Prod.'!BCV62+'Daily-Prod.'!BCM62+'Daily-Prod.'!BCD62+'Daily-Prod.'!BBU62+'Daily-Prod.'!BBL62+'Daily-Prod.'!BBC62+'Daily-Prod.'!BAT62+'Daily-Prod.'!BAK62+'Daily-Prod.'!BAB62+'Daily-Prod.'!AZS62+'Daily-Prod.'!AZJ62)/BC62,"")</f>
        <v>0.21859296482412061</v>
      </c>
      <c r="BB62" s="475">
        <f>IFERROR(('Daily-Prod.'!BJM62+'Daily-Prod.'!BJD62+'Daily-Prod.'!BIU62+'Daily-Prod.'!BIL62+'Daily-Prod.'!BIC62+'Daily-Prod.'!BHT62+'Daily-Prod.'!BHK62+'Daily-Prod.'!BHB62+'Daily-Prod.'!BGS62+'Daily-Prod.'!BGJ62+'Daily-Prod.'!BGA62+'Daily-Prod.'!BFR62+'Daily-Prod.'!BFI62+'Daily-Prod.'!BEZ62+'Daily-Prod.'!BEQ62+'Daily-Prod.'!BEH62+'Daily-Prod.'!BDY62+'Daily-Prod.'!BDP62+'Daily-Prod.'!BDG62+'Daily-Prod.'!BCX62+'Daily-Prod.'!BCO62+'Daily-Prod.'!BCF62+'Daily-Prod.'!BBW62+'Daily-Prod.'!BBN62+'Daily-Prod.'!BBE62+'Daily-Prod.'!BAV62+'Daily-Prod.'!BAM62+'Daily-Prod.'!BAD62+'Daily-Prod.'!AZU62+'Daily-Prod.'!AZL62+'Daily-Prod.'!BJN62+'Daily-Prod.'!BJE62+'Daily-Prod.'!BIV62+'Daily-Prod.'!BIM62+'Daily-Prod.'!BID62+'Daily-Prod.'!BHU62+'Daily-Prod.'!BHL62+'Daily-Prod.'!BHC62+'Daily-Prod.'!BGT62+'Daily-Prod.'!BGK62+'Daily-Prod.'!BGB62+'Daily-Prod.'!BFS62+'Daily-Prod.'!BFJ62+'Daily-Prod.'!BFA62+'Daily-Prod.'!BER62+'Daily-Prod.'!BEI62+'Daily-Prod.'!BDZ62+'Daily-Prod.'!BDQ62+'Daily-Prod.'!BDH62+'Daily-Prod.'!BCY62+'Daily-Prod.'!BCP62+'Daily-Prod.'!BCG62+'Daily-Prod.'!BBX62+'Daily-Prod.'!BBO62+'Daily-Prod.'!BBF62+'Daily-Prod.'!BAW62+'Daily-Prod.'!BAN62+'Daily-Prod.'!BAE62+'Daily-Prod.'!AZV62+'Daily-Prod.'!AZM62)/BC62,"")</f>
        <v>0.457286432160804</v>
      </c>
      <c r="BC62" s="496">
        <f>IFERROR(('Daily-Prod.'!BJO62+'Daily-Prod.'!BJF62+'Daily-Prod.'!BIW62+'Daily-Prod.'!BIN62+'Daily-Prod.'!BIE62+'Daily-Prod.'!BHV62+'Daily-Prod.'!BHM62+'Daily-Prod.'!BHD62+'Daily-Prod.'!BGU62+'Daily-Prod.'!BGL62+'Daily-Prod.'!BGC62+'Daily-Prod.'!BFT62+'Daily-Prod.'!BFK62+'Daily-Prod.'!BFB62+'Daily-Prod.'!BES62+'Daily-Prod.'!BEJ62+'Daily-Prod.'!BEA62+'Daily-Prod.'!BDR62+'Daily-Prod.'!BDI62+'Daily-Prod.'!BCZ62+'Daily-Prod.'!BCQ62+'Daily-Prod.'!BCH62+'Daily-Prod.'!BBY62+'Daily-Prod.'!BBP62+'Daily-Prod.'!BBG62+'Daily-Prod.'!BAX62+'Daily-Prod.'!BAO62+'Daily-Prod.'!BAF62+'Daily-Prod.'!AZW62+'Daily-Prod.'!AZN62),"")</f>
        <v>398</v>
      </c>
      <c r="BD62" s="166"/>
      <c r="BE62" s="168"/>
      <c r="BF62" s="171"/>
      <c r="BG62" s="67">
        <f>IFERROR(AVERAGE('Daily-Prod.'!BJO62,'Daily-Prod.'!BJF62,'Daily-Prod.'!BIW62,'Daily-Prod.'!BIN62,'Daily-Prod.'!BIE62,'Daily-Prod.'!BHV62,'Daily-Prod.'!BHM62,'Daily-Prod.'!BHD62,'Daily-Prod.'!BGU62,'Daily-Prod.'!BGL62,'Daily-Prod.'!BGC62,'Daily-Prod.'!BFT62,'Daily-Prod.'!BFK62,'Daily-Prod.'!BFB62,'Daily-Prod.'!BES62,'Daily-Prod.'!BEJ62,'Daily-Prod.'!BEA62,'Daily-Prod.'!BDR62,'Daily-Prod.'!BDI62,'Daily-Prod.'!BCZ62,'Daily-Prod.'!BCQ62,'Daily-Prod.'!BCH62,'Daily-Prod.'!BBY62,'Daily-Prod.'!BBP62,'Daily-Prod.'!BBG62,'Daily-Prod.'!BAX62,'Daily-Prod.'!BAO62,'Daily-Prod.'!BAF62,'Daily-Prod.'!AZW62,'Daily-Prod.'!AZN62),"")</f>
        <v>19.899999999999999</v>
      </c>
      <c r="BH62" s="175" t="str">
        <f>IFERROR(AVERAGE('Daily-Prod.'!BJP62,'Daily-Prod.'!BJG62,'Daily-Prod.'!BIX62,'Daily-Prod.'!BIO62,'Daily-Prod.'!BIF62,'Daily-Prod.'!BHW62,'Daily-Prod.'!BHN62,'Daily-Prod.'!BHE62,'Daily-Prod.'!BGV62,'Daily-Prod.'!BGM62,'Daily-Prod.'!BGD62,'Daily-Prod.'!BFU62,'Daily-Prod.'!BFL62,'Daily-Prod.'!BFC62,'Daily-Prod.'!BET62,'Daily-Prod.'!BEK62,'Daily-Prod.'!BEB62,'Daily-Prod.'!BDS62,'Daily-Prod.'!BDJ62,'Daily-Prod.'!BDA62,'Daily-Prod.'!BCR62,'Daily-Prod.'!BCI62,'Daily-Prod.'!BBZ62,'Daily-Prod.'!BBQ62,'Daily-Prod.'!BBH62,'Daily-Prod.'!BAY62,'Daily-Prod.'!BAP62,'Daily-Prod.'!BAG62,'Daily-Prod.'!AZX62,'Daily-Prod.'!AZO62),"")</f>
        <v/>
      </c>
      <c r="BI62" s="171" t="str">
        <f>IFERROR(AVERAGE('Daily-Prod.'!BJQ62,'Daily-Prod.'!BJH62,'Daily-Prod.'!BIY62,'Daily-Prod.'!BIP62,'Daily-Prod.'!BIG62,'Daily-Prod.'!BHX62,'Daily-Prod.'!BHO62,'Daily-Prod.'!BHF62,'Daily-Prod.'!BGW62,'Daily-Prod.'!BGN62,'Daily-Prod.'!BGE62,'Daily-Prod.'!BFV62,'Daily-Prod.'!BFM62,'Daily-Prod.'!BFD62,'Daily-Prod.'!BEU62,'Daily-Prod.'!BEL62,'Daily-Prod.'!BEC62,'Daily-Prod.'!BDT62,'Daily-Prod.'!BDK62,'Daily-Prod.'!BDB62,'Daily-Prod.'!BCS62,'Daily-Prod.'!BCJ62,'Daily-Prod.'!BCA62,'Daily-Prod.'!BBR62,'Daily-Prod.'!BBI62,'Daily-Prod.'!BAZ62,'Daily-Prod.'!BAQ62,'Daily-Prod.'!BAH62,'Daily-Prod.'!AZY62,'Daily-Prod.'!AZP62),"")</f>
        <v/>
      </c>
      <c r="BJ62" s="66">
        <f>IFERROR((('Daily-Prod.'!BUC62+'Daily-Prod.'!BTT62+'Daily-Prod.'!BTK62+'Daily-Prod.'!BTB62+'Daily-Prod.'!BSS62+'Daily-Prod.'!BSJ62+'Daily-Prod.'!BSA62+'Daily-Prod.'!BRR62+'Daily-Prod.'!BRI62+'Daily-Prod.'!BQZ62+'Daily-Prod.'!BQQ62+'Daily-Prod.'!BQH62+'Daily-Prod.'!BPY62+'Daily-Prod.'!BPP62+'Daily-Prod.'!BPG62+'Daily-Prod.'!BOX62+'Daily-Prod.'!BOO62+'Daily-Prod.'!BOF62+'Daily-Prod.'!BNW62+'Daily-Prod.'!BNN62+'Daily-Prod.'!BNE62+'Daily-Prod.'!BMV62+'Daily-Prod.'!BMM62+'Daily-Prod.'!BMD62+'Daily-Prod.'!BLU62+'Daily-Prod.'!BLL62+'Daily-Prod.'!BLC62+'Daily-Prod.'!BKT62+'Daily-Prod.'!BKK62+'Daily-Prod.'!BKB62+'Daily-Prod.'!BJS62)/BM62),"")</f>
        <v>0.44646924829157175</v>
      </c>
      <c r="BK62" s="475">
        <f>IFERROR((('Daily-Prod.'!BUD62+'Daily-Prod.'!BTU62+'Daily-Prod.'!BTL62+'Daily-Prod.'!BTC62+'Daily-Prod.'!BST62+'Daily-Prod.'!BSK62+'Daily-Prod.'!BSB62+'Daily-Prod.'!BRS62+'Daily-Prod.'!BRJ62+'Daily-Prod.'!BRA62+'Daily-Prod.'!BQR62+'Daily-Prod.'!BQI62+'Daily-Prod.'!BPZ62+'Daily-Prod.'!BPQ62+'Daily-Prod.'!BPH62+'Daily-Prod.'!BOY62+'Daily-Prod.'!BOP62+'Daily-Prod.'!BOG62+'Daily-Prod.'!BNX62+'Daily-Prod.'!BNO62+'Daily-Prod.'!BNF62+'Daily-Prod.'!BMW62+'Daily-Prod.'!BMN62+'Daily-Prod.'!BME62+'Daily-Prod.'!BLV62+'Daily-Prod.'!BLM62+'Daily-Prod.'!BLD62+'Daily-Prod.'!BKU62+'Daily-Prod.'!BKL62+'Daily-Prod.'!BKC62+'Daily-Prod.'!BJT62)/BM62),"")</f>
        <v>0.23234624145785876</v>
      </c>
      <c r="BL62" s="475">
        <f>IFERROR((('Daily-Prod.'!BUG62+'Daily-Prod.'!BTX62+'Daily-Prod.'!BTO62+'Daily-Prod.'!BTF62+'Daily-Prod.'!BSW62+'Daily-Prod.'!BSN62+'Daily-Prod.'!BSE62+'Daily-Prod.'!BRV62+'Daily-Prod.'!BRM62+'Daily-Prod.'!BRD62+'Daily-Prod.'!BQU62+'Daily-Prod.'!BQL62+'Daily-Prod.'!BQC62+'Daily-Prod.'!BPT62+'Daily-Prod.'!BPK62+'Daily-Prod.'!BPB62+'Daily-Prod.'!BOS62+'Daily-Prod.'!BOJ62+'Daily-Prod.'!BOA62+'Daily-Prod.'!BNR62+'Daily-Prod.'!BNI62+'Daily-Prod.'!BMZ62+'Daily-Prod.'!BMQ62+'Daily-Prod.'!BMH62+'Daily-Prod.'!BLY62+'Daily-Prod.'!BLP62+'Daily-Prod.'!BLG62+'Daily-Prod.'!BKX62+'Daily-Prod.'!BKO62+'Daily-Prod.'!BKF62+'Daily-Prod.'!BJW62+'Daily-Prod.'!BUF62+'Daily-Prod.'!BTW62+'Daily-Prod.'!BTN62+'Daily-Prod.'!BTE62+'Daily-Prod.'!BSV62+'Daily-Prod.'!BSM62+'Daily-Prod.'!BSD62+'Daily-Prod.'!BRU62+'Daily-Prod.'!BRL62+'Daily-Prod.'!BRC62+'Daily-Prod.'!BQT62+'Daily-Prod.'!BQK62+'Daily-Prod.'!BQB62+'Daily-Prod.'!BPS62+'Daily-Prod.'!BPJ62+'Daily-Prod.'!BPA62+'Daily-Prod.'!BOR62+'Daily-Prod.'!BOI62+'Daily-Prod.'!BNZ62+'Daily-Prod.'!BNQ62+'Daily-Prod.'!BNH62+'Daily-Prod.'!BMY62+'Daily-Prod.'!BMP62+'Daily-Prod.'!BMG62+'Daily-Prod.'!BLX62+'Daily-Prod.'!BLO62+'Daily-Prod.'!BLF62+'Daily-Prod.'!BKW62+'Daily-Prod.'!BKN62+'Daily-Prod.'!BKE62+'Daily-Prod.'!BJV62)/BM62),"")</f>
        <v>0.32118451025056949</v>
      </c>
      <c r="BM62" s="496">
        <f>IFERROR(('Daily-Prod.'!BUH62+'Daily-Prod.'!BTY62+'Daily-Prod.'!BTP62+'Daily-Prod.'!BTG62+'Daily-Prod.'!BSX62+'Daily-Prod.'!BSO62+'Daily-Prod.'!BSF62+'Daily-Prod.'!BRW62+'Daily-Prod.'!BRN62+'Daily-Prod.'!BRE62+'Daily-Prod.'!BQV62+'Daily-Prod.'!BQM62+'Daily-Prod.'!BQD62+'Daily-Prod.'!BPU62+'Daily-Prod.'!BPL62+'Daily-Prod.'!BPC62+'Daily-Prod.'!BOT62+'Daily-Prod.'!BOK62+'Daily-Prod.'!BOB62+'Daily-Prod.'!BNS62+'Daily-Prod.'!BNJ62+'Daily-Prod.'!BNA62+'Daily-Prod.'!BMR62+'Daily-Prod.'!BMI62+'Daily-Prod.'!BLZ62+'Daily-Prod.'!BLQ62+'Daily-Prod.'!BLH62+'Daily-Prod.'!BKY62+'Daily-Prod.'!BKP62+'Daily-Prod.'!BKG62+'Daily-Prod.'!BJX62),"")</f>
        <v>439</v>
      </c>
      <c r="BN62" s="166"/>
      <c r="BO62" s="168"/>
      <c r="BP62" s="171" t="str">
        <f t="shared" ref="BP62:BP63" si="39">IFERROR((BO62/BN62),"")</f>
        <v/>
      </c>
      <c r="BQ62" s="67">
        <f ca="1">IFERROR(AVERAGE(('Daily-Prod.'!BUH62,'Daily-Prod.'!BTY62,'Daily-Prod.'!BTP62,'Daily-Prod.'!BTG62,'Daily-Prod.'!BSX62,'Daily-Prod.'!BSO62,'Daily-Prod.'!BSF62,'Daily-Prod.'!BRW62,'Daily-Prod.'!BRN62,'Daily-Prod.'!BRE62,'Daily-Prod.'!BQV62,'Daily-Prod.'!BQM62,'Daily-Prod.'!BQD62,'Daily-Prod.'!BPU62,'Daily-Prod.'!BPL62,'Daily-Prod.'!BPC62,'Daily-Prod.'!BOT62,'Daily-Prod.'!BOK62,'Daily-Prod.'!BOB62,'Daily-Prod.'!BNS62,'Daily-Prod.'!BNJ62,'Daily-Prod.'!BNA62,'Daily-Prod.'!BMR62,'Daily-Prod.'!BMI62,'Daily-Prod.'!BLZ62,'Daily-Prod.'!BLQ62,'Daily-Prod.'!BLH62,'Daily-Prod.'!BKY62,'Daily-Prod.'!BKP62,'Daily-Prod.'!BKG62,'Daily-Prod.'!BJX62)),"")</f>
        <v>16.884615384615383</v>
      </c>
      <c r="BR62" s="175"/>
      <c r="BS62" s="171" t="str">
        <f>IFERROR((AVERAGE('Daily-Prod.'!BUJ62,'Daily-Prod.'!BUA62,'Daily-Prod.'!BTR62,'Daily-Prod.'!BTI62,'Daily-Prod.'!BSZ62,'Daily-Prod.'!BSQ62,'Daily-Prod.'!BSH62,'Daily-Prod.'!BRY62,'Daily-Prod.'!BRP62,'Daily-Prod.'!BRG62,'Daily-Prod.'!BQX62,'Daily-Prod.'!BQO62,'Daily-Prod.'!BQF62,'Daily-Prod.'!BPW62,'Daily-Prod.'!BPN62,'Daily-Prod.'!BPE62,'Daily-Prod.'!BOV62,'Daily-Prod.'!BOM62,'Daily-Prod.'!BOD62,'Daily-Prod.'!BNU62,'Daily-Prod.'!BNL62,'Daily-Prod.'!BNC62,'Daily-Prod.'!BMT62,'Daily-Prod.'!BMK62,'Daily-Prod.'!BMB62,'Daily-Prod.'!BLS62,'Daily-Prod.'!BLJ62,'Daily-Prod.'!BLA62,'Daily-Prod.'!BKR62,'Daily-Prod.'!BKI62,'Daily-Prod.'!BJZ62)),"")</f>
        <v/>
      </c>
    </row>
    <row r="63" spans="1:71" ht="13.5">
      <c r="A63" s="453" t="s">
        <v>178</v>
      </c>
      <c r="B63" s="66">
        <f>IFERROR(('Daily-Prod.'!JC63+'Daily-Prod.'!IT63+'Daily-Prod.'!IK63+'Daily-Prod.'!IB63+'Daily-Prod.'!HS63+'Daily-Prod.'!HJ63+'Daily-Prod.'!HA63+'Daily-Prod.'!GR63+'Daily-Prod.'!GI63+'Daily-Prod.'!FZ63+'Daily-Prod.'!FQ63+'Daily-Prod.'!FH63+'Daily-Prod.'!EY63+'Daily-Prod.'!EP63+'Daily-Prod.'!EG63+'Daily-Prod.'!DX63+'Daily-Prod.'!DO63+'Daily-Prod.'!DF63+'Daily-Prod.'!CW63+'Daily-Prod.'!CN63+'Daily-Prod.'!CE63+'Daily-Prod.'!BV63+'Daily-Prod.'!BM63+'Daily-Prod.'!BD63+'Daily-Prod.'!AU63+'Daily-Prod.'!AL63+'Daily-Prod.'!AC63+'Daily-Prod.'!T63+'Daily-Prod.'!K63+'Daily-Prod.'!B63)/E63,"")</f>
        <v>0.27444794952681389</v>
      </c>
      <c r="C63" s="475">
        <f>IFERROR(('Daily-Prod.'!JD63+'Daily-Prod.'!IU63+'Daily-Prod.'!IL63+'Daily-Prod.'!IC63+'Daily-Prod.'!HT63+'Daily-Prod.'!HK63+'Daily-Prod.'!HB63+'Daily-Prod.'!GS63+'Daily-Prod.'!GJ63+'Daily-Prod.'!GA63+'Daily-Prod.'!FR63+'Daily-Prod.'!FI63+'Daily-Prod.'!EZ63+'Daily-Prod.'!EQ63+'Daily-Prod.'!EH63+'Daily-Prod.'!DY63+'Daily-Prod.'!DP63+'Daily-Prod.'!DG63+'Daily-Prod.'!CX63+'Daily-Prod.'!CO63+'Daily-Prod.'!CF63+'Daily-Prod.'!BW63+'Daily-Prod.'!BN63+'Daily-Prod.'!BE63+'Daily-Prod.'!AV63+'Daily-Prod.'!AM63+'Daily-Prod.'!AD63+'Daily-Prod.'!U63+'Daily-Prod.'!L63+'Daily-Prod.'!C63)/E63,"")</f>
        <v>0.21451104100946372</v>
      </c>
      <c r="D63" s="475">
        <f>IFERROR(('Daily-Prod.'!JF63+'Daily-Prod.'!IW63+'Daily-Prod.'!IN63+'Daily-Prod.'!IE63+'Daily-Prod.'!HV63+'Daily-Prod.'!HM63+'Daily-Prod.'!HD63+'Daily-Prod.'!GU63+'Daily-Prod.'!GL63+'Daily-Prod.'!GC63+'Daily-Prod.'!FT63+'Daily-Prod.'!FK63+'Daily-Prod.'!FB63+'Daily-Prod.'!ES63+'Daily-Prod.'!EJ63+'Daily-Prod.'!EA63+'Daily-Prod.'!DR63+'Daily-Prod.'!DI63+'Daily-Prod.'!CZ63+'Daily-Prod.'!CQ63+'Daily-Prod.'!CH63+'Daily-Prod.'!BY63+'Daily-Prod.'!BP63+'Daily-Prod.'!BG63+'Daily-Prod.'!AX63+'Daily-Prod.'!AO63+'Daily-Prod.'!AF63+'Daily-Prod.'!W63+'Daily-Prod.'!N63+'Daily-Prod.'!E63+'Daily-Prod.'!JG63+'Daily-Prod.'!IX63+'Daily-Prod.'!IO63+'Daily-Prod.'!IF63+'Daily-Prod.'!HW63+'Daily-Prod.'!HN63+'Daily-Prod.'!HE63+'Daily-Prod.'!GV63+'Daily-Prod.'!GM63+'Daily-Prod.'!GD63+'Daily-Prod.'!FU63+'Daily-Prod.'!FL63+'Daily-Prod.'!FC63+'Daily-Prod.'!ET63+'Daily-Prod.'!EK63+'Daily-Prod.'!EB63+'Daily-Prod.'!DS63+'Daily-Prod.'!DJ63+'Daily-Prod.'!DA63+'Daily-Prod.'!CR63+'Daily-Prod.'!CI63+'Daily-Prod.'!BZ63+'Daily-Prod.'!BQ63+'Daily-Prod.'!BH63+'Daily-Prod.'!AY63+'Daily-Prod.'!AP63+'Daily-Prod.'!AG63+'Daily-Prod.'!X63+'Daily-Prod.'!O63+'Daily-Prod.'!F63)/E63,"")</f>
        <v>0.51104100946372244</v>
      </c>
      <c r="E63" s="496">
        <f>IFERROR(('Daily-Prod.'!JH63+'Daily-Prod.'!IY63+'Daily-Prod.'!IP63+'Daily-Prod.'!IG63+'Daily-Prod.'!HX63+'Daily-Prod.'!HO63+'Daily-Prod.'!HF63+'Daily-Prod.'!GW63+'Daily-Prod.'!GN63+'Daily-Prod.'!GE63+'Daily-Prod.'!FV63+'Daily-Prod.'!FM63+'Daily-Prod.'!FD63+'Daily-Prod.'!EU63+'Daily-Prod.'!EL63+'Daily-Prod.'!EC63+'Daily-Prod.'!DT63+'Daily-Prod.'!DK63+'Daily-Prod.'!DB63+'Daily-Prod.'!CS63+'Daily-Prod.'!CJ63+'Daily-Prod.'!CA63+'Daily-Prod.'!BR63+'Daily-Prod.'!BI63+'Daily-Prod.'!AZ63+'Daily-Prod.'!AQ63+'Daily-Prod.'!AH63+'Daily-Prod.'!Y63+'Daily-Prod.'!P63+'Daily-Prod.'!G63),"")</f>
        <v>317</v>
      </c>
      <c r="F63" s="383"/>
      <c r="G63" s="384">
        <f>IFERROR(('Daily-Prod.'!JJ63+'Daily-Prod.'!JA63+'Daily-Prod.'!IR63+'Daily-Prod.'!II63+'Daily-Prod.'!HZ63+'Daily-Prod.'!HQ63+'Daily-Prod.'!HH63+'Daily-Prod.'!GY63+'Daily-Prod.'!GP63+'Daily-Prod.'!GG63+'Daily-Prod.'!FX63+'Daily-Prod.'!FO63+'Daily-Prod.'!FF63+'Daily-Prod.'!EW63+'Daily-Prod.'!EN63+'Daily-Prod.'!EE63+'Daily-Prod.'!DV63+'Daily-Prod.'!DM63+'Daily-Prod.'!DD63+'Daily-Prod.'!CU63+'Daily-Prod.'!CL63+'Daily-Prod.'!CC63+'Daily-Prod.'!BT63+'Daily-Prod.'!BK63+'Daily-Prod.'!BB63+'Daily-Prod.'!AS63+'Daily-Prod.'!AJ63+'Daily-Prod.'!AA63+'Daily-Prod.'!R63+'Daily-Prod.'!I63),"")</f>
        <v>1</v>
      </c>
      <c r="H63" s="495" t="str">
        <f t="shared" si="34"/>
        <v/>
      </c>
      <c r="I63" s="378">
        <f>IFERROR(AVERAGE('Daily-Prod.'!JH63,'Daily-Prod.'!IY63,'Daily-Prod.'!IP63,'Daily-Prod.'!IG63,'Daily-Prod.'!HX63,'Daily-Prod.'!HO63,'Daily-Prod.'!HF63,'Daily-Prod.'!GW63,'Daily-Prod.'!GN63,'Daily-Prod.'!GE63,'Daily-Prod.'!FV63,'Daily-Prod.'!FM63,'Daily-Prod.'!FD63,'Daily-Prod.'!EU63,'Daily-Prod.'!EL63,'Daily-Prod.'!EC63,'Daily-Prod.'!DT63,'Daily-Prod.'!DK63,'Daily-Prod.'!DB63,'Daily-Prod.'!CS63,'Daily-Prod.'!CJ63,'Daily-Prod.'!CA63,'Daily-Prod.'!BR63,'Daily-Prod.'!BI63,'Daily-Prod.'!AZ63,'Daily-Prod.'!AQ63,'Daily-Prod.'!AH63,'Daily-Prod.'!Y63,'Daily-Prod.'!P63,'Daily-Prod.'!G63),"")</f>
        <v>15.095238095238095</v>
      </c>
      <c r="J63" s="379" t="str">
        <f>IFERROR(AVERAGE('Daily-Prod.'!JI63,'Daily-Prod.'!IZ63,'Daily-Prod.'!IQ63,'Daily-Prod.'!IH63,'Daily-Prod.'!HY63,'Daily-Prod.'!HP63,'Daily-Prod.'!HG63,'Daily-Prod.'!GX63,'Daily-Prod.'!GO63,'Daily-Prod.'!GF63,'Daily-Prod.'!FW63,'Daily-Prod.'!FN63,'Daily-Prod.'!FE63,'Daily-Prod.'!EV63,'Daily-Prod.'!EM63,'Daily-Prod.'!ED63,'Daily-Prod.'!DU63,'Daily-Prod.'!DL63,'Daily-Prod.'!DC63,'Daily-Prod.'!CT63,'Daily-Prod.'!CK63,'Daily-Prod.'!CB63,'Daily-Prod.'!BS63,'Daily-Prod.'!BJ63,'Daily-Prod.'!BA63,'Daily-Prod.'!AR63,'Daily-Prod.'!AI63,'Daily-Prod.'!Z63,'Daily-Prod.'!Q63,'Daily-Prod.'!H63),"")</f>
        <v/>
      </c>
      <c r="K63" s="380">
        <f>IFERROR(AVERAGE('Daily-Prod.'!JJ63,'Daily-Prod.'!JA63,'Daily-Prod.'!IR63,'Daily-Prod.'!II63,'Daily-Prod.'!HZ63,'Daily-Prod.'!HQ63,'Daily-Prod.'!HH63,'Daily-Prod.'!GY63,'Daily-Prod.'!GP63,'Daily-Prod.'!GG63,'Daily-Prod.'!FX63,'Daily-Prod.'!FO63,'Daily-Prod.'!FF63,'Daily-Prod.'!EW63,'Daily-Prod.'!EN63,'Daily-Prod.'!EE63,'Daily-Prod.'!DV63,'Daily-Prod.'!DM63,'Daily-Prod.'!DD63,'Daily-Prod.'!CU63,'Daily-Prod.'!CL63,'Daily-Prod.'!CC63,'Daily-Prod.'!BT63,'Daily-Prod.'!BK63,'Daily-Prod.'!BB63,'Daily-Prod.'!AS63,'Daily-Prod.'!AJ63,'Daily-Prod.'!AA63,'Daily-Prod.'!R63,'Daily-Prod.'!I63),"")</f>
        <v>1</v>
      </c>
      <c r="L63" s="66">
        <f>IFERROR(('Daily-Prod.'!TV63+'Daily-Prod.'!TM63+'Daily-Prod.'!TD63+'Daily-Prod.'!SU63+'Daily-Prod.'!SL63+'Daily-Prod.'!SC63+'Daily-Prod.'!RT63+'Daily-Prod.'!RK63+'Daily-Prod.'!RB63+'Daily-Prod.'!QS63+'Daily-Prod.'!QJ63+'Daily-Prod.'!QA63+'Daily-Prod.'!PR63+'Daily-Prod.'!PI63+'Daily-Prod.'!OZ63+'Daily-Prod.'!OQ63+'Daily-Prod.'!OH63+'Daily-Prod.'!NY63+'Daily-Prod.'!NP63+'Daily-Prod.'!NG63+'Daily-Prod.'!MX63+'Daily-Prod.'!MO63+'Daily-Prod.'!MF63+'Daily-Prod.'!LW63+'Daily-Prod.'!LN63+'Daily-Prod.'!LE63+'Daily-Prod.'!KV63+'Daily-Prod.'!KM63+'Daily-Prod.'!KD63+'Daily-Prod.'!JU63+'Daily-Prod.'!JL63)/O63,"")</f>
        <v>0.31446540880503143</v>
      </c>
      <c r="M63" s="475">
        <f>IFERROR(('Daily-Prod.'!TW63+'Daily-Prod.'!TN63+'Daily-Prod.'!TE63+'Daily-Prod.'!SV63+'Daily-Prod.'!SM63+'Daily-Prod.'!SD63+'Daily-Prod.'!RU63+'Daily-Prod.'!RL63+'Daily-Prod.'!RC63+'Daily-Prod.'!QT63+'Daily-Prod.'!QK63+'Daily-Prod.'!QB63+'Daily-Prod.'!PS63+'Daily-Prod.'!PJ63+'Daily-Prod.'!PA63+'Daily-Prod.'!OR63+'Daily-Prod.'!OI63+'Daily-Prod.'!NZ63+'Daily-Prod.'!NQ63+'Daily-Prod.'!NH63+'Daily-Prod.'!MY63+'Daily-Prod.'!MP63+'Daily-Prod.'!MG63+'Daily-Prod.'!LX63+'Daily-Prod.'!LO63+'Daily-Prod.'!LF63+'Daily-Prod.'!KW63+'Daily-Prod.'!KN63+'Daily-Prod.'!KE63+'Daily-Prod.'!JV63+'Daily-Prod.'!JM63)/O63,"")</f>
        <v>0.22641509433962265</v>
      </c>
      <c r="N63" s="475">
        <f>IFERROR(('Daily-Prod.'!TY63+'Daily-Prod.'!TP63+'Daily-Prod.'!TG63+'Daily-Prod.'!SX63+'Daily-Prod.'!SO63+'Daily-Prod.'!SF63+'Daily-Prod.'!RW63+'Daily-Prod.'!RN63+'Daily-Prod.'!RE63+'Daily-Prod.'!QV63+'Daily-Prod.'!QM63+'Daily-Prod.'!QD63+'Daily-Prod.'!PU63+'Daily-Prod.'!PL63+'Daily-Prod.'!PC63+'Daily-Prod.'!OT63+'Daily-Prod.'!OK63+'Daily-Prod.'!OB63+'Daily-Prod.'!NS63+'Daily-Prod.'!NJ63+'Daily-Prod.'!NA63+'Daily-Prod.'!MR63+'Daily-Prod.'!MI63+'Daily-Prod.'!LZ63+'Daily-Prod.'!LQ63+'Daily-Prod.'!LH63+'Daily-Prod.'!KY63+'Daily-Prod.'!KP63+'Daily-Prod.'!KG63+'Daily-Prod.'!JX63+'Daily-Prod.'!JO63+'Daily-Prod.'!TZ63+'Daily-Prod.'!TQ63+'Daily-Prod.'!TH63+'Daily-Prod.'!SY63+'Daily-Prod.'!SP63+'Daily-Prod.'!SG63+'Daily-Prod.'!RX63+'Daily-Prod.'!RO63+'Daily-Prod.'!RF63+'Daily-Prod.'!QW63+'Daily-Prod.'!QN63+'Daily-Prod.'!QE63+'Daily-Prod.'!PV63+'Daily-Prod.'!PM63+'Daily-Prod.'!PD63+'Daily-Prod.'!OU63+'Daily-Prod.'!OL63+'Daily-Prod.'!OC63+'Daily-Prod.'!NT63+'Daily-Prod.'!NK63+'Daily-Prod.'!NB63+'Daily-Prod.'!MS63+'Daily-Prod.'!MJ63+'Daily-Prod.'!MA63+'Daily-Prod.'!LR63+'Daily-Prod.'!LI63+'Daily-Prod.'!KZ63+'Daily-Prod.'!KQ63+'Daily-Prod.'!KH63+'Daily-Prod.'!JY63+'Daily-Prod.'!JP63)/O63,"")</f>
        <v>0.45911949685534592</v>
      </c>
      <c r="O63" s="496">
        <f>IFERROR(('Daily-Prod.'!UA63+'Daily-Prod.'!TR63+'Daily-Prod.'!TI63+'Daily-Prod.'!SZ63+'Daily-Prod.'!SQ63+'Daily-Prod.'!SH63+'Daily-Prod.'!RY63+'Daily-Prod.'!RP63+'Daily-Prod.'!RG63+'Daily-Prod.'!QX63+'Daily-Prod.'!QO63+'Daily-Prod.'!QF63+'Daily-Prod.'!PW63+'Daily-Prod.'!PN63+'Daily-Prod.'!PE63+'Daily-Prod.'!OV63+'Daily-Prod.'!OM63+'Daily-Prod.'!OD63+'Daily-Prod.'!NU63+'Daily-Prod.'!NL63+'Daily-Prod.'!NC63+'Daily-Prod.'!MT63+'Daily-Prod.'!MK63+'Daily-Prod.'!MB63+'Daily-Prod.'!LS63+'Daily-Prod.'!LJ63+'Daily-Prod.'!LA63+'Daily-Prod.'!KR63+'Daily-Prod.'!KI63+'Daily-Prod.'!JZ63+'Daily-Prod.'!JQ63),"")</f>
        <v>318</v>
      </c>
      <c r="P63" s="383"/>
      <c r="Q63" s="384">
        <f>IFERROR(('Daily-Prod.'!UC63+'Daily-Prod.'!TT63+'Daily-Prod.'!TK63+'Daily-Prod.'!TB63+'Daily-Prod.'!SS63+'Daily-Prod.'!SJ63+'Daily-Prod.'!SA63+'Daily-Prod.'!RR63+'Daily-Prod.'!RI63+'Daily-Prod.'!QZ63+'Daily-Prod.'!QQ63+'Daily-Prod.'!QH63+'Daily-Prod.'!PY63+'Daily-Prod.'!PP63+'Daily-Prod.'!PG63+'Daily-Prod.'!OX63+'Daily-Prod.'!OO63+'Daily-Prod.'!OF63+'Daily-Prod.'!NW63+'Daily-Prod.'!NN63+'Daily-Prod.'!NE63+'Daily-Prod.'!MV63+'Daily-Prod.'!MM63+'Daily-Prod.'!MD63+'Daily-Prod.'!LU63+'Daily-Prod.'!LL63+'Daily-Prod.'!LC63+'Daily-Prod.'!KT63+'Daily-Prod.'!KK63+'Daily-Prod.'!KB63+'Daily-Prod.'!JS63),"")</f>
        <v>1</v>
      </c>
      <c r="R63" s="495" t="str">
        <f t="shared" si="35"/>
        <v/>
      </c>
      <c r="S63" s="378">
        <f>IFERROR(AVERAGE('Daily-Prod.'!TR63,'Daily-Prod.'!UA63,'Daily-Prod.'!TI63,'Daily-Prod.'!SZ63,'Daily-Prod.'!SQ63,'Daily-Prod.'!SH63,'Daily-Prod.'!RY63,'Daily-Prod.'!RP63,'Daily-Prod.'!RG63,'Daily-Prod.'!QX63,'Daily-Prod.'!QO63,'Daily-Prod.'!QF63,'Daily-Prod.'!PW63,'Daily-Prod.'!PN63,'Daily-Prod.'!PE63,'Daily-Prod.'!OV63,'Daily-Prod.'!OM63,'Daily-Prod.'!OD63,'Daily-Prod.'!NU63,'Daily-Prod.'!NL63,'Daily-Prod.'!NC63,'Daily-Prod.'!MT63,'Daily-Prod.'!MK63,'Daily-Prod.'!MB63,'Daily-Prod.'!LS63,'Daily-Prod.'!LJ63,'Daily-Prod.'!LA63,'Daily-Prod.'!KR63,'Daily-Prod.'!KI63,'Daily-Prod.'!JZ63),"")</f>
        <v>14.9</v>
      </c>
      <c r="T63" s="379" t="str">
        <f>IFERROR(AVERAGE('Daily-Prod.'!TS63,'Daily-Prod.'!UB63,'Daily-Prod.'!TJ63,'Daily-Prod.'!TA63,'Daily-Prod.'!SR63,'Daily-Prod.'!SI63,'Daily-Prod.'!RZ63,'Daily-Prod.'!RQ63,'Daily-Prod.'!RH63,'Daily-Prod.'!QY63,'Daily-Prod.'!QP63,'Daily-Prod.'!QG63,'Daily-Prod.'!PX63,'Daily-Prod.'!PO63,'Daily-Prod.'!PF63,'Daily-Prod.'!OW63,'Daily-Prod.'!ON63,'Daily-Prod.'!OE63,'Daily-Prod.'!NV63,'Daily-Prod.'!NM63,'Daily-Prod.'!ND63,'Daily-Prod.'!MU63,'Daily-Prod.'!ML63,'Daily-Prod.'!MC63,'Daily-Prod.'!LT63,'Daily-Prod.'!LK63,'Daily-Prod.'!LB63,'Daily-Prod.'!KS63,'Daily-Prod.'!KJ63,'Daily-Prod.'!KA63),"")</f>
        <v/>
      </c>
      <c r="U63" s="380">
        <f>IFERROR(AVERAGE('Daily-Prod.'!TT63,'Daily-Prod.'!UC63,'Daily-Prod.'!TK63,'Daily-Prod.'!TB63,'Daily-Prod.'!SS63,'Daily-Prod.'!SJ63,'Daily-Prod.'!SA63,'Daily-Prod.'!RR63,'Daily-Prod.'!RI63,'Daily-Prod.'!QZ63,'Daily-Prod.'!QQ63,'Daily-Prod.'!QH63,'Daily-Prod.'!PY63,'Daily-Prod.'!PP63,'Daily-Prod.'!PG63,'Daily-Prod.'!OX63,'Daily-Prod.'!OO63,'Daily-Prod.'!OF63,'Daily-Prod.'!NW63,'Daily-Prod.'!NN63,'Daily-Prod.'!NE63,'Daily-Prod.'!MV63,'Daily-Prod.'!MM63,'Daily-Prod.'!MD63,'Daily-Prod.'!LU63,'Daily-Prod.'!LL63,'Daily-Prod.'!LC63,'Daily-Prod.'!KT63,'Daily-Prod.'!KK63,'Daily-Prod.'!KB63),"")</f>
        <v>0.33333333333333331</v>
      </c>
      <c r="V63" s="66">
        <f>IFERROR(('Daily-Prod.'!ADN63+'Daily-Prod.'!ADE63+'Daily-Prod.'!ACV63+'Daily-Prod.'!ACM63+'Daily-Prod.'!ACD63+'Daily-Prod.'!ABU63+'Daily-Prod.'!ABL63+'Daily-Prod.'!ABC63+'Daily-Prod.'!AAT63+'Daily-Prod.'!AAK63+'Daily-Prod.'!AAB63+'Daily-Prod.'!ZS63+'Daily-Prod.'!ZJ63+'Daily-Prod.'!ZA63+'Daily-Prod.'!YR63+'Daily-Prod.'!YI63+'Daily-Prod.'!XZ63+'Daily-Prod.'!XQ63+'Daily-Prod.'!XH63+'Daily-Prod.'!WY63+'Daily-Prod.'!WP63+'Daily-Prod.'!WG63+'Daily-Prod.'!VX63+'Daily-Prod.'!VO63+'Daily-Prod.'!VF63+'Daily-Prod.'!UW63+'Daily-Prod.'!UN63+'Daily-Prod.'!UE63)/Y63,"")</f>
        <v>0.32132963988919666</v>
      </c>
      <c r="W63" s="475">
        <f>IFERROR(('Daily-Prod.'!ADO63+'Daily-Prod.'!ADF63+'Daily-Prod.'!ACW63+'Daily-Prod.'!ACN63+'Daily-Prod.'!ACE63+'Daily-Prod.'!ABV63+'Daily-Prod.'!ABM63+'Daily-Prod.'!ABD63+'Daily-Prod.'!AAU63+'Daily-Prod.'!AAL63+'Daily-Prod.'!AAC63+'Daily-Prod.'!ZT63+'Daily-Prod.'!ZK63+'Daily-Prod.'!ZB63+'Daily-Prod.'!YS63+'Daily-Prod.'!YJ63+'Daily-Prod.'!YA63+'Daily-Prod.'!XR63+'Daily-Prod.'!XI63+'Daily-Prod.'!WZ63+'Daily-Prod.'!WQ63+'Daily-Prod.'!WH63+'Daily-Prod.'!VY63+'Daily-Prod.'!VP63+'Daily-Prod.'!VG63+'Daily-Prod.'!UX63+'Daily-Prod.'!UO63+'Daily-Prod.'!UF63)/Y63,"")</f>
        <v>0.13850415512465375</v>
      </c>
      <c r="X63" s="475">
        <f>IFERROR(('Daily-Prod.'!ADR63+'Daily-Prod.'!ADI63+'Daily-Prod.'!ACZ63+'Daily-Prod.'!ACQ63+'Daily-Prod.'!ACH63+'Daily-Prod.'!ABY63+'Daily-Prod.'!ABP63+'Daily-Prod.'!ABG63+'Daily-Prod.'!AAX63+'Daily-Prod.'!AAO63+'Daily-Prod.'!AAF63+'Daily-Prod.'!ZW63+'Daily-Prod.'!ZN63+'Daily-Prod.'!ZE63+'Daily-Prod.'!YV63+'Daily-Prod.'!YM63+'Daily-Prod.'!YD63+'Daily-Prod.'!XU63+'Daily-Prod.'!XL63+'Daily-Prod.'!XC63+'Daily-Prod.'!WT63+'Daily-Prod.'!WK63+'Daily-Prod.'!WB63+'Daily-Prod.'!VS63+'Daily-Prod.'!VJ63+'Daily-Prod.'!VA63+'Daily-Prod.'!UR63+'Daily-Prod.'!UI63+'Daily-Prod.'!ADQ63+'Daily-Prod.'!ADH63+'Daily-Prod.'!ACY63+'Daily-Prod.'!ACP63+'Daily-Prod.'!ACG63+'Daily-Prod.'!ABX63+'Daily-Prod.'!ABO63+'Daily-Prod.'!ABF63+'Daily-Prod.'!AAW63+'Daily-Prod.'!AAN63+'Daily-Prod.'!AAE63+'Daily-Prod.'!ZV63+'Daily-Prod.'!ZM63+'Daily-Prod.'!ZD63+'Daily-Prod.'!YU63+'Daily-Prod.'!YL63+'Daily-Prod.'!YC63+'Daily-Prod.'!XT63+'Daily-Prod.'!XK63+'Daily-Prod.'!XB63+'Daily-Prod.'!WS63+'Daily-Prod.'!WJ63+'Daily-Prod.'!WA63+'Daily-Prod.'!VR63+'Daily-Prod.'!VI63+'Daily-Prod.'!UZ63+'Daily-Prod.'!UQ63+'Daily-Prod.'!UH63)/Y63,"")</f>
        <v>0.54016620498614953</v>
      </c>
      <c r="Y63" s="496">
        <f>IFERROR(('Daily-Prod.'!ADS63+'Daily-Prod.'!ADJ63+'Daily-Prod.'!ADA63+'Daily-Prod.'!ACR63+'Daily-Prod.'!ACI63+'Daily-Prod.'!ABZ63+'Daily-Prod.'!ABQ63+'Daily-Prod.'!ABH63+'Daily-Prod.'!AAY63+'Daily-Prod.'!AAP63+'Daily-Prod.'!AAG63+'Daily-Prod.'!ZX63+'Daily-Prod.'!ZO63+'Daily-Prod.'!ZF63+'Daily-Prod.'!YW63+'Daily-Prod.'!YN63+'Daily-Prod.'!YE63+'Daily-Prod.'!XV63+'Daily-Prod.'!XM63+'Daily-Prod.'!XD63+'Daily-Prod.'!WU63+'Daily-Prod.'!WL63+'Daily-Prod.'!WC63+'Daily-Prod.'!VT63+'Daily-Prod.'!VK63+'Daily-Prod.'!VB63+'Daily-Prod.'!US63+'Daily-Prod.'!UJ63),"")</f>
        <v>361</v>
      </c>
      <c r="Z63" s="383"/>
      <c r="AA63" s="384">
        <f>IFERROR(('Daily-Prod.'!ADU63+'Daily-Prod.'!ADL63+'Daily-Prod.'!ADC63+'Daily-Prod.'!ACT63+'Daily-Prod.'!ACK63+'Daily-Prod.'!ACB63+'Daily-Prod.'!ABS63+'Daily-Prod.'!ABJ63+'Daily-Prod.'!ABA63+'Daily-Prod.'!AAR63+'Daily-Prod.'!AAI63+'Daily-Prod.'!ZZ63+'Daily-Prod.'!ZQ63+'Daily-Prod.'!ZH63+'Daily-Prod.'!YY63+'Daily-Prod.'!YP63+'Daily-Prod.'!YG63+'Daily-Prod.'!XX63+'Daily-Prod.'!XO63+'Daily-Prod.'!XF63+'Daily-Prod.'!WW63+'Daily-Prod.'!WN63+'Daily-Prod.'!WE63+'Daily-Prod.'!VV63+'Daily-Prod.'!VM63+'Daily-Prod.'!VD63+'Daily-Prod.'!UU63+'Daily-Prod.'!UL63),"")</f>
        <v>7</v>
      </c>
      <c r="AB63" s="495" t="str">
        <f t="shared" si="36"/>
        <v/>
      </c>
      <c r="AC63" s="378">
        <f>IFERROR(AVERAGE('Daily-Prod.'!ADS63,'Daily-Prod.'!ADJ63,'Daily-Prod.'!ADA63,'Daily-Prod.'!ACR63,'Daily-Prod.'!ACI63,'Daily-Prod.'!ABZ63,'Daily-Prod.'!ABQ63,'Daily-Prod.'!ABH63,'Daily-Prod.'!AAY63,'Daily-Prod.'!AAP63,'Daily-Prod.'!AAG63,'Daily-Prod.'!ZX63,'Daily-Prod.'!ZO63,'Daily-Prod.'!ZF63,'Daily-Prod.'!YW63,'Daily-Prod.'!YN63,'Daily-Prod.'!YE63,'Daily-Prod.'!XV63,'Daily-Prod.'!XM63,'Daily-Prod.'!XD63,'Daily-Prod.'!WU63,'Daily-Prod.'!WL63,'Daily-Prod.'!WC63,'Daily-Prod.'!VT63,'Daily-Prod.'!VK63,'Daily-Prod.'!VB63,'Daily-Prod.'!US63,'Daily-Prod.'!UJ63),"")</f>
        <v>19</v>
      </c>
      <c r="AD63" s="379" t="str">
        <f>IFERROR(AVERAGE('Daily-Prod.'!ADT63,'Daily-Prod.'!ADK63,'Daily-Prod.'!ADB63,'Daily-Prod.'!ACS63,'Daily-Prod.'!ACJ63,'Daily-Prod.'!ACA63,'Daily-Prod.'!ABR63,'Daily-Prod.'!ABI63,'Daily-Prod.'!AAZ63,'Daily-Prod.'!AAQ63,'Daily-Prod.'!AAH63,'Daily-Prod.'!ZY63,'Daily-Prod.'!ZP63,'Daily-Prod.'!ZG63,'Daily-Prod.'!YX63,'Daily-Prod.'!YO63,'Daily-Prod.'!YF63,'Daily-Prod.'!XW63,'Daily-Prod.'!XN63,'Daily-Prod.'!XE63,'Daily-Prod.'!WV63,'Daily-Prod.'!WM63,'Daily-Prod.'!WD63,'Daily-Prod.'!VU63,'Daily-Prod.'!VL63,'Daily-Prod.'!VC63,'Daily-Prod.'!UT63,'Daily-Prod.'!UK63),"")</f>
        <v/>
      </c>
      <c r="AE63" s="380">
        <f>IFERROR(AVERAGE('Daily-Prod.'!ADU63,'Daily-Prod.'!ADL63,'Daily-Prod.'!ADC63,'Daily-Prod.'!ACT63,'Daily-Prod.'!ACK63,'Daily-Prod.'!ACB63,'Daily-Prod.'!ABS63,'Daily-Prod.'!ABJ63,'Daily-Prod.'!ABA63,'Daily-Prod.'!AAR63,'Daily-Prod.'!AAI63,'Daily-Prod.'!ZZ63,'Daily-Prod.'!ZQ63,'Daily-Prod.'!ZH63,'Daily-Prod.'!YY63,'Daily-Prod.'!YP63,'Daily-Prod.'!YG63,'Daily-Prod.'!XX63,'Daily-Prod.'!XO63,'Daily-Prod.'!XF63,'Daily-Prod.'!WW63,'Daily-Prod.'!WN63,'Daily-Prod.'!WE63,'Daily-Prod.'!VV63,'Daily-Prod.'!VM63,'Daily-Prod.'!VD63,'Daily-Prod.'!UU63,'Daily-Prod.'!UL63),"")</f>
        <v>0.875</v>
      </c>
      <c r="AF63" s="66">
        <f>IFERROR(('Daily-Prod.'!AOG63+'Daily-Prod.'!ANX63+'Daily-Prod.'!ANO63+'Daily-Prod.'!ANF63+'Daily-Prod.'!AMW63+'Daily-Prod.'!AMN63+'Daily-Prod.'!AME63+'Daily-Prod.'!ALV63+'Daily-Prod.'!ALM63+'Daily-Prod.'!ALD63+'Daily-Prod.'!AKU63+'Daily-Prod.'!AKL63+'Daily-Prod.'!AKC63+'Daily-Prod.'!AJT63+'Daily-Prod.'!AJK63+'Daily-Prod.'!AJB63+'Daily-Prod.'!AIS63+'Daily-Prod.'!AIJ63+'Daily-Prod.'!AIA63+'Daily-Prod.'!AHR63+'Daily-Prod.'!AHI63+'Daily-Prod.'!AGZ63+'Daily-Prod.'!AGQ63+'Daily-Prod.'!AGH63+'Daily-Prod.'!AFY63+'Daily-Prod.'!AFP63+'Daily-Prod.'!AFG63+'Daily-Prod.'!AEX63+'Daily-Prod.'!AEO63+'Daily-Prod.'!AEF63+'Daily-Prod.'!ADW63)/AI63,"")</f>
        <v>0.2884097035040431</v>
      </c>
      <c r="AG63" s="475">
        <f>IFERROR(('Daily-Prod.'!AOH63+'Daily-Prod.'!ANY63+'Daily-Prod.'!ANP63+'Daily-Prod.'!ANG63+'Daily-Prod.'!AMX63+'Daily-Prod.'!AMO63+'Daily-Prod.'!AMF63+'Daily-Prod.'!ALW63+'Daily-Prod.'!ALN63+'Daily-Prod.'!ALE63+'Daily-Prod.'!AKV63+'Daily-Prod.'!AKM63+'Daily-Prod.'!AKD63+'Daily-Prod.'!AJU63+'Daily-Prod.'!AJL63+'Daily-Prod.'!AJC63+'Daily-Prod.'!AIT63+'Daily-Prod.'!AIK63+'Daily-Prod.'!AIB63+'Daily-Prod.'!AHS63+'Daily-Prod.'!AHJ63+'Daily-Prod.'!AHA63+'Daily-Prod.'!AGR63+'Daily-Prod.'!AGI63+'Daily-Prod.'!AFZ63+'Daily-Prod.'!AFQ63+'Daily-Prod.'!AFH63+'Daily-Prod.'!AEY63+'Daily-Prod.'!AEP63+'Daily-Prod.'!AEG63+'Daily-Prod.'!ADX63)/AI63,"")</f>
        <v>0.16172506738544473</v>
      </c>
      <c r="AH63" s="475">
        <f>IFERROR(('Daily-Prod.'!AOK63+'Daily-Prod.'!AOB63+'Daily-Prod.'!ANS63+'Daily-Prod.'!ANJ63+'Daily-Prod.'!ANA63+'Daily-Prod.'!AMR63+'Daily-Prod.'!AMI63+'Daily-Prod.'!ALZ63+'Daily-Prod.'!ALQ63+'Daily-Prod.'!ALH63+'Daily-Prod.'!AKY63+'Daily-Prod.'!AKP63+'Daily-Prod.'!AKG63+'Daily-Prod.'!AJX63+'Daily-Prod.'!AJO63+'Daily-Prod.'!AJF63+'Daily-Prod.'!AIW63+'Daily-Prod.'!AIN63+'Daily-Prod.'!AIE63+'Daily-Prod.'!AHV63+'Daily-Prod.'!AHM63+'Daily-Prod.'!AHD63+'Daily-Prod.'!AGU63+'Daily-Prod.'!AGL63+'Daily-Prod.'!AGC63+'Daily-Prod.'!AFT63+'Daily-Prod.'!AFK63+'Daily-Prod.'!AFB63+'Daily-Prod.'!AES63+'Daily-Prod.'!AEJ63+'Daily-Prod.'!AEA63+'Daily-Prod.'!AOJ63+'Daily-Prod.'!AOA63+'Daily-Prod.'!ANR63+'Daily-Prod.'!ANI63+'Daily-Prod.'!AMZ63+'Daily-Prod.'!AMQ63+'Daily-Prod.'!AMH63+'Daily-Prod.'!ALY63+'Daily-Prod.'!ALP63+'Daily-Prod.'!ALG63+'Daily-Prod.'!AKX63+'Daily-Prod.'!AKO63+'Daily-Prod.'!AKF63+'Daily-Prod.'!AJW63+'Daily-Prod.'!AJN63+'Daily-Prod.'!AJE63+'Daily-Prod.'!AIV63+'Daily-Prod.'!AIM63+'Daily-Prod.'!AID63+'Daily-Prod.'!AHU63+'Daily-Prod.'!AHL63+'Daily-Prod.'!AHC63+'Daily-Prod.'!AGT63+'Daily-Prod.'!AGK63+'Daily-Prod.'!AGB63+'Daily-Prod.'!AFS63+'Daily-Prod.'!AFJ63+'Daily-Prod.'!AFA63+'Daily-Prod.'!AER63+'Daily-Prod.'!AEI63+'Daily-Prod.'!ADZ63)/AI63,"")</f>
        <v>0.54986522911051217</v>
      </c>
      <c r="AI63" s="496">
        <f>IFERROR(('Daily-Prod.'!AOL63+'Daily-Prod.'!AOC63+'Daily-Prod.'!ANT63+'Daily-Prod.'!ANK63+'Daily-Prod.'!ANB63+'Daily-Prod.'!AMS63+'Daily-Prod.'!AMJ63+'Daily-Prod.'!AMA63+'Daily-Prod.'!ALR63+'Daily-Prod.'!ALI63+'Daily-Prod.'!AKZ63+'Daily-Prod.'!AKQ63+'Daily-Prod.'!AKH63+'Daily-Prod.'!AJY63+'Daily-Prod.'!AJP63+'Daily-Prod.'!AJG63+'Daily-Prod.'!AIX63+'Daily-Prod.'!AIO63+'Daily-Prod.'!AIF63+'Daily-Prod.'!AHW63+'Daily-Prod.'!AHN63+'Daily-Prod.'!AHE63+'Daily-Prod.'!AGV63+'Daily-Prod.'!AGM63+'Daily-Prod.'!AGD63+'Daily-Prod.'!AFU63+'Daily-Prod.'!AFL63+'Daily-Prod.'!AFC63+'Daily-Prod.'!AET63+'Daily-Prod.'!AEK63+'Daily-Prod.'!AEB63),"")</f>
        <v>371</v>
      </c>
      <c r="AJ63" s="383"/>
      <c r="AK63" s="384">
        <f>IFERROR(('Daily-Prod.'!AON63+'Daily-Prod.'!AOE63+'Daily-Prod.'!ANV63+'Daily-Prod.'!ANM63+'Daily-Prod.'!AND63+'Daily-Prod.'!AMU63+'Daily-Prod.'!AML63+'Daily-Prod.'!AMC63+'Daily-Prod.'!ALT63+'Daily-Prod.'!ALK63+'Daily-Prod.'!ALB63+'Daily-Prod.'!AKS63+'Daily-Prod.'!AKJ63+'Daily-Prod.'!AKA63+'Daily-Prod.'!AJR63+'Daily-Prod.'!AJI63+'Daily-Prod.'!AIZ63+'Daily-Prod.'!AIQ63+'Daily-Prod.'!AIH63+'Daily-Prod.'!AHY63+'Daily-Prod.'!AHP63+'Daily-Prod.'!AHG63+'Daily-Prod.'!AGX63+'Daily-Prod.'!AGO63+'Daily-Prod.'!AGF63+'Daily-Prod.'!AFW63+'Daily-Prod.'!AFN63+'Daily-Prod.'!AFE63+'Daily-Prod.'!AEV63+'Daily-Prod.'!AEM63+'Daily-Prod.'!AED63),"")</f>
        <v>12</v>
      </c>
      <c r="AL63" s="495" t="str">
        <f t="shared" si="37"/>
        <v/>
      </c>
      <c r="AM63" s="378">
        <f>IFERROR(AVERAGE('Daily-Prod.'!AOL63,'Daily-Prod.'!AOC63,'Daily-Prod.'!ANT63,'Daily-Prod.'!ANK63,'Daily-Prod.'!ANB63,'Daily-Prod.'!AMS63,'Daily-Prod.'!AMJ63,'Daily-Prod.'!AMA63,'Daily-Prod.'!ALR63,'Daily-Prod.'!ALI63,'Daily-Prod.'!AKZ63,'Daily-Prod.'!AKQ63,'Daily-Prod.'!AKH63,'Daily-Prod.'!AJY63,'Daily-Prod.'!AJP63,'Daily-Prod.'!AJG63,'Daily-Prod.'!AIX63,'Daily-Prod.'!AIO63,'Daily-Prod.'!AIF63,'Daily-Prod.'!AHW63,'Daily-Prod.'!AHN63,'Daily-Prod.'!AHE63,'Daily-Prod.'!AGV63,'Daily-Prod.'!AGM63,'Daily-Prod.'!AGD63,'Daily-Prod.'!AFU63,'Daily-Prod.'!AFL63,'Daily-Prod.'!AFC63,'Daily-Prod.'!AET63,'Daily-Prod.'!AEK63,'Daily-Prod.'!AEB63),"")</f>
        <v>18.55</v>
      </c>
      <c r="AN63" s="379"/>
      <c r="AO63" s="380">
        <f>IFERROR(AVERAGE('Daily-Prod.'!AON63,'Daily-Prod.'!AOE63,'Daily-Prod.'!ANV63,'Daily-Prod.'!ANM63,'Daily-Prod.'!AND63,'Daily-Prod.'!AMU63,'Daily-Prod.'!AML63,'Daily-Prod.'!AMC63,'Daily-Prod.'!ALT63,'Daily-Prod.'!ALK63,'Daily-Prod.'!ALB63,'Daily-Prod.'!AKS63,'Daily-Prod.'!AKJ63,'Daily-Prod.'!AKA63,'Daily-Prod.'!AJR63,'Daily-Prod.'!AJI63,'Daily-Prod.'!AIZ63,'Daily-Prod.'!AIQ63,'Daily-Prod.'!AIH63,'Daily-Prod.'!AHY63,'Daily-Prod.'!AHP63,'Daily-Prod.'!AHG63,'Daily-Prod.'!AGX63,'Daily-Prod.'!AGO63,'Daily-Prod.'!AGF63,'Daily-Prod.'!AFW63,'Daily-Prod.'!AFN63,'Daily-Prod.'!AFE63,'Daily-Prod.'!AEV63,'Daily-Prod.'!AEM63,'Daily-Prod.'!AED63),"")</f>
        <v>1.3333333333333333</v>
      </c>
      <c r="AP63" s="66">
        <f>IFERROR(('Daily-Prod.'!AYZ63+'Daily-Prod.'!AYQ63+'Daily-Prod.'!AYH63+'Daily-Prod.'!AXY63+'Daily-Prod.'!AXP63+'Daily-Prod.'!AXG63+'Daily-Prod.'!AWX63+'Daily-Prod.'!AWO63+'Daily-Prod.'!AWF63+'Daily-Prod.'!AVW63+'Daily-Prod.'!AVN63+'Daily-Prod.'!AVE63+'Daily-Prod.'!AUV63+'Daily-Prod.'!AUM63+'Daily-Prod.'!AUD63+'Daily-Prod.'!ATU63+'Daily-Prod.'!ATL63+'Daily-Prod.'!ATC63+'Daily-Prod.'!AST63+'Daily-Prod.'!ASK63+'Daily-Prod.'!ASB63+'Daily-Prod.'!ARS63+'Daily-Prod.'!ARJ63+'Daily-Prod.'!ARA63+'Daily-Prod.'!AQR63+'Daily-Prod.'!AQI63+'Daily-Prod.'!APZ63+'Daily-Prod.'!APQ63+'Daily-Prod.'!APH63+'Daily-Prod.'!AOY63+'Daily-Prod.'!AOP63)/AS63,"")</f>
        <v>0.29649595687331537</v>
      </c>
      <c r="AQ63" s="475">
        <f>IFERROR(('Daily-Prod.'!AZA63+'Daily-Prod.'!AYR63+'Daily-Prod.'!AYI63+'Daily-Prod.'!AXZ63+'Daily-Prod.'!AXQ63+'Daily-Prod.'!AXH63+'Daily-Prod.'!AWY63+'Daily-Prod.'!AWP63+'Daily-Prod.'!AWG63+'Daily-Prod.'!AVX63+'Daily-Prod.'!AVO63+'Daily-Prod.'!AVF63+'Daily-Prod.'!AUW63+'Daily-Prod.'!AUN63+'Daily-Prod.'!AUE63+'Daily-Prod.'!ATV63+'Daily-Prod.'!ATM63+'Daily-Prod.'!ATD63+'Daily-Prod.'!ASU63+'Daily-Prod.'!ASL63+'Daily-Prod.'!ASC63+'Daily-Prod.'!ART63+'Daily-Prod.'!ARK63+'Daily-Prod.'!ARB63+'Daily-Prod.'!AQS63+'Daily-Prod.'!AQJ63+'Daily-Prod.'!AQA63+'Daily-Prod.'!APR63+'Daily-Prod.'!API63+'Daily-Prod.'!AOZ63+'Daily-Prod.'!AOQ63)/AS63,"")</f>
        <v>0.19676549865229109</v>
      </c>
      <c r="AR63" s="475">
        <f>IFERROR(('Daily-Prod.'!AZC63+'Daily-Prod.'!AYT63+'Daily-Prod.'!AYK63+'Daily-Prod.'!AYB63+'Daily-Prod.'!AXS63+'Daily-Prod.'!AXJ63+'Daily-Prod.'!AXA63+'Daily-Prod.'!AWR63+'Daily-Prod.'!AWI63+'Daily-Prod.'!AVZ63+'Daily-Prod.'!AVQ63+'Daily-Prod.'!AVH63+'Daily-Prod.'!AUY63+'Daily-Prod.'!AUP63+'Daily-Prod.'!AUG63+'Daily-Prod.'!ATX63+'Daily-Prod.'!ATO63+'Daily-Prod.'!ATF63+'Daily-Prod.'!ASW63+'Daily-Prod.'!ASN63+'Daily-Prod.'!ASE63+'Daily-Prod.'!ARV63+'Daily-Prod.'!ARM63+'Daily-Prod.'!ARD63+'Daily-Prod.'!AQU63+'Daily-Prod.'!AQL63+'Daily-Prod.'!AQC63+'Daily-Prod.'!APT63+'Daily-Prod.'!APK63+'Daily-Prod.'!APB63+'Daily-Prod.'!AOS63+'Daily-Prod.'!AZD63+'Daily-Prod.'!AYU63+'Daily-Prod.'!AYL63+'Daily-Prod.'!AYC63+'Daily-Prod.'!AXT63+'Daily-Prod.'!AXK63+'Daily-Prod.'!AXB63+'Daily-Prod.'!AWS63+'Daily-Prod.'!AWJ63+'Daily-Prod.'!AWA63+'Daily-Prod.'!AVR63+'Daily-Prod.'!AVI63+'Daily-Prod.'!AUZ63+'Daily-Prod.'!AUQ63+'Daily-Prod.'!AUH63+'Daily-Prod.'!ATY63+'Daily-Prod.'!ATP63+'Daily-Prod.'!ATG63+'Daily-Prod.'!ASX63+'Daily-Prod.'!ASO63+'Daily-Prod.'!ASF63+'Daily-Prod.'!ARW63+'Daily-Prod.'!ARN63+'Daily-Prod.'!ARE63+'Daily-Prod.'!AQV63+'Daily-Prod.'!AQM63+'Daily-Prod.'!AQD63+'Daily-Prod.'!APU63+'Daily-Prod.'!APL63+'Daily-Prod.'!APC63+'Daily-Prod.'!AOT63)/AS63,"")</f>
        <v>0.50673854447439348</v>
      </c>
      <c r="AS63" s="496">
        <f>IFERROR(('Daily-Prod.'!AZE63+'Daily-Prod.'!AYV63+'Daily-Prod.'!AYM63+'Daily-Prod.'!AYD63+'Daily-Prod.'!AXU63+'Daily-Prod.'!AXL63+'Daily-Prod.'!AXC63+'Daily-Prod.'!AWT63+'Daily-Prod.'!AWK63+'Daily-Prod.'!AWB63+'Daily-Prod.'!AVS63+'Daily-Prod.'!AVJ63+'Daily-Prod.'!AVA63+'Daily-Prod.'!AUR63+'Daily-Prod.'!AUI63+'Daily-Prod.'!ATZ63+'Daily-Prod.'!ATQ63+'Daily-Prod.'!ATH63+'Daily-Prod.'!ASY63+'Daily-Prod.'!ASP63+'Daily-Prod.'!ASG63+'Daily-Prod.'!ARX63+'Daily-Prod.'!ARO63+'Daily-Prod.'!ARF63+'Daily-Prod.'!AQW63+'Daily-Prod.'!AQN63+'Daily-Prod.'!AQE63+'Daily-Prod.'!APV63+'Daily-Prod.'!APM63+'Daily-Prod.'!APD63+'Daily-Prod.'!AOU63),"")</f>
        <v>371</v>
      </c>
      <c r="AT63" s="383"/>
      <c r="AU63" s="384">
        <f>IFERROR(('Daily-Prod.'!AZG63+'Daily-Prod.'!AYX63+'Daily-Prod.'!AYO63+'Daily-Prod.'!AYF63+'Daily-Prod.'!AXW63+'Daily-Prod.'!AXN63+'Daily-Prod.'!AXE63+'Daily-Prod.'!AWV63+'Daily-Prod.'!AWM63+'Daily-Prod.'!AWD63+'Daily-Prod.'!AVU63+'Daily-Prod.'!AVL63+'Daily-Prod.'!AVC63+'Daily-Prod.'!AUT63+'Daily-Prod.'!AUK63+'Daily-Prod.'!AUB63+'Daily-Prod.'!ATS63+'Daily-Prod.'!ATJ63+'Daily-Prod.'!ATA63+'Daily-Prod.'!ASR63+'Daily-Prod.'!ASI63+'Daily-Prod.'!ARZ63+'Daily-Prod.'!ARQ63+'Daily-Prod.'!ARH63+'Daily-Prod.'!AQY63+'Daily-Prod.'!AQP63+'Daily-Prod.'!AQG63+'Daily-Prod.'!APX63+'Daily-Prod.'!APO63+'Daily-Prod.'!APF63+'Daily-Prod.'!AOW63),"")</f>
        <v>7</v>
      </c>
      <c r="AV63" s="495" t="str">
        <f t="shared" si="38"/>
        <v/>
      </c>
      <c r="AW63" s="378">
        <f>IFERROR(AVERAGE('Daily-Prod.'!AZE63,'Daily-Prod.'!AYV63,'Daily-Prod.'!AYM63,'Daily-Prod.'!AYD63,'Daily-Prod.'!AXU63,'Daily-Prod.'!AXL63,'Daily-Prod.'!AXC63,'Daily-Prod.'!AWT63,'Daily-Prod.'!AWK63,'Daily-Prod.'!AWB63,'Daily-Prod.'!AVS63,'Daily-Prod.'!AVJ63,'Daily-Prod.'!AVA63,'Daily-Prod.'!AUR63,'Daily-Prod.'!AUI63,'Daily-Prod.'!ATZ63,'Daily-Prod.'!ATQ63,'Daily-Prod.'!ATH63,'Daily-Prod.'!ASY63,'Daily-Prod.'!ASP63,'Daily-Prod.'!ASG63,'Daily-Prod.'!ARX63,'Daily-Prod.'!ARO63,'Daily-Prod.'!ARF63,'Daily-Prod.'!AQW63,'Daily-Prod.'!AQN63,'Daily-Prod.'!AQE63,'Daily-Prod.'!APV63,'Daily-Prod.'!APM63,'Daily-Prod.'!APD63,'Daily-Prod.'!AOU63),"")</f>
        <v>16.863636363636363</v>
      </c>
      <c r="AX63" s="379" t="str">
        <f>IFERROR(AVERAGE('Daily-Prod.'!AZF63,'Daily-Prod.'!AYW63,'Daily-Prod.'!AYN63,'Daily-Prod.'!AYE63,'Daily-Prod.'!AXV63,'Daily-Prod.'!AXM63,'Daily-Prod.'!AXD63,'Daily-Prod.'!AWU63,'Daily-Prod.'!AWL63,'Daily-Prod.'!AWC63,'Daily-Prod.'!AVT63,'Daily-Prod.'!AVK63,'Daily-Prod.'!AVB63,'Daily-Prod.'!AUS63,'Daily-Prod.'!AUJ63,'Daily-Prod.'!AUA63,'Daily-Prod.'!ATR63,'Daily-Prod.'!ATI63,'Daily-Prod.'!ASZ63,'Daily-Prod.'!ASQ63,'Daily-Prod.'!ASH63,'Daily-Prod.'!ARY63,'Daily-Prod.'!ARP63,'Daily-Prod.'!ARG63,'Daily-Prod.'!AQX63,'Daily-Prod.'!AQO63,'Daily-Prod.'!AQF63,'Daily-Prod.'!APW63,'Daily-Prod.'!APN63,'Daily-Prod.'!APE63,'Daily-Prod.'!AOV63),"")</f>
        <v/>
      </c>
      <c r="AY63" s="380">
        <f>IFERROR(AVERAGE('Daily-Prod.'!AZG63,'Daily-Prod.'!AYX63,'Daily-Prod.'!AYO63,'Daily-Prod.'!AYF63,'Daily-Prod.'!AXW63,'Daily-Prod.'!AXN63,'Daily-Prod.'!AXE63,'Daily-Prod.'!AWV63,'Daily-Prod.'!AWM63,'Daily-Prod.'!AWD63,'Daily-Prod.'!AVU63,'Daily-Prod.'!AVL63,'Daily-Prod.'!AVC63,'Daily-Prod.'!AUT63,'Daily-Prod.'!AUK63,'Daily-Prod.'!AUB63,'Daily-Prod.'!ATS63,'Daily-Prod.'!ATJ63,'Daily-Prod.'!ATA63,'Daily-Prod.'!ASR63,'Daily-Prod.'!ASI63,'Daily-Prod.'!ARZ63,'Daily-Prod.'!ARQ63,'Daily-Prod.'!ARH63,'Daily-Prod.'!AQY63,'Daily-Prod.'!AQP63,'Daily-Prod.'!AQG63,'Daily-Prod.'!APX63,'Daily-Prod.'!APO63,'Daily-Prod.'!APF63,'Daily-Prod.'!AOW63),"")</f>
        <v>1.4</v>
      </c>
      <c r="AZ63" s="66">
        <f>IFERROR(('Daily-Prod.'!BJJ63+'Daily-Prod.'!BJA63+'Daily-Prod.'!BIR63+'Daily-Prod.'!BII63+'Daily-Prod.'!BHZ63+'Daily-Prod.'!BHQ63+'Daily-Prod.'!BHH63+'Daily-Prod.'!BGY63+'Daily-Prod.'!BGP63+'Daily-Prod.'!BGG63+'Daily-Prod.'!BFX63+'Daily-Prod.'!BFO63+'Daily-Prod.'!BFF63+'Daily-Prod.'!BEW63+'Daily-Prod.'!BEN63+'Daily-Prod.'!BEE63+'Daily-Prod.'!BDV63+'Daily-Prod.'!BDM63+'Daily-Prod.'!BDD63+'Daily-Prod.'!BCU63+'Daily-Prod.'!BCL63+'Daily-Prod.'!BCC63+'Daily-Prod.'!BBT63+'Daily-Prod.'!BBK63+'Daily-Prod.'!BBB63+'Daily-Prod.'!BAS63+'Daily-Prod.'!BAJ63+'Daily-Prod.'!BAA63+'Daily-Prod.'!AZR63+'Daily-Prod.'!AZI63)/BC63,"")</f>
        <v>0.28735632183908044</v>
      </c>
      <c r="BA63" s="475">
        <f>IFERROR(('Daily-Prod.'!BJK63+'Daily-Prod.'!BJB63+'Daily-Prod.'!BIS63+'Daily-Prod.'!BIJ63+'Daily-Prod.'!BIA63+'Daily-Prod.'!BHR63+'Daily-Prod.'!BHI63+'Daily-Prod.'!BGZ63+'Daily-Prod.'!BGQ63+'Daily-Prod.'!BGH63+'Daily-Prod.'!BFY63+'Daily-Prod.'!BFP63+'Daily-Prod.'!BFG63+'Daily-Prod.'!BEX63+'Daily-Prod.'!BEO63+'Daily-Prod.'!BEF63+'Daily-Prod.'!BDW63+'Daily-Prod.'!BDN63+'Daily-Prod.'!BDE63+'Daily-Prod.'!BCV63+'Daily-Prod.'!BCM63+'Daily-Prod.'!BCD63+'Daily-Prod.'!BBU63+'Daily-Prod.'!BBL63+'Daily-Prod.'!BBC63+'Daily-Prod.'!BAT63+'Daily-Prod.'!BAK63+'Daily-Prod.'!BAB63+'Daily-Prod.'!AZS63+'Daily-Prod.'!AZJ63)/BC63,"")</f>
        <v>0.13505747126436782</v>
      </c>
      <c r="BB63" s="475">
        <f>IFERROR(('Daily-Prod.'!BJM63+'Daily-Prod.'!BJD63+'Daily-Prod.'!BIU63+'Daily-Prod.'!BIL63+'Daily-Prod.'!BIC63+'Daily-Prod.'!BHT63+'Daily-Prod.'!BHK63+'Daily-Prod.'!BHB63+'Daily-Prod.'!BGS63+'Daily-Prod.'!BGJ63+'Daily-Prod.'!BGA63+'Daily-Prod.'!BFR63+'Daily-Prod.'!BFI63+'Daily-Prod.'!BEZ63+'Daily-Prod.'!BEQ63+'Daily-Prod.'!BEH63+'Daily-Prod.'!BDY63+'Daily-Prod.'!BDP63+'Daily-Prod.'!BDG63+'Daily-Prod.'!BCX63+'Daily-Prod.'!BCO63+'Daily-Prod.'!BCF63+'Daily-Prod.'!BBW63+'Daily-Prod.'!BBN63+'Daily-Prod.'!BBE63+'Daily-Prod.'!BAV63+'Daily-Prod.'!BAM63+'Daily-Prod.'!BAD63+'Daily-Prod.'!AZU63+'Daily-Prod.'!AZL63+'Daily-Prod.'!BJN63+'Daily-Prod.'!BJE63+'Daily-Prod.'!BIV63+'Daily-Prod.'!BIM63+'Daily-Prod.'!BID63+'Daily-Prod.'!BHU63+'Daily-Prod.'!BHL63+'Daily-Prod.'!BHC63+'Daily-Prod.'!BGT63+'Daily-Prod.'!BGK63+'Daily-Prod.'!BGB63+'Daily-Prod.'!BFS63+'Daily-Prod.'!BFJ63+'Daily-Prod.'!BFA63+'Daily-Prod.'!BER63+'Daily-Prod.'!BEI63+'Daily-Prod.'!BDZ63+'Daily-Prod.'!BDQ63+'Daily-Prod.'!BDH63+'Daily-Prod.'!BCY63+'Daily-Prod.'!BCP63+'Daily-Prod.'!BCG63+'Daily-Prod.'!BBX63+'Daily-Prod.'!BBO63+'Daily-Prod.'!BBF63+'Daily-Prod.'!BAW63+'Daily-Prod.'!BAN63+'Daily-Prod.'!BAE63+'Daily-Prod.'!AZV63+'Daily-Prod.'!AZM63)/BC63,"")</f>
        <v>0.57758620689655171</v>
      </c>
      <c r="BC63" s="496">
        <f>IFERROR(('Daily-Prod.'!BJO63+'Daily-Prod.'!BJF63+'Daily-Prod.'!BIW63+'Daily-Prod.'!BIN63+'Daily-Prod.'!BIE63+'Daily-Prod.'!BHV63+'Daily-Prod.'!BHM63+'Daily-Prod.'!BHD63+'Daily-Prod.'!BGU63+'Daily-Prod.'!BGL63+'Daily-Prod.'!BGC63+'Daily-Prod.'!BFT63+'Daily-Prod.'!BFK63+'Daily-Prod.'!BFB63+'Daily-Prod.'!BES63+'Daily-Prod.'!BEJ63+'Daily-Prod.'!BEA63+'Daily-Prod.'!BDR63+'Daily-Prod.'!BDI63+'Daily-Prod.'!BCZ63+'Daily-Prod.'!BCQ63+'Daily-Prod.'!BCH63+'Daily-Prod.'!BBY63+'Daily-Prod.'!BBP63+'Daily-Prod.'!BBG63+'Daily-Prod.'!BAX63+'Daily-Prod.'!BAO63+'Daily-Prod.'!BAF63+'Daily-Prod.'!AZW63+'Daily-Prod.'!AZN63),"")</f>
        <v>348</v>
      </c>
      <c r="BD63" s="166"/>
      <c r="BE63" s="168"/>
      <c r="BF63" s="171"/>
      <c r="BG63" s="67">
        <f>IFERROR(AVERAGE('Daily-Prod.'!BJO63,'Daily-Prod.'!BJF63,'Daily-Prod.'!BIW63,'Daily-Prod.'!BIN63,'Daily-Prod.'!BIE63,'Daily-Prod.'!BHV63,'Daily-Prod.'!BHM63,'Daily-Prod.'!BHD63,'Daily-Prod.'!BGU63,'Daily-Prod.'!BGL63,'Daily-Prod.'!BGC63,'Daily-Prod.'!BFT63,'Daily-Prod.'!BFK63,'Daily-Prod.'!BFB63,'Daily-Prod.'!BES63,'Daily-Prod.'!BEJ63,'Daily-Prod.'!BEA63,'Daily-Prod.'!BDR63,'Daily-Prod.'!BDI63,'Daily-Prod.'!BCZ63,'Daily-Prod.'!BCQ63,'Daily-Prod.'!BCH63,'Daily-Prod.'!BBY63,'Daily-Prod.'!BBP63,'Daily-Prod.'!BBG63,'Daily-Prod.'!BAX63,'Daily-Prod.'!BAO63,'Daily-Prod.'!BAF63,'Daily-Prod.'!AZW63,'Daily-Prod.'!AZN63),"")</f>
        <v>18.315789473684209</v>
      </c>
      <c r="BH63" s="175" t="str">
        <f>IFERROR(AVERAGE('Daily-Prod.'!BJP63,'Daily-Prod.'!BJG63,'Daily-Prod.'!BIX63,'Daily-Prod.'!BIO63,'Daily-Prod.'!BIF63,'Daily-Prod.'!BHW63,'Daily-Prod.'!BHN63,'Daily-Prod.'!BHE63,'Daily-Prod.'!BGV63,'Daily-Prod.'!BGM63,'Daily-Prod.'!BGD63,'Daily-Prod.'!BFU63,'Daily-Prod.'!BFL63,'Daily-Prod.'!BFC63,'Daily-Prod.'!BET63,'Daily-Prod.'!BEK63,'Daily-Prod.'!BEB63,'Daily-Prod.'!BDS63,'Daily-Prod.'!BDJ63,'Daily-Prod.'!BDA63,'Daily-Prod.'!BCR63,'Daily-Prod.'!BCI63,'Daily-Prod.'!BBZ63,'Daily-Prod.'!BBQ63,'Daily-Prod.'!BBH63,'Daily-Prod.'!BAY63,'Daily-Prod.'!BAP63,'Daily-Prod.'!BAG63,'Daily-Prod.'!AZX63,'Daily-Prod.'!AZO63),"")</f>
        <v/>
      </c>
      <c r="BI63" s="171" t="str">
        <f>IFERROR(AVERAGE('Daily-Prod.'!BJQ63,'Daily-Prod.'!BJH63,'Daily-Prod.'!BIY63,'Daily-Prod.'!BIP63,'Daily-Prod.'!BIG63,'Daily-Prod.'!BHX63,'Daily-Prod.'!BHO63,'Daily-Prod.'!BHF63,'Daily-Prod.'!BGW63,'Daily-Prod.'!BGN63,'Daily-Prod.'!BGE63,'Daily-Prod.'!BFV63,'Daily-Prod.'!BFM63,'Daily-Prod.'!BFD63,'Daily-Prod.'!BEU63,'Daily-Prod.'!BEL63,'Daily-Prod.'!BEC63,'Daily-Prod.'!BDT63,'Daily-Prod.'!BDK63,'Daily-Prod.'!BDB63,'Daily-Prod.'!BCS63,'Daily-Prod.'!BCJ63,'Daily-Prod.'!BCA63,'Daily-Prod.'!BBR63,'Daily-Prod.'!BBI63,'Daily-Prod.'!BAZ63,'Daily-Prod.'!BAQ63,'Daily-Prod.'!BAH63,'Daily-Prod.'!AZY63,'Daily-Prod.'!AZP63),"")</f>
        <v/>
      </c>
      <c r="BJ63" s="66">
        <f>IFERROR((('Daily-Prod.'!BUC63+'Daily-Prod.'!BTT63+'Daily-Prod.'!BTK63+'Daily-Prod.'!BTB63+'Daily-Prod.'!BSS63+'Daily-Prod.'!BSJ63+'Daily-Prod.'!BSA63+'Daily-Prod.'!BRR63+'Daily-Prod.'!BRI63+'Daily-Prod.'!BQZ63+'Daily-Prod.'!BQQ63+'Daily-Prod.'!BQH63+'Daily-Prod.'!BPY63+'Daily-Prod.'!BPP63+'Daily-Prod.'!BPG63+'Daily-Prod.'!BOX63+'Daily-Prod.'!BOO63+'Daily-Prod.'!BOF63+'Daily-Prod.'!BNW63+'Daily-Prod.'!BNN63+'Daily-Prod.'!BNE63+'Daily-Prod.'!BMV63+'Daily-Prod.'!BMM63+'Daily-Prod.'!BMD63+'Daily-Prod.'!BLU63+'Daily-Prod.'!BLL63+'Daily-Prod.'!BLC63+'Daily-Prod.'!BKT63+'Daily-Prod.'!BKK63+'Daily-Prod.'!BKB63+'Daily-Prod.'!BJS63)/BM63),"")</f>
        <v>0.53558052434456926</v>
      </c>
      <c r="BK63" s="475">
        <f>IFERROR((('Daily-Prod.'!BUD63+'Daily-Prod.'!BTU63+'Daily-Prod.'!BTL63+'Daily-Prod.'!BTC63+'Daily-Prod.'!BST63+'Daily-Prod.'!BSK63+'Daily-Prod.'!BSB63+'Daily-Prod.'!BRS63+'Daily-Prod.'!BRJ63+'Daily-Prod.'!BRA63+'Daily-Prod.'!BQR63+'Daily-Prod.'!BQI63+'Daily-Prod.'!BPZ63+'Daily-Prod.'!BPQ63+'Daily-Prod.'!BPH63+'Daily-Prod.'!BOY63+'Daily-Prod.'!BOP63+'Daily-Prod.'!BOG63+'Daily-Prod.'!BNX63+'Daily-Prod.'!BNO63+'Daily-Prod.'!BNF63+'Daily-Prod.'!BMW63+'Daily-Prod.'!BMN63+'Daily-Prod.'!BME63+'Daily-Prod.'!BLV63+'Daily-Prod.'!BLM63+'Daily-Prod.'!BLD63+'Daily-Prod.'!BKU63+'Daily-Prod.'!BKL63+'Daily-Prod.'!BKC63+'Daily-Prod.'!BJT63)/BM63),"")</f>
        <v>0.11610486891385768</v>
      </c>
      <c r="BL63" s="475">
        <f>IFERROR((('Daily-Prod.'!BUG63+'Daily-Prod.'!BTX63+'Daily-Prod.'!BTO63+'Daily-Prod.'!BTF63+'Daily-Prod.'!BSW63+'Daily-Prod.'!BSN63+'Daily-Prod.'!BSE63+'Daily-Prod.'!BRV63+'Daily-Prod.'!BRM63+'Daily-Prod.'!BRD63+'Daily-Prod.'!BQU63+'Daily-Prod.'!BQL63+'Daily-Prod.'!BQC63+'Daily-Prod.'!BPT63+'Daily-Prod.'!BPK63+'Daily-Prod.'!BPB63+'Daily-Prod.'!BOS63+'Daily-Prod.'!BOJ63+'Daily-Prod.'!BOA63+'Daily-Prod.'!BNR63+'Daily-Prod.'!BNI63+'Daily-Prod.'!BMZ63+'Daily-Prod.'!BMQ63+'Daily-Prod.'!BMH63+'Daily-Prod.'!BLY63+'Daily-Prod.'!BLP63+'Daily-Prod.'!BLG63+'Daily-Prod.'!BKX63+'Daily-Prod.'!BKO63+'Daily-Prod.'!BKF63+'Daily-Prod.'!BJW63+'Daily-Prod.'!BUF63+'Daily-Prod.'!BTW63+'Daily-Prod.'!BTN63+'Daily-Prod.'!BTE63+'Daily-Prod.'!BSV63+'Daily-Prod.'!BSM63+'Daily-Prod.'!BSD63+'Daily-Prod.'!BRU63+'Daily-Prod.'!BRL63+'Daily-Prod.'!BRC63+'Daily-Prod.'!BQT63+'Daily-Prod.'!BQK63+'Daily-Prod.'!BQB63+'Daily-Prod.'!BPS63+'Daily-Prod.'!BPJ63+'Daily-Prod.'!BPA63+'Daily-Prod.'!BOR63+'Daily-Prod.'!BOI63+'Daily-Prod.'!BNZ63+'Daily-Prod.'!BNQ63+'Daily-Prod.'!BNH63+'Daily-Prod.'!BMY63+'Daily-Prod.'!BMP63+'Daily-Prod.'!BMG63+'Daily-Prod.'!BLX63+'Daily-Prod.'!BLO63+'Daily-Prod.'!BLF63+'Daily-Prod.'!BKW63+'Daily-Prod.'!BKN63+'Daily-Prod.'!BKE63+'Daily-Prod.'!BJV63)/BM63),"")</f>
        <v>0.34831460674157305</v>
      </c>
      <c r="BM63" s="496">
        <f>IFERROR(('Daily-Prod.'!BUH63+'Daily-Prod.'!BTY63+'Daily-Prod.'!BTP63+'Daily-Prod.'!BTG63+'Daily-Prod.'!BSX63+'Daily-Prod.'!BSO63+'Daily-Prod.'!BSF63+'Daily-Prod.'!BRW63+'Daily-Prod.'!BRN63+'Daily-Prod.'!BRE63+'Daily-Prod.'!BQV63+'Daily-Prod.'!BQM63+'Daily-Prod.'!BQD63+'Daily-Prod.'!BPU63+'Daily-Prod.'!BPL63+'Daily-Prod.'!BPC63+'Daily-Prod.'!BOT63+'Daily-Prod.'!BOK63+'Daily-Prod.'!BOB63+'Daily-Prod.'!BNS63+'Daily-Prod.'!BNJ63+'Daily-Prod.'!BNA63+'Daily-Prod.'!BMR63+'Daily-Prod.'!BMI63+'Daily-Prod.'!BLZ63+'Daily-Prod.'!BLQ63+'Daily-Prod.'!BLH63+'Daily-Prod.'!BKY63+'Daily-Prod.'!BKP63+'Daily-Prod.'!BKG63+'Daily-Prod.'!BJX63),"")</f>
        <v>267</v>
      </c>
      <c r="BN63" s="166"/>
      <c r="BO63" s="168"/>
      <c r="BP63" s="171" t="str">
        <f t="shared" si="39"/>
        <v/>
      </c>
      <c r="BQ63" s="67">
        <f ca="1">IFERROR(AVERAGE(('Daily-Prod.'!BUH63,'Daily-Prod.'!BTY63,'Daily-Prod.'!BTP63,'Daily-Prod.'!BTG63,'Daily-Prod.'!BSX63,'Daily-Prod.'!BSO63,'Daily-Prod.'!BSF63,'Daily-Prod.'!BRW63,'Daily-Prod.'!BRN63,'Daily-Prod.'!BRE63,'Daily-Prod.'!BQV63,'Daily-Prod.'!BQM63,'Daily-Prod.'!BQD63,'Daily-Prod.'!BPU63,'Daily-Prod.'!BPL63,'Daily-Prod.'!BPC63,'Daily-Prod.'!BOT63,'Daily-Prod.'!BOK63,'Daily-Prod.'!BOB63,'Daily-Prod.'!BNS63,'Daily-Prod.'!BNJ63,'Daily-Prod.'!BNA63,'Daily-Prod.'!BMR63,'Daily-Prod.'!BMI63,'Daily-Prod.'!BLZ63,'Daily-Prod.'!BLQ63,'Daily-Prod.'!BLH63,'Daily-Prod.'!BKY63,'Daily-Prod.'!BKP63,'Daily-Prod.'!BKG63,'Daily-Prod.'!BJX63)),"")</f>
        <v>12.136363636363637</v>
      </c>
      <c r="BR63" s="175"/>
      <c r="BS63" s="171" t="str">
        <f>IFERROR((AVERAGE('Daily-Prod.'!BUJ63,'Daily-Prod.'!BUA63,'Daily-Prod.'!BTR63,'Daily-Prod.'!BTI63,'Daily-Prod.'!BSZ63,'Daily-Prod.'!BSQ63,'Daily-Prod.'!BSH63,'Daily-Prod.'!BRY63,'Daily-Prod.'!BRP63,'Daily-Prod.'!BRG63,'Daily-Prod.'!BQX63,'Daily-Prod.'!BQO63,'Daily-Prod.'!BQF63,'Daily-Prod.'!BPW63,'Daily-Prod.'!BPN63,'Daily-Prod.'!BPE63,'Daily-Prod.'!BOV63,'Daily-Prod.'!BOM63,'Daily-Prod.'!BOD63,'Daily-Prod.'!BNU63,'Daily-Prod.'!BNL63,'Daily-Prod.'!BNC63,'Daily-Prod.'!BMT63,'Daily-Prod.'!BMK63,'Daily-Prod.'!BMB63,'Daily-Prod.'!BLS63,'Daily-Prod.'!BLJ63,'Daily-Prod.'!BLA63,'Daily-Prod.'!BKR63,'Daily-Prod.'!BKI63,'Daily-Prod.'!BJZ63)),"")</f>
        <v/>
      </c>
    </row>
    <row r="64" spans="1:71" s="502" customFormat="1">
      <c r="A64" s="463" t="s">
        <v>146</v>
      </c>
      <c r="B64" s="501">
        <f>IFERROR(('Daily-Prod.'!JC64+'Daily-Prod.'!IT64+'Daily-Prod.'!IK64+'Daily-Prod.'!IB64+'Daily-Prod.'!HS64+'Daily-Prod.'!HJ64+'Daily-Prod.'!HA64+'Daily-Prod.'!GR64+'Daily-Prod.'!GI64+'Daily-Prod.'!FZ64+'Daily-Prod.'!FQ64+'Daily-Prod.'!FH64+'Daily-Prod.'!EY64+'Daily-Prod.'!EP64+'Daily-Prod.'!EG64+'Daily-Prod.'!DX64+'Daily-Prod.'!DO64+'Daily-Prod.'!DF64+'Daily-Prod.'!CW64+'Daily-Prod.'!CN64+'Daily-Prod.'!CE64+'Daily-Prod.'!BV64+'Daily-Prod.'!BM64+'Daily-Prod.'!BD64+'Daily-Prod.'!AU64+'Daily-Prod.'!AL64+'Daily-Prod.'!AC64+'Daily-Prod.'!T64+'Daily-Prod.'!K64+'Daily-Prod.'!B64)/E64,"")</f>
        <v>0.35271317829457366</v>
      </c>
      <c r="C64" s="500">
        <f>IFERROR(('Daily-Prod.'!JD64+'Daily-Prod.'!IU64+'Daily-Prod.'!IL64+'Daily-Prod.'!IC64+'Daily-Prod.'!HT64+'Daily-Prod.'!HK64+'Daily-Prod.'!HB64+'Daily-Prod.'!GS64+'Daily-Prod.'!GJ64+'Daily-Prod.'!GA64+'Daily-Prod.'!FR64+'Daily-Prod.'!FI64+'Daily-Prod.'!EZ64+'Daily-Prod.'!EQ64+'Daily-Prod.'!EH64+'Daily-Prod.'!DY64+'Daily-Prod.'!DP64+'Daily-Prod.'!DG64+'Daily-Prod.'!CX64+'Daily-Prod.'!CO64+'Daily-Prod.'!CF64+'Daily-Prod.'!BW64+'Daily-Prod.'!BN64+'Daily-Prod.'!BE64+'Daily-Prod.'!AV64+'Daily-Prod.'!AM64+'Daily-Prod.'!AD64+'Daily-Prod.'!U64+'Daily-Prod.'!L64+'Daily-Prod.'!C64)/E64,"")</f>
        <v>0.20542635658914729</v>
      </c>
      <c r="D64" s="499">
        <f>IFERROR(('Daily-Prod.'!JF64+'Daily-Prod.'!IW64+'Daily-Prod.'!IN64+'Daily-Prod.'!IE64+'Daily-Prod.'!HV64+'Daily-Prod.'!HM64+'Daily-Prod.'!HD64+'Daily-Prod.'!GU64+'Daily-Prod.'!GL64+'Daily-Prod.'!GC64+'Daily-Prod.'!FT64+'Daily-Prod.'!FK64+'Daily-Prod.'!FB64+'Daily-Prod.'!ES64+'Daily-Prod.'!EJ64+'Daily-Prod.'!EA64+'Daily-Prod.'!DR64+'Daily-Prod.'!DI64+'Daily-Prod.'!CZ64+'Daily-Prod.'!CQ64+'Daily-Prod.'!CH64+'Daily-Prod.'!BY64+'Daily-Prod.'!BP64+'Daily-Prod.'!BG64+'Daily-Prod.'!AX64+'Daily-Prod.'!AO64+'Daily-Prod.'!AF64+'Daily-Prod.'!W64+'Daily-Prod.'!N64+'Daily-Prod.'!E64+'Daily-Prod.'!JG64+'Daily-Prod.'!IX64+'Daily-Prod.'!IO64+'Daily-Prod.'!IF64+'Daily-Prod.'!HW64+'Daily-Prod.'!HN64+'Daily-Prod.'!HE64+'Daily-Prod.'!GV64+'Daily-Prod.'!GM64+'Daily-Prod.'!GD64+'Daily-Prod.'!FU64+'Daily-Prod.'!FL64+'Daily-Prod.'!FC64+'Daily-Prod.'!ET64+'Daily-Prod.'!EK64+'Daily-Prod.'!EB64+'Daily-Prod.'!DS64+'Daily-Prod.'!DJ64+'Daily-Prod.'!DA64+'Daily-Prod.'!CR64+'Daily-Prod.'!CI64+'Daily-Prod.'!BZ64+'Daily-Prod.'!BQ64+'Daily-Prod.'!BH64+'Daily-Prod.'!AY64+'Daily-Prod.'!AP64+'Daily-Prod.'!AG64+'Daily-Prod.'!X64+'Daily-Prod.'!O64+'Daily-Prod.'!F64)/E64,"")</f>
        <v>0.44186046511627908</v>
      </c>
      <c r="E64" s="391">
        <f>SUM(E60:E63)</f>
        <v>774</v>
      </c>
      <c r="F64" s="386"/>
      <c r="G64" s="385">
        <f>SUM(G60:G63)</f>
        <v>1</v>
      </c>
      <c r="H64" s="483"/>
      <c r="I64" s="484">
        <f>AVERAGE(I60:I63)</f>
        <v>14.225373482726424</v>
      </c>
      <c r="J64" s="381"/>
      <c r="K64" s="382">
        <f>AVERAGE(K60:K63)</f>
        <v>0.5</v>
      </c>
      <c r="L64" s="501">
        <f>IFERROR(('Daily-Prod.'!TV64+'Daily-Prod.'!TM64+'Daily-Prod.'!TD64+'Daily-Prod.'!SU64+'Daily-Prod.'!SL64+'Daily-Prod.'!SC64+'Daily-Prod.'!RT64+'Daily-Prod.'!RK64+'Daily-Prod.'!RB64+'Daily-Prod.'!QS64+'Daily-Prod.'!QJ64+'Daily-Prod.'!QA64+'Daily-Prod.'!PR64+'Daily-Prod.'!PI64+'Daily-Prod.'!OZ64+'Daily-Prod.'!OQ64+'Daily-Prod.'!OH64+'Daily-Prod.'!NY64+'Daily-Prod.'!NP64+'Daily-Prod.'!NG64+'Daily-Prod.'!MX64+'Daily-Prod.'!MO64+'Daily-Prod.'!MF64+'Daily-Prod.'!LW64+'Daily-Prod.'!LN64+'Daily-Prod.'!LE64+'Daily-Prod.'!KV64+'Daily-Prod.'!KM64+'Daily-Prod.'!KD64+'Daily-Prod.'!JU64+'Daily-Prod.'!JL64)/O64,"")</f>
        <v>0.36717428087986465</v>
      </c>
      <c r="M64" s="500">
        <f>IFERROR(('Daily-Prod.'!TW64+'Daily-Prod.'!TN64+'Daily-Prod.'!TE64+'Daily-Prod.'!SV64+'Daily-Prod.'!SM64+'Daily-Prod.'!SD64+'Daily-Prod.'!RU64+'Daily-Prod.'!RL64+'Daily-Prod.'!RC64+'Daily-Prod.'!QT64+'Daily-Prod.'!QK64+'Daily-Prod.'!QB64+'Daily-Prod.'!PS64+'Daily-Prod.'!PJ64+'Daily-Prod.'!PA64+'Daily-Prod.'!OR64+'Daily-Prod.'!OI64+'Daily-Prod.'!NZ64+'Daily-Prod.'!NQ64+'Daily-Prod.'!NH64+'Daily-Prod.'!MY64+'Daily-Prod.'!MP64+'Daily-Prod.'!MG64+'Daily-Prod.'!LX64+'Daily-Prod.'!LO64+'Daily-Prod.'!LF64+'Daily-Prod.'!KW64+'Daily-Prod.'!KN64+'Daily-Prod.'!KE64+'Daily-Prod.'!JV64+'Daily-Prod.'!JM64)/O64,"")</f>
        <v>0.21319796954314721</v>
      </c>
      <c r="N64" s="499">
        <f>IFERROR(('Daily-Prod.'!TY64+'Daily-Prod.'!TP64+'Daily-Prod.'!TG64+'Daily-Prod.'!SX64+'Daily-Prod.'!SO64+'Daily-Prod.'!SF64+'Daily-Prod.'!RW64+'Daily-Prod.'!RN64+'Daily-Prod.'!RE64+'Daily-Prod.'!QV64+'Daily-Prod.'!QM64+'Daily-Prod.'!QD64+'Daily-Prod.'!PU64+'Daily-Prod.'!PL64+'Daily-Prod.'!PC64+'Daily-Prod.'!OT64+'Daily-Prod.'!OK64+'Daily-Prod.'!OB64+'Daily-Prod.'!NS64+'Daily-Prod.'!NJ64+'Daily-Prod.'!NA64+'Daily-Prod.'!MR64+'Daily-Prod.'!MI64+'Daily-Prod.'!LZ64+'Daily-Prod.'!LQ64+'Daily-Prod.'!LH64+'Daily-Prod.'!KY64+'Daily-Prod.'!KP64+'Daily-Prod.'!KG64+'Daily-Prod.'!JX64+'Daily-Prod.'!JO64+'Daily-Prod.'!TZ64+'Daily-Prod.'!TQ64+'Daily-Prod.'!TH64+'Daily-Prod.'!SY64+'Daily-Prod.'!SP64+'Daily-Prod.'!SG64+'Daily-Prod.'!RX64+'Daily-Prod.'!RO64+'Daily-Prod.'!RF64+'Daily-Prod.'!QW64+'Daily-Prod.'!QN64+'Daily-Prod.'!QE64+'Daily-Prod.'!PV64+'Daily-Prod.'!PM64+'Daily-Prod.'!PD64+'Daily-Prod.'!OU64+'Daily-Prod.'!OL64+'Daily-Prod.'!OC64+'Daily-Prod.'!NT64+'Daily-Prod.'!NK64+'Daily-Prod.'!NB64+'Daily-Prod.'!MS64+'Daily-Prod.'!MJ64+'Daily-Prod.'!MA64+'Daily-Prod.'!LR64+'Daily-Prod.'!LI64+'Daily-Prod.'!KZ64+'Daily-Prod.'!KQ64+'Daily-Prod.'!KH64+'Daily-Prod.'!JY64+'Daily-Prod.'!JP64)/O64,"")</f>
        <v>0.41962774957698817</v>
      </c>
      <c r="O64" s="391">
        <f>SUM(O60:O63)</f>
        <v>591</v>
      </c>
      <c r="P64" s="386"/>
      <c r="Q64" s="385">
        <f>SUM(Q60:Q63)</f>
        <v>4</v>
      </c>
      <c r="R64" s="483"/>
      <c r="S64" s="484">
        <f>AVERAGE(S60:S63)</f>
        <v>14.275</v>
      </c>
      <c r="T64" s="381"/>
      <c r="U64" s="382">
        <f>AVERAGE(U60:U63)</f>
        <v>0.66666666666666663</v>
      </c>
      <c r="V64" s="501">
        <f>IFERROR(('Daily-Prod.'!ADN64+'Daily-Prod.'!ADE64+'Daily-Prod.'!ACV64+'Daily-Prod.'!ACM64+'Daily-Prod.'!ACD64+'Daily-Prod.'!ABU64+'Daily-Prod.'!ABL64+'Daily-Prod.'!ABC64+'Daily-Prod.'!AAT64+'Daily-Prod.'!AAK64+'Daily-Prod.'!AAB64+'Daily-Prod.'!ZS64+'Daily-Prod.'!ZJ64+'Daily-Prod.'!ZA64+'Daily-Prod.'!YR64+'Daily-Prod.'!YI64+'Daily-Prod.'!XZ64+'Daily-Prod.'!XQ64+'Daily-Prod.'!XH64+'Daily-Prod.'!WY64+'Daily-Prod.'!WP64+'Daily-Prod.'!WG64+'Daily-Prod.'!VX64+'Daily-Prod.'!VO64+'Daily-Prod.'!VF64+'Daily-Prod.'!UW64+'Daily-Prod.'!UN64+'Daily-Prod.'!UE64)/Y64,"")</f>
        <v>0.37129485179407179</v>
      </c>
      <c r="W64" s="500">
        <f>IFERROR(('Daily-Prod.'!ADO64+'Daily-Prod.'!ADF64+'Daily-Prod.'!ACW64+'Daily-Prod.'!ACN64+'Daily-Prod.'!ACE64+'Daily-Prod.'!ABV64+'Daily-Prod.'!ABM64+'Daily-Prod.'!ABD64+'Daily-Prod.'!AAU64+'Daily-Prod.'!AAL64+'Daily-Prod.'!AAC64+'Daily-Prod.'!ZT64+'Daily-Prod.'!ZK64+'Daily-Prod.'!ZB64+'Daily-Prod.'!YS64+'Daily-Prod.'!YJ64+'Daily-Prod.'!YA64+'Daily-Prod.'!XR64+'Daily-Prod.'!XI64+'Daily-Prod.'!WZ64+'Daily-Prod.'!WQ64+'Daily-Prod.'!WH64+'Daily-Prod.'!VY64+'Daily-Prod.'!VP64+'Daily-Prod.'!VG64+'Daily-Prod.'!UX64+'Daily-Prod.'!UO64+'Daily-Prod.'!UF64)/Y64,"")</f>
        <v>0.1294851794071763</v>
      </c>
      <c r="X64" s="499">
        <f>IFERROR(('Daily-Prod.'!ADR64+'Daily-Prod.'!ADI64+'Daily-Prod.'!ACZ64+'Daily-Prod.'!ACQ64+'Daily-Prod.'!ACH64+'Daily-Prod.'!ABY64+'Daily-Prod.'!ABP64+'Daily-Prod.'!ABG64+'Daily-Prod.'!AAX64+'Daily-Prod.'!AAO64+'Daily-Prod.'!AAF64+'Daily-Prod.'!ZW64+'Daily-Prod.'!ZN64+'Daily-Prod.'!ZE64+'Daily-Prod.'!YV64+'Daily-Prod.'!YM64+'Daily-Prod.'!YD64+'Daily-Prod.'!XU64+'Daily-Prod.'!XL64+'Daily-Prod.'!XC64+'Daily-Prod.'!WT64+'Daily-Prod.'!WK64+'Daily-Prod.'!WB64+'Daily-Prod.'!VS64+'Daily-Prod.'!VJ64+'Daily-Prod.'!VA64+'Daily-Prod.'!UR64+'Daily-Prod.'!UI64+'Daily-Prod.'!ADQ64+'Daily-Prod.'!ADH64+'Daily-Prod.'!ACY64+'Daily-Prod.'!ACP64+'Daily-Prod.'!ACG64+'Daily-Prod.'!ABX64+'Daily-Prod.'!ABO64+'Daily-Prod.'!ABF64+'Daily-Prod.'!AAW64+'Daily-Prod.'!AAN64+'Daily-Prod.'!AAE64+'Daily-Prod.'!ZV64+'Daily-Prod.'!ZM64+'Daily-Prod.'!ZD64+'Daily-Prod.'!YU64+'Daily-Prod.'!YL64+'Daily-Prod.'!YC64+'Daily-Prod.'!XT64+'Daily-Prod.'!XK64+'Daily-Prod.'!XB64+'Daily-Prod.'!WS64+'Daily-Prod.'!WJ64+'Daily-Prod.'!WA64+'Daily-Prod.'!VR64+'Daily-Prod.'!VI64+'Daily-Prod.'!UZ64+'Daily-Prod.'!UQ64+'Daily-Prod.'!UH64)/Y64,"")</f>
        <v>0.49921996879875197</v>
      </c>
      <c r="Y64" s="391">
        <f>SUM(Y60:Y63)</f>
        <v>641</v>
      </c>
      <c r="Z64" s="386"/>
      <c r="AA64" s="385">
        <f>SUM(AA60:AA63)</f>
        <v>10</v>
      </c>
      <c r="AB64" s="483"/>
      <c r="AC64" s="484">
        <f>AVERAGE(AC60:AC63)</f>
        <v>17.277777777777779</v>
      </c>
      <c r="AD64" s="381"/>
      <c r="AE64" s="382">
        <f>AVERAGE(AE60:AE63)</f>
        <v>0.6875</v>
      </c>
      <c r="AF64" s="501">
        <f>IFERROR(('Daily-Prod.'!AOG64+'Daily-Prod.'!ANX64+'Daily-Prod.'!ANO64+'Daily-Prod.'!ANF64+'Daily-Prod.'!AMW64+'Daily-Prod.'!AMN64+'Daily-Prod.'!AME64+'Daily-Prod.'!ALV64+'Daily-Prod.'!ALM64+'Daily-Prod.'!ALD64+'Daily-Prod.'!AKU64+'Daily-Prod.'!AKL64+'Daily-Prod.'!AKC64+'Daily-Prod.'!AJT64+'Daily-Prod.'!AJK64+'Daily-Prod.'!AJB64+'Daily-Prod.'!AIS64+'Daily-Prod.'!AIJ64+'Daily-Prod.'!AIA64+'Daily-Prod.'!AHR64+'Daily-Prod.'!AHI64+'Daily-Prod.'!AGZ64+'Daily-Prod.'!AGQ64+'Daily-Prod.'!AGH64+'Daily-Prod.'!AFY64+'Daily-Prod.'!AFP64+'Daily-Prod.'!AFG64+'Daily-Prod.'!AEX64+'Daily-Prod.'!AEO64+'Daily-Prod.'!AEF64+'Daily-Prod.'!ADW64)/AI64,"")</f>
        <v>0.3015463917525773</v>
      </c>
      <c r="AG64" s="500">
        <f>IFERROR(('Daily-Prod.'!AOH64+'Daily-Prod.'!ANY64+'Daily-Prod.'!ANP64+'Daily-Prod.'!ANG64+'Daily-Prod.'!AMX64+'Daily-Prod.'!AMO64+'Daily-Prod.'!AMF64+'Daily-Prod.'!ALW64+'Daily-Prod.'!ALN64+'Daily-Prod.'!ALE64+'Daily-Prod.'!AKV64+'Daily-Prod.'!AKM64+'Daily-Prod.'!AKD64+'Daily-Prod.'!AJU64+'Daily-Prod.'!AJL64+'Daily-Prod.'!AJC64+'Daily-Prod.'!AIT64+'Daily-Prod.'!AIK64+'Daily-Prod.'!AIB64+'Daily-Prod.'!AHS64+'Daily-Prod.'!AHJ64+'Daily-Prod.'!AHA64+'Daily-Prod.'!AGR64+'Daily-Prod.'!AGI64+'Daily-Prod.'!AFZ64+'Daily-Prod.'!AFQ64+'Daily-Prod.'!AFH64+'Daily-Prod.'!AEY64+'Daily-Prod.'!AEP64+'Daily-Prod.'!AEG64+'Daily-Prod.'!ADX64)/AI64,"")</f>
        <v>0.16881443298969073</v>
      </c>
      <c r="AH64" s="499">
        <f>IFERROR(('Daily-Prod.'!AOK64+'Daily-Prod.'!AOB64+'Daily-Prod.'!ANS64+'Daily-Prod.'!ANJ64+'Daily-Prod.'!ANA64+'Daily-Prod.'!AMR64+'Daily-Prod.'!AMI64+'Daily-Prod.'!ALZ64+'Daily-Prod.'!ALQ64+'Daily-Prod.'!ALH64+'Daily-Prod.'!AKY64+'Daily-Prod.'!AKP64+'Daily-Prod.'!AKG64+'Daily-Prod.'!AJX64+'Daily-Prod.'!AJO64+'Daily-Prod.'!AJF64+'Daily-Prod.'!AIW64+'Daily-Prod.'!AIN64+'Daily-Prod.'!AIE64+'Daily-Prod.'!AHV64+'Daily-Prod.'!AHM64+'Daily-Prod.'!AHD64+'Daily-Prod.'!AGU64+'Daily-Prod.'!AGL64+'Daily-Prod.'!AGC64+'Daily-Prod.'!AFT64+'Daily-Prod.'!AFK64+'Daily-Prod.'!AFB64+'Daily-Prod.'!AES64+'Daily-Prod.'!AEJ64+'Daily-Prod.'!AEA64+'Daily-Prod.'!AOJ64+'Daily-Prod.'!AOA64+'Daily-Prod.'!ANR64+'Daily-Prod.'!ANI64+'Daily-Prod.'!AMZ64+'Daily-Prod.'!AMQ64+'Daily-Prod.'!AMH64+'Daily-Prod.'!ALY64+'Daily-Prod.'!ALP64+'Daily-Prod.'!ALG64+'Daily-Prod.'!AKX64+'Daily-Prod.'!AKO64+'Daily-Prod.'!AKF64+'Daily-Prod.'!AJW64+'Daily-Prod.'!AJN64+'Daily-Prod.'!AJE64+'Daily-Prod.'!AIV64+'Daily-Prod.'!AIM64+'Daily-Prod.'!AID64+'Daily-Prod.'!AHU64+'Daily-Prod.'!AHL64+'Daily-Prod.'!AHC64+'Daily-Prod.'!AGT64+'Daily-Prod.'!AGK64+'Daily-Prod.'!AGB64+'Daily-Prod.'!AFS64+'Daily-Prod.'!AFJ64+'Daily-Prod.'!AFA64+'Daily-Prod.'!AER64+'Daily-Prod.'!AEI64+'Daily-Prod.'!ADZ64)/AI64,"")</f>
        <v>0.52963917525773196</v>
      </c>
      <c r="AI64" s="391">
        <f>SUM(AI60:AI63)</f>
        <v>776</v>
      </c>
      <c r="AJ64" s="386"/>
      <c r="AK64" s="385">
        <f>SUM(AK60:AK63)</f>
        <v>12</v>
      </c>
      <c r="AL64" s="483"/>
      <c r="AM64" s="484">
        <f>AVERAGE(AM60:AM63)</f>
        <v>18.079347826086959</v>
      </c>
      <c r="AN64" s="381"/>
      <c r="AO64" s="382">
        <f>AVERAGE(AO60:AO63)</f>
        <v>0.66666666666666663</v>
      </c>
      <c r="AP64" s="501">
        <f>IFERROR(('Daily-Prod.'!AYZ64+'Daily-Prod.'!AYQ64+'Daily-Prod.'!AYH64+'Daily-Prod.'!AXY64+'Daily-Prod.'!AXP64+'Daily-Prod.'!AXG64+'Daily-Prod.'!AWX64+'Daily-Prod.'!AWO64+'Daily-Prod.'!AWF64+'Daily-Prod.'!AVW64+'Daily-Prod.'!AVN64+'Daily-Prod.'!AVE64+'Daily-Prod.'!AUV64+'Daily-Prod.'!AUM64+'Daily-Prod.'!AUD64+'Daily-Prod.'!ATU64+'Daily-Prod.'!ATL64+'Daily-Prod.'!ATC64+'Daily-Prod.'!AST64+'Daily-Prod.'!ASK64+'Daily-Prod.'!ASB64+'Daily-Prod.'!ARS64+'Daily-Prod.'!ARJ64+'Daily-Prod.'!ARA64+'Daily-Prod.'!AQR64+'Daily-Prod.'!AQI64+'Daily-Prod.'!APZ64+'Daily-Prod.'!APQ64+'Daily-Prod.'!APH64+'Daily-Prod.'!AOY64+'Daily-Prod.'!AOP64)/AS64,"")</f>
        <v>0.30740740740740741</v>
      </c>
      <c r="AQ64" s="500">
        <f>IFERROR(('Daily-Prod.'!AZA64+'Daily-Prod.'!AYR64+'Daily-Prod.'!AYI64+'Daily-Prod.'!AXZ64+'Daily-Prod.'!AXQ64+'Daily-Prod.'!AXH64+'Daily-Prod.'!AWY64+'Daily-Prod.'!AWP64+'Daily-Prod.'!AWG64+'Daily-Prod.'!AVX64+'Daily-Prod.'!AVO64+'Daily-Prod.'!AVF64+'Daily-Prod.'!AUW64+'Daily-Prod.'!AUN64+'Daily-Prod.'!AUE64+'Daily-Prod.'!ATV64+'Daily-Prod.'!ATM64+'Daily-Prod.'!ATD64+'Daily-Prod.'!ASU64+'Daily-Prod.'!ASL64+'Daily-Prod.'!ASC64+'Daily-Prod.'!ART64+'Daily-Prod.'!ARK64+'Daily-Prod.'!ARB64+'Daily-Prod.'!AQS64+'Daily-Prod.'!AQJ64+'Daily-Prod.'!AQA64+'Daily-Prod.'!APR64+'Daily-Prod.'!API64+'Daily-Prod.'!AOZ64+'Daily-Prod.'!AOQ64)/AS64,"")</f>
        <v>0.18271604938271604</v>
      </c>
      <c r="AR64" s="499">
        <f>IFERROR(('Daily-Prod.'!AZC64+'Daily-Prod.'!AYT64+'Daily-Prod.'!AYK64+'Daily-Prod.'!AYB64+'Daily-Prod.'!AXS64+'Daily-Prod.'!AXJ64+'Daily-Prod.'!AXA64+'Daily-Prod.'!AWR64+'Daily-Prod.'!AWI64+'Daily-Prod.'!AVZ64+'Daily-Prod.'!AVQ64+'Daily-Prod.'!AVH64+'Daily-Prod.'!AUY64+'Daily-Prod.'!AUP64+'Daily-Prod.'!AUG64+'Daily-Prod.'!ATX64+'Daily-Prod.'!ATO64+'Daily-Prod.'!ATF64+'Daily-Prod.'!ASW64+'Daily-Prod.'!ASN64+'Daily-Prod.'!ASE64+'Daily-Prod.'!ARV64+'Daily-Prod.'!ARM64+'Daily-Prod.'!ARD64+'Daily-Prod.'!AQU64+'Daily-Prod.'!AQL64+'Daily-Prod.'!AQC64+'Daily-Prod.'!APT64+'Daily-Prod.'!APK64+'Daily-Prod.'!APB64+'Daily-Prod.'!AOS64+'Daily-Prod.'!AZD64+'Daily-Prod.'!AYU64+'Daily-Prod.'!AYL64+'Daily-Prod.'!AYC64+'Daily-Prod.'!AXT64+'Daily-Prod.'!AXK64+'Daily-Prod.'!AXB64+'Daily-Prod.'!AWS64+'Daily-Prod.'!AWJ64+'Daily-Prod.'!AWA64+'Daily-Prod.'!AVR64+'Daily-Prod.'!AVI64+'Daily-Prod.'!AUZ64+'Daily-Prod.'!AUQ64+'Daily-Prod.'!AUH64+'Daily-Prod.'!ATY64+'Daily-Prod.'!ATP64+'Daily-Prod.'!ATG64+'Daily-Prod.'!ASX64+'Daily-Prod.'!ASO64+'Daily-Prod.'!ASF64+'Daily-Prod.'!ARW64+'Daily-Prod.'!ARN64+'Daily-Prod.'!ARE64+'Daily-Prod.'!AQV64+'Daily-Prod.'!AQM64+'Daily-Prod.'!AQD64+'Daily-Prod.'!APU64+'Daily-Prod.'!APL64+'Daily-Prod.'!APC64+'Daily-Prod.'!AOT64)/AS64,"")</f>
        <v>0.50987654320987652</v>
      </c>
      <c r="AS64" s="391">
        <f>SUM(AS60:AS63)</f>
        <v>810</v>
      </c>
      <c r="AT64" s="386"/>
      <c r="AU64" s="385">
        <f>SUM(AU60:AU63)</f>
        <v>7</v>
      </c>
      <c r="AV64" s="483"/>
      <c r="AW64" s="484">
        <f>AVERAGE(AW60:AW63)</f>
        <v>18.409090909090907</v>
      </c>
      <c r="AX64" s="381"/>
      <c r="AY64" s="382">
        <f>AVERAGE(AY60:AY63)</f>
        <v>0.7</v>
      </c>
      <c r="AZ64" s="498">
        <f>IFERROR(('Daily-Prod.'!BJJ64+'Daily-Prod.'!BJA64+'Daily-Prod.'!BIR64+'Daily-Prod.'!BII64+'Daily-Prod.'!BHZ64+'Daily-Prod.'!BHQ64+'Daily-Prod.'!BHH64+'Daily-Prod.'!BGY64+'Daily-Prod.'!BGP64+'Daily-Prod.'!BGG64+'Daily-Prod.'!BFX64+'Daily-Prod.'!BFO64+'Daily-Prod.'!BFF64+'Daily-Prod.'!BEW64+'Daily-Prod.'!BEN64+'Daily-Prod.'!BEE64+'Daily-Prod.'!BDV64+'Daily-Prod.'!BDM64+'Daily-Prod.'!BDD64+'Daily-Prod.'!BCU64+'Daily-Prod.'!BCL64+'Daily-Prod.'!BCC64+'Daily-Prod.'!BBT64+'Daily-Prod.'!BBK64+'Daily-Prod.'!BBB64+'Daily-Prod.'!BAS64+'Daily-Prod.'!BAJ64+'Daily-Prod.'!BAA64+'Daily-Prod.'!AZR64+'Daily-Prod.'!AZI64)/BC64,"")</f>
        <v>0.32142857142857145</v>
      </c>
      <c r="BA64" s="499">
        <f>IFERROR(('Daily-Prod.'!BJK64+'Daily-Prod.'!BJB64+'Daily-Prod.'!BIS64+'Daily-Prod.'!BIJ64+'Daily-Prod.'!BIA64+'Daily-Prod.'!BHR64+'Daily-Prod.'!BHI64+'Daily-Prod.'!BGZ64+'Daily-Prod.'!BGQ64+'Daily-Prod.'!BGH64+'Daily-Prod.'!BFY64+'Daily-Prod.'!BFP64+'Daily-Prod.'!BFG64+'Daily-Prod.'!BEX64+'Daily-Prod.'!BEO64+'Daily-Prod.'!BEF64+'Daily-Prod.'!BDW64+'Daily-Prod.'!BDN64+'Daily-Prod.'!BDE64+'Daily-Prod.'!BCV64+'Daily-Prod.'!BCM64+'Daily-Prod.'!BCD64+'Daily-Prod.'!BBU64+'Daily-Prod.'!BBL64+'Daily-Prod.'!BBC64+'Daily-Prod.'!BAT64+'Daily-Prod.'!BAK64+'Daily-Prod.'!BAB64+'Daily-Prod.'!AZS64+'Daily-Prod.'!AZJ64)/BC64,"")</f>
        <v>0.1728110599078341</v>
      </c>
      <c r="BB64" s="499">
        <f>IFERROR(('Daily-Prod.'!BJM64+'Daily-Prod.'!BJD64+'Daily-Prod.'!BIU64+'Daily-Prod.'!BIL64+'Daily-Prod.'!BIC64+'Daily-Prod.'!BHT64+'Daily-Prod.'!BHK64+'Daily-Prod.'!BHB64+'Daily-Prod.'!BGS64+'Daily-Prod.'!BGJ64+'Daily-Prod.'!BGA64+'Daily-Prod.'!BFR64+'Daily-Prod.'!BFI64+'Daily-Prod.'!BEZ64+'Daily-Prod.'!BEQ64+'Daily-Prod.'!BEH64+'Daily-Prod.'!BDY64+'Daily-Prod.'!BDP64+'Daily-Prod.'!BDG64+'Daily-Prod.'!BCX64+'Daily-Prod.'!BCO64+'Daily-Prod.'!BCF64+'Daily-Prod.'!BBW64+'Daily-Prod.'!BBN64+'Daily-Prod.'!BBE64+'Daily-Prod.'!BAV64+'Daily-Prod.'!BAM64+'Daily-Prod.'!BAD64+'Daily-Prod.'!AZU64+'Daily-Prod.'!AZL64+'Daily-Prod.'!BJN64+'Daily-Prod.'!BJE64+'Daily-Prod.'!BIV64+'Daily-Prod.'!BIM64+'Daily-Prod.'!BID64+'Daily-Prod.'!BHU64+'Daily-Prod.'!BHL64+'Daily-Prod.'!BHC64+'Daily-Prod.'!BGT64+'Daily-Prod.'!BGK64+'Daily-Prod.'!BGB64+'Daily-Prod.'!BFS64+'Daily-Prod.'!BFJ64+'Daily-Prod.'!BFA64+'Daily-Prod.'!BER64+'Daily-Prod.'!BEI64+'Daily-Prod.'!BDZ64+'Daily-Prod.'!BDQ64+'Daily-Prod.'!BDH64+'Daily-Prod.'!BCY64+'Daily-Prod.'!BCP64+'Daily-Prod.'!BCG64+'Daily-Prod.'!BBX64+'Daily-Prod.'!BBO64+'Daily-Prod.'!BBF64+'Daily-Prod.'!BAW64+'Daily-Prod.'!BAN64+'Daily-Prod.'!BAE64+'Daily-Prod.'!AZV64+'Daily-Prod.'!AZM64)/BC64,"")</f>
        <v>0.50576036866359442</v>
      </c>
      <c r="BC64" s="391">
        <f>SUM(BC60:BC63)</f>
        <v>868</v>
      </c>
      <c r="BD64" s="173"/>
      <c r="BE64" s="167"/>
      <c r="BF64" s="503"/>
      <c r="BG64" s="504">
        <f>AVERAGE(BG60:BG63)</f>
        <v>15.280263157894737</v>
      </c>
      <c r="BH64" s="167"/>
      <c r="BI64" s="505"/>
      <c r="BJ64" s="498">
        <f>IFERROR((('Daily-Prod.'!BUC64+'Daily-Prod.'!BTT64+'Daily-Prod.'!BTK64+'Daily-Prod.'!BTB64+'Daily-Prod.'!BSS64+'Daily-Prod.'!BSJ64+'Daily-Prod.'!BSA64+'Daily-Prod.'!BRR64+'Daily-Prod.'!BRI64+'Daily-Prod.'!BQZ64+'Daily-Prod.'!BQQ64+'Daily-Prod.'!BQH64+'Daily-Prod.'!BPY64+'Daily-Prod.'!BPP64+'Daily-Prod.'!BPG64+'Daily-Prod.'!BOX64+'Daily-Prod.'!BOO64+'Daily-Prod.'!BOF64+'Daily-Prod.'!BNW64+'Daily-Prod.'!BNN64+'Daily-Prod.'!BNE64+'Daily-Prod.'!BMV64+'Daily-Prod.'!BMM64+'Daily-Prod.'!BMD64+'Daily-Prod.'!BLU64+'Daily-Prod.'!BLL64+'Daily-Prod.'!BLC64+'Daily-Prod.'!BKT64+'Daily-Prod.'!BKK64+'Daily-Prod.'!BKB64+'Daily-Prod.'!BJS64)/BM64),"")</f>
        <v>0.49386845039018951</v>
      </c>
      <c r="BK64" s="499">
        <f>IFERROR((('Daily-Prod.'!BUD64+'Daily-Prod.'!BTU64+'Daily-Prod.'!BTL64+'Daily-Prod.'!BTC64+'Daily-Prod.'!BST64+'Daily-Prod.'!BSK64+'Daily-Prod.'!BSB64+'Daily-Prod.'!BRS64+'Daily-Prod.'!BRJ64+'Daily-Prod.'!BRA64+'Daily-Prod.'!BQR64+'Daily-Prod.'!BQI64+'Daily-Prod.'!BPZ64+'Daily-Prod.'!BPQ64+'Daily-Prod.'!BPH64+'Daily-Prod.'!BOY64+'Daily-Prod.'!BOP64+'Daily-Prod.'!BOG64+'Daily-Prod.'!BNX64+'Daily-Prod.'!BNO64+'Daily-Prod.'!BNF64+'Daily-Prod.'!BMW64+'Daily-Prod.'!BMN64+'Daily-Prod.'!BME64+'Daily-Prod.'!BLV64+'Daily-Prod.'!BLM64+'Daily-Prod.'!BLD64+'Daily-Prod.'!BKU64+'Daily-Prod.'!BKL64+'Daily-Prod.'!BKC64+'Daily-Prod.'!BJT64)/BM64),"")</f>
        <v>0.17948717948717949</v>
      </c>
      <c r="BL64" s="499">
        <f>IFERROR((('Daily-Prod.'!BUG64+'Daily-Prod.'!BTX64+'Daily-Prod.'!BTO64+'Daily-Prod.'!BTF64+'Daily-Prod.'!BSW64+'Daily-Prod.'!BSN64+'Daily-Prod.'!BSE64+'Daily-Prod.'!BRV64+'Daily-Prod.'!BRM64+'Daily-Prod.'!BRD64+'Daily-Prod.'!BQU64+'Daily-Prod.'!BQL64+'Daily-Prod.'!BQC64+'Daily-Prod.'!BPT64+'Daily-Prod.'!BPK64+'Daily-Prod.'!BPB64+'Daily-Prod.'!BOS64+'Daily-Prod.'!BOJ64+'Daily-Prod.'!BOA64+'Daily-Prod.'!BNR64+'Daily-Prod.'!BNI64+'Daily-Prod.'!BMZ64+'Daily-Prod.'!BMQ64+'Daily-Prod.'!BMH64+'Daily-Prod.'!BLY64+'Daily-Prod.'!BLP64+'Daily-Prod.'!BLG64+'Daily-Prod.'!BKX64+'Daily-Prod.'!BKO64+'Daily-Prod.'!BKF64+'Daily-Prod.'!BJW64+'Daily-Prod.'!BUF64+'Daily-Prod.'!BTW64+'Daily-Prod.'!BTN64+'Daily-Prod.'!BTE64+'Daily-Prod.'!BSV64+'Daily-Prod.'!BSM64+'Daily-Prod.'!BSD64+'Daily-Prod.'!BRU64+'Daily-Prod.'!BRL64+'Daily-Prod.'!BRC64+'Daily-Prod.'!BQT64+'Daily-Prod.'!BQK64+'Daily-Prod.'!BQB64+'Daily-Prod.'!BPS64+'Daily-Prod.'!BPJ64+'Daily-Prod.'!BPA64+'Daily-Prod.'!BOR64+'Daily-Prod.'!BOI64+'Daily-Prod.'!BNZ64+'Daily-Prod.'!BNQ64+'Daily-Prod.'!BNH64+'Daily-Prod.'!BMY64+'Daily-Prod.'!BMP64+'Daily-Prod.'!BMG64+'Daily-Prod.'!BLX64+'Daily-Prod.'!BLO64+'Daily-Prod.'!BLF64+'Daily-Prod.'!BKW64+'Daily-Prod.'!BKN64+'Daily-Prod.'!BKE64+'Daily-Prod.'!BJV64)/BM64),"")</f>
        <v>0.32664437012263098</v>
      </c>
      <c r="BM64" s="391">
        <f>SUM(BM60:BM63)</f>
        <v>897</v>
      </c>
      <c r="BN64" s="173"/>
      <c r="BO64" s="167"/>
      <c r="BP64" s="503"/>
      <c r="BQ64" s="504">
        <f ca="1">AVERAGE(BQ60:BQ63)</f>
        <v>12.705405705405704</v>
      </c>
      <c r="BR64" s="167"/>
      <c r="BS64" s="505"/>
    </row>
    <row r="65" spans="1:72" ht="13.5"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</row>
    <row r="66" spans="1:72" ht="18.75">
      <c r="A66" s="451" t="s">
        <v>179</v>
      </c>
      <c r="B66" s="546" t="s">
        <v>106</v>
      </c>
      <c r="C66" s="547"/>
      <c r="D66" s="547"/>
      <c r="E66" s="547"/>
      <c r="F66" s="547"/>
      <c r="G66" s="547"/>
      <c r="H66" s="548"/>
      <c r="I66" s="551" t="s">
        <v>107</v>
      </c>
      <c r="J66" s="552"/>
      <c r="K66" s="553"/>
      <c r="L66" s="549" t="s">
        <v>108</v>
      </c>
      <c r="M66" s="550"/>
      <c r="N66" s="550"/>
      <c r="O66" s="550"/>
      <c r="P66" s="550"/>
      <c r="Q66" s="550"/>
      <c r="R66" s="548"/>
      <c r="S66" s="551" t="s">
        <v>109</v>
      </c>
      <c r="T66" s="552"/>
      <c r="U66" s="553"/>
      <c r="V66" s="546" t="s">
        <v>110</v>
      </c>
      <c r="W66" s="547"/>
      <c r="X66" s="547"/>
      <c r="Y66" s="547"/>
      <c r="Z66" s="547"/>
      <c r="AA66" s="547"/>
      <c r="AB66" s="548"/>
      <c r="AC66" s="551" t="s">
        <v>111</v>
      </c>
      <c r="AD66" s="552"/>
      <c r="AE66" s="553"/>
      <c r="AF66" s="546" t="s">
        <v>112</v>
      </c>
      <c r="AG66" s="547"/>
      <c r="AH66" s="547"/>
      <c r="AI66" s="547"/>
      <c r="AJ66" s="547"/>
      <c r="AK66" s="547"/>
      <c r="AL66" s="548"/>
      <c r="AM66" s="551" t="s">
        <v>113</v>
      </c>
      <c r="AN66" s="552"/>
      <c r="AO66" s="553"/>
      <c r="AP66" s="546"/>
      <c r="AQ66" s="547"/>
      <c r="AR66" s="547"/>
      <c r="AS66" s="547"/>
      <c r="AT66" s="547"/>
      <c r="AU66" s="547"/>
      <c r="AV66" s="548"/>
      <c r="AW66" s="551"/>
      <c r="AX66" s="552"/>
      <c r="AY66" s="553"/>
      <c r="AZ66" s="546"/>
      <c r="BA66" s="547"/>
      <c r="BB66" s="547"/>
      <c r="BC66" s="547"/>
      <c r="BD66" s="547"/>
      <c r="BE66" s="547"/>
      <c r="BF66" s="548"/>
      <c r="BG66" s="551"/>
      <c r="BH66" s="552"/>
      <c r="BI66" s="553"/>
      <c r="BJ66" s="546"/>
      <c r="BK66" s="547"/>
      <c r="BL66" s="547"/>
      <c r="BM66" s="547"/>
      <c r="BN66" s="547"/>
      <c r="BO66" s="547"/>
      <c r="BP66" s="548"/>
      <c r="BQ66" s="551"/>
      <c r="BR66" s="552"/>
      <c r="BS66" s="553"/>
    </row>
    <row r="67" spans="1:72" ht="25.5">
      <c r="A67" s="458" t="s">
        <v>120</v>
      </c>
      <c r="B67" s="487" t="s">
        <v>121</v>
      </c>
      <c r="C67" s="486" t="s">
        <v>122</v>
      </c>
      <c r="D67" s="486" t="s">
        <v>123</v>
      </c>
      <c r="E67" s="497" t="s">
        <v>124</v>
      </c>
      <c r="F67" s="476" t="s">
        <v>125</v>
      </c>
      <c r="G67" s="480" t="s">
        <v>126</v>
      </c>
      <c r="H67" s="476" t="s">
        <v>9</v>
      </c>
      <c r="I67" s="388" t="s">
        <v>124</v>
      </c>
      <c r="J67" s="476" t="s">
        <v>125</v>
      </c>
      <c r="K67" s="480" t="s">
        <v>126</v>
      </c>
      <c r="L67" s="487" t="s">
        <v>121</v>
      </c>
      <c r="M67" s="486" t="s">
        <v>122</v>
      </c>
      <c r="N67" s="486" t="s">
        <v>123</v>
      </c>
      <c r="O67" s="497" t="s">
        <v>124</v>
      </c>
      <c r="P67" s="476" t="s">
        <v>125</v>
      </c>
      <c r="Q67" s="477" t="s">
        <v>126</v>
      </c>
      <c r="R67" s="476" t="s">
        <v>9</v>
      </c>
      <c r="S67" s="388" t="s">
        <v>124</v>
      </c>
      <c r="T67" s="476" t="s">
        <v>125</v>
      </c>
      <c r="U67" s="477" t="s">
        <v>126</v>
      </c>
      <c r="V67" s="487" t="s">
        <v>121</v>
      </c>
      <c r="W67" s="486" t="s">
        <v>122</v>
      </c>
      <c r="X67" s="486" t="s">
        <v>123</v>
      </c>
      <c r="Y67" s="497" t="s">
        <v>124</v>
      </c>
      <c r="Z67" s="476" t="s">
        <v>125</v>
      </c>
      <c r="AA67" s="480" t="s">
        <v>126</v>
      </c>
      <c r="AB67" s="476" t="s">
        <v>9</v>
      </c>
      <c r="AC67" s="388" t="s">
        <v>124</v>
      </c>
      <c r="AD67" s="476" t="s">
        <v>125</v>
      </c>
      <c r="AE67" s="477" t="s">
        <v>126</v>
      </c>
      <c r="AF67" s="487" t="s">
        <v>121</v>
      </c>
      <c r="AG67" s="486" t="s">
        <v>122</v>
      </c>
      <c r="AH67" s="486" t="s">
        <v>123</v>
      </c>
      <c r="AI67" s="497" t="s">
        <v>124</v>
      </c>
      <c r="AJ67" s="476" t="s">
        <v>125</v>
      </c>
      <c r="AK67" s="480" t="s">
        <v>126</v>
      </c>
      <c r="AL67" s="476" t="s">
        <v>9</v>
      </c>
      <c r="AM67" s="388" t="s">
        <v>124</v>
      </c>
      <c r="AN67" s="476" t="s">
        <v>125</v>
      </c>
      <c r="AO67" s="477" t="s">
        <v>126</v>
      </c>
      <c r="AP67" s="478"/>
      <c r="AQ67" s="478"/>
      <c r="AR67" s="478"/>
      <c r="AS67" s="478"/>
      <c r="AT67" s="478"/>
      <c r="AU67" s="478"/>
      <c r="AV67" s="478"/>
      <c r="AW67" s="478"/>
      <c r="AX67" s="478"/>
      <c r="AY67" s="478"/>
      <c r="AZ67" s="478"/>
      <c r="BA67" s="478"/>
      <c r="BB67" s="478"/>
      <c r="BC67" s="478"/>
      <c r="BD67" s="478"/>
      <c r="BE67" s="478"/>
      <c r="BF67" s="478"/>
      <c r="BG67" s="478"/>
      <c r="BH67" s="478"/>
      <c r="BI67" s="478"/>
      <c r="BJ67" s="478"/>
      <c r="BK67" s="478"/>
      <c r="BL67" s="478"/>
      <c r="BM67" s="478"/>
      <c r="BN67" s="478"/>
      <c r="BO67" s="478"/>
      <c r="BP67" s="478"/>
      <c r="BQ67" s="478"/>
      <c r="BR67" s="478"/>
      <c r="BS67" s="478"/>
    </row>
    <row r="68" spans="1:72" ht="13.5">
      <c r="A68" s="462" t="s">
        <v>154</v>
      </c>
      <c r="B68" s="66">
        <f>IFERROR(('Daily-Prod.'!JC68+'Daily-Prod.'!IT68+'Daily-Prod.'!IK68+'Daily-Prod.'!IB68+'Daily-Prod.'!HS68+'Daily-Prod.'!HJ68+'Daily-Prod.'!HA68+'Daily-Prod.'!GR68+'Daily-Prod.'!GI68+'Daily-Prod.'!FZ68+'Daily-Prod.'!FQ68+'Daily-Prod.'!FH68+'Daily-Prod.'!EY68+'Daily-Prod.'!EP68+'Daily-Prod.'!EG68+'Daily-Prod.'!DX68+'Daily-Prod.'!DO68+'Daily-Prod.'!DF68+'Daily-Prod.'!CW68+'Daily-Prod.'!CN68+'Daily-Prod.'!CE68+'Daily-Prod.'!BV68+'Daily-Prod.'!BM68+'Daily-Prod.'!BD68+'Daily-Prod.'!AU68+'Daily-Prod.'!AL68+'Daily-Prod.'!AC68+'Daily-Prod.'!T68+'Daily-Prod.'!K68+'Daily-Prod.'!B68)/E68,"")</f>
        <v>0</v>
      </c>
      <c r="C68" s="475">
        <f>IFERROR(('Daily-Prod.'!JD68+'Daily-Prod.'!IU68+'Daily-Prod.'!IL68+'Daily-Prod.'!IC68+'Daily-Prod.'!HT68+'Daily-Prod.'!HK68+'Daily-Prod.'!HB68+'Daily-Prod.'!GS68+'Daily-Prod.'!GJ68+'Daily-Prod.'!GA68+'Daily-Prod.'!FR68+'Daily-Prod.'!FI68+'Daily-Prod.'!EZ68+'Daily-Prod.'!EQ68+'Daily-Prod.'!EH68+'Daily-Prod.'!DY68+'Daily-Prod.'!DP68+'Daily-Prod.'!DG68+'Daily-Prod.'!CX68+'Daily-Prod.'!CO68+'Daily-Prod.'!CF68+'Daily-Prod.'!BW68+'Daily-Prod.'!BN68+'Daily-Prod.'!BE68+'Daily-Prod.'!AV68+'Daily-Prod.'!AM68+'Daily-Prod.'!AD68+'Daily-Prod.'!U68+'Daily-Prod.'!L68+'Daily-Prod.'!C68)/E68,"")</f>
        <v>0</v>
      </c>
      <c r="D68" s="475">
        <f>IFERROR(('Daily-Prod.'!JF68+'Daily-Prod.'!IW68+'Daily-Prod.'!IN68+'Daily-Prod.'!IE68+'Daily-Prod.'!HV68+'Daily-Prod.'!HM68+'Daily-Prod.'!HD68+'Daily-Prod.'!GU68+'Daily-Prod.'!GL68+'Daily-Prod.'!GC68+'Daily-Prod.'!FT68+'Daily-Prod.'!FK68+'Daily-Prod.'!FB68+'Daily-Prod.'!ES68+'Daily-Prod.'!EJ68+'Daily-Prod.'!EA68+'Daily-Prod.'!DR68+'Daily-Prod.'!DI68+'Daily-Prod.'!CZ68+'Daily-Prod.'!CQ68+'Daily-Prod.'!CH68+'Daily-Prod.'!BY68+'Daily-Prod.'!BP68+'Daily-Prod.'!BG68+'Daily-Prod.'!AX68+'Daily-Prod.'!AO68+'Daily-Prod.'!AF68+'Daily-Prod.'!W68+'Daily-Prod.'!N68+'Daily-Prod.'!E68+'Daily-Prod.'!JG68+'Daily-Prod.'!IX68+'Daily-Prod.'!IO68+'Daily-Prod.'!IF68+'Daily-Prod.'!HW68+'Daily-Prod.'!HN68+'Daily-Prod.'!HE68+'Daily-Prod.'!GV68+'Daily-Prod.'!GM68+'Daily-Prod.'!GD68+'Daily-Prod.'!FU68+'Daily-Prod.'!FL68+'Daily-Prod.'!FC68+'Daily-Prod.'!ET68+'Daily-Prod.'!EK68+'Daily-Prod.'!EB68+'Daily-Prod.'!DS68+'Daily-Prod.'!DJ68+'Daily-Prod.'!DA68+'Daily-Prod.'!CR68+'Daily-Prod.'!CI68+'Daily-Prod.'!BZ68+'Daily-Prod.'!BQ68+'Daily-Prod.'!BH68+'Daily-Prod.'!AY68+'Daily-Prod.'!AP68+'Daily-Prod.'!AG68+'Daily-Prod.'!X68+'Daily-Prod.'!O68+'Daily-Prod.'!F68)/E68,"")</f>
        <v>1</v>
      </c>
      <c r="E68" s="496">
        <f>IFERROR(('Daily-Prod.'!JH68+'Daily-Prod.'!IY68+'Daily-Prod.'!IP68+'Daily-Prod.'!IG68+'Daily-Prod.'!HX68+'Daily-Prod.'!HO68+'Daily-Prod.'!HF68+'Daily-Prod.'!GW68+'Daily-Prod.'!GN68+'Daily-Prod.'!GE68+'Daily-Prod.'!FV68+'Daily-Prod.'!FM68+'Daily-Prod.'!FD68+'Daily-Prod.'!EU68+'Daily-Prod.'!EL68+'Daily-Prod.'!EC68+'Daily-Prod.'!DT68+'Daily-Prod.'!DK68+'Daily-Prod.'!DB68+'Daily-Prod.'!CS68+'Daily-Prod.'!CJ68+'Daily-Prod.'!CA68+'Daily-Prod.'!BR68+'Daily-Prod.'!BI68+'Daily-Prod.'!AZ68+'Daily-Prod.'!AQ68+'Daily-Prod.'!AH68+'Daily-Prod.'!Y68+'Daily-Prod.'!P68+'Daily-Prod.'!G68),"")</f>
        <v>2</v>
      </c>
      <c r="F68" s="165"/>
      <c r="G68" s="169"/>
      <c r="H68" s="170"/>
      <c r="I68" s="378">
        <f>IFERROR(AVERAGE('Daily-Prod.'!JH68,'Daily-Prod.'!IY68,'Daily-Prod.'!IP68,'Daily-Prod.'!IG68,'Daily-Prod.'!HX68,'Daily-Prod.'!HO68,'Daily-Prod.'!HF68,'Daily-Prod.'!GW68,'Daily-Prod.'!GN68,'Daily-Prod.'!GE68,'Daily-Prod.'!FV68,'Daily-Prod.'!FM68,'Daily-Prod.'!FD68,'Daily-Prod.'!EU68,'Daily-Prod.'!EL68,'Daily-Prod.'!EC68,'Daily-Prod.'!DT68,'Daily-Prod.'!DK68,'Daily-Prod.'!DB68,'Daily-Prod.'!CS68,'Daily-Prod.'!CJ68,'Daily-Prod.'!CA68,'Daily-Prod.'!BR68,'Daily-Prod.'!BI68,'Daily-Prod.'!AZ68,'Daily-Prod.'!AQ68,'Daily-Prod.'!AH68,'Daily-Prod.'!Y68,'Daily-Prod.'!P68,'Daily-Prod.'!G68),"")</f>
        <v>1</v>
      </c>
      <c r="J68" s="174"/>
      <c r="K68" s="515"/>
      <c r="L68" s="482">
        <f>IFERROR(('Daily-Prod.'!TV68+'Daily-Prod.'!TM68+'Daily-Prod.'!TD68+'Daily-Prod.'!SU68+'Daily-Prod.'!SL68+'Daily-Prod.'!SC68+'Daily-Prod.'!RT68+'Daily-Prod.'!RK68+'Daily-Prod.'!RB68+'Daily-Prod.'!QS68+'Daily-Prod.'!QJ68+'Daily-Prod.'!QA68+'Daily-Prod.'!PR68+'Daily-Prod.'!PI68+'Daily-Prod.'!OZ68+'Daily-Prod.'!OQ68+'Daily-Prod.'!OH68+'Daily-Prod.'!NY68+'Daily-Prod.'!NP68+'Daily-Prod.'!NG68+'Daily-Prod.'!MX68+'Daily-Prod.'!MO68+'Daily-Prod.'!MF68+'Daily-Prod.'!LW68+'Daily-Prod.'!LN68+'Daily-Prod.'!LE68+'Daily-Prod.'!KV68+'Daily-Prod.'!KM68+'Daily-Prod.'!KD68+'Daily-Prod.'!JU68+'Daily-Prod.'!JL68)/O68,"")</f>
        <v>0</v>
      </c>
      <c r="M68" s="475">
        <f>IFERROR(('Daily-Prod.'!TW68+'Daily-Prod.'!TN68+'Daily-Prod.'!TE68+'Daily-Prod.'!SV68+'Daily-Prod.'!SM68+'Daily-Prod.'!SD68+'Daily-Prod.'!RU68+'Daily-Prod.'!RL68+'Daily-Prod.'!RC68+'Daily-Prod.'!QT68+'Daily-Prod.'!QK68+'Daily-Prod.'!QB68+'Daily-Prod.'!PS68+'Daily-Prod.'!PJ68+'Daily-Prod.'!PA68+'Daily-Prod.'!OR68+'Daily-Prod.'!OI68+'Daily-Prod.'!NZ68+'Daily-Prod.'!NQ68+'Daily-Prod.'!NH68+'Daily-Prod.'!MY68+'Daily-Prod.'!MP68+'Daily-Prod.'!MG68+'Daily-Prod.'!LX68+'Daily-Prod.'!LO68+'Daily-Prod.'!LF68+'Daily-Prod.'!KW68+'Daily-Prod.'!KN68+'Daily-Prod.'!KE68+'Daily-Prod.'!JV68+'Daily-Prod.'!JM68)/O68,"")</f>
        <v>1</v>
      </c>
      <c r="N68" s="475">
        <f>IFERROR(('Daily-Prod.'!TY68+'Daily-Prod.'!TP68+'Daily-Prod.'!TG68+'Daily-Prod.'!SX68+'Daily-Prod.'!SO68+'Daily-Prod.'!SF68+'Daily-Prod.'!RW68+'Daily-Prod.'!RN68+'Daily-Prod.'!RE68+'Daily-Prod.'!QV68+'Daily-Prod.'!QM68+'Daily-Prod.'!QD68+'Daily-Prod.'!PU68+'Daily-Prod.'!PL68+'Daily-Prod.'!PC68+'Daily-Prod.'!OT68+'Daily-Prod.'!OK68+'Daily-Prod.'!OB68+'Daily-Prod.'!NS68+'Daily-Prod.'!NJ68+'Daily-Prod.'!NA68+'Daily-Prod.'!MR68+'Daily-Prod.'!MI68+'Daily-Prod.'!LZ68+'Daily-Prod.'!LQ68+'Daily-Prod.'!LH68+'Daily-Prod.'!KY68+'Daily-Prod.'!KP68+'Daily-Prod.'!KG68+'Daily-Prod.'!JX68+'Daily-Prod.'!JO68+'Daily-Prod.'!TZ68+'Daily-Prod.'!TQ68+'Daily-Prod.'!TH68+'Daily-Prod.'!SY68+'Daily-Prod.'!SP68+'Daily-Prod.'!SG68+'Daily-Prod.'!RX68+'Daily-Prod.'!RO68+'Daily-Prod.'!RF68+'Daily-Prod.'!QW68+'Daily-Prod.'!QN68+'Daily-Prod.'!QE68+'Daily-Prod.'!PV68+'Daily-Prod.'!PM68+'Daily-Prod.'!PD68+'Daily-Prod.'!OU68+'Daily-Prod.'!OL68+'Daily-Prod.'!OC68+'Daily-Prod.'!NT68+'Daily-Prod.'!NK68+'Daily-Prod.'!NB68+'Daily-Prod.'!MS68+'Daily-Prod.'!MJ68+'Daily-Prod.'!MA68+'Daily-Prod.'!LR68+'Daily-Prod.'!LI68+'Daily-Prod.'!KZ68+'Daily-Prod.'!KQ68+'Daily-Prod.'!KH68+'Daily-Prod.'!JY68+'Daily-Prod.'!JP68)/O68,"")</f>
        <v>0</v>
      </c>
      <c r="O68" s="496">
        <f>IFERROR(('Daily-Prod.'!UA68+'Daily-Prod.'!TR68+'Daily-Prod.'!TI68+'Daily-Prod.'!SZ68+'Daily-Prod.'!SQ68+'Daily-Prod.'!SH68+'Daily-Prod.'!RY68+'Daily-Prod.'!RP68+'Daily-Prod.'!RG68+'Daily-Prod.'!QX68+'Daily-Prod.'!QO68+'Daily-Prod.'!QF68+'Daily-Prod.'!PW68+'Daily-Prod.'!PN68+'Daily-Prod.'!PE68+'Daily-Prod.'!OV68+'Daily-Prod.'!OM68+'Daily-Prod.'!OD68+'Daily-Prod.'!NU68+'Daily-Prod.'!NL68+'Daily-Prod.'!NC68+'Daily-Prod.'!MT68+'Daily-Prod.'!MK68+'Daily-Prod.'!MB68+'Daily-Prod.'!LS68+'Daily-Prod.'!LJ68+'Daily-Prod.'!LA68+'Daily-Prod.'!KR68+'Daily-Prod.'!KI68+'Daily-Prod.'!JZ68+'Daily-Prod.'!JQ68),"")</f>
        <v>1</v>
      </c>
      <c r="P68" s="558"/>
      <c r="Q68" s="559"/>
      <c r="R68" s="560"/>
      <c r="S68" s="67">
        <f>IFERROR(AVERAGE('Daily-Prod.'!TR68,'Daily-Prod.'!UA68,'Daily-Prod.'!TI68,'Daily-Prod.'!SZ68,'Daily-Prod.'!SQ68,'Daily-Prod.'!SH68,'Daily-Prod.'!RY68,'Daily-Prod.'!RP68,'Daily-Prod.'!RG68,'Daily-Prod.'!QX68,'Daily-Prod.'!QO68,'Daily-Prod.'!QF68,'Daily-Prod.'!PW68,'Daily-Prod.'!PN68,'Daily-Prod.'!PE68,'Daily-Prod.'!OV68,'Daily-Prod.'!OM68,'Daily-Prod.'!OD68,'Daily-Prod.'!NU68,'Daily-Prod.'!NL68,'Daily-Prod.'!NC68,'Daily-Prod.'!MT68,'Daily-Prod.'!MK68,'Daily-Prod.'!MB68,'Daily-Prod.'!LS68,'Daily-Prod.'!LJ68,'Daily-Prod.'!LA68,'Daily-Prod.'!KR68,'Daily-Prod.'!KI68,'Daily-Prod.'!JZ68),"")</f>
        <v>1</v>
      </c>
      <c r="T68" s="174"/>
      <c r="U68" s="170"/>
      <c r="V68" s="482">
        <f>IFERROR(('Daily-Prod.'!ADN68+'Daily-Prod.'!ADE68+'Daily-Prod.'!ACV68+'Daily-Prod.'!ACM68+'Daily-Prod.'!ACD68+'Daily-Prod.'!ABU68+'Daily-Prod.'!ABL68+'Daily-Prod.'!ABC68+'Daily-Prod.'!AAT68+'Daily-Prod.'!AAK68+'Daily-Prod.'!AAB68+'Daily-Prod.'!ZS68+'Daily-Prod.'!ZJ68+'Daily-Prod.'!ZA68+'Daily-Prod.'!YR68+'Daily-Prod.'!YI68+'Daily-Prod.'!XZ68+'Daily-Prod.'!XQ68+'Daily-Prod.'!XH68+'Daily-Prod.'!WY68+'Daily-Prod.'!WP68+'Daily-Prod.'!WG68+'Daily-Prod.'!VX68+'Daily-Prod.'!VO68+'Daily-Prod.'!VF68+'Daily-Prod.'!UW68+'Daily-Prod.'!UN68+'Daily-Prod.'!UE68)/Y68,"")</f>
        <v>0</v>
      </c>
      <c r="W68" s="475">
        <f>IFERROR(('Daily-Prod.'!ADO68+'Daily-Prod.'!ADF68+'Daily-Prod.'!ACW68+'Daily-Prod.'!ACN68+'Daily-Prod.'!ACE68+'Daily-Prod.'!ABV68+'Daily-Prod.'!ABM68+'Daily-Prod.'!ABD68+'Daily-Prod.'!AAU68+'Daily-Prod.'!AAL68+'Daily-Prod.'!AAC68+'Daily-Prod.'!ZT68+'Daily-Prod.'!ZK68+'Daily-Prod.'!ZB68+'Daily-Prod.'!YS68+'Daily-Prod.'!YJ68+'Daily-Prod.'!YA68+'Daily-Prod.'!XR68+'Daily-Prod.'!XI68+'Daily-Prod.'!WZ68+'Daily-Prod.'!WQ68+'Daily-Prod.'!WH68+'Daily-Prod.'!VY68+'Daily-Prod.'!VP68+'Daily-Prod.'!VG68+'Daily-Prod.'!UX68+'Daily-Prod.'!UO68+'Daily-Prod.'!UF68)/Y68,"")</f>
        <v>1</v>
      </c>
      <c r="X68" s="475">
        <f>IFERROR(('Daily-Prod.'!ADR68+'Daily-Prod.'!ADI68+'Daily-Prod.'!ACZ68+'Daily-Prod.'!ACQ68+'Daily-Prod.'!ACH68+'Daily-Prod.'!ABY68+'Daily-Prod.'!ABP68+'Daily-Prod.'!ABG68+'Daily-Prod.'!AAX68+'Daily-Prod.'!AAO68+'Daily-Prod.'!AAF68+'Daily-Prod.'!ZW68+'Daily-Prod.'!ZN68+'Daily-Prod.'!ZE68+'Daily-Prod.'!YV68+'Daily-Prod.'!YM68+'Daily-Prod.'!YD68+'Daily-Prod.'!XU68+'Daily-Prod.'!XL68+'Daily-Prod.'!XC68+'Daily-Prod.'!WT68+'Daily-Prod.'!WK68+'Daily-Prod.'!WB68+'Daily-Prod.'!VS68+'Daily-Prod.'!VJ68+'Daily-Prod.'!VA68+'Daily-Prod.'!UR68+'Daily-Prod.'!UI68+'Daily-Prod.'!ADQ68+'Daily-Prod.'!ADH68+'Daily-Prod.'!ACY68+'Daily-Prod.'!ACP68+'Daily-Prod.'!ACG68+'Daily-Prod.'!ABX68+'Daily-Prod.'!ABO68+'Daily-Prod.'!ABF68+'Daily-Prod.'!AAW68+'Daily-Prod.'!AAN68+'Daily-Prod.'!AAE68+'Daily-Prod.'!ZV68+'Daily-Prod.'!ZM68+'Daily-Prod.'!ZD68+'Daily-Prod.'!YU68+'Daily-Prod.'!YL68+'Daily-Prod.'!YC68+'Daily-Prod.'!XT68+'Daily-Prod.'!XK68+'Daily-Prod.'!XB68+'Daily-Prod.'!WS68+'Daily-Prod.'!WJ68+'Daily-Prod.'!WA68+'Daily-Prod.'!VR68+'Daily-Prod.'!VI68+'Daily-Prod.'!UZ68+'Daily-Prod.'!UQ68+'Daily-Prod.'!UH68)/Y68,"")</f>
        <v>0</v>
      </c>
      <c r="Y68" s="496">
        <f>IFERROR(('Daily-Prod.'!ADS68+'Daily-Prod.'!ADJ68+'Daily-Prod.'!ADA68+'Daily-Prod.'!ACR68+'Daily-Prod.'!ACI68+'Daily-Prod.'!ABZ68+'Daily-Prod.'!ABQ68+'Daily-Prod.'!ABH68+'Daily-Prod.'!AAY68+'Daily-Prod.'!AAP68+'Daily-Prod.'!AAG68+'Daily-Prod.'!ZX68+'Daily-Prod.'!ZO68+'Daily-Prod.'!ZF68+'Daily-Prod.'!YW68+'Daily-Prod.'!YN68+'Daily-Prod.'!YE68+'Daily-Prod.'!XV68+'Daily-Prod.'!XM68+'Daily-Prod.'!XD68+'Daily-Prod.'!WU68+'Daily-Prod.'!WL68+'Daily-Prod.'!WC68+'Daily-Prod.'!VT68+'Daily-Prod.'!VK68+'Daily-Prod.'!VB68+'Daily-Prod.'!US68+'Daily-Prod.'!UJ68),"")</f>
        <v>1</v>
      </c>
      <c r="Z68" s="165"/>
      <c r="AA68" s="169"/>
      <c r="AB68" s="170"/>
      <c r="AC68" s="67">
        <f>IFERROR(AVERAGE('Daily-Prod.'!ADS68,'Daily-Prod.'!ADJ68,'Daily-Prod.'!ADA68,'Daily-Prod.'!ACR68,'Daily-Prod.'!ACI68,'Daily-Prod.'!ABZ68,'Daily-Prod.'!ABQ68,'Daily-Prod.'!ABH68,'Daily-Prod.'!AAY68,'Daily-Prod.'!AAP68,'Daily-Prod.'!AAG68,'Daily-Prod.'!ZX68,'Daily-Prod.'!ZO68,'Daily-Prod.'!ZF68,'Daily-Prod.'!YW68,'Daily-Prod.'!YN68,'Daily-Prod.'!YE68,'Daily-Prod.'!XV68,'Daily-Prod.'!XM68,'Daily-Prod.'!XD68,'Daily-Prod.'!WU68,'Daily-Prod.'!WL68,'Daily-Prod.'!WC68,'Daily-Prod.'!VT68,'Daily-Prod.'!VK68,'Daily-Prod.'!VB68,'Daily-Prod.'!US68,'Daily-Prod.'!UJ68),"")</f>
        <v>1</v>
      </c>
      <c r="AD68" s="174"/>
      <c r="AE68" s="170"/>
      <c r="AF68" s="482">
        <f>IFERROR(('Daily-Prod.'!AOG68+'Daily-Prod.'!ANX68+'Daily-Prod.'!ANO68+'Daily-Prod.'!ANF68+'Daily-Prod.'!AMW68+'Daily-Prod.'!AMN68+'Daily-Prod.'!AME68+'Daily-Prod.'!ALV68+'Daily-Prod.'!ALM68+'Daily-Prod.'!ALD68+'Daily-Prod.'!AKU68+'Daily-Prod.'!AKL68+'Daily-Prod.'!AKC68+'Daily-Prod.'!AJT68+'Daily-Prod.'!AJK68+'Daily-Prod.'!AJB68+'Daily-Prod.'!AIS68+'Daily-Prod.'!AIJ68+'Daily-Prod.'!AIA68+'Daily-Prod.'!AHR68+'Daily-Prod.'!AHI68+'Daily-Prod.'!AGZ68+'Daily-Prod.'!AGQ68+'Daily-Prod.'!AGH68+'Daily-Prod.'!AFY68+'Daily-Prod.'!AFP68+'Daily-Prod.'!AFG68+'Daily-Prod.'!AEX68+'Daily-Prod.'!AEO68+'Daily-Prod.'!AEF68+'Daily-Prod.'!ADW68)/AI68,"")</f>
        <v>0.2</v>
      </c>
      <c r="AG68" s="475">
        <f>IFERROR(('Daily-Prod.'!AOH68+'Daily-Prod.'!ANY68+'Daily-Prod.'!ANP68+'Daily-Prod.'!ANG68+'Daily-Prod.'!AMX68+'Daily-Prod.'!AMO68+'Daily-Prod.'!AMF68+'Daily-Prod.'!ALW68+'Daily-Prod.'!ALN68+'Daily-Prod.'!ALE68+'Daily-Prod.'!AKV68+'Daily-Prod.'!AKM68+'Daily-Prod.'!AKD68+'Daily-Prod.'!AJU68+'Daily-Prod.'!AJL68+'Daily-Prod.'!AJC68+'Daily-Prod.'!AIT68+'Daily-Prod.'!AIK68+'Daily-Prod.'!AIB68+'Daily-Prod.'!AHS68+'Daily-Prod.'!AHJ68+'Daily-Prod.'!AHA68+'Daily-Prod.'!AGR68+'Daily-Prod.'!AGI68+'Daily-Prod.'!AFZ68+'Daily-Prod.'!AFQ68+'Daily-Prod.'!AFH68+'Daily-Prod.'!AEY68+'Daily-Prod.'!AEP68+'Daily-Prod.'!AEG68+'Daily-Prod.'!ADX68)/AI68,"")</f>
        <v>0.6</v>
      </c>
      <c r="AH68" s="475">
        <f>IFERROR(('Daily-Prod.'!AOK68+'Daily-Prod.'!AOB68+'Daily-Prod.'!ANS68+'Daily-Prod.'!ANJ68+'Daily-Prod.'!ANA68+'Daily-Prod.'!AMR68+'Daily-Prod.'!AMI68+'Daily-Prod.'!ALZ68+'Daily-Prod.'!ALQ68+'Daily-Prod.'!ALH68+'Daily-Prod.'!AKY68+'Daily-Prod.'!AKP68+'Daily-Prod.'!AKG68+'Daily-Prod.'!AJX68+'Daily-Prod.'!AJO68+'Daily-Prod.'!AJF68+'Daily-Prod.'!AIW68+'Daily-Prod.'!AIN68+'Daily-Prod.'!AIE68+'Daily-Prod.'!AHV68+'Daily-Prod.'!AHM68+'Daily-Prod.'!AHD68+'Daily-Prod.'!AGU68+'Daily-Prod.'!AGL68+'Daily-Prod.'!AGC68+'Daily-Prod.'!AFT68+'Daily-Prod.'!AFK68+'Daily-Prod.'!AFB68+'Daily-Prod.'!AES68+'Daily-Prod.'!AEJ68+'Daily-Prod.'!AEA68+'Daily-Prod.'!AOJ68+'Daily-Prod.'!AOA68+'Daily-Prod.'!ANR68+'Daily-Prod.'!ANI68+'Daily-Prod.'!AMZ68+'Daily-Prod.'!AMQ68+'Daily-Prod.'!AMH68+'Daily-Prod.'!ALY68+'Daily-Prod.'!ALP68+'Daily-Prod.'!ALG68+'Daily-Prod.'!AKX68+'Daily-Prod.'!AKO68+'Daily-Prod.'!AKF68+'Daily-Prod.'!AJW68+'Daily-Prod.'!AJN68+'Daily-Prod.'!AJE68+'Daily-Prod.'!AIV68+'Daily-Prod.'!AIM68+'Daily-Prod.'!AID68+'Daily-Prod.'!AHU68+'Daily-Prod.'!AHL68+'Daily-Prod.'!AHC68+'Daily-Prod.'!AGT68+'Daily-Prod.'!AGK68+'Daily-Prod.'!AGB68+'Daily-Prod.'!AFS68+'Daily-Prod.'!AFJ68+'Daily-Prod.'!AFA68+'Daily-Prod.'!AER68+'Daily-Prod.'!AEI68+'Daily-Prod.'!ADZ68)/AI68,"")</f>
        <v>0.2</v>
      </c>
      <c r="AI68" s="496">
        <f>IFERROR(('Daily-Prod.'!AOL68+'Daily-Prod.'!AOC68+'Daily-Prod.'!ANT68+'Daily-Prod.'!ANK68+'Daily-Prod.'!ANB68+'Daily-Prod.'!AMS68+'Daily-Prod.'!AMJ68+'Daily-Prod.'!AMA68+'Daily-Prod.'!ALR68+'Daily-Prod.'!ALI68+'Daily-Prod.'!AKZ68+'Daily-Prod.'!AKQ68+'Daily-Prod.'!AKH68+'Daily-Prod.'!AJY68+'Daily-Prod.'!AJP68+'Daily-Prod.'!AJG68+'Daily-Prod.'!AIX68+'Daily-Prod.'!AIO68+'Daily-Prod.'!AIF68+'Daily-Prod.'!AHW68+'Daily-Prod.'!AHN68+'Daily-Prod.'!AHE68+'Daily-Prod.'!AGV68+'Daily-Prod.'!AGM68+'Daily-Prod.'!AGD68+'Daily-Prod.'!AFU68+'Daily-Prod.'!AFL68+'Daily-Prod.'!AFC68+'Daily-Prod.'!AET68+'Daily-Prod.'!AEK68+'Daily-Prod.'!AEB68),"")</f>
        <v>5</v>
      </c>
      <c r="AJ68" s="165"/>
      <c r="AK68" s="169"/>
      <c r="AL68" s="170"/>
      <c r="AM68" s="67">
        <f>IFERROR(AVERAGE('Daily-Prod.'!AOL68,'Daily-Prod.'!AOC68,'Daily-Prod.'!ANT68,'Daily-Prod.'!ANK68,'Daily-Prod.'!ANB68,'Daily-Prod.'!AMS68,'Daily-Prod.'!AMJ68,'Daily-Prod.'!AMA68,'Daily-Prod.'!ALR68,'Daily-Prod.'!ALI68,'Daily-Prod.'!AKZ68,'Daily-Prod.'!AKQ68,'Daily-Prod.'!AKH68,'Daily-Prod.'!AJY68,'Daily-Prod.'!AJP68,'Daily-Prod.'!AJG68,'Daily-Prod.'!AIX68,'Daily-Prod.'!AIO68,'Daily-Prod.'!AIF68,'Daily-Prod.'!AHW68,'Daily-Prod.'!AHN68,'Daily-Prod.'!AHE68,'Daily-Prod.'!AGV68,'Daily-Prod.'!AGM68,'Daily-Prod.'!AGD68,'Daily-Prod.'!AFU68,'Daily-Prod.'!AFL68,'Daily-Prod.'!AFC68,'Daily-Prod.'!AET68,'Daily-Prod.'!AEK68,'Daily-Prod.'!AEB68),"")</f>
        <v>1.25</v>
      </c>
      <c r="AN68" s="174" t="str">
        <f>IFERROR(AVERAGE('Daily-Prod.'!BIV68,'Daily-Prod.'!BIM68,'Daily-Prod.'!BID68,'Daily-Prod.'!BHU68,'Daily-Prod.'!BHL68,'Daily-Prod.'!BHC68,'Daily-Prod.'!BGT68,'Daily-Prod.'!BGK68,'Daily-Prod.'!BGB68,'Daily-Prod.'!BFS68,'Daily-Prod.'!BFJ68,'Daily-Prod.'!BFA68,'Daily-Prod.'!BER68,'Daily-Prod.'!BEI68,'Daily-Prod.'!BDZ68,'Daily-Prod.'!BDQ68,'Daily-Prod.'!BDH68,'Daily-Prod.'!BCY68,'Daily-Prod.'!BCP68,'Daily-Prod.'!BCG68,'Daily-Prod.'!BBX68,'Daily-Prod.'!BBO68,'Daily-Prod.'!BBF68,'Daily-Prod.'!BAW68,'Daily-Prod.'!BAN68,'Daily-Prod.'!BAE68,'Daily-Prod.'!AZV68,'Daily-Prod.'!AZM68,'Daily-Prod.'!AZD68,'Daily-Prod.'!AYU68),"")</f>
        <v/>
      </c>
      <c r="AO68" s="170" t="str">
        <f>IFERROR(AVERAGE('Daily-Prod.'!BIW68,'Daily-Prod.'!BIN68,'Daily-Prod.'!BIE68,'Daily-Prod.'!BHV68,'Daily-Prod.'!BHM68,'Daily-Prod.'!BHD68,'Daily-Prod.'!BGU68,'Daily-Prod.'!BGL68,'Daily-Prod.'!BGC68,'Daily-Prod.'!BFT68,'Daily-Prod.'!BFK68,'Daily-Prod.'!BFB68,'Daily-Prod.'!BES68,'Daily-Prod.'!BEJ68,'Daily-Prod.'!BEA68,'Daily-Prod.'!BDR68,'Daily-Prod.'!BDI68,'Daily-Prod.'!BCZ68,'Daily-Prod.'!BCQ68,'Daily-Prod.'!BCH68,'Daily-Prod.'!BBY68,'Daily-Prod.'!BBP68,'Daily-Prod.'!BBG68,'Daily-Prod.'!BAX68,'Daily-Prod.'!BAO68,'Daily-Prod.'!BAF68,'Daily-Prod.'!AZW68,'Daily-Prod.'!AZN68,'Daily-Prod.'!AZE68,'Daily-Prod.'!AYV68),"")</f>
        <v/>
      </c>
    </row>
    <row r="69" spans="1:72" ht="13.5" hidden="1" customHeight="1">
      <c r="A69" s="455" t="s">
        <v>180</v>
      </c>
      <c r="B69" s="66" t="str">
        <f>IFERROR(('Daily-Prod.'!JC69+'Daily-Prod.'!IT69+'Daily-Prod.'!IK69+'Daily-Prod.'!IB69+'Daily-Prod.'!HS69+'Daily-Prod.'!HJ69+'Daily-Prod.'!HA69+'Daily-Prod.'!GR69+'Daily-Prod.'!GI69+'Daily-Prod.'!FZ69+'Daily-Prod.'!FQ69+'Daily-Prod.'!FH69+'Daily-Prod.'!EY69+'Daily-Prod.'!EP69+'Daily-Prod.'!EG69+'Daily-Prod.'!DX69+'Daily-Prod.'!DO69+'Daily-Prod.'!DF69+'Daily-Prod.'!CW69+'Daily-Prod.'!CN69+'Daily-Prod.'!CE69+'Daily-Prod.'!BV69+'Daily-Prod.'!BM69+'Daily-Prod.'!BD69+'Daily-Prod.'!AU69+'Daily-Prod.'!AL69+'Daily-Prod.'!AC69+'Daily-Prod.'!T69+'Daily-Prod.'!K69+'Daily-Prod.'!B69)/E69,"")</f>
        <v/>
      </c>
      <c r="C69" s="475" t="str">
        <f>IFERROR(('Daily-Prod.'!JD69+'Daily-Prod.'!IU69+'Daily-Prod.'!IL69+'Daily-Prod.'!IC69+'Daily-Prod.'!HT69+'Daily-Prod.'!HK69+'Daily-Prod.'!HB69+'Daily-Prod.'!GS69+'Daily-Prod.'!GJ69+'Daily-Prod.'!GA69+'Daily-Prod.'!FR69+'Daily-Prod.'!FI69+'Daily-Prod.'!EZ69+'Daily-Prod.'!EQ69+'Daily-Prod.'!EH69+'Daily-Prod.'!DY69+'Daily-Prod.'!DP69+'Daily-Prod.'!DG69+'Daily-Prod.'!CX69+'Daily-Prod.'!CO69+'Daily-Prod.'!CF69+'Daily-Prod.'!BW69+'Daily-Prod.'!BN69+'Daily-Prod.'!BE69+'Daily-Prod.'!AV69+'Daily-Prod.'!AM69+'Daily-Prod.'!AD69+'Daily-Prod.'!U69+'Daily-Prod.'!L69+'Daily-Prod.'!C69)/E69,"")</f>
        <v/>
      </c>
      <c r="D69" s="475" t="str">
        <f>IFERROR(('Daily-Prod.'!JF69+'Daily-Prod.'!IW69+'Daily-Prod.'!IN69+'Daily-Prod.'!IE69+'Daily-Prod.'!HV69+'Daily-Prod.'!HM69+'Daily-Prod.'!HD69+'Daily-Prod.'!GU69+'Daily-Prod.'!GL69+'Daily-Prod.'!GC69+'Daily-Prod.'!FT69+'Daily-Prod.'!FK69+'Daily-Prod.'!FB69+'Daily-Prod.'!ES69+'Daily-Prod.'!EJ69+'Daily-Prod.'!EA69+'Daily-Prod.'!DR69+'Daily-Prod.'!DI69+'Daily-Prod.'!CZ69+'Daily-Prod.'!CQ69+'Daily-Prod.'!CH69+'Daily-Prod.'!BY69+'Daily-Prod.'!BP69+'Daily-Prod.'!BG69+'Daily-Prod.'!AX69+'Daily-Prod.'!AO69+'Daily-Prod.'!AF69+'Daily-Prod.'!W69+'Daily-Prod.'!N69+'Daily-Prod.'!E69+'Daily-Prod.'!JG69+'Daily-Prod.'!IX69+'Daily-Prod.'!IO69+'Daily-Prod.'!IF69+'Daily-Prod.'!HW69+'Daily-Prod.'!HN69+'Daily-Prod.'!HE69+'Daily-Prod.'!GV69+'Daily-Prod.'!GM69+'Daily-Prod.'!GD69+'Daily-Prod.'!FU69+'Daily-Prod.'!FL69+'Daily-Prod.'!FC69+'Daily-Prod.'!ET69+'Daily-Prod.'!EK69+'Daily-Prod.'!EB69+'Daily-Prod.'!DS69+'Daily-Prod.'!DJ69+'Daily-Prod.'!DA69+'Daily-Prod.'!CR69+'Daily-Prod.'!CI69+'Daily-Prod.'!BZ69+'Daily-Prod.'!BQ69+'Daily-Prod.'!BH69+'Daily-Prod.'!AY69+'Daily-Prod.'!AP69+'Daily-Prod.'!AG69+'Daily-Prod.'!X69+'Daily-Prod.'!O69+'Daily-Prod.'!F69)/E69,"")</f>
        <v/>
      </c>
      <c r="E69" s="496">
        <f>IFERROR(('Daily-Prod.'!JH69+'Daily-Prod.'!IY69+'Daily-Prod.'!IP69+'Daily-Prod.'!IG69+'Daily-Prod.'!HX69+'Daily-Prod.'!HO69+'Daily-Prod.'!HF69+'Daily-Prod.'!GW69+'Daily-Prod.'!GN69+'Daily-Prod.'!GE69+'Daily-Prod.'!FV69+'Daily-Prod.'!FM69+'Daily-Prod.'!FD69+'Daily-Prod.'!EU69+'Daily-Prod.'!EL69+'Daily-Prod.'!EC69+'Daily-Prod.'!DT69+'Daily-Prod.'!DK69+'Daily-Prod.'!DB69+'Daily-Prod.'!CS69+'Daily-Prod.'!CJ69+'Daily-Prod.'!CA69+'Daily-Prod.'!BR69+'Daily-Prod.'!BI69+'Daily-Prod.'!AZ69+'Daily-Prod.'!AQ69+'Daily-Prod.'!AH69+'Daily-Prod.'!Y69+'Daily-Prod.'!P69+'Daily-Prod.'!G69),"")</f>
        <v>0</v>
      </c>
      <c r="F69" s="166"/>
      <c r="G69" s="168"/>
      <c r="H69" s="171"/>
      <c r="I69" s="378" t="str">
        <f>IFERROR(AVERAGE('Daily-Prod.'!JH69,'Daily-Prod.'!IY69,'Daily-Prod.'!IP69,'Daily-Prod.'!IG69,'Daily-Prod.'!HX69,'Daily-Prod.'!HO69,'Daily-Prod.'!HF69,'Daily-Prod.'!GW69,'Daily-Prod.'!GN69,'Daily-Prod.'!GE69,'Daily-Prod.'!FV69,'Daily-Prod.'!FM69,'Daily-Prod.'!FD69,'Daily-Prod.'!EU69,'Daily-Prod.'!EL69,'Daily-Prod.'!EC69,'Daily-Prod.'!DT69,'Daily-Prod.'!DK69,'Daily-Prod.'!DB69,'Daily-Prod.'!CS69,'Daily-Prod.'!CJ69,'Daily-Prod.'!CA69,'Daily-Prod.'!BR69,'Daily-Prod.'!BI69,'Daily-Prod.'!AZ69,'Daily-Prod.'!AQ69,'Daily-Prod.'!AH69,'Daily-Prod.'!Y69,'Daily-Prod.'!P69,'Daily-Prod.'!G69),"")</f>
        <v/>
      </c>
      <c r="J69" s="175"/>
      <c r="K69" s="516"/>
      <c r="L69" s="66" t="str">
        <f>IFERROR(('Daily-Prod.'!TV69+'Daily-Prod.'!TM69+'Daily-Prod.'!TD69+'Daily-Prod.'!SU69+'Daily-Prod.'!SL69+'Daily-Prod.'!SC69+'Daily-Prod.'!RT69+'Daily-Prod.'!RK69+'Daily-Prod.'!RB69+'Daily-Prod.'!QS69+'Daily-Prod.'!QJ69+'Daily-Prod.'!QA69+'Daily-Prod.'!PR69+'Daily-Prod.'!PI69+'Daily-Prod.'!OZ69+'Daily-Prod.'!OQ69+'Daily-Prod.'!OH69+'Daily-Prod.'!NY69+'Daily-Prod.'!NP69+'Daily-Prod.'!NG69+'Daily-Prod.'!MX69+'Daily-Prod.'!MO69+'Daily-Prod.'!MF69+'Daily-Prod.'!LW69+'Daily-Prod.'!LN69+'Daily-Prod.'!LE69+'Daily-Prod.'!KV69+'Daily-Prod.'!KM69+'Daily-Prod.'!KD69+'Daily-Prod.'!JU69+'Daily-Prod.'!JL69)/O69,"")</f>
        <v/>
      </c>
      <c r="M69" s="475" t="str">
        <f>IFERROR(('Daily-Prod.'!TW69+'Daily-Prod.'!TN69+'Daily-Prod.'!TE69+'Daily-Prod.'!SV69+'Daily-Prod.'!SM69+'Daily-Prod.'!SD69+'Daily-Prod.'!RU69+'Daily-Prod.'!RL69+'Daily-Prod.'!RC69+'Daily-Prod.'!QT69+'Daily-Prod.'!QK69+'Daily-Prod.'!QB69+'Daily-Prod.'!PS69+'Daily-Prod.'!PJ69+'Daily-Prod.'!PA69+'Daily-Prod.'!OR69+'Daily-Prod.'!OI69+'Daily-Prod.'!NZ69+'Daily-Prod.'!NQ69+'Daily-Prod.'!NH69+'Daily-Prod.'!MY69+'Daily-Prod.'!MP69+'Daily-Prod.'!MG69+'Daily-Prod.'!LX69+'Daily-Prod.'!LO69+'Daily-Prod.'!LF69+'Daily-Prod.'!KW69+'Daily-Prod.'!KN69+'Daily-Prod.'!KE69+'Daily-Prod.'!JV69+'Daily-Prod.'!JM69)/O69,"")</f>
        <v/>
      </c>
      <c r="N69" s="475" t="str">
        <f>IFERROR(('Daily-Prod.'!TY69+'Daily-Prod.'!TP69+'Daily-Prod.'!TG69+'Daily-Prod.'!SX69+'Daily-Prod.'!SO69+'Daily-Prod.'!SF69+'Daily-Prod.'!RW69+'Daily-Prod.'!RN69+'Daily-Prod.'!RE69+'Daily-Prod.'!QV69+'Daily-Prod.'!QM69+'Daily-Prod.'!QD69+'Daily-Prod.'!PU69+'Daily-Prod.'!PL69+'Daily-Prod.'!PC69+'Daily-Prod.'!OT69+'Daily-Prod.'!OK69+'Daily-Prod.'!OB69+'Daily-Prod.'!NS69+'Daily-Prod.'!NJ69+'Daily-Prod.'!NA69+'Daily-Prod.'!MR69+'Daily-Prod.'!MI69+'Daily-Prod.'!LZ69+'Daily-Prod.'!LQ69+'Daily-Prod.'!LH69+'Daily-Prod.'!KY69+'Daily-Prod.'!KP69+'Daily-Prod.'!KG69+'Daily-Prod.'!JX69+'Daily-Prod.'!JO69+'Daily-Prod.'!TZ69+'Daily-Prod.'!TQ69+'Daily-Prod.'!TH69+'Daily-Prod.'!SY69+'Daily-Prod.'!SP69+'Daily-Prod.'!SG69+'Daily-Prod.'!RX69+'Daily-Prod.'!RO69+'Daily-Prod.'!RF69+'Daily-Prod.'!QW69+'Daily-Prod.'!QN69+'Daily-Prod.'!QE69+'Daily-Prod.'!PV69+'Daily-Prod.'!PM69+'Daily-Prod.'!PD69+'Daily-Prod.'!OU69+'Daily-Prod.'!OL69+'Daily-Prod.'!OC69+'Daily-Prod.'!NT69+'Daily-Prod.'!NK69+'Daily-Prod.'!NB69+'Daily-Prod.'!MS69+'Daily-Prod.'!MJ69+'Daily-Prod.'!MA69+'Daily-Prod.'!LR69+'Daily-Prod.'!LI69+'Daily-Prod.'!KZ69+'Daily-Prod.'!KQ69+'Daily-Prod.'!KH69+'Daily-Prod.'!JY69+'Daily-Prod.'!JP69)/O69,"")</f>
        <v/>
      </c>
      <c r="O69" s="496"/>
      <c r="P69" s="561"/>
      <c r="Q69" s="562"/>
      <c r="R69" s="563"/>
      <c r="S69" s="67" t="str">
        <f>IFERROR(AVERAGE('Daily-Prod.'!TR69,'Daily-Prod.'!UA69,'Daily-Prod.'!TI69,'Daily-Prod.'!SZ69,'Daily-Prod.'!SQ69,'Daily-Prod.'!SH69,'Daily-Prod.'!RY69,'Daily-Prod.'!RP69,'Daily-Prod.'!RG69,'Daily-Prod.'!QX69,'Daily-Prod.'!QO69,'Daily-Prod.'!QF69,'Daily-Prod.'!PW69,'Daily-Prod.'!PN69,'Daily-Prod.'!PE69,'Daily-Prod.'!OV69,'Daily-Prod.'!OM69,'Daily-Prod.'!OD69,'Daily-Prod.'!NU69,'Daily-Prod.'!NL69,'Daily-Prod.'!NC69,'Daily-Prod.'!MT69,'Daily-Prod.'!MK69,'Daily-Prod.'!MB69,'Daily-Prod.'!LS69,'Daily-Prod.'!LJ69,'Daily-Prod.'!LA69,'Daily-Prod.'!KR69,'Daily-Prod.'!KI69,'Daily-Prod.'!JZ69),"")</f>
        <v/>
      </c>
      <c r="T69" s="175"/>
      <c r="U69" s="171"/>
      <c r="V69" s="66" t="str">
        <f>IFERROR(('Daily-Prod.'!ADN69+'Daily-Prod.'!ADE69+'Daily-Prod.'!ACV69+'Daily-Prod.'!ACM69+'Daily-Prod.'!ACD69+'Daily-Prod.'!ABU69+'Daily-Prod.'!ABL69+'Daily-Prod.'!ABC69+'Daily-Prod.'!AAT69+'Daily-Prod.'!AAK69+'Daily-Prod.'!AAB69+'Daily-Prod.'!ZS69+'Daily-Prod.'!ZJ69+'Daily-Prod.'!ZA69+'Daily-Prod.'!YR69+'Daily-Prod.'!YI69+'Daily-Prod.'!XZ69+'Daily-Prod.'!XQ69+'Daily-Prod.'!XH69+'Daily-Prod.'!WY69+'Daily-Prod.'!WP69+'Daily-Prod.'!WG69+'Daily-Prod.'!VX69+'Daily-Prod.'!VO69+'Daily-Prod.'!VF69+'Daily-Prod.'!UW69+'Daily-Prod.'!UN69+'Daily-Prod.'!UE69)/Y69,"")</f>
        <v/>
      </c>
      <c r="W69" s="475" t="str">
        <f>IFERROR(('Daily-Prod.'!ADO69+'Daily-Prod.'!ADF69+'Daily-Prod.'!ACW69+'Daily-Prod.'!ACN69+'Daily-Prod.'!ACE69+'Daily-Prod.'!ABV69+'Daily-Prod.'!ABM69+'Daily-Prod.'!ABD69+'Daily-Prod.'!AAU69+'Daily-Prod.'!AAL69+'Daily-Prod.'!AAC69+'Daily-Prod.'!ZT69+'Daily-Prod.'!ZK69+'Daily-Prod.'!ZB69+'Daily-Prod.'!YS69+'Daily-Prod.'!YJ69+'Daily-Prod.'!YA69+'Daily-Prod.'!XR69+'Daily-Prod.'!XI69+'Daily-Prod.'!WZ69+'Daily-Prod.'!WQ69+'Daily-Prod.'!WH69+'Daily-Prod.'!VY69+'Daily-Prod.'!VP69+'Daily-Prod.'!VG69+'Daily-Prod.'!UX69+'Daily-Prod.'!UO69+'Daily-Prod.'!UF69)/Y69,"")</f>
        <v/>
      </c>
      <c r="X69" s="475" t="str">
        <f>IFERROR(('Daily-Prod.'!ADR69+'Daily-Prod.'!ADI69+'Daily-Prod.'!ACZ69+'Daily-Prod.'!ACQ69+'Daily-Prod.'!ACH69+'Daily-Prod.'!ABY69+'Daily-Prod.'!ABP69+'Daily-Prod.'!ABG69+'Daily-Prod.'!AAX69+'Daily-Prod.'!AAO69+'Daily-Prod.'!AAF69+'Daily-Prod.'!ZW69+'Daily-Prod.'!ZN69+'Daily-Prod.'!ZE69+'Daily-Prod.'!YV69+'Daily-Prod.'!YM69+'Daily-Prod.'!YD69+'Daily-Prod.'!XU69+'Daily-Prod.'!XL69+'Daily-Prod.'!XC69+'Daily-Prod.'!WT69+'Daily-Prod.'!WK69+'Daily-Prod.'!WB69+'Daily-Prod.'!VS69+'Daily-Prod.'!VJ69+'Daily-Prod.'!VA69+'Daily-Prod.'!UR69+'Daily-Prod.'!UI69+'Daily-Prod.'!ADQ69+'Daily-Prod.'!ADH69+'Daily-Prod.'!ACY69+'Daily-Prod.'!ACP69+'Daily-Prod.'!ACG69+'Daily-Prod.'!ABX69+'Daily-Prod.'!ABO69+'Daily-Prod.'!ABF69+'Daily-Prod.'!AAW69+'Daily-Prod.'!AAN69+'Daily-Prod.'!AAE69+'Daily-Prod.'!ZV69+'Daily-Prod.'!ZM69+'Daily-Prod.'!ZD69+'Daily-Prod.'!YU69+'Daily-Prod.'!YL69+'Daily-Prod.'!YC69+'Daily-Prod.'!XT69+'Daily-Prod.'!XK69+'Daily-Prod.'!XB69+'Daily-Prod.'!WS69+'Daily-Prod.'!WJ69+'Daily-Prod.'!WA69+'Daily-Prod.'!VR69+'Daily-Prod.'!VI69+'Daily-Prod.'!UZ69+'Daily-Prod.'!UQ69+'Daily-Prod.'!UH69)/Y69,"")</f>
        <v/>
      </c>
      <c r="Y69" s="496">
        <f>IFERROR(('Daily-Prod.'!ADS69+'Daily-Prod.'!ADJ69+'Daily-Prod.'!ADA69+'Daily-Prod.'!ACR69+'Daily-Prod.'!ACI69+'Daily-Prod.'!ABZ69+'Daily-Prod.'!ABQ69+'Daily-Prod.'!ABH69+'Daily-Prod.'!AAY69+'Daily-Prod.'!AAP69+'Daily-Prod.'!AAG69+'Daily-Prod.'!ZX69+'Daily-Prod.'!ZO69+'Daily-Prod.'!ZF69+'Daily-Prod.'!YW69+'Daily-Prod.'!YN69+'Daily-Prod.'!YE69+'Daily-Prod.'!XV69+'Daily-Prod.'!XM69+'Daily-Prod.'!XD69+'Daily-Prod.'!WU69+'Daily-Prod.'!WL69+'Daily-Prod.'!WC69+'Daily-Prod.'!VT69+'Daily-Prod.'!VK69+'Daily-Prod.'!VB69+'Daily-Prod.'!US69+'Daily-Prod.'!UJ69),"")</f>
        <v>0</v>
      </c>
      <c r="Z69" s="166"/>
      <c r="AA69" s="168"/>
      <c r="AB69" s="171"/>
      <c r="AC69" s="67" t="str">
        <f>IFERROR(AVERAGE('Daily-Prod.'!ADS69,'Daily-Prod.'!ADJ69,'Daily-Prod.'!ADA69,'Daily-Prod.'!ACR69,'Daily-Prod.'!ACI69,'Daily-Prod.'!ABZ69,'Daily-Prod.'!ABQ69,'Daily-Prod.'!ABH69,'Daily-Prod.'!AAY69,'Daily-Prod.'!AAP69,'Daily-Prod.'!AAG69,'Daily-Prod.'!ZX69,'Daily-Prod.'!ZO69,'Daily-Prod.'!ZF69,'Daily-Prod.'!YW69,'Daily-Prod.'!YN69,'Daily-Prod.'!YE69,'Daily-Prod.'!XV69,'Daily-Prod.'!XM69,'Daily-Prod.'!XD69,'Daily-Prod.'!WU69,'Daily-Prod.'!WL69,'Daily-Prod.'!WC69,'Daily-Prod.'!VT69,'Daily-Prod.'!VK69,'Daily-Prod.'!VB69,'Daily-Prod.'!US69,'Daily-Prod.'!UJ69),"")</f>
        <v/>
      </c>
      <c r="AD69" s="175"/>
      <c r="AE69" s="171"/>
      <c r="AF69" s="66">
        <f>IFERROR(('Daily-Prod.'!AOG69+'Daily-Prod.'!ANX69+'Daily-Prod.'!ANO69+'Daily-Prod.'!ANF69+'Daily-Prod.'!AMW69+'Daily-Prod.'!AMN69+'Daily-Prod.'!AME69+'Daily-Prod.'!ALV69+'Daily-Prod.'!ALM69+'Daily-Prod.'!ALD69+'Daily-Prod.'!AKU69+'Daily-Prod.'!AKL69+'Daily-Prod.'!AKC69+'Daily-Prod.'!AJT69+'Daily-Prod.'!AJK69+'Daily-Prod.'!AJB69+'Daily-Prod.'!AIS69+'Daily-Prod.'!AIJ69+'Daily-Prod.'!AIA69+'Daily-Prod.'!AHR69+'Daily-Prod.'!AHI69+'Daily-Prod.'!AGZ69+'Daily-Prod.'!AGQ69+'Daily-Prod.'!AGH69+'Daily-Prod.'!AFY69+'Daily-Prod.'!AFP69+'Daily-Prod.'!AFG69+'Daily-Prod.'!AEX69+'Daily-Prod.'!AEO69+'Daily-Prod.'!AEF69+'Daily-Prod.'!ADW69)/AI69,"")</f>
        <v>0.5</v>
      </c>
      <c r="AG69" s="475">
        <f>IFERROR(('Daily-Prod.'!AOH69+'Daily-Prod.'!ANY69+'Daily-Prod.'!ANP69+'Daily-Prod.'!ANG69+'Daily-Prod.'!AMX69+'Daily-Prod.'!AMO69+'Daily-Prod.'!AMF69+'Daily-Prod.'!ALW69+'Daily-Prod.'!ALN69+'Daily-Prod.'!ALE69+'Daily-Prod.'!AKV69+'Daily-Prod.'!AKM69+'Daily-Prod.'!AKD69+'Daily-Prod.'!AJU69+'Daily-Prod.'!AJL69+'Daily-Prod.'!AJC69+'Daily-Prod.'!AIT69+'Daily-Prod.'!AIK69+'Daily-Prod.'!AIB69+'Daily-Prod.'!AHS69+'Daily-Prod.'!AHJ69+'Daily-Prod.'!AHA69+'Daily-Prod.'!AGR69+'Daily-Prod.'!AGI69+'Daily-Prod.'!AFZ69+'Daily-Prod.'!AFQ69+'Daily-Prod.'!AFH69+'Daily-Prod.'!AEY69+'Daily-Prod.'!AEP69+'Daily-Prod.'!AEG69+'Daily-Prod.'!ADX69)/AI69,"")</f>
        <v>0</v>
      </c>
      <c r="AH69" s="475">
        <f>IFERROR(('Daily-Prod.'!AOK69+'Daily-Prod.'!AOB69+'Daily-Prod.'!ANS69+'Daily-Prod.'!ANJ69+'Daily-Prod.'!ANA69+'Daily-Prod.'!AMR69+'Daily-Prod.'!AMI69+'Daily-Prod.'!ALZ69+'Daily-Prod.'!ALQ69+'Daily-Prod.'!ALH69+'Daily-Prod.'!AKY69+'Daily-Prod.'!AKP69+'Daily-Prod.'!AKG69+'Daily-Prod.'!AJX69+'Daily-Prod.'!AJO69+'Daily-Prod.'!AJF69+'Daily-Prod.'!AIW69+'Daily-Prod.'!AIN69+'Daily-Prod.'!AIE69+'Daily-Prod.'!AHV69+'Daily-Prod.'!AHM69+'Daily-Prod.'!AHD69+'Daily-Prod.'!AGU69+'Daily-Prod.'!AGL69+'Daily-Prod.'!AGC69+'Daily-Prod.'!AFT69+'Daily-Prod.'!AFK69+'Daily-Prod.'!AFB69+'Daily-Prod.'!AES69+'Daily-Prod.'!AEJ69+'Daily-Prod.'!AEA69+'Daily-Prod.'!AOJ69+'Daily-Prod.'!AOA69+'Daily-Prod.'!ANR69+'Daily-Prod.'!ANI69+'Daily-Prod.'!AMZ69+'Daily-Prod.'!AMQ69+'Daily-Prod.'!AMH69+'Daily-Prod.'!ALY69+'Daily-Prod.'!ALP69+'Daily-Prod.'!ALG69+'Daily-Prod.'!AKX69+'Daily-Prod.'!AKO69+'Daily-Prod.'!AKF69+'Daily-Prod.'!AJW69+'Daily-Prod.'!AJN69+'Daily-Prod.'!AJE69+'Daily-Prod.'!AIV69+'Daily-Prod.'!AIM69+'Daily-Prod.'!AID69+'Daily-Prod.'!AHU69+'Daily-Prod.'!AHL69+'Daily-Prod.'!AHC69+'Daily-Prod.'!AGT69+'Daily-Prod.'!AGK69+'Daily-Prod.'!AGB69+'Daily-Prod.'!AFS69+'Daily-Prod.'!AFJ69+'Daily-Prod.'!AFA69+'Daily-Prod.'!AER69+'Daily-Prod.'!AEI69+'Daily-Prod.'!ADZ69)/AI69,"")</f>
        <v>0.5</v>
      </c>
      <c r="AI69" s="496">
        <f>IFERROR(('Daily-Prod.'!AOL69+'Daily-Prod.'!AOC69+'Daily-Prod.'!ANT69+'Daily-Prod.'!ANK69+'Daily-Prod.'!ANB69+'Daily-Prod.'!AMS69+'Daily-Prod.'!AMJ69+'Daily-Prod.'!AMA69+'Daily-Prod.'!ALR69+'Daily-Prod.'!ALI69+'Daily-Prod.'!AKZ69+'Daily-Prod.'!AKQ69+'Daily-Prod.'!AKH69+'Daily-Prod.'!AJY69+'Daily-Prod.'!AJP69+'Daily-Prod.'!AJG69+'Daily-Prod.'!AIX69+'Daily-Prod.'!AIO69+'Daily-Prod.'!AIF69+'Daily-Prod.'!AHW69+'Daily-Prod.'!AHN69+'Daily-Prod.'!AHE69+'Daily-Prod.'!AGV69+'Daily-Prod.'!AGM69+'Daily-Prod.'!AGD69+'Daily-Prod.'!AFU69+'Daily-Prod.'!AFL69+'Daily-Prod.'!AFC69+'Daily-Prod.'!AET69+'Daily-Prod.'!AEK69+'Daily-Prod.'!AEB69),"")</f>
        <v>2</v>
      </c>
      <c r="AJ69" s="166"/>
      <c r="AK69" s="168"/>
      <c r="AL69" s="171"/>
      <c r="AM69" s="67">
        <f>IFERROR(AVERAGE('Daily-Prod.'!AOL69,'Daily-Prod.'!AOC69,'Daily-Prod.'!ANT69,'Daily-Prod.'!ANK69,'Daily-Prod.'!ANB69,'Daily-Prod.'!AMS69,'Daily-Prod.'!AMJ69,'Daily-Prod.'!AMA69,'Daily-Prod.'!ALR69,'Daily-Prod.'!ALI69,'Daily-Prod.'!AKZ69,'Daily-Prod.'!AKQ69,'Daily-Prod.'!AKH69,'Daily-Prod.'!AJY69,'Daily-Prod.'!AJP69,'Daily-Prod.'!AJG69,'Daily-Prod.'!AIX69,'Daily-Prod.'!AIO69,'Daily-Prod.'!AIF69,'Daily-Prod.'!AHW69,'Daily-Prod.'!AHN69,'Daily-Prod.'!AHE69,'Daily-Prod.'!AGV69,'Daily-Prod.'!AGM69,'Daily-Prod.'!AGD69,'Daily-Prod.'!AFU69,'Daily-Prod.'!AFL69,'Daily-Prod.'!AFC69,'Daily-Prod.'!AET69,'Daily-Prod.'!AEK69,'Daily-Prod.'!AEB69),"")</f>
        <v>2</v>
      </c>
      <c r="AN69" s="175" t="str">
        <f>IFERROR(AVERAGE('Daily-Prod.'!BIV69,'Daily-Prod.'!BIM69,'Daily-Prod.'!BID69,'Daily-Prod.'!BHU69,'Daily-Prod.'!BHL69,'Daily-Prod.'!BHC69,'Daily-Prod.'!BGT69,'Daily-Prod.'!BGK69,'Daily-Prod.'!BGB69,'Daily-Prod.'!BFS69,'Daily-Prod.'!BFJ69,'Daily-Prod.'!BFA69,'Daily-Prod.'!BER69,'Daily-Prod.'!BEI69,'Daily-Prod.'!BDZ69,'Daily-Prod.'!BDQ69,'Daily-Prod.'!BDH69,'Daily-Prod.'!BCY69,'Daily-Prod.'!BCP69,'Daily-Prod.'!BCG69,'Daily-Prod.'!BBX69,'Daily-Prod.'!BBO69,'Daily-Prod.'!BBF69,'Daily-Prod.'!BAW69,'Daily-Prod.'!BAN69,'Daily-Prod.'!BAE69,'Daily-Prod.'!AZV69,'Daily-Prod.'!AZM69,'Daily-Prod.'!AZD69,'Daily-Prod.'!AYU69),"")</f>
        <v/>
      </c>
      <c r="AO69" s="171" t="str">
        <f>IFERROR(AVERAGE('Daily-Prod.'!BIW69,'Daily-Prod.'!BIN69,'Daily-Prod.'!BIE69,'Daily-Prod.'!BHV69,'Daily-Prod.'!BHM69,'Daily-Prod.'!BHD69,'Daily-Prod.'!BGU69,'Daily-Prod.'!BGL69,'Daily-Prod.'!BGC69,'Daily-Prod.'!BFT69,'Daily-Prod.'!BFK69,'Daily-Prod.'!BFB69,'Daily-Prod.'!BES69,'Daily-Prod.'!BEJ69,'Daily-Prod.'!BEA69,'Daily-Prod.'!BDR69,'Daily-Prod.'!BDI69,'Daily-Prod.'!BCZ69,'Daily-Prod.'!BCQ69,'Daily-Prod.'!BCH69,'Daily-Prod.'!BBY69,'Daily-Prod.'!BBP69,'Daily-Prod.'!BBG69,'Daily-Prod.'!BAX69,'Daily-Prod.'!BAO69,'Daily-Prod.'!BAF69,'Daily-Prod.'!AZW69,'Daily-Prod.'!AZN69,'Daily-Prod.'!AZE69,'Daily-Prod.'!AYV69),"")</f>
        <v/>
      </c>
    </row>
    <row r="70" spans="1:72" ht="13.5">
      <c r="A70" s="462" t="s">
        <v>181</v>
      </c>
      <c r="B70" s="66">
        <f>IFERROR(('Daily-Prod.'!JC70+'Daily-Prod.'!IT70+'Daily-Prod.'!IK70+'Daily-Prod.'!IB70+'Daily-Prod.'!HS70+'Daily-Prod.'!HJ70+'Daily-Prod.'!HA70+'Daily-Prod.'!GR70+'Daily-Prod.'!GI70+'Daily-Prod.'!FZ70+'Daily-Prod.'!FQ70+'Daily-Prod.'!FH70+'Daily-Prod.'!EY70+'Daily-Prod.'!EP70+'Daily-Prod.'!EG70+'Daily-Prod.'!DX70+'Daily-Prod.'!DO70+'Daily-Prod.'!DF70+'Daily-Prod.'!CW70+'Daily-Prod.'!CN70+'Daily-Prod.'!CE70+'Daily-Prod.'!BV70+'Daily-Prod.'!BM70+'Daily-Prod.'!BD70+'Daily-Prod.'!AU70+'Daily-Prod.'!AL70+'Daily-Prod.'!AC70+'Daily-Prod.'!T70+'Daily-Prod.'!K70+'Daily-Prod.'!B70)/E70,"")</f>
        <v>0.6</v>
      </c>
      <c r="C70" s="475">
        <f>IFERROR(('Daily-Prod.'!JD70+'Daily-Prod.'!IU70+'Daily-Prod.'!IL70+'Daily-Prod.'!IC70+'Daily-Prod.'!HT70+'Daily-Prod.'!HK70+'Daily-Prod.'!HB70+'Daily-Prod.'!GS70+'Daily-Prod.'!GJ70+'Daily-Prod.'!GA70+'Daily-Prod.'!FR70+'Daily-Prod.'!FI70+'Daily-Prod.'!EZ70+'Daily-Prod.'!EQ70+'Daily-Prod.'!EH70+'Daily-Prod.'!DY70+'Daily-Prod.'!DP70+'Daily-Prod.'!DG70+'Daily-Prod.'!CX70+'Daily-Prod.'!CO70+'Daily-Prod.'!CF70+'Daily-Prod.'!BW70+'Daily-Prod.'!BN70+'Daily-Prod.'!BE70+'Daily-Prod.'!AV70+'Daily-Prod.'!AM70+'Daily-Prod.'!AD70+'Daily-Prod.'!U70+'Daily-Prod.'!L70+'Daily-Prod.'!C70)/E70,"")</f>
        <v>0.2</v>
      </c>
      <c r="D70" s="475">
        <f>IFERROR(('Daily-Prod.'!JF70+'Daily-Prod.'!IW70+'Daily-Prod.'!IN70+'Daily-Prod.'!IE70+'Daily-Prod.'!HV70+'Daily-Prod.'!HM70+'Daily-Prod.'!HD70+'Daily-Prod.'!GU70+'Daily-Prod.'!GL70+'Daily-Prod.'!GC70+'Daily-Prod.'!FT70+'Daily-Prod.'!FK70+'Daily-Prod.'!FB70+'Daily-Prod.'!ES70+'Daily-Prod.'!EJ70+'Daily-Prod.'!EA70+'Daily-Prod.'!DR70+'Daily-Prod.'!DI70+'Daily-Prod.'!CZ70+'Daily-Prod.'!CQ70+'Daily-Prod.'!CH70+'Daily-Prod.'!BY70+'Daily-Prod.'!BP70+'Daily-Prod.'!BG70+'Daily-Prod.'!AX70+'Daily-Prod.'!AO70+'Daily-Prod.'!AF70+'Daily-Prod.'!W70+'Daily-Prod.'!N70+'Daily-Prod.'!E70+'Daily-Prod.'!JG70+'Daily-Prod.'!IX70+'Daily-Prod.'!IO70+'Daily-Prod.'!IF70+'Daily-Prod.'!HW70+'Daily-Prod.'!HN70+'Daily-Prod.'!HE70+'Daily-Prod.'!GV70+'Daily-Prod.'!GM70+'Daily-Prod.'!GD70+'Daily-Prod.'!FU70+'Daily-Prod.'!FL70+'Daily-Prod.'!FC70+'Daily-Prod.'!ET70+'Daily-Prod.'!EK70+'Daily-Prod.'!EB70+'Daily-Prod.'!DS70+'Daily-Prod.'!DJ70+'Daily-Prod.'!DA70+'Daily-Prod.'!CR70+'Daily-Prod.'!CI70+'Daily-Prod.'!BZ70+'Daily-Prod.'!BQ70+'Daily-Prod.'!BH70+'Daily-Prod.'!AY70+'Daily-Prod.'!AP70+'Daily-Prod.'!AG70+'Daily-Prod.'!X70+'Daily-Prod.'!O70+'Daily-Prod.'!F70)/E70,"")</f>
        <v>0.2</v>
      </c>
      <c r="E70" s="496">
        <f>IFERROR(('Daily-Prod.'!JH70+'Daily-Prod.'!IY70+'Daily-Prod.'!IP70+'Daily-Prod.'!IG70+'Daily-Prod.'!HX70+'Daily-Prod.'!HO70+'Daily-Prod.'!HF70+'Daily-Prod.'!GW70+'Daily-Prod.'!GN70+'Daily-Prod.'!GE70+'Daily-Prod.'!FV70+'Daily-Prod.'!FM70+'Daily-Prod.'!FD70+'Daily-Prod.'!EU70+'Daily-Prod.'!EL70+'Daily-Prod.'!EC70+'Daily-Prod.'!DT70+'Daily-Prod.'!DK70+'Daily-Prod.'!DB70+'Daily-Prod.'!CS70+'Daily-Prod.'!CJ70+'Daily-Prod.'!CA70+'Daily-Prod.'!BR70+'Daily-Prod.'!BI70+'Daily-Prod.'!AZ70+'Daily-Prod.'!AQ70+'Daily-Prod.'!AH70+'Daily-Prod.'!Y70+'Daily-Prod.'!P70+'Daily-Prod.'!G70),"")</f>
        <v>20</v>
      </c>
      <c r="F70" s="166"/>
      <c r="G70" s="168"/>
      <c r="H70" s="171"/>
      <c r="I70" s="378">
        <f>IFERROR(AVERAGE('Daily-Prod.'!JH70,'Daily-Prod.'!IY70,'Daily-Prod.'!IP70,'Daily-Prod.'!IG70,'Daily-Prod.'!HX70,'Daily-Prod.'!HO70,'Daily-Prod.'!HF70,'Daily-Prod.'!GW70,'Daily-Prod.'!GN70,'Daily-Prod.'!GE70,'Daily-Prod.'!FV70,'Daily-Prod.'!FM70,'Daily-Prod.'!FD70,'Daily-Prod.'!EU70,'Daily-Prod.'!EL70,'Daily-Prod.'!EC70,'Daily-Prod.'!DT70,'Daily-Prod.'!DK70,'Daily-Prod.'!DB70,'Daily-Prod.'!CS70,'Daily-Prod.'!CJ70,'Daily-Prod.'!CA70,'Daily-Prod.'!BR70,'Daily-Prod.'!BI70,'Daily-Prod.'!AZ70,'Daily-Prod.'!AQ70,'Daily-Prod.'!AH70,'Daily-Prod.'!Y70,'Daily-Prod.'!P70,'Daily-Prod.'!G70),"")</f>
        <v>1.5384615384615385</v>
      </c>
      <c r="J70" s="175"/>
      <c r="K70" s="516"/>
      <c r="L70" s="66">
        <f>IFERROR(('Daily-Prod.'!TV70+'Daily-Prod.'!TM70+'Daily-Prod.'!TD70+'Daily-Prod.'!SU70+'Daily-Prod.'!SL70+'Daily-Prod.'!SC70+'Daily-Prod.'!RT70+'Daily-Prod.'!RK70+'Daily-Prod.'!RB70+'Daily-Prod.'!QS70+'Daily-Prod.'!QJ70+'Daily-Prod.'!QA70+'Daily-Prod.'!PR70+'Daily-Prod.'!PI70+'Daily-Prod.'!OZ70+'Daily-Prod.'!OQ70+'Daily-Prod.'!OH70+'Daily-Prod.'!NY70+'Daily-Prod.'!NP70+'Daily-Prod.'!NG70+'Daily-Prod.'!MX70+'Daily-Prod.'!MO70+'Daily-Prod.'!MF70+'Daily-Prod.'!LW70+'Daily-Prod.'!LN70+'Daily-Prod.'!LE70+'Daily-Prod.'!KV70+'Daily-Prod.'!KM70+'Daily-Prod.'!KD70+'Daily-Prod.'!JU70+'Daily-Prod.'!JL70)/O70,"")</f>
        <v>0.375</v>
      </c>
      <c r="M70" s="475">
        <f>IFERROR(('Daily-Prod.'!TW70+'Daily-Prod.'!TN70+'Daily-Prod.'!TE70+'Daily-Prod.'!SV70+'Daily-Prod.'!SM70+'Daily-Prod.'!SD70+'Daily-Prod.'!RU70+'Daily-Prod.'!RL70+'Daily-Prod.'!RC70+'Daily-Prod.'!QT70+'Daily-Prod.'!QK70+'Daily-Prod.'!QB70+'Daily-Prod.'!PS70+'Daily-Prod.'!PJ70+'Daily-Prod.'!PA70+'Daily-Prod.'!OR70+'Daily-Prod.'!OI70+'Daily-Prod.'!NZ70+'Daily-Prod.'!NQ70+'Daily-Prod.'!NH70+'Daily-Prod.'!MY70+'Daily-Prod.'!MP70+'Daily-Prod.'!MG70+'Daily-Prod.'!LX70+'Daily-Prod.'!LO70+'Daily-Prod.'!LF70+'Daily-Prod.'!KW70+'Daily-Prod.'!KN70+'Daily-Prod.'!KE70+'Daily-Prod.'!JV70+'Daily-Prod.'!JM70)/O70,"")</f>
        <v>0.25</v>
      </c>
      <c r="N70" s="475">
        <f>IFERROR(('Daily-Prod.'!TY70+'Daily-Prod.'!TP70+'Daily-Prod.'!TG70+'Daily-Prod.'!SX70+'Daily-Prod.'!SO70+'Daily-Prod.'!SF70+'Daily-Prod.'!RW70+'Daily-Prod.'!RN70+'Daily-Prod.'!RE70+'Daily-Prod.'!QV70+'Daily-Prod.'!QM70+'Daily-Prod.'!QD70+'Daily-Prod.'!PU70+'Daily-Prod.'!PL70+'Daily-Prod.'!PC70+'Daily-Prod.'!OT70+'Daily-Prod.'!OK70+'Daily-Prod.'!OB70+'Daily-Prod.'!NS70+'Daily-Prod.'!NJ70+'Daily-Prod.'!NA70+'Daily-Prod.'!MR70+'Daily-Prod.'!MI70+'Daily-Prod.'!LZ70+'Daily-Prod.'!LQ70+'Daily-Prod.'!LH70+'Daily-Prod.'!KY70+'Daily-Prod.'!KP70+'Daily-Prod.'!KG70+'Daily-Prod.'!JX70+'Daily-Prod.'!JO70+'Daily-Prod.'!TZ70+'Daily-Prod.'!TQ70+'Daily-Prod.'!TH70+'Daily-Prod.'!SY70+'Daily-Prod.'!SP70+'Daily-Prod.'!SG70+'Daily-Prod.'!RX70+'Daily-Prod.'!RO70+'Daily-Prod.'!RF70+'Daily-Prod.'!QW70+'Daily-Prod.'!QN70+'Daily-Prod.'!QE70+'Daily-Prod.'!PV70+'Daily-Prod.'!PM70+'Daily-Prod.'!PD70+'Daily-Prod.'!OU70+'Daily-Prod.'!OL70+'Daily-Prod.'!OC70+'Daily-Prod.'!NT70+'Daily-Prod.'!NK70+'Daily-Prod.'!NB70+'Daily-Prod.'!MS70+'Daily-Prod.'!MJ70+'Daily-Prod.'!MA70+'Daily-Prod.'!LR70+'Daily-Prod.'!LI70+'Daily-Prod.'!KZ70+'Daily-Prod.'!KQ70+'Daily-Prod.'!KH70+'Daily-Prod.'!JY70+'Daily-Prod.'!JP70)/O70,"")</f>
        <v>0.375</v>
      </c>
      <c r="O70" s="496">
        <f>IFERROR(('Daily-Prod.'!UA70+'Daily-Prod.'!TR70+'Daily-Prod.'!TI70+'Daily-Prod.'!SZ70+'Daily-Prod.'!SQ70+'Daily-Prod.'!SH70+'Daily-Prod.'!RY70+'Daily-Prod.'!RP70+'Daily-Prod.'!RG70+'Daily-Prod.'!QX70+'Daily-Prod.'!QO70+'Daily-Prod.'!QF70+'Daily-Prod.'!PW70+'Daily-Prod.'!PN70+'Daily-Prod.'!PE70+'Daily-Prod.'!OV70+'Daily-Prod.'!OM70+'Daily-Prod.'!OD70+'Daily-Prod.'!NU70+'Daily-Prod.'!NL70+'Daily-Prod.'!NC70+'Daily-Prod.'!MT70+'Daily-Prod.'!MK70+'Daily-Prod.'!MB70+'Daily-Prod.'!LS70+'Daily-Prod.'!LJ70+'Daily-Prod.'!LA70+'Daily-Prod.'!KR70+'Daily-Prod.'!KI70+'Daily-Prod.'!JZ70+'Daily-Prod.'!JQ70),"")</f>
        <v>8</v>
      </c>
      <c r="P70" s="561"/>
      <c r="Q70" s="562"/>
      <c r="R70" s="563"/>
      <c r="S70" s="67">
        <f>IFERROR(AVERAGE('Daily-Prod.'!TR70,'Daily-Prod.'!UA70,'Daily-Prod.'!TI70,'Daily-Prod.'!SZ70,'Daily-Prod.'!SQ70,'Daily-Prod.'!SH70,'Daily-Prod.'!RY70,'Daily-Prod.'!RP70,'Daily-Prod.'!RG70,'Daily-Prod.'!QX70,'Daily-Prod.'!QO70,'Daily-Prod.'!QF70,'Daily-Prod.'!PW70,'Daily-Prod.'!PN70,'Daily-Prod.'!PE70,'Daily-Prod.'!OV70,'Daily-Prod.'!OM70,'Daily-Prod.'!OD70,'Daily-Prod.'!NU70,'Daily-Prod.'!NL70,'Daily-Prod.'!NC70,'Daily-Prod.'!MT70,'Daily-Prod.'!MK70,'Daily-Prod.'!MB70,'Daily-Prod.'!LS70,'Daily-Prod.'!LJ70,'Daily-Prod.'!LA70,'Daily-Prod.'!KR70,'Daily-Prod.'!KI70,'Daily-Prod.'!JZ70),"")</f>
        <v>1.3333333333333333</v>
      </c>
      <c r="T70" s="175"/>
      <c r="U70" s="171"/>
      <c r="V70" s="66">
        <f>IFERROR(('Daily-Prod.'!ADN70+'Daily-Prod.'!ADE70+'Daily-Prod.'!ACV70+'Daily-Prod.'!ACM70+'Daily-Prod.'!ACD70+'Daily-Prod.'!ABU70+'Daily-Prod.'!ABL70+'Daily-Prod.'!ABC70+'Daily-Prod.'!AAT70+'Daily-Prod.'!AAK70+'Daily-Prod.'!AAB70+'Daily-Prod.'!ZS70+'Daily-Prod.'!ZJ70+'Daily-Prod.'!ZA70+'Daily-Prod.'!YR70+'Daily-Prod.'!YI70+'Daily-Prod.'!XZ70+'Daily-Prod.'!XQ70+'Daily-Prod.'!XH70+'Daily-Prod.'!WY70+'Daily-Prod.'!WP70+'Daily-Prod.'!WG70+'Daily-Prod.'!VX70+'Daily-Prod.'!VO70+'Daily-Prod.'!VF70+'Daily-Prod.'!UW70+'Daily-Prod.'!UN70+'Daily-Prod.'!UE70)/Y70,"")</f>
        <v>0.3888888888888889</v>
      </c>
      <c r="W70" s="475">
        <f>IFERROR(('Daily-Prod.'!ADO70+'Daily-Prod.'!ADF70+'Daily-Prod.'!ACW70+'Daily-Prod.'!ACN70+'Daily-Prod.'!ACE70+'Daily-Prod.'!ABV70+'Daily-Prod.'!ABM70+'Daily-Prod.'!ABD70+'Daily-Prod.'!AAU70+'Daily-Prod.'!AAL70+'Daily-Prod.'!AAC70+'Daily-Prod.'!ZT70+'Daily-Prod.'!ZK70+'Daily-Prod.'!ZB70+'Daily-Prod.'!YS70+'Daily-Prod.'!YJ70+'Daily-Prod.'!YA70+'Daily-Prod.'!XR70+'Daily-Prod.'!XI70+'Daily-Prod.'!WZ70+'Daily-Prod.'!WQ70+'Daily-Prod.'!WH70+'Daily-Prod.'!VY70+'Daily-Prod.'!VP70+'Daily-Prod.'!VG70+'Daily-Prod.'!UX70+'Daily-Prod.'!UO70+'Daily-Prod.'!UF70)/Y70,"")</f>
        <v>0.3888888888888889</v>
      </c>
      <c r="X70" s="475">
        <f>IFERROR(('Daily-Prod.'!ADR70+'Daily-Prod.'!ADI70+'Daily-Prod.'!ACZ70+'Daily-Prod.'!ACQ70+'Daily-Prod.'!ACH70+'Daily-Prod.'!ABY70+'Daily-Prod.'!ABP70+'Daily-Prod.'!ABG70+'Daily-Prod.'!AAX70+'Daily-Prod.'!AAO70+'Daily-Prod.'!AAF70+'Daily-Prod.'!ZW70+'Daily-Prod.'!ZN70+'Daily-Prod.'!ZE70+'Daily-Prod.'!YV70+'Daily-Prod.'!YM70+'Daily-Prod.'!YD70+'Daily-Prod.'!XU70+'Daily-Prod.'!XL70+'Daily-Prod.'!XC70+'Daily-Prod.'!WT70+'Daily-Prod.'!WK70+'Daily-Prod.'!WB70+'Daily-Prod.'!VS70+'Daily-Prod.'!VJ70+'Daily-Prod.'!VA70+'Daily-Prod.'!UR70+'Daily-Prod.'!UI70+'Daily-Prod.'!ADQ70+'Daily-Prod.'!ADH70+'Daily-Prod.'!ACY70+'Daily-Prod.'!ACP70+'Daily-Prod.'!ACG70+'Daily-Prod.'!ABX70+'Daily-Prod.'!ABO70+'Daily-Prod.'!ABF70+'Daily-Prod.'!AAW70+'Daily-Prod.'!AAN70+'Daily-Prod.'!AAE70+'Daily-Prod.'!ZV70+'Daily-Prod.'!ZM70+'Daily-Prod.'!ZD70+'Daily-Prod.'!YU70+'Daily-Prod.'!YL70+'Daily-Prod.'!YC70+'Daily-Prod.'!XT70+'Daily-Prod.'!XK70+'Daily-Prod.'!XB70+'Daily-Prod.'!WS70+'Daily-Prod.'!WJ70+'Daily-Prod.'!WA70+'Daily-Prod.'!VR70+'Daily-Prod.'!VI70+'Daily-Prod.'!UZ70+'Daily-Prod.'!UQ70+'Daily-Prod.'!UH70)/Y70,"")</f>
        <v>0.22222222222222221</v>
      </c>
      <c r="Y70" s="496">
        <f>IFERROR(('Daily-Prod.'!ADS70+'Daily-Prod.'!ADJ70+'Daily-Prod.'!ADA70+'Daily-Prod.'!ACR70+'Daily-Prod.'!ACI70+'Daily-Prod.'!ABZ70+'Daily-Prod.'!ABQ70+'Daily-Prod.'!ABH70+'Daily-Prod.'!AAY70+'Daily-Prod.'!AAP70+'Daily-Prod.'!AAG70+'Daily-Prod.'!ZX70+'Daily-Prod.'!ZO70+'Daily-Prod.'!ZF70+'Daily-Prod.'!YW70+'Daily-Prod.'!YN70+'Daily-Prod.'!YE70+'Daily-Prod.'!XV70+'Daily-Prod.'!XM70+'Daily-Prod.'!XD70+'Daily-Prod.'!WU70+'Daily-Prod.'!WL70+'Daily-Prod.'!WC70+'Daily-Prod.'!VT70+'Daily-Prod.'!VK70+'Daily-Prod.'!VB70+'Daily-Prod.'!US70+'Daily-Prod.'!UJ70),"")</f>
        <v>18</v>
      </c>
      <c r="Z70" s="166"/>
      <c r="AA70" s="168"/>
      <c r="AB70" s="171"/>
      <c r="AC70" s="67">
        <f>IFERROR(AVERAGE('Daily-Prod.'!ADS70,'Daily-Prod.'!ADJ70,'Daily-Prod.'!ADA70,'Daily-Prod.'!ACR70,'Daily-Prod.'!ACI70,'Daily-Prod.'!ABZ70,'Daily-Prod.'!ABQ70,'Daily-Prod.'!ABH70,'Daily-Prod.'!AAY70,'Daily-Prod.'!AAP70,'Daily-Prod.'!AAG70,'Daily-Prod.'!ZX70,'Daily-Prod.'!ZO70,'Daily-Prod.'!ZF70,'Daily-Prod.'!YW70,'Daily-Prod.'!YN70,'Daily-Prod.'!YE70,'Daily-Prod.'!XV70,'Daily-Prod.'!XM70,'Daily-Prod.'!XD70,'Daily-Prod.'!WU70,'Daily-Prod.'!WL70,'Daily-Prod.'!WC70,'Daily-Prod.'!VT70,'Daily-Prod.'!VK70,'Daily-Prod.'!VB70,'Daily-Prod.'!US70,'Daily-Prod.'!UJ70),"")</f>
        <v>1.5</v>
      </c>
      <c r="AD70" s="175"/>
      <c r="AE70" s="171"/>
      <c r="AF70" s="66">
        <f>IFERROR(('Daily-Prod.'!AOG70+'Daily-Prod.'!ANX70+'Daily-Prod.'!ANO70+'Daily-Prod.'!ANF70+'Daily-Prod.'!AMW70+'Daily-Prod.'!AMN70+'Daily-Prod.'!AME70+'Daily-Prod.'!ALV70+'Daily-Prod.'!ALM70+'Daily-Prod.'!ALD70+'Daily-Prod.'!AKU70+'Daily-Prod.'!AKL70+'Daily-Prod.'!AKC70+'Daily-Prod.'!AJT70+'Daily-Prod.'!AJK70+'Daily-Prod.'!AJB70+'Daily-Prod.'!AIS70+'Daily-Prod.'!AIJ70+'Daily-Prod.'!AIA70+'Daily-Prod.'!AHR70+'Daily-Prod.'!AHI70+'Daily-Prod.'!AGZ70+'Daily-Prod.'!AGQ70+'Daily-Prod.'!AGH70+'Daily-Prod.'!AFY70+'Daily-Prod.'!AFP70+'Daily-Prod.'!AFG70+'Daily-Prod.'!AEX70+'Daily-Prod.'!AEO70+'Daily-Prod.'!AEF70+'Daily-Prod.'!ADW70)/AI70,"")</f>
        <v>0.44680851063829785</v>
      </c>
      <c r="AG70" s="475">
        <f>IFERROR(('Daily-Prod.'!AOH70+'Daily-Prod.'!ANY70+'Daily-Prod.'!ANP70+'Daily-Prod.'!ANG70+'Daily-Prod.'!AMX70+'Daily-Prod.'!AMO70+'Daily-Prod.'!AMF70+'Daily-Prod.'!ALW70+'Daily-Prod.'!ALN70+'Daily-Prod.'!ALE70+'Daily-Prod.'!AKV70+'Daily-Prod.'!AKM70+'Daily-Prod.'!AKD70+'Daily-Prod.'!AJU70+'Daily-Prod.'!AJL70+'Daily-Prod.'!AJC70+'Daily-Prod.'!AIT70+'Daily-Prod.'!AIK70+'Daily-Prod.'!AIB70+'Daily-Prod.'!AHS70+'Daily-Prod.'!AHJ70+'Daily-Prod.'!AHA70+'Daily-Prod.'!AGR70+'Daily-Prod.'!AGI70+'Daily-Prod.'!AFZ70+'Daily-Prod.'!AFQ70+'Daily-Prod.'!AFH70+'Daily-Prod.'!AEY70+'Daily-Prod.'!AEP70+'Daily-Prod.'!AEG70+'Daily-Prod.'!ADX70)/AI70,"")</f>
        <v>0.40425531914893614</v>
      </c>
      <c r="AH70" s="475">
        <f>IFERROR(('Daily-Prod.'!AOK70+'Daily-Prod.'!AOB70+'Daily-Prod.'!ANS70+'Daily-Prod.'!ANJ70+'Daily-Prod.'!ANA70+'Daily-Prod.'!AMR70+'Daily-Prod.'!AMI70+'Daily-Prod.'!ALZ70+'Daily-Prod.'!ALQ70+'Daily-Prod.'!ALH70+'Daily-Prod.'!AKY70+'Daily-Prod.'!AKP70+'Daily-Prod.'!AKG70+'Daily-Prod.'!AJX70+'Daily-Prod.'!AJO70+'Daily-Prod.'!AJF70+'Daily-Prod.'!AIW70+'Daily-Prod.'!AIN70+'Daily-Prod.'!AIE70+'Daily-Prod.'!AHV70+'Daily-Prod.'!AHM70+'Daily-Prod.'!AHD70+'Daily-Prod.'!AGU70+'Daily-Prod.'!AGL70+'Daily-Prod.'!AGC70+'Daily-Prod.'!AFT70+'Daily-Prod.'!AFK70+'Daily-Prod.'!AFB70+'Daily-Prod.'!AES70+'Daily-Prod.'!AEJ70+'Daily-Prod.'!AEA70+'Daily-Prod.'!AOJ70+'Daily-Prod.'!AOA70+'Daily-Prod.'!ANR70+'Daily-Prod.'!ANI70+'Daily-Prod.'!AMZ70+'Daily-Prod.'!AMQ70+'Daily-Prod.'!AMH70+'Daily-Prod.'!ALY70+'Daily-Prod.'!ALP70+'Daily-Prod.'!ALG70+'Daily-Prod.'!AKX70+'Daily-Prod.'!AKO70+'Daily-Prod.'!AKF70+'Daily-Prod.'!AJW70+'Daily-Prod.'!AJN70+'Daily-Prod.'!AJE70+'Daily-Prod.'!AIV70+'Daily-Prod.'!AIM70+'Daily-Prod.'!AID70+'Daily-Prod.'!AHU70+'Daily-Prod.'!AHL70+'Daily-Prod.'!AHC70+'Daily-Prod.'!AGT70+'Daily-Prod.'!AGK70+'Daily-Prod.'!AGB70+'Daily-Prod.'!AFS70+'Daily-Prod.'!AFJ70+'Daily-Prod.'!AFA70+'Daily-Prod.'!AER70+'Daily-Prod.'!AEI70+'Daily-Prod.'!ADZ70)/AI70,"")</f>
        <v>0.14893617021276595</v>
      </c>
      <c r="AI70" s="496">
        <f>IFERROR(('Daily-Prod.'!AOL70+'Daily-Prod.'!AOC70+'Daily-Prod.'!ANT70+'Daily-Prod.'!ANK70+'Daily-Prod.'!ANB70+'Daily-Prod.'!AMS70+'Daily-Prod.'!AMJ70+'Daily-Prod.'!AMA70+'Daily-Prod.'!ALR70+'Daily-Prod.'!ALI70+'Daily-Prod.'!AKZ70+'Daily-Prod.'!AKQ70+'Daily-Prod.'!AKH70+'Daily-Prod.'!AJY70+'Daily-Prod.'!AJP70+'Daily-Prod.'!AJG70+'Daily-Prod.'!AIX70+'Daily-Prod.'!AIO70+'Daily-Prod.'!AIF70+'Daily-Prod.'!AHW70+'Daily-Prod.'!AHN70+'Daily-Prod.'!AHE70+'Daily-Prod.'!AGV70+'Daily-Prod.'!AGM70+'Daily-Prod.'!AGD70+'Daily-Prod.'!AFU70+'Daily-Prod.'!AFL70+'Daily-Prod.'!AFC70+'Daily-Prod.'!AET70+'Daily-Prod.'!AEK70+'Daily-Prod.'!AEB70),"")</f>
        <v>47</v>
      </c>
      <c r="AJ70" s="166"/>
      <c r="AK70" s="168"/>
      <c r="AL70" s="171"/>
      <c r="AM70" s="67">
        <f>IFERROR(AVERAGE('Daily-Prod.'!AOL70,'Daily-Prod.'!AOC70,'Daily-Prod.'!ANT70,'Daily-Prod.'!ANK70,'Daily-Prod.'!ANB70,'Daily-Prod.'!AMS70,'Daily-Prod.'!AMJ70,'Daily-Prod.'!AMA70,'Daily-Prod.'!ALR70,'Daily-Prod.'!ALI70,'Daily-Prod.'!AKZ70,'Daily-Prod.'!AKQ70,'Daily-Prod.'!AKH70,'Daily-Prod.'!AJY70,'Daily-Prod.'!AJP70,'Daily-Prod.'!AJG70,'Daily-Prod.'!AIX70,'Daily-Prod.'!AIO70,'Daily-Prod.'!AIF70,'Daily-Prod.'!AHW70,'Daily-Prod.'!AHN70,'Daily-Prod.'!AHE70,'Daily-Prod.'!AGV70,'Daily-Prod.'!AGM70,'Daily-Prod.'!AGD70,'Daily-Prod.'!AFU70,'Daily-Prod.'!AFL70,'Daily-Prod.'!AFC70,'Daily-Prod.'!AET70,'Daily-Prod.'!AEK70,'Daily-Prod.'!AEB70),"")</f>
        <v>2.4736842105263159</v>
      </c>
      <c r="AN70" s="175" t="str">
        <f>IFERROR(AVERAGE('Daily-Prod.'!BIV70,'Daily-Prod.'!BIM70,'Daily-Prod.'!BID70,'Daily-Prod.'!BHU70,'Daily-Prod.'!BHL70,'Daily-Prod.'!BHC70,'Daily-Prod.'!BGT70,'Daily-Prod.'!BGK70,'Daily-Prod.'!BGB70,'Daily-Prod.'!BFS70,'Daily-Prod.'!BFJ70,'Daily-Prod.'!BFA70,'Daily-Prod.'!BER70,'Daily-Prod.'!BEI70,'Daily-Prod.'!BDZ70,'Daily-Prod.'!BDQ70,'Daily-Prod.'!BDH70,'Daily-Prod.'!BCY70,'Daily-Prod.'!BCP70,'Daily-Prod.'!BCG70,'Daily-Prod.'!BBX70,'Daily-Prod.'!BBO70,'Daily-Prod.'!BBF70,'Daily-Prod.'!BAW70,'Daily-Prod.'!BAN70,'Daily-Prod.'!BAE70,'Daily-Prod.'!AZV70,'Daily-Prod.'!AZM70,'Daily-Prod.'!AZD70,'Daily-Prod.'!AYU70),"")</f>
        <v/>
      </c>
      <c r="AO70" s="171" t="str">
        <f>IFERROR(AVERAGE('Daily-Prod.'!BIW70,'Daily-Prod.'!BIN70,'Daily-Prod.'!BIE70,'Daily-Prod.'!BHV70,'Daily-Prod.'!BHM70,'Daily-Prod.'!BHD70,'Daily-Prod.'!BGU70,'Daily-Prod.'!BGL70,'Daily-Prod.'!BGC70,'Daily-Prod.'!BFT70,'Daily-Prod.'!BFK70,'Daily-Prod.'!BFB70,'Daily-Prod.'!BES70,'Daily-Prod.'!BEJ70,'Daily-Prod.'!BEA70,'Daily-Prod.'!BDR70,'Daily-Prod.'!BDI70,'Daily-Prod.'!BCZ70,'Daily-Prod.'!BCQ70,'Daily-Prod.'!BCH70,'Daily-Prod.'!BBY70,'Daily-Prod.'!BBP70,'Daily-Prod.'!BBG70,'Daily-Prod.'!BAX70,'Daily-Prod.'!BAO70,'Daily-Prod.'!BAF70,'Daily-Prod.'!AZW70,'Daily-Prod.'!AZN70,'Daily-Prod.'!AZE70,'Daily-Prod.'!AYV70),"")</f>
        <v/>
      </c>
    </row>
    <row r="71" spans="1:72" ht="13.5">
      <c r="A71" s="462" t="s">
        <v>182</v>
      </c>
      <c r="B71" s="66">
        <f>IFERROR(('Daily-Prod.'!JC71+'Daily-Prod.'!IT71+'Daily-Prod.'!IK71+'Daily-Prod.'!IB71+'Daily-Prod.'!HS71+'Daily-Prod.'!HJ71+'Daily-Prod.'!HA71+'Daily-Prod.'!GR71+'Daily-Prod.'!GI71+'Daily-Prod.'!FZ71+'Daily-Prod.'!FQ71+'Daily-Prod.'!FH71+'Daily-Prod.'!EY71+'Daily-Prod.'!EP71+'Daily-Prod.'!EG71+'Daily-Prod.'!DX71+'Daily-Prod.'!DO71+'Daily-Prod.'!DF71+'Daily-Prod.'!CW71+'Daily-Prod.'!CN71+'Daily-Prod.'!CE71+'Daily-Prod.'!BV71+'Daily-Prod.'!BM71+'Daily-Prod.'!BD71+'Daily-Prod.'!AU71+'Daily-Prod.'!AL71+'Daily-Prod.'!AC71+'Daily-Prod.'!T71+'Daily-Prod.'!K71+'Daily-Prod.'!B71)/E71,"")</f>
        <v>0.75</v>
      </c>
      <c r="C71" s="475">
        <f>IFERROR(('Daily-Prod.'!JD71+'Daily-Prod.'!IU71+'Daily-Prod.'!IL71+'Daily-Prod.'!IC71+'Daily-Prod.'!HT71+'Daily-Prod.'!HK71+'Daily-Prod.'!HB71+'Daily-Prod.'!GS71+'Daily-Prod.'!GJ71+'Daily-Prod.'!GA71+'Daily-Prod.'!FR71+'Daily-Prod.'!FI71+'Daily-Prod.'!EZ71+'Daily-Prod.'!EQ71+'Daily-Prod.'!EH71+'Daily-Prod.'!DY71+'Daily-Prod.'!DP71+'Daily-Prod.'!DG71+'Daily-Prod.'!CX71+'Daily-Prod.'!CO71+'Daily-Prod.'!CF71+'Daily-Prod.'!BW71+'Daily-Prod.'!BN71+'Daily-Prod.'!BE71+'Daily-Prod.'!AV71+'Daily-Prod.'!AM71+'Daily-Prod.'!AD71+'Daily-Prod.'!U71+'Daily-Prod.'!L71+'Daily-Prod.'!C71)/E71,"")</f>
        <v>0.25</v>
      </c>
      <c r="D71" s="475">
        <f>IFERROR(('Daily-Prod.'!JF71+'Daily-Prod.'!IW71+'Daily-Prod.'!IN71+'Daily-Prod.'!IE71+'Daily-Prod.'!HV71+'Daily-Prod.'!HM71+'Daily-Prod.'!HD71+'Daily-Prod.'!GU71+'Daily-Prod.'!GL71+'Daily-Prod.'!GC71+'Daily-Prod.'!FT71+'Daily-Prod.'!FK71+'Daily-Prod.'!FB71+'Daily-Prod.'!ES71+'Daily-Prod.'!EJ71+'Daily-Prod.'!EA71+'Daily-Prod.'!DR71+'Daily-Prod.'!DI71+'Daily-Prod.'!CZ71+'Daily-Prod.'!CQ71+'Daily-Prod.'!CH71+'Daily-Prod.'!BY71+'Daily-Prod.'!BP71+'Daily-Prod.'!BG71+'Daily-Prod.'!AX71+'Daily-Prod.'!AO71+'Daily-Prod.'!AF71+'Daily-Prod.'!W71+'Daily-Prod.'!N71+'Daily-Prod.'!E71+'Daily-Prod.'!JG71+'Daily-Prod.'!IX71+'Daily-Prod.'!IO71+'Daily-Prod.'!IF71+'Daily-Prod.'!HW71+'Daily-Prod.'!HN71+'Daily-Prod.'!HE71+'Daily-Prod.'!GV71+'Daily-Prod.'!GM71+'Daily-Prod.'!GD71+'Daily-Prod.'!FU71+'Daily-Prod.'!FL71+'Daily-Prod.'!FC71+'Daily-Prod.'!ET71+'Daily-Prod.'!EK71+'Daily-Prod.'!EB71+'Daily-Prod.'!DS71+'Daily-Prod.'!DJ71+'Daily-Prod.'!DA71+'Daily-Prod.'!CR71+'Daily-Prod.'!CI71+'Daily-Prod.'!BZ71+'Daily-Prod.'!BQ71+'Daily-Prod.'!BH71+'Daily-Prod.'!AY71+'Daily-Prod.'!AP71+'Daily-Prod.'!AG71+'Daily-Prod.'!X71+'Daily-Prod.'!O71+'Daily-Prod.'!F71)/E71,"")</f>
        <v>0</v>
      </c>
      <c r="E71" s="496">
        <f>IFERROR(('Daily-Prod.'!JH71+'Daily-Prod.'!IY71+'Daily-Prod.'!IP71+'Daily-Prod.'!IG71+'Daily-Prod.'!HX71+'Daily-Prod.'!HO71+'Daily-Prod.'!HF71+'Daily-Prod.'!GW71+'Daily-Prod.'!GN71+'Daily-Prod.'!GE71+'Daily-Prod.'!FV71+'Daily-Prod.'!FM71+'Daily-Prod.'!FD71+'Daily-Prod.'!EU71+'Daily-Prod.'!EL71+'Daily-Prod.'!EC71+'Daily-Prod.'!DT71+'Daily-Prod.'!DK71+'Daily-Prod.'!DB71+'Daily-Prod.'!CS71+'Daily-Prod.'!CJ71+'Daily-Prod.'!CA71+'Daily-Prod.'!BR71+'Daily-Prod.'!BI71+'Daily-Prod.'!AZ71+'Daily-Prod.'!AQ71+'Daily-Prod.'!AH71+'Daily-Prod.'!Y71+'Daily-Prod.'!P71+'Daily-Prod.'!G71),"")</f>
        <v>8</v>
      </c>
      <c r="F71" s="166"/>
      <c r="G71" s="168"/>
      <c r="H71" s="171"/>
      <c r="I71" s="378">
        <f>IFERROR(AVERAGE('Daily-Prod.'!JH71,'Daily-Prod.'!IY71,'Daily-Prod.'!IP71,'Daily-Prod.'!IG71,'Daily-Prod.'!HX71,'Daily-Prod.'!HO71,'Daily-Prod.'!HF71,'Daily-Prod.'!GW71,'Daily-Prod.'!GN71,'Daily-Prod.'!GE71,'Daily-Prod.'!FV71,'Daily-Prod.'!FM71,'Daily-Prod.'!FD71,'Daily-Prod.'!EU71,'Daily-Prod.'!EL71,'Daily-Prod.'!EC71,'Daily-Prod.'!DT71,'Daily-Prod.'!DK71,'Daily-Prod.'!DB71,'Daily-Prod.'!CS71,'Daily-Prod.'!CJ71,'Daily-Prod.'!CA71,'Daily-Prod.'!BR71,'Daily-Prod.'!BI71,'Daily-Prod.'!AZ71,'Daily-Prod.'!AQ71,'Daily-Prod.'!AH71,'Daily-Prod.'!Y71,'Daily-Prod.'!P71,'Daily-Prod.'!G71),"")</f>
        <v>1.3333333333333333</v>
      </c>
      <c r="J71" s="175"/>
      <c r="K71" s="516"/>
      <c r="L71" s="66" t="str">
        <f>IFERROR(('Daily-Prod.'!TV71+'Daily-Prod.'!TM71+'Daily-Prod.'!TD71+'Daily-Prod.'!SU71+'Daily-Prod.'!SL71+'Daily-Prod.'!SC71+'Daily-Prod.'!RT71+'Daily-Prod.'!RK71+'Daily-Prod.'!RB71+'Daily-Prod.'!QS71+'Daily-Prod.'!QJ71+'Daily-Prod.'!QA71+'Daily-Prod.'!PR71+'Daily-Prod.'!PI71+'Daily-Prod.'!OZ71+'Daily-Prod.'!OQ71+'Daily-Prod.'!OH71+'Daily-Prod.'!NY71+'Daily-Prod.'!NP71+'Daily-Prod.'!NG71+'Daily-Prod.'!MX71+'Daily-Prod.'!MO71+'Daily-Prod.'!MF71+'Daily-Prod.'!LW71+'Daily-Prod.'!LN71+'Daily-Prod.'!LE71+'Daily-Prod.'!KV71+'Daily-Prod.'!KM71+'Daily-Prod.'!KD71+'Daily-Prod.'!JU71+'Daily-Prod.'!JL71)/O71,"")</f>
        <v/>
      </c>
      <c r="M71" s="475" t="str">
        <f>IFERROR(('Daily-Prod.'!TW71+'Daily-Prod.'!TN71+'Daily-Prod.'!TE71+'Daily-Prod.'!SV71+'Daily-Prod.'!SM71+'Daily-Prod.'!SD71+'Daily-Prod.'!RU71+'Daily-Prod.'!RL71+'Daily-Prod.'!RC71+'Daily-Prod.'!QT71+'Daily-Prod.'!QK71+'Daily-Prod.'!QB71+'Daily-Prod.'!PS71+'Daily-Prod.'!PJ71+'Daily-Prod.'!PA71+'Daily-Prod.'!OR71+'Daily-Prod.'!OI71+'Daily-Prod.'!NZ71+'Daily-Prod.'!NQ71+'Daily-Prod.'!NH71+'Daily-Prod.'!MY71+'Daily-Prod.'!MP71+'Daily-Prod.'!MG71+'Daily-Prod.'!LX71+'Daily-Prod.'!LO71+'Daily-Prod.'!LF71+'Daily-Prod.'!KW71+'Daily-Prod.'!KN71+'Daily-Prod.'!KE71+'Daily-Prod.'!JV71+'Daily-Prod.'!JM71)/O71,"")</f>
        <v/>
      </c>
      <c r="N71" s="475" t="str">
        <f>IFERROR(('Daily-Prod.'!TY71+'Daily-Prod.'!TP71+'Daily-Prod.'!TG71+'Daily-Prod.'!SX71+'Daily-Prod.'!SO71+'Daily-Prod.'!SF71+'Daily-Prod.'!RW71+'Daily-Prod.'!RN71+'Daily-Prod.'!RE71+'Daily-Prod.'!QV71+'Daily-Prod.'!QM71+'Daily-Prod.'!QD71+'Daily-Prod.'!PU71+'Daily-Prod.'!PL71+'Daily-Prod.'!PC71+'Daily-Prod.'!OT71+'Daily-Prod.'!OK71+'Daily-Prod.'!OB71+'Daily-Prod.'!NS71+'Daily-Prod.'!NJ71+'Daily-Prod.'!NA71+'Daily-Prod.'!MR71+'Daily-Prod.'!MI71+'Daily-Prod.'!LZ71+'Daily-Prod.'!LQ71+'Daily-Prod.'!LH71+'Daily-Prod.'!KY71+'Daily-Prod.'!KP71+'Daily-Prod.'!KG71+'Daily-Prod.'!JX71+'Daily-Prod.'!JO71+'Daily-Prod.'!TZ71+'Daily-Prod.'!TQ71+'Daily-Prod.'!TH71+'Daily-Prod.'!SY71+'Daily-Prod.'!SP71+'Daily-Prod.'!SG71+'Daily-Prod.'!RX71+'Daily-Prod.'!RO71+'Daily-Prod.'!RF71+'Daily-Prod.'!QW71+'Daily-Prod.'!QN71+'Daily-Prod.'!QE71+'Daily-Prod.'!PV71+'Daily-Prod.'!PM71+'Daily-Prod.'!PD71+'Daily-Prod.'!OU71+'Daily-Prod.'!OL71+'Daily-Prod.'!OC71+'Daily-Prod.'!NT71+'Daily-Prod.'!NK71+'Daily-Prod.'!NB71+'Daily-Prod.'!MS71+'Daily-Prod.'!MJ71+'Daily-Prod.'!MA71+'Daily-Prod.'!LR71+'Daily-Prod.'!LI71+'Daily-Prod.'!KZ71+'Daily-Prod.'!KQ71+'Daily-Prod.'!KH71+'Daily-Prod.'!JY71+'Daily-Prod.'!JP71)/O71,"")</f>
        <v/>
      </c>
      <c r="O71" s="496">
        <f>IFERROR(('Daily-Prod.'!UA71+'Daily-Prod.'!TR71+'Daily-Prod.'!TI71+'Daily-Prod.'!SZ71+'Daily-Prod.'!SQ71+'Daily-Prod.'!SH71+'Daily-Prod.'!RY71+'Daily-Prod.'!RP71+'Daily-Prod.'!RG71+'Daily-Prod.'!QX71+'Daily-Prod.'!QO71+'Daily-Prod.'!QF71+'Daily-Prod.'!PW71+'Daily-Prod.'!PN71+'Daily-Prod.'!PE71+'Daily-Prod.'!OV71+'Daily-Prod.'!OM71+'Daily-Prod.'!OD71+'Daily-Prod.'!NU71+'Daily-Prod.'!NL71+'Daily-Prod.'!NC71+'Daily-Prod.'!MT71+'Daily-Prod.'!MK71+'Daily-Prod.'!MB71+'Daily-Prod.'!LS71+'Daily-Prod.'!LJ71+'Daily-Prod.'!LA71+'Daily-Prod.'!KR71+'Daily-Prod.'!KI71+'Daily-Prod.'!JZ71+'Daily-Prod.'!JQ71),"")</f>
        <v>0</v>
      </c>
      <c r="P71" s="561"/>
      <c r="Q71" s="562"/>
      <c r="R71" s="563"/>
      <c r="S71" s="67" t="str">
        <f>IFERROR(AVERAGE('Daily-Prod.'!TR71,'Daily-Prod.'!UA71,'Daily-Prod.'!TI71,'Daily-Prod.'!SZ71,'Daily-Prod.'!SQ71,'Daily-Prod.'!SH71,'Daily-Prod.'!RY71,'Daily-Prod.'!RP71,'Daily-Prod.'!RG71,'Daily-Prod.'!QX71,'Daily-Prod.'!QO71,'Daily-Prod.'!QF71,'Daily-Prod.'!PW71,'Daily-Prod.'!PN71,'Daily-Prod.'!PE71,'Daily-Prod.'!OV71,'Daily-Prod.'!OM71,'Daily-Prod.'!OD71,'Daily-Prod.'!NU71,'Daily-Prod.'!NL71,'Daily-Prod.'!NC71,'Daily-Prod.'!MT71,'Daily-Prod.'!MK71,'Daily-Prod.'!MB71,'Daily-Prod.'!LS71,'Daily-Prod.'!LJ71,'Daily-Prod.'!LA71,'Daily-Prod.'!KR71,'Daily-Prod.'!KI71,'Daily-Prod.'!JZ71),"")</f>
        <v/>
      </c>
      <c r="T71" s="175"/>
      <c r="U71" s="171"/>
      <c r="V71" s="66">
        <f>IFERROR(('Daily-Prod.'!ADN71+'Daily-Prod.'!ADE71+'Daily-Prod.'!ACV71+'Daily-Prod.'!ACM71+'Daily-Prod.'!ACD71+'Daily-Prod.'!ABU71+'Daily-Prod.'!ABL71+'Daily-Prod.'!ABC71+'Daily-Prod.'!AAT71+'Daily-Prod.'!AAK71+'Daily-Prod.'!AAB71+'Daily-Prod.'!ZS71+'Daily-Prod.'!ZJ71+'Daily-Prod.'!ZA71+'Daily-Prod.'!YR71+'Daily-Prod.'!YI71+'Daily-Prod.'!XZ71+'Daily-Prod.'!XQ71+'Daily-Prod.'!XH71+'Daily-Prod.'!WY71+'Daily-Prod.'!WP71+'Daily-Prod.'!WG71+'Daily-Prod.'!VX71+'Daily-Prod.'!VO71+'Daily-Prod.'!VF71+'Daily-Prod.'!UW71+'Daily-Prod.'!UN71+'Daily-Prod.'!UE71)/Y71,"")</f>
        <v>0.75</v>
      </c>
      <c r="W71" s="475">
        <f>IFERROR(('Daily-Prod.'!ADO71+'Daily-Prod.'!ADF71+'Daily-Prod.'!ACW71+'Daily-Prod.'!ACN71+'Daily-Prod.'!ACE71+'Daily-Prod.'!ABV71+'Daily-Prod.'!ABM71+'Daily-Prod.'!ABD71+'Daily-Prod.'!AAU71+'Daily-Prod.'!AAL71+'Daily-Prod.'!AAC71+'Daily-Prod.'!ZT71+'Daily-Prod.'!ZK71+'Daily-Prod.'!ZB71+'Daily-Prod.'!YS71+'Daily-Prod.'!YJ71+'Daily-Prod.'!YA71+'Daily-Prod.'!XR71+'Daily-Prod.'!XI71+'Daily-Prod.'!WZ71+'Daily-Prod.'!WQ71+'Daily-Prod.'!WH71+'Daily-Prod.'!VY71+'Daily-Prod.'!VP71+'Daily-Prod.'!VG71+'Daily-Prod.'!UX71+'Daily-Prod.'!UO71+'Daily-Prod.'!UF71)/Y71,"")</f>
        <v>0</v>
      </c>
      <c r="X71" s="475">
        <f>IFERROR(('Daily-Prod.'!ADR71+'Daily-Prod.'!ADI71+'Daily-Prod.'!ACZ71+'Daily-Prod.'!ACQ71+'Daily-Prod.'!ACH71+'Daily-Prod.'!ABY71+'Daily-Prod.'!ABP71+'Daily-Prod.'!ABG71+'Daily-Prod.'!AAX71+'Daily-Prod.'!AAO71+'Daily-Prod.'!AAF71+'Daily-Prod.'!ZW71+'Daily-Prod.'!ZN71+'Daily-Prod.'!ZE71+'Daily-Prod.'!YV71+'Daily-Prod.'!YM71+'Daily-Prod.'!YD71+'Daily-Prod.'!XU71+'Daily-Prod.'!XL71+'Daily-Prod.'!XC71+'Daily-Prod.'!WT71+'Daily-Prod.'!WK71+'Daily-Prod.'!WB71+'Daily-Prod.'!VS71+'Daily-Prod.'!VJ71+'Daily-Prod.'!VA71+'Daily-Prod.'!UR71+'Daily-Prod.'!UI71+'Daily-Prod.'!ADQ71+'Daily-Prod.'!ADH71+'Daily-Prod.'!ACY71+'Daily-Prod.'!ACP71+'Daily-Prod.'!ACG71+'Daily-Prod.'!ABX71+'Daily-Prod.'!ABO71+'Daily-Prod.'!ABF71+'Daily-Prod.'!AAW71+'Daily-Prod.'!AAN71+'Daily-Prod.'!AAE71+'Daily-Prod.'!ZV71+'Daily-Prod.'!ZM71+'Daily-Prod.'!ZD71+'Daily-Prod.'!YU71+'Daily-Prod.'!YL71+'Daily-Prod.'!YC71+'Daily-Prod.'!XT71+'Daily-Prod.'!XK71+'Daily-Prod.'!XB71+'Daily-Prod.'!WS71+'Daily-Prod.'!WJ71+'Daily-Prod.'!WA71+'Daily-Prod.'!VR71+'Daily-Prod.'!VI71+'Daily-Prod.'!UZ71+'Daily-Prod.'!UQ71+'Daily-Prod.'!UH71)/Y71,"")</f>
        <v>0.25</v>
      </c>
      <c r="Y71" s="496">
        <f>IFERROR(('Daily-Prod.'!ADS71+'Daily-Prod.'!ADJ71+'Daily-Prod.'!ADA71+'Daily-Prod.'!ACR71+'Daily-Prod.'!ACI71+'Daily-Prod.'!ABZ71+'Daily-Prod.'!ABQ71+'Daily-Prod.'!ABH71+'Daily-Prod.'!AAY71+'Daily-Prod.'!AAP71+'Daily-Prod.'!AAG71+'Daily-Prod.'!ZX71+'Daily-Prod.'!ZO71+'Daily-Prod.'!ZF71+'Daily-Prod.'!YW71+'Daily-Prod.'!YN71+'Daily-Prod.'!YE71+'Daily-Prod.'!XV71+'Daily-Prod.'!XM71+'Daily-Prod.'!XD71+'Daily-Prod.'!WU71+'Daily-Prod.'!WL71+'Daily-Prod.'!WC71+'Daily-Prod.'!VT71+'Daily-Prod.'!VK71+'Daily-Prod.'!VB71+'Daily-Prod.'!US71+'Daily-Prod.'!UJ71),"")</f>
        <v>4</v>
      </c>
      <c r="Z71" s="166"/>
      <c r="AA71" s="168"/>
      <c r="AB71" s="171"/>
      <c r="AC71" s="67">
        <f>IFERROR(AVERAGE('Daily-Prod.'!ADS71,'Daily-Prod.'!ADJ71,'Daily-Prod.'!ADA71,'Daily-Prod.'!ACR71,'Daily-Prod.'!ACI71,'Daily-Prod.'!ABZ71,'Daily-Prod.'!ABQ71,'Daily-Prod.'!ABH71,'Daily-Prod.'!AAY71,'Daily-Prod.'!AAP71,'Daily-Prod.'!AAG71,'Daily-Prod.'!ZX71,'Daily-Prod.'!ZO71,'Daily-Prod.'!ZF71,'Daily-Prod.'!YW71,'Daily-Prod.'!YN71,'Daily-Prod.'!YE71,'Daily-Prod.'!XV71,'Daily-Prod.'!XM71,'Daily-Prod.'!XD71,'Daily-Prod.'!WU71,'Daily-Prod.'!WL71,'Daily-Prod.'!WC71,'Daily-Prod.'!VT71,'Daily-Prod.'!VK71,'Daily-Prod.'!VB71,'Daily-Prod.'!US71,'Daily-Prod.'!UJ71),"")</f>
        <v>1.3333333333333333</v>
      </c>
      <c r="AD71" s="175"/>
      <c r="AE71" s="171"/>
      <c r="AF71" s="66">
        <f>IFERROR(('Daily-Prod.'!AOG71+'Daily-Prod.'!ANX71+'Daily-Prod.'!ANO71+'Daily-Prod.'!ANF71+'Daily-Prod.'!AMW71+'Daily-Prod.'!AMN71+'Daily-Prod.'!AME71+'Daily-Prod.'!ALV71+'Daily-Prod.'!ALM71+'Daily-Prod.'!ALD71+'Daily-Prod.'!AKU71+'Daily-Prod.'!AKL71+'Daily-Prod.'!AKC71+'Daily-Prod.'!AJT71+'Daily-Prod.'!AJK71+'Daily-Prod.'!AJB71+'Daily-Prod.'!AIS71+'Daily-Prod.'!AIJ71+'Daily-Prod.'!AIA71+'Daily-Prod.'!AHR71+'Daily-Prod.'!AHI71+'Daily-Prod.'!AGZ71+'Daily-Prod.'!AGQ71+'Daily-Prod.'!AGH71+'Daily-Prod.'!AFY71+'Daily-Prod.'!AFP71+'Daily-Prod.'!AFG71+'Daily-Prod.'!AEX71+'Daily-Prod.'!AEO71+'Daily-Prod.'!AEF71+'Daily-Prod.'!ADW71)/AI71,"")</f>
        <v>0.42857142857142855</v>
      </c>
      <c r="AG71" s="475">
        <f>IFERROR(('Daily-Prod.'!AOH71+'Daily-Prod.'!ANY71+'Daily-Prod.'!ANP71+'Daily-Prod.'!ANG71+'Daily-Prod.'!AMX71+'Daily-Prod.'!AMO71+'Daily-Prod.'!AMF71+'Daily-Prod.'!ALW71+'Daily-Prod.'!ALN71+'Daily-Prod.'!ALE71+'Daily-Prod.'!AKV71+'Daily-Prod.'!AKM71+'Daily-Prod.'!AKD71+'Daily-Prod.'!AJU71+'Daily-Prod.'!AJL71+'Daily-Prod.'!AJC71+'Daily-Prod.'!AIT71+'Daily-Prod.'!AIK71+'Daily-Prod.'!AIB71+'Daily-Prod.'!AHS71+'Daily-Prod.'!AHJ71+'Daily-Prod.'!AHA71+'Daily-Prod.'!AGR71+'Daily-Prod.'!AGI71+'Daily-Prod.'!AFZ71+'Daily-Prod.'!AFQ71+'Daily-Prod.'!AFH71+'Daily-Prod.'!AEY71+'Daily-Prod.'!AEP71+'Daily-Prod.'!AEG71+'Daily-Prod.'!ADX71)/AI71,"")</f>
        <v>0.14285714285714285</v>
      </c>
      <c r="AH71" s="475">
        <f>IFERROR(('Daily-Prod.'!AOK71+'Daily-Prod.'!AOB71+'Daily-Prod.'!ANS71+'Daily-Prod.'!ANJ71+'Daily-Prod.'!ANA71+'Daily-Prod.'!AMR71+'Daily-Prod.'!AMI71+'Daily-Prod.'!ALZ71+'Daily-Prod.'!ALQ71+'Daily-Prod.'!ALH71+'Daily-Prod.'!AKY71+'Daily-Prod.'!AKP71+'Daily-Prod.'!AKG71+'Daily-Prod.'!AJX71+'Daily-Prod.'!AJO71+'Daily-Prod.'!AJF71+'Daily-Prod.'!AIW71+'Daily-Prod.'!AIN71+'Daily-Prod.'!AIE71+'Daily-Prod.'!AHV71+'Daily-Prod.'!AHM71+'Daily-Prod.'!AHD71+'Daily-Prod.'!AGU71+'Daily-Prod.'!AGL71+'Daily-Prod.'!AGC71+'Daily-Prod.'!AFT71+'Daily-Prod.'!AFK71+'Daily-Prod.'!AFB71+'Daily-Prod.'!AES71+'Daily-Prod.'!AEJ71+'Daily-Prod.'!AEA71+'Daily-Prod.'!AOJ71+'Daily-Prod.'!AOA71+'Daily-Prod.'!ANR71+'Daily-Prod.'!ANI71+'Daily-Prod.'!AMZ71+'Daily-Prod.'!AMQ71+'Daily-Prod.'!AMH71+'Daily-Prod.'!ALY71+'Daily-Prod.'!ALP71+'Daily-Prod.'!ALG71+'Daily-Prod.'!AKX71+'Daily-Prod.'!AKO71+'Daily-Prod.'!AKF71+'Daily-Prod.'!AJW71+'Daily-Prod.'!AJN71+'Daily-Prod.'!AJE71+'Daily-Prod.'!AIV71+'Daily-Prod.'!AIM71+'Daily-Prod.'!AID71+'Daily-Prod.'!AHU71+'Daily-Prod.'!AHL71+'Daily-Prod.'!AHC71+'Daily-Prod.'!AGT71+'Daily-Prod.'!AGK71+'Daily-Prod.'!AGB71+'Daily-Prod.'!AFS71+'Daily-Prod.'!AFJ71+'Daily-Prod.'!AFA71+'Daily-Prod.'!AER71+'Daily-Prod.'!AEI71+'Daily-Prod.'!ADZ71)/AI71,"")</f>
        <v>0.42857142857142855</v>
      </c>
      <c r="AI71" s="496">
        <f>IFERROR(('Daily-Prod.'!AOL71+'Daily-Prod.'!AOC71+'Daily-Prod.'!ANT71+'Daily-Prod.'!ANK71+'Daily-Prod.'!ANB71+'Daily-Prod.'!AMS71+'Daily-Prod.'!AMJ71+'Daily-Prod.'!AMA71+'Daily-Prod.'!ALR71+'Daily-Prod.'!ALI71+'Daily-Prod.'!AKZ71+'Daily-Prod.'!AKQ71+'Daily-Prod.'!AKH71+'Daily-Prod.'!AJY71+'Daily-Prod.'!AJP71+'Daily-Prod.'!AJG71+'Daily-Prod.'!AIX71+'Daily-Prod.'!AIO71+'Daily-Prod.'!AIF71+'Daily-Prod.'!AHW71+'Daily-Prod.'!AHN71+'Daily-Prod.'!AHE71+'Daily-Prod.'!AGV71+'Daily-Prod.'!AGM71+'Daily-Prod.'!AGD71+'Daily-Prod.'!AFU71+'Daily-Prod.'!AFL71+'Daily-Prod.'!AFC71+'Daily-Prod.'!AET71+'Daily-Prod.'!AEK71+'Daily-Prod.'!AEB71),"")</f>
        <v>7</v>
      </c>
      <c r="AJ71" s="166"/>
      <c r="AK71" s="168"/>
      <c r="AL71" s="171"/>
      <c r="AM71" s="67">
        <f>IFERROR(AVERAGE('Daily-Prod.'!AOL71,'Daily-Prod.'!AOC71,'Daily-Prod.'!ANT71,'Daily-Prod.'!ANK71,'Daily-Prod.'!ANB71,'Daily-Prod.'!AMS71,'Daily-Prod.'!AMJ71,'Daily-Prod.'!AMA71,'Daily-Prod.'!ALR71,'Daily-Prod.'!ALI71,'Daily-Prod.'!AKZ71,'Daily-Prod.'!AKQ71,'Daily-Prod.'!AKH71,'Daily-Prod.'!AJY71,'Daily-Prod.'!AJP71,'Daily-Prod.'!AJG71,'Daily-Prod.'!AIX71,'Daily-Prod.'!AIO71,'Daily-Prod.'!AIF71,'Daily-Prod.'!AHW71,'Daily-Prod.'!AHN71,'Daily-Prod.'!AHE71,'Daily-Prod.'!AGV71,'Daily-Prod.'!AGM71,'Daily-Prod.'!AGD71,'Daily-Prod.'!AFU71,'Daily-Prod.'!AFL71,'Daily-Prod.'!AFC71,'Daily-Prod.'!AET71,'Daily-Prod.'!AEK71,'Daily-Prod.'!AEB71),"")</f>
        <v>1.75</v>
      </c>
      <c r="AN71" s="175" t="str">
        <f>IFERROR(AVERAGE('Daily-Prod.'!BIV71,'Daily-Prod.'!BIM71,'Daily-Prod.'!BID71,'Daily-Prod.'!BHU71,'Daily-Prod.'!BHL71,'Daily-Prod.'!BHC71,'Daily-Prod.'!BGT71,'Daily-Prod.'!BGK71,'Daily-Prod.'!BGB71,'Daily-Prod.'!BFS71,'Daily-Prod.'!BFJ71,'Daily-Prod.'!BFA71,'Daily-Prod.'!BER71,'Daily-Prod.'!BEI71,'Daily-Prod.'!BDZ71,'Daily-Prod.'!BDQ71,'Daily-Prod.'!BDH71,'Daily-Prod.'!BCY71,'Daily-Prod.'!BCP71,'Daily-Prod.'!BCG71,'Daily-Prod.'!BBX71,'Daily-Prod.'!BBO71,'Daily-Prod.'!BBF71,'Daily-Prod.'!BAW71,'Daily-Prod.'!BAN71,'Daily-Prod.'!BAE71,'Daily-Prod.'!AZV71,'Daily-Prod.'!AZM71,'Daily-Prod.'!AZD71,'Daily-Prod.'!AYU71),"")</f>
        <v/>
      </c>
      <c r="AO71" s="171" t="str">
        <f>IFERROR(AVERAGE('Daily-Prod.'!BIW71,'Daily-Prod.'!BIN71,'Daily-Prod.'!BIE71,'Daily-Prod.'!BHV71,'Daily-Prod.'!BHM71,'Daily-Prod.'!BHD71,'Daily-Prod.'!BGU71,'Daily-Prod.'!BGL71,'Daily-Prod.'!BGC71,'Daily-Prod.'!BFT71,'Daily-Prod.'!BFK71,'Daily-Prod.'!BFB71,'Daily-Prod.'!BES71,'Daily-Prod.'!BEJ71,'Daily-Prod.'!BEA71,'Daily-Prod.'!BDR71,'Daily-Prod.'!BDI71,'Daily-Prod.'!BCZ71,'Daily-Prod.'!BCQ71,'Daily-Prod.'!BCH71,'Daily-Prod.'!BBY71,'Daily-Prod.'!BBP71,'Daily-Prod.'!BBG71,'Daily-Prod.'!BAX71,'Daily-Prod.'!BAO71,'Daily-Prod.'!BAF71,'Daily-Prod.'!AZW71,'Daily-Prod.'!AZN71,'Daily-Prod.'!AZE71,'Daily-Prod.'!AYV71),"")</f>
        <v/>
      </c>
    </row>
    <row r="72" spans="1:72" ht="13.5">
      <c r="A72" s="462" t="s">
        <v>183</v>
      </c>
      <c r="B72" s="66" t="str">
        <f>IFERROR(('Daily-Prod.'!JC72+'Daily-Prod.'!IT72+'Daily-Prod.'!IK72+'Daily-Prod.'!IB72+'Daily-Prod.'!HS72+'Daily-Prod.'!HJ72+'Daily-Prod.'!HA72+'Daily-Prod.'!GR72+'Daily-Prod.'!GI72+'Daily-Prod.'!FZ72+'Daily-Prod.'!FQ72+'Daily-Prod.'!FH72+'Daily-Prod.'!EY72+'Daily-Prod.'!EP72+'Daily-Prod.'!EG72+'Daily-Prod.'!DX72+'Daily-Prod.'!DO72+'Daily-Prod.'!DF72+'Daily-Prod.'!CW72+'Daily-Prod.'!CN72+'Daily-Prod.'!CE72+'Daily-Prod.'!BV72+'Daily-Prod.'!BM72+'Daily-Prod.'!BD72+'Daily-Prod.'!AU72+'Daily-Prod.'!AL72+'Daily-Prod.'!AC72+'Daily-Prod.'!T72+'Daily-Prod.'!K72+'Daily-Prod.'!B72)/E72,"")</f>
        <v/>
      </c>
      <c r="C72" s="475" t="str">
        <f>IFERROR(('Daily-Prod.'!JD72+'Daily-Prod.'!IU72+'Daily-Prod.'!IL72+'Daily-Prod.'!IC72+'Daily-Prod.'!HT72+'Daily-Prod.'!HK72+'Daily-Prod.'!HB72+'Daily-Prod.'!GS72+'Daily-Prod.'!GJ72+'Daily-Prod.'!GA72+'Daily-Prod.'!FR72+'Daily-Prod.'!FI72+'Daily-Prod.'!EZ72+'Daily-Prod.'!EQ72+'Daily-Prod.'!EH72+'Daily-Prod.'!DY72+'Daily-Prod.'!DP72+'Daily-Prod.'!DG72+'Daily-Prod.'!CX72+'Daily-Prod.'!CO72+'Daily-Prod.'!CF72+'Daily-Prod.'!BW72+'Daily-Prod.'!BN72+'Daily-Prod.'!BE72+'Daily-Prod.'!AV72+'Daily-Prod.'!AM72+'Daily-Prod.'!AD72+'Daily-Prod.'!U72+'Daily-Prod.'!L72+'Daily-Prod.'!C72)/E72,"")</f>
        <v/>
      </c>
      <c r="D72" s="475" t="str">
        <f>IFERROR(('Daily-Prod.'!JF72+'Daily-Prod.'!IW72+'Daily-Prod.'!IN72+'Daily-Prod.'!IE72+'Daily-Prod.'!HV72+'Daily-Prod.'!HM72+'Daily-Prod.'!HD72+'Daily-Prod.'!GU72+'Daily-Prod.'!GL72+'Daily-Prod.'!GC72+'Daily-Prod.'!FT72+'Daily-Prod.'!FK72+'Daily-Prod.'!FB72+'Daily-Prod.'!ES72+'Daily-Prod.'!EJ72+'Daily-Prod.'!EA72+'Daily-Prod.'!DR72+'Daily-Prod.'!DI72+'Daily-Prod.'!CZ72+'Daily-Prod.'!CQ72+'Daily-Prod.'!CH72+'Daily-Prod.'!BY72+'Daily-Prod.'!BP72+'Daily-Prod.'!BG72+'Daily-Prod.'!AX72+'Daily-Prod.'!AO72+'Daily-Prod.'!AF72+'Daily-Prod.'!W72+'Daily-Prod.'!N72+'Daily-Prod.'!E72+'Daily-Prod.'!JG72+'Daily-Prod.'!IX72+'Daily-Prod.'!IO72+'Daily-Prod.'!IF72+'Daily-Prod.'!HW72+'Daily-Prod.'!HN72+'Daily-Prod.'!HE72+'Daily-Prod.'!GV72+'Daily-Prod.'!GM72+'Daily-Prod.'!GD72+'Daily-Prod.'!FU72+'Daily-Prod.'!FL72+'Daily-Prod.'!FC72+'Daily-Prod.'!ET72+'Daily-Prod.'!EK72+'Daily-Prod.'!EB72+'Daily-Prod.'!DS72+'Daily-Prod.'!DJ72+'Daily-Prod.'!DA72+'Daily-Prod.'!CR72+'Daily-Prod.'!CI72+'Daily-Prod.'!BZ72+'Daily-Prod.'!BQ72+'Daily-Prod.'!BH72+'Daily-Prod.'!AY72+'Daily-Prod.'!AP72+'Daily-Prod.'!AG72+'Daily-Prod.'!X72+'Daily-Prod.'!O72+'Daily-Prod.'!F72)/E72,"")</f>
        <v/>
      </c>
      <c r="E72" s="496">
        <f>IFERROR(('Daily-Prod.'!JH72+'Daily-Prod.'!IY72+'Daily-Prod.'!IP72+'Daily-Prod.'!IG72+'Daily-Prod.'!HX72+'Daily-Prod.'!HO72+'Daily-Prod.'!HF72+'Daily-Prod.'!GW72+'Daily-Prod.'!GN72+'Daily-Prod.'!GE72+'Daily-Prod.'!FV72+'Daily-Prod.'!FM72+'Daily-Prod.'!FD72+'Daily-Prod.'!EU72+'Daily-Prod.'!EL72+'Daily-Prod.'!EC72+'Daily-Prod.'!DT72+'Daily-Prod.'!DK72+'Daily-Prod.'!DB72+'Daily-Prod.'!CS72+'Daily-Prod.'!CJ72+'Daily-Prod.'!CA72+'Daily-Prod.'!BR72+'Daily-Prod.'!BI72+'Daily-Prod.'!AZ72+'Daily-Prod.'!AQ72+'Daily-Prod.'!AH72+'Daily-Prod.'!Y72+'Daily-Prod.'!P72+'Daily-Prod.'!G72),"")</f>
        <v>0</v>
      </c>
      <c r="F72" s="166"/>
      <c r="G72" s="168"/>
      <c r="H72" s="171"/>
      <c r="I72" s="378" t="str">
        <f>IFERROR(AVERAGE('Daily-Prod.'!JH72,'Daily-Prod.'!IY72,'Daily-Prod.'!IP72,'Daily-Prod.'!IG72,'Daily-Prod.'!HX72,'Daily-Prod.'!HO72,'Daily-Prod.'!HF72,'Daily-Prod.'!GW72,'Daily-Prod.'!GN72,'Daily-Prod.'!GE72,'Daily-Prod.'!FV72,'Daily-Prod.'!FM72,'Daily-Prod.'!FD72,'Daily-Prod.'!EU72,'Daily-Prod.'!EL72,'Daily-Prod.'!EC72,'Daily-Prod.'!DT72,'Daily-Prod.'!DK72,'Daily-Prod.'!DB72,'Daily-Prod.'!CS72,'Daily-Prod.'!CJ72,'Daily-Prod.'!CA72,'Daily-Prod.'!BR72,'Daily-Prod.'!BI72,'Daily-Prod.'!AZ72,'Daily-Prod.'!AQ72,'Daily-Prod.'!AH72,'Daily-Prod.'!Y72,'Daily-Prod.'!P72,'Daily-Prod.'!G72),"")</f>
        <v/>
      </c>
      <c r="J72" s="175"/>
      <c r="K72" s="516"/>
      <c r="L72" s="66" t="str">
        <f>IFERROR(('Daily-Prod.'!TV72+'Daily-Prod.'!TM72+'Daily-Prod.'!TD72+'Daily-Prod.'!SU72+'Daily-Prod.'!SL72+'Daily-Prod.'!SC72+'Daily-Prod.'!RT72+'Daily-Prod.'!RK72+'Daily-Prod.'!RB72+'Daily-Prod.'!QS72+'Daily-Prod.'!QJ72+'Daily-Prod.'!QA72+'Daily-Prod.'!PR72+'Daily-Prod.'!PI72+'Daily-Prod.'!OZ72+'Daily-Prod.'!OQ72+'Daily-Prod.'!OH72+'Daily-Prod.'!NY72+'Daily-Prod.'!NP72+'Daily-Prod.'!NG72+'Daily-Prod.'!MX72+'Daily-Prod.'!MO72+'Daily-Prod.'!MF72+'Daily-Prod.'!LW72+'Daily-Prod.'!LN72+'Daily-Prod.'!LE72+'Daily-Prod.'!KV72+'Daily-Prod.'!KM72+'Daily-Prod.'!KD72+'Daily-Prod.'!JU72+'Daily-Prod.'!JL72)/O72,"")</f>
        <v/>
      </c>
      <c r="M72" s="475" t="str">
        <f>IFERROR(('Daily-Prod.'!TW72+'Daily-Prod.'!TN72+'Daily-Prod.'!TE72+'Daily-Prod.'!SV72+'Daily-Prod.'!SM72+'Daily-Prod.'!SD72+'Daily-Prod.'!RU72+'Daily-Prod.'!RL72+'Daily-Prod.'!RC72+'Daily-Prod.'!QT72+'Daily-Prod.'!QK72+'Daily-Prod.'!QB72+'Daily-Prod.'!PS72+'Daily-Prod.'!PJ72+'Daily-Prod.'!PA72+'Daily-Prod.'!OR72+'Daily-Prod.'!OI72+'Daily-Prod.'!NZ72+'Daily-Prod.'!NQ72+'Daily-Prod.'!NH72+'Daily-Prod.'!MY72+'Daily-Prod.'!MP72+'Daily-Prod.'!MG72+'Daily-Prod.'!LX72+'Daily-Prod.'!LO72+'Daily-Prod.'!LF72+'Daily-Prod.'!KW72+'Daily-Prod.'!KN72+'Daily-Prod.'!KE72+'Daily-Prod.'!JV72+'Daily-Prod.'!JM72)/O72,"")</f>
        <v/>
      </c>
      <c r="N72" s="475" t="str">
        <f>IFERROR(('Daily-Prod.'!TY72+'Daily-Prod.'!TP72+'Daily-Prod.'!TG72+'Daily-Prod.'!SX72+'Daily-Prod.'!SO72+'Daily-Prod.'!SF72+'Daily-Prod.'!RW72+'Daily-Prod.'!RN72+'Daily-Prod.'!RE72+'Daily-Prod.'!QV72+'Daily-Prod.'!QM72+'Daily-Prod.'!QD72+'Daily-Prod.'!PU72+'Daily-Prod.'!PL72+'Daily-Prod.'!PC72+'Daily-Prod.'!OT72+'Daily-Prod.'!OK72+'Daily-Prod.'!OB72+'Daily-Prod.'!NS72+'Daily-Prod.'!NJ72+'Daily-Prod.'!NA72+'Daily-Prod.'!MR72+'Daily-Prod.'!MI72+'Daily-Prod.'!LZ72+'Daily-Prod.'!LQ72+'Daily-Prod.'!LH72+'Daily-Prod.'!KY72+'Daily-Prod.'!KP72+'Daily-Prod.'!KG72+'Daily-Prod.'!JX72+'Daily-Prod.'!JO72+'Daily-Prod.'!TZ72+'Daily-Prod.'!TQ72+'Daily-Prod.'!TH72+'Daily-Prod.'!SY72+'Daily-Prod.'!SP72+'Daily-Prod.'!SG72+'Daily-Prod.'!RX72+'Daily-Prod.'!RO72+'Daily-Prod.'!RF72+'Daily-Prod.'!QW72+'Daily-Prod.'!QN72+'Daily-Prod.'!QE72+'Daily-Prod.'!PV72+'Daily-Prod.'!PM72+'Daily-Prod.'!PD72+'Daily-Prod.'!OU72+'Daily-Prod.'!OL72+'Daily-Prod.'!OC72+'Daily-Prod.'!NT72+'Daily-Prod.'!NK72+'Daily-Prod.'!NB72+'Daily-Prod.'!MS72+'Daily-Prod.'!MJ72+'Daily-Prod.'!MA72+'Daily-Prod.'!LR72+'Daily-Prod.'!LI72+'Daily-Prod.'!KZ72+'Daily-Prod.'!KQ72+'Daily-Prod.'!KH72+'Daily-Prod.'!JY72+'Daily-Prod.'!JP72)/O72,"")</f>
        <v/>
      </c>
      <c r="O72" s="496">
        <f>IFERROR(('Daily-Prod.'!UA72+'Daily-Prod.'!TR72+'Daily-Prod.'!TI72+'Daily-Prod.'!SZ72+'Daily-Prod.'!SQ72+'Daily-Prod.'!SH72+'Daily-Prod.'!RY72+'Daily-Prod.'!RP72+'Daily-Prod.'!RG72+'Daily-Prod.'!QX72+'Daily-Prod.'!QO72+'Daily-Prod.'!QF72+'Daily-Prod.'!PW72+'Daily-Prod.'!PN72+'Daily-Prod.'!PE72+'Daily-Prod.'!OV72+'Daily-Prod.'!OM72+'Daily-Prod.'!OD72+'Daily-Prod.'!NU72+'Daily-Prod.'!NL72+'Daily-Prod.'!NC72+'Daily-Prod.'!MT72+'Daily-Prod.'!MK72+'Daily-Prod.'!MB72+'Daily-Prod.'!LS72+'Daily-Prod.'!LJ72+'Daily-Prod.'!LA72+'Daily-Prod.'!KR72+'Daily-Prod.'!KI72+'Daily-Prod.'!JZ72+'Daily-Prod.'!JQ72),"")</f>
        <v>0</v>
      </c>
      <c r="P72" s="561"/>
      <c r="Q72" s="562"/>
      <c r="R72" s="563"/>
      <c r="S72" s="67" t="str">
        <f>IFERROR(AVERAGE('Daily-Prod.'!TR72,'Daily-Prod.'!UA72,'Daily-Prod.'!TI72,'Daily-Prod.'!SZ72,'Daily-Prod.'!SQ72,'Daily-Prod.'!SH72,'Daily-Prod.'!RY72,'Daily-Prod.'!RP72,'Daily-Prod.'!RG72,'Daily-Prod.'!QX72,'Daily-Prod.'!QO72,'Daily-Prod.'!QF72,'Daily-Prod.'!PW72,'Daily-Prod.'!PN72,'Daily-Prod.'!PE72,'Daily-Prod.'!OV72,'Daily-Prod.'!OM72,'Daily-Prod.'!OD72,'Daily-Prod.'!NU72,'Daily-Prod.'!NL72,'Daily-Prod.'!NC72,'Daily-Prod.'!MT72,'Daily-Prod.'!MK72,'Daily-Prod.'!MB72,'Daily-Prod.'!LS72,'Daily-Prod.'!LJ72,'Daily-Prod.'!LA72,'Daily-Prod.'!KR72,'Daily-Prod.'!KI72,'Daily-Prod.'!JZ72),"")</f>
        <v/>
      </c>
      <c r="T72" s="175"/>
      <c r="U72" s="171"/>
      <c r="V72" s="66" t="str">
        <f>IFERROR(('Daily-Prod.'!ADN72+'Daily-Prod.'!ADE72+'Daily-Prod.'!ACV72+'Daily-Prod.'!ACM72+'Daily-Prod.'!ACD72+'Daily-Prod.'!ABU72+'Daily-Prod.'!ABL72+'Daily-Prod.'!ABC72+'Daily-Prod.'!AAT72+'Daily-Prod.'!AAK72+'Daily-Prod.'!AAB72+'Daily-Prod.'!ZS72+'Daily-Prod.'!ZJ72+'Daily-Prod.'!ZA72+'Daily-Prod.'!YR72+'Daily-Prod.'!YI72+'Daily-Prod.'!XZ72+'Daily-Prod.'!XQ72+'Daily-Prod.'!XH72+'Daily-Prod.'!WY72+'Daily-Prod.'!WP72+'Daily-Prod.'!WG72+'Daily-Prod.'!VX72+'Daily-Prod.'!VO72+'Daily-Prod.'!VF72+'Daily-Prod.'!UW72+'Daily-Prod.'!UN72+'Daily-Prod.'!UE72)/Y72,"")</f>
        <v/>
      </c>
      <c r="W72" s="475" t="str">
        <f>IFERROR(('Daily-Prod.'!ADO72+'Daily-Prod.'!ADF72+'Daily-Prod.'!ACW72+'Daily-Prod.'!ACN72+'Daily-Prod.'!ACE72+'Daily-Prod.'!ABV72+'Daily-Prod.'!ABM72+'Daily-Prod.'!ABD72+'Daily-Prod.'!AAU72+'Daily-Prod.'!AAL72+'Daily-Prod.'!AAC72+'Daily-Prod.'!ZT72+'Daily-Prod.'!ZK72+'Daily-Prod.'!ZB72+'Daily-Prod.'!YS72+'Daily-Prod.'!YJ72+'Daily-Prod.'!YA72+'Daily-Prod.'!XR72+'Daily-Prod.'!XI72+'Daily-Prod.'!WZ72+'Daily-Prod.'!WQ72+'Daily-Prod.'!WH72+'Daily-Prod.'!VY72+'Daily-Prod.'!VP72+'Daily-Prod.'!VG72+'Daily-Prod.'!UX72+'Daily-Prod.'!UO72+'Daily-Prod.'!UF72)/Y72,"")</f>
        <v/>
      </c>
      <c r="X72" s="475" t="str">
        <f>IFERROR(('Daily-Prod.'!ADR72+'Daily-Prod.'!ADI72+'Daily-Prod.'!ACZ72+'Daily-Prod.'!ACQ72+'Daily-Prod.'!ACH72+'Daily-Prod.'!ABY72+'Daily-Prod.'!ABP72+'Daily-Prod.'!ABG72+'Daily-Prod.'!AAX72+'Daily-Prod.'!AAO72+'Daily-Prod.'!AAF72+'Daily-Prod.'!ZW72+'Daily-Prod.'!ZN72+'Daily-Prod.'!ZE72+'Daily-Prod.'!YV72+'Daily-Prod.'!YM72+'Daily-Prod.'!YD72+'Daily-Prod.'!XU72+'Daily-Prod.'!XL72+'Daily-Prod.'!XC72+'Daily-Prod.'!WT72+'Daily-Prod.'!WK72+'Daily-Prod.'!WB72+'Daily-Prod.'!VS72+'Daily-Prod.'!VJ72+'Daily-Prod.'!VA72+'Daily-Prod.'!UR72+'Daily-Prod.'!UI72+'Daily-Prod.'!ADQ72+'Daily-Prod.'!ADH72+'Daily-Prod.'!ACY72+'Daily-Prod.'!ACP72+'Daily-Prod.'!ACG72+'Daily-Prod.'!ABX72+'Daily-Prod.'!ABO72+'Daily-Prod.'!ABF72+'Daily-Prod.'!AAW72+'Daily-Prod.'!AAN72+'Daily-Prod.'!AAE72+'Daily-Prod.'!ZV72+'Daily-Prod.'!ZM72+'Daily-Prod.'!ZD72+'Daily-Prod.'!YU72+'Daily-Prod.'!YL72+'Daily-Prod.'!YC72+'Daily-Prod.'!XT72+'Daily-Prod.'!XK72+'Daily-Prod.'!XB72+'Daily-Prod.'!WS72+'Daily-Prod.'!WJ72+'Daily-Prod.'!WA72+'Daily-Prod.'!VR72+'Daily-Prod.'!VI72+'Daily-Prod.'!UZ72+'Daily-Prod.'!UQ72+'Daily-Prod.'!UH72)/Y72,"")</f>
        <v/>
      </c>
      <c r="Y72" s="496">
        <f>IFERROR(('Daily-Prod.'!ADS72+'Daily-Prod.'!ADJ72+'Daily-Prod.'!ADA72+'Daily-Prod.'!ACR72+'Daily-Prod.'!ACI72+'Daily-Prod.'!ABZ72+'Daily-Prod.'!ABQ72+'Daily-Prod.'!ABH72+'Daily-Prod.'!AAY72+'Daily-Prod.'!AAP72+'Daily-Prod.'!AAG72+'Daily-Prod.'!ZX72+'Daily-Prod.'!ZO72+'Daily-Prod.'!ZF72+'Daily-Prod.'!YW72+'Daily-Prod.'!YN72+'Daily-Prod.'!YE72+'Daily-Prod.'!XV72+'Daily-Prod.'!XM72+'Daily-Prod.'!XD72+'Daily-Prod.'!WU72+'Daily-Prod.'!WL72+'Daily-Prod.'!WC72+'Daily-Prod.'!VT72+'Daily-Prod.'!VK72+'Daily-Prod.'!VB72+'Daily-Prod.'!US72+'Daily-Prod.'!UJ72),"")</f>
        <v>0</v>
      </c>
      <c r="Z72" s="166"/>
      <c r="AA72" s="168"/>
      <c r="AB72" s="171"/>
      <c r="AC72" s="67" t="str">
        <f>IFERROR(AVERAGE('Daily-Prod.'!ADS72,'Daily-Prod.'!ADJ72,'Daily-Prod.'!ADA72,'Daily-Prod.'!ACR72,'Daily-Prod.'!ACI72,'Daily-Prod.'!ABZ72,'Daily-Prod.'!ABQ72,'Daily-Prod.'!ABH72,'Daily-Prod.'!AAY72,'Daily-Prod.'!AAP72,'Daily-Prod.'!AAG72,'Daily-Prod.'!ZX72,'Daily-Prod.'!ZO72,'Daily-Prod.'!ZF72,'Daily-Prod.'!YW72,'Daily-Prod.'!YN72,'Daily-Prod.'!YE72,'Daily-Prod.'!XV72,'Daily-Prod.'!XM72,'Daily-Prod.'!XD72,'Daily-Prod.'!WU72,'Daily-Prod.'!WL72,'Daily-Prod.'!WC72,'Daily-Prod.'!VT72,'Daily-Prod.'!VK72,'Daily-Prod.'!VB72,'Daily-Prod.'!US72,'Daily-Prod.'!UJ72),"")</f>
        <v/>
      </c>
      <c r="AD72" s="175"/>
      <c r="AE72" s="171"/>
      <c r="AF72" s="66" t="str">
        <f>IFERROR(('Daily-Prod.'!AOG72+'Daily-Prod.'!ANX72+'Daily-Prod.'!ANO72+'Daily-Prod.'!ANF72+'Daily-Prod.'!AMW72+'Daily-Prod.'!AMN72+'Daily-Prod.'!AME72+'Daily-Prod.'!ALV72+'Daily-Prod.'!ALM72+'Daily-Prod.'!ALD72+'Daily-Prod.'!AKU72+'Daily-Prod.'!AKL72+'Daily-Prod.'!AKC72+'Daily-Prod.'!AJT72+'Daily-Prod.'!AJK72+'Daily-Prod.'!AJB72+'Daily-Prod.'!AIS72+'Daily-Prod.'!AIJ72+'Daily-Prod.'!AIA72+'Daily-Prod.'!AHR72+'Daily-Prod.'!AHI72+'Daily-Prod.'!AGZ72+'Daily-Prod.'!AGQ72+'Daily-Prod.'!AGH72+'Daily-Prod.'!AFY72+'Daily-Prod.'!AFP72+'Daily-Prod.'!AFG72+'Daily-Prod.'!AEX72+'Daily-Prod.'!AEO72+'Daily-Prod.'!AEF72+'Daily-Prod.'!ADW72)/AI72,"")</f>
        <v/>
      </c>
      <c r="AG72" s="475" t="str">
        <f>IFERROR(('Daily-Prod.'!AOH72+'Daily-Prod.'!ANY72+'Daily-Prod.'!ANP72+'Daily-Prod.'!ANG72+'Daily-Prod.'!AMX72+'Daily-Prod.'!AMO72+'Daily-Prod.'!AMF72+'Daily-Prod.'!ALW72+'Daily-Prod.'!ALN72+'Daily-Prod.'!ALE72+'Daily-Prod.'!AKV72+'Daily-Prod.'!AKM72+'Daily-Prod.'!AKD72+'Daily-Prod.'!AJU72+'Daily-Prod.'!AJL72+'Daily-Prod.'!AJC72+'Daily-Prod.'!AIT72+'Daily-Prod.'!AIK72+'Daily-Prod.'!AIB72+'Daily-Prod.'!AHS72+'Daily-Prod.'!AHJ72+'Daily-Prod.'!AHA72+'Daily-Prod.'!AGR72+'Daily-Prod.'!AGI72+'Daily-Prod.'!AFZ72+'Daily-Prod.'!AFQ72+'Daily-Prod.'!AFH72+'Daily-Prod.'!AEY72+'Daily-Prod.'!AEP72+'Daily-Prod.'!AEG72+'Daily-Prod.'!ADX72)/AI72,"")</f>
        <v/>
      </c>
      <c r="AH72" s="475" t="str">
        <f>IFERROR(('Daily-Prod.'!AOK72+'Daily-Prod.'!AOB72+'Daily-Prod.'!ANS72+'Daily-Prod.'!ANJ72+'Daily-Prod.'!ANA72+'Daily-Prod.'!AMR72+'Daily-Prod.'!AMI72+'Daily-Prod.'!ALZ72+'Daily-Prod.'!ALQ72+'Daily-Prod.'!ALH72+'Daily-Prod.'!AKY72+'Daily-Prod.'!AKP72+'Daily-Prod.'!AKG72+'Daily-Prod.'!AJX72+'Daily-Prod.'!AJO72+'Daily-Prod.'!AJF72+'Daily-Prod.'!AIW72+'Daily-Prod.'!AIN72+'Daily-Prod.'!AIE72+'Daily-Prod.'!AHV72+'Daily-Prod.'!AHM72+'Daily-Prod.'!AHD72+'Daily-Prod.'!AGU72+'Daily-Prod.'!AGL72+'Daily-Prod.'!AGC72+'Daily-Prod.'!AFT72+'Daily-Prod.'!AFK72+'Daily-Prod.'!AFB72+'Daily-Prod.'!AES72+'Daily-Prod.'!AEJ72+'Daily-Prod.'!AEA72+'Daily-Prod.'!AOJ72+'Daily-Prod.'!AOA72+'Daily-Prod.'!ANR72+'Daily-Prod.'!ANI72+'Daily-Prod.'!AMZ72+'Daily-Prod.'!AMQ72+'Daily-Prod.'!AMH72+'Daily-Prod.'!ALY72+'Daily-Prod.'!ALP72+'Daily-Prod.'!ALG72+'Daily-Prod.'!AKX72+'Daily-Prod.'!AKO72+'Daily-Prod.'!AKF72+'Daily-Prod.'!AJW72+'Daily-Prod.'!AJN72+'Daily-Prod.'!AJE72+'Daily-Prod.'!AIV72+'Daily-Prod.'!AIM72+'Daily-Prod.'!AID72+'Daily-Prod.'!AHU72+'Daily-Prod.'!AHL72+'Daily-Prod.'!AHC72+'Daily-Prod.'!AGT72+'Daily-Prod.'!AGK72+'Daily-Prod.'!AGB72+'Daily-Prod.'!AFS72+'Daily-Prod.'!AFJ72+'Daily-Prod.'!AFA72+'Daily-Prod.'!AER72+'Daily-Prod.'!AEI72+'Daily-Prod.'!ADZ72)/AI72,"")</f>
        <v/>
      </c>
      <c r="AI72" s="496">
        <f>IFERROR(('Daily-Prod.'!AOL72+'Daily-Prod.'!AOC72+'Daily-Prod.'!ANT72+'Daily-Prod.'!ANK72+'Daily-Prod.'!ANB72+'Daily-Prod.'!AMS72+'Daily-Prod.'!AMJ72+'Daily-Prod.'!AMA72+'Daily-Prod.'!ALR72+'Daily-Prod.'!ALI72+'Daily-Prod.'!AKZ72+'Daily-Prod.'!AKQ72+'Daily-Prod.'!AKH72+'Daily-Prod.'!AJY72+'Daily-Prod.'!AJP72+'Daily-Prod.'!AJG72+'Daily-Prod.'!AIX72+'Daily-Prod.'!AIO72+'Daily-Prod.'!AIF72+'Daily-Prod.'!AHW72+'Daily-Prod.'!AHN72+'Daily-Prod.'!AHE72+'Daily-Prod.'!AGV72+'Daily-Prod.'!AGM72+'Daily-Prod.'!AGD72+'Daily-Prod.'!AFU72+'Daily-Prod.'!AFL72+'Daily-Prod.'!AFC72+'Daily-Prod.'!AET72+'Daily-Prod.'!AEK72+'Daily-Prod.'!AEB72),"")</f>
        <v>0</v>
      </c>
      <c r="AJ72" s="166"/>
      <c r="AK72" s="168"/>
      <c r="AL72" s="171"/>
      <c r="AM72" s="67" t="str">
        <f>IFERROR(AVERAGE('Daily-Prod.'!AOL72,'Daily-Prod.'!AOC72,'Daily-Prod.'!ANT72,'Daily-Prod.'!ANK72,'Daily-Prod.'!ANB72,'Daily-Prod.'!AMS72,'Daily-Prod.'!AMJ72,'Daily-Prod.'!AMA72,'Daily-Prod.'!ALR72,'Daily-Prod.'!ALI72,'Daily-Prod.'!AKZ72,'Daily-Prod.'!AKQ72,'Daily-Prod.'!AKH72,'Daily-Prod.'!AJY72,'Daily-Prod.'!AJP72,'Daily-Prod.'!AJG72,'Daily-Prod.'!AIX72,'Daily-Prod.'!AIO72,'Daily-Prod.'!AIF72,'Daily-Prod.'!AHW72,'Daily-Prod.'!AHN72,'Daily-Prod.'!AHE72,'Daily-Prod.'!AGV72,'Daily-Prod.'!AGM72,'Daily-Prod.'!AGD72,'Daily-Prod.'!AFU72,'Daily-Prod.'!AFL72,'Daily-Prod.'!AFC72,'Daily-Prod.'!AET72,'Daily-Prod.'!AEK72,'Daily-Prod.'!AEB72),"")</f>
        <v/>
      </c>
      <c r="AN72" s="175" t="str">
        <f>IFERROR(AVERAGE('Daily-Prod.'!BIV72,'Daily-Prod.'!BIM72,'Daily-Prod.'!BID72,'Daily-Prod.'!BHU72,'Daily-Prod.'!BHL72,'Daily-Prod.'!BHC72,'Daily-Prod.'!BGT72,'Daily-Prod.'!BGK72,'Daily-Prod.'!BGB72,'Daily-Prod.'!BFS72,'Daily-Prod.'!BFJ72,'Daily-Prod.'!BFA72,'Daily-Prod.'!BER72,'Daily-Prod.'!BEI72,'Daily-Prod.'!BDZ72,'Daily-Prod.'!BDQ72,'Daily-Prod.'!BDH72,'Daily-Prod.'!BCY72,'Daily-Prod.'!BCP72,'Daily-Prod.'!BCG72,'Daily-Prod.'!BBX72,'Daily-Prod.'!BBO72,'Daily-Prod.'!BBF72,'Daily-Prod.'!BAW72,'Daily-Prod.'!BAN72,'Daily-Prod.'!BAE72,'Daily-Prod.'!AZV72,'Daily-Prod.'!AZM72,'Daily-Prod.'!AZD72,'Daily-Prod.'!AYU72),"")</f>
        <v/>
      </c>
      <c r="AO72" s="171" t="str">
        <f>IFERROR(AVERAGE('Daily-Prod.'!BIW72,'Daily-Prod.'!BIN72,'Daily-Prod.'!BIE72,'Daily-Prod.'!BHV72,'Daily-Prod.'!BHM72,'Daily-Prod.'!BHD72,'Daily-Prod.'!BGU72,'Daily-Prod.'!BGL72,'Daily-Prod.'!BGC72,'Daily-Prod.'!BFT72,'Daily-Prod.'!BFK72,'Daily-Prod.'!BFB72,'Daily-Prod.'!BES72,'Daily-Prod.'!BEJ72,'Daily-Prod.'!BEA72,'Daily-Prod.'!BDR72,'Daily-Prod.'!BDI72,'Daily-Prod.'!BCZ72,'Daily-Prod.'!BCQ72,'Daily-Prod.'!BCH72,'Daily-Prod.'!BBY72,'Daily-Prod.'!BBP72,'Daily-Prod.'!BBG72,'Daily-Prod.'!BAX72,'Daily-Prod.'!BAO72,'Daily-Prod.'!BAF72,'Daily-Prod.'!AZW72,'Daily-Prod.'!AZN72,'Daily-Prod.'!AZE72,'Daily-Prod.'!AYV72),"")</f>
        <v/>
      </c>
    </row>
    <row r="73" spans="1:72" ht="13.5">
      <c r="A73" s="462" t="s">
        <v>184</v>
      </c>
      <c r="B73" s="66">
        <f>IFERROR(('Daily-Prod.'!JC73+'Daily-Prod.'!IT73+'Daily-Prod.'!IK73+'Daily-Prod.'!IB73+'Daily-Prod.'!HS73+'Daily-Prod.'!HJ73+'Daily-Prod.'!HA73+'Daily-Prod.'!GR73+'Daily-Prod.'!GI73+'Daily-Prod.'!FZ73+'Daily-Prod.'!FQ73+'Daily-Prod.'!FH73+'Daily-Prod.'!EY73+'Daily-Prod.'!EP73+'Daily-Prod.'!EG73+'Daily-Prod.'!DX73+'Daily-Prod.'!DO73+'Daily-Prod.'!DF73+'Daily-Prod.'!CW73+'Daily-Prod.'!CN73+'Daily-Prod.'!CE73+'Daily-Prod.'!BV73+'Daily-Prod.'!BM73+'Daily-Prod.'!BD73+'Daily-Prod.'!AU73+'Daily-Prod.'!AL73+'Daily-Prod.'!AC73+'Daily-Prod.'!T73+'Daily-Prod.'!K73+'Daily-Prod.'!B73)/E73,"")</f>
        <v>0.61538461538461542</v>
      </c>
      <c r="C73" s="475">
        <f>IFERROR(('Daily-Prod.'!JD73+'Daily-Prod.'!IU73+'Daily-Prod.'!IL73+'Daily-Prod.'!IC73+'Daily-Prod.'!HT73+'Daily-Prod.'!HK73+'Daily-Prod.'!HB73+'Daily-Prod.'!GS73+'Daily-Prod.'!GJ73+'Daily-Prod.'!GA73+'Daily-Prod.'!FR73+'Daily-Prod.'!FI73+'Daily-Prod.'!EZ73+'Daily-Prod.'!EQ73+'Daily-Prod.'!EH73+'Daily-Prod.'!DY73+'Daily-Prod.'!DP73+'Daily-Prod.'!DG73+'Daily-Prod.'!CX73+'Daily-Prod.'!CO73+'Daily-Prod.'!CF73+'Daily-Prod.'!BW73+'Daily-Prod.'!BN73+'Daily-Prod.'!BE73+'Daily-Prod.'!AV73+'Daily-Prod.'!AM73+'Daily-Prod.'!AD73+'Daily-Prod.'!U73+'Daily-Prod.'!L73+'Daily-Prod.'!C73)/E73,"")</f>
        <v>0</v>
      </c>
      <c r="D73" s="475">
        <f>IFERROR(('Daily-Prod.'!JF73+'Daily-Prod.'!IW73+'Daily-Prod.'!IN73+'Daily-Prod.'!IE73+'Daily-Prod.'!HV73+'Daily-Prod.'!HM73+'Daily-Prod.'!HD73+'Daily-Prod.'!GU73+'Daily-Prod.'!GL73+'Daily-Prod.'!GC73+'Daily-Prod.'!FT73+'Daily-Prod.'!FK73+'Daily-Prod.'!FB73+'Daily-Prod.'!ES73+'Daily-Prod.'!EJ73+'Daily-Prod.'!EA73+'Daily-Prod.'!DR73+'Daily-Prod.'!DI73+'Daily-Prod.'!CZ73+'Daily-Prod.'!CQ73+'Daily-Prod.'!CH73+'Daily-Prod.'!BY73+'Daily-Prod.'!BP73+'Daily-Prod.'!BG73+'Daily-Prod.'!AX73+'Daily-Prod.'!AO73+'Daily-Prod.'!AF73+'Daily-Prod.'!W73+'Daily-Prod.'!N73+'Daily-Prod.'!E73+'Daily-Prod.'!JG73+'Daily-Prod.'!IX73+'Daily-Prod.'!IO73+'Daily-Prod.'!IF73+'Daily-Prod.'!HW73+'Daily-Prod.'!HN73+'Daily-Prod.'!HE73+'Daily-Prod.'!GV73+'Daily-Prod.'!GM73+'Daily-Prod.'!GD73+'Daily-Prod.'!FU73+'Daily-Prod.'!FL73+'Daily-Prod.'!FC73+'Daily-Prod.'!ET73+'Daily-Prod.'!EK73+'Daily-Prod.'!EB73+'Daily-Prod.'!DS73+'Daily-Prod.'!DJ73+'Daily-Prod.'!DA73+'Daily-Prod.'!CR73+'Daily-Prod.'!CI73+'Daily-Prod.'!BZ73+'Daily-Prod.'!BQ73+'Daily-Prod.'!BH73+'Daily-Prod.'!AY73+'Daily-Prod.'!AP73+'Daily-Prod.'!AG73+'Daily-Prod.'!X73+'Daily-Prod.'!O73+'Daily-Prod.'!F73)/E73,"")</f>
        <v>0.38461538461538464</v>
      </c>
      <c r="E73" s="496">
        <f>IFERROR(('Daily-Prod.'!JH73+'Daily-Prod.'!IY73+'Daily-Prod.'!IP73+'Daily-Prod.'!IG73+'Daily-Prod.'!HX73+'Daily-Prod.'!HO73+'Daily-Prod.'!HF73+'Daily-Prod.'!GW73+'Daily-Prod.'!GN73+'Daily-Prod.'!GE73+'Daily-Prod.'!FV73+'Daily-Prod.'!FM73+'Daily-Prod.'!FD73+'Daily-Prod.'!EU73+'Daily-Prod.'!EL73+'Daily-Prod.'!EC73+'Daily-Prod.'!DT73+'Daily-Prod.'!DK73+'Daily-Prod.'!DB73+'Daily-Prod.'!CS73+'Daily-Prod.'!CJ73+'Daily-Prod.'!CA73+'Daily-Prod.'!BR73+'Daily-Prod.'!BI73+'Daily-Prod.'!AZ73+'Daily-Prod.'!AQ73+'Daily-Prod.'!AH73+'Daily-Prod.'!Y73+'Daily-Prod.'!P73+'Daily-Prod.'!G73),"")</f>
        <v>13</v>
      </c>
      <c r="F73" s="166"/>
      <c r="G73" s="168"/>
      <c r="H73" s="171"/>
      <c r="I73" s="378">
        <f>IFERROR(AVERAGE('Daily-Prod.'!JH73,'Daily-Prod.'!IY73,'Daily-Prod.'!IP73,'Daily-Prod.'!IG73,'Daily-Prod.'!HX73,'Daily-Prod.'!HO73,'Daily-Prod.'!HF73,'Daily-Prod.'!GW73,'Daily-Prod.'!GN73,'Daily-Prod.'!GE73,'Daily-Prod.'!FV73,'Daily-Prod.'!FM73,'Daily-Prod.'!FD73,'Daily-Prod.'!EU73,'Daily-Prod.'!EL73,'Daily-Prod.'!EC73,'Daily-Prod.'!DT73,'Daily-Prod.'!DK73,'Daily-Prod.'!DB73,'Daily-Prod.'!CS73,'Daily-Prod.'!CJ73,'Daily-Prod.'!CA73,'Daily-Prod.'!BR73,'Daily-Prod.'!BI73,'Daily-Prod.'!AZ73,'Daily-Prod.'!AQ73,'Daily-Prod.'!AH73,'Daily-Prod.'!Y73,'Daily-Prod.'!P73,'Daily-Prod.'!G73),"")</f>
        <v>2.1666666666666665</v>
      </c>
      <c r="J73" s="175"/>
      <c r="K73" s="516"/>
      <c r="L73" s="66" t="str">
        <f>IFERROR(('Daily-Prod.'!TV73+'Daily-Prod.'!TM73+'Daily-Prod.'!TD73+'Daily-Prod.'!SU73+'Daily-Prod.'!SL73+'Daily-Prod.'!SC73+'Daily-Prod.'!RT73+'Daily-Prod.'!RK73+'Daily-Prod.'!RB73+'Daily-Prod.'!QS73+'Daily-Prod.'!QJ73+'Daily-Prod.'!QA73+'Daily-Prod.'!PR73+'Daily-Prod.'!PI73+'Daily-Prod.'!OZ73+'Daily-Prod.'!OQ73+'Daily-Prod.'!OH73+'Daily-Prod.'!NY73+'Daily-Prod.'!NP73+'Daily-Prod.'!NG73+'Daily-Prod.'!MX73+'Daily-Prod.'!MO73+'Daily-Prod.'!MF73+'Daily-Prod.'!LW73+'Daily-Prod.'!LN73+'Daily-Prod.'!LE73+'Daily-Prod.'!KV73+'Daily-Prod.'!KM73+'Daily-Prod.'!KD73+'Daily-Prod.'!JU73+'Daily-Prod.'!JL73)/O73,"")</f>
        <v/>
      </c>
      <c r="M73" s="475" t="str">
        <f>IFERROR(('Daily-Prod.'!TW73+'Daily-Prod.'!TN73+'Daily-Prod.'!TE73+'Daily-Prod.'!SV73+'Daily-Prod.'!SM73+'Daily-Prod.'!SD73+'Daily-Prod.'!RU73+'Daily-Prod.'!RL73+'Daily-Prod.'!RC73+'Daily-Prod.'!QT73+'Daily-Prod.'!QK73+'Daily-Prod.'!QB73+'Daily-Prod.'!PS73+'Daily-Prod.'!PJ73+'Daily-Prod.'!PA73+'Daily-Prod.'!OR73+'Daily-Prod.'!OI73+'Daily-Prod.'!NZ73+'Daily-Prod.'!NQ73+'Daily-Prod.'!NH73+'Daily-Prod.'!MY73+'Daily-Prod.'!MP73+'Daily-Prod.'!MG73+'Daily-Prod.'!LX73+'Daily-Prod.'!LO73+'Daily-Prod.'!LF73+'Daily-Prod.'!KW73+'Daily-Prod.'!KN73+'Daily-Prod.'!KE73+'Daily-Prod.'!JV73+'Daily-Prod.'!JM73)/O73,"")</f>
        <v/>
      </c>
      <c r="N73" s="475" t="str">
        <f>IFERROR(('Daily-Prod.'!TY73+'Daily-Prod.'!TP73+'Daily-Prod.'!TG73+'Daily-Prod.'!SX73+'Daily-Prod.'!SO73+'Daily-Prod.'!SF73+'Daily-Prod.'!RW73+'Daily-Prod.'!RN73+'Daily-Prod.'!RE73+'Daily-Prod.'!QV73+'Daily-Prod.'!QM73+'Daily-Prod.'!QD73+'Daily-Prod.'!PU73+'Daily-Prod.'!PL73+'Daily-Prod.'!PC73+'Daily-Prod.'!OT73+'Daily-Prod.'!OK73+'Daily-Prod.'!OB73+'Daily-Prod.'!NS73+'Daily-Prod.'!NJ73+'Daily-Prod.'!NA73+'Daily-Prod.'!MR73+'Daily-Prod.'!MI73+'Daily-Prod.'!LZ73+'Daily-Prod.'!LQ73+'Daily-Prod.'!LH73+'Daily-Prod.'!KY73+'Daily-Prod.'!KP73+'Daily-Prod.'!KG73+'Daily-Prod.'!JX73+'Daily-Prod.'!JO73+'Daily-Prod.'!TZ73+'Daily-Prod.'!TQ73+'Daily-Prod.'!TH73+'Daily-Prod.'!SY73+'Daily-Prod.'!SP73+'Daily-Prod.'!SG73+'Daily-Prod.'!RX73+'Daily-Prod.'!RO73+'Daily-Prod.'!RF73+'Daily-Prod.'!QW73+'Daily-Prod.'!QN73+'Daily-Prod.'!QE73+'Daily-Prod.'!PV73+'Daily-Prod.'!PM73+'Daily-Prod.'!PD73+'Daily-Prod.'!OU73+'Daily-Prod.'!OL73+'Daily-Prod.'!OC73+'Daily-Prod.'!NT73+'Daily-Prod.'!NK73+'Daily-Prod.'!NB73+'Daily-Prod.'!MS73+'Daily-Prod.'!MJ73+'Daily-Prod.'!MA73+'Daily-Prod.'!LR73+'Daily-Prod.'!LI73+'Daily-Prod.'!KZ73+'Daily-Prod.'!KQ73+'Daily-Prod.'!KH73+'Daily-Prod.'!JY73+'Daily-Prod.'!JP73)/O73,"")</f>
        <v/>
      </c>
      <c r="O73" s="496">
        <f>IFERROR(('Daily-Prod.'!UA73+'Daily-Prod.'!TR73+'Daily-Prod.'!TI73+'Daily-Prod.'!SZ73+'Daily-Prod.'!SQ73+'Daily-Prod.'!SH73+'Daily-Prod.'!RY73+'Daily-Prod.'!RP73+'Daily-Prod.'!RG73+'Daily-Prod.'!QX73+'Daily-Prod.'!QO73+'Daily-Prod.'!QF73+'Daily-Prod.'!PW73+'Daily-Prod.'!PN73+'Daily-Prod.'!PE73+'Daily-Prod.'!OV73+'Daily-Prod.'!OM73+'Daily-Prod.'!OD73+'Daily-Prod.'!NU73+'Daily-Prod.'!NL73+'Daily-Prod.'!NC73+'Daily-Prod.'!MT73+'Daily-Prod.'!MK73+'Daily-Prod.'!MB73+'Daily-Prod.'!LS73+'Daily-Prod.'!LJ73+'Daily-Prod.'!LA73+'Daily-Prod.'!KR73+'Daily-Prod.'!KI73+'Daily-Prod.'!JZ73+'Daily-Prod.'!JQ73),"")</f>
        <v>0</v>
      </c>
      <c r="P73" s="561"/>
      <c r="Q73" s="562"/>
      <c r="R73" s="563"/>
      <c r="S73" s="67" t="str">
        <f>IFERROR(AVERAGE('Daily-Prod.'!TR73,'Daily-Prod.'!UA73,'Daily-Prod.'!TI73,'Daily-Prod.'!SZ73,'Daily-Prod.'!SQ73,'Daily-Prod.'!SH73,'Daily-Prod.'!RY73,'Daily-Prod.'!RP73,'Daily-Prod.'!RG73,'Daily-Prod.'!QX73,'Daily-Prod.'!QO73,'Daily-Prod.'!QF73,'Daily-Prod.'!PW73,'Daily-Prod.'!PN73,'Daily-Prod.'!PE73,'Daily-Prod.'!OV73,'Daily-Prod.'!OM73,'Daily-Prod.'!OD73,'Daily-Prod.'!NU73,'Daily-Prod.'!NL73,'Daily-Prod.'!NC73,'Daily-Prod.'!MT73,'Daily-Prod.'!MK73,'Daily-Prod.'!MB73,'Daily-Prod.'!LS73,'Daily-Prod.'!LJ73,'Daily-Prod.'!LA73,'Daily-Prod.'!KR73,'Daily-Prod.'!KI73,'Daily-Prod.'!JZ73),"")</f>
        <v/>
      </c>
      <c r="T73" s="175"/>
      <c r="U73" s="171"/>
      <c r="V73" s="66">
        <f>IFERROR(('Daily-Prod.'!ADN73+'Daily-Prod.'!ADE73+'Daily-Prod.'!ACV73+'Daily-Prod.'!ACM73+'Daily-Prod.'!ACD73+'Daily-Prod.'!ABU73+'Daily-Prod.'!ABL73+'Daily-Prod.'!ABC73+'Daily-Prod.'!AAT73+'Daily-Prod.'!AAK73+'Daily-Prod.'!AAB73+'Daily-Prod.'!ZS73+'Daily-Prod.'!ZJ73+'Daily-Prod.'!ZA73+'Daily-Prod.'!YR73+'Daily-Prod.'!YI73+'Daily-Prod.'!XZ73+'Daily-Prod.'!XQ73+'Daily-Prod.'!XH73+'Daily-Prod.'!WY73+'Daily-Prod.'!WP73+'Daily-Prod.'!WG73+'Daily-Prod.'!VX73+'Daily-Prod.'!VO73+'Daily-Prod.'!VF73+'Daily-Prod.'!UW73+'Daily-Prod.'!UN73+'Daily-Prod.'!UE73)/Y73,"")</f>
        <v>0.46153846153846156</v>
      </c>
      <c r="W73" s="475">
        <f>IFERROR(('Daily-Prod.'!ADO73+'Daily-Prod.'!ADF73+'Daily-Prod.'!ACW73+'Daily-Prod.'!ACN73+'Daily-Prod.'!ACE73+'Daily-Prod.'!ABV73+'Daily-Prod.'!ABM73+'Daily-Prod.'!ABD73+'Daily-Prod.'!AAU73+'Daily-Prod.'!AAL73+'Daily-Prod.'!AAC73+'Daily-Prod.'!ZT73+'Daily-Prod.'!ZK73+'Daily-Prod.'!ZB73+'Daily-Prod.'!YS73+'Daily-Prod.'!YJ73+'Daily-Prod.'!YA73+'Daily-Prod.'!XR73+'Daily-Prod.'!XI73+'Daily-Prod.'!WZ73+'Daily-Prod.'!WQ73+'Daily-Prod.'!WH73+'Daily-Prod.'!VY73+'Daily-Prod.'!VP73+'Daily-Prod.'!VG73+'Daily-Prod.'!UX73+'Daily-Prod.'!UO73+'Daily-Prod.'!UF73)/Y73,"")</f>
        <v>0.30769230769230771</v>
      </c>
      <c r="X73" s="475">
        <f>IFERROR(('Daily-Prod.'!ADR73+'Daily-Prod.'!ADI73+'Daily-Prod.'!ACZ73+'Daily-Prod.'!ACQ73+'Daily-Prod.'!ACH73+'Daily-Prod.'!ABY73+'Daily-Prod.'!ABP73+'Daily-Prod.'!ABG73+'Daily-Prod.'!AAX73+'Daily-Prod.'!AAO73+'Daily-Prod.'!AAF73+'Daily-Prod.'!ZW73+'Daily-Prod.'!ZN73+'Daily-Prod.'!ZE73+'Daily-Prod.'!YV73+'Daily-Prod.'!YM73+'Daily-Prod.'!YD73+'Daily-Prod.'!XU73+'Daily-Prod.'!XL73+'Daily-Prod.'!XC73+'Daily-Prod.'!WT73+'Daily-Prod.'!WK73+'Daily-Prod.'!WB73+'Daily-Prod.'!VS73+'Daily-Prod.'!VJ73+'Daily-Prod.'!VA73+'Daily-Prod.'!UR73+'Daily-Prod.'!UI73+'Daily-Prod.'!ADQ73+'Daily-Prod.'!ADH73+'Daily-Prod.'!ACY73+'Daily-Prod.'!ACP73+'Daily-Prod.'!ACG73+'Daily-Prod.'!ABX73+'Daily-Prod.'!ABO73+'Daily-Prod.'!ABF73+'Daily-Prod.'!AAW73+'Daily-Prod.'!AAN73+'Daily-Prod.'!AAE73+'Daily-Prod.'!ZV73+'Daily-Prod.'!ZM73+'Daily-Prod.'!ZD73+'Daily-Prod.'!YU73+'Daily-Prod.'!YL73+'Daily-Prod.'!YC73+'Daily-Prod.'!XT73+'Daily-Prod.'!XK73+'Daily-Prod.'!XB73+'Daily-Prod.'!WS73+'Daily-Prod.'!WJ73+'Daily-Prod.'!WA73+'Daily-Prod.'!VR73+'Daily-Prod.'!VI73+'Daily-Prod.'!UZ73+'Daily-Prod.'!UQ73+'Daily-Prod.'!UH73)/Y73,"")</f>
        <v>0.23076923076923078</v>
      </c>
      <c r="Y73" s="496">
        <f>IFERROR(('Daily-Prod.'!ADS73+'Daily-Prod.'!ADJ73+'Daily-Prod.'!ADA73+'Daily-Prod.'!ACR73+'Daily-Prod.'!ACI73+'Daily-Prod.'!ABZ73+'Daily-Prod.'!ABQ73+'Daily-Prod.'!ABH73+'Daily-Prod.'!AAY73+'Daily-Prod.'!AAP73+'Daily-Prod.'!AAG73+'Daily-Prod.'!ZX73+'Daily-Prod.'!ZO73+'Daily-Prod.'!ZF73+'Daily-Prod.'!YW73+'Daily-Prod.'!YN73+'Daily-Prod.'!YE73+'Daily-Prod.'!XV73+'Daily-Prod.'!XM73+'Daily-Prod.'!XD73+'Daily-Prod.'!WU73+'Daily-Prod.'!WL73+'Daily-Prod.'!WC73+'Daily-Prod.'!VT73+'Daily-Prod.'!VK73+'Daily-Prod.'!VB73+'Daily-Prod.'!US73+'Daily-Prod.'!UJ73),"")</f>
        <v>13</v>
      </c>
      <c r="Z73" s="166"/>
      <c r="AA73" s="168"/>
      <c r="AB73" s="171"/>
      <c r="AC73" s="67">
        <f>IFERROR(AVERAGE('Daily-Prod.'!ADS73,'Daily-Prod.'!ADJ73,'Daily-Prod.'!ADA73,'Daily-Prod.'!ACR73,'Daily-Prod.'!ACI73,'Daily-Prod.'!ABZ73,'Daily-Prod.'!ABQ73,'Daily-Prod.'!ABH73,'Daily-Prod.'!AAY73,'Daily-Prod.'!AAP73,'Daily-Prod.'!AAG73,'Daily-Prod.'!ZX73,'Daily-Prod.'!ZO73,'Daily-Prod.'!ZF73,'Daily-Prod.'!YW73,'Daily-Prod.'!YN73,'Daily-Prod.'!YE73,'Daily-Prod.'!XV73,'Daily-Prod.'!XM73,'Daily-Prod.'!XD73,'Daily-Prod.'!WU73,'Daily-Prod.'!WL73,'Daily-Prod.'!WC73,'Daily-Prod.'!VT73,'Daily-Prod.'!VK73,'Daily-Prod.'!VB73,'Daily-Prod.'!US73,'Daily-Prod.'!UJ73),"")</f>
        <v>1.8571428571428572</v>
      </c>
      <c r="AD73" s="175"/>
      <c r="AE73" s="171"/>
      <c r="AF73" s="66">
        <f>IFERROR(('Daily-Prod.'!AOG73+'Daily-Prod.'!ANX73+'Daily-Prod.'!ANO73+'Daily-Prod.'!ANF73+'Daily-Prod.'!AMW73+'Daily-Prod.'!AMN73+'Daily-Prod.'!AME73+'Daily-Prod.'!ALV73+'Daily-Prod.'!ALM73+'Daily-Prod.'!ALD73+'Daily-Prod.'!AKU73+'Daily-Prod.'!AKL73+'Daily-Prod.'!AKC73+'Daily-Prod.'!AJT73+'Daily-Prod.'!AJK73+'Daily-Prod.'!AJB73+'Daily-Prod.'!AIS73+'Daily-Prod.'!AIJ73+'Daily-Prod.'!AIA73+'Daily-Prod.'!AHR73+'Daily-Prod.'!AHI73+'Daily-Prod.'!AGZ73+'Daily-Prod.'!AGQ73+'Daily-Prod.'!AGH73+'Daily-Prod.'!AFY73+'Daily-Prod.'!AFP73+'Daily-Prod.'!AFG73+'Daily-Prod.'!AEX73+'Daily-Prod.'!AEO73+'Daily-Prod.'!AEF73+'Daily-Prod.'!ADW73)/AI73,"")</f>
        <v>0.6</v>
      </c>
      <c r="AG73" s="475">
        <f>IFERROR(('Daily-Prod.'!AOH73+'Daily-Prod.'!ANY73+'Daily-Prod.'!ANP73+'Daily-Prod.'!ANG73+'Daily-Prod.'!AMX73+'Daily-Prod.'!AMO73+'Daily-Prod.'!AMF73+'Daily-Prod.'!ALW73+'Daily-Prod.'!ALN73+'Daily-Prod.'!ALE73+'Daily-Prod.'!AKV73+'Daily-Prod.'!AKM73+'Daily-Prod.'!AKD73+'Daily-Prod.'!AJU73+'Daily-Prod.'!AJL73+'Daily-Prod.'!AJC73+'Daily-Prod.'!AIT73+'Daily-Prod.'!AIK73+'Daily-Prod.'!AIB73+'Daily-Prod.'!AHS73+'Daily-Prod.'!AHJ73+'Daily-Prod.'!AHA73+'Daily-Prod.'!AGR73+'Daily-Prod.'!AGI73+'Daily-Prod.'!AFZ73+'Daily-Prod.'!AFQ73+'Daily-Prod.'!AFH73+'Daily-Prod.'!AEY73+'Daily-Prod.'!AEP73+'Daily-Prod.'!AEG73+'Daily-Prod.'!ADX73)/AI73,"")</f>
        <v>0.2</v>
      </c>
      <c r="AH73" s="475">
        <f>IFERROR(('Daily-Prod.'!AOK73+'Daily-Prod.'!AOB73+'Daily-Prod.'!ANS73+'Daily-Prod.'!ANJ73+'Daily-Prod.'!ANA73+'Daily-Prod.'!AMR73+'Daily-Prod.'!AMI73+'Daily-Prod.'!ALZ73+'Daily-Prod.'!ALQ73+'Daily-Prod.'!ALH73+'Daily-Prod.'!AKY73+'Daily-Prod.'!AKP73+'Daily-Prod.'!AKG73+'Daily-Prod.'!AJX73+'Daily-Prod.'!AJO73+'Daily-Prod.'!AJF73+'Daily-Prod.'!AIW73+'Daily-Prod.'!AIN73+'Daily-Prod.'!AIE73+'Daily-Prod.'!AHV73+'Daily-Prod.'!AHM73+'Daily-Prod.'!AHD73+'Daily-Prod.'!AGU73+'Daily-Prod.'!AGL73+'Daily-Prod.'!AGC73+'Daily-Prod.'!AFT73+'Daily-Prod.'!AFK73+'Daily-Prod.'!AFB73+'Daily-Prod.'!AES73+'Daily-Prod.'!AEJ73+'Daily-Prod.'!AEA73+'Daily-Prod.'!AOJ73+'Daily-Prod.'!AOA73+'Daily-Prod.'!ANR73+'Daily-Prod.'!ANI73+'Daily-Prod.'!AMZ73+'Daily-Prod.'!AMQ73+'Daily-Prod.'!AMH73+'Daily-Prod.'!ALY73+'Daily-Prod.'!ALP73+'Daily-Prod.'!ALG73+'Daily-Prod.'!AKX73+'Daily-Prod.'!AKO73+'Daily-Prod.'!AKF73+'Daily-Prod.'!AJW73+'Daily-Prod.'!AJN73+'Daily-Prod.'!AJE73+'Daily-Prod.'!AIV73+'Daily-Prod.'!AIM73+'Daily-Prod.'!AID73+'Daily-Prod.'!AHU73+'Daily-Prod.'!AHL73+'Daily-Prod.'!AHC73+'Daily-Prod.'!AGT73+'Daily-Prod.'!AGK73+'Daily-Prod.'!AGB73+'Daily-Prod.'!AFS73+'Daily-Prod.'!AFJ73+'Daily-Prod.'!AFA73+'Daily-Prod.'!AER73+'Daily-Prod.'!AEI73+'Daily-Prod.'!ADZ73)/AI73,"")</f>
        <v>0.2</v>
      </c>
      <c r="AI73" s="496">
        <f>IFERROR(('Daily-Prod.'!AOL73+'Daily-Prod.'!AOC73+'Daily-Prod.'!ANT73+'Daily-Prod.'!ANK73+'Daily-Prod.'!ANB73+'Daily-Prod.'!AMS73+'Daily-Prod.'!AMJ73+'Daily-Prod.'!AMA73+'Daily-Prod.'!ALR73+'Daily-Prod.'!ALI73+'Daily-Prod.'!AKZ73+'Daily-Prod.'!AKQ73+'Daily-Prod.'!AKH73+'Daily-Prod.'!AJY73+'Daily-Prod.'!AJP73+'Daily-Prod.'!AJG73+'Daily-Prod.'!AIX73+'Daily-Prod.'!AIO73+'Daily-Prod.'!AIF73+'Daily-Prod.'!AHW73+'Daily-Prod.'!AHN73+'Daily-Prod.'!AHE73+'Daily-Prod.'!AGV73+'Daily-Prod.'!AGM73+'Daily-Prod.'!AGD73+'Daily-Prod.'!AFU73+'Daily-Prod.'!AFL73+'Daily-Prod.'!AFC73+'Daily-Prod.'!AET73+'Daily-Prod.'!AEK73+'Daily-Prod.'!AEB73),"")</f>
        <v>5</v>
      </c>
      <c r="AJ73" s="166"/>
      <c r="AK73" s="168"/>
      <c r="AL73" s="171"/>
      <c r="AM73" s="67">
        <f>IFERROR(AVERAGE('Daily-Prod.'!AOL73,'Daily-Prod.'!AOC73,'Daily-Prod.'!ANT73,'Daily-Prod.'!ANK73,'Daily-Prod.'!ANB73,'Daily-Prod.'!AMS73,'Daily-Prod.'!AMJ73,'Daily-Prod.'!AMA73,'Daily-Prod.'!ALR73,'Daily-Prod.'!ALI73,'Daily-Prod.'!AKZ73,'Daily-Prod.'!AKQ73,'Daily-Prod.'!AKH73,'Daily-Prod.'!AJY73,'Daily-Prod.'!AJP73,'Daily-Prod.'!AJG73,'Daily-Prod.'!AIX73,'Daily-Prod.'!AIO73,'Daily-Prod.'!AIF73,'Daily-Prod.'!AHW73,'Daily-Prod.'!AHN73,'Daily-Prod.'!AHE73,'Daily-Prod.'!AGV73,'Daily-Prod.'!AGM73,'Daily-Prod.'!AGD73,'Daily-Prod.'!AFU73,'Daily-Prod.'!AFL73,'Daily-Prod.'!AFC73,'Daily-Prod.'!AET73,'Daily-Prod.'!AEK73,'Daily-Prod.'!AEB73),"")</f>
        <v>1</v>
      </c>
      <c r="AN73" s="175" t="str">
        <f>IFERROR(AVERAGE('Daily-Prod.'!BIV73,'Daily-Prod.'!BIM73,'Daily-Prod.'!BID73,'Daily-Prod.'!BHU73,'Daily-Prod.'!BHL73,'Daily-Prod.'!BHC73,'Daily-Prod.'!BGT73,'Daily-Prod.'!BGK73,'Daily-Prod.'!BGB73,'Daily-Prod.'!BFS73,'Daily-Prod.'!BFJ73,'Daily-Prod.'!BFA73,'Daily-Prod.'!BER73,'Daily-Prod.'!BEI73,'Daily-Prod.'!BDZ73,'Daily-Prod.'!BDQ73,'Daily-Prod.'!BDH73,'Daily-Prod.'!BCY73,'Daily-Prod.'!BCP73,'Daily-Prod.'!BCG73,'Daily-Prod.'!BBX73,'Daily-Prod.'!BBO73,'Daily-Prod.'!BBF73,'Daily-Prod.'!BAW73,'Daily-Prod.'!BAN73,'Daily-Prod.'!BAE73,'Daily-Prod.'!AZV73,'Daily-Prod.'!AZM73,'Daily-Prod.'!AZD73,'Daily-Prod.'!AYU73),"")</f>
        <v/>
      </c>
      <c r="AO73" s="171" t="str">
        <f>IFERROR(AVERAGE('Daily-Prod.'!BIW73,'Daily-Prod.'!BIN73,'Daily-Prod.'!BIE73,'Daily-Prod.'!BHV73,'Daily-Prod.'!BHM73,'Daily-Prod.'!BHD73,'Daily-Prod.'!BGU73,'Daily-Prod.'!BGL73,'Daily-Prod.'!BGC73,'Daily-Prod.'!BFT73,'Daily-Prod.'!BFK73,'Daily-Prod.'!BFB73,'Daily-Prod.'!BES73,'Daily-Prod.'!BEJ73,'Daily-Prod.'!BEA73,'Daily-Prod.'!BDR73,'Daily-Prod.'!BDI73,'Daily-Prod.'!BCZ73,'Daily-Prod.'!BCQ73,'Daily-Prod.'!BCH73,'Daily-Prod.'!BBY73,'Daily-Prod.'!BBP73,'Daily-Prod.'!BBG73,'Daily-Prod.'!BAX73,'Daily-Prod.'!BAO73,'Daily-Prod.'!BAF73,'Daily-Prod.'!AZW73,'Daily-Prod.'!AZN73,'Daily-Prod.'!AZE73,'Daily-Prod.'!AYV73),"")</f>
        <v/>
      </c>
    </row>
    <row r="74" spans="1:72" s="502" customFormat="1">
      <c r="A74" s="463" t="s">
        <v>146</v>
      </c>
      <c r="B74" s="498">
        <f>IFERROR(('Daily-Prod.'!JC74+'Daily-Prod.'!IT74+'Daily-Prod.'!IK74+'Daily-Prod.'!IB74+'Daily-Prod.'!HS74+'Daily-Prod.'!HJ74+'Daily-Prod.'!HA74+'Daily-Prod.'!GR74+'Daily-Prod.'!GI74+'Daily-Prod.'!FZ74+'Daily-Prod.'!FQ74+'Daily-Prod.'!FH74+'Daily-Prod.'!EY74+'Daily-Prod.'!EP74+'Daily-Prod.'!EG74+'Daily-Prod.'!DX74+'Daily-Prod.'!DO74+'Daily-Prod.'!DF74+'Daily-Prod.'!CW74+'Daily-Prod.'!CN74+'Daily-Prod.'!CE74+'Daily-Prod.'!BV74+'Daily-Prod.'!BM74+'Daily-Prod.'!BD74+'Daily-Prod.'!AU74+'Daily-Prod.'!AL74+'Daily-Prod.'!AC74+'Daily-Prod.'!T74+'Daily-Prod.'!K74+'Daily-Prod.'!B74)/E74,"")</f>
        <v>0.60465116279069764</v>
      </c>
      <c r="C74" s="499">
        <f>IFERROR(('Daily-Prod.'!JD74+'Daily-Prod.'!IU74+'Daily-Prod.'!IL74+'Daily-Prod.'!IC74+'Daily-Prod.'!HT74+'Daily-Prod.'!HK74+'Daily-Prod.'!HB74+'Daily-Prod.'!GS74+'Daily-Prod.'!GJ74+'Daily-Prod.'!GA74+'Daily-Prod.'!FR74+'Daily-Prod.'!FI74+'Daily-Prod.'!EZ74+'Daily-Prod.'!EQ74+'Daily-Prod.'!EH74+'Daily-Prod.'!DY74+'Daily-Prod.'!DP74+'Daily-Prod.'!DG74+'Daily-Prod.'!CX74+'Daily-Prod.'!CO74+'Daily-Prod.'!CF74+'Daily-Prod.'!BW74+'Daily-Prod.'!BN74+'Daily-Prod.'!BE74+'Daily-Prod.'!AV74+'Daily-Prod.'!AM74+'Daily-Prod.'!AD74+'Daily-Prod.'!U74+'Daily-Prod.'!L74+'Daily-Prod.'!C74)/E74,"")</f>
        <v>0.13953488372093023</v>
      </c>
      <c r="D74" s="499">
        <f>IFERROR(('Daily-Prod.'!JF74+'Daily-Prod.'!IW74+'Daily-Prod.'!IN74+'Daily-Prod.'!IE74+'Daily-Prod.'!HV74+'Daily-Prod.'!HM74+'Daily-Prod.'!HD74+'Daily-Prod.'!GU74+'Daily-Prod.'!GL74+'Daily-Prod.'!GC74+'Daily-Prod.'!FT74+'Daily-Prod.'!FK74+'Daily-Prod.'!FB74+'Daily-Prod.'!ES74+'Daily-Prod.'!EJ74+'Daily-Prod.'!EA74+'Daily-Prod.'!DR74+'Daily-Prod.'!DI74+'Daily-Prod.'!CZ74+'Daily-Prod.'!CQ74+'Daily-Prod.'!CH74+'Daily-Prod.'!BY74+'Daily-Prod.'!BP74+'Daily-Prod.'!BG74+'Daily-Prod.'!AX74+'Daily-Prod.'!AO74+'Daily-Prod.'!AF74+'Daily-Prod.'!W74+'Daily-Prod.'!N74+'Daily-Prod.'!E74+'Daily-Prod.'!JG74+'Daily-Prod.'!IX74+'Daily-Prod.'!IO74+'Daily-Prod.'!IF74+'Daily-Prod.'!HW74+'Daily-Prod.'!HN74+'Daily-Prod.'!HE74+'Daily-Prod.'!GV74+'Daily-Prod.'!GM74+'Daily-Prod.'!GD74+'Daily-Prod.'!FU74+'Daily-Prod.'!FL74+'Daily-Prod.'!FC74+'Daily-Prod.'!ET74+'Daily-Prod.'!EK74+'Daily-Prod.'!EB74+'Daily-Prod.'!DS74+'Daily-Prod.'!DJ74+'Daily-Prod.'!DA74+'Daily-Prod.'!CR74+'Daily-Prod.'!CI74+'Daily-Prod.'!BZ74+'Daily-Prod.'!BQ74+'Daily-Prod.'!BH74+'Daily-Prod.'!AY74+'Daily-Prod.'!AP74+'Daily-Prod.'!AG74+'Daily-Prod.'!X74+'Daily-Prod.'!O74+'Daily-Prod.'!F74)/E74,"")</f>
        <v>0.2558139534883721</v>
      </c>
      <c r="E74" s="391">
        <f>IFERROR(('Daily-Prod.'!JH74+'Daily-Prod.'!IY74+'Daily-Prod.'!IP74+'Daily-Prod.'!IG74+'Daily-Prod.'!HX74+'Daily-Prod.'!HO74+'Daily-Prod.'!HF74+'Daily-Prod.'!GW74+'Daily-Prod.'!GN74+'Daily-Prod.'!GE74+'Daily-Prod.'!FV74+'Daily-Prod.'!FM74+'Daily-Prod.'!FD74+'Daily-Prod.'!EU74+'Daily-Prod.'!EL74+'Daily-Prod.'!EC74+'Daily-Prod.'!DT74+'Daily-Prod.'!DK74+'Daily-Prod.'!DB74+'Daily-Prod.'!CS74+'Daily-Prod.'!CJ74+'Daily-Prod.'!CA74+'Daily-Prod.'!BR74+'Daily-Prod.'!BI74+'Daily-Prod.'!AZ74+'Daily-Prod.'!AQ74+'Daily-Prod.'!AH74+'Daily-Prod.'!Y74+'Daily-Prod.'!P74+'Daily-Prod.'!G74),"")</f>
        <v>43</v>
      </c>
      <c r="F74" s="173"/>
      <c r="G74" s="167"/>
      <c r="H74" s="505"/>
      <c r="I74" s="504">
        <f>AVERAGE(I68:I73)</f>
        <v>1.5096153846153846</v>
      </c>
      <c r="J74" s="176"/>
      <c r="K74" s="503"/>
      <c r="L74" s="498">
        <f>IFERROR(('Daily-Prod.'!TV74+'Daily-Prod.'!TM74+'Daily-Prod.'!TD74+'Daily-Prod.'!SU74+'Daily-Prod.'!SL74+'Daily-Prod.'!SC74+'Daily-Prod.'!RT74+'Daily-Prod.'!RK74+'Daily-Prod.'!RB74+'Daily-Prod.'!QS74+'Daily-Prod.'!QJ74+'Daily-Prod.'!QA74+'Daily-Prod.'!PR74+'Daily-Prod.'!PI74+'Daily-Prod.'!OZ74+'Daily-Prod.'!OQ74+'Daily-Prod.'!OH74+'Daily-Prod.'!NY74+'Daily-Prod.'!NP74+'Daily-Prod.'!NG74+'Daily-Prod.'!MX74+'Daily-Prod.'!MO74+'Daily-Prod.'!MF74+'Daily-Prod.'!LW74+'Daily-Prod.'!LN74+'Daily-Prod.'!LE74+'Daily-Prod.'!KV74+'Daily-Prod.'!KM74+'Daily-Prod.'!KD74+'Daily-Prod.'!JU74+'Daily-Prod.'!JL74)/O74,"")</f>
        <v>0.33333333333333331</v>
      </c>
      <c r="M74" s="499">
        <f>IFERROR(('Daily-Prod.'!TW74+'Daily-Prod.'!TN74+'Daily-Prod.'!TE74+'Daily-Prod.'!SV74+'Daily-Prod.'!SM74+'Daily-Prod.'!SD74+'Daily-Prod.'!RU74+'Daily-Prod.'!RL74+'Daily-Prod.'!RC74+'Daily-Prod.'!QT74+'Daily-Prod.'!QK74+'Daily-Prod.'!QB74+'Daily-Prod.'!PS74+'Daily-Prod.'!PJ74+'Daily-Prod.'!PA74+'Daily-Prod.'!OR74+'Daily-Prod.'!OI74+'Daily-Prod.'!NZ74+'Daily-Prod.'!NQ74+'Daily-Prod.'!NH74+'Daily-Prod.'!MY74+'Daily-Prod.'!MP74+'Daily-Prod.'!MG74+'Daily-Prod.'!LX74+'Daily-Prod.'!LO74+'Daily-Prod.'!LF74+'Daily-Prod.'!KW74+'Daily-Prod.'!KN74+'Daily-Prod.'!KE74+'Daily-Prod.'!JV74+'Daily-Prod.'!JM74)/O74,"")</f>
        <v>0.33333333333333331</v>
      </c>
      <c r="N74" s="499">
        <f>IFERROR(('Daily-Prod.'!TY74+'Daily-Prod.'!TP74+'Daily-Prod.'!TG74+'Daily-Prod.'!SX74+'Daily-Prod.'!SO74+'Daily-Prod.'!SF74+'Daily-Prod.'!RW74+'Daily-Prod.'!RN74+'Daily-Prod.'!RE74+'Daily-Prod.'!QV74+'Daily-Prod.'!QM74+'Daily-Prod.'!QD74+'Daily-Prod.'!PU74+'Daily-Prod.'!PL74+'Daily-Prod.'!PC74+'Daily-Prod.'!OT74+'Daily-Prod.'!OK74+'Daily-Prod.'!OB74+'Daily-Prod.'!NS74+'Daily-Prod.'!NJ74+'Daily-Prod.'!NA74+'Daily-Prod.'!MR74+'Daily-Prod.'!MI74+'Daily-Prod.'!LZ74+'Daily-Prod.'!LQ74+'Daily-Prod.'!LH74+'Daily-Prod.'!KY74+'Daily-Prod.'!KP74+'Daily-Prod.'!KG74+'Daily-Prod.'!JX74+'Daily-Prod.'!JO74+'Daily-Prod.'!TZ74+'Daily-Prod.'!TQ74+'Daily-Prod.'!TH74+'Daily-Prod.'!SY74+'Daily-Prod.'!SP74+'Daily-Prod.'!SG74+'Daily-Prod.'!RX74+'Daily-Prod.'!RO74+'Daily-Prod.'!RF74+'Daily-Prod.'!QW74+'Daily-Prod.'!QN74+'Daily-Prod.'!QE74+'Daily-Prod.'!PV74+'Daily-Prod.'!PM74+'Daily-Prod.'!PD74+'Daily-Prod.'!OU74+'Daily-Prod.'!OL74+'Daily-Prod.'!OC74+'Daily-Prod.'!NT74+'Daily-Prod.'!NK74+'Daily-Prod.'!NB74+'Daily-Prod.'!MS74+'Daily-Prod.'!MJ74+'Daily-Prod.'!MA74+'Daily-Prod.'!LR74+'Daily-Prod.'!LI74+'Daily-Prod.'!KZ74+'Daily-Prod.'!KQ74+'Daily-Prod.'!KH74+'Daily-Prod.'!JY74+'Daily-Prod.'!JP74)/O74,"")</f>
        <v>0.33333333333333331</v>
      </c>
      <c r="O74" s="391">
        <f>SUM(O68:O73)</f>
        <v>9</v>
      </c>
      <c r="P74" s="564"/>
      <c r="Q74" s="565"/>
      <c r="R74" s="566"/>
      <c r="S74" s="504">
        <f>AVERAGE(S68:S73)</f>
        <v>1.1666666666666665</v>
      </c>
      <c r="T74" s="167"/>
      <c r="U74" s="505"/>
      <c r="V74" s="498">
        <f>IFERROR(('Daily-Prod.'!ADN74+'Daily-Prod.'!ADE74+'Daily-Prod.'!ACV74+'Daily-Prod.'!ACM74+'Daily-Prod.'!ACD74+'Daily-Prod.'!ABU74+'Daily-Prod.'!ABL74+'Daily-Prod.'!ABC74+'Daily-Prod.'!AAT74+'Daily-Prod.'!AAK74+'Daily-Prod.'!AAB74+'Daily-Prod.'!ZS74+'Daily-Prod.'!ZJ74+'Daily-Prod.'!ZA74+'Daily-Prod.'!YR74+'Daily-Prod.'!YI74+'Daily-Prod.'!XZ74+'Daily-Prod.'!XQ74+'Daily-Prod.'!XH74+'Daily-Prod.'!WY74+'Daily-Prod.'!WP74+'Daily-Prod.'!WG74+'Daily-Prod.'!VX74+'Daily-Prod.'!VO74+'Daily-Prod.'!VF74+'Daily-Prod.'!UW74+'Daily-Prod.'!UN74+'Daily-Prod.'!UE74)/Y74,"")</f>
        <v>0.44444444444444442</v>
      </c>
      <c r="W74" s="499">
        <f>IFERROR(('Daily-Prod.'!ADO74+'Daily-Prod.'!ADF74+'Daily-Prod.'!ACW74+'Daily-Prod.'!ACN74+'Daily-Prod.'!ACE74+'Daily-Prod.'!ABV74+'Daily-Prod.'!ABM74+'Daily-Prod.'!ABD74+'Daily-Prod.'!AAU74+'Daily-Prod.'!AAL74+'Daily-Prod.'!AAC74+'Daily-Prod.'!ZT74+'Daily-Prod.'!ZK74+'Daily-Prod.'!ZB74+'Daily-Prod.'!YS74+'Daily-Prod.'!YJ74+'Daily-Prod.'!YA74+'Daily-Prod.'!XR74+'Daily-Prod.'!XI74+'Daily-Prod.'!WZ74+'Daily-Prod.'!WQ74+'Daily-Prod.'!WH74+'Daily-Prod.'!VY74+'Daily-Prod.'!VP74+'Daily-Prod.'!VG74+'Daily-Prod.'!UX74+'Daily-Prod.'!UO74+'Daily-Prod.'!UF74)/Y74,"")</f>
        <v>0.33333333333333331</v>
      </c>
      <c r="X74" s="499">
        <f>IFERROR(('Daily-Prod.'!ADR74+'Daily-Prod.'!ADI74+'Daily-Prod.'!ACZ74+'Daily-Prod.'!ACQ74+'Daily-Prod.'!ACH74+'Daily-Prod.'!ABY74+'Daily-Prod.'!ABP74+'Daily-Prod.'!ABG74+'Daily-Prod.'!AAX74+'Daily-Prod.'!AAO74+'Daily-Prod.'!AAF74+'Daily-Prod.'!ZW74+'Daily-Prod.'!ZN74+'Daily-Prod.'!ZE74+'Daily-Prod.'!YV74+'Daily-Prod.'!YM74+'Daily-Prod.'!YD74+'Daily-Prod.'!XU74+'Daily-Prod.'!XL74+'Daily-Prod.'!XC74+'Daily-Prod.'!WT74+'Daily-Prod.'!WK74+'Daily-Prod.'!WB74+'Daily-Prod.'!VS74+'Daily-Prod.'!VJ74+'Daily-Prod.'!VA74+'Daily-Prod.'!UR74+'Daily-Prod.'!UI74+'Daily-Prod.'!ADQ74+'Daily-Prod.'!ADH74+'Daily-Prod.'!ACY74+'Daily-Prod.'!ACP74+'Daily-Prod.'!ACG74+'Daily-Prod.'!ABX74+'Daily-Prod.'!ABO74+'Daily-Prod.'!ABF74+'Daily-Prod.'!AAW74+'Daily-Prod.'!AAN74+'Daily-Prod.'!AAE74+'Daily-Prod.'!ZV74+'Daily-Prod.'!ZM74+'Daily-Prod.'!ZD74+'Daily-Prod.'!YU74+'Daily-Prod.'!YL74+'Daily-Prod.'!YC74+'Daily-Prod.'!XT74+'Daily-Prod.'!XK74+'Daily-Prod.'!XB74+'Daily-Prod.'!WS74+'Daily-Prod.'!WJ74+'Daily-Prod.'!WA74+'Daily-Prod.'!VR74+'Daily-Prod.'!VI74+'Daily-Prod.'!UZ74+'Daily-Prod.'!UQ74+'Daily-Prod.'!UH74)/Y74,"")</f>
        <v>0.22222222222222221</v>
      </c>
      <c r="Y74" s="391">
        <f>SUM(Y68:Y73)</f>
        <v>36</v>
      </c>
      <c r="Z74" s="173"/>
      <c r="AA74" s="167"/>
      <c r="AB74" s="503"/>
      <c r="AC74" s="504">
        <f>AVERAGE(AC68:AC73)</f>
        <v>1.4226190476190474</v>
      </c>
      <c r="AD74" s="167"/>
      <c r="AE74" s="505"/>
      <c r="AF74" s="498">
        <f>IFERROR(('Daily-Prod.'!AOG74+'Daily-Prod.'!ANX74+'Daily-Prod.'!ANO74+'Daily-Prod.'!ANF74+'Daily-Prod.'!AMW74+'Daily-Prod.'!AMN74+'Daily-Prod.'!AME74+'Daily-Prod.'!ALV74+'Daily-Prod.'!ALM74+'Daily-Prod.'!ALD74+'Daily-Prod.'!AKU74+'Daily-Prod.'!AKL74+'Daily-Prod.'!AKC74+'Daily-Prod.'!AJT74+'Daily-Prod.'!AJK74+'Daily-Prod.'!AJB74+'Daily-Prod.'!AIS74+'Daily-Prod.'!AIJ74+'Daily-Prod.'!AIA74+'Daily-Prod.'!AHR74+'Daily-Prod.'!AHI74+'Daily-Prod.'!AGZ74+'Daily-Prod.'!AGQ74+'Daily-Prod.'!AGH74+'Daily-Prod.'!AFY74+'Daily-Prod.'!AFP74+'Daily-Prod.'!AFG74+'Daily-Prod.'!AEX74+'Daily-Prod.'!AEO74+'Daily-Prod.'!AEF74+'Daily-Prod.'!ADW74)/AI74,"")</f>
        <v>0.43939393939393939</v>
      </c>
      <c r="AG74" s="499">
        <f>IFERROR(('Daily-Prod.'!AOH74+'Daily-Prod.'!ANY74+'Daily-Prod.'!ANP74+'Daily-Prod.'!ANG74+'Daily-Prod.'!AMX74+'Daily-Prod.'!AMO74+'Daily-Prod.'!AMF74+'Daily-Prod.'!ALW74+'Daily-Prod.'!ALN74+'Daily-Prod.'!ALE74+'Daily-Prod.'!AKV74+'Daily-Prod.'!AKM74+'Daily-Prod.'!AKD74+'Daily-Prod.'!AJU74+'Daily-Prod.'!AJL74+'Daily-Prod.'!AJC74+'Daily-Prod.'!AIT74+'Daily-Prod.'!AIK74+'Daily-Prod.'!AIB74+'Daily-Prod.'!AHS74+'Daily-Prod.'!AHJ74+'Daily-Prod.'!AHA74+'Daily-Prod.'!AGR74+'Daily-Prod.'!AGI74+'Daily-Prod.'!AFZ74+'Daily-Prod.'!AFQ74+'Daily-Prod.'!AFH74+'Daily-Prod.'!AEY74+'Daily-Prod.'!AEP74+'Daily-Prod.'!AEG74+'Daily-Prod.'!ADX74)/AI74,"")</f>
        <v>0.36363636363636365</v>
      </c>
      <c r="AH74" s="499">
        <f>IFERROR(('Daily-Prod.'!AOK74+'Daily-Prod.'!AOB74+'Daily-Prod.'!ANS74+'Daily-Prod.'!ANJ74+'Daily-Prod.'!ANA74+'Daily-Prod.'!AMR74+'Daily-Prod.'!AMI74+'Daily-Prod.'!ALZ74+'Daily-Prod.'!ALQ74+'Daily-Prod.'!ALH74+'Daily-Prod.'!AKY74+'Daily-Prod.'!AKP74+'Daily-Prod.'!AKG74+'Daily-Prod.'!AJX74+'Daily-Prod.'!AJO74+'Daily-Prod.'!AJF74+'Daily-Prod.'!AIW74+'Daily-Prod.'!AIN74+'Daily-Prod.'!AIE74+'Daily-Prod.'!AHV74+'Daily-Prod.'!AHM74+'Daily-Prod.'!AHD74+'Daily-Prod.'!AGU74+'Daily-Prod.'!AGL74+'Daily-Prod.'!AGC74+'Daily-Prod.'!AFT74+'Daily-Prod.'!AFK74+'Daily-Prod.'!AFB74+'Daily-Prod.'!AES74+'Daily-Prod.'!AEJ74+'Daily-Prod.'!AEA74+'Daily-Prod.'!AOJ74+'Daily-Prod.'!AOA74+'Daily-Prod.'!ANR74+'Daily-Prod.'!ANI74+'Daily-Prod.'!AMZ74+'Daily-Prod.'!AMQ74+'Daily-Prod.'!AMH74+'Daily-Prod.'!ALY74+'Daily-Prod.'!ALP74+'Daily-Prod.'!ALG74+'Daily-Prod.'!AKX74+'Daily-Prod.'!AKO74+'Daily-Prod.'!AKF74+'Daily-Prod.'!AJW74+'Daily-Prod.'!AJN74+'Daily-Prod.'!AJE74+'Daily-Prod.'!AIV74+'Daily-Prod.'!AIM74+'Daily-Prod.'!AID74+'Daily-Prod.'!AHU74+'Daily-Prod.'!AHL74+'Daily-Prod.'!AHC74+'Daily-Prod.'!AGT74+'Daily-Prod.'!AGK74+'Daily-Prod.'!AGB74+'Daily-Prod.'!AFS74+'Daily-Prod.'!AFJ74+'Daily-Prod.'!AFA74+'Daily-Prod.'!AER74+'Daily-Prod.'!AEI74+'Daily-Prod.'!ADZ74)/AI74,"")</f>
        <v>0.19696969696969696</v>
      </c>
      <c r="AI74" s="391">
        <f>SUM(AI68:AI73)</f>
        <v>66</v>
      </c>
      <c r="AJ74" s="173"/>
      <c r="AK74" s="167"/>
      <c r="AL74" s="503"/>
      <c r="AM74" s="504">
        <f>AVERAGE(AM68:AM73)</f>
        <v>1.6947368421052631</v>
      </c>
      <c r="AN74" s="167" t="str">
        <f>IFERROR(AVERAGE('Daily-Prod.'!BIV74,'Daily-Prod.'!BIM74,'Daily-Prod.'!BID74,'Daily-Prod.'!BHU74,'Daily-Prod.'!BHL74,'Daily-Prod.'!BHC74,'Daily-Prod.'!BGT74,'Daily-Prod.'!BGK74,'Daily-Prod.'!BGB74,'Daily-Prod.'!BFS74,'Daily-Prod.'!BFJ74,'Daily-Prod.'!BFA74,'Daily-Prod.'!BER74,'Daily-Prod.'!BEI74,'Daily-Prod.'!BDZ74,'Daily-Prod.'!BDQ74,'Daily-Prod.'!BDH74,'Daily-Prod.'!BCY74,'Daily-Prod.'!BCP74,'Daily-Prod.'!BCG74,'Daily-Prod.'!BBX74,'Daily-Prod.'!BBO74,'Daily-Prod.'!BBF74,'Daily-Prod.'!BAW74,'Daily-Prod.'!BAN74,'Daily-Prod.'!BAE74,'Daily-Prod.'!AZV74,'Daily-Prod.'!AZM74,'Daily-Prod.'!AZD74,'Daily-Prod.'!AYU74),"")</f>
        <v/>
      </c>
      <c r="AO74" s="505" t="str">
        <f>IFERROR(AVERAGE('Daily-Prod.'!BIW74,'Daily-Prod.'!BIN74,'Daily-Prod.'!BIE74,'Daily-Prod.'!BHV74,'Daily-Prod.'!BHM74,'Daily-Prod.'!BHD74,'Daily-Prod.'!BGU74,'Daily-Prod.'!BGL74,'Daily-Prod.'!BGC74,'Daily-Prod.'!BFT74,'Daily-Prod.'!BFK74,'Daily-Prod.'!BFB74,'Daily-Prod.'!BES74,'Daily-Prod.'!BEJ74,'Daily-Prod.'!BEA74,'Daily-Prod.'!BDR74,'Daily-Prod.'!BDI74,'Daily-Prod.'!BCZ74,'Daily-Prod.'!BCQ74,'Daily-Prod.'!BCH74,'Daily-Prod.'!BBY74,'Daily-Prod.'!BBP74,'Daily-Prod.'!BBG74,'Daily-Prod.'!BAX74,'Daily-Prod.'!BAO74,'Daily-Prod.'!BAF74,'Daily-Prod.'!AZW74,'Daily-Prod.'!AZN74,'Daily-Prod.'!AZE74,'Daily-Prod.'!AYV74),"")</f>
        <v/>
      </c>
    </row>
    <row r="75" spans="1:72"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P75" s="502"/>
      <c r="AQ75" s="502"/>
      <c r="AR75" s="502"/>
      <c r="AS75" s="502"/>
      <c r="AT75" s="502"/>
      <c r="AU75" s="502"/>
      <c r="AV75" s="502"/>
      <c r="AW75" s="502"/>
      <c r="AX75" s="502"/>
      <c r="AY75" s="502"/>
      <c r="AZ75" s="502"/>
      <c r="BA75" s="502"/>
      <c r="BB75" s="502"/>
      <c r="BC75" s="502"/>
      <c r="BD75" s="502"/>
      <c r="BE75" s="502"/>
      <c r="BF75" s="502"/>
      <c r="BG75" s="502"/>
      <c r="BH75" s="502"/>
      <c r="BI75" s="502"/>
      <c r="BJ75" s="502"/>
      <c r="BK75" s="502"/>
      <c r="BL75" s="502"/>
      <c r="BM75" s="502"/>
      <c r="BN75" s="502"/>
      <c r="BO75" s="502"/>
      <c r="BP75" s="502"/>
      <c r="BQ75" s="502"/>
      <c r="BR75" s="502"/>
      <c r="BS75" s="502"/>
      <c r="BT75" s="502"/>
    </row>
    <row r="76" spans="1:72" ht="18.75">
      <c r="A76" s="451" t="s">
        <v>185</v>
      </c>
      <c r="B76" s="546" t="s">
        <v>106</v>
      </c>
      <c r="C76" s="547"/>
      <c r="D76" s="547"/>
      <c r="E76" s="547"/>
      <c r="F76" s="547"/>
      <c r="G76" s="547"/>
      <c r="H76" s="548"/>
      <c r="I76" s="551" t="s">
        <v>107</v>
      </c>
      <c r="J76" s="552"/>
      <c r="K76" s="553"/>
      <c r="L76" s="546" t="s">
        <v>108</v>
      </c>
      <c r="M76" s="547"/>
      <c r="N76" s="547"/>
      <c r="O76" s="547"/>
      <c r="P76" s="547"/>
      <c r="Q76" s="547"/>
      <c r="R76" s="548"/>
      <c r="S76" s="551" t="s">
        <v>109</v>
      </c>
      <c r="T76" s="552"/>
      <c r="U76" s="553"/>
      <c r="V76" s="546" t="s">
        <v>110</v>
      </c>
      <c r="W76" s="547"/>
      <c r="X76" s="547"/>
      <c r="Y76" s="547"/>
      <c r="Z76" s="547"/>
      <c r="AA76" s="547"/>
      <c r="AB76" s="548"/>
      <c r="AC76" s="551" t="s">
        <v>111</v>
      </c>
      <c r="AD76" s="552"/>
      <c r="AE76" s="553"/>
      <c r="AF76" s="546" t="s">
        <v>112</v>
      </c>
      <c r="AG76" s="547"/>
      <c r="AH76" s="547"/>
      <c r="AI76" s="547"/>
      <c r="AJ76" s="547"/>
      <c r="AK76" s="547"/>
      <c r="AL76" s="548"/>
      <c r="AM76" s="551" t="s">
        <v>113</v>
      </c>
      <c r="AN76" s="552"/>
      <c r="AO76" s="553"/>
      <c r="AP76" s="502"/>
      <c r="AQ76" s="502"/>
      <c r="AR76" s="502"/>
      <c r="AS76" s="502"/>
      <c r="AT76" s="502"/>
      <c r="AU76" s="502"/>
      <c r="AV76" s="502"/>
      <c r="AW76" s="502"/>
      <c r="AX76" s="502"/>
      <c r="AY76" s="502"/>
      <c r="AZ76" s="502"/>
      <c r="BA76" s="502"/>
      <c r="BB76" s="502"/>
      <c r="BC76" s="502"/>
      <c r="BD76" s="502"/>
      <c r="BE76" s="502"/>
      <c r="BF76" s="502"/>
      <c r="BG76" s="502"/>
      <c r="BH76" s="502"/>
      <c r="BI76" s="502"/>
      <c r="BJ76" s="502"/>
      <c r="BK76" s="502"/>
      <c r="BL76" s="502"/>
      <c r="BM76" s="502"/>
      <c r="BN76" s="502"/>
      <c r="BO76" s="502"/>
      <c r="BP76" s="502"/>
      <c r="BQ76" s="502"/>
      <c r="BR76" s="502"/>
      <c r="BS76" s="502"/>
      <c r="BT76" s="502"/>
    </row>
    <row r="77" spans="1:72" ht="25.5">
      <c r="A77" s="464" t="s">
        <v>120</v>
      </c>
      <c r="B77" s="487" t="s">
        <v>121</v>
      </c>
      <c r="C77" s="486" t="s">
        <v>122</v>
      </c>
      <c r="D77" s="486" t="s">
        <v>123</v>
      </c>
      <c r="E77" s="497" t="s">
        <v>124</v>
      </c>
      <c r="F77" s="476" t="s">
        <v>125</v>
      </c>
      <c r="G77" s="480" t="s">
        <v>126</v>
      </c>
      <c r="H77" s="476" t="s">
        <v>9</v>
      </c>
      <c r="I77" s="69" t="s">
        <v>124</v>
      </c>
      <c r="J77" s="56" t="s">
        <v>125</v>
      </c>
      <c r="K77" s="70" t="s">
        <v>126</v>
      </c>
      <c r="L77" s="490" t="s">
        <v>121</v>
      </c>
      <c r="M77" s="491" t="s">
        <v>122</v>
      </c>
      <c r="N77" s="491" t="s">
        <v>123</v>
      </c>
      <c r="O77" s="387" t="s">
        <v>124</v>
      </c>
      <c r="P77" s="493" t="s">
        <v>125</v>
      </c>
      <c r="Q77" s="480" t="s">
        <v>126</v>
      </c>
      <c r="R77" s="476" t="s">
        <v>9</v>
      </c>
      <c r="S77" s="69" t="s">
        <v>124</v>
      </c>
      <c r="T77" s="56" t="s">
        <v>125</v>
      </c>
      <c r="U77" s="70" t="s">
        <v>126</v>
      </c>
      <c r="V77" s="490" t="s">
        <v>121</v>
      </c>
      <c r="W77" s="491" t="s">
        <v>122</v>
      </c>
      <c r="X77" s="491" t="s">
        <v>123</v>
      </c>
      <c r="Y77" s="387" t="s">
        <v>124</v>
      </c>
      <c r="Z77" s="493" t="s">
        <v>125</v>
      </c>
      <c r="AA77" s="480" t="s">
        <v>126</v>
      </c>
      <c r="AB77" s="476" t="s">
        <v>9</v>
      </c>
      <c r="AC77" s="69" t="s">
        <v>124</v>
      </c>
      <c r="AD77" s="56" t="s">
        <v>125</v>
      </c>
      <c r="AE77" s="70" t="s">
        <v>126</v>
      </c>
      <c r="AF77" s="490" t="s">
        <v>121</v>
      </c>
      <c r="AG77" s="491" t="s">
        <v>186</v>
      </c>
      <c r="AH77" s="491" t="s">
        <v>123</v>
      </c>
      <c r="AI77" s="387" t="s">
        <v>124</v>
      </c>
      <c r="AJ77" s="493" t="s">
        <v>125</v>
      </c>
      <c r="AK77" s="480" t="s">
        <v>126</v>
      </c>
      <c r="AL77" s="476" t="s">
        <v>9</v>
      </c>
      <c r="AM77" s="69" t="s">
        <v>124</v>
      </c>
      <c r="AN77" s="56" t="s">
        <v>125</v>
      </c>
      <c r="AO77" s="70" t="s">
        <v>126</v>
      </c>
      <c r="AP77" s="502"/>
      <c r="AQ77" s="502"/>
      <c r="AR77" s="502"/>
      <c r="AS77" s="502"/>
      <c r="AT77" s="502"/>
      <c r="AU77" s="502"/>
      <c r="AV77" s="502"/>
      <c r="AW77" s="502"/>
      <c r="AX77" s="502"/>
      <c r="AY77" s="502"/>
      <c r="AZ77" s="502"/>
      <c r="BA77" s="502"/>
      <c r="BB77" s="502"/>
      <c r="BC77" s="502"/>
      <c r="BD77" s="502"/>
      <c r="BE77" s="502"/>
      <c r="BF77" s="502"/>
      <c r="BG77" s="502"/>
      <c r="BH77" s="502"/>
      <c r="BI77" s="502"/>
      <c r="BJ77" s="502"/>
      <c r="BK77" s="502"/>
      <c r="BL77" s="502"/>
      <c r="BM77" s="502"/>
      <c r="BN77" s="502"/>
      <c r="BO77" s="502"/>
      <c r="BP77" s="502"/>
      <c r="BQ77" s="502"/>
      <c r="BR77" s="502"/>
      <c r="BS77" s="502"/>
      <c r="BT77" s="502"/>
    </row>
    <row r="78" spans="1:72">
      <c r="A78" s="465" t="s">
        <v>187</v>
      </c>
      <c r="B78" s="488">
        <f>IFERROR(('Daily-Prod.'!JC78+'Daily-Prod.'!IT78+'Daily-Prod.'!IK78+'Daily-Prod.'!IB78+'Daily-Prod.'!HS78+'Daily-Prod.'!HJ78+'Daily-Prod.'!HA78+'Daily-Prod.'!GR78+'Daily-Prod.'!GI78+'Daily-Prod.'!FZ78+'Daily-Prod.'!FQ78+'Daily-Prod.'!FH78+'Daily-Prod.'!EY78+'Daily-Prod.'!EP78+'Daily-Prod.'!EG78+'Daily-Prod.'!DX78+'Daily-Prod.'!DO78+'Daily-Prod.'!DF78+'Daily-Prod.'!CW78+'Daily-Prod.'!CN78+'Daily-Prod.'!CE78+'Daily-Prod.'!BV78+'Daily-Prod.'!BM78+'Daily-Prod.'!BD78+'Daily-Prod.'!AU78+'Daily-Prod.'!AL78+'Daily-Prod.'!AC78+'Daily-Prod.'!T78+'Daily-Prod.'!K78+'Daily-Prod.'!B78)/E78,"")</f>
        <v>0.64102564102564108</v>
      </c>
      <c r="C78" s="489">
        <f>IFERROR(('Daily-Prod.'!JD78+'Daily-Prod.'!IU78+'Daily-Prod.'!IL78+'Daily-Prod.'!IC78+'Daily-Prod.'!HT78+'Daily-Prod.'!HK78+'Daily-Prod.'!HB78+'Daily-Prod.'!GS78+'Daily-Prod.'!GJ78+'Daily-Prod.'!GA78+'Daily-Prod.'!FR78+'Daily-Prod.'!FI78+'Daily-Prod.'!EZ78+'Daily-Prod.'!EQ78+'Daily-Prod.'!EH78+'Daily-Prod.'!DY78+'Daily-Prod.'!DP78+'Daily-Prod.'!DG78+'Daily-Prod.'!CX78+'Daily-Prod.'!CO78+'Daily-Prod.'!CF78+'Daily-Prod.'!BW78+'Daily-Prod.'!BN78+'Daily-Prod.'!BE78+'Daily-Prod.'!AV78+'Daily-Prod.'!AM78+'Daily-Prod.'!AD78+'Daily-Prod.'!U78+'Daily-Prod.'!L78+'Daily-Prod.'!C78)/E78,"")</f>
        <v>0.15384615384615385</v>
      </c>
      <c r="D78" s="489">
        <f>IFERROR(('Daily-Prod.'!JF78+'Daily-Prod.'!IW78+'Daily-Prod.'!IN78+'Daily-Prod.'!IE78+'Daily-Prod.'!HV78+'Daily-Prod.'!HM78+'Daily-Prod.'!HD78+'Daily-Prod.'!GU78+'Daily-Prod.'!GL78+'Daily-Prod.'!GC78+'Daily-Prod.'!FT78+'Daily-Prod.'!FK78+'Daily-Prod.'!FB78+'Daily-Prod.'!ES78+'Daily-Prod.'!EJ78+'Daily-Prod.'!EA78+'Daily-Prod.'!DR78+'Daily-Prod.'!DI78+'Daily-Prod.'!CZ78+'Daily-Prod.'!CQ78+'Daily-Prod.'!CH78+'Daily-Prod.'!BY78+'Daily-Prod.'!BP78+'Daily-Prod.'!BG78+'Daily-Prod.'!AX78+'Daily-Prod.'!AO78+'Daily-Prod.'!AF78+'Daily-Prod.'!W78+'Daily-Prod.'!N78+'Daily-Prod.'!E78+'Daily-Prod.'!JG78+'Daily-Prod.'!IX78+'Daily-Prod.'!IO78+'Daily-Prod.'!IF78+'Daily-Prod.'!HW78+'Daily-Prod.'!HN78+'Daily-Prod.'!HE78+'Daily-Prod.'!GV78+'Daily-Prod.'!GM78+'Daily-Prod.'!GD78+'Daily-Prod.'!FU78+'Daily-Prod.'!FL78+'Daily-Prod.'!FC78+'Daily-Prod.'!ET78+'Daily-Prod.'!EK78+'Daily-Prod.'!EB78+'Daily-Prod.'!DS78+'Daily-Prod.'!DJ78+'Daily-Prod.'!DA78+'Daily-Prod.'!CR78+'Daily-Prod.'!CI78+'Daily-Prod.'!BZ78+'Daily-Prod.'!BQ78+'Daily-Prod.'!BH78+'Daily-Prod.'!AY78+'Daily-Prod.'!AP78+'Daily-Prod.'!AG78+'Daily-Prod.'!X78+'Daily-Prod.'!O78+'Daily-Prod.'!F78)/E78,"")</f>
        <v>0.20512820512820512</v>
      </c>
      <c r="E78" s="494">
        <f>IFERROR(('Daily-Prod.'!JH78+'Daily-Prod.'!IY78+'Daily-Prod.'!IP78+'Daily-Prod.'!IG78+'Daily-Prod.'!HX78+'Daily-Prod.'!HO78+'Daily-Prod.'!HF78+'Daily-Prod.'!GW78+'Daily-Prod.'!GN78+'Daily-Prod.'!GE78+'Daily-Prod.'!FV78+'Daily-Prod.'!FM78+'Daily-Prod.'!FD78+'Daily-Prod.'!EU78+'Daily-Prod.'!EL78+'Daily-Prod.'!EC78+'Daily-Prod.'!DT78+'Daily-Prod.'!DK78+'Daily-Prod.'!DB78+'Daily-Prod.'!CS78+'Daily-Prod.'!CJ78+'Daily-Prod.'!CA78+'Daily-Prod.'!BR78+'Daily-Prod.'!BI78+'Daily-Prod.'!AZ78+'Daily-Prod.'!AQ78+'Daily-Prod.'!AH78+'Daily-Prod.'!Y78+'Daily-Prod.'!P78+'Daily-Prod.'!G78),"")</f>
        <v>78</v>
      </c>
      <c r="F78" s="383"/>
      <c r="G78" s="384">
        <f>IFERROR(('Daily-Prod.'!JJ78+'Daily-Prod.'!JA78+'Daily-Prod.'!IR78+'Daily-Prod.'!II78+'Daily-Prod.'!HZ78+'Daily-Prod.'!HQ78+'Daily-Prod.'!HH78+'Daily-Prod.'!GY78+'Daily-Prod.'!GP78+'Daily-Prod.'!GG78+'Daily-Prod.'!FX78+'Daily-Prod.'!FO78+'Daily-Prod.'!FF78+'Daily-Prod.'!EW78+'Daily-Prod.'!EN78+'Daily-Prod.'!EE78+'Daily-Prod.'!DV78+'Daily-Prod.'!DM78+'Daily-Prod.'!DD78+'Daily-Prod.'!CU78+'Daily-Prod.'!CL78+'Daily-Prod.'!CC78+'Daily-Prod.'!BT78+'Daily-Prod.'!BK78+'Daily-Prod.'!BB78+'Daily-Prod.'!AS78+'Daily-Prod.'!AJ78+'Daily-Prod.'!AA78+'Daily-Prod.'!R78+'Daily-Prod.'!I78),"")</f>
        <v>14</v>
      </c>
      <c r="H78" s="495" t="str">
        <f t="shared" ref="H78:H83" si="40">IFERROR((G78/F78),"")</f>
        <v/>
      </c>
      <c r="I78" s="378">
        <f>IFERROR(AVERAGE('Daily-Prod.'!JH78,'Daily-Prod.'!IY78,'Daily-Prod.'!IP78,'Daily-Prod.'!IG78,'Daily-Prod.'!HX78,'Daily-Prod.'!HO78,'Daily-Prod.'!HF78,'Daily-Prod.'!GW78,'Daily-Prod.'!GN78,'Daily-Prod.'!GE78,'Daily-Prod.'!FV78,'Daily-Prod.'!FM78,'Daily-Prod.'!FD78,'Daily-Prod.'!EU78,'Daily-Prod.'!EL78,'Daily-Prod.'!EC78,'Daily-Prod.'!DT78,'Daily-Prod.'!DK78,'Daily-Prod.'!DB78,'Daily-Prod.'!CS78,'Daily-Prod.'!CJ78,'Daily-Prod.'!CA78,'Daily-Prod.'!BR78,'Daily-Prod.'!BI78,'Daily-Prod.'!AZ78,'Daily-Prod.'!AQ78,'Daily-Prod.'!AH78,'Daily-Prod.'!Y78,'Daily-Prod.'!P78,'Daily-Prod.'!G78),"")</f>
        <v>4.1052631578947372</v>
      </c>
      <c r="J78" s="379" t="str">
        <f>IFERROR(AVERAGE('Daily-Prod.'!JI78,'Daily-Prod.'!IZ78,'Daily-Prod.'!IQ78,'Daily-Prod.'!IH78,'Daily-Prod.'!HY78,'Daily-Prod.'!HP78,'Daily-Prod.'!HG78,'Daily-Prod.'!GX78,'Daily-Prod.'!GO78,'Daily-Prod.'!GF78,'Daily-Prod.'!FW78,'Daily-Prod.'!FN78,'Daily-Prod.'!FE78,'Daily-Prod.'!EV78,'Daily-Prod.'!EM78,'Daily-Prod.'!ED78,'Daily-Prod.'!DU78,'Daily-Prod.'!DL78,'Daily-Prod.'!DC78,'Daily-Prod.'!CT78,'Daily-Prod.'!CK78,'Daily-Prod.'!CB78,'Daily-Prod.'!BS78,'Daily-Prod.'!BJ78,'Daily-Prod.'!BA78,'Daily-Prod.'!AR78,'Daily-Prod.'!AI78,'Daily-Prod.'!Z78,'Daily-Prod.'!Q78,'Daily-Prod.'!H78),"")</f>
        <v/>
      </c>
      <c r="K78" s="380">
        <f>IFERROR(AVERAGE('Daily-Prod.'!JJ78,'Daily-Prod.'!JA78,'Daily-Prod.'!IR78,'Daily-Prod.'!II78,'Daily-Prod.'!HZ78,'Daily-Prod.'!HQ78,'Daily-Prod.'!HH78,'Daily-Prod.'!GY78,'Daily-Prod.'!GP78,'Daily-Prod.'!GG78,'Daily-Prod.'!FX78,'Daily-Prod.'!FO78,'Daily-Prod.'!FF78,'Daily-Prod.'!EW78,'Daily-Prod.'!EN78,'Daily-Prod.'!EE78,'Daily-Prod.'!DV78,'Daily-Prod.'!DM78,'Daily-Prod.'!DD78,'Daily-Prod.'!CU78,'Daily-Prod.'!CL78,'Daily-Prod.'!CC78,'Daily-Prod.'!BT78,'Daily-Prod.'!BK78,'Daily-Prod.'!BB78,'Daily-Prod.'!AS78,'Daily-Prod.'!AJ78,'Daily-Prod.'!AA78,'Daily-Prod.'!R78,'Daily-Prod.'!I78),"")</f>
        <v>1.1666666666666667</v>
      </c>
      <c r="L78" s="488">
        <f>IFERROR(('Daily-Prod.'!TV78+'Daily-Prod.'!TM78+'Daily-Prod.'!TD78+'Daily-Prod.'!SU78+'Daily-Prod.'!SL78+'Daily-Prod.'!SC78+'Daily-Prod.'!RT78+'Daily-Prod.'!RK78+'Daily-Prod.'!RB78+'Daily-Prod.'!QS78+'Daily-Prod.'!QJ78+'Daily-Prod.'!QA78+'Daily-Prod.'!PR78+'Daily-Prod.'!PI78+'Daily-Prod.'!OZ78+'Daily-Prod.'!OQ78+'Daily-Prod.'!OH78+'Daily-Prod.'!NY78+'Daily-Prod.'!NP78+'Daily-Prod.'!NG78+'Daily-Prod.'!MX78+'Daily-Prod.'!MO78+'Daily-Prod.'!MF78+'Daily-Prod.'!LW78+'Daily-Prod.'!LN78+'Daily-Prod.'!LE78+'Daily-Prod.'!KV78+'Daily-Prod.'!KM78+'Daily-Prod.'!KD78+'Daily-Prod.'!JU78+'Daily-Prod.'!JL78)/O78,"")</f>
        <v>0.53781512605042014</v>
      </c>
      <c r="M78" s="489">
        <f>IFERROR(('Daily-Prod.'!TW78+'Daily-Prod.'!TN78+'Daily-Prod.'!TE78+'Daily-Prod.'!SV78+'Daily-Prod.'!SM78+'Daily-Prod.'!SD78+'Daily-Prod.'!RU78+'Daily-Prod.'!RL78+'Daily-Prod.'!RC78+'Daily-Prod.'!QT78+'Daily-Prod.'!QK78+'Daily-Prod.'!QB78+'Daily-Prod.'!PS78+'Daily-Prod.'!PJ78+'Daily-Prod.'!PA78+'Daily-Prod.'!OR78+'Daily-Prod.'!OI78+'Daily-Prod.'!NZ78+'Daily-Prod.'!NQ78+'Daily-Prod.'!NH78+'Daily-Prod.'!MY78+'Daily-Prod.'!MP78+'Daily-Prod.'!MG78+'Daily-Prod.'!LX78+'Daily-Prod.'!LO78+'Daily-Prod.'!LF78+'Daily-Prod.'!KW78+'Daily-Prod.'!KN78+'Daily-Prod.'!KE78+'Daily-Prod.'!JV78+'Daily-Prod.'!JM78)/O78,"")</f>
        <v>0.33613445378151263</v>
      </c>
      <c r="N78" s="489">
        <f>IFERROR(('Daily-Prod.'!TY78+'Daily-Prod.'!TP78+'Daily-Prod.'!TG78+'Daily-Prod.'!SX78+'Daily-Prod.'!SO78+'Daily-Prod.'!SF78+'Daily-Prod.'!RW78+'Daily-Prod.'!RN78+'Daily-Prod.'!RE78+'Daily-Prod.'!QV78+'Daily-Prod.'!QM78+'Daily-Prod.'!QD78+'Daily-Prod.'!PU78+'Daily-Prod.'!PL78+'Daily-Prod.'!PC78+'Daily-Prod.'!OT78+'Daily-Prod.'!OK78+'Daily-Prod.'!OB78+'Daily-Prod.'!NS78+'Daily-Prod.'!NJ78+'Daily-Prod.'!NA78+'Daily-Prod.'!MR78+'Daily-Prod.'!MI78+'Daily-Prod.'!LZ78+'Daily-Prod.'!LQ78+'Daily-Prod.'!LH78+'Daily-Prod.'!KY78+'Daily-Prod.'!KP78+'Daily-Prod.'!KG78+'Daily-Prod.'!JX78+'Daily-Prod.'!JO78+'Daily-Prod.'!TZ78+'Daily-Prod.'!TQ78+'Daily-Prod.'!TH78+'Daily-Prod.'!SY78+'Daily-Prod.'!SP78+'Daily-Prod.'!SG78+'Daily-Prod.'!RX78+'Daily-Prod.'!RO78+'Daily-Prod.'!RF78+'Daily-Prod.'!QW78+'Daily-Prod.'!QN78+'Daily-Prod.'!QE78+'Daily-Prod.'!PV78+'Daily-Prod.'!PM78+'Daily-Prod.'!PD78+'Daily-Prod.'!OU78+'Daily-Prod.'!OL78+'Daily-Prod.'!OC78+'Daily-Prod.'!NT78+'Daily-Prod.'!NK78+'Daily-Prod.'!NB78+'Daily-Prod.'!MS78+'Daily-Prod.'!MJ78+'Daily-Prod.'!MA78+'Daily-Prod.'!LR78+'Daily-Prod.'!LI78+'Daily-Prod.'!KZ78+'Daily-Prod.'!KQ78+'Daily-Prod.'!KH78+'Daily-Prod.'!JY78+'Daily-Prod.'!JP78)/O78,"")</f>
        <v>0.12605042016806722</v>
      </c>
      <c r="O78" s="494">
        <f>IFERROR(('Daily-Prod.'!UA78+'Daily-Prod.'!TR78+'Daily-Prod.'!TI78+'Daily-Prod.'!SZ78+'Daily-Prod.'!SQ78+'Daily-Prod.'!SH78+'Daily-Prod.'!RY78+'Daily-Prod.'!RP78+'Daily-Prod.'!RG78+'Daily-Prod.'!QX78+'Daily-Prod.'!QO78+'Daily-Prod.'!QF78+'Daily-Prod.'!PW78+'Daily-Prod.'!PN78+'Daily-Prod.'!PE78+'Daily-Prod.'!OV78+'Daily-Prod.'!OM78+'Daily-Prod.'!OD78+'Daily-Prod.'!NU78+'Daily-Prod.'!NL78+'Daily-Prod.'!NC78+'Daily-Prod.'!MT78+'Daily-Prod.'!MK78+'Daily-Prod.'!MB78+'Daily-Prod.'!LS78+'Daily-Prod.'!LJ78+'Daily-Prod.'!LA78+'Daily-Prod.'!KR78+'Daily-Prod.'!KI78+'Daily-Prod.'!JZ78+'Daily-Prod.'!JQ78),"")</f>
        <v>119</v>
      </c>
      <c r="P78" s="383"/>
      <c r="Q78" s="384">
        <f>IFERROR(('Daily-Prod.'!UC78+'Daily-Prod.'!TT78+'Daily-Prod.'!TK78+'Daily-Prod.'!TB78+'Daily-Prod.'!SS78+'Daily-Prod.'!SJ78+'Daily-Prod.'!SA78+'Daily-Prod.'!RR78+'Daily-Prod.'!RI78+'Daily-Prod.'!QZ78+'Daily-Prod.'!QQ78+'Daily-Prod.'!QH78+'Daily-Prod.'!PY78+'Daily-Prod.'!PP78+'Daily-Prod.'!PG78+'Daily-Prod.'!OX78+'Daily-Prod.'!OO78+'Daily-Prod.'!OF78+'Daily-Prod.'!NW78+'Daily-Prod.'!NN78+'Daily-Prod.'!NE78+'Daily-Prod.'!MV78+'Daily-Prod.'!MM78+'Daily-Prod.'!MD78+'Daily-Prod.'!LU78+'Daily-Prod.'!LL78+'Daily-Prod.'!LC78+'Daily-Prod.'!KT78+'Daily-Prod.'!KK78+'Daily-Prod.'!KB78+'Daily-Prod.'!JS78),"")</f>
        <v>30</v>
      </c>
      <c r="R78" s="495" t="str">
        <f>IFERROR((Q78/P78),"")</f>
        <v/>
      </c>
      <c r="S78" s="378">
        <f>IFERROR(AVERAGE('Daily-Prod.'!TR78,'Daily-Prod.'!UA78,'Daily-Prod.'!TI78,'Daily-Prod.'!SZ78,'Daily-Prod.'!SQ78,'Daily-Prod.'!SH78,'Daily-Prod.'!RY78,'Daily-Prod.'!RP78,'Daily-Prod.'!RG78,'Daily-Prod.'!QX78,'Daily-Prod.'!QO78,'Daily-Prod.'!QF78,'Daily-Prod.'!PW78,'Daily-Prod.'!PN78,'Daily-Prod.'!PE78,'Daily-Prod.'!OV78,'Daily-Prod.'!OM78,'Daily-Prod.'!OD78,'Daily-Prod.'!NU78,'Daily-Prod.'!NL78,'Daily-Prod.'!NC78,'Daily-Prod.'!MT78,'Daily-Prod.'!MK78,'Daily-Prod.'!MB78,'Daily-Prod.'!LS78,'Daily-Prod.'!LJ78,'Daily-Prod.'!LA78,'Daily-Prod.'!KR78,'Daily-Prod.'!KI78,'Daily-Prod.'!JZ78),"")</f>
        <v>5.95</v>
      </c>
      <c r="T78" s="379" t="str">
        <f>IFERROR(AVERAGE('Daily-Prod.'!TS78,'Daily-Prod.'!UB78,'Daily-Prod.'!TJ78,'Daily-Prod.'!TA78,'Daily-Prod.'!SR78,'Daily-Prod.'!SI78,'Daily-Prod.'!RZ78,'Daily-Prod.'!RQ78,'Daily-Prod.'!RH78,'Daily-Prod.'!QY78,'Daily-Prod.'!QP78,'Daily-Prod.'!QG78,'Daily-Prod.'!PX78,'Daily-Prod.'!PO78,'Daily-Prod.'!PF78,'Daily-Prod.'!OW78,'Daily-Prod.'!ON78,'Daily-Prod.'!OE78,'Daily-Prod.'!NV78,'Daily-Prod.'!NM78,'Daily-Prod.'!ND78,'Daily-Prod.'!MU78,'Daily-Prod.'!ML78,'Daily-Prod.'!MC78,'Daily-Prod.'!LT78,'Daily-Prod.'!LK78,'Daily-Prod.'!LB78,'Daily-Prod.'!KS78,'Daily-Prod.'!KJ78,'Daily-Prod.'!KA78),"")</f>
        <v/>
      </c>
      <c r="U78" s="380">
        <f>IFERROR(AVERAGE('Daily-Prod.'!TT78,'Daily-Prod.'!UC78,'Daily-Prod.'!TK78,'Daily-Prod.'!TB78,'Daily-Prod.'!SS78,'Daily-Prod.'!SJ78,'Daily-Prod.'!SA78,'Daily-Prod.'!RR78,'Daily-Prod.'!RI78,'Daily-Prod.'!QZ78,'Daily-Prod.'!QQ78,'Daily-Prod.'!QH78,'Daily-Prod.'!PY78,'Daily-Prod.'!PP78,'Daily-Prod.'!PG78,'Daily-Prod.'!OX78,'Daily-Prod.'!OO78,'Daily-Prod.'!OF78,'Daily-Prod.'!NW78,'Daily-Prod.'!NN78,'Daily-Prod.'!NE78,'Daily-Prod.'!MV78,'Daily-Prod.'!MM78,'Daily-Prod.'!MD78,'Daily-Prod.'!LU78,'Daily-Prod.'!LL78,'Daily-Prod.'!LC78,'Daily-Prod.'!KT78,'Daily-Prod.'!KK78,'Daily-Prod.'!KB78),"")</f>
        <v>1.6666666666666667</v>
      </c>
      <c r="V78" s="488">
        <f>IFERROR(('Daily-Prod.'!ADN78+'Daily-Prod.'!ADE78+'Daily-Prod.'!ACV78+'Daily-Prod.'!ACM78+'Daily-Prod.'!ACD78+'Daily-Prod.'!ABU78+'Daily-Prod.'!ABL78+'Daily-Prod.'!ABC78+'Daily-Prod.'!AAT78+'Daily-Prod.'!AAK78+'Daily-Prod.'!AAB78+'Daily-Prod.'!ZS78+'Daily-Prod.'!ZJ78+'Daily-Prod.'!ZA78+'Daily-Prod.'!YR78+'Daily-Prod.'!YI78+'Daily-Prod.'!XZ78+'Daily-Prod.'!XQ78+'Daily-Prod.'!XH78+'Daily-Prod.'!WY78+'Daily-Prod.'!WP78+'Daily-Prod.'!WG78+'Daily-Prod.'!VX78+'Daily-Prod.'!VO78+'Daily-Prod.'!VF78+'Daily-Prod.'!UW78+'Daily-Prod.'!UN78+'Daily-Prod.'!UE78)/Y78,"")</f>
        <v>0.48</v>
      </c>
      <c r="W78" s="489">
        <f>IFERROR(('Daily-Prod.'!ADO78+'Daily-Prod.'!ADF78+'Daily-Prod.'!ACW78+'Daily-Prod.'!ACN78+'Daily-Prod.'!ACE78+'Daily-Prod.'!ABV78+'Daily-Prod.'!ABM78+'Daily-Prod.'!ABD78+'Daily-Prod.'!AAU78+'Daily-Prod.'!AAL78+'Daily-Prod.'!AAC78+'Daily-Prod.'!ZT78+'Daily-Prod.'!ZK78+'Daily-Prod.'!ZB78+'Daily-Prod.'!YS78+'Daily-Prod.'!YJ78+'Daily-Prod.'!YA78+'Daily-Prod.'!XR78+'Daily-Prod.'!XI78+'Daily-Prod.'!WZ78+'Daily-Prod.'!WQ78+'Daily-Prod.'!WH78+'Daily-Prod.'!VY78+'Daily-Prod.'!VP78+'Daily-Prod.'!VG78+'Daily-Prod.'!UX78+'Daily-Prod.'!UO78+'Daily-Prod.'!UF78)/Y78,"")</f>
        <v>0.26400000000000001</v>
      </c>
      <c r="X78" s="489">
        <f>IFERROR(('Daily-Prod.'!ADR78+'Daily-Prod.'!ADI78+'Daily-Prod.'!ACZ78+'Daily-Prod.'!ACQ78+'Daily-Prod.'!ACH78+'Daily-Prod.'!ABY78+'Daily-Prod.'!ABP78+'Daily-Prod.'!ABG78+'Daily-Prod.'!AAX78+'Daily-Prod.'!AAO78+'Daily-Prod.'!AAF78+'Daily-Prod.'!ZW78+'Daily-Prod.'!ZN78+'Daily-Prod.'!ZE78+'Daily-Prod.'!YV78+'Daily-Prod.'!YM78+'Daily-Prod.'!YD78+'Daily-Prod.'!XU78+'Daily-Prod.'!XL78+'Daily-Prod.'!XC78+'Daily-Prod.'!WT78+'Daily-Prod.'!WK78+'Daily-Prod.'!WB78+'Daily-Prod.'!VS78+'Daily-Prod.'!VJ78+'Daily-Prod.'!VA78+'Daily-Prod.'!UR78+'Daily-Prod.'!UI78+'Daily-Prod.'!ADQ78+'Daily-Prod.'!ADH78+'Daily-Prod.'!ACY78+'Daily-Prod.'!ACP78+'Daily-Prod.'!ACG78+'Daily-Prod.'!ABX78+'Daily-Prod.'!ABO78+'Daily-Prod.'!ABF78+'Daily-Prod.'!AAW78+'Daily-Prod.'!AAN78+'Daily-Prod.'!AAE78+'Daily-Prod.'!ZV78+'Daily-Prod.'!ZM78+'Daily-Prod.'!ZD78+'Daily-Prod.'!YU78+'Daily-Prod.'!YL78+'Daily-Prod.'!YC78+'Daily-Prod.'!XT78+'Daily-Prod.'!XK78+'Daily-Prod.'!XB78+'Daily-Prod.'!WS78+'Daily-Prod.'!WJ78+'Daily-Prod.'!WA78+'Daily-Prod.'!VR78+'Daily-Prod.'!VI78+'Daily-Prod.'!UZ78+'Daily-Prod.'!UQ78+'Daily-Prod.'!UH78)/Y78,"")</f>
        <v>0.25600000000000001</v>
      </c>
      <c r="Y78" s="494">
        <f>IFERROR(('Daily-Prod.'!ADS78+'Daily-Prod.'!ADJ78+'Daily-Prod.'!ADA78+'Daily-Prod.'!ACR78+'Daily-Prod.'!ACI78+'Daily-Prod.'!ABZ78+'Daily-Prod.'!ABQ78+'Daily-Prod.'!ABH78+'Daily-Prod.'!AAY78+'Daily-Prod.'!AAP78+'Daily-Prod.'!AAG78+'Daily-Prod.'!ZX78+'Daily-Prod.'!ZO78+'Daily-Prod.'!ZF78+'Daily-Prod.'!YW78+'Daily-Prod.'!YN78+'Daily-Prod.'!YE78+'Daily-Prod.'!XV78+'Daily-Prod.'!XM78+'Daily-Prod.'!XD78+'Daily-Prod.'!WU78+'Daily-Prod.'!WL78+'Daily-Prod.'!WC78+'Daily-Prod.'!VT78+'Daily-Prod.'!VK78+'Daily-Prod.'!VB78+'Daily-Prod.'!US78+'Daily-Prod.'!UJ78),"")</f>
        <v>125</v>
      </c>
      <c r="Z78" s="383"/>
      <c r="AA78" s="384">
        <f>IFERROR(('Daily-Prod.'!ADU78+'Daily-Prod.'!ADL78+'Daily-Prod.'!ADC78+'Daily-Prod.'!ACT78+'Daily-Prod.'!ACK78+'Daily-Prod.'!ACB78+'Daily-Prod.'!ABS78+'Daily-Prod.'!ABJ78+'Daily-Prod.'!ABA78+'Daily-Prod.'!AAR78+'Daily-Prod.'!AAI78+'Daily-Prod.'!ZZ78+'Daily-Prod.'!ZQ78+'Daily-Prod.'!ZH78+'Daily-Prod.'!YY78+'Daily-Prod.'!YP78+'Daily-Prod.'!YG78+'Daily-Prod.'!XX78+'Daily-Prod.'!XO78+'Daily-Prod.'!XF78+'Daily-Prod.'!WW78+'Daily-Prod.'!WN78+'Daily-Prod.'!WE78+'Daily-Prod.'!VV78+'Daily-Prod.'!VM78+'Daily-Prod.'!VD78+'Daily-Prod.'!UU78+'Daily-Prod.'!UL78),"")</f>
        <v>38</v>
      </c>
      <c r="AB78" s="495" t="str">
        <f t="shared" ref="AB78" si="41">IFERROR((AA78/Z78),"")</f>
        <v/>
      </c>
      <c r="AC78" s="378">
        <f>IFERROR(AVERAGE('Daily-Prod.'!ADS78,'Daily-Prod.'!ADJ78,'Daily-Prod.'!ADA78,'Daily-Prod.'!ACR78,'Daily-Prod.'!ACI78,'Daily-Prod.'!ABZ78,'Daily-Prod.'!ABQ78,'Daily-Prod.'!ABH78,'Daily-Prod.'!AAY78,'Daily-Prod.'!AAP78,'Daily-Prod.'!AAG78,'Daily-Prod.'!ZX78,'Daily-Prod.'!ZO78,'Daily-Prod.'!ZF78,'Daily-Prod.'!YW78,'Daily-Prod.'!YN78,'Daily-Prod.'!YE78,'Daily-Prod.'!XV78,'Daily-Prod.'!XM78,'Daily-Prod.'!XD78,'Daily-Prod.'!WU78,'Daily-Prod.'!WL78,'Daily-Prod.'!WC78,'Daily-Prod.'!VT78,'Daily-Prod.'!VK78,'Daily-Prod.'!VB78,'Daily-Prod.'!US78,'Daily-Prod.'!UJ78),"")</f>
        <v>6.25</v>
      </c>
      <c r="AD78" s="379" t="str">
        <f>IFERROR(AVERAGE('Daily-Prod.'!ADT78,'Daily-Prod.'!ADK78,'Daily-Prod.'!ADB78,'Daily-Prod.'!ACS78,'Daily-Prod.'!ACJ78,'Daily-Prod.'!ACA78,'Daily-Prod.'!ABR78,'Daily-Prod.'!ABI78,'Daily-Prod.'!AAZ78,'Daily-Prod.'!AAQ78,'Daily-Prod.'!AAH78,'Daily-Prod.'!ZY78,'Daily-Prod.'!ZP78,'Daily-Prod.'!ZG78,'Daily-Prod.'!YX78,'Daily-Prod.'!YO78,'Daily-Prod.'!YF78,'Daily-Prod.'!XW78,'Daily-Prod.'!XN78,'Daily-Prod.'!XE78,'Daily-Prod.'!WV78,'Daily-Prod.'!WM78,'Daily-Prod.'!WD78,'Daily-Prod.'!VU78,'Daily-Prod.'!VL78,'Daily-Prod.'!VC78,'Daily-Prod.'!UT78,'Daily-Prod.'!UK78),"")</f>
        <v/>
      </c>
      <c r="AE78" s="380">
        <f>IFERROR(AVERAGE('Daily-Prod.'!ADU78,'Daily-Prod.'!ADL78,'Daily-Prod.'!ADC78,'Daily-Prod.'!ACT78,'Daily-Prod.'!ACK78,'Daily-Prod.'!ACB78,'Daily-Prod.'!ABS78,'Daily-Prod.'!ABJ78,'Daily-Prod.'!ABA78,'Daily-Prod.'!AAR78,'Daily-Prod.'!AAI78,'Daily-Prod.'!ZZ78,'Daily-Prod.'!ZQ78,'Daily-Prod.'!ZH78,'Daily-Prod.'!YY78,'Daily-Prod.'!YP78,'Daily-Prod.'!YG78,'Daily-Prod.'!XX78,'Daily-Prod.'!XO78,'Daily-Prod.'!XF78,'Daily-Prod.'!WW78,'Daily-Prod.'!WN78,'Daily-Prod.'!WE78,'Daily-Prod.'!VV78,'Daily-Prod.'!VM78,'Daily-Prod.'!VD78,'Daily-Prod.'!UU78,'Daily-Prod.'!UL78),"")</f>
        <v>1.9</v>
      </c>
      <c r="AF78" s="488">
        <f>IFERROR(('Daily-Prod.'!AOG78+'Daily-Prod.'!ANX78+'Daily-Prod.'!ANO78+'Daily-Prod.'!ANF78+'Daily-Prod.'!AMW78+'Daily-Prod.'!AMN78+'Daily-Prod.'!AME78+'Daily-Prod.'!ALV78+'Daily-Prod.'!ALM78+'Daily-Prod.'!ALD78+'Daily-Prod.'!AKU78+'Daily-Prod.'!AKL78+'Daily-Prod.'!AKC78+'Daily-Prod.'!AJT78+'Daily-Prod.'!AJK78+'Daily-Prod.'!AJB78+'Daily-Prod.'!AIS78+'Daily-Prod.'!AIJ78+'Daily-Prod.'!AIA78+'Daily-Prod.'!AHR78+'Daily-Prod.'!AHI78+'Daily-Prod.'!AGZ78+'Daily-Prod.'!AGQ78+'Daily-Prod.'!AGH78+'Daily-Prod.'!AFY78+'Daily-Prod.'!AFP78+'Daily-Prod.'!AFG78+'Daily-Prod.'!AEX78+'Daily-Prod.'!AEO78+'Daily-Prod.'!AEF78+'Daily-Prod.'!ADW78)/AI78,"")</f>
        <v>0.580952380952381</v>
      </c>
      <c r="AG78" s="489">
        <f>IFERROR(('Daily-Prod.'!AOH78+'Daily-Prod.'!ANY78+'Daily-Prod.'!ANP78+'Daily-Prod.'!ANG78+'Daily-Prod.'!AMX78+'Daily-Prod.'!AMO78+'Daily-Prod.'!AMF78+'Daily-Prod.'!ALW78+'Daily-Prod.'!ALN78+'Daily-Prod.'!ALE78+'Daily-Prod.'!AKV78+'Daily-Prod.'!AKM78+'Daily-Prod.'!AKD78+'Daily-Prod.'!AJU78+'Daily-Prod.'!AJL78+'Daily-Prod.'!AJC78+'Daily-Prod.'!AIT78+'Daily-Prod.'!AIK78+'Daily-Prod.'!AIB78+'Daily-Prod.'!AHS78+'Daily-Prod.'!AHJ78+'Daily-Prod.'!AHA78+'Daily-Prod.'!AGR78+'Daily-Prod.'!AGI78+'Daily-Prod.'!AFZ78+'Daily-Prod.'!AFQ78+'Daily-Prod.'!AFH78+'Daily-Prod.'!AEY78+'Daily-Prod.'!AEP78+'Daily-Prod.'!AEG78+'Daily-Prod.'!ADX78)/AI78,"")</f>
        <v>0.29523809523809524</v>
      </c>
      <c r="AH78" s="489">
        <f>IFERROR(('Daily-Prod.'!AOK78+'Daily-Prod.'!AOB78+'Daily-Prod.'!ANS78+'Daily-Prod.'!ANJ78+'Daily-Prod.'!ANA78+'Daily-Prod.'!AMR78+'Daily-Prod.'!AMI78+'Daily-Prod.'!ALZ78+'Daily-Prod.'!ALQ78+'Daily-Prod.'!ALH78+'Daily-Prod.'!AKY78+'Daily-Prod.'!AKP78+'Daily-Prod.'!AKG78+'Daily-Prod.'!AJX78+'Daily-Prod.'!AJO78+'Daily-Prod.'!AJF78+'Daily-Prod.'!AIW78+'Daily-Prod.'!AIN78+'Daily-Prod.'!AIE78+'Daily-Prod.'!AHV78+'Daily-Prod.'!AHM78+'Daily-Prod.'!AHD78+'Daily-Prod.'!AGU78+'Daily-Prod.'!AGL78+'Daily-Prod.'!AGC78+'Daily-Prod.'!AFT78+'Daily-Prod.'!AFK78+'Daily-Prod.'!AFB78+'Daily-Prod.'!AES78+'Daily-Prod.'!AEJ78+'Daily-Prod.'!AEA78+'Daily-Prod.'!AOJ78+'Daily-Prod.'!AOA78+'Daily-Prod.'!ANR78+'Daily-Prod.'!ANI78+'Daily-Prod.'!AMZ78+'Daily-Prod.'!AMQ78+'Daily-Prod.'!AMH78+'Daily-Prod.'!ALY78+'Daily-Prod.'!ALP78+'Daily-Prod.'!ALG78+'Daily-Prod.'!AKX78+'Daily-Prod.'!AKO78+'Daily-Prod.'!AKF78+'Daily-Prod.'!AJW78+'Daily-Prod.'!AJN78+'Daily-Prod.'!AJE78+'Daily-Prod.'!AIV78+'Daily-Prod.'!AIM78+'Daily-Prod.'!AID78+'Daily-Prod.'!AHU78+'Daily-Prod.'!AHL78+'Daily-Prod.'!AHC78+'Daily-Prod.'!AGT78+'Daily-Prod.'!AGK78+'Daily-Prod.'!AGB78+'Daily-Prod.'!AFS78+'Daily-Prod.'!AFJ78+'Daily-Prod.'!AFA78+'Daily-Prod.'!AER78+'Daily-Prod.'!AEI78+'Daily-Prod.'!ADZ78)/AI78,"")</f>
        <v>0.12380952380952381</v>
      </c>
      <c r="AI78" s="494">
        <f>IFERROR(('Daily-Prod.'!AOL78+'Daily-Prod.'!AOC78+'Daily-Prod.'!ANT78+'Daily-Prod.'!ANK78+'Daily-Prod.'!ANB78+'Daily-Prod.'!AMS78+'Daily-Prod.'!AMJ78+'Daily-Prod.'!AMA78+'Daily-Prod.'!ALR78+'Daily-Prod.'!ALI78+'Daily-Prod.'!AKZ78+'Daily-Prod.'!AKQ78+'Daily-Prod.'!AKH78+'Daily-Prod.'!AJY78+'Daily-Prod.'!AJP78+'Daily-Prod.'!AJG78+'Daily-Prod.'!AIX78+'Daily-Prod.'!AIO78+'Daily-Prod.'!AIF78+'Daily-Prod.'!AHW78+'Daily-Prod.'!AHN78+'Daily-Prod.'!AHE78+'Daily-Prod.'!AGV78+'Daily-Prod.'!AGM78+'Daily-Prod.'!AGD78+'Daily-Prod.'!AFU78+'Daily-Prod.'!AFL78+'Daily-Prod.'!AFC78+'Daily-Prod.'!AET78+'Daily-Prod.'!AEK78+'Daily-Prod.'!AEB78),"")</f>
        <v>105</v>
      </c>
      <c r="AJ78" s="383"/>
      <c r="AK78" s="384">
        <f>IFERROR(('Daily-Prod.'!AON78+'Daily-Prod.'!AOE78+'Daily-Prod.'!ANV78+'Daily-Prod.'!ANM78+'Daily-Prod.'!AND78+'Daily-Prod.'!AMU78+'Daily-Prod.'!AML78+'Daily-Prod.'!AMC78+'Daily-Prod.'!ALT78+'Daily-Prod.'!ALK78+'Daily-Prod.'!ALB78+'Daily-Prod.'!AKS78+'Daily-Prod.'!AKJ78+'Daily-Prod.'!AKA78+'Daily-Prod.'!AJR78+'Daily-Prod.'!AJI78+'Daily-Prod.'!AIZ78+'Daily-Prod.'!AIQ78+'Daily-Prod.'!AIH78+'Daily-Prod.'!AHY78+'Daily-Prod.'!AHP78+'Daily-Prod.'!AHG78+'Daily-Prod.'!AGX78+'Daily-Prod.'!AGO78+'Daily-Prod.'!AGF78+'Daily-Prod.'!AFW78+'Daily-Prod.'!AFN78+'Daily-Prod.'!AFE78+'Daily-Prod.'!AEV78+'Daily-Prod.'!AEM78+'Daily-Prod.'!AED78),"")</f>
        <v>28</v>
      </c>
      <c r="AL78" s="495" t="str">
        <f t="shared" ref="AL78:AL83" si="42">IFERROR((AK78/AJ78),"")</f>
        <v/>
      </c>
      <c r="AM78" s="378">
        <f>IFERROR(AVERAGE('Daily-Prod.'!AOL78,'Daily-Prod.'!AOC78,'Daily-Prod.'!ANT78,'Daily-Prod.'!ANK78,'Daily-Prod.'!ANB78,'Daily-Prod.'!AMS78,'Daily-Prod.'!AMJ78,'Daily-Prod.'!AMA78,'Daily-Prod.'!ALR78,'Daily-Prod.'!ALI78,'Daily-Prod.'!AKZ78,'Daily-Prod.'!AKQ78,'Daily-Prod.'!AKH78,'Daily-Prod.'!AJY78,'Daily-Prod.'!AJP78,'Daily-Prod.'!AJG78,'Daily-Prod.'!AIX78,'Daily-Prod.'!AIO78,'Daily-Prod.'!AIF78,'Daily-Prod.'!AHW78,'Daily-Prod.'!AHN78,'Daily-Prod.'!AHE78,'Daily-Prod.'!AGV78,'Daily-Prod.'!AGM78,'Daily-Prod.'!AGD78,'Daily-Prod.'!AFU78,'Daily-Prod.'!AFL78,'Daily-Prod.'!AFC78,'Daily-Prod.'!AET78,'Daily-Prod.'!AEK78,'Daily-Prod.'!AEB78),"")</f>
        <v>6.5625</v>
      </c>
      <c r="AN78" s="379" t="str">
        <f>IFERROR(AVERAGE('Daily-Prod.'!AOM78,'Daily-Prod.'!AOD78,'Daily-Prod.'!ANU78,'Daily-Prod.'!ANL78,'Daily-Prod.'!ANC78,'Daily-Prod.'!AMT78,'Daily-Prod.'!AMK78,'Daily-Prod.'!AMB78,'Daily-Prod.'!ALS78,'Daily-Prod.'!ALJ78,'Daily-Prod.'!ALA78,'Daily-Prod.'!AKR78,'Daily-Prod.'!AKI78,'Daily-Prod.'!AJZ78,'Daily-Prod.'!AJQ78,'Daily-Prod.'!AJH78,'Daily-Prod.'!AIY78,'Daily-Prod.'!AIP78,'Daily-Prod.'!AIG78,'Daily-Prod.'!AHX78,'Daily-Prod.'!AHO78,'Daily-Prod.'!AHF78,'Daily-Prod.'!AGW78,'Daily-Prod.'!AGN78,'Daily-Prod.'!AGE78,'Daily-Prod.'!AFV78,'Daily-Prod.'!AFM78,'Daily-Prod.'!AFD78,'Daily-Prod.'!AEU78,'Daily-Prod.'!AEL78,'Daily-Prod.'!AEC78),"")</f>
        <v/>
      </c>
      <c r="AO78" s="380">
        <f>IFERROR(AVERAGE('Daily-Prod.'!AON78,'Daily-Prod.'!AOE78,'Daily-Prod.'!ANV78,'Daily-Prod.'!ANM78,'Daily-Prod.'!AND78,'Daily-Prod.'!AMU78,'Daily-Prod.'!AML78,'Daily-Prod.'!AMC78,'Daily-Prod.'!ALT78,'Daily-Prod.'!ALK78,'Daily-Prod.'!ALB78,'Daily-Prod.'!AKS78,'Daily-Prod.'!AKJ78,'Daily-Prod.'!AKA78,'Daily-Prod.'!AJR78,'Daily-Prod.'!AJI78,'Daily-Prod.'!AIZ78,'Daily-Prod.'!AIQ78,'Daily-Prod.'!AIH78,'Daily-Prod.'!AHY78,'Daily-Prod.'!AHP78,'Daily-Prod.'!AHG78,'Daily-Prod.'!AGX78,'Daily-Prod.'!AGO78,'Daily-Prod.'!AGF78,'Daily-Prod.'!AFW78,'Daily-Prod.'!AFN78,'Daily-Prod.'!AFE78,'Daily-Prod.'!AEV78,'Daily-Prod.'!AEM78,'Daily-Prod.'!AED78),"")</f>
        <v>1.6470588235294117</v>
      </c>
      <c r="AP78" s="502"/>
      <c r="AQ78" s="502"/>
      <c r="AR78" s="502"/>
      <c r="AS78" s="502"/>
      <c r="AT78" s="502"/>
      <c r="AU78" s="502"/>
      <c r="AV78" s="502"/>
      <c r="AW78" s="502"/>
      <c r="AX78" s="502"/>
      <c r="AY78" s="502"/>
      <c r="AZ78" s="502"/>
      <c r="BA78" s="502"/>
      <c r="BB78" s="502"/>
      <c r="BC78" s="502"/>
      <c r="BD78" s="502"/>
      <c r="BE78" s="502"/>
      <c r="BF78" s="502"/>
      <c r="BG78" s="502"/>
      <c r="BH78" s="502"/>
      <c r="BI78" s="502"/>
      <c r="BJ78" s="502"/>
      <c r="BK78" s="502"/>
      <c r="BL78" s="502"/>
      <c r="BM78" s="502"/>
      <c r="BN78" s="502"/>
      <c r="BO78" s="502"/>
      <c r="BP78" s="502"/>
      <c r="BQ78" s="502"/>
      <c r="BR78" s="502"/>
      <c r="BS78" s="502"/>
      <c r="BT78" s="502"/>
    </row>
    <row r="79" spans="1:72" ht="13.5">
      <c r="A79" s="465" t="s">
        <v>188</v>
      </c>
      <c r="B79" s="66">
        <f>IFERROR(('Daily-Prod.'!JC79+'Daily-Prod.'!IT79+'Daily-Prod.'!IK79+'Daily-Prod.'!IB79+'Daily-Prod.'!HS79+'Daily-Prod.'!HJ79+'Daily-Prod.'!HA79+'Daily-Prod.'!GR79+'Daily-Prod.'!GI79+'Daily-Prod.'!FZ79+'Daily-Prod.'!FQ79+'Daily-Prod.'!FH79+'Daily-Prod.'!EY79+'Daily-Prod.'!EP79+'Daily-Prod.'!EG79+'Daily-Prod.'!DX79+'Daily-Prod.'!DO79+'Daily-Prod.'!DF79+'Daily-Prod.'!CW79+'Daily-Prod.'!CN79+'Daily-Prod.'!CE79+'Daily-Prod.'!BV79+'Daily-Prod.'!BM79+'Daily-Prod.'!BD79+'Daily-Prod.'!AU79+'Daily-Prod.'!AL79+'Daily-Prod.'!AC79+'Daily-Prod.'!T79+'Daily-Prod.'!K79+'Daily-Prod.'!B79)/E79,"")</f>
        <v>0.3473684210526316</v>
      </c>
      <c r="C79" s="475">
        <f>IFERROR(('Daily-Prod.'!JD79+'Daily-Prod.'!IU79+'Daily-Prod.'!IL79+'Daily-Prod.'!IC79+'Daily-Prod.'!HT79+'Daily-Prod.'!HK79+'Daily-Prod.'!HB79+'Daily-Prod.'!GS79+'Daily-Prod.'!GJ79+'Daily-Prod.'!GA79+'Daily-Prod.'!FR79+'Daily-Prod.'!FI79+'Daily-Prod.'!EZ79+'Daily-Prod.'!EQ79+'Daily-Prod.'!EH79+'Daily-Prod.'!DY79+'Daily-Prod.'!DP79+'Daily-Prod.'!DG79+'Daily-Prod.'!CX79+'Daily-Prod.'!CO79+'Daily-Prod.'!CF79+'Daily-Prod.'!BW79+'Daily-Prod.'!BN79+'Daily-Prod.'!BE79+'Daily-Prod.'!AV79+'Daily-Prod.'!AM79+'Daily-Prod.'!AD79+'Daily-Prod.'!U79+'Daily-Prod.'!L79+'Daily-Prod.'!C79)/E79,"")</f>
        <v>0.31578947368421051</v>
      </c>
      <c r="D79" s="475">
        <f>IFERROR(('Daily-Prod.'!JF79+'Daily-Prod.'!IW79+'Daily-Prod.'!IN79+'Daily-Prod.'!IE79+'Daily-Prod.'!HV79+'Daily-Prod.'!HM79+'Daily-Prod.'!HD79+'Daily-Prod.'!GU79+'Daily-Prod.'!GL79+'Daily-Prod.'!GC79+'Daily-Prod.'!FT79+'Daily-Prod.'!FK79+'Daily-Prod.'!FB79+'Daily-Prod.'!ES79+'Daily-Prod.'!EJ79+'Daily-Prod.'!EA79+'Daily-Prod.'!DR79+'Daily-Prod.'!DI79+'Daily-Prod.'!CZ79+'Daily-Prod.'!CQ79+'Daily-Prod.'!CH79+'Daily-Prod.'!BY79+'Daily-Prod.'!BP79+'Daily-Prod.'!BG79+'Daily-Prod.'!AX79+'Daily-Prod.'!AO79+'Daily-Prod.'!AF79+'Daily-Prod.'!W79+'Daily-Prod.'!N79+'Daily-Prod.'!E79+'Daily-Prod.'!JG79+'Daily-Prod.'!IX79+'Daily-Prod.'!IO79+'Daily-Prod.'!IF79+'Daily-Prod.'!HW79+'Daily-Prod.'!HN79+'Daily-Prod.'!HE79+'Daily-Prod.'!GV79+'Daily-Prod.'!GM79+'Daily-Prod.'!GD79+'Daily-Prod.'!FU79+'Daily-Prod.'!FL79+'Daily-Prod.'!FC79+'Daily-Prod.'!ET79+'Daily-Prod.'!EK79+'Daily-Prod.'!EB79+'Daily-Prod.'!DS79+'Daily-Prod.'!DJ79+'Daily-Prod.'!DA79+'Daily-Prod.'!CR79+'Daily-Prod.'!CI79+'Daily-Prod.'!BZ79+'Daily-Prod.'!BQ79+'Daily-Prod.'!BH79+'Daily-Prod.'!AY79+'Daily-Prod.'!AP79+'Daily-Prod.'!AG79+'Daily-Prod.'!X79+'Daily-Prod.'!O79+'Daily-Prod.'!F79)/E79,"")</f>
        <v>0.33684210526315789</v>
      </c>
      <c r="E79" s="496">
        <f>IFERROR(('Daily-Prod.'!JH79+'Daily-Prod.'!IY79+'Daily-Prod.'!IP79+'Daily-Prod.'!IG79+'Daily-Prod.'!HX79+'Daily-Prod.'!HO79+'Daily-Prod.'!HF79+'Daily-Prod.'!GW79+'Daily-Prod.'!GN79+'Daily-Prod.'!GE79+'Daily-Prod.'!FV79+'Daily-Prod.'!FM79+'Daily-Prod.'!FD79+'Daily-Prod.'!EU79+'Daily-Prod.'!EL79+'Daily-Prod.'!EC79+'Daily-Prod.'!DT79+'Daily-Prod.'!DK79+'Daily-Prod.'!DB79+'Daily-Prod.'!CS79+'Daily-Prod.'!CJ79+'Daily-Prod.'!CA79+'Daily-Prod.'!BR79+'Daily-Prod.'!BI79+'Daily-Prod.'!AZ79+'Daily-Prod.'!AQ79+'Daily-Prod.'!AH79+'Daily-Prod.'!Y79+'Daily-Prod.'!P79+'Daily-Prod.'!G79),"")</f>
        <v>95</v>
      </c>
      <c r="F79" s="383"/>
      <c r="G79" s="384">
        <f>IFERROR(('Daily-Prod.'!JJ79+'Daily-Prod.'!JA79+'Daily-Prod.'!IR79+'Daily-Prod.'!II79+'Daily-Prod.'!HZ79+'Daily-Prod.'!HQ79+'Daily-Prod.'!HH79+'Daily-Prod.'!GY79+'Daily-Prod.'!GP79+'Daily-Prod.'!GG79+'Daily-Prod.'!FX79+'Daily-Prod.'!FO79+'Daily-Prod.'!FF79+'Daily-Prod.'!EW79+'Daily-Prod.'!EN79+'Daily-Prod.'!EE79+'Daily-Prod.'!DV79+'Daily-Prod.'!DM79+'Daily-Prod.'!DD79+'Daily-Prod.'!CU79+'Daily-Prod.'!CL79+'Daily-Prod.'!CC79+'Daily-Prod.'!BT79+'Daily-Prod.'!BK79+'Daily-Prod.'!BB79+'Daily-Prod.'!AS79+'Daily-Prod.'!AJ79+'Daily-Prod.'!AA79+'Daily-Prod.'!R79+'Daily-Prod.'!I79),"")</f>
        <v>12</v>
      </c>
      <c r="H79" s="495" t="str">
        <f>IFERROR((G79/F79),"")</f>
        <v/>
      </c>
      <c r="I79" s="378">
        <f>IFERROR(AVERAGE('Daily-Prod.'!JH79,'Daily-Prod.'!IY79,'Daily-Prod.'!IP79,'Daily-Prod.'!IG79,'Daily-Prod.'!HX79,'Daily-Prod.'!HO79,'Daily-Prod.'!HF79,'Daily-Prod.'!GW79,'Daily-Prod.'!GN79,'Daily-Prod.'!GE79,'Daily-Prod.'!FV79,'Daily-Prod.'!FM79,'Daily-Prod.'!FD79,'Daily-Prod.'!EU79,'Daily-Prod.'!EL79,'Daily-Prod.'!EC79,'Daily-Prod.'!DT79,'Daily-Prod.'!DK79,'Daily-Prod.'!DB79,'Daily-Prod.'!CS79,'Daily-Prod.'!CJ79,'Daily-Prod.'!CA79,'Daily-Prod.'!BR79,'Daily-Prod.'!BI79,'Daily-Prod.'!AZ79,'Daily-Prod.'!AQ79,'Daily-Prod.'!AH79,'Daily-Prod.'!Y79,'Daily-Prod.'!P79,'Daily-Prod.'!G79),"")</f>
        <v>4.75</v>
      </c>
      <c r="J79" s="379" t="str">
        <f>IFERROR(AVERAGE('Daily-Prod.'!JI79,'Daily-Prod.'!IZ79,'Daily-Prod.'!IQ79,'Daily-Prod.'!IH79,'Daily-Prod.'!HY79,'Daily-Prod.'!HP79,'Daily-Prod.'!HG79,'Daily-Prod.'!GX79,'Daily-Prod.'!GO79,'Daily-Prod.'!GF79,'Daily-Prod.'!FW79,'Daily-Prod.'!FN79,'Daily-Prod.'!FE79,'Daily-Prod.'!EV79,'Daily-Prod.'!EM79,'Daily-Prod.'!ED79,'Daily-Prod.'!DU79,'Daily-Prod.'!DL79,'Daily-Prod.'!DC79,'Daily-Prod.'!CT79,'Daily-Prod.'!CK79,'Daily-Prod.'!CB79,'Daily-Prod.'!BS79,'Daily-Prod.'!BJ79,'Daily-Prod.'!BA79,'Daily-Prod.'!AR79,'Daily-Prod.'!AI79,'Daily-Prod.'!Z79,'Daily-Prod.'!Q79,'Daily-Prod.'!H79),"")</f>
        <v/>
      </c>
      <c r="K79" s="380">
        <f>IFERROR(AVERAGE('Daily-Prod.'!JJ79,'Daily-Prod.'!JA79,'Daily-Prod.'!IR79,'Daily-Prod.'!II79,'Daily-Prod.'!HZ79,'Daily-Prod.'!HQ79,'Daily-Prod.'!HH79,'Daily-Prod.'!GY79,'Daily-Prod.'!GP79,'Daily-Prod.'!GG79,'Daily-Prod.'!FX79,'Daily-Prod.'!FO79,'Daily-Prod.'!FF79,'Daily-Prod.'!EW79,'Daily-Prod.'!EN79,'Daily-Prod.'!EE79,'Daily-Prod.'!DV79,'Daily-Prod.'!DM79,'Daily-Prod.'!DD79,'Daily-Prod.'!CU79,'Daily-Prod.'!CL79,'Daily-Prod.'!CC79,'Daily-Prod.'!BT79,'Daily-Prod.'!BK79,'Daily-Prod.'!BB79,'Daily-Prod.'!AS79,'Daily-Prod.'!AJ79,'Daily-Prod.'!AA79,'Daily-Prod.'!R79,'Daily-Prod.'!I79),"")</f>
        <v>0.8571428571428571</v>
      </c>
      <c r="L79" s="66">
        <f>IFERROR(('Daily-Prod.'!TV79+'Daily-Prod.'!TM79+'Daily-Prod.'!TD79+'Daily-Prod.'!SU79+'Daily-Prod.'!SL79+'Daily-Prod.'!SC79+'Daily-Prod.'!RT79+'Daily-Prod.'!RK79+'Daily-Prod.'!RB79+'Daily-Prod.'!QS79+'Daily-Prod.'!QJ79+'Daily-Prod.'!QA79+'Daily-Prod.'!PR79+'Daily-Prod.'!PI79+'Daily-Prod.'!OZ79+'Daily-Prod.'!OQ79+'Daily-Prod.'!OH79+'Daily-Prod.'!NY79+'Daily-Prod.'!NP79+'Daily-Prod.'!NG79+'Daily-Prod.'!MX79+'Daily-Prod.'!MO79+'Daily-Prod.'!MF79+'Daily-Prod.'!LW79+'Daily-Prod.'!LN79+'Daily-Prod.'!LE79+'Daily-Prod.'!KV79+'Daily-Prod.'!KM79+'Daily-Prod.'!KD79+'Daily-Prod.'!JU79+'Daily-Prod.'!JL79)/O79,"")</f>
        <v>0.44736842105263158</v>
      </c>
      <c r="M79" s="475">
        <f>IFERROR(('Daily-Prod.'!TW79+'Daily-Prod.'!TN79+'Daily-Prod.'!TE79+'Daily-Prod.'!SV79+'Daily-Prod.'!SM79+'Daily-Prod.'!SD79+'Daily-Prod.'!RU79+'Daily-Prod.'!RL79+'Daily-Prod.'!RC79+'Daily-Prod.'!QT79+'Daily-Prod.'!QK79+'Daily-Prod.'!QB79+'Daily-Prod.'!PS79+'Daily-Prod.'!PJ79+'Daily-Prod.'!PA79+'Daily-Prod.'!OR79+'Daily-Prod.'!OI79+'Daily-Prod.'!NZ79+'Daily-Prod.'!NQ79+'Daily-Prod.'!NH79+'Daily-Prod.'!MY79+'Daily-Prod.'!MP79+'Daily-Prod.'!MG79+'Daily-Prod.'!LX79+'Daily-Prod.'!LO79+'Daily-Prod.'!LF79+'Daily-Prod.'!KW79+'Daily-Prod.'!KN79+'Daily-Prod.'!KE79+'Daily-Prod.'!JV79+'Daily-Prod.'!JM79)/O79,"")</f>
        <v>0.32894736842105265</v>
      </c>
      <c r="N79" s="475">
        <f>IFERROR(('Daily-Prod.'!TY79+'Daily-Prod.'!TP79+'Daily-Prod.'!TG79+'Daily-Prod.'!SX79+'Daily-Prod.'!SO79+'Daily-Prod.'!SF79+'Daily-Prod.'!RW79+'Daily-Prod.'!RN79+'Daily-Prod.'!RE79+'Daily-Prod.'!QV79+'Daily-Prod.'!QM79+'Daily-Prod.'!QD79+'Daily-Prod.'!PU79+'Daily-Prod.'!PL79+'Daily-Prod.'!PC79+'Daily-Prod.'!OT79+'Daily-Prod.'!OK79+'Daily-Prod.'!OB79+'Daily-Prod.'!NS79+'Daily-Prod.'!NJ79+'Daily-Prod.'!NA79+'Daily-Prod.'!MR79+'Daily-Prod.'!MI79+'Daily-Prod.'!LZ79+'Daily-Prod.'!LQ79+'Daily-Prod.'!LH79+'Daily-Prod.'!KY79+'Daily-Prod.'!KP79+'Daily-Prod.'!KG79+'Daily-Prod.'!JX79+'Daily-Prod.'!JO79+'Daily-Prod.'!TZ79+'Daily-Prod.'!TQ79+'Daily-Prod.'!TH79+'Daily-Prod.'!SY79+'Daily-Prod.'!SP79+'Daily-Prod.'!SG79+'Daily-Prod.'!RX79+'Daily-Prod.'!RO79+'Daily-Prod.'!RF79+'Daily-Prod.'!QW79+'Daily-Prod.'!QN79+'Daily-Prod.'!QE79+'Daily-Prod.'!PV79+'Daily-Prod.'!PM79+'Daily-Prod.'!PD79+'Daily-Prod.'!OU79+'Daily-Prod.'!OL79+'Daily-Prod.'!OC79+'Daily-Prod.'!NT79+'Daily-Prod.'!NK79+'Daily-Prod.'!NB79+'Daily-Prod.'!MS79+'Daily-Prod.'!MJ79+'Daily-Prod.'!MA79+'Daily-Prod.'!LR79+'Daily-Prod.'!LI79+'Daily-Prod.'!KZ79+'Daily-Prod.'!KQ79+'Daily-Prod.'!KH79+'Daily-Prod.'!JY79+'Daily-Prod.'!JP79)/O79,"")</f>
        <v>0.22368421052631579</v>
      </c>
      <c r="O79" s="496">
        <f>IFERROR(('Daily-Prod.'!UA79+'Daily-Prod.'!TR79+'Daily-Prod.'!TI79+'Daily-Prod.'!SZ79+'Daily-Prod.'!SQ79+'Daily-Prod.'!SH79+'Daily-Prod.'!RY79+'Daily-Prod.'!RP79+'Daily-Prod.'!RG79+'Daily-Prod.'!QX79+'Daily-Prod.'!QO79+'Daily-Prod.'!QF79+'Daily-Prod.'!PW79+'Daily-Prod.'!PN79+'Daily-Prod.'!PE79+'Daily-Prod.'!OV79+'Daily-Prod.'!OM79+'Daily-Prod.'!OD79+'Daily-Prod.'!NU79+'Daily-Prod.'!NL79+'Daily-Prod.'!NC79+'Daily-Prod.'!MT79+'Daily-Prod.'!MK79+'Daily-Prod.'!MB79+'Daily-Prod.'!LS79+'Daily-Prod.'!LJ79+'Daily-Prod.'!LA79+'Daily-Prod.'!KR79+'Daily-Prod.'!KI79+'Daily-Prod.'!JZ79+'Daily-Prod.'!JQ79),"")</f>
        <v>76</v>
      </c>
      <c r="P79" s="383"/>
      <c r="Q79" s="384">
        <f>IFERROR(('Daily-Prod.'!UC79+'Daily-Prod.'!TT79+'Daily-Prod.'!TK79+'Daily-Prod.'!TB79+'Daily-Prod.'!SS79+'Daily-Prod.'!SJ79+'Daily-Prod.'!SA79+'Daily-Prod.'!RR79+'Daily-Prod.'!RI79+'Daily-Prod.'!QZ79+'Daily-Prod.'!QQ79+'Daily-Prod.'!QH79+'Daily-Prod.'!PY79+'Daily-Prod.'!PP79+'Daily-Prod.'!PG79+'Daily-Prod.'!OX79+'Daily-Prod.'!OO79+'Daily-Prod.'!OF79+'Daily-Prod.'!NW79+'Daily-Prod.'!NN79+'Daily-Prod.'!NE79+'Daily-Prod.'!MV79+'Daily-Prod.'!MM79+'Daily-Prod.'!MD79+'Daily-Prod.'!LU79+'Daily-Prod.'!LL79+'Daily-Prod.'!LC79+'Daily-Prod.'!KT79+'Daily-Prod.'!KK79+'Daily-Prod.'!KB79+'Daily-Prod.'!JS79),"")</f>
        <v>33</v>
      </c>
      <c r="R79" s="495" t="str">
        <f t="shared" ref="R79:R83" si="43">IFERROR((Q79/P79),"")</f>
        <v/>
      </c>
      <c r="S79" s="378">
        <f>IFERROR(AVERAGE('Daily-Prod.'!TR79,'Daily-Prod.'!UA79,'Daily-Prod.'!TI79,'Daily-Prod.'!SZ79,'Daily-Prod.'!SQ79,'Daily-Prod.'!SH79,'Daily-Prod.'!RY79,'Daily-Prod.'!RP79,'Daily-Prod.'!RG79,'Daily-Prod.'!QX79,'Daily-Prod.'!QO79,'Daily-Prod.'!QF79,'Daily-Prod.'!PW79,'Daily-Prod.'!PN79,'Daily-Prod.'!PE79,'Daily-Prod.'!OV79,'Daily-Prod.'!OM79,'Daily-Prod.'!OD79,'Daily-Prod.'!NU79,'Daily-Prod.'!NL79,'Daily-Prod.'!NC79,'Daily-Prod.'!MT79,'Daily-Prod.'!MK79,'Daily-Prod.'!MB79,'Daily-Prod.'!LS79,'Daily-Prod.'!LJ79,'Daily-Prod.'!LA79,'Daily-Prod.'!KR79,'Daily-Prod.'!KI79,'Daily-Prod.'!JZ79),"")</f>
        <v>4.2222222222222223</v>
      </c>
      <c r="T79" s="379" t="str">
        <f>IFERROR(AVERAGE('Daily-Prod.'!TS79,'Daily-Prod.'!UB79,'Daily-Prod.'!TJ79,'Daily-Prod.'!TA79,'Daily-Prod.'!SR79,'Daily-Prod.'!SI79,'Daily-Prod.'!RZ79,'Daily-Prod.'!RQ79,'Daily-Prod.'!RH79,'Daily-Prod.'!QY79,'Daily-Prod.'!QP79,'Daily-Prod.'!QG79,'Daily-Prod.'!PX79,'Daily-Prod.'!PO79,'Daily-Prod.'!PF79,'Daily-Prod.'!OW79,'Daily-Prod.'!ON79,'Daily-Prod.'!OE79,'Daily-Prod.'!NV79,'Daily-Prod.'!NM79,'Daily-Prod.'!ND79,'Daily-Prod.'!MU79,'Daily-Prod.'!ML79,'Daily-Prod.'!MC79,'Daily-Prod.'!LT79,'Daily-Prod.'!LK79,'Daily-Prod.'!LB79,'Daily-Prod.'!KS79,'Daily-Prod.'!KJ79,'Daily-Prod.'!KA79),"")</f>
        <v/>
      </c>
      <c r="U79" s="380">
        <f>IFERROR(AVERAGE('Daily-Prod.'!TT79,'Daily-Prod.'!UC79,'Daily-Prod.'!TK79,'Daily-Prod.'!TB79,'Daily-Prod.'!SS79,'Daily-Prod.'!SJ79,'Daily-Prod.'!SA79,'Daily-Prod.'!RR79,'Daily-Prod.'!RI79,'Daily-Prod.'!QZ79,'Daily-Prod.'!QQ79,'Daily-Prod.'!QH79,'Daily-Prod.'!PY79,'Daily-Prod.'!PP79,'Daily-Prod.'!PG79,'Daily-Prod.'!OX79,'Daily-Prod.'!OO79,'Daily-Prod.'!OF79,'Daily-Prod.'!NW79,'Daily-Prod.'!NN79,'Daily-Prod.'!NE79,'Daily-Prod.'!MV79,'Daily-Prod.'!MM79,'Daily-Prod.'!MD79,'Daily-Prod.'!LU79,'Daily-Prod.'!LL79,'Daily-Prod.'!LC79,'Daily-Prod.'!KT79,'Daily-Prod.'!KK79,'Daily-Prod.'!KB79),"")</f>
        <v>2</v>
      </c>
      <c r="V79" s="66">
        <f>IFERROR(('Daily-Prod.'!ADN79+'Daily-Prod.'!ADE79+'Daily-Prod.'!ACV79+'Daily-Prod.'!ACM79+'Daily-Prod.'!ACD79+'Daily-Prod.'!ABU79+'Daily-Prod.'!ABL79+'Daily-Prod.'!ABC79+'Daily-Prod.'!AAT79+'Daily-Prod.'!AAK79+'Daily-Prod.'!AAB79+'Daily-Prod.'!ZS79+'Daily-Prod.'!ZJ79+'Daily-Prod.'!ZA79+'Daily-Prod.'!YR79+'Daily-Prod.'!YI79+'Daily-Prod.'!XZ79+'Daily-Prod.'!XQ79+'Daily-Prod.'!XH79+'Daily-Prod.'!WY79+'Daily-Prod.'!WP79+'Daily-Prod.'!WG79+'Daily-Prod.'!VX79+'Daily-Prod.'!VO79+'Daily-Prod.'!VF79+'Daily-Prod.'!UW79+'Daily-Prod.'!UN79+'Daily-Prod.'!UE79)/Y79,"")</f>
        <v>0.44736842105263158</v>
      </c>
      <c r="W79" s="475">
        <f>IFERROR(('Daily-Prod.'!ADO79+'Daily-Prod.'!ADF79+'Daily-Prod.'!ACW79+'Daily-Prod.'!ACN79+'Daily-Prod.'!ACE79+'Daily-Prod.'!ABV79+'Daily-Prod.'!ABM79+'Daily-Prod.'!ABD79+'Daily-Prod.'!AAU79+'Daily-Prod.'!AAL79+'Daily-Prod.'!AAC79+'Daily-Prod.'!ZT79+'Daily-Prod.'!ZK79+'Daily-Prod.'!ZB79+'Daily-Prod.'!YS79+'Daily-Prod.'!YJ79+'Daily-Prod.'!YA79+'Daily-Prod.'!XR79+'Daily-Prod.'!XI79+'Daily-Prod.'!WZ79+'Daily-Prod.'!WQ79+'Daily-Prod.'!WH79+'Daily-Prod.'!VY79+'Daily-Prod.'!VP79+'Daily-Prod.'!VG79+'Daily-Prod.'!UX79+'Daily-Prod.'!UO79+'Daily-Prod.'!UF79)/Y79,"")</f>
        <v>0.35087719298245612</v>
      </c>
      <c r="X79" s="475">
        <f>IFERROR(('Daily-Prod.'!ADR79+'Daily-Prod.'!ADI79+'Daily-Prod.'!ACZ79+'Daily-Prod.'!ACQ79+'Daily-Prod.'!ACH79+'Daily-Prod.'!ABY79+'Daily-Prod.'!ABP79+'Daily-Prod.'!ABG79+'Daily-Prod.'!AAX79+'Daily-Prod.'!AAO79+'Daily-Prod.'!AAF79+'Daily-Prod.'!ZW79+'Daily-Prod.'!ZN79+'Daily-Prod.'!ZE79+'Daily-Prod.'!YV79+'Daily-Prod.'!YM79+'Daily-Prod.'!YD79+'Daily-Prod.'!XU79+'Daily-Prod.'!XL79+'Daily-Prod.'!XC79+'Daily-Prod.'!WT79+'Daily-Prod.'!WK79+'Daily-Prod.'!WB79+'Daily-Prod.'!VS79+'Daily-Prod.'!VJ79+'Daily-Prod.'!VA79+'Daily-Prod.'!UR79+'Daily-Prod.'!UI79+'Daily-Prod.'!ADQ79+'Daily-Prod.'!ADH79+'Daily-Prod.'!ACY79+'Daily-Prod.'!ACP79+'Daily-Prod.'!ACG79+'Daily-Prod.'!ABX79+'Daily-Prod.'!ABO79+'Daily-Prod.'!ABF79+'Daily-Prod.'!AAW79+'Daily-Prod.'!AAN79+'Daily-Prod.'!AAE79+'Daily-Prod.'!ZV79+'Daily-Prod.'!ZM79+'Daily-Prod.'!ZD79+'Daily-Prod.'!YU79+'Daily-Prod.'!YL79+'Daily-Prod.'!YC79+'Daily-Prod.'!XT79+'Daily-Prod.'!XK79+'Daily-Prod.'!XB79+'Daily-Prod.'!WS79+'Daily-Prod.'!WJ79+'Daily-Prod.'!WA79+'Daily-Prod.'!VR79+'Daily-Prod.'!VI79+'Daily-Prod.'!UZ79+'Daily-Prod.'!UQ79+'Daily-Prod.'!UH79)/Y79,"")</f>
        <v>0.20175438596491227</v>
      </c>
      <c r="Y79" s="496">
        <f>IFERROR(('Daily-Prod.'!ADS79+'Daily-Prod.'!ADJ79+'Daily-Prod.'!ADA79+'Daily-Prod.'!ACR79+'Daily-Prod.'!ACI79+'Daily-Prod.'!ABZ79+'Daily-Prod.'!ABQ79+'Daily-Prod.'!ABH79+'Daily-Prod.'!AAY79+'Daily-Prod.'!AAP79+'Daily-Prod.'!AAG79+'Daily-Prod.'!ZX79+'Daily-Prod.'!ZO79+'Daily-Prod.'!ZF79+'Daily-Prod.'!YW79+'Daily-Prod.'!YN79+'Daily-Prod.'!YE79+'Daily-Prod.'!XV79+'Daily-Prod.'!XM79+'Daily-Prod.'!XD79+'Daily-Prod.'!WU79+'Daily-Prod.'!WL79+'Daily-Prod.'!WC79+'Daily-Prod.'!VT79+'Daily-Prod.'!VK79+'Daily-Prod.'!VB79+'Daily-Prod.'!US79+'Daily-Prod.'!UJ79),"")</f>
        <v>114</v>
      </c>
      <c r="Z79" s="383"/>
      <c r="AA79" s="384">
        <f>IFERROR(('Daily-Prod.'!ADU79+'Daily-Prod.'!ADL79+'Daily-Prod.'!ADC79+'Daily-Prod.'!ACT79+'Daily-Prod.'!ACK79+'Daily-Prod.'!ACB79+'Daily-Prod.'!ABS79+'Daily-Prod.'!ABJ79+'Daily-Prod.'!ABA79+'Daily-Prod.'!AAR79+'Daily-Prod.'!AAI79+'Daily-Prod.'!ZZ79+'Daily-Prod.'!ZQ79+'Daily-Prod.'!ZH79+'Daily-Prod.'!YY79+'Daily-Prod.'!YP79+'Daily-Prod.'!YG79+'Daily-Prod.'!XX79+'Daily-Prod.'!XO79+'Daily-Prod.'!XF79+'Daily-Prod.'!WW79+'Daily-Prod.'!WN79+'Daily-Prod.'!WE79+'Daily-Prod.'!VV79+'Daily-Prod.'!VM79+'Daily-Prod.'!VD79+'Daily-Prod.'!UU79+'Daily-Prod.'!UL79),"")</f>
        <v>30</v>
      </c>
      <c r="AB79" s="495" t="str">
        <f t="shared" ref="AB79:AB83" si="44">IFERROR((AA79/Z79),"")</f>
        <v/>
      </c>
      <c r="AC79" s="378">
        <f>IFERROR(AVERAGE('Daily-Prod.'!ADS79,'Daily-Prod.'!ADJ79,'Daily-Prod.'!ADA79,'Daily-Prod.'!ACR79,'Daily-Prod.'!ACI79,'Daily-Prod.'!ABZ79,'Daily-Prod.'!ABQ79,'Daily-Prod.'!ABH79,'Daily-Prod.'!AAY79,'Daily-Prod.'!AAP79,'Daily-Prod.'!AAG79,'Daily-Prod.'!ZX79,'Daily-Prod.'!ZO79,'Daily-Prod.'!ZF79,'Daily-Prod.'!YW79,'Daily-Prod.'!YN79,'Daily-Prod.'!YE79,'Daily-Prod.'!XV79,'Daily-Prod.'!XM79,'Daily-Prod.'!XD79,'Daily-Prod.'!WU79,'Daily-Prod.'!WL79,'Daily-Prod.'!WC79,'Daily-Prod.'!VT79,'Daily-Prod.'!VK79,'Daily-Prod.'!VB79,'Daily-Prod.'!US79,'Daily-Prod.'!UJ79),"")</f>
        <v>6</v>
      </c>
      <c r="AD79" s="379" t="str">
        <f>IFERROR(AVERAGE('Daily-Prod.'!ADT79,'Daily-Prod.'!ADK79,'Daily-Prod.'!ADB79,'Daily-Prod.'!ACS79,'Daily-Prod.'!ACJ79,'Daily-Prod.'!ACA79,'Daily-Prod.'!ABR79,'Daily-Prod.'!ABI79,'Daily-Prod.'!AAZ79,'Daily-Prod.'!AAQ79,'Daily-Prod.'!AAH79,'Daily-Prod.'!ZY79,'Daily-Prod.'!ZP79,'Daily-Prod.'!ZG79,'Daily-Prod.'!YX79,'Daily-Prod.'!YO79,'Daily-Prod.'!YF79,'Daily-Prod.'!XW79,'Daily-Prod.'!XN79,'Daily-Prod.'!XE79,'Daily-Prod.'!WV79,'Daily-Prod.'!WM79,'Daily-Prod.'!WD79,'Daily-Prod.'!VU79,'Daily-Prod.'!VL79,'Daily-Prod.'!VC79,'Daily-Prod.'!UT79,'Daily-Prod.'!UK79),"")</f>
        <v/>
      </c>
      <c r="AE79" s="380">
        <f>IFERROR(AVERAGE('Daily-Prod.'!ADU79,'Daily-Prod.'!ADL79,'Daily-Prod.'!ADC79,'Daily-Prod.'!ACT79,'Daily-Prod.'!ACK79,'Daily-Prod.'!ACB79,'Daily-Prod.'!ABS79,'Daily-Prod.'!ABJ79,'Daily-Prod.'!ABA79,'Daily-Prod.'!AAR79,'Daily-Prod.'!AAI79,'Daily-Prod.'!ZZ79,'Daily-Prod.'!ZQ79,'Daily-Prod.'!ZH79,'Daily-Prod.'!YY79,'Daily-Prod.'!YP79,'Daily-Prod.'!YG79,'Daily-Prod.'!XX79,'Daily-Prod.'!XO79,'Daily-Prod.'!XF79,'Daily-Prod.'!WW79,'Daily-Prod.'!WN79,'Daily-Prod.'!WE79,'Daily-Prod.'!VV79,'Daily-Prod.'!VM79,'Daily-Prod.'!VD79,'Daily-Prod.'!UU79,'Daily-Prod.'!UL79),"")</f>
        <v>1.5789473684210527</v>
      </c>
      <c r="AF79" s="66">
        <f>IFERROR(('Daily-Prod.'!AOG79+'Daily-Prod.'!ANX79+'Daily-Prod.'!ANO79+'Daily-Prod.'!ANF79+'Daily-Prod.'!AMW79+'Daily-Prod.'!AMN79+'Daily-Prod.'!AME79+'Daily-Prod.'!ALV79+'Daily-Prod.'!ALM79+'Daily-Prod.'!ALD79+'Daily-Prod.'!AKU79+'Daily-Prod.'!AKL79+'Daily-Prod.'!AKC79+'Daily-Prod.'!AJT79+'Daily-Prod.'!AJK79+'Daily-Prod.'!AJB79+'Daily-Prod.'!AIS79+'Daily-Prod.'!AIJ79+'Daily-Prod.'!AIA79+'Daily-Prod.'!AHR79+'Daily-Prod.'!AHI79+'Daily-Prod.'!AGZ79+'Daily-Prod.'!AGQ79+'Daily-Prod.'!AGH79+'Daily-Prod.'!AFY79+'Daily-Prod.'!AFP79+'Daily-Prod.'!AFG79+'Daily-Prod.'!AEX79+'Daily-Prod.'!AEO79+'Daily-Prod.'!AEF79+'Daily-Prod.'!ADW79)/AI79,"")</f>
        <v>0.47826086956521741</v>
      </c>
      <c r="AG79" s="475">
        <f>IFERROR(('Daily-Prod.'!AOH79+'Daily-Prod.'!ANY79+'Daily-Prod.'!ANP79+'Daily-Prod.'!ANG79+'Daily-Prod.'!AMX79+'Daily-Prod.'!AMO79+'Daily-Prod.'!AMF79+'Daily-Prod.'!ALW79+'Daily-Prod.'!ALN79+'Daily-Prod.'!ALE79+'Daily-Prod.'!AKV79+'Daily-Prod.'!AKM79+'Daily-Prod.'!AKD79+'Daily-Prod.'!AJU79+'Daily-Prod.'!AJL79+'Daily-Prod.'!AJC79+'Daily-Prod.'!AIT79+'Daily-Prod.'!AIK79+'Daily-Prod.'!AIB79+'Daily-Prod.'!AHS79+'Daily-Prod.'!AHJ79+'Daily-Prod.'!AHA79+'Daily-Prod.'!AGR79+'Daily-Prod.'!AGI79+'Daily-Prod.'!AFZ79+'Daily-Prod.'!AFQ79+'Daily-Prod.'!AFH79+'Daily-Prod.'!AEY79+'Daily-Prod.'!AEP79+'Daily-Prod.'!AEG79+'Daily-Prod.'!ADX79)/AI79,"")</f>
        <v>0.3188405797101449</v>
      </c>
      <c r="AH79" s="475">
        <f>IFERROR(('Daily-Prod.'!AOK79+'Daily-Prod.'!AOB79+'Daily-Prod.'!ANS79+'Daily-Prod.'!ANJ79+'Daily-Prod.'!ANA79+'Daily-Prod.'!AMR79+'Daily-Prod.'!AMI79+'Daily-Prod.'!ALZ79+'Daily-Prod.'!ALQ79+'Daily-Prod.'!ALH79+'Daily-Prod.'!AKY79+'Daily-Prod.'!AKP79+'Daily-Prod.'!AKG79+'Daily-Prod.'!AJX79+'Daily-Prod.'!AJO79+'Daily-Prod.'!AJF79+'Daily-Prod.'!AIW79+'Daily-Prod.'!AIN79+'Daily-Prod.'!AIE79+'Daily-Prod.'!AHV79+'Daily-Prod.'!AHM79+'Daily-Prod.'!AHD79+'Daily-Prod.'!AGU79+'Daily-Prod.'!AGL79+'Daily-Prod.'!AGC79+'Daily-Prod.'!AFT79+'Daily-Prod.'!AFK79+'Daily-Prod.'!AFB79+'Daily-Prod.'!AES79+'Daily-Prod.'!AEJ79+'Daily-Prod.'!AEA79+'Daily-Prod.'!AOJ79+'Daily-Prod.'!AOA79+'Daily-Prod.'!ANR79+'Daily-Prod.'!ANI79+'Daily-Prod.'!AMZ79+'Daily-Prod.'!AMQ79+'Daily-Prod.'!AMH79+'Daily-Prod.'!ALY79+'Daily-Prod.'!ALP79+'Daily-Prod.'!ALG79+'Daily-Prod.'!AKX79+'Daily-Prod.'!AKO79+'Daily-Prod.'!AKF79+'Daily-Prod.'!AJW79+'Daily-Prod.'!AJN79+'Daily-Prod.'!AJE79+'Daily-Prod.'!AIV79+'Daily-Prod.'!AIM79+'Daily-Prod.'!AID79+'Daily-Prod.'!AHU79+'Daily-Prod.'!AHL79+'Daily-Prod.'!AHC79+'Daily-Prod.'!AGT79+'Daily-Prod.'!AGK79+'Daily-Prod.'!AGB79+'Daily-Prod.'!AFS79+'Daily-Prod.'!AFJ79+'Daily-Prod.'!AFA79+'Daily-Prod.'!AER79+'Daily-Prod.'!AEI79+'Daily-Prod.'!ADZ79)/AI79,"")</f>
        <v>0.20289855072463769</v>
      </c>
      <c r="AI79" s="496">
        <f>IFERROR(('Daily-Prod.'!AOL79+'Daily-Prod.'!AOC79+'Daily-Prod.'!ANT79+'Daily-Prod.'!ANK79+'Daily-Prod.'!ANB79+'Daily-Prod.'!AMS79+'Daily-Prod.'!AMJ79+'Daily-Prod.'!AMA79+'Daily-Prod.'!ALR79+'Daily-Prod.'!ALI79+'Daily-Prod.'!AKZ79+'Daily-Prod.'!AKQ79+'Daily-Prod.'!AKH79+'Daily-Prod.'!AJY79+'Daily-Prod.'!AJP79+'Daily-Prod.'!AJG79+'Daily-Prod.'!AIX79+'Daily-Prod.'!AIO79+'Daily-Prod.'!AIF79+'Daily-Prod.'!AHW79+'Daily-Prod.'!AHN79+'Daily-Prod.'!AHE79+'Daily-Prod.'!AGV79+'Daily-Prod.'!AGM79+'Daily-Prod.'!AGD79+'Daily-Prod.'!AFU79+'Daily-Prod.'!AFL79+'Daily-Prod.'!AFC79+'Daily-Prod.'!AET79+'Daily-Prod.'!AEK79+'Daily-Prod.'!AEB79),"")</f>
        <v>138</v>
      </c>
      <c r="AJ79" s="383"/>
      <c r="AK79" s="384">
        <f>IFERROR(('Daily-Prod.'!AON79+'Daily-Prod.'!AOE79+'Daily-Prod.'!ANV79+'Daily-Prod.'!ANM79+'Daily-Prod.'!AND79+'Daily-Prod.'!AMU79+'Daily-Prod.'!AML79+'Daily-Prod.'!AMC79+'Daily-Prod.'!ALT79+'Daily-Prod.'!ALK79+'Daily-Prod.'!ALB79+'Daily-Prod.'!AKS79+'Daily-Prod.'!AKJ79+'Daily-Prod.'!AKA79+'Daily-Prod.'!AJR79+'Daily-Prod.'!AJI79+'Daily-Prod.'!AIZ79+'Daily-Prod.'!AIQ79+'Daily-Prod.'!AIH79+'Daily-Prod.'!AHY79+'Daily-Prod.'!AHP79+'Daily-Prod.'!AHG79+'Daily-Prod.'!AGX79+'Daily-Prod.'!AGO79+'Daily-Prod.'!AGF79+'Daily-Prod.'!AFW79+'Daily-Prod.'!AFN79+'Daily-Prod.'!AFE79+'Daily-Prod.'!AEV79+'Daily-Prod.'!AEM79+'Daily-Prod.'!AED79),"")</f>
        <v>23</v>
      </c>
      <c r="AL79" s="495" t="str">
        <f t="shared" si="42"/>
        <v/>
      </c>
      <c r="AM79" s="378">
        <f>IFERROR(AVERAGE('Daily-Prod.'!AOL79,'Daily-Prod.'!AOC79,'Daily-Prod.'!ANT79,'Daily-Prod.'!ANK79,'Daily-Prod.'!ANB79,'Daily-Prod.'!AMS79,'Daily-Prod.'!AMJ79,'Daily-Prod.'!AMA79,'Daily-Prod.'!ALR79,'Daily-Prod.'!ALI79,'Daily-Prod.'!AKZ79,'Daily-Prod.'!AKQ79,'Daily-Prod.'!AKH79,'Daily-Prod.'!AJY79,'Daily-Prod.'!AJP79,'Daily-Prod.'!AJG79,'Daily-Prod.'!AIX79,'Daily-Prod.'!AIO79,'Daily-Prod.'!AIF79,'Daily-Prod.'!AHW79,'Daily-Prod.'!AHN79,'Daily-Prod.'!AHE79,'Daily-Prod.'!AGV79,'Daily-Prod.'!AGM79,'Daily-Prod.'!AGD79,'Daily-Prod.'!AFU79,'Daily-Prod.'!AFL79,'Daily-Prod.'!AFC79,'Daily-Prod.'!AET79,'Daily-Prod.'!AEK79,'Daily-Prod.'!AEB79),"")</f>
        <v>6.5714285714285712</v>
      </c>
      <c r="AN79" s="379" t="str">
        <f>IFERROR(AVERAGE('Daily-Prod.'!AOM79,'Daily-Prod.'!AOD79,'Daily-Prod.'!ANU79,'Daily-Prod.'!ANL79,'Daily-Prod.'!ANC79,'Daily-Prod.'!AMT79,'Daily-Prod.'!AMK79,'Daily-Prod.'!AMB79,'Daily-Prod.'!ALS79,'Daily-Prod.'!ALJ79,'Daily-Prod.'!ALA79,'Daily-Prod.'!AKR79,'Daily-Prod.'!AKI79,'Daily-Prod.'!AJZ79,'Daily-Prod.'!AJQ79,'Daily-Prod.'!AJH79,'Daily-Prod.'!AIY79,'Daily-Prod.'!AIP79,'Daily-Prod.'!AIG79,'Daily-Prod.'!AHX79,'Daily-Prod.'!AHO79,'Daily-Prod.'!AHF79,'Daily-Prod.'!AGW79,'Daily-Prod.'!AGN79,'Daily-Prod.'!AGE79,'Daily-Prod.'!AFV79,'Daily-Prod.'!AFM79,'Daily-Prod.'!AFD79,'Daily-Prod.'!AEU79,'Daily-Prod.'!AEL79,'Daily-Prod.'!AEC79),"")</f>
        <v/>
      </c>
      <c r="AO79" s="380">
        <f>IFERROR(AVERAGE('Daily-Prod.'!AON79,'Daily-Prod.'!AOE79,'Daily-Prod.'!ANV79,'Daily-Prod.'!ANM79,'Daily-Prod.'!AND79,'Daily-Prod.'!AMU79,'Daily-Prod.'!AML79,'Daily-Prod.'!AMC79,'Daily-Prod.'!ALT79,'Daily-Prod.'!ALK79,'Daily-Prod.'!ALB79,'Daily-Prod.'!AKS79,'Daily-Prod.'!AKJ79,'Daily-Prod.'!AKA79,'Daily-Prod.'!AJR79,'Daily-Prod.'!AJI79,'Daily-Prod.'!AIZ79,'Daily-Prod.'!AIQ79,'Daily-Prod.'!AIH79,'Daily-Prod.'!AHY79,'Daily-Prod.'!AHP79,'Daily-Prod.'!AHG79,'Daily-Prod.'!AGX79,'Daily-Prod.'!AGO79,'Daily-Prod.'!AGF79,'Daily-Prod.'!AFW79,'Daily-Prod.'!AFN79,'Daily-Prod.'!AFE79,'Daily-Prod.'!AEV79,'Daily-Prod.'!AEM79,'Daily-Prod.'!AED79),"")</f>
        <v>1.1499999999999999</v>
      </c>
    </row>
    <row r="80" spans="1:72" ht="13.5">
      <c r="A80" s="465" t="s">
        <v>189</v>
      </c>
      <c r="B80" s="66">
        <f>IFERROR(('Daily-Prod.'!JC80+'Daily-Prod.'!IT80+'Daily-Prod.'!IK80+'Daily-Prod.'!IB80+'Daily-Prod.'!HS80+'Daily-Prod.'!HJ80+'Daily-Prod.'!HA80+'Daily-Prod.'!GR80+'Daily-Prod.'!GI80+'Daily-Prod.'!FZ80+'Daily-Prod.'!FQ80+'Daily-Prod.'!FH80+'Daily-Prod.'!EY80+'Daily-Prod.'!EP80+'Daily-Prod.'!EG80+'Daily-Prod.'!DX80+'Daily-Prod.'!DO80+'Daily-Prod.'!DF80+'Daily-Prod.'!CW80+'Daily-Prod.'!CN80+'Daily-Prod.'!CE80+'Daily-Prod.'!BV80+'Daily-Prod.'!BM80+'Daily-Prod.'!BD80+'Daily-Prod.'!AU80+'Daily-Prod.'!AL80+'Daily-Prod.'!AC80+'Daily-Prod.'!T80+'Daily-Prod.'!K80+'Daily-Prod.'!B80)/E80,"")</f>
        <v>0.41964285714285715</v>
      </c>
      <c r="C80" s="475">
        <f>IFERROR(('Daily-Prod.'!JD80+'Daily-Prod.'!IU80+'Daily-Prod.'!IL80+'Daily-Prod.'!IC80+'Daily-Prod.'!HT80+'Daily-Prod.'!HK80+'Daily-Prod.'!HB80+'Daily-Prod.'!GS80+'Daily-Prod.'!GJ80+'Daily-Prod.'!GA80+'Daily-Prod.'!FR80+'Daily-Prod.'!FI80+'Daily-Prod.'!EZ80+'Daily-Prod.'!EQ80+'Daily-Prod.'!EH80+'Daily-Prod.'!DY80+'Daily-Prod.'!DP80+'Daily-Prod.'!DG80+'Daily-Prod.'!CX80+'Daily-Prod.'!CO80+'Daily-Prod.'!CF80+'Daily-Prod.'!BW80+'Daily-Prod.'!BN80+'Daily-Prod.'!BE80+'Daily-Prod.'!AV80+'Daily-Prod.'!AM80+'Daily-Prod.'!AD80+'Daily-Prod.'!U80+'Daily-Prod.'!L80+'Daily-Prod.'!C80)/E80,"")</f>
        <v>0.3392857142857143</v>
      </c>
      <c r="D80" s="475">
        <f>IFERROR(('Daily-Prod.'!JF80+'Daily-Prod.'!IW80+'Daily-Prod.'!IN80+'Daily-Prod.'!IE80+'Daily-Prod.'!HV80+'Daily-Prod.'!HM80+'Daily-Prod.'!HD80+'Daily-Prod.'!GU80+'Daily-Prod.'!GL80+'Daily-Prod.'!GC80+'Daily-Prod.'!FT80+'Daily-Prod.'!FK80+'Daily-Prod.'!FB80+'Daily-Prod.'!ES80+'Daily-Prod.'!EJ80+'Daily-Prod.'!EA80+'Daily-Prod.'!DR80+'Daily-Prod.'!DI80+'Daily-Prod.'!CZ80+'Daily-Prod.'!CQ80+'Daily-Prod.'!CH80+'Daily-Prod.'!BY80+'Daily-Prod.'!BP80+'Daily-Prod.'!BG80+'Daily-Prod.'!AX80+'Daily-Prod.'!AO80+'Daily-Prod.'!AF80+'Daily-Prod.'!W80+'Daily-Prod.'!N80+'Daily-Prod.'!E80+'Daily-Prod.'!JG80+'Daily-Prod.'!IX80+'Daily-Prod.'!IO80+'Daily-Prod.'!IF80+'Daily-Prod.'!HW80+'Daily-Prod.'!HN80+'Daily-Prod.'!HE80+'Daily-Prod.'!GV80+'Daily-Prod.'!GM80+'Daily-Prod.'!GD80+'Daily-Prod.'!FU80+'Daily-Prod.'!FL80+'Daily-Prod.'!FC80+'Daily-Prod.'!ET80+'Daily-Prod.'!EK80+'Daily-Prod.'!EB80+'Daily-Prod.'!DS80+'Daily-Prod.'!DJ80+'Daily-Prod.'!DA80+'Daily-Prod.'!CR80+'Daily-Prod.'!CI80+'Daily-Prod.'!BZ80+'Daily-Prod.'!BQ80+'Daily-Prod.'!BH80+'Daily-Prod.'!AY80+'Daily-Prod.'!AP80+'Daily-Prod.'!AG80+'Daily-Prod.'!X80+'Daily-Prod.'!O80+'Daily-Prod.'!F80)/E80,"")</f>
        <v>0.24107142857142858</v>
      </c>
      <c r="E80" s="496">
        <f>IFERROR(('Daily-Prod.'!JH80+'Daily-Prod.'!IY80+'Daily-Prod.'!IP80+'Daily-Prod.'!IG80+'Daily-Prod.'!HX80+'Daily-Prod.'!HO80+'Daily-Prod.'!HF80+'Daily-Prod.'!GW80+'Daily-Prod.'!GN80+'Daily-Prod.'!GE80+'Daily-Prod.'!FV80+'Daily-Prod.'!FM80+'Daily-Prod.'!FD80+'Daily-Prod.'!EU80+'Daily-Prod.'!EL80+'Daily-Prod.'!EC80+'Daily-Prod.'!DT80+'Daily-Prod.'!DK80+'Daily-Prod.'!DB80+'Daily-Prod.'!CS80+'Daily-Prod.'!CJ80+'Daily-Prod.'!CA80+'Daily-Prod.'!BR80+'Daily-Prod.'!BI80+'Daily-Prod.'!AZ80+'Daily-Prod.'!AQ80+'Daily-Prod.'!AH80+'Daily-Prod.'!Y80+'Daily-Prod.'!P80+'Daily-Prod.'!G80),"")</f>
        <v>112</v>
      </c>
      <c r="F80" s="383"/>
      <c r="G80" s="384">
        <f>IFERROR(('Daily-Prod.'!JJ80+'Daily-Prod.'!JA80+'Daily-Prod.'!IR80+'Daily-Prod.'!II80+'Daily-Prod.'!HZ80+'Daily-Prod.'!HQ80+'Daily-Prod.'!HH80+'Daily-Prod.'!GY80+'Daily-Prod.'!GP80+'Daily-Prod.'!GG80+'Daily-Prod.'!FX80+'Daily-Prod.'!FO80+'Daily-Prod.'!FF80+'Daily-Prod.'!EW80+'Daily-Prod.'!EN80+'Daily-Prod.'!EE80+'Daily-Prod.'!DV80+'Daily-Prod.'!DM80+'Daily-Prod.'!DD80+'Daily-Prod.'!CU80+'Daily-Prod.'!CL80+'Daily-Prod.'!CC80+'Daily-Prod.'!BT80+'Daily-Prod.'!BK80+'Daily-Prod.'!BB80+'Daily-Prod.'!AS80+'Daily-Prod.'!AJ80+'Daily-Prod.'!AA80+'Daily-Prod.'!R80+'Daily-Prod.'!I80),"")</f>
        <v>21</v>
      </c>
      <c r="H80" s="495" t="str">
        <f t="shared" si="40"/>
        <v/>
      </c>
      <c r="I80" s="378">
        <f>IFERROR(AVERAGE('Daily-Prod.'!JH80,'Daily-Prod.'!IY80,'Daily-Prod.'!IP80,'Daily-Prod.'!IG80,'Daily-Prod.'!HX80,'Daily-Prod.'!HO80,'Daily-Prod.'!HF80,'Daily-Prod.'!GW80,'Daily-Prod.'!GN80,'Daily-Prod.'!GE80,'Daily-Prod.'!FV80,'Daily-Prod.'!FM80,'Daily-Prod.'!FD80,'Daily-Prod.'!EU80,'Daily-Prod.'!EL80,'Daily-Prod.'!EC80,'Daily-Prod.'!DT80,'Daily-Prod.'!DK80,'Daily-Prod.'!DB80,'Daily-Prod.'!CS80,'Daily-Prod.'!CJ80,'Daily-Prod.'!CA80,'Daily-Prod.'!BR80,'Daily-Prod.'!BI80,'Daily-Prod.'!AZ80,'Daily-Prod.'!AQ80,'Daily-Prod.'!AH80,'Daily-Prod.'!Y80,'Daily-Prod.'!P80,'Daily-Prod.'!G80),"")</f>
        <v>5.6</v>
      </c>
      <c r="J80" s="379" t="str">
        <f>IFERROR(AVERAGE('Daily-Prod.'!JI80,'Daily-Prod.'!IZ80,'Daily-Prod.'!IQ80,'Daily-Prod.'!IH80,'Daily-Prod.'!HY80,'Daily-Prod.'!HP80,'Daily-Prod.'!HG80,'Daily-Prod.'!GX80,'Daily-Prod.'!GO80,'Daily-Prod.'!GF80,'Daily-Prod.'!FW80,'Daily-Prod.'!FN80,'Daily-Prod.'!FE80,'Daily-Prod.'!EV80,'Daily-Prod.'!EM80,'Daily-Prod.'!ED80,'Daily-Prod.'!DU80,'Daily-Prod.'!DL80,'Daily-Prod.'!DC80,'Daily-Prod.'!CT80,'Daily-Prod.'!CK80,'Daily-Prod.'!CB80,'Daily-Prod.'!BS80,'Daily-Prod.'!BJ80,'Daily-Prod.'!BA80,'Daily-Prod.'!AR80,'Daily-Prod.'!AI80,'Daily-Prod.'!Z80,'Daily-Prod.'!Q80,'Daily-Prod.'!H80),"")</f>
        <v/>
      </c>
      <c r="K80" s="380">
        <f>IFERROR(AVERAGE('Daily-Prod.'!JJ80,'Daily-Prod.'!JA80,'Daily-Prod.'!IR80,'Daily-Prod.'!II80,'Daily-Prod.'!HZ80,'Daily-Prod.'!HQ80,'Daily-Prod.'!HH80,'Daily-Prod.'!GY80,'Daily-Prod.'!GP80,'Daily-Prod.'!GG80,'Daily-Prod.'!FX80,'Daily-Prod.'!FO80,'Daily-Prod.'!FF80,'Daily-Prod.'!EW80,'Daily-Prod.'!EN80,'Daily-Prod.'!EE80,'Daily-Prod.'!DV80,'Daily-Prod.'!DM80,'Daily-Prod.'!DD80,'Daily-Prod.'!CU80,'Daily-Prod.'!CL80,'Daily-Prod.'!CC80,'Daily-Prod.'!BT80,'Daily-Prod.'!BK80,'Daily-Prod.'!BB80,'Daily-Prod.'!AS80,'Daily-Prod.'!AJ80,'Daily-Prod.'!AA80,'Daily-Prod.'!R80,'Daily-Prod.'!I80),"")</f>
        <v>1.75</v>
      </c>
      <c r="L80" s="66">
        <f>IFERROR(('Daily-Prod.'!TV80+'Daily-Prod.'!TM80+'Daily-Prod.'!TD80+'Daily-Prod.'!SU80+'Daily-Prod.'!SL80+'Daily-Prod.'!SC80+'Daily-Prod.'!RT80+'Daily-Prod.'!RK80+'Daily-Prod.'!RB80+'Daily-Prod.'!QS80+'Daily-Prod.'!QJ80+'Daily-Prod.'!QA80+'Daily-Prod.'!PR80+'Daily-Prod.'!PI80+'Daily-Prod.'!OZ80+'Daily-Prod.'!OQ80+'Daily-Prod.'!OH80+'Daily-Prod.'!NY80+'Daily-Prod.'!NP80+'Daily-Prod.'!NG80+'Daily-Prod.'!MX80+'Daily-Prod.'!MO80+'Daily-Prod.'!MF80+'Daily-Prod.'!LW80+'Daily-Prod.'!LN80+'Daily-Prod.'!LE80+'Daily-Prod.'!KV80+'Daily-Prod.'!KM80+'Daily-Prod.'!KD80+'Daily-Prod.'!JU80+'Daily-Prod.'!JL80)/O80,"")</f>
        <v>0.44444444444444442</v>
      </c>
      <c r="M80" s="475">
        <f>IFERROR(('Daily-Prod.'!TW80+'Daily-Prod.'!TN80+'Daily-Prod.'!TE80+'Daily-Prod.'!SV80+'Daily-Prod.'!SM80+'Daily-Prod.'!SD80+'Daily-Prod.'!RU80+'Daily-Prod.'!RL80+'Daily-Prod.'!RC80+'Daily-Prod.'!QT80+'Daily-Prod.'!QK80+'Daily-Prod.'!QB80+'Daily-Prod.'!PS80+'Daily-Prod.'!PJ80+'Daily-Prod.'!PA80+'Daily-Prod.'!OR80+'Daily-Prod.'!OI80+'Daily-Prod.'!NZ80+'Daily-Prod.'!NQ80+'Daily-Prod.'!NH80+'Daily-Prod.'!MY80+'Daily-Prod.'!MP80+'Daily-Prod.'!MG80+'Daily-Prod.'!LX80+'Daily-Prod.'!LO80+'Daily-Prod.'!LF80+'Daily-Prod.'!KW80+'Daily-Prod.'!KN80+'Daily-Prod.'!KE80+'Daily-Prod.'!JV80+'Daily-Prod.'!JM80)/O80,"")</f>
        <v>0.39393939393939392</v>
      </c>
      <c r="N80" s="475">
        <f>IFERROR(('Daily-Prod.'!TY80+'Daily-Prod.'!TP80+'Daily-Prod.'!TG80+'Daily-Prod.'!SX80+'Daily-Prod.'!SO80+'Daily-Prod.'!SF80+'Daily-Prod.'!RW80+'Daily-Prod.'!RN80+'Daily-Prod.'!RE80+'Daily-Prod.'!QV80+'Daily-Prod.'!QM80+'Daily-Prod.'!QD80+'Daily-Prod.'!PU80+'Daily-Prod.'!PL80+'Daily-Prod.'!PC80+'Daily-Prod.'!OT80+'Daily-Prod.'!OK80+'Daily-Prod.'!OB80+'Daily-Prod.'!NS80+'Daily-Prod.'!NJ80+'Daily-Prod.'!NA80+'Daily-Prod.'!MR80+'Daily-Prod.'!MI80+'Daily-Prod.'!LZ80+'Daily-Prod.'!LQ80+'Daily-Prod.'!LH80+'Daily-Prod.'!KY80+'Daily-Prod.'!KP80+'Daily-Prod.'!KG80+'Daily-Prod.'!JX80+'Daily-Prod.'!JO80+'Daily-Prod.'!TZ80+'Daily-Prod.'!TQ80+'Daily-Prod.'!TH80+'Daily-Prod.'!SY80+'Daily-Prod.'!SP80+'Daily-Prod.'!SG80+'Daily-Prod.'!RX80+'Daily-Prod.'!RO80+'Daily-Prod.'!RF80+'Daily-Prod.'!QW80+'Daily-Prod.'!QN80+'Daily-Prod.'!QE80+'Daily-Prod.'!PV80+'Daily-Prod.'!PM80+'Daily-Prod.'!PD80+'Daily-Prod.'!OU80+'Daily-Prod.'!OL80+'Daily-Prod.'!OC80+'Daily-Prod.'!NT80+'Daily-Prod.'!NK80+'Daily-Prod.'!NB80+'Daily-Prod.'!MS80+'Daily-Prod.'!MJ80+'Daily-Prod.'!MA80+'Daily-Prod.'!LR80+'Daily-Prod.'!LI80+'Daily-Prod.'!KZ80+'Daily-Prod.'!KQ80+'Daily-Prod.'!KH80+'Daily-Prod.'!JY80+'Daily-Prod.'!JP80)/O80,"")</f>
        <v>0.16161616161616163</v>
      </c>
      <c r="O80" s="496">
        <f>IFERROR(('Daily-Prod.'!UA80+'Daily-Prod.'!TR80+'Daily-Prod.'!TI80+'Daily-Prod.'!SZ80+'Daily-Prod.'!SQ80+'Daily-Prod.'!SH80+'Daily-Prod.'!RY80+'Daily-Prod.'!RP80+'Daily-Prod.'!RG80+'Daily-Prod.'!QX80+'Daily-Prod.'!QO80+'Daily-Prod.'!QF80+'Daily-Prod.'!PW80+'Daily-Prod.'!PN80+'Daily-Prod.'!PE80+'Daily-Prod.'!OV80+'Daily-Prod.'!OM80+'Daily-Prod.'!OD80+'Daily-Prod.'!NU80+'Daily-Prod.'!NL80+'Daily-Prod.'!NC80+'Daily-Prod.'!MT80+'Daily-Prod.'!MK80+'Daily-Prod.'!MB80+'Daily-Prod.'!LS80+'Daily-Prod.'!LJ80+'Daily-Prod.'!LA80+'Daily-Prod.'!KR80+'Daily-Prod.'!KI80+'Daily-Prod.'!JZ80+'Daily-Prod.'!JQ80),"")</f>
        <v>99</v>
      </c>
      <c r="P80" s="383"/>
      <c r="Q80" s="384">
        <f>IFERROR(('Daily-Prod.'!UC80+'Daily-Prod.'!TT80+'Daily-Prod.'!TK80+'Daily-Prod.'!TB80+'Daily-Prod.'!SS80+'Daily-Prod.'!SJ80+'Daily-Prod.'!SA80+'Daily-Prod.'!RR80+'Daily-Prod.'!RI80+'Daily-Prod.'!QZ80+'Daily-Prod.'!QQ80+'Daily-Prod.'!QH80+'Daily-Prod.'!PY80+'Daily-Prod.'!PP80+'Daily-Prod.'!PG80+'Daily-Prod.'!OX80+'Daily-Prod.'!OO80+'Daily-Prod.'!OF80+'Daily-Prod.'!NW80+'Daily-Prod.'!NN80+'Daily-Prod.'!NE80+'Daily-Prod.'!MV80+'Daily-Prod.'!MM80+'Daily-Prod.'!MD80+'Daily-Prod.'!LU80+'Daily-Prod.'!LL80+'Daily-Prod.'!LC80+'Daily-Prod.'!KT80+'Daily-Prod.'!KK80+'Daily-Prod.'!KB80+'Daily-Prod.'!JS80),"")</f>
        <v>27</v>
      </c>
      <c r="R80" s="495" t="str">
        <f t="shared" si="43"/>
        <v/>
      </c>
      <c r="S80" s="378">
        <f>IFERROR(AVERAGE('Daily-Prod.'!TR80,'Daily-Prod.'!UA80,'Daily-Prod.'!TI80,'Daily-Prod.'!SZ80,'Daily-Prod.'!SQ80,'Daily-Prod.'!SH80,'Daily-Prod.'!RY80,'Daily-Prod.'!RP80,'Daily-Prod.'!RG80,'Daily-Prod.'!QX80,'Daily-Prod.'!QO80,'Daily-Prod.'!QF80,'Daily-Prod.'!PW80,'Daily-Prod.'!PN80,'Daily-Prod.'!PE80,'Daily-Prod.'!OV80,'Daily-Prod.'!OM80,'Daily-Prod.'!OD80,'Daily-Prod.'!NU80,'Daily-Prod.'!NL80,'Daily-Prod.'!NC80,'Daily-Prod.'!MT80,'Daily-Prod.'!MK80,'Daily-Prod.'!MB80,'Daily-Prod.'!LS80,'Daily-Prod.'!LJ80,'Daily-Prod.'!LA80,'Daily-Prod.'!KR80,'Daily-Prod.'!KI80,'Daily-Prod.'!JZ80),"")</f>
        <v>5.5</v>
      </c>
      <c r="T80" s="379" t="str">
        <f>IFERROR(AVERAGE('Daily-Prod.'!TS80,'Daily-Prod.'!UB80,'Daily-Prod.'!TJ80,'Daily-Prod.'!TA80,'Daily-Prod.'!SR80,'Daily-Prod.'!SI80,'Daily-Prod.'!RZ80,'Daily-Prod.'!RQ80,'Daily-Prod.'!RH80,'Daily-Prod.'!QY80,'Daily-Prod.'!QP80,'Daily-Prod.'!QG80,'Daily-Prod.'!PX80,'Daily-Prod.'!PO80,'Daily-Prod.'!PF80,'Daily-Prod.'!OW80,'Daily-Prod.'!ON80,'Daily-Prod.'!OE80,'Daily-Prod.'!NV80,'Daily-Prod.'!NM80,'Daily-Prod.'!ND80,'Daily-Prod.'!MU80,'Daily-Prod.'!ML80,'Daily-Prod.'!MC80,'Daily-Prod.'!LT80,'Daily-Prod.'!LK80,'Daily-Prod.'!LB80,'Daily-Prod.'!KS80,'Daily-Prod.'!KJ80,'Daily-Prod.'!KA80),"")</f>
        <v/>
      </c>
      <c r="U80" s="380">
        <f>IFERROR(AVERAGE('Daily-Prod.'!TT80,'Daily-Prod.'!UC80,'Daily-Prod.'!TK80,'Daily-Prod.'!TB80,'Daily-Prod.'!SS80,'Daily-Prod.'!SJ80,'Daily-Prod.'!SA80,'Daily-Prod.'!RR80,'Daily-Prod.'!RI80,'Daily-Prod.'!QZ80,'Daily-Prod.'!QQ80,'Daily-Prod.'!QH80,'Daily-Prod.'!PY80,'Daily-Prod.'!PP80,'Daily-Prod.'!PG80,'Daily-Prod.'!OX80,'Daily-Prod.'!OO80,'Daily-Prod.'!OF80,'Daily-Prod.'!NW80,'Daily-Prod.'!NN80,'Daily-Prod.'!NE80,'Daily-Prod.'!MV80,'Daily-Prod.'!MM80,'Daily-Prod.'!MD80,'Daily-Prod.'!LU80,'Daily-Prod.'!LL80,'Daily-Prod.'!LC80,'Daily-Prod.'!KT80,'Daily-Prod.'!KK80,'Daily-Prod.'!KB80),"")</f>
        <v>1.588235294117647</v>
      </c>
      <c r="V80" s="66">
        <f>IFERROR(('Daily-Prod.'!ADN80+'Daily-Prod.'!ADE80+'Daily-Prod.'!ACV80+'Daily-Prod.'!ACM80+'Daily-Prod.'!ACD80+'Daily-Prod.'!ABU80+'Daily-Prod.'!ABL80+'Daily-Prod.'!ABC80+'Daily-Prod.'!AAT80+'Daily-Prod.'!AAK80+'Daily-Prod.'!AAB80+'Daily-Prod.'!ZS80+'Daily-Prod.'!ZJ80+'Daily-Prod.'!ZA80+'Daily-Prod.'!YR80+'Daily-Prod.'!YI80+'Daily-Prod.'!XZ80+'Daily-Prod.'!XQ80+'Daily-Prod.'!XH80+'Daily-Prod.'!WY80+'Daily-Prod.'!WP80+'Daily-Prod.'!WG80+'Daily-Prod.'!VX80+'Daily-Prod.'!VO80+'Daily-Prod.'!VF80+'Daily-Prod.'!UW80+'Daily-Prod.'!UN80+'Daily-Prod.'!UE80)/Y80,"")</f>
        <v>0.45669291338582679</v>
      </c>
      <c r="W80" s="475">
        <f>IFERROR(('Daily-Prod.'!ADO80+'Daily-Prod.'!ADF80+'Daily-Prod.'!ACW80+'Daily-Prod.'!ACN80+'Daily-Prod.'!ACE80+'Daily-Prod.'!ABV80+'Daily-Prod.'!ABM80+'Daily-Prod.'!ABD80+'Daily-Prod.'!AAU80+'Daily-Prod.'!AAL80+'Daily-Prod.'!AAC80+'Daily-Prod.'!ZT80+'Daily-Prod.'!ZK80+'Daily-Prod.'!ZB80+'Daily-Prod.'!YS80+'Daily-Prod.'!YJ80+'Daily-Prod.'!YA80+'Daily-Prod.'!XR80+'Daily-Prod.'!XI80+'Daily-Prod.'!WZ80+'Daily-Prod.'!WQ80+'Daily-Prod.'!WH80+'Daily-Prod.'!VY80+'Daily-Prod.'!VP80+'Daily-Prod.'!VG80+'Daily-Prod.'!UX80+'Daily-Prod.'!UO80+'Daily-Prod.'!UF80)/Y80,"")</f>
        <v>0.33070866141732286</v>
      </c>
      <c r="X80" s="475">
        <f>IFERROR(('Daily-Prod.'!ADR80+'Daily-Prod.'!ADI80+'Daily-Prod.'!ACZ80+'Daily-Prod.'!ACQ80+'Daily-Prod.'!ACH80+'Daily-Prod.'!ABY80+'Daily-Prod.'!ABP80+'Daily-Prod.'!ABG80+'Daily-Prod.'!AAX80+'Daily-Prod.'!AAO80+'Daily-Prod.'!AAF80+'Daily-Prod.'!ZW80+'Daily-Prod.'!ZN80+'Daily-Prod.'!ZE80+'Daily-Prod.'!YV80+'Daily-Prod.'!YM80+'Daily-Prod.'!YD80+'Daily-Prod.'!XU80+'Daily-Prod.'!XL80+'Daily-Prod.'!XC80+'Daily-Prod.'!WT80+'Daily-Prod.'!WK80+'Daily-Prod.'!WB80+'Daily-Prod.'!VS80+'Daily-Prod.'!VJ80+'Daily-Prod.'!VA80+'Daily-Prod.'!UR80+'Daily-Prod.'!UI80+'Daily-Prod.'!ADQ80+'Daily-Prod.'!ADH80+'Daily-Prod.'!ACY80+'Daily-Prod.'!ACP80+'Daily-Prod.'!ACG80+'Daily-Prod.'!ABX80+'Daily-Prod.'!ABO80+'Daily-Prod.'!ABF80+'Daily-Prod.'!AAW80+'Daily-Prod.'!AAN80+'Daily-Prod.'!AAE80+'Daily-Prod.'!ZV80+'Daily-Prod.'!ZM80+'Daily-Prod.'!ZD80+'Daily-Prod.'!YU80+'Daily-Prod.'!YL80+'Daily-Prod.'!YC80+'Daily-Prod.'!XT80+'Daily-Prod.'!XK80+'Daily-Prod.'!XB80+'Daily-Prod.'!WS80+'Daily-Prod.'!WJ80+'Daily-Prod.'!WA80+'Daily-Prod.'!VR80+'Daily-Prod.'!VI80+'Daily-Prod.'!UZ80+'Daily-Prod.'!UQ80+'Daily-Prod.'!UH80)/Y80,"")</f>
        <v>0.2125984251968504</v>
      </c>
      <c r="Y80" s="496">
        <f>IFERROR(('Daily-Prod.'!ADS80+'Daily-Prod.'!ADJ80+'Daily-Prod.'!ADA80+'Daily-Prod.'!ACR80+'Daily-Prod.'!ACI80+'Daily-Prod.'!ABZ80+'Daily-Prod.'!ABQ80+'Daily-Prod.'!ABH80+'Daily-Prod.'!AAY80+'Daily-Prod.'!AAP80+'Daily-Prod.'!AAG80+'Daily-Prod.'!ZX80+'Daily-Prod.'!ZO80+'Daily-Prod.'!ZF80+'Daily-Prod.'!YW80+'Daily-Prod.'!YN80+'Daily-Prod.'!YE80+'Daily-Prod.'!XV80+'Daily-Prod.'!XM80+'Daily-Prod.'!XD80+'Daily-Prod.'!WU80+'Daily-Prod.'!WL80+'Daily-Prod.'!WC80+'Daily-Prod.'!VT80+'Daily-Prod.'!VK80+'Daily-Prod.'!VB80+'Daily-Prod.'!US80+'Daily-Prod.'!UJ80),"")</f>
        <v>127</v>
      </c>
      <c r="Z80" s="383"/>
      <c r="AA80" s="384">
        <f>IFERROR(('Daily-Prod.'!ADU80+'Daily-Prod.'!ADL80+'Daily-Prod.'!ADC80+'Daily-Prod.'!ACT80+'Daily-Prod.'!ACK80+'Daily-Prod.'!ACB80+'Daily-Prod.'!ABS80+'Daily-Prod.'!ABJ80+'Daily-Prod.'!ABA80+'Daily-Prod.'!AAR80+'Daily-Prod.'!AAI80+'Daily-Prod.'!ZZ80+'Daily-Prod.'!ZQ80+'Daily-Prod.'!ZH80+'Daily-Prod.'!YY80+'Daily-Prod.'!YP80+'Daily-Prod.'!YG80+'Daily-Prod.'!XX80+'Daily-Prod.'!XO80+'Daily-Prod.'!XF80+'Daily-Prod.'!WW80+'Daily-Prod.'!WN80+'Daily-Prod.'!WE80+'Daily-Prod.'!VV80+'Daily-Prod.'!VM80+'Daily-Prod.'!VD80+'Daily-Prod.'!UU80+'Daily-Prod.'!UL80),"")</f>
        <v>40</v>
      </c>
      <c r="AB80" s="495" t="str">
        <f t="shared" si="44"/>
        <v/>
      </c>
      <c r="AC80" s="378">
        <f>IFERROR(AVERAGE('Daily-Prod.'!ADS80,'Daily-Prod.'!ADJ80,'Daily-Prod.'!ADA80,'Daily-Prod.'!ACR80,'Daily-Prod.'!ACI80,'Daily-Prod.'!ABZ80,'Daily-Prod.'!ABQ80,'Daily-Prod.'!ABH80,'Daily-Prod.'!AAY80,'Daily-Prod.'!AAP80,'Daily-Prod.'!AAG80,'Daily-Prod.'!ZX80,'Daily-Prod.'!ZO80,'Daily-Prod.'!ZF80,'Daily-Prod.'!YW80,'Daily-Prod.'!YN80,'Daily-Prod.'!YE80,'Daily-Prod.'!XV80,'Daily-Prod.'!XM80,'Daily-Prod.'!XD80,'Daily-Prod.'!WU80,'Daily-Prod.'!WL80,'Daily-Prod.'!WC80,'Daily-Prod.'!VT80,'Daily-Prod.'!VK80,'Daily-Prod.'!VB80,'Daily-Prod.'!US80,'Daily-Prod.'!UJ80),"")</f>
        <v>6.6842105263157894</v>
      </c>
      <c r="AD80" s="379" t="str">
        <f>IFERROR(AVERAGE('Daily-Prod.'!ADT80,'Daily-Prod.'!ADK80,'Daily-Prod.'!ADB80,'Daily-Prod.'!ACS80,'Daily-Prod.'!ACJ80,'Daily-Prod.'!ACA80,'Daily-Prod.'!ABR80,'Daily-Prod.'!ABI80,'Daily-Prod.'!AAZ80,'Daily-Prod.'!AAQ80,'Daily-Prod.'!AAH80,'Daily-Prod.'!ZY80,'Daily-Prod.'!ZP80,'Daily-Prod.'!ZG80,'Daily-Prod.'!YX80,'Daily-Prod.'!YO80,'Daily-Prod.'!YF80,'Daily-Prod.'!XW80,'Daily-Prod.'!XN80,'Daily-Prod.'!XE80,'Daily-Prod.'!WV80,'Daily-Prod.'!WM80,'Daily-Prod.'!WD80,'Daily-Prod.'!VU80,'Daily-Prod.'!VL80,'Daily-Prod.'!VC80,'Daily-Prod.'!UT80,'Daily-Prod.'!UK80),"")</f>
        <v/>
      </c>
      <c r="AE80" s="380">
        <f>IFERROR(AVERAGE('Daily-Prod.'!ADU80,'Daily-Prod.'!ADL80,'Daily-Prod.'!ADC80,'Daily-Prod.'!ACT80,'Daily-Prod.'!ACK80,'Daily-Prod.'!ACB80,'Daily-Prod.'!ABS80,'Daily-Prod.'!ABJ80,'Daily-Prod.'!ABA80,'Daily-Prod.'!AAR80,'Daily-Prod.'!AAI80,'Daily-Prod.'!ZZ80,'Daily-Prod.'!ZQ80,'Daily-Prod.'!ZH80,'Daily-Prod.'!YY80,'Daily-Prod.'!YP80,'Daily-Prod.'!YG80,'Daily-Prod.'!XX80,'Daily-Prod.'!XO80,'Daily-Prod.'!XF80,'Daily-Prod.'!WW80,'Daily-Prod.'!WN80,'Daily-Prod.'!WE80,'Daily-Prod.'!VV80,'Daily-Prod.'!VM80,'Daily-Prod.'!VD80,'Daily-Prod.'!UU80,'Daily-Prod.'!UL80),"")</f>
        <v>2.2222222222222223</v>
      </c>
      <c r="AF80" s="66">
        <f>IFERROR(('Daily-Prod.'!AOG80+'Daily-Prod.'!ANX80+'Daily-Prod.'!ANO80+'Daily-Prod.'!ANF80+'Daily-Prod.'!AMW80+'Daily-Prod.'!AMN80+'Daily-Prod.'!AME80+'Daily-Prod.'!ALV80+'Daily-Prod.'!ALM80+'Daily-Prod.'!ALD80+'Daily-Prod.'!AKU80+'Daily-Prod.'!AKL80+'Daily-Prod.'!AKC80+'Daily-Prod.'!AJT80+'Daily-Prod.'!AJK80+'Daily-Prod.'!AJB80+'Daily-Prod.'!AIS80+'Daily-Prod.'!AIJ80+'Daily-Prod.'!AIA80+'Daily-Prod.'!AHR80+'Daily-Prod.'!AHI80+'Daily-Prod.'!AGZ80+'Daily-Prod.'!AGQ80+'Daily-Prod.'!AGH80+'Daily-Prod.'!AFY80+'Daily-Prod.'!AFP80+'Daily-Prod.'!AFG80+'Daily-Prod.'!AEX80+'Daily-Prod.'!AEO80+'Daily-Prod.'!AEF80+'Daily-Prod.'!ADW80)/AI80,"")</f>
        <v>0.59523809523809523</v>
      </c>
      <c r="AG80" s="475">
        <f>IFERROR(('Daily-Prod.'!AOH80+'Daily-Prod.'!ANY80+'Daily-Prod.'!ANP80+'Daily-Prod.'!ANG80+'Daily-Prod.'!AMX80+'Daily-Prod.'!AMO80+'Daily-Prod.'!AMF80+'Daily-Prod.'!ALW80+'Daily-Prod.'!ALN80+'Daily-Prod.'!ALE80+'Daily-Prod.'!AKV80+'Daily-Prod.'!AKM80+'Daily-Prod.'!AKD80+'Daily-Prod.'!AJU80+'Daily-Prod.'!AJL80+'Daily-Prod.'!AJC80+'Daily-Prod.'!AIT80+'Daily-Prod.'!AIK80+'Daily-Prod.'!AIB80+'Daily-Prod.'!AHS80+'Daily-Prod.'!AHJ80+'Daily-Prod.'!AHA80+'Daily-Prod.'!AGR80+'Daily-Prod.'!AGI80+'Daily-Prod.'!AFZ80+'Daily-Prod.'!AFQ80+'Daily-Prod.'!AFH80+'Daily-Prod.'!AEY80+'Daily-Prod.'!AEP80+'Daily-Prod.'!AEG80+'Daily-Prod.'!ADX80)/AI80,"")</f>
        <v>0.27777777777777779</v>
      </c>
      <c r="AH80" s="475">
        <f>IFERROR(('Daily-Prod.'!AOK80+'Daily-Prod.'!AOB80+'Daily-Prod.'!ANS80+'Daily-Prod.'!ANJ80+'Daily-Prod.'!ANA80+'Daily-Prod.'!AMR80+'Daily-Prod.'!AMI80+'Daily-Prod.'!ALZ80+'Daily-Prod.'!ALQ80+'Daily-Prod.'!ALH80+'Daily-Prod.'!AKY80+'Daily-Prod.'!AKP80+'Daily-Prod.'!AKG80+'Daily-Prod.'!AJX80+'Daily-Prod.'!AJO80+'Daily-Prod.'!AJF80+'Daily-Prod.'!AIW80+'Daily-Prod.'!AIN80+'Daily-Prod.'!AIE80+'Daily-Prod.'!AHV80+'Daily-Prod.'!AHM80+'Daily-Prod.'!AHD80+'Daily-Prod.'!AGU80+'Daily-Prod.'!AGL80+'Daily-Prod.'!AGC80+'Daily-Prod.'!AFT80+'Daily-Prod.'!AFK80+'Daily-Prod.'!AFB80+'Daily-Prod.'!AES80+'Daily-Prod.'!AEJ80+'Daily-Prod.'!AEA80+'Daily-Prod.'!AOJ80+'Daily-Prod.'!AOA80+'Daily-Prod.'!ANR80+'Daily-Prod.'!ANI80+'Daily-Prod.'!AMZ80+'Daily-Prod.'!AMQ80+'Daily-Prod.'!AMH80+'Daily-Prod.'!ALY80+'Daily-Prod.'!ALP80+'Daily-Prod.'!ALG80+'Daily-Prod.'!AKX80+'Daily-Prod.'!AKO80+'Daily-Prod.'!AKF80+'Daily-Prod.'!AJW80+'Daily-Prod.'!AJN80+'Daily-Prod.'!AJE80+'Daily-Prod.'!AIV80+'Daily-Prod.'!AIM80+'Daily-Prod.'!AID80+'Daily-Prod.'!AHU80+'Daily-Prod.'!AHL80+'Daily-Prod.'!AHC80+'Daily-Prod.'!AGT80+'Daily-Prod.'!AGK80+'Daily-Prod.'!AGB80+'Daily-Prod.'!AFS80+'Daily-Prod.'!AFJ80+'Daily-Prod.'!AFA80+'Daily-Prod.'!AER80+'Daily-Prod.'!AEI80+'Daily-Prod.'!ADZ80)/AI80,"")</f>
        <v>0.12698412698412698</v>
      </c>
      <c r="AI80" s="496">
        <f>IFERROR(('Daily-Prod.'!AOL80+'Daily-Prod.'!AOC80+'Daily-Prod.'!ANT80+'Daily-Prod.'!ANK80+'Daily-Prod.'!ANB80+'Daily-Prod.'!AMS80+'Daily-Prod.'!AMJ80+'Daily-Prod.'!AMA80+'Daily-Prod.'!ALR80+'Daily-Prod.'!ALI80+'Daily-Prod.'!AKZ80+'Daily-Prod.'!AKQ80+'Daily-Prod.'!AKH80+'Daily-Prod.'!AJY80+'Daily-Prod.'!AJP80+'Daily-Prod.'!AJG80+'Daily-Prod.'!AIX80+'Daily-Prod.'!AIO80+'Daily-Prod.'!AIF80+'Daily-Prod.'!AHW80+'Daily-Prod.'!AHN80+'Daily-Prod.'!AHE80+'Daily-Prod.'!AGV80+'Daily-Prod.'!AGM80+'Daily-Prod.'!AGD80+'Daily-Prod.'!AFU80+'Daily-Prod.'!AFL80+'Daily-Prod.'!AFC80+'Daily-Prod.'!AET80+'Daily-Prod.'!AEK80+'Daily-Prod.'!AEB80),"")</f>
        <v>126</v>
      </c>
      <c r="AJ80" s="383"/>
      <c r="AK80" s="384">
        <f>IFERROR(('Daily-Prod.'!AON80+'Daily-Prod.'!AOE80+'Daily-Prod.'!ANV80+'Daily-Prod.'!ANM80+'Daily-Prod.'!AND80+'Daily-Prod.'!AMU80+'Daily-Prod.'!AML80+'Daily-Prod.'!AMC80+'Daily-Prod.'!ALT80+'Daily-Prod.'!ALK80+'Daily-Prod.'!ALB80+'Daily-Prod.'!AKS80+'Daily-Prod.'!AKJ80+'Daily-Prod.'!AKA80+'Daily-Prod.'!AJR80+'Daily-Prod.'!AJI80+'Daily-Prod.'!AIZ80+'Daily-Prod.'!AIQ80+'Daily-Prod.'!AIH80+'Daily-Prod.'!AHY80+'Daily-Prod.'!AHP80+'Daily-Prod.'!AHG80+'Daily-Prod.'!AGX80+'Daily-Prod.'!AGO80+'Daily-Prod.'!AGF80+'Daily-Prod.'!AFW80+'Daily-Prod.'!AFN80+'Daily-Prod.'!AFE80+'Daily-Prod.'!AEV80+'Daily-Prod.'!AEM80+'Daily-Prod.'!AED80),"")</f>
        <v>27</v>
      </c>
      <c r="AL80" s="495" t="str">
        <f t="shared" si="42"/>
        <v/>
      </c>
      <c r="AM80" s="378">
        <f>IFERROR(AVERAGE('Daily-Prod.'!AOL80,'Daily-Prod.'!AOC80,'Daily-Prod.'!ANT80,'Daily-Prod.'!ANK80,'Daily-Prod.'!ANB80,'Daily-Prod.'!AMS80,'Daily-Prod.'!AMJ80,'Daily-Prod.'!AMA80,'Daily-Prod.'!ALR80,'Daily-Prod.'!ALI80,'Daily-Prod.'!AKZ80,'Daily-Prod.'!AKQ80,'Daily-Prod.'!AKH80,'Daily-Prod.'!AJY80,'Daily-Prod.'!AJP80,'Daily-Prod.'!AJG80,'Daily-Prod.'!AIX80,'Daily-Prod.'!AIO80,'Daily-Prod.'!AIF80,'Daily-Prod.'!AHW80,'Daily-Prod.'!AHN80,'Daily-Prod.'!AHE80,'Daily-Prod.'!AGV80,'Daily-Prod.'!AGM80,'Daily-Prod.'!AGD80,'Daily-Prod.'!AFU80,'Daily-Prod.'!AFL80,'Daily-Prod.'!AFC80,'Daily-Prod.'!AET80,'Daily-Prod.'!AEK80,'Daily-Prod.'!AEB80),"")</f>
        <v>5.7272727272727275</v>
      </c>
      <c r="AN80" s="379" t="str">
        <f>IFERROR(AVERAGE('Daily-Prod.'!AOM80,'Daily-Prod.'!AOD80,'Daily-Prod.'!ANU80,'Daily-Prod.'!ANL80,'Daily-Prod.'!ANC80,'Daily-Prod.'!AMT80,'Daily-Prod.'!AMK80,'Daily-Prod.'!AMB80,'Daily-Prod.'!ALS80,'Daily-Prod.'!ALJ80,'Daily-Prod.'!ALA80,'Daily-Prod.'!AKR80,'Daily-Prod.'!AKI80,'Daily-Prod.'!AJZ80,'Daily-Prod.'!AJQ80,'Daily-Prod.'!AJH80,'Daily-Prod.'!AIY80,'Daily-Prod.'!AIP80,'Daily-Prod.'!AIG80,'Daily-Prod.'!AHX80,'Daily-Prod.'!AHO80,'Daily-Prod.'!AHF80,'Daily-Prod.'!AGW80,'Daily-Prod.'!AGN80,'Daily-Prod.'!AGE80,'Daily-Prod.'!AFV80,'Daily-Prod.'!AFM80,'Daily-Prod.'!AFD80,'Daily-Prod.'!AEU80,'Daily-Prod.'!AEL80,'Daily-Prod.'!AEC80),"")</f>
        <v/>
      </c>
      <c r="AO80" s="380">
        <f>IFERROR(AVERAGE('Daily-Prod.'!AON80,'Daily-Prod.'!AOE80,'Daily-Prod.'!ANV80,'Daily-Prod.'!ANM80,'Daily-Prod.'!AND80,'Daily-Prod.'!AMU80,'Daily-Prod.'!AML80,'Daily-Prod.'!AMC80,'Daily-Prod.'!ALT80,'Daily-Prod.'!ALK80,'Daily-Prod.'!ALB80,'Daily-Prod.'!AKS80,'Daily-Prod.'!AKJ80,'Daily-Prod.'!AKA80,'Daily-Prod.'!AJR80,'Daily-Prod.'!AJI80,'Daily-Prod.'!AIZ80,'Daily-Prod.'!AIQ80,'Daily-Prod.'!AIH80,'Daily-Prod.'!AHY80,'Daily-Prod.'!AHP80,'Daily-Prod.'!AHG80,'Daily-Prod.'!AGX80,'Daily-Prod.'!AGO80,'Daily-Prod.'!AGF80,'Daily-Prod.'!AFW80,'Daily-Prod.'!AFN80,'Daily-Prod.'!AFE80,'Daily-Prod.'!AEV80,'Daily-Prod.'!AEM80,'Daily-Prod.'!AED80),"")</f>
        <v>1.35</v>
      </c>
    </row>
    <row r="81" spans="1:281" ht="13.5">
      <c r="A81" s="465" t="s">
        <v>190</v>
      </c>
      <c r="B81" s="66">
        <f>IFERROR(('Daily-Prod.'!JC81+'Daily-Prod.'!IT81+'Daily-Prod.'!IK81+'Daily-Prod.'!IB81+'Daily-Prod.'!HS81+'Daily-Prod.'!HJ81+'Daily-Prod.'!HA81+'Daily-Prod.'!GR81+'Daily-Prod.'!GI81+'Daily-Prod.'!FZ81+'Daily-Prod.'!FQ81+'Daily-Prod.'!FH81+'Daily-Prod.'!EY81+'Daily-Prod.'!EP81+'Daily-Prod.'!EG81+'Daily-Prod.'!DX81+'Daily-Prod.'!DO81+'Daily-Prod.'!DF81+'Daily-Prod.'!CW81+'Daily-Prod.'!CN81+'Daily-Prod.'!CE81+'Daily-Prod.'!BV81+'Daily-Prod.'!BM81+'Daily-Prod.'!BD81+'Daily-Prod.'!AU81+'Daily-Prod.'!AL81+'Daily-Prod.'!AC81+'Daily-Prod.'!T81+'Daily-Prod.'!K81+'Daily-Prod.'!B81)/E81,"")</f>
        <v>0.64383561643835618</v>
      </c>
      <c r="C81" s="475">
        <f>IFERROR(('Daily-Prod.'!JD81+'Daily-Prod.'!IU81+'Daily-Prod.'!IL81+'Daily-Prod.'!IC81+'Daily-Prod.'!HT81+'Daily-Prod.'!HK81+'Daily-Prod.'!HB81+'Daily-Prod.'!GS81+'Daily-Prod.'!GJ81+'Daily-Prod.'!GA81+'Daily-Prod.'!FR81+'Daily-Prod.'!FI81+'Daily-Prod.'!EZ81+'Daily-Prod.'!EQ81+'Daily-Prod.'!EH81+'Daily-Prod.'!DY81+'Daily-Prod.'!DP81+'Daily-Prod.'!DG81+'Daily-Prod.'!CX81+'Daily-Prod.'!CO81+'Daily-Prod.'!CF81+'Daily-Prod.'!BW81+'Daily-Prod.'!BN81+'Daily-Prod.'!BE81+'Daily-Prod.'!AV81+'Daily-Prod.'!AM81+'Daily-Prod.'!AD81+'Daily-Prod.'!U81+'Daily-Prod.'!L81+'Daily-Prod.'!C81)/E81,"")</f>
        <v>0.24657534246575341</v>
      </c>
      <c r="D81" s="475">
        <f>IFERROR(('Daily-Prod.'!JF81+'Daily-Prod.'!IW81+'Daily-Prod.'!IN81+'Daily-Prod.'!IE81+'Daily-Prod.'!HV81+'Daily-Prod.'!HM81+'Daily-Prod.'!HD81+'Daily-Prod.'!GU81+'Daily-Prod.'!GL81+'Daily-Prod.'!GC81+'Daily-Prod.'!FT81+'Daily-Prod.'!FK81+'Daily-Prod.'!FB81+'Daily-Prod.'!ES81+'Daily-Prod.'!EJ81+'Daily-Prod.'!EA81+'Daily-Prod.'!DR81+'Daily-Prod.'!DI81+'Daily-Prod.'!CZ81+'Daily-Prod.'!CQ81+'Daily-Prod.'!CH81+'Daily-Prod.'!BY81+'Daily-Prod.'!BP81+'Daily-Prod.'!BG81+'Daily-Prod.'!AX81+'Daily-Prod.'!AO81+'Daily-Prod.'!AF81+'Daily-Prod.'!W81+'Daily-Prod.'!N81+'Daily-Prod.'!E81+'Daily-Prod.'!JG81+'Daily-Prod.'!IX81+'Daily-Prod.'!IO81+'Daily-Prod.'!IF81+'Daily-Prod.'!HW81+'Daily-Prod.'!HN81+'Daily-Prod.'!HE81+'Daily-Prod.'!GV81+'Daily-Prod.'!GM81+'Daily-Prod.'!GD81+'Daily-Prod.'!FU81+'Daily-Prod.'!FL81+'Daily-Prod.'!FC81+'Daily-Prod.'!ET81+'Daily-Prod.'!EK81+'Daily-Prod.'!EB81+'Daily-Prod.'!DS81+'Daily-Prod.'!DJ81+'Daily-Prod.'!DA81+'Daily-Prod.'!CR81+'Daily-Prod.'!CI81+'Daily-Prod.'!BZ81+'Daily-Prod.'!BQ81+'Daily-Prod.'!BH81+'Daily-Prod.'!AY81+'Daily-Prod.'!AP81+'Daily-Prod.'!AG81+'Daily-Prod.'!X81+'Daily-Prod.'!O81+'Daily-Prod.'!F81)/E81,"")</f>
        <v>0.1095890410958904</v>
      </c>
      <c r="E81" s="496">
        <f>IFERROR(('Daily-Prod.'!JH81+'Daily-Prod.'!IY81+'Daily-Prod.'!IP81+'Daily-Prod.'!IG81+'Daily-Prod.'!HX81+'Daily-Prod.'!HO81+'Daily-Prod.'!HF81+'Daily-Prod.'!GW81+'Daily-Prod.'!GN81+'Daily-Prod.'!GE81+'Daily-Prod.'!FV81+'Daily-Prod.'!FM81+'Daily-Prod.'!FD81+'Daily-Prod.'!EU81+'Daily-Prod.'!EL81+'Daily-Prod.'!EC81+'Daily-Prod.'!DT81+'Daily-Prod.'!DK81+'Daily-Prod.'!DB81+'Daily-Prod.'!CS81+'Daily-Prod.'!CJ81+'Daily-Prod.'!CA81+'Daily-Prod.'!BR81+'Daily-Prod.'!BI81+'Daily-Prod.'!AZ81+'Daily-Prod.'!AQ81+'Daily-Prod.'!AH81+'Daily-Prod.'!Y81+'Daily-Prod.'!P81+'Daily-Prod.'!G81),"")</f>
        <v>73</v>
      </c>
      <c r="F81" s="383"/>
      <c r="G81" s="384">
        <f>IFERROR(('Daily-Prod.'!JJ81+'Daily-Prod.'!JA81+'Daily-Prod.'!IR81+'Daily-Prod.'!II81+'Daily-Prod.'!HZ81+'Daily-Prod.'!HQ81+'Daily-Prod.'!HH81+'Daily-Prod.'!GY81+'Daily-Prod.'!GP81+'Daily-Prod.'!GG81+'Daily-Prod.'!FX81+'Daily-Prod.'!FO81+'Daily-Prod.'!FF81+'Daily-Prod.'!EW81+'Daily-Prod.'!EN81+'Daily-Prod.'!EE81+'Daily-Prod.'!DV81+'Daily-Prod.'!DM81+'Daily-Prod.'!DD81+'Daily-Prod.'!CU81+'Daily-Prod.'!CL81+'Daily-Prod.'!CC81+'Daily-Prod.'!BT81+'Daily-Prod.'!BK81+'Daily-Prod.'!BB81+'Daily-Prod.'!AS81+'Daily-Prod.'!AJ81+'Daily-Prod.'!AA81+'Daily-Prod.'!R81+'Daily-Prod.'!I81),"")</f>
        <v>8</v>
      </c>
      <c r="H81" s="495" t="str">
        <f t="shared" si="40"/>
        <v/>
      </c>
      <c r="I81" s="378">
        <f>IFERROR(AVERAGE('Daily-Prod.'!JH81,'Daily-Prod.'!IY81,'Daily-Prod.'!IP81,'Daily-Prod.'!IG81,'Daily-Prod.'!HX81,'Daily-Prod.'!HO81,'Daily-Prod.'!HF81,'Daily-Prod.'!GW81,'Daily-Prod.'!GN81,'Daily-Prod.'!GE81,'Daily-Prod.'!FV81,'Daily-Prod.'!FM81,'Daily-Prod.'!FD81,'Daily-Prod.'!EU81,'Daily-Prod.'!EL81,'Daily-Prod.'!EC81,'Daily-Prod.'!DT81,'Daily-Prod.'!DK81,'Daily-Prod.'!DB81,'Daily-Prod.'!CS81,'Daily-Prod.'!CJ81,'Daily-Prod.'!CA81,'Daily-Prod.'!BR81,'Daily-Prod.'!BI81,'Daily-Prod.'!AZ81,'Daily-Prod.'!AQ81,'Daily-Prod.'!AH81,'Daily-Prod.'!Y81,'Daily-Prod.'!P81,'Daily-Prod.'!G81),"")</f>
        <v>3.3181818181818183</v>
      </c>
      <c r="J81" s="379" t="str">
        <f>IFERROR(AVERAGE('Daily-Prod.'!JI81,'Daily-Prod.'!IZ81,'Daily-Prod.'!IQ81,'Daily-Prod.'!IH81,'Daily-Prod.'!HY81,'Daily-Prod.'!HP81,'Daily-Prod.'!HG81,'Daily-Prod.'!GX81,'Daily-Prod.'!GO81,'Daily-Prod.'!GF81,'Daily-Prod.'!FW81,'Daily-Prod.'!FN81,'Daily-Prod.'!FE81,'Daily-Prod.'!EV81,'Daily-Prod.'!EM81,'Daily-Prod.'!ED81,'Daily-Prod.'!DU81,'Daily-Prod.'!DL81,'Daily-Prod.'!DC81,'Daily-Prod.'!CT81,'Daily-Prod.'!CK81,'Daily-Prod.'!CB81,'Daily-Prod.'!BS81,'Daily-Prod.'!BJ81,'Daily-Prod.'!BA81,'Daily-Prod.'!AR81,'Daily-Prod.'!AI81,'Daily-Prod.'!Z81,'Daily-Prod.'!Q81,'Daily-Prod.'!H81),"")</f>
        <v/>
      </c>
      <c r="K81" s="380">
        <f>IFERROR(AVERAGE('Daily-Prod.'!JJ81,'Daily-Prod.'!JA81,'Daily-Prod.'!IR81,'Daily-Prod.'!II81,'Daily-Prod.'!HZ81,'Daily-Prod.'!HQ81,'Daily-Prod.'!HH81,'Daily-Prod.'!GY81,'Daily-Prod.'!GP81,'Daily-Prod.'!GG81,'Daily-Prod.'!FX81,'Daily-Prod.'!FO81,'Daily-Prod.'!FF81,'Daily-Prod.'!EW81,'Daily-Prod.'!EN81,'Daily-Prod.'!EE81,'Daily-Prod.'!DV81,'Daily-Prod.'!DM81,'Daily-Prod.'!DD81,'Daily-Prod.'!CU81,'Daily-Prod.'!CL81,'Daily-Prod.'!CC81,'Daily-Prod.'!BT81,'Daily-Prod.'!BK81,'Daily-Prod.'!BB81,'Daily-Prod.'!AS81,'Daily-Prod.'!AJ81,'Daily-Prod.'!AA81,'Daily-Prod.'!R81,'Daily-Prod.'!I81),"")</f>
        <v>0.61538461538461542</v>
      </c>
      <c r="L81" s="66">
        <f>IFERROR(('Daily-Prod.'!TV81+'Daily-Prod.'!TM81+'Daily-Prod.'!TD81+'Daily-Prod.'!SU81+'Daily-Prod.'!SL81+'Daily-Prod.'!SC81+'Daily-Prod.'!RT81+'Daily-Prod.'!RK81+'Daily-Prod.'!RB81+'Daily-Prod.'!QS81+'Daily-Prod.'!QJ81+'Daily-Prod.'!QA81+'Daily-Prod.'!PR81+'Daily-Prod.'!PI81+'Daily-Prod.'!OZ81+'Daily-Prod.'!OQ81+'Daily-Prod.'!OH81+'Daily-Prod.'!NY81+'Daily-Prod.'!NP81+'Daily-Prod.'!NG81+'Daily-Prod.'!MX81+'Daily-Prod.'!MO81+'Daily-Prod.'!MF81+'Daily-Prod.'!LW81+'Daily-Prod.'!LN81+'Daily-Prod.'!LE81+'Daily-Prod.'!KV81+'Daily-Prod.'!KM81+'Daily-Prod.'!KD81+'Daily-Prod.'!JU81+'Daily-Prod.'!JL81)/O81,"")</f>
        <v>0.6071428571428571</v>
      </c>
      <c r="M81" s="475">
        <f>IFERROR(('Daily-Prod.'!TW81+'Daily-Prod.'!TN81+'Daily-Prod.'!TE81+'Daily-Prod.'!SV81+'Daily-Prod.'!SM81+'Daily-Prod.'!SD81+'Daily-Prod.'!RU81+'Daily-Prod.'!RL81+'Daily-Prod.'!RC81+'Daily-Prod.'!QT81+'Daily-Prod.'!QK81+'Daily-Prod.'!QB81+'Daily-Prod.'!PS81+'Daily-Prod.'!PJ81+'Daily-Prod.'!PA81+'Daily-Prod.'!OR81+'Daily-Prod.'!OI81+'Daily-Prod.'!NZ81+'Daily-Prod.'!NQ81+'Daily-Prod.'!NH81+'Daily-Prod.'!MY81+'Daily-Prod.'!MP81+'Daily-Prod.'!MG81+'Daily-Prod.'!LX81+'Daily-Prod.'!LO81+'Daily-Prod.'!LF81+'Daily-Prod.'!KW81+'Daily-Prod.'!KN81+'Daily-Prod.'!KE81+'Daily-Prod.'!JV81+'Daily-Prod.'!JM81)/O81,"")</f>
        <v>0.2857142857142857</v>
      </c>
      <c r="N81" s="475">
        <f>IFERROR(('Daily-Prod.'!TY81+'Daily-Prod.'!TP81+'Daily-Prod.'!TG81+'Daily-Prod.'!SX81+'Daily-Prod.'!SO81+'Daily-Prod.'!SF81+'Daily-Prod.'!RW81+'Daily-Prod.'!RN81+'Daily-Prod.'!RE81+'Daily-Prod.'!QV81+'Daily-Prod.'!QM81+'Daily-Prod.'!QD81+'Daily-Prod.'!PU81+'Daily-Prod.'!PL81+'Daily-Prod.'!PC81+'Daily-Prod.'!OT81+'Daily-Prod.'!OK81+'Daily-Prod.'!OB81+'Daily-Prod.'!NS81+'Daily-Prod.'!NJ81+'Daily-Prod.'!NA81+'Daily-Prod.'!MR81+'Daily-Prod.'!MI81+'Daily-Prod.'!LZ81+'Daily-Prod.'!LQ81+'Daily-Prod.'!LH81+'Daily-Prod.'!KY81+'Daily-Prod.'!KP81+'Daily-Prod.'!KG81+'Daily-Prod.'!JX81+'Daily-Prod.'!JO81+'Daily-Prod.'!TZ81+'Daily-Prod.'!TQ81+'Daily-Prod.'!TH81+'Daily-Prod.'!SY81+'Daily-Prod.'!SP81+'Daily-Prod.'!SG81+'Daily-Prod.'!RX81+'Daily-Prod.'!RO81+'Daily-Prod.'!RF81+'Daily-Prod.'!QW81+'Daily-Prod.'!QN81+'Daily-Prod.'!QE81+'Daily-Prod.'!PV81+'Daily-Prod.'!PM81+'Daily-Prod.'!PD81+'Daily-Prod.'!OU81+'Daily-Prod.'!OL81+'Daily-Prod.'!OC81+'Daily-Prod.'!NT81+'Daily-Prod.'!NK81+'Daily-Prod.'!NB81+'Daily-Prod.'!MS81+'Daily-Prod.'!MJ81+'Daily-Prod.'!MA81+'Daily-Prod.'!LR81+'Daily-Prod.'!LI81+'Daily-Prod.'!KZ81+'Daily-Prod.'!KQ81+'Daily-Prod.'!KH81+'Daily-Prod.'!JY81+'Daily-Prod.'!JP81)/O81,"")</f>
        <v>0.10714285714285714</v>
      </c>
      <c r="O81" s="496">
        <f>IFERROR(('Daily-Prod.'!UA81+'Daily-Prod.'!TR81+'Daily-Prod.'!TI81+'Daily-Prod.'!SZ81+'Daily-Prod.'!SQ81+'Daily-Prod.'!SH81+'Daily-Prod.'!RY81+'Daily-Prod.'!RP81+'Daily-Prod.'!RG81+'Daily-Prod.'!QX81+'Daily-Prod.'!QO81+'Daily-Prod.'!QF81+'Daily-Prod.'!PW81+'Daily-Prod.'!PN81+'Daily-Prod.'!PE81+'Daily-Prod.'!OV81+'Daily-Prod.'!OM81+'Daily-Prod.'!OD81+'Daily-Prod.'!NU81+'Daily-Prod.'!NL81+'Daily-Prod.'!NC81+'Daily-Prod.'!MT81+'Daily-Prod.'!MK81+'Daily-Prod.'!MB81+'Daily-Prod.'!LS81+'Daily-Prod.'!LJ81+'Daily-Prod.'!LA81+'Daily-Prod.'!KR81+'Daily-Prod.'!KI81+'Daily-Prod.'!JZ81+'Daily-Prod.'!JQ81),"")</f>
        <v>56</v>
      </c>
      <c r="P81" s="383"/>
      <c r="Q81" s="384">
        <f>IFERROR(('Daily-Prod.'!UC81+'Daily-Prod.'!TT81+'Daily-Prod.'!TK81+'Daily-Prod.'!TB81+'Daily-Prod.'!SS81+'Daily-Prod.'!SJ81+'Daily-Prod.'!SA81+'Daily-Prod.'!RR81+'Daily-Prod.'!RI81+'Daily-Prod.'!QZ81+'Daily-Prod.'!QQ81+'Daily-Prod.'!QH81+'Daily-Prod.'!PY81+'Daily-Prod.'!PP81+'Daily-Prod.'!PG81+'Daily-Prod.'!OX81+'Daily-Prod.'!OO81+'Daily-Prod.'!OF81+'Daily-Prod.'!NW81+'Daily-Prod.'!NN81+'Daily-Prod.'!NE81+'Daily-Prod.'!MV81+'Daily-Prod.'!MM81+'Daily-Prod.'!MD81+'Daily-Prod.'!LU81+'Daily-Prod.'!LL81+'Daily-Prod.'!LC81+'Daily-Prod.'!KT81+'Daily-Prod.'!KK81+'Daily-Prod.'!KB81+'Daily-Prod.'!JS81),"")</f>
        <v>15</v>
      </c>
      <c r="R81" s="495" t="str">
        <f t="shared" si="43"/>
        <v/>
      </c>
      <c r="S81" s="378">
        <f>IFERROR(AVERAGE('Daily-Prod.'!TR81,'Daily-Prod.'!UA81,'Daily-Prod.'!TI81,'Daily-Prod.'!SZ81,'Daily-Prod.'!SQ81,'Daily-Prod.'!SH81,'Daily-Prod.'!RY81,'Daily-Prod.'!RP81,'Daily-Prod.'!RG81,'Daily-Prod.'!QX81,'Daily-Prod.'!QO81,'Daily-Prod.'!QF81,'Daily-Prod.'!PW81,'Daily-Prod.'!PN81,'Daily-Prod.'!PE81,'Daily-Prod.'!OV81,'Daily-Prod.'!OM81,'Daily-Prod.'!OD81,'Daily-Prod.'!NU81,'Daily-Prod.'!NL81,'Daily-Prod.'!NC81,'Daily-Prod.'!MT81,'Daily-Prod.'!MK81,'Daily-Prod.'!MB81,'Daily-Prod.'!LS81,'Daily-Prod.'!LJ81,'Daily-Prod.'!LA81,'Daily-Prod.'!KR81,'Daily-Prod.'!KI81,'Daily-Prod.'!JZ81),"")</f>
        <v>3.2941176470588234</v>
      </c>
      <c r="T81" s="379" t="str">
        <f>IFERROR(AVERAGE('Daily-Prod.'!TS81,'Daily-Prod.'!UB81,'Daily-Prod.'!TJ81,'Daily-Prod.'!TA81,'Daily-Prod.'!SR81,'Daily-Prod.'!SI81,'Daily-Prod.'!RZ81,'Daily-Prod.'!RQ81,'Daily-Prod.'!RH81,'Daily-Prod.'!QY81,'Daily-Prod.'!QP81,'Daily-Prod.'!QG81,'Daily-Prod.'!PX81,'Daily-Prod.'!PO81,'Daily-Prod.'!PF81,'Daily-Prod.'!OW81,'Daily-Prod.'!ON81,'Daily-Prod.'!OE81,'Daily-Prod.'!NV81,'Daily-Prod.'!NM81,'Daily-Prod.'!ND81,'Daily-Prod.'!MU81,'Daily-Prod.'!ML81,'Daily-Prod.'!MC81,'Daily-Prod.'!LT81,'Daily-Prod.'!LK81,'Daily-Prod.'!LB81,'Daily-Prod.'!KS81,'Daily-Prod.'!KJ81,'Daily-Prod.'!KA81),"")</f>
        <v/>
      </c>
      <c r="U81" s="380">
        <f>IFERROR(AVERAGE('Daily-Prod.'!TT81,'Daily-Prod.'!UC81,'Daily-Prod.'!TK81,'Daily-Prod.'!TB81,'Daily-Prod.'!SS81,'Daily-Prod.'!SJ81,'Daily-Prod.'!SA81,'Daily-Prod.'!RR81,'Daily-Prod.'!RI81,'Daily-Prod.'!QZ81,'Daily-Prod.'!QQ81,'Daily-Prod.'!QH81,'Daily-Prod.'!PY81,'Daily-Prod.'!PP81,'Daily-Prod.'!PG81,'Daily-Prod.'!OX81,'Daily-Prod.'!OO81,'Daily-Prod.'!OF81,'Daily-Prod.'!NW81,'Daily-Prod.'!NN81,'Daily-Prod.'!NE81,'Daily-Prod.'!MV81,'Daily-Prod.'!MM81,'Daily-Prod.'!MD81,'Daily-Prod.'!LU81,'Daily-Prod.'!LL81,'Daily-Prod.'!LC81,'Daily-Prod.'!KT81,'Daily-Prod.'!KK81,'Daily-Prod.'!KB81),"")</f>
        <v>0.83333333333333337</v>
      </c>
      <c r="V81" s="66">
        <f>IFERROR(('Daily-Prod.'!ADN81+'Daily-Prod.'!ADE81+'Daily-Prod.'!ACV81+'Daily-Prod.'!ACM81+'Daily-Prod.'!ACD81+'Daily-Prod.'!ABU81+'Daily-Prod.'!ABL81+'Daily-Prod.'!ABC81+'Daily-Prod.'!AAT81+'Daily-Prod.'!AAK81+'Daily-Prod.'!AAB81+'Daily-Prod.'!ZS81+'Daily-Prod.'!ZJ81+'Daily-Prod.'!ZA81+'Daily-Prod.'!YR81+'Daily-Prod.'!YI81+'Daily-Prod.'!XZ81+'Daily-Prod.'!XQ81+'Daily-Prod.'!XH81+'Daily-Prod.'!WY81+'Daily-Prod.'!WP81+'Daily-Prod.'!WG81+'Daily-Prod.'!VX81+'Daily-Prod.'!VO81+'Daily-Prod.'!VF81+'Daily-Prod.'!UW81+'Daily-Prod.'!UN81+'Daily-Prod.'!UE81)/Y81,"")</f>
        <v>0.6964285714285714</v>
      </c>
      <c r="W81" s="475">
        <f>IFERROR(('Daily-Prod.'!ADO81+'Daily-Prod.'!ADF81+'Daily-Prod.'!ACW81+'Daily-Prod.'!ACN81+'Daily-Prod.'!ACE81+'Daily-Prod.'!ABV81+'Daily-Prod.'!ABM81+'Daily-Prod.'!ABD81+'Daily-Prod.'!AAU81+'Daily-Prod.'!AAL81+'Daily-Prod.'!AAC81+'Daily-Prod.'!ZT81+'Daily-Prod.'!ZK81+'Daily-Prod.'!ZB81+'Daily-Prod.'!YS81+'Daily-Prod.'!YJ81+'Daily-Prod.'!YA81+'Daily-Prod.'!XR81+'Daily-Prod.'!XI81+'Daily-Prod.'!WZ81+'Daily-Prod.'!WQ81+'Daily-Prod.'!WH81+'Daily-Prod.'!VY81+'Daily-Prod.'!VP81+'Daily-Prod.'!VG81+'Daily-Prod.'!UX81+'Daily-Prod.'!UO81+'Daily-Prod.'!UF81)/Y81,"")</f>
        <v>0.25</v>
      </c>
      <c r="X81" s="475">
        <f>IFERROR(('Daily-Prod.'!ADR81+'Daily-Prod.'!ADI81+'Daily-Prod.'!ACZ81+'Daily-Prod.'!ACQ81+'Daily-Prod.'!ACH81+'Daily-Prod.'!ABY81+'Daily-Prod.'!ABP81+'Daily-Prod.'!ABG81+'Daily-Prod.'!AAX81+'Daily-Prod.'!AAO81+'Daily-Prod.'!AAF81+'Daily-Prod.'!ZW81+'Daily-Prod.'!ZN81+'Daily-Prod.'!ZE81+'Daily-Prod.'!YV81+'Daily-Prod.'!YM81+'Daily-Prod.'!YD81+'Daily-Prod.'!XU81+'Daily-Prod.'!XL81+'Daily-Prod.'!XC81+'Daily-Prod.'!WT81+'Daily-Prod.'!WK81+'Daily-Prod.'!WB81+'Daily-Prod.'!VS81+'Daily-Prod.'!VJ81+'Daily-Prod.'!VA81+'Daily-Prod.'!UR81+'Daily-Prod.'!UI81+'Daily-Prod.'!ADQ81+'Daily-Prod.'!ADH81+'Daily-Prod.'!ACY81+'Daily-Prod.'!ACP81+'Daily-Prod.'!ACG81+'Daily-Prod.'!ABX81+'Daily-Prod.'!ABO81+'Daily-Prod.'!ABF81+'Daily-Prod.'!AAW81+'Daily-Prod.'!AAN81+'Daily-Prod.'!AAE81+'Daily-Prod.'!ZV81+'Daily-Prod.'!ZM81+'Daily-Prod.'!ZD81+'Daily-Prod.'!YU81+'Daily-Prod.'!YL81+'Daily-Prod.'!YC81+'Daily-Prod.'!XT81+'Daily-Prod.'!XK81+'Daily-Prod.'!XB81+'Daily-Prod.'!WS81+'Daily-Prod.'!WJ81+'Daily-Prod.'!WA81+'Daily-Prod.'!VR81+'Daily-Prod.'!VI81+'Daily-Prod.'!UZ81+'Daily-Prod.'!UQ81+'Daily-Prod.'!UH81)/Y81,"")</f>
        <v>5.3571428571428568E-2</v>
      </c>
      <c r="Y81" s="496">
        <f>IFERROR(('Daily-Prod.'!ADS81+'Daily-Prod.'!ADJ81+'Daily-Prod.'!ADA81+'Daily-Prod.'!ACR81+'Daily-Prod.'!ACI81+'Daily-Prod.'!ABZ81+'Daily-Prod.'!ABQ81+'Daily-Prod.'!ABH81+'Daily-Prod.'!AAY81+'Daily-Prod.'!AAP81+'Daily-Prod.'!AAG81+'Daily-Prod.'!ZX81+'Daily-Prod.'!ZO81+'Daily-Prod.'!ZF81+'Daily-Prod.'!YW81+'Daily-Prod.'!YN81+'Daily-Prod.'!YE81+'Daily-Prod.'!XV81+'Daily-Prod.'!XM81+'Daily-Prod.'!XD81+'Daily-Prod.'!WU81+'Daily-Prod.'!WL81+'Daily-Prod.'!WC81+'Daily-Prod.'!VT81+'Daily-Prod.'!VK81+'Daily-Prod.'!VB81+'Daily-Prod.'!US81+'Daily-Prod.'!UJ81),"")</f>
        <v>56</v>
      </c>
      <c r="Z81" s="383"/>
      <c r="AA81" s="384">
        <f>IFERROR(('Daily-Prod.'!ADU81+'Daily-Prod.'!ADL81+'Daily-Prod.'!ADC81+'Daily-Prod.'!ACT81+'Daily-Prod.'!ACK81+'Daily-Prod.'!ACB81+'Daily-Prod.'!ABS81+'Daily-Prod.'!ABJ81+'Daily-Prod.'!ABA81+'Daily-Prod.'!AAR81+'Daily-Prod.'!AAI81+'Daily-Prod.'!ZZ81+'Daily-Prod.'!ZQ81+'Daily-Prod.'!ZH81+'Daily-Prod.'!YY81+'Daily-Prod.'!YP81+'Daily-Prod.'!YG81+'Daily-Prod.'!XX81+'Daily-Prod.'!XO81+'Daily-Prod.'!XF81+'Daily-Prod.'!WW81+'Daily-Prod.'!WN81+'Daily-Prod.'!WE81+'Daily-Prod.'!VV81+'Daily-Prod.'!VM81+'Daily-Prod.'!VD81+'Daily-Prod.'!UU81+'Daily-Prod.'!UL81),"")</f>
        <v>4</v>
      </c>
      <c r="AB81" s="495" t="str">
        <f t="shared" si="44"/>
        <v/>
      </c>
      <c r="AC81" s="378">
        <f>IFERROR(AVERAGE('Daily-Prod.'!ADS81,'Daily-Prod.'!ADJ81,'Daily-Prod.'!ADA81,'Daily-Prod.'!ACR81,'Daily-Prod.'!ACI81,'Daily-Prod.'!ABZ81,'Daily-Prod.'!ABQ81,'Daily-Prod.'!ABH81,'Daily-Prod.'!AAY81,'Daily-Prod.'!AAP81,'Daily-Prod.'!AAG81,'Daily-Prod.'!ZX81,'Daily-Prod.'!ZO81,'Daily-Prod.'!ZF81,'Daily-Prod.'!YW81,'Daily-Prod.'!YN81,'Daily-Prod.'!YE81,'Daily-Prod.'!XV81,'Daily-Prod.'!XM81,'Daily-Prod.'!XD81,'Daily-Prod.'!WU81,'Daily-Prod.'!WL81,'Daily-Prod.'!WC81,'Daily-Prod.'!VT81,'Daily-Prod.'!VK81,'Daily-Prod.'!VB81,'Daily-Prod.'!US81,'Daily-Prod.'!UJ81),"")</f>
        <v>2.9473684210526314</v>
      </c>
      <c r="AD81" s="379" t="str">
        <f>IFERROR(AVERAGE('Daily-Prod.'!ADT81,'Daily-Prod.'!ADK81,'Daily-Prod.'!ADB81,'Daily-Prod.'!ACS81,'Daily-Prod.'!ACJ81,'Daily-Prod.'!ACA81,'Daily-Prod.'!ABR81,'Daily-Prod.'!ABI81,'Daily-Prod.'!AAZ81,'Daily-Prod.'!AAQ81,'Daily-Prod.'!AAH81,'Daily-Prod.'!ZY81,'Daily-Prod.'!ZP81,'Daily-Prod.'!ZG81,'Daily-Prod.'!YX81,'Daily-Prod.'!YO81,'Daily-Prod.'!YF81,'Daily-Prod.'!XW81,'Daily-Prod.'!XN81,'Daily-Prod.'!XE81,'Daily-Prod.'!WV81,'Daily-Prod.'!WM81,'Daily-Prod.'!WD81,'Daily-Prod.'!VU81,'Daily-Prod.'!VL81,'Daily-Prod.'!VC81,'Daily-Prod.'!UT81,'Daily-Prod.'!UK81),"")</f>
        <v/>
      </c>
      <c r="AE81" s="380">
        <f>IFERROR(AVERAGE('Daily-Prod.'!ADU81,'Daily-Prod.'!ADL81,'Daily-Prod.'!ADC81,'Daily-Prod.'!ACT81,'Daily-Prod.'!ACK81,'Daily-Prod.'!ACB81,'Daily-Prod.'!ABS81,'Daily-Prod.'!ABJ81,'Daily-Prod.'!ABA81,'Daily-Prod.'!AAR81,'Daily-Prod.'!AAI81,'Daily-Prod.'!ZZ81,'Daily-Prod.'!ZQ81,'Daily-Prod.'!ZH81,'Daily-Prod.'!YY81,'Daily-Prod.'!YP81,'Daily-Prod.'!YG81,'Daily-Prod.'!XX81,'Daily-Prod.'!XO81,'Daily-Prod.'!XF81,'Daily-Prod.'!WW81,'Daily-Prod.'!WN81,'Daily-Prod.'!WE81,'Daily-Prod.'!VV81,'Daily-Prod.'!VM81,'Daily-Prod.'!VD81,'Daily-Prod.'!UU81,'Daily-Prod.'!UL81),"")</f>
        <v>0.23529411764705882</v>
      </c>
      <c r="AF81" s="66">
        <f>IFERROR(('Daily-Prod.'!AOG81+'Daily-Prod.'!ANX81+'Daily-Prod.'!ANO81+'Daily-Prod.'!ANF81+'Daily-Prod.'!AMW81+'Daily-Prod.'!AMN81+'Daily-Prod.'!AME81+'Daily-Prod.'!ALV81+'Daily-Prod.'!ALM81+'Daily-Prod.'!ALD81+'Daily-Prod.'!AKU81+'Daily-Prod.'!AKL81+'Daily-Prod.'!AKC81+'Daily-Prod.'!AJT81+'Daily-Prod.'!AJK81+'Daily-Prod.'!AJB81+'Daily-Prod.'!AIS81+'Daily-Prod.'!AIJ81+'Daily-Prod.'!AIA81+'Daily-Prod.'!AHR81+'Daily-Prod.'!AHI81+'Daily-Prod.'!AGZ81+'Daily-Prod.'!AGQ81+'Daily-Prod.'!AGH81+'Daily-Prod.'!AFY81+'Daily-Prod.'!AFP81+'Daily-Prod.'!AFG81+'Daily-Prod.'!AEX81+'Daily-Prod.'!AEO81+'Daily-Prod.'!AEF81+'Daily-Prod.'!ADW81)/AI81,"")</f>
        <v>0.75</v>
      </c>
      <c r="AG81" s="475">
        <f>IFERROR(('Daily-Prod.'!AOH81+'Daily-Prod.'!ANY81+'Daily-Prod.'!ANP81+'Daily-Prod.'!ANG81+'Daily-Prod.'!AMX81+'Daily-Prod.'!AMO81+'Daily-Prod.'!AMF81+'Daily-Prod.'!ALW81+'Daily-Prod.'!ALN81+'Daily-Prod.'!ALE81+'Daily-Prod.'!AKV81+'Daily-Prod.'!AKM81+'Daily-Prod.'!AKD81+'Daily-Prod.'!AJU81+'Daily-Prod.'!AJL81+'Daily-Prod.'!AJC81+'Daily-Prod.'!AIT81+'Daily-Prod.'!AIK81+'Daily-Prod.'!AIB81+'Daily-Prod.'!AHS81+'Daily-Prod.'!AHJ81+'Daily-Prod.'!AHA81+'Daily-Prod.'!AGR81+'Daily-Prod.'!AGI81+'Daily-Prod.'!AFZ81+'Daily-Prod.'!AFQ81+'Daily-Prod.'!AFH81+'Daily-Prod.'!AEY81+'Daily-Prod.'!AEP81+'Daily-Prod.'!AEG81+'Daily-Prod.'!ADX81)/AI81,"")</f>
        <v>0.1875</v>
      </c>
      <c r="AH81" s="475">
        <f>IFERROR(('Daily-Prod.'!AOK81+'Daily-Prod.'!AOB81+'Daily-Prod.'!ANS81+'Daily-Prod.'!ANJ81+'Daily-Prod.'!ANA81+'Daily-Prod.'!AMR81+'Daily-Prod.'!AMI81+'Daily-Prod.'!ALZ81+'Daily-Prod.'!ALQ81+'Daily-Prod.'!ALH81+'Daily-Prod.'!AKY81+'Daily-Prod.'!AKP81+'Daily-Prod.'!AKG81+'Daily-Prod.'!AJX81+'Daily-Prod.'!AJO81+'Daily-Prod.'!AJF81+'Daily-Prod.'!AIW81+'Daily-Prod.'!AIN81+'Daily-Prod.'!AIE81+'Daily-Prod.'!AHV81+'Daily-Prod.'!AHM81+'Daily-Prod.'!AHD81+'Daily-Prod.'!AGU81+'Daily-Prod.'!AGL81+'Daily-Prod.'!AGC81+'Daily-Prod.'!AFT81+'Daily-Prod.'!AFK81+'Daily-Prod.'!AFB81+'Daily-Prod.'!AES81+'Daily-Prod.'!AEJ81+'Daily-Prod.'!AEA81+'Daily-Prod.'!AOJ81+'Daily-Prod.'!AOA81+'Daily-Prod.'!ANR81+'Daily-Prod.'!ANI81+'Daily-Prod.'!AMZ81+'Daily-Prod.'!AMQ81+'Daily-Prod.'!AMH81+'Daily-Prod.'!ALY81+'Daily-Prod.'!ALP81+'Daily-Prod.'!ALG81+'Daily-Prod.'!AKX81+'Daily-Prod.'!AKO81+'Daily-Prod.'!AKF81+'Daily-Prod.'!AJW81+'Daily-Prod.'!AJN81+'Daily-Prod.'!AJE81+'Daily-Prod.'!AIV81+'Daily-Prod.'!AIM81+'Daily-Prod.'!AID81+'Daily-Prod.'!AHU81+'Daily-Prod.'!AHL81+'Daily-Prod.'!AHC81+'Daily-Prod.'!AGT81+'Daily-Prod.'!AGK81+'Daily-Prod.'!AGB81+'Daily-Prod.'!AFS81+'Daily-Prod.'!AFJ81+'Daily-Prod.'!AFA81+'Daily-Prod.'!AER81+'Daily-Prod.'!AEI81+'Daily-Prod.'!ADZ81)/AI81,"")</f>
        <v>6.25E-2</v>
      </c>
      <c r="AI81" s="496">
        <f>IFERROR(('Daily-Prod.'!AOL81+'Daily-Prod.'!AOC81+'Daily-Prod.'!ANT81+'Daily-Prod.'!ANK81+'Daily-Prod.'!ANB81+'Daily-Prod.'!AMS81+'Daily-Prod.'!AMJ81+'Daily-Prod.'!AMA81+'Daily-Prod.'!ALR81+'Daily-Prod.'!ALI81+'Daily-Prod.'!AKZ81+'Daily-Prod.'!AKQ81+'Daily-Prod.'!AKH81+'Daily-Prod.'!AJY81+'Daily-Prod.'!AJP81+'Daily-Prod.'!AJG81+'Daily-Prod.'!AIX81+'Daily-Prod.'!AIO81+'Daily-Prod.'!AIF81+'Daily-Prod.'!AHW81+'Daily-Prod.'!AHN81+'Daily-Prod.'!AHE81+'Daily-Prod.'!AGV81+'Daily-Prod.'!AGM81+'Daily-Prod.'!AGD81+'Daily-Prod.'!AFU81+'Daily-Prod.'!AFL81+'Daily-Prod.'!AFC81+'Daily-Prod.'!AET81+'Daily-Prod.'!AEK81+'Daily-Prod.'!AEB81),"")</f>
        <v>48</v>
      </c>
      <c r="AJ81" s="383"/>
      <c r="AK81" s="384">
        <f>IFERROR(('Daily-Prod.'!AON81+'Daily-Prod.'!AOE81+'Daily-Prod.'!ANV81+'Daily-Prod.'!ANM81+'Daily-Prod.'!AND81+'Daily-Prod.'!AMU81+'Daily-Prod.'!AML81+'Daily-Prod.'!AMC81+'Daily-Prod.'!ALT81+'Daily-Prod.'!ALK81+'Daily-Prod.'!ALB81+'Daily-Prod.'!AKS81+'Daily-Prod.'!AKJ81+'Daily-Prod.'!AKA81+'Daily-Prod.'!AJR81+'Daily-Prod.'!AJI81+'Daily-Prod.'!AIZ81+'Daily-Prod.'!AIQ81+'Daily-Prod.'!AIH81+'Daily-Prod.'!AHY81+'Daily-Prod.'!AHP81+'Daily-Prod.'!AHG81+'Daily-Prod.'!AGX81+'Daily-Prod.'!AGO81+'Daily-Prod.'!AGF81+'Daily-Prod.'!AFW81+'Daily-Prod.'!AFN81+'Daily-Prod.'!AFE81+'Daily-Prod.'!AEV81+'Daily-Prod.'!AEM81+'Daily-Prod.'!AED81),"")</f>
        <v>2</v>
      </c>
      <c r="AL81" s="495" t="str">
        <f t="shared" si="42"/>
        <v/>
      </c>
      <c r="AM81" s="378">
        <f>IFERROR(AVERAGE('Daily-Prod.'!AOL81,'Daily-Prod.'!AOC81,'Daily-Prod.'!ANT81,'Daily-Prod.'!ANK81,'Daily-Prod.'!ANB81,'Daily-Prod.'!AMS81,'Daily-Prod.'!AMJ81,'Daily-Prod.'!AMA81,'Daily-Prod.'!ALR81,'Daily-Prod.'!ALI81,'Daily-Prod.'!AKZ81,'Daily-Prod.'!AKQ81,'Daily-Prod.'!AKH81,'Daily-Prod.'!AJY81,'Daily-Prod.'!AJP81,'Daily-Prod.'!AJG81,'Daily-Prod.'!AIX81,'Daily-Prod.'!AIO81,'Daily-Prod.'!AIF81,'Daily-Prod.'!AHW81,'Daily-Prod.'!AHN81,'Daily-Prod.'!AHE81,'Daily-Prod.'!AGV81,'Daily-Prod.'!AGM81,'Daily-Prod.'!AGD81,'Daily-Prod.'!AFU81,'Daily-Prod.'!AFL81,'Daily-Prod.'!AFC81,'Daily-Prod.'!AET81,'Daily-Prod.'!AEK81,'Daily-Prod.'!AEB81),"")</f>
        <v>3</v>
      </c>
      <c r="AN81" s="379" t="str">
        <f>IFERROR(AVERAGE('Daily-Prod.'!AOM81,'Daily-Prod.'!AOD81,'Daily-Prod.'!ANU81,'Daily-Prod.'!ANL81,'Daily-Prod.'!ANC81,'Daily-Prod.'!AMT81,'Daily-Prod.'!AMK81,'Daily-Prod.'!AMB81,'Daily-Prod.'!ALS81,'Daily-Prod.'!ALJ81,'Daily-Prod.'!ALA81,'Daily-Prod.'!AKR81,'Daily-Prod.'!AKI81,'Daily-Prod.'!AJZ81,'Daily-Prod.'!AJQ81,'Daily-Prod.'!AJH81,'Daily-Prod.'!AIY81,'Daily-Prod.'!AIP81,'Daily-Prod.'!AIG81,'Daily-Prod.'!AHX81,'Daily-Prod.'!AHO81,'Daily-Prod.'!AHF81,'Daily-Prod.'!AGW81,'Daily-Prod.'!AGN81,'Daily-Prod.'!AGE81,'Daily-Prod.'!AFV81,'Daily-Prod.'!AFM81,'Daily-Prod.'!AFD81,'Daily-Prod.'!AEU81,'Daily-Prod.'!AEL81,'Daily-Prod.'!AEC81),"")</f>
        <v/>
      </c>
      <c r="AO81" s="380">
        <f>IFERROR(AVERAGE('Daily-Prod.'!AON81,'Daily-Prod.'!AOE81,'Daily-Prod.'!ANV81,'Daily-Prod.'!ANM81,'Daily-Prod.'!AND81,'Daily-Prod.'!AMU81,'Daily-Prod.'!AML81,'Daily-Prod.'!AMC81,'Daily-Prod.'!ALT81,'Daily-Prod.'!ALK81,'Daily-Prod.'!ALB81,'Daily-Prod.'!AKS81,'Daily-Prod.'!AKJ81,'Daily-Prod.'!AKA81,'Daily-Prod.'!AJR81,'Daily-Prod.'!AJI81,'Daily-Prod.'!AIZ81,'Daily-Prod.'!AIQ81,'Daily-Prod.'!AIH81,'Daily-Prod.'!AHY81,'Daily-Prod.'!AHP81,'Daily-Prod.'!AHG81,'Daily-Prod.'!AGX81,'Daily-Prod.'!AGO81,'Daily-Prod.'!AGF81,'Daily-Prod.'!AFW81,'Daily-Prod.'!AFN81,'Daily-Prod.'!AFE81,'Daily-Prod.'!AEV81,'Daily-Prod.'!AEM81,'Daily-Prod.'!AED81),"")</f>
        <v>0.1111111111111111</v>
      </c>
    </row>
    <row r="82" spans="1:281" ht="13.5">
      <c r="A82" s="465" t="s">
        <v>191</v>
      </c>
      <c r="B82" s="66">
        <f>IFERROR(('Daily-Prod.'!JC82+'Daily-Prod.'!IT82+'Daily-Prod.'!IK82+'Daily-Prod.'!IB82+'Daily-Prod.'!HS82+'Daily-Prod.'!HJ82+'Daily-Prod.'!HA82+'Daily-Prod.'!GR82+'Daily-Prod.'!GI82+'Daily-Prod.'!FZ82+'Daily-Prod.'!FQ82+'Daily-Prod.'!FH82+'Daily-Prod.'!EY82+'Daily-Prod.'!EP82+'Daily-Prod.'!EG82+'Daily-Prod.'!DX82+'Daily-Prod.'!DO82+'Daily-Prod.'!DF82+'Daily-Prod.'!CW82+'Daily-Prod.'!CN82+'Daily-Prod.'!CE82+'Daily-Prod.'!BV82+'Daily-Prod.'!BM82+'Daily-Prod.'!BD82+'Daily-Prod.'!AU82+'Daily-Prod.'!AL82+'Daily-Prod.'!AC82+'Daily-Prod.'!T82+'Daily-Prod.'!K82+'Daily-Prod.'!B82)/E82,"")</f>
        <v>0.46031746031746029</v>
      </c>
      <c r="C82" s="475">
        <f>IFERROR(('Daily-Prod.'!JD82+'Daily-Prod.'!IU82+'Daily-Prod.'!IL82+'Daily-Prod.'!IC82+'Daily-Prod.'!HT82+'Daily-Prod.'!HK82+'Daily-Prod.'!HB82+'Daily-Prod.'!GS82+'Daily-Prod.'!GJ82+'Daily-Prod.'!GA82+'Daily-Prod.'!FR82+'Daily-Prod.'!FI82+'Daily-Prod.'!EZ82+'Daily-Prod.'!EQ82+'Daily-Prod.'!EH82+'Daily-Prod.'!DY82+'Daily-Prod.'!DP82+'Daily-Prod.'!DG82+'Daily-Prod.'!CX82+'Daily-Prod.'!CO82+'Daily-Prod.'!CF82+'Daily-Prod.'!BW82+'Daily-Prod.'!BN82+'Daily-Prod.'!BE82+'Daily-Prod.'!AV82+'Daily-Prod.'!AM82+'Daily-Prod.'!AD82+'Daily-Prod.'!U82+'Daily-Prod.'!L82+'Daily-Prod.'!C82)/E82,"")</f>
        <v>0.30158730158730157</v>
      </c>
      <c r="D82" s="475">
        <f>IFERROR(('Daily-Prod.'!JF82+'Daily-Prod.'!IW82+'Daily-Prod.'!IN82+'Daily-Prod.'!IE82+'Daily-Prod.'!HV82+'Daily-Prod.'!HM82+'Daily-Prod.'!HD82+'Daily-Prod.'!GU82+'Daily-Prod.'!GL82+'Daily-Prod.'!GC82+'Daily-Prod.'!FT82+'Daily-Prod.'!FK82+'Daily-Prod.'!FB82+'Daily-Prod.'!ES82+'Daily-Prod.'!EJ82+'Daily-Prod.'!EA82+'Daily-Prod.'!DR82+'Daily-Prod.'!DI82+'Daily-Prod.'!CZ82+'Daily-Prod.'!CQ82+'Daily-Prod.'!CH82+'Daily-Prod.'!BY82+'Daily-Prod.'!BP82+'Daily-Prod.'!BG82+'Daily-Prod.'!AX82+'Daily-Prod.'!AO82+'Daily-Prod.'!AF82+'Daily-Prod.'!W82+'Daily-Prod.'!N82+'Daily-Prod.'!E82+'Daily-Prod.'!JG82+'Daily-Prod.'!IX82+'Daily-Prod.'!IO82+'Daily-Prod.'!IF82+'Daily-Prod.'!HW82+'Daily-Prod.'!HN82+'Daily-Prod.'!HE82+'Daily-Prod.'!GV82+'Daily-Prod.'!GM82+'Daily-Prod.'!GD82+'Daily-Prod.'!FU82+'Daily-Prod.'!FL82+'Daily-Prod.'!FC82+'Daily-Prod.'!ET82+'Daily-Prod.'!EK82+'Daily-Prod.'!EB82+'Daily-Prod.'!DS82+'Daily-Prod.'!DJ82+'Daily-Prod.'!DA82+'Daily-Prod.'!CR82+'Daily-Prod.'!CI82+'Daily-Prod.'!BZ82+'Daily-Prod.'!BQ82+'Daily-Prod.'!BH82+'Daily-Prod.'!AY82+'Daily-Prod.'!AP82+'Daily-Prod.'!AG82+'Daily-Prod.'!X82+'Daily-Prod.'!O82+'Daily-Prod.'!F82)/E82,"")</f>
        <v>0.23809523809523808</v>
      </c>
      <c r="E82" s="496">
        <f>IFERROR(('Daily-Prod.'!JH82+'Daily-Prod.'!IY82+'Daily-Prod.'!IP82+'Daily-Prod.'!IG82+'Daily-Prod.'!HX82+'Daily-Prod.'!HO82+'Daily-Prod.'!HF82+'Daily-Prod.'!GW82+'Daily-Prod.'!GN82+'Daily-Prod.'!GE82+'Daily-Prod.'!FV82+'Daily-Prod.'!FM82+'Daily-Prod.'!FD82+'Daily-Prod.'!EU82+'Daily-Prod.'!EL82+'Daily-Prod.'!EC82+'Daily-Prod.'!DT82+'Daily-Prod.'!DK82+'Daily-Prod.'!DB82+'Daily-Prod.'!CS82+'Daily-Prod.'!CJ82+'Daily-Prod.'!CA82+'Daily-Prod.'!BR82+'Daily-Prod.'!BI82+'Daily-Prod.'!AZ82+'Daily-Prod.'!AQ82+'Daily-Prod.'!AH82+'Daily-Prod.'!Y82+'Daily-Prod.'!P82+'Daily-Prod.'!G82),"")</f>
        <v>63</v>
      </c>
      <c r="F82" s="383"/>
      <c r="G82" s="384">
        <f>IFERROR(('Daily-Prod.'!JJ82+'Daily-Prod.'!JA82+'Daily-Prod.'!IR82+'Daily-Prod.'!II82+'Daily-Prod.'!HZ82+'Daily-Prod.'!HQ82+'Daily-Prod.'!HH82+'Daily-Prod.'!GY82+'Daily-Prod.'!GP82+'Daily-Prod.'!GG82+'Daily-Prod.'!FX82+'Daily-Prod.'!FO82+'Daily-Prod.'!FF82+'Daily-Prod.'!EW82+'Daily-Prod.'!EN82+'Daily-Prod.'!EE82+'Daily-Prod.'!DV82+'Daily-Prod.'!DM82+'Daily-Prod.'!DD82+'Daily-Prod.'!CU82+'Daily-Prod.'!CL82+'Daily-Prod.'!CC82+'Daily-Prod.'!BT82+'Daily-Prod.'!BK82+'Daily-Prod.'!BB82+'Daily-Prod.'!AS82+'Daily-Prod.'!AJ82+'Daily-Prod.'!AA82+'Daily-Prod.'!R82+'Daily-Prod.'!I82),"")</f>
        <v>9</v>
      </c>
      <c r="H82" s="495" t="str">
        <f>IFERROR((G82/F82),"")</f>
        <v/>
      </c>
      <c r="I82" s="378">
        <f>IFERROR(AVERAGE('Daily-Prod.'!JH82,'Daily-Prod.'!IY82,'Daily-Prod.'!IP82,'Daily-Prod.'!IG82,'Daily-Prod.'!HX82,'Daily-Prod.'!HO82,'Daily-Prod.'!HF82,'Daily-Prod.'!GW82,'Daily-Prod.'!GN82,'Daily-Prod.'!GE82,'Daily-Prod.'!FV82,'Daily-Prod.'!FM82,'Daily-Prod.'!FD82,'Daily-Prod.'!EU82,'Daily-Prod.'!EL82,'Daily-Prod.'!EC82,'Daily-Prod.'!DT82,'Daily-Prod.'!DK82,'Daily-Prod.'!DB82,'Daily-Prod.'!CS82,'Daily-Prod.'!CJ82,'Daily-Prod.'!CA82,'Daily-Prod.'!BR82,'Daily-Prod.'!BI82,'Daily-Prod.'!AZ82,'Daily-Prod.'!AQ82,'Daily-Prod.'!AH82,'Daily-Prod.'!Y82,'Daily-Prod.'!P82,'Daily-Prod.'!G82),"")</f>
        <v>3.5</v>
      </c>
      <c r="J82" s="379" t="str">
        <f>IFERROR(AVERAGE('Daily-Prod.'!JI82,'Daily-Prod.'!IZ82,'Daily-Prod.'!IQ82,'Daily-Prod.'!IH82,'Daily-Prod.'!HY82,'Daily-Prod.'!HP82,'Daily-Prod.'!HG82,'Daily-Prod.'!GX82,'Daily-Prod.'!GO82,'Daily-Prod.'!GF82,'Daily-Prod.'!FW82,'Daily-Prod.'!FN82,'Daily-Prod.'!FE82,'Daily-Prod.'!EV82,'Daily-Prod.'!EM82,'Daily-Prod.'!ED82,'Daily-Prod.'!DU82,'Daily-Prod.'!DL82,'Daily-Prod.'!DC82,'Daily-Prod.'!CT82,'Daily-Prod.'!CK82,'Daily-Prod.'!CB82,'Daily-Prod.'!BS82,'Daily-Prod.'!BJ82,'Daily-Prod.'!BA82,'Daily-Prod.'!AR82,'Daily-Prod.'!AI82,'Daily-Prod.'!Z82,'Daily-Prod.'!Q82,'Daily-Prod.'!H82),"")</f>
        <v/>
      </c>
      <c r="K82" s="380">
        <f>IFERROR(AVERAGE('Daily-Prod.'!JJ82,'Daily-Prod.'!JA82,'Daily-Prod.'!IR82,'Daily-Prod.'!II82,'Daily-Prod.'!HZ82,'Daily-Prod.'!HQ82,'Daily-Prod.'!HH82,'Daily-Prod.'!GY82,'Daily-Prod.'!GP82,'Daily-Prod.'!GG82,'Daily-Prod.'!FX82,'Daily-Prod.'!FO82,'Daily-Prod.'!FF82,'Daily-Prod.'!EW82,'Daily-Prod.'!EN82,'Daily-Prod.'!EE82,'Daily-Prod.'!DV82,'Daily-Prod.'!DM82,'Daily-Prod.'!DD82,'Daily-Prod.'!CU82,'Daily-Prod.'!CL82,'Daily-Prod.'!CC82,'Daily-Prod.'!BT82,'Daily-Prod.'!BK82,'Daily-Prod.'!BB82,'Daily-Prod.'!AS82,'Daily-Prod.'!AJ82,'Daily-Prod.'!AA82,'Daily-Prod.'!R82,'Daily-Prod.'!I82),"")</f>
        <v>0.81818181818181823</v>
      </c>
      <c r="L82" s="66">
        <f>IFERROR(('Daily-Prod.'!TV82+'Daily-Prod.'!TM82+'Daily-Prod.'!TD82+'Daily-Prod.'!SU82+'Daily-Prod.'!SL82+'Daily-Prod.'!SC82+'Daily-Prod.'!RT82+'Daily-Prod.'!RK82+'Daily-Prod.'!RB82+'Daily-Prod.'!QS82+'Daily-Prod.'!QJ82+'Daily-Prod.'!QA82+'Daily-Prod.'!PR82+'Daily-Prod.'!PI82+'Daily-Prod.'!OZ82+'Daily-Prod.'!OQ82+'Daily-Prod.'!OH82+'Daily-Prod.'!NY82+'Daily-Prod.'!NP82+'Daily-Prod.'!NG82+'Daily-Prod.'!MX82+'Daily-Prod.'!MO82+'Daily-Prod.'!MF82+'Daily-Prod.'!LW82+'Daily-Prod.'!LN82+'Daily-Prod.'!LE82+'Daily-Prod.'!KV82+'Daily-Prod.'!KM82+'Daily-Prod.'!KD82+'Daily-Prod.'!JU82+'Daily-Prod.'!JL82)/O82,"")</f>
        <v>0.43809523809523809</v>
      </c>
      <c r="M82" s="475">
        <f>IFERROR(('Daily-Prod.'!TW82+'Daily-Prod.'!TN82+'Daily-Prod.'!TE82+'Daily-Prod.'!SV82+'Daily-Prod.'!SM82+'Daily-Prod.'!SD82+'Daily-Prod.'!RU82+'Daily-Prod.'!RL82+'Daily-Prod.'!RC82+'Daily-Prod.'!QT82+'Daily-Prod.'!QK82+'Daily-Prod.'!QB82+'Daily-Prod.'!PS82+'Daily-Prod.'!PJ82+'Daily-Prod.'!PA82+'Daily-Prod.'!OR82+'Daily-Prod.'!OI82+'Daily-Prod.'!NZ82+'Daily-Prod.'!NQ82+'Daily-Prod.'!NH82+'Daily-Prod.'!MY82+'Daily-Prod.'!MP82+'Daily-Prod.'!MG82+'Daily-Prod.'!LX82+'Daily-Prod.'!LO82+'Daily-Prod.'!LF82+'Daily-Prod.'!KW82+'Daily-Prod.'!KN82+'Daily-Prod.'!KE82+'Daily-Prod.'!JV82+'Daily-Prod.'!JM82)/O82,"")</f>
        <v>0.37142857142857144</v>
      </c>
      <c r="N82" s="475">
        <f>IFERROR(('Daily-Prod.'!TY82+'Daily-Prod.'!TP82+'Daily-Prod.'!TG82+'Daily-Prod.'!SX82+'Daily-Prod.'!SO82+'Daily-Prod.'!SF82+'Daily-Prod.'!RW82+'Daily-Prod.'!RN82+'Daily-Prod.'!RE82+'Daily-Prod.'!QV82+'Daily-Prod.'!QM82+'Daily-Prod.'!QD82+'Daily-Prod.'!PU82+'Daily-Prod.'!PL82+'Daily-Prod.'!PC82+'Daily-Prod.'!OT82+'Daily-Prod.'!OK82+'Daily-Prod.'!OB82+'Daily-Prod.'!NS82+'Daily-Prod.'!NJ82+'Daily-Prod.'!NA82+'Daily-Prod.'!MR82+'Daily-Prod.'!MI82+'Daily-Prod.'!LZ82+'Daily-Prod.'!LQ82+'Daily-Prod.'!LH82+'Daily-Prod.'!KY82+'Daily-Prod.'!KP82+'Daily-Prod.'!KG82+'Daily-Prod.'!JX82+'Daily-Prod.'!JO82+'Daily-Prod.'!TZ82+'Daily-Prod.'!TQ82+'Daily-Prod.'!TH82+'Daily-Prod.'!SY82+'Daily-Prod.'!SP82+'Daily-Prod.'!SG82+'Daily-Prod.'!RX82+'Daily-Prod.'!RO82+'Daily-Prod.'!RF82+'Daily-Prod.'!QW82+'Daily-Prod.'!QN82+'Daily-Prod.'!QE82+'Daily-Prod.'!PV82+'Daily-Prod.'!PM82+'Daily-Prod.'!PD82+'Daily-Prod.'!OU82+'Daily-Prod.'!OL82+'Daily-Prod.'!OC82+'Daily-Prod.'!NT82+'Daily-Prod.'!NK82+'Daily-Prod.'!NB82+'Daily-Prod.'!MS82+'Daily-Prod.'!MJ82+'Daily-Prod.'!MA82+'Daily-Prod.'!LR82+'Daily-Prod.'!LI82+'Daily-Prod.'!KZ82+'Daily-Prod.'!KQ82+'Daily-Prod.'!KH82+'Daily-Prod.'!JY82+'Daily-Prod.'!JP82)/O82,"")</f>
        <v>0.19047619047619047</v>
      </c>
      <c r="O82" s="496">
        <f>IFERROR(('Daily-Prod.'!UA82+'Daily-Prod.'!TR82+'Daily-Prod.'!TI82+'Daily-Prod.'!SZ82+'Daily-Prod.'!SQ82+'Daily-Prod.'!SH82+'Daily-Prod.'!RY82+'Daily-Prod.'!RP82+'Daily-Prod.'!RG82+'Daily-Prod.'!QX82+'Daily-Prod.'!QO82+'Daily-Prod.'!QF82+'Daily-Prod.'!PW82+'Daily-Prod.'!PN82+'Daily-Prod.'!PE82+'Daily-Prod.'!OV82+'Daily-Prod.'!OM82+'Daily-Prod.'!OD82+'Daily-Prod.'!NU82+'Daily-Prod.'!NL82+'Daily-Prod.'!NC82+'Daily-Prod.'!MT82+'Daily-Prod.'!MK82+'Daily-Prod.'!MB82+'Daily-Prod.'!LS82+'Daily-Prod.'!LJ82+'Daily-Prod.'!LA82+'Daily-Prod.'!KR82+'Daily-Prod.'!KI82+'Daily-Prod.'!JZ82+'Daily-Prod.'!JQ82),"")</f>
        <v>105</v>
      </c>
      <c r="P82" s="383"/>
      <c r="Q82" s="384">
        <f>IFERROR(('Daily-Prod.'!UC82+'Daily-Prod.'!TT82+'Daily-Prod.'!TK82+'Daily-Prod.'!TB82+'Daily-Prod.'!SS82+'Daily-Prod.'!SJ82+'Daily-Prod.'!SA82+'Daily-Prod.'!RR82+'Daily-Prod.'!RI82+'Daily-Prod.'!QZ82+'Daily-Prod.'!QQ82+'Daily-Prod.'!QH82+'Daily-Prod.'!PY82+'Daily-Prod.'!PP82+'Daily-Prod.'!PG82+'Daily-Prod.'!OX82+'Daily-Prod.'!OO82+'Daily-Prod.'!OF82+'Daily-Prod.'!NW82+'Daily-Prod.'!NN82+'Daily-Prod.'!NE82+'Daily-Prod.'!MV82+'Daily-Prod.'!MM82+'Daily-Prod.'!MD82+'Daily-Prod.'!LU82+'Daily-Prod.'!LL82+'Daily-Prod.'!LC82+'Daily-Prod.'!KT82+'Daily-Prod.'!KK82+'Daily-Prod.'!KB82+'Daily-Prod.'!JS82),"")</f>
        <v>21</v>
      </c>
      <c r="R82" s="495" t="str">
        <f t="shared" si="43"/>
        <v/>
      </c>
      <c r="S82" s="378">
        <f>IFERROR(AVERAGE('Daily-Prod.'!TR82,'Daily-Prod.'!UA82,'Daily-Prod.'!TI82,'Daily-Prod.'!SZ82,'Daily-Prod.'!SQ82,'Daily-Prod.'!SH82,'Daily-Prod.'!RY82,'Daily-Prod.'!RP82,'Daily-Prod.'!RG82,'Daily-Prod.'!QX82,'Daily-Prod.'!QO82,'Daily-Prod.'!QF82,'Daily-Prod.'!PW82,'Daily-Prod.'!PN82,'Daily-Prod.'!PE82,'Daily-Prod.'!OV82,'Daily-Prod.'!OM82,'Daily-Prod.'!OD82,'Daily-Prod.'!NU82,'Daily-Prod.'!NL82,'Daily-Prod.'!NC82,'Daily-Prod.'!MT82,'Daily-Prod.'!MK82,'Daily-Prod.'!MB82,'Daily-Prod.'!LS82,'Daily-Prod.'!LJ82,'Daily-Prod.'!LA82,'Daily-Prod.'!KR82,'Daily-Prod.'!KI82,'Daily-Prod.'!JZ82),"")</f>
        <v>5.5263157894736841</v>
      </c>
      <c r="T82" s="379" t="str">
        <f>IFERROR(AVERAGE('Daily-Prod.'!TS82,'Daily-Prod.'!UB82,'Daily-Prod.'!TJ82,'Daily-Prod.'!TA82,'Daily-Prod.'!SR82,'Daily-Prod.'!SI82,'Daily-Prod.'!RZ82,'Daily-Prod.'!RQ82,'Daily-Prod.'!RH82,'Daily-Prod.'!QY82,'Daily-Prod.'!QP82,'Daily-Prod.'!QG82,'Daily-Prod.'!PX82,'Daily-Prod.'!PO82,'Daily-Prod.'!PF82,'Daily-Prod.'!OW82,'Daily-Prod.'!ON82,'Daily-Prod.'!OE82,'Daily-Prod.'!NV82,'Daily-Prod.'!NM82,'Daily-Prod.'!ND82,'Daily-Prod.'!MU82,'Daily-Prod.'!ML82,'Daily-Prod.'!MC82,'Daily-Prod.'!LT82,'Daily-Prod.'!LK82,'Daily-Prod.'!LB82,'Daily-Prod.'!KS82,'Daily-Prod.'!KJ82,'Daily-Prod.'!KA82),"")</f>
        <v/>
      </c>
      <c r="U82" s="380">
        <f>IFERROR(AVERAGE('Daily-Prod.'!TT82,'Daily-Prod.'!UC82,'Daily-Prod.'!TK82,'Daily-Prod.'!TB82,'Daily-Prod.'!SS82,'Daily-Prod.'!SJ82,'Daily-Prod.'!SA82,'Daily-Prod.'!RR82,'Daily-Prod.'!RI82,'Daily-Prod.'!QZ82,'Daily-Prod.'!QQ82,'Daily-Prod.'!QH82,'Daily-Prod.'!PY82,'Daily-Prod.'!PP82,'Daily-Prod.'!PG82,'Daily-Prod.'!OX82,'Daily-Prod.'!OO82,'Daily-Prod.'!OF82,'Daily-Prod.'!NW82,'Daily-Prod.'!NN82,'Daily-Prod.'!NE82,'Daily-Prod.'!MV82,'Daily-Prod.'!MM82,'Daily-Prod.'!MD82,'Daily-Prod.'!LU82,'Daily-Prod.'!LL82,'Daily-Prod.'!LC82,'Daily-Prod.'!KT82,'Daily-Prod.'!KK82,'Daily-Prod.'!KB82),"")</f>
        <v>1.2352941176470589</v>
      </c>
      <c r="V82" s="66">
        <f>IFERROR(('Daily-Prod.'!ADN82+'Daily-Prod.'!ADE82+'Daily-Prod.'!ACV82+'Daily-Prod.'!ACM82+'Daily-Prod.'!ACD82+'Daily-Prod.'!ABU82+'Daily-Prod.'!ABL82+'Daily-Prod.'!ABC82+'Daily-Prod.'!AAT82+'Daily-Prod.'!AAK82+'Daily-Prod.'!AAB82+'Daily-Prod.'!ZS82+'Daily-Prod.'!ZJ82+'Daily-Prod.'!ZA82+'Daily-Prod.'!YR82+'Daily-Prod.'!YI82+'Daily-Prod.'!XZ82+'Daily-Prod.'!XQ82+'Daily-Prod.'!XH82+'Daily-Prod.'!WY82+'Daily-Prod.'!WP82+'Daily-Prod.'!WG82+'Daily-Prod.'!VX82+'Daily-Prod.'!VO82+'Daily-Prod.'!VF82+'Daily-Prod.'!UW82+'Daily-Prod.'!UN82+'Daily-Prod.'!UE82)/Y82,"")</f>
        <v>0.50704225352112675</v>
      </c>
      <c r="W82" s="475">
        <f>IFERROR(('Daily-Prod.'!ADO82+'Daily-Prod.'!ADF82+'Daily-Prod.'!ACW82+'Daily-Prod.'!ACN82+'Daily-Prod.'!ACE82+'Daily-Prod.'!ABV82+'Daily-Prod.'!ABM82+'Daily-Prod.'!ABD82+'Daily-Prod.'!AAU82+'Daily-Prod.'!AAL82+'Daily-Prod.'!AAC82+'Daily-Prod.'!ZT82+'Daily-Prod.'!ZK82+'Daily-Prod.'!ZB82+'Daily-Prod.'!YS82+'Daily-Prod.'!YJ82+'Daily-Prod.'!YA82+'Daily-Prod.'!XR82+'Daily-Prod.'!XI82+'Daily-Prod.'!WZ82+'Daily-Prod.'!WQ82+'Daily-Prod.'!WH82+'Daily-Prod.'!VY82+'Daily-Prod.'!VP82+'Daily-Prod.'!VG82+'Daily-Prod.'!UX82+'Daily-Prod.'!UO82+'Daily-Prod.'!UF82)/Y82,"")</f>
        <v>0.28169014084507044</v>
      </c>
      <c r="X82" s="475">
        <f>IFERROR(('Daily-Prod.'!ADR82+'Daily-Prod.'!ADI82+'Daily-Prod.'!ACZ82+'Daily-Prod.'!ACQ82+'Daily-Prod.'!ACH82+'Daily-Prod.'!ABY82+'Daily-Prod.'!ABP82+'Daily-Prod.'!ABG82+'Daily-Prod.'!AAX82+'Daily-Prod.'!AAO82+'Daily-Prod.'!AAF82+'Daily-Prod.'!ZW82+'Daily-Prod.'!ZN82+'Daily-Prod.'!ZE82+'Daily-Prod.'!YV82+'Daily-Prod.'!YM82+'Daily-Prod.'!YD82+'Daily-Prod.'!XU82+'Daily-Prod.'!XL82+'Daily-Prod.'!XC82+'Daily-Prod.'!WT82+'Daily-Prod.'!WK82+'Daily-Prod.'!WB82+'Daily-Prod.'!VS82+'Daily-Prod.'!VJ82+'Daily-Prod.'!VA82+'Daily-Prod.'!UR82+'Daily-Prod.'!UI82+'Daily-Prod.'!ADQ82+'Daily-Prod.'!ADH82+'Daily-Prod.'!ACY82+'Daily-Prod.'!ACP82+'Daily-Prod.'!ACG82+'Daily-Prod.'!ABX82+'Daily-Prod.'!ABO82+'Daily-Prod.'!ABF82+'Daily-Prod.'!AAW82+'Daily-Prod.'!AAN82+'Daily-Prod.'!AAE82+'Daily-Prod.'!ZV82+'Daily-Prod.'!ZM82+'Daily-Prod.'!ZD82+'Daily-Prod.'!YU82+'Daily-Prod.'!YL82+'Daily-Prod.'!YC82+'Daily-Prod.'!XT82+'Daily-Prod.'!XK82+'Daily-Prod.'!XB82+'Daily-Prod.'!WS82+'Daily-Prod.'!WJ82+'Daily-Prod.'!WA82+'Daily-Prod.'!VR82+'Daily-Prod.'!VI82+'Daily-Prod.'!UZ82+'Daily-Prod.'!UQ82+'Daily-Prod.'!UH82)/Y82,"")</f>
        <v>0.21126760563380281</v>
      </c>
      <c r="Y82" s="496">
        <f>IFERROR(('Daily-Prod.'!ADS82+'Daily-Prod.'!ADJ82+'Daily-Prod.'!ADA82+'Daily-Prod.'!ACR82+'Daily-Prod.'!ACI82+'Daily-Prod.'!ABZ82+'Daily-Prod.'!ABQ82+'Daily-Prod.'!ABH82+'Daily-Prod.'!AAY82+'Daily-Prod.'!AAP82+'Daily-Prod.'!AAG82+'Daily-Prod.'!ZX82+'Daily-Prod.'!ZO82+'Daily-Prod.'!ZF82+'Daily-Prod.'!YW82+'Daily-Prod.'!YN82+'Daily-Prod.'!YE82+'Daily-Prod.'!XV82+'Daily-Prod.'!XM82+'Daily-Prod.'!XD82+'Daily-Prod.'!WU82+'Daily-Prod.'!WL82+'Daily-Prod.'!WC82+'Daily-Prod.'!VT82+'Daily-Prod.'!VK82+'Daily-Prod.'!VB82+'Daily-Prod.'!US82+'Daily-Prod.'!UJ82),"")</f>
        <v>71</v>
      </c>
      <c r="Z82" s="383"/>
      <c r="AA82" s="384">
        <f>IFERROR(('Daily-Prod.'!ADU82+'Daily-Prod.'!ADL82+'Daily-Prod.'!ADC82+'Daily-Prod.'!ACT82+'Daily-Prod.'!ACK82+'Daily-Prod.'!ACB82+'Daily-Prod.'!ABS82+'Daily-Prod.'!ABJ82+'Daily-Prod.'!ABA82+'Daily-Prod.'!AAR82+'Daily-Prod.'!AAI82+'Daily-Prod.'!ZZ82+'Daily-Prod.'!ZQ82+'Daily-Prod.'!ZH82+'Daily-Prod.'!YY82+'Daily-Prod.'!YP82+'Daily-Prod.'!YG82+'Daily-Prod.'!XX82+'Daily-Prod.'!XO82+'Daily-Prod.'!XF82+'Daily-Prod.'!WW82+'Daily-Prod.'!WN82+'Daily-Prod.'!WE82+'Daily-Prod.'!VV82+'Daily-Prod.'!VM82+'Daily-Prod.'!VD82+'Daily-Prod.'!UU82+'Daily-Prod.'!UL82),"")</f>
        <v>21</v>
      </c>
      <c r="AB82" s="495" t="str">
        <f t="shared" si="44"/>
        <v/>
      </c>
      <c r="AC82" s="378">
        <f>IFERROR(AVERAGE('Daily-Prod.'!ADS82,'Daily-Prod.'!ADJ82,'Daily-Prod.'!ADA82,'Daily-Prod.'!ACR82,'Daily-Prod.'!ACI82,'Daily-Prod.'!ABZ82,'Daily-Prod.'!ABQ82,'Daily-Prod.'!ABH82,'Daily-Prod.'!AAY82,'Daily-Prod.'!AAP82,'Daily-Prod.'!AAG82,'Daily-Prod.'!ZX82,'Daily-Prod.'!ZO82,'Daily-Prod.'!ZF82,'Daily-Prod.'!YW82,'Daily-Prod.'!YN82,'Daily-Prod.'!YE82,'Daily-Prod.'!XV82,'Daily-Prod.'!XM82,'Daily-Prod.'!XD82,'Daily-Prod.'!WU82,'Daily-Prod.'!WL82,'Daily-Prod.'!WC82,'Daily-Prod.'!VT82,'Daily-Prod.'!VK82,'Daily-Prod.'!VB82,'Daily-Prod.'!US82,'Daily-Prod.'!UJ82),"")</f>
        <v>4.4375</v>
      </c>
      <c r="AD82" s="379" t="str">
        <f>IFERROR(AVERAGE('Daily-Prod.'!ADT82,'Daily-Prod.'!ADK82,'Daily-Prod.'!ADB82,'Daily-Prod.'!ACS82,'Daily-Prod.'!ACJ82,'Daily-Prod.'!ACA82,'Daily-Prod.'!ABR82,'Daily-Prod.'!ABI82,'Daily-Prod.'!AAZ82,'Daily-Prod.'!AAQ82,'Daily-Prod.'!AAH82,'Daily-Prod.'!ZY82,'Daily-Prod.'!ZP82,'Daily-Prod.'!ZG82,'Daily-Prod.'!YX82,'Daily-Prod.'!YO82,'Daily-Prod.'!YF82,'Daily-Prod.'!XW82,'Daily-Prod.'!XN82,'Daily-Prod.'!XE82,'Daily-Prod.'!WV82,'Daily-Prod.'!WM82,'Daily-Prod.'!WD82,'Daily-Prod.'!VU82,'Daily-Prod.'!VL82,'Daily-Prod.'!VC82,'Daily-Prod.'!UT82,'Daily-Prod.'!UK82),"")</f>
        <v/>
      </c>
      <c r="AE82" s="380">
        <f>IFERROR(AVERAGE('Daily-Prod.'!ADU82,'Daily-Prod.'!ADL82,'Daily-Prod.'!ADC82,'Daily-Prod.'!ACT82,'Daily-Prod.'!ACK82,'Daily-Prod.'!ACB82,'Daily-Prod.'!ABS82,'Daily-Prod.'!ABJ82,'Daily-Prod.'!ABA82,'Daily-Prod.'!AAR82,'Daily-Prod.'!AAI82,'Daily-Prod.'!ZZ82,'Daily-Prod.'!ZQ82,'Daily-Prod.'!ZH82,'Daily-Prod.'!YY82,'Daily-Prod.'!YP82,'Daily-Prod.'!YG82,'Daily-Prod.'!XX82,'Daily-Prod.'!XO82,'Daily-Prod.'!XF82,'Daily-Prod.'!WW82,'Daily-Prod.'!WN82,'Daily-Prod.'!WE82,'Daily-Prod.'!VV82,'Daily-Prod.'!VM82,'Daily-Prod.'!VD82,'Daily-Prod.'!UU82,'Daily-Prod.'!UL82),"")</f>
        <v>1.3125</v>
      </c>
      <c r="AF82" s="66">
        <f>IFERROR(('Daily-Prod.'!AOG82+'Daily-Prod.'!ANX82+'Daily-Prod.'!ANO82+'Daily-Prod.'!ANF82+'Daily-Prod.'!AMW82+'Daily-Prod.'!AMN82+'Daily-Prod.'!AME82+'Daily-Prod.'!ALV82+'Daily-Prod.'!ALM82+'Daily-Prod.'!ALD82+'Daily-Prod.'!AKU82+'Daily-Prod.'!AKL82+'Daily-Prod.'!AKC82+'Daily-Prod.'!AJT82+'Daily-Prod.'!AJK82+'Daily-Prod.'!AJB82+'Daily-Prod.'!AIS82+'Daily-Prod.'!AIJ82+'Daily-Prod.'!AIA82+'Daily-Prod.'!AHR82+'Daily-Prod.'!AHI82+'Daily-Prod.'!AGZ82+'Daily-Prod.'!AGQ82+'Daily-Prod.'!AGH82+'Daily-Prod.'!AFY82+'Daily-Prod.'!AFP82+'Daily-Prod.'!AFG82+'Daily-Prod.'!AEX82+'Daily-Prod.'!AEO82+'Daily-Prod.'!AEF82+'Daily-Prod.'!ADW82)/AI82,"")</f>
        <v>0.64077669902912626</v>
      </c>
      <c r="AG82" s="475">
        <f>IFERROR(('Daily-Prod.'!AOH82+'Daily-Prod.'!ANY82+'Daily-Prod.'!ANP82+'Daily-Prod.'!ANG82+'Daily-Prod.'!AMX82+'Daily-Prod.'!AMO82+'Daily-Prod.'!AMF82+'Daily-Prod.'!ALW82+'Daily-Prod.'!ALN82+'Daily-Prod.'!ALE82+'Daily-Prod.'!AKV82+'Daily-Prod.'!AKM82+'Daily-Prod.'!AKD82+'Daily-Prod.'!AJU82+'Daily-Prod.'!AJL82+'Daily-Prod.'!AJC82+'Daily-Prod.'!AIT82+'Daily-Prod.'!AIK82+'Daily-Prod.'!AIB82+'Daily-Prod.'!AHS82+'Daily-Prod.'!AHJ82+'Daily-Prod.'!AHA82+'Daily-Prod.'!AGR82+'Daily-Prod.'!AGI82+'Daily-Prod.'!AFZ82+'Daily-Prod.'!AFQ82+'Daily-Prod.'!AFH82+'Daily-Prod.'!AEY82+'Daily-Prod.'!AEP82+'Daily-Prod.'!AEG82+'Daily-Prod.'!ADX82)/AI82,"")</f>
        <v>0.23300970873786409</v>
      </c>
      <c r="AH82" s="475">
        <f>IFERROR(('Daily-Prod.'!AOK82+'Daily-Prod.'!AOB82+'Daily-Prod.'!ANS82+'Daily-Prod.'!ANJ82+'Daily-Prod.'!ANA82+'Daily-Prod.'!AMR82+'Daily-Prod.'!AMI82+'Daily-Prod.'!ALZ82+'Daily-Prod.'!ALQ82+'Daily-Prod.'!ALH82+'Daily-Prod.'!AKY82+'Daily-Prod.'!AKP82+'Daily-Prod.'!AKG82+'Daily-Prod.'!AJX82+'Daily-Prod.'!AJO82+'Daily-Prod.'!AJF82+'Daily-Prod.'!AIW82+'Daily-Prod.'!AIN82+'Daily-Prod.'!AIE82+'Daily-Prod.'!AHV82+'Daily-Prod.'!AHM82+'Daily-Prod.'!AHD82+'Daily-Prod.'!AGU82+'Daily-Prod.'!AGL82+'Daily-Prod.'!AGC82+'Daily-Prod.'!AFT82+'Daily-Prod.'!AFK82+'Daily-Prod.'!AFB82+'Daily-Prod.'!AES82+'Daily-Prod.'!AEJ82+'Daily-Prod.'!AEA82+'Daily-Prod.'!AOJ82+'Daily-Prod.'!AOA82+'Daily-Prod.'!ANR82+'Daily-Prod.'!ANI82+'Daily-Prod.'!AMZ82+'Daily-Prod.'!AMQ82+'Daily-Prod.'!AMH82+'Daily-Prod.'!ALY82+'Daily-Prod.'!ALP82+'Daily-Prod.'!ALG82+'Daily-Prod.'!AKX82+'Daily-Prod.'!AKO82+'Daily-Prod.'!AKF82+'Daily-Prod.'!AJW82+'Daily-Prod.'!AJN82+'Daily-Prod.'!AJE82+'Daily-Prod.'!AIV82+'Daily-Prod.'!AIM82+'Daily-Prod.'!AID82+'Daily-Prod.'!AHU82+'Daily-Prod.'!AHL82+'Daily-Prod.'!AHC82+'Daily-Prod.'!AGT82+'Daily-Prod.'!AGK82+'Daily-Prod.'!AGB82+'Daily-Prod.'!AFS82+'Daily-Prod.'!AFJ82+'Daily-Prod.'!AFA82+'Daily-Prod.'!AER82+'Daily-Prod.'!AEI82+'Daily-Prod.'!ADZ82)/AI82,"")</f>
        <v>0.12621359223300971</v>
      </c>
      <c r="AI82" s="496">
        <f>IFERROR(('Daily-Prod.'!AOL82+'Daily-Prod.'!AOC82+'Daily-Prod.'!ANT82+'Daily-Prod.'!ANK82+'Daily-Prod.'!ANB82+'Daily-Prod.'!AMS82+'Daily-Prod.'!AMJ82+'Daily-Prod.'!AMA82+'Daily-Prod.'!ALR82+'Daily-Prod.'!ALI82+'Daily-Prod.'!AKZ82+'Daily-Prod.'!AKQ82+'Daily-Prod.'!AKH82+'Daily-Prod.'!AJY82+'Daily-Prod.'!AJP82+'Daily-Prod.'!AJG82+'Daily-Prod.'!AIX82+'Daily-Prod.'!AIO82+'Daily-Prod.'!AIF82+'Daily-Prod.'!AHW82+'Daily-Prod.'!AHN82+'Daily-Prod.'!AHE82+'Daily-Prod.'!AGV82+'Daily-Prod.'!AGM82+'Daily-Prod.'!AGD82+'Daily-Prod.'!AFU82+'Daily-Prod.'!AFL82+'Daily-Prod.'!AFC82+'Daily-Prod.'!AET82+'Daily-Prod.'!AEK82+'Daily-Prod.'!AEB82),"")</f>
        <v>103</v>
      </c>
      <c r="AJ82" s="383"/>
      <c r="AK82" s="384">
        <f>IFERROR(('Daily-Prod.'!AON82+'Daily-Prod.'!AOE82+'Daily-Prod.'!ANV82+'Daily-Prod.'!ANM82+'Daily-Prod.'!AND82+'Daily-Prod.'!AMU82+'Daily-Prod.'!AML82+'Daily-Prod.'!AMC82+'Daily-Prod.'!ALT82+'Daily-Prod.'!ALK82+'Daily-Prod.'!ALB82+'Daily-Prod.'!AKS82+'Daily-Prod.'!AKJ82+'Daily-Prod.'!AKA82+'Daily-Prod.'!AJR82+'Daily-Prod.'!AJI82+'Daily-Prod.'!AIZ82+'Daily-Prod.'!AIQ82+'Daily-Prod.'!AIH82+'Daily-Prod.'!AHY82+'Daily-Prod.'!AHP82+'Daily-Prod.'!AHG82+'Daily-Prod.'!AGX82+'Daily-Prod.'!AGO82+'Daily-Prod.'!AGF82+'Daily-Prod.'!AFW82+'Daily-Prod.'!AFN82+'Daily-Prod.'!AFE82+'Daily-Prod.'!AEV82+'Daily-Prod.'!AEM82+'Daily-Prod.'!AED82),"")</f>
        <v>20</v>
      </c>
      <c r="AL82" s="495" t="str">
        <f t="shared" si="42"/>
        <v/>
      </c>
      <c r="AM82" s="378">
        <f>IFERROR(AVERAGE('Daily-Prod.'!AOL82,'Daily-Prod.'!AOC82,'Daily-Prod.'!ANT82,'Daily-Prod.'!ANK82,'Daily-Prod.'!ANB82,'Daily-Prod.'!AMS82,'Daily-Prod.'!AMJ82,'Daily-Prod.'!AMA82,'Daily-Prod.'!ALR82,'Daily-Prod.'!ALI82,'Daily-Prod.'!AKZ82,'Daily-Prod.'!AKQ82,'Daily-Prod.'!AKH82,'Daily-Prod.'!AJY82,'Daily-Prod.'!AJP82,'Daily-Prod.'!AJG82,'Daily-Prod.'!AIX82,'Daily-Prod.'!AIO82,'Daily-Prod.'!AIF82,'Daily-Prod.'!AHW82,'Daily-Prod.'!AHN82,'Daily-Prod.'!AHE82,'Daily-Prod.'!AGV82,'Daily-Prod.'!AGM82,'Daily-Prod.'!AGD82,'Daily-Prod.'!AFU82,'Daily-Prod.'!AFL82,'Daily-Prod.'!AFC82,'Daily-Prod.'!AET82,'Daily-Prod.'!AEK82,'Daily-Prod.'!AEB82),"")</f>
        <v>5.4210526315789478</v>
      </c>
      <c r="AN82" s="379" t="str">
        <f>IFERROR(AVERAGE('Daily-Prod.'!AOM82,'Daily-Prod.'!AOD82,'Daily-Prod.'!ANU82,'Daily-Prod.'!ANL82,'Daily-Prod.'!ANC82,'Daily-Prod.'!AMT82,'Daily-Prod.'!AMK82,'Daily-Prod.'!AMB82,'Daily-Prod.'!ALS82,'Daily-Prod.'!ALJ82,'Daily-Prod.'!ALA82,'Daily-Prod.'!AKR82,'Daily-Prod.'!AKI82,'Daily-Prod.'!AJZ82,'Daily-Prod.'!AJQ82,'Daily-Prod.'!AJH82,'Daily-Prod.'!AIY82,'Daily-Prod.'!AIP82,'Daily-Prod.'!AIG82,'Daily-Prod.'!AHX82,'Daily-Prod.'!AHO82,'Daily-Prod.'!AHF82,'Daily-Prod.'!AGW82,'Daily-Prod.'!AGN82,'Daily-Prod.'!AGE82,'Daily-Prod.'!AFV82,'Daily-Prod.'!AFM82,'Daily-Prod.'!AFD82,'Daily-Prod.'!AEU82,'Daily-Prod.'!AEL82,'Daily-Prod.'!AEC82),"")</f>
        <v/>
      </c>
      <c r="AO82" s="380">
        <f>IFERROR(AVERAGE('Daily-Prod.'!AON82,'Daily-Prod.'!AOE82,'Daily-Prod.'!ANV82,'Daily-Prod.'!ANM82,'Daily-Prod.'!AND82,'Daily-Prod.'!AMU82,'Daily-Prod.'!AML82,'Daily-Prod.'!AMC82,'Daily-Prod.'!ALT82,'Daily-Prod.'!ALK82,'Daily-Prod.'!ALB82,'Daily-Prod.'!AKS82,'Daily-Prod.'!AKJ82,'Daily-Prod.'!AKA82,'Daily-Prod.'!AJR82,'Daily-Prod.'!AJI82,'Daily-Prod.'!AIZ82,'Daily-Prod.'!AIQ82,'Daily-Prod.'!AIH82,'Daily-Prod.'!AHY82,'Daily-Prod.'!AHP82,'Daily-Prod.'!AHG82,'Daily-Prod.'!AGX82,'Daily-Prod.'!AGO82,'Daily-Prod.'!AGF82,'Daily-Prod.'!AFW82,'Daily-Prod.'!AFN82,'Daily-Prod.'!AFE82,'Daily-Prod.'!AEV82,'Daily-Prod.'!AEM82,'Daily-Prod.'!AED82),"")</f>
        <v>1.0526315789473684</v>
      </c>
    </row>
    <row r="83" spans="1:281" ht="13.5">
      <c r="A83" s="465" t="s">
        <v>192</v>
      </c>
      <c r="B83" s="66">
        <f>IFERROR(('Daily-Prod.'!JC83+'Daily-Prod.'!IT83+'Daily-Prod.'!IK83+'Daily-Prod.'!IB83+'Daily-Prod.'!HS83+'Daily-Prod.'!HJ83+'Daily-Prod.'!HA83+'Daily-Prod.'!GR83+'Daily-Prod.'!GI83+'Daily-Prod.'!FZ83+'Daily-Prod.'!FQ83+'Daily-Prod.'!FH83+'Daily-Prod.'!EY83+'Daily-Prod.'!EP83+'Daily-Prod.'!EG83+'Daily-Prod.'!DX83+'Daily-Prod.'!DO83+'Daily-Prod.'!DF83+'Daily-Prod.'!CW83+'Daily-Prod.'!CN83+'Daily-Prod.'!CE83+'Daily-Prod.'!BV83+'Daily-Prod.'!BM83+'Daily-Prod.'!BD83+'Daily-Prod.'!AU83+'Daily-Prod.'!AL83+'Daily-Prod.'!AC83+'Daily-Prod.'!T83+'Daily-Prod.'!K83+'Daily-Prod.'!B83)/E83,"")</f>
        <v>0.43564356435643564</v>
      </c>
      <c r="C83" s="475">
        <f>IFERROR(('Daily-Prod.'!JD83+'Daily-Prod.'!IU83+'Daily-Prod.'!IL83+'Daily-Prod.'!IC83+'Daily-Prod.'!HT83+'Daily-Prod.'!HK83+'Daily-Prod.'!HB83+'Daily-Prod.'!GS83+'Daily-Prod.'!GJ83+'Daily-Prod.'!GA83+'Daily-Prod.'!FR83+'Daily-Prod.'!FI83+'Daily-Prod.'!EZ83+'Daily-Prod.'!EQ83+'Daily-Prod.'!EH83+'Daily-Prod.'!DY83+'Daily-Prod.'!DP83+'Daily-Prod.'!DG83+'Daily-Prod.'!CX83+'Daily-Prod.'!CO83+'Daily-Prod.'!CF83+'Daily-Prod.'!BW83+'Daily-Prod.'!BN83+'Daily-Prod.'!BE83+'Daily-Prod.'!AV83+'Daily-Prod.'!AM83+'Daily-Prod.'!AD83+'Daily-Prod.'!U83+'Daily-Prod.'!L83+'Daily-Prod.'!C83)/E83,"")</f>
        <v>0.30693069306930693</v>
      </c>
      <c r="D83" s="475">
        <f>IFERROR(('Daily-Prod.'!JF83+'Daily-Prod.'!IW83+'Daily-Prod.'!IN83+'Daily-Prod.'!IE83+'Daily-Prod.'!HV83+'Daily-Prod.'!HM83+'Daily-Prod.'!HD83+'Daily-Prod.'!GU83+'Daily-Prod.'!GL83+'Daily-Prod.'!GC83+'Daily-Prod.'!FT83+'Daily-Prod.'!FK83+'Daily-Prod.'!FB83+'Daily-Prod.'!ES83+'Daily-Prod.'!EJ83+'Daily-Prod.'!EA83+'Daily-Prod.'!DR83+'Daily-Prod.'!DI83+'Daily-Prod.'!CZ83+'Daily-Prod.'!CQ83+'Daily-Prod.'!CH83+'Daily-Prod.'!BY83+'Daily-Prod.'!BP83+'Daily-Prod.'!BG83+'Daily-Prod.'!AX83+'Daily-Prod.'!AO83+'Daily-Prod.'!AF83+'Daily-Prod.'!W83+'Daily-Prod.'!N83+'Daily-Prod.'!E83+'Daily-Prod.'!JG83+'Daily-Prod.'!IX83+'Daily-Prod.'!IO83+'Daily-Prod.'!IF83+'Daily-Prod.'!HW83+'Daily-Prod.'!HN83+'Daily-Prod.'!HE83+'Daily-Prod.'!GV83+'Daily-Prod.'!GM83+'Daily-Prod.'!GD83+'Daily-Prod.'!FU83+'Daily-Prod.'!FL83+'Daily-Prod.'!FC83+'Daily-Prod.'!ET83+'Daily-Prod.'!EK83+'Daily-Prod.'!EB83+'Daily-Prod.'!DS83+'Daily-Prod.'!DJ83+'Daily-Prod.'!DA83+'Daily-Prod.'!CR83+'Daily-Prod.'!CI83+'Daily-Prod.'!BZ83+'Daily-Prod.'!BQ83+'Daily-Prod.'!BH83+'Daily-Prod.'!AY83+'Daily-Prod.'!AP83+'Daily-Prod.'!AG83+'Daily-Prod.'!X83+'Daily-Prod.'!O83+'Daily-Prod.'!F83)/E83,"")</f>
        <v>0.25742574257425743</v>
      </c>
      <c r="E83" s="496">
        <f>IFERROR(('Daily-Prod.'!JH83+'Daily-Prod.'!IY83+'Daily-Prod.'!IP83+'Daily-Prod.'!IG83+'Daily-Prod.'!HX83+'Daily-Prod.'!HO83+'Daily-Prod.'!HF83+'Daily-Prod.'!GW83+'Daily-Prod.'!GN83+'Daily-Prod.'!GE83+'Daily-Prod.'!FV83+'Daily-Prod.'!FM83+'Daily-Prod.'!FD83+'Daily-Prod.'!EU83+'Daily-Prod.'!EL83+'Daily-Prod.'!EC83+'Daily-Prod.'!DT83+'Daily-Prod.'!DK83+'Daily-Prod.'!DB83+'Daily-Prod.'!CS83+'Daily-Prod.'!CJ83+'Daily-Prod.'!CA83+'Daily-Prod.'!BR83+'Daily-Prod.'!BI83+'Daily-Prod.'!AZ83+'Daily-Prod.'!AQ83+'Daily-Prod.'!AH83+'Daily-Prod.'!Y83+'Daily-Prod.'!P83+'Daily-Prod.'!G83),"")</f>
        <v>101</v>
      </c>
      <c r="F83" s="383"/>
      <c r="G83" s="384">
        <f>IFERROR(('Daily-Prod.'!JJ83+'Daily-Prod.'!JA83+'Daily-Prod.'!IR83+'Daily-Prod.'!II83+'Daily-Prod.'!HZ83+'Daily-Prod.'!HQ83+'Daily-Prod.'!HH83+'Daily-Prod.'!GY83+'Daily-Prod.'!GP83+'Daily-Prod.'!GG83+'Daily-Prod.'!FX83+'Daily-Prod.'!FO83+'Daily-Prod.'!FF83+'Daily-Prod.'!EW83+'Daily-Prod.'!EN83+'Daily-Prod.'!EE83+'Daily-Prod.'!DV83+'Daily-Prod.'!DM83+'Daily-Prod.'!DD83+'Daily-Prod.'!CU83+'Daily-Prod.'!CL83+'Daily-Prod.'!CC83+'Daily-Prod.'!BT83+'Daily-Prod.'!BK83+'Daily-Prod.'!BB83+'Daily-Prod.'!AS83+'Daily-Prod.'!AJ83+'Daily-Prod.'!AA83+'Daily-Prod.'!R83+'Daily-Prod.'!I83),"")</f>
        <v>15</v>
      </c>
      <c r="H83" s="495" t="str">
        <f t="shared" si="40"/>
        <v/>
      </c>
      <c r="I83" s="378">
        <f>IFERROR(AVERAGE('Daily-Prod.'!JH83,'Daily-Prod.'!IY83,'Daily-Prod.'!IP83,'Daily-Prod.'!IG83,'Daily-Prod.'!HX83,'Daily-Prod.'!HO83,'Daily-Prod.'!HF83,'Daily-Prod.'!GW83,'Daily-Prod.'!GN83,'Daily-Prod.'!GE83,'Daily-Prod.'!FV83,'Daily-Prod.'!FM83,'Daily-Prod.'!FD83,'Daily-Prod.'!EU83,'Daily-Prod.'!EL83,'Daily-Prod.'!EC83,'Daily-Prod.'!DT83,'Daily-Prod.'!DK83,'Daily-Prod.'!DB83,'Daily-Prod.'!CS83,'Daily-Prod.'!CJ83,'Daily-Prod.'!CA83,'Daily-Prod.'!BR83,'Daily-Prod.'!BI83,'Daily-Prod.'!AZ83,'Daily-Prod.'!AQ83,'Daily-Prod.'!AH83,'Daily-Prod.'!Y83,'Daily-Prod.'!P83,'Daily-Prod.'!G83),"")</f>
        <v>5.3157894736842106</v>
      </c>
      <c r="J83" s="379" t="str">
        <f>IFERROR(AVERAGE('Daily-Prod.'!JI83,'Daily-Prod.'!IZ83,'Daily-Prod.'!IQ83,'Daily-Prod.'!IH83,'Daily-Prod.'!HY83,'Daily-Prod.'!HP83,'Daily-Prod.'!HG83,'Daily-Prod.'!GX83,'Daily-Prod.'!GO83,'Daily-Prod.'!GF83,'Daily-Prod.'!FW83,'Daily-Prod.'!FN83,'Daily-Prod.'!FE83,'Daily-Prod.'!EV83,'Daily-Prod.'!EM83,'Daily-Prod.'!ED83,'Daily-Prod.'!DU83,'Daily-Prod.'!DL83,'Daily-Prod.'!DC83,'Daily-Prod.'!CT83,'Daily-Prod.'!CK83,'Daily-Prod.'!CB83,'Daily-Prod.'!BS83,'Daily-Prod.'!BJ83,'Daily-Prod.'!BA83,'Daily-Prod.'!AR83,'Daily-Prod.'!AI83,'Daily-Prod.'!Z83,'Daily-Prod.'!Q83,'Daily-Prod.'!H83),"")</f>
        <v/>
      </c>
      <c r="K83" s="380">
        <f>IFERROR(AVERAGE('Daily-Prod.'!JJ83,'Daily-Prod.'!JA83,'Daily-Prod.'!IR83,'Daily-Prod.'!II83,'Daily-Prod.'!HZ83,'Daily-Prod.'!HQ83,'Daily-Prod.'!HH83,'Daily-Prod.'!GY83,'Daily-Prod.'!GP83,'Daily-Prod.'!GG83,'Daily-Prod.'!FX83,'Daily-Prod.'!FO83,'Daily-Prod.'!FF83,'Daily-Prod.'!EW83,'Daily-Prod.'!EN83,'Daily-Prod.'!EE83,'Daily-Prod.'!DV83,'Daily-Prod.'!DM83,'Daily-Prod.'!DD83,'Daily-Prod.'!CU83,'Daily-Prod.'!CL83,'Daily-Prod.'!CC83,'Daily-Prod.'!BT83,'Daily-Prod.'!BK83,'Daily-Prod.'!BB83,'Daily-Prod.'!AS83,'Daily-Prod.'!AJ83,'Daily-Prod.'!AA83,'Daily-Prod.'!R83,'Daily-Prod.'!I83),"")</f>
        <v>1.1538461538461537</v>
      </c>
      <c r="L83" s="66">
        <f>IFERROR(('Daily-Prod.'!TV83+'Daily-Prod.'!TM83+'Daily-Prod.'!TD83+'Daily-Prod.'!SU83+'Daily-Prod.'!SL83+'Daily-Prod.'!SC83+'Daily-Prod.'!RT83+'Daily-Prod.'!RK83+'Daily-Prod.'!RB83+'Daily-Prod.'!QS83+'Daily-Prod.'!QJ83+'Daily-Prod.'!QA83+'Daily-Prod.'!PR83+'Daily-Prod.'!PI83+'Daily-Prod.'!OZ83+'Daily-Prod.'!OQ83+'Daily-Prod.'!OH83+'Daily-Prod.'!NY83+'Daily-Prod.'!NP83+'Daily-Prod.'!NG83+'Daily-Prod.'!MX83+'Daily-Prod.'!MO83+'Daily-Prod.'!MF83+'Daily-Prod.'!LW83+'Daily-Prod.'!LN83+'Daily-Prod.'!LE83+'Daily-Prod.'!KV83+'Daily-Prod.'!KM83+'Daily-Prod.'!KD83+'Daily-Prod.'!JU83+'Daily-Prod.'!JL83)/O83,"")</f>
        <v>0.34482758620689657</v>
      </c>
      <c r="M83" s="475">
        <f>IFERROR(('Daily-Prod.'!TW83+'Daily-Prod.'!TN83+'Daily-Prod.'!TE83+'Daily-Prod.'!SV83+'Daily-Prod.'!SM83+'Daily-Prod.'!SD83+'Daily-Prod.'!RU83+'Daily-Prod.'!RL83+'Daily-Prod.'!RC83+'Daily-Prod.'!QT83+'Daily-Prod.'!QK83+'Daily-Prod.'!QB83+'Daily-Prod.'!PS83+'Daily-Prod.'!PJ83+'Daily-Prod.'!PA83+'Daily-Prod.'!OR83+'Daily-Prod.'!OI83+'Daily-Prod.'!NZ83+'Daily-Prod.'!NQ83+'Daily-Prod.'!NH83+'Daily-Prod.'!MY83+'Daily-Prod.'!MP83+'Daily-Prod.'!MG83+'Daily-Prod.'!LX83+'Daily-Prod.'!LO83+'Daily-Prod.'!LF83+'Daily-Prod.'!KW83+'Daily-Prod.'!KN83+'Daily-Prod.'!KE83+'Daily-Prod.'!JV83+'Daily-Prod.'!JM83)/O83,"")</f>
        <v>0.42241379310344829</v>
      </c>
      <c r="N83" s="475">
        <f>IFERROR(('Daily-Prod.'!TY83+'Daily-Prod.'!TP83+'Daily-Prod.'!TG83+'Daily-Prod.'!SX83+'Daily-Prod.'!SO83+'Daily-Prod.'!SF83+'Daily-Prod.'!RW83+'Daily-Prod.'!RN83+'Daily-Prod.'!RE83+'Daily-Prod.'!QV83+'Daily-Prod.'!QM83+'Daily-Prod.'!QD83+'Daily-Prod.'!PU83+'Daily-Prod.'!PL83+'Daily-Prod.'!PC83+'Daily-Prod.'!OT83+'Daily-Prod.'!OK83+'Daily-Prod.'!OB83+'Daily-Prod.'!NS83+'Daily-Prod.'!NJ83+'Daily-Prod.'!NA83+'Daily-Prod.'!MR83+'Daily-Prod.'!MI83+'Daily-Prod.'!LZ83+'Daily-Prod.'!LQ83+'Daily-Prod.'!LH83+'Daily-Prod.'!KY83+'Daily-Prod.'!KP83+'Daily-Prod.'!KG83+'Daily-Prod.'!JX83+'Daily-Prod.'!JO83+'Daily-Prod.'!TZ83+'Daily-Prod.'!TQ83+'Daily-Prod.'!TH83+'Daily-Prod.'!SY83+'Daily-Prod.'!SP83+'Daily-Prod.'!SG83+'Daily-Prod.'!RX83+'Daily-Prod.'!RO83+'Daily-Prod.'!RF83+'Daily-Prod.'!QW83+'Daily-Prod.'!QN83+'Daily-Prod.'!QE83+'Daily-Prod.'!PV83+'Daily-Prod.'!PM83+'Daily-Prod.'!PD83+'Daily-Prod.'!OU83+'Daily-Prod.'!OL83+'Daily-Prod.'!OC83+'Daily-Prod.'!NT83+'Daily-Prod.'!NK83+'Daily-Prod.'!NB83+'Daily-Prod.'!MS83+'Daily-Prod.'!MJ83+'Daily-Prod.'!MA83+'Daily-Prod.'!LR83+'Daily-Prod.'!LI83+'Daily-Prod.'!KZ83+'Daily-Prod.'!KQ83+'Daily-Prod.'!KH83+'Daily-Prod.'!JY83+'Daily-Prod.'!JP83)/O83,"")</f>
        <v>0.23275862068965517</v>
      </c>
      <c r="O83" s="496">
        <f>IFERROR(('Daily-Prod.'!UA83+'Daily-Prod.'!TR83+'Daily-Prod.'!TI83+'Daily-Prod.'!SZ83+'Daily-Prod.'!SQ83+'Daily-Prod.'!SH83+'Daily-Prod.'!RY83+'Daily-Prod.'!RP83+'Daily-Prod.'!RG83+'Daily-Prod.'!QX83+'Daily-Prod.'!QO83+'Daily-Prod.'!QF83+'Daily-Prod.'!PW83+'Daily-Prod.'!PN83+'Daily-Prod.'!PE83+'Daily-Prod.'!OV83+'Daily-Prod.'!OM83+'Daily-Prod.'!OD83+'Daily-Prod.'!NU83+'Daily-Prod.'!NL83+'Daily-Prod.'!NC83+'Daily-Prod.'!MT83+'Daily-Prod.'!MK83+'Daily-Prod.'!MB83+'Daily-Prod.'!LS83+'Daily-Prod.'!LJ83+'Daily-Prod.'!LA83+'Daily-Prod.'!KR83+'Daily-Prod.'!KI83+'Daily-Prod.'!JZ83+'Daily-Prod.'!JQ83),"")</f>
        <v>116</v>
      </c>
      <c r="P83" s="383"/>
      <c r="Q83" s="384">
        <f>IFERROR(('Daily-Prod.'!UC83+'Daily-Prod.'!TT83+'Daily-Prod.'!TK83+'Daily-Prod.'!TB83+'Daily-Prod.'!SS83+'Daily-Prod.'!SJ83+'Daily-Prod.'!SA83+'Daily-Prod.'!RR83+'Daily-Prod.'!RI83+'Daily-Prod.'!QZ83+'Daily-Prod.'!QQ83+'Daily-Prod.'!QH83+'Daily-Prod.'!PY83+'Daily-Prod.'!PP83+'Daily-Prod.'!PG83+'Daily-Prod.'!OX83+'Daily-Prod.'!OO83+'Daily-Prod.'!OF83+'Daily-Prod.'!NW83+'Daily-Prod.'!NN83+'Daily-Prod.'!NE83+'Daily-Prod.'!MV83+'Daily-Prod.'!MM83+'Daily-Prod.'!MD83+'Daily-Prod.'!LU83+'Daily-Prod.'!LL83+'Daily-Prod.'!LC83+'Daily-Prod.'!KT83+'Daily-Prod.'!KK83+'Daily-Prod.'!KB83+'Daily-Prod.'!JS83),"")</f>
        <v>28</v>
      </c>
      <c r="R83" s="495" t="str">
        <f t="shared" si="43"/>
        <v/>
      </c>
      <c r="S83" s="378">
        <f>IFERROR(AVERAGE('Daily-Prod.'!TR83,'Daily-Prod.'!UA83,'Daily-Prod.'!TI83,'Daily-Prod.'!SZ83,'Daily-Prod.'!SQ83,'Daily-Prod.'!SH83,'Daily-Prod.'!RY83,'Daily-Prod.'!RP83,'Daily-Prod.'!RG83,'Daily-Prod.'!QX83,'Daily-Prod.'!QO83,'Daily-Prod.'!QF83,'Daily-Prod.'!PW83,'Daily-Prod.'!PN83,'Daily-Prod.'!PE83,'Daily-Prod.'!OV83,'Daily-Prod.'!OM83,'Daily-Prod.'!OD83,'Daily-Prod.'!NU83,'Daily-Prod.'!NL83,'Daily-Prod.'!NC83,'Daily-Prod.'!MT83,'Daily-Prod.'!MK83,'Daily-Prod.'!MB83,'Daily-Prod.'!LS83,'Daily-Prod.'!LJ83,'Daily-Prod.'!LA83,'Daily-Prod.'!KR83,'Daily-Prod.'!KI83,'Daily-Prod.'!JZ83),"")</f>
        <v>6.1052631578947372</v>
      </c>
      <c r="T83" s="379" t="str">
        <f>IFERROR(AVERAGE('Daily-Prod.'!TS83,'Daily-Prod.'!UB83,'Daily-Prod.'!TJ83,'Daily-Prod.'!TA83,'Daily-Prod.'!SR83,'Daily-Prod.'!SI83,'Daily-Prod.'!RZ83,'Daily-Prod.'!RQ83,'Daily-Prod.'!RH83,'Daily-Prod.'!QY83,'Daily-Prod.'!QP83,'Daily-Prod.'!QG83,'Daily-Prod.'!PX83,'Daily-Prod.'!PO83,'Daily-Prod.'!PF83,'Daily-Prod.'!OW83,'Daily-Prod.'!ON83,'Daily-Prod.'!OE83,'Daily-Prod.'!NV83,'Daily-Prod.'!NM83,'Daily-Prod.'!ND83,'Daily-Prod.'!MU83,'Daily-Prod.'!ML83,'Daily-Prod.'!MC83,'Daily-Prod.'!LT83,'Daily-Prod.'!LK83,'Daily-Prod.'!LB83,'Daily-Prod.'!KS83,'Daily-Prod.'!KJ83,'Daily-Prod.'!KA83),"")</f>
        <v/>
      </c>
      <c r="U83" s="380">
        <f>IFERROR(AVERAGE('Daily-Prod.'!TT83,'Daily-Prod.'!UC83,'Daily-Prod.'!TK83,'Daily-Prod.'!TB83,'Daily-Prod.'!SS83,'Daily-Prod.'!SJ83,'Daily-Prod.'!SA83,'Daily-Prod.'!RR83,'Daily-Prod.'!RI83,'Daily-Prod.'!QZ83,'Daily-Prod.'!QQ83,'Daily-Prod.'!QH83,'Daily-Prod.'!PY83,'Daily-Prod.'!PP83,'Daily-Prod.'!PG83,'Daily-Prod.'!OX83,'Daily-Prod.'!OO83,'Daily-Prod.'!OF83,'Daily-Prod.'!NW83,'Daily-Prod.'!NN83,'Daily-Prod.'!NE83,'Daily-Prod.'!MV83,'Daily-Prod.'!MM83,'Daily-Prod.'!MD83,'Daily-Prod.'!LU83,'Daily-Prod.'!LL83,'Daily-Prod.'!LC83,'Daily-Prod.'!KT83,'Daily-Prod.'!KK83,'Daily-Prod.'!KB83),"")</f>
        <v>1.6470588235294117</v>
      </c>
      <c r="V83" s="66">
        <f>IFERROR(('Daily-Prod.'!ADN83+'Daily-Prod.'!ADE83+'Daily-Prod.'!ACV83+'Daily-Prod.'!ACM83+'Daily-Prod.'!ACD83+'Daily-Prod.'!ABU83+'Daily-Prod.'!ABL83+'Daily-Prod.'!ABC83+'Daily-Prod.'!AAT83+'Daily-Prod.'!AAK83+'Daily-Prod.'!AAB83+'Daily-Prod.'!ZS83+'Daily-Prod.'!ZJ83+'Daily-Prod.'!ZA83+'Daily-Prod.'!YR83+'Daily-Prod.'!YI83+'Daily-Prod.'!XZ83+'Daily-Prod.'!XQ83+'Daily-Prod.'!XH83+'Daily-Prod.'!WY83+'Daily-Prod.'!WP83+'Daily-Prod.'!WG83+'Daily-Prod.'!VX83+'Daily-Prod.'!VO83+'Daily-Prod.'!VF83+'Daily-Prod.'!UW83+'Daily-Prod.'!UN83+'Daily-Prod.'!UE83)/Y83,"")</f>
        <v>0.3482142857142857</v>
      </c>
      <c r="W83" s="475">
        <f>IFERROR(('Daily-Prod.'!ADO83+'Daily-Prod.'!ADF83+'Daily-Prod.'!ACW83+'Daily-Prod.'!ACN83+'Daily-Prod.'!ACE83+'Daily-Prod.'!ABV83+'Daily-Prod.'!ABM83+'Daily-Prod.'!ABD83+'Daily-Prod.'!AAU83+'Daily-Prod.'!AAL83+'Daily-Prod.'!AAC83+'Daily-Prod.'!ZT83+'Daily-Prod.'!ZK83+'Daily-Prod.'!ZB83+'Daily-Prod.'!YS83+'Daily-Prod.'!YJ83+'Daily-Prod.'!YA83+'Daily-Prod.'!XR83+'Daily-Prod.'!XI83+'Daily-Prod.'!WZ83+'Daily-Prod.'!WQ83+'Daily-Prod.'!WH83+'Daily-Prod.'!VY83+'Daily-Prod.'!VP83+'Daily-Prod.'!VG83+'Daily-Prod.'!UX83+'Daily-Prod.'!UO83+'Daily-Prod.'!UF83)/Y83,"")</f>
        <v>0.45535714285714285</v>
      </c>
      <c r="X83" s="475">
        <f>IFERROR(('Daily-Prod.'!ADR83+'Daily-Prod.'!ADI83+'Daily-Prod.'!ACZ83+'Daily-Prod.'!ACQ83+'Daily-Prod.'!ACH83+'Daily-Prod.'!ABY83+'Daily-Prod.'!ABP83+'Daily-Prod.'!ABG83+'Daily-Prod.'!AAX83+'Daily-Prod.'!AAO83+'Daily-Prod.'!AAF83+'Daily-Prod.'!ZW83+'Daily-Prod.'!ZN83+'Daily-Prod.'!ZE83+'Daily-Prod.'!YV83+'Daily-Prod.'!YM83+'Daily-Prod.'!YD83+'Daily-Prod.'!XU83+'Daily-Prod.'!XL83+'Daily-Prod.'!XC83+'Daily-Prod.'!WT83+'Daily-Prod.'!WK83+'Daily-Prod.'!WB83+'Daily-Prod.'!VS83+'Daily-Prod.'!VJ83+'Daily-Prod.'!VA83+'Daily-Prod.'!UR83+'Daily-Prod.'!UI83+'Daily-Prod.'!ADQ83+'Daily-Prod.'!ADH83+'Daily-Prod.'!ACY83+'Daily-Prod.'!ACP83+'Daily-Prod.'!ACG83+'Daily-Prod.'!ABX83+'Daily-Prod.'!ABO83+'Daily-Prod.'!ABF83+'Daily-Prod.'!AAW83+'Daily-Prod.'!AAN83+'Daily-Prod.'!AAE83+'Daily-Prod.'!ZV83+'Daily-Prod.'!ZM83+'Daily-Prod.'!ZD83+'Daily-Prod.'!YU83+'Daily-Prod.'!YL83+'Daily-Prod.'!YC83+'Daily-Prod.'!XT83+'Daily-Prod.'!XK83+'Daily-Prod.'!XB83+'Daily-Prod.'!WS83+'Daily-Prod.'!WJ83+'Daily-Prod.'!WA83+'Daily-Prod.'!VR83+'Daily-Prod.'!VI83+'Daily-Prod.'!UZ83+'Daily-Prod.'!UQ83+'Daily-Prod.'!UH83)/Y83,"")</f>
        <v>0.19642857142857142</v>
      </c>
      <c r="Y83" s="496">
        <f>IFERROR(('Daily-Prod.'!ADS83+'Daily-Prod.'!ADJ83+'Daily-Prod.'!ADA83+'Daily-Prod.'!ACR83+'Daily-Prod.'!ACI83+'Daily-Prod.'!ABZ83+'Daily-Prod.'!ABQ83+'Daily-Prod.'!ABH83+'Daily-Prod.'!AAY83+'Daily-Prod.'!AAP83+'Daily-Prod.'!AAG83+'Daily-Prod.'!ZX83+'Daily-Prod.'!ZO83+'Daily-Prod.'!ZF83+'Daily-Prod.'!YW83+'Daily-Prod.'!YN83+'Daily-Prod.'!YE83+'Daily-Prod.'!XV83+'Daily-Prod.'!XM83+'Daily-Prod.'!XD83+'Daily-Prod.'!WU83+'Daily-Prod.'!WL83+'Daily-Prod.'!WC83+'Daily-Prod.'!VT83+'Daily-Prod.'!VK83+'Daily-Prod.'!VB83+'Daily-Prod.'!US83+'Daily-Prod.'!UJ83),"")</f>
        <v>112</v>
      </c>
      <c r="Z83" s="383"/>
      <c r="AA83" s="384">
        <f>IFERROR(('Daily-Prod.'!ADU83+'Daily-Prod.'!ADL83+'Daily-Prod.'!ADC83+'Daily-Prod.'!ACT83+'Daily-Prod.'!ACK83+'Daily-Prod.'!ACB83+'Daily-Prod.'!ABS83+'Daily-Prod.'!ABJ83+'Daily-Prod.'!ABA83+'Daily-Prod.'!AAR83+'Daily-Prod.'!AAI83+'Daily-Prod.'!ZZ83+'Daily-Prod.'!ZQ83+'Daily-Prod.'!ZH83+'Daily-Prod.'!YY83+'Daily-Prod.'!YP83+'Daily-Prod.'!YG83+'Daily-Prod.'!XX83+'Daily-Prod.'!XO83+'Daily-Prod.'!XF83+'Daily-Prod.'!WW83+'Daily-Prod.'!WN83+'Daily-Prod.'!WE83+'Daily-Prod.'!VV83+'Daily-Prod.'!VM83+'Daily-Prod.'!VD83+'Daily-Prod.'!UU83+'Daily-Prod.'!UL83),"")</f>
        <v>26</v>
      </c>
      <c r="AB83" s="495" t="str">
        <f t="shared" si="44"/>
        <v/>
      </c>
      <c r="AC83" s="378">
        <f>IFERROR(AVERAGE('Daily-Prod.'!ADS83,'Daily-Prod.'!ADJ83,'Daily-Prod.'!ADA83,'Daily-Prod.'!ACR83,'Daily-Prod.'!ACI83,'Daily-Prod.'!ABZ83,'Daily-Prod.'!ABQ83,'Daily-Prod.'!ABH83,'Daily-Prod.'!AAY83,'Daily-Prod.'!AAP83,'Daily-Prod.'!AAG83,'Daily-Prod.'!ZX83,'Daily-Prod.'!ZO83,'Daily-Prod.'!ZF83,'Daily-Prod.'!YW83,'Daily-Prod.'!YN83,'Daily-Prod.'!YE83,'Daily-Prod.'!XV83,'Daily-Prod.'!XM83,'Daily-Prod.'!XD83,'Daily-Prod.'!WU83,'Daily-Prod.'!WL83,'Daily-Prod.'!WC83,'Daily-Prod.'!VT83,'Daily-Prod.'!VK83,'Daily-Prod.'!VB83,'Daily-Prod.'!US83,'Daily-Prod.'!UJ83),"")</f>
        <v>5.8947368421052628</v>
      </c>
      <c r="AD83" s="379" t="str">
        <f>IFERROR(AVERAGE('Daily-Prod.'!ADT83,'Daily-Prod.'!ADK83,'Daily-Prod.'!ADB83,'Daily-Prod.'!ACS83,'Daily-Prod.'!ACJ83,'Daily-Prod.'!ACA83,'Daily-Prod.'!ABR83,'Daily-Prod.'!ABI83,'Daily-Prod.'!AAZ83,'Daily-Prod.'!AAQ83,'Daily-Prod.'!AAH83,'Daily-Prod.'!ZY83,'Daily-Prod.'!ZP83,'Daily-Prod.'!ZG83,'Daily-Prod.'!YX83,'Daily-Prod.'!YO83,'Daily-Prod.'!YF83,'Daily-Prod.'!XW83,'Daily-Prod.'!XN83,'Daily-Prod.'!XE83,'Daily-Prod.'!WV83,'Daily-Prod.'!WM83,'Daily-Prod.'!WD83,'Daily-Prod.'!VU83,'Daily-Prod.'!VL83,'Daily-Prod.'!VC83,'Daily-Prod.'!UT83,'Daily-Prod.'!UK83),"")</f>
        <v/>
      </c>
      <c r="AE83" s="380">
        <f>IFERROR(AVERAGE('Daily-Prod.'!ADU83,'Daily-Prod.'!ADL83,'Daily-Prod.'!ADC83,'Daily-Prod.'!ACT83,'Daily-Prod.'!ACK83,'Daily-Prod.'!ACB83,'Daily-Prod.'!ABS83,'Daily-Prod.'!ABJ83,'Daily-Prod.'!ABA83,'Daily-Prod.'!AAR83,'Daily-Prod.'!AAI83,'Daily-Prod.'!ZZ83,'Daily-Prod.'!ZQ83,'Daily-Prod.'!ZH83,'Daily-Prod.'!YY83,'Daily-Prod.'!YP83,'Daily-Prod.'!YG83,'Daily-Prod.'!XX83,'Daily-Prod.'!XO83,'Daily-Prod.'!XF83,'Daily-Prod.'!WW83,'Daily-Prod.'!WN83,'Daily-Prod.'!WE83,'Daily-Prod.'!VV83,'Daily-Prod.'!VM83,'Daily-Prod.'!VD83,'Daily-Prod.'!UU83,'Daily-Prod.'!UL83),"")</f>
        <v>1.4444444444444444</v>
      </c>
      <c r="AF83" s="66">
        <f>IFERROR(('Daily-Prod.'!AOG83+'Daily-Prod.'!ANX83+'Daily-Prod.'!ANO83+'Daily-Prod.'!ANF83+'Daily-Prod.'!AMW83+'Daily-Prod.'!AMN83+'Daily-Prod.'!AME83+'Daily-Prod.'!ALV83+'Daily-Prod.'!ALM83+'Daily-Prod.'!ALD83+'Daily-Prod.'!AKU83+'Daily-Prod.'!AKL83+'Daily-Prod.'!AKC83+'Daily-Prod.'!AJT83+'Daily-Prod.'!AJK83+'Daily-Prod.'!AJB83+'Daily-Prod.'!AIS83+'Daily-Prod.'!AIJ83+'Daily-Prod.'!AIA83+'Daily-Prod.'!AHR83+'Daily-Prod.'!AHI83+'Daily-Prod.'!AGZ83+'Daily-Prod.'!AGQ83+'Daily-Prod.'!AGH83+'Daily-Prod.'!AFY83+'Daily-Prod.'!AFP83+'Daily-Prod.'!AFG83+'Daily-Prod.'!AEX83+'Daily-Prod.'!AEO83+'Daily-Prod.'!AEF83+'Daily-Prod.'!ADW83)/AI83,"")</f>
        <v>0.4258064516129032</v>
      </c>
      <c r="AG83" s="475">
        <f>IFERROR(('Daily-Prod.'!AOH83+'Daily-Prod.'!ANY83+'Daily-Prod.'!ANP83+'Daily-Prod.'!ANG83+'Daily-Prod.'!AMX83+'Daily-Prod.'!AMO83+'Daily-Prod.'!AMF83+'Daily-Prod.'!ALW83+'Daily-Prod.'!ALN83+'Daily-Prod.'!ALE83+'Daily-Prod.'!AKV83+'Daily-Prod.'!AKM83+'Daily-Prod.'!AKD83+'Daily-Prod.'!AJU83+'Daily-Prod.'!AJL83+'Daily-Prod.'!AJC83+'Daily-Prod.'!AIT83+'Daily-Prod.'!AIK83+'Daily-Prod.'!AIB83+'Daily-Prod.'!AHS83+'Daily-Prod.'!AHJ83+'Daily-Prod.'!AHA83+'Daily-Prod.'!AGR83+'Daily-Prod.'!AGI83+'Daily-Prod.'!AFZ83+'Daily-Prod.'!AFQ83+'Daily-Prod.'!AFH83+'Daily-Prod.'!AEY83+'Daily-Prod.'!AEP83+'Daily-Prod.'!AEG83+'Daily-Prod.'!ADX83)/AI83,"")</f>
        <v>0.38064516129032255</v>
      </c>
      <c r="AH83" s="475">
        <f>IFERROR(('Daily-Prod.'!AOK83+'Daily-Prod.'!AOB83+'Daily-Prod.'!ANS83+'Daily-Prod.'!ANJ83+'Daily-Prod.'!ANA83+'Daily-Prod.'!AMR83+'Daily-Prod.'!AMI83+'Daily-Prod.'!ALZ83+'Daily-Prod.'!ALQ83+'Daily-Prod.'!ALH83+'Daily-Prod.'!AKY83+'Daily-Prod.'!AKP83+'Daily-Prod.'!AKG83+'Daily-Prod.'!AJX83+'Daily-Prod.'!AJO83+'Daily-Prod.'!AJF83+'Daily-Prod.'!AIW83+'Daily-Prod.'!AIN83+'Daily-Prod.'!AIE83+'Daily-Prod.'!AHV83+'Daily-Prod.'!AHM83+'Daily-Prod.'!AHD83+'Daily-Prod.'!AGU83+'Daily-Prod.'!AGL83+'Daily-Prod.'!AGC83+'Daily-Prod.'!AFT83+'Daily-Prod.'!AFK83+'Daily-Prod.'!AFB83+'Daily-Prod.'!AES83+'Daily-Prod.'!AEJ83+'Daily-Prod.'!AEA83+'Daily-Prod.'!AOJ83+'Daily-Prod.'!AOA83+'Daily-Prod.'!ANR83+'Daily-Prod.'!ANI83+'Daily-Prod.'!AMZ83+'Daily-Prod.'!AMQ83+'Daily-Prod.'!AMH83+'Daily-Prod.'!ALY83+'Daily-Prod.'!ALP83+'Daily-Prod.'!ALG83+'Daily-Prod.'!AKX83+'Daily-Prod.'!AKO83+'Daily-Prod.'!AKF83+'Daily-Prod.'!AJW83+'Daily-Prod.'!AJN83+'Daily-Prod.'!AJE83+'Daily-Prod.'!AIV83+'Daily-Prod.'!AIM83+'Daily-Prod.'!AID83+'Daily-Prod.'!AHU83+'Daily-Prod.'!AHL83+'Daily-Prod.'!AHC83+'Daily-Prod.'!AGT83+'Daily-Prod.'!AGK83+'Daily-Prod.'!AGB83+'Daily-Prod.'!AFS83+'Daily-Prod.'!AFJ83+'Daily-Prod.'!AFA83+'Daily-Prod.'!AER83+'Daily-Prod.'!AEI83+'Daily-Prod.'!ADZ83)/AI83,"")</f>
        <v>0.19354838709677419</v>
      </c>
      <c r="AI83" s="496">
        <f>IFERROR(('Daily-Prod.'!AOL83+'Daily-Prod.'!AOC83+'Daily-Prod.'!ANT83+'Daily-Prod.'!ANK83+'Daily-Prod.'!ANB83+'Daily-Prod.'!AMS83+'Daily-Prod.'!AMJ83+'Daily-Prod.'!AMA83+'Daily-Prod.'!ALR83+'Daily-Prod.'!ALI83+'Daily-Prod.'!AKZ83+'Daily-Prod.'!AKQ83+'Daily-Prod.'!AKH83+'Daily-Prod.'!AJY83+'Daily-Prod.'!AJP83+'Daily-Prod.'!AJG83+'Daily-Prod.'!AIX83+'Daily-Prod.'!AIO83+'Daily-Prod.'!AIF83+'Daily-Prod.'!AHW83+'Daily-Prod.'!AHN83+'Daily-Prod.'!AHE83+'Daily-Prod.'!AGV83+'Daily-Prod.'!AGM83+'Daily-Prod.'!AGD83+'Daily-Prod.'!AFU83+'Daily-Prod.'!AFL83+'Daily-Prod.'!AFC83+'Daily-Prod.'!AET83+'Daily-Prod.'!AEK83+'Daily-Prod.'!AEB83),"")</f>
        <v>155</v>
      </c>
      <c r="AJ83" s="383"/>
      <c r="AK83" s="384">
        <f>IFERROR(('Daily-Prod.'!AON83+'Daily-Prod.'!AOE83+'Daily-Prod.'!ANV83+'Daily-Prod.'!ANM83+'Daily-Prod.'!AND83+'Daily-Prod.'!AMU83+'Daily-Prod.'!AML83+'Daily-Prod.'!AMC83+'Daily-Prod.'!ALT83+'Daily-Prod.'!ALK83+'Daily-Prod.'!ALB83+'Daily-Prod.'!AKS83+'Daily-Prod.'!AKJ83+'Daily-Prod.'!AKA83+'Daily-Prod.'!AJR83+'Daily-Prod.'!AJI83+'Daily-Prod.'!AIZ83+'Daily-Prod.'!AIQ83+'Daily-Prod.'!AIH83+'Daily-Prod.'!AHY83+'Daily-Prod.'!AHP83+'Daily-Prod.'!AHG83+'Daily-Prod.'!AGX83+'Daily-Prod.'!AGO83+'Daily-Prod.'!AGF83+'Daily-Prod.'!AFW83+'Daily-Prod.'!AFN83+'Daily-Prod.'!AFE83+'Daily-Prod.'!AEV83+'Daily-Prod.'!AEM83+'Daily-Prod.'!AED83),"")</f>
        <v>18</v>
      </c>
      <c r="AL83" s="495" t="str">
        <f t="shared" si="42"/>
        <v/>
      </c>
      <c r="AM83" s="378">
        <f>IFERROR(AVERAGE('Daily-Prod.'!AOL83,'Daily-Prod.'!AOC83,'Daily-Prod.'!ANT83,'Daily-Prod.'!ANK83,'Daily-Prod.'!ANB83,'Daily-Prod.'!AMS83,'Daily-Prod.'!AMJ83,'Daily-Prod.'!AMA83,'Daily-Prod.'!ALR83,'Daily-Prod.'!ALI83,'Daily-Prod.'!AKZ83,'Daily-Prod.'!AKQ83,'Daily-Prod.'!AKH83,'Daily-Prod.'!AJY83,'Daily-Prod.'!AJP83,'Daily-Prod.'!AJG83,'Daily-Prod.'!AIX83,'Daily-Prod.'!AIO83,'Daily-Prod.'!AIF83,'Daily-Prod.'!AHW83,'Daily-Prod.'!AHN83,'Daily-Prod.'!AHE83,'Daily-Prod.'!AGV83,'Daily-Prod.'!AGM83,'Daily-Prod.'!AGD83,'Daily-Prod.'!AFU83,'Daily-Prod.'!AFL83,'Daily-Prod.'!AFC83,'Daily-Prod.'!AET83,'Daily-Prod.'!AEK83,'Daily-Prod.'!AEB83),"")</f>
        <v>7.3809523809523814</v>
      </c>
      <c r="AN83" s="379" t="str">
        <f>IFERROR(AVERAGE('Daily-Prod.'!AOM83,'Daily-Prod.'!AOD83,'Daily-Prod.'!ANU83,'Daily-Prod.'!ANL83,'Daily-Prod.'!ANC83,'Daily-Prod.'!AMT83,'Daily-Prod.'!AMK83,'Daily-Prod.'!AMB83,'Daily-Prod.'!ALS83,'Daily-Prod.'!ALJ83,'Daily-Prod.'!ALA83,'Daily-Prod.'!AKR83,'Daily-Prod.'!AKI83,'Daily-Prod.'!AJZ83,'Daily-Prod.'!AJQ83,'Daily-Prod.'!AJH83,'Daily-Prod.'!AIY83,'Daily-Prod.'!AIP83,'Daily-Prod.'!AIG83,'Daily-Prod.'!AHX83,'Daily-Prod.'!AHO83,'Daily-Prod.'!AHF83,'Daily-Prod.'!AGW83,'Daily-Prod.'!AGN83,'Daily-Prod.'!AGE83,'Daily-Prod.'!AFV83,'Daily-Prod.'!AFM83,'Daily-Prod.'!AFD83,'Daily-Prod.'!AEU83,'Daily-Prod.'!AEL83,'Daily-Prod.'!AEC83),"")</f>
        <v/>
      </c>
      <c r="AO83" s="380">
        <f>IFERROR(AVERAGE('Daily-Prod.'!AON83,'Daily-Prod.'!AOE83,'Daily-Prod.'!ANV83,'Daily-Prod.'!ANM83,'Daily-Prod.'!AND83,'Daily-Prod.'!AMU83,'Daily-Prod.'!AML83,'Daily-Prod.'!AMC83,'Daily-Prod.'!ALT83,'Daily-Prod.'!ALK83,'Daily-Prod.'!ALB83,'Daily-Prod.'!AKS83,'Daily-Prod.'!AKJ83,'Daily-Prod.'!AKA83,'Daily-Prod.'!AJR83,'Daily-Prod.'!AJI83,'Daily-Prod.'!AIZ83,'Daily-Prod.'!AIQ83,'Daily-Prod.'!AIH83,'Daily-Prod.'!AHY83,'Daily-Prod.'!AHP83,'Daily-Prod.'!AHG83,'Daily-Prod.'!AGX83,'Daily-Prod.'!AGO83,'Daily-Prod.'!AGF83,'Daily-Prod.'!AFW83,'Daily-Prod.'!AFN83,'Daily-Prod.'!AFE83,'Daily-Prod.'!AEV83,'Daily-Prod.'!AEM83,'Daily-Prod.'!AED83),"")</f>
        <v>0.94736842105263153</v>
      </c>
    </row>
    <row r="84" spans="1:281" s="1" customFormat="1">
      <c r="A84" s="506" t="s">
        <v>146</v>
      </c>
      <c r="B84" s="501">
        <f>IFERROR(('Daily-Prod.'!JC84+'Daily-Prod.'!IT84+'Daily-Prod.'!IK84+'Daily-Prod.'!IB84+'Daily-Prod.'!HS84+'Daily-Prod.'!HJ84+'Daily-Prod.'!HA84+'Daily-Prod.'!GR84+'Daily-Prod.'!GI84+'Daily-Prod.'!FZ84+'Daily-Prod.'!FQ84+'Daily-Prod.'!FH84+'Daily-Prod.'!EY84+'Daily-Prod.'!EP84+'Daily-Prod.'!EG84+'Daily-Prod.'!DX84+'Daily-Prod.'!DO84+'Daily-Prod.'!DF84+'Daily-Prod.'!CW84+'Daily-Prod.'!CN84+'Daily-Prod.'!CE84+'Daily-Prod.'!BV84+'Daily-Prod.'!BM84+'Daily-Prod.'!BD84+'Daily-Prod.'!AU84+'Daily-Prod.'!AL84+'Daily-Prod.'!AC84+'Daily-Prod.'!T84+'Daily-Prod.'!K84+'Daily-Prod.'!B84)/E84,"")</f>
        <v>0.47892720306513409</v>
      </c>
      <c r="C84" s="500">
        <f>IFERROR(('Daily-Prod.'!JD84+'Daily-Prod.'!IU84+'Daily-Prod.'!IL84+'Daily-Prod.'!IC84+'Daily-Prod.'!HT84+'Daily-Prod.'!HK84+'Daily-Prod.'!HB84+'Daily-Prod.'!GS84+'Daily-Prod.'!GJ84+'Daily-Prod.'!GA84+'Daily-Prod.'!FR84+'Daily-Prod.'!FI84+'Daily-Prod.'!EZ84+'Daily-Prod.'!EQ84+'Daily-Prod.'!EH84+'Daily-Prod.'!DY84+'Daily-Prod.'!DP84+'Daily-Prod.'!DG84+'Daily-Prod.'!CX84+'Daily-Prod.'!CO84+'Daily-Prod.'!CF84+'Daily-Prod.'!BW84+'Daily-Prod.'!BN84+'Daily-Prod.'!BE84+'Daily-Prod.'!AV84+'Daily-Prod.'!AM84+'Daily-Prod.'!AD84+'Daily-Prod.'!U84+'Daily-Prod.'!L84+'Daily-Prod.'!C84)/E84,"")</f>
        <v>0.28352490421455939</v>
      </c>
      <c r="D84" s="499">
        <f>IFERROR(('Daily-Prod.'!JF84+'Daily-Prod.'!IW84+'Daily-Prod.'!IN84+'Daily-Prod.'!IE84+'Daily-Prod.'!HV84+'Daily-Prod.'!HM84+'Daily-Prod.'!HD84+'Daily-Prod.'!GU84+'Daily-Prod.'!GL84+'Daily-Prod.'!GC84+'Daily-Prod.'!FT84+'Daily-Prod.'!FK84+'Daily-Prod.'!FB84+'Daily-Prod.'!ES84+'Daily-Prod.'!EJ84+'Daily-Prod.'!EA84+'Daily-Prod.'!DR84+'Daily-Prod.'!DI84+'Daily-Prod.'!CZ84+'Daily-Prod.'!CQ84+'Daily-Prod.'!CH84+'Daily-Prod.'!BY84+'Daily-Prod.'!BP84+'Daily-Prod.'!BG84+'Daily-Prod.'!AX84+'Daily-Prod.'!AO84+'Daily-Prod.'!AF84+'Daily-Prod.'!W84+'Daily-Prod.'!N84+'Daily-Prod.'!E84+'Daily-Prod.'!JG84+'Daily-Prod.'!IX84+'Daily-Prod.'!IO84+'Daily-Prod.'!IF84+'Daily-Prod.'!HW84+'Daily-Prod.'!HN84+'Daily-Prod.'!HE84+'Daily-Prod.'!GV84+'Daily-Prod.'!GM84+'Daily-Prod.'!GD84+'Daily-Prod.'!FU84+'Daily-Prod.'!FL84+'Daily-Prod.'!FC84+'Daily-Prod.'!ET84+'Daily-Prod.'!EK84+'Daily-Prod.'!EB84+'Daily-Prod.'!DS84+'Daily-Prod.'!DJ84+'Daily-Prod.'!DA84+'Daily-Prod.'!CR84+'Daily-Prod.'!CI84+'Daily-Prod.'!BZ84+'Daily-Prod.'!BQ84+'Daily-Prod.'!BH84+'Daily-Prod.'!AY84+'Daily-Prod.'!AP84+'Daily-Prod.'!AG84+'Daily-Prod.'!X84+'Daily-Prod.'!O84+'Daily-Prod.'!F84)/E84,"")</f>
        <v>0.23754789272030652</v>
      </c>
      <c r="E84" s="391">
        <f>SUM(E78:E83)</f>
        <v>522</v>
      </c>
      <c r="F84" s="386"/>
      <c r="G84" s="385">
        <f>SUM(G78:G83)</f>
        <v>79</v>
      </c>
      <c r="H84" s="483"/>
      <c r="I84" s="484">
        <f>AVERAGE(I78:I83)</f>
        <v>4.4315390749601278</v>
      </c>
      <c r="J84" s="381"/>
      <c r="K84" s="382">
        <f>AVERAGE(K78:K83)</f>
        <v>1.0602036852036851</v>
      </c>
      <c r="L84" s="501">
        <f>IFERROR(('Daily-Prod.'!TV84+'Daily-Prod.'!TM84+'Daily-Prod.'!TD84+'Daily-Prod.'!SU84+'Daily-Prod.'!SL84+'Daily-Prod.'!SC84+'Daily-Prod.'!RT84+'Daily-Prod.'!RK84+'Daily-Prod.'!RB84+'Daily-Prod.'!QS84+'Daily-Prod.'!QJ84+'Daily-Prod.'!QA84+'Daily-Prod.'!PR84+'Daily-Prod.'!PI84+'Daily-Prod.'!OZ84+'Daily-Prod.'!OQ84+'Daily-Prod.'!OH84+'Daily-Prod.'!NY84+'Daily-Prod.'!NP84+'Daily-Prod.'!NG84+'Daily-Prod.'!MX84+'Daily-Prod.'!MO84+'Daily-Prod.'!MF84+'Daily-Prod.'!LW84+'Daily-Prod.'!LN84+'Daily-Prod.'!LE84+'Daily-Prod.'!KV84+'Daily-Prod.'!KM84+'Daily-Prod.'!KD84+'Daily-Prod.'!JU84+'Daily-Prod.'!JL84)/O84,"")</f>
        <v>0.45884413309982486</v>
      </c>
      <c r="M84" s="500">
        <f>IFERROR(('Daily-Prod.'!TW84+'Daily-Prod.'!TN84+'Daily-Prod.'!TE84+'Daily-Prod.'!SV84+'Daily-Prod.'!SM84+'Daily-Prod.'!SD84+'Daily-Prod.'!RU84+'Daily-Prod.'!RL84+'Daily-Prod.'!RC84+'Daily-Prod.'!QT84+'Daily-Prod.'!QK84+'Daily-Prod.'!QB84+'Daily-Prod.'!PS84+'Daily-Prod.'!PJ84+'Daily-Prod.'!PA84+'Daily-Prod.'!OR84+'Daily-Prod.'!OI84+'Daily-Prod.'!NZ84+'Daily-Prod.'!NQ84+'Daily-Prod.'!NH84+'Daily-Prod.'!MY84+'Daily-Prod.'!MP84+'Daily-Prod.'!MG84+'Daily-Prod.'!LX84+'Daily-Prod.'!LO84+'Daily-Prod.'!LF84+'Daily-Prod.'!KW84+'Daily-Prod.'!KN84+'Daily-Prod.'!KE84+'Daily-Prod.'!JV84+'Daily-Prod.'!JM84)/O84,"")</f>
        <v>0.36427320490367776</v>
      </c>
      <c r="N84" s="499">
        <f>IFERROR(('Daily-Prod.'!TY84+'Daily-Prod.'!TP84+'Daily-Prod.'!TG84+'Daily-Prod.'!SX84+'Daily-Prod.'!SO84+'Daily-Prod.'!SF84+'Daily-Prod.'!RW84+'Daily-Prod.'!RN84+'Daily-Prod.'!RE84+'Daily-Prod.'!QV84+'Daily-Prod.'!QM84+'Daily-Prod.'!QD84+'Daily-Prod.'!PU84+'Daily-Prod.'!PL84+'Daily-Prod.'!PC84+'Daily-Prod.'!OT84+'Daily-Prod.'!OK84+'Daily-Prod.'!OB84+'Daily-Prod.'!NS84+'Daily-Prod.'!NJ84+'Daily-Prod.'!NA84+'Daily-Prod.'!MR84+'Daily-Prod.'!MI84+'Daily-Prod.'!LZ84+'Daily-Prod.'!LQ84+'Daily-Prod.'!LH84+'Daily-Prod.'!KY84+'Daily-Prod.'!KP84+'Daily-Prod.'!KG84+'Daily-Prod.'!JX84+'Daily-Prod.'!JO84+'Daily-Prod.'!TZ84+'Daily-Prod.'!TQ84+'Daily-Prod.'!TH84+'Daily-Prod.'!SY84+'Daily-Prod.'!SP84+'Daily-Prod.'!SG84+'Daily-Prod.'!RX84+'Daily-Prod.'!RO84+'Daily-Prod.'!RF84+'Daily-Prod.'!QW84+'Daily-Prod.'!QN84+'Daily-Prod.'!QE84+'Daily-Prod.'!PV84+'Daily-Prod.'!PM84+'Daily-Prod.'!PD84+'Daily-Prod.'!OU84+'Daily-Prod.'!OL84+'Daily-Prod.'!OC84+'Daily-Prod.'!NT84+'Daily-Prod.'!NK84+'Daily-Prod.'!NB84+'Daily-Prod.'!MS84+'Daily-Prod.'!MJ84+'Daily-Prod.'!MA84+'Daily-Prod.'!LR84+'Daily-Prod.'!LI84+'Daily-Prod.'!KZ84+'Daily-Prod.'!KQ84+'Daily-Prod.'!KH84+'Daily-Prod.'!JY84+'Daily-Prod.'!JP84)/O84,"")</f>
        <v>0.17688266199649738</v>
      </c>
      <c r="O84" s="391">
        <f>SUM(O78:O83)</f>
        <v>571</v>
      </c>
      <c r="P84" s="386"/>
      <c r="Q84" s="385">
        <f>SUM(Q78:Q83)</f>
        <v>154</v>
      </c>
      <c r="R84" s="483"/>
      <c r="S84" s="484">
        <f>AVERAGE(S78:S83)</f>
        <v>5.0996531361082447</v>
      </c>
      <c r="T84" s="381"/>
      <c r="U84" s="382">
        <f>AVERAGE(U78:U83)</f>
        <v>1.4950980392156863</v>
      </c>
      <c r="V84" s="501">
        <f>IFERROR(('Daily-Prod.'!ADN84+'Daily-Prod.'!ADE84+'Daily-Prod.'!ACV84+'Daily-Prod.'!ACM84+'Daily-Prod.'!ACD84+'Daily-Prod.'!ABU84+'Daily-Prod.'!ABL84+'Daily-Prod.'!ABC84+'Daily-Prod.'!AAT84+'Daily-Prod.'!AAK84+'Daily-Prod.'!AAB84+'Daily-Prod.'!ZS84+'Daily-Prod.'!ZJ84+'Daily-Prod.'!ZA84+'Daily-Prod.'!YR84+'Daily-Prod.'!YI84+'Daily-Prod.'!XZ84+'Daily-Prod.'!XQ84+'Daily-Prod.'!XH84+'Daily-Prod.'!WY84+'Daily-Prod.'!WP84+'Daily-Prod.'!WG84+'Daily-Prod.'!VX84+'Daily-Prod.'!VO84+'Daily-Prod.'!VF84+'Daily-Prod.'!UW84+'Daily-Prod.'!UN84+'Daily-Prod.'!UE84)/Y84,"")</f>
        <v>0.46776859504132229</v>
      </c>
      <c r="W84" s="500">
        <f>IFERROR(('Daily-Prod.'!ADO84+'Daily-Prod.'!ADF84+'Daily-Prod.'!ACW84+'Daily-Prod.'!ACN84+'Daily-Prod.'!ACE84+'Daily-Prod.'!ABV84+'Daily-Prod.'!ABM84+'Daily-Prod.'!ABD84+'Daily-Prod.'!AAU84+'Daily-Prod.'!AAL84+'Daily-Prod.'!AAC84+'Daily-Prod.'!ZT84+'Daily-Prod.'!ZK84+'Daily-Prod.'!ZB84+'Daily-Prod.'!YS84+'Daily-Prod.'!YJ84+'Daily-Prod.'!YA84+'Daily-Prod.'!XR84+'Daily-Prod.'!XI84+'Daily-Prod.'!WZ84+'Daily-Prod.'!WQ84+'Daily-Prod.'!WH84+'Daily-Prod.'!VY84+'Daily-Prod.'!VP84+'Daily-Prod.'!VG84+'Daily-Prod.'!UX84+'Daily-Prod.'!UO84+'Daily-Prod.'!UF84)/Y84,"")</f>
        <v>0.33057851239669422</v>
      </c>
      <c r="X84" s="499">
        <f>IFERROR(('Daily-Prod.'!ADR84+'Daily-Prod.'!ADI84+'Daily-Prod.'!ACZ84+'Daily-Prod.'!ACQ84+'Daily-Prod.'!ACH84+'Daily-Prod.'!ABY84+'Daily-Prod.'!ABP84+'Daily-Prod.'!ABG84+'Daily-Prod.'!AAX84+'Daily-Prod.'!AAO84+'Daily-Prod.'!AAF84+'Daily-Prod.'!ZW84+'Daily-Prod.'!ZN84+'Daily-Prod.'!ZE84+'Daily-Prod.'!YV84+'Daily-Prod.'!YM84+'Daily-Prod.'!YD84+'Daily-Prod.'!XU84+'Daily-Prod.'!XL84+'Daily-Prod.'!XC84+'Daily-Prod.'!WT84+'Daily-Prod.'!WK84+'Daily-Prod.'!WB84+'Daily-Prod.'!VS84+'Daily-Prod.'!VJ84+'Daily-Prod.'!VA84+'Daily-Prod.'!UR84+'Daily-Prod.'!UI84+'Daily-Prod.'!ADQ84+'Daily-Prod.'!ADH84+'Daily-Prod.'!ACY84+'Daily-Prod.'!ACP84+'Daily-Prod.'!ACG84+'Daily-Prod.'!ABX84+'Daily-Prod.'!ABO84+'Daily-Prod.'!ABF84+'Daily-Prod.'!AAW84+'Daily-Prod.'!AAN84+'Daily-Prod.'!AAE84+'Daily-Prod.'!ZV84+'Daily-Prod.'!ZM84+'Daily-Prod.'!ZD84+'Daily-Prod.'!YU84+'Daily-Prod.'!YL84+'Daily-Prod.'!YC84+'Daily-Prod.'!XT84+'Daily-Prod.'!XK84+'Daily-Prod.'!XB84+'Daily-Prod.'!WS84+'Daily-Prod.'!WJ84+'Daily-Prod.'!WA84+'Daily-Prod.'!VR84+'Daily-Prod.'!VI84+'Daily-Prod.'!UZ84+'Daily-Prod.'!UQ84+'Daily-Prod.'!UH84)/Y84,"")</f>
        <v>0.20165289256198346</v>
      </c>
      <c r="Y84" s="391">
        <f>SUM(Y78:Y83)</f>
        <v>605</v>
      </c>
      <c r="Z84" s="386"/>
      <c r="AA84" s="385">
        <f>SUM(AA78:AA83)</f>
        <v>159</v>
      </c>
      <c r="AB84" s="483"/>
      <c r="AC84" s="484">
        <f>AVERAGE(AC78:AC83)</f>
        <v>5.368969298245613</v>
      </c>
      <c r="AD84" s="381"/>
      <c r="AE84" s="382">
        <f>AVERAGE(AE78:AE83)</f>
        <v>1.4489013587891295</v>
      </c>
      <c r="AF84" s="501">
        <f>IFERROR(('Daily-Prod.'!AOG84+'Daily-Prod.'!ANX84+'Daily-Prod.'!ANO84+'Daily-Prod.'!ANF84+'Daily-Prod.'!AMW84+'Daily-Prod.'!AMN84+'Daily-Prod.'!AME84+'Daily-Prod.'!ALV84+'Daily-Prod.'!ALM84+'Daily-Prod.'!ALD84+'Daily-Prod.'!AKU84+'Daily-Prod.'!AKL84+'Daily-Prod.'!AKC84+'Daily-Prod.'!AJT84+'Daily-Prod.'!AJK84+'Daily-Prod.'!AJB84+'Daily-Prod.'!AIS84+'Daily-Prod.'!AIJ84+'Daily-Prod.'!AIA84+'Daily-Prod.'!AHR84+'Daily-Prod.'!AHI84+'Daily-Prod.'!AGZ84+'Daily-Prod.'!AGQ84+'Daily-Prod.'!AGH84+'Daily-Prod.'!AFY84+'Daily-Prod.'!AFP84+'Daily-Prod.'!AFG84+'Daily-Prod.'!AEX84+'Daily-Prod.'!AEO84+'Daily-Prod.'!AEF84+'Daily-Prod.'!ADW84)/AI84,"")</f>
        <v>0.54814814814814816</v>
      </c>
      <c r="AG84" s="500">
        <f>IFERROR(('Daily-Prod.'!AOH84+'Daily-Prod.'!ANY84+'Daily-Prod.'!ANP84+'Daily-Prod.'!ANG84+'Daily-Prod.'!AMX84+'Daily-Prod.'!AMO84+'Daily-Prod.'!AMF84+'Daily-Prod.'!ALW84+'Daily-Prod.'!ALN84+'Daily-Prod.'!ALE84+'Daily-Prod.'!AKV84+'Daily-Prod.'!AKM84+'Daily-Prod.'!AKD84+'Daily-Prod.'!AJU84+'Daily-Prod.'!AJL84+'Daily-Prod.'!AJC84+'Daily-Prod.'!AIT84+'Daily-Prod.'!AIK84+'Daily-Prod.'!AIB84+'Daily-Prod.'!AHS84+'Daily-Prod.'!AHJ84+'Daily-Prod.'!AHA84+'Daily-Prod.'!AGR84+'Daily-Prod.'!AGI84+'Daily-Prod.'!AFZ84+'Daily-Prod.'!AFQ84+'Daily-Prod.'!AFH84+'Daily-Prod.'!AEY84+'Daily-Prod.'!AEP84+'Daily-Prod.'!AEG84+'Daily-Prod.'!ADX84)/AI84,"")</f>
        <v>0.29925925925925928</v>
      </c>
      <c r="AH84" s="499">
        <f>IFERROR(('Daily-Prod.'!AOK84+'Daily-Prod.'!AOB84+'Daily-Prod.'!ANS84+'Daily-Prod.'!ANJ84+'Daily-Prod.'!ANA84+'Daily-Prod.'!AMR84+'Daily-Prod.'!AMI84+'Daily-Prod.'!ALZ84+'Daily-Prod.'!ALQ84+'Daily-Prod.'!ALH84+'Daily-Prod.'!AKY84+'Daily-Prod.'!AKP84+'Daily-Prod.'!AKG84+'Daily-Prod.'!AJX84+'Daily-Prod.'!AJO84+'Daily-Prod.'!AJF84+'Daily-Prod.'!AIW84+'Daily-Prod.'!AIN84+'Daily-Prod.'!AIE84+'Daily-Prod.'!AHV84+'Daily-Prod.'!AHM84+'Daily-Prod.'!AHD84+'Daily-Prod.'!AGU84+'Daily-Prod.'!AGL84+'Daily-Prod.'!AGC84+'Daily-Prod.'!AFT84+'Daily-Prod.'!AFK84+'Daily-Prod.'!AFB84+'Daily-Prod.'!AES84+'Daily-Prod.'!AEJ84+'Daily-Prod.'!AEA84+'Daily-Prod.'!AOJ84+'Daily-Prod.'!AOA84+'Daily-Prod.'!ANR84+'Daily-Prod.'!ANI84+'Daily-Prod.'!AMZ84+'Daily-Prod.'!AMQ84+'Daily-Prod.'!AMH84+'Daily-Prod.'!ALY84+'Daily-Prod.'!ALP84+'Daily-Prod.'!ALG84+'Daily-Prod.'!AKX84+'Daily-Prod.'!AKO84+'Daily-Prod.'!AKF84+'Daily-Prod.'!AJW84+'Daily-Prod.'!AJN84+'Daily-Prod.'!AJE84+'Daily-Prod.'!AIV84+'Daily-Prod.'!AIM84+'Daily-Prod.'!AID84+'Daily-Prod.'!AHU84+'Daily-Prod.'!AHL84+'Daily-Prod.'!AHC84+'Daily-Prod.'!AGT84+'Daily-Prod.'!AGK84+'Daily-Prod.'!AGB84+'Daily-Prod.'!AFS84+'Daily-Prod.'!AFJ84+'Daily-Prod.'!AFA84+'Daily-Prod.'!AER84+'Daily-Prod.'!AEI84+'Daily-Prod.'!ADZ84)/AI84,"")</f>
        <v>0.15259259259259259</v>
      </c>
      <c r="AI84" s="391">
        <f>SUM(AI78:AI83)</f>
        <v>675</v>
      </c>
      <c r="AJ84" s="386"/>
      <c r="AK84" s="385">
        <f>SUM(AK78:AK83)</f>
        <v>118</v>
      </c>
      <c r="AL84" s="483"/>
      <c r="AM84" s="484">
        <f>AVERAGE(AM78:AM83)</f>
        <v>5.7772010518721046</v>
      </c>
      <c r="AN84" s="381"/>
      <c r="AO84" s="382">
        <f>AVERAGE(AO78:AO83)</f>
        <v>1.0430283224400869</v>
      </c>
    </row>
    <row r="85" spans="1:281" ht="13.5">
      <c r="V85" s="65"/>
      <c r="W85" s="65"/>
      <c r="X85" s="65"/>
      <c r="Y85" s="65"/>
      <c r="Z85" s="65"/>
      <c r="AA85" s="65"/>
      <c r="AB85" s="65"/>
      <c r="AC85" s="65"/>
    </row>
    <row r="86" spans="1:281" ht="24" customHeight="1">
      <c r="A86" s="466"/>
      <c r="B86" s="521"/>
      <c r="C86" s="521"/>
      <c r="D86" s="521"/>
      <c r="E86" s="521"/>
      <c r="F86" s="521"/>
      <c r="G86" s="521"/>
      <c r="H86" s="521"/>
      <c r="I86" s="521"/>
      <c r="J86" s="567" t="s">
        <v>193</v>
      </c>
      <c r="K86" s="567"/>
      <c r="L86" s="567"/>
      <c r="M86" s="567"/>
      <c r="N86" s="567"/>
      <c r="O86" s="567"/>
      <c r="P86" s="567"/>
      <c r="Q86" s="567"/>
      <c r="R86" s="567"/>
      <c r="S86" s="567"/>
      <c r="T86" s="567"/>
      <c r="U86" s="567"/>
      <c r="V86" s="568"/>
      <c r="W86" s="568"/>
      <c r="X86" s="568"/>
      <c r="Y86" s="568"/>
      <c r="Z86" s="568"/>
      <c r="AA86" s="568"/>
      <c r="AB86" s="568"/>
      <c r="AC86" s="568"/>
      <c r="AD86" s="568"/>
      <c r="AE86" s="230"/>
      <c r="AF86" s="230"/>
      <c r="AG86" s="230"/>
      <c r="AH86" s="230"/>
      <c r="AI86" s="230"/>
      <c r="AJ86" s="230"/>
      <c r="AK86" s="569"/>
      <c r="AL86" s="569"/>
      <c r="AM86" s="569"/>
      <c r="AN86" s="569"/>
      <c r="AO86" s="569"/>
      <c r="AP86" s="569"/>
      <c r="AQ86" s="230"/>
      <c r="AR86" s="228"/>
      <c r="AS86" s="228"/>
      <c r="AT86" s="228"/>
      <c r="AU86" s="228"/>
      <c r="AV86" s="228"/>
      <c r="AW86" s="228"/>
      <c r="AX86" s="230"/>
      <c r="AY86" s="230"/>
      <c r="AZ86" s="230"/>
      <c r="BA86" s="230"/>
      <c r="BB86" s="230"/>
      <c r="BC86" s="230"/>
      <c r="BD86" s="230"/>
      <c r="BE86" s="230"/>
      <c r="BF86" s="229"/>
      <c r="BG86" s="230"/>
      <c r="BH86" s="230"/>
      <c r="BI86" s="230"/>
      <c r="BJ86" s="230"/>
      <c r="BK86" s="230"/>
      <c r="BL86" s="230"/>
      <c r="BM86" s="230"/>
      <c r="BN86" s="230"/>
      <c r="BO86" s="230"/>
      <c r="BP86" s="230"/>
      <c r="BQ86" s="230"/>
      <c r="BR86" s="228"/>
      <c r="BS86" s="228"/>
      <c r="BT86" s="228"/>
      <c r="BU86" s="228"/>
      <c r="BV86" s="228"/>
      <c r="BW86" s="228"/>
      <c r="BX86" s="228"/>
      <c r="BY86" s="228"/>
      <c r="BZ86" s="228"/>
      <c r="CA86" s="228"/>
      <c r="CB86" s="228"/>
      <c r="CC86" s="228"/>
      <c r="CD86" s="228"/>
      <c r="CE86" s="228"/>
      <c r="CF86" s="228"/>
      <c r="CG86" s="228"/>
      <c r="CH86" s="228"/>
      <c r="CI86" s="228"/>
      <c r="CJ86" s="228"/>
      <c r="CK86" s="228"/>
      <c r="CL86" s="228"/>
      <c r="CM86" s="228"/>
      <c r="CN86" s="228"/>
      <c r="CO86" s="228"/>
      <c r="CP86" s="228"/>
      <c r="CQ86" s="228"/>
      <c r="CR86" s="228"/>
      <c r="CS86" s="228"/>
      <c r="CT86" s="228"/>
      <c r="CU86" s="228"/>
      <c r="CV86" s="228"/>
      <c r="CW86" s="228"/>
      <c r="CX86" s="228"/>
      <c r="CY86" s="228"/>
      <c r="CZ86" s="228"/>
      <c r="DA86" s="228"/>
      <c r="DB86" s="228"/>
      <c r="DC86" s="228"/>
      <c r="DD86" s="228"/>
      <c r="DE86" s="228"/>
      <c r="DF86" s="228"/>
      <c r="DG86" s="228"/>
      <c r="DH86" s="228"/>
      <c r="DI86" s="228"/>
      <c r="DJ86" s="228"/>
      <c r="DK86" s="228"/>
      <c r="DL86" s="228"/>
      <c r="DM86" s="228"/>
      <c r="DN86" s="228"/>
      <c r="DO86" s="228"/>
      <c r="DP86" s="228"/>
      <c r="DQ86" s="228"/>
      <c r="DR86" s="228"/>
      <c r="DS86" s="228"/>
      <c r="DT86" s="228"/>
      <c r="DU86" s="228"/>
      <c r="DV86" s="228"/>
      <c r="DW86" s="228"/>
      <c r="DX86" s="228"/>
      <c r="DY86" s="228"/>
      <c r="DZ86" s="228"/>
      <c r="EA86" s="228"/>
      <c r="EB86" s="228"/>
      <c r="EC86" s="228"/>
      <c r="ED86" s="228"/>
      <c r="EE86" s="228"/>
      <c r="EF86" s="228"/>
      <c r="EG86" s="228"/>
      <c r="EH86" s="228"/>
      <c r="EI86" s="228"/>
      <c r="EJ86" s="228"/>
      <c r="EK86" s="228"/>
      <c r="EL86" s="228"/>
      <c r="EM86" s="228"/>
      <c r="EN86" s="228"/>
      <c r="EO86" s="228"/>
      <c r="EP86" s="228"/>
      <c r="EQ86" s="228"/>
      <c r="ER86" s="228"/>
      <c r="ES86" s="228"/>
      <c r="ET86" s="228"/>
      <c r="EU86" s="228"/>
      <c r="EV86" s="228"/>
      <c r="EW86" s="228"/>
      <c r="EX86" s="228"/>
      <c r="EY86" s="228"/>
      <c r="EZ86" s="228"/>
      <c r="FA86" s="228"/>
      <c r="FB86" s="228"/>
      <c r="FC86" s="228"/>
      <c r="FD86" s="228"/>
      <c r="FE86" s="228"/>
      <c r="FF86" s="228"/>
      <c r="FG86" s="228"/>
      <c r="FH86" s="228"/>
      <c r="FI86" s="228"/>
      <c r="FJ86" s="228"/>
      <c r="FK86" s="228"/>
      <c r="FL86" s="228"/>
      <c r="FM86" s="228"/>
      <c r="FN86" s="228"/>
      <c r="FO86" s="228"/>
      <c r="FP86" s="228"/>
      <c r="FQ86" s="228"/>
      <c r="FR86" s="228"/>
      <c r="FS86" s="228"/>
      <c r="FT86" s="228"/>
      <c r="FU86" s="228"/>
      <c r="FV86" s="228"/>
      <c r="FW86" s="228"/>
    </row>
    <row r="87" spans="1:281" ht="18.75">
      <c r="A87" s="451" t="s">
        <v>105</v>
      </c>
      <c r="B87" s="546" t="s">
        <v>194</v>
      </c>
      <c r="C87" s="547"/>
      <c r="D87" s="547"/>
      <c r="E87" s="547"/>
      <c r="F87" s="547"/>
      <c r="G87" s="547"/>
      <c r="H87" s="548"/>
      <c r="I87" s="551" t="s">
        <v>195</v>
      </c>
      <c r="J87" s="552"/>
      <c r="K87" s="553"/>
      <c r="L87" s="546" t="s">
        <v>196</v>
      </c>
      <c r="M87" s="547"/>
      <c r="N87" s="547"/>
      <c r="O87" s="547"/>
      <c r="P87" s="547"/>
      <c r="Q87" s="547"/>
      <c r="R87" s="548"/>
      <c r="S87" s="551" t="s">
        <v>197</v>
      </c>
      <c r="T87" s="552"/>
      <c r="U87" s="553"/>
      <c r="V87" s="547" t="s">
        <v>198</v>
      </c>
      <c r="W87" s="547"/>
      <c r="X87" s="547"/>
      <c r="Y87" s="547"/>
      <c r="Z87" s="547"/>
      <c r="AA87" s="547"/>
      <c r="AB87" s="548"/>
      <c r="AC87" s="551" t="s">
        <v>199</v>
      </c>
      <c r="AD87" s="552"/>
      <c r="AE87" s="553"/>
      <c r="AF87" s="546" t="s">
        <v>200</v>
      </c>
      <c r="AG87" s="547"/>
      <c r="AH87" s="547"/>
      <c r="AI87" s="547"/>
      <c r="AJ87" s="547"/>
      <c r="AK87" s="547"/>
      <c r="AL87" s="548"/>
      <c r="AM87" s="551" t="s">
        <v>201</v>
      </c>
      <c r="AN87" s="552"/>
      <c r="AO87" s="553"/>
      <c r="AP87" s="546" t="s">
        <v>202</v>
      </c>
      <c r="AQ87" s="547"/>
      <c r="AR87" s="547"/>
      <c r="AS87" s="547"/>
      <c r="AT87" s="547"/>
      <c r="AU87" s="547"/>
      <c r="AV87" s="548"/>
      <c r="AW87" s="551" t="s">
        <v>203</v>
      </c>
      <c r="AX87" s="552"/>
      <c r="AY87" s="553"/>
      <c r="AZ87" s="546" t="s">
        <v>204</v>
      </c>
      <c r="BA87" s="547"/>
      <c r="BB87" s="547"/>
      <c r="BC87" s="547"/>
      <c r="BD87" s="547"/>
      <c r="BE87" s="547"/>
      <c r="BF87" s="548"/>
      <c r="BG87" s="551" t="s">
        <v>205</v>
      </c>
      <c r="BH87" s="552"/>
      <c r="BI87" s="553"/>
      <c r="BJ87" s="546" t="s">
        <v>206</v>
      </c>
      <c r="BK87" s="547"/>
      <c r="BL87" s="547"/>
      <c r="BM87" s="547"/>
      <c r="BN87" s="547"/>
      <c r="BO87" s="547"/>
      <c r="BP87" s="548"/>
      <c r="BQ87" s="551" t="s">
        <v>207</v>
      </c>
      <c r="BR87" s="552"/>
      <c r="BS87" s="553"/>
      <c r="BT87" s="546" t="s">
        <v>208</v>
      </c>
      <c r="BU87" s="547"/>
      <c r="BV87" s="547"/>
      <c r="BW87" s="547"/>
      <c r="BX87" s="547"/>
      <c r="BY87" s="547"/>
      <c r="BZ87" s="548"/>
      <c r="CA87" s="551" t="s">
        <v>209</v>
      </c>
      <c r="CB87" s="552"/>
      <c r="CC87" s="553"/>
      <c r="CD87" s="546" t="s">
        <v>210</v>
      </c>
      <c r="CE87" s="547"/>
      <c r="CF87" s="547"/>
      <c r="CG87" s="547"/>
      <c r="CH87" s="547"/>
      <c r="CI87" s="547"/>
      <c r="CJ87" s="548"/>
      <c r="CK87" s="551" t="s">
        <v>211</v>
      </c>
      <c r="CL87" s="552"/>
      <c r="CM87" s="553"/>
      <c r="CN87" s="546" t="s">
        <v>212</v>
      </c>
      <c r="CO87" s="547"/>
      <c r="CP87" s="547"/>
      <c r="CQ87" s="547"/>
      <c r="CR87" s="547"/>
      <c r="CS87" s="547"/>
      <c r="CT87" s="548"/>
      <c r="CU87" s="551" t="s">
        <v>213</v>
      </c>
      <c r="CV87" s="552"/>
      <c r="CW87" s="553"/>
      <c r="CX87" s="546" t="s">
        <v>214</v>
      </c>
      <c r="CY87" s="547"/>
      <c r="CZ87" s="547"/>
      <c r="DA87" s="547"/>
      <c r="DB87" s="547"/>
      <c r="DC87" s="547"/>
      <c r="DD87" s="548"/>
      <c r="DE87" s="551" t="s">
        <v>215</v>
      </c>
      <c r="DF87" s="552"/>
      <c r="DG87" s="553"/>
      <c r="DH87" s="546" t="s">
        <v>216</v>
      </c>
      <c r="DI87" s="547"/>
      <c r="DJ87" s="547"/>
      <c r="DK87" s="547"/>
      <c r="DL87" s="547"/>
      <c r="DM87" s="547"/>
      <c r="DN87" s="548"/>
      <c r="DO87" s="551" t="s">
        <v>217</v>
      </c>
      <c r="DP87" s="552"/>
      <c r="DQ87" s="553"/>
      <c r="DR87" s="546" t="s">
        <v>218</v>
      </c>
      <c r="DS87" s="547"/>
      <c r="DT87" s="547"/>
      <c r="DU87" s="547"/>
      <c r="DV87" s="547"/>
      <c r="DW87" s="547"/>
      <c r="DX87" s="548"/>
      <c r="DY87" s="551" t="s">
        <v>219</v>
      </c>
      <c r="DZ87" s="552"/>
      <c r="EA87" s="553"/>
      <c r="EB87" s="546" t="s">
        <v>220</v>
      </c>
      <c r="EC87" s="547"/>
      <c r="ED87" s="547"/>
      <c r="EE87" s="547"/>
      <c r="EF87" s="547"/>
      <c r="EG87" s="547"/>
      <c r="EH87" s="548"/>
      <c r="EI87" s="551" t="s">
        <v>221</v>
      </c>
      <c r="EJ87" s="552"/>
      <c r="EK87" s="553"/>
      <c r="EL87" s="546" t="s">
        <v>222</v>
      </c>
      <c r="EM87" s="547"/>
      <c r="EN87" s="547"/>
      <c r="EO87" s="547"/>
      <c r="EP87" s="547"/>
      <c r="EQ87" s="547"/>
      <c r="ER87" s="548"/>
      <c r="ES87" s="551" t="s">
        <v>223</v>
      </c>
      <c r="ET87" s="552"/>
      <c r="EU87" s="553"/>
      <c r="EV87" s="546" t="s">
        <v>224</v>
      </c>
      <c r="EW87" s="547"/>
      <c r="EX87" s="547"/>
      <c r="EY87" s="547"/>
      <c r="EZ87" s="547"/>
      <c r="FA87" s="547"/>
      <c r="FB87" s="548"/>
      <c r="FC87" s="551" t="s">
        <v>225</v>
      </c>
      <c r="FD87" s="552"/>
      <c r="FE87" s="553"/>
      <c r="FF87" s="546" t="s">
        <v>226</v>
      </c>
      <c r="FG87" s="547"/>
      <c r="FH87" s="547"/>
      <c r="FI87" s="547"/>
      <c r="FJ87" s="547"/>
      <c r="FK87" s="547"/>
      <c r="FL87" s="548"/>
      <c r="FM87" s="551" t="s">
        <v>227</v>
      </c>
      <c r="FN87" s="552"/>
      <c r="FO87" s="553"/>
      <c r="FP87" s="546" t="s">
        <v>228</v>
      </c>
      <c r="FQ87" s="547"/>
      <c r="FR87" s="547"/>
      <c r="FS87" s="547"/>
      <c r="FT87" s="547"/>
      <c r="FU87" s="547"/>
      <c r="FV87" s="548"/>
      <c r="FW87" s="551" t="s">
        <v>229</v>
      </c>
      <c r="FX87" s="552"/>
      <c r="FY87" s="553"/>
      <c r="FZ87" s="546" t="s">
        <v>230</v>
      </c>
      <c r="GA87" s="547"/>
      <c r="GB87" s="547"/>
      <c r="GC87" s="547"/>
      <c r="GD87" s="547"/>
      <c r="GE87" s="547"/>
      <c r="GF87" s="548"/>
      <c r="GG87" s="551" t="s">
        <v>231</v>
      </c>
      <c r="GH87" s="552"/>
      <c r="GI87" s="553"/>
      <c r="GJ87" s="546" t="s">
        <v>232</v>
      </c>
      <c r="GK87" s="547"/>
      <c r="GL87" s="547"/>
      <c r="GM87" s="547"/>
      <c r="GN87" s="547"/>
      <c r="GO87" s="547"/>
      <c r="GP87" s="548"/>
      <c r="GQ87" s="551" t="s">
        <v>233</v>
      </c>
      <c r="GR87" s="552"/>
      <c r="GS87" s="553"/>
      <c r="GT87" s="546" t="s">
        <v>234</v>
      </c>
      <c r="GU87" s="547"/>
      <c r="GV87" s="547"/>
      <c r="GW87" s="547"/>
      <c r="GX87" s="547"/>
      <c r="GY87" s="547"/>
      <c r="GZ87" s="548"/>
      <c r="HA87" s="551" t="s">
        <v>235</v>
      </c>
      <c r="HB87" s="552"/>
      <c r="HC87" s="553"/>
      <c r="HD87" s="546" t="s">
        <v>236</v>
      </c>
      <c r="HE87" s="547"/>
      <c r="HF87" s="547"/>
      <c r="HG87" s="547"/>
      <c r="HH87" s="547"/>
      <c r="HI87" s="547"/>
      <c r="HJ87" s="548"/>
      <c r="HK87" s="551" t="s">
        <v>237</v>
      </c>
      <c r="HL87" s="552"/>
      <c r="HM87" s="553"/>
      <c r="HN87" s="546" t="s">
        <v>238</v>
      </c>
      <c r="HO87" s="547"/>
      <c r="HP87" s="547"/>
      <c r="HQ87" s="547"/>
      <c r="HR87" s="547"/>
      <c r="HS87" s="547"/>
      <c r="HT87" s="548"/>
      <c r="HU87" s="551" t="s">
        <v>239</v>
      </c>
      <c r="HV87" s="552"/>
      <c r="HW87" s="553"/>
      <c r="HX87" s="546" t="s">
        <v>240</v>
      </c>
      <c r="HY87" s="547"/>
      <c r="HZ87" s="547"/>
      <c r="IA87" s="547"/>
      <c r="IB87" s="547"/>
      <c r="IC87" s="547"/>
      <c r="ID87" s="548"/>
      <c r="IE87" s="551" t="s">
        <v>241</v>
      </c>
      <c r="IF87" s="552"/>
      <c r="IG87" s="553"/>
      <c r="IH87" s="546" t="s">
        <v>242</v>
      </c>
      <c r="II87" s="547"/>
      <c r="IJ87" s="547"/>
      <c r="IK87" s="547"/>
      <c r="IL87" s="547"/>
      <c r="IM87" s="547"/>
      <c r="IN87" s="548"/>
      <c r="IO87" s="551" t="s">
        <v>243</v>
      </c>
      <c r="IP87" s="552"/>
      <c r="IQ87" s="553"/>
      <c r="IR87" s="546" t="s">
        <v>244</v>
      </c>
      <c r="IS87" s="547"/>
      <c r="IT87" s="547"/>
      <c r="IU87" s="547"/>
      <c r="IV87" s="547"/>
      <c r="IW87" s="547"/>
      <c r="IX87" s="548"/>
      <c r="IY87" s="551" t="s">
        <v>245</v>
      </c>
      <c r="IZ87" s="552"/>
      <c r="JA87" s="553"/>
      <c r="JB87" s="546" t="s">
        <v>246</v>
      </c>
      <c r="JC87" s="547"/>
      <c r="JD87" s="547"/>
      <c r="JE87" s="547"/>
      <c r="JF87" s="547"/>
      <c r="JG87" s="547"/>
      <c r="JH87" s="548"/>
      <c r="JI87" s="551" t="s">
        <v>247</v>
      </c>
      <c r="JJ87" s="552"/>
      <c r="JK87" s="553"/>
      <c r="JL87" s="546" t="s">
        <v>248</v>
      </c>
      <c r="JM87" s="547"/>
      <c r="JN87" s="547"/>
      <c r="JO87" s="547"/>
      <c r="JP87" s="547"/>
      <c r="JQ87" s="547"/>
      <c r="JR87" s="548"/>
      <c r="JS87" s="551" t="s">
        <v>249</v>
      </c>
      <c r="JT87" s="552"/>
      <c r="JU87" s="553"/>
    </row>
    <row r="88" spans="1:281" ht="25.5">
      <c r="A88" s="452" t="s">
        <v>120</v>
      </c>
      <c r="B88" s="490" t="s">
        <v>121</v>
      </c>
      <c r="C88" s="491" t="s">
        <v>186</v>
      </c>
      <c r="D88" s="491" t="s">
        <v>123</v>
      </c>
      <c r="E88" s="387" t="s">
        <v>124</v>
      </c>
      <c r="F88" s="493" t="s">
        <v>125</v>
      </c>
      <c r="G88" s="480" t="s">
        <v>126</v>
      </c>
      <c r="H88" s="476" t="s">
        <v>9</v>
      </c>
      <c r="I88" s="69" t="s">
        <v>124</v>
      </c>
      <c r="J88" s="56" t="s">
        <v>125</v>
      </c>
      <c r="K88" s="70" t="s">
        <v>126</v>
      </c>
      <c r="L88" s="490" t="s">
        <v>121</v>
      </c>
      <c r="M88" s="491" t="s">
        <v>186</v>
      </c>
      <c r="N88" s="491" t="s">
        <v>123</v>
      </c>
      <c r="O88" s="387" t="s">
        <v>124</v>
      </c>
      <c r="P88" s="493" t="s">
        <v>125</v>
      </c>
      <c r="Q88" s="480" t="s">
        <v>126</v>
      </c>
      <c r="R88" s="476" t="s">
        <v>9</v>
      </c>
      <c r="S88" s="69" t="s">
        <v>124</v>
      </c>
      <c r="T88" s="56" t="s">
        <v>125</v>
      </c>
      <c r="U88" s="70" t="s">
        <v>126</v>
      </c>
      <c r="V88" s="491" t="s">
        <v>121</v>
      </c>
      <c r="W88" s="491" t="s">
        <v>186</v>
      </c>
      <c r="X88" s="491" t="s">
        <v>123</v>
      </c>
      <c r="Y88" s="387" t="s">
        <v>124</v>
      </c>
      <c r="Z88" s="493" t="s">
        <v>125</v>
      </c>
      <c r="AA88" s="480" t="s">
        <v>126</v>
      </c>
      <c r="AB88" s="476" t="s">
        <v>9</v>
      </c>
      <c r="AC88" s="69" t="s">
        <v>124</v>
      </c>
      <c r="AD88" s="56" t="s">
        <v>125</v>
      </c>
      <c r="AE88" s="70" t="s">
        <v>126</v>
      </c>
      <c r="AF88" s="490" t="s">
        <v>121</v>
      </c>
      <c r="AG88" s="491" t="s">
        <v>186</v>
      </c>
      <c r="AH88" s="491" t="s">
        <v>123</v>
      </c>
      <c r="AI88" s="387" t="s">
        <v>124</v>
      </c>
      <c r="AJ88" s="493" t="s">
        <v>125</v>
      </c>
      <c r="AK88" s="480" t="s">
        <v>126</v>
      </c>
      <c r="AL88" s="476" t="s">
        <v>9</v>
      </c>
      <c r="AM88" s="69" t="s">
        <v>124</v>
      </c>
      <c r="AN88" s="56" t="s">
        <v>125</v>
      </c>
      <c r="AO88" s="70" t="s">
        <v>126</v>
      </c>
      <c r="AP88" s="490" t="s">
        <v>121</v>
      </c>
      <c r="AQ88" s="491" t="s">
        <v>186</v>
      </c>
      <c r="AR88" s="491" t="s">
        <v>123</v>
      </c>
      <c r="AS88" s="387" t="s">
        <v>124</v>
      </c>
      <c r="AT88" s="493" t="s">
        <v>125</v>
      </c>
      <c r="AU88" s="480" t="s">
        <v>126</v>
      </c>
      <c r="AV88" s="476" t="s">
        <v>9</v>
      </c>
      <c r="AW88" s="69" t="s">
        <v>124</v>
      </c>
      <c r="AX88" s="56" t="s">
        <v>125</v>
      </c>
      <c r="AY88" s="70" t="s">
        <v>126</v>
      </c>
      <c r="AZ88" s="490" t="s">
        <v>121</v>
      </c>
      <c r="BA88" s="491" t="s">
        <v>186</v>
      </c>
      <c r="BB88" s="491" t="s">
        <v>123</v>
      </c>
      <c r="BC88" s="387" t="s">
        <v>124</v>
      </c>
      <c r="BD88" s="493" t="s">
        <v>125</v>
      </c>
      <c r="BE88" s="480" t="s">
        <v>126</v>
      </c>
      <c r="BF88" s="476" t="s">
        <v>9</v>
      </c>
      <c r="BG88" s="69" t="s">
        <v>124</v>
      </c>
      <c r="BH88" s="56" t="s">
        <v>125</v>
      </c>
      <c r="BI88" s="70" t="s">
        <v>126</v>
      </c>
      <c r="BJ88" s="490" t="s">
        <v>121</v>
      </c>
      <c r="BK88" s="491" t="s">
        <v>186</v>
      </c>
      <c r="BL88" s="491" t="s">
        <v>123</v>
      </c>
      <c r="BM88" s="387" t="s">
        <v>124</v>
      </c>
      <c r="BN88" s="493" t="s">
        <v>125</v>
      </c>
      <c r="BO88" s="480" t="s">
        <v>126</v>
      </c>
      <c r="BP88" s="476" t="s">
        <v>9</v>
      </c>
      <c r="BQ88" s="69" t="s">
        <v>124</v>
      </c>
      <c r="BR88" s="56" t="s">
        <v>125</v>
      </c>
      <c r="BS88" s="70" t="s">
        <v>126</v>
      </c>
      <c r="BT88" s="490" t="s">
        <v>121</v>
      </c>
      <c r="BU88" s="491" t="s">
        <v>186</v>
      </c>
      <c r="BV88" s="491" t="s">
        <v>123</v>
      </c>
      <c r="BW88" s="387" t="s">
        <v>124</v>
      </c>
      <c r="BX88" s="493" t="s">
        <v>125</v>
      </c>
      <c r="BY88" s="480" t="s">
        <v>126</v>
      </c>
      <c r="BZ88" s="476" t="s">
        <v>9</v>
      </c>
      <c r="CA88" s="69" t="s">
        <v>124</v>
      </c>
      <c r="CB88" s="56" t="s">
        <v>125</v>
      </c>
      <c r="CC88" s="70" t="s">
        <v>126</v>
      </c>
      <c r="CD88" s="490" t="s">
        <v>121</v>
      </c>
      <c r="CE88" s="491" t="s">
        <v>186</v>
      </c>
      <c r="CF88" s="491" t="s">
        <v>123</v>
      </c>
      <c r="CG88" s="387" t="s">
        <v>124</v>
      </c>
      <c r="CH88" s="493" t="s">
        <v>125</v>
      </c>
      <c r="CI88" s="480" t="s">
        <v>126</v>
      </c>
      <c r="CJ88" s="476" t="s">
        <v>9</v>
      </c>
      <c r="CK88" s="69" t="s">
        <v>124</v>
      </c>
      <c r="CL88" s="56" t="s">
        <v>125</v>
      </c>
      <c r="CM88" s="70" t="s">
        <v>126</v>
      </c>
      <c r="CN88" s="490" t="s">
        <v>121</v>
      </c>
      <c r="CO88" s="491" t="s">
        <v>186</v>
      </c>
      <c r="CP88" s="491" t="s">
        <v>123</v>
      </c>
      <c r="CQ88" s="387" t="s">
        <v>124</v>
      </c>
      <c r="CR88" s="493" t="s">
        <v>125</v>
      </c>
      <c r="CS88" s="480" t="s">
        <v>126</v>
      </c>
      <c r="CT88" s="476" t="s">
        <v>9</v>
      </c>
      <c r="CU88" s="69" t="s">
        <v>124</v>
      </c>
      <c r="CV88" s="56" t="s">
        <v>125</v>
      </c>
      <c r="CW88" s="70" t="s">
        <v>126</v>
      </c>
      <c r="CX88" s="490" t="s">
        <v>121</v>
      </c>
      <c r="CY88" s="491" t="s">
        <v>186</v>
      </c>
      <c r="CZ88" s="491" t="s">
        <v>123</v>
      </c>
      <c r="DA88" s="387" t="s">
        <v>124</v>
      </c>
      <c r="DB88" s="493" t="s">
        <v>125</v>
      </c>
      <c r="DC88" s="480" t="s">
        <v>126</v>
      </c>
      <c r="DD88" s="476" t="s">
        <v>9</v>
      </c>
      <c r="DE88" s="69" t="s">
        <v>124</v>
      </c>
      <c r="DF88" s="56" t="s">
        <v>125</v>
      </c>
      <c r="DG88" s="70" t="s">
        <v>126</v>
      </c>
      <c r="DH88" s="490" t="s">
        <v>121</v>
      </c>
      <c r="DI88" s="491" t="s">
        <v>186</v>
      </c>
      <c r="DJ88" s="491" t="s">
        <v>123</v>
      </c>
      <c r="DK88" s="387" t="s">
        <v>124</v>
      </c>
      <c r="DL88" s="493" t="s">
        <v>125</v>
      </c>
      <c r="DM88" s="480" t="s">
        <v>126</v>
      </c>
      <c r="DN88" s="476" t="s">
        <v>9</v>
      </c>
      <c r="DO88" s="69" t="s">
        <v>124</v>
      </c>
      <c r="DP88" s="56" t="s">
        <v>125</v>
      </c>
      <c r="DQ88" s="70" t="s">
        <v>126</v>
      </c>
      <c r="DR88" s="490" t="s">
        <v>121</v>
      </c>
      <c r="DS88" s="491" t="s">
        <v>186</v>
      </c>
      <c r="DT88" s="491" t="s">
        <v>123</v>
      </c>
      <c r="DU88" s="387" t="s">
        <v>124</v>
      </c>
      <c r="DV88" s="493" t="s">
        <v>125</v>
      </c>
      <c r="DW88" s="480" t="s">
        <v>126</v>
      </c>
      <c r="DX88" s="476" t="s">
        <v>9</v>
      </c>
      <c r="DY88" s="69" t="s">
        <v>124</v>
      </c>
      <c r="DZ88" s="56" t="s">
        <v>125</v>
      </c>
      <c r="EA88" s="70" t="s">
        <v>126</v>
      </c>
      <c r="EB88" s="490" t="s">
        <v>121</v>
      </c>
      <c r="EC88" s="491" t="s">
        <v>186</v>
      </c>
      <c r="ED88" s="491" t="s">
        <v>123</v>
      </c>
      <c r="EE88" s="387" t="s">
        <v>124</v>
      </c>
      <c r="EF88" s="493" t="s">
        <v>125</v>
      </c>
      <c r="EG88" s="480" t="s">
        <v>126</v>
      </c>
      <c r="EH88" s="476" t="s">
        <v>9</v>
      </c>
      <c r="EI88" s="69" t="s">
        <v>124</v>
      </c>
      <c r="EJ88" s="56" t="s">
        <v>125</v>
      </c>
      <c r="EK88" s="70" t="s">
        <v>126</v>
      </c>
      <c r="EL88" s="490" t="s">
        <v>121</v>
      </c>
      <c r="EM88" s="491" t="s">
        <v>186</v>
      </c>
      <c r="EN88" s="491" t="s">
        <v>123</v>
      </c>
      <c r="EO88" s="387" t="s">
        <v>124</v>
      </c>
      <c r="EP88" s="493" t="s">
        <v>125</v>
      </c>
      <c r="EQ88" s="480" t="s">
        <v>126</v>
      </c>
      <c r="ER88" s="476" t="s">
        <v>9</v>
      </c>
      <c r="ES88" s="69" t="s">
        <v>124</v>
      </c>
      <c r="ET88" s="56" t="s">
        <v>125</v>
      </c>
      <c r="EU88" s="70" t="s">
        <v>126</v>
      </c>
      <c r="EV88" s="490" t="s">
        <v>121</v>
      </c>
      <c r="EW88" s="491" t="s">
        <v>186</v>
      </c>
      <c r="EX88" s="491" t="s">
        <v>123</v>
      </c>
      <c r="EY88" s="387" t="s">
        <v>124</v>
      </c>
      <c r="EZ88" s="493" t="s">
        <v>125</v>
      </c>
      <c r="FA88" s="480" t="s">
        <v>126</v>
      </c>
      <c r="FB88" s="476" t="s">
        <v>9</v>
      </c>
      <c r="FC88" s="69" t="s">
        <v>124</v>
      </c>
      <c r="FD88" s="56" t="s">
        <v>125</v>
      </c>
      <c r="FE88" s="70" t="s">
        <v>126</v>
      </c>
      <c r="FF88" s="490" t="s">
        <v>121</v>
      </c>
      <c r="FG88" s="491" t="s">
        <v>186</v>
      </c>
      <c r="FH88" s="491" t="s">
        <v>123</v>
      </c>
      <c r="FI88" s="387" t="s">
        <v>124</v>
      </c>
      <c r="FJ88" s="493" t="s">
        <v>125</v>
      </c>
      <c r="FK88" s="480" t="s">
        <v>126</v>
      </c>
      <c r="FL88" s="476" t="s">
        <v>9</v>
      </c>
      <c r="FM88" s="69" t="s">
        <v>124</v>
      </c>
      <c r="FN88" s="56" t="s">
        <v>125</v>
      </c>
      <c r="FO88" s="70" t="s">
        <v>126</v>
      </c>
      <c r="FP88" s="490" t="s">
        <v>121</v>
      </c>
      <c r="FQ88" s="491" t="s">
        <v>186</v>
      </c>
      <c r="FR88" s="491" t="s">
        <v>123</v>
      </c>
      <c r="FS88" s="387" t="s">
        <v>124</v>
      </c>
      <c r="FT88" s="493" t="s">
        <v>125</v>
      </c>
      <c r="FU88" s="480" t="s">
        <v>126</v>
      </c>
      <c r="FV88" s="476" t="s">
        <v>9</v>
      </c>
      <c r="FW88" s="69" t="s">
        <v>124</v>
      </c>
      <c r="FX88" s="56" t="s">
        <v>125</v>
      </c>
      <c r="FY88" s="70" t="s">
        <v>126</v>
      </c>
      <c r="FZ88" s="490" t="s">
        <v>121</v>
      </c>
      <c r="GA88" s="491" t="s">
        <v>186</v>
      </c>
      <c r="GB88" s="491" t="s">
        <v>123</v>
      </c>
      <c r="GC88" s="387" t="s">
        <v>124</v>
      </c>
      <c r="GD88" s="493" t="s">
        <v>125</v>
      </c>
      <c r="GE88" s="480" t="s">
        <v>126</v>
      </c>
      <c r="GF88" s="476" t="s">
        <v>9</v>
      </c>
      <c r="GG88" s="69" t="s">
        <v>124</v>
      </c>
      <c r="GH88" s="56" t="s">
        <v>125</v>
      </c>
      <c r="GI88" s="70" t="s">
        <v>126</v>
      </c>
      <c r="GJ88" s="490" t="s">
        <v>121</v>
      </c>
      <c r="GK88" s="491" t="s">
        <v>186</v>
      </c>
      <c r="GL88" s="491" t="s">
        <v>123</v>
      </c>
      <c r="GM88" s="387" t="s">
        <v>124</v>
      </c>
      <c r="GN88" s="493" t="s">
        <v>125</v>
      </c>
      <c r="GO88" s="480" t="s">
        <v>126</v>
      </c>
      <c r="GP88" s="476" t="s">
        <v>9</v>
      </c>
      <c r="GQ88" s="69" t="s">
        <v>124</v>
      </c>
      <c r="GR88" s="56" t="s">
        <v>125</v>
      </c>
      <c r="GS88" s="70" t="s">
        <v>126</v>
      </c>
      <c r="GT88" s="490" t="s">
        <v>121</v>
      </c>
      <c r="GU88" s="491" t="s">
        <v>186</v>
      </c>
      <c r="GV88" s="491" t="s">
        <v>123</v>
      </c>
      <c r="GW88" s="387" t="s">
        <v>124</v>
      </c>
      <c r="GX88" s="493" t="s">
        <v>125</v>
      </c>
      <c r="GY88" s="480" t="s">
        <v>126</v>
      </c>
      <c r="GZ88" s="476" t="s">
        <v>9</v>
      </c>
      <c r="HA88" s="69" t="s">
        <v>124</v>
      </c>
      <c r="HB88" s="56" t="s">
        <v>125</v>
      </c>
      <c r="HC88" s="70" t="s">
        <v>126</v>
      </c>
      <c r="HD88" s="490" t="s">
        <v>121</v>
      </c>
      <c r="HE88" s="491" t="s">
        <v>186</v>
      </c>
      <c r="HF88" s="491" t="s">
        <v>123</v>
      </c>
      <c r="HG88" s="387" t="s">
        <v>124</v>
      </c>
      <c r="HH88" s="493" t="s">
        <v>125</v>
      </c>
      <c r="HI88" s="480" t="s">
        <v>126</v>
      </c>
      <c r="HJ88" s="476" t="s">
        <v>9</v>
      </c>
      <c r="HK88" s="69" t="s">
        <v>124</v>
      </c>
      <c r="HL88" s="56" t="s">
        <v>125</v>
      </c>
      <c r="HM88" s="70" t="s">
        <v>126</v>
      </c>
      <c r="HN88" s="490" t="s">
        <v>121</v>
      </c>
      <c r="HO88" s="491" t="s">
        <v>186</v>
      </c>
      <c r="HP88" s="491" t="s">
        <v>123</v>
      </c>
      <c r="HQ88" s="387" t="s">
        <v>124</v>
      </c>
      <c r="HR88" s="493" t="s">
        <v>125</v>
      </c>
      <c r="HS88" s="480" t="s">
        <v>126</v>
      </c>
      <c r="HT88" s="476" t="s">
        <v>9</v>
      </c>
      <c r="HU88" s="69" t="s">
        <v>124</v>
      </c>
      <c r="HV88" s="56" t="s">
        <v>125</v>
      </c>
      <c r="HW88" s="70" t="s">
        <v>126</v>
      </c>
      <c r="HX88" s="490" t="s">
        <v>121</v>
      </c>
      <c r="HY88" s="491" t="s">
        <v>186</v>
      </c>
      <c r="HZ88" s="491" t="s">
        <v>123</v>
      </c>
      <c r="IA88" s="387" t="s">
        <v>124</v>
      </c>
      <c r="IB88" s="493" t="s">
        <v>125</v>
      </c>
      <c r="IC88" s="480" t="s">
        <v>126</v>
      </c>
      <c r="ID88" s="476" t="s">
        <v>9</v>
      </c>
      <c r="IE88" s="69" t="s">
        <v>124</v>
      </c>
      <c r="IF88" s="56" t="s">
        <v>125</v>
      </c>
      <c r="IG88" s="70" t="s">
        <v>126</v>
      </c>
      <c r="IH88" s="490" t="s">
        <v>121</v>
      </c>
      <c r="II88" s="491" t="s">
        <v>186</v>
      </c>
      <c r="IJ88" s="491" t="s">
        <v>123</v>
      </c>
      <c r="IK88" s="387" t="s">
        <v>124</v>
      </c>
      <c r="IL88" s="493" t="s">
        <v>125</v>
      </c>
      <c r="IM88" s="480" t="s">
        <v>126</v>
      </c>
      <c r="IN88" s="476" t="s">
        <v>9</v>
      </c>
      <c r="IO88" s="69" t="s">
        <v>124</v>
      </c>
      <c r="IP88" s="56" t="s">
        <v>125</v>
      </c>
      <c r="IQ88" s="70" t="s">
        <v>126</v>
      </c>
      <c r="IR88" s="490" t="s">
        <v>121</v>
      </c>
      <c r="IS88" s="491" t="s">
        <v>186</v>
      </c>
      <c r="IT88" s="491" t="s">
        <v>123</v>
      </c>
      <c r="IU88" s="387" t="s">
        <v>124</v>
      </c>
      <c r="IV88" s="493" t="s">
        <v>125</v>
      </c>
      <c r="IW88" s="480" t="s">
        <v>126</v>
      </c>
      <c r="IX88" s="476" t="s">
        <v>9</v>
      </c>
      <c r="IY88" s="69" t="s">
        <v>124</v>
      </c>
      <c r="IZ88" s="56" t="s">
        <v>125</v>
      </c>
      <c r="JA88" s="70" t="s">
        <v>126</v>
      </c>
      <c r="JB88" s="490" t="s">
        <v>121</v>
      </c>
      <c r="JC88" s="491" t="s">
        <v>186</v>
      </c>
      <c r="JD88" s="491" t="s">
        <v>123</v>
      </c>
      <c r="JE88" s="387" t="s">
        <v>124</v>
      </c>
      <c r="JF88" s="493" t="s">
        <v>125</v>
      </c>
      <c r="JG88" s="480" t="s">
        <v>126</v>
      </c>
      <c r="JH88" s="476" t="s">
        <v>9</v>
      </c>
      <c r="JI88" s="69" t="s">
        <v>124</v>
      </c>
      <c r="JJ88" s="56" t="s">
        <v>125</v>
      </c>
      <c r="JK88" s="70" t="s">
        <v>126</v>
      </c>
      <c r="JL88" s="490" t="s">
        <v>121</v>
      </c>
      <c r="JM88" s="491" t="s">
        <v>122</v>
      </c>
      <c r="JN88" s="491" t="s">
        <v>123</v>
      </c>
      <c r="JO88" s="387" t="s">
        <v>124</v>
      </c>
      <c r="JP88" s="493" t="s">
        <v>125</v>
      </c>
      <c r="JQ88" s="480" t="s">
        <v>126</v>
      </c>
      <c r="JR88" s="476" t="s">
        <v>9</v>
      </c>
      <c r="JS88" s="69" t="s">
        <v>124</v>
      </c>
      <c r="JT88" s="56" t="s">
        <v>125</v>
      </c>
      <c r="JU88" s="70" t="s">
        <v>126</v>
      </c>
    </row>
    <row r="89" spans="1:281" ht="13.5">
      <c r="A89" s="453" t="s">
        <v>127</v>
      </c>
      <c r="B89" s="488">
        <f>IFERROR(('Daily-Prod.'!CN3+'Daily-Prod.'!CE3+'Daily-Prod.'!BV3+'Daily-Prod.'!BM3+'Daily-Prod.'!BD3+'Daily-Prod.'!AU3+'Daily-Prod.'!AL3)/E89,"")</f>
        <v>0.46788990825688076</v>
      </c>
      <c r="C89" s="489">
        <f>IFERROR(('Daily-Prod.'!CO3+'Daily-Prod.'!CF3+'Daily-Prod.'!BW3+'Daily-Prod.'!BN3+'Daily-Prod.'!BE3+'Daily-Prod.'!AV3+'Daily-Prod.'!AM3)/E89,"")</f>
        <v>0.12844036697247707</v>
      </c>
      <c r="D89" s="489">
        <f>IFERROR(('Daily-Prod.'!CQ3+'Daily-Prod.'!CH3+'Daily-Prod.'!BY3+'Daily-Prod.'!BP3+'Daily-Prod.'!BG3+'Daily-Prod.'!AX3+'Daily-Prod.'!AO3+'Daily-Prod.'!CR3+'Daily-Prod.'!CI3+'Daily-Prod.'!BZ3+'Daily-Prod.'!BQ3+'Daily-Prod.'!BH3+'Daily-Prod.'!AY3+'Daily-Prod.'!AP3)/E89,"")</f>
        <v>0.40366972477064222</v>
      </c>
      <c r="E89" s="494">
        <f>IFERROR(('Daily-Prod.'!CS3+'Daily-Prod.'!CJ3+'Daily-Prod.'!CA3+'Daily-Prod.'!BR3+'Daily-Prod.'!BI3+'Daily-Prod.'!AZ3+'Daily-Prod.'!AQ3),"")</f>
        <v>109</v>
      </c>
      <c r="F89" s="383"/>
      <c r="G89" s="384">
        <f>IFERROR(('Daily-Prod.'!CU3+'Daily-Prod.'!CL3+'Daily-Prod.'!CC3+'Daily-Prod.'!BT3+'Daily-Prod.'!BK3+'Daily-Prod.'!BB3+'Daily-Prod.'!AS3),"")</f>
        <v>0</v>
      </c>
      <c r="H89" s="495" t="str">
        <f t="shared" ref="H89:H107" si="45">IFERROR((G89/F89),"")</f>
        <v/>
      </c>
      <c r="I89" s="378">
        <f>IFERROR(AVERAGE('Daily-Prod.'!CS3,'Daily-Prod.'!CJ3,'Daily-Prod.'!CA3,'Daily-Prod.'!BR3,'Daily-Prod.'!BI3,'Daily-Prod.'!AZ3,'Daily-Prod.'!AQ3),"")</f>
        <v>21.8</v>
      </c>
      <c r="J89" s="379" t="str">
        <f>IFERROR(AVERAGE('Daily-Prod.'!CT3,'Daily-Prod.'!CK3,'Daily-Prod.'!CB3,'Daily-Prod.'!BS3,'Daily-Prod.'!BJ3,'Daily-Prod.'!BA3,'Daily-Prod.'!AR3),"")</f>
        <v/>
      </c>
      <c r="K89" s="380" t="str">
        <f>IFERROR(AVERAGE('Daily-Prod.'!CU3,'Daily-Prod.'!CL3,'Daily-Prod.'!CC3,'Daily-Prod.'!BT3,'Daily-Prod.'!BK3,'Daily-Prod.'!BB3,'Daily-Prod.'!AS3),"")</f>
        <v/>
      </c>
      <c r="L89" s="488">
        <f>IFERROR(('Daily-Prod.'!EY3+'Daily-Prod.'!EP3+'Daily-Prod.'!EG3+'Daily-Prod.'!DX3+'Daily-Prod.'!DO3+'Daily-Prod.'!DF3+'Daily-Prod.'!CW3)/O89,"")</f>
        <v>0.48958333333333331</v>
      </c>
      <c r="M89" s="489">
        <f>IFERROR(('Daily-Prod.'!EZ3+'Daily-Prod.'!EQ3+'Daily-Prod.'!EH3+'Daily-Prod.'!DY3+'Daily-Prod.'!DP3+'Daily-Prod.'!DG3+'Daily-Prod.'!CX3)/O89,"")</f>
        <v>0.1875</v>
      </c>
      <c r="N89" s="489">
        <f>IFERROR(('Daily-Prod.'!FC3+'Daily-Prod.'!ET3+'Daily-Prod.'!EK3+'Daily-Prod.'!EB3+'Daily-Prod.'!DS3+'Daily-Prod.'!DJ3+'Daily-Prod.'!DA3+'Daily-Prod.'!FB3+'Daily-Prod.'!ES3+'Daily-Prod.'!EJ3+'Daily-Prod.'!EA3+'Daily-Prod.'!DR3+'Daily-Prod.'!DI3+'Daily-Prod.'!CZ3)/O89,"")</f>
        <v>0.32291666666666669</v>
      </c>
      <c r="O89" s="494">
        <f>IFERROR(('Daily-Prod.'!FD3+'Daily-Prod.'!EU3+'Daily-Prod.'!EL3+'Daily-Prod.'!EC3+'Daily-Prod.'!DT3+'Daily-Prod.'!DK3+'Daily-Prod.'!DB3),"")</f>
        <v>96</v>
      </c>
      <c r="P89" s="383"/>
      <c r="Q89" s="384">
        <f>IFERROR(('Daily-Prod.'!FF3+'Daily-Prod.'!EW3+'Daily-Prod.'!EN3+'Daily-Prod.'!EE3+'Daily-Prod.'!DV3+'Daily-Prod.'!DM3+'Daily-Prod.'!DD3),"")</f>
        <v>53</v>
      </c>
      <c r="R89" s="495" t="str">
        <f t="shared" ref="R89:R107" si="46">IFERROR((Q89/P89),"")</f>
        <v/>
      </c>
      <c r="S89" s="378">
        <f>IFERROR(AVERAGE('Daily-Prod.'!FD3,'Daily-Prod.'!EU3,'Daily-Prod.'!EL3,'Daily-Prod.'!EC3,'Daily-Prod.'!DT3,'Daily-Prod.'!DK3,'Daily-Prod.'!DB3),"")</f>
        <v>19.2</v>
      </c>
      <c r="T89" s="379" t="str">
        <f>IFERROR(AVERAGE('Daily-Prod.'!FE3,'Daily-Prod.'!EV3,'Daily-Prod.'!EM3,'Daily-Prod.'!ED3,'Daily-Prod.'!DU3,'Daily-Prod.'!DL3,'Daily-Prod.'!DC3),"")</f>
        <v/>
      </c>
      <c r="U89" s="380">
        <f>IFERROR(AVERAGE('Daily-Prod.'!FF3,'Daily-Prod.'!EW3,'Daily-Prod.'!EN3,'Daily-Prod.'!EE3,'Daily-Prod.'!DV3,'Daily-Prod.'!DM3,'Daily-Prod.'!DD3),"")</f>
        <v>10.6</v>
      </c>
      <c r="V89" s="489">
        <f>IFERROR(('Daily-Prod.'!HJ3+'Daily-Prod.'!HA3+'Daily-Prod.'!GR3+'Daily-Prod.'!GI3+'Daily-Prod.'!FZ3+'Daily-Prod.'!FQ3+'Daily-Prod.'!FH3)/Y89,"")</f>
        <v>0.57627118644067798</v>
      </c>
      <c r="W89" s="489">
        <f>IFERROR(('Daily-Prod.'!HK3+'Daily-Prod.'!HB3+'Daily-Prod.'!GS3+'Daily-Prod.'!GJ3+'Daily-Prod.'!GA3+'Daily-Prod.'!FR3+'Daily-Prod.'!FI3)/Y89,"")</f>
        <v>0.27966101694915252</v>
      </c>
      <c r="X89" s="489">
        <f>IFERROR(('Daily-Prod.'!HM3+'Daily-Prod.'!HD3+'Daily-Prod.'!GU3+'Daily-Prod.'!GL3+'Daily-Prod.'!GC3+'Daily-Prod.'!FT3+'Daily-Prod.'!FK3+'Daily-Prod.'!HN3+'Daily-Prod.'!HE3+'Daily-Prod.'!GV3+'Daily-Prod.'!GM3+'Daily-Prod.'!GD3+'Daily-Prod.'!FU3+'Daily-Prod.'!FL3)/Y89,"")</f>
        <v>0.1440677966101695</v>
      </c>
      <c r="Y89" s="494">
        <f>IFERROR(('Daily-Prod.'!HO3+'Daily-Prod.'!HF3+'Daily-Prod.'!GW3+'Daily-Prod.'!GN3+'Daily-Prod.'!GE3+'Daily-Prod.'!FV3+'Daily-Prod.'!FM3),"")</f>
        <v>118</v>
      </c>
      <c r="Z89" s="383"/>
      <c r="AA89" s="384">
        <f>IFERROR(('Daily-Prod.'!HQ3+'Daily-Prod.'!HH3+'Daily-Prod.'!GY3+'Daily-Prod.'!GP3+'Daily-Prod.'!GG3+'Daily-Prod.'!FX3+'Daily-Prod.'!FO3),"")</f>
        <v>33</v>
      </c>
      <c r="AB89" s="495" t="str">
        <f>IFERROR(('Daily-Prod.'!HR3+'Daily-Prod.'!HI3+'Daily-Prod.'!GZ3+'Daily-Prod.'!GQ3+'Daily-Prod.'!GH3+'Daily-Prod.'!FY3+'Daily-Prod.'!FP3),"")</f>
        <v/>
      </c>
      <c r="AC89" s="378">
        <f>IFERROR(AVERAGE('Daily-Prod.'!HO3,'Daily-Prod.'!HF3,'Daily-Prod.'!GW3,'Daily-Prod.'!GN3,'Daily-Prod.'!GE3,'Daily-Prod.'!FV3,'Daily-Prod.'!FM3),"")</f>
        <v>23.6</v>
      </c>
      <c r="AD89" s="379" t="str">
        <f>IFERROR(AVERAGE('Daily-Prod.'!HP3,'Daily-Prod.'!HG3,'Daily-Prod.'!GX3,'Daily-Prod.'!GO3,'Daily-Prod.'!GF3,'Daily-Prod.'!FW3,'Daily-Prod.'!FN3),"")</f>
        <v/>
      </c>
      <c r="AE89" s="380">
        <f>IFERROR(AVERAGE('Daily-Prod.'!HQ3,'Daily-Prod.'!HH3,'Daily-Prod.'!GY3,'Daily-Prod.'!GP3,'Daily-Prod.'!GG3,'Daily-Prod.'!FX3,'Daily-Prod.'!FO3),"")</f>
        <v>6.6</v>
      </c>
      <c r="AF89" s="488">
        <f>IFERROR(('Daily-Prod.'!JU3+'Daily-Prod.'!JL3+'Daily-Prod.'!JC3+'Daily-Prod.'!IT3+'Daily-Prod.'!IK3+'Daily-Prod.'!IB3+'Daily-Prod.'!HS3)/AI89,"")</f>
        <v>0.47457627118644069</v>
      </c>
      <c r="AG89" s="489">
        <f>IFERROR(('Daily-Prod.'!JV3+'Daily-Prod.'!JM3+'Daily-Prod.'!JD3+'Daily-Prod.'!IU3+'Daily-Prod.'!IL3+'Daily-Prod.'!IC3+'Daily-Prod.'!HT3)/AI89,"")</f>
        <v>0.20338983050847459</v>
      </c>
      <c r="AH89" s="489">
        <f>IFERROR(('Daily-Prod.'!JX3+'Daily-Prod.'!JO3+'Daily-Prod.'!JF3+'Daily-Prod.'!IW3+'Daily-Prod.'!IN3+'Daily-Prod.'!IE3+'Daily-Prod.'!HV3+'Daily-Prod.'!JY3+'Daily-Prod.'!JP3+'Daily-Prod.'!JG3+'Daily-Prod.'!IX3+'Daily-Prod.'!IO3+'Daily-Prod.'!IF3+'Daily-Prod.'!HW3)/AI89,"")</f>
        <v>0.32203389830508472</v>
      </c>
      <c r="AI89" s="494">
        <f>IFERROR(('Daily-Prod.'!JZ3+'Daily-Prod.'!JQ3+'Daily-Prod.'!JH3+'Daily-Prod.'!IY3+'Daily-Prod.'!IP3+'Daily-Prod.'!IG3+'Daily-Prod.'!HX3),"")</f>
        <v>118</v>
      </c>
      <c r="AJ89" s="383"/>
      <c r="AK89" s="384">
        <f>IFERROR(('Daily-Prod.'!KB3+'Daily-Prod.'!JS3+'Daily-Prod.'!JJ3+'Daily-Prod.'!JA3+'Daily-Prod.'!IR3+'Daily-Prod.'!II3+'Daily-Prod.'!HZ3),"")</f>
        <v>26</v>
      </c>
      <c r="AL89" s="495" t="str">
        <f>IFERROR(('Daily-Prod.'!KC3+'Daily-Prod.'!JT3+'Daily-Prod.'!JK3+'Daily-Prod.'!JB3+'Daily-Prod.'!IS3+'Daily-Prod.'!IJ3+'Daily-Prod.'!IA3),"")</f>
        <v/>
      </c>
      <c r="AM89" s="378">
        <f>IFERROR(AVERAGE('Daily-Prod.'!JZ3,'Daily-Prod.'!JQ3,'Daily-Prod.'!JH3,'Daily-Prod.'!IY3,'Daily-Prod.'!IP3,'Daily-Prod.'!IG3,'Daily-Prod.'!HX3),"")</f>
        <v>23.6</v>
      </c>
      <c r="AN89" s="379" t="str">
        <f>IFERROR(AVERAGE('Daily-Prod.'!KA3,'Daily-Prod.'!JR3,'Daily-Prod.'!JI3,'Daily-Prod.'!IZ3,'Daily-Prod.'!IQ3,'Daily-Prod.'!IH3,'Daily-Prod.'!HY3),"")</f>
        <v/>
      </c>
      <c r="AO89" s="380">
        <f>IFERROR(AVERAGE('Daily-Prod.'!KB3,'Daily-Prod.'!JS3,'Daily-Prod.'!JJ3,'Daily-Prod.'!JA3,'Daily-Prod.'!IR3,'Daily-Prod.'!II3,'Daily-Prod.'!HZ3),"")</f>
        <v>5.2</v>
      </c>
      <c r="AP89" s="488">
        <f>IFERROR(('Daily-Prod.'!MF3+'Daily-Prod.'!LW3+'Daily-Prod.'!LN3+'Daily-Prod.'!LE3+'Daily-Prod.'!KV3+'Daily-Prod.'!KM3+'Daily-Prod.'!KD3)/AS89,"")</f>
        <v>0.6</v>
      </c>
      <c r="AQ89" s="489">
        <f>IFERROR(('Daily-Prod.'!MG3+'Daily-Prod.'!LX3+'Daily-Prod.'!LO3+'Daily-Prod.'!LF3+'Daily-Prod.'!KW3+'Daily-Prod.'!KN3+'Daily-Prod.'!KE3)/AS89,"")</f>
        <v>0.16363636363636364</v>
      </c>
      <c r="AR89" s="489">
        <f>IFERROR(('Daily-Prod.'!MJ3+'Daily-Prod.'!MA3+'Daily-Prod.'!LR3+'Daily-Prod.'!LI3+'Daily-Prod.'!KZ3+'Daily-Prod.'!KQ3+'Daily-Prod.'!KH3+'Daily-Prod.'!MI3+'Daily-Prod.'!LZ3+'Daily-Prod.'!LQ3+'Daily-Prod.'!LH3+'Daily-Prod.'!KY3+'Daily-Prod.'!KP3+'Daily-Prod.'!KG3)/AS89,"")</f>
        <v>0.23636363636363636</v>
      </c>
      <c r="AS89" s="494">
        <f>IFERROR(('Daily-Prod.'!MK3+'Daily-Prod.'!MB3+'Daily-Prod.'!LS3+'Daily-Prod.'!LJ3+'Daily-Prod.'!LA3+'Daily-Prod.'!KR3+'Daily-Prod.'!KI3),"")</f>
        <v>110</v>
      </c>
      <c r="AT89" s="383"/>
      <c r="AU89" s="384">
        <f>IFERROR(('Daily-Prod.'!MM3+'Daily-Prod.'!MD3+'Daily-Prod.'!LU3+'Daily-Prod.'!LL3+'Daily-Prod.'!LC3+'Daily-Prod.'!KT3+'Daily-Prod.'!KK3),"")</f>
        <v>39</v>
      </c>
      <c r="AV89" s="495" t="str">
        <f>IFERROR(('Daily-Prod.'!MN3+'Daily-Prod.'!ME3+'Daily-Prod.'!LV3+'Daily-Prod.'!LM3+'Daily-Prod.'!LD3+'Daily-Prod.'!KU3+'Daily-Prod.'!KL3),"")</f>
        <v/>
      </c>
      <c r="AW89" s="378">
        <f>IFERROR(AVERAGE('Daily-Prod.'!MK3,'Daily-Prod.'!MB3,'Daily-Prod.'!LS3,'Daily-Prod.'!LJ3,'Daily-Prod.'!LA3,'Daily-Prod.'!KR3,'Daily-Prod.'!KI3),"")</f>
        <v>22</v>
      </c>
      <c r="AX89" s="379" t="str">
        <f>IFERROR(AVERAGE('Daily-Prod.'!ML3,'Daily-Prod.'!MC3,'Daily-Prod.'!LT3,'Daily-Prod.'!LK3,'Daily-Prod.'!LB3,'Daily-Prod.'!KS3,'Daily-Prod.'!KJ3),"")</f>
        <v/>
      </c>
      <c r="AY89" s="380">
        <f>IFERROR(AVERAGE('Daily-Prod.'!MM3,'Daily-Prod.'!MD3,'Daily-Prod.'!LU3,'Daily-Prod.'!LL3,'Daily-Prod.'!LC3,'Daily-Prod.'!KT3,'Daily-Prod.'!KK3),"")</f>
        <v>7.8</v>
      </c>
      <c r="AZ89" s="488">
        <f>IFERROR(('Daily-Prod.'!OQ3+'Daily-Prod.'!OH3+'Daily-Prod.'!NY3+'Daily-Prod.'!NP3+'Daily-Prod.'!NG3+'Daily-Prod.'!MX3+'Daily-Prod.'!MO3)/BC89,"")</f>
        <v>0.42727272727272725</v>
      </c>
      <c r="BA89" s="489">
        <f>IFERROR(('Daily-Prod.'!OR3+'Daily-Prod.'!OI3+'Daily-Prod.'!NZ3+'Daily-Prod.'!NQ3+'Daily-Prod.'!NH3+'Daily-Prod.'!MY3+'Daily-Prod.'!MP3)/BC89,"")</f>
        <v>0.24545454545454545</v>
      </c>
      <c r="BB89" s="489">
        <f>IFERROR(('Daily-Prod.'!OT3+'Daily-Prod.'!OK3+'Daily-Prod.'!OB3+'Daily-Prod.'!NS3+'Daily-Prod.'!NJ3+'Daily-Prod.'!NA3+'Daily-Prod.'!MR3+'Daily-Prod.'!OU3+'Daily-Prod.'!OL3+'Daily-Prod.'!OC3+'Daily-Prod.'!NT3+'Daily-Prod.'!NK3+'Daily-Prod.'!NB3+'Daily-Prod.'!MS3)/BC89,"")</f>
        <v>0.32727272727272727</v>
      </c>
      <c r="BC89" s="494">
        <f>IFERROR(('Daily-Prod.'!OV3+'Daily-Prod.'!OM3+'Daily-Prod.'!OD3+'Daily-Prod.'!NU3+'Daily-Prod.'!NL3+'Daily-Prod.'!NC3+'Daily-Prod.'!MT3),"")</f>
        <v>110</v>
      </c>
      <c r="BD89" s="383"/>
      <c r="BE89" s="384">
        <f>IFERROR(('Daily-Prod.'!OX3+'Daily-Prod.'!OO3+'Daily-Prod.'!OF3+'Daily-Prod.'!NW3+'Daily-Prod.'!NN3+'Daily-Prod.'!NE3+'Daily-Prod.'!MV3),"")</f>
        <v>72</v>
      </c>
      <c r="BF89" s="495" t="str">
        <f>IFERROR((BE89/BD89),"")</f>
        <v/>
      </c>
      <c r="BG89" s="378">
        <f>IFERROR(AVERAGE('Daily-Prod.'!OV3,'Daily-Prod.'!OM3,'Daily-Prod.'!OD3,'Daily-Prod.'!NU3,'Daily-Prod.'!NL3,'Daily-Prod.'!NC3,'Daily-Prod.'!MT3),"")</f>
        <v>22</v>
      </c>
      <c r="BH89" s="379" t="str">
        <f>IFERROR(AVERAGE('Daily-Prod.'!OW3,'Daily-Prod.'!ON3,'Daily-Prod.'!OE3,'Daily-Prod.'!NV3,'Daily-Prod.'!NM3,'Daily-Prod.'!ND3,'Daily-Prod.'!MU3),"")</f>
        <v/>
      </c>
      <c r="BI89" s="380">
        <f>IFERROR(AVERAGE('Daily-Prod.'!OX3,'Daily-Prod.'!OO3,'Daily-Prod.'!OF3,'Daily-Prod.'!NW3,'Daily-Prod.'!NN3,'Daily-Prod.'!NE3,'Daily-Prod.'!MV3),"")</f>
        <v>14.4</v>
      </c>
      <c r="BJ89" s="488">
        <f>IFERROR(('Daily-Prod.'!RB3+'Daily-Prod.'!QS3+'Daily-Prod.'!QJ3+'Daily-Prod.'!QA3+'Daily-Prod.'!PR3+'Daily-Prod.'!PI3+'Daily-Prod.'!OZ3)/BM89,"")</f>
        <v>0.46721311475409838</v>
      </c>
      <c r="BK89" s="489">
        <f>IFERROR(('Daily-Prod.'!RC3+'Daily-Prod.'!QT3+'Daily-Prod.'!QK3+'Daily-Prod.'!QB3+'Daily-Prod.'!PS3+'Daily-Prod.'!PJ3+'Daily-Prod.'!PA3)/BM89,"")</f>
        <v>0.20491803278688525</v>
      </c>
      <c r="BL89" s="489">
        <f>IFERROR(('Daily-Prod.'!RF3+'Daily-Prod.'!QW3+'Daily-Prod.'!QN3+'Daily-Prod.'!QE3+'Daily-Prod.'!PV3+'Daily-Prod.'!PM3+'Daily-Prod.'!PD3+'Daily-Prod.'!RE3+'Daily-Prod.'!QV3+'Daily-Prod.'!QM3+'Daily-Prod.'!QD3+'Daily-Prod.'!PU3+'Daily-Prod.'!PL3+'Daily-Prod.'!PC3)/BM89,"")</f>
        <v>0.32786885245901637</v>
      </c>
      <c r="BM89" s="494">
        <f>IFERROR(('Daily-Prod.'!RG3+'Daily-Prod.'!QX3+'Daily-Prod.'!QO3+'Daily-Prod.'!QF3+'Daily-Prod.'!PW3+'Daily-Prod.'!PN3+'Daily-Prod.'!PE3),"")</f>
        <v>122</v>
      </c>
      <c r="BN89" s="383"/>
      <c r="BO89" s="384">
        <f>IFERROR(('Daily-Prod.'!RI3+'Daily-Prod.'!QZ3+'Daily-Prod.'!QQ3+'Daily-Prod.'!QH3+'Daily-Prod.'!PY3+'Daily-Prod.'!PP3+'Daily-Prod.'!PG3),"")</f>
        <v>64</v>
      </c>
      <c r="BP89" s="495" t="str">
        <f>IFERROR((BO89/BN89),"")</f>
        <v/>
      </c>
      <c r="BQ89" s="378">
        <f>IFERROR(AVERAGE('Daily-Prod.'!RG3,'Daily-Prod.'!QX3,'Daily-Prod.'!QO3,'Daily-Prod.'!QF3,'Daily-Prod.'!PW3,'Daily-Prod.'!PN3,'Daily-Prod.'!PE3),"")</f>
        <v>24.4</v>
      </c>
      <c r="BR89" s="379"/>
      <c r="BS89" s="380">
        <f>IFERROR(AVERAGE('Daily-Prod.'!RI3,'Daily-Prod.'!QZ3,'Daily-Prod.'!QQ3,'Daily-Prod.'!QH3,'Daily-Prod.'!PY3,'Daily-Prod.'!PP3,'Daily-Prod.'!PG3),"")</f>
        <v>12.8</v>
      </c>
      <c r="BT89" s="488">
        <f>IFERROR(('Daily-Prod.'!TM3+'Daily-Prod.'!TD3+'Daily-Prod.'!SU3+'Daily-Prod.'!SL3+'Daily-Prod.'!SC3+'Daily-Prod.'!RT3+'Daily-Prod.'!RK3)/BW89,"")</f>
        <v>0.5625</v>
      </c>
      <c r="BU89" s="489">
        <f>IFERROR(('Daily-Prod.'!TN3+'Daily-Prod.'!TE3+'Daily-Prod.'!SV3+'Daily-Prod.'!SM3+'Daily-Prod.'!SD3+'Daily-Prod.'!RU3+'Daily-Prod.'!RL3)/BW89,"")</f>
        <v>0.22916666666666666</v>
      </c>
      <c r="BV89" s="489">
        <f>IFERROR(('Daily-Prod.'!TP3+'Daily-Prod.'!TG3+'Daily-Prod.'!SX3+'Daily-Prod.'!SO3+'Daily-Prod.'!SF3+'Daily-Prod.'!RW3+'Daily-Prod.'!RN3+'Daily-Prod.'!TQ3+'Daily-Prod.'!TH3+'Daily-Prod.'!SY3+'Daily-Prod.'!SP3+'Daily-Prod.'!SG3+'Daily-Prod.'!RX3+'Daily-Prod.'!RO3)/BW89,"")</f>
        <v>0.20833333333333334</v>
      </c>
      <c r="BW89" s="494">
        <f>IFERROR(('Daily-Prod.'!TR3+'Daily-Prod.'!TI3+'Daily-Prod.'!SZ3+'Daily-Prod.'!SQ3+'Daily-Prod.'!SH3+'Daily-Prod.'!RY3+'Daily-Prod.'!RP3),"")</f>
        <v>96</v>
      </c>
      <c r="BX89" s="383"/>
      <c r="BY89" s="384">
        <f>IFERROR(('Daily-Prod.'!TT3+'Daily-Prod.'!TK3+'Daily-Prod.'!TB3+'Daily-Prod.'!SS3+'Daily-Prod.'!SJ3+'Daily-Prod.'!SA3+'Daily-Prod.'!RR3),"")</f>
        <v>59</v>
      </c>
      <c r="BZ89" s="495" t="str">
        <f>IFERROR((BY89/BX89),"")</f>
        <v/>
      </c>
      <c r="CA89" s="378">
        <f>IFERROR(AVERAGE('Daily-Prod.'!TR3,'Daily-Prod.'!TI3,'Daily-Prod.'!SZ3,'Daily-Prod.'!SQ3,'Daily-Prod.'!SH3,'Daily-Prod.'!RY3,'Daily-Prod.'!RP3),"")</f>
        <v>19.2</v>
      </c>
      <c r="CB89" s="379"/>
      <c r="CC89" s="380">
        <f>IFERROR(AVERAGE('Daily-Prod.'!TT3,'Daily-Prod.'!TK3,'Daily-Prod.'!TB3,'Daily-Prod.'!SS3,'Daily-Prod.'!SJ3,'Daily-Prod.'!SA3,'Daily-Prod.'!RR3),"")</f>
        <v>11.8</v>
      </c>
      <c r="CD89" s="488">
        <f>IFERROR(('Daily-Prod.'!VX3+'Daily-Prod.'!VO3+'Daily-Prod.'!VF3+'Daily-Prod.'!UW3+'Daily-Prod.'!UN3+'Daily-Prod.'!UE3+'Daily-Prod.'!TV3)/CG89,"")</f>
        <v>0.46788990825688076</v>
      </c>
      <c r="CE89" s="489">
        <f>IFERROR(('Daily-Prod.'!VY3+'Daily-Prod.'!VP3+'Daily-Prod.'!VG3+'Daily-Prod.'!UX3+'Daily-Prod.'!UO3+'Daily-Prod.'!UF3+'Daily-Prod.'!TW3)/CG89,"")</f>
        <v>0.27522935779816515</v>
      </c>
      <c r="CF89" s="489">
        <f>IFERROR(('Daily-Prod.'!WA3+'Daily-Prod.'!VR3+'Daily-Prod.'!VI3+'Daily-Prod.'!UZ3+'Daily-Prod.'!UQ3+'Daily-Prod.'!UH3+'Daily-Prod.'!TY3+'Daily-Prod.'!WB3+'Daily-Prod.'!VS3+'Daily-Prod.'!VJ3+'Daily-Prod.'!VA3+'Daily-Prod.'!UR3+'Daily-Prod.'!UI3+'Daily-Prod.'!TZ3)/CG89,"")</f>
        <v>0.25688073394495414</v>
      </c>
      <c r="CG89" s="494">
        <f>IFERROR(('Daily-Prod.'!WC3+'Daily-Prod.'!VT3+'Daily-Prod.'!VK3+'Daily-Prod.'!VB3+'Daily-Prod.'!US3+'Daily-Prod.'!UJ3+'Daily-Prod.'!UA3),"")</f>
        <v>109</v>
      </c>
      <c r="CH89" s="383"/>
      <c r="CI89" s="384">
        <f>IFERROR(('Daily-Prod.'!WE3+'Daily-Prod.'!VV3+'Daily-Prod.'!VM3+'Daily-Prod.'!VD3+'Daily-Prod.'!UU3+'Daily-Prod.'!UL3+'Daily-Prod.'!UC3),"")</f>
        <v>70</v>
      </c>
      <c r="CJ89" s="495" t="str">
        <f>IFERROR((CI89/CH89),"")</f>
        <v/>
      </c>
      <c r="CK89" s="378">
        <f>IFERROR(AVERAGE('Daily-Prod.'!WC3,'Daily-Prod.'!VT3,'Daily-Prod.'!VK3,'Daily-Prod.'!VB3,'Daily-Prod.'!US3,'Daily-Prod.'!UJ3,'Daily-Prod.'!UA3),"")</f>
        <v>21.8</v>
      </c>
      <c r="CL89" s="379"/>
      <c r="CM89" s="380">
        <f>IFERROR(AVERAGE('Daily-Prod.'!WE3,'Daily-Prod.'!VV3,'Daily-Prod.'!VM3,'Daily-Prod.'!VD3,'Daily-Prod.'!UU3,'Daily-Prod.'!UL3,'Daily-Prod.'!UC3),"")</f>
        <v>14</v>
      </c>
      <c r="CN89" s="488">
        <f>IFERROR(('Daily-Prod.'!YI3+'Daily-Prod.'!XZ3+'Daily-Prod.'!XQ3+'Daily-Prod.'!XH3+'Daily-Prod.'!WY3+'Daily-Prod.'!WP3+'Daily-Prod.'!WG3)/CQ89,"")</f>
        <v>0.46341463414634149</v>
      </c>
      <c r="CO89" s="489">
        <f>IFERROR(('Daily-Prod.'!YJ3+'Daily-Prod.'!YA3+'Daily-Prod.'!XR3+'Daily-Prod.'!XI3+'Daily-Prod.'!WZ3+'Daily-Prod.'!WQ3+'Daily-Prod.'!WH3)/CQ89,"")</f>
        <v>0.10975609756097561</v>
      </c>
      <c r="CP89" s="489">
        <f>IFERROR(('Daily-Prod.'!YL3+'Daily-Prod.'!YC3+'Daily-Prod.'!XT3+'Daily-Prod.'!XK3+'Daily-Prod.'!XB3+'Daily-Prod.'!WS3+'Daily-Prod.'!WJ3+'Daily-Prod.'!YM3+'Daily-Prod.'!YD3+'Daily-Prod.'!XU3+'Daily-Prod.'!XL3+'Daily-Prod.'!XC3+'Daily-Prod.'!WT3+'Daily-Prod.'!WK3)/CQ89,"")</f>
        <v>0.42682926829268292</v>
      </c>
      <c r="CQ89" s="494">
        <f>IFERROR(('Daily-Prod.'!YN3+'Daily-Prod.'!YE3+'Daily-Prod.'!XV3+'Daily-Prod.'!XM3+'Daily-Prod.'!XD3+'Daily-Prod.'!WU3+'Daily-Prod.'!WL3),"")</f>
        <v>82</v>
      </c>
      <c r="CR89" s="383"/>
      <c r="CS89" s="384">
        <f>IFERROR(('Daily-Prod.'!YP3+'Daily-Prod.'!YG3+'Daily-Prod.'!XX3+'Daily-Prod.'!XO3+'Daily-Prod.'!XF3+'Daily-Prod.'!WW3+'Daily-Prod.'!WN3),"")</f>
        <v>44</v>
      </c>
      <c r="CT89" s="495" t="str">
        <f>IFERROR((CS89/CR89),"")</f>
        <v/>
      </c>
      <c r="CU89" s="378">
        <f>IFERROR(AVERAGE('Daily-Prod.'!YN3,'Daily-Prod.'!YE3,'Daily-Prod.'!XV3,'Daily-Prod.'!XM3,'Daily-Prod.'!XD3,'Daily-Prod.'!WU3,'Daily-Prod.'!WL3),"")</f>
        <v>16.399999999999999</v>
      </c>
      <c r="CV89" s="379" t="str">
        <f>IFERROR(AVERAGE('Daily-Prod.'!YO3,'Daily-Prod.'!YF3,'Daily-Prod.'!XW3,'Daily-Prod.'!XN3,'Daily-Prod.'!XE3,'Daily-Prod.'!WV3,'Daily-Prod.'!WM3),"")</f>
        <v/>
      </c>
      <c r="CW89" s="380">
        <f>IFERROR(AVERAGE('Daily-Prod.'!YP3,'Daily-Prod.'!YG3,'Daily-Prod.'!XX3,'Daily-Prod.'!XO3,'Daily-Prod.'!XF3,'Daily-Prod.'!WW3,'Daily-Prod.'!WN3),"")</f>
        <v>11</v>
      </c>
      <c r="CX89" s="488">
        <f>IFERROR(('Daily-Prod.'!AAT3+'Daily-Prod.'!AAK3+'Daily-Prod.'!AAB3+'Daily-Prod.'!ZS3+'Daily-Prod.'!ZJ3+'Daily-Prod.'!ZA3+'Daily-Prod.'!YR3)/DA89,"")</f>
        <v>0.54878048780487809</v>
      </c>
      <c r="CY89" s="489">
        <f>IFERROR(('Daily-Prod.'!AAU3+'Daily-Prod.'!AAL3+'Daily-Prod.'!AAC3+'Daily-Prod.'!ZT3+'Daily-Prod.'!ZK3+'Daily-Prod.'!ZB3+'Daily-Prod.'!YS3)/DA89,"")</f>
        <v>0.25609756097560976</v>
      </c>
      <c r="CZ89" s="489">
        <f>IFERROR(('Daily-Prod.'!AAW3+'Daily-Prod.'!AAN3+'Daily-Prod.'!AAE3+'Daily-Prod.'!ZV3+'Daily-Prod.'!ZM3+'Daily-Prod.'!ZD3+'Daily-Prod.'!YU3+'Daily-Prod.'!AAX3+'Daily-Prod.'!AAO3+'Daily-Prod.'!AAF3+'Daily-Prod.'!ZW3+'Daily-Prod.'!ZN3+'Daily-Prod.'!ZE3+'Daily-Prod.'!YV3)/DA89,"")</f>
        <v>0.1951219512195122</v>
      </c>
      <c r="DA89" s="494">
        <f>IFERROR(('Daily-Prod.'!AAY3+'Daily-Prod.'!AAP3+'Daily-Prod.'!AAG3+'Daily-Prod.'!ZX3+'Daily-Prod.'!ZO3+'Daily-Prod.'!ZF3+'Daily-Prod.'!YW3),"")</f>
        <v>82</v>
      </c>
      <c r="DB89" s="383"/>
      <c r="DC89" s="384">
        <f>IFERROR(('Daily-Prod.'!ABA3+'Daily-Prod.'!AAR3+'Daily-Prod.'!AAI3+'Daily-Prod.'!ZZ3+'Daily-Prod.'!ZQ3+'Daily-Prod.'!ZH3+'Daily-Prod.'!YY3),"")</f>
        <v>51</v>
      </c>
      <c r="DD89" s="495" t="str">
        <f>IFERROR((DC89/DB89),"")</f>
        <v/>
      </c>
      <c r="DE89" s="378">
        <f>IFERROR(AVERAGE('Daily-Prod.'!AAY3,'Daily-Prod.'!AAP3,'Daily-Prod.'!AAG3,'Daily-Prod.'!ZX3,'Daily-Prod.'!ZO3,'Daily-Prod.'!ZF3,'Daily-Prod.'!YW3),"")</f>
        <v>16.399999999999999</v>
      </c>
      <c r="DF89" s="379" t="str">
        <f>IFERROR(AVERAGE('Daily-Prod.'!AAZ3,'Daily-Prod.'!AAQ3,'Daily-Prod.'!AAH3,'Daily-Prod.'!ZY3,'Daily-Prod.'!ZP3,'Daily-Prod.'!ZG3,'Daily-Prod.'!YX3),"")</f>
        <v/>
      </c>
      <c r="DG89" s="380">
        <f>IFERROR(AVERAGE('Daily-Prod.'!ABA3,'Daily-Prod.'!AAR3,'Daily-Prod.'!AAI3,'Daily-Prod.'!ZZ3,'Daily-Prod.'!ZQ3,'Daily-Prod.'!ZH3,'Daily-Prod.'!YY3),"")</f>
        <v>10.199999999999999</v>
      </c>
      <c r="DH89" s="488">
        <f>IFERROR(('Daily-Prod.'!ADE3+'Daily-Prod.'!ACV3+'Daily-Prod.'!ACM3+'Daily-Prod.'!ACD3+'Daily-Prod.'!ABU3+'Daily-Prod.'!ABL3+'Daily-Prod.'!ABC3)/DK89,"")</f>
        <v>0.57333333333333336</v>
      </c>
      <c r="DI89" s="489">
        <f>IFERROR(('Daily-Prod.'!ADF3+'Daily-Prod.'!ACW3+'Daily-Prod.'!ACN3+'Daily-Prod.'!ACE3+'Daily-Prod.'!ABV3+'Daily-Prod.'!ABM3+'Daily-Prod.'!ABD3)/DK89,"")</f>
        <v>0.18666666666666668</v>
      </c>
      <c r="DJ89" s="489">
        <f>IFERROR(('Daily-Prod.'!ADH3+'Daily-Prod.'!ACY3+'Daily-Prod.'!ACP3+'Daily-Prod.'!ACG3+'Daily-Prod.'!ABX3+'Daily-Prod.'!ABO3+'Daily-Prod.'!ABF3+'Daily-Prod.'!ADI3+'Daily-Prod.'!ACZ3+'Daily-Prod.'!ACQ3+'Daily-Prod.'!ACH3+'Daily-Prod.'!ABY3+'Daily-Prod.'!ABP3+'Daily-Prod.'!ABG3)/DK89,"")</f>
        <v>0.24</v>
      </c>
      <c r="DK89" s="494">
        <f>IFERROR(('Daily-Prod.'!ADJ3+'Daily-Prod.'!ADA3+'Daily-Prod.'!ACR3+'Daily-Prod.'!ACI3+'Daily-Prod.'!ABZ3+'Daily-Prod.'!ABQ3+'Daily-Prod.'!ABH3),"")</f>
        <v>75</v>
      </c>
      <c r="DL89" s="383"/>
      <c r="DM89" s="384">
        <f>IFERROR(('Daily-Prod.'!ADL3+'Daily-Prod.'!ADC3+'Daily-Prod.'!ACT3+'Daily-Prod.'!ACK3+'Daily-Prod.'!ACB3+'Daily-Prod.'!ABS3+'Daily-Prod.'!ABJ3),"")</f>
        <v>27</v>
      </c>
      <c r="DN89" s="495" t="str">
        <f>IFERROR((DM89/DL89),"")</f>
        <v/>
      </c>
      <c r="DO89" s="378">
        <f>IFERROR(AVERAGE('Daily-Prod.'!ADJ3,'Daily-Prod.'!ADA3,'Daily-Prod.'!ACR3,'Daily-Prod.'!ACI3,'Daily-Prod.'!ABZ3,'Daily-Prod.'!ABQ3,'Daily-Prod.'!ABH3),"")</f>
        <v>15</v>
      </c>
      <c r="DP89" s="379" t="str">
        <f>IFERROR(AVERAGE('Daily-Prod.'!ADK3,'Daily-Prod.'!ADB3,'Daily-Prod.'!ACS3,'Daily-Prod.'!ACJ3,'Daily-Prod.'!ACA3,'Daily-Prod.'!ABR3,'Daily-Prod.'!ABI3),"")</f>
        <v/>
      </c>
      <c r="DQ89" s="380">
        <f>IFERROR(AVERAGE('Daily-Prod.'!ADL3,'Daily-Prod.'!ADC3,'Daily-Prod.'!ACT3,'Daily-Prod.'!ACK3,'Daily-Prod.'!ACB3,'Daily-Prod.'!ABS3,'Daily-Prod.'!ABJ3),"")</f>
        <v>6.75</v>
      </c>
      <c r="DR89" s="488">
        <f>IFERROR(('Daily-Prod.'!AFP3+'Daily-Prod.'!AFG3+'Daily-Prod.'!AEX3+'Daily-Prod.'!AEO3+'Daily-Prod.'!AEF3+'Daily-Prod.'!ADW3+'Daily-Prod.'!ADN3)/DU89,"")</f>
        <v>0.63888888888888884</v>
      </c>
      <c r="DS89" s="489">
        <f>IFERROR(('Daily-Prod.'!AFQ3+'Daily-Prod.'!AFH3+'Daily-Prod.'!AEY3+'Daily-Prod.'!AEP3+'Daily-Prod.'!AEG3+'Daily-Prod.'!ADX3+'Daily-Prod.'!ADO3)/DU89,"")</f>
        <v>0.16666666666666666</v>
      </c>
      <c r="DT89" s="489">
        <f>IFERROR(('Daily-Prod.'!AFS3+'Daily-Prod.'!AFJ3+'Daily-Prod.'!AFA3+'Daily-Prod.'!AER3+'Daily-Prod.'!AEI3+'Daily-Prod.'!ADZ3+'Daily-Prod.'!ADQ3+'Daily-Prod.'!AFT3+'Daily-Prod.'!AFK3+'Daily-Prod.'!AFB3+'Daily-Prod.'!AES3+'Daily-Prod.'!AEJ3+'Daily-Prod.'!AEA3+'Daily-Prod.'!ADR3)/DU89,"")</f>
        <v>0.19444444444444445</v>
      </c>
      <c r="DU89" s="494">
        <f>IFERROR(('Daily-Prod.'!AFU3+'Daily-Prod.'!AFL3+'Daily-Prod.'!AFC3+'Daily-Prod.'!AET3+'Daily-Prod.'!AEK3+'Daily-Prod.'!AEB3+'Daily-Prod.'!ADS3),"")</f>
        <v>72</v>
      </c>
      <c r="DV89" s="383"/>
      <c r="DW89" s="384">
        <f>IFERROR(('Daily-Prod.'!AFW3+'Daily-Prod.'!AFN3+'Daily-Prod.'!AFE3+'Daily-Prod.'!AEV3+'Daily-Prod.'!AEM3+'Daily-Prod.'!AED3+'Daily-Prod.'!ADU3),"")</f>
        <v>49</v>
      </c>
      <c r="DX89" s="495" t="str">
        <f t="shared" ref="DX89" si="47">IFERROR((DW89/DV89),"")</f>
        <v/>
      </c>
      <c r="DY89" s="378">
        <f>IFERROR(AVERAGE('Daily-Prod.'!AFU3,'Daily-Prod.'!AFL3,'Daily-Prod.'!AFC3,'Daily-Prod.'!AET3,'Daily-Prod.'!AEK3,'Daily-Prod.'!AEB3,'Daily-Prod.'!ADS3),"")</f>
        <v>18</v>
      </c>
      <c r="DZ89" s="379" t="str">
        <f>IFERROR(AVERAGE('Daily-Prod.'!AFV3,'Daily-Prod.'!AFM3,'Daily-Prod.'!AFD3,'Daily-Prod.'!AEU3,'Daily-Prod.'!AEL3,'Daily-Prod.'!AEC3,'Daily-Prod.'!ADT3),"")</f>
        <v/>
      </c>
      <c r="EA89" s="380">
        <f>IFERROR(AVERAGE('Daily-Prod.'!AFW3,'Daily-Prod.'!AFN3,'Daily-Prod.'!AFE3,'Daily-Prod.'!AEV3,'Daily-Prod.'!AEM3,'Daily-Prod.'!AED3,'Daily-Prod.'!ADU3),"")</f>
        <v>12.25</v>
      </c>
      <c r="EB89" s="488">
        <f>IFERROR(('Daily-Prod.'!AIA3+'Daily-Prod.'!AHR3+'Daily-Prod.'!AHI3+'Daily-Prod.'!AGZ3+'Daily-Prod.'!AGQ3+'Daily-Prod.'!AGH3+'Daily-Prod.'!AFY3)/EE89,"")</f>
        <v>0.60683760683760679</v>
      </c>
      <c r="EC89" s="489">
        <f>IFERROR(('Daily-Prod.'!AIB3+'Daily-Prod.'!AHS3+'Daily-Prod.'!AHJ3+'Daily-Prod.'!AHA3+'Daily-Prod.'!AGR3+'Daily-Prod.'!AGI3+'Daily-Prod.'!AFZ3)/EE89,"")</f>
        <v>0.15384615384615385</v>
      </c>
      <c r="ED89" s="489">
        <f>IFERROR(('Daily-Prod.'!AID3+'Daily-Prod.'!AHU3+'Daily-Prod.'!AHL3+'Daily-Prod.'!AHC3+'Daily-Prod.'!AGT3+'Daily-Prod.'!AGK3+'Daily-Prod.'!AGB3+'Daily-Prod.'!AIE3+'Daily-Prod.'!AHV3+'Daily-Prod.'!AHM3+'Daily-Prod.'!AHD3+'Daily-Prod.'!AGU3+'Daily-Prod.'!AGL3+'Daily-Prod.'!AGC3)/EE89,"")</f>
        <v>0.23931623931623933</v>
      </c>
      <c r="EE89" s="494">
        <f>IFERROR(('Daily-Prod.'!AIF3+'Daily-Prod.'!AHW3+'Daily-Prod.'!AHN3+'Daily-Prod.'!AHE3+'Daily-Prod.'!AGV3+'Daily-Prod.'!AGM3+'Daily-Prod.'!AGD3),"")</f>
        <v>117</v>
      </c>
      <c r="EF89" s="383"/>
      <c r="EG89" s="384">
        <f>IFERROR(('Daily-Prod.'!AIH3+'Daily-Prod.'!AHY3+'Daily-Prod.'!AHP3+'Daily-Prod.'!AHG3+'Daily-Prod.'!AGX3+'Daily-Prod.'!AGO3+'Daily-Prod.'!AGF3),"")</f>
        <v>68</v>
      </c>
      <c r="EH89" s="495" t="str">
        <f>IFERROR((EG89/EF89),"")</f>
        <v/>
      </c>
      <c r="EI89" s="378">
        <f>IFERROR(AVERAGE('Daily-Prod.'!AIF3,'Daily-Prod.'!AHW3,'Daily-Prod.'!AHN3,'Daily-Prod.'!AHE3,'Daily-Prod.'!AGV3,'Daily-Prod.'!AGM3,'Daily-Prod.'!AGD3),"")</f>
        <v>23.4</v>
      </c>
      <c r="EJ89" s="379" t="str">
        <f>IFERROR(AVERAGE('Daily-Prod.'!AIG3,'Daily-Prod.'!AHX3,'Daily-Prod.'!AHO3,'Daily-Prod.'!AHF3,'Daily-Prod.'!AGW3,'Daily-Prod.'!AGN3,'Daily-Prod.'!AGE3),"")</f>
        <v/>
      </c>
      <c r="EK89" s="380">
        <f>IFERROR(AVERAGE('Daily-Prod.'!AIH3,'Daily-Prod.'!AHY3,'Daily-Prod.'!AHP3,'Daily-Prod.'!AHG3,'Daily-Prod.'!AGX3,'Daily-Prod.'!AGO3,'Daily-Prod.'!AGF3),"")</f>
        <v>13.6</v>
      </c>
      <c r="EL89" s="488">
        <f>IFERROR(('Daily-Prod.'!AKL3+'Daily-Prod.'!AKC3+'Daily-Prod.'!AJT3+'Daily-Prod.'!AJK3+'Daily-Prod.'!AJB3+'Daily-Prod.'!AIS3+'Daily-Prod.'!AIJ3)/EO89,"")</f>
        <v>0.42857142857142855</v>
      </c>
      <c r="EM89" s="489">
        <f>IFERROR(('Daily-Prod.'!AKM3+'Daily-Prod.'!AKD3+'Daily-Prod.'!AJU3+'Daily-Prod.'!AJL3+'Daily-Prod.'!AJC3+'Daily-Prod.'!AIT3+'Daily-Prod.'!AIK3)/EO89,"")</f>
        <v>0.20779220779220781</v>
      </c>
      <c r="EN89" s="489">
        <f>IFERROR(('Daily-Prod.'!AKP3+'Daily-Prod.'!AKG3+'Daily-Prod.'!AJX3+'Daily-Prod.'!AJO3+'Daily-Prod.'!AJF3+'Daily-Prod.'!AIW3+'Daily-Prod.'!AIN3+'Daily-Prod.'!AKO3+'Daily-Prod.'!AKF3+'Daily-Prod.'!AJW3+'Daily-Prod.'!AJN3+'Daily-Prod.'!AJE3+'Daily-Prod.'!AIV3+'Daily-Prod.'!AIM3)/EO89,"")</f>
        <v>0.36363636363636365</v>
      </c>
      <c r="EO89" s="494">
        <f>IFERROR(('Daily-Prod.'!AKQ3+'Daily-Prod.'!AKH3+'Daily-Prod.'!AJY3+'Daily-Prod.'!AJP3+'Daily-Prod.'!AJG3+'Daily-Prod.'!AIX3+'Daily-Prod.'!AIO3),"")</f>
        <v>77</v>
      </c>
      <c r="EP89" s="383"/>
      <c r="EQ89" s="384">
        <f>IFERROR(('Daily-Prod.'!AKS3+'Daily-Prod.'!AKJ3+'Daily-Prod.'!AKA3+'Daily-Prod.'!AJR3+'Daily-Prod.'!AJI3+'Daily-Prod.'!AIZ3+'Daily-Prod.'!AIQ3),"")</f>
        <v>56</v>
      </c>
      <c r="ER89" s="495" t="str">
        <f>IFERROR((EQ89/EP89),"")</f>
        <v/>
      </c>
      <c r="ES89" s="378">
        <f>IFERROR(AVERAGE('Daily-Prod.'!AKQ3,'Daily-Prod.'!AKH3,'Daily-Prod.'!AJY3,'Daily-Prod.'!AJP3,'Daily-Prod.'!AJG3,'Daily-Prod.'!AIX3,'Daily-Prod.'!AIO3),"")</f>
        <v>12.833333333333334</v>
      </c>
      <c r="ET89" s="379" t="str">
        <f>IFERROR(AVERAGE('Daily-Prod.'!AKR3,'Daily-Prod.'!AKI3,'Daily-Prod.'!AJZ3,'Daily-Prod.'!AJQ3,'Daily-Prod.'!AJH3,'Daily-Prod.'!AIY3,'Daily-Prod.'!AIP3),"")</f>
        <v/>
      </c>
      <c r="EU89" s="380">
        <f>IFERROR(AVERAGE('Daily-Prod.'!AKS3,'Daily-Prod.'!AKJ3,'Daily-Prod.'!AKA3,'Daily-Prod.'!AJR3,'Daily-Prod.'!AJI3,'Daily-Prod.'!AIZ3,'Daily-Prod.'!AIQ3),"")</f>
        <v>11.2</v>
      </c>
      <c r="EV89" s="488">
        <f>IFERROR(('Daily-Prod.'!AMW3+'Daily-Prod.'!AMN3+'Daily-Prod.'!AME3+'Daily-Prod.'!ALV3+'Daily-Prod.'!ALM3+'Daily-Prod.'!ALD3+'Daily-Prod.'!AKU3)/EY89,"")</f>
        <v>0.2857142857142857</v>
      </c>
      <c r="EW89" s="489">
        <f>IFERROR(('Daily-Prod.'!AMX3+'Daily-Prod.'!AMO3+'Daily-Prod.'!AMF3+'Daily-Prod.'!ALW3+'Daily-Prod.'!ALN3+'Daily-Prod.'!ALE3+'Daily-Prod.'!AKV3)/EY89,"")</f>
        <v>0.2967032967032967</v>
      </c>
      <c r="EX89" s="489">
        <f>IFERROR(('Daily-Prod.'!AMZ3+'Daily-Prod.'!AMQ3+'Daily-Prod.'!AMH3+'Daily-Prod.'!ALY3+'Daily-Prod.'!ALP3+'Daily-Prod.'!ALG3+'Daily-Prod.'!AKX3+'Daily-Prod.'!ANA3+'Daily-Prod.'!AMR3+'Daily-Prod.'!AMI3+'Daily-Prod.'!ALZ3+'Daily-Prod.'!ALQ3+'Daily-Prod.'!ALH3+'Daily-Prod.'!AKY3)/EY89,"")</f>
        <v>0.4175824175824176</v>
      </c>
      <c r="EY89" s="494">
        <f>IFERROR(('Daily-Prod.'!ANB3+'Daily-Prod.'!AMS3+'Daily-Prod.'!AMJ3+'Daily-Prod.'!AMA3+'Daily-Prod.'!ALR3+'Daily-Prod.'!ALI3+'Daily-Prod.'!AKZ3),"")</f>
        <v>91</v>
      </c>
      <c r="EZ89" s="383"/>
      <c r="FA89" s="384">
        <f>IFERROR(('Daily-Prod.'!AND3+'Daily-Prod.'!AMU3+'Daily-Prod.'!AML3+'Daily-Prod.'!AMC3+'Daily-Prod.'!ALT3+'Daily-Prod.'!ALK3+'Daily-Prod.'!ALB3),"")</f>
        <v>64</v>
      </c>
      <c r="FB89" s="495" t="str">
        <f>IFERROR((FA89/EZ89),"")</f>
        <v/>
      </c>
      <c r="FC89" s="378">
        <f>IFERROR(AVERAGE('Daily-Prod.'!ANB3,'Daily-Prod.'!AMS3,'Daily-Prod.'!AMJ3,'Daily-Prod.'!AMA3,'Daily-Prod.'!ALR3,'Daily-Prod.'!ALI3,'Daily-Prod.'!AKZ3),"")</f>
        <v>18.2</v>
      </c>
      <c r="FD89" s="379" t="str">
        <f>IFERROR(AVERAGE('Daily-Prod.'!ANC3,'Daily-Prod.'!AMT3,'Daily-Prod.'!AMK3,'Daily-Prod.'!AMB3,'Daily-Prod.'!ALS3,'Daily-Prod.'!ALJ3,'Daily-Prod.'!ALA3),"")</f>
        <v/>
      </c>
      <c r="FE89" s="380">
        <f>IFERROR(AVERAGE('Daily-Prod.'!AND3,'Daily-Prod.'!AMU3,'Daily-Prod.'!AML3,'Daily-Prod.'!AMC3,'Daily-Prod.'!ALT3,'Daily-Prod.'!ALK3,'Daily-Prod.'!ALB3),"")</f>
        <v>12.8</v>
      </c>
      <c r="FF89" s="488">
        <f>IFERROR(('Daily-Prod.'!APH3+'Daily-Prod.'!AOY3+'Daily-Prod.'!AOP3+'Daily-Prod.'!AOG3+'Daily-Prod.'!ANX3+'Daily-Prod.'!ANO3+'Daily-Prod.'!ANF3)/FI89,"")</f>
        <v>0.82962962962962961</v>
      </c>
      <c r="FG89" s="489">
        <f>IFERROR(('Daily-Prod.'!API3+'Daily-Prod.'!AOZ3+'Daily-Prod.'!AOQ3+'Daily-Prod.'!AOH3+'Daily-Prod.'!ANY3+'Daily-Prod.'!ANP3+'Daily-Prod.'!ANG3)/FI89,"")</f>
        <v>7.407407407407407E-2</v>
      </c>
      <c r="FH89" s="489">
        <f>IFERROR(('Daily-Prod.'!APL3+'Daily-Prod.'!APC3+'Daily-Prod.'!AOT3+'Daily-Prod.'!AOK3+'Daily-Prod.'!AOB3+'Daily-Prod.'!ANS3+'Daily-Prod.'!ANJ3+'Daily-Prod.'!APK3+'Daily-Prod.'!APB3+'Daily-Prod.'!AOS3+'Daily-Prod.'!AOJ3+'Daily-Prod.'!AOA3+'Daily-Prod.'!ANR3+'Daily-Prod.'!ANI3)/FI89,"")</f>
        <v>9.6296296296296297E-2</v>
      </c>
      <c r="FI89" s="494">
        <f>IFERROR(('Daily-Prod.'!APM3+'Daily-Prod.'!APD3+'Daily-Prod.'!AOU3+'Daily-Prod.'!AOL3+'Daily-Prod.'!AOC3+'Daily-Prod.'!ANT3+'Daily-Prod.'!ANK3),"")</f>
        <v>135</v>
      </c>
      <c r="FJ89" s="383"/>
      <c r="FK89" s="384">
        <f>IFERROR(('Daily-Prod.'!APO3+'Daily-Prod.'!APF3+'Daily-Prod.'!AOW3+'Daily-Prod.'!AON3+'Daily-Prod.'!AOE3+'Daily-Prod.'!ANV3+'Daily-Prod.'!ANM3),"")</f>
        <v>47</v>
      </c>
      <c r="FL89" s="495" t="str">
        <f>IFERROR((FK89/FJ89),"")</f>
        <v/>
      </c>
      <c r="FM89" s="378">
        <f>IFERROR(AVERAGE('Daily-Prod.'!APM3,'Daily-Prod.'!APD3,'Daily-Prod.'!AOU3,'Daily-Prod.'!AOL3,'Daily-Prod.'!AOC3,'Daily-Prod.'!ANT3,'Daily-Prod.'!ANK3),"")</f>
        <v>27</v>
      </c>
      <c r="FN89" s="379" t="str">
        <f>IFERROR(AVERAGE('Daily-Prod.'!APN3,'Daily-Prod.'!APE3,'Daily-Prod.'!AOV3,'Daily-Prod.'!AOM3,'Daily-Prod.'!AOD3,'Daily-Prod.'!ANU3,'Daily-Prod.'!ANL3),"")</f>
        <v/>
      </c>
      <c r="FO89" s="380">
        <f>IFERROR(AVERAGE('Daily-Prod.'!APO3,'Daily-Prod.'!APF3,'Daily-Prod.'!AOW3,'Daily-Prod.'!AON3,'Daily-Prod.'!AOE3,'Daily-Prod.'!ANV3,'Daily-Prod.'!ANM3),"")</f>
        <v>11.75</v>
      </c>
      <c r="FP89" s="488">
        <f>IFERROR(('Daily-Prod.'!ARS3+'Daily-Prod.'!ARJ3+'Daily-Prod.'!ARA3+'Daily-Prod.'!AQR3+'Daily-Prod.'!AQI3+'Daily-Prod.'!APZ3+'Daily-Prod.'!APQ3)/FS89,"")</f>
        <v>0.56488549618320616</v>
      </c>
      <c r="FQ89" s="489">
        <f>IFERROR(('Daily-Prod.'!ART3+'Daily-Prod.'!ARK3+'Daily-Prod.'!ARB3+'Daily-Prod.'!AQS3+'Daily-Prod.'!AQJ3+'Daily-Prod.'!AQA3+'Daily-Prod.'!APR3)/FS89,"")</f>
        <v>0.10687022900763359</v>
      </c>
      <c r="FR89" s="489">
        <f>IFERROR(('Daily-Prod.'!ARV3+'Daily-Prod.'!ARM3+'Daily-Prod.'!ARD3+'Daily-Prod.'!AQU3+'Daily-Prod.'!AQL3+'Daily-Prod.'!AQC3+'Daily-Prod.'!APT3+'Daily-Prod.'!ARW3+'Daily-Prod.'!ARN3+'Daily-Prod.'!ARE3+'Daily-Prod.'!AQV3+'Daily-Prod.'!AQM3+'Daily-Prod.'!AQD3+'Daily-Prod.'!APU3)/FS89,"")</f>
        <v>0.3282442748091603</v>
      </c>
      <c r="FS89" s="494">
        <f>IFERROR(('Daily-Prod.'!ARX3+'Daily-Prod.'!ARO3+'Daily-Prod.'!ARF3+'Daily-Prod.'!AQW3+'Daily-Prod.'!AQN3+'Daily-Prod.'!AQE3+'Daily-Prod.'!APV3),"")</f>
        <v>131</v>
      </c>
      <c r="FT89" s="383"/>
      <c r="FU89" s="384">
        <f>IFERROR(('Daily-Prod.'!ARZ3+'Daily-Prod.'!ARQ3+'Daily-Prod.'!ARH3+'Daily-Prod.'!AQY3+'Daily-Prod.'!AQP3+'Daily-Prod.'!AQG3+'Daily-Prod.'!APX3),"")</f>
        <v>50</v>
      </c>
      <c r="FV89" s="495" t="str">
        <f>IFERROR((FU89/FT89),"")</f>
        <v/>
      </c>
      <c r="FW89" s="378">
        <f>IFERROR(AVERAGE('Daily-Prod.'!ARX3,'Daily-Prod.'!ARO3,'Daily-Prod.'!ARF3,'Daily-Prod.'!AQW3,'Daily-Prod.'!AQN3,'Daily-Prod.'!AQE3,'Daily-Prod.'!APV3),"")</f>
        <v>26.2</v>
      </c>
      <c r="FX89" s="379" t="str">
        <f>IFERROR(AVERAGE('Daily-Prod.'!ARY3,'Daily-Prod.'!ARP3,'Daily-Prod.'!ARG3,'Daily-Prod.'!AQX3,'Daily-Prod.'!AQO3,'Daily-Prod.'!AQF3,'Daily-Prod.'!APW3),"")</f>
        <v/>
      </c>
      <c r="FY89" s="380">
        <f>IFERROR(AVERAGE('Daily-Prod.'!ARZ3,'Daily-Prod.'!ARQ3,'Daily-Prod.'!ARH3,'Daily-Prod.'!AQY3,'Daily-Prod.'!AQP3,'Daily-Prod.'!AQG3,'Daily-Prod.'!APX3),"")</f>
        <v>10</v>
      </c>
      <c r="FZ89" s="488">
        <f>IFERROR(('Daily-Prod.'!AWO3+'Daily-Prod.'!AWF3+'Daily-Prod.'!AVW3+'Daily-Prod.'!AVN3+'Daily-Prod.'!AVE3+'Daily-Prod.'!AUV3+'Daily-Prod.'!AUM3)/GC89,"")</f>
        <v>0.47058823529411764</v>
      </c>
      <c r="GA89" s="489">
        <f>IFERROR(('Daily-Prod.'!AWP3+'Daily-Prod.'!AWG3+'Daily-Prod.'!AVX3+'Daily-Prod.'!AVO3+'Daily-Prod.'!AVF3+'Daily-Prod.'!AUW3+'Daily-Prod.'!AUN3)/GC89,"")</f>
        <v>0.15126050420168066</v>
      </c>
      <c r="GB89" s="489">
        <f>IFERROR(('Daily-Prod.'!AWS3+'Daily-Prod.'!AWJ3+'Daily-Prod.'!AWA3+'Daily-Prod.'!AVR3+'Daily-Prod.'!AVI3+'Daily-Prod.'!AUZ3+'Daily-Prod.'!AUQ3+'Daily-Prod.'!AWR3+'Daily-Prod.'!AWI3+'Daily-Prod.'!AVZ3+'Daily-Prod.'!AVQ3+'Daily-Prod.'!AVH3+'Daily-Prod.'!AUY3+'Daily-Prod.'!AUP3)/GC89,"")</f>
        <v>0.37815126050420167</v>
      </c>
      <c r="GC89" s="494">
        <f>IFERROR(('Daily-Prod.'!AWT3+'Daily-Prod.'!AWK3+'Daily-Prod.'!AWB3+'Daily-Prod.'!AVS3+'Daily-Prod.'!AVJ3+'Daily-Prod.'!AVA3+'Daily-Prod.'!AUR3),"")</f>
        <v>119</v>
      </c>
      <c r="GD89" s="383">
        <f>IFERROR(('Daily-Prod.'!AWU3+'Daily-Prod.'!AWL3+'Daily-Prod.'!AWC3+'Daily-Prod.'!AVT3+'Daily-Prod.'!AVK3+'Daily-Prod.'!AVB3+'Daily-Prod.'!AUS3),"")</f>
        <v>67</v>
      </c>
      <c r="GE89" s="384">
        <f>IFERROR(('Daily-Prod.'!AWV3+'Daily-Prod.'!AWM3+'Daily-Prod.'!AWD3+'Daily-Prod.'!AVU3+'Daily-Prod.'!AVL3+'Daily-Prod.'!AVC3+'Daily-Prod.'!AUT3),"")</f>
        <v>67</v>
      </c>
      <c r="GF89" s="495">
        <f>IFERROR((GE89/GD89),"")</f>
        <v>1</v>
      </c>
      <c r="GG89" s="378">
        <f>IFERROR(AVERAGE('Daily-Prod.'!AWT3,'Daily-Prod.'!AWK3,'Daily-Prod.'!AWB3,'Daily-Prod.'!AVS3,'Daily-Prod.'!AVJ3,'Daily-Prod.'!AVA3,'Daily-Prod.'!AUR3),"")</f>
        <v>23.8</v>
      </c>
      <c r="GH89" s="379">
        <f>IFERROR(AVERAGE('Daily-Prod.'!AWU3,'Daily-Prod.'!AWL3,'Daily-Prod.'!AWC3,'Daily-Prod.'!AVT3,'Daily-Prod.'!AVK3,'Daily-Prod.'!AVB3,'Daily-Prod.'!AUS3),"")</f>
        <v>9.5714285714285712</v>
      </c>
      <c r="GI89" s="380">
        <f>IFERROR(AVERAGE('Daily-Prod.'!AWV3,'Daily-Prod.'!AWM3,'Daily-Prod.'!AWD3,'Daily-Prod.'!AVU3,'Daily-Prod.'!AVL3,'Daily-Prod.'!AVC3,'Daily-Prod.'!AUT3),"")</f>
        <v>9.5714285714285712</v>
      </c>
      <c r="GJ89" s="488">
        <f>IFERROR(('Daily-Prod.'!AYZ3+'Daily-Prod.'!AYQ3+'Daily-Prod.'!AYH3+'Daily-Prod.'!AXY3+'Daily-Prod.'!AXP3+'Daily-Prod.'!AXG3+'Daily-Prod.'!AWX3)/GM89,"")</f>
        <v>0.52941176470588236</v>
      </c>
      <c r="GK89" s="489">
        <f>IFERROR(('Daily-Prod.'!AZA3+'Daily-Prod.'!AYR3+'Daily-Prod.'!AYI3+'Daily-Prod.'!AXZ3+'Daily-Prod.'!AXQ3+'Daily-Prod.'!AXH3+'Daily-Prod.'!AWY3)/GM89,"")</f>
        <v>7.8431372549019607E-2</v>
      </c>
      <c r="GL89" s="489">
        <f>IFERROR(('Daily-Prod.'!AZC3+'Daily-Prod.'!AYT3+'Daily-Prod.'!AYK3+'Daily-Prod.'!AYB3+'Daily-Prod.'!AXS3+'Daily-Prod.'!AXJ3+'Daily-Prod.'!AXA3+'Daily-Prod.'!AZD3+'Daily-Prod.'!AYU3+'Daily-Prod.'!AYL3+'Daily-Prod.'!AYC3+'Daily-Prod.'!AXT3+'Daily-Prod.'!AXK3+'Daily-Prod.'!AXB3)/GM89,"")</f>
        <v>0.39215686274509803</v>
      </c>
      <c r="GM89" s="494">
        <f>IFERROR(('Daily-Prod.'!AZE3+'Daily-Prod.'!AYV3+'Daily-Prod.'!AYM3+'Daily-Prod.'!AYD3+'Daily-Prod.'!AXU3+'Daily-Prod.'!AXL3+'Daily-Prod.'!AXC3),"")</f>
        <v>102</v>
      </c>
      <c r="GN89" s="383">
        <f>IFERROR(('Daily-Prod.'!AZF3+'Daily-Prod.'!AYW3+'Daily-Prod.'!AYN3+'Daily-Prod.'!AYE3+'Daily-Prod.'!AXV3+'Daily-Prod.'!AXM3+'Daily-Prod.'!AXD3),"")</f>
        <v>62</v>
      </c>
      <c r="GO89" s="384">
        <f>IFERROR(('Daily-Prod.'!AZG3+'Daily-Prod.'!AYX3+'Daily-Prod.'!AYO3+'Daily-Prod.'!AYF3+'Daily-Prod.'!AXW3+'Daily-Prod.'!AXN3+'Daily-Prod.'!AXE3),"")</f>
        <v>62</v>
      </c>
      <c r="GP89" s="495">
        <f>IFERROR((GO89/GN89),"")</f>
        <v>1</v>
      </c>
      <c r="GQ89" s="378">
        <f>IFERROR(AVERAGE('Daily-Prod.'!AZE3,'Daily-Prod.'!AYV3,'Daily-Prod.'!AYM3,'Daily-Prod.'!AYD3,'Daily-Prod.'!AXU3,'Daily-Prod.'!AXL3,'Daily-Prod.'!AXC3),"")</f>
        <v>20.399999999999999</v>
      </c>
      <c r="GR89" s="379">
        <f>IFERROR(AVERAGE('Daily-Prod.'!AZF3,'Daily-Prod.'!AYW3,'Daily-Prod.'!AYN3,'Daily-Prod.'!AYE3,'Daily-Prod.'!AXV3,'Daily-Prod.'!AXM3,'Daily-Prod.'!AXD3),"")</f>
        <v>8.8571428571428577</v>
      </c>
      <c r="GS89" s="380">
        <f>IFERROR(AVERAGE('Daily-Prod.'!AZG3,'Daily-Prod.'!AYX3,'Daily-Prod.'!AYO3,'Daily-Prod.'!AYF3,'Daily-Prod.'!AXW3,'Daily-Prod.'!AXN3,'Daily-Prod.'!AXE3),"")</f>
        <v>8.8571428571428577</v>
      </c>
      <c r="GT89" s="488" t="str">
        <f>IFERROR(('Daily-Prod.'!BBK3+'Daily-Prod.'!BBB3+'Daily-Prod.'!BAS3+'Daily-Prod.'!BAJ3+'Daily-Prod.'!BAA3+'Daily-Prod.'!AZR3+'Daily-Prod.'!AZI3)/#REF!,"")</f>
        <v/>
      </c>
      <c r="GU89" s="489" t="str">
        <f>IFERROR(('Daily-Prod.'!BBL3+'Daily-Prod.'!BBC3+'Daily-Prod.'!BAT3+'Daily-Prod.'!BAK3+'Daily-Prod.'!BAB3+'Daily-Prod.'!AZS3+'Daily-Prod.'!AZJ3)/#REF!,"")</f>
        <v/>
      </c>
      <c r="GV89" s="489" t="str">
        <f>IFERROR(('Daily-Prod.'!BBN3+'Daily-Prod.'!BBE3+'Daily-Prod.'!BAV3+'Daily-Prod.'!BAM3+'Daily-Prod.'!BAD3+'Daily-Prod.'!AZU3+'Daily-Prod.'!AZL3+'Daily-Prod.'!BBO3+'Daily-Prod.'!BBF3+'Daily-Prod.'!BAW3+'Daily-Prod.'!BAN3+'Daily-Prod.'!BAE3+'Daily-Prod.'!AZV3+'Daily-Prod.'!AZM3)/#REF!,"")</f>
        <v/>
      </c>
      <c r="GW89" s="494">
        <f>IFERROR(('Daily-Prod.'!BEA3+'Daily-Prod.'!BDR3+'Daily-Prod.'!BDI3+'Daily-Prod.'!BCZ3+'Daily-Prod.'!BCQ3+'Daily-Prod.'!BCH3+'Daily-Prod.'!BBY3),"")</f>
        <v>78</v>
      </c>
      <c r="GX89" s="383">
        <f>IFERROR(('Daily-Prod.'!BEB3+'Daily-Prod.'!BDS3+'Daily-Prod.'!BDJ3+'Daily-Prod.'!BDA3+'Daily-Prod.'!BCR3+'Daily-Prod.'!BCI3+'Daily-Prod.'!BBZ3),"")</f>
        <v>38</v>
      </c>
      <c r="GY89" s="384">
        <f>IFERROR(('Daily-Prod.'!BEC3+'Daily-Prod.'!BDT3+'Daily-Prod.'!BDK3+'Daily-Prod.'!BDB3+'Daily-Prod.'!BCS3+'Daily-Prod.'!BCJ3+'Daily-Prod.'!BCA3),"")</f>
        <v>38</v>
      </c>
      <c r="GZ89" s="495">
        <f>IFERROR((GY89/GX89),"")</f>
        <v>1</v>
      </c>
      <c r="HA89" s="378">
        <f>IFERROR(AVERAGE('Daily-Prod.'!BEA3,'Daily-Prod.'!BDR3,'Daily-Prod.'!BDI3,'Daily-Prod.'!BCZ3,'Daily-Prod.'!BCQ3,'Daily-Prod.'!BCH3,'Daily-Prod.'!BBY3),"")</f>
        <v>19.5</v>
      </c>
      <c r="HB89" s="379">
        <f>IFERROR(AVERAGE('Daily-Prod.'!BEB3,'Daily-Prod.'!BDS3,'Daily-Prod.'!BDJ3,'Daily-Prod.'!BDA3,'Daily-Prod.'!BCR3,'Daily-Prod.'!BCI3,'Daily-Prod.'!BBZ3),"")</f>
        <v>5.4285714285714288</v>
      </c>
      <c r="HC89" s="380">
        <f>IFERROR(AVERAGE('Daily-Prod.'!BEC3,'Daily-Prod.'!BDT3,'Daily-Prod.'!BDK3,'Daily-Prod.'!BDB3,'Daily-Prod.'!BCS3,'Daily-Prod.'!BCJ3,'Daily-Prod.'!BCA3),"")</f>
        <v>5.4285714285714288</v>
      </c>
      <c r="HD89" s="488">
        <f>IFERROR(('Daily-Prod.'!BGG3+'Daily-Prod.'!BFX3+'Daily-Prod.'!BFO3+'Daily-Prod.'!BFF3+'Daily-Prod.'!BEW3+'Daily-Prod.'!BEN3+'Daily-Prod.'!BEE3)/HG89,"")</f>
        <v>0.32323232323232326</v>
      </c>
      <c r="HE89" s="489">
        <f>IFERROR(('Daily-Prod.'!BGH3+'Daily-Prod.'!BFY3+'Daily-Prod.'!BFP3+'Daily-Prod.'!BFG3+'Daily-Prod.'!BEX3+'Daily-Prod.'!BEO3+'Daily-Prod.'!BEF3)/HG89,"")</f>
        <v>0.14141414141414141</v>
      </c>
      <c r="HF89" s="489">
        <f>IFERROR(('Daily-Prod.'!BGK3+'Daily-Prod.'!BGB3+'Daily-Prod.'!BFS3+'Daily-Prod.'!BFJ3+'Daily-Prod.'!BFA3+'Daily-Prod.'!BER3+'Daily-Prod.'!BEI3+'Daily-Prod.'!BGJ3+'Daily-Prod.'!BGA3+'Daily-Prod.'!BFR3+'Daily-Prod.'!BFI3+'Daily-Prod.'!BEZ3+'Daily-Prod.'!BEQ3+'Daily-Prod.'!BEH3)/HG89,"")</f>
        <v>0.53535353535353536</v>
      </c>
      <c r="HG89" s="494">
        <f>IFERROR(('Daily-Prod.'!BGL3+'Daily-Prod.'!BGC3+'Daily-Prod.'!BFT3+'Daily-Prod.'!BFK3+'Daily-Prod.'!BFB3+'Daily-Prod.'!BES3+'Daily-Prod.'!BEJ3),"")</f>
        <v>99</v>
      </c>
      <c r="HH89" s="383">
        <f>IFERROR(('Daily-Prod.'!BGM3+'Daily-Prod.'!BGD3+'Daily-Prod.'!BFU3+'Daily-Prod.'!BFL3+'Daily-Prod.'!BFC3+'Daily-Prod.'!BET3+'Daily-Prod.'!BEK3),"")</f>
        <v>62</v>
      </c>
      <c r="HI89" s="384">
        <f>IFERROR(('Daily-Prod.'!BGN3+'Daily-Prod.'!BGE3+'Daily-Prod.'!BFV3+'Daily-Prod.'!BFM3+'Daily-Prod.'!BFD3+'Daily-Prod.'!BEU3+'Daily-Prod.'!BEL3),"")</f>
        <v>62</v>
      </c>
      <c r="HJ89" s="495">
        <f>IFERROR((HI89/HH89),"")</f>
        <v>1</v>
      </c>
      <c r="HK89" s="378">
        <f>IFERROR(AVERAGE('Daily-Prod.'!BGL3,'Daily-Prod.'!BGC3,'Daily-Prod.'!BFT3,'Daily-Prod.'!BFK3,'Daily-Prod.'!BFB3,'Daily-Prod.'!BES3,'Daily-Prod.'!BEJ3),"")</f>
        <v>19.8</v>
      </c>
      <c r="HL89" s="379">
        <f>IFERROR(AVERAGE('Daily-Prod.'!BGM3,'Daily-Prod.'!BGD3,'Daily-Prod.'!BFU3,'Daily-Prod.'!BFL3,'Daily-Prod.'!BFC3,'Daily-Prod.'!BET3,'Daily-Prod.'!BEK3),"")</f>
        <v>8.8571428571428577</v>
      </c>
      <c r="HM89" s="380">
        <f>IFERROR(AVERAGE('Daily-Prod.'!BGN3,'Daily-Prod.'!BGE3,'Daily-Prod.'!BFV3,'Daily-Prod.'!BFM3,'Daily-Prod.'!BFD3,'Daily-Prod.'!BEU3,'Daily-Prod.'!BEL3),"")</f>
        <v>8.8571428571428577</v>
      </c>
      <c r="HN89" s="488">
        <f>IFERROR(('Daily-Prod.'!BIR3+'Daily-Prod.'!BII3+'Daily-Prod.'!BHZ3+'Daily-Prod.'!BHQ3+'Daily-Prod.'!BHH3+'Daily-Prod.'!BGY3+'Daily-Prod.'!BGP3)/HQ89,"")</f>
        <v>0.55434782608695654</v>
      </c>
      <c r="HO89" s="489">
        <f>IFERROR(('Daily-Prod.'!BIS3+'Daily-Prod.'!BIJ3+'Daily-Prod.'!BIA3+'Daily-Prod.'!BHR3+'Daily-Prod.'!BHI3+'Daily-Prod.'!BGZ3+'Daily-Prod.'!BGQ3)/HQ89,"")</f>
        <v>0.11956521739130435</v>
      </c>
      <c r="HP89" s="489">
        <f>IFERROR(('Daily-Prod.'!BIU3+'Daily-Prod.'!BIL3+'Daily-Prod.'!BIC3+'Daily-Prod.'!BHT3+'Daily-Prod.'!BHK3+'Daily-Prod.'!BHB3+'Daily-Prod.'!BGS3+'Daily-Prod.'!BIV3+'Daily-Prod.'!BIM3+'Daily-Prod.'!BID3+'Daily-Prod.'!BHU3+'Daily-Prod.'!BHL3+'Daily-Prod.'!BHC3+'Daily-Prod.'!BGT3)/HQ89,"")</f>
        <v>0.32608695652173914</v>
      </c>
      <c r="HQ89" s="494">
        <f>IFERROR(('Daily-Prod.'!BIW3+'Daily-Prod.'!BIN3+'Daily-Prod.'!BIE3+'Daily-Prod.'!BHV3+'Daily-Prod.'!BHM3+'Daily-Prod.'!BHD3+'Daily-Prod.'!BGU3),"")</f>
        <v>92</v>
      </c>
      <c r="HR89" s="383">
        <f>IFERROR(('Daily-Prod.'!BIX3+'Daily-Prod.'!BIO3+'Daily-Prod.'!BIF3+'Daily-Prod.'!BHW3+'Daily-Prod.'!BHN3+'Daily-Prod.'!BHE3+'Daily-Prod.'!BGV3),"")</f>
        <v>29</v>
      </c>
      <c r="HS89" s="384">
        <f>IFERROR(('Daily-Prod.'!BIY3+'Daily-Prod.'!BIP3+'Daily-Prod.'!BIG3+'Daily-Prod.'!BHX3+'Daily-Prod.'!BHO3+'Daily-Prod.'!BHF3+'Daily-Prod.'!BGW3),"")</f>
        <v>29</v>
      </c>
      <c r="HT89" s="495">
        <f>IFERROR((HS89/HR89),"")</f>
        <v>1</v>
      </c>
      <c r="HU89" s="378">
        <f>IFERROR(AVERAGE('Daily-Prod.'!BIW3,'Daily-Prod.'!BIN3,'Daily-Prod.'!BIE3,'Daily-Prod.'!BHV3,'Daily-Prod.'!BHM3,'Daily-Prod.'!BHD3,'Daily-Prod.'!BGU3),"")</f>
        <v>18.399999999999999</v>
      </c>
      <c r="HV89" s="379">
        <f>IFERROR(AVERAGE('Daily-Prod.'!BIX3,'Daily-Prod.'!BIO3,'Daily-Prod.'!BIF3,'Daily-Prod.'!BHW3,'Daily-Prod.'!BHN3,'Daily-Prod.'!BHE3,'Daily-Prod.'!BGV3),"")</f>
        <v>4.1428571428571432</v>
      </c>
      <c r="HW89" s="380">
        <f>IFERROR(AVERAGE('Daily-Prod.'!BIY3,'Daily-Prod.'!BIP3,'Daily-Prod.'!BIG3,'Daily-Prod.'!BHX3,'Daily-Prod.'!BHO3,'Daily-Prod.'!BHF3,'Daily-Prod.'!BGW3),"")</f>
        <v>4.1428571428571432</v>
      </c>
      <c r="HX89" s="488">
        <f>IFERROR(('Daily-Prod.'!BLE3+'Daily-Prod.'!BKV3+'Daily-Prod.'!BKM3+'Daily-Prod.'!BKD3+'Daily-Prod.'!BJU3+'Daily-Prod.'!BJL3+'Daily-Prod.'!BJC3)/IA89,"")</f>
        <v>0.49056603773584906</v>
      </c>
      <c r="HY89" s="489">
        <f>IFERROR(('Daily-Prod.'!BLF3+'Daily-Prod.'!BKW3+'Daily-Prod.'!BKN3+'Daily-Prod.'!BKE3+'Daily-Prod.'!BJV3+'Daily-Prod.'!BJM3+'Daily-Prod.'!BJD3)/IA89,"")</f>
        <v>0.41509433962264153</v>
      </c>
      <c r="HZ89" s="489">
        <f>IFERROR(('Daily-Prod.'!BLG3+'Daily-Prod.'!BKX3+'Daily-Prod.'!BKO3+'Daily-Prod.'!BKF3+'Daily-Prod.'!BJW3+'Daily-Prod.'!BJN3+'Daily-Prod.'!BJE3+'Daily-Prod.'!BLF3+'Daily-Prod.'!BKW3+'Daily-Prod.'!BKN3+'Daily-Prod.'!BKE3+'Daily-Prod.'!BJV3+'Daily-Prod.'!BJM3+'Daily-Prod.'!BJD3)/IA89,"")</f>
        <v>0.50943396226415094</v>
      </c>
      <c r="IA89" s="494">
        <f>IFERROR(('Daily-Prod.'!BLH3+'Daily-Prod.'!BKY3+'Daily-Prod.'!BKP3+'Daily-Prod.'!BKG3+'Daily-Prod.'!BJX3+'Daily-Prod.'!BJO3+'Daily-Prod.'!BJF3),"")</f>
        <v>106</v>
      </c>
      <c r="IB89" s="383">
        <f>IFERROR(('Daily-Prod.'!BLI3+'Daily-Prod.'!BKZ3+'Daily-Prod.'!BKQ3+'Daily-Prod.'!BKH3+'Daily-Prod.'!BJY3+'Daily-Prod.'!BJP3+'Daily-Prod.'!BJG3),"")</f>
        <v>55</v>
      </c>
      <c r="IC89" s="384">
        <f>IFERROR(('Daily-Prod.'!BLJ3+'Daily-Prod.'!BLA3+'Daily-Prod.'!BKR3+'Daily-Prod.'!BKI3+'Daily-Prod.'!BJZ3+'Daily-Prod.'!BJQ3+'Daily-Prod.'!BJH3),"")</f>
        <v>55</v>
      </c>
      <c r="ID89" s="495">
        <f>IFERROR((IC89/IB89),"")</f>
        <v>1</v>
      </c>
      <c r="IE89" s="378">
        <f>IFERROR(AVERAGE('Daily-Prod.'!BLH3,'Daily-Prod.'!BKY3,'Daily-Prod.'!BKP3,'Daily-Prod.'!BKG3,'Daily-Prod.'!BJX3,'Daily-Prod.'!BJO3,'Daily-Prod.'!BJF3),"")</f>
        <v>21.2</v>
      </c>
      <c r="IF89" s="379">
        <f>IFERROR(AVERAGE('Daily-Prod.'!BLI3,'Daily-Prod.'!BKZ3,'Daily-Prod.'!BKQ3,'Daily-Prod.'!BKH3,'Daily-Prod.'!BJY3,'Daily-Prod.'!BJP3,'Daily-Prod.'!BJG3),"")</f>
        <v>7.8571428571428568</v>
      </c>
      <c r="IG89" s="380">
        <f>IFERROR(AVERAGE('Daily-Prod.'!BLJ3,'Daily-Prod.'!BLA3,'Daily-Prod.'!BKR3,'Daily-Prod.'!BKI3,'Daily-Prod.'!BJZ3,'Daily-Prod.'!BJQ3,'Daily-Prod.'!BJH3),"")</f>
        <v>7.8571428571428568</v>
      </c>
      <c r="IH89" s="488">
        <f>IFERROR(('Daily-Prod.'!BNN3+'Daily-Prod.'!BNE3+'Daily-Prod.'!BMV3+'Daily-Prod.'!BMM3+'Daily-Prod.'!BMD3+'Daily-Prod.'!BLU3+'Daily-Prod.'!BLL3)/IK89,"")</f>
        <v>0.42452830188679247</v>
      </c>
      <c r="II89" s="489">
        <f>IFERROR(('Daily-Prod.'!BNO3+'Daily-Prod.'!BNF3+'Daily-Prod.'!BMW3+'Daily-Prod.'!BMN3+'Daily-Prod.'!BME3+'Daily-Prod.'!BLV3+'Daily-Prod.'!BLM3)/IK89,"")</f>
        <v>5.6603773584905662E-2</v>
      </c>
      <c r="IJ89" s="489">
        <f>IFERROR(('Daily-Prod.'!BNQ3+'Daily-Prod.'!BNH3+'Daily-Prod.'!BMY3+'Daily-Prod.'!BMP3+'Daily-Prod.'!BMG3+'Daily-Prod.'!BLX3+'Daily-Prod.'!BLO3+'Daily-Prod.'!BNR3+'Daily-Prod.'!BNI3+'Daily-Prod.'!BMZ3+'Daily-Prod.'!BMQ3+'Daily-Prod.'!BMH3+'Daily-Prod.'!BLY3+'Daily-Prod.'!BLP3)/IK89,"")</f>
        <v>0.51886792452830188</v>
      </c>
      <c r="IK89" s="494">
        <f>IFERROR(('Daily-Prod.'!BNS3+'Daily-Prod.'!BNJ3+'Daily-Prod.'!BNA3+'Daily-Prod.'!BMR3+'Daily-Prod.'!BMI3+'Daily-Prod.'!BLZ3+'Daily-Prod.'!BLQ3),"")</f>
        <v>106</v>
      </c>
      <c r="IL89" s="383"/>
      <c r="IM89" s="384">
        <f>IFERROR(('Daily-Prod.'!BNU3+'Daily-Prod.'!BNL3+'Daily-Prod.'!BNC3+'Daily-Prod.'!BMT3+'Daily-Prod.'!BMK3+'Daily-Prod.'!BMB3+'Daily-Prod.'!BLS3),"")</f>
        <v>50</v>
      </c>
      <c r="IN89" s="495" t="str">
        <f>IFERROR((IM89/IL89),"")</f>
        <v/>
      </c>
      <c r="IO89" s="378">
        <f>IFERROR(AVERAGE('Daily-Prod.'!BNS3,'Daily-Prod.'!BNJ3,'Daily-Prod.'!BNA3,'Daily-Prod.'!BMR3,'Daily-Prod.'!BMI3,'Daily-Prod.'!BLZ3,'Daily-Prod.'!BLQ3),"")</f>
        <v>21.2</v>
      </c>
      <c r="IP89" s="379"/>
      <c r="IQ89" s="380">
        <f>IFERROR(AVERAGE('Daily-Prod.'!BNU3,'Daily-Prod.'!BNL3,'Daily-Prod.'!BNC3,'Daily-Prod.'!BMT3,'Daily-Prod.'!BMK3,'Daily-Prod.'!BMB3,'Daily-Prod.'!BLS3),"")</f>
        <v>8.3333333333333339</v>
      </c>
      <c r="IR89" s="488">
        <f>IFERROR(('Daily-Prod.'!BPY3+'Daily-Prod.'!BPP3+'Daily-Prod.'!BPG3+'Daily-Prod.'!BOX3+'Daily-Prod.'!BOO3+'Daily-Prod.'!BOF3+'Daily-Prod.'!BNW3)/IU89,"")</f>
        <v>0.38961038961038963</v>
      </c>
      <c r="IS89" s="489">
        <f>IFERROR(('Daily-Prod.'!BPZ3+'Daily-Prod.'!BPQ3+'Daily-Prod.'!BPH3+'Daily-Prod.'!BOY3+'Daily-Prod.'!BOP3+'Daily-Prod.'!BOG3+'Daily-Prod.'!BNX3)/IU89,"")</f>
        <v>0.14285714285714285</v>
      </c>
      <c r="IT89" s="489">
        <f>IFERROR(('Daily-Prod.'!BQC3+'Daily-Prod.'!BPT3+'Daily-Prod.'!BPK3+'Daily-Prod.'!BPB3+'Daily-Prod.'!BOS3+'Daily-Prod.'!BOJ3+'Daily-Prod.'!BOA3+'Daily-Prod.'!BQB3+'Daily-Prod.'!BPS3+'Daily-Prod.'!BPJ3+'Daily-Prod.'!BPA3+'Daily-Prod.'!BOR3+'Daily-Prod.'!BOI3+'Daily-Prod.'!BNZ3)/IU89,"")</f>
        <v>0.46753246753246752</v>
      </c>
      <c r="IU89" s="494">
        <f>IFERROR(('Daily-Prod.'!BQD3+'Daily-Prod.'!BPU3+'Daily-Prod.'!BPL3+'Daily-Prod.'!BPC3+'Daily-Prod.'!BOT3+'Daily-Prod.'!BOK3+'Daily-Prod.'!BOB3),"")</f>
        <v>77</v>
      </c>
      <c r="IV89" s="383"/>
      <c r="IW89" s="384"/>
      <c r="IX89" s="495" t="str">
        <f>IFERROR((IW89/IV89),"")</f>
        <v/>
      </c>
      <c r="IY89" s="378">
        <f>IFERROR(AVERAGE('Daily-Prod.'!BQD3,'Daily-Prod.'!BPU3,'Daily-Prod.'!BPL3,'Daily-Prod.'!BPC3,'Daily-Prod.'!BOT3,'Daily-Prod.'!BOK3,'Daily-Prod.'!BOB3),"")</f>
        <v>15.4</v>
      </c>
      <c r="IZ89" s="379"/>
      <c r="JA89" s="380"/>
      <c r="JB89" s="488">
        <f>IFERROR((('Daily-Prod.'!BSJ3+'Daily-Prod.'!BSA3+'Daily-Prod.'!BRR3+'Daily-Prod.'!BRI3+'Daily-Prod.'!BQZ3+'Daily-Prod.'!BQQ3+'Daily-Prod.'!BQH3)/JE89),"")</f>
        <v>0.34285714285714286</v>
      </c>
      <c r="JC89" s="489">
        <f>IFERROR((('Daily-Prod.'!BSK3+'Daily-Prod.'!BSB3+'Daily-Prod.'!BRS3+'Daily-Prod.'!BRJ3+'Daily-Prod.'!BRA3+'Daily-Prod.'!BQR3+'Daily-Prod.'!BQI3)/JE89),"")</f>
        <v>0.15238095238095239</v>
      </c>
      <c r="JD89" s="489">
        <f>IFERROR((('Daily-Prod.'!BSM3+'Daily-Prod.'!BSD3+'Daily-Prod.'!BRU3+'Daily-Prod.'!BRL3+'Daily-Prod.'!BRC3+'Daily-Prod.'!BQT3+'Daily-Prod.'!BQK3+'Daily-Prod.'!BSN3+'Daily-Prod.'!BSE3+'Daily-Prod.'!BRV3+'Daily-Prod.'!BRM3+'Daily-Prod.'!BRD3+'Daily-Prod.'!BQU3+'Daily-Prod.'!BQL3)/JE89),"")</f>
        <v>0.50476190476190474</v>
      </c>
      <c r="JE89" s="494">
        <f>IFERROR(('Daily-Prod.'!BSO3+'Daily-Prod.'!BSF3+'Daily-Prod.'!BRW3+'Daily-Prod.'!BRN3+'Daily-Prod.'!BRE3+'Daily-Prod.'!BQV3+'Daily-Prod.'!BQM3),"")</f>
        <v>105</v>
      </c>
      <c r="JF89" s="383"/>
      <c r="JG89" s="384"/>
      <c r="JH89" s="495" t="str">
        <f>IFERROR((JG89/JF89),"")</f>
        <v/>
      </c>
      <c r="JI89" s="378">
        <f>IFERROR(AVERAGE('Daily-Prod.'!BSO3,'Daily-Prod.'!BSF3,'Daily-Prod.'!BRW3,'Daily-Prod.'!BRN3,'Daily-Prod.'!BRE3,'Daily-Prod.'!BQV3,'Daily-Prod.'!BQM3),"")</f>
        <v>21</v>
      </c>
      <c r="JJ89" s="379"/>
      <c r="JK89" s="380"/>
      <c r="JL89" s="488">
        <f>IFERROR((('Daily-Prod.'!BUC3+'Daily-Prod.'!BTT3+'Daily-Prod.'!BTK3+'Daily-Prod.'!BTB3+'Daily-Prod.'!BSS3)/JO89),"")</f>
        <v>0.50847457627118642</v>
      </c>
      <c r="JM89" s="489">
        <f>IFERROR((('Daily-Prod.'!BUD3+'Daily-Prod.'!BTU3+'Daily-Prod.'!BTL3+'Daily-Prod.'!BTC3+'Daily-Prod.'!BST3)/JO89),"")</f>
        <v>0.2711864406779661</v>
      </c>
      <c r="JN89" s="489">
        <f>IFERROR((('Daily-Prod.'!BUF3+'Daily-Prod.'!BTW3+'Daily-Prod.'!BTN3+'Daily-Prod.'!BTE3+'Daily-Prod.'!BSV3+'Daily-Prod.'!BUG3+'Daily-Prod.'!BTX3+'Daily-Prod.'!BTO3+'Daily-Prod.'!BTF3+'Daily-Prod.'!BSW3)/JO89),"")</f>
        <v>0.22033898305084745</v>
      </c>
      <c r="JO89" s="494">
        <f>IFERROR(('Daily-Prod.'!BUH3+'Daily-Prod.'!BTY3+'Daily-Prod.'!BTP3+'Daily-Prod.'!BTG3+'Daily-Prod.'!BSX3),"")</f>
        <v>59</v>
      </c>
      <c r="JP89" s="383"/>
      <c r="JQ89" s="384"/>
      <c r="JR89" s="495" t="str">
        <f>IFERROR((JQ89/JP89),"")</f>
        <v/>
      </c>
      <c r="JS89" s="378">
        <f>IFERROR(AVERAGE('Daily-Prod.'!BUH3,'Daily-Prod.'!BTY3,'Daily-Prod.'!BTP3,'Daily-Prod.'!BTG3,'Daily-Prod.'!BSX3),"")</f>
        <v>19.666666666666668</v>
      </c>
      <c r="JT89" s="379"/>
      <c r="JU89" s="380"/>
    </row>
    <row r="90" spans="1:281" ht="13.5">
      <c r="A90" s="453" t="s">
        <v>128</v>
      </c>
      <c r="B90" s="482">
        <f>IFERROR(('Daily-Prod.'!CN4+'Daily-Prod.'!CE4+'Daily-Prod.'!BV4+'Daily-Prod.'!BM4+'Daily-Prod.'!BD4+'Daily-Prod.'!AU4+'Daily-Prod.'!AL4)/E90,"")</f>
        <v>0.40322580645161288</v>
      </c>
      <c r="C90" s="475">
        <f>IFERROR(('Daily-Prod.'!CO4+'Daily-Prod.'!CF4+'Daily-Prod.'!BW4+'Daily-Prod.'!BN4+'Daily-Prod.'!BE4+'Daily-Prod.'!AV4+'Daily-Prod.'!AM4)/E90,"")</f>
        <v>6.4516129032258063E-2</v>
      </c>
      <c r="D90" s="475">
        <f>IFERROR(('Daily-Prod.'!CQ4+'Daily-Prod.'!CH4+'Daily-Prod.'!BY4+'Daily-Prod.'!BP4+'Daily-Prod.'!BG4+'Daily-Prod.'!AX4+'Daily-Prod.'!AO4+'Daily-Prod.'!CR4+'Daily-Prod.'!CI4+'Daily-Prod.'!BZ4+'Daily-Prod.'!BQ4+'Daily-Prod.'!BH4+'Daily-Prod.'!AY4+'Daily-Prod.'!AP4)/E90,"")</f>
        <v>0.532258064516129</v>
      </c>
      <c r="E90" s="496">
        <f>IFERROR(('Daily-Prod.'!CS4+'Daily-Prod.'!CJ4+'Daily-Prod.'!CA4+'Daily-Prod.'!BR4+'Daily-Prod.'!BI4+'Daily-Prod.'!AZ4+'Daily-Prod.'!AQ4),"")</f>
        <v>124</v>
      </c>
      <c r="F90" s="383"/>
      <c r="G90" s="384">
        <f>IFERROR(('Daily-Prod.'!CU4+'Daily-Prod.'!CL4+'Daily-Prod.'!CC4+'Daily-Prod.'!BT4+'Daily-Prod.'!BK4+'Daily-Prod.'!BB4+'Daily-Prod.'!AS4),"")</f>
        <v>0</v>
      </c>
      <c r="H90" s="495" t="str">
        <f t="shared" si="45"/>
        <v/>
      </c>
      <c r="I90" s="378">
        <f>IFERROR(AVERAGE('Daily-Prod.'!CS4,'Daily-Prod.'!CJ4,'Daily-Prod.'!CA4,'Daily-Prod.'!BR4,'Daily-Prod.'!BI4,'Daily-Prod.'!AZ4,'Daily-Prod.'!AQ4),"")</f>
        <v>24.8</v>
      </c>
      <c r="J90" s="379" t="str">
        <f>IFERROR(AVERAGE('Daily-Prod.'!CT4,'Daily-Prod.'!CK4,'Daily-Prod.'!CB4,'Daily-Prod.'!BS4,'Daily-Prod.'!BJ4,'Daily-Prod.'!BA4,'Daily-Prod.'!AR4),"")</f>
        <v/>
      </c>
      <c r="K90" s="380" t="str">
        <f>IFERROR(AVERAGE('Daily-Prod.'!CU4,'Daily-Prod.'!CL4,'Daily-Prod.'!CC4,'Daily-Prod.'!BT4,'Daily-Prod.'!BK4,'Daily-Prod.'!BB4,'Daily-Prod.'!AS4),"")</f>
        <v/>
      </c>
      <c r="L90" s="482">
        <f>IFERROR(('Daily-Prod.'!EY4+'Daily-Prod.'!EP4+'Daily-Prod.'!EG4+'Daily-Prod.'!DX4+'Daily-Prod.'!DO4+'Daily-Prod.'!DF4+'Daily-Prod.'!CW4)/O90,"")</f>
        <v>0.31538461538461537</v>
      </c>
      <c r="M90" s="475">
        <f>IFERROR(('Daily-Prod.'!EZ4+'Daily-Prod.'!EQ4+'Daily-Prod.'!EH4+'Daily-Prod.'!DY4+'Daily-Prod.'!DP4+'Daily-Prod.'!DG4+'Daily-Prod.'!CX4)/O90,"")</f>
        <v>3.0769230769230771E-2</v>
      </c>
      <c r="N90" s="475">
        <f>IFERROR(('Daily-Prod.'!FC4+'Daily-Prod.'!ET4+'Daily-Prod.'!EK4+'Daily-Prod.'!EB4+'Daily-Prod.'!DS4+'Daily-Prod.'!DJ4+'Daily-Prod.'!DA4+'Daily-Prod.'!FB4+'Daily-Prod.'!ES4+'Daily-Prod.'!EJ4+'Daily-Prod.'!EA4+'Daily-Prod.'!DR4+'Daily-Prod.'!DI4+'Daily-Prod.'!CZ4)/O90,"")</f>
        <v>0.65384615384615385</v>
      </c>
      <c r="O90" s="496">
        <f>IFERROR(('Daily-Prod.'!FD4+'Daily-Prod.'!EU4+'Daily-Prod.'!EL4+'Daily-Prod.'!EC4+'Daily-Prod.'!DT4+'Daily-Prod.'!DK4+'Daily-Prod.'!DB4),"")</f>
        <v>130</v>
      </c>
      <c r="P90" s="383"/>
      <c r="Q90" s="384">
        <f>IFERROR(('Daily-Prod.'!FF4+'Daily-Prod.'!EW4+'Daily-Prod.'!EN4+'Daily-Prod.'!EE4+'Daily-Prod.'!DV4+'Daily-Prod.'!DM4+'Daily-Prod.'!DD4),"")</f>
        <v>48</v>
      </c>
      <c r="R90" s="495" t="str">
        <f t="shared" si="46"/>
        <v/>
      </c>
      <c r="S90" s="378">
        <f>IFERROR(AVERAGE('Daily-Prod.'!FD4,'Daily-Prod.'!EU4,'Daily-Prod.'!EL4,'Daily-Prod.'!EC4,'Daily-Prod.'!DT4,'Daily-Prod.'!DK4,'Daily-Prod.'!DB4),"")</f>
        <v>26</v>
      </c>
      <c r="T90" s="379" t="str">
        <f>IFERROR(AVERAGE('Daily-Prod.'!FE4,'Daily-Prod.'!EV4,'Daily-Prod.'!EM4,'Daily-Prod.'!ED4,'Daily-Prod.'!DU4,'Daily-Prod.'!DL4,'Daily-Prod.'!DC4),"")</f>
        <v/>
      </c>
      <c r="U90" s="380">
        <f>IFERROR(AVERAGE('Daily-Prod.'!FF4,'Daily-Prod.'!EW4,'Daily-Prod.'!EN4,'Daily-Prod.'!EE4,'Daily-Prod.'!DV4,'Daily-Prod.'!DM4,'Daily-Prod.'!DD4),"")</f>
        <v>9.6</v>
      </c>
      <c r="V90" s="475">
        <f>IFERROR(('Daily-Prod.'!HJ4+'Daily-Prod.'!HA4+'Daily-Prod.'!GR4+'Daily-Prod.'!GI4+'Daily-Prod.'!FZ4+'Daily-Prod.'!FQ4+'Daily-Prod.'!FH4)/Y90,"")</f>
        <v>0.34677419354838712</v>
      </c>
      <c r="W90" s="475">
        <f>IFERROR(('Daily-Prod.'!HK4+'Daily-Prod.'!HB4+'Daily-Prod.'!GS4+'Daily-Prod.'!GJ4+'Daily-Prod.'!GA4+'Daily-Prod.'!FR4+'Daily-Prod.'!FI4)/Y90,"")</f>
        <v>8.8709677419354843E-2</v>
      </c>
      <c r="X90" s="475">
        <f>IFERROR(('Daily-Prod.'!HM4+'Daily-Prod.'!HD4+'Daily-Prod.'!GU4+'Daily-Prod.'!GL4+'Daily-Prod.'!GC4+'Daily-Prod.'!FT4+'Daily-Prod.'!FK4+'Daily-Prod.'!HN4+'Daily-Prod.'!HE4+'Daily-Prod.'!GV4+'Daily-Prod.'!GM4+'Daily-Prod.'!GD4+'Daily-Prod.'!FU4+'Daily-Prod.'!FL4)/Y90,"")</f>
        <v>0.56451612903225812</v>
      </c>
      <c r="Y90" s="496">
        <f>IFERROR(('Daily-Prod.'!HO4+'Daily-Prod.'!HF4+'Daily-Prod.'!GW4+'Daily-Prod.'!GN4+'Daily-Prod.'!GE4+'Daily-Prod.'!FV4+'Daily-Prod.'!FM4),"")</f>
        <v>124</v>
      </c>
      <c r="Z90" s="383"/>
      <c r="AA90" s="384">
        <f>IFERROR(('Daily-Prod.'!HQ4+'Daily-Prod.'!HH4+'Daily-Prod.'!GY4+'Daily-Prod.'!GP4+'Daily-Prod.'!GG4+'Daily-Prod.'!FX4+'Daily-Prod.'!FO4),"")</f>
        <v>35</v>
      </c>
      <c r="AB90" s="495" t="str">
        <f>IFERROR(('Daily-Prod.'!HR4+'Daily-Prod.'!HI4+'Daily-Prod.'!GZ4+'Daily-Prod.'!GQ4+'Daily-Prod.'!GH4+'Daily-Prod.'!FY4+'Daily-Prod.'!FP4),"")</f>
        <v/>
      </c>
      <c r="AC90" s="378">
        <f>IFERROR(AVERAGE('Daily-Prod.'!HO4,'Daily-Prod.'!HF4,'Daily-Prod.'!GW4,'Daily-Prod.'!GN4,'Daily-Prod.'!GE4,'Daily-Prod.'!FV4,'Daily-Prod.'!FM4),"")</f>
        <v>24.8</v>
      </c>
      <c r="AD90" s="379" t="str">
        <f>IFERROR(AVERAGE('Daily-Prod.'!HP4,'Daily-Prod.'!HG4,'Daily-Prod.'!GX4,'Daily-Prod.'!GO4,'Daily-Prod.'!GF4,'Daily-Prod.'!FW4,'Daily-Prod.'!FN4),"")</f>
        <v/>
      </c>
      <c r="AE90" s="380">
        <f>IFERROR(AVERAGE('Daily-Prod.'!HQ4,'Daily-Prod.'!HH4,'Daily-Prod.'!GY4,'Daily-Prod.'!GP4,'Daily-Prod.'!GG4,'Daily-Prod.'!FX4,'Daily-Prod.'!FO4),"")</f>
        <v>7</v>
      </c>
      <c r="AF90" s="482">
        <f>IFERROR(('Daily-Prod.'!JU4+'Daily-Prod.'!JL4+'Daily-Prod.'!JC4+'Daily-Prod.'!IT4+'Daily-Prod.'!IK4+'Daily-Prod.'!IB4+'Daily-Prod.'!HS4)/AI90,"")</f>
        <v>0.48717948717948717</v>
      </c>
      <c r="AG90" s="475">
        <f>IFERROR(('Daily-Prod.'!JV4+'Daily-Prod.'!JM4+'Daily-Prod.'!JD4+'Daily-Prod.'!IU4+'Daily-Prod.'!IL4+'Daily-Prod.'!IC4+'Daily-Prod.'!HT4)/AI90,"")</f>
        <v>7.6923076923076927E-2</v>
      </c>
      <c r="AH90" s="475">
        <f>IFERROR(('Daily-Prod.'!JX4+'Daily-Prod.'!JO4+'Daily-Prod.'!JF4+'Daily-Prod.'!IW4+'Daily-Prod.'!IN4+'Daily-Prod.'!IE4+'Daily-Prod.'!HV4+'Daily-Prod.'!JY4+'Daily-Prod.'!JP4+'Daily-Prod.'!JG4+'Daily-Prod.'!IX4+'Daily-Prod.'!IO4+'Daily-Prod.'!IF4+'Daily-Prod.'!HW4)/AI90,"")</f>
        <v>0.4358974358974359</v>
      </c>
      <c r="AI90" s="496">
        <f>IFERROR(('Daily-Prod.'!JZ4+'Daily-Prod.'!JQ4+'Daily-Prod.'!JH4+'Daily-Prod.'!IY4+'Daily-Prod.'!IP4+'Daily-Prod.'!IG4+'Daily-Prod.'!HX4),"")</f>
        <v>117</v>
      </c>
      <c r="AJ90" s="383"/>
      <c r="AK90" s="384">
        <f>IFERROR(('Daily-Prod.'!KB4+'Daily-Prod.'!JS4+'Daily-Prod.'!JJ4+'Daily-Prod.'!JA4+'Daily-Prod.'!IR4+'Daily-Prod.'!II4+'Daily-Prod.'!HZ4),"")</f>
        <v>57</v>
      </c>
      <c r="AL90" s="495" t="str">
        <f>IFERROR((AK90/AJ90),"")</f>
        <v/>
      </c>
      <c r="AM90" s="378">
        <f>IFERROR(AVERAGE('Daily-Prod.'!JZ4,'Daily-Prod.'!JQ4,'Daily-Prod.'!JH4,'Daily-Prod.'!IY4,'Daily-Prod.'!IP4,'Daily-Prod.'!IG4,'Daily-Prod.'!HX4),"")</f>
        <v>23.4</v>
      </c>
      <c r="AN90" s="379" t="str">
        <f>IFERROR(AVERAGE('Daily-Prod.'!KA4,'Daily-Prod.'!JR4,'Daily-Prod.'!JI4,'Daily-Prod.'!IZ4,'Daily-Prod.'!IQ4,'Daily-Prod.'!IH4,'Daily-Prod.'!HY4),"")</f>
        <v/>
      </c>
      <c r="AO90" s="380">
        <f>IFERROR(AVERAGE('Daily-Prod.'!KB4,'Daily-Prod.'!JS4,'Daily-Prod.'!JJ4,'Daily-Prod.'!JA4,'Daily-Prod.'!IR4,'Daily-Prod.'!II4,'Daily-Prod.'!HZ4),"")</f>
        <v>11.4</v>
      </c>
      <c r="AP90" s="482">
        <f>IFERROR(('Daily-Prod.'!MF4+'Daily-Prod.'!LW4+'Daily-Prod.'!LN4+'Daily-Prod.'!LE4+'Daily-Prod.'!KV4+'Daily-Prod.'!KM4+'Daily-Prod.'!KD4)/AS90,"")</f>
        <v>0.36170212765957449</v>
      </c>
      <c r="AQ90" s="475">
        <f>IFERROR(('Daily-Prod.'!MG4+'Daily-Prod.'!LX4+'Daily-Prod.'!LO4+'Daily-Prod.'!LF4+'Daily-Prod.'!KW4+'Daily-Prod.'!KN4+'Daily-Prod.'!KE4)/AS90,"")</f>
        <v>0.1702127659574468</v>
      </c>
      <c r="AR90" s="475">
        <f>IFERROR(('Daily-Prod.'!MJ4+'Daily-Prod.'!MA4+'Daily-Prod.'!LR4+'Daily-Prod.'!LI4+'Daily-Prod.'!KZ4+'Daily-Prod.'!KQ4+'Daily-Prod.'!KH4+'Daily-Prod.'!MI4+'Daily-Prod.'!LZ4+'Daily-Prod.'!LQ4+'Daily-Prod.'!LH4+'Daily-Prod.'!KY4+'Daily-Prod.'!KP4+'Daily-Prod.'!KG4)/AS90,"")</f>
        <v>0.46808510638297873</v>
      </c>
      <c r="AS90" s="496">
        <f>IFERROR(('Daily-Prod.'!MK4+'Daily-Prod.'!MB4+'Daily-Prod.'!LS4+'Daily-Prod.'!LJ4+'Daily-Prod.'!LA4+'Daily-Prod.'!KR4+'Daily-Prod.'!KI4),"")</f>
        <v>94</v>
      </c>
      <c r="AT90" s="383"/>
      <c r="AU90" s="384">
        <f>IFERROR(('Daily-Prod.'!MM4+'Daily-Prod.'!MD4+'Daily-Prod.'!LU4+'Daily-Prod.'!LL4+'Daily-Prod.'!LC4+'Daily-Prod.'!KT4+'Daily-Prod.'!KK4),"")</f>
        <v>33</v>
      </c>
      <c r="AV90" s="495" t="str">
        <f>IFERROR((AU90/AT90),"")</f>
        <v/>
      </c>
      <c r="AW90" s="378">
        <f>IFERROR(AVERAGE('Daily-Prod.'!MK4,'Daily-Prod.'!MB4,'Daily-Prod.'!LS4,'Daily-Prod.'!LJ4,'Daily-Prod.'!LA4,'Daily-Prod.'!KR4,'Daily-Prod.'!KI4),"")</f>
        <v>23.5</v>
      </c>
      <c r="AX90" s="379"/>
      <c r="AY90" s="380">
        <f>IFERROR(AVERAGE('Daily-Prod.'!MM4,'Daily-Prod.'!MD4,'Daily-Prod.'!LU4,'Daily-Prod.'!LL4,'Daily-Prod.'!LC4,'Daily-Prod.'!KT4,'Daily-Prod.'!KK4),"")</f>
        <v>8.25</v>
      </c>
      <c r="AZ90" s="482">
        <f>IFERROR(('Daily-Prod.'!OQ4+'Daily-Prod.'!OH4+'Daily-Prod.'!NY4+'Daily-Prod.'!NP4+'Daily-Prod.'!NG4+'Daily-Prod.'!MX4+'Daily-Prod.'!MO4)/BC90,"")</f>
        <v>0.31538461538461537</v>
      </c>
      <c r="BA90" s="475">
        <f>IFERROR(('Daily-Prod.'!OR4+'Daily-Prod.'!OI4+'Daily-Prod.'!NZ4+'Daily-Prod.'!NQ4+'Daily-Prod.'!NH4+'Daily-Prod.'!MY4+'Daily-Prod.'!MP4)/BC90,"")</f>
        <v>6.1538461538461542E-2</v>
      </c>
      <c r="BB90" s="475">
        <f>IFERROR(('Daily-Prod.'!OT4+'Daily-Prod.'!OK4+'Daily-Prod.'!OB4+'Daily-Prod.'!NS4+'Daily-Prod.'!NJ4+'Daily-Prod.'!NA4+'Daily-Prod.'!MR4+'Daily-Prod.'!OU4+'Daily-Prod.'!OL4+'Daily-Prod.'!OC4+'Daily-Prod.'!NT4+'Daily-Prod.'!NK4+'Daily-Prod.'!NB4+'Daily-Prod.'!MS4)/BC90,"")</f>
        <v>0.62307692307692308</v>
      </c>
      <c r="BC90" s="496">
        <f>IFERROR(('Daily-Prod.'!OV4+'Daily-Prod.'!OM4+'Daily-Prod.'!OD4+'Daily-Prod.'!NU4+'Daily-Prod.'!NL4+'Daily-Prod.'!NC4+'Daily-Prod.'!MT4),"")</f>
        <v>130</v>
      </c>
      <c r="BD90" s="383"/>
      <c r="BE90" s="384">
        <f>IFERROR(('Daily-Prod.'!OX4+'Daily-Prod.'!OO4+'Daily-Prod.'!OF4+'Daily-Prod.'!NW4+'Daily-Prod.'!NN4+'Daily-Prod.'!NE4+'Daily-Prod.'!MV4),"")</f>
        <v>45</v>
      </c>
      <c r="BF90" s="495" t="str">
        <f t="shared" ref="BF90:BF105" si="48">IFERROR((BE90/BD90),"")</f>
        <v/>
      </c>
      <c r="BG90" s="378">
        <f>IFERROR(AVERAGE('Daily-Prod.'!OV4,'Daily-Prod.'!OM4,'Daily-Prod.'!OD4,'Daily-Prod.'!NU4,'Daily-Prod.'!NL4,'Daily-Prod.'!NC4,'Daily-Prod.'!MT4),"")</f>
        <v>26</v>
      </c>
      <c r="BH90" s="379" t="str">
        <f>IFERROR(AVERAGE('Daily-Prod.'!OW4,'Daily-Prod.'!ON4,'Daily-Prod.'!OE4,'Daily-Prod.'!NV4,'Daily-Prod.'!NM4,'Daily-Prod.'!ND4,'Daily-Prod.'!MU4),"")</f>
        <v/>
      </c>
      <c r="BI90" s="380">
        <f>IFERROR(AVERAGE('Daily-Prod.'!OX4,'Daily-Prod.'!OO4,'Daily-Prod.'!OF4,'Daily-Prod.'!NW4,'Daily-Prod.'!NN4,'Daily-Prod.'!NE4,'Daily-Prod.'!MV4),"")</f>
        <v>9</v>
      </c>
      <c r="BJ90" s="482">
        <f>IFERROR(('Daily-Prod.'!RB4+'Daily-Prod.'!QS4+'Daily-Prod.'!QJ4+'Daily-Prod.'!QA4+'Daily-Prod.'!PR4+'Daily-Prod.'!PI4+'Daily-Prod.'!OZ4)/BM90,"")</f>
        <v>0.2857142857142857</v>
      </c>
      <c r="BK90" s="475">
        <f>IFERROR(('Daily-Prod.'!RC4+'Daily-Prod.'!QT4+'Daily-Prod.'!QK4+'Daily-Prod.'!QB4+'Daily-Prod.'!PS4+'Daily-Prod.'!PJ4+'Daily-Prod.'!PA4)/BM90,"")</f>
        <v>6.7226890756302518E-2</v>
      </c>
      <c r="BL90" s="475">
        <f>IFERROR(('Daily-Prod.'!RF4+'Daily-Prod.'!QW4+'Daily-Prod.'!QN4+'Daily-Prod.'!QE4+'Daily-Prod.'!PV4+'Daily-Prod.'!PM4+'Daily-Prod.'!PD4+'Daily-Prod.'!RE4+'Daily-Prod.'!QV4+'Daily-Prod.'!QM4+'Daily-Prod.'!QD4+'Daily-Prod.'!PU4+'Daily-Prod.'!PL4+'Daily-Prod.'!PC4)/BM90,"")</f>
        <v>0.6470588235294118</v>
      </c>
      <c r="BM90" s="496">
        <f>IFERROR(('Daily-Prod.'!RG4+'Daily-Prod.'!QX4+'Daily-Prod.'!QO4+'Daily-Prod.'!QF4+'Daily-Prod.'!PW4+'Daily-Prod.'!PN4+'Daily-Prod.'!PE4),"")</f>
        <v>119</v>
      </c>
      <c r="BN90" s="383"/>
      <c r="BO90" s="384">
        <f>IFERROR(('Daily-Prod.'!RI4+'Daily-Prod.'!QZ4+'Daily-Prod.'!QQ4+'Daily-Prod.'!QH4+'Daily-Prod.'!PY4+'Daily-Prod.'!PP4+'Daily-Prod.'!PG4),"")</f>
        <v>30</v>
      </c>
      <c r="BP90" s="495" t="str">
        <f t="shared" ref="BP90:BP105" si="49">IFERROR((BO90/BN90),"")</f>
        <v/>
      </c>
      <c r="BQ90" s="378">
        <f>IFERROR(AVERAGE('Daily-Prod.'!RG4,'Daily-Prod.'!QX4,'Daily-Prod.'!QO4,'Daily-Prod.'!QF4,'Daily-Prod.'!PW4,'Daily-Prod.'!PN4,'Daily-Prod.'!PE4),"")</f>
        <v>23.8</v>
      </c>
      <c r="BR90" s="379"/>
      <c r="BS90" s="380">
        <f>IFERROR(AVERAGE('Daily-Prod.'!RI4,'Daily-Prod.'!QZ4,'Daily-Prod.'!QQ4,'Daily-Prod.'!QH4,'Daily-Prod.'!PY4,'Daily-Prod.'!PP4,'Daily-Prod.'!PG4),"")</f>
        <v>6</v>
      </c>
      <c r="BT90" s="482">
        <f>IFERROR(('Daily-Prod.'!TM4+'Daily-Prod.'!TD4+'Daily-Prod.'!SU4+'Daily-Prod.'!SL4+'Daily-Prod.'!SC4+'Daily-Prod.'!RT4+'Daily-Prod.'!RK4)/BW90,"")</f>
        <v>0.42857142857142855</v>
      </c>
      <c r="BU90" s="475">
        <f>IFERROR(('Daily-Prod.'!TN4+'Daily-Prod.'!TE4+'Daily-Prod.'!SV4+'Daily-Prod.'!SM4+'Daily-Prod.'!SD4+'Daily-Prod.'!RU4+'Daily-Prod.'!RL4)/BW90,"")</f>
        <v>5.5555555555555552E-2</v>
      </c>
      <c r="BV90" s="475">
        <f>IFERROR(('Daily-Prod.'!TP4+'Daily-Prod.'!TG4+'Daily-Prod.'!SX4+'Daily-Prod.'!SO4+'Daily-Prod.'!SF4+'Daily-Prod.'!RW4+'Daily-Prod.'!RN4+'Daily-Prod.'!TQ4+'Daily-Prod.'!TH4+'Daily-Prod.'!SY4+'Daily-Prod.'!SP4+'Daily-Prod.'!SG4+'Daily-Prod.'!RX4+'Daily-Prod.'!RO4)/BW90,"")</f>
        <v>0.51587301587301593</v>
      </c>
      <c r="BW90" s="496">
        <f>IFERROR(('Daily-Prod.'!TR4+'Daily-Prod.'!TI4+'Daily-Prod.'!SZ4+'Daily-Prod.'!SQ4+'Daily-Prod.'!SH4+'Daily-Prod.'!RY4+'Daily-Prod.'!RP4),"")</f>
        <v>126</v>
      </c>
      <c r="BX90" s="383"/>
      <c r="BY90" s="384">
        <f>IFERROR(('Daily-Prod.'!TT4+'Daily-Prod.'!TK4+'Daily-Prod.'!TB4+'Daily-Prod.'!SS4+'Daily-Prod.'!SJ4+'Daily-Prod.'!SA4+'Daily-Prod.'!RR4),"")</f>
        <v>62</v>
      </c>
      <c r="BZ90" s="495" t="str">
        <f t="shared" ref="BZ90:BZ105" si="50">IFERROR((BY90/BX90),"")</f>
        <v/>
      </c>
      <c r="CA90" s="378">
        <f>IFERROR(AVERAGE('Daily-Prod.'!TR4,'Daily-Prod.'!TI4,'Daily-Prod.'!SZ4,'Daily-Prod.'!SQ4,'Daily-Prod.'!SH4,'Daily-Prod.'!RY4,'Daily-Prod.'!RP4),"")</f>
        <v>25.2</v>
      </c>
      <c r="CB90" s="379"/>
      <c r="CC90" s="380">
        <f>IFERROR(AVERAGE('Daily-Prod.'!TT4,'Daily-Prod.'!TK4,'Daily-Prod.'!TB4,'Daily-Prod.'!SS4,'Daily-Prod.'!SJ4,'Daily-Prod.'!SA4,'Daily-Prod.'!RR4),"")</f>
        <v>12.4</v>
      </c>
      <c r="CD90" s="482">
        <f>IFERROR(('Daily-Prod.'!VX4+'Daily-Prod.'!VO4+'Daily-Prod.'!VF4+'Daily-Prod.'!UW4+'Daily-Prod.'!UN4+'Daily-Prod.'!UE4+'Daily-Prod.'!TV4)/CG90,"")</f>
        <v>0.23529411764705882</v>
      </c>
      <c r="CE90" s="475">
        <f>IFERROR(('Daily-Prod.'!VY4+'Daily-Prod.'!VP4+'Daily-Prod.'!VG4+'Daily-Prod.'!UX4+'Daily-Prod.'!UO4+'Daily-Prod.'!UF4+'Daily-Prod.'!TW4)/CG90,"")</f>
        <v>8.4033613445378148E-3</v>
      </c>
      <c r="CF90" s="475">
        <f>IFERROR(('Daily-Prod.'!WA4+'Daily-Prod.'!VR4+'Daily-Prod.'!VI4+'Daily-Prod.'!UZ4+'Daily-Prod.'!UQ4+'Daily-Prod.'!UH4+'Daily-Prod.'!TY4+'Daily-Prod.'!WB4+'Daily-Prod.'!VS4+'Daily-Prod.'!VJ4+'Daily-Prod.'!VA4+'Daily-Prod.'!UR4+'Daily-Prod.'!UI4+'Daily-Prod.'!TZ4)/CG90,"")</f>
        <v>0.75630252100840334</v>
      </c>
      <c r="CG90" s="496">
        <f>IFERROR(('Daily-Prod.'!WC4+'Daily-Prod.'!VT4+'Daily-Prod.'!VK4+'Daily-Prod.'!VB4+'Daily-Prod.'!US4+'Daily-Prod.'!UJ4+'Daily-Prod.'!UA4),"")</f>
        <v>119</v>
      </c>
      <c r="CH90" s="383"/>
      <c r="CI90" s="384">
        <f>IFERROR(('Daily-Prod.'!WE4+'Daily-Prod.'!VV4+'Daily-Prod.'!VM4+'Daily-Prod.'!VD4+'Daily-Prod.'!UU4+'Daily-Prod.'!UL4+'Daily-Prod.'!UC4),"")</f>
        <v>49</v>
      </c>
      <c r="CJ90" s="495" t="str">
        <f t="shared" ref="CJ90:CJ105" si="51">IFERROR((CI90/CH90),"")</f>
        <v/>
      </c>
      <c r="CK90" s="378">
        <f>IFERROR(AVERAGE('Daily-Prod.'!WC4,'Daily-Prod.'!VT4,'Daily-Prod.'!VK4,'Daily-Prod.'!VB4,'Daily-Prod.'!US4,'Daily-Prod.'!UJ4,'Daily-Prod.'!UA4),"")</f>
        <v>23.8</v>
      </c>
      <c r="CL90" s="379"/>
      <c r="CM90" s="380">
        <f>IFERROR(AVERAGE('Daily-Prod.'!WE4,'Daily-Prod.'!VV4,'Daily-Prod.'!VM4,'Daily-Prod.'!VD4,'Daily-Prod.'!UU4,'Daily-Prod.'!UL4,'Daily-Prod.'!UC4),"")</f>
        <v>9.8000000000000007</v>
      </c>
      <c r="CN90" s="482">
        <f>IFERROR(('Daily-Prod.'!YI4+'Daily-Prod.'!XZ4+'Daily-Prod.'!XQ4+'Daily-Prod.'!XH4+'Daily-Prod.'!WY4+'Daily-Prod.'!WP4+'Daily-Prod.'!WG4)/CQ90,"")</f>
        <v>0.40740740740740738</v>
      </c>
      <c r="CO90" s="475">
        <f>IFERROR(('Daily-Prod.'!YJ4+'Daily-Prod.'!YA4+'Daily-Prod.'!XR4+'Daily-Prod.'!XI4+'Daily-Prod.'!WZ4+'Daily-Prod.'!WQ4+'Daily-Prod.'!WH4)/CQ90,"")</f>
        <v>0.12962962962962962</v>
      </c>
      <c r="CP90" s="475">
        <f>IFERROR(('Daily-Prod.'!YL4+'Daily-Prod.'!YC4+'Daily-Prod.'!XT4+'Daily-Prod.'!XK4+'Daily-Prod.'!XB4+'Daily-Prod.'!WS4+'Daily-Prod.'!WJ4+'Daily-Prod.'!YM4+'Daily-Prod.'!YD4+'Daily-Prod.'!XU4+'Daily-Prod.'!XL4+'Daily-Prod.'!XC4+'Daily-Prod.'!WT4+'Daily-Prod.'!WK4)/CQ90,"")</f>
        <v>0.46296296296296297</v>
      </c>
      <c r="CQ90" s="496">
        <f>IFERROR(('Daily-Prod.'!YN4+'Daily-Prod.'!YE4+'Daily-Prod.'!XV4+'Daily-Prod.'!XM4+'Daily-Prod.'!XD4+'Daily-Prod.'!WU4+'Daily-Prod.'!WL4),"")</f>
        <v>108</v>
      </c>
      <c r="CR90" s="383"/>
      <c r="CS90" s="384">
        <f>IFERROR(('Daily-Prod.'!YP4+'Daily-Prod.'!YG4+'Daily-Prod.'!XX4+'Daily-Prod.'!XO4+'Daily-Prod.'!XF4+'Daily-Prod.'!WW4+'Daily-Prod.'!WN4),"")</f>
        <v>43</v>
      </c>
      <c r="CT90" s="495" t="str">
        <f t="shared" ref="CT90:CT105" si="52">IFERROR((CS90/CR90),"")</f>
        <v/>
      </c>
      <c r="CU90" s="378">
        <f>IFERROR(AVERAGE('Daily-Prod.'!YN4,'Daily-Prod.'!YE4,'Daily-Prod.'!XV4,'Daily-Prod.'!XM4,'Daily-Prod.'!XD4,'Daily-Prod.'!WU4,'Daily-Prod.'!WL4),"")</f>
        <v>21.6</v>
      </c>
      <c r="CV90" s="379" t="str">
        <f>IFERROR(AVERAGE('Daily-Prod.'!YO4,'Daily-Prod.'!YF4,'Daily-Prod.'!XW4,'Daily-Prod.'!XN4,'Daily-Prod.'!XE4,'Daily-Prod.'!WV4,'Daily-Prod.'!WM4),"")</f>
        <v/>
      </c>
      <c r="CW90" s="380">
        <f>IFERROR(AVERAGE('Daily-Prod.'!YP4,'Daily-Prod.'!YG4,'Daily-Prod.'!XX4,'Daily-Prod.'!XO4,'Daily-Prod.'!XF4,'Daily-Prod.'!WW4,'Daily-Prod.'!WN4),"")</f>
        <v>8.6</v>
      </c>
      <c r="CX90" s="482">
        <f>IFERROR(('Daily-Prod.'!AAT4+'Daily-Prod.'!AAK4+'Daily-Prod.'!AAB4+'Daily-Prod.'!ZS4+'Daily-Prod.'!ZJ4+'Daily-Prod.'!ZA4+'Daily-Prod.'!YR4)/DA90,"")</f>
        <v>0.45081967213114754</v>
      </c>
      <c r="CY90" s="475">
        <f>IFERROR(('Daily-Prod.'!AAU4+'Daily-Prod.'!AAL4+'Daily-Prod.'!AAC4+'Daily-Prod.'!ZT4+'Daily-Prod.'!ZK4+'Daily-Prod.'!ZB4+'Daily-Prod.'!YS4)/DA90,"")</f>
        <v>4.9180327868852458E-2</v>
      </c>
      <c r="CZ90" s="475">
        <f>IFERROR(('Daily-Prod.'!AAW4+'Daily-Prod.'!AAN4+'Daily-Prod.'!AAE4+'Daily-Prod.'!ZV4+'Daily-Prod.'!ZM4+'Daily-Prod.'!ZD4+'Daily-Prod.'!YU4+'Daily-Prod.'!AAX4+'Daily-Prod.'!AAO4+'Daily-Prod.'!AAF4+'Daily-Prod.'!ZW4+'Daily-Prod.'!ZN4+'Daily-Prod.'!ZE4+'Daily-Prod.'!YV4)/DA90,"")</f>
        <v>0.5</v>
      </c>
      <c r="DA90" s="496">
        <f>IFERROR(('Daily-Prod.'!AAY4+'Daily-Prod.'!AAP4+'Daily-Prod.'!AAG4+'Daily-Prod.'!ZX4+'Daily-Prod.'!ZO4+'Daily-Prod.'!ZF4+'Daily-Prod.'!YW4),"")</f>
        <v>122</v>
      </c>
      <c r="DB90" s="383"/>
      <c r="DC90" s="384">
        <f>IFERROR(('Daily-Prod.'!ABA4+'Daily-Prod.'!AAR4+'Daily-Prod.'!AAI4+'Daily-Prod.'!ZZ4+'Daily-Prod.'!ZQ4+'Daily-Prod.'!ZH4+'Daily-Prod.'!YY4),"")</f>
        <v>46</v>
      </c>
      <c r="DD90" s="495" t="str">
        <f t="shared" ref="DD90:DD105" si="53">IFERROR((DC90/DB90),"")</f>
        <v/>
      </c>
      <c r="DE90" s="378">
        <f>IFERROR(AVERAGE('Daily-Prod.'!AAY4,'Daily-Prod.'!AAP4,'Daily-Prod.'!AAG4,'Daily-Prod.'!ZX4,'Daily-Prod.'!ZO4,'Daily-Prod.'!ZF4,'Daily-Prod.'!YW4),"")</f>
        <v>24.4</v>
      </c>
      <c r="DF90" s="379" t="str">
        <f>IFERROR(AVERAGE('Daily-Prod.'!AAZ4,'Daily-Prod.'!AAQ4,'Daily-Prod.'!AAH4,'Daily-Prod.'!ZY4,'Daily-Prod.'!ZP4,'Daily-Prod.'!ZG4,'Daily-Prod.'!YX4),"")</f>
        <v/>
      </c>
      <c r="DG90" s="380">
        <f>IFERROR(AVERAGE('Daily-Prod.'!ABA4,'Daily-Prod.'!AAR4,'Daily-Prod.'!AAI4,'Daily-Prod.'!ZZ4,'Daily-Prod.'!ZQ4,'Daily-Prod.'!ZH4,'Daily-Prod.'!YY4),"")</f>
        <v>9.1999999999999993</v>
      </c>
      <c r="DH90" s="482">
        <f>IFERROR(('Daily-Prod.'!ADE4+'Daily-Prod.'!ACV4+'Daily-Prod.'!ACM4+'Daily-Prod.'!ACD4+'Daily-Prod.'!ABU4+'Daily-Prod.'!ABL4+'Daily-Prod.'!ABC4)/DK90,"")</f>
        <v>0.35106382978723405</v>
      </c>
      <c r="DI90" s="475">
        <f>IFERROR(('Daily-Prod.'!ADF4+'Daily-Prod.'!ACW4+'Daily-Prod.'!ACN4+'Daily-Prod.'!ACE4+'Daily-Prod.'!ABV4+'Daily-Prod.'!ABM4+'Daily-Prod.'!ABD4)/DK90,"")</f>
        <v>7.4468085106382975E-2</v>
      </c>
      <c r="DJ90" s="475">
        <f>IFERROR(('Daily-Prod.'!ADH4+'Daily-Prod.'!ACY4+'Daily-Prod.'!ACP4+'Daily-Prod.'!ACG4+'Daily-Prod.'!ABX4+'Daily-Prod.'!ABO4+'Daily-Prod.'!ABF4+'Daily-Prod.'!ADI4+'Daily-Prod.'!ACZ4+'Daily-Prod.'!ACQ4+'Daily-Prod.'!ACH4+'Daily-Prod.'!ABY4+'Daily-Prod.'!ABP4+'Daily-Prod.'!ABG4)/DK90,"")</f>
        <v>0.57446808510638303</v>
      </c>
      <c r="DK90" s="496">
        <f>IFERROR(('Daily-Prod.'!ADJ4+'Daily-Prod.'!ADA4+'Daily-Prod.'!ACR4+'Daily-Prod.'!ACI4+'Daily-Prod.'!ABZ4+'Daily-Prod.'!ABQ4+'Daily-Prod.'!ABH4),"")</f>
        <v>94</v>
      </c>
      <c r="DL90" s="383"/>
      <c r="DM90" s="384">
        <f>IFERROR(('Daily-Prod.'!ADL4+'Daily-Prod.'!ADC4+'Daily-Prod.'!ACT4+'Daily-Prod.'!ACK4+'Daily-Prod.'!ACB4+'Daily-Prod.'!ABS4+'Daily-Prod.'!ABJ4),"")</f>
        <v>30</v>
      </c>
      <c r="DN90" s="495" t="str">
        <f t="shared" ref="DN90:DN105" si="54">IFERROR((DM90/DL90),"")</f>
        <v/>
      </c>
      <c r="DO90" s="378">
        <f>IFERROR(AVERAGE('Daily-Prod.'!ADJ4,'Daily-Prod.'!ADA4,'Daily-Prod.'!ACR4,'Daily-Prod.'!ACI4,'Daily-Prod.'!ABZ4,'Daily-Prod.'!ABQ4,'Daily-Prod.'!ABH4),"")</f>
        <v>23.5</v>
      </c>
      <c r="DP90" s="379" t="str">
        <f>IFERROR(AVERAGE('Daily-Prod.'!ADK4,'Daily-Prod.'!ADB4,'Daily-Prod.'!ACS4,'Daily-Prod.'!ACJ4,'Daily-Prod.'!ACA4,'Daily-Prod.'!ABR4,'Daily-Prod.'!ABI4),"")</f>
        <v/>
      </c>
      <c r="DQ90" s="380">
        <f>IFERROR(AVERAGE('Daily-Prod.'!ADL4,'Daily-Prod.'!ADC4,'Daily-Prod.'!ACT4,'Daily-Prod.'!ACK4,'Daily-Prod.'!ACB4,'Daily-Prod.'!ABS4,'Daily-Prod.'!ABJ4),"")</f>
        <v>10</v>
      </c>
      <c r="DR90" s="482">
        <f>IFERROR(('Daily-Prod.'!AFP4+'Daily-Prod.'!AFG4+'Daily-Prod.'!AEX4+'Daily-Prod.'!AEO4+'Daily-Prod.'!AEF4+'Daily-Prod.'!ADW4+'Daily-Prod.'!ADN4)/DU90,"")</f>
        <v>0.33620689655172414</v>
      </c>
      <c r="DS90" s="475">
        <f>IFERROR(('Daily-Prod.'!AFQ4+'Daily-Prod.'!AFH4+'Daily-Prod.'!AEY4+'Daily-Prod.'!AEP4+'Daily-Prod.'!AEG4+'Daily-Prod.'!ADX4+'Daily-Prod.'!ADO4)/DU90,"")</f>
        <v>4.3103448275862072E-2</v>
      </c>
      <c r="DT90" s="475">
        <f>IFERROR(('Daily-Prod.'!AFS4+'Daily-Prod.'!AFJ4+'Daily-Prod.'!AFA4+'Daily-Prod.'!AER4+'Daily-Prod.'!AEI4+'Daily-Prod.'!ADZ4+'Daily-Prod.'!ADQ4+'Daily-Prod.'!AFT4+'Daily-Prod.'!AFK4+'Daily-Prod.'!AFB4+'Daily-Prod.'!AES4+'Daily-Prod.'!AEJ4+'Daily-Prod.'!AEA4+'Daily-Prod.'!ADR4)/DU90,"")</f>
        <v>0.62068965517241381</v>
      </c>
      <c r="DU90" s="496">
        <f>IFERROR(('Daily-Prod.'!AFU4+'Daily-Prod.'!AFL4+'Daily-Prod.'!AFC4+'Daily-Prod.'!AET4+'Daily-Prod.'!AEK4+'Daily-Prod.'!AEB4+'Daily-Prod.'!ADS4),"")</f>
        <v>116</v>
      </c>
      <c r="DV90" s="383"/>
      <c r="DW90" s="384">
        <f>IFERROR(('Daily-Prod.'!AFW4+'Daily-Prod.'!AFN4+'Daily-Prod.'!AFE4+'Daily-Prod.'!AEV4+'Daily-Prod.'!AEM4+'Daily-Prod.'!AED4+'Daily-Prod.'!ADU4),"")</f>
        <v>54</v>
      </c>
      <c r="DX90" s="495" t="str">
        <f t="shared" ref="DX90:DX105" si="55">IFERROR((DW90/DV90),"")</f>
        <v/>
      </c>
      <c r="DY90" s="378">
        <f>IFERROR(AVERAGE('Daily-Prod.'!AFU4,'Daily-Prod.'!AFL4,'Daily-Prod.'!AFC4,'Daily-Prod.'!AET4,'Daily-Prod.'!AEK4,'Daily-Prod.'!AEB4,'Daily-Prod.'!ADS4),"")</f>
        <v>23.2</v>
      </c>
      <c r="DZ90" s="379" t="str">
        <f>IFERROR(AVERAGE('Daily-Prod.'!AFV4,'Daily-Prod.'!AFM4,'Daily-Prod.'!AFD4,'Daily-Prod.'!AEU4,'Daily-Prod.'!AEL4,'Daily-Prod.'!AEC4,'Daily-Prod.'!ADT4),"")</f>
        <v/>
      </c>
      <c r="EA90" s="380">
        <f>IFERROR(AVERAGE('Daily-Prod.'!AFW4,'Daily-Prod.'!AFN4,'Daily-Prod.'!AFE4,'Daily-Prod.'!AEV4,'Daily-Prod.'!AEM4,'Daily-Prod.'!AED4,'Daily-Prod.'!ADU4),"")</f>
        <v>10.8</v>
      </c>
      <c r="EB90" s="482">
        <f>IFERROR(('Daily-Prod.'!AIA4+'Daily-Prod.'!AHR4+'Daily-Prod.'!AHI4+'Daily-Prod.'!AGZ4+'Daily-Prod.'!AGQ4+'Daily-Prod.'!AGH4+'Daily-Prod.'!AFY4)/EE90,"")</f>
        <v>0.42056074766355139</v>
      </c>
      <c r="EC90" s="475">
        <f>IFERROR(('Daily-Prod.'!AIB4+'Daily-Prod.'!AHS4+'Daily-Prod.'!AHJ4+'Daily-Prod.'!AHA4+'Daily-Prod.'!AGR4+'Daily-Prod.'!AGI4+'Daily-Prod.'!AFZ4)/EE90,"")</f>
        <v>0.16822429906542055</v>
      </c>
      <c r="ED90" s="475">
        <f>IFERROR(('Daily-Prod.'!AID4+'Daily-Prod.'!AHU4+'Daily-Prod.'!AHL4+'Daily-Prod.'!AHC4+'Daily-Prod.'!AGT4+'Daily-Prod.'!AGK4+'Daily-Prod.'!AGB4+'Daily-Prod.'!AIE4+'Daily-Prod.'!AHV4+'Daily-Prod.'!AHM4+'Daily-Prod.'!AHD4+'Daily-Prod.'!AGU4+'Daily-Prod.'!AGL4+'Daily-Prod.'!AGC4)/EE90,"")</f>
        <v>0.41121495327102803</v>
      </c>
      <c r="EE90" s="496">
        <f>IFERROR(('Daily-Prod.'!AIF4+'Daily-Prod.'!AHW4+'Daily-Prod.'!AHN4+'Daily-Prod.'!AHE4+'Daily-Prod.'!AGV4+'Daily-Prod.'!AGM4+'Daily-Prod.'!AGD4),"")</f>
        <v>107</v>
      </c>
      <c r="EF90" s="383"/>
      <c r="EG90" s="384">
        <f>IFERROR(('Daily-Prod.'!AIH4+'Daily-Prod.'!AHY4+'Daily-Prod.'!AHP4+'Daily-Prod.'!AHG4+'Daily-Prod.'!AGX4+'Daily-Prod.'!AGO4+'Daily-Prod.'!AGF4),"")</f>
        <v>63</v>
      </c>
      <c r="EH90" s="495" t="str">
        <f t="shared" ref="EH90:EH105" si="56">IFERROR((EG90/EF90),"")</f>
        <v/>
      </c>
      <c r="EI90" s="378">
        <f>IFERROR(AVERAGE('Daily-Prod.'!AIF4,'Daily-Prod.'!AHW4,'Daily-Prod.'!AHN4,'Daily-Prod.'!AHE4,'Daily-Prod.'!AGV4,'Daily-Prod.'!AGM4,'Daily-Prod.'!AGD4),"")</f>
        <v>21.4</v>
      </c>
      <c r="EJ90" s="379"/>
      <c r="EK90" s="380">
        <f>IFERROR(AVERAGE('Daily-Prod.'!AIH4,'Daily-Prod.'!AHY4,'Daily-Prod.'!AHP4,'Daily-Prod.'!AHG4,'Daily-Prod.'!AGX4,'Daily-Prod.'!AGO4,'Daily-Prod.'!AGF4),"")</f>
        <v>12.6</v>
      </c>
      <c r="EL90" s="482">
        <f>IFERROR(('Daily-Prod.'!AKL4+'Daily-Prod.'!AKC4+'Daily-Prod.'!AJT4+'Daily-Prod.'!AJK4+'Daily-Prod.'!AJB4+'Daily-Prod.'!AIS4+'Daily-Prod.'!AIJ4)/EO90,"")</f>
        <v>0.24050632911392406</v>
      </c>
      <c r="EM90" s="475">
        <f>IFERROR(('Daily-Prod.'!AKM4+'Daily-Prod.'!AKD4+'Daily-Prod.'!AJU4+'Daily-Prod.'!AJL4+'Daily-Prod.'!AJC4+'Daily-Prod.'!AIT4+'Daily-Prod.'!AIK4)/EO90,"")</f>
        <v>0.10126582278481013</v>
      </c>
      <c r="EN90" s="475">
        <f>IFERROR(('Daily-Prod.'!AKP4+'Daily-Prod.'!AKG4+'Daily-Prod.'!AJX4+'Daily-Prod.'!AJO4+'Daily-Prod.'!AJF4+'Daily-Prod.'!AIW4+'Daily-Prod.'!AIN4+'Daily-Prod.'!AKO4+'Daily-Prod.'!AKF4+'Daily-Prod.'!AJW4+'Daily-Prod.'!AJN4+'Daily-Prod.'!AJE4+'Daily-Prod.'!AIV4+'Daily-Prod.'!AIM4)/EO90,"")</f>
        <v>0.65822784810126578</v>
      </c>
      <c r="EO90" s="496">
        <f>IFERROR(('Daily-Prod.'!AKQ4+'Daily-Prod.'!AKH4+'Daily-Prod.'!AJY4+'Daily-Prod.'!AJP4+'Daily-Prod.'!AJG4+'Daily-Prod.'!AIX4+'Daily-Prod.'!AIO4),"")</f>
        <v>79</v>
      </c>
      <c r="EP90" s="383"/>
      <c r="EQ90" s="384">
        <f>IFERROR(('Daily-Prod.'!AKS4+'Daily-Prod.'!AKJ4+'Daily-Prod.'!AKA4+'Daily-Prod.'!AJR4+'Daily-Prod.'!AJI4+'Daily-Prod.'!AIZ4+'Daily-Prod.'!AIQ4),"")</f>
        <v>47</v>
      </c>
      <c r="ER90" s="495" t="str">
        <f t="shared" ref="ER90:ER105" si="57">IFERROR((EQ90/EP90),"")</f>
        <v/>
      </c>
      <c r="ES90" s="378">
        <f>IFERROR(AVERAGE('Daily-Prod.'!AKQ4,'Daily-Prod.'!AKH4,'Daily-Prod.'!AJY4,'Daily-Prod.'!AJP4,'Daily-Prod.'!AJG4,'Daily-Prod.'!AIX4,'Daily-Prod.'!AIO4),"")</f>
        <v>15.8</v>
      </c>
      <c r="ET90" s="379"/>
      <c r="EU90" s="380">
        <f>IFERROR(AVERAGE('Daily-Prod.'!AKS4,'Daily-Prod.'!AKJ4,'Daily-Prod.'!AKA4,'Daily-Prod.'!AJR4,'Daily-Prod.'!AJI4,'Daily-Prod.'!AIZ4,'Daily-Prod.'!AIQ4),"")</f>
        <v>9.4</v>
      </c>
      <c r="EV90" s="482">
        <f>IFERROR(('Daily-Prod.'!AMW4+'Daily-Prod.'!AMN4+'Daily-Prod.'!AME4+'Daily-Prod.'!ALV4+'Daily-Prod.'!ALM4+'Daily-Prod.'!ALD4+'Daily-Prod.'!AKU4)/EY90,"")</f>
        <v>0.3902439024390244</v>
      </c>
      <c r="EW90" s="475">
        <f>IFERROR(('Daily-Prod.'!AMX4+'Daily-Prod.'!AMO4+'Daily-Prod.'!AMF4+'Daily-Prod.'!ALW4+'Daily-Prod.'!ALN4+'Daily-Prod.'!ALE4+'Daily-Prod.'!AKV4)/EY90,"")</f>
        <v>0.10975609756097561</v>
      </c>
      <c r="EX90" s="475">
        <f>IFERROR(('Daily-Prod.'!AMZ4+'Daily-Prod.'!AMQ4+'Daily-Prod.'!AMH4+'Daily-Prod.'!ALY4+'Daily-Prod.'!ALP4+'Daily-Prod.'!ALG4+'Daily-Prod.'!AKX4+'Daily-Prod.'!ANA4+'Daily-Prod.'!AMR4+'Daily-Prod.'!AMI4+'Daily-Prod.'!ALZ4+'Daily-Prod.'!ALQ4+'Daily-Prod.'!ALH4+'Daily-Prod.'!AKY4)/EY90,"")</f>
        <v>0.5</v>
      </c>
      <c r="EY90" s="496">
        <f>IFERROR(('Daily-Prod.'!ANB4+'Daily-Prod.'!AMS4+'Daily-Prod.'!AMJ4+'Daily-Prod.'!AMA4+'Daily-Prod.'!ALR4+'Daily-Prod.'!ALI4+'Daily-Prod.'!AKZ4),"")</f>
        <v>82</v>
      </c>
      <c r="EZ90" s="383"/>
      <c r="FA90" s="384">
        <f>IFERROR(('Daily-Prod.'!AND4+'Daily-Prod.'!AMU4+'Daily-Prod.'!AML4+'Daily-Prod.'!AMC4+'Daily-Prod.'!ALT4+'Daily-Prod.'!ALK4+'Daily-Prod.'!ALB4),"")</f>
        <v>40</v>
      </c>
      <c r="FB90" s="495" t="str">
        <f t="shared" ref="FB90:FB105" si="58">IFERROR((FA90/EZ90),"")</f>
        <v/>
      </c>
      <c r="FC90" s="378">
        <f>IFERROR(AVERAGE('Daily-Prod.'!ANB4,'Daily-Prod.'!AMS4,'Daily-Prod.'!AMJ4,'Daily-Prod.'!AMA4,'Daily-Prod.'!ALR4,'Daily-Prod.'!ALI4,'Daily-Prod.'!AKZ4),"")</f>
        <v>16.399999999999999</v>
      </c>
      <c r="FD90" s="379" t="str">
        <f>IFERROR(AVERAGE('Daily-Prod.'!ANC4,'Daily-Prod.'!AMT4,'Daily-Prod.'!AMK4,'Daily-Prod.'!AMB4,'Daily-Prod.'!ALS4,'Daily-Prod.'!ALJ4,'Daily-Prod.'!ALA4),"")</f>
        <v/>
      </c>
      <c r="FE90" s="380">
        <f>IFERROR(AVERAGE('Daily-Prod.'!AND4,'Daily-Prod.'!AMU4,'Daily-Prod.'!AML4,'Daily-Prod.'!AMC4,'Daily-Prod.'!ALT4,'Daily-Prod.'!ALK4,'Daily-Prod.'!ALB4),"")</f>
        <v>8</v>
      </c>
      <c r="FF90" s="482">
        <f>IFERROR(('Daily-Prod.'!APH4+'Daily-Prod.'!AOY4+'Daily-Prod.'!AOP4+'Daily-Prod.'!AOG4+'Daily-Prod.'!ANX4+'Daily-Prod.'!ANO4+'Daily-Prod.'!ANF4)/FI90,"")</f>
        <v>0.4</v>
      </c>
      <c r="FG90" s="475">
        <f>IFERROR(('Daily-Prod.'!API4+'Daily-Prod.'!AOZ4+'Daily-Prod.'!AOQ4+'Daily-Prod.'!AOH4+'Daily-Prod.'!ANY4+'Daily-Prod.'!ANP4+'Daily-Prod.'!ANG4)/FI90,"")</f>
        <v>2.2222222222222223E-2</v>
      </c>
      <c r="FH90" s="475">
        <f>IFERROR(('Daily-Prod.'!APL4+'Daily-Prod.'!APC4+'Daily-Prod.'!AOT4+'Daily-Prod.'!AOK4+'Daily-Prod.'!AOB4+'Daily-Prod.'!ANS4+'Daily-Prod.'!ANJ4+'Daily-Prod.'!APK4+'Daily-Prod.'!APB4+'Daily-Prod.'!AOS4+'Daily-Prod.'!AOJ4+'Daily-Prod.'!AOA4+'Daily-Prod.'!ANR4+'Daily-Prod.'!ANI4)/FI90,"")</f>
        <v>0.57777777777777772</v>
      </c>
      <c r="FI90" s="496">
        <f>IFERROR(('Daily-Prod.'!APM4+'Daily-Prod.'!APD4+'Daily-Prod.'!AOU4+'Daily-Prod.'!AOL4+'Daily-Prod.'!AOC4+'Daily-Prod.'!ANT4+'Daily-Prod.'!ANK4),"")</f>
        <v>45</v>
      </c>
      <c r="FJ90" s="383"/>
      <c r="FK90" s="384">
        <f>IFERROR(('Daily-Prod.'!APO4+'Daily-Prod.'!APF4+'Daily-Prod.'!AOW4+'Daily-Prod.'!AON4+'Daily-Prod.'!AOE4+'Daily-Prod.'!ANV4+'Daily-Prod.'!ANM4),"")</f>
        <v>14</v>
      </c>
      <c r="FL90" s="495" t="str">
        <f t="shared" ref="FL90:FL92" si="59">IFERROR((FK90/FJ90),"")</f>
        <v/>
      </c>
      <c r="FM90" s="378">
        <f>IFERROR(AVERAGE('Daily-Prod.'!APM4,'Daily-Prod.'!APD4,'Daily-Prod.'!AOU4,'Daily-Prod.'!AOL4,'Daily-Prod.'!AOC4,'Daily-Prod.'!ANT4,'Daily-Prod.'!ANK4),"")</f>
        <v>11.25</v>
      </c>
      <c r="FN90" s="379"/>
      <c r="FO90" s="380">
        <f>IFERROR(AVERAGE('Daily-Prod.'!APO4,'Daily-Prod.'!APF4,'Daily-Prod.'!AOW4,'Daily-Prod.'!AON4,'Daily-Prod.'!AOE4,'Daily-Prod.'!ANV4,'Daily-Prod.'!ANM4),"")</f>
        <v>4.666666666666667</v>
      </c>
      <c r="FP90" s="482" t="str">
        <f>IFERROR(('Daily-Prod.'!ARS4+'Daily-Prod.'!ARJ4+'Daily-Prod.'!ARA4+'Daily-Prod.'!AQR4+'Daily-Prod.'!AQI4+'Daily-Prod.'!APZ4+'Daily-Prod.'!APQ4)/FS90,"")</f>
        <v/>
      </c>
      <c r="FQ90" s="475" t="str">
        <f>IFERROR(('Daily-Prod.'!ART4+'Daily-Prod.'!ARK4+'Daily-Prod.'!ARB4+'Daily-Prod.'!AQS4+'Daily-Prod.'!AQJ4+'Daily-Prod.'!AQA4+'Daily-Prod.'!APR4)/FS90,"")</f>
        <v/>
      </c>
      <c r="FR90" s="475" t="str">
        <f>IFERROR(('Daily-Prod.'!ARV4+'Daily-Prod.'!ARM4+'Daily-Prod.'!ARD4+'Daily-Prod.'!AQU4+'Daily-Prod.'!AQL4+'Daily-Prod.'!AQC4+'Daily-Prod.'!APT4+'Daily-Prod.'!ARW4+'Daily-Prod.'!ARN4+'Daily-Prod.'!ARE4+'Daily-Prod.'!AQV4+'Daily-Prod.'!AQM4+'Daily-Prod.'!AQD4+'Daily-Prod.'!APU4)/FS90,"")</f>
        <v/>
      </c>
      <c r="FS90" s="496"/>
      <c r="FT90" s="383"/>
      <c r="FU90" s="384"/>
      <c r="FV90" s="495"/>
      <c r="FW90" s="378" t="str">
        <f>IFERROR(AVERAGE('Daily-Prod.'!ARX4,'Daily-Prod.'!ARO4,'Daily-Prod.'!ARF4,'Daily-Prod.'!AQW4,'Daily-Prod.'!AQN4,'Daily-Prod.'!AQE4,'Daily-Prod.'!APV4),"")</f>
        <v/>
      </c>
      <c r="FX90" s="379"/>
      <c r="FY90" s="380" t="str">
        <f>IFERROR(AVERAGE('Daily-Prod.'!ARZ4,'Daily-Prod.'!ARQ4,'Daily-Prod.'!ARH4,'Daily-Prod.'!AQY4,'Daily-Prod.'!AQP4,'Daily-Prod.'!AQG4,'Daily-Prod.'!APX4),"")</f>
        <v/>
      </c>
      <c r="FZ90" s="482" t="str">
        <f>IFERROR(('Daily-Prod.'!AWO4+'Daily-Prod.'!AWF4+'Daily-Prod.'!AVW4+'Daily-Prod.'!AVN4+'Daily-Prod.'!AVE4+'Daily-Prod.'!AUV4+'Daily-Prod.'!AUM4)/GC90,"")</f>
        <v/>
      </c>
      <c r="GA90" s="475" t="str">
        <f>IFERROR(('Daily-Prod.'!AWP4+'Daily-Prod.'!AWG4+'Daily-Prod.'!AVX4+'Daily-Prod.'!AVO4+'Daily-Prod.'!AVF4+'Daily-Prod.'!AUW4+'Daily-Prod.'!AUN4)/GC90,"")</f>
        <v/>
      </c>
      <c r="GB90" s="475" t="str">
        <f>IFERROR(('Daily-Prod.'!AWS4+'Daily-Prod.'!AWJ4+'Daily-Prod.'!AWA4+'Daily-Prod.'!AVR4+'Daily-Prod.'!AVI4+'Daily-Prod.'!AUZ4+'Daily-Prod.'!AUQ4+'Daily-Prod.'!AWR4+'Daily-Prod.'!AWI4+'Daily-Prod.'!AVZ4+'Daily-Prod.'!AVQ4+'Daily-Prod.'!AVH4+'Daily-Prod.'!AUY4+'Daily-Prod.'!AUP4)/GC90,"")</f>
        <v/>
      </c>
      <c r="GC90" s="496"/>
      <c r="GD90" s="383"/>
      <c r="GE90" s="384"/>
      <c r="GF90" s="495"/>
      <c r="GG90" s="378"/>
      <c r="GH90" s="379"/>
      <c r="GI90" s="380"/>
      <c r="GJ90" s="482"/>
      <c r="GK90" s="475"/>
      <c r="GL90" s="475"/>
      <c r="GM90" s="496"/>
      <c r="GN90" s="383"/>
      <c r="GO90" s="384"/>
      <c r="GP90" s="495"/>
      <c r="GQ90" s="378"/>
      <c r="GR90" s="379"/>
      <c r="GS90" s="380"/>
      <c r="GT90" s="482"/>
      <c r="GU90" s="475"/>
      <c r="GV90" s="475"/>
      <c r="GW90" s="496"/>
      <c r="GX90" s="383"/>
      <c r="GY90" s="384"/>
      <c r="GZ90" s="495"/>
      <c r="HA90" s="378"/>
      <c r="HB90" s="379"/>
      <c r="HC90" s="380"/>
      <c r="HD90" s="482"/>
      <c r="HE90" s="475"/>
      <c r="HF90" s="475"/>
      <c r="HG90" s="496"/>
      <c r="HH90" s="383"/>
      <c r="HI90" s="384"/>
      <c r="HJ90" s="495"/>
      <c r="HK90" s="378"/>
      <c r="HL90" s="379"/>
      <c r="HM90" s="380"/>
      <c r="HN90" s="482"/>
      <c r="HO90" s="475"/>
      <c r="HP90" s="475"/>
      <c r="HQ90" s="496"/>
      <c r="HR90" s="383"/>
      <c r="HS90" s="384"/>
      <c r="HT90" s="495"/>
      <c r="HU90" s="378"/>
      <c r="HV90" s="379"/>
      <c r="HW90" s="380"/>
      <c r="HX90" s="482"/>
      <c r="HY90" s="475"/>
      <c r="HZ90" s="475"/>
      <c r="IA90" s="496"/>
      <c r="IB90" s="383"/>
      <c r="IC90" s="384"/>
      <c r="ID90" s="495"/>
      <c r="IE90" s="378"/>
      <c r="IF90" s="379"/>
      <c r="IG90" s="380"/>
      <c r="IH90" s="482"/>
      <c r="II90" s="475"/>
      <c r="IJ90" s="475"/>
      <c r="IK90" s="496"/>
      <c r="IL90" s="383"/>
      <c r="IM90" s="384"/>
      <c r="IN90" s="495"/>
      <c r="IO90" s="378"/>
      <c r="IP90" s="379"/>
      <c r="IQ90" s="380"/>
      <c r="IR90" s="482"/>
      <c r="IS90" s="475"/>
      <c r="IT90" s="475"/>
      <c r="IU90" s="496"/>
      <c r="IV90" s="383"/>
      <c r="IW90" s="384"/>
      <c r="IX90" s="495"/>
      <c r="IY90" s="378"/>
      <c r="IZ90" s="379"/>
      <c r="JA90" s="380"/>
      <c r="JB90" s="482"/>
      <c r="JC90" s="475"/>
      <c r="JD90" s="475"/>
      <c r="JE90" s="496"/>
      <c r="JF90" s="383"/>
      <c r="JG90" s="384"/>
      <c r="JH90" s="495"/>
      <c r="JI90" s="378"/>
      <c r="JJ90" s="379"/>
      <c r="JK90" s="380"/>
      <c r="JL90" s="482"/>
      <c r="JM90" s="475"/>
      <c r="JN90" s="475"/>
      <c r="JO90" s="496"/>
      <c r="JP90" s="383"/>
      <c r="JQ90" s="384"/>
      <c r="JR90" s="495"/>
      <c r="JS90" s="378"/>
      <c r="JT90" s="379"/>
      <c r="JU90" s="380"/>
    </row>
    <row r="91" spans="1:281" ht="13.5">
      <c r="A91" s="453" t="s">
        <v>129</v>
      </c>
      <c r="B91" s="482">
        <f>IFERROR(('Daily-Prod.'!CN5+'Daily-Prod.'!CE5+'Daily-Prod.'!BV5+'Daily-Prod.'!BM5+'Daily-Prod.'!BD5+'Daily-Prod.'!AU5+'Daily-Prod.'!AL5)/E91,"")</f>
        <v>0.6216216216216216</v>
      </c>
      <c r="C91" s="475">
        <f>IFERROR(('Daily-Prod.'!CO5+'Daily-Prod.'!CF5+'Daily-Prod.'!BW5+'Daily-Prod.'!BN5+'Daily-Prod.'!BE5+'Daily-Prod.'!AV5+'Daily-Prod.'!AM5)/E91,"")</f>
        <v>2.7027027027027029E-2</v>
      </c>
      <c r="D91" s="475">
        <f>IFERROR(('Daily-Prod.'!CQ5+'Daily-Prod.'!CH5+'Daily-Prod.'!BY5+'Daily-Prod.'!BP5+'Daily-Prod.'!BG5+'Daily-Prod.'!AX5+'Daily-Prod.'!AO5+'Daily-Prod.'!CR5+'Daily-Prod.'!CI5+'Daily-Prod.'!BZ5+'Daily-Prod.'!BQ5+'Daily-Prod.'!BH5+'Daily-Prod.'!AY5+'Daily-Prod.'!AP5)/E91,"")</f>
        <v>0.35135135135135137</v>
      </c>
      <c r="E91" s="496">
        <f>IFERROR(('Daily-Prod.'!CS5+'Daily-Prod.'!CJ5+'Daily-Prod.'!CA5+'Daily-Prod.'!BR5+'Daily-Prod.'!BI5+'Daily-Prod.'!AZ5+'Daily-Prod.'!AQ5),"")</f>
        <v>74</v>
      </c>
      <c r="F91" s="383"/>
      <c r="G91" s="384">
        <f>IFERROR(('Daily-Prod.'!CU5+'Daily-Prod.'!CL5+'Daily-Prod.'!CC5+'Daily-Prod.'!BT5+'Daily-Prod.'!BK5+'Daily-Prod.'!BB5+'Daily-Prod.'!AS5),"")</f>
        <v>0</v>
      </c>
      <c r="H91" s="495" t="str">
        <f t="shared" si="45"/>
        <v/>
      </c>
      <c r="I91" s="378">
        <f>IFERROR(AVERAGE('Daily-Prod.'!CS5,'Daily-Prod.'!CJ5,'Daily-Prod.'!CA5,'Daily-Prod.'!BR5,'Daily-Prod.'!BI5,'Daily-Prod.'!AZ5,'Daily-Prod.'!AQ5),"")</f>
        <v>14.8</v>
      </c>
      <c r="J91" s="379" t="str">
        <f>IFERROR(AVERAGE('Daily-Prod.'!CT5,'Daily-Prod.'!CK5,'Daily-Prod.'!CB5,'Daily-Prod.'!BS5,'Daily-Prod.'!BJ5,'Daily-Prod.'!BA5,'Daily-Prod.'!AR5),"")</f>
        <v/>
      </c>
      <c r="K91" s="380" t="str">
        <f>IFERROR(AVERAGE('Daily-Prod.'!CU5,'Daily-Prod.'!CL5,'Daily-Prod.'!CC5,'Daily-Prod.'!BT5,'Daily-Prod.'!BK5,'Daily-Prod.'!BB5,'Daily-Prod.'!AS5),"")</f>
        <v/>
      </c>
      <c r="L91" s="482">
        <f>IFERROR(('Daily-Prod.'!EY5+'Daily-Prod.'!EP5+'Daily-Prod.'!EG5+'Daily-Prod.'!DX5+'Daily-Prod.'!DO5+'Daily-Prod.'!DF5+'Daily-Prod.'!CW5)/O91,"")</f>
        <v>0.6</v>
      </c>
      <c r="M91" s="475">
        <f>IFERROR(('Daily-Prod.'!EZ5+'Daily-Prod.'!EQ5+'Daily-Prod.'!EH5+'Daily-Prod.'!DY5+'Daily-Prod.'!DP5+'Daily-Prod.'!DG5+'Daily-Prod.'!CX5)/O91,"")</f>
        <v>3.7499999999999999E-2</v>
      </c>
      <c r="N91" s="475">
        <f>IFERROR(('Daily-Prod.'!FC5+'Daily-Prod.'!ET5+'Daily-Prod.'!EK5+'Daily-Prod.'!EB5+'Daily-Prod.'!DS5+'Daily-Prod.'!DJ5+'Daily-Prod.'!DA5+'Daily-Prod.'!FB5+'Daily-Prod.'!ES5+'Daily-Prod.'!EJ5+'Daily-Prod.'!EA5+'Daily-Prod.'!DR5+'Daily-Prod.'!DI5+'Daily-Prod.'!CZ5)/O91,"")</f>
        <v>0.36249999999999999</v>
      </c>
      <c r="O91" s="496">
        <f>IFERROR(('Daily-Prod.'!FD5+'Daily-Prod.'!EU5+'Daily-Prod.'!EL5+'Daily-Prod.'!EC5+'Daily-Prod.'!DT5+'Daily-Prod.'!DK5+'Daily-Prod.'!DB5),"")</f>
        <v>80</v>
      </c>
      <c r="P91" s="383"/>
      <c r="Q91" s="384">
        <f>IFERROR(('Daily-Prod.'!FF5+'Daily-Prod.'!EW5+'Daily-Prod.'!EN5+'Daily-Prod.'!EE5+'Daily-Prod.'!DV5+'Daily-Prod.'!DM5+'Daily-Prod.'!DD5),"")</f>
        <v>33</v>
      </c>
      <c r="R91" s="495" t="str">
        <f t="shared" si="46"/>
        <v/>
      </c>
      <c r="S91" s="378">
        <f>IFERROR(AVERAGE('Daily-Prod.'!FD5,'Daily-Prod.'!EU5,'Daily-Prod.'!EL5,'Daily-Prod.'!EC5,'Daily-Prod.'!DT5,'Daily-Prod.'!DK5,'Daily-Prod.'!DB5),"")</f>
        <v>16</v>
      </c>
      <c r="T91" s="379" t="str">
        <f>IFERROR(AVERAGE('Daily-Prod.'!FE5,'Daily-Prod.'!EV5,'Daily-Prod.'!EM5,'Daily-Prod.'!ED5,'Daily-Prod.'!DU5,'Daily-Prod.'!DL5,'Daily-Prod.'!DC5),"")</f>
        <v/>
      </c>
      <c r="U91" s="380">
        <f>IFERROR(AVERAGE('Daily-Prod.'!FF5,'Daily-Prod.'!EW5,'Daily-Prod.'!EN5,'Daily-Prod.'!EE5,'Daily-Prod.'!DV5,'Daily-Prod.'!DM5,'Daily-Prod.'!DD5),"")</f>
        <v>6.6</v>
      </c>
      <c r="V91" s="475">
        <f>IFERROR(('Daily-Prod.'!HJ5+'Daily-Prod.'!HA5+'Daily-Prod.'!GR5+'Daily-Prod.'!GI5+'Daily-Prod.'!FZ5+'Daily-Prod.'!FQ5+'Daily-Prod.'!FH5)/Y91,"")</f>
        <v>0.68831168831168832</v>
      </c>
      <c r="W91" s="475">
        <f>IFERROR(('Daily-Prod.'!HK5+'Daily-Prod.'!HB5+'Daily-Prod.'!GS5+'Daily-Prod.'!GJ5+'Daily-Prod.'!GA5+'Daily-Prod.'!FR5+'Daily-Prod.'!FI5)/Y91,"")</f>
        <v>7.792207792207792E-2</v>
      </c>
      <c r="X91" s="475">
        <f>IFERROR(('Daily-Prod.'!HM5+'Daily-Prod.'!HD5+'Daily-Prod.'!GU5+'Daily-Prod.'!GL5+'Daily-Prod.'!GC5+'Daily-Prod.'!FT5+'Daily-Prod.'!FK5+'Daily-Prod.'!HN5+'Daily-Prod.'!HE5+'Daily-Prod.'!GV5+'Daily-Prod.'!GM5+'Daily-Prod.'!GD5+'Daily-Prod.'!FU5+'Daily-Prod.'!FL5)/Y91,"")</f>
        <v>0.23376623376623376</v>
      </c>
      <c r="Y91" s="496">
        <f>IFERROR(('Daily-Prod.'!HO5+'Daily-Prod.'!HF5+'Daily-Prod.'!GW5+'Daily-Prod.'!GN5+'Daily-Prod.'!GE5+'Daily-Prod.'!FV5+'Daily-Prod.'!FM5),"")</f>
        <v>77</v>
      </c>
      <c r="Z91" s="383"/>
      <c r="AA91" s="384">
        <f>IFERROR(('Daily-Prod.'!HQ5+'Daily-Prod.'!HH5+'Daily-Prod.'!GY5+'Daily-Prod.'!GP5+'Daily-Prod.'!GG5+'Daily-Prod.'!FX5+'Daily-Prod.'!FO5),"")</f>
        <v>20</v>
      </c>
      <c r="AB91" s="495" t="str">
        <f>IFERROR(('Daily-Prod.'!HR5+'Daily-Prod.'!HI5+'Daily-Prod.'!GZ5+'Daily-Prod.'!GQ5+'Daily-Prod.'!GH5+'Daily-Prod.'!FY5+'Daily-Prod.'!FP5),"")</f>
        <v/>
      </c>
      <c r="AC91" s="378">
        <f>IFERROR(AVERAGE('Daily-Prod.'!HO5,'Daily-Prod.'!HF5,'Daily-Prod.'!GW5,'Daily-Prod.'!GN5,'Daily-Prod.'!GE5,'Daily-Prod.'!FV5,'Daily-Prod.'!FM5),"")</f>
        <v>15.4</v>
      </c>
      <c r="AD91" s="379" t="str">
        <f>IFERROR(AVERAGE('Daily-Prod.'!HP5,'Daily-Prod.'!HG5,'Daily-Prod.'!GX5,'Daily-Prod.'!GO5,'Daily-Prod.'!GF5,'Daily-Prod.'!FW5,'Daily-Prod.'!FN5),"")</f>
        <v/>
      </c>
      <c r="AE91" s="380">
        <f>IFERROR(AVERAGE('Daily-Prod.'!HQ5,'Daily-Prod.'!HH5,'Daily-Prod.'!GY5,'Daily-Prod.'!GP5,'Daily-Prod.'!GG5,'Daily-Prod.'!FX5,'Daily-Prod.'!FO5),"")</f>
        <v>4</v>
      </c>
      <c r="AF91" s="482">
        <f>IFERROR(('Daily-Prod.'!JU5+'Daily-Prod.'!JL5+'Daily-Prod.'!JC5+'Daily-Prod.'!IT5+'Daily-Prod.'!IK5+'Daily-Prod.'!IB5+'Daily-Prod.'!HS5)/AI91,"")</f>
        <v>0.64444444444444449</v>
      </c>
      <c r="AG91" s="475">
        <f>IFERROR(('Daily-Prod.'!JV5+'Daily-Prod.'!JM5+'Daily-Prod.'!JD5+'Daily-Prod.'!IU5+'Daily-Prod.'!IL5+'Daily-Prod.'!IC5+'Daily-Prod.'!HT5)/AI91,"")</f>
        <v>7.7777777777777779E-2</v>
      </c>
      <c r="AH91" s="475">
        <f>IFERROR(('Daily-Prod.'!JX5+'Daily-Prod.'!JO5+'Daily-Prod.'!JF5+'Daily-Prod.'!IW5+'Daily-Prod.'!IN5+'Daily-Prod.'!IE5+'Daily-Prod.'!HV5+'Daily-Prod.'!JY5+'Daily-Prod.'!JP5+'Daily-Prod.'!JG5+'Daily-Prod.'!IX5+'Daily-Prod.'!IO5+'Daily-Prod.'!IF5+'Daily-Prod.'!HW5)/AI91,"")</f>
        <v>0.27777777777777779</v>
      </c>
      <c r="AI91" s="496">
        <f>IFERROR(('Daily-Prod.'!JZ5+'Daily-Prod.'!JQ5+'Daily-Prod.'!JH5+'Daily-Prod.'!IY5+'Daily-Prod.'!IP5+'Daily-Prod.'!IG5+'Daily-Prod.'!HX5),"")</f>
        <v>90</v>
      </c>
      <c r="AJ91" s="383"/>
      <c r="AK91" s="384">
        <f>IFERROR(('Daily-Prod.'!KB5+'Daily-Prod.'!JS5+'Daily-Prod.'!JJ5+'Daily-Prod.'!JA5+'Daily-Prod.'!IR5+'Daily-Prod.'!II5+'Daily-Prod.'!HZ5),"")</f>
        <v>17</v>
      </c>
      <c r="AL91" s="495" t="str">
        <f>IFERROR((AK91/AJ91),"")</f>
        <v/>
      </c>
      <c r="AM91" s="378">
        <f>IFERROR(AVERAGE('Daily-Prod.'!JZ5,'Daily-Prod.'!JQ5,'Daily-Prod.'!JH5,'Daily-Prod.'!IY5,'Daily-Prod.'!IP5,'Daily-Prod.'!IG5,'Daily-Prod.'!HX5),"")</f>
        <v>18</v>
      </c>
      <c r="AN91" s="379" t="str">
        <f>IFERROR(AVERAGE('Daily-Prod.'!KA5,'Daily-Prod.'!JR5,'Daily-Prod.'!JI5,'Daily-Prod.'!IZ5,'Daily-Prod.'!IQ5,'Daily-Prod.'!IH5,'Daily-Prod.'!HY5),"")</f>
        <v/>
      </c>
      <c r="AO91" s="380">
        <f>IFERROR(AVERAGE('Daily-Prod.'!KB5,'Daily-Prod.'!JS5,'Daily-Prod.'!JJ5,'Daily-Prod.'!JA5,'Daily-Prod.'!IR5,'Daily-Prod.'!II5,'Daily-Prod.'!HZ5),"")</f>
        <v>3.4</v>
      </c>
      <c r="AP91" s="482">
        <f>IFERROR(('Daily-Prod.'!MF5+'Daily-Prod.'!LW5+'Daily-Prod.'!LN5+'Daily-Prod.'!LE5+'Daily-Prod.'!KV5+'Daily-Prod.'!KM5+'Daily-Prod.'!KD5)/AS91,"")</f>
        <v>0.60273972602739723</v>
      </c>
      <c r="AQ91" s="475">
        <f>IFERROR(('Daily-Prod.'!MG5+'Daily-Prod.'!LX5+'Daily-Prod.'!LO5+'Daily-Prod.'!LF5+'Daily-Prod.'!KW5+'Daily-Prod.'!KN5+'Daily-Prod.'!KE5)/AS91,"")</f>
        <v>6.8493150684931503E-2</v>
      </c>
      <c r="AR91" s="475">
        <f>IFERROR(('Daily-Prod.'!MJ5+'Daily-Prod.'!MA5+'Daily-Prod.'!LR5+'Daily-Prod.'!LI5+'Daily-Prod.'!KZ5+'Daily-Prod.'!KQ5+'Daily-Prod.'!KH5+'Daily-Prod.'!MI5+'Daily-Prod.'!LZ5+'Daily-Prod.'!LQ5+'Daily-Prod.'!LH5+'Daily-Prod.'!KY5+'Daily-Prod.'!KP5+'Daily-Prod.'!KG5)/AS91,"")</f>
        <v>0.32876712328767121</v>
      </c>
      <c r="AS91" s="496">
        <f>IFERROR(('Daily-Prod.'!MK5+'Daily-Prod.'!MB5+'Daily-Prod.'!LS5+'Daily-Prod.'!LJ5+'Daily-Prod.'!LA5+'Daily-Prod.'!KR5+'Daily-Prod.'!KI5),"")</f>
        <v>73</v>
      </c>
      <c r="AT91" s="383"/>
      <c r="AU91" s="384">
        <f>IFERROR(('Daily-Prod.'!MM5+'Daily-Prod.'!MD5+'Daily-Prod.'!LU5+'Daily-Prod.'!LL5+'Daily-Prod.'!LC5+'Daily-Prod.'!KT5+'Daily-Prod.'!KK5),"")</f>
        <v>32</v>
      </c>
      <c r="AV91" s="495" t="str">
        <f>IFERROR((AU91/AT91),"")</f>
        <v/>
      </c>
      <c r="AW91" s="378">
        <f>IFERROR(AVERAGE('Daily-Prod.'!MK5,'Daily-Prod.'!MB5,'Daily-Prod.'!LS5,'Daily-Prod.'!LJ5,'Daily-Prod.'!LA5,'Daily-Prod.'!KR5,'Daily-Prod.'!KI5),"")</f>
        <v>18.25</v>
      </c>
      <c r="AX91" s="379"/>
      <c r="AY91" s="380">
        <f>IFERROR(AVERAGE('Daily-Prod.'!MM5,'Daily-Prod.'!MD5,'Daily-Prod.'!LU5,'Daily-Prod.'!LL5,'Daily-Prod.'!LC5,'Daily-Prod.'!KT5,'Daily-Prod.'!KK5),"")</f>
        <v>8</v>
      </c>
      <c r="AZ91" s="482">
        <f>IFERROR(('Daily-Prod.'!OQ5+'Daily-Prod.'!OH5+'Daily-Prod.'!NY5+'Daily-Prod.'!NP5+'Daily-Prod.'!NG5+'Daily-Prod.'!MX5+'Daily-Prod.'!MO5)/BC91,"")</f>
        <v>0.73750000000000004</v>
      </c>
      <c r="BA91" s="475">
        <f>IFERROR(('Daily-Prod.'!OR5+'Daily-Prod.'!OI5+'Daily-Prod.'!NZ5+'Daily-Prod.'!NQ5+'Daily-Prod.'!NH5+'Daily-Prod.'!MY5+'Daily-Prod.'!MP5)/BC91,"")</f>
        <v>1.2500000000000001E-2</v>
      </c>
      <c r="BB91" s="475">
        <f>IFERROR(('Daily-Prod.'!OT5+'Daily-Prod.'!OK5+'Daily-Prod.'!OB5+'Daily-Prod.'!NS5+'Daily-Prod.'!NJ5+'Daily-Prod.'!NA5+'Daily-Prod.'!MR5+'Daily-Prod.'!OU5+'Daily-Prod.'!OL5+'Daily-Prod.'!OC5+'Daily-Prod.'!NT5+'Daily-Prod.'!NK5+'Daily-Prod.'!NB5+'Daily-Prod.'!MS5)/BC91,"")</f>
        <v>0.25</v>
      </c>
      <c r="BC91" s="496">
        <f>IFERROR(('Daily-Prod.'!OV5+'Daily-Prod.'!OM5+'Daily-Prod.'!OD5+'Daily-Prod.'!NU5+'Daily-Prod.'!NL5+'Daily-Prod.'!NC5+'Daily-Prod.'!MT5),"")</f>
        <v>80</v>
      </c>
      <c r="BD91" s="383"/>
      <c r="BE91" s="384">
        <f>IFERROR(('Daily-Prod.'!OX5+'Daily-Prod.'!OO5+'Daily-Prod.'!OF5+'Daily-Prod.'!NW5+'Daily-Prod.'!NN5+'Daily-Prod.'!NE5+'Daily-Prod.'!MV5),"")</f>
        <v>43</v>
      </c>
      <c r="BF91" s="495" t="str">
        <f t="shared" si="48"/>
        <v/>
      </c>
      <c r="BG91" s="378">
        <f>IFERROR(AVERAGE('Daily-Prod.'!OV5,'Daily-Prod.'!OM5,'Daily-Prod.'!OD5,'Daily-Prod.'!NU5,'Daily-Prod.'!NL5,'Daily-Prod.'!NC5,'Daily-Prod.'!MT5),"")</f>
        <v>20</v>
      </c>
      <c r="BH91" s="379" t="str">
        <f>IFERROR(AVERAGE('Daily-Prod.'!OW5,'Daily-Prod.'!ON5,'Daily-Prod.'!OE5,'Daily-Prod.'!NV5,'Daily-Prod.'!NM5,'Daily-Prod.'!ND5,'Daily-Prod.'!MU5),"")</f>
        <v/>
      </c>
      <c r="BI91" s="380">
        <f>IFERROR(AVERAGE('Daily-Prod.'!OX5,'Daily-Prod.'!OO5,'Daily-Prod.'!OF5,'Daily-Prod.'!NW5,'Daily-Prod.'!NN5,'Daily-Prod.'!NE5,'Daily-Prod.'!MV5),"")</f>
        <v>10.75</v>
      </c>
      <c r="BJ91" s="482">
        <f>IFERROR(('Daily-Prod.'!RB5+'Daily-Prod.'!QS5+'Daily-Prod.'!QJ5+'Daily-Prod.'!QA5+'Daily-Prod.'!PR5+'Daily-Prod.'!PI5+'Daily-Prod.'!OZ5)/BM91,"")</f>
        <v>0.56565656565656564</v>
      </c>
      <c r="BK91" s="475">
        <f>IFERROR(('Daily-Prod.'!RC5+'Daily-Prod.'!QT5+'Daily-Prod.'!QK5+'Daily-Prod.'!QB5+'Daily-Prod.'!PS5+'Daily-Prod.'!PJ5+'Daily-Prod.'!PA5)/BM91,"")</f>
        <v>6.0606060606060608E-2</v>
      </c>
      <c r="BL91" s="475">
        <f>IFERROR(('Daily-Prod.'!RF5+'Daily-Prod.'!QW5+'Daily-Prod.'!QN5+'Daily-Prod.'!QE5+'Daily-Prod.'!PV5+'Daily-Prod.'!PM5+'Daily-Prod.'!PD5+'Daily-Prod.'!RE5+'Daily-Prod.'!QV5+'Daily-Prod.'!QM5+'Daily-Prod.'!QD5+'Daily-Prod.'!PU5+'Daily-Prod.'!PL5+'Daily-Prod.'!PC5)/BM91,"")</f>
        <v>0.37373737373737376</v>
      </c>
      <c r="BM91" s="496">
        <f>IFERROR(('Daily-Prod.'!RG5+'Daily-Prod.'!QX5+'Daily-Prod.'!QO5+'Daily-Prod.'!QF5+'Daily-Prod.'!PW5+'Daily-Prod.'!PN5+'Daily-Prod.'!PE5),"")</f>
        <v>99</v>
      </c>
      <c r="BN91" s="383"/>
      <c r="BO91" s="384">
        <f>IFERROR(('Daily-Prod.'!RI5+'Daily-Prod.'!QZ5+'Daily-Prod.'!QQ5+'Daily-Prod.'!QH5+'Daily-Prod.'!PY5+'Daily-Prod.'!PP5+'Daily-Prod.'!PG5),"")</f>
        <v>10</v>
      </c>
      <c r="BP91" s="495" t="str">
        <f t="shared" si="49"/>
        <v/>
      </c>
      <c r="BQ91" s="378">
        <f>IFERROR(AVERAGE('Daily-Prod.'!RG5,'Daily-Prod.'!QX5,'Daily-Prod.'!QO5,'Daily-Prod.'!QF5,'Daily-Prod.'!PW5,'Daily-Prod.'!PN5,'Daily-Prod.'!PE5),"")</f>
        <v>16.5</v>
      </c>
      <c r="BR91" s="379"/>
      <c r="BS91" s="380">
        <f>IFERROR(AVERAGE('Daily-Prod.'!RI5,'Daily-Prod.'!QZ5,'Daily-Prod.'!QQ5,'Daily-Prod.'!QH5,'Daily-Prod.'!PY5,'Daily-Prod.'!PP5,'Daily-Prod.'!PG5),"")</f>
        <v>2</v>
      </c>
      <c r="BT91" s="482">
        <f>IFERROR(('Daily-Prod.'!TM5+'Daily-Prod.'!TD5+'Daily-Prod.'!SU5+'Daily-Prod.'!SL5+'Daily-Prod.'!SC5+'Daily-Prod.'!RT5+'Daily-Prod.'!RK5)/BW91,"")</f>
        <v>0.5714285714285714</v>
      </c>
      <c r="BU91" s="475">
        <f>IFERROR(('Daily-Prod.'!TN5+'Daily-Prod.'!TE5+'Daily-Prod.'!SV5+'Daily-Prod.'!SM5+'Daily-Prod.'!SD5+'Daily-Prod.'!RU5+'Daily-Prod.'!RL5)/BW91,"")</f>
        <v>4.2857142857142858E-2</v>
      </c>
      <c r="BV91" s="475">
        <f>IFERROR(('Daily-Prod.'!TP5+'Daily-Prod.'!TG5+'Daily-Prod.'!SX5+'Daily-Prod.'!SO5+'Daily-Prod.'!SF5+'Daily-Prod.'!RW5+'Daily-Prod.'!RN5+'Daily-Prod.'!TQ5+'Daily-Prod.'!TH5+'Daily-Prod.'!SY5+'Daily-Prod.'!SP5+'Daily-Prod.'!SG5+'Daily-Prod.'!RX5+'Daily-Prod.'!RO5)/BW91,"")</f>
        <v>0.38571428571428573</v>
      </c>
      <c r="BW91" s="496">
        <f>IFERROR(('Daily-Prod.'!TR5+'Daily-Prod.'!TI5+'Daily-Prod.'!SZ5+'Daily-Prod.'!SQ5+'Daily-Prod.'!SH5+'Daily-Prod.'!RY5+'Daily-Prod.'!RP5),"")</f>
        <v>70</v>
      </c>
      <c r="BX91" s="383"/>
      <c r="BY91" s="384">
        <f>IFERROR(('Daily-Prod.'!TT5+'Daily-Prod.'!TK5+'Daily-Prod.'!TB5+'Daily-Prod.'!SS5+'Daily-Prod.'!SJ5+'Daily-Prod.'!SA5+'Daily-Prod.'!RR5),"")</f>
        <v>7</v>
      </c>
      <c r="BZ91" s="495" t="str">
        <f t="shared" si="50"/>
        <v/>
      </c>
      <c r="CA91" s="378">
        <f>IFERROR(AVERAGE('Daily-Prod.'!TR5,'Daily-Prod.'!TI5,'Daily-Prod.'!SZ5,'Daily-Prod.'!SQ5,'Daily-Prod.'!SH5,'Daily-Prod.'!RY5,'Daily-Prod.'!RP5),"")</f>
        <v>14</v>
      </c>
      <c r="CB91" s="379"/>
      <c r="CC91" s="380">
        <f>IFERROR(AVERAGE('Daily-Prod.'!TT5,'Daily-Prod.'!TK5,'Daily-Prod.'!TB5,'Daily-Prod.'!SS5,'Daily-Prod.'!SJ5,'Daily-Prod.'!SA5,'Daily-Prod.'!RR5),"")</f>
        <v>1</v>
      </c>
      <c r="CD91" s="482">
        <f>IFERROR(('Daily-Prod.'!VX5+'Daily-Prod.'!VO5+'Daily-Prod.'!VF5+'Daily-Prod.'!UW5+'Daily-Prod.'!UN5+'Daily-Prod.'!UE5+'Daily-Prod.'!TV5)/CG91,"")</f>
        <v>0.46666666666666667</v>
      </c>
      <c r="CE91" s="475">
        <f>IFERROR(('Daily-Prod.'!VY5+'Daily-Prod.'!VP5+'Daily-Prod.'!VG5+'Daily-Prod.'!UX5+'Daily-Prod.'!UO5+'Daily-Prod.'!UF5+'Daily-Prod.'!TW5)/CG91,"")</f>
        <v>0.11666666666666667</v>
      </c>
      <c r="CF91" s="475">
        <f>IFERROR(('Daily-Prod.'!WA5+'Daily-Prod.'!VR5+'Daily-Prod.'!VI5+'Daily-Prod.'!UZ5+'Daily-Prod.'!UQ5+'Daily-Prod.'!UH5+'Daily-Prod.'!TY5+'Daily-Prod.'!WB5+'Daily-Prod.'!VS5+'Daily-Prod.'!VJ5+'Daily-Prod.'!VA5+'Daily-Prod.'!UR5+'Daily-Prod.'!UI5+'Daily-Prod.'!TZ5)/CG91,"")</f>
        <v>0.41666666666666669</v>
      </c>
      <c r="CG91" s="496">
        <f>IFERROR(('Daily-Prod.'!WC5+'Daily-Prod.'!VT5+'Daily-Prod.'!VK5+'Daily-Prod.'!VB5+'Daily-Prod.'!US5+'Daily-Prod.'!UJ5+'Daily-Prod.'!UA5),"")</f>
        <v>60</v>
      </c>
      <c r="CH91" s="383"/>
      <c r="CI91" s="384">
        <f>IFERROR(('Daily-Prod.'!WE5+'Daily-Prod.'!VV5+'Daily-Prod.'!VM5+'Daily-Prod.'!VD5+'Daily-Prod.'!UU5+'Daily-Prod.'!UL5+'Daily-Prod.'!UC5),"")</f>
        <v>12</v>
      </c>
      <c r="CJ91" s="495" t="str">
        <f t="shared" si="51"/>
        <v/>
      </c>
      <c r="CK91" s="378">
        <f>IFERROR(AVERAGE('Daily-Prod.'!WC5,'Daily-Prod.'!VT5,'Daily-Prod.'!VK5,'Daily-Prod.'!VB5,'Daily-Prod.'!US5,'Daily-Prod.'!UJ5,'Daily-Prod.'!UA5),"")</f>
        <v>12</v>
      </c>
      <c r="CL91" s="379"/>
      <c r="CM91" s="380">
        <f>IFERROR(AVERAGE('Daily-Prod.'!WE5,'Daily-Prod.'!VV5,'Daily-Prod.'!VM5,'Daily-Prod.'!VD5,'Daily-Prod.'!UU5,'Daily-Prod.'!UL5,'Daily-Prod.'!UC5),"")</f>
        <v>2.4</v>
      </c>
      <c r="CN91" s="482">
        <f>IFERROR(('Daily-Prod.'!YI5+'Daily-Prod.'!XZ5+'Daily-Prod.'!XQ5+'Daily-Prod.'!XH5+'Daily-Prod.'!WY5+'Daily-Prod.'!WP5+'Daily-Prod.'!WG5)/CQ91,"")</f>
        <v>0.59615384615384615</v>
      </c>
      <c r="CO91" s="475">
        <f>IFERROR(('Daily-Prod.'!YJ5+'Daily-Prod.'!YA5+'Daily-Prod.'!XR5+'Daily-Prod.'!XI5+'Daily-Prod.'!WZ5+'Daily-Prod.'!WQ5+'Daily-Prod.'!WH5)/CQ91,"")</f>
        <v>0.11538461538461539</v>
      </c>
      <c r="CP91" s="475">
        <f>IFERROR(('Daily-Prod.'!YL5+'Daily-Prod.'!YC5+'Daily-Prod.'!XT5+'Daily-Prod.'!XK5+'Daily-Prod.'!XB5+'Daily-Prod.'!WS5+'Daily-Prod.'!WJ5+'Daily-Prod.'!YM5+'Daily-Prod.'!YD5+'Daily-Prod.'!XU5+'Daily-Prod.'!XL5+'Daily-Prod.'!XC5+'Daily-Prod.'!WT5+'Daily-Prod.'!WK5)/CQ91,"")</f>
        <v>0.28846153846153844</v>
      </c>
      <c r="CQ91" s="496">
        <f>IFERROR(('Daily-Prod.'!YN5+'Daily-Prod.'!YE5+'Daily-Prod.'!XV5+'Daily-Prod.'!XM5+'Daily-Prod.'!XD5+'Daily-Prod.'!WU5+'Daily-Prod.'!WL5),"")</f>
        <v>52</v>
      </c>
      <c r="CR91" s="383"/>
      <c r="CS91" s="384">
        <f>IFERROR(('Daily-Prod.'!YP5+'Daily-Prod.'!YG5+'Daily-Prod.'!XX5+'Daily-Prod.'!XO5+'Daily-Prod.'!XF5+'Daily-Prod.'!WW5+'Daily-Prod.'!WN5),"")</f>
        <v>3</v>
      </c>
      <c r="CT91" s="495" t="str">
        <f t="shared" si="52"/>
        <v/>
      </c>
      <c r="CU91" s="378">
        <f>IFERROR(AVERAGE('Daily-Prod.'!YN5,'Daily-Prod.'!YE5,'Daily-Prod.'!XV5,'Daily-Prod.'!XM5,'Daily-Prod.'!XD5,'Daily-Prod.'!WU5,'Daily-Prod.'!WL5),"")</f>
        <v>10.4</v>
      </c>
      <c r="CV91" s="379" t="str">
        <f>IFERROR(AVERAGE('Daily-Prod.'!YO5,'Daily-Prod.'!YF5,'Daily-Prod.'!XW5,'Daily-Prod.'!XN5,'Daily-Prod.'!XE5,'Daily-Prod.'!WV5,'Daily-Prod.'!WM5),"")</f>
        <v/>
      </c>
      <c r="CW91" s="380">
        <f>IFERROR(AVERAGE('Daily-Prod.'!YP5,'Daily-Prod.'!YG5,'Daily-Prod.'!XX5,'Daily-Prod.'!XO5,'Daily-Prod.'!XF5,'Daily-Prod.'!WW5,'Daily-Prod.'!WN5),"")</f>
        <v>0.5</v>
      </c>
      <c r="CX91" s="482">
        <f>IFERROR(('Daily-Prod.'!AAT5+'Daily-Prod.'!AAK5+'Daily-Prod.'!AAB5+'Daily-Prod.'!ZS5+'Daily-Prod.'!ZJ5+'Daily-Prod.'!ZA5+'Daily-Prod.'!YR5)/DA91,"")</f>
        <v>0.62264150943396224</v>
      </c>
      <c r="CY91" s="475">
        <f>IFERROR(('Daily-Prod.'!AAU5+'Daily-Prod.'!AAL5+'Daily-Prod.'!AAC5+'Daily-Prod.'!ZT5+'Daily-Prod.'!ZK5+'Daily-Prod.'!ZB5+'Daily-Prod.'!YS5)/DA91,"")</f>
        <v>5.6603773584905662E-2</v>
      </c>
      <c r="CZ91" s="475">
        <f>IFERROR(('Daily-Prod.'!AAW5+'Daily-Prod.'!AAN5+'Daily-Prod.'!AAE5+'Daily-Prod.'!ZV5+'Daily-Prod.'!ZM5+'Daily-Prod.'!ZD5+'Daily-Prod.'!YU5+'Daily-Prod.'!AAX5+'Daily-Prod.'!AAO5+'Daily-Prod.'!AAF5+'Daily-Prod.'!ZW5+'Daily-Prod.'!ZN5+'Daily-Prod.'!ZE5+'Daily-Prod.'!YV5)/DA91,"")</f>
        <v>0.32075471698113206</v>
      </c>
      <c r="DA91" s="496">
        <f>IFERROR(('Daily-Prod.'!AAY5+'Daily-Prod.'!AAP5+'Daily-Prod.'!AAG5+'Daily-Prod.'!ZX5+'Daily-Prod.'!ZO5+'Daily-Prod.'!ZF5+'Daily-Prod.'!YW5),"")</f>
        <v>53</v>
      </c>
      <c r="DB91" s="383"/>
      <c r="DC91" s="384">
        <f>IFERROR(('Daily-Prod.'!ABA5+'Daily-Prod.'!AAR5+'Daily-Prod.'!AAI5+'Daily-Prod.'!ZZ5+'Daily-Prod.'!ZQ5+'Daily-Prod.'!ZH5+'Daily-Prod.'!YY5),"")</f>
        <v>8</v>
      </c>
      <c r="DD91" s="495" t="str">
        <f t="shared" si="53"/>
        <v/>
      </c>
      <c r="DE91" s="378">
        <f>IFERROR(AVERAGE('Daily-Prod.'!AAY5,'Daily-Prod.'!AAP5,'Daily-Prod.'!AAG5,'Daily-Prod.'!ZX5,'Daily-Prod.'!ZO5,'Daily-Prod.'!ZF5,'Daily-Prod.'!YW5),"")</f>
        <v>13.25</v>
      </c>
      <c r="DF91" s="379" t="str">
        <f>IFERROR(AVERAGE('Daily-Prod.'!AAZ5,'Daily-Prod.'!AAQ5,'Daily-Prod.'!AAH5,'Daily-Prod.'!ZY5,'Daily-Prod.'!ZP5,'Daily-Prod.'!ZG5,'Daily-Prod.'!YX5),"")</f>
        <v/>
      </c>
      <c r="DG91" s="380">
        <f>IFERROR(AVERAGE('Daily-Prod.'!ABA5,'Daily-Prod.'!AAR5,'Daily-Prod.'!AAI5,'Daily-Prod.'!ZZ5,'Daily-Prod.'!ZQ5,'Daily-Prod.'!ZH5,'Daily-Prod.'!YY5),"")</f>
        <v>4</v>
      </c>
      <c r="DH91" s="482">
        <f>IFERROR(('Daily-Prod.'!ADE5+'Daily-Prod.'!ACV5+'Daily-Prod.'!ACM5+'Daily-Prod.'!ACD5+'Daily-Prod.'!ABU5+'Daily-Prod.'!ABL5+'Daily-Prod.'!ABC5)/DK91,"")</f>
        <v>0.55263157894736847</v>
      </c>
      <c r="DI91" s="475">
        <f>IFERROR(('Daily-Prod.'!ADF5+'Daily-Prod.'!ACW5+'Daily-Prod.'!ACN5+'Daily-Prod.'!ACE5+'Daily-Prod.'!ABV5+'Daily-Prod.'!ABM5+'Daily-Prod.'!ABD5)/DK91,"")</f>
        <v>1.3157894736842105E-2</v>
      </c>
      <c r="DJ91" s="475">
        <f>IFERROR(('Daily-Prod.'!ADH5+'Daily-Prod.'!ACY5+'Daily-Prod.'!ACP5+'Daily-Prod.'!ACG5+'Daily-Prod.'!ABX5+'Daily-Prod.'!ABO5+'Daily-Prod.'!ABF5+'Daily-Prod.'!ADI5+'Daily-Prod.'!ACZ5+'Daily-Prod.'!ACQ5+'Daily-Prod.'!ACH5+'Daily-Prod.'!ABY5+'Daily-Prod.'!ABP5+'Daily-Prod.'!ABG5)/DK91,"")</f>
        <v>0.43421052631578949</v>
      </c>
      <c r="DK91" s="496">
        <f>IFERROR(('Daily-Prod.'!ADJ5+'Daily-Prod.'!ADA5+'Daily-Prod.'!ACR5+'Daily-Prod.'!ACI5+'Daily-Prod.'!ABZ5+'Daily-Prod.'!ABQ5+'Daily-Prod.'!ABH5),"")</f>
        <v>76</v>
      </c>
      <c r="DL91" s="383"/>
      <c r="DM91" s="384">
        <f>IFERROR(('Daily-Prod.'!ADL5+'Daily-Prod.'!ADC5+'Daily-Prod.'!ACT5+'Daily-Prod.'!ACK5+'Daily-Prod.'!ACB5+'Daily-Prod.'!ABS5+'Daily-Prod.'!ABJ5),"")</f>
        <v>7</v>
      </c>
      <c r="DN91" s="495" t="str">
        <f t="shared" si="54"/>
        <v/>
      </c>
      <c r="DO91" s="378">
        <f>IFERROR(AVERAGE('Daily-Prod.'!ADJ5,'Daily-Prod.'!ADA5,'Daily-Prod.'!ACR5,'Daily-Prod.'!ACI5,'Daily-Prod.'!ABZ5,'Daily-Prod.'!ABQ5,'Daily-Prod.'!ABH5),"")</f>
        <v>15.2</v>
      </c>
      <c r="DP91" s="379" t="str">
        <f>IFERROR(AVERAGE('Daily-Prod.'!ADK5,'Daily-Prod.'!ADB5,'Daily-Prod.'!ACS5,'Daily-Prod.'!ACJ5,'Daily-Prod.'!ACA5,'Daily-Prod.'!ABR5,'Daily-Prod.'!ABI5),"")</f>
        <v/>
      </c>
      <c r="DQ91" s="380">
        <f>IFERROR(AVERAGE('Daily-Prod.'!ADL5,'Daily-Prod.'!ADC5,'Daily-Prod.'!ACT5,'Daily-Prod.'!ACK5,'Daily-Prod.'!ACB5,'Daily-Prod.'!ABS5,'Daily-Prod.'!ABJ5),"")</f>
        <v>1.4</v>
      </c>
      <c r="DR91" s="482">
        <f>IFERROR(('Daily-Prod.'!AFP5+'Daily-Prod.'!AFG5+'Daily-Prod.'!AEX5+'Daily-Prod.'!AEO5+'Daily-Prod.'!AEF5+'Daily-Prod.'!ADW5+'Daily-Prod.'!ADN5)/DU91,"")</f>
        <v>0.57894736842105265</v>
      </c>
      <c r="DS91" s="475">
        <f>IFERROR(('Daily-Prod.'!AFQ5+'Daily-Prod.'!AFH5+'Daily-Prod.'!AEY5+'Daily-Prod.'!AEP5+'Daily-Prod.'!AEG5+'Daily-Prod.'!ADX5+'Daily-Prod.'!ADO5)/DU91,"")</f>
        <v>3.5087719298245612E-2</v>
      </c>
      <c r="DT91" s="475">
        <f>IFERROR(('Daily-Prod.'!AFS5+'Daily-Prod.'!AFJ5+'Daily-Prod.'!AFA5+'Daily-Prod.'!AER5+'Daily-Prod.'!AEI5+'Daily-Prod.'!ADZ5+'Daily-Prod.'!ADQ5+'Daily-Prod.'!AFT5+'Daily-Prod.'!AFK5+'Daily-Prod.'!AFB5+'Daily-Prod.'!AES5+'Daily-Prod.'!AEJ5+'Daily-Prod.'!AEA5+'Daily-Prod.'!ADR5)/DU91,"")</f>
        <v>0.38596491228070173</v>
      </c>
      <c r="DU91" s="496">
        <f>IFERROR(('Daily-Prod.'!AFU5+'Daily-Prod.'!AFL5+'Daily-Prod.'!AFC5+'Daily-Prod.'!AET5+'Daily-Prod.'!AEK5+'Daily-Prod.'!AEB5+'Daily-Prod.'!ADS5),"")</f>
        <v>57</v>
      </c>
      <c r="DV91" s="383"/>
      <c r="DW91" s="384">
        <f>IFERROR(('Daily-Prod.'!AFW5+'Daily-Prod.'!AFN5+'Daily-Prod.'!AFE5+'Daily-Prod.'!AEV5+'Daily-Prod.'!AEM5+'Daily-Prod.'!AED5+'Daily-Prod.'!ADU5),"")</f>
        <v>24</v>
      </c>
      <c r="DX91" s="495" t="str">
        <f t="shared" si="55"/>
        <v/>
      </c>
      <c r="DY91" s="378">
        <f>IFERROR(AVERAGE('Daily-Prod.'!AFU5,'Daily-Prod.'!AFL5,'Daily-Prod.'!AFC5,'Daily-Prod.'!AET5,'Daily-Prod.'!AEK5,'Daily-Prod.'!AEB5,'Daily-Prod.'!ADS5),"")</f>
        <v>11.4</v>
      </c>
      <c r="DZ91" s="379" t="str">
        <f>IFERROR(AVERAGE('Daily-Prod.'!AFV5,'Daily-Prod.'!AFM5,'Daily-Prod.'!AFD5,'Daily-Prod.'!AEU5,'Daily-Prod.'!AEL5,'Daily-Prod.'!AEC5,'Daily-Prod.'!ADT5),"")</f>
        <v/>
      </c>
      <c r="EA91" s="380">
        <f>IFERROR(AVERAGE('Daily-Prod.'!AFW5,'Daily-Prod.'!AFN5,'Daily-Prod.'!AFE5,'Daily-Prod.'!AEV5,'Daily-Prod.'!AEM5,'Daily-Prod.'!AED5,'Daily-Prod.'!ADU5),"")</f>
        <v>6</v>
      </c>
      <c r="EB91" s="482">
        <f>IFERROR(('Daily-Prod.'!AIA5+'Daily-Prod.'!AHR5+'Daily-Prod.'!AHI5+'Daily-Prod.'!AGZ5+'Daily-Prod.'!AGQ5+'Daily-Prod.'!AGH5+'Daily-Prod.'!AFY5)/EE91,"")</f>
        <v>0.46</v>
      </c>
      <c r="EC91" s="475">
        <f>IFERROR(('Daily-Prod.'!AIB5+'Daily-Prod.'!AHS5+'Daily-Prod.'!AHJ5+'Daily-Prod.'!AHA5+'Daily-Prod.'!AGR5+'Daily-Prod.'!AGI5+'Daily-Prod.'!AFZ5)/EE91,"")</f>
        <v>0.04</v>
      </c>
      <c r="ED91" s="475">
        <f>IFERROR(('Daily-Prod.'!AID5+'Daily-Prod.'!AHU5+'Daily-Prod.'!AHL5+'Daily-Prod.'!AHC5+'Daily-Prod.'!AGT5+'Daily-Prod.'!AGK5+'Daily-Prod.'!AGB5+'Daily-Prod.'!AIE5+'Daily-Prod.'!AHV5+'Daily-Prod.'!AHM5+'Daily-Prod.'!AHD5+'Daily-Prod.'!AGU5+'Daily-Prod.'!AGL5+'Daily-Prod.'!AGC5)/EE91,"")</f>
        <v>0.5</v>
      </c>
      <c r="EE91" s="496">
        <f>IFERROR(('Daily-Prod.'!AIF5+'Daily-Prod.'!AHW5+'Daily-Prod.'!AHN5+'Daily-Prod.'!AHE5+'Daily-Prod.'!AGV5+'Daily-Prod.'!AGM5+'Daily-Prod.'!AGD5),"")</f>
        <v>50</v>
      </c>
      <c r="EF91" s="383"/>
      <c r="EG91" s="384">
        <f>IFERROR(('Daily-Prod.'!AIH5+'Daily-Prod.'!AHY5+'Daily-Prod.'!AHP5+'Daily-Prod.'!AHG5+'Daily-Prod.'!AGX5+'Daily-Prod.'!AGO5+'Daily-Prod.'!AGF5),"")</f>
        <v>30</v>
      </c>
      <c r="EH91" s="495" t="str">
        <f t="shared" si="56"/>
        <v/>
      </c>
      <c r="EI91" s="378">
        <f>IFERROR(AVERAGE('Daily-Prod.'!AIF5,'Daily-Prod.'!AHW5,'Daily-Prod.'!AHN5,'Daily-Prod.'!AHE5,'Daily-Prod.'!AGV5,'Daily-Prod.'!AGM5,'Daily-Prod.'!AGD5),"")</f>
        <v>12.5</v>
      </c>
      <c r="EJ91" s="379"/>
      <c r="EK91" s="380">
        <f>IFERROR(AVERAGE('Daily-Prod.'!AIH5,'Daily-Prod.'!AHY5,'Daily-Prod.'!AHP5,'Daily-Prod.'!AHG5,'Daily-Prod.'!AGX5,'Daily-Prod.'!AGO5,'Daily-Prod.'!AGF5),"")</f>
        <v>7.5</v>
      </c>
      <c r="EL91" s="482">
        <f>IFERROR(('Daily-Prod.'!AKL5+'Daily-Prod.'!AKC5+'Daily-Prod.'!AJT5+'Daily-Prod.'!AJK5+'Daily-Prod.'!AJB5+'Daily-Prod.'!AIS5+'Daily-Prod.'!AIJ5)/EO91,"")</f>
        <v>0.52</v>
      </c>
      <c r="EM91" s="475">
        <f>IFERROR(('Daily-Prod.'!AKM5+'Daily-Prod.'!AKD5+'Daily-Prod.'!AJU5+'Daily-Prod.'!AJL5+'Daily-Prod.'!AJC5+'Daily-Prod.'!AIT5+'Daily-Prod.'!AIK5)/EO91,"")</f>
        <v>0.10666666666666667</v>
      </c>
      <c r="EN91" s="475">
        <f>IFERROR(('Daily-Prod.'!AKP5+'Daily-Prod.'!AKG5+'Daily-Prod.'!AJX5+'Daily-Prod.'!AJO5+'Daily-Prod.'!AJF5+'Daily-Prod.'!AIW5+'Daily-Prod.'!AIN5+'Daily-Prod.'!AKO5+'Daily-Prod.'!AKF5+'Daily-Prod.'!AJW5+'Daily-Prod.'!AJN5+'Daily-Prod.'!AJE5+'Daily-Prod.'!AIV5+'Daily-Prod.'!AIM5)/EO91,"")</f>
        <v>0.37333333333333335</v>
      </c>
      <c r="EO91" s="496">
        <f>IFERROR(('Daily-Prod.'!AKQ5+'Daily-Prod.'!AKH5+'Daily-Prod.'!AJY5+'Daily-Prod.'!AJP5+'Daily-Prod.'!AJG5+'Daily-Prod.'!AIX5+'Daily-Prod.'!AIO5),"")</f>
        <v>75</v>
      </c>
      <c r="EP91" s="383"/>
      <c r="EQ91" s="384">
        <f>IFERROR(('Daily-Prod.'!AKS5+'Daily-Prod.'!AKJ5+'Daily-Prod.'!AKA5+'Daily-Prod.'!AJR5+'Daily-Prod.'!AJI5+'Daily-Prod.'!AIZ5+'Daily-Prod.'!AIQ5),"")</f>
        <v>21</v>
      </c>
      <c r="ER91" s="495" t="str">
        <f t="shared" si="57"/>
        <v/>
      </c>
      <c r="ES91" s="378">
        <f>IFERROR(AVERAGE('Daily-Prod.'!AKQ5,'Daily-Prod.'!AKH5,'Daily-Prod.'!AJY5,'Daily-Prod.'!AJP5,'Daily-Prod.'!AJG5,'Daily-Prod.'!AIX5,'Daily-Prod.'!AIO5),"")</f>
        <v>15</v>
      </c>
      <c r="ET91" s="379"/>
      <c r="EU91" s="380">
        <f>IFERROR(AVERAGE('Daily-Prod.'!AKS5,'Daily-Prod.'!AKJ5,'Daily-Prod.'!AKA5,'Daily-Prod.'!AJR5,'Daily-Prod.'!AJI5,'Daily-Prod.'!AIZ5,'Daily-Prod.'!AIQ5),"")</f>
        <v>4.2</v>
      </c>
      <c r="EV91" s="482" t="str">
        <f>IFERROR(('Daily-Prod.'!AMW5+'Daily-Prod.'!AMN5+'Daily-Prod.'!AME5+'Daily-Prod.'!ALV5+'Daily-Prod.'!ALM5+'Daily-Prod.'!ALD5+'Daily-Prod.'!AKU5)/EY91,"")</f>
        <v/>
      </c>
      <c r="EW91" s="475" t="str">
        <f>IFERROR(('Daily-Prod.'!AMX5+'Daily-Prod.'!AMO5+'Daily-Prod.'!AMF5+'Daily-Prod.'!ALW5+'Daily-Prod.'!ALN5+'Daily-Prod.'!ALE5+'Daily-Prod.'!AKV5)/EY91,"")</f>
        <v/>
      </c>
      <c r="EX91" s="475" t="str">
        <f>IFERROR(('Daily-Prod.'!AMZ5+'Daily-Prod.'!AMQ5+'Daily-Prod.'!AMH5+'Daily-Prod.'!ALY5+'Daily-Prod.'!ALP5+'Daily-Prod.'!ALG5+'Daily-Prod.'!AKX5+'Daily-Prod.'!ANA5+'Daily-Prod.'!AMR5+'Daily-Prod.'!AMI5+'Daily-Prod.'!ALZ5+'Daily-Prod.'!ALQ5+'Daily-Prod.'!ALH5+'Daily-Prod.'!AKY5)/EY91,"")</f>
        <v/>
      </c>
      <c r="EY91" s="496">
        <f>IFERROR(('Daily-Prod.'!ANB5+'Daily-Prod.'!AMS5+'Daily-Prod.'!AMJ5+'Daily-Prod.'!AMA5+'Daily-Prod.'!ALR5+'Daily-Prod.'!ALI5+'Daily-Prod.'!AKZ5),"")</f>
        <v>0</v>
      </c>
      <c r="EZ91" s="383"/>
      <c r="FA91" s="384">
        <f>IFERROR(('Daily-Prod.'!AND5+'Daily-Prod.'!AMU5+'Daily-Prod.'!AML5+'Daily-Prod.'!AMC5+'Daily-Prod.'!ALT5+'Daily-Prod.'!ALK5+'Daily-Prod.'!ALB5),"")</f>
        <v>0</v>
      </c>
      <c r="FB91" s="495" t="str">
        <f t="shared" si="58"/>
        <v/>
      </c>
      <c r="FC91" s="378" t="str">
        <f>IFERROR(AVERAGE('Daily-Prod.'!ANB5,'Daily-Prod.'!AMS5,'Daily-Prod.'!AMJ5,'Daily-Prod.'!AMA5,'Daily-Prod.'!ALR5,'Daily-Prod.'!ALI5,'Daily-Prod.'!AKZ5),"")</f>
        <v/>
      </c>
      <c r="FD91" s="379" t="str">
        <f>IFERROR(AVERAGE('Daily-Prod.'!ANC5,'Daily-Prod.'!AMT5,'Daily-Prod.'!AMK5,'Daily-Prod.'!AMB5,'Daily-Prod.'!ALS5,'Daily-Prod.'!ALJ5,'Daily-Prod.'!ALA5),"")</f>
        <v/>
      </c>
      <c r="FE91" s="380">
        <f>IFERROR(AVERAGE('Daily-Prod.'!AND5,'Daily-Prod.'!AMU5,'Daily-Prod.'!AML5,'Daily-Prod.'!AMC5,'Daily-Prod.'!ALT5,'Daily-Prod.'!ALK5,'Daily-Prod.'!ALB5),"")</f>
        <v>0</v>
      </c>
      <c r="FF91" s="482">
        <f>IFERROR(('Daily-Prod.'!APH5+'Daily-Prod.'!AOY5+'Daily-Prod.'!AOP5+'Daily-Prod.'!AOG5+'Daily-Prod.'!ANX5+'Daily-Prod.'!ANO5+'Daily-Prod.'!ANF5)/FI91,"")</f>
        <v>0.84615384615384615</v>
      </c>
      <c r="FG91" s="475">
        <f>IFERROR(('Daily-Prod.'!API5+'Daily-Prod.'!AOZ5+'Daily-Prod.'!AOQ5+'Daily-Prod.'!AOH5+'Daily-Prod.'!ANY5+'Daily-Prod.'!ANP5+'Daily-Prod.'!ANG5)/FI91,"")</f>
        <v>3.8461538461538464E-2</v>
      </c>
      <c r="FH91" s="475">
        <f>IFERROR(('Daily-Prod.'!APL5+'Daily-Prod.'!APC5+'Daily-Prod.'!AOT5+'Daily-Prod.'!AOK5+'Daily-Prod.'!AOB5+'Daily-Prod.'!ANS5+'Daily-Prod.'!ANJ5+'Daily-Prod.'!APK5+'Daily-Prod.'!APB5+'Daily-Prod.'!AOS5+'Daily-Prod.'!AOJ5+'Daily-Prod.'!AOA5+'Daily-Prod.'!ANR5+'Daily-Prod.'!ANI5)/FI91,"")</f>
        <v>0.11538461538461539</v>
      </c>
      <c r="FI91" s="496">
        <f>IFERROR(('Daily-Prod.'!APM5+'Daily-Prod.'!APD5+'Daily-Prod.'!AOU5+'Daily-Prod.'!AOL5+'Daily-Prod.'!AOC5+'Daily-Prod.'!ANT5+'Daily-Prod.'!ANK5),"")</f>
        <v>104</v>
      </c>
      <c r="FJ91" s="383"/>
      <c r="FK91" s="384">
        <f>IFERROR(('Daily-Prod.'!APO5+'Daily-Prod.'!APF5+'Daily-Prod.'!AOW5+'Daily-Prod.'!AON5+'Daily-Prod.'!AOE5+'Daily-Prod.'!ANV5+'Daily-Prod.'!ANM5),"")</f>
        <v>22</v>
      </c>
      <c r="FL91" s="495" t="str">
        <f t="shared" si="59"/>
        <v/>
      </c>
      <c r="FM91" s="378">
        <f>IFERROR(AVERAGE('Daily-Prod.'!APM5,'Daily-Prod.'!APD5,'Daily-Prod.'!AOU5,'Daily-Prod.'!AOL5,'Daily-Prod.'!AOC5,'Daily-Prod.'!ANT5,'Daily-Prod.'!ANK5),"")</f>
        <v>20.8</v>
      </c>
      <c r="FN91" s="379"/>
      <c r="FO91" s="380">
        <f>IFERROR(AVERAGE('Daily-Prod.'!APO5,'Daily-Prod.'!APF5,'Daily-Prod.'!AOW5,'Daily-Prod.'!AON5,'Daily-Prod.'!AOE5,'Daily-Prod.'!ANV5,'Daily-Prod.'!ANM5),"")</f>
        <v>4.4000000000000004</v>
      </c>
      <c r="FP91" s="482">
        <f>IFERROR(('Daily-Prod.'!ARS5+'Daily-Prod.'!ARJ5+'Daily-Prod.'!ARA5+'Daily-Prod.'!AQR5+'Daily-Prod.'!AQI5+'Daily-Prod.'!APZ5+'Daily-Prod.'!APQ5)/FS91,"")</f>
        <v>0.25641025641025639</v>
      </c>
      <c r="FQ91" s="475">
        <f>IFERROR(('Daily-Prod.'!ART5+'Daily-Prod.'!ARK5+'Daily-Prod.'!ARB5+'Daily-Prod.'!AQS5+'Daily-Prod.'!AQJ5+'Daily-Prod.'!AQA5+'Daily-Prod.'!APR5)/FS91,"")</f>
        <v>5.128205128205128E-2</v>
      </c>
      <c r="FR91" s="475">
        <f>IFERROR(('Daily-Prod.'!ARV5+'Daily-Prod.'!ARM5+'Daily-Prod.'!ARD5+'Daily-Prod.'!AQU5+'Daily-Prod.'!AQL5+'Daily-Prod.'!AQC5+'Daily-Prod.'!APT5+'Daily-Prod.'!ARW5+'Daily-Prod.'!ARN5+'Daily-Prod.'!ARE5+'Daily-Prod.'!AQV5+'Daily-Prod.'!AQM5+'Daily-Prod.'!AQD5+'Daily-Prod.'!APU5)/FS91,"")</f>
        <v>0.69230769230769229</v>
      </c>
      <c r="FS91" s="496">
        <f>IFERROR(('Daily-Prod.'!ARX5+'Daily-Prod.'!ARO5+'Daily-Prod.'!ARF5+'Daily-Prod.'!AQW5+'Daily-Prod.'!AQN5+'Daily-Prod.'!AQE5+'Daily-Prod.'!APV5),"")</f>
        <v>39</v>
      </c>
      <c r="FT91" s="383"/>
      <c r="FU91" s="384">
        <f>IFERROR(('Daily-Prod.'!ARZ5+'Daily-Prod.'!ARQ5+'Daily-Prod.'!ARH5+'Daily-Prod.'!AQY5+'Daily-Prod.'!AQP5+'Daily-Prod.'!AQG5+'Daily-Prod.'!APX5),"")</f>
        <v>12</v>
      </c>
      <c r="FV91" s="495" t="str">
        <f t="shared" ref="FV91:FV105" si="60">IFERROR((FU91/FT91),"")</f>
        <v/>
      </c>
      <c r="FW91" s="378">
        <f>IFERROR(AVERAGE('Daily-Prod.'!ARX5,'Daily-Prod.'!ARO5,'Daily-Prod.'!ARF5,'Daily-Prod.'!AQW5,'Daily-Prod.'!AQN5,'Daily-Prod.'!AQE5,'Daily-Prod.'!APV5),"")</f>
        <v>13</v>
      </c>
      <c r="FX91" s="379"/>
      <c r="FY91" s="380">
        <f>IFERROR(AVERAGE('Daily-Prod.'!ARZ5,'Daily-Prod.'!ARQ5,'Daily-Prod.'!ARH5,'Daily-Prod.'!AQY5,'Daily-Prod.'!AQP5,'Daily-Prod.'!AQG5,'Daily-Prod.'!APX5),"")</f>
        <v>4</v>
      </c>
      <c r="FZ91" s="482">
        <f>IFERROR(('Daily-Prod.'!AWO5+'Daily-Prod.'!AWF5+'Daily-Prod.'!AVW5+'Daily-Prod.'!AVN5+'Daily-Prod.'!AVE5+'Daily-Prod.'!AUV5+'Daily-Prod.'!AUM5)/GC91,"")</f>
        <v>0.3108108108108108</v>
      </c>
      <c r="GA91" s="475">
        <f>IFERROR(('Daily-Prod.'!AWP5+'Daily-Prod.'!AWG5+'Daily-Prod.'!AVX5+'Daily-Prod.'!AVO5+'Daily-Prod.'!AVF5+'Daily-Prod.'!AUW5+'Daily-Prod.'!AUN5)/GC91,"")</f>
        <v>0.12162162162162163</v>
      </c>
      <c r="GB91" s="475">
        <f>IFERROR(('Daily-Prod.'!AWS5+'Daily-Prod.'!AWJ5+'Daily-Prod.'!AWA5+'Daily-Prod.'!AVR5+'Daily-Prod.'!AVI5+'Daily-Prod.'!AUZ5+'Daily-Prod.'!AUQ5+'Daily-Prod.'!AWR5+'Daily-Prod.'!AWI5+'Daily-Prod.'!AVZ5+'Daily-Prod.'!AVQ5+'Daily-Prod.'!AVH5+'Daily-Prod.'!AUY5+'Daily-Prod.'!AUP5)/GC91,"")</f>
        <v>0.56756756756756754</v>
      </c>
      <c r="GC91" s="496">
        <f>IFERROR(('Daily-Prod.'!AWT5+'Daily-Prod.'!AWK5+'Daily-Prod.'!AWB5+'Daily-Prod.'!AVS5+'Daily-Prod.'!AVJ5+'Daily-Prod.'!AVA5+'Daily-Prod.'!AUR5),"")</f>
        <v>74</v>
      </c>
      <c r="GD91" s="383">
        <f>IFERROR(('Daily-Prod.'!AWU5+'Daily-Prod.'!AWL5+'Daily-Prod.'!AWC5+'Daily-Prod.'!AVT5+'Daily-Prod.'!AVK5+'Daily-Prod.'!AVB5+'Daily-Prod.'!AUS5),"")</f>
        <v>23</v>
      </c>
      <c r="GE91" s="384">
        <f>IFERROR(('Daily-Prod.'!AWV5+'Daily-Prod.'!AWM5+'Daily-Prod.'!AWD5+'Daily-Prod.'!AVU5+'Daily-Prod.'!AVL5+'Daily-Prod.'!AVC5+'Daily-Prod.'!AUT5),"")</f>
        <v>23</v>
      </c>
      <c r="GF91" s="495">
        <f t="shared" ref="GF91:GF105" si="61">IFERROR((GE91/GD91),"")</f>
        <v>1</v>
      </c>
      <c r="GG91" s="378">
        <f>IFERROR(AVERAGE('Daily-Prod.'!AWT5,'Daily-Prod.'!AWK5,'Daily-Prod.'!AWB5,'Daily-Prod.'!AVS5,'Daily-Prod.'!AVJ5,'Daily-Prod.'!AVA5,'Daily-Prod.'!AUR5),"")</f>
        <v>18.5</v>
      </c>
      <c r="GH91" s="379">
        <f>IFERROR(AVERAGE('Daily-Prod.'!AWU5,'Daily-Prod.'!AWL5,'Daily-Prod.'!AWC5,'Daily-Prod.'!AVT5,'Daily-Prod.'!AVK5,'Daily-Prod.'!AVB5,'Daily-Prod.'!AUS5),"")</f>
        <v>3.2857142857142856</v>
      </c>
      <c r="GI91" s="380">
        <f>IFERROR(AVERAGE('Daily-Prod.'!AWV5,'Daily-Prod.'!AWM5,'Daily-Prod.'!AWD5,'Daily-Prod.'!AVU5,'Daily-Prod.'!AVL5,'Daily-Prod.'!AVC5,'Daily-Prod.'!AUT5),"")</f>
        <v>3.2857142857142856</v>
      </c>
      <c r="GJ91" s="482">
        <f>IFERROR(('Daily-Prod.'!AYZ5+'Daily-Prod.'!AYQ5+'Daily-Prod.'!AYH5+'Daily-Prod.'!AXY5+'Daily-Prod.'!AXP5+'Daily-Prod.'!AXG5+'Daily-Prod.'!AWX5)/GM91,"")</f>
        <v>0.37647058823529411</v>
      </c>
      <c r="GK91" s="475">
        <f>IFERROR(('Daily-Prod.'!AZA5+'Daily-Prod.'!AYR5+'Daily-Prod.'!AYI5+'Daily-Prod.'!AXZ5+'Daily-Prod.'!AXQ5+'Daily-Prod.'!AXH5+'Daily-Prod.'!AWY5)/GM91,"")</f>
        <v>5.8823529411764705E-2</v>
      </c>
      <c r="GL91" s="475">
        <f>IFERROR(('Daily-Prod.'!AZC5+'Daily-Prod.'!AYT5+'Daily-Prod.'!AYK5+'Daily-Prod.'!AYB5+'Daily-Prod.'!AXS5+'Daily-Prod.'!AXJ5+'Daily-Prod.'!AXA5+'Daily-Prod.'!AZD5+'Daily-Prod.'!AYU5+'Daily-Prod.'!AYL5+'Daily-Prod.'!AYC5+'Daily-Prod.'!AXT5+'Daily-Prod.'!AXK5+'Daily-Prod.'!AXB5)/GM91,"")</f>
        <v>0.56470588235294117</v>
      </c>
      <c r="GM91" s="496">
        <f>IFERROR(('Daily-Prod.'!AZE5+'Daily-Prod.'!AYV5+'Daily-Prod.'!AYM5+'Daily-Prod.'!AYD5+'Daily-Prod.'!AXU5+'Daily-Prod.'!AXL5+'Daily-Prod.'!AXC5),"")</f>
        <v>85</v>
      </c>
      <c r="GN91" s="383">
        <f>IFERROR(('Daily-Prod.'!AZF5+'Daily-Prod.'!AYW5+'Daily-Prod.'!AYN5+'Daily-Prod.'!AYE5+'Daily-Prod.'!AXV5+'Daily-Prod.'!AXM5+'Daily-Prod.'!AXD5),"")</f>
        <v>25</v>
      </c>
      <c r="GO91" s="384">
        <f>IFERROR(('Daily-Prod.'!AZG5+'Daily-Prod.'!AYX5+'Daily-Prod.'!AYO5+'Daily-Prod.'!AYF5+'Daily-Prod.'!AXW5+'Daily-Prod.'!AXN5+'Daily-Prod.'!AXE5),"")</f>
        <v>25</v>
      </c>
      <c r="GP91" s="495">
        <f t="shared" ref="GP91:GP105" si="62">IFERROR((GO91/GN91),"")</f>
        <v>1</v>
      </c>
      <c r="GQ91" s="378">
        <f>IFERROR(AVERAGE('Daily-Prod.'!AZE5,'Daily-Prod.'!AYV5,'Daily-Prod.'!AYM5,'Daily-Prod.'!AYD5,'Daily-Prod.'!AXU5,'Daily-Prod.'!AXL5,'Daily-Prod.'!AXC5),"")</f>
        <v>21.25</v>
      </c>
      <c r="GR91" s="379">
        <f>IFERROR(AVERAGE('Daily-Prod.'!AZF5,'Daily-Prod.'!AYW5,'Daily-Prod.'!AYN5,'Daily-Prod.'!AYE5,'Daily-Prod.'!AXV5,'Daily-Prod.'!AXM5,'Daily-Prod.'!AXD5),"")</f>
        <v>3.5714285714285716</v>
      </c>
      <c r="GS91" s="380">
        <f>IFERROR(AVERAGE('Daily-Prod.'!AZG5,'Daily-Prod.'!AYX5,'Daily-Prod.'!AYO5,'Daily-Prod.'!AYF5,'Daily-Prod.'!AXW5,'Daily-Prod.'!AXN5,'Daily-Prod.'!AXE5),"")</f>
        <v>3.5714285714285716</v>
      </c>
      <c r="GT91" s="482" t="str">
        <f>IFERROR(('Daily-Prod.'!BBK5+'Daily-Prod.'!BBB5+'Daily-Prod.'!BAS5+'Daily-Prod.'!BAJ5+'Daily-Prod.'!BAA5+'Daily-Prod.'!AZR5+'Daily-Prod.'!AZI5)/#REF!,"")</f>
        <v/>
      </c>
      <c r="GU91" s="475" t="str">
        <f>IFERROR(('Daily-Prod.'!BBL5+'Daily-Prod.'!BBC5+'Daily-Prod.'!BAT5+'Daily-Prod.'!BAK5+'Daily-Prod.'!BAB5+'Daily-Prod.'!AZS5+'Daily-Prod.'!AZJ5)/#REF!,"")</f>
        <v/>
      </c>
      <c r="GV91" s="475" t="str">
        <f>IFERROR(('Daily-Prod.'!BBN5+'Daily-Prod.'!BBE5+'Daily-Prod.'!BAV5+'Daily-Prod.'!BAM5+'Daily-Prod.'!BAD5+'Daily-Prod.'!AZU5+'Daily-Prod.'!AZL5+'Daily-Prod.'!BBO5+'Daily-Prod.'!BBF5+'Daily-Prod.'!BAW5+'Daily-Prod.'!BAN5+'Daily-Prod.'!BAE5+'Daily-Prod.'!AZV5+'Daily-Prod.'!AZM5)/#REF!,"")</f>
        <v/>
      </c>
      <c r="GW91" s="496">
        <f>IFERROR(('Daily-Prod.'!BEA5+'Daily-Prod.'!BDR5+'Daily-Prod.'!BDI5+'Daily-Prod.'!BCZ5+'Daily-Prod.'!BCQ5+'Daily-Prod.'!BCH5+'Daily-Prod.'!BBY5),"")</f>
        <v>62</v>
      </c>
      <c r="GX91" s="383">
        <f>IFERROR(('Daily-Prod.'!BEB5+'Daily-Prod.'!BDS5+'Daily-Prod.'!BDJ5+'Daily-Prod.'!BDA5+'Daily-Prod.'!BCR5+'Daily-Prod.'!BCI5+'Daily-Prod.'!BBZ5),"")</f>
        <v>17</v>
      </c>
      <c r="GY91" s="384">
        <f>IFERROR(('Daily-Prod.'!BEC5+'Daily-Prod.'!BDT5+'Daily-Prod.'!BDK5+'Daily-Prod.'!BDB5+'Daily-Prod.'!BCS5+'Daily-Prod.'!BCJ5+'Daily-Prod.'!BCA5),"")</f>
        <v>17</v>
      </c>
      <c r="GZ91" s="495">
        <f t="shared" ref="GZ91:GZ105" si="63">IFERROR((GY91/GX91),"")</f>
        <v>1</v>
      </c>
      <c r="HA91" s="378">
        <f>IFERROR(AVERAGE('Daily-Prod.'!BEA5,'Daily-Prod.'!BDR5,'Daily-Prod.'!BDI5,'Daily-Prod.'!BCZ5,'Daily-Prod.'!BCQ5,'Daily-Prod.'!BCH5,'Daily-Prod.'!BBY5),"")</f>
        <v>15.5</v>
      </c>
      <c r="HB91" s="379">
        <f>IFERROR(AVERAGE('Daily-Prod.'!BEB5,'Daily-Prod.'!BDS5,'Daily-Prod.'!BDJ5,'Daily-Prod.'!BDA5,'Daily-Prod.'!BCR5,'Daily-Prod.'!BCI5,'Daily-Prod.'!BBZ5),"")</f>
        <v>2.4285714285714284</v>
      </c>
      <c r="HC91" s="380">
        <f>IFERROR(AVERAGE('Daily-Prod.'!BEC5,'Daily-Prod.'!BDT5,'Daily-Prod.'!BDK5,'Daily-Prod.'!BDB5,'Daily-Prod.'!BCS5,'Daily-Prod.'!BCJ5,'Daily-Prod.'!BCA5),"")</f>
        <v>2.4285714285714284</v>
      </c>
      <c r="HD91" s="482">
        <f>IFERROR(('Daily-Prod.'!BGG5+'Daily-Prod.'!BFX5+'Daily-Prod.'!BFO5+'Daily-Prod.'!BFF5+'Daily-Prod.'!BEW5+'Daily-Prod.'!BEN5+'Daily-Prod.'!BEE5)/HG91,"")</f>
        <v>0.32183908045977011</v>
      </c>
      <c r="HE91" s="475">
        <f>IFERROR(('Daily-Prod.'!BGH5+'Daily-Prod.'!BFY5+'Daily-Prod.'!BFP5+'Daily-Prod.'!BFG5+'Daily-Prod.'!BEX5+'Daily-Prod.'!BEO5+'Daily-Prod.'!BEF5)/HG91,"")</f>
        <v>0.14942528735632185</v>
      </c>
      <c r="HF91" s="475">
        <f>IFERROR(('Daily-Prod.'!BGK5+'Daily-Prod.'!BGB5+'Daily-Prod.'!BFS5+'Daily-Prod.'!BFJ5+'Daily-Prod.'!BFA5+'Daily-Prod.'!BER5+'Daily-Prod.'!BEI5+'Daily-Prod.'!BGJ5+'Daily-Prod.'!BGA5+'Daily-Prod.'!BFR5+'Daily-Prod.'!BFI5+'Daily-Prod.'!BEZ5+'Daily-Prod.'!BEQ5+'Daily-Prod.'!BEH5)/HG91,"")</f>
        <v>0.52873563218390807</v>
      </c>
      <c r="HG91" s="496">
        <f>IFERROR(('Daily-Prod.'!BGL5+'Daily-Prod.'!BGC5+'Daily-Prod.'!BFT5+'Daily-Prod.'!BFK5+'Daily-Prod.'!BFB5+'Daily-Prod.'!BES5+'Daily-Prod.'!BEJ5),"")</f>
        <v>87</v>
      </c>
      <c r="HH91" s="383">
        <f>IFERROR(('Daily-Prod.'!BGM5+'Daily-Prod.'!BGD5+'Daily-Prod.'!BFU5+'Daily-Prod.'!BFL5+'Daily-Prod.'!BFC5+'Daily-Prod.'!BET5+'Daily-Prod.'!BEK5),"")</f>
        <v>41</v>
      </c>
      <c r="HI91" s="384">
        <f>IFERROR(('Daily-Prod.'!BGN5+'Daily-Prod.'!BGE5+'Daily-Prod.'!BFV5+'Daily-Prod.'!BFM5+'Daily-Prod.'!BFD5+'Daily-Prod.'!BEU5+'Daily-Prod.'!BEL5),"")</f>
        <v>41</v>
      </c>
      <c r="HJ91" s="495">
        <f>IFERROR((HI91/HH91),"")</f>
        <v>1</v>
      </c>
      <c r="HK91" s="378">
        <f>IFERROR(AVERAGE('Daily-Prod.'!BGL5,'Daily-Prod.'!BGC5,'Daily-Prod.'!BFT5,'Daily-Prod.'!BFK5,'Daily-Prod.'!BFB5,'Daily-Prod.'!BES5,'Daily-Prod.'!BEJ5),"")</f>
        <v>17.399999999999999</v>
      </c>
      <c r="HL91" s="379">
        <f>IFERROR(AVERAGE('Daily-Prod.'!BGM5,'Daily-Prod.'!BGD5,'Daily-Prod.'!BFU5,'Daily-Prod.'!BFL5,'Daily-Prod.'!BFC5,'Daily-Prod.'!BET5,'Daily-Prod.'!BEK5),"")</f>
        <v>5.8571428571428568</v>
      </c>
      <c r="HM91" s="380">
        <f>IFERROR(AVERAGE('Daily-Prod.'!BGN5,'Daily-Prod.'!BGE5,'Daily-Prod.'!BFV5,'Daily-Prod.'!BFM5,'Daily-Prod.'!BFD5,'Daily-Prod.'!BEU5,'Daily-Prod.'!BEL5),"")</f>
        <v>5.8571428571428568</v>
      </c>
      <c r="HN91" s="482">
        <f>IFERROR(('Daily-Prod.'!BIR5+'Daily-Prod.'!BII5+'Daily-Prod.'!BHZ5+'Daily-Prod.'!BHQ5+'Daily-Prod.'!BHH5+'Daily-Prod.'!BGY5+'Daily-Prod.'!BGP5)/HQ91,"")</f>
        <v>0.41269841269841268</v>
      </c>
      <c r="HO91" s="475">
        <f>IFERROR(('Daily-Prod.'!BIS5+'Daily-Prod.'!BIJ5+'Daily-Prod.'!BIA5+'Daily-Prod.'!BHR5+'Daily-Prod.'!BHI5+'Daily-Prod.'!BGZ5+'Daily-Prod.'!BGQ5)/HQ91,"")</f>
        <v>1.5873015873015872E-2</v>
      </c>
      <c r="HP91" s="475">
        <f>IFERROR(('Daily-Prod.'!BIU5+'Daily-Prod.'!BIL5+'Daily-Prod.'!BIC5+'Daily-Prod.'!BHT5+'Daily-Prod.'!BHK5+'Daily-Prod.'!BHB5+'Daily-Prod.'!BGS5+'Daily-Prod.'!BIV5+'Daily-Prod.'!BIM5+'Daily-Prod.'!BID5+'Daily-Prod.'!BHU5+'Daily-Prod.'!BHL5+'Daily-Prod.'!BHC5+'Daily-Prod.'!BGT5)/HQ91,"")</f>
        <v>0.5714285714285714</v>
      </c>
      <c r="HQ91" s="496">
        <f>IFERROR(('Daily-Prod.'!BIW5+'Daily-Prod.'!BIN5+'Daily-Prod.'!BIE5+'Daily-Prod.'!BHV5+'Daily-Prod.'!BHM5+'Daily-Prod.'!BHD5+'Daily-Prod.'!BGU5),"")</f>
        <v>63</v>
      </c>
      <c r="HR91" s="383">
        <f>IFERROR(('Daily-Prod.'!BIX5+'Daily-Prod.'!BIO5+'Daily-Prod.'!BIF5+'Daily-Prod.'!BHW5+'Daily-Prod.'!BHN5+'Daily-Prod.'!BHE5+'Daily-Prod.'!BGV5),"")</f>
        <v>12</v>
      </c>
      <c r="HS91" s="384">
        <f>IFERROR(('Daily-Prod.'!BIY5+'Daily-Prod.'!BIP5+'Daily-Prod.'!BIG5+'Daily-Prod.'!BHX5+'Daily-Prod.'!BHO5+'Daily-Prod.'!BHF5+'Daily-Prod.'!BGW5),"")</f>
        <v>12</v>
      </c>
      <c r="HT91" s="495">
        <f t="shared" ref="HT91:HT105" si="64">IFERROR((HS91/HR91),"")</f>
        <v>1</v>
      </c>
      <c r="HU91" s="378">
        <f>IFERROR(AVERAGE('Daily-Prod.'!BIW5,'Daily-Prod.'!BIN5,'Daily-Prod.'!BIE5,'Daily-Prod.'!BHV5,'Daily-Prod.'!BHM5,'Daily-Prod.'!BHD5,'Daily-Prod.'!BGU5),"")</f>
        <v>21</v>
      </c>
      <c r="HV91" s="379">
        <f>IFERROR(AVERAGE('Daily-Prod.'!BIX5,'Daily-Prod.'!BIO5,'Daily-Prod.'!BIF5,'Daily-Prod.'!BHW5,'Daily-Prod.'!BHN5,'Daily-Prod.'!BHE5,'Daily-Prod.'!BGV5),"")</f>
        <v>1.7142857142857142</v>
      </c>
      <c r="HW91" s="380">
        <f>IFERROR(AVERAGE('Daily-Prod.'!BIY5,'Daily-Prod.'!BIP5,'Daily-Prod.'!BIG5,'Daily-Prod.'!BHX5,'Daily-Prod.'!BHO5,'Daily-Prod.'!BHF5,'Daily-Prod.'!BGW5),"")</f>
        <v>1.7142857142857142</v>
      </c>
      <c r="HX91" s="482">
        <f>IFERROR(('Daily-Prod.'!BLE5+'Daily-Prod.'!BKV5+'Daily-Prod.'!BKM5+'Daily-Prod.'!BKD5+'Daily-Prod.'!BJU5+'Daily-Prod.'!BJL5+'Daily-Prod.'!BJC5)/IA91,"")</f>
        <v>0.66249999999999998</v>
      </c>
      <c r="HY91" s="475">
        <f>IFERROR(('Daily-Prod.'!BLF5+'Daily-Prod.'!BKW5+'Daily-Prod.'!BKN5+'Daily-Prod.'!BKE5+'Daily-Prod.'!BJV5+'Daily-Prod.'!BJM5+'Daily-Prod.'!BJD5)/IA91,"")</f>
        <v>0.28749999999999998</v>
      </c>
      <c r="HZ91" s="475">
        <f>IFERROR(('Daily-Prod.'!BLG5+'Daily-Prod.'!BKX5+'Daily-Prod.'!BKO5+'Daily-Prod.'!BKF5+'Daily-Prod.'!BJW5+'Daily-Prod.'!BJN5+'Daily-Prod.'!BJE5+'Daily-Prod.'!BLF5+'Daily-Prod.'!BKW5+'Daily-Prod.'!BKN5+'Daily-Prod.'!BKE5+'Daily-Prod.'!BJV5+'Daily-Prod.'!BJM5+'Daily-Prod.'!BJD5)/IA91,"")</f>
        <v>0.33750000000000002</v>
      </c>
      <c r="IA91" s="496">
        <f>IFERROR(('Daily-Prod.'!BLH5+'Daily-Prod.'!BKY5+'Daily-Prod.'!BKP5+'Daily-Prod.'!BKG5+'Daily-Prod.'!BJX5+'Daily-Prod.'!BJO5+'Daily-Prod.'!BJF5),"")</f>
        <v>80</v>
      </c>
      <c r="IB91" s="383">
        <f>IFERROR(('Daily-Prod.'!BLI5+'Daily-Prod.'!BKZ5+'Daily-Prod.'!BKQ5+'Daily-Prod.'!BKH5+'Daily-Prod.'!BJY5+'Daily-Prod.'!BJP5+'Daily-Prod.'!BJG5),"")</f>
        <v>40</v>
      </c>
      <c r="IC91" s="384">
        <f>IFERROR(('Daily-Prod.'!BLJ5+'Daily-Prod.'!BLA5+'Daily-Prod.'!BKR5+'Daily-Prod.'!BKI5+'Daily-Prod.'!BJZ5+'Daily-Prod.'!BJQ5+'Daily-Prod.'!BJH5),"")</f>
        <v>37</v>
      </c>
      <c r="ID91" s="495">
        <f t="shared" ref="ID91:ID105" si="65">IFERROR((IC91/IB91),"")</f>
        <v>0.92500000000000004</v>
      </c>
      <c r="IE91" s="378">
        <f>IFERROR(AVERAGE('Daily-Prod.'!BLH5,'Daily-Prod.'!BKY5,'Daily-Prod.'!BKP5,'Daily-Prod.'!BKG5,'Daily-Prod.'!BJX5,'Daily-Prod.'!BJO5,'Daily-Prod.'!BJF5),"")</f>
        <v>16</v>
      </c>
      <c r="IF91" s="379">
        <f>IFERROR(AVERAGE('Daily-Prod.'!BLI5,'Daily-Prod.'!BKZ5,'Daily-Prod.'!BKQ5,'Daily-Prod.'!BKH5,'Daily-Prod.'!BJY5,'Daily-Prod.'!BJP5,'Daily-Prod.'!BJG5),"")</f>
        <v>5.7142857142857144</v>
      </c>
      <c r="IG91" s="380">
        <f>IFERROR(AVERAGE('Daily-Prod.'!BLJ5,'Daily-Prod.'!BLA5,'Daily-Prod.'!BKR5,'Daily-Prod.'!BKI5,'Daily-Prod.'!BJZ5,'Daily-Prod.'!BJQ5,'Daily-Prod.'!BJH5),"")</f>
        <v>5.2857142857142856</v>
      </c>
      <c r="IH91" s="482">
        <f>IFERROR(('Daily-Prod.'!BNN5+'Daily-Prod.'!BNE5+'Daily-Prod.'!BMV5+'Daily-Prod.'!BMM5+'Daily-Prod.'!BMD5+'Daily-Prod.'!BLU5+'Daily-Prod.'!BLL5)/IK91,"")</f>
        <v>0.57499999999999996</v>
      </c>
      <c r="II91" s="475">
        <f>IFERROR(('Daily-Prod.'!BNO5+'Daily-Prod.'!BNF5+'Daily-Prod.'!BMW5+'Daily-Prod.'!BMN5+'Daily-Prod.'!BME5+'Daily-Prod.'!BLV5+'Daily-Prod.'!BLM5)/IK91,"")</f>
        <v>7.4999999999999997E-2</v>
      </c>
      <c r="IJ91" s="475">
        <f>IFERROR(('Daily-Prod.'!BNQ5+'Daily-Prod.'!BNH5+'Daily-Prod.'!BMY5+'Daily-Prod.'!BMP5+'Daily-Prod.'!BMG5+'Daily-Prod.'!BLX5+'Daily-Prod.'!BLO5+'Daily-Prod.'!BNR5+'Daily-Prod.'!BNI5+'Daily-Prod.'!BMZ5+'Daily-Prod.'!BMQ5+'Daily-Prod.'!BMH5+'Daily-Prod.'!BLY5+'Daily-Prod.'!BLP5)/IK91,"")</f>
        <v>0.35</v>
      </c>
      <c r="IK91" s="496">
        <f>IFERROR(('Daily-Prod.'!BNS5+'Daily-Prod.'!BNJ5+'Daily-Prod.'!BNA5+'Daily-Prod.'!BMR5+'Daily-Prod.'!BMI5+'Daily-Prod.'!BLZ5+'Daily-Prod.'!BLQ5),"")</f>
        <v>80</v>
      </c>
      <c r="IL91" s="383"/>
      <c r="IM91" s="384">
        <f>IFERROR(('Daily-Prod.'!BNU5+'Daily-Prod.'!BNL5+'Daily-Prod.'!BNC5+'Daily-Prod.'!BMT5+'Daily-Prod.'!BMK5+'Daily-Prod.'!BMB5+'Daily-Prod.'!BLS5),"")</f>
        <v>15</v>
      </c>
      <c r="IN91" s="495" t="str">
        <f t="shared" ref="IN91:IN105" si="66">IFERROR((IM91/IL91),"")</f>
        <v/>
      </c>
      <c r="IO91" s="378">
        <f>IFERROR(AVERAGE('Daily-Prod.'!BNS5,'Daily-Prod.'!BNJ5,'Daily-Prod.'!BNA5,'Daily-Prod.'!BMR5,'Daily-Prod.'!BMI5,'Daily-Prod.'!BLZ5,'Daily-Prod.'!BLQ5),"")</f>
        <v>16</v>
      </c>
      <c r="IP91" s="379"/>
      <c r="IQ91" s="380">
        <f>IFERROR(AVERAGE('Daily-Prod.'!BNU5,'Daily-Prod.'!BNL5,'Daily-Prod.'!BNC5,'Daily-Prod.'!BMT5,'Daily-Prod.'!BMK5,'Daily-Prod.'!BMB5,'Daily-Prod.'!BLS5),"")</f>
        <v>3</v>
      </c>
      <c r="IR91" s="482">
        <f>IFERROR(('Daily-Prod.'!BPY5+'Daily-Prod.'!BPP5+'Daily-Prod.'!BPG5+'Daily-Prod.'!BOX5+'Daily-Prod.'!BOO5+'Daily-Prod.'!BOF5+'Daily-Prod.'!BNW5)/IU91,"")</f>
        <v>0.5</v>
      </c>
      <c r="IS91" s="475">
        <f>IFERROR(('Daily-Prod.'!BPZ5+'Daily-Prod.'!BPQ5+'Daily-Prod.'!BPH5+'Daily-Prod.'!BOY5+'Daily-Prod.'!BOP5+'Daily-Prod.'!BOG5+'Daily-Prod.'!BNX5)/IU91,"")</f>
        <v>0.10344827586206896</v>
      </c>
      <c r="IT91" s="475">
        <f>IFERROR(('Daily-Prod.'!BQC5+'Daily-Prod.'!BPT5+'Daily-Prod.'!BPK5+'Daily-Prod.'!BPB5+'Daily-Prod.'!BOS5+'Daily-Prod.'!BOJ5+'Daily-Prod.'!BOA5+'Daily-Prod.'!BQB5+'Daily-Prod.'!BPS5+'Daily-Prod.'!BPJ5+'Daily-Prod.'!BPA5+'Daily-Prod.'!BOR5+'Daily-Prod.'!BOI5+'Daily-Prod.'!BNZ5)/IU91,"")</f>
        <v>0.39655172413793105</v>
      </c>
      <c r="IU91" s="496">
        <f>IFERROR(('Daily-Prod.'!BQD5+'Daily-Prod.'!BPU5+'Daily-Prod.'!BPL5+'Daily-Prod.'!BPC5+'Daily-Prod.'!BOT5+'Daily-Prod.'!BOK5+'Daily-Prod.'!BOB5),"")</f>
        <v>58</v>
      </c>
      <c r="IV91" s="383"/>
      <c r="IW91" s="384"/>
      <c r="IX91" s="495" t="str">
        <f t="shared" ref="IX91:IX105" si="67">IFERROR((IW91/IV91),"")</f>
        <v/>
      </c>
      <c r="IY91" s="378">
        <f>IFERROR(AVERAGE('Daily-Prod.'!BQD5,'Daily-Prod.'!BPU5,'Daily-Prod.'!BPL5,'Daily-Prod.'!BPC5,'Daily-Prod.'!BOT5,'Daily-Prod.'!BOK5,'Daily-Prod.'!BOB5),"")</f>
        <v>11.6</v>
      </c>
      <c r="IZ91" s="379"/>
      <c r="JA91" s="380"/>
      <c r="JB91" s="482">
        <f>IFERROR((('Daily-Prod.'!BSJ5+'Daily-Prod.'!BSA5+'Daily-Prod.'!BRR5+'Daily-Prod.'!BRI5+'Daily-Prod.'!BQZ5+'Daily-Prod.'!BQQ5+'Daily-Prod.'!BQH5)/JE91),"")</f>
        <v>0.52941176470588236</v>
      </c>
      <c r="JC91" s="475">
        <f>IFERROR((('Daily-Prod.'!BSK5+'Daily-Prod.'!BSB5+'Daily-Prod.'!BRS5+'Daily-Prod.'!BRJ5+'Daily-Prod.'!BRA5+'Daily-Prod.'!BQR5+'Daily-Prod.'!BQI5)/JE91),"")</f>
        <v>0.13235294117647059</v>
      </c>
      <c r="JD91" s="475">
        <f>IFERROR((('Daily-Prod.'!BSM5+'Daily-Prod.'!BSD5+'Daily-Prod.'!BRU5+'Daily-Prod.'!BRL5+'Daily-Prod.'!BRC5+'Daily-Prod.'!BQT5+'Daily-Prod.'!BQK5+'Daily-Prod.'!BSN5+'Daily-Prod.'!BSE5+'Daily-Prod.'!BRV5+'Daily-Prod.'!BRM5+'Daily-Prod.'!BRD5+'Daily-Prod.'!BQU5+'Daily-Prod.'!BQL5)/JE91),"")</f>
        <v>0.33823529411764708</v>
      </c>
      <c r="JE91" s="496">
        <f>IFERROR(('Daily-Prod.'!BSO5+'Daily-Prod.'!BSF5+'Daily-Prod.'!BRW5+'Daily-Prod.'!BRN5+'Daily-Prod.'!BRE5+'Daily-Prod.'!BQV5+'Daily-Prod.'!BQM5),"")</f>
        <v>68</v>
      </c>
      <c r="JF91" s="383"/>
      <c r="JG91" s="384"/>
      <c r="JH91" s="495" t="str">
        <f t="shared" ref="JH91:JH105" si="68">IFERROR((JG91/JF91),"")</f>
        <v/>
      </c>
      <c r="JI91" s="378">
        <f>IFERROR(AVERAGE('Daily-Prod.'!BSO5,'Daily-Prod.'!BSF5,'Daily-Prod.'!BRW5,'Daily-Prod.'!BRN5,'Daily-Prod.'!BRE5,'Daily-Prod.'!BQV5,'Daily-Prod.'!BQM5),"")</f>
        <v>17</v>
      </c>
      <c r="JJ91" s="379"/>
      <c r="JK91" s="380"/>
      <c r="JL91" s="482">
        <f>IFERROR((('Daily-Prod.'!BUC5+'Daily-Prod.'!BTT5+'Daily-Prod.'!BTK5+'Daily-Prod.'!BTB5+'Daily-Prod.'!BSS5)/JO91),"")</f>
        <v>0.55555555555555558</v>
      </c>
      <c r="JM91" s="475">
        <f>IFERROR((('Daily-Prod.'!BUD5+'Daily-Prod.'!BTU5+'Daily-Prod.'!BTL5+'Daily-Prod.'!BTC5+'Daily-Prod.'!BST5)/JO91),"")</f>
        <v>0</v>
      </c>
      <c r="JN91" s="475">
        <f>IFERROR((('Daily-Prod.'!BUF5+'Daily-Prod.'!BTW5+'Daily-Prod.'!BTN5+'Daily-Prod.'!BTE5+'Daily-Prod.'!BSV5+'Daily-Prod.'!BUG5+'Daily-Prod.'!BTX5+'Daily-Prod.'!BTO5+'Daily-Prod.'!BTF5+'Daily-Prod.'!BSW5)/JO91),"")</f>
        <v>0.44444444444444442</v>
      </c>
      <c r="JO91" s="496">
        <f>IFERROR(('Daily-Prod.'!BUH5+'Daily-Prod.'!BTY5+'Daily-Prod.'!BTP5+'Daily-Prod.'!BTG5+'Daily-Prod.'!BSX5),"")</f>
        <v>27</v>
      </c>
      <c r="JP91" s="383"/>
      <c r="JQ91" s="384"/>
      <c r="JR91" s="495" t="str">
        <f t="shared" ref="JR91:JR105" si="69">IFERROR((JQ91/JP91),"")</f>
        <v/>
      </c>
      <c r="JS91" s="378">
        <f>IFERROR(AVERAGE('Daily-Prod.'!BUH5,'Daily-Prod.'!BTY5,'Daily-Prod.'!BTP5,'Daily-Prod.'!BTG5,'Daily-Prod.'!BSX5),"")</f>
        <v>9</v>
      </c>
      <c r="JT91" s="379"/>
      <c r="JU91" s="380"/>
    </row>
    <row r="92" spans="1:281" ht="13.5">
      <c r="A92" s="453" t="s">
        <v>130</v>
      </c>
      <c r="B92" s="482">
        <f>IFERROR(('Daily-Prod.'!CN6+'Daily-Prod.'!CE6+'Daily-Prod.'!BV6+'Daily-Prod.'!BM6+'Daily-Prod.'!BD6+'Daily-Prod.'!AU6+'Daily-Prod.'!AL6)/E92,"")</f>
        <v>0.32323232323232326</v>
      </c>
      <c r="C92" s="475">
        <f>IFERROR(('Daily-Prod.'!CO6+'Daily-Prod.'!CF6+'Daily-Prod.'!BW6+'Daily-Prod.'!BN6+'Daily-Prod.'!BE6+'Daily-Prod.'!AV6+'Daily-Prod.'!AM6)/E92,"")</f>
        <v>3.0303030303030304E-2</v>
      </c>
      <c r="D92" s="475">
        <f>IFERROR(('Daily-Prod.'!CQ6+'Daily-Prod.'!CH6+'Daily-Prod.'!BY6+'Daily-Prod.'!BP6+'Daily-Prod.'!BG6+'Daily-Prod.'!AX6+'Daily-Prod.'!AO6+'Daily-Prod.'!CR6+'Daily-Prod.'!CI6+'Daily-Prod.'!BZ6+'Daily-Prod.'!BQ6+'Daily-Prod.'!BH6+'Daily-Prod.'!AY6+'Daily-Prod.'!AP6)/E92,"")</f>
        <v>0.64646464646464652</v>
      </c>
      <c r="E92" s="496">
        <f>IFERROR(('Daily-Prod.'!CS6+'Daily-Prod.'!CJ6+'Daily-Prod.'!CA6+'Daily-Prod.'!BR6+'Daily-Prod.'!BI6+'Daily-Prod.'!AZ6+'Daily-Prod.'!AQ6),"")</f>
        <v>99</v>
      </c>
      <c r="F92" s="383"/>
      <c r="G92" s="384">
        <f>IFERROR(('Daily-Prod.'!CU6+'Daily-Prod.'!CL6+'Daily-Prod.'!CC6+'Daily-Prod.'!BT6+'Daily-Prod.'!BK6+'Daily-Prod.'!BB6+'Daily-Prod.'!AS6),"")</f>
        <v>0</v>
      </c>
      <c r="H92" s="495" t="str">
        <f t="shared" si="45"/>
        <v/>
      </c>
      <c r="I92" s="378">
        <f>IFERROR(AVERAGE('Daily-Prod.'!CS6,'Daily-Prod.'!CJ6,'Daily-Prod.'!CA6,'Daily-Prod.'!BR6,'Daily-Prod.'!BI6,'Daily-Prod.'!AZ6,'Daily-Prod.'!AQ6),"")</f>
        <v>19.8</v>
      </c>
      <c r="J92" s="379" t="str">
        <f>IFERROR(AVERAGE('Daily-Prod.'!CT6,'Daily-Prod.'!CK6,'Daily-Prod.'!CB6,'Daily-Prod.'!BS6,'Daily-Prod.'!BJ6,'Daily-Prod.'!BA6,'Daily-Prod.'!AR6),"")</f>
        <v/>
      </c>
      <c r="K92" s="380" t="str">
        <f>IFERROR(AVERAGE('Daily-Prod.'!CU6,'Daily-Prod.'!CL6,'Daily-Prod.'!CC6,'Daily-Prod.'!BT6,'Daily-Prod.'!BK6,'Daily-Prod.'!BB6,'Daily-Prod.'!AS6),"")</f>
        <v/>
      </c>
      <c r="L92" s="482">
        <f>IFERROR(('Daily-Prod.'!EY6+'Daily-Prod.'!EP6+'Daily-Prod.'!EG6+'Daily-Prod.'!DX6+'Daily-Prod.'!DO6+'Daily-Prod.'!DF6+'Daily-Prod.'!CW6)/O92,"")</f>
        <v>0.53097345132743368</v>
      </c>
      <c r="M92" s="475">
        <f>IFERROR(('Daily-Prod.'!EZ6+'Daily-Prod.'!EQ6+'Daily-Prod.'!EH6+'Daily-Prod.'!DY6+'Daily-Prod.'!DP6+'Daily-Prod.'!DG6+'Daily-Prod.'!CX6)/O92,"")</f>
        <v>0.12389380530973451</v>
      </c>
      <c r="N92" s="475">
        <f>IFERROR(('Daily-Prod.'!FC6+'Daily-Prod.'!ET6+'Daily-Prod.'!EK6+'Daily-Prod.'!EB6+'Daily-Prod.'!DS6+'Daily-Prod.'!DJ6+'Daily-Prod.'!DA6+'Daily-Prod.'!FB6+'Daily-Prod.'!ES6+'Daily-Prod.'!EJ6+'Daily-Prod.'!EA6+'Daily-Prod.'!DR6+'Daily-Prod.'!DI6+'Daily-Prod.'!CZ6)/O92,"")</f>
        <v>0.34513274336283184</v>
      </c>
      <c r="O92" s="496">
        <f>IFERROR(('Daily-Prod.'!FD6+'Daily-Prod.'!EU6+'Daily-Prod.'!EL6+'Daily-Prod.'!EC6+'Daily-Prod.'!DT6+'Daily-Prod.'!DK6+'Daily-Prod.'!DB6),"")</f>
        <v>113</v>
      </c>
      <c r="P92" s="383"/>
      <c r="Q92" s="384">
        <f>IFERROR(('Daily-Prod.'!FF6+'Daily-Prod.'!EW6+'Daily-Prod.'!EN6+'Daily-Prod.'!EE6+'Daily-Prod.'!DV6+'Daily-Prod.'!DM6+'Daily-Prod.'!DD6),"")</f>
        <v>61</v>
      </c>
      <c r="R92" s="495" t="str">
        <f t="shared" si="46"/>
        <v/>
      </c>
      <c r="S92" s="378">
        <f>IFERROR(AVERAGE('Daily-Prod.'!FD6,'Daily-Prod.'!EU6,'Daily-Prod.'!EL6,'Daily-Prod.'!EC6,'Daily-Prod.'!DT6,'Daily-Prod.'!DK6,'Daily-Prod.'!DB6),"")</f>
        <v>22.6</v>
      </c>
      <c r="T92" s="379" t="str">
        <f>IFERROR(AVERAGE('Daily-Prod.'!FE6,'Daily-Prod.'!EV6,'Daily-Prod.'!EM6,'Daily-Prod.'!ED6,'Daily-Prod.'!DU6,'Daily-Prod.'!DL6,'Daily-Prod.'!DC6),"")</f>
        <v/>
      </c>
      <c r="U92" s="380">
        <f>IFERROR(AVERAGE('Daily-Prod.'!FF6,'Daily-Prod.'!EW6,'Daily-Prod.'!EN6,'Daily-Prod.'!EE6,'Daily-Prod.'!DV6,'Daily-Prod.'!DM6,'Daily-Prod.'!DD6),"")</f>
        <v>12.2</v>
      </c>
      <c r="V92" s="475">
        <f>IFERROR(('Daily-Prod.'!HJ6+'Daily-Prod.'!HA6+'Daily-Prod.'!GR6+'Daily-Prod.'!GI6+'Daily-Prod.'!FZ6+'Daily-Prod.'!FQ6+'Daily-Prod.'!FH6)/Y92,"")</f>
        <v>0.41284403669724773</v>
      </c>
      <c r="W92" s="475">
        <f>IFERROR(('Daily-Prod.'!HK6+'Daily-Prod.'!HB6+'Daily-Prod.'!GS6+'Daily-Prod.'!GJ6+'Daily-Prod.'!GA6+'Daily-Prod.'!FR6+'Daily-Prod.'!FI6)/Y92,"")</f>
        <v>7.3394495412844041E-2</v>
      </c>
      <c r="X92" s="475">
        <f>IFERROR(('Daily-Prod.'!HM6+'Daily-Prod.'!HD6+'Daily-Prod.'!GU6+'Daily-Prod.'!GL6+'Daily-Prod.'!GC6+'Daily-Prod.'!FT6+'Daily-Prod.'!FK6+'Daily-Prod.'!HN6+'Daily-Prod.'!HE6+'Daily-Prod.'!GV6+'Daily-Prod.'!GM6+'Daily-Prod.'!GD6+'Daily-Prod.'!FU6+'Daily-Prod.'!FL6)/Y92,"")</f>
        <v>0.51376146788990829</v>
      </c>
      <c r="Y92" s="496">
        <f>IFERROR(('Daily-Prod.'!HO6+'Daily-Prod.'!HF6+'Daily-Prod.'!GW6+'Daily-Prod.'!GN6+'Daily-Prod.'!GE6+'Daily-Prod.'!FV6+'Daily-Prod.'!FM6),"")</f>
        <v>109</v>
      </c>
      <c r="Z92" s="383"/>
      <c r="AA92" s="384">
        <f>IFERROR(('Daily-Prod.'!HQ6+'Daily-Prod.'!HH6+'Daily-Prod.'!GY6+'Daily-Prod.'!GP6+'Daily-Prod.'!GG6+'Daily-Prod.'!FX6+'Daily-Prod.'!FO6),"")</f>
        <v>55</v>
      </c>
      <c r="AB92" s="495" t="str">
        <f>IFERROR(('Daily-Prod.'!HR6+'Daily-Prod.'!HI6+'Daily-Prod.'!GZ6+'Daily-Prod.'!GQ6+'Daily-Prod.'!GH6+'Daily-Prod.'!FY6+'Daily-Prod.'!FP6),"")</f>
        <v/>
      </c>
      <c r="AC92" s="378">
        <f>IFERROR(AVERAGE('Daily-Prod.'!HO6,'Daily-Prod.'!HF6,'Daily-Prod.'!GW6,'Daily-Prod.'!GN6,'Daily-Prod.'!GE6,'Daily-Prod.'!FV6,'Daily-Prod.'!FM6),"")</f>
        <v>21.8</v>
      </c>
      <c r="AD92" s="379" t="str">
        <f>IFERROR(AVERAGE('Daily-Prod.'!HP6,'Daily-Prod.'!HG6,'Daily-Prod.'!GX6,'Daily-Prod.'!GO6,'Daily-Prod.'!GF6,'Daily-Prod.'!FW6,'Daily-Prod.'!FN6),"")</f>
        <v/>
      </c>
      <c r="AE92" s="380">
        <f>IFERROR(AVERAGE('Daily-Prod.'!HQ6,'Daily-Prod.'!HH6,'Daily-Prod.'!GY6,'Daily-Prod.'!GP6,'Daily-Prod.'!GG6,'Daily-Prod.'!FX6,'Daily-Prod.'!FO6),"")</f>
        <v>11</v>
      </c>
      <c r="AF92" s="482">
        <f>IFERROR(('Daily-Prod.'!JU6+'Daily-Prod.'!JL6+'Daily-Prod.'!JC6+'Daily-Prod.'!IT6+'Daily-Prod.'!IK6+'Daily-Prod.'!IB6+'Daily-Prod.'!HS6)/AI92,"")</f>
        <v>0.21296296296296297</v>
      </c>
      <c r="AG92" s="475">
        <f>IFERROR(('Daily-Prod.'!JV6+'Daily-Prod.'!JM6+'Daily-Prod.'!JD6+'Daily-Prod.'!IU6+'Daily-Prod.'!IL6+'Daily-Prod.'!IC6+'Daily-Prod.'!HT6)/AI92,"")</f>
        <v>9.2592592592592587E-2</v>
      </c>
      <c r="AH92" s="475">
        <f>IFERROR(('Daily-Prod.'!JX6+'Daily-Prod.'!JO6+'Daily-Prod.'!JF6+'Daily-Prod.'!IW6+'Daily-Prod.'!IN6+'Daily-Prod.'!IE6+'Daily-Prod.'!HV6+'Daily-Prod.'!JY6+'Daily-Prod.'!JP6+'Daily-Prod.'!JG6+'Daily-Prod.'!IX6+'Daily-Prod.'!IO6+'Daily-Prod.'!IF6+'Daily-Prod.'!HW6)/AI92,"")</f>
        <v>0.69444444444444442</v>
      </c>
      <c r="AI92" s="496">
        <f>IFERROR(('Daily-Prod.'!JZ6+'Daily-Prod.'!JQ6+'Daily-Prod.'!JH6+'Daily-Prod.'!IY6+'Daily-Prod.'!IP6+'Daily-Prod.'!IG6+'Daily-Prod.'!HX6),"")</f>
        <v>108</v>
      </c>
      <c r="AJ92" s="383"/>
      <c r="AK92" s="384">
        <f>IFERROR(('Daily-Prod.'!KB6+'Daily-Prod.'!JS6+'Daily-Prod.'!JJ6+'Daily-Prod.'!JA6+'Daily-Prod.'!IR6+'Daily-Prod.'!II6+'Daily-Prod.'!HZ6),"")</f>
        <v>54</v>
      </c>
      <c r="AL92" s="495" t="str">
        <f>IFERROR((AK92/AJ92),"")</f>
        <v/>
      </c>
      <c r="AM92" s="378">
        <f>IFERROR(AVERAGE('Daily-Prod.'!JZ6,'Daily-Prod.'!JQ6,'Daily-Prod.'!JH6,'Daily-Prod.'!IY6,'Daily-Prod.'!IP6,'Daily-Prod.'!IG6,'Daily-Prod.'!HX6),"")</f>
        <v>21.6</v>
      </c>
      <c r="AN92" s="379" t="str">
        <f>IFERROR(AVERAGE('Daily-Prod.'!KA6,'Daily-Prod.'!JR6,'Daily-Prod.'!JI6,'Daily-Prod.'!IZ6,'Daily-Prod.'!IQ6,'Daily-Prod.'!IH6,'Daily-Prod.'!HY6),"")</f>
        <v/>
      </c>
      <c r="AO92" s="380">
        <f>IFERROR(AVERAGE('Daily-Prod.'!KB6,'Daily-Prod.'!JS6,'Daily-Prod.'!JJ6,'Daily-Prod.'!JA6,'Daily-Prod.'!IR6,'Daily-Prod.'!II6,'Daily-Prod.'!HZ6),"")</f>
        <v>9</v>
      </c>
      <c r="AP92" s="482" t="str">
        <f>IFERROR(('Daily-Prod.'!MF6+'Daily-Prod.'!LW6+'Daily-Prod.'!LN6+'Daily-Prod.'!LE6+'Daily-Prod.'!KV6+'Daily-Prod.'!KM6+'Daily-Prod.'!KD6)/AS92,"")</f>
        <v/>
      </c>
      <c r="AQ92" s="475" t="str">
        <f>IFERROR(('Daily-Prod.'!MG6+'Daily-Prod.'!LX6+'Daily-Prod.'!LO6+'Daily-Prod.'!LF6+'Daily-Prod.'!KW6+'Daily-Prod.'!KN6+'Daily-Prod.'!KE6)/AS92,"")</f>
        <v/>
      </c>
      <c r="AR92" s="475" t="str">
        <f>IFERROR(('Daily-Prod.'!MJ6+'Daily-Prod.'!MA6+'Daily-Prod.'!LR6+'Daily-Prod.'!LI6+'Daily-Prod.'!KZ6+'Daily-Prod.'!KQ6+'Daily-Prod.'!KH6+'Daily-Prod.'!MI6+'Daily-Prod.'!LZ6+'Daily-Prod.'!LQ6+'Daily-Prod.'!LH6+'Daily-Prod.'!KY6+'Daily-Prod.'!KP6+'Daily-Prod.'!KG6)/AS92,"")</f>
        <v/>
      </c>
      <c r="AS92" s="496">
        <f>IFERROR(('Daily-Prod.'!MK6+'Daily-Prod.'!MB6+'Daily-Prod.'!LS6+'Daily-Prod.'!LJ6+'Daily-Prod.'!LA6+'Daily-Prod.'!KR6+'Daily-Prod.'!KI6),"")</f>
        <v>0</v>
      </c>
      <c r="AT92" s="383"/>
      <c r="AU92" s="384">
        <f>IFERROR(('Daily-Prod.'!MM6+'Daily-Prod.'!MD6+'Daily-Prod.'!LU6+'Daily-Prod.'!LL6+'Daily-Prod.'!LC6+'Daily-Prod.'!KT6+'Daily-Prod.'!KK6),"")</f>
        <v>0</v>
      </c>
      <c r="AV92" s="495" t="str">
        <f>IFERROR((AU92/AT92),"")</f>
        <v/>
      </c>
      <c r="AW92" s="378" t="str">
        <f>IFERROR(AVERAGE('Daily-Prod.'!MK6,'Daily-Prod.'!MB6,'Daily-Prod.'!LS6,'Daily-Prod.'!LJ6,'Daily-Prod.'!LA6,'Daily-Prod.'!KR6,'Daily-Prod.'!KI6),"")</f>
        <v/>
      </c>
      <c r="AX92" s="379"/>
      <c r="AY92" s="380">
        <f>IFERROR(AVERAGE('Daily-Prod.'!MM6,'Daily-Prod.'!MD6,'Daily-Prod.'!LU6,'Daily-Prod.'!LL6,'Daily-Prod.'!LC6,'Daily-Prod.'!KT6,'Daily-Prod.'!KK6),"")</f>
        <v>0</v>
      </c>
      <c r="AZ92" s="482">
        <f>IFERROR(('Daily-Prod.'!OQ6+'Daily-Prod.'!OH6+'Daily-Prod.'!NY6+'Daily-Prod.'!NP6+'Daily-Prod.'!NG6+'Daily-Prod.'!MX6+'Daily-Prod.'!MO6)/BC92,"")</f>
        <v>0.42528735632183906</v>
      </c>
      <c r="BA92" s="475">
        <f>IFERROR(('Daily-Prod.'!OR6+'Daily-Prod.'!OI6+'Daily-Prod.'!NZ6+'Daily-Prod.'!NQ6+'Daily-Prod.'!NH6+'Daily-Prod.'!MY6+'Daily-Prod.'!MP6)/BC92,"")</f>
        <v>8.0459770114942528E-2</v>
      </c>
      <c r="BB92" s="475">
        <f>IFERROR(('Daily-Prod.'!OT6+'Daily-Prod.'!OK6+'Daily-Prod.'!OB6+'Daily-Prod.'!NS6+'Daily-Prod.'!NJ6+'Daily-Prod.'!NA6+'Daily-Prod.'!MR6+'Daily-Prod.'!OU6+'Daily-Prod.'!OL6+'Daily-Prod.'!OC6+'Daily-Prod.'!NT6+'Daily-Prod.'!NK6+'Daily-Prod.'!NB6+'Daily-Prod.'!MS6)/BC92,"")</f>
        <v>0.4942528735632184</v>
      </c>
      <c r="BC92" s="496">
        <f>IFERROR(('Daily-Prod.'!OV6+'Daily-Prod.'!OM6+'Daily-Prod.'!OD6+'Daily-Prod.'!NU6+'Daily-Prod.'!NL6+'Daily-Prod.'!NC6+'Daily-Prod.'!MT6),"")</f>
        <v>87</v>
      </c>
      <c r="BD92" s="383"/>
      <c r="BE92" s="384">
        <f>IFERROR(('Daily-Prod.'!OX6+'Daily-Prod.'!OO6+'Daily-Prod.'!OF6+'Daily-Prod.'!NW6+'Daily-Prod.'!NN6+'Daily-Prod.'!NE6+'Daily-Prod.'!MV6),"")</f>
        <v>86</v>
      </c>
      <c r="BF92" s="495" t="str">
        <f t="shared" si="48"/>
        <v/>
      </c>
      <c r="BG92" s="378">
        <f>IFERROR(AVERAGE('Daily-Prod.'!OV6,'Daily-Prod.'!OM6,'Daily-Prod.'!OD6,'Daily-Prod.'!NU6,'Daily-Prod.'!NL6,'Daily-Prod.'!NC6,'Daily-Prod.'!MT6),"")</f>
        <v>17.399999999999999</v>
      </c>
      <c r="BH92" s="379" t="str">
        <f>IFERROR(AVERAGE('Daily-Prod.'!OW6,'Daily-Prod.'!ON6,'Daily-Prod.'!OE6,'Daily-Prod.'!NV6,'Daily-Prod.'!NM6,'Daily-Prod.'!ND6,'Daily-Prod.'!MU6),"")</f>
        <v/>
      </c>
      <c r="BI92" s="380">
        <f>IFERROR(AVERAGE('Daily-Prod.'!OX6,'Daily-Prod.'!OO6,'Daily-Prod.'!OF6,'Daily-Prod.'!NW6,'Daily-Prod.'!NN6,'Daily-Prod.'!NE6,'Daily-Prod.'!MV6),"")</f>
        <v>14.333333333333334</v>
      </c>
      <c r="BJ92" s="482">
        <f>IFERROR(('Daily-Prod.'!RB6+'Daily-Prod.'!QS6+'Daily-Prod.'!QJ6+'Daily-Prod.'!QA6+'Daily-Prod.'!PR6+'Daily-Prod.'!PI6+'Daily-Prod.'!OZ6)/BM92,"")</f>
        <v>0.34328358208955223</v>
      </c>
      <c r="BK92" s="475">
        <f>IFERROR(('Daily-Prod.'!RC6+'Daily-Prod.'!QT6+'Daily-Prod.'!QK6+'Daily-Prod.'!QB6+'Daily-Prod.'!PS6+'Daily-Prod.'!PJ6+'Daily-Prod.'!PA6)/BM92,"")</f>
        <v>5.9701492537313432E-2</v>
      </c>
      <c r="BL92" s="475">
        <f>IFERROR(('Daily-Prod.'!RF6+'Daily-Prod.'!QW6+'Daily-Prod.'!QN6+'Daily-Prod.'!QE6+'Daily-Prod.'!PV6+'Daily-Prod.'!PM6+'Daily-Prod.'!PD6+'Daily-Prod.'!RE6+'Daily-Prod.'!QV6+'Daily-Prod.'!QM6+'Daily-Prod.'!QD6+'Daily-Prod.'!PU6+'Daily-Prod.'!PL6+'Daily-Prod.'!PC6)/BM92,"")</f>
        <v>0.59701492537313428</v>
      </c>
      <c r="BM92" s="496">
        <f>IFERROR(('Daily-Prod.'!RG6+'Daily-Prod.'!QX6+'Daily-Prod.'!QO6+'Daily-Prod.'!QF6+'Daily-Prod.'!PW6+'Daily-Prod.'!PN6+'Daily-Prod.'!PE6),"")</f>
        <v>67</v>
      </c>
      <c r="BN92" s="383"/>
      <c r="BO92" s="384">
        <f>IFERROR(('Daily-Prod.'!RI6+'Daily-Prod.'!QZ6+'Daily-Prod.'!QQ6+'Daily-Prod.'!QH6+'Daily-Prod.'!PY6+'Daily-Prod.'!PP6+'Daily-Prod.'!PG6),"")</f>
        <v>26</v>
      </c>
      <c r="BP92" s="495" t="str">
        <f t="shared" si="49"/>
        <v/>
      </c>
      <c r="BQ92" s="378">
        <f>IFERROR(AVERAGE('Daily-Prod.'!RG6,'Daily-Prod.'!QX6,'Daily-Prod.'!QO6,'Daily-Prod.'!QF6,'Daily-Prod.'!PW6,'Daily-Prod.'!PN6,'Daily-Prod.'!PE6),"")</f>
        <v>22.333333333333332</v>
      </c>
      <c r="BR92" s="379"/>
      <c r="BS92" s="380">
        <f>IFERROR(AVERAGE('Daily-Prod.'!RI6,'Daily-Prod.'!QZ6,'Daily-Prod.'!QQ6,'Daily-Prod.'!QH6,'Daily-Prod.'!PY6,'Daily-Prod.'!PP6,'Daily-Prod.'!PG6),"")</f>
        <v>8.6666666666666661</v>
      </c>
      <c r="BT92" s="482">
        <f>IFERROR(('Daily-Prod.'!TM6+'Daily-Prod.'!TD6+'Daily-Prod.'!SU6+'Daily-Prod.'!SL6+'Daily-Prod.'!SC6+'Daily-Prod.'!RT6+'Daily-Prod.'!RK6)/BW92,"")</f>
        <v>0.30136986301369861</v>
      </c>
      <c r="BU92" s="475">
        <f>IFERROR(('Daily-Prod.'!TN6+'Daily-Prod.'!TE6+'Daily-Prod.'!SV6+'Daily-Prod.'!SM6+'Daily-Prod.'!SD6+'Daily-Prod.'!RU6+'Daily-Prod.'!RL6)/BW92,"")</f>
        <v>6.8493150684931503E-2</v>
      </c>
      <c r="BV92" s="475">
        <f>IFERROR(('Daily-Prod.'!TP6+'Daily-Prod.'!TG6+'Daily-Prod.'!SX6+'Daily-Prod.'!SO6+'Daily-Prod.'!SF6+'Daily-Prod.'!RW6+'Daily-Prod.'!RN6+'Daily-Prod.'!TQ6+'Daily-Prod.'!TH6+'Daily-Prod.'!SY6+'Daily-Prod.'!SP6+'Daily-Prod.'!SG6+'Daily-Prod.'!RX6+'Daily-Prod.'!RO6)/BW92,"")</f>
        <v>0.63013698630136983</v>
      </c>
      <c r="BW92" s="496">
        <f>IFERROR(('Daily-Prod.'!TR6+'Daily-Prod.'!TI6+'Daily-Prod.'!SZ6+'Daily-Prod.'!SQ6+'Daily-Prod.'!SH6+'Daily-Prod.'!RY6+'Daily-Prod.'!RP6),"")</f>
        <v>73</v>
      </c>
      <c r="BX92" s="383"/>
      <c r="BY92" s="384">
        <f>IFERROR(('Daily-Prod.'!TT6+'Daily-Prod.'!TK6+'Daily-Prod.'!TB6+'Daily-Prod.'!SS6+'Daily-Prod.'!SJ6+'Daily-Prod.'!SA6+'Daily-Prod.'!RR6),"")</f>
        <v>67</v>
      </c>
      <c r="BZ92" s="495" t="str">
        <f t="shared" si="50"/>
        <v/>
      </c>
      <c r="CA92" s="378">
        <f>IFERROR(AVERAGE('Daily-Prod.'!TR6,'Daily-Prod.'!TI6,'Daily-Prod.'!SZ6,'Daily-Prod.'!SQ6,'Daily-Prod.'!SH6,'Daily-Prod.'!RY6,'Daily-Prod.'!RP6),"")</f>
        <v>14.6</v>
      </c>
      <c r="CB92" s="379"/>
      <c r="CC92" s="380">
        <f>IFERROR(AVERAGE('Daily-Prod.'!TT6,'Daily-Prod.'!TK6,'Daily-Prod.'!TB6,'Daily-Prod.'!SS6,'Daily-Prod.'!SJ6,'Daily-Prod.'!SA6,'Daily-Prod.'!RR6),"")</f>
        <v>13.4</v>
      </c>
      <c r="CD92" s="482">
        <f>IFERROR(('Daily-Prod.'!VX6+'Daily-Prod.'!VO6+'Daily-Prod.'!VF6+'Daily-Prod.'!UW6+'Daily-Prod.'!UN6+'Daily-Prod.'!UE6+'Daily-Prod.'!TV6)/CG92,"")</f>
        <v>0.39240506329113922</v>
      </c>
      <c r="CE92" s="475">
        <f>IFERROR(('Daily-Prod.'!VY6+'Daily-Prod.'!VP6+'Daily-Prod.'!VG6+'Daily-Prod.'!UX6+'Daily-Prod.'!UO6+'Daily-Prod.'!UF6+'Daily-Prod.'!TW6)/CG92,"")</f>
        <v>7.5949367088607597E-2</v>
      </c>
      <c r="CF92" s="475">
        <f>IFERROR(('Daily-Prod.'!WA6+'Daily-Prod.'!VR6+'Daily-Prod.'!VI6+'Daily-Prod.'!UZ6+'Daily-Prod.'!UQ6+'Daily-Prod.'!UH6+'Daily-Prod.'!TY6+'Daily-Prod.'!WB6+'Daily-Prod.'!VS6+'Daily-Prod.'!VJ6+'Daily-Prod.'!VA6+'Daily-Prod.'!UR6+'Daily-Prod.'!UI6+'Daily-Prod.'!TZ6)/CG92,"")</f>
        <v>0.53164556962025311</v>
      </c>
      <c r="CG92" s="496">
        <f>IFERROR(('Daily-Prod.'!WC6+'Daily-Prod.'!VT6+'Daily-Prod.'!VK6+'Daily-Prod.'!VB6+'Daily-Prod.'!US6+'Daily-Prod.'!UJ6+'Daily-Prod.'!UA6),"")</f>
        <v>79</v>
      </c>
      <c r="CH92" s="383"/>
      <c r="CI92" s="384">
        <f>IFERROR(('Daily-Prod.'!WE6+'Daily-Prod.'!VV6+'Daily-Prod.'!VM6+'Daily-Prod.'!VD6+'Daily-Prod.'!UU6+'Daily-Prod.'!UL6+'Daily-Prod.'!UC6),"")</f>
        <v>65</v>
      </c>
      <c r="CJ92" s="495" t="str">
        <f t="shared" si="51"/>
        <v/>
      </c>
      <c r="CK92" s="378">
        <f>IFERROR(AVERAGE('Daily-Prod.'!WC6,'Daily-Prod.'!VT6,'Daily-Prod.'!VK6,'Daily-Prod.'!VB6,'Daily-Prod.'!US6,'Daily-Prod.'!UJ6,'Daily-Prod.'!UA6),"")</f>
        <v>15.8</v>
      </c>
      <c r="CL92" s="379"/>
      <c r="CM92" s="380">
        <f>IFERROR(AVERAGE('Daily-Prod.'!WE6,'Daily-Prod.'!VV6,'Daily-Prod.'!VM6,'Daily-Prod.'!VD6,'Daily-Prod.'!UU6,'Daily-Prod.'!UL6,'Daily-Prod.'!UC6),"")</f>
        <v>13</v>
      </c>
      <c r="CN92" s="482">
        <f>IFERROR(('Daily-Prod.'!YI6+'Daily-Prod.'!XZ6+'Daily-Prod.'!XQ6+'Daily-Prod.'!XH6+'Daily-Prod.'!WY6+'Daily-Prod.'!WP6+'Daily-Prod.'!WG6)/CQ92,"")</f>
        <v>0.53465346534653468</v>
      </c>
      <c r="CO92" s="475">
        <f>IFERROR(('Daily-Prod.'!YJ6+'Daily-Prod.'!YA6+'Daily-Prod.'!XR6+'Daily-Prod.'!XI6+'Daily-Prod.'!WZ6+'Daily-Prod.'!WQ6+'Daily-Prod.'!WH6)/CQ92,"")</f>
        <v>9.9009900990099015E-2</v>
      </c>
      <c r="CP92" s="475">
        <f>IFERROR(('Daily-Prod.'!YL6+'Daily-Prod.'!YC6+'Daily-Prod.'!XT6+'Daily-Prod.'!XK6+'Daily-Prod.'!XB6+'Daily-Prod.'!WS6+'Daily-Prod.'!WJ6+'Daily-Prod.'!YM6+'Daily-Prod.'!YD6+'Daily-Prod.'!XU6+'Daily-Prod.'!XL6+'Daily-Prod.'!XC6+'Daily-Prod.'!WT6+'Daily-Prod.'!WK6)/CQ92,"")</f>
        <v>0.36633663366336633</v>
      </c>
      <c r="CQ92" s="496">
        <f>IFERROR(('Daily-Prod.'!YN6+'Daily-Prod.'!YE6+'Daily-Prod.'!XV6+'Daily-Prod.'!XM6+'Daily-Prod.'!XD6+'Daily-Prod.'!WU6+'Daily-Prod.'!WL6),"")</f>
        <v>101</v>
      </c>
      <c r="CR92" s="383"/>
      <c r="CS92" s="384">
        <f>IFERROR(('Daily-Prod.'!YP6+'Daily-Prod.'!YG6+'Daily-Prod.'!XX6+'Daily-Prod.'!XO6+'Daily-Prod.'!XF6+'Daily-Prod.'!WW6+'Daily-Prod.'!WN6),"")</f>
        <v>40</v>
      </c>
      <c r="CT92" s="495" t="str">
        <f t="shared" si="52"/>
        <v/>
      </c>
      <c r="CU92" s="378">
        <f>IFERROR(AVERAGE('Daily-Prod.'!YN6,'Daily-Prod.'!YE6,'Daily-Prod.'!XV6,'Daily-Prod.'!XM6,'Daily-Prod.'!XD6,'Daily-Prod.'!WU6,'Daily-Prod.'!WL6),"")</f>
        <v>20.2</v>
      </c>
      <c r="CV92" s="379" t="str">
        <f>IFERROR(AVERAGE('Daily-Prod.'!YO6,'Daily-Prod.'!YF6,'Daily-Prod.'!XW6,'Daily-Prod.'!XN6,'Daily-Prod.'!XE6,'Daily-Prod.'!WV6,'Daily-Prod.'!WM6),"")</f>
        <v/>
      </c>
      <c r="CW92" s="380">
        <f>IFERROR(AVERAGE('Daily-Prod.'!YP6,'Daily-Prod.'!YG6,'Daily-Prod.'!XX6,'Daily-Prod.'!XO6,'Daily-Prod.'!XF6,'Daily-Prod.'!WW6,'Daily-Prod.'!WN6),"")</f>
        <v>8</v>
      </c>
      <c r="CX92" s="482">
        <f>IFERROR(('Daily-Prod.'!AAT6+'Daily-Prod.'!AAK6+'Daily-Prod.'!AAB6+'Daily-Prod.'!ZS6+'Daily-Prod.'!ZJ6+'Daily-Prod.'!ZA6+'Daily-Prod.'!YR6)/DA92,"")</f>
        <v>0.39603960396039606</v>
      </c>
      <c r="CY92" s="475">
        <f>IFERROR(('Daily-Prod.'!AAU6+'Daily-Prod.'!AAL6+'Daily-Prod.'!AAC6+'Daily-Prod.'!ZT6+'Daily-Prod.'!ZK6+'Daily-Prod.'!ZB6+'Daily-Prod.'!YS6)/DA92,"")</f>
        <v>8.9108910891089105E-2</v>
      </c>
      <c r="CZ92" s="475">
        <f>IFERROR(('Daily-Prod.'!AAW6+'Daily-Prod.'!AAN6+'Daily-Prod.'!AAE6+'Daily-Prod.'!ZV6+'Daily-Prod.'!ZM6+'Daily-Prod.'!ZD6+'Daily-Prod.'!YU6+'Daily-Prod.'!AAX6+'Daily-Prod.'!AAO6+'Daily-Prod.'!AAF6+'Daily-Prod.'!ZW6+'Daily-Prod.'!ZN6+'Daily-Prod.'!ZE6+'Daily-Prod.'!YV6)/DA92,"")</f>
        <v>0.51485148514851486</v>
      </c>
      <c r="DA92" s="496">
        <f>IFERROR(('Daily-Prod.'!AAY6+'Daily-Prod.'!AAP6+'Daily-Prod.'!AAG6+'Daily-Prod.'!ZX6+'Daily-Prod.'!ZO6+'Daily-Prod.'!ZF6+'Daily-Prod.'!YW6),"")</f>
        <v>101</v>
      </c>
      <c r="DB92" s="383"/>
      <c r="DC92" s="384">
        <f>IFERROR(('Daily-Prod.'!ABA6+'Daily-Prod.'!AAR6+'Daily-Prod.'!AAI6+'Daily-Prod.'!ZZ6+'Daily-Prod.'!ZQ6+'Daily-Prod.'!ZH6+'Daily-Prod.'!YY6),"")</f>
        <v>42</v>
      </c>
      <c r="DD92" s="495" t="str">
        <f t="shared" si="53"/>
        <v/>
      </c>
      <c r="DE92" s="378">
        <f>IFERROR(AVERAGE('Daily-Prod.'!AAY6,'Daily-Prod.'!AAP6,'Daily-Prod.'!AAG6,'Daily-Prod.'!ZX6,'Daily-Prod.'!ZO6,'Daily-Prod.'!ZF6,'Daily-Prod.'!YW6),"")</f>
        <v>20.2</v>
      </c>
      <c r="DF92" s="379" t="str">
        <f>IFERROR(AVERAGE('Daily-Prod.'!AAZ6,'Daily-Prod.'!AAQ6,'Daily-Prod.'!AAH6,'Daily-Prod.'!ZY6,'Daily-Prod.'!ZP6,'Daily-Prod.'!ZG6,'Daily-Prod.'!YX6),"")</f>
        <v/>
      </c>
      <c r="DG92" s="380">
        <f>IFERROR(AVERAGE('Daily-Prod.'!ABA6,'Daily-Prod.'!AAR6,'Daily-Prod.'!AAI6,'Daily-Prod.'!ZZ6,'Daily-Prod.'!ZQ6,'Daily-Prod.'!ZH6,'Daily-Prod.'!YY6),"")</f>
        <v>10.5</v>
      </c>
      <c r="DH92" s="482">
        <f>IFERROR(('Daily-Prod.'!ADE6+'Daily-Prod.'!ACV6+'Daily-Prod.'!ACM6+'Daily-Prod.'!ACD6+'Daily-Prod.'!ABU6+'Daily-Prod.'!ABL6+'Daily-Prod.'!ABC6)/DK92,"")</f>
        <v>0.40243902439024393</v>
      </c>
      <c r="DI92" s="475">
        <f>IFERROR(('Daily-Prod.'!ADF6+'Daily-Prod.'!ACW6+'Daily-Prod.'!ACN6+'Daily-Prod.'!ACE6+'Daily-Prod.'!ABV6+'Daily-Prod.'!ABM6+'Daily-Prod.'!ABD6)/DK92,"")</f>
        <v>7.3170731707317069E-2</v>
      </c>
      <c r="DJ92" s="475">
        <f>IFERROR(('Daily-Prod.'!ADH6+'Daily-Prod.'!ACY6+'Daily-Prod.'!ACP6+'Daily-Prod.'!ACG6+'Daily-Prod.'!ABX6+'Daily-Prod.'!ABO6+'Daily-Prod.'!ABF6+'Daily-Prod.'!ADI6+'Daily-Prod.'!ACZ6+'Daily-Prod.'!ACQ6+'Daily-Prod.'!ACH6+'Daily-Prod.'!ABY6+'Daily-Prod.'!ABP6+'Daily-Prod.'!ABG6)/DK92,"")</f>
        <v>0.52439024390243905</v>
      </c>
      <c r="DK92" s="496">
        <f>IFERROR(('Daily-Prod.'!ADJ6+'Daily-Prod.'!ADA6+'Daily-Prod.'!ACR6+'Daily-Prod.'!ACI6+'Daily-Prod.'!ABZ6+'Daily-Prod.'!ABQ6+'Daily-Prod.'!ABH6),"")</f>
        <v>82</v>
      </c>
      <c r="DL92" s="383"/>
      <c r="DM92" s="384">
        <f>IFERROR(('Daily-Prod.'!ADL6+'Daily-Prod.'!ADC6+'Daily-Prod.'!ACT6+'Daily-Prod.'!ACK6+'Daily-Prod.'!ACB6+'Daily-Prod.'!ABS6+'Daily-Prod.'!ABJ6),"")</f>
        <v>56</v>
      </c>
      <c r="DN92" s="495" t="str">
        <f t="shared" si="54"/>
        <v/>
      </c>
      <c r="DO92" s="378">
        <f>IFERROR(AVERAGE('Daily-Prod.'!ADJ6,'Daily-Prod.'!ADA6,'Daily-Prod.'!ACR6,'Daily-Prod.'!ACI6,'Daily-Prod.'!ABZ6,'Daily-Prod.'!ABQ6,'Daily-Prod.'!ABH6),"")</f>
        <v>20.5</v>
      </c>
      <c r="DP92" s="379" t="str">
        <f>IFERROR(AVERAGE('Daily-Prod.'!ADK6,'Daily-Prod.'!ADB6,'Daily-Prod.'!ACS6,'Daily-Prod.'!ACJ6,'Daily-Prod.'!ACA6,'Daily-Prod.'!ABR6,'Daily-Prod.'!ABI6),"")</f>
        <v/>
      </c>
      <c r="DQ92" s="380">
        <f>IFERROR(AVERAGE('Daily-Prod.'!ADL6,'Daily-Prod.'!ADC6,'Daily-Prod.'!ACT6,'Daily-Prod.'!ACK6,'Daily-Prod.'!ACB6,'Daily-Prod.'!ABS6,'Daily-Prod.'!ABJ6),"")</f>
        <v>14</v>
      </c>
      <c r="DR92" s="482">
        <f>IFERROR(('Daily-Prod.'!AFP6+'Daily-Prod.'!AFG6+'Daily-Prod.'!AEX6+'Daily-Prod.'!AEO6+'Daily-Prod.'!AEF6+'Daily-Prod.'!ADW6+'Daily-Prod.'!ADN6)/DU92,"")</f>
        <v>0.42105263157894735</v>
      </c>
      <c r="DS92" s="475">
        <f>IFERROR(('Daily-Prod.'!AFQ6+'Daily-Prod.'!AFH6+'Daily-Prod.'!AEY6+'Daily-Prod.'!AEP6+'Daily-Prod.'!AEG6+'Daily-Prod.'!ADX6+'Daily-Prod.'!ADO6)/DU92,"")</f>
        <v>0.12631578947368421</v>
      </c>
      <c r="DT92" s="475">
        <f>IFERROR(('Daily-Prod.'!AFS6+'Daily-Prod.'!AFJ6+'Daily-Prod.'!AFA6+'Daily-Prod.'!AER6+'Daily-Prod.'!AEI6+'Daily-Prod.'!ADZ6+'Daily-Prod.'!ADQ6+'Daily-Prod.'!AFT6+'Daily-Prod.'!AFK6+'Daily-Prod.'!AFB6+'Daily-Prod.'!AES6+'Daily-Prod.'!AEJ6+'Daily-Prod.'!AEA6+'Daily-Prod.'!ADR6)/DU92,"")</f>
        <v>0.45263157894736844</v>
      </c>
      <c r="DU92" s="496">
        <f>IFERROR(('Daily-Prod.'!AFU6+'Daily-Prod.'!AFL6+'Daily-Prod.'!AFC6+'Daily-Prod.'!AET6+'Daily-Prod.'!AEK6+'Daily-Prod.'!AEB6+'Daily-Prod.'!ADS6),"")</f>
        <v>95</v>
      </c>
      <c r="DV92" s="383"/>
      <c r="DW92" s="384">
        <f>IFERROR(('Daily-Prod.'!AFW6+'Daily-Prod.'!AFN6+'Daily-Prod.'!AFE6+'Daily-Prod.'!AEV6+'Daily-Prod.'!AEM6+'Daily-Prod.'!AED6+'Daily-Prod.'!ADU6),"")</f>
        <v>59</v>
      </c>
      <c r="DX92" s="495" t="str">
        <f t="shared" si="55"/>
        <v/>
      </c>
      <c r="DY92" s="378">
        <f>IFERROR(AVERAGE('Daily-Prod.'!AFU6,'Daily-Prod.'!AFL6,'Daily-Prod.'!AFC6,'Daily-Prod.'!AET6,'Daily-Prod.'!AEK6,'Daily-Prod.'!AEB6,'Daily-Prod.'!ADS6),"")</f>
        <v>19</v>
      </c>
      <c r="DZ92" s="379" t="str">
        <f>IFERROR(AVERAGE('Daily-Prod.'!AFV6,'Daily-Prod.'!AFM6,'Daily-Prod.'!AFD6,'Daily-Prod.'!AEU6,'Daily-Prod.'!AEL6,'Daily-Prod.'!AEC6,'Daily-Prod.'!ADT6),"")</f>
        <v/>
      </c>
      <c r="EA92" s="380">
        <f>IFERROR(AVERAGE('Daily-Prod.'!AFW6,'Daily-Prod.'!AFN6,'Daily-Prod.'!AFE6,'Daily-Prod.'!AEV6,'Daily-Prod.'!AEM6,'Daily-Prod.'!AED6,'Daily-Prod.'!ADU6),"")</f>
        <v>11.8</v>
      </c>
      <c r="EB92" s="482">
        <f>IFERROR(('Daily-Prod.'!AIA6+'Daily-Prod.'!AHR6+'Daily-Prod.'!AHI6+'Daily-Prod.'!AGZ6+'Daily-Prod.'!AGQ6+'Daily-Prod.'!AGH6+'Daily-Prod.'!AFY6)/EE92,"")</f>
        <v>0.23456790123456789</v>
      </c>
      <c r="EC92" s="475">
        <f>IFERROR(('Daily-Prod.'!AIB6+'Daily-Prod.'!AHS6+'Daily-Prod.'!AHJ6+'Daily-Prod.'!AHA6+'Daily-Prod.'!AGR6+'Daily-Prod.'!AGI6+'Daily-Prod.'!AFZ6)/EE92,"")</f>
        <v>4.9382716049382713E-2</v>
      </c>
      <c r="ED92" s="475">
        <f>IFERROR(('Daily-Prod.'!AID6+'Daily-Prod.'!AHU6+'Daily-Prod.'!AHL6+'Daily-Prod.'!AHC6+'Daily-Prod.'!AGT6+'Daily-Prod.'!AGK6+'Daily-Prod.'!AGB6+'Daily-Prod.'!AIE6+'Daily-Prod.'!AHV6+'Daily-Prod.'!AHM6+'Daily-Prod.'!AHD6+'Daily-Prod.'!AGU6+'Daily-Prod.'!AGL6+'Daily-Prod.'!AGC6)/EE92,"")</f>
        <v>0.71604938271604934</v>
      </c>
      <c r="EE92" s="496">
        <f>IFERROR(('Daily-Prod.'!AIF6+'Daily-Prod.'!AHW6+'Daily-Prod.'!AHN6+'Daily-Prod.'!AHE6+'Daily-Prod.'!AGV6+'Daily-Prod.'!AGM6+'Daily-Prod.'!AGD6),"")</f>
        <v>81</v>
      </c>
      <c r="EF92" s="383"/>
      <c r="EG92" s="384">
        <f>IFERROR(('Daily-Prod.'!AIH6+'Daily-Prod.'!AHY6+'Daily-Prod.'!AHP6+'Daily-Prod.'!AHG6+'Daily-Prod.'!AGX6+'Daily-Prod.'!AGO6+'Daily-Prod.'!AGF6),"")</f>
        <v>110</v>
      </c>
      <c r="EH92" s="495" t="str">
        <f t="shared" si="56"/>
        <v/>
      </c>
      <c r="EI92" s="378">
        <f>IFERROR(AVERAGE('Daily-Prod.'!AIF6,'Daily-Prod.'!AHW6,'Daily-Prod.'!AHN6,'Daily-Prod.'!AHE6,'Daily-Prod.'!AGV6,'Daily-Prod.'!AGM6,'Daily-Prod.'!AGD6),"")</f>
        <v>16.2</v>
      </c>
      <c r="EJ92" s="379"/>
      <c r="EK92" s="380">
        <f>IFERROR(AVERAGE('Daily-Prod.'!AIH6,'Daily-Prod.'!AHY6,'Daily-Prod.'!AHP6,'Daily-Prod.'!AHG6,'Daily-Prod.'!AGX6,'Daily-Prod.'!AGO6,'Daily-Prod.'!AGF6),"")</f>
        <v>22</v>
      </c>
      <c r="EL92" s="482">
        <f>IFERROR(('Daily-Prod.'!AKL6+'Daily-Prod.'!AKC6+'Daily-Prod.'!AJT6+'Daily-Prod.'!AJK6+'Daily-Prod.'!AJB6+'Daily-Prod.'!AIS6+'Daily-Prod.'!AIJ6)/EO92,"")</f>
        <v>0.27586206896551724</v>
      </c>
      <c r="EM92" s="475">
        <f>IFERROR(('Daily-Prod.'!AKM6+'Daily-Prod.'!AKD6+'Daily-Prod.'!AJU6+'Daily-Prod.'!AJL6+'Daily-Prod.'!AJC6+'Daily-Prod.'!AIT6+'Daily-Prod.'!AIK6)/EO92,"")</f>
        <v>3.4482758620689655E-2</v>
      </c>
      <c r="EN92" s="475">
        <f>IFERROR(('Daily-Prod.'!AKP6+'Daily-Prod.'!AKG6+'Daily-Prod.'!AJX6+'Daily-Prod.'!AJO6+'Daily-Prod.'!AJF6+'Daily-Prod.'!AIW6+'Daily-Prod.'!AIN6+'Daily-Prod.'!AKO6+'Daily-Prod.'!AKF6+'Daily-Prod.'!AJW6+'Daily-Prod.'!AJN6+'Daily-Prod.'!AJE6+'Daily-Prod.'!AIV6+'Daily-Prod.'!AIM6)/EO92,"")</f>
        <v>0.68965517241379315</v>
      </c>
      <c r="EO92" s="496">
        <f>IFERROR(('Daily-Prod.'!AKQ6+'Daily-Prod.'!AKH6+'Daily-Prod.'!AJY6+'Daily-Prod.'!AJP6+'Daily-Prod.'!AJG6+'Daily-Prod.'!AIX6+'Daily-Prod.'!AIO6),"")</f>
        <v>58</v>
      </c>
      <c r="EP92" s="383"/>
      <c r="EQ92" s="384">
        <f>IFERROR(('Daily-Prod.'!AKS6+'Daily-Prod.'!AKJ6+'Daily-Prod.'!AKA6+'Daily-Prod.'!AJR6+'Daily-Prod.'!AJI6+'Daily-Prod.'!AIZ6+'Daily-Prod.'!AIQ6),"")</f>
        <v>65</v>
      </c>
      <c r="ER92" s="495" t="str">
        <f t="shared" si="57"/>
        <v/>
      </c>
      <c r="ES92" s="378">
        <f>IFERROR(AVERAGE('Daily-Prod.'!AKQ6,'Daily-Prod.'!AKH6,'Daily-Prod.'!AJY6,'Daily-Prod.'!AJP6,'Daily-Prod.'!AJG6,'Daily-Prod.'!AIX6,'Daily-Prod.'!AIO6),"")</f>
        <v>11.6</v>
      </c>
      <c r="ET92" s="379"/>
      <c r="EU92" s="380">
        <f>IFERROR(AVERAGE('Daily-Prod.'!AKS6,'Daily-Prod.'!AKJ6,'Daily-Prod.'!AKA6,'Daily-Prod.'!AJR6,'Daily-Prod.'!AJI6,'Daily-Prod.'!AIZ6,'Daily-Prod.'!AIQ6),"")</f>
        <v>13</v>
      </c>
      <c r="EV92" s="482">
        <f>IFERROR(('Daily-Prod.'!AMW6+'Daily-Prod.'!AMN6+'Daily-Prod.'!AME6+'Daily-Prod.'!ALV6+'Daily-Prod.'!ALM6+'Daily-Prod.'!ALD6+'Daily-Prod.'!AKU6)/EY92,"")</f>
        <v>0.19480519480519481</v>
      </c>
      <c r="EW92" s="475">
        <f>IFERROR(('Daily-Prod.'!AMX6+'Daily-Prod.'!AMO6+'Daily-Prod.'!AMF6+'Daily-Prod.'!ALW6+'Daily-Prod.'!ALN6+'Daily-Prod.'!ALE6+'Daily-Prod.'!AKV6)/EY92,"")</f>
        <v>0.24675324675324675</v>
      </c>
      <c r="EX92" s="475">
        <f>IFERROR(('Daily-Prod.'!AMZ6+'Daily-Prod.'!AMQ6+'Daily-Prod.'!AMH6+'Daily-Prod.'!ALY6+'Daily-Prod.'!ALP6+'Daily-Prod.'!ALG6+'Daily-Prod.'!AKX6+'Daily-Prod.'!ANA6+'Daily-Prod.'!AMR6+'Daily-Prod.'!AMI6+'Daily-Prod.'!ALZ6+'Daily-Prod.'!ALQ6+'Daily-Prod.'!ALH6+'Daily-Prod.'!AKY6)/EY92,"")</f>
        <v>0.55844155844155841</v>
      </c>
      <c r="EY92" s="496">
        <f>IFERROR(('Daily-Prod.'!ANB6+'Daily-Prod.'!AMS6+'Daily-Prod.'!AMJ6+'Daily-Prod.'!AMA6+'Daily-Prod.'!ALR6+'Daily-Prod.'!ALI6+'Daily-Prod.'!AKZ6),"")</f>
        <v>77</v>
      </c>
      <c r="EZ92" s="383"/>
      <c r="FA92" s="384">
        <f>IFERROR(('Daily-Prod.'!AND6+'Daily-Prod.'!AMU6+'Daily-Prod.'!AML6+'Daily-Prod.'!AMC6+'Daily-Prod.'!ALT6+'Daily-Prod.'!ALK6+'Daily-Prod.'!ALB6),"")</f>
        <v>30</v>
      </c>
      <c r="FB92" s="495" t="str">
        <f t="shared" si="58"/>
        <v/>
      </c>
      <c r="FC92" s="378">
        <f>IFERROR(AVERAGE('Daily-Prod.'!ANB6,'Daily-Prod.'!AMS6,'Daily-Prod.'!AMJ6,'Daily-Prod.'!AMA6,'Daily-Prod.'!ALR6,'Daily-Prod.'!ALI6,'Daily-Prod.'!AKZ6),"")</f>
        <v>19.25</v>
      </c>
      <c r="FD92" s="379" t="str">
        <f>IFERROR(AVERAGE('Daily-Prod.'!ANC6,'Daily-Prod.'!AMT6,'Daily-Prod.'!AMK6,'Daily-Prod.'!AMB6,'Daily-Prod.'!ALS6,'Daily-Prod.'!ALJ6,'Daily-Prod.'!ALA6),"")</f>
        <v/>
      </c>
      <c r="FE92" s="380">
        <f>IFERROR(AVERAGE('Daily-Prod.'!AND6,'Daily-Prod.'!AMU6,'Daily-Prod.'!AML6,'Daily-Prod.'!AMC6,'Daily-Prod.'!ALT6,'Daily-Prod.'!ALK6,'Daily-Prod.'!ALB6),"")</f>
        <v>7.5</v>
      </c>
      <c r="FF92" s="482">
        <f>IFERROR(('Daily-Prod.'!APH6+'Daily-Prod.'!AOY6+'Daily-Prod.'!AOP6+'Daily-Prod.'!AOG6+'Daily-Prod.'!ANX6+'Daily-Prod.'!ANO6+'Daily-Prod.'!ANF6)/FI92,"")</f>
        <v>0.41772151898734178</v>
      </c>
      <c r="FG92" s="475">
        <f>IFERROR(('Daily-Prod.'!API6+'Daily-Prod.'!AOZ6+'Daily-Prod.'!AOQ6+'Daily-Prod.'!AOH6+'Daily-Prod.'!ANY6+'Daily-Prod.'!ANP6+'Daily-Prod.'!ANG6)/FI92,"")</f>
        <v>5.0632911392405063E-2</v>
      </c>
      <c r="FH92" s="475">
        <f>IFERROR(('Daily-Prod.'!APL6+'Daily-Prod.'!APC6+'Daily-Prod.'!AOT6+'Daily-Prod.'!AOK6+'Daily-Prod.'!AOB6+'Daily-Prod.'!ANS6+'Daily-Prod.'!ANJ6+'Daily-Prod.'!APK6+'Daily-Prod.'!APB6+'Daily-Prod.'!AOS6+'Daily-Prod.'!AOJ6+'Daily-Prod.'!AOA6+'Daily-Prod.'!ANR6+'Daily-Prod.'!ANI6)/FI92,"")</f>
        <v>0.53164556962025311</v>
      </c>
      <c r="FI92" s="496">
        <f>IFERROR(('Daily-Prod.'!APM6+'Daily-Prod.'!APD6+'Daily-Prod.'!AOU6+'Daily-Prod.'!AOL6+'Daily-Prod.'!AOC6+'Daily-Prod.'!ANT6+'Daily-Prod.'!ANK6),"")</f>
        <v>79</v>
      </c>
      <c r="FJ92" s="383"/>
      <c r="FK92" s="384">
        <f>IFERROR(('Daily-Prod.'!APO6+'Daily-Prod.'!APF6+'Daily-Prod.'!AOW6+'Daily-Prod.'!AON6+'Daily-Prod.'!AOE6+'Daily-Prod.'!ANV6+'Daily-Prod.'!ANM6),"")</f>
        <v>51</v>
      </c>
      <c r="FL92" s="495" t="str">
        <f t="shared" si="59"/>
        <v/>
      </c>
      <c r="FM92" s="378">
        <f>IFERROR(AVERAGE('Daily-Prod.'!APM6,'Daily-Prod.'!APD6,'Daily-Prod.'!AOU6,'Daily-Prod.'!AOL6,'Daily-Prod.'!AOC6,'Daily-Prod.'!ANT6,'Daily-Prod.'!ANK6),"")</f>
        <v>15.8</v>
      </c>
      <c r="FN92" s="379"/>
      <c r="FO92" s="380">
        <f>IFERROR(AVERAGE('Daily-Prod.'!APO6,'Daily-Prod.'!APF6,'Daily-Prod.'!AOW6,'Daily-Prod.'!AON6,'Daily-Prod.'!AOE6,'Daily-Prod.'!ANV6,'Daily-Prod.'!ANM6),"")</f>
        <v>12.75</v>
      </c>
      <c r="FP92" s="482">
        <f>IFERROR(('Daily-Prod.'!ARS6+'Daily-Prod.'!ARJ6+'Daily-Prod.'!ARA6+'Daily-Prod.'!AQR6+'Daily-Prod.'!AQI6+'Daily-Prod.'!APZ6+'Daily-Prod.'!APQ6)/FS92,"")</f>
        <v>0.46511627906976744</v>
      </c>
      <c r="FQ92" s="475">
        <f>IFERROR(('Daily-Prod.'!ART6+'Daily-Prod.'!ARK6+'Daily-Prod.'!ARB6+'Daily-Prod.'!AQS6+'Daily-Prod.'!AQJ6+'Daily-Prod.'!AQA6+'Daily-Prod.'!APR6)/FS92,"")</f>
        <v>5.8139534883720929E-2</v>
      </c>
      <c r="FR92" s="475">
        <f>IFERROR(('Daily-Prod.'!ARV6+'Daily-Prod.'!ARM6+'Daily-Prod.'!ARD6+'Daily-Prod.'!AQU6+'Daily-Prod.'!AQL6+'Daily-Prod.'!AQC6+'Daily-Prod.'!APT6+'Daily-Prod.'!ARW6+'Daily-Prod.'!ARN6+'Daily-Prod.'!ARE6+'Daily-Prod.'!AQV6+'Daily-Prod.'!AQM6+'Daily-Prod.'!AQD6+'Daily-Prod.'!APU6)/FS92,"")</f>
        <v>0.47674418604651164</v>
      </c>
      <c r="FS92" s="496">
        <f>IFERROR(('Daily-Prod.'!ARX6+'Daily-Prod.'!ARO6+'Daily-Prod.'!ARF6+'Daily-Prod.'!AQW6+'Daily-Prod.'!AQN6+'Daily-Prod.'!AQE6+'Daily-Prod.'!APV6),"")</f>
        <v>86</v>
      </c>
      <c r="FT92" s="383"/>
      <c r="FU92" s="384">
        <f>IFERROR(('Daily-Prod.'!ARZ6+'Daily-Prod.'!ARQ6+'Daily-Prod.'!ARH6+'Daily-Prod.'!AQY6+'Daily-Prod.'!AQP6+'Daily-Prod.'!AQG6+'Daily-Prod.'!APX6),"")</f>
        <v>38</v>
      </c>
      <c r="FV92" s="495" t="str">
        <f t="shared" si="60"/>
        <v/>
      </c>
      <c r="FW92" s="378">
        <f>IFERROR(AVERAGE('Daily-Prod.'!ARX6,'Daily-Prod.'!ARO6,'Daily-Prod.'!ARF6,'Daily-Prod.'!AQW6,'Daily-Prod.'!AQN6,'Daily-Prod.'!AQE6,'Daily-Prod.'!APV6),"")</f>
        <v>17.2</v>
      </c>
      <c r="FX92" s="379"/>
      <c r="FY92" s="380">
        <f>IFERROR(AVERAGE('Daily-Prod.'!ARZ6,'Daily-Prod.'!ARQ6,'Daily-Prod.'!ARH6,'Daily-Prod.'!AQY6,'Daily-Prod.'!AQP6,'Daily-Prod.'!AQG6,'Daily-Prod.'!APX6),"")</f>
        <v>9.5</v>
      </c>
      <c r="FZ92" s="482">
        <f>IFERROR(('Daily-Prod.'!AWO6+'Daily-Prod.'!AWF6+'Daily-Prod.'!AVW6+'Daily-Prod.'!AVN6+'Daily-Prod.'!AVE6+'Daily-Prod.'!AUV6+'Daily-Prod.'!AUM6)/GC92,"")</f>
        <v>0.31868131868131866</v>
      </c>
      <c r="GA92" s="475">
        <f>IFERROR(('Daily-Prod.'!AWP6+'Daily-Prod.'!AWG6+'Daily-Prod.'!AVX6+'Daily-Prod.'!AVO6+'Daily-Prod.'!AVF6+'Daily-Prod.'!AUW6+'Daily-Prod.'!AUN6)/GC92,"")</f>
        <v>7.6923076923076927E-2</v>
      </c>
      <c r="GB92" s="475">
        <f>IFERROR(('Daily-Prod.'!AWS6+'Daily-Prod.'!AWJ6+'Daily-Prod.'!AWA6+'Daily-Prod.'!AVR6+'Daily-Prod.'!AVI6+'Daily-Prod.'!AUZ6+'Daily-Prod.'!AUQ6+'Daily-Prod.'!AWR6+'Daily-Prod.'!AWI6+'Daily-Prod.'!AVZ6+'Daily-Prod.'!AVQ6+'Daily-Prod.'!AVH6+'Daily-Prod.'!AUY6+'Daily-Prod.'!AUP6)/GC92,"")</f>
        <v>0.60439560439560436</v>
      </c>
      <c r="GC92" s="496">
        <f>IFERROR(('Daily-Prod.'!AWT6+'Daily-Prod.'!AWK6+'Daily-Prod.'!AWB6+'Daily-Prod.'!AVS6+'Daily-Prod.'!AVJ6+'Daily-Prod.'!AVA6+'Daily-Prod.'!AUR6),"")</f>
        <v>91</v>
      </c>
      <c r="GD92" s="383">
        <f>IFERROR(('Daily-Prod.'!AWU6+'Daily-Prod.'!AWL6+'Daily-Prod.'!AWC6+'Daily-Prod.'!AVT6+'Daily-Prod.'!AVK6+'Daily-Prod.'!AVB6+'Daily-Prod.'!AUS6),"")</f>
        <v>57</v>
      </c>
      <c r="GE92" s="384">
        <f>IFERROR(('Daily-Prod.'!AWV6+'Daily-Prod.'!AWM6+'Daily-Prod.'!AWD6+'Daily-Prod.'!AVU6+'Daily-Prod.'!AVL6+'Daily-Prod.'!AVC6+'Daily-Prod.'!AUT6),"")</f>
        <v>57</v>
      </c>
      <c r="GF92" s="495">
        <f t="shared" si="61"/>
        <v>1</v>
      </c>
      <c r="GG92" s="378">
        <f>IFERROR(AVERAGE('Daily-Prod.'!AWT6,'Daily-Prod.'!AWK6,'Daily-Prod.'!AWB6,'Daily-Prod.'!AVS6,'Daily-Prod.'!AVJ6,'Daily-Prod.'!AVA6,'Daily-Prod.'!AUR6),"")</f>
        <v>18.2</v>
      </c>
      <c r="GH92" s="379">
        <f>IFERROR(AVERAGE('Daily-Prod.'!AWU6,'Daily-Prod.'!AWL6,'Daily-Prod.'!AWC6,'Daily-Prod.'!AVT6,'Daily-Prod.'!AVK6,'Daily-Prod.'!AVB6,'Daily-Prod.'!AUS6),"")</f>
        <v>8.1428571428571423</v>
      </c>
      <c r="GI92" s="380">
        <f>IFERROR(AVERAGE('Daily-Prod.'!AWV6,'Daily-Prod.'!AWM6,'Daily-Prod.'!AWD6,'Daily-Prod.'!AVU6,'Daily-Prod.'!AVL6,'Daily-Prod.'!AVC6,'Daily-Prod.'!AUT6),"")</f>
        <v>8.1428571428571423</v>
      </c>
      <c r="GJ92" s="482">
        <f>IFERROR(('Daily-Prod.'!AYZ6+'Daily-Prod.'!AYQ6+'Daily-Prod.'!AYH6+'Daily-Prod.'!AXY6+'Daily-Prod.'!AXP6+'Daily-Prod.'!AXG6+'Daily-Prod.'!AWX6)/GM92,"")</f>
        <v>0.22222222222222221</v>
      </c>
      <c r="GK92" s="475">
        <f>IFERROR(('Daily-Prod.'!AZA6+'Daily-Prod.'!AYR6+'Daily-Prod.'!AYI6+'Daily-Prod.'!AXZ6+'Daily-Prod.'!AXQ6+'Daily-Prod.'!AXH6+'Daily-Prod.'!AWY6)/GM92,"")</f>
        <v>0.12222222222222222</v>
      </c>
      <c r="GL92" s="475">
        <f>IFERROR(('Daily-Prod.'!AZC6+'Daily-Prod.'!AYT6+'Daily-Prod.'!AYK6+'Daily-Prod.'!AYB6+'Daily-Prod.'!AXS6+'Daily-Prod.'!AXJ6+'Daily-Prod.'!AXA6+'Daily-Prod.'!AZD6+'Daily-Prod.'!AYU6+'Daily-Prod.'!AYL6+'Daily-Prod.'!AYC6+'Daily-Prod.'!AXT6+'Daily-Prod.'!AXK6+'Daily-Prod.'!AXB6)/GM92,"")</f>
        <v>0.65555555555555556</v>
      </c>
      <c r="GM92" s="496">
        <f>IFERROR(('Daily-Prod.'!AZE6+'Daily-Prod.'!AYV6+'Daily-Prod.'!AYM6+'Daily-Prod.'!AYD6+'Daily-Prod.'!AXU6+'Daily-Prod.'!AXL6+'Daily-Prod.'!AXC6),"")</f>
        <v>90</v>
      </c>
      <c r="GN92" s="383">
        <f>IFERROR(('Daily-Prod.'!AZF6+'Daily-Prod.'!AYW6+'Daily-Prod.'!AYN6+'Daily-Prod.'!AYE6+'Daily-Prod.'!AXV6+'Daily-Prod.'!AXM6+'Daily-Prod.'!AXD6),"")</f>
        <v>67</v>
      </c>
      <c r="GO92" s="384">
        <f>IFERROR(('Daily-Prod.'!AZG6+'Daily-Prod.'!AYX6+'Daily-Prod.'!AYO6+'Daily-Prod.'!AYF6+'Daily-Prod.'!AXW6+'Daily-Prod.'!AXN6+'Daily-Prod.'!AXE6),"")</f>
        <v>67</v>
      </c>
      <c r="GP92" s="495">
        <f t="shared" si="62"/>
        <v>1</v>
      </c>
      <c r="GQ92" s="378">
        <f>IFERROR(AVERAGE('Daily-Prod.'!AZE6,'Daily-Prod.'!AYV6,'Daily-Prod.'!AYM6,'Daily-Prod.'!AYD6,'Daily-Prod.'!AXU6,'Daily-Prod.'!AXL6,'Daily-Prod.'!AXC6),"")</f>
        <v>22.5</v>
      </c>
      <c r="GR92" s="379">
        <f>IFERROR(AVERAGE('Daily-Prod.'!AZF6,'Daily-Prod.'!AYW6,'Daily-Prod.'!AYN6,'Daily-Prod.'!AYE6,'Daily-Prod.'!AXV6,'Daily-Prod.'!AXM6,'Daily-Prod.'!AXD6),"")</f>
        <v>11.166666666666666</v>
      </c>
      <c r="GS92" s="380">
        <f>IFERROR(AVERAGE('Daily-Prod.'!AZG6,'Daily-Prod.'!AYX6,'Daily-Prod.'!AYO6,'Daily-Prod.'!AYF6,'Daily-Prod.'!AXW6,'Daily-Prod.'!AXN6,'Daily-Prod.'!AXE6),"")</f>
        <v>11.166666666666666</v>
      </c>
      <c r="GT92" s="482" t="str">
        <f>IFERROR(('Daily-Prod.'!BBK6+'Daily-Prod.'!BBB6+'Daily-Prod.'!BAS6+'Daily-Prod.'!BAJ6+'Daily-Prod.'!BAA6+'Daily-Prod.'!AZR6+'Daily-Prod.'!AZI6)/#REF!,"")</f>
        <v/>
      </c>
      <c r="GU92" s="475" t="str">
        <f>IFERROR(('Daily-Prod.'!BBL6+'Daily-Prod.'!BBC6+'Daily-Prod.'!BAT6+'Daily-Prod.'!BAK6+'Daily-Prod.'!BAB6+'Daily-Prod.'!AZS6+'Daily-Prod.'!AZJ6)/#REF!,"")</f>
        <v/>
      </c>
      <c r="GV92" s="475" t="str">
        <f>IFERROR(('Daily-Prod.'!BBN6+'Daily-Prod.'!BBE6+'Daily-Prod.'!BAV6+'Daily-Prod.'!BAM6+'Daily-Prod.'!BAD6+'Daily-Prod.'!AZU6+'Daily-Prod.'!AZL6+'Daily-Prod.'!BBO6+'Daily-Prod.'!BBF6+'Daily-Prod.'!BAW6+'Daily-Prod.'!BAN6+'Daily-Prod.'!BAE6+'Daily-Prod.'!AZV6+'Daily-Prod.'!AZM6)/#REF!,"")</f>
        <v/>
      </c>
      <c r="GW92" s="496">
        <f>IFERROR(('Daily-Prod.'!BEA6+'Daily-Prod.'!BDR6+'Daily-Prod.'!BDI6+'Daily-Prod.'!BCZ6+'Daily-Prod.'!BCQ6+'Daily-Prod.'!BCH6+'Daily-Prod.'!BBY6),"")</f>
        <v>99</v>
      </c>
      <c r="GX92" s="383">
        <f>IFERROR(('Daily-Prod.'!BEB6+'Daily-Prod.'!BDS6+'Daily-Prod.'!BDJ6+'Daily-Prod.'!BDA6+'Daily-Prod.'!BCR6+'Daily-Prod.'!BCI6+'Daily-Prod.'!BBZ6),"")</f>
        <v>79</v>
      </c>
      <c r="GY92" s="384">
        <f>IFERROR(('Daily-Prod.'!BEC6+'Daily-Prod.'!BDT6+'Daily-Prod.'!BDK6+'Daily-Prod.'!BDB6+'Daily-Prod.'!BCS6+'Daily-Prod.'!BCJ6+'Daily-Prod.'!BCA6),"")</f>
        <v>79</v>
      </c>
      <c r="GZ92" s="495">
        <f t="shared" si="63"/>
        <v>1</v>
      </c>
      <c r="HA92" s="378">
        <f>IFERROR(AVERAGE('Daily-Prod.'!BEA6,'Daily-Prod.'!BDR6,'Daily-Prod.'!BDI6,'Daily-Prod.'!BCZ6,'Daily-Prod.'!BCQ6,'Daily-Prod.'!BCH6,'Daily-Prod.'!BBY6),"")</f>
        <v>19.8</v>
      </c>
      <c r="HB92" s="379">
        <f>IFERROR(AVERAGE('Daily-Prod.'!BEB6,'Daily-Prod.'!BDS6,'Daily-Prod.'!BDJ6,'Daily-Prod.'!BDA6,'Daily-Prod.'!BCR6,'Daily-Prod.'!BCI6,'Daily-Prod.'!BBZ6),"")</f>
        <v>11.285714285714286</v>
      </c>
      <c r="HC92" s="380">
        <f>IFERROR(AVERAGE('Daily-Prod.'!BEC6,'Daily-Prod.'!BDT6,'Daily-Prod.'!BDK6,'Daily-Prod.'!BDB6,'Daily-Prod.'!BCS6,'Daily-Prod.'!BCJ6,'Daily-Prod.'!BCA6),"")</f>
        <v>11.285714285714286</v>
      </c>
      <c r="HD92" s="482">
        <f>IFERROR(('Daily-Prod.'!BGG6+'Daily-Prod.'!BFX6+'Daily-Prod.'!BFO6+'Daily-Prod.'!BFF6+'Daily-Prod.'!BEW6+'Daily-Prod.'!BEN6+'Daily-Prod.'!BEE6)/HG92,"")</f>
        <v>0.26363636363636361</v>
      </c>
      <c r="HE92" s="475">
        <f>IFERROR(('Daily-Prod.'!BGH6+'Daily-Prod.'!BFY6+'Daily-Prod.'!BFP6+'Daily-Prod.'!BFG6+'Daily-Prod.'!BEX6+'Daily-Prod.'!BEO6+'Daily-Prod.'!BEF6)/HG92,"")</f>
        <v>0.12727272727272726</v>
      </c>
      <c r="HF92" s="475">
        <f>IFERROR(('Daily-Prod.'!BGK6+'Daily-Prod.'!BGB6+'Daily-Prod.'!BFS6+'Daily-Prod.'!BFJ6+'Daily-Prod.'!BFA6+'Daily-Prod.'!BER6+'Daily-Prod.'!BEI6+'Daily-Prod.'!BGJ6+'Daily-Prod.'!BGA6+'Daily-Prod.'!BFR6+'Daily-Prod.'!BFI6+'Daily-Prod.'!BEZ6+'Daily-Prod.'!BEQ6+'Daily-Prod.'!BEH6)/HG92,"")</f>
        <v>0.60909090909090913</v>
      </c>
      <c r="HG92" s="496">
        <f>IFERROR(('Daily-Prod.'!BGL6+'Daily-Prod.'!BGC6+'Daily-Prod.'!BFT6+'Daily-Prod.'!BFK6+'Daily-Prod.'!BFB6+'Daily-Prod.'!BES6+'Daily-Prod.'!BEJ6),"")</f>
        <v>110</v>
      </c>
      <c r="HH92" s="383">
        <f>IFERROR(('Daily-Prod.'!BGM6+'Daily-Prod.'!BGD6+'Daily-Prod.'!BFU6+'Daily-Prod.'!BFL6+'Daily-Prod.'!BFC6+'Daily-Prod.'!BET6+'Daily-Prod.'!BEK6),"")</f>
        <v>68</v>
      </c>
      <c r="HI92" s="384">
        <f>IFERROR(('Daily-Prod.'!BGN6+'Daily-Prod.'!BGE6+'Daily-Prod.'!BFV6+'Daily-Prod.'!BFM6+'Daily-Prod.'!BFD6+'Daily-Prod.'!BEU6+'Daily-Prod.'!BEL6),"")</f>
        <v>68</v>
      </c>
      <c r="HJ92" s="495">
        <f>IFERROR((HI92/HH92),"")</f>
        <v>1</v>
      </c>
      <c r="HK92" s="378">
        <f>IFERROR(AVERAGE('Daily-Prod.'!BGL6,'Daily-Prod.'!BGC6,'Daily-Prod.'!BFT6,'Daily-Prod.'!BFK6,'Daily-Prod.'!BFB6,'Daily-Prod.'!BES6,'Daily-Prod.'!BEJ6),"")</f>
        <v>22</v>
      </c>
      <c r="HL92" s="379">
        <f>IFERROR(AVERAGE('Daily-Prod.'!BGM6,'Daily-Prod.'!BGD6,'Daily-Prod.'!BFU6,'Daily-Prod.'!BFL6,'Daily-Prod.'!BFC6,'Daily-Prod.'!BET6,'Daily-Prod.'!BEK6),"")</f>
        <v>9.7142857142857135</v>
      </c>
      <c r="HM92" s="380">
        <f>IFERROR(AVERAGE('Daily-Prod.'!BGN6,'Daily-Prod.'!BGE6,'Daily-Prod.'!BFV6,'Daily-Prod.'!BFM6,'Daily-Prod.'!BFD6,'Daily-Prod.'!BEU6,'Daily-Prod.'!BEL6),"")</f>
        <v>9.7142857142857135</v>
      </c>
      <c r="HN92" s="482">
        <f>IFERROR(('Daily-Prod.'!BIR6+'Daily-Prod.'!BII6+'Daily-Prod.'!BHZ6+'Daily-Prod.'!BHQ6+'Daily-Prod.'!BHH6+'Daily-Prod.'!BGY6+'Daily-Prod.'!BGP6)/HQ92,"")</f>
        <v>0.41860465116279072</v>
      </c>
      <c r="HO92" s="475">
        <f>IFERROR(('Daily-Prod.'!BIS6+'Daily-Prod.'!BIJ6+'Daily-Prod.'!BIA6+'Daily-Prod.'!BHR6+'Daily-Prod.'!BHI6+'Daily-Prod.'!BGZ6+'Daily-Prod.'!BGQ6)/HQ92,"")</f>
        <v>8.1395348837209308E-2</v>
      </c>
      <c r="HP92" s="475">
        <f>IFERROR(('Daily-Prod.'!BIU6+'Daily-Prod.'!BIL6+'Daily-Prod.'!BIC6+'Daily-Prod.'!BHT6+'Daily-Prod.'!BHK6+'Daily-Prod.'!BHB6+'Daily-Prod.'!BGS6+'Daily-Prod.'!BIV6+'Daily-Prod.'!BIM6+'Daily-Prod.'!BID6+'Daily-Prod.'!BHU6+'Daily-Prod.'!BHL6+'Daily-Prod.'!BHC6+'Daily-Prod.'!BGT6)/HQ92,"")</f>
        <v>0.5</v>
      </c>
      <c r="HQ92" s="496">
        <f>IFERROR(('Daily-Prod.'!BIW6+'Daily-Prod.'!BIN6+'Daily-Prod.'!BIE6+'Daily-Prod.'!BHV6+'Daily-Prod.'!BHM6+'Daily-Prod.'!BHD6+'Daily-Prod.'!BGU6),"")</f>
        <v>86</v>
      </c>
      <c r="HR92" s="383">
        <f>IFERROR(('Daily-Prod.'!BIX6+'Daily-Prod.'!BIO6+'Daily-Prod.'!BIF6+'Daily-Prod.'!BHW6+'Daily-Prod.'!BHN6+'Daily-Prod.'!BHE6+'Daily-Prod.'!BGV6),"")</f>
        <v>67</v>
      </c>
      <c r="HS92" s="384">
        <f>IFERROR(('Daily-Prod.'!BIY6+'Daily-Prod.'!BIP6+'Daily-Prod.'!BIG6+'Daily-Prod.'!BHX6+'Daily-Prod.'!BHO6+'Daily-Prod.'!BHF6+'Daily-Prod.'!BGW6),"")</f>
        <v>66</v>
      </c>
      <c r="HT92" s="495">
        <f t="shared" si="64"/>
        <v>0.9850746268656716</v>
      </c>
      <c r="HU92" s="378">
        <f>IFERROR(AVERAGE('Daily-Prod.'!BIW6,'Daily-Prod.'!BIN6,'Daily-Prod.'!BIE6,'Daily-Prod.'!BHV6,'Daily-Prod.'!BHM6,'Daily-Prod.'!BHD6,'Daily-Prod.'!BGU6),"")</f>
        <v>17.2</v>
      </c>
      <c r="HV92" s="379">
        <f>IFERROR(AVERAGE('Daily-Prod.'!BIX6,'Daily-Prod.'!BIO6,'Daily-Prod.'!BIF6,'Daily-Prod.'!BHW6,'Daily-Prod.'!BHN6,'Daily-Prod.'!BHE6,'Daily-Prod.'!BGV6),"")</f>
        <v>9.5714285714285712</v>
      </c>
      <c r="HW92" s="380">
        <f>IFERROR(AVERAGE('Daily-Prod.'!BIY6,'Daily-Prod.'!BIP6,'Daily-Prod.'!BIG6,'Daily-Prod.'!BHX6,'Daily-Prod.'!BHO6,'Daily-Prod.'!BHF6,'Daily-Prod.'!BGW6),"")</f>
        <v>9.4285714285714288</v>
      </c>
      <c r="HX92" s="482">
        <f>IFERROR(('Daily-Prod.'!BLE6+'Daily-Prod.'!BKV6+'Daily-Prod.'!BKM6+'Daily-Prod.'!BKD6+'Daily-Prod.'!BJU6+'Daily-Prod.'!BJL6+'Daily-Prod.'!BJC6)/IA92,"")</f>
        <v>0.79411764705882348</v>
      </c>
      <c r="HY92" s="475">
        <f>IFERROR(('Daily-Prod.'!BLF6+'Daily-Prod.'!BKW6+'Daily-Prod.'!BKN6+'Daily-Prod.'!BKE6+'Daily-Prod.'!BJV6+'Daily-Prod.'!BJM6+'Daily-Prod.'!BJD6)/IA92,"")</f>
        <v>0.12745098039215685</v>
      </c>
      <c r="HZ92" s="475">
        <f>IFERROR(('Daily-Prod.'!BLG6+'Daily-Prod.'!BKX6+'Daily-Prod.'!BKO6+'Daily-Prod.'!BKF6+'Daily-Prod.'!BJW6+'Daily-Prod.'!BJN6+'Daily-Prod.'!BJE6+'Daily-Prod.'!BLF6+'Daily-Prod.'!BKW6+'Daily-Prod.'!BKN6+'Daily-Prod.'!BKE6+'Daily-Prod.'!BJV6+'Daily-Prod.'!BJM6+'Daily-Prod.'!BJD6)/IA92,"")</f>
        <v>0.20588235294117646</v>
      </c>
      <c r="IA92" s="496">
        <f>IFERROR(('Daily-Prod.'!BLH6+'Daily-Prod.'!BKY6+'Daily-Prod.'!BKP6+'Daily-Prod.'!BKG6+'Daily-Prod.'!BJX6+'Daily-Prod.'!BJO6+'Daily-Prod.'!BJF6),"")</f>
        <v>102</v>
      </c>
      <c r="IB92" s="383">
        <f>IFERROR(('Daily-Prod.'!BLI6+'Daily-Prod.'!BKZ6+'Daily-Prod.'!BKQ6+'Daily-Prod.'!BKH6+'Daily-Prod.'!BJY6+'Daily-Prod.'!BJP6+'Daily-Prod.'!BJG6),"")</f>
        <v>72</v>
      </c>
      <c r="IC92" s="384">
        <f>IFERROR(('Daily-Prod.'!BLJ6+'Daily-Prod.'!BLA6+'Daily-Prod.'!BKR6+'Daily-Prod.'!BKI6+'Daily-Prod.'!BJZ6+'Daily-Prod.'!BJQ6+'Daily-Prod.'!BJH6),"")</f>
        <v>72</v>
      </c>
      <c r="ID92" s="495">
        <f t="shared" si="65"/>
        <v>1</v>
      </c>
      <c r="IE92" s="378">
        <f>IFERROR(AVERAGE('Daily-Prod.'!BLH6,'Daily-Prod.'!BKY6,'Daily-Prod.'!BKP6,'Daily-Prod.'!BKG6,'Daily-Prod.'!BJX6,'Daily-Prod.'!BJO6,'Daily-Prod.'!BJF6),"")</f>
        <v>20.399999999999999</v>
      </c>
      <c r="IF92" s="379">
        <f>IFERROR(AVERAGE('Daily-Prod.'!BLI6,'Daily-Prod.'!BKZ6,'Daily-Prod.'!BKQ6,'Daily-Prod.'!BKH6,'Daily-Prod.'!BJY6,'Daily-Prod.'!BJP6,'Daily-Prod.'!BJG6),"")</f>
        <v>10.285714285714286</v>
      </c>
      <c r="IG92" s="380">
        <f>IFERROR(AVERAGE('Daily-Prod.'!BLJ6,'Daily-Prod.'!BLA6,'Daily-Prod.'!BKR6,'Daily-Prod.'!BKI6,'Daily-Prod.'!BJZ6,'Daily-Prod.'!BJQ6,'Daily-Prod.'!BJH6),"")</f>
        <v>10.285714285714286</v>
      </c>
      <c r="IH92" s="482">
        <f>IFERROR(('Daily-Prod.'!BNN6+'Daily-Prod.'!BNE6+'Daily-Prod.'!BMV6+'Daily-Prod.'!BMM6+'Daily-Prod.'!BMD6+'Daily-Prod.'!BLU6+'Daily-Prod.'!BLL6)/IK92,"")</f>
        <v>0.4925373134328358</v>
      </c>
      <c r="II92" s="475">
        <f>IFERROR(('Daily-Prod.'!BNO6+'Daily-Prod.'!BNF6+'Daily-Prod.'!BMW6+'Daily-Prod.'!BMN6+'Daily-Prod.'!BME6+'Daily-Prod.'!BLV6+'Daily-Prod.'!BLM6)/IK92,"")</f>
        <v>7.4626865671641784E-2</v>
      </c>
      <c r="IJ92" s="475">
        <f>IFERROR(('Daily-Prod.'!BNQ6+'Daily-Prod.'!BNH6+'Daily-Prod.'!BMY6+'Daily-Prod.'!BMP6+'Daily-Prod.'!BMG6+'Daily-Prod.'!BLX6+'Daily-Prod.'!BLO6+'Daily-Prod.'!BNR6+'Daily-Prod.'!BNI6+'Daily-Prod.'!BMZ6+'Daily-Prod.'!BMQ6+'Daily-Prod.'!BMH6+'Daily-Prod.'!BLY6+'Daily-Prod.'!BLP6)/IK92,"")</f>
        <v>0.43283582089552236</v>
      </c>
      <c r="IK92" s="496">
        <f>IFERROR(('Daily-Prod.'!BNS6+'Daily-Prod.'!BNJ6+'Daily-Prod.'!BNA6+'Daily-Prod.'!BMR6+'Daily-Prod.'!BMI6+'Daily-Prod.'!BLZ6+'Daily-Prod.'!BLQ6),"")</f>
        <v>67</v>
      </c>
      <c r="IL92" s="383"/>
      <c r="IM92" s="384">
        <f>IFERROR(('Daily-Prod.'!BNU6+'Daily-Prod.'!BNL6+'Daily-Prod.'!BNC6+'Daily-Prod.'!BMT6+'Daily-Prod.'!BMK6+'Daily-Prod.'!BMB6+'Daily-Prod.'!BLS6),"")</f>
        <v>68</v>
      </c>
      <c r="IN92" s="495" t="str">
        <f t="shared" si="66"/>
        <v/>
      </c>
      <c r="IO92" s="378">
        <f>IFERROR(AVERAGE('Daily-Prod.'!BNS6,'Daily-Prod.'!BNJ6,'Daily-Prod.'!BNA6,'Daily-Prod.'!BMR6,'Daily-Prod.'!BMI6,'Daily-Prod.'!BLZ6,'Daily-Prod.'!BLQ6),"")</f>
        <v>16.75</v>
      </c>
      <c r="IP92" s="379"/>
      <c r="IQ92" s="380">
        <f>IFERROR(AVERAGE('Daily-Prod.'!BNU6,'Daily-Prod.'!BNL6,'Daily-Prod.'!BNC6,'Daily-Prod.'!BMT6,'Daily-Prod.'!BMK6,'Daily-Prod.'!BMB6,'Daily-Prod.'!BLS6),"")</f>
        <v>11.333333333333334</v>
      </c>
      <c r="IR92" s="482">
        <f>IFERROR(('Daily-Prod.'!BPY6+'Daily-Prod.'!BPP6+'Daily-Prod.'!BPG6+'Daily-Prod.'!BOX6+'Daily-Prod.'!BOO6+'Daily-Prod.'!BOF6+'Daily-Prod.'!BNW6)/IU92,"")</f>
        <v>0.26760563380281688</v>
      </c>
      <c r="IS92" s="475">
        <f>IFERROR(('Daily-Prod.'!BPZ6+'Daily-Prod.'!BPQ6+'Daily-Prod.'!BPH6+'Daily-Prod.'!BOY6+'Daily-Prod.'!BOP6+'Daily-Prod.'!BOG6+'Daily-Prod.'!BNX6)/IU92,"")</f>
        <v>8.4507042253521125E-2</v>
      </c>
      <c r="IT92" s="475">
        <f>IFERROR(('Daily-Prod.'!BQC6+'Daily-Prod.'!BPT6+'Daily-Prod.'!BPK6+'Daily-Prod.'!BPB6+'Daily-Prod.'!BOS6+'Daily-Prod.'!BOJ6+'Daily-Prod.'!BOA6+'Daily-Prod.'!BQB6+'Daily-Prod.'!BPS6+'Daily-Prod.'!BPJ6+'Daily-Prod.'!BPA6+'Daily-Prod.'!BOR6+'Daily-Prod.'!BOI6+'Daily-Prod.'!BNZ6)/IU92,"")</f>
        <v>0.647887323943662</v>
      </c>
      <c r="IU92" s="496">
        <f>IFERROR(('Daily-Prod.'!BQD6+'Daily-Prod.'!BPU6+'Daily-Prod.'!BPL6+'Daily-Prod.'!BPC6+'Daily-Prod.'!BOT6+'Daily-Prod.'!BOK6+'Daily-Prod.'!BOB6),"")</f>
        <v>71</v>
      </c>
      <c r="IV92" s="383"/>
      <c r="IW92" s="384"/>
      <c r="IX92" s="495" t="str">
        <f t="shared" si="67"/>
        <v/>
      </c>
      <c r="IY92" s="378">
        <f>IFERROR(AVERAGE('Daily-Prod.'!BQD6,'Daily-Prod.'!BPU6,'Daily-Prod.'!BPL6,'Daily-Prod.'!BPC6,'Daily-Prod.'!BOT6,'Daily-Prod.'!BOK6,'Daily-Prod.'!BOB6),"")</f>
        <v>14.2</v>
      </c>
      <c r="IZ92" s="379"/>
      <c r="JA92" s="380"/>
      <c r="JB92" s="482">
        <f>IFERROR((('Daily-Prod.'!BSJ6+'Daily-Prod.'!BSA6+'Daily-Prod.'!BRR6+'Daily-Prod.'!BRI6+'Daily-Prod.'!BQZ6+'Daily-Prod.'!BQQ6+'Daily-Prod.'!BQH6)/JE92),"")</f>
        <v>0.35849056603773582</v>
      </c>
      <c r="JC92" s="475">
        <f>IFERROR((('Daily-Prod.'!BSK6+'Daily-Prod.'!BSB6+'Daily-Prod.'!BRS6+'Daily-Prod.'!BRJ6+'Daily-Prod.'!BRA6+'Daily-Prod.'!BQR6+'Daily-Prod.'!BQI6)/JE92),"")</f>
        <v>1.8867924528301886E-2</v>
      </c>
      <c r="JD92" s="475">
        <f>IFERROR((('Daily-Prod.'!BSM6+'Daily-Prod.'!BSD6+'Daily-Prod.'!BRU6+'Daily-Prod.'!BRL6+'Daily-Prod.'!BRC6+'Daily-Prod.'!BQT6+'Daily-Prod.'!BQK6+'Daily-Prod.'!BSN6+'Daily-Prod.'!BSE6+'Daily-Prod.'!BRV6+'Daily-Prod.'!BRM6+'Daily-Prod.'!BRD6+'Daily-Prod.'!BQU6+'Daily-Prod.'!BQL6)/JE92),"")</f>
        <v>0.62264150943396224</v>
      </c>
      <c r="JE92" s="496">
        <f>IFERROR(('Daily-Prod.'!BSO6+'Daily-Prod.'!BSF6+'Daily-Prod.'!BRW6+'Daily-Prod.'!BRN6+'Daily-Prod.'!BRE6+'Daily-Prod.'!BQV6+'Daily-Prod.'!BQM6),"")</f>
        <v>53</v>
      </c>
      <c r="JF92" s="383"/>
      <c r="JG92" s="384"/>
      <c r="JH92" s="495" t="str">
        <f t="shared" si="68"/>
        <v/>
      </c>
      <c r="JI92" s="378">
        <f>IFERROR(AVERAGE('Daily-Prod.'!BSO6,'Daily-Prod.'!BSF6,'Daily-Prod.'!BRW6,'Daily-Prod.'!BRN6,'Daily-Prod.'!BRE6,'Daily-Prod.'!BQV6,'Daily-Prod.'!BQM6),"")</f>
        <v>10.6</v>
      </c>
      <c r="JJ92" s="379"/>
      <c r="JK92" s="380"/>
      <c r="JL92" s="482">
        <f>IFERROR((('Daily-Prod.'!BUC6+'Daily-Prod.'!BTT6+'Daily-Prod.'!BTK6+'Daily-Prod.'!BTB6+'Daily-Prod.'!BSS6)/JO92),"")</f>
        <v>0.31578947368421051</v>
      </c>
      <c r="JM92" s="475">
        <f>IFERROR((('Daily-Prod.'!BUD6+'Daily-Prod.'!BTU6+'Daily-Prod.'!BTL6+'Daily-Prod.'!BTC6+'Daily-Prod.'!BST6)/JO92),"")</f>
        <v>5.2631578947368418E-2</v>
      </c>
      <c r="JN92" s="475">
        <f>IFERROR((('Daily-Prod.'!BUF6+'Daily-Prod.'!BTW6+'Daily-Prod.'!BTN6+'Daily-Prod.'!BTE6+'Daily-Prod.'!BSV6+'Daily-Prod.'!BUG6+'Daily-Prod.'!BTX6+'Daily-Prod.'!BTO6+'Daily-Prod.'!BTF6+'Daily-Prod.'!BSW6)/JO92),"")</f>
        <v>0.63157894736842102</v>
      </c>
      <c r="JO92" s="496">
        <f>IFERROR(('Daily-Prod.'!BUH6+'Daily-Prod.'!BTY6+'Daily-Prod.'!BTP6+'Daily-Prod.'!BTG6+'Daily-Prod.'!BSX6),"")</f>
        <v>19</v>
      </c>
      <c r="JP92" s="383"/>
      <c r="JQ92" s="384"/>
      <c r="JR92" s="495" t="str">
        <f t="shared" si="69"/>
        <v/>
      </c>
      <c r="JS92" s="378">
        <f>IFERROR(AVERAGE('Daily-Prod.'!BUH6,'Daily-Prod.'!BTY6,'Daily-Prod.'!BTP6,'Daily-Prod.'!BTG6,'Daily-Prod.'!BSX6),"")</f>
        <v>6.333333333333333</v>
      </c>
      <c r="JT92" s="379"/>
      <c r="JU92" s="380"/>
    </row>
    <row r="93" spans="1:281" ht="13.5">
      <c r="A93" s="453" t="s">
        <v>131</v>
      </c>
      <c r="B93" s="482">
        <f>IFERROR(('Daily-Prod.'!CN7+'Daily-Prod.'!CE7+'Daily-Prod.'!BV7+'Daily-Prod.'!BM7+'Daily-Prod.'!BD7+'Daily-Prod.'!AU7+'Daily-Prod.'!AL7)/E93,"")</f>
        <v>0.40123456790123457</v>
      </c>
      <c r="C93" s="475">
        <f>IFERROR(('Daily-Prod.'!CO7+'Daily-Prod.'!CF7+'Daily-Prod.'!BW7+'Daily-Prod.'!BN7+'Daily-Prod.'!BE7+'Daily-Prod.'!AV7+'Daily-Prod.'!AM7)/E93,"")</f>
        <v>0.18518518518518517</v>
      </c>
      <c r="D93" s="475">
        <f>IFERROR(('Daily-Prod.'!CQ7+'Daily-Prod.'!CH7+'Daily-Prod.'!BY7+'Daily-Prod.'!BP7+'Daily-Prod.'!BG7+'Daily-Prod.'!AX7+'Daily-Prod.'!AO7+'Daily-Prod.'!CR7+'Daily-Prod.'!CI7+'Daily-Prod.'!BZ7+'Daily-Prod.'!BQ7+'Daily-Prod.'!BH7+'Daily-Prod.'!AY7+'Daily-Prod.'!AP7)/E93,"")</f>
        <v>0.41358024691358025</v>
      </c>
      <c r="E93" s="496">
        <f>IFERROR(('Daily-Prod.'!CS7+'Daily-Prod.'!CJ7+'Daily-Prod.'!CA7+'Daily-Prod.'!BR7+'Daily-Prod.'!BI7+'Daily-Prod.'!AZ7+'Daily-Prod.'!AQ7),"")</f>
        <v>162</v>
      </c>
      <c r="F93" s="383"/>
      <c r="G93" s="384">
        <f>IFERROR(('Daily-Prod.'!CU7+'Daily-Prod.'!CL7+'Daily-Prod.'!CC7+'Daily-Prod.'!BT7+'Daily-Prod.'!BK7+'Daily-Prod.'!BB7+'Daily-Prod.'!AS7),"")</f>
        <v>0</v>
      </c>
      <c r="H93" s="495" t="str">
        <f t="shared" si="45"/>
        <v/>
      </c>
      <c r="I93" s="378">
        <f>IFERROR(AVERAGE('Daily-Prod.'!CS7,'Daily-Prod.'!CJ7,'Daily-Prod.'!CA7,'Daily-Prod.'!BR7,'Daily-Prod.'!BI7,'Daily-Prod.'!AZ7,'Daily-Prod.'!AQ7),"")</f>
        <v>32.4</v>
      </c>
      <c r="J93" s="379" t="str">
        <f>IFERROR(AVERAGE('Daily-Prod.'!CT7,'Daily-Prod.'!CK7,'Daily-Prod.'!CB7,'Daily-Prod.'!BS7,'Daily-Prod.'!BJ7,'Daily-Prod.'!BA7,'Daily-Prod.'!AR7),"")</f>
        <v/>
      </c>
      <c r="K93" s="380" t="str">
        <f>IFERROR(AVERAGE('Daily-Prod.'!CU7,'Daily-Prod.'!CL7,'Daily-Prod.'!CC7,'Daily-Prod.'!BT7,'Daily-Prod.'!BK7,'Daily-Prod.'!BB7,'Daily-Prod.'!AS7),"")</f>
        <v/>
      </c>
      <c r="L93" s="482">
        <f>IFERROR(('Daily-Prod.'!EY7+'Daily-Prod.'!EP7+'Daily-Prod.'!EG7+'Daily-Prod.'!DX7+'Daily-Prod.'!DO7+'Daily-Prod.'!DF7+'Daily-Prod.'!CW7)/O93,"")</f>
        <v>0.44827586206896552</v>
      </c>
      <c r="M93" s="475">
        <f>IFERROR(('Daily-Prod.'!EZ7+'Daily-Prod.'!EQ7+'Daily-Prod.'!EH7+'Daily-Prod.'!DY7+'Daily-Prod.'!DP7+'Daily-Prod.'!DG7+'Daily-Prod.'!CX7)/O93,"")</f>
        <v>0.18965517241379309</v>
      </c>
      <c r="N93" s="475">
        <f>IFERROR(('Daily-Prod.'!FC7+'Daily-Prod.'!ET7+'Daily-Prod.'!EK7+'Daily-Prod.'!EB7+'Daily-Prod.'!DS7+'Daily-Prod.'!DJ7+'Daily-Prod.'!DA7+'Daily-Prod.'!FB7+'Daily-Prod.'!ES7+'Daily-Prod.'!EJ7+'Daily-Prod.'!EA7+'Daily-Prod.'!DR7+'Daily-Prod.'!DI7+'Daily-Prod.'!CZ7)/O93,"")</f>
        <v>0.36206896551724138</v>
      </c>
      <c r="O93" s="496">
        <f>IFERROR(('Daily-Prod.'!FD7+'Daily-Prod.'!EU7+'Daily-Prod.'!EL7+'Daily-Prod.'!EC7+'Daily-Prod.'!DT7+'Daily-Prod.'!DK7+'Daily-Prod.'!DB7),"")</f>
        <v>174</v>
      </c>
      <c r="P93" s="383"/>
      <c r="Q93" s="384">
        <f>IFERROR(('Daily-Prod.'!FF7+'Daily-Prod.'!EW7+'Daily-Prod.'!EN7+'Daily-Prod.'!EE7+'Daily-Prod.'!DV7+'Daily-Prod.'!DM7+'Daily-Prod.'!DD7),"")</f>
        <v>61</v>
      </c>
      <c r="R93" s="495" t="str">
        <f t="shared" si="46"/>
        <v/>
      </c>
      <c r="S93" s="378">
        <f>IFERROR(AVERAGE('Daily-Prod.'!FD7,'Daily-Prod.'!EU7,'Daily-Prod.'!EL7,'Daily-Prod.'!EC7,'Daily-Prod.'!DT7,'Daily-Prod.'!DK7,'Daily-Prod.'!DB7),"")</f>
        <v>34.799999999999997</v>
      </c>
      <c r="T93" s="379" t="str">
        <f>IFERROR(AVERAGE('Daily-Prod.'!FE7,'Daily-Prod.'!EV7,'Daily-Prod.'!EM7,'Daily-Prod.'!ED7,'Daily-Prod.'!DU7,'Daily-Prod.'!DL7,'Daily-Prod.'!DC7),"")</f>
        <v/>
      </c>
      <c r="U93" s="380">
        <f>IFERROR(AVERAGE('Daily-Prod.'!FF7,'Daily-Prod.'!EW7,'Daily-Prod.'!EN7,'Daily-Prod.'!EE7,'Daily-Prod.'!DV7,'Daily-Prod.'!DM7,'Daily-Prod.'!DD7),"")</f>
        <v>12.2</v>
      </c>
      <c r="V93" s="475">
        <f>IFERROR(('Daily-Prod.'!HJ7+'Daily-Prod.'!HA7+'Daily-Prod.'!GR7+'Daily-Prod.'!GI7+'Daily-Prod.'!FZ7+'Daily-Prod.'!FQ7+'Daily-Prod.'!FH7)/Y93,"")</f>
        <v>0.44</v>
      </c>
      <c r="W93" s="475">
        <f>IFERROR(('Daily-Prod.'!HK7+'Daily-Prod.'!HB7+'Daily-Prod.'!GS7+'Daily-Prod.'!GJ7+'Daily-Prod.'!GA7+'Daily-Prod.'!FR7+'Daily-Prod.'!FI7)/Y93,"")</f>
        <v>0.22</v>
      </c>
      <c r="X93" s="475">
        <f>IFERROR(('Daily-Prod.'!HM7+'Daily-Prod.'!HD7+'Daily-Prod.'!GU7+'Daily-Prod.'!GL7+'Daily-Prod.'!GC7+'Daily-Prod.'!FT7+'Daily-Prod.'!FK7+'Daily-Prod.'!HN7+'Daily-Prod.'!HE7+'Daily-Prod.'!GV7+'Daily-Prod.'!GM7+'Daily-Prod.'!GD7+'Daily-Prod.'!FU7+'Daily-Prod.'!FL7)/Y93,"")</f>
        <v>0.34</v>
      </c>
      <c r="Y93" s="496">
        <f>IFERROR(('Daily-Prod.'!HO7+'Daily-Prod.'!HF7+'Daily-Prod.'!GW7+'Daily-Prod.'!GN7+'Daily-Prod.'!GE7+'Daily-Prod.'!FV7+'Daily-Prod.'!FM7),"")</f>
        <v>150</v>
      </c>
      <c r="Z93" s="383"/>
      <c r="AA93" s="384">
        <f>IFERROR(('Daily-Prod.'!HQ7+'Daily-Prod.'!HH7+'Daily-Prod.'!GY7+'Daily-Prod.'!GP7+'Daily-Prod.'!GG7+'Daily-Prod.'!FX7+'Daily-Prod.'!FO7),"")</f>
        <v>51</v>
      </c>
      <c r="AB93" s="495" t="str">
        <f>IFERROR(('Daily-Prod.'!HR7+'Daily-Prod.'!HI7+'Daily-Prod.'!GZ7+'Daily-Prod.'!GQ7+'Daily-Prod.'!GH7+'Daily-Prod.'!FY7+'Daily-Prod.'!FP7),"")</f>
        <v/>
      </c>
      <c r="AC93" s="378">
        <f>IFERROR(AVERAGE('Daily-Prod.'!HO7,'Daily-Prod.'!HF7,'Daily-Prod.'!GW7,'Daily-Prod.'!GN7,'Daily-Prod.'!GE7,'Daily-Prod.'!FV7,'Daily-Prod.'!FM7),"")</f>
        <v>30</v>
      </c>
      <c r="AD93" s="379" t="str">
        <f>IFERROR(AVERAGE('Daily-Prod.'!HP7,'Daily-Prod.'!HG7,'Daily-Prod.'!GX7,'Daily-Prod.'!GO7,'Daily-Prod.'!GF7,'Daily-Prod.'!FW7,'Daily-Prod.'!FN7),"")</f>
        <v/>
      </c>
      <c r="AE93" s="380">
        <f>IFERROR(AVERAGE('Daily-Prod.'!HQ7,'Daily-Prod.'!HH7,'Daily-Prod.'!GY7,'Daily-Prod.'!GP7,'Daily-Prod.'!GG7,'Daily-Prod.'!FX7,'Daily-Prod.'!FO7),"")</f>
        <v>10.199999999999999</v>
      </c>
      <c r="AF93" s="482">
        <f>IFERROR(('Daily-Prod.'!JU7+'Daily-Prod.'!JL7+'Daily-Prod.'!JC7+'Daily-Prod.'!IT7+'Daily-Prod.'!IK7+'Daily-Prod.'!IB7+'Daily-Prod.'!HS7)/AI93,"")</f>
        <v>0.50691244239631339</v>
      </c>
      <c r="AG93" s="475">
        <f>IFERROR(('Daily-Prod.'!JV7+'Daily-Prod.'!JM7+'Daily-Prod.'!JD7+'Daily-Prod.'!IU7+'Daily-Prod.'!IL7+'Daily-Prod.'!IC7+'Daily-Prod.'!HT7)/AI93,"")</f>
        <v>0.20276497695852536</v>
      </c>
      <c r="AH93" s="475">
        <f>IFERROR(('Daily-Prod.'!JX7+'Daily-Prod.'!JO7+'Daily-Prod.'!JF7+'Daily-Prod.'!IW7+'Daily-Prod.'!IN7+'Daily-Prod.'!IE7+'Daily-Prod.'!HV7+'Daily-Prod.'!JY7+'Daily-Prod.'!JP7+'Daily-Prod.'!JG7+'Daily-Prod.'!IX7+'Daily-Prod.'!IO7+'Daily-Prod.'!IF7+'Daily-Prod.'!HW7)/AI93,"")</f>
        <v>0.29032258064516131</v>
      </c>
      <c r="AI93" s="496">
        <f>IFERROR(('Daily-Prod.'!JZ7+'Daily-Prod.'!JQ7+'Daily-Prod.'!JH7+'Daily-Prod.'!IY7+'Daily-Prod.'!IP7+'Daily-Prod.'!IG7+'Daily-Prod.'!HX7),"")</f>
        <v>217</v>
      </c>
      <c r="AJ93" s="383"/>
      <c r="AK93" s="384">
        <f>IFERROR(('Daily-Prod.'!KB7+'Daily-Prod.'!JS7+'Daily-Prod.'!JJ7+'Daily-Prod.'!JA7+'Daily-Prod.'!IR7+'Daily-Prod.'!II7+'Daily-Prod.'!HZ7),"")</f>
        <v>19</v>
      </c>
      <c r="AL93" s="495" t="str">
        <f>IFERROR((AK93/AJ93),"")</f>
        <v/>
      </c>
      <c r="AM93" s="378">
        <f>IFERROR(AVERAGE('Daily-Prod.'!JZ7,'Daily-Prod.'!JQ7,'Daily-Prod.'!JH7,'Daily-Prod.'!IY7,'Daily-Prod.'!IP7,'Daily-Prod.'!IG7,'Daily-Prod.'!HX7),"")</f>
        <v>43.4</v>
      </c>
      <c r="AN93" s="379" t="str">
        <f>IFERROR(AVERAGE('Daily-Prod.'!KA7,'Daily-Prod.'!JR7,'Daily-Prod.'!JI7,'Daily-Prod.'!IZ7,'Daily-Prod.'!IQ7,'Daily-Prod.'!IH7,'Daily-Prod.'!HY7),"")</f>
        <v/>
      </c>
      <c r="AO93" s="380">
        <f>IFERROR(AVERAGE('Daily-Prod.'!KB7,'Daily-Prod.'!JS7,'Daily-Prod.'!JJ7,'Daily-Prod.'!JA7,'Daily-Prod.'!IR7,'Daily-Prod.'!II7,'Daily-Prod.'!HZ7),"")</f>
        <v>4.75</v>
      </c>
      <c r="AP93" s="482">
        <f>IFERROR(('Daily-Prod.'!MF7+'Daily-Prod.'!LW7+'Daily-Prod.'!LN7+'Daily-Prod.'!LE7+'Daily-Prod.'!KV7+'Daily-Prod.'!KM7+'Daily-Prod.'!KD7)/AS93,"")</f>
        <v>0.50241545893719808</v>
      </c>
      <c r="AQ93" s="475">
        <f>IFERROR(('Daily-Prod.'!MG7+'Daily-Prod.'!LX7+'Daily-Prod.'!LO7+'Daily-Prod.'!LF7+'Daily-Prod.'!KW7+'Daily-Prod.'!KN7+'Daily-Prod.'!KE7)/AS93,"")</f>
        <v>0.14975845410628019</v>
      </c>
      <c r="AR93" s="475">
        <f>IFERROR(('Daily-Prod.'!MJ7+'Daily-Prod.'!MA7+'Daily-Prod.'!LR7+'Daily-Prod.'!LI7+'Daily-Prod.'!KZ7+'Daily-Prod.'!KQ7+'Daily-Prod.'!KH7+'Daily-Prod.'!MI7+'Daily-Prod.'!LZ7+'Daily-Prod.'!LQ7+'Daily-Prod.'!LH7+'Daily-Prod.'!KY7+'Daily-Prod.'!KP7+'Daily-Prod.'!KG7)/AS93,"")</f>
        <v>0.34782608695652173</v>
      </c>
      <c r="AS93" s="496">
        <f>IFERROR(('Daily-Prod.'!MK7+'Daily-Prod.'!MB7+'Daily-Prod.'!LS7+'Daily-Prod.'!LJ7+'Daily-Prod.'!LA7+'Daily-Prod.'!KR7+'Daily-Prod.'!KI7),"")</f>
        <v>207</v>
      </c>
      <c r="AT93" s="383"/>
      <c r="AU93" s="384">
        <f>IFERROR(('Daily-Prod.'!MM7+'Daily-Prod.'!MD7+'Daily-Prod.'!LU7+'Daily-Prod.'!LL7+'Daily-Prod.'!LC7+'Daily-Prod.'!KT7+'Daily-Prod.'!KK7),"")</f>
        <v>69</v>
      </c>
      <c r="AV93" s="495" t="str">
        <f>IFERROR((AU93/AT93),"")</f>
        <v/>
      </c>
      <c r="AW93" s="378">
        <f>IFERROR(AVERAGE('Daily-Prod.'!MK7,'Daily-Prod.'!MB7,'Daily-Prod.'!LS7,'Daily-Prod.'!LJ7,'Daily-Prod.'!LA7,'Daily-Prod.'!KR7,'Daily-Prod.'!KI7),"")</f>
        <v>41.4</v>
      </c>
      <c r="AX93" s="379"/>
      <c r="AY93" s="380">
        <f>IFERROR(AVERAGE('Daily-Prod.'!MM7,'Daily-Prod.'!MD7,'Daily-Prod.'!LU7,'Daily-Prod.'!LL7,'Daily-Prod.'!LC7,'Daily-Prod.'!KT7,'Daily-Prod.'!KK7),"")</f>
        <v>13.8</v>
      </c>
      <c r="AZ93" s="482">
        <f>IFERROR(('Daily-Prod.'!OQ7+'Daily-Prod.'!OH7+'Daily-Prod.'!NY7+'Daily-Prod.'!NP7+'Daily-Prod.'!NG7+'Daily-Prod.'!MX7+'Daily-Prod.'!MO7)/BC93,"")</f>
        <v>0.40686274509803921</v>
      </c>
      <c r="BA93" s="475">
        <f>IFERROR(('Daily-Prod.'!OR7+'Daily-Prod.'!OI7+'Daily-Prod.'!NZ7+'Daily-Prod.'!NQ7+'Daily-Prod.'!NH7+'Daily-Prod.'!MY7+'Daily-Prod.'!MP7)/BC93,"")</f>
        <v>0.18137254901960784</v>
      </c>
      <c r="BB93" s="475">
        <f>IFERROR(('Daily-Prod.'!OT7+'Daily-Prod.'!OK7+'Daily-Prod.'!OB7+'Daily-Prod.'!NS7+'Daily-Prod.'!NJ7+'Daily-Prod.'!NA7+'Daily-Prod.'!MR7+'Daily-Prod.'!OU7+'Daily-Prod.'!OL7+'Daily-Prod.'!OC7+'Daily-Prod.'!NT7+'Daily-Prod.'!NK7+'Daily-Prod.'!NB7+'Daily-Prod.'!MS7)/BC93,"")</f>
        <v>0.41176470588235292</v>
      </c>
      <c r="BC93" s="496">
        <f>IFERROR(('Daily-Prod.'!OV7+'Daily-Prod.'!OM7+'Daily-Prod.'!OD7+'Daily-Prod.'!NU7+'Daily-Prod.'!NL7+'Daily-Prod.'!NC7+'Daily-Prod.'!MT7),"")</f>
        <v>204</v>
      </c>
      <c r="BD93" s="383"/>
      <c r="BE93" s="384">
        <f>IFERROR(('Daily-Prod.'!OX7+'Daily-Prod.'!OO7+'Daily-Prod.'!OF7+'Daily-Prod.'!NW7+'Daily-Prod.'!NN7+'Daily-Prod.'!NE7+'Daily-Prod.'!MV7),"")</f>
        <v>88</v>
      </c>
      <c r="BF93" s="495" t="str">
        <f t="shared" si="48"/>
        <v/>
      </c>
      <c r="BG93" s="378">
        <f>IFERROR(AVERAGE('Daily-Prod.'!OV7,'Daily-Prod.'!OM7,'Daily-Prod.'!OD7,'Daily-Prod.'!NU7,'Daily-Prod.'!NL7,'Daily-Prod.'!NC7,'Daily-Prod.'!MT7),"")</f>
        <v>34</v>
      </c>
      <c r="BH93" s="379" t="str">
        <f>IFERROR(AVERAGE('Daily-Prod.'!OW7,'Daily-Prod.'!ON7,'Daily-Prod.'!OE7,'Daily-Prod.'!NV7,'Daily-Prod.'!NM7,'Daily-Prod.'!ND7,'Daily-Prod.'!MU7),"")</f>
        <v/>
      </c>
      <c r="BI93" s="380">
        <f>IFERROR(AVERAGE('Daily-Prod.'!OX7,'Daily-Prod.'!OO7,'Daily-Prod.'!OF7,'Daily-Prod.'!NW7,'Daily-Prod.'!NN7,'Daily-Prod.'!NE7,'Daily-Prod.'!MV7),"")</f>
        <v>14.666666666666666</v>
      </c>
      <c r="BJ93" s="482">
        <f>IFERROR(('Daily-Prod.'!RB7+'Daily-Prod.'!QS7+'Daily-Prod.'!QJ7+'Daily-Prod.'!QA7+'Daily-Prod.'!PR7+'Daily-Prod.'!PI7+'Daily-Prod.'!OZ7)/BM93,"")</f>
        <v>0.46691176470588236</v>
      </c>
      <c r="BK93" s="475">
        <f>IFERROR(('Daily-Prod.'!RC7+'Daily-Prod.'!QT7+'Daily-Prod.'!QK7+'Daily-Prod.'!QB7+'Daily-Prod.'!PS7+'Daily-Prod.'!PJ7+'Daily-Prod.'!PA7)/BM93,"")</f>
        <v>0.16544117647058823</v>
      </c>
      <c r="BL93" s="475">
        <f>IFERROR(('Daily-Prod.'!RF7+'Daily-Prod.'!QW7+'Daily-Prod.'!QN7+'Daily-Prod.'!QE7+'Daily-Prod.'!PV7+'Daily-Prod.'!PM7+'Daily-Prod.'!PD7+'Daily-Prod.'!RE7+'Daily-Prod.'!QV7+'Daily-Prod.'!QM7+'Daily-Prod.'!QD7+'Daily-Prod.'!PU7+'Daily-Prod.'!PL7+'Daily-Prod.'!PC7)/BM93,"")</f>
        <v>0.36764705882352944</v>
      </c>
      <c r="BM93" s="496">
        <f>IFERROR(('Daily-Prod.'!RG7+'Daily-Prod.'!QX7+'Daily-Prod.'!QO7+'Daily-Prod.'!QF7+'Daily-Prod.'!PW7+'Daily-Prod.'!PN7+'Daily-Prod.'!PE7),"")</f>
        <v>272</v>
      </c>
      <c r="BN93" s="383"/>
      <c r="BO93" s="384">
        <f>IFERROR(('Daily-Prod.'!RI7+'Daily-Prod.'!QZ7+'Daily-Prod.'!QQ7+'Daily-Prod.'!QH7+'Daily-Prod.'!PY7+'Daily-Prod.'!PP7+'Daily-Prod.'!PG7),"")</f>
        <v>75</v>
      </c>
      <c r="BP93" s="495" t="str">
        <f t="shared" si="49"/>
        <v/>
      </c>
      <c r="BQ93" s="378">
        <f>IFERROR(AVERAGE('Daily-Prod.'!RG7,'Daily-Prod.'!QX7,'Daily-Prod.'!QO7,'Daily-Prod.'!QF7,'Daily-Prod.'!PW7,'Daily-Prod.'!PN7,'Daily-Prod.'!PE7),"")</f>
        <v>54.4</v>
      </c>
      <c r="BR93" s="379"/>
      <c r="BS93" s="380">
        <f>IFERROR(AVERAGE('Daily-Prod.'!RI7,'Daily-Prod.'!QZ7,'Daily-Prod.'!QQ7,'Daily-Prod.'!QH7,'Daily-Prod.'!PY7,'Daily-Prod.'!PP7,'Daily-Prod.'!PG7),"")</f>
        <v>15</v>
      </c>
      <c r="BT93" s="482">
        <f>IFERROR(('Daily-Prod.'!TM7+'Daily-Prod.'!TD7+'Daily-Prod.'!SU7+'Daily-Prod.'!SL7+'Daily-Prod.'!SC7+'Daily-Prod.'!RT7+'Daily-Prod.'!RK7)/BW93,"")</f>
        <v>0.52320675105485237</v>
      </c>
      <c r="BU93" s="475">
        <f>IFERROR(('Daily-Prod.'!TN7+'Daily-Prod.'!TE7+'Daily-Prod.'!SV7+'Daily-Prod.'!SM7+'Daily-Prod.'!SD7+'Daily-Prod.'!RU7+'Daily-Prod.'!RL7)/BW93,"")</f>
        <v>0.16033755274261605</v>
      </c>
      <c r="BV93" s="475">
        <f>IFERROR(('Daily-Prod.'!TP7+'Daily-Prod.'!TG7+'Daily-Prod.'!SX7+'Daily-Prod.'!SO7+'Daily-Prod.'!SF7+'Daily-Prod.'!RW7+'Daily-Prod.'!RN7+'Daily-Prod.'!TQ7+'Daily-Prod.'!TH7+'Daily-Prod.'!SY7+'Daily-Prod.'!SP7+'Daily-Prod.'!SG7+'Daily-Prod.'!RX7+'Daily-Prod.'!RO7)/BW93,"")</f>
        <v>0.31645569620253167</v>
      </c>
      <c r="BW93" s="496">
        <f>IFERROR(('Daily-Prod.'!TR7+'Daily-Prod.'!TI7+'Daily-Prod.'!SZ7+'Daily-Prod.'!SQ7+'Daily-Prod.'!SH7+'Daily-Prod.'!RY7+'Daily-Prod.'!RP7),"")</f>
        <v>237</v>
      </c>
      <c r="BX93" s="383"/>
      <c r="BY93" s="384">
        <f>IFERROR(('Daily-Prod.'!TT7+'Daily-Prod.'!TK7+'Daily-Prod.'!TB7+'Daily-Prod.'!SS7+'Daily-Prod.'!SJ7+'Daily-Prod.'!SA7+'Daily-Prod.'!RR7),"")</f>
        <v>95</v>
      </c>
      <c r="BZ93" s="495" t="str">
        <f t="shared" si="50"/>
        <v/>
      </c>
      <c r="CA93" s="378">
        <f>IFERROR(AVERAGE('Daily-Prod.'!TR7,'Daily-Prod.'!TI7,'Daily-Prod.'!SZ7,'Daily-Prod.'!SQ7,'Daily-Prod.'!SH7,'Daily-Prod.'!RY7,'Daily-Prod.'!RP7),"")</f>
        <v>47.4</v>
      </c>
      <c r="CB93" s="379"/>
      <c r="CC93" s="380">
        <f>IFERROR(AVERAGE('Daily-Prod.'!TT7,'Daily-Prod.'!TK7,'Daily-Prod.'!TB7,'Daily-Prod.'!SS7,'Daily-Prod.'!SJ7,'Daily-Prod.'!SA7,'Daily-Prod.'!RR7),"")</f>
        <v>19</v>
      </c>
      <c r="CD93" s="482">
        <f>IFERROR(('Daily-Prod.'!VX7+'Daily-Prod.'!VO7+'Daily-Prod.'!VF7+'Daily-Prod.'!UW7+'Daily-Prod.'!UN7+'Daily-Prod.'!UE7+'Daily-Prod.'!TV7)/CG93,"")</f>
        <v>0.48</v>
      </c>
      <c r="CE93" s="475">
        <f>IFERROR(('Daily-Prod.'!VY7+'Daily-Prod.'!VP7+'Daily-Prod.'!VG7+'Daily-Prod.'!UX7+'Daily-Prod.'!UO7+'Daily-Prod.'!UF7+'Daily-Prod.'!TW7)/CG93,"")</f>
        <v>0.14857142857142858</v>
      </c>
      <c r="CF93" s="475">
        <f>IFERROR(('Daily-Prod.'!WA7+'Daily-Prod.'!VR7+'Daily-Prod.'!VI7+'Daily-Prod.'!UZ7+'Daily-Prod.'!UQ7+'Daily-Prod.'!UH7+'Daily-Prod.'!TY7+'Daily-Prod.'!WB7+'Daily-Prod.'!VS7+'Daily-Prod.'!VJ7+'Daily-Prod.'!VA7+'Daily-Prod.'!UR7+'Daily-Prod.'!UI7+'Daily-Prod.'!TZ7)/CG93,"")</f>
        <v>0.37142857142857144</v>
      </c>
      <c r="CG93" s="496">
        <f>IFERROR(('Daily-Prod.'!WC7+'Daily-Prod.'!VT7+'Daily-Prod.'!VK7+'Daily-Prod.'!VB7+'Daily-Prod.'!US7+'Daily-Prod.'!UJ7+'Daily-Prod.'!UA7),"")</f>
        <v>175</v>
      </c>
      <c r="CH93" s="383"/>
      <c r="CI93" s="384">
        <f>IFERROR(('Daily-Prod.'!WE7+'Daily-Prod.'!VV7+'Daily-Prod.'!VM7+'Daily-Prod.'!VD7+'Daily-Prod.'!UU7+'Daily-Prod.'!UL7+'Daily-Prod.'!UC7),"")</f>
        <v>82</v>
      </c>
      <c r="CJ93" s="495" t="str">
        <f t="shared" si="51"/>
        <v/>
      </c>
      <c r="CK93" s="378">
        <f>IFERROR(AVERAGE('Daily-Prod.'!WC7,'Daily-Prod.'!VT7,'Daily-Prod.'!VK7,'Daily-Prod.'!VB7,'Daily-Prod.'!US7,'Daily-Prod.'!UJ7,'Daily-Prod.'!UA7),"")</f>
        <v>35</v>
      </c>
      <c r="CL93" s="379"/>
      <c r="CM93" s="380">
        <f>IFERROR(AVERAGE('Daily-Prod.'!WE7,'Daily-Prod.'!VV7,'Daily-Prod.'!VM7,'Daily-Prod.'!VD7,'Daily-Prod.'!UU7,'Daily-Prod.'!UL7,'Daily-Prod.'!UC7),"")</f>
        <v>16.399999999999999</v>
      </c>
      <c r="CN93" s="482">
        <f>IFERROR(('Daily-Prod.'!YI7+'Daily-Prod.'!XZ7+'Daily-Prod.'!XQ7+'Daily-Prod.'!XH7+'Daily-Prod.'!WY7+'Daily-Prod.'!WP7+'Daily-Prod.'!WG7)/CQ93,"")</f>
        <v>0.45098039215686275</v>
      </c>
      <c r="CO93" s="475">
        <f>IFERROR(('Daily-Prod.'!YJ7+'Daily-Prod.'!YA7+'Daily-Prod.'!XR7+'Daily-Prod.'!XI7+'Daily-Prod.'!WZ7+'Daily-Prod.'!WQ7+'Daily-Prod.'!WH7)/CQ93,"")</f>
        <v>0.22875816993464052</v>
      </c>
      <c r="CP93" s="475">
        <f>IFERROR(('Daily-Prod.'!YL7+'Daily-Prod.'!YC7+'Daily-Prod.'!XT7+'Daily-Prod.'!XK7+'Daily-Prod.'!XB7+'Daily-Prod.'!WS7+'Daily-Prod.'!WJ7+'Daily-Prod.'!YM7+'Daily-Prod.'!YD7+'Daily-Prod.'!XU7+'Daily-Prod.'!XL7+'Daily-Prod.'!XC7+'Daily-Prod.'!WT7+'Daily-Prod.'!WK7)/CQ93,"")</f>
        <v>0.3202614379084967</v>
      </c>
      <c r="CQ93" s="496">
        <f>IFERROR(('Daily-Prod.'!YN7+'Daily-Prod.'!YE7+'Daily-Prod.'!XV7+'Daily-Prod.'!XM7+'Daily-Prod.'!XD7+'Daily-Prod.'!WU7+'Daily-Prod.'!WL7),"")</f>
        <v>153</v>
      </c>
      <c r="CR93" s="383"/>
      <c r="CS93" s="384">
        <f>IFERROR(('Daily-Prod.'!YP7+'Daily-Prod.'!YG7+'Daily-Prod.'!XX7+'Daily-Prod.'!XO7+'Daily-Prod.'!XF7+'Daily-Prod.'!WW7+'Daily-Prod.'!WN7),"")</f>
        <v>41</v>
      </c>
      <c r="CT93" s="495" t="str">
        <f t="shared" si="52"/>
        <v/>
      </c>
      <c r="CU93" s="378">
        <f>IFERROR(AVERAGE('Daily-Prod.'!YN7,'Daily-Prod.'!YE7,'Daily-Prod.'!XV7,'Daily-Prod.'!XM7,'Daily-Prod.'!XD7,'Daily-Prod.'!WU7,'Daily-Prod.'!WL7),"")</f>
        <v>30.6</v>
      </c>
      <c r="CV93" s="379" t="str">
        <f>IFERROR(AVERAGE('Daily-Prod.'!YO7,'Daily-Prod.'!YF7,'Daily-Prod.'!XW7,'Daily-Prod.'!XN7,'Daily-Prod.'!XE7,'Daily-Prod.'!WV7,'Daily-Prod.'!WM7),"")</f>
        <v/>
      </c>
      <c r="CW93" s="380">
        <f>IFERROR(AVERAGE('Daily-Prod.'!YP7,'Daily-Prod.'!YG7,'Daily-Prod.'!XX7,'Daily-Prod.'!XO7,'Daily-Prod.'!XF7,'Daily-Prod.'!WW7,'Daily-Prod.'!WN7),"")</f>
        <v>8.1999999999999993</v>
      </c>
      <c r="CX93" s="482">
        <f>IFERROR(('Daily-Prod.'!AAT7+'Daily-Prod.'!AAK7+'Daily-Prod.'!AAB7+'Daily-Prod.'!ZS7+'Daily-Prod.'!ZJ7+'Daily-Prod.'!ZA7+'Daily-Prod.'!YR7)/DA93,"")</f>
        <v>0.65027322404371579</v>
      </c>
      <c r="CY93" s="475">
        <f>IFERROR(('Daily-Prod.'!AAU7+'Daily-Prod.'!AAL7+'Daily-Prod.'!AAC7+'Daily-Prod.'!ZT7+'Daily-Prod.'!ZK7+'Daily-Prod.'!ZB7+'Daily-Prod.'!YS7)/DA93,"")</f>
        <v>0.13661202185792351</v>
      </c>
      <c r="CZ93" s="475">
        <f>IFERROR(('Daily-Prod.'!AAW7+'Daily-Prod.'!AAN7+'Daily-Prod.'!AAE7+'Daily-Prod.'!ZV7+'Daily-Prod.'!ZM7+'Daily-Prod.'!ZD7+'Daily-Prod.'!YU7+'Daily-Prod.'!AAX7+'Daily-Prod.'!AAO7+'Daily-Prod.'!AAF7+'Daily-Prod.'!ZW7+'Daily-Prod.'!ZN7+'Daily-Prod.'!ZE7+'Daily-Prod.'!YV7)/DA93,"")</f>
        <v>0.21311475409836064</v>
      </c>
      <c r="DA93" s="496">
        <f>IFERROR(('Daily-Prod.'!AAY7+'Daily-Prod.'!AAP7+'Daily-Prod.'!AAG7+'Daily-Prod.'!ZX7+'Daily-Prod.'!ZO7+'Daily-Prod.'!ZF7+'Daily-Prod.'!YW7),"")</f>
        <v>183</v>
      </c>
      <c r="DB93" s="383"/>
      <c r="DC93" s="384">
        <f>IFERROR(('Daily-Prod.'!ABA7+'Daily-Prod.'!AAR7+'Daily-Prod.'!AAI7+'Daily-Prod.'!ZZ7+'Daily-Prod.'!ZQ7+'Daily-Prod.'!ZH7+'Daily-Prod.'!YY7),"")</f>
        <v>41</v>
      </c>
      <c r="DD93" s="495" t="str">
        <f t="shared" si="53"/>
        <v/>
      </c>
      <c r="DE93" s="378">
        <f>IFERROR(AVERAGE('Daily-Prod.'!AAY7,'Daily-Prod.'!AAP7,'Daily-Prod.'!AAG7,'Daily-Prod.'!ZX7,'Daily-Prod.'!ZO7,'Daily-Prod.'!ZF7,'Daily-Prod.'!YW7),"")</f>
        <v>36.6</v>
      </c>
      <c r="DF93" s="379" t="str">
        <f>IFERROR(AVERAGE('Daily-Prod.'!AAZ7,'Daily-Prod.'!AAQ7,'Daily-Prod.'!AAH7,'Daily-Prod.'!ZY7,'Daily-Prod.'!ZP7,'Daily-Prod.'!ZG7,'Daily-Prod.'!YX7),"")</f>
        <v/>
      </c>
      <c r="DG93" s="380">
        <f>IFERROR(AVERAGE('Daily-Prod.'!ABA7,'Daily-Prod.'!AAR7,'Daily-Prod.'!AAI7,'Daily-Prod.'!ZZ7,'Daily-Prod.'!ZQ7,'Daily-Prod.'!ZH7,'Daily-Prod.'!YY7),"")</f>
        <v>8.1999999999999993</v>
      </c>
      <c r="DH93" s="482">
        <f>IFERROR(('Daily-Prod.'!ADE7+'Daily-Prod.'!ACV7+'Daily-Prod.'!ACM7+'Daily-Prod.'!ACD7+'Daily-Prod.'!ABU7+'Daily-Prod.'!ABL7+'Daily-Prod.'!ABC7)/DK93,"")</f>
        <v>0.4175257731958763</v>
      </c>
      <c r="DI93" s="475">
        <f>IFERROR(('Daily-Prod.'!ADF7+'Daily-Prod.'!ACW7+'Daily-Prod.'!ACN7+'Daily-Prod.'!ACE7+'Daily-Prod.'!ABV7+'Daily-Prod.'!ABM7+'Daily-Prod.'!ABD7)/DK93,"")</f>
        <v>0.19072164948453607</v>
      </c>
      <c r="DJ93" s="475">
        <f>IFERROR(('Daily-Prod.'!ADH7+'Daily-Prod.'!ACY7+'Daily-Prod.'!ACP7+'Daily-Prod.'!ACG7+'Daily-Prod.'!ABX7+'Daily-Prod.'!ABO7+'Daily-Prod.'!ABF7+'Daily-Prod.'!ADI7+'Daily-Prod.'!ACZ7+'Daily-Prod.'!ACQ7+'Daily-Prod.'!ACH7+'Daily-Prod.'!ABY7+'Daily-Prod.'!ABP7+'Daily-Prod.'!ABG7)/DK93,"")</f>
        <v>0.39175257731958762</v>
      </c>
      <c r="DK93" s="496">
        <f>IFERROR(('Daily-Prod.'!ADJ7+'Daily-Prod.'!ADA7+'Daily-Prod.'!ACR7+'Daily-Prod.'!ACI7+'Daily-Prod.'!ABZ7+'Daily-Prod.'!ABQ7+'Daily-Prod.'!ABH7),"")</f>
        <v>194</v>
      </c>
      <c r="DL93" s="383"/>
      <c r="DM93" s="384">
        <f>IFERROR(('Daily-Prod.'!ADL7+'Daily-Prod.'!ADC7+'Daily-Prod.'!ACT7+'Daily-Prod.'!ACK7+'Daily-Prod.'!ACB7+'Daily-Prod.'!ABS7+'Daily-Prod.'!ABJ7),"")</f>
        <v>43</v>
      </c>
      <c r="DN93" s="495" t="str">
        <f t="shared" si="54"/>
        <v/>
      </c>
      <c r="DO93" s="378">
        <f>IFERROR(AVERAGE('Daily-Prod.'!ADJ7,'Daily-Prod.'!ADA7,'Daily-Prod.'!ACR7,'Daily-Prod.'!ACI7,'Daily-Prod.'!ABZ7,'Daily-Prod.'!ABQ7,'Daily-Prod.'!ABH7),"")</f>
        <v>38.799999999999997</v>
      </c>
      <c r="DP93" s="379" t="str">
        <f>IFERROR(AVERAGE('Daily-Prod.'!ADK7,'Daily-Prod.'!ADB7,'Daily-Prod.'!ACS7,'Daily-Prod.'!ACJ7,'Daily-Prod.'!ACA7,'Daily-Prod.'!ABR7,'Daily-Prod.'!ABI7),"")</f>
        <v/>
      </c>
      <c r="DQ93" s="380">
        <f>IFERROR(AVERAGE('Daily-Prod.'!ADL7,'Daily-Prod.'!ADC7,'Daily-Prod.'!ACT7,'Daily-Prod.'!ACK7,'Daily-Prod.'!ACB7,'Daily-Prod.'!ABS7,'Daily-Prod.'!ABJ7),"")</f>
        <v>10.75</v>
      </c>
      <c r="DR93" s="482">
        <f>IFERROR(('Daily-Prod.'!AFP7+'Daily-Prod.'!AFG7+'Daily-Prod.'!AEX7+'Daily-Prod.'!AEO7+'Daily-Prod.'!AEF7+'Daily-Prod.'!ADW7+'Daily-Prod.'!ADN7)/DU93,"")</f>
        <v>0.55345911949685533</v>
      </c>
      <c r="DS93" s="475">
        <f>IFERROR(('Daily-Prod.'!AFQ7+'Daily-Prod.'!AFH7+'Daily-Prod.'!AEY7+'Daily-Prod.'!AEP7+'Daily-Prod.'!AEG7+'Daily-Prod.'!ADX7+'Daily-Prod.'!ADO7)/DU93,"")</f>
        <v>0.16352201257861634</v>
      </c>
      <c r="DT93" s="475">
        <f>IFERROR(('Daily-Prod.'!AFS7+'Daily-Prod.'!AFJ7+'Daily-Prod.'!AFA7+'Daily-Prod.'!AER7+'Daily-Prod.'!AEI7+'Daily-Prod.'!ADZ7+'Daily-Prod.'!ADQ7+'Daily-Prod.'!AFT7+'Daily-Prod.'!AFK7+'Daily-Prod.'!AFB7+'Daily-Prod.'!AES7+'Daily-Prod.'!AEJ7+'Daily-Prod.'!AEA7+'Daily-Prod.'!ADR7)/DU93,"")</f>
        <v>0.28301886792452829</v>
      </c>
      <c r="DU93" s="496">
        <f>IFERROR(('Daily-Prod.'!AFU7+'Daily-Prod.'!AFL7+'Daily-Prod.'!AFC7+'Daily-Prod.'!AET7+'Daily-Prod.'!AEK7+'Daily-Prod.'!AEB7+'Daily-Prod.'!ADS7),"")</f>
        <v>159</v>
      </c>
      <c r="DV93" s="383"/>
      <c r="DW93" s="384">
        <f>IFERROR(('Daily-Prod.'!AFW7+'Daily-Prod.'!AFN7+'Daily-Prod.'!AFE7+'Daily-Prod.'!AEV7+'Daily-Prod.'!AEM7+'Daily-Prod.'!AED7+'Daily-Prod.'!ADU7),"")</f>
        <v>43</v>
      </c>
      <c r="DX93" s="495" t="str">
        <f t="shared" si="55"/>
        <v/>
      </c>
      <c r="DY93" s="378">
        <f>IFERROR(AVERAGE('Daily-Prod.'!AFU7,'Daily-Prod.'!AFL7,'Daily-Prod.'!AFC7,'Daily-Prod.'!AET7,'Daily-Prod.'!AEK7,'Daily-Prod.'!AEB7,'Daily-Prod.'!ADS7),"")</f>
        <v>31.8</v>
      </c>
      <c r="DZ93" s="379" t="str">
        <f>IFERROR(AVERAGE('Daily-Prod.'!AFV7,'Daily-Prod.'!AFM7,'Daily-Prod.'!AFD7,'Daily-Prod.'!AEU7,'Daily-Prod.'!AEL7,'Daily-Prod.'!AEC7,'Daily-Prod.'!ADT7),"")</f>
        <v/>
      </c>
      <c r="EA93" s="380">
        <f>IFERROR(AVERAGE('Daily-Prod.'!AFW7,'Daily-Prod.'!AFN7,'Daily-Prod.'!AFE7,'Daily-Prod.'!AEV7,'Daily-Prod.'!AEM7,'Daily-Prod.'!AED7,'Daily-Prod.'!ADU7),"")</f>
        <v>8.6</v>
      </c>
      <c r="EB93" s="482">
        <f>IFERROR(('Daily-Prod.'!AIA7+'Daily-Prod.'!AHR7+'Daily-Prod.'!AHI7+'Daily-Prod.'!AGZ7+'Daily-Prod.'!AGQ7+'Daily-Prod.'!AGH7+'Daily-Prod.'!AFY7)/EE93,"")</f>
        <v>0.40760869565217389</v>
      </c>
      <c r="EC93" s="475">
        <f>IFERROR(('Daily-Prod.'!AIB7+'Daily-Prod.'!AHS7+'Daily-Prod.'!AHJ7+'Daily-Prod.'!AHA7+'Daily-Prod.'!AGR7+'Daily-Prod.'!AGI7+'Daily-Prod.'!AFZ7)/EE93,"")</f>
        <v>0.16847826086956522</v>
      </c>
      <c r="ED93" s="475">
        <f>IFERROR(('Daily-Prod.'!AID7+'Daily-Prod.'!AHU7+'Daily-Prod.'!AHL7+'Daily-Prod.'!AHC7+'Daily-Prod.'!AGT7+'Daily-Prod.'!AGK7+'Daily-Prod.'!AGB7+'Daily-Prod.'!AIE7+'Daily-Prod.'!AHV7+'Daily-Prod.'!AHM7+'Daily-Prod.'!AHD7+'Daily-Prod.'!AGU7+'Daily-Prod.'!AGL7+'Daily-Prod.'!AGC7)/EE93,"")</f>
        <v>0.42391304347826086</v>
      </c>
      <c r="EE93" s="496">
        <f>IFERROR(('Daily-Prod.'!AIF7+'Daily-Prod.'!AHW7+'Daily-Prod.'!AHN7+'Daily-Prod.'!AHE7+'Daily-Prod.'!AGV7+'Daily-Prod.'!AGM7+'Daily-Prod.'!AGD7),"")</f>
        <v>184</v>
      </c>
      <c r="EF93" s="383"/>
      <c r="EG93" s="384">
        <f>IFERROR(('Daily-Prod.'!AIH7+'Daily-Prod.'!AHY7+'Daily-Prod.'!AHP7+'Daily-Prod.'!AHG7+'Daily-Prod.'!AGX7+'Daily-Prod.'!AGO7+'Daily-Prod.'!AGF7),"")</f>
        <v>86</v>
      </c>
      <c r="EH93" s="495" t="str">
        <f t="shared" si="56"/>
        <v/>
      </c>
      <c r="EI93" s="378">
        <f>IFERROR(AVERAGE('Daily-Prod.'!AIF7,'Daily-Prod.'!AHW7,'Daily-Prod.'!AHN7,'Daily-Prod.'!AHE7,'Daily-Prod.'!AGV7,'Daily-Prod.'!AGM7,'Daily-Prod.'!AGD7),"")</f>
        <v>36.799999999999997</v>
      </c>
      <c r="EJ93" s="379"/>
      <c r="EK93" s="380">
        <f>IFERROR(AVERAGE('Daily-Prod.'!AIH7,'Daily-Prod.'!AHY7,'Daily-Prod.'!AHP7,'Daily-Prod.'!AHG7,'Daily-Prod.'!AGX7,'Daily-Prod.'!AGO7,'Daily-Prod.'!AGF7),"")</f>
        <v>17.2</v>
      </c>
      <c r="EL93" s="482">
        <f>IFERROR(('Daily-Prod.'!AKL7+'Daily-Prod.'!AKC7+'Daily-Prod.'!AJT7+'Daily-Prod.'!AJK7+'Daily-Prod.'!AJB7+'Daily-Prod.'!AIS7+'Daily-Prod.'!AIJ7)/EO93,"")</f>
        <v>0.47222222222222221</v>
      </c>
      <c r="EM93" s="475">
        <f>IFERROR(('Daily-Prod.'!AKM7+'Daily-Prod.'!AKD7+'Daily-Prod.'!AJU7+'Daily-Prod.'!AJL7+'Daily-Prod.'!AJC7+'Daily-Prod.'!AIT7+'Daily-Prod.'!AIK7)/EO93,"")</f>
        <v>0.13425925925925927</v>
      </c>
      <c r="EN93" s="475">
        <f>IFERROR(('Daily-Prod.'!AKP7+'Daily-Prod.'!AKG7+'Daily-Prod.'!AJX7+'Daily-Prod.'!AJO7+'Daily-Prod.'!AJF7+'Daily-Prod.'!AIW7+'Daily-Prod.'!AIN7+'Daily-Prod.'!AKO7+'Daily-Prod.'!AKF7+'Daily-Prod.'!AJW7+'Daily-Prod.'!AJN7+'Daily-Prod.'!AJE7+'Daily-Prod.'!AIV7+'Daily-Prod.'!AIM7)/EO93,"")</f>
        <v>0.39351851851851855</v>
      </c>
      <c r="EO93" s="496">
        <f>IFERROR(('Daily-Prod.'!AKQ7+'Daily-Prod.'!AKH7+'Daily-Prod.'!AJY7+'Daily-Prod.'!AJP7+'Daily-Prod.'!AJG7+'Daily-Prod.'!AIX7+'Daily-Prod.'!AIO7),"")</f>
        <v>216</v>
      </c>
      <c r="EP93" s="383"/>
      <c r="EQ93" s="384">
        <f>IFERROR(('Daily-Prod.'!AKS7+'Daily-Prod.'!AKJ7+'Daily-Prod.'!AKA7+'Daily-Prod.'!AJR7+'Daily-Prod.'!AJI7+'Daily-Prod.'!AIZ7+'Daily-Prod.'!AIQ7),"")</f>
        <v>97</v>
      </c>
      <c r="ER93" s="495" t="str">
        <f t="shared" si="57"/>
        <v/>
      </c>
      <c r="ES93" s="378">
        <f>IFERROR(AVERAGE('Daily-Prod.'!AKQ7,'Daily-Prod.'!AKH7,'Daily-Prod.'!AJY7,'Daily-Prod.'!AJP7,'Daily-Prod.'!AJG7,'Daily-Prod.'!AIX7,'Daily-Prod.'!AIO7),"")</f>
        <v>43.2</v>
      </c>
      <c r="ET93" s="379"/>
      <c r="EU93" s="380">
        <f>IFERROR(AVERAGE('Daily-Prod.'!AKS7,'Daily-Prod.'!AKJ7,'Daily-Prod.'!AKA7,'Daily-Prod.'!AJR7,'Daily-Prod.'!AJI7,'Daily-Prod.'!AIZ7,'Daily-Prod.'!AIQ7),"")</f>
        <v>19.399999999999999</v>
      </c>
      <c r="EV93" s="482">
        <f>IFERROR(('Daily-Prod.'!AMW7+'Daily-Prod.'!AMN7+'Daily-Prod.'!AME7+'Daily-Prod.'!ALV7+'Daily-Prod.'!ALM7+'Daily-Prod.'!ALD7+'Daily-Prod.'!AKU7)/EY93,"")</f>
        <v>0.30198019801980197</v>
      </c>
      <c r="EW93" s="475">
        <f>IFERROR(('Daily-Prod.'!AMX7+'Daily-Prod.'!AMO7+'Daily-Prod.'!AMF7+'Daily-Prod.'!ALW7+'Daily-Prod.'!ALN7+'Daily-Prod.'!ALE7+'Daily-Prod.'!AKV7)/EY93,"")</f>
        <v>0.18316831683168316</v>
      </c>
      <c r="EX93" s="475">
        <f>IFERROR(('Daily-Prod.'!AMZ7+'Daily-Prod.'!AMQ7+'Daily-Prod.'!AMH7+'Daily-Prod.'!ALY7+'Daily-Prod.'!ALP7+'Daily-Prod.'!ALG7+'Daily-Prod.'!AKX7+'Daily-Prod.'!ANA7+'Daily-Prod.'!AMR7+'Daily-Prod.'!AMI7+'Daily-Prod.'!ALZ7+'Daily-Prod.'!ALQ7+'Daily-Prod.'!ALH7+'Daily-Prod.'!AKY7)/EY93,"")</f>
        <v>0.51485148514851486</v>
      </c>
      <c r="EY93" s="496">
        <f>IFERROR(('Daily-Prod.'!ANB7+'Daily-Prod.'!AMS7+'Daily-Prod.'!AMJ7+'Daily-Prod.'!AMA7+'Daily-Prod.'!ALR7+'Daily-Prod.'!ALI7+'Daily-Prod.'!AKZ7),"")</f>
        <v>202</v>
      </c>
      <c r="EZ93" s="383"/>
      <c r="FA93" s="384">
        <f>IFERROR(('Daily-Prod.'!AND7+'Daily-Prod.'!AMU7+'Daily-Prod.'!AML7+'Daily-Prod.'!AMC7+'Daily-Prod.'!ALT7+'Daily-Prod.'!ALK7+'Daily-Prod.'!ALB7),"")</f>
        <v>78</v>
      </c>
      <c r="FB93" s="495" t="str">
        <f t="shared" si="58"/>
        <v/>
      </c>
      <c r="FC93" s="378">
        <f>IFERROR(AVERAGE('Daily-Prod.'!ANB7,'Daily-Prod.'!AMS7,'Daily-Prod.'!AMJ7,'Daily-Prod.'!AMA7,'Daily-Prod.'!ALR7,'Daily-Prod.'!ALI7,'Daily-Prod.'!AKZ7),"")</f>
        <v>40.4</v>
      </c>
      <c r="FD93" s="379" t="str">
        <f>IFERROR(AVERAGE('Daily-Prod.'!ANC7,'Daily-Prod.'!AMT7,'Daily-Prod.'!AMK7,'Daily-Prod.'!AMB7,'Daily-Prod.'!ALS7,'Daily-Prod.'!ALJ7,'Daily-Prod.'!ALA7),"")</f>
        <v/>
      </c>
      <c r="FE93" s="380">
        <f>IFERROR(AVERAGE('Daily-Prod.'!AND7,'Daily-Prod.'!AMU7,'Daily-Prod.'!AML7,'Daily-Prod.'!AMC7,'Daily-Prod.'!ALT7,'Daily-Prod.'!ALK7,'Daily-Prod.'!ALB7),"")</f>
        <v>15.6</v>
      </c>
      <c r="FF93" s="482">
        <f>IFERROR(('Daily-Prod.'!APH7+'Daily-Prod.'!AOY7+'Daily-Prod.'!AOP7+'Daily-Prod.'!AOG7+'Daily-Prod.'!ANX7+'Daily-Prod.'!ANO7+'Daily-Prod.'!ANF7)/FI93,"")</f>
        <v>0.3783783783783784</v>
      </c>
      <c r="FG93" s="475">
        <f>IFERROR(('Daily-Prod.'!API7+'Daily-Prod.'!AOZ7+'Daily-Prod.'!AOQ7+'Daily-Prod.'!AOH7+'Daily-Prod.'!ANY7+'Daily-Prod.'!ANP7+'Daily-Prod.'!ANG7)/FI93,"")</f>
        <v>0.29054054054054052</v>
      </c>
      <c r="FH93" s="475">
        <f>IFERROR(('Daily-Prod.'!APL7+'Daily-Prod.'!APC7+'Daily-Prod.'!AOT7+'Daily-Prod.'!AOK7+'Daily-Prod.'!AOB7+'Daily-Prod.'!ANS7+'Daily-Prod.'!ANJ7+'Daily-Prod.'!APK7+'Daily-Prod.'!APB7+'Daily-Prod.'!AOS7+'Daily-Prod.'!AOJ7+'Daily-Prod.'!AOA7+'Daily-Prod.'!ANR7+'Daily-Prod.'!ANI7)/FI93,"")</f>
        <v>0.33108108108108109</v>
      </c>
      <c r="FI93" s="496">
        <f>IFERROR(('Daily-Prod.'!APM7+'Daily-Prod.'!APD7+'Daily-Prod.'!AOU7+'Daily-Prod.'!AOL7+'Daily-Prod.'!AOC7+'Daily-Prod.'!ANT7+'Daily-Prod.'!ANK7),"")</f>
        <v>148</v>
      </c>
      <c r="FJ93" s="383"/>
      <c r="FK93" s="384">
        <f>IFERROR(('Daily-Prod.'!APO7+'Daily-Prod.'!APF7+'Daily-Prod.'!AOW7+'Daily-Prod.'!AON7+'Daily-Prod.'!AOE7+'Daily-Prod.'!ANV7+'Daily-Prod.'!ANM7),"")</f>
        <v>41</v>
      </c>
      <c r="FL93" s="495" t="str">
        <f t="shared" ref="FL93:FL105" si="70">IFERROR((FK93/FJ93),"")</f>
        <v/>
      </c>
      <c r="FM93" s="378">
        <f>IFERROR(AVERAGE('Daily-Prod.'!APM7,'Daily-Prod.'!APD7,'Daily-Prod.'!AOU7,'Daily-Prod.'!AOL7,'Daily-Prod.'!AOC7,'Daily-Prod.'!ANT7,'Daily-Prod.'!ANK7),"")</f>
        <v>29.6</v>
      </c>
      <c r="FN93" s="379"/>
      <c r="FO93" s="380">
        <f>IFERROR(AVERAGE('Daily-Prod.'!APO7,'Daily-Prod.'!APF7,'Daily-Prod.'!AOW7,'Daily-Prod.'!AON7,'Daily-Prod.'!AOE7,'Daily-Prod.'!ANV7,'Daily-Prod.'!ANM7),"")</f>
        <v>10.25</v>
      </c>
      <c r="FP93" s="482">
        <f>IFERROR(('Daily-Prod.'!ARS7+'Daily-Prod.'!ARJ7+'Daily-Prod.'!ARA7+'Daily-Prod.'!AQR7+'Daily-Prod.'!AQI7+'Daily-Prod.'!APZ7+'Daily-Prod.'!APQ7)/FS93,"")</f>
        <v>0.34965034965034963</v>
      </c>
      <c r="FQ93" s="475">
        <f>IFERROR(('Daily-Prod.'!ART7+'Daily-Prod.'!ARK7+'Daily-Prod.'!ARB7+'Daily-Prod.'!AQS7+'Daily-Prod.'!AQJ7+'Daily-Prod.'!AQA7+'Daily-Prod.'!APR7)/FS93,"")</f>
        <v>0.26573426573426573</v>
      </c>
      <c r="FR93" s="475">
        <f>IFERROR(('Daily-Prod.'!ARV7+'Daily-Prod.'!ARM7+'Daily-Prod.'!ARD7+'Daily-Prod.'!AQU7+'Daily-Prod.'!AQL7+'Daily-Prod.'!AQC7+'Daily-Prod.'!APT7+'Daily-Prod.'!ARW7+'Daily-Prod.'!ARN7+'Daily-Prod.'!ARE7+'Daily-Prod.'!AQV7+'Daily-Prod.'!AQM7+'Daily-Prod.'!AQD7+'Daily-Prod.'!APU7)/FS93,"")</f>
        <v>0.38461538461538464</v>
      </c>
      <c r="FS93" s="496">
        <f>IFERROR(('Daily-Prod.'!ARX7+'Daily-Prod.'!ARO7+'Daily-Prod.'!ARF7+'Daily-Prod.'!AQW7+'Daily-Prod.'!AQN7+'Daily-Prod.'!AQE7+'Daily-Prod.'!APV7),"")</f>
        <v>143</v>
      </c>
      <c r="FT93" s="383"/>
      <c r="FU93" s="384">
        <f>IFERROR(('Daily-Prod.'!ARZ7+'Daily-Prod.'!ARQ7+'Daily-Prod.'!ARH7+'Daily-Prod.'!AQY7+'Daily-Prod.'!AQP7+'Daily-Prod.'!AQG7+'Daily-Prod.'!APX7),"")</f>
        <v>51</v>
      </c>
      <c r="FV93" s="495" t="str">
        <f t="shared" si="60"/>
        <v/>
      </c>
      <c r="FW93" s="378">
        <f>IFERROR(AVERAGE('Daily-Prod.'!ARX7,'Daily-Prod.'!ARO7,'Daily-Prod.'!ARF7,'Daily-Prod.'!AQW7,'Daily-Prod.'!AQN7,'Daily-Prod.'!AQE7,'Daily-Prod.'!APV7),"")</f>
        <v>28.6</v>
      </c>
      <c r="FX93" s="379"/>
      <c r="FY93" s="380">
        <f>IFERROR(AVERAGE('Daily-Prod.'!ARZ7,'Daily-Prod.'!ARQ7,'Daily-Prod.'!ARH7,'Daily-Prod.'!AQY7,'Daily-Prod.'!AQP7,'Daily-Prod.'!AQG7,'Daily-Prod.'!APX7),"")</f>
        <v>12.75</v>
      </c>
      <c r="FZ93" s="482">
        <f>IFERROR(('Daily-Prod.'!AWO7+'Daily-Prod.'!AWF7+'Daily-Prod.'!AVW7+'Daily-Prod.'!AVN7+'Daily-Prod.'!AVE7+'Daily-Prod.'!AUV7+'Daily-Prod.'!AUM7)/GC93,"")</f>
        <v>0.47770700636942676</v>
      </c>
      <c r="GA93" s="475">
        <f>IFERROR(('Daily-Prod.'!AWP7+'Daily-Prod.'!AWG7+'Daily-Prod.'!AVX7+'Daily-Prod.'!AVO7+'Daily-Prod.'!AVF7+'Daily-Prod.'!AUW7+'Daily-Prod.'!AUN7)/GC93,"")</f>
        <v>0.24203821656050956</v>
      </c>
      <c r="GB93" s="475">
        <f>IFERROR(('Daily-Prod.'!AWS7+'Daily-Prod.'!AWJ7+'Daily-Prod.'!AWA7+'Daily-Prod.'!AVR7+'Daily-Prod.'!AVI7+'Daily-Prod.'!AUZ7+'Daily-Prod.'!AUQ7+'Daily-Prod.'!AWR7+'Daily-Prod.'!AWI7+'Daily-Prod.'!AVZ7+'Daily-Prod.'!AVQ7+'Daily-Prod.'!AVH7+'Daily-Prod.'!AUY7+'Daily-Prod.'!AUP7)/GC93,"")</f>
        <v>0.28025477707006369</v>
      </c>
      <c r="GC93" s="496">
        <f>IFERROR(('Daily-Prod.'!AWT7+'Daily-Prod.'!AWK7+'Daily-Prod.'!AWB7+'Daily-Prod.'!AVS7+'Daily-Prod.'!AVJ7+'Daily-Prod.'!AVA7+'Daily-Prod.'!AUR7),"")</f>
        <v>157</v>
      </c>
      <c r="GD93" s="383">
        <f>IFERROR(('Daily-Prod.'!AWU7+'Daily-Prod.'!AWL7+'Daily-Prod.'!AWC7+'Daily-Prod.'!AVT7+'Daily-Prod.'!AVK7+'Daily-Prod.'!AVB7+'Daily-Prod.'!AUS7),"")</f>
        <v>66</v>
      </c>
      <c r="GE93" s="384">
        <f>IFERROR(('Daily-Prod.'!AWV7+'Daily-Prod.'!AWM7+'Daily-Prod.'!AWD7+'Daily-Prod.'!AVU7+'Daily-Prod.'!AVL7+'Daily-Prod.'!AVC7+'Daily-Prod.'!AUT7),"")</f>
        <v>65</v>
      </c>
      <c r="GF93" s="495">
        <f t="shared" si="61"/>
        <v>0.98484848484848486</v>
      </c>
      <c r="GG93" s="378">
        <f>IFERROR(AVERAGE('Daily-Prod.'!AWT7,'Daily-Prod.'!AWK7,'Daily-Prod.'!AWB7,'Daily-Prod.'!AVS7,'Daily-Prod.'!AVJ7,'Daily-Prod.'!AVA7,'Daily-Prod.'!AUR7),"")</f>
        <v>31.4</v>
      </c>
      <c r="GH93" s="379">
        <f>IFERROR(AVERAGE('Daily-Prod.'!AWU7,'Daily-Prod.'!AWL7,'Daily-Prod.'!AWC7,'Daily-Prod.'!AVT7,'Daily-Prod.'!AVK7,'Daily-Prod.'!AVB7,'Daily-Prod.'!AUS7),"")</f>
        <v>9.4285714285714288</v>
      </c>
      <c r="GI93" s="380">
        <f>IFERROR(AVERAGE('Daily-Prod.'!AWV7,'Daily-Prod.'!AWM7,'Daily-Prod.'!AWD7,'Daily-Prod.'!AVU7,'Daily-Prod.'!AVL7,'Daily-Prod.'!AVC7,'Daily-Prod.'!AUT7),"")</f>
        <v>9.2857142857142865</v>
      </c>
      <c r="GJ93" s="482">
        <f>IFERROR(('Daily-Prod.'!AYZ7+'Daily-Prod.'!AYQ7+'Daily-Prod.'!AYH7+'Daily-Prod.'!AXY7+'Daily-Prod.'!AXP7+'Daily-Prod.'!AXG7+'Daily-Prod.'!AWX7)/GM93,"")</f>
        <v>0.30909090909090908</v>
      </c>
      <c r="GK93" s="475">
        <f>IFERROR(('Daily-Prod.'!AZA7+'Daily-Prod.'!AYR7+'Daily-Prod.'!AYI7+'Daily-Prod.'!AXZ7+'Daily-Prod.'!AXQ7+'Daily-Prod.'!AXH7+'Daily-Prod.'!AWY7)/GM93,"")</f>
        <v>0.24848484848484848</v>
      </c>
      <c r="GL93" s="475">
        <f>IFERROR(('Daily-Prod.'!AZC7+'Daily-Prod.'!AYT7+'Daily-Prod.'!AYK7+'Daily-Prod.'!AYB7+'Daily-Prod.'!AXS7+'Daily-Prod.'!AXJ7+'Daily-Prod.'!AXA7+'Daily-Prod.'!AZD7+'Daily-Prod.'!AYU7+'Daily-Prod.'!AYL7+'Daily-Prod.'!AYC7+'Daily-Prod.'!AXT7+'Daily-Prod.'!AXK7+'Daily-Prod.'!AXB7)/GM93,"")</f>
        <v>0.44242424242424244</v>
      </c>
      <c r="GM93" s="496">
        <f>IFERROR(('Daily-Prod.'!AZE7+'Daily-Prod.'!AYV7+'Daily-Prod.'!AYM7+'Daily-Prod.'!AYD7+'Daily-Prod.'!AXU7+'Daily-Prod.'!AXL7+'Daily-Prod.'!AXC7),"")</f>
        <v>165</v>
      </c>
      <c r="GN93" s="383">
        <f>IFERROR(('Daily-Prod.'!AZF7+'Daily-Prod.'!AYW7+'Daily-Prod.'!AYN7+'Daily-Prod.'!AYE7+'Daily-Prod.'!AXV7+'Daily-Prod.'!AXM7+'Daily-Prod.'!AXD7),"")</f>
        <v>68</v>
      </c>
      <c r="GO93" s="384">
        <f>IFERROR(('Daily-Prod.'!AZG7+'Daily-Prod.'!AYX7+'Daily-Prod.'!AYO7+'Daily-Prod.'!AYF7+'Daily-Prod.'!AXW7+'Daily-Prod.'!AXN7+'Daily-Prod.'!AXE7),"")</f>
        <v>68</v>
      </c>
      <c r="GP93" s="495">
        <f t="shared" si="62"/>
        <v>1</v>
      </c>
      <c r="GQ93" s="378">
        <f>IFERROR(AVERAGE('Daily-Prod.'!AZE7,'Daily-Prod.'!AYV7,'Daily-Prod.'!AYM7,'Daily-Prod.'!AYD7,'Daily-Prod.'!AXU7,'Daily-Prod.'!AXL7,'Daily-Prod.'!AXC7),"")</f>
        <v>41.25</v>
      </c>
      <c r="GR93" s="379">
        <f>IFERROR(AVERAGE('Daily-Prod.'!AZF7,'Daily-Prod.'!AYW7,'Daily-Prod.'!AYN7,'Daily-Prod.'!AYE7,'Daily-Prod.'!AXV7,'Daily-Prod.'!AXM7,'Daily-Prod.'!AXD7),"")</f>
        <v>11.333333333333334</v>
      </c>
      <c r="GS93" s="380">
        <f>IFERROR(AVERAGE('Daily-Prod.'!AZG7,'Daily-Prod.'!AYX7,'Daily-Prod.'!AYO7,'Daily-Prod.'!AYF7,'Daily-Prod.'!AXW7,'Daily-Prod.'!AXN7,'Daily-Prod.'!AXE7),"")</f>
        <v>11.333333333333334</v>
      </c>
      <c r="GT93" s="482" t="str">
        <f>IFERROR(('Daily-Prod.'!BBK7+'Daily-Prod.'!BBB7+'Daily-Prod.'!BAS7+'Daily-Prod.'!BAJ7+'Daily-Prod.'!BAA7+'Daily-Prod.'!AZR7+'Daily-Prod.'!AZI7)/#REF!,"")</f>
        <v/>
      </c>
      <c r="GU93" s="475" t="str">
        <f>IFERROR(('Daily-Prod.'!BBL7+'Daily-Prod.'!BBC7+'Daily-Prod.'!BAT7+'Daily-Prod.'!BAK7+'Daily-Prod.'!BAB7+'Daily-Prod.'!AZS7+'Daily-Prod.'!AZJ7)/#REF!,"")</f>
        <v/>
      </c>
      <c r="GV93" s="475" t="str">
        <f>IFERROR(('Daily-Prod.'!BBN7+'Daily-Prod.'!BBE7+'Daily-Prod.'!BAV7+'Daily-Prod.'!BAM7+'Daily-Prod.'!BAD7+'Daily-Prod.'!AZU7+'Daily-Prod.'!AZL7+'Daily-Prod.'!BBO7+'Daily-Prod.'!BBF7+'Daily-Prod.'!BAW7+'Daily-Prod.'!BAN7+'Daily-Prod.'!BAE7+'Daily-Prod.'!AZV7+'Daily-Prod.'!AZM7)/#REF!,"")</f>
        <v/>
      </c>
      <c r="GW93" s="496">
        <f>IFERROR(('Daily-Prod.'!BEA7+'Daily-Prod.'!BDR7+'Daily-Prod.'!BDI7+'Daily-Prod.'!BCZ7+'Daily-Prod.'!BCQ7+'Daily-Prod.'!BCH7+'Daily-Prod.'!BBY7),"")</f>
        <v>205</v>
      </c>
      <c r="GX93" s="383">
        <f>IFERROR(('Daily-Prod.'!BEB7+'Daily-Prod.'!BDS7+'Daily-Prod.'!BDJ7+'Daily-Prod.'!BDA7+'Daily-Prod.'!BCR7+'Daily-Prod.'!BCI7+'Daily-Prod.'!BBZ7),"")</f>
        <v>95</v>
      </c>
      <c r="GY93" s="384">
        <f>IFERROR(('Daily-Prod.'!BEC7+'Daily-Prod.'!BDT7+'Daily-Prod.'!BDK7+'Daily-Prod.'!BDB7+'Daily-Prod.'!BCS7+'Daily-Prod.'!BCJ7+'Daily-Prod.'!BCA7),"")</f>
        <v>94</v>
      </c>
      <c r="GZ93" s="495">
        <f t="shared" si="63"/>
        <v>0.98947368421052628</v>
      </c>
      <c r="HA93" s="378">
        <f>IFERROR(AVERAGE('Daily-Prod.'!BEA7,'Daily-Prod.'!BDR7,'Daily-Prod.'!BDI7,'Daily-Prod.'!BCZ7,'Daily-Prod.'!BCQ7,'Daily-Prod.'!BCH7,'Daily-Prod.'!BBY7),"")</f>
        <v>41</v>
      </c>
      <c r="HB93" s="379">
        <f>IFERROR(AVERAGE('Daily-Prod.'!BEB7,'Daily-Prod.'!BDS7,'Daily-Prod.'!BDJ7,'Daily-Prod.'!BDA7,'Daily-Prod.'!BCR7,'Daily-Prod.'!BCI7,'Daily-Prod.'!BBZ7),"")</f>
        <v>13.571428571428571</v>
      </c>
      <c r="HC93" s="380">
        <f>IFERROR(AVERAGE('Daily-Prod.'!BEC7,'Daily-Prod.'!BDT7,'Daily-Prod.'!BDK7,'Daily-Prod.'!BDB7,'Daily-Prod.'!BCS7,'Daily-Prod.'!BCJ7,'Daily-Prod.'!BCA7),"")</f>
        <v>13.428571428571429</v>
      </c>
      <c r="HD93" s="482">
        <f>IFERROR(('Daily-Prod.'!BGG7+'Daily-Prod.'!BFX7+'Daily-Prod.'!BFO7+'Daily-Prod.'!BFF7+'Daily-Prod.'!BEW7+'Daily-Prod.'!BEN7+'Daily-Prod.'!BEE7)/HG93,"")</f>
        <v>0.41040462427745666</v>
      </c>
      <c r="HE93" s="475">
        <f>IFERROR(('Daily-Prod.'!BGH7+'Daily-Prod.'!BFY7+'Daily-Prod.'!BFP7+'Daily-Prod.'!BFG7+'Daily-Prod.'!BEX7+'Daily-Prod.'!BEO7+'Daily-Prod.'!BEF7)/HG93,"")</f>
        <v>0.13872832369942195</v>
      </c>
      <c r="HF93" s="475">
        <f>IFERROR(('Daily-Prod.'!BGK7+'Daily-Prod.'!BGB7+'Daily-Prod.'!BFS7+'Daily-Prod.'!BFJ7+'Daily-Prod.'!BFA7+'Daily-Prod.'!BER7+'Daily-Prod.'!BEI7+'Daily-Prod.'!BGJ7+'Daily-Prod.'!BGA7+'Daily-Prod.'!BFR7+'Daily-Prod.'!BFI7+'Daily-Prod.'!BEZ7+'Daily-Prod.'!BEQ7+'Daily-Prod.'!BEH7)/HG93,"")</f>
        <v>0.45086705202312138</v>
      </c>
      <c r="HG93" s="496">
        <f>IFERROR(('Daily-Prod.'!BGL7+'Daily-Prod.'!BGC7+'Daily-Prod.'!BFT7+'Daily-Prod.'!BFK7+'Daily-Prod.'!BFB7+'Daily-Prod.'!BES7+'Daily-Prod.'!BEJ7),"")</f>
        <v>173</v>
      </c>
      <c r="HH93" s="383">
        <f>IFERROR(('Daily-Prod.'!BGM7+'Daily-Prod.'!BGD7+'Daily-Prod.'!BFU7+'Daily-Prod.'!BFL7+'Daily-Prod.'!BFC7+'Daily-Prod.'!BET7+'Daily-Prod.'!BEK7),"")</f>
        <v>98</v>
      </c>
      <c r="HI93" s="384">
        <f>IFERROR(('Daily-Prod.'!BGN7+'Daily-Prod.'!BGE7+'Daily-Prod.'!BFV7+'Daily-Prod.'!BFM7+'Daily-Prod.'!BFD7+'Daily-Prod.'!BEU7+'Daily-Prod.'!BEL7),"")</f>
        <v>98</v>
      </c>
      <c r="HJ93" s="495">
        <f>IFERROR((HI93/HH93),"")</f>
        <v>1</v>
      </c>
      <c r="HK93" s="378">
        <f>IFERROR(AVERAGE('Daily-Prod.'!BGL7,'Daily-Prod.'!BGC7,'Daily-Prod.'!BFT7,'Daily-Prod.'!BFK7,'Daily-Prod.'!BFB7,'Daily-Prod.'!BES7,'Daily-Prod.'!BEJ7),"")</f>
        <v>34.6</v>
      </c>
      <c r="HL93" s="379">
        <f>IFERROR(AVERAGE('Daily-Prod.'!BGM7,'Daily-Prod.'!BGD7,'Daily-Prod.'!BFU7,'Daily-Prod.'!BFL7,'Daily-Prod.'!BFC7,'Daily-Prod.'!BET7,'Daily-Prod.'!BEK7),"")</f>
        <v>14</v>
      </c>
      <c r="HM93" s="380">
        <f>IFERROR(AVERAGE('Daily-Prod.'!BGN7,'Daily-Prod.'!BGE7,'Daily-Prod.'!BFV7,'Daily-Prod.'!BFM7,'Daily-Prod.'!BFD7,'Daily-Prod.'!BEU7,'Daily-Prod.'!BEL7),"")</f>
        <v>14</v>
      </c>
      <c r="HN93" s="482">
        <f>IFERROR(('Daily-Prod.'!BIR7+'Daily-Prod.'!BII7+'Daily-Prod.'!BHZ7+'Daily-Prod.'!BHQ7+'Daily-Prod.'!BHH7+'Daily-Prod.'!BGY7+'Daily-Prod.'!BGP7)/HQ93,"")</f>
        <v>0.37790697674418605</v>
      </c>
      <c r="HO93" s="475">
        <f>IFERROR(('Daily-Prod.'!BIS7+'Daily-Prod.'!BIJ7+'Daily-Prod.'!BIA7+'Daily-Prod.'!BHR7+'Daily-Prod.'!BHI7+'Daily-Prod.'!BGZ7+'Daily-Prod.'!BGQ7)/HQ93,"")</f>
        <v>0.13372093023255813</v>
      </c>
      <c r="HP93" s="475">
        <f>IFERROR(('Daily-Prod.'!BIU7+'Daily-Prod.'!BIL7+'Daily-Prod.'!BIC7+'Daily-Prod.'!BHT7+'Daily-Prod.'!BHK7+'Daily-Prod.'!BHB7+'Daily-Prod.'!BGS7+'Daily-Prod.'!BIV7+'Daily-Prod.'!BIM7+'Daily-Prod.'!BID7+'Daily-Prod.'!BHU7+'Daily-Prod.'!BHL7+'Daily-Prod.'!BHC7+'Daily-Prod.'!BGT7)/HQ93,"")</f>
        <v>0.48837209302325579</v>
      </c>
      <c r="HQ93" s="496">
        <f>IFERROR(('Daily-Prod.'!BIW7+'Daily-Prod.'!BIN7+'Daily-Prod.'!BIE7+'Daily-Prod.'!BHV7+'Daily-Prod.'!BHM7+'Daily-Prod.'!BHD7+'Daily-Prod.'!BGU7),"")</f>
        <v>172</v>
      </c>
      <c r="HR93" s="383">
        <f>IFERROR(('Daily-Prod.'!BIX7+'Daily-Prod.'!BIO7+'Daily-Prod.'!BIF7+'Daily-Prod.'!BHW7+'Daily-Prod.'!BHN7+'Daily-Prod.'!BHE7+'Daily-Prod.'!BGV7),"")</f>
        <v>85</v>
      </c>
      <c r="HS93" s="384">
        <f>IFERROR(('Daily-Prod.'!BIY7+'Daily-Prod.'!BIP7+'Daily-Prod.'!BIG7+'Daily-Prod.'!BHX7+'Daily-Prod.'!BHO7+'Daily-Prod.'!BHF7+'Daily-Prod.'!BGW7),"")</f>
        <v>85</v>
      </c>
      <c r="HT93" s="495">
        <f t="shared" si="64"/>
        <v>1</v>
      </c>
      <c r="HU93" s="378">
        <f>IFERROR(AVERAGE('Daily-Prod.'!BIW7,'Daily-Prod.'!BIN7,'Daily-Prod.'!BIE7,'Daily-Prod.'!BHV7,'Daily-Prod.'!BHM7,'Daily-Prod.'!BHD7,'Daily-Prod.'!BGU7),"")</f>
        <v>34.4</v>
      </c>
      <c r="HV93" s="379">
        <f>IFERROR(AVERAGE('Daily-Prod.'!BIX7,'Daily-Prod.'!BIO7,'Daily-Prod.'!BIF7,'Daily-Prod.'!BHW7,'Daily-Prod.'!BHN7,'Daily-Prod.'!BHE7,'Daily-Prod.'!BGV7),"")</f>
        <v>12.142857142857142</v>
      </c>
      <c r="HW93" s="380">
        <f>IFERROR(AVERAGE('Daily-Prod.'!BIY7,'Daily-Prod.'!BIP7,'Daily-Prod.'!BIG7,'Daily-Prod.'!BHX7,'Daily-Prod.'!BHO7,'Daily-Prod.'!BHF7,'Daily-Prod.'!BGW7),"")</f>
        <v>12.142857142857142</v>
      </c>
      <c r="HX93" s="482">
        <f>IFERROR(('Daily-Prod.'!BLE7+'Daily-Prod.'!BKV7+'Daily-Prod.'!BKM7+'Daily-Prod.'!BKD7+'Daily-Prod.'!BJU7+'Daily-Prod.'!BJL7+'Daily-Prod.'!BJC7)/IA93,"")</f>
        <v>0.59354838709677415</v>
      </c>
      <c r="HY93" s="475">
        <f>IFERROR(('Daily-Prod.'!BLF7+'Daily-Prod.'!BKW7+'Daily-Prod.'!BKN7+'Daily-Prod.'!BKE7+'Daily-Prod.'!BJV7+'Daily-Prod.'!BJM7+'Daily-Prod.'!BJD7)/IA93,"")</f>
        <v>0.31612903225806449</v>
      </c>
      <c r="HZ93" s="475">
        <f>IFERROR(('Daily-Prod.'!BLG7+'Daily-Prod.'!BKX7+'Daily-Prod.'!BKO7+'Daily-Prod.'!BKF7+'Daily-Prod.'!BJW7+'Daily-Prod.'!BJN7+'Daily-Prod.'!BJE7+'Daily-Prod.'!BLF7+'Daily-Prod.'!BKW7+'Daily-Prod.'!BKN7+'Daily-Prod.'!BKE7+'Daily-Prod.'!BJV7+'Daily-Prod.'!BJM7+'Daily-Prod.'!BJD7)/IA93,"")</f>
        <v>0.40645161290322579</v>
      </c>
      <c r="IA93" s="496">
        <f>IFERROR(('Daily-Prod.'!BLH7+'Daily-Prod.'!BKY7+'Daily-Prod.'!BKP7+'Daily-Prod.'!BKG7+'Daily-Prod.'!BJX7+'Daily-Prod.'!BJO7+'Daily-Prod.'!BJF7),"")</f>
        <v>155</v>
      </c>
      <c r="IB93" s="383">
        <f>IFERROR(('Daily-Prod.'!BLI7+'Daily-Prod.'!BKZ7+'Daily-Prod.'!BKQ7+'Daily-Prod.'!BKH7+'Daily-Prod.'!BJY7+'Daily-Prod.'!BJP7+'Daily-Prod.'!BJG7),"")</f>
        <v>44</v>
      </c>
      <c r="IC93" s="384">
        <f>IFERROR(('Daily-Prod.'!BLJ7+'Daily-Prod.'!BLA7+'Daily-Prod.'!BKR7+'Daily-Prod.'!BKI7+'Daily-Prod.'!BJZ7+'Daily-Prod.'!BJQ7+'Daily-Prod.'!BJH7),"")</f>
        <v>44</v>
      </c>
      <c r="ID93" s="495">
        <f t="shared" si="65"/>
        <v>1</v>
      </c>
      <c r="IE93" s="378">
        <f>IFERROR(AVERAGE('Daily-Prod.'!BLH7,'Daily-Prod.'!BKY7,'Daily-Prod.'!BKP7,'Daily-Prod.'!BKG7,'Daily-Prod.'!BJX7,'Daily-Prod.'!BJO7,'Daily-Prod.'!BJF7),"")</f>
        <v>31</v>
      </c>
      <c r="IF93" s="379">
        <f>IFERROR(AVERAGE('Daily-Prod.'!BLI7,'Daily-Prod.'!BKZ7,'Daily-Prod.'!BKQ7,'Daily-Prod.'!BKH7,'Daily-Prod.'!BJY7,'Daily-Prod.'!BJP7,'Daily-Prod.'!BJG7),"")</f>
        <v>6.2857142857142856</v>
      </c>
      <c r="IG93" s="380">
        <f>IFERROR(AVERAGE('Daily-Prod.'!BLJ7,'Daily-Prod.'!BLA7,'Daily-Prod.'!BKR7,'Daily-Prod.'!BKI7,'Daily-Prod.'!BJZ7,'Daily-Prod.'!BJQ7,'Daily-Prod.'!BJH7),"")</f>
        <v>6.2857142857142856</v>
      </c>
      <c r="IH93" s="482">
        <f>IFERROR(('Daily-Prod.'!BNN7+'Daily-Prod.'!BNE7+'Daily-Prod.'!BMV7+'Daily-Prod.'!BMM7+'Daily-Prod.'!BMD7+'Daily-Prod.'!BLU7+'Daily-Prod.'!BLL7)/IK93,"")</f>
        <v>0.33043478260869563</v>
      </c>
      <c r="II93" s="475">
        <f>IFERROR(('Daily-Prod.'!BNO7+'Daily-Prod.'!BNF7+'Daily-Prod.'!BMW7+'Daily-Prod.'!BMN7+'Daily-Prod.'!BME7+'Daily-Prod.'!BLV7+'Daily-Prod.'!BLM7)/IK93,"")</f>
        <v>0.16521739130434782</v>
      </c>
      <c r="IJ93" s="475">
        <f>IFERROR(('Daily-Prod.'!BNQ7+'Daily-Prod.'!BNH7+'Daily-Prod.'!BMY7+'Daily-Prod.'!BMP7+'Daily-Prod.'!BMG7+'Daily-Prod.'!BLX7+'Daily-Prod.'!BLO7+'Daily-Prod.'!BNR7+'Daily-Prod.'!BNI7+'Daily-Prod.'!BMZ7+'Daily-Prod.'!BMQ7+'Daily-Prod.'!BMH7+'Daily-Prod.'!BLY7+'Daily-Prod.'!BLP7)/IK93,"")</f>
        <v>0.5043478260869565</v>
      </c>
      <c r="IK93" s="496">
        <f>IFERROR(('Daily-Prod.'!BNS7+'Daily-Prod.'!BNJ7+'Daily-Prod.'!BNA7+'Daily-Prod.'!BMR7+'Daily-Prod.'!BMI7+'Daily-Prod.'!BLZ7+'Daily-Prod.'!BLQ7),"")</f>
        <v>115</v>
      </c>
      <c r="IL93" s="383"/>
      <c r="IM93" s="384">
        <f>IFERROR(('Daily-Prod.'!BNU7+'Daily-Prod.'!BNL7+'Daily-Prod.'!BNC7+'Daily-Prod.'!BMT7+'Daily-Prod.'!BMK7+'Daily-Prod.'!BMB7+'Daily-Prod.'!BLS7),"")</f>
        <v>75</v>
      </c>
      <c r="IN93" s="495" t="str">
        <f t="shared" si="66"/>
        <v/>
      </c>
      <c r="IO93" s="378">
        <f>IFERROR(AVERAGE('Daily-Prod.'!BNS7,'Daily-Prod.'!BNJ7,'Daily-Prod.'!BNA7,'Daily-Prod.'!BMR7,'Daily-Prod.'!BMI7,'Daily-Prod.'!BLZ7,'Daily-Prod.'!BLQ7),"")</f>
        <v>23</v>
      </c>
      <c r="IP93" s="379"/>
      <c r="IQ93" s="380">
        <f>IFERROR(AVERAGE('Daily-Prod.'!BNU7,'Daily-Prod.'!BNL7,'Daily-Prod.'!BNC7,'Daily-Prod.'!BMT7,'Daily-Prod.'!BMK7,'Daily-Prod.'!BMB7,'Daily-Prod.'!BLS7),"")</f>
        <v>10.714285714285714</v>
      </c>
      <c r="IR93" s="482">
        <f>IFERROR(('Daily-Prod.'!BPY7+'Daily-Prod.'!BPP7+'Daily-Prod.'!BPG7+'Daily-Prod.'!BOX7+'Daily-Prod.'!BOO7+'Daily-Prod.'!BOF7+'Daily-Prod.'!BNW7)/IU93,"")</f>
        <v>0.30827067669172931</v>
      </c>
      <c r="IS93" s="475">
        <f>IFERROR(('Daily-Prod.'!BPZ7+'Daily-Prod.'!BPQ7+'Daily-Prod.'!BPH7+'Daily-Prod.'!BOY7+'Daily-Prod.'!BOP7+'Daily-Prod.'!BOG7+'Daily-Prod.'!BNX7)/IU93,"")</f>
        <v>0.11278195488721804</v>
      </c>
      <c r="IT93" s="475">
        <f>IFERROR(('Daily-Prod.'!BQC7+'Daily-Prod.'!BPT7+'Daily-Prod.'!BPK7+'Daily-Prod.'!BPB7+'Daily-Prod.'!BOS7+'Daily-Prod.'!BOJ7+'Daily-Prod.'!BOA7+'Daily-Prod.'!BQB7+'Daily-Prod.'!BPS7+'Daily-Prod.'!BPJ7+'Daily-Prod.'!BPA7+'Daily-Prod.'!BOR7+'Daily-Prod.'!BOI7+'Daily-Prod.'!BNZ7)/IU93,"")</f>
        <v>0.57894736842105265</v>
      </c>
      <c r="IU93" s="496">
        <f>IFERROR(('Daily-Prod.'!BQD7+'Daily-Prod.'!BPU7+'Daily-Prod.'!BPL7+'Daily-Prod.'!BPC7+'Daily-Prod.'!BOT7+'Daily-Prod.'!BOK7+'Daily-Prod.'!BOB7),"")</f>
        <v>133</v>
      </c>
      <c r="IV93" s="383"/>
      <c r="IW93" s="384"/>
      <c r="IX93" s="495" t="str">
        <f t="shared" si="67"/>
        <v/>
      </c>
      <c r="IY93" s="378">
        <f>IFERROR(AVERAGE('Daily-Prod.'!BQD7,'Daily-Prod.'!BPU7,'Daily-Prod.'!BPL7,'Daily-Prod.'!BPC7,'Daily-Prod.'!BOT7,'Daily-Prod.'!BOK7,'Daily-Prod.'!BOB7),"")</f>
        <v>26.6</v>
      </c>
      <c r="IZ93" s="379"/>
      <c r="JA93" s="380"/>
      <c r="JB93" s="482">
        <f>IFERROR((('Daily-Prod.'!BSJ7+'Daily-Prod.'!BSA7+'Daily-Prod.'!BRR7+'Daily-Prod.'!BRI7+'Daily-Prod.'!BQZ7+'Daily-Prod.'!BQQ7+'Daily-Prod.'!BQH7)/JE93),"")</f>
        <v>0.45528455284552843</v>
      </c>
      <c r="JC93" s="475">
        <f>IFERROR((('Daily-Prod.'!BSK7+'Daily-Prod.'!BSB7+'Daily-Prod.'!BRS7+'Daily-Prod.'!BRJ7+'Daily-Prod.'!BRA7+'Daily-Prod.'!BQR7+'Daily-Prod.'!BQI7)/JE93),"")</f>
        <v>0.13008130081300814</v>
      </c>
      <c r="JD93" s="475">
        <f>IFERROR((('Daily-Prod.'!BSM7+'Daily-Prod.'!BSD7+'Daily-Prod.'!BRU7+'Daily-Prod.'!BRL7+'Daily-Prod.'!BRC7+'Daily-Prod.'!BQT7+'Daily-Prod.'!BQK7+'Daily-Prod.'!BSN7+'Daily-Prod.'!BSE7+'Daily-Prod.'!BRV7+'Daily-Prod.'!BRM7+'Daily-Prod.'!BRD7+'Daily-Prod.'!BQU7+'Daily-Prod.'!BQL7)/JE93),"")</f>
        <v>0.41463414634146339</v>
      </c>
      <c r="JE93" s="496">
        <f>IFERROR(('Daily-Prod.'!BSO7+'Daily-Prod.'!BSF7+'Daily-Prod.'!BRW7+'Daily-Prod.'!BRN7+'Daily-Prod.'!BRE7+'Daily-Prod.'!BQV7+'Daily-Prod.'!BQM7),"")</f>
        <v>123</v>
      </c>
      <c r="JF93" s="383"/>
      <c r="JG93" s="384"/>
      <c r="JH93" s="495" t="str">
        <f t="shared" si="68"/>
        <v/>
      </c>
      <c r="JI93" s="378">
        <f>IFERROR(AVERAGE('Daily-Prod.'!BSO7,'Daily-Prod.'!BSF7,'Daily-Prod.'!BRW7,'Daily-Prod.'!BRN7,'Daily-Prod.'!BRE7,'Daily-Prod.'!BQV7,'Daily-Prod.'!BQM7),"")</f>
        <v>24.6</v>
      </c>
      <c r="JJ93" s="379"/>
      <c r="JK93" s="380"/>
      <c r="JL93" s="482">
        <f>IFERROR((('Daily-Prod.'!BUC7+'Daily-Prod.'!BTT7+'Daily-Prod.'!BTK7+'Daily-Prod.'!BTB7+'Daily-Prod.'!BSS7)/JO93),"")</f>
        <v>0.31746031746031744</v>
      </c>
      <c r="JM93" s="475">
        <f>IFERROR((('Daily-Prod.'!BUD7+'Daily-Prod.'!BTU7+'Daily-Prod.'!BTL7+'Daily-Prod.'!BTC7+'Daily-Prod.'!BST7)/JO93),"")</f>
        <v>0.17460317460317459</v>
      </c>
      <c r="JN93" s="475">
        <f>IFERROR((('Daily-Prod.'!BUF7+'Daily-Prod.'!BTW7+'Daily-Prod.'!BTN7+'Daily-Prod.'!BTE7+'Daily-Prod.'!BSV7+'Daily-Prod.'!BUG7+'Daily-Prod.'!BTX7+'Daily-Prod.'!BTO7+'Daily-Prod.'!BTF7+'Daily-Prod.'!BSW7)/JO93),"")</f>
        <v>0.50793650793650791</v>
      </c>
      <c r="JO93" s="496">
        <f>IFERROR(('Daily-Prod.'!BUH7+'Daily-Prod.'!BTY7+'Daily-Prod.'!BTP7+'Daily-Prod.'!BTG7+'Daily-Prod.'!BSX7),"")</f>
        <v>63</v>
      </c>
      <c r="JP93" s="383"/>
      <c r="JQ93" s="384"/>
      <c r="JR93" s="495" t="str">
        <f t="shared" si="69"/>
        <v/>
      </c>
      <c r="JS93" s="378">
        <f>IFERROR(AVERAGE('Daily-Prod.'!BUH7,'Daily-Prod.'!BTY7,'Daily-Prod.'!BTP7,'Daily-Prod.'!BTG7,'Daily-Prod.'!BSX7),"")</f>
        <v>21</v>
      </c>
      <c r="JT93" s="379"/>
      <c r="JU93" s="380"/>
    </row>
    <row r="94" spans="1:281" ht="13.5" hidden="1" customHeight="1">
      <c r="A94" s="485" t="s">
        <v>132</v>
      </c>
      <c r="B94" s="482" t="str">
        <f>IFERROR(('Daily-Prod.'!CN8+'Daily-Prod.'!CE8+'Daily-Prod.'!BV8+'Daily-Prod.'!BM8+'Daily-Prod.'!BD8+'Daily-Prod.'!AU8+'Daily-Prod.'!AL8)/E94,"")</f>
        <v/>
      </c>
      <c r="C94" s="475" t="str">
        <f>IFERROR(('Daily-Prod.'!CO8+'Daily-Prod.'!CF8+'Daily-Prod.'!BW8+'Daily-Prod.'!BN8+'Daily-Prod.'!BE8+'Daily-Prod.'!AV8+'Daily-Prod.'!AM8)/E94,"")</f>
        <v/>
      </c>
      <c r="D94" s="475" t="str">
        <f>IFERROR(('Daily-Prod.'!CQ8+'Daily-Prod.'!CH8+'Daily-Prod.'!BY8+'Daily-Prod.'!BP8+'Daily-Prod.'!BG8+'Daily-Prod.'!AX8+'Daily-Prod.'!AO8+'Daily-Prod.'!CR8+'Daily-Prod.'!CI8+'Daily-Prod.'!BZ8+'Daily-Prod.'!BQ8+'Daily-Prod.'!BH8+'Daily-Prod.'!AY8+'Daily-Prod.'!AP8)/E94,"")</f>
        <v/>
      </c>
      <c r="E94" s="496">
        <f>IFERROR(('Daily-Prod.'!CS8+'Daily-Prod.'!CJ8+'Daily-Prod.'!CA8+'Daily-Prod.'!BR8+'Daily-Prod.'!BI8+'Daily-Prod.'!AZ8+'Daily-Prod.'!AQ8),"")</f>
        <v>0</v>
      </c>
      <c r="F94" s="383"/>
      <c r="G94" s="384">
        <f>IFERROR(('Daily-Prod.'!CU8+'Daily-Prod.'!CL8+'Daily-Prod.'!CC8+'Daily-Prod.'!BT8+'Daily-Prod.'!BK8+'Daily-Prod.'!BB8+'Daily-Prod.'!AS8),"")</f>
        <v>0</v>
      </c>
      <c r="H94" s="495" t="str">
        <f t="shared" si="45"/>
        <v/>
      </c>
      <c r="I94" s="378" t="str">
        <f>IFERROR(AVERAGE('Daily-Prod.'!CS8,'Daily-Prod.'!CJ8,'Daily-Prod.'!CA8,'Daily-Prod.'!BR8,'Daily-Prod.'!BI8,'Daily-Prod.'!AZ8,'Daily-Prod.'!AQ8),"")</f>
        <v/>
      </c>
      <c r="J94" s="379" t="str">
        <f>IFERROR(AVERAGE('Daily-Prod.'!CT8,'Daily-Prod.'!CK8,'Daily-Prod.'!CB8,'Daily-Prod.'!BS8,'Daily-Prod.'!BJ8,'Daily-Prod.'!BA8,'Daily-Prod.'!AR8),"")</f>
        <v/>
      </c>
      <c r="K94" s="380" t="str">
        <f>IFERROR(AVERAGE('Daily-Prod.'!CU8,'Daily-Prod.'!CL8,'Daily-Prod.'!CC8,'Daily-Prod.'!BT8,'Daily-Prod.'!BK8,'Daily-Prod.'!BB8,'Daily-Prod.'!AS8),"")</f>
        <v/>
      </c>
      <c r="L94" s="482" t="str">
        <f>IFERROR(('Daily-Prod.'!EY8+'Daily-Prod.'!EP8+'Daily-Prod.'!EG8+'Daily-Prod.'!DX8+'Daily-Prod.'!DO8+'Daily-Prod.'!DF8+'Daily-Prod.'!CW8)/O94,"")</f>
        <v/>
      </c>
      <c r="M94" s="475" t="str">
        <f>IFERROR(('Daily-Prod.'!EZ8+'Daily-Prod.'!EQ8+'Daily-Prod.'!EH8+'Daily-Prod.'!DY8+'Daily-Prod.'!DP8+'Daily-Prod.'!DG8+'Daily-Prod.'!CX8)/O94,"")</f>
        <v/>
      </c>
      <c r="N94" s="475" t="str">
        <f>IFERROR(('Daily-Prod.'!FC8+'Daily-Prod.'!ET8+'Daily-Prod.'!EK8+'Daily-Prod.'!EB8+'Daily-Prod.'!DS8+'Daily-Prod.'!DJ8+'Daily-Prod.'!DA8+'Daily-Prod.'!FB8+'Daily-Prod.'!ES8+'Daily-Prod.'!EJ8+'Daily-Prod.'!EA8+'Daily-Prod.'!DR8+'Daily-Prod.'!DI8+'Daily-Prod.'!CZ8)/O94,"")</f>
        <v/>
      </c>
      <c r="O94" s="496">
        <f>IFERROR(('Daily-Prod.'!FD8+'Daily-Prod.'!EU8+'Daily-Prod.'!EL8+'Daily-Prod.'!EC8+'Daily-Prod.'!DT8+'Daily-Prod.'!DK8+'Daily-Prod.'!DB8),"")</f>
        <v>0</v>
      </c>
      <c r="P94" s="383"/>
      <c r="Q94" s="384">
        <f>IFERROR(('Daily-Prod.'!FF8+'Daily-Prod.'!EW8+'Daily-Prod.'!EN8+'Daily-Prod.'!EE8+'Daily-Prod.'!DV8+'Daily-Prod.'!DM8+'Daily-Prod.'!DD8),"")</f>
        <v>0</v>
      </c>
      <c r="R94" s="495" t="str">
        <f t="shared" si="46"/>
        <v/>
      </c>
      <c r="S94" s="378" t="str">
        <f>IFERROR(AVERAGE('Daily-Prod.'!FD8,'Daily-Prod.'!EU8,'Daily-Prod.'!EL8,'Daily-Prod.'!EC8,'Daily-Prod.'!DT8,'Daily-Prod.'!DK8,'Daily-Prod.'!DB8),"")</f>
        <v/>
      </c>
      <c r="T94" s="379" t="str">
        <f>IFERROR(AVERAGE('Daily-Prod.'!FE8,'Daily-Prod.'!EV8,'Daily-Prod.'!EM8,'Daily-Prod.'!ED8,'Daily-Prod.'!DU8,'Daily-Prod.'!DL8,'Daily-Prod.'!DC8),"")</f>
        <v/>
      </c>
      <c r="U94" s="380" t="str">
        <f>IFERROR(AVERAGE('Daily-Prod.'!FF8,'Daily-Prod.'!EW8,'Daily-Prod.'!EN8,'Daily-Prod.'!EE8,'Daily-Prod.'!DV8,'Daily-Prod.'!DM8,'Daily-Prod.'!DD8),"")</f>
        <v/>
      </c>
      <c r="V94" s="475" t="str">
        <f>IFERROR(('Daily-Prod.'!HJ8+'Daily-Prod.'!HA8+'Daily-Prod.'!GR8+'Daily-Prod.'!GI8+'Daily-Prod.'!FZ8+'Daily-Prod.'!FQ8+'Daily-Prod.'!FH8)/Y94,"")</f>
        <v/>
      </c>
      <c r="W94" s="475" t="str">
        <f>IFERROR(('Daily-Prod.'!HK8+'Daily-Prod.'!HB8+'Daily-Prod.'!GS8+'Daily-Prod.'!GJ8+'Daily-Prod.'!GA8+'Daily-Prod.'!FR8+'Daily-Prod.'!FI8)/Y94,"")</f>
        <v/>
      </c>
      <c r="X94" s="475" t="str">
        <f>IFERROR(('Daily-Prod.'!HM8+'Daily-Prod.'!HD8+'Daily-Prod.'!GU8+'Daily-Prod.'!GL8+'Daily-Prod.'!GC8+'Daily-Prod.'!FT8+'Daily-Prod.'!FK8+'Daily-Prod.'!HN8+'Daily-Prod.'!HE8+'Daily-Prod.'!GV8+'Daily-Prod.'!GM8+'Daily-Prod.'!GD8+'Daily-Prod.'!FU8+'Daily-Prod.'!FL8)/Y94,"")</f>
        <v/>
      </c>
      <c r="Y94" s="496">
        <f>IFERROR(('Daily-Prod.'!HO8+'Daily-Prod.'!HF8+'Daily-Prod.'!GW8+'Daily-Prod.'!GN8+'Daily-Prod.'!GE8+'Daily-Prod.'!FV8+'Daily-Prod.'!FM8),"")</f>
        <v>0</v>
      </c>
      <c r="Z94" s="383"/>
      <c r="AA94" s="384">
        <f>IFERROR(('Daily-Prod.'!HQ8+'Daily-Prod.'!HH8+'Daily-Prod.'!GY8+'Daily-Prod.'!GP8+'Daily-Prod.'!GG8+'Daily-Prod.'!FX8+'Daily-Prod.'!FO8),"")</f>
        <v>0</v>
      </c>
      <c r="AB94" s="495">
        <f>IFERROR(('Daily-Prod.'!HR8+'Daily-Prod.'!HI8+'Daily-Prod.'!GZ8+'Daily-Prod.'!GQ8+'Daily-Prod.'!GH8+'Daily-Prod.'!FY8+'Daily-Prod.'!FP8),"")</f>
        <v>0</v>
      </c>
      <c r="AC94" s="378" t="str">
        <f>IFERROR(AVERAGE('Daily-Prod.'!HO8,'Daily-Prod.'!HF8,'Daily-Prod.'!GW8,'Daily-Prod.'!GN8,'Daily-Prod.'!GE8,'Daily-Prod.'!FV8,'Daily-Prod.'!FM8),"")</f>
        <v/>
      </c>
      <c r="AD94" s="379" t="str">
        <f>IFERROR(AVERAGE('Daily-Prod.'!HP8,'Daily-Prod.'!HG8,'Daily-Prod.'!GX8,'Daily-Prod.'!GO8,'Daily-Prod.'!GF8,'Daily-Prod.'!FW8,'Daily-Prod.'!FN8),"")</f>
        <v/>
      </c>
      <c r="AE94" s="380" t="str">
        <f>IFERROR(AVERAGE('Daily-Prod.'!HQ8,'Daily-Prod.'!HH8,'Daily-Prod.'!GY8,'Daily-Prod.'!GP8,'Daily-Prod.'!GG8,'Daily-Prod.'!FX8,'Daily-Prod.'!FO8),"")</f>
        <v/>
      </c>
      <c r="AF94" s="482" t="str">
        <f>IFERROR(('Daily-Prod.'!JU8+'Daily-Prod.'!JL8+'Daily-Prod.'!JC8+'Daily-Prod.'!IT8+'Daily-Prod.'!IK8+'Daily-Prod.'!IB8+'Daily-Prod.'!HS8)/AI94,"")</f>
        <v/>
      </c>
      <c r="AG94" s="475" t="str">
        <f>IFERROR(('Daily-Prod.'!JV8+'Daily-Prod.'!JM8+'Daily-Prod.'!JD8+'Daily-Prod.'!IU8+'Daily-Prod.'!IL8+'Daily-Prod.'!IC8+'Daily-Prod.'!HT8)/AI94,"")</f>
        <v/>
      </c>
      <c r="AH94" s="475" t="str">
        <f>IFERROR(('Daily-Prod.'!JX8+'Daily-Prod.'!JO8+'Daily-Prod.'!JF8+'Daily-Prod.'!IW8+'Daily-Prod.'!IN8+'Daily-Prod.'!IE8+'Daily-Prod.'!HV8+'Daily-Prod.'!JY8+'Daily-Prod.'!JP8+'Daily-Prod.'!JG8+'Daily-Prod.'!IX8+'Daily-Prod.'!IO8+'Daily-Prod.'!IF8+'Daily-Prod.'!HW8)/AI94,"")</f>
        <v/>
      </c>
      <c r="AI94" s="496">
        <f>IFERROR(('Daily-Prod.'!JZ8+'Daily-Prod.'!JQ8+'Daily-Prod.'!JH8+'Daily-Prod.'!IY8+'Daily-Prod.'!IP8+'Daily-Prod.'!IG8+'Daily-Prod.'!HX8),"")</f>
        <v>0</v>
      </c>
      <c r="AJ94" s="383"/>
      <c r="AK94" s="384">
        <f>IFERROR(('Daily-Prod.'!KB8+'Daily-Prod.'!JS8+'Daily-Prod.'!JJ8+'Daily-Prod.'!JA8+'Daily-Prod.'!IR8+'Daily-Prod.'!II8+'Daily-Prod.'!HZ8),"")</f>
        <v>0</v>
      </c>
      <c r="AL94" s="495" t="str">
        <f>IFERROR((AK94/AJ94),"")</f>
        <v/>
      </c>
      <c r="AM94" s="378" t="str">
        <f>IFERROR(AVERAGE('Daily-Prod.'!JZ8,'Daily-Prod.'!JQ8,'Daily-Prod.'!JH8,'Daily-Prod.'!IY8,'Daily-Prod.'!IP8,'Daily-Prod.'!IG8,'Daily-Prod.'!HX8),"")</f>
        <v/>
      </c>
      <c r="AN94" s="379" t="str">
        <f>IFERROR(AVERAGE('Daily-Prod.'!KA8,'Daily-Prod.'!JR8,'Daily-Prod.'!JI8,'Daily-Prod.'!IZ8,'Daily-Prod.'!IQ8,'Daily-Prod.'!IH8,'Daily-Prod.'!HY8),"")</f>
        <v/>
      </c>
      <c r="AO94" s="380" t="str">
        <f>IFERROR(AVERAGE('Daily-Prod.'!KB8,'Daily-Prod.'!JS8,'Daily-Prod.'!JJ8,'Daily-Prod.'!JA8,'Daily-Prod.'!IR8,'Daily-Prod.'!II8,'Daily-Prod.'!HZ8),"")</f>
        <v/>
      </c>
      <c r="AP94" s="482" t="str">
        <f>IFERROR(('Daily-Prod.'!MF8+'Daily-Prod.'!LW8+'Daily-Prod.'!LN8+'Daily-Prod.'!LE8+'Daily-Prod.'!KV8+'Daily-Prod.'!KM8+'Daily-Prod.'!KD8)/AS94,"")</f>
        <v/>
      </c>
      <c r="AQ94" s="475" t="str">
        <f>IFERROR(('Daily-Prod.'!MG8+'Daily-Prod.'!LX8+'Daily-Prod.'!LO8+'Daily-Prod.'!LF8+'Daily-Prod.'!KW8+'Daily-Prod.'!KN8+'Daily-Prod.'!KE8)/AS94,"")</f>
        <v/>
      </c>
      <c r="AR94" s="475" t="str">
        <f>IFERROR(('Daily-Prod.'!MJ8+'Daily-Prod.'!MA8+'Daily-Prod.'!LR8+'Daily-Prod.'!LI8+'Daily-Prod.'!KZ8+'Daily-Prod.'!KQ8+'Daily-Prod.'!KH8+'Daily-Prod.'!MI8+'Daily-Prod.'!LZ8+'Daily-Prod.'!LQ8+'Daily-Prod.'!LH8+'Daily-Prod.'!KY8+'Daily-Prod.'!KP8+'Daily-Prod.'!KG8)/AS94,"")</f>
        <v/>
      </c>
      <c r="AS94" s="496">
        <f>IFERROR(('Daily-Prod.'!MK8+'Daily-Prod.'!MB8+'Daily-Prod.'!LS8+'Daily-Prod.'!LJ8+'Daily-Prod.'!LA8+'Daily-Prod.'!KR8+'Daily-Prod.'!KI8),"")</f>
        <v>0</v>
      </c>
      <c r="AT94" s="383"/>
      <c r="AU94" s="384">
        <f>IFERROR(('Daily-Prod.'!MM8+'Daily-Prod.'!MD8+'Daily-Prod.'!LU8+'Daily-Prod.'!LL8+'Daily-Prod.'!LC8+'Daily-Prod.'!KT8+'Daily-Prod.'!KK8),"")</f>
        <v>0</v>
      </c>
      <c r="AV94" s="495" t="str">
        <f>IFERROR((AU94/AT94),"")</f>
        <v/>
      </c>
      <c r="AW94" s="378" t="str">
        <f>IFERROR(AVERAGE('Daily-Prod.'!MK8,'Daily-Prod.'!MB8,'Daily-Prod.'!LS8,'Daily-Prod.'!LJ8,'Daily-Prod.'!LA8,'Daily-Prod.'!KR8,'Daily-Prod.'!KI8),"")</f>
        <v/>
      </c>
      <c r="AX94" s="379"/>
      <c r="AY94" s="380" t="str">
        <f>IFERROR(AVERAGE('Daily-Prod.'!MM8,'Daily-Prod.'!MD8,'Daily-Prod.'!LU8,'Daily-Prod.'!LL8,'Daily-Prod.'!LC8,'Daily-Prod.'!KT8,'Daily-Prod.'!KK8),"")</f>
        <v/>
      </c>
      <c r="AZ94" s="482" t="str">
        <f>IFERROR(('Daily-Prod.'!OQ8+'Daily-Prod.'!OH8+'Daily-Prod.'!NY8+'Daily-Prod.'!NP8+'Daily-Prod.'!NG8+'Daily-Prod.'!MX8+'Daily-Prod.'!MO8)/BC94,"")</f>
        <v/>
      </c>
      <c r="BA94" s="475" t="str">
        <f>IFERROR(('Daily-Prod.'!OR8+'Daily-Prod.'!OI8+'Daily-Prod.'!NZ8+'Daily-Prod.'!NQ8+'Daily-Prod.'!NH8+'Daily-Prod.'!MY8+'Daily-Prod.'!MP8)/BC94,"")</f>
        <v/>
      </c>
      <c r="BB94" s="475" t="str">
        <f>IFERROR(('Daily-Prod.'!OT8+'Daily-Prod.'!OK8+'Daily-Prod.'!OB8+'Daily-Prod.'!NS8+'Daily-Prod.'!NJ8+'Daily-Prod.'!NA8+'Daily-Prod.'!MR8+'Daily-Prod.'!OU8+'Daily-Prod.'!OL8+'Daily-Prod.'!OC8+'Daily-Prod.'!NT8+'Daily-Prod.'!NK8+'Daily-Prod.'!NB8+'Daily-Prod.'!MS8)/BC94,"")</f>
        <v/>
      </c>
      <c r="BC94" s="496">
        <f>IFERROR(('Daily-Prod.'!OV8+'Daily-Prod.'!OM8+'Daily-Prod.'!OD8+'Daily-Prod.'!NU8+'Daily-Prod.'!NL8+'Daily-Prod.'!NC8+'Daily-Prod.'!MT8),"")</f>
        <v>0</v>
      </c>
      <c r="BD94" s="383"/>
      <c r="BE94" s="384">
        <f>IFERROR(('Daily-Prod.'!OX8+'Daily-Prod.'!OO8+'Daily-Prod.'!OF8+'Daily-Prod.'!NW8+'Daily-Prod.'!NN8+'Daily-Prod.'!NE8+'Daily-Prod.'!MV8),"")</f>
        <v>0</v>
      </c>
      <c r="BF94" s="495" t="str">
        <f t="shared" si="48"/>
        <v/>
      </c>
      <c r="BG94" s="378" t="str">
        <f>IFERROR(AVERAGE('Daily-Prod.'!OV8,'Daily-Prod.'!OM8,'Daily-Prod.'!OD8,'Daily-Prod.'!NU8,'Daily-Prod.'!NL8,'Daily-Prod.'!NC8,'Daily-Prod.'!MT8),"")</f>
        <v/>
      </c>
      <c r="BH94" s="379" t="str">
        <f>IFERROR(AVERAGE('Daily-Prod.'!OW8,'Daily-Prod.'!ON8,'Daily-Prod.'!OE8,'Daily-Prod.'!NV8,'Daily-Prod.'!NM8,'Daily-Prod.'!ND8,'Daily-Prod.'!MU8),"")</f>
        <v/>
      </c>
      <c r="BI94" s="380" t="str">
        <f>IFERROR(AVERAGE('Daily-Prod.'!OX8,'Daily-Prod.'!OO8,'Daily-Prod.'!OF8,'Daily-Prod.'!NW8,'Daily-Prod.'!NN8,'Daily-Prod.'!NE8,'Daily-Prod.'!MV8),"")</f>
        <v/>
      </c>
      <c r="BJ94" s="482" t="str">
        <f>IFERROR(('Daily-Prod.'!RB8+'Daily-Prod.'!QS8+'Daily-Prod.'!QJ8+'Daily-Prod.'!QA8+'Daily-Prod.'!PR8+'Daily-Prod.'!PI8+'Daily-Prod.'!OZ8)/BM94,"")</f>
        <v/>
      </c>
      <c r="BK94" s="475" t="str">
        <f>IFERROR(('Daily-Prod.'!RC8+'Daily-Prod.'!QT8+'Daily-Prod.'!QK8+'Daily-Prod.'!QB8+'Daily-Prod.'!PS8+'Daily-Prod.'!PJ8+'Daily-Prod.'!PA8)/BM94,"")</f>
        <v/>
      </c>
      <c r="BL94" s="475" t="str">
        <f>IFERROR(('Daily-Prod.'!RF8+'Daily-Prod.'!QW8+'Daily-Prod.'!QN8+'Daily-Prod.'!QE8+'Daily-Prod.'!PV8+'Daily-Prod.'!PM8+'Daily-Prod.'!PD8+'Daily-Prod.'!RE8+'Daily-Prod.'!QV8+'Daily-Prod.'!QM8+'Daily-Prod.'!QD8+'Daily-Prod.'!PU8+'Daily-Prod.'!PL8+'Daily-Prod.'!PC8)/BM94,"")</f>
        <v/>
      </c>
      <c r="BM94" s="496">
        <f>IFERROR(('Daily-Prod.'!RG8+'Daily-Prod.'!QX8+'Daily-Prod.'!QO8+'Daily-Prod.'!QF8+'Daily-Prod.'!PW8+'Daily-Prod.'!PN8+'Daily-Prod.'!PE8),"")</f>
        <v>0</v>
      </c>
      <c r="BN94" s="383"/>
      <c r="BO94" s="384">
        <f>IFERROR(('Daily-Prod.'!RI8+'Daily-Prod.'!QZ8+'Daily-Prod.'!QQ8+'Daily-Prod.'!QH8+'Daily-Prod.'!PY8+'Daily-Prod.'!PP8+'Daily-Prod.'!PG8),"")</f>
        <v>0</v>
      </c>
      <c r="BP94" s="495" t="str">
        <f t="shared" si="49"/>
        <v/>
      </c>
      <c r="BQ94" s="378" t="str">
        <f>IFERROR(AVERAGE('Daily-Prod.'!RG8,'Daily-Prod.'!QX8,'Daily-Prod.'!QO8,'Daily-Prod.'!QF8,'Daily-Prod.'!PW8,'Daily-Prod.'!PN8,'Daily-Prod.'!PE8),"")</f>
        <v/>
      </c>
      <c r="BR94" s="379"/>
      <c r="BS94" s="380" t="str">
        <f>IFERROR(AVERAGE('Daily-Prod.'!RI8,'Daily-Prod.'!QZ8,'Daily-Prod.'!QQ8,'Daily-Prod.'!QH8,'Daily-Prod.'!PY8,'Daily-Prod.'!PP8,'Daily-Prod.'!PG8),"")</f>
        <v/>
      </c>
      <c r="BT94" s="482" t="str">
        <f>IFERROR(('Daily-Prod.'!TM8+'Daily-Prod.'!TD8+'Daily-Prod.'!SU8+'Daily-Prod.'!SL8+'Daily-Prod.'!SC8+'Daily-Prod.'!RT8+'Daily-Prod.'!RK8)/BW94,"")</f>
        <v/>
      </c>
      <c r="BU94" s="475" t="str">
        <f>IFERROR(('Daily-Prod.'!TN8+'Daily-Prod.'!TE8+'Daily-Prod.'!SV8+'Daily-Prod.'!SM8+'Daily-Prod.'!SD8+'Daily-Prod.'!RU8+'Daily-Prod.'!RL8)/BW94,"")</f>
        <v/>
      </c>
      <c r="BV94" s="475" t="str">
        <f>IFERROR(('Daily-Prod.'!TP8+'Daily-Prod.'!TG8+'Daily-Prod.'!SX8+'Daily-Prod.'!SO8+'Daily-Prod.'!SF8+'Daily-Prod.'!RW8+'Daily-Prod.'!RN8+'Daily-Prod.'!TQ8+'Daily-Prod.'!TH8+'Daily-Prod.'!SY8+'Daily-Prod.'!SP8+'Daily-Prod.'!SG8+'Daily-Prod.'!RX8+'Daily-Prod.'!RO8)/BW94,"")</f>
        <v/>
      </c>
      <c r="BW94" s="496">
        <f>IFERROR(('Daily-Prod.'!TR8+'Daily-Prod.'!TI8+'Daily-Prod.'!SZ8+'Daily-Prod.'!SQ8+'Daily-Prod.'!SH8+'Daily-Prod.'!RY8+'Daily-Prod.'!RP8),"")</f>
        <v>0</v>
      </c>
      <c r="BX94" s="383"/>
      <c r="BY94" s="384">
        <f>IFERROR(('Daily-Prod.'!TT8+'Daily-Prod.'!TK8+'Daily-Prod.'!TB8+'Daily-Prod.'!SS8+'Daily-Prod.'!SJ8+'Daily-Prod.'!SA8+'Daily-Prod.'!RR8),"")</f>
        <v>0</v>
      </c>
      <c r="BZ94" s="495" t="str">
        <f t="shared" si="50"/>
        <v/>
      </c>
      <c r="CA94" s="378" t="str">
        <f>IFERROR(AVERAGE('Daily-Prod.'!TR8,'Daily-Prod.'!TI8,'Daily-Prod.'!SZ8,'Daily-Prod.'!SQ8,'Daily-Prod.'!SH8,'Daily-Prod.'!RY8,'Daily-Prod.'!RP8),"")</f>
        <v/>
      </c>
      <c r="CB94" s="379"/>
      <c r="CC94" s="380" t="str">
        <f>IFERROR(AVERAGE('Daily-Prod.'!TT8,'Daily-Prod.'!TK8,'Daily-Prod.'!TB8,'Daily-Prod.'!SS8,'Daily-Prod.'!SJ8,'Daily-Prod.'!SA8,'Daily-Prod.'!RR8),"")</f>
        <v/>
      </c>
      <c r="CD94" s="482" t="str">
        <f>IFERROR(('Daily-Prod.'!VX8+'Daily-Prod.'!VO8+'Daily-Prod.'!VF8+'Daily-Prod.'!UW8+'Daily-Prod.'!UN8+'Daily-Prod.'!UE8+'Daily-Prod.'!TV8)/CG94,"")</f>
        <v/>
      </c>
      <c r="CE94" s="475" t="str">
        <f>IFERROR(('Daily-Prod.'!VY8+'Daily-Prod.'!VP8+'Daily-Prod.'!VG8+'Daily-Prod.'!UX8+'Daily-Prod.'!UO8+'Daily-Prod.'!UF8+'Daily-Prod.'!TW8)/CG94,"")</f>
        <v/>
      </c>
      <c r="CF94" s="475" t="str">
        <f>IFERROR(('Daily-Prod.'!WA8+'Daily-Prod.'!VR8+'Daily-Prod.'!VI8+'Daily-Prod.'!UZ8+'Daily-Prod.'!UQ8+'Daily-Prod.'!UH8+'Daily-Prod.'!TY8+'Daily-Prod.'!WB8+'Daily-Prod.'!VS8+'Daily-Prod.'!VJ8+'Daily-Prod.'!VA8+'Daily-Prod.'!UR8+'Daily-Prod.'!UI8+'Daily-Prod.'!TZ8)/CG94,"")</f>
        <v/>
      </c>
      <c r="CG94" s="496">
        <f>IFERROR(('Daily-Prod.'!WC8+'Daily-Prod.'!VT8+'Daily-Prod.'!VK8+'Daily-Prod.'!VB8+'Daily-Prod.'!US8+'Daily-Prod.'!UJ8+'Daily-Prod.'!UA8),"")</f>
        <v>0</v>
      </c>
      <c r="CH94" s="383"/>
      <c r="CI94" s="384">
        <f>IFERROR(('Daily-Prod.'!WE8+'Daily-Prod.'!VV8+'Daily-Prod.'!VM8+'Daily-Prod.'!VD8+'Daily-Prod.'!UU8+'Daily-Prod.'!UL8+'Daily-Prod.'!UC8),"")</f>
        <v>0</v>
      </c>
      <c r="CJ94" s="495" t="str">
        <f t="shared" si="51"/>
        <v/>
      </c>
      <c r="CK94" s="378" t="str">
        <f>IFERROR(AVERAGE('Daily-Prod.'!WC8,'Daily-Prod.'!VT8,'Daily-Prod.'!VK8,'Daily-Prod.'!VB8,'Daily-Prod.'!US8,'Daily-Prod.'!UJ8,'Daily-Prod.'!UA8),"")</f>
        <v/>
      </c>
      <c r="CL94" s="379"/>
      <c r="CM94" s="380">
        <f>IFERROR(AVERAGE('Daily-Prod.'!WE8,'Daily-Prod.'!VV8,'Daily-Prod.'!VM8,'Daily-Prod.'!VD8,'Daily-Prod.'!UU8,'Daily-Prod.'!UL8,'Daily-Prod.'!UC8),"")</f>
        <v>0</v>
      </c>
      <c r="CN94" s="482" t="str">
        <f>IFERROR(('Daily-Prod.'!YI8+'Daily-Prod.'!XZ8+'Daily-Prod.'!XQ8+'Daily-Prod.'!XH8+'Daily-Prod.'!WY8+'Daily-Prod.'!WP8+'Daily-Prod.'!WG8)/CQ94,"")</f>
        <v/>
      </c>
      <c r="CO94" s="475" t="str">
        <f>IFERROR(('Daily-Prod.'!YJ8+'Daily-Prod.'!YA8+'Daily-Prod.'!XR8+'Daily-Prod.'!XI8+'Daily-Prod.'!WZ8+'Daily-Prod.'!WQ8+'Daily-Prod.'!WH8)/CQ94,"")</f>
        <v/>
      </c>
      <c r="CP94" s="475" t="str">
        <f>IFERROR(('Daily-Prod.'!YL8+'Daily-Prod.'!YC8+'Daily-Prod.'!XT8+'Daily-Prod.'!XK8+'Daily-Prod.'!XB8+'Daily-Prod.'!WS8+'Daily-Prod.'!WJ8+'Daily-Prod.'!YM8+'Daily-Prod.'!YD8+'Daily-Prod.'!XU8+'Daily-Prod.'!XL8+'Daily-Prod.'!XC8+'Daily-Prod.'!WT8+'Daily-Prod.'!WK8)/CQ94,"")</f>
        <v/>
      </c>
      <c r="CQ94" s="496">
        <f>IFERROR(('Daily-Prod.'!YN8+'Daily-Prod.'!YE8+'Daily-Prod.'!XV8+'Daily-Prod.'!XM8+'Daily-Prod.'!XD8+'Daily-Prod.'!WU8+'Daily-Prod.'!WL8),"")</f>
        <v>0</v>
      </c>
      <c r="CR94" s="383"/>
      <c r="CS94" s="384">
        <f>IFERROR(('Daily-Prod.'!YP8+'Daily-Prod.'!YG8+'Daily-Prod.'!XX8+'Daily-Prod.'!XO8+'Daily-Prod.'!XF8+'Daily-Prod.'!WW8+'Daily-Prod.'!WN8),"")</f>
        <v>0</v>
      </c>
      <c r="CT94" s="495" t="str">
        <f t="shared" si="52"/>
        <v/>
      </c>
      <c r="CU94" s="378" t="str">
        <f>IFERROR(AVERAGE('Daily-Prod.'!YN8,'Daily-Prod.'!YE8,'Daily-Prod.'!XV8,'Daily-Prod.'!XM8,'Daily-Prod.'!XD8,'Daily-Prod.'!WU8,'Daily-Prod.'!WL8),"")</f>
        <v/>
      </c>
      <c r="CV94" s="379" t="str">
        <f>IFERROR(AVERAGE('Daily-Prod.'!YO8,'Daily-Prod.'!YF8,'Daily-Prod.'!XW8,'Daily-Prod.'!XN8,'Daily-Prod.'!XE8,'Daily-Prod.'!WV8,'Daily-Prod.'!WM8),"")</f>
        <v/>
      </c>
      <c r="CW94" s="380">
        <f>IFERROR(AVERAGE('Daily-Prod.'!YP8,'Daily-Prod.'!YG8,'Daily-Prod.'!XX8,'Daily-Prod.'!XO8,'Daily-Prod.'!XF8,'Daily-Prod.'!WW8,'Daily-Prod.'!WN8),"")</f>
        <v>0</v>
      </c>
      <c r="CX94" s="482" t="str">
        <f>IFERROR(('Daily-Prod.'!AAT8+'Daily-Prod.'!AAK8+'Daily-Prod.'!AAB8+'Daily-Prod.'!ZS8+'Daily-Prod.'!ZJ8+'Daily-Prod.'!ZA8+'Daily-Prod.'!YR8)/DA94,"")</f>
        <v/>
      </c>
      <c r="CY94" s="475" t="str">
        <f>IFERROR(('Daily-Prod.'!AAU8+'Daily-Prod.'!AAL8+'Daily-Prod.'!AAC8+'Daily-Prod.'!ZT8+'Daily-Prod.'!ZK8+'Daily-Prod.'!ZB8+'Daily-Prod.'!YS8)/DA94,"")</f>
        <v/>
      </c>
      <c r="CZ94" s="475" t="str">
        <f>IFERROR(('Daily-Prod.'!AAW8+'Daily-Prod.'!AAN8+'Daily-Prod.'!AAE8+'Daily-Prod.'!ZV8+'Daily-Prod.'!ZM8+'Daily-Prod.'!ZD8+'Daily-Prod.'!YU8+'Daily-Prod.'!AAX8+'Daily-Prod.'!AAO8+'Daily-Prod.'!AAF8+'Daily-Prod.'!ZW8+'Daily-Prod.'!ZN8+'Daily-Prod.'!ZE8+'Daily-Prod.'!YV8)/DA94,"")</f>
        <v/>
      </c>
      <c r="DA94" s="496">
        <f>IFERROR(('Daily-Prod.'!AAY8+'Daily-Prod.'!AAP8+'Daily-Prod.'!AAG8+'Daily-Prod.'!ZX8+'Daily-Prod.'!ZO8+'Daily-Prod.'!ZF8+'Daily-Prod.'!YW8),"")</f>
        <v>0</v>
      </c>
      <c r="DB94" s="383"/>
      <c r="DC94" s="384">
        <f>IFERROR(('Daily-Prod.'!ABA8+'Daily-Prod.'!AAR8+'Daily-Prod.'!AAI8+'Daily-Prod.'!ZZ8+'Daily-Prod.'!ZQ8+'Daily-Prod.'!ZH8+'Daily-Prod.'!YY8),"")</f>
        <v>0</v>
      </c>
      <c r="DD94" s="495" t="str">
        <f t="shared" si="53"/>
        <v/>
      </c>
      <c r="DE94" s="378" t="str">
        <f>IFERROR(AVERAGE('Daily-Prod.'!AAY8,'Daily-Prod.'!AAP8,'Daily-Prod.'!AAG8,'Daily-Prod.'!ZX8,'Daily-Prod.'!ZO8,'Daily-Prod.'!ZF8,'Daily-Prod.'!YW8),"")</f>
        <v/>
      </c>
      <c r="DF94" s="379" t="str">
        <f>IFERROR(AVERAGE('Daily-Prod.'!AAZ8,'Daily-Prod.'!AAQ8,'Daily-Prod.'!AAH8,'Daily-Prod.'!ZY8,'Daily-Prod.'!ZP8,'Daily-Prod.'!ZG8,'Daily-Prod.'!YX8),"")</f>
        <v/>
      </c>
      <c r="DG94" s="380" t="str">
        <f>IFERROR(AVERAGE('Daily-Prod.'!ABA8,'Daily-Prod.'!AAR8,'Daily-Prod.'!AAI8,'Daily-Prod.'!ZZ8,'Daily-Prod.'!ZQ8,'Daily-Prod.'!ZH8,'Daily-Prod.'!YY8),"")</f>
        <v/>
      </c>
      <c r="DH94" s="482" t="str">
        <f>IFERROR(('Daily-Prod.'!ADE8+'Daily-Prod.'!ACV8+'Daily-Prod.'!ACM8+'Daily-Prod.'!ACD8+'Daily-Prod.'!ABU8+'Daily-Prod.'!ABL8+'Daily-Prod.'!ABC8)/DK94,"")</f>
        <v/>
      </c>
      <c r="DI94" s="475" t="str">
        <f>IFERROR(('Daily-Prod.'!ADF8+'Daily-Prod.'!ACW8+'Daily-Prod.'!ACN8+'Daily-Prod.'!ACE8+'Daily-Prod.'!ABV8+'Daily-Prod.'!ABM8+'Daily-Prod.'!ABD8)/DK94,"")</f>
        <v/>
      </c>
      <c r="DJ94" s="475" t="str">
        <f>IFERROR(('Daily-Prod.'!ADH8+'Daily-Prod.'!ACY8+'Daily-Prod.'!ACP8+'Daily-Prod.'!ACG8+'Daily-Prod.'!ABX8+'Daily-Prod.'!ABO8+'Daily-Prod.'!ABF8+'Daily-Prod.'!ADI8+'Daily-Prod.'!ACZ8+'Daily-Prod.'!ACQ8+'Daily-Prod.'!ACH8+'Daily-Prod.'!ABY8+'Daily-Prod.'!ABP8+'Daily-Prod.'!ABG8)/DK94,"")</f>
        <v/>
      </c>
      <c r="DK94" s="496"/>
      <c r="DL94" s="383"/>
      <c r="DM94" s="384"/>
      <c r="DN94" s="495"/>
      <c r="DO94" s="378" t="str">
        <f>IFERROR(AVERAGE('Daily-Prod.'!ADJ8,'Daily-Prod.'!ADA8,'Daily-Prod.'!ACR8,'Daily-Prod.'!ACI8,'Daily-Prod.'!ABZ8,'Daily-Prod.'!ABQ8,'Daily-Prod.'!ABH8),"")</f>
        <v/>
      </c>
      <c r="DP94" s="379" t="str">
        <f>IFERROR(AVERAGE('Daily-Prod.'!ADK8,'Daily-Prod.'!ADB8,'Daily-Prod.'!ACS8,'Daily-Prod.'!ACJ8,'Daily-Prod.'!ACA8,'Daily-Prod.'!ABR8,'Daily-Prod.'!ABI8),"")</f>
        <v/>
      </c>
      <c r="DQ94" s="380" t="str">
        <f>IFERROR(AVERAGE('Daily-Prod.'!ADL8,'Daily-Prod.'!ADC8,'Daily-Prod.'!ACT8,'Daily-Prod.'!ACK8,'Daily-Prod.'!ACB8,'Daily-Prod.'!ABS8,'Daily-Prod.'!ABJ8),"")</f>
        <v/>
      </c>
      <c r="DR94" s="482">
        <f>IFERROR(('Daily-Prod.'!AFP8+'Daily-Prod.'!AFG8+'Daily-Prod.'!AEX8+'Daily-Prod.'!AEO8+'Daily-Prod.'!AEF8+'Daily-Prod.'!ADW8+'Daily-Prod.'!ADN8)/DU94,"")</f>
        <v>0.35632183908045978</v>
      </c>
      <c r="DS94" s="475">
        <f>IFERROR(('Daily-Prod.'!AFQ8+'Daily-Prod.'!AFH8+'Daily-Prod.'!AEY8+'Daily-Prod.'!AEP8+'Daily-Prod.'!AEG8+'Daily-Prod.'!ADX8+'Daily-Prod.'!ADO8)/DU94,"")</f>
        <v>0.2413793103448276</v>
      </c>
      <c r="DT94" s="475">
        <f>IFERROR(('Daily-Prod.'!AFS8+'Daily-Prod.'!AFJ8+'Daily-Prod.'!AFA8+'Daily-Prod.'!AER8+'Daily-Prod.'!AEI8+'Daily-Prod.'!ADZ8+'Daily-Prod.'!ADQ8+'Daily-Prod.'!AFT8+'Daily-Prod.'!AFK8+'Daily-Prod.'!AFB8+'Daily-Prod.'!AES8+'Daily-Prod.'!AEJ8+'Daily-Prod.'!AEA8+'Daily-Prod.'!ADR8)/DU94,"")</f>
        <v>0.40229885057471265</v>
      </c>
      <c r="DU94" s="496">
        <f>IFERROR(('Daily-Prod.'!AFU8+'Daily-Prod.'!AFL8+'Daily-Prod.'!AFC8+'Daily-Prod.'!AET8+'Daily-Prod.'!AEK8+'Daily-Prod.'!AEB8+'Daily-Prod.'!ADS8),"")</f>
        <v>87</v>
      </c>
      <c r="DV94" s="383"/>
      <c r="DW94" s="384">
        <f>IFERROR(('Daily-Prod.'!AFW8+'Daily-Prod.'!AFN8+'Daily-Prod.'!AFE8+'Daily-Prod.'!AEV8+'Daily-Prod.'!AEM8+'Daily-Prod.'!AED8+'Daily-Prod.'!ADU8),"")</f>
        <v>0</v>
      </c>
      <c r="DX94" s="495" t="str">
        <f t="shared" si="55"/>
        <v/>
      </c>
      <c r="DY94" s="378">
        <f>IFERROR(AVERAGE('Daily-Prod.'!AFU8,'Daily-Prod.'!AFL8,'Daily-Prod.'!AFC8,'Daily-Prod.'!AET8,'Daily-Prod.'!AEK8,'Daily-Prod.'!AEB8,'Daily-Prod.'!ADS8),"")</f>
        <v>17.399999999999999</v>
      </c>
      <c r="DZ94" s="379" t="str">
        <f>IFERROR(AVERAGE('Daily-Prod.'!AFV8,'Daily-Prod.'!AFM8,'Daily-Prod.'!AFD8,'Daily-Prod.'!AEU8,'Daily-Prod.'!AEL8,'Daily-Prod.'!AEC8,'Daily-Prod.'!ADT8),"")</f>
        <v/>
      </c>
      <c r="EA94" s="380">
        <f>IFERROR(AVERAGE('Daily-Prod.'!AFW8,'Daily-Prod.'!AFN8,'Daily-Prod.'!AFE8,'Daily-Prod.'!AEV8,'Daily-Prod.'!AEM8,'Daily-Prod.'!AED8,'Daily-Prod.'!ADU8),"")</f>
        <v>0</v>
      </c>
      <c r="EB94" s="482">
        <f>IFERROR(('Daily-Prod.'!AIA8+'Daily-Prod.'!AHR8+'Daily-Prod.'!AHI8+'Daily-Prod.'!AGZ8+'Daily-Prod.'!AGQ8+'Daily-Prod.'!AGH8+'Daily-Prod.'!AFY8)/EE94,"")</f>
        <v>0.41772151898734178</v>
      </c>
      <c r="EC94" s="475">
        <f>IFERROR(('Daily-Prod.'!AIB8+'Daily-Prod.'!AHS8+'Daily-Prod.'!AHJ8+'Daily-Prod.'!AHA8+'Daily-Prod.'!AGR8+'Daily-Prod.'!AGI8+'Daily-Prod.'!AFZ8)/EE94,"")</f>
        <v>0.22784810126582278</v>
      </c>
      <c r="ED94" s="475">
        <f>IFERROR(('Daily-Prod.'!AID8+'Daily-Prod.'!AHU8+'Daily-Prod.'!AHL8+'Daily-Prod.'!AHC8+'Daily-Prod.'!AGT8+'Daily-Prod.'!AGK8+'Daily-Prod.'!AGB8+'Daily-Prod.'!AIE8+'Daily-Prod.'!AHV8+'Daily-Prod.'!AHM8+'Daily-Prod.'!AHD8+'Daily-Prod.'!AGU8+'Daily-Prod.'!AGL8+'Daily-Prod.'!AGC8)/EE94,"")</f>
        <v>0.35443037974683544</v>
      </c>
      <c r="EE94" s="496">
        <f>IFERROR(('Daily-Prod.'!AIF8+'Daily-Prod.'!AHW8+'Daily-Prod.'!AHN8+'Daily-Prod.'!AHE8+'Daily-Prod.'!AGV8+'Daily-Prod.'!AGM8+'Daily-Prod.'!AGD8),"")</f>
        <v>79</v>
      </c>
      <c r="EF94" s="383"/>
      <c r="EG94" s="384">
        <f>IFERROR(('Daily-Prod.'!AIH8+'Daily-Prod.'!AHY8+'Daily-Prod.'!AHP8+'Daily-Prod.'!AHG8+'Daily-Prod.'!AGX8+'Daily-Prod.'!AGO8+'Daily-Prod.'!AGF8),"")</f>
        <v>7</v>
      </c>
      <c r="EH94" s="495" t="str">
        <f t="shared" si="56"/>
        <v/>
      </c>
      <c r="EI94" s="378">
        <f>IFERROR(AVERAGE('Daily-Prod.'!AIF8,'Daily-Prod.'!AHW8,'Daily-Prod.'!AHN8,'Daily-Prod.'!AHE8,'Daily-Prod.'!AGV8,'Daily-Prod.'!AGM8,'Daily-Prod.'!AGD8),"")</f>
        <v>15.8</v>
      </c>
      <c r="EJ94" s="379"/>
      <c r="EK94" s="380">
        <f>IFERROR(AVERAGE('Daily-Prod.'!AIH8,'Daily-Prod.'!AHY8,'Daily-Prod.'!AHP8,'Daily-Prod.'!AHG8,'Daily-Prod.'!AGX8,'Daily-Prod.'!AGO8,'Daily-Prod.'!AGF8),"")</f>
        <v>1.4</v>
      </c>
      <c r="EL94" s="482">
        <f>IFERROR(('Daily-Prod.'!AKL8+'Daily-Prod.'!AKC8+'Daily-Prod.'!AJT8+'Daily-Prod.'!AJK8+'Daily-Prod.'!AJB8+'Daily-Prod.'!AIS8+'Daily-Prod.'!AIJ8)/EO94,"")</f>
        <v>0.54285714285714282</v>
      </c>
      <c r="EM94" s="475">
        <f>IFERROR(('Daily-Prod.'!AKM8+'Daily-Prod.'!AKD8+'Daily-Prod.'!AJU8+'Daily-Prod.'!AJL8+'Daily-Prod.'!AJC8+'Daily-Prod.'!AIT8+'Daily-Prod.'!AIK8)/EO94,"")</f>
        <v>0.45714285714285713</v>
      </c>
      <c r="EN94" s="475">
        <f>IFERROR(('Daily-Prod.'!AKP8+'Daily-Prod.'!AKG8+'Daily-Prod.'!AJX8+'Daily-Prod.'!AJO8+'Daily-Prod.'!AJF8+'Daily-Prod.'!AIW8+'Daily-Prod.'!AIN8+'Daily-Prod.'!AKO8+'Daily-Prod.'!AKF8+'Daily-Prod.'!AJW8+'Daily-Prod.'!AJN8+'Daily-Prod.'!AJE8+'Daily-Prod.'!AIV8+'Daily-Prod.'!AIM8)/EO94,"")</f>
        <v>0</v>
      </c>
      <c r="EO94" s="496">
        <f>IFERROR(('Daily-Prod.'!AKQ8+'Daily-Prod.'!AKH8+'Daily-Prod.'!AJY8+'Daily-Prod.'!AJP8+'Daily-Prod.'!AJG8+'Daily-Prod.'!AIX8+'Daily-Prod.'!AIO8),"")</f>
        <v>35</v>
      </c>
      <c r="EP94" s="383"/>
      <c r="EQ94" s="384">
        <f>IFERROR(('Daily-Prod.'!AKS8+'Daily-Prod.'!AKJ8+'Daily-Prod.'!AKA8+'Daily-Prod.'!AJR8+'Daily-Prod.'!AJI8+'Daily-Prod.'!AIZ8+'Daily-Prod.'!AIQ8),"")</f>
        <v>3</v>
      </c>
      <c r="ER94" s="495" t="str">
        <f t="shared" si="57"/>
        <v/>
      </c>
      <c r="ES94" s="378">
        <f>IFERROR(AVERAGE('Daily-Prod.'!AKQ8,'Daily-Prod.'!AKH8,'Daily-Prod.'!AJY8,'Daily-Prod.'!AJP8,'Daily-Prod.'!AJG8,'Daily-Prod.'!AIX8,'Daily-Prod.'!AIO8),"")</f>
        <v>7</v>
      </c>
      <c r="ET94" s="379"/>
      <c r="EU94" s="380">
        <f>IFERROR(AVERAGE('Daily-Prod.'!AKS8,'Daily-Prod.'!AKJ8,'Daily-Prod.'!AKA8,'Daily-Prod.'!AJR8,'Daily-Prod.'!AJI8,'Daily-Prod.'!AIZ8,'Daily-Prod.'!AIQ8),"")</f>
        <v>0.75</v>
      </c>
      <c r="EV94" s="482">
        <f>IFERROR(('Daily-Prod.'!AMW8+'Daily-Prod.'!AMN8+'Daily-Prod.'!AME8+'Daily-Prod.'!ALV8+'Daily-Prod.'!ALM8+'Daily-Prod.'!ALD8+'Daily-Prod.'!AKU8)/EY94,"")</f>
        <v>0.5161290322580645</v>
      </c>
      <c r="EW94" s="475">
        <f>IFERROR(('Daily-Prod.'!AMX8+'Daily-Prod.'!AMO8+'Daily-Prod.'!AMF8+'Daily-Prod.'!ALW8+'Daily-Prod.'!ALN8+'Daily-Prod.'!ALE8+'Daily-Prod.'!AKV8)/EY94,"")</f>
        <v>0.25806451612903225</v>
      </c>
      <c r="EX94" s="475">
        <f>IFERROR(('Daily-Prod.'!AMZ8+'Daily-Prod.'!AMQ8+'Daily-Prod.'!AMH8+'Daily-Prod.'!ALY8+'Daily-Prod.'!ALP8+'Daily-Prod.'!ALG8+'Daily-Prod.'!AKX8+'Daily-Prod.'!ANA8+'Daily-Prod.'!AMR8+'Daily-Prod.'!AMI8+'Daily-Prod.'!ALZ8+'Daily-Prod.'!ALQ8+'Daily-Prod.'!ALH8+'Daily-Prod.'!AKY8)/EY94,"")</f>
        <v>0.22580645161290322</v>
      </c>
      <c r="EY94" s="496">
        <f>IFERROR(('Daily-Prod.'!ANB8+'Daily-Prod.'!AMS8+'Daily-Prod.'!AMJ8+'Daily-Prod.'!AMA8+'Daily-Prod.'!ALR8+'Daily-Prod.'!ALI8+'Daily-Prod.'!AKZ8),"")</f>
        <v>31</v>
      </c>
      <c r="EZ94" s="383"/>
      <c r="FA94" s="384">
        <f>IFERROR(('Daily-Prod.'!AND8+'Daily-Prod.'!AMU8+'Daily-Prod.'!AML8+'Daily-Prod.'!AMC8+'Daily-Prod.'!ALT8+'Daily-Prod.'!ALK8+'Daily-Prod.'!ALB8),"")</f>
        <v>0</v>
      </c>
      <c r="FB94" s="495" t="str">
        <f t="shared" si="58"/>
        <v/>
      </c>
      <c r="FC94" s="378">
        <f>IFERROR(AVERAGE('Daily-Prod.'!ANB8,'Daily-Prod.'!AMS8,'Daily-Prod.'!AMJ8,'Daily-Prod.'!AMA8,'Daily-Prod.'!ALR8,'Daily-Prod.'!ALI8,'Daily-Prod.'!AKZ8),"")</f>
        <v>6.2</v>
      </c>
      <c r="FD94" s="379" t="str">
        <f>IFERROR(AVERAGE('Daily-Prod.'!ANC8,'Daily-Prod.'!AMT8,'Daily-Prod.'!AMK8,'Daily-Prod.'!AMB8,'Daily-Prod.'!ALS8,'Daily-Prod.'!ALJ8,'Daily-Prod.'!ALA8),"")</f>
        <v/>
      </c>
      <c r="FE94" s="380">
        <f>IFERROR(AVERAGE('Daily-Prod.'!AND8,'Daily-Prod.'!AMU8,'Daily-Prod.'!AML8,'Daily-Prod.'!AMC8,'Daily-Prod.'!ALT8,'Daily-Prod.'!ALK8,'Daily-Prod.'!ALB8),"")</f>
        <v>0</v>
      </c>
      <c r="FF94" s="482">
        <f>IFERROR(('Daily-Prod.'!APH8+'Daily-Prod.'!AOY8+'Daily-Prod.'!AOP8+'Daily-Prod.'!AOG8+'Daily-Prod.'!ANX8+'Daily-Prod.'!ANO8+'Daily-Prod.'!ANF8)/FI94,"")</f>
        <v>0.5</v>
      </c>
      <c r="FG94" s="475">
        <f>IFERROR(('Daily-Prod.'!API8+'Daily-Prod.'!AOZ8+'Daily-Prod.'!AOQ8+'Daily-Prod.'!AOH8+'Daily-Prod.'!ANY8+'Daily-Prod.'!ANP8+'Daily-Prod.'!ANG8)/FI94,"")</f>
        <v>0.2</v>
      </c>
      <c r="FH94" s="475">
        <f>IFERROR(('Daily-Prod.'!APL8+'Daily-Prod.'!APC8+'Daily-Prod.'!AOT8+'Daily-Prod.'!AOK8+'Daily-Prod.'!AOB8+'Daily-Prod.'!ANS8+'Daily-Prod.'!ANJ8+'Daily-Prod.'!APK8+'Daily-Prod.'!APB8+'Daily-Prod.'!AOS8+'Daily-Prod.'!AOJ8+'Daily-Prod.'!AOA8+'Daily-Prod.'!ANR8+'Daily-Prod.'!ANI8)/FI94,"")</f>
        <v>0.3</v>
      </c>
      <c r="FI94" s="496">
        <f>IFERROR(('Daily-Prod.'!APM8+'Daily-Prod.'!APD8+'Daily-Prod.'!AOU8+'Daily-Prod.'!AOL8+'Daily-Prod.'!AOC8+'Daily-Prod.'!ANT8+'Daily-Prod.'!ANK8),"")</f>
        <v>60</v>
      </c>
      <c r="FJ94" s="383"/>
      <c r="FK94" s="384">
        <f>IFERROR(('Daily-Prod.'!APO8+'Daily-Prod.'!APF8+'Daily-Prod.'!AOW8+'Daily-Prod.'!AON8+'Daily-Prod.'!AOE8+'Daily-Prod.'!ANV8+'Daily-Prod.'!ANM8),"")</f>
        <v>4</v>
      </c>
      <c r="FL94" s="495" t="str">
        <f t="shared" si="70"/>
        <v/>
      </c>
      <c r="FM94" s="378">
        <f>IFERROR(AVERAGE('Daily-Prod.'!APM8,'Daily-Prod.'!APD8,'Daily-Prod.'!AOU8,'Daily-Prod.'!AOL8,'Daily-Prod.'!AOC8,'Daily-Prod.'!ANT8,'Daily-Prod.'!ANK8),"")</f>
        <v>12</v>
      </c>
      <c r="FN94" s="379"/>
      <c r="FO94" s="380">
        <f>IFERROR(AVERAGE('Daily-Prod.'!APO8,'Daily-Prod.'!APF8,'Daily-Prod.'!AOW8,'Daily-Prod.'!AON8,'Daily-Prod.'!AOE8,'Daily-Prod.'!ANV8,'Daily-Prod.'!ANM8),"")</f>
        <v>1</v>
      </c>
      <c r="FP94" s="482">
        <f>IFERROR(('Daily-Prod.'!ARS8+'Daily-Prod.'!ARJ8+'Daily-Prod.'!ARA8+'Daily-Prod.'!AQR8+'Daily-Prod.'!AQI8+'Daily-Prod.'!APZ8+'Daily-Prod.'!APQ8)/FS94,"")</f>
        <v>0.58441558441558439</v>
      </c>
      <c r="FQ94" s="475">
        <f>IFERROR(('Daily-Prod.'!ART8+'Daily-Prod.'!ARK8+'Daily-Prod.'!ARB8+'Daily-Prod.'!AQS8+'Daily-Prod.'!AQJ8+'Daily-Prod.'!AQA8+'Daily-Prod.'!APR8)/FS94,"")</f>
        <v>0.24675324675324675</v>
      </c>
      <c r="FR94" s="475">
        <f>IFERROR(('Daily-Prod.'!ARV8+'Daily-Prod.'!ARM8+'Daily-Prod.'!ARD8+'Daily-Prod.'!AQU8+'Daily-Prod.'!AQL8+'Daily-Prod.'!AQC8+'Daily-Prod.'!APT8+'Daily-Prod.'!ARW8+'Daily-Prod.'!ARN8+'Daily-Prod.'!ARE8+'Daily-Prod.'!AQV8+'Daily-Prod.'!AQM8+'Daily-Prod.'!AQD8+'Daily-Prod.'!APU8)/FS94,"")</f>
        <v>0.16883116883116883</v>
      </c>
      <c r="FS94" s="496">
        <f>IFERROR(('Daily-Prod.'!ARX8+'Daily-Prod.'!ARO8+'Daily-Prod.'!ARF8+'Daily-Prod.'!AQW8+'Daily-Prod.'!AQN8+'Daily-Prod.'!AQE8+'Daily-Prod.'!APV8),"")</f>
        <v>77</v>
      </c>
      <c r="FT94" s="383"/>
      <c r="FU94" s="384">
        <f>IFERROR(('Daily-Prod.'!ARZ8+'Daily-Prod.'!ARQ8+'Daily-Prod.'!ARH8+'Daily-Prod.'!AQY8+'Daily-Prod.'!AQP8+'Daily-Prod.'!AQG8+'Daily-Prod.'!APX8),"")</f>
        <v>9</v>
      </c>
      <c r="FV94" s="495" t="str">
        <f t="shared" si="60"/>
        <v/>
      </c>
      <c r="FW94" s="378">
        <f>IFERROR(AVERAGE('Daily-Prod.'!ARX8,'Daily-Prod.'!ARO8,'Daily-Prod.'!ARF8,'Daily-Prod.'!AQW8,'Daily-Prod.'!AQN8,'Daily-Prod.'!AQE8,'Daily-Prod.'!APV8),"")</f>
        <v>15.4</v>
      </c>
      <c r="FX94" s="379"/>
      <c r="FY94" s="380">
        <f>IFERROR(AVERAGE('Daily-Prod.'!ARZ8,'Daily-Prod.'!ARQ8,'Daily-Prod.'!ARH8,'Daily-Prod.'!AQY8,'Daily-Prod.'!AQP8,'Daily-Prod.'!AQG8,'Daily-Prod.'!APX8),"")</f>
        <v>2.25</v>
      </c>
      <c r="FZ94" s="482">
        <f>IFERROR(('Daily-Prod.'!AWO8+'Daily-Prod.'!AWF8+'Daily-Prod.'!AVW8+'Daily-Prod.'!AVN8+'Daily-Prod.'!AVE8+'Daily-Prod.'!AUV8+'Daily-Prod.'!AUM8)/GC94,"")</f>
        <v>0.34653465346534651</v>
      </c>
      <c r="GA94" s="475">
        <f>IFERROR(('Daily-Prod.'!AWP8+'Daily-Prod.'!AWG8+'Daily-Prod.'!AVX8+'Daily-Prod.'!AVO8+'Daily-Prod.'!AVF8+'Daily-Prod.'!AUW8+'Daily-Prod.'!AUN8)/GC94,"")</f>
        <v>0.20792079207920791</v>
      </c>
      <c r="GB94" s="475">
        <f>IFERROR(('Daily-Prod.'!AWS8+'Daily-Prod.'!AWJ8+'Daily-Prod.'!AWA8+'Daily-Prod.'!AVR8+'Daily-Prod.'!AVI8+'Daily-Prod.'!AUZ8+'Daily-Prod.'!AUQ8+'Daily-Prod.'!AWR8+'Daily-Prod.'!AWI8+'Daily-Prod.'!AVZ8+'Daily-Prod.'!AVQ8+'Daily-Prod.'!AVH8+'Daily-Prod.'!AUY8+'Daily-Prod.'!AUP8)/GC94,"")</f>
        <v>0.44554455445544555</v>
      </c>
      <c r="GC94" s="496">
        <f>IFERROR(('Daily-Prod.'!AWT8+'Daily-Prod.'!AWK8+'Daily-Prod.'!AWB8+'Daily-Prod.'!AVS8+'Daily-Prod.'!AVJ8+'Daily-Prod.'!AVA8+'Daily-Prod.'!AUR8),"")</f>
        <v>101</v>
      </c>
      <c r="GD94" s="383">
        <f>IFERROR(('Daily-Prod.'!AWU8+'Daily-Prod.'!AWL8+'Daily-Prod.'!AWC8+'Daily-Prod.'!AVT8+'Daily-Prod.'!AVK8+'Daily-Prod.'!AVB8+'Daily-Prod.'!AUS8),"")</f>
        <v>4</v>
      </c>
      <c r="GE94" s="384">
        <f>IFERROR(('Daily-Prod.'!AWV8+'Daily-Prod.'!AWM8+'Daily-Prod.'!AWD8+'Daily-Prod.'!AVU8+'Daily-Prod.'!AVL8+'Daily-Prod.'!AVC8+'Daily-Prod.'!AUT8),"")</f>
        <v>4</v>
      </c>
      <c r="GF94" s="495">
        <f t="shared" si="61"/>
        <v>1</v>
      </c>
      <c r="GG94" s="378">
        <f>IFERROR(AVERAGE('Daily-Prod.'!AWT8,'Daily-Prod.'!AWK8,'Daily-Prod.'!AWB8,'Daily-Prod.'!AVS8,'Daily-Prod.'!AVJ8,'Daily-Prod.'!AVA8,'Daily-Prod.'!AUR8),"")</f>
        <v>20.2</v>
      </c>
      <c r="GH94" s="379">
        <f>IFERROR(AVERAGE('Daily-Prod.'!AWU8,'Daily-Prod.'!AWL8,'Daily-Prod.'!AWC8,'Daily-Prod.'!AVT8,'Daily-Prod.'!AVK8,'Daily-Prod.'!AVB8,'Daily-Prod.'!AUS8),"")</f>
        <v>0.5714285714285714</v>
      </c>
      <c r="GI94" s="380">
        <f>IFERROR(AVERAGE('Daily-Prod.'!AWV8,'Daily-Prod.'!AWM8,'Daily-Prod.'!AWD8,'Daily-Prod.'!AVU8,'Daily-Prod.'!AVL8,'Daily-Prod.'!AVC8,'Daily-Prod.'!AUT8),"")</f>
        <v>0.5714285714285714</v>
      </c>
      <c r="GJ94" s="482">
        <f>IFERROR(('Daily-Prod.'!AYZ8+'Daily-Prod.'!AYQ8+'Daily-Prod.'!AYH8+'Daily-Prod.'!AXY8+'Daily-Prod.'!AXP8+'Daily-Prod.'!AXG8+'Daily-Prod.'!AWX8)/GM94,"")</f>
        <v>0.4264705882352941</v>
      </c>
      <c r="GK94" s="475">
        <f>IFERROR(('Daily-Prod.'!AZA8+'Daily-Prod.'!AYR8+'Daily-Prod.'!AYI8+'Daily-Prod.'!AXZ8+'Daily-Prod.'!AXQ8+'Daily-Prod.'!AXH8+'Daily-Prod.'!AWY8)/GM94,"")</f>
        <v>0.20588235294117646</v>
      </c>
      <c r="GL94" s="475">
        <f>IFERROR(('Daily-Prod.'!AZC8+'Daily-Prod.'!AYT8+'Daily-Prod.'!AYK8+'Daily-Prod.'!AYB8+'Daily-Prod.'!AXS8+'Daily-Prod.'!AXJ8+'Daily-Prod.'!AXA8+'Daily-Prod.'!AZD8+'Daily-Prod.'!AYU8+'Daily-Prod.'!AYL8+'Daily-Prod.'!AYC8+'Daily-Prod.'!AXT8+'Daily-Prod.'!AXK8+'Daily-Prod.'!AXB8)/GM94,"")</f>
        <v>0.36764705882352944</v>
      </c>
      <c r="GM94" s="496">
        <f>IFERROR(('Daily-Prod.'!AZE8+'Daily-Prod.'!AYV8+'Daily-Prod.'!AYM8+'Daily-Prod.'!AYD8+'Daily-Prod.'!AXU8+'Daily-Prod.'!AXL8+'Daily-Prod.'!AXC8),"")</f>
        <v>68</v>
      </c>
      <c r="GN94" s="383">
        <f>IFERROR(('Daily-Prod.'!AZF8+'Daily-Prod.'!AYW8+'Daily-Prod.'!AYN8+'Daily-Prod.'!AYE8+'Daily-Prod.'!AXV8+'Daily-Prod.'!AXM8+'Daily-Prod.'!AXD8),"")</f>
        <v>10</v>
      </c>
      <c r="GO94" s="384">
        <f>IFERROR(('Daily-Prod.'!AZG8+'Daily-Prod.'!AYX8+'Daily-Prod.'!AYO8+'Daily-Prod.'!AYF8+'Daily-Prod.'!AXW8+'Daily-Prod.'!AXN8+'Daily-Prod.'!AXE8),"")</f>
        <v>10</v>
      </c>
      <c r="GP94" s="495">
        <f t="shared" si="62"/>
        <v>1</v>
      </c>
      <c r="GQ94" s="378">
        <f>IFERROR(AVERAGE('Daily-Prod.'!AZE8,'Daily-Prod.'!AYV8,'Daily-Prod.'!AYM8,'Daily-Prod.'!AYD8,'Daily-Prod.'!AXU8,'Daily-Prod.'!AXL8,'Daily-Prod.'!AXC8),"")</f>
        <v>13.6</v>
      </c>
      <c r="GR94" s="379">
        <f>IFERROR(AVERAGE('Daily-Prod.'!AZF8,'Daily-Prod.'!AYW8,'Daily-Prod.'!AYN8,'Daily-Prod.'!AYE8,'Daily-Prod.'!AXV8,'Daily-Prod.'!AXM8,'Daily-Prod.'!AXD8),"")</f>
        <v>1.6666666666666667</v>
      </c>
      <c r="GS94" s="380">
        <f>IFERROR(AVERAGE('Daily-Prod.'!AZG8,'Daily-Prod.'!AYX8,'Daily-Prod.'!AYO8,'Daily-Prod.'!AYF8,'Daily-Prod.'!AXW8,'Daily-Prod.'!AXN8,'Daily-Prod.'!AXE8),"")</f>
        <v>1.6666666666666667</v>
      </c>
      <c r="GT94" s="482" t="str">
        <f>IFERROR(('Daily-Prod.'!BBK8+'Daily-Prod.'!BBB8+'Daily-Prod.'!BAS8+'Daily-Prod.'!BAJ8+'Daily-Prod.'!BAA8+'Daily-Prod.'!AZR8+'Daily-Prod.'!AZI8)/#REF!,"")</f>
        <v/>
      </c>
      <c r="GU94" s="475" t="str">
        <f>IFERROR(('Daily-Prod.'!BBL8+'Daily-Prod.'!BBC8+'Daily-Prod.'!BAT8+'Daily-Prod.'!BAK8+'Daily-Prod.'!BAB8+'Daily-Prod.'!AZS8+'Daily-Prod.'!AZJ8)/#REF!,"")</f>
        <v/>
      </c>
      <c r="GV94" s="475" t="str">
        <f>IFERROR(('Daily-Prod.'!BBN8+'Daily-Prod.'!BBE8+'Daily-Prod.'!BAV8+'Daily-Prod.'!BAM8+'Daily-Prod.'!BAD8+'Daily-Prod.'!AZU8+'Daily-Prod.'!AZL8+'Daily-Prod.'!BBO8+'Daily-Prod.'!BBF8+'Daily-Prod.'!BAW8+'Daily-Prod.'!BAN8+'Daily-Prod.'!BAE8+'Daily-Prod.'!AZV8+'Daily-Prod.'!AZM8)/#REF!,"")</f>
        <v/>
      </c>
      <c r="GW94" s="496">
        <f>IFERROR(('Daily-Prod.'!BEA8+'Daily-Prod.'!BDR8+'Daily-Prod.'!BDI8+'Daily-Prod.'!BCZ8+'Daily-Prod.'!BCQ8+'Daily-Prod.'!BCH8+'Daily-Prod.'!BBY8),"")</f>
        <v>123</v>
      </c>
      <c r="GX94" s="383">
        <f>IFERROR(('Daily-Prod.'!BEB8+'Daily-Prod.'!BDS8+'Daily-Prod.'!BDJ8+'Daily-Prod.'!BDA8+'Daily-Prod.'!BCR8+'Daily-Prod.'!BCI8+'Daily-Prod.'!BBZ8),"")</f>
        <v>14</v>
      </c>
      <c r="GY94" s="384">
        <f>IFERROR(('Daily-Prod.'!BEC8+'Daily-Prod.'!BDT8+'Daily-Prod.'!BDK8+'Daily-Prod.'!BDB8+'Daily-Prod.'!BCS8+'Daily-Prod.'!BCJ8+'Daily-Prod.'!BCA8),"")</f>
        <v>14</v>
      </c>
      <c r="GZ94" s="495">
        <f t="shared" si="63"/>
        <v>1</v>
      </c>
      <c r="HA94" s="378">
        <f>IFERROR(AVERAGE('Daily-Prod.'!BEA8,'Daily-Prod.'!BDR8,'Daily-Prod.'!BDI8,'Daily-Prod.'!BCZ8,'Daily-Prod.'!BCQ8,'Daily-Prod.'!BCH8,'Daily-Prod.'!BBY8),"")</f>
        <v>24.6</v>
      </c>
      <c r="HB94" s="379">
        <f>IFERROR(AVERAGE('Daily-Prod.'!BEB8,'Daily-Prod.'!BDS8,'Daily-Prod.'!BDJ8,'Daily-Prod.'!BDA8,'Daily-Prod.'!BCR8,'Daily-Prod.'!BCI8,'Daily-Prod.'!BBZ8),"")</f>
        <v>2</v>
      </c>
      <c r="HC94" s="380">
        <f>IFERROR(AVERAGE('Daily-Prod.'!BEC8,'Daily-Prod.'!BDT8,'Daily-Prod.'!BDK8,'Daily-Prod.'!BDB8,'Daily-Prod.'!BCS8,'Daily-Prod.'!BCJ8,'Daily-Prod.'!BCA8),"")</f>
        <v>2</v>
      </c>
      <c r="HD94" s="482">
        <f>IFERROR(('Daily-Prod.'!BGG8+'Daily-Prod.'!BFX8+'Daily-Prod.'!BFO8+'Daily-Prod.'!BFF8+'Daily-Prod.'!BEW8+'Daily-Prod.'!BEN8+'Daily-Prod.'!BEE8)/HG94,"")</f>
        <v>0.28155339805825241</v>
      </c>
      <c r="HE94" s="475">
        <f>IFERROR(('Daily-Prod.'!BGH8+'Daily-Prod.'!BFY8+'Daily-Prod.'!BFP8+'Daily-Prod.'!BFG8+'Daily-Prod.'!BEX8+'Daily-Prod.'!BEO8+'Daily-Prod.'!BEF8)/HG94,"")</f>
        <v>0.1941747572815534</v>
      </c>
      <c r="HF94" s="475">
        <f>IFERROR(('Daily-Prod.'!BGK8+'Daily-Prod.'!BGB8+'Daily-Prod.'!BFS8+'Daily-Prod.'!BFJ8+'Daily-Prod.'!BFA8+'Daily-Prod.'!BER8+'Daily-Prod.'!BEI8+'Daily-Prod.'!BGJ8+'Daily-Prod.'!BGA8+'Daily-Prod.'!BFR8+'Daily-Prod.'!BFI8+'Daily-Prod.'!BEZ8+'Daily-Prod.'!BEQ8+'Daily-Prod.'!BEH8)/HG94,"")</f>
        <v>0.52427184466019416</v>
      </c>
      <c r="HG94" s="496">
        <f>IFERROR(('Daily-Prod.'!BGL8+'Daily-Prod.'!BGC8+'Daily-Prod.'!BFT8+'Daily-Prod.'!BFK8+'Daily-Prod.'!BFB8+'Daily-Prod.'!BES8+'Daily-Prod.'!BEJ8),"")</f>
        <v>103</v>
      </c>
      <c r="HH94" s="383">
        <f>IFERROR(('Daily-Prod.'!BGM8+'Daily-Prod.'!BGD8+'Daily-Prod.'!BFU8+'Daily-Prod.'!BFL8+'Daily-Prod.'!BFC8+'Daily-Prod.'!BET8+'Daily-Prod.'!BEK8),"")</f>
        <v>22</v>
      </c>
      <c r="HI94" s="384">
        <f>IFERROR(('Daily-Prod.'!BGN8+'Daily-Prod.'!BGE8+'Daily-Prod.'!BFV8+'Daily-Prod.'!BFM8+'Daily-Prod.'!BFD8+'Daily-Prod.'!BEU8+'Daily-Prod.'!BEL8),"")</f>
        <v>22</v>
      </c>
      <c r="HJ94" s="495">
        <f>IFERROR((HI94/HH94),"")</f>
        <v>1</v>
      </c>
      <c r="HK94" s="378">
        <f>IFERROR(AVERAGE('Daily-Prod.'!BGL8,'Daily-Prod.'!BGC8,'Daily-Prod.'!BFT8,'Daily-Prod.'!BFK8,'Daily-Prod.'!BFB8,'Daily-Prod.'!BES8,'Daily-Prod.'!BEJ8),"")</f>
        <v>20.6</v>
      </c>
      <c r="HL94" s="379">
        <f>IFERROR(AVERAGE('Daily-Prod.'!BGM8,'Daily-Prod.'!BGD8,'Daily-Prod.'!BFU8,'Daily-Prod.'!BFL8,'Daily-Prod.'!BFC8,'Daily-Prod.'!BET8,'Daily-Prod.'!BEK8),"")</f>
        <v>3.1428571428571428</v>
      </c>
      <c r="HM94" s="380">
        <f>IFERROR(AVERAGE('Daily-Prod.'!BGN8,'Daily-Prod.'!BGE8,'Daily-Prod.'!BFV8,'Daily-Prod.'!BFM8,'Daily-Prod.'!BFD8,'Daily-Prod.'!BEU8,'Daily-Prod.'!BEL8),"")</f>
        <v>3.1428571428571428</v>
      </c>
      <c r="HN94" s="482">
        <f>IFERROR(('Daily-Prod.'!BIR8+'Daily-Prod.'!BII8+'Daily-Prod.'!BHZ8+'Daily-Prod.'!BHQ8+'Daily-Prod.'!BHH8+'Daily-Prod.'!BGY8+'Daily-Prod.'!BGP8)/HQ94,"")</f>
        <v>0.34710743801652894</v>
      </c>
      <c r="HO94" s="475">
        <f>IFERROR(('Daily-Prod.'!BIS8+'Daily-Prod.'!BIJ8+'Daily-Prod.'!BIA8+'Daily-Prod.'!BHR8+'Daily-Prod.'!BHI8+'Daily-Prod.'!BGZ8+'Daily-Prod.'!BGQ8)/HQ94,"")</f>
        <v>0.15702479338842976</v>
      </c>
      <c r="HP94" s="475">
        <f>IFERROR(('Daily-Prod.'!BIU8+'Daily-Prod.'!BIL8+'Daily-Prod.'!BIC8+'Daily-Prod.'!BHT8+'Daily-Prod.'!BHK8+'Daily-Prod.'!BHB8+'Daily-Prod.'!BGS8+'Daily-Prod.'!BIV8+'Daily-Prod.'!BIM8+'Daily-Prod.'!BID8+'Daily-Prod.'!BHU8+'Daily-Prod.'!BHL8+'Daily-Prod.'!BHC8+'Daily-Prod.'!BGT8)/HQ94,"")</f>
        <v>0.49586776859504134</v>
      </c>
      <c r="HQ94" s="496">
        <f>IFERROR(('Daily-Prod.'!BIW8+'Daily-Prod.'!BIN8+'Daily-Prod.'!BIE8+'Daily-Prod.'!BHV8+'Daily-Prod.'!BHM8+'Daily-Prod.'!BHD8+'Daily-Prod.'!BGU8),"")</f>
        <v>121</v>
      </c>
      <c r="HR94" s="383">
        <f>IFERROR(('Daily-Prod.'!BIX8+'Daily-Prod.'!BIO8+'Daily-Prod.'!BIF8+'Daily-Prod.'!BHW8+'Daily-Prod.'!BHN8+'Daily-Prod.'!BHE8+'Daily-Prod.'!BGV8),"")</f>
        <v>17</v>
      </c>
      <c r="HS94" s="384">
        <f>IFERROR(('Daily-Prod.'!BIY8+'Daily-Prod.'!BIP8+'Daily-Prod.'!BIG8+'Daily-Prod.'!BHX8+'Daily-Prod.'!BHO8+'Daily-Prod.'!BHF8+'Daily-Prod.'!BGW8),"")</f>
        <v>17</v>
      </c>
      <c r="HT94" s="495">
        <f t="shared" si="64"/>
        <v>1</v>
      </c>
      <c r="HU94" s="378">
        <f>IFERROR(AVERAGE('Daily-Prod.'!BIW8,'Daily-Prod.'!BIN8,'Daily-Prod.'!BIE8,'Daily-Prod.'!BHV8,'Daily-Prod.'!BHM8,'Daily-Prod.'!BHD8,'Daily-Prod.'!BGU8),"")</f>
        <v>20.166666666666668</v>
      </c>
      <c r="HV94" s="379">
        <f>IFERROR(AVERAGE('Daily-Prod.'!BIX8,'Daily-Prod.'!BIO8,'Daily-Prod.'!BIF8,'Daily-Prod.'!BHW8,'Daily-Prod.'!BHN8,'Daily-Prod.'!BHE8,'Daily-Prod.'!BGV8),"")</f>
        <v>5.666666666666667</v>
      </c>
      <c r="HW94" s="380">
        <f>IFERROR(AVERAGE('Daily-Prod.'!BIY8,'Daily-Prod.'!BIP8,'Daily-Prod.'!BIG8,'Daily-Prod.'!BHX8,'Daily-Prod.'!BHO8,'Daily-Prod.'!BHF8,'Daily-Prod.'!BGW8),"")</f>
        <v>5.666666666666667</v>
      </c>
      <c r="HX94" s="482">
        <f>IFERROR(('Daily-Prod.'!BLE8+'Daily-Prod.'!BKV8+'Daily-Prod.'!BKM8+'Daily-Prod.'!BKD8+'Daily-Prod.'!BJU8+'Daily-Prod.'!BJL8+'Daily-Prod.'!BJC8)/IA94,"")</f>
        <v>0.59433962264150941</v>
      </c>
      <c r="HY94" s="475">
        <f>IFERROR(('Daily-Prod.'!BLF8+'Daily-Prod.'!BKW8+'Daily-Prod.'!BKN8+'Daily-Prod.'!BKE8+'Daily-Prod.'!BJV8+'Daily-Prod.'!BJM8+'Daily-Prod.'!BJD8)/IA94,"")</f>
        <v>0.30188679245283018</v>
      </c>
      <c r="HZ94" s="475">
        <f>IFERROR(('Daily-Prod.'!BLG8+'Daily-Prod.'!BKX8+'Daily-Prod.'!BKO8+'Daily-Prod.'!BKF8+'Daily-Prod.'!BJW8+'Daily-Prod.'!BJN8+'Daily-Prod.'!BJE8+'Daily-Prod.'!BLF8+'Daily-Prod.'!BKW8+'Daily-Prod.'!BKN8+'Daily-Prod.'!BKE8+'Daily-Prod.'!BJV8+'Daily-Prod.'!BJM8+'Daily-Prod.'!BJD8)/IA94,"")</f>
        <v>0.40566037735849059</v>
      </c>
      <c r="IA94" s="496">
        <f>IFERROR(('Daily-Prod.'!BLH8+'Daily-Prod.'!BKY8+'Daily-Prod.'!BKP8+'Daily-Prod.'!BKG8+'Daily-Prod.'!BJX8+'Daily-Prod.'!BJO8+'Daily-Prod.'!BJF8),"")</f>
        <v>106</v>
      </c>
      <c r="IB94" s="383">
        <f>IFERROR(('Daily-Prod.'!BLI8+'Daily-Prod.'!BKZ8+'Daily-Prod.'!BKQ8+'Daily-Prod.'!BKH8+'Daily-Prod.'!BJY8+'Daily-Prod.'!BJP8+'Daily-Prod.'!BJG8),"")</f>
        <v>2</v>
      </c>
      <c r="IC94" s="384">
        <f>IFERROR(('Daily-Prod.'!BLJ8+'Daily-Prod.'!BLA8+'Daily-Prod.'!BKR8+'Daily-Prod.'!BKI8+'Daily-Prod.'!BJZ8+'Daily-Prod.'!BJQ8+'Daily-Prod.'!BJH8),"")</f>
        <v>2</v>
      </c>
      <c r="ID94" s="495">
        <f t="shared" si="65"/>
        <v>1</v>
      </c>
      <c r="IE94" s="378">
        <f>IFERROR(AVERAGE('Daily-Prod.'!BLH8,'Daily-Prod.'!BKY8,'Daily-Prod.'!BKP8,'Daily-Prod.'!BKG8,'Daily-Prod.'!BJX8,'Daily-Prod.'!BJO8,'Daily-Prod.'!BJF8),"")</f>
        <v>26.5</v>
      </c>
      <c r="IF94" s="379">
        <f>IFERROR(AVERAGE('Daily-Prod.'!BLI8,'Daily-Prod.'!BKZ8,'Daily-Prod.'!BKQ8,'Daily-Prod.'!BKH8,'Daily-Prod.'!BJY8,'Daily-Prod.'!BJP8,'Daily-Prod.'!BJG8),"")</f>
        <v>0.66666666666666663</v>
      </c>
      <c r="IG94" s="380">
        <f>IFERROR(AVERAGE('Daily-Prod.'!BLJ8,'Daily-Prod.'!BLA8,'Daily-Prod.'!BKR8,'Daily-Prod.'!BKI8,'Daily-Prod.'!BJZ8,'Daily-Prod.'!BJQ8,'Daily-Prod.'!BJH8),"")</f>
        <v>0.66666666666666663</v>
      </c>
      <c r="IH94" s="482">
        <f>IFERROR(('Daily-Prod.'!BNN8+'Daily-Prod.'!BNE8+'Daily-Prod.'!BMV8+'Daily-Prod.'!BMM8+'Daily-Prod.'!BMD8+'Daily-Prod.'!BLU8+'Daily-Prod.'!BLL8)/IK94,"")</f>
        <v>0.38461538461538464</v>
      </c>
      <c r="II94" s="475">
        <f>IFERROR(('Daily-Prod.'!BNO8+'Daily-Prod.'!BNF8+'Daily-Prod.'!BMW8+'Daily-Prod.'!BMN8+'Daily-Prod.'!BME8+'Daily-Prod.'!BLV8+'Daily-Prod.'!BLM8)/IK94,"")</f>
        <v>0.13675213675213677</v>
      </c>
      <c r="IJ94" s="475">
        <f>IFERROR(('Daily-Prod.'!BNQ8+'Daily-Prod.'!BNH8+'Daily-Prod.'!BMY8+'Daily-Prod.'!BMP8+'Daily-Prod.'!BMG8+'Daily-Prod.'!BLX8+'Daily-Prod.'!BLO8+'Daily-Prod.'!BNR8+'Daily-Prod.'!BNI8+'Daily-Prod.'!BMZ8+'Daily-Prod.'!BMQ8+'Daily-Prod.'!BMH8+'Daily-Prod.'!BLY8+'Daily-Prod.'!BLP8)/IK94,"")</f>
        <v>0.47863247863247865</v>
      </c>
      <c r="IK94" s="496">
        <f>IFERROR(('Daily-Prod.'!BNS8+'Daily-Prod.'!BNJ8+'Daily-Prod.'!BNA8+'Daily-Prod.'!BMR8+'Daily-Prod.'!BMI8+'Daily-Prod.'!BLZ8+'Daily-Prod.'!BLQ8),"")</f>
        <v>117</v>
      </c>
      <c r="IL94" s="383"/>
      <c r="IM94" s="384">
        <f>IFERROR(('Daily-Prod.'!BNU8+'Daily-Prod.'!BNL8+'Daily-Prod.'!BNC8+'Daily-Prod.'!BMT8+'Daily-Prod.'!BMK8+'Daily-Prod.'!BMB8+'Daily-Prod.'!BLS8),"")</f>
        <v>0</v>
      </c>
      <c r="IN94" s="495" t="str">
        <f t="shared" si="66"/>
        <v/>
      </c>
      <c r="IO94" s="378">
        <f>IFERROR(AVERAGE('Daily-Prod.'!BNS8,'Daily-Prod.'!BNJ8,'Daily-Prod.'!BNA8,'Daily-Prod.'!BMR8,'Daily-Prod.'!BMI8,'Daily-Prod.'!BLZ8,'Daily-Prod.'!BLQ8),"")</f>
        <v>19.5</v>
      </c>
      <c r="IP94" s="379"/>
      <c r="IQ94" s="380">
        <f>IFERROR(AVERAGE('Daily-Prod.'!BNU8,'Daily-Prod.'!BNL8,'Daily-Prod.'!BNC8,'Daily-Prod.'!BMT8,'Daily-Prod.'!BMK8,'Daily-Prod.'!BMB8,'Daily-Prod.'!BLS8),"")</f>
        <v>0</v>
      </c>
      <c r="IR94" s="482">
        <f>IFERROR(('Daily-Prod.'!BPY8+'Daily-Prod.'!BPP8+'Daily-Prod.'!BPG8+'Daily-Prod.'!BOX8+'Daily-Prod.'!BOO8+'Daily-Prod.'!BOF8+'Daily-Prod.'!BNW8)/IU94,"")</f>
        <v>0.2283464566929134</v>
      </c>
      <c r="IS94" s="475">
        <f>IFERROR(('Daily-Prod.'!BPZ8+'Daily-Prod.'!BPQ8+'Daily-Prod.'!BPH8+'Daily-Prod.'!BOY8+'Daily-Prod.'!BOP8+'Daily-Prod.'!BOG8+'Daily-Prod.'!BNX8)/IU94,"")</f>
        <v>0.27559055118110237</v>
      </c>
      <c r="IT94" s="475">
        <f>IFERROR(('Daily-Prod.'!BQC8+'Daily-Prod.'!BPT8+'Daily-Prod.'!BPK8+'Daily-Prod.'!BPB8+'Daily-Prod.'!BOS8+'Daily-Prod.'!BOJ8+'Daily-Prod.'!BOA8+'Daily-Prod.'!BQB8+'Daily-Prod.'!BPS8+'Daily-Prod.'!BPJ8+'Daily-Prod.'!BPA8+'Daily-Prod.'!BOR8+'Daily-Prod.'!BOI8+'Daily-Prod.'!BNZ8)/IU94,"")</f>
        <v>0.49606299212598426</v>
      </c>
      <c r="IU94" s="496">
        <f>IFERROR(('Daily-Prod.'!BQD8+'Daily-Prod.'!BPU8+'Daily-Prod.'!BPL8+'Daily-Prod.'!BPC8+'Daily-Prod.'!BOT8+'Daily-Prod.'!BOK8+'Daily-Prod.'!BOB8),"")</f>
        <v>127</v>
      </c>
      <c r="IV94" s="383"/>
      <c r="IW94" s="384"/>
      <c r="IX94" s="495" t="str">
        <f t="shared" si="67"/>
        <v/>
      </c>
      <c r="IY94" s="378">
        <f>IFERROR(AVERAGE('Daily-Prod.'!BQD8,'Daily-Prod.'!BPU8,'Daily-Prod.'!BPL8,'Daily-Prod.'!BPC8,'Daily-Prod.'!BOT8,'Daily-Prod.'!BOK8,'Daily-Prod.'!BOB8),"")</f>
        <v>25.4</v>
      </c>
      <c r="IZ94" s="379"/>
      <c r="JA94" s="380"/>
      <c r="JB94" s="482">
        <f>IFERROR((('Daily-Prod.'!BSJ8+'Daily-Prod.'!BSA8+'Daily-Prod.'!BRR8+'Daily-Prod.'!BRI8+'Daily-Prod.'!BQZ8+'Daily-Prod.'!BQQ8+'Daily-Prod.'!BQH8)/JE94),"")</f>
        <v>0.31132075471698112</v>
      </c>
      <c r="JC94" s="475">
        <f>IFERROR((('Daily-Prod.'!BSK8+'Daily-Prod.'!BSB8+'Daily-Prod.'!BRS8+'Daily-Prod.'!BRJ8+'Daily-Prod.'!BRA8+'Daily-Prod.'!BQR8+'Daily-Prod.'!BQI8)/JE94),"")</f>
        <v>0.27358490566037735</v>
      </c>
      <c r="JD94" s="475">
        <f>IFERROR((('Daily-Prod.'!BSM8+'Daily-Prod.'!BSD8+'Daily-Prod.'!BRU8+'Daily-Prod.'!BRL8+'Daily-Prod.'!BRC8+'Daily-Prod.'!BQT8+'Daily-Prod.'!BQK8+'Daily-Prod.'!BSN8+'Daily-Prod.'!BSE8+'Daily-Prod.'!BRV8+'Daily-Prod.'!BRM8+'Daily-Prod.'!BRD8+'Daily-Prod.'!BQU8+'Daily-Prod.'!BQL8)/JE94),"")</f>
        <v>0.41509433962264153</v>
      </c>
      <c r="JE94" s="496">
        <f>IFERROR(('Daily-Prod.'!BSO8+'Daily-Prod.'!BSF8+'Daily-Prod.'!BRW8+'Daily-Prod.'!BRN8+'Daily-Prod.'!BRE8+'Daily-Prod.'!BQV8+'Daily-Prod.'!BQM8),"")</f>
        <v>106</v>
      </c>
      <c r="JF94" s="383"/>
      <c r="JG94" s="384"/>
      <c r="JH94" s="495" t="str">
        <f t="shared" si="68"/>
        <v/>
      </c>
      <c r="JI94" s="378">
        <f>IFERROR(AVERAGE('Daily-Prod.'!BSO8,'Daily-Prod.'!BSF8,'Daily-Prod.'!BRW8,'Daily-Prod.'!BRN8,'Daily-Prod.'!BRE8,'Daily-Prod.'!BQV8,'Daily-Prod.'!BQM8),"")</f>
        <v>21.2</v>
      </c>
      <c r="JJ94" s="379"/>
      <c r="JK94" s="380"/>
      <c r="JL94" s="482">
        <f>IFERROR((('Daily-Prod.'!BUC8+'Daily-Prod.'!BTT8+'Daily-Prod.'!BTK8+'Daily-Prod.'!BTB8+'Daily-Prod.'!BSS8)/JO94),"")</f>
        <v>0.33333333333333331</v>
      </c>
      <c r="JM94" s="475">
        <f>IFERROR((('Daily-Prod.'!BUD8+'Daily-Prod.'!BTU8+'Daily-Prod.'!BTL8+'Daily-Prod.'!BTC8+'Daily-Prod.'!BST8)/JO94),"")</f>
        <v>0.19444444444444445</v>
      </c>
      <c r="JN94" s="475">
        <f>IFERROR((('Daily-Prod.'!BUF8+'Daily-Prod.'!BTW8+'Daily-Prod.'!BTN8+'Daily-Prod.'!BTE8+'Daily-Prod.'!BSV8+'Daily-Prod.'!BUG8+'Daily-Prod.'!BTX8+'Daily-Prod.'!BTO8+'Daily-Prod.'!BTF8+'Daily-Prod.'!BSW8)/JO94),"")</f>
        <v>0.47222222222222221</v>
      </c>
      <c r="JO94" s="496">
        <f>IFERROR(('Daily-Prod.'!BUH8+'Daily-Prod.'!BTY8+'Daily-Prod.'!BTP8+'Daily-Prod.'!BTG8+'Daily-Prod.'!BSX8),"")</f>
        <v>72</v>
      </c>
      <c r="JP94" s="383"/>
      <c r="JQ94" s="384"/>
      <c r="JR94" s="495" t="str">
        <f t="shared" si="69"/>
        <v/>
      </c>
      <c r="JS94" s="378">
        <f>IFERROR(AVERAGE('Daily-Prod.'!BUH8,'Daily-Prod.'!BTY8,'Daily-Prod.'!BTP8,'Daily-Prod.'!BTG8,'Daily-Prod.'!BSX8),"")</f>
        <v>24</v>
      </c>
      <c r="JT94" s="379"/>
      <c r="JU94" s="380"/>
    </row>
    <row r="95" spans="1:281" ht="13.5">
      <c r="A95" s="453" t="s">
        <v>133</v>
      </c>
      <c r="B95" s="482">
        <f>IFERROR(('Daily-Prod.'!CN9+'Daily-Prod.'!CE9+'Daily-Prod.'!BV9+'Daily-Prod.'!BM9+'Daily-Prod.'!BD9+'Daily-Prod.'!AU9+'Daily-Prod.'!AL9)/E95,"")</f>
        <v>0.56666666666666665</v>
      </c>
      <c r="C95" s="475">
        <f>IFERROR(('Daily-Prod.'!CO9+'Daily-Prod.'!CF9+'Daily-Prod.'!BW9+'Daily-Prod.'!BN9+'Daily-Prod.'!BE9+'Daily-Prod.'!AV9+'Daily-Prod.'!AM9)/E95,"")</f>
        <v>0.14444444444444443</v>
      </c>
      <c r="D95" s="475">
        <f>IFERROR(('Daily-Prod.'!CQ9+'Daily-Prod.'!CH9+'Daily-Prod.'!BY9+'Daily-Prod.'!BP9+'Daily-Prod.'!BG9+'Daily-Prod.'!AX9+'Daily-Prod.'!AO9+'Daily-Prod.'!CR9+'Daily-Prod.'!CI9+'Daily-Prod.'!BZ9+'Daily-Prod.'!BQ9+'Daily-Prod.'!BH9+'Daily-Prod.'!AY9+'Daily-Prod.'!AP9)/E95,"")</f>
        <v>0.28888888888888886</v>
      </c>
      <c r="E95" s="496">
        <f>IFERROR(('Daily-Prod.'!CS9+'Daily-Prod.'!CJ9+'Daily-Prod.'!CA9+'Daily-Prod.'!BR9+'Daily-Prod.'!BI9+'Daily-Prod.'!AZ9+'Daily-Prod.'!AQ9),"")</f>
        <v>90</v>
      </c>
      <c r="F95" s="383"/>
      <c r="G95" s="384">
        <f>IFERROR(('Daily-Prod.'!CU9+'Daily-Prod.'!CL9+'Daily-Prod.'!CC9+'Daily-Prod.'!BT9+'Daily-Prod.'!BK9+'Daily-Prod.'!BB9+'Daily-Prod.'!AS9),"")</f>
        <v>0</v>
      </c>
      <c r="H95" s="495" t="str">
        <f t="shared" si="45"/>
        <v/>
      </c>
      <c r="I95" s="378">
        <f>IFERROR(AVERAGE('Daily-Prod.'!CS9,'Daily-Prod.'!CJ9,'Daily-Prod.'!CA9,'Daily-Prod.'!BR9,'Daily-Prod.'!BI9,'Daily-Prod.'!AZ9,'Daily-Prod.'!AQ9),"")</f>
        <v>22.5</v>
      </c>
      <c r="J95" s="379" t="str">
        <f>IFERROR(AVERAGE('Daily-Prod.'!CT9,'Daily-Prod.'!CK9,'Daily-Prod.'!CB9,'Daily-Prod.'!BS9,'Daily-Prod.'!BJ9,'Daily-Prod.'!BA9,'Daily-Prod.'!AR9),"")</f>
        <v/>
      </c>
      <c r="K95" s="380" t="str">
        <f>IFERROR(AVERAGE('Daily-Prod.'!CU9,'Daily-Prod.'!CL9,'Daily-Prod.'!CC9,'Daily-Prod.'!BT9,'Daily-Prod.'!BK9,'Daily-Prod.'!BB9,'Daily-Prod.'!AS9),"")</f>
        <v/>
      </c>
      <c r="L95" s="482">
        <f>IFERROR(('Daily-Prod.'!EY9+'Daily-Prod.'!EP9+'Daily-Prod.'!EG9+'Daily-Prod.'!DX9+'Daily-Prod.'!DO9+'Daily-Prod.'!DF9+'Daily-Prod.'!CW9)/O95,"")</f>
        <v>0.42857142857142855</v>
      </c>
      <c r="M95" s="475">
        <f>IFERROR(('Daily-Prod.'!EZ9+'Daily-Prod.'!EQ9+'Daily-Prod.'!EH9+'Daily-Prod.'!DY9+'Daily-Prod.'!DP9+'Daily-Prod.'!DG9+'Daily-Prod.'!CX9)/O95,"")</f>
        <v>0.12244897959183673</v>
      </c>
      <c r="N95" s="475">
        <f>IFERROR(('Daily-Prod.'!FC9+'Daily-Prod.'!ET9+'Daily-Prod.'!EK9+'Daily-Prod.'!EB9+'Daily-Prod.'!DS9+'Daily-Prod.'!DJ9+'Daily-Prod.'!DA9+'Daily-Prod.'!FB9+'Daily-Prod.'!ES9+'Daily-Prod.'!EJ9+'Daily-Prod.'!EA9+'Daily-Prod.'!DR9+'Daily-Prod.'!DI9+'Daily-Prod.'!CZ9)/O95,"")</f>
        <v>0.44897959183673469</v>
      </c>
      <c r="O95" s="496">
        <f>IFERROR(('Daily-Prod.'!FD9+'Daily-Prod.'!EU9+'Daily-Prod.'!EL9+'Daily-Prod.'!EC9+'Daily-Prod.'!DT9+'Daily-Prod.'!DK9+'Daily-Prod.'!DB9),"")</f>
        <v>98</v>
      </c>
      <c r="P95" s="383"/>
      <c r="Q95" s="384">
        <f>IFERROR(('Daily-Prod.'!FF9+'Daily-Prod.'!EW9+'Daily-Prod.'!EN9+'Daily-Prod.'!EE9+'Daily-Prod.'!DV9+'Daily-Prod.'!DM9+'Daily-Prod.'!DD9),"")</f>
        <v>31</v>
      </c>
      <c r="R95" s="495" t="str">
        <f t="shared" si="46"/>
        <v/>
      </c>
      <c r="S95" s="378">
        <f>IFERROR(AVERAGE('Daily-Prod.'!FD9,'Daily-Prod.'!EU9,'Daily-Prod.'!EL9,'Daily-Prod.'!EC9,'Daily-Prod.'!DT9,'Daily-Prod.'!DK9,'Daily-Prod.'!DB9),"")</f>
        <v>24.5</v>
      </c>
      <c r="T95" s="379" t="str">
        <f>IFERROR(AVERAGE('Daily-Prod.'!FE9,'Daily-Prod.'!EV9,'Daily-Prod.'!EM9,'Daily-Prod.'!ED9,'Daily-Prod.'!DU9,'Daily-Prod.'!DL9,'Daily-Prod.'!DC9),"")</f>
        <v/>
      </c>
      <c r="U95" s="380">
        <f>IFERROR(AVERAGE('Daily-Prod.'!FF9,'Daily-Prod.'!EW9,'Daily-Prod.'!EN9,'Daily-Prod.'!EE9,'Daily-Prod.'!DV9,'Daily-Prod.'!DM9,'Daily-Prod.'!DD9),"")</f>
        <v>7.75</v>
      </c>
      <c r="V95" s="475">
        <f>IFERROR(('Daily-Prod.'!HJ9+'Daily-Prod.'!HA9+'Daily-Prod.'!GR9+'Daily-Prod.'!GI9+'Daily-Prod.'!FZ9+'Daily-Prod.'!FQ9+'Daily-Prod.'!FH9)/Y95,"")</f>
        <v>0.47916666666666669</v>
      </c>
      <c r="W95" s="475">
        <f>IFERROR(('Daily-Prod.'!HK9+'Daily-Prod.'!HB9+'Daily-Prod.'!GS9+'Daily-Prod.'!GJ9+'Daily-Prod.'!GA9+'Daily-Prod.'!FR9+'Daily-Prod.'!FI9)/Y95,"")</f>
        <v>0.125</v>
      </c>
      <c r="X95" s="475">
        <f>IFERROR(('Daily-Prod.'!HM9+'Daily-Prod.'!HD9+'Daily-Prod.'!GU9+'Daily-Prod.'!GL9+'Daily-Prod.'!GC9+'Daily-Prod.'!FT9+'Daily-Prod.'!FK9+'Daily-Prod.'!HN9+'Daily-Prod.'!HE9+'Daily-Prod.'!GV9+'Daily-Prod.'!GM9+'Daily-Prod.'!GD9+'Daily-Prod.'!FU9+'Daily-Prod.'!FL9)/Y95,"")</f>
        <v>0.39583333333333331</v>
      </c>
      <c r="Y95" s="496">
        <f>IFERROR(('Daily-Prod.'!HO9+'Daily-Prod.'!HF9+'Daily-Prod.'!GW9+'Daily-Prod.'!GN9+'Daily-Prod.'!GE9+'Daily-Prod.'!FV9+'Daily-Prod.'!FM9),"")</f>
        <v>96</v>
      </c>
      <c r="Z95" s="383"/>
      <c r="AA95" s="384">
        <f>IFERROR(('Daily-Prod.'!HQ9+'Daily-Prod.'!HH9+'Daily-Prod.'!GY9+'Daily-Prod.'!GP9+'Daily-Prod.'!GG9+'Daily-Prod.'!FX9+'Daily-Prod.'!FO9),"")</f>
        <v>26</v>
      </c>
      <c r="AB95" s="495" t="str">
        <f>IFERROR(('Daily-Prod.'!HR9+'Daily-Prod.'!HI9+'Daily-Prod.'!GZ9+'Daily-Prod.'!GQ9+'Daily-Prod.'!GH9+'Daily-Prod.'!FY9+'Daily-Prod.'!FP9),"")</f>
        <v/>
      </c>
      <c r="AC95" s="378">
        <f>IFERROR(AVERAGE('Daily-Prod.'!HO9,'Daily-Prod.'!HF9,'Daily-Prod.'!GW9,'Daily-Prod.'!GN9,'Daily-Prod.'!GE9,'Daily-Prod.'!FV9,'Daily-Prod.'!FM9),"")</f>
        <v>24</v>
      </c>
      <c r="AD95" s="379" t="str">
        <f>IFERROR(AVERAGE('Daily-Prod.'!HP9,'Daily-Prod.'!HG9,'Daily-Prod.'!GX9,'Daily-Prod.'!GO9,'Daily-Prod.'!GF9,'Daily-Prod.'!FW9,'Daily-Prod.'!FN9),"")</f>
        <v/>
      </c>
      <c r="AE95" s="380">
        <f>IFERROR(AVERAGE('Daily-Prod.'!HQ9,'Daily-Prod.'!HH9,'Daily-Prod.'!GY9,'Daily-Prod.'!GP9,'Daily-Prod.'!GG9,'Daily-Prod.'!FX9,'Daily-Prod.'!FO9),"")</f>
        <v>6.5</v>
      </c>
      <c r="AF95" s="482">
        <f>IFERROR(('Daily-Prod.'!JU9+'Daily-Prod.'!JL9+'Daily-Prod.'!JC9+'Daily-Prod.'!IT9+'Daily-Prod.'!IK9+'Daily-Prod.'!IB9+'Daily-Prod.'!HS9)/AI95,"")</f>
        <v>0.58139534883720934</v>
      </c>
      <c r="AG95" s="475">
        <f>IFERROR(('Daily-Prod.'!JV9+'Daily-Prod.'!JM9+'Daily-Prod.'!JD9+'Daily-Prod.'!IU9+'Daily-Prod.'!IL9+'Daily-Prod.'!IC9+'Daily-Prod.'!HT9)/AI95,"")</f>
        <v>8.5271317829457363E-2</v>
      </c>
      <c r="AH95" s="475">
        <f>IFERROR(('Daily-Prod.'!JX9+'Daily-Prod.'!JO9+'Daily-Prod.'!JF9+'Daily-Prod.'!IW9+'Daily-Prod.'!IN9+'Daily-Prod.'!IE9+'Daily-Prod.'!HV9+'Daily-Prod.'!JY9+'Daily-Prod.'!JP9+'Daily-Prod.'!JG9+'Daily-Prod.'!IX9+'Daily-Prod.'!IO9+'Daily-Prod.'!IF9+'Daily-Prod.'!HW9)/AI95,"")</f>
        <v>0.33333333333333331</v>
      </c>
      <c r="AI95" s="496">
        <f>IFERROR(('Daily-Prod.'!JZ9+'Daily-Prod.'!JQ9+'Daily-Prod.'!JH9+'Daily-Prod.'!IY9+'Daily-Prod.'!IP9+'Daily-Prod.'!IG9+'Daily-Prod.'!HX9),"")</f>
        <v>129</v>
      </c>
      <c r="AJ95" s="383"/>
      <c r="AK95" s="384">
        <f>IFERROR(('Daily-Prod.'!KB9+'Daily-Prod.'!JS9+'Daily-Prod.'!JJ9+'Daily-Prod.'!JA9+'Daily-Prod.'!IR9+'Daily-Prod.'!II9+'Daily-Prod.'!HZ9),"")</f>
        <v>16</v>
      </c>
      <c r="AL95" s="495" t="str">
        <f>IFERROR((AK95/AJ95),"")</f>
        <v/>
      </c>
      <c r="AM95" s="378">
        <f>IFERROR(AVERAGE('Daily-Prod.'!JZ9,'Daily-Prod.'!JQ9,'Daily-Prod.'!JH9,'Daily-Prod.'!IY9,'Daily-Prod.'!IP9,'Daily-Prod.'!IG9,'Daily-Prod.'!HX9),"")</f>
        <v>32.25</v>
      </c>
      <c r="AN95" s="379" t="str">
        <f>IFERROR(AVERAGE('Daily-Prod.'!KA9,'Daily-Prod.'!JR9,'Daily-Prod.'!JI9,'Daily-Prod.'!IZ9,'Daily-Prod.'!IQ9,'Daily-Prod.'!IH9,'Daily-Prod.'!HY9),"")</f>
        <v/>
      </c>
      <c r="AO95" s="380">
        <f>IFERROR(AVERAGE('Daily-Prod.'!KB9,'Daily-Prod.'!JS9,'Daily-Prod.'!JJ9,'Daily-Prod.'!JA9,'Daily-Prod.'!IR9,'Daily-Prod.'!II9,'Daily-Prod.'!HZ9),"")</f>
        <v>4</v>
      </c>
      <c r="AP95" s="482">
        <f>IFERROR(('Daily-Prod.'!MF9+'Daily-Prod.'!LW9+'Daily-Prod.'!LN9+'Daily-Prod.'!LE9+'Daily-Prod.'!KV9+'Daily-Prod.'!KM9+'Daily-Prod.'!KD9)/AS95,"")</f>
        <v>0.48148148148148145</v>
      </c>
      <c r="AQ95" s="475">
        <f>IFERROR(('Daily-Prod.'!MG9+'Daily-Prod.'!LX9+'Daily-Prod.'!LO9+'Daily-Prod.'!LF9+'Daily-Prod.'!KW9+'Daily-Prod.'!KN9+'Daily-Prod.'!KE9)/AS95,"")</f>
        <v>0.15740740740740741</v>
      </c>
      <c r="AR95" s="475">
        <f>IFERROR(('Daily-Prod.'!MJ9+'Daily-Prod.'!MA9+'Daily-Prod.'!LR9+'Daily-Prod.'!LI9+'Daily-Prod.'!KZ9+'Daily-Prod.'!KQ9+'Daily-Prod.'!KH9+'Daily-Prod.'!MI9+'Daily-Prod.'!LZ9+'Daily-Prod.'!LQ9+'Daily-Prod.'!LH9+'Daily-Prod.'!KY9+'Daily-Prod.'!KP9+'Daily-Prod.'!KG9)/AS95,"")</f>
        <v>0.3611111111111111</v>
      </c>
      <c r="AS95" s="496">
        <f>IFERROR(('Daily-Prod.'!MK9+'Daily-Prod.'!MB9+'Daily-Prod.'!LS9+'Daily-Prod.'!LJ9+'Daily-Prod.'!LA9+'Daily-Prod.'!KR9+'Daily-Prod.'!KI9),"")</f>
        <v>108</v>
      </c>
      <c r="AT95" s="383"/>
      <c r="AU95" s="384">
        <f>IFERROR(('Daily-Prod.'!MM9+'Daily-Prod.'!MD9+'Daily-Prod.'!LU9+'Daily-Prod.'!LL9+'Daily-Prod.'!LC9+'Daily-Prod.'!KT9+'Daily-Prod.'!KK9),"")</f>
        <v>34</v>
      </c>
      <c r="AV95" s="495" t="str">
        <f>IFERROR((AU95/AT95),"")</f>
        <v/>
      </c>
      <c r="AW95" s="378">
        <f>IFERROR(AVERAGE('Daily-Prod.'!MK9,'Daily-Prod.'!MB9,'Daily-Prod.'!LS9,'Daily-Prod.'!LJ9,'Daily-Prod.'!LA9,'Daily-Prod.'!KR9,'Daily-Prod.'!KI9),"")</f>
        <v>36</v>
      </c>
      <c r="AX95" s="379"/>
      <c r="AY95" s="380">
        <f>IFERROR(AVERAGE('Daily-Prod.'!MM9,'Daily-Prod.'!MD9,'Daily-Prod.'!LU9,'Daily-Prod.'!LL9,'Daily-Prod.'!LC9,'Daily-Prod.'!KT9,'Daily-Prod.'!KK9),"")</f>
        <v>11.333333333333334</v>
      </c>
      <c r="AZ95" s="482">
        <f>IFERROR(('Daily-Prod.'!OQ9+'Daily-Prod.'!OH9+'Daily-Prod.'!NY9+'Daily-Prod.'!NP9+'Daily-Prod.'!NG9+'Daily-Prod.'!MX9+'Daily-Prod.'!MO9)/BC95,"")</f>
        <v>0.49504950495049505</v>
      </c>
      <c r="BA95" s="475">
        <f>IFERROR(('Daily-Prod.'!OR9+'Daily-Prod.'!OI9+'Daily-Prod.'!NZ9+'Daily-Prod.'!NQ9+'Daily-Prod.'!NH9+'Daily-Prod.'!MY9+'Daily-Prod.'!MP9)/BC95,"")</f>
        <v>0.17821782178217821</v>
      </c>
      <c r="BB95" s="475">
        <f>IFERROR(('Daily-Prod.'!OT9+'Daily-Prod.'!OK9+'Daily-Prod.'!OB9+'Daily-Prod.'!NS9+'Daily-Prod.'!NJ9+'Daily-Prod.'!NA9+'Daily-Prod.'!MR9+'Daily-Prod.'!OU9+'Daily-Prod.'!OL9+'Daily-Prod.'!OC9+'Daily-Prod.'!NT9+'Daily-Prod.'!NK9+'Daily-Prod.'!NB9+'Daily-Prod.'!MS9)/BC95,"")</f>
        <v>0.32673267326732675</v>
      </c>
      <c r="BC95" s="496">
        <f>IFERROR(('Daily-Prod.'!OV9+'Daily-Prod.'!OM9+'Daily-Prod.'!OD9+'Daily-Prod.'!NU9+'Daily-Prod.'!NL9+'Daily-Prod.'!NC9+'Daily-Prod.'!MT9),"")</f>
        <v>101</v>
      </c>
      <c r="BD95" s="383"/>
      <c r="BE95" s="384">
        <f>IFERROR(('Daily-Prod.'!OX9+'Daily-Prod.'!OO9+'Daily-Prod.'!OF9+'Daily-Prod.'!NW9+'Daily-Prod.'!NN9+'Daily-Prod.'!NE9+'Daily-Prod.'!MV9),"")</f>
        <v>52</v>
      </c>
      <c r="BF95" s="495" t="str">
        <f t="shared" si="48"/>
        <v/>
      </c>
      <c r="BG95" s="378">
        <f>IFERROR(AVERAGE('Daily-Prod.'!OV9,'Daily-Prod.'!OM9,'Daily-Prod.'!OD9,'Daily-Prod.'!NU9,'Daily-Prod.'!NL9,'Daily-Prod.'!NC9,'Daily-Prod.'!MT9),"")</f>
        <v>20.2</v>
      </c>
      <c r="BH95" s="379" t="str">
        <f>IFERROR(AVERAGE('Daily-Prod.'!OW9,'Daily-Prod.'!ON9,'Daily-Prod.'!OE9,'Daily-Prod.'!NV9,'Daily-Prod.'!NM9,'Daily-Prod.'!ND9,'Daily-Prod.'!MU9),"")</f>
        <v/>
      </c>
      <c r="BI95" s="380">
        <f>IFERROR(AVERAGE('Daily-Prod.'!OX9,'Daily-Prod.'!OO9,'Daily-Prod.'!OF9,'Daily-Prod.'!NW9,'Daily-Prod.'!NN9,'Daily-Prod.'!NE9,'Daily-Prod.'!MV9),"")</f>
        <v>8.6666666666666661</v>
      </c>
      <c r="BJ95" s="482">
        <f>IFERROR(('Daily-Prod.'!RB9+'Daily-Prod.'!QS9+'Daily-Prod.'!QJ9+'Daily-Prod.'!QA9+'Daily-Prod.'!PR9+'Daily-Prod.'!PI9+'Daily-Prod.'!OZ9)/BM95,"")</f>
        <v>0.42519685039370081</v>
      </c>
      <c r="BK95" s="475">
        <f>IFERROR(('Daily-Prod.'!RC9+'Daily-Prod.'!QT9+'Daily-Prod.'!QK9+'Daily-Prod.'!QB9+'Daily-Prod.'!PS9+'Daily-Prod.'!PJ9+'Daily-Prod.'!PA9)/BM95,"")</f>
        <v>0.16535433070866143</v>
      </c>
      <c r="BL95" s="475">
        <f>IFERROR(('Daily-Prod.'!RF9+'Daily-Prod.'!QW9+'Daily-Prod.'!QN9+'Daily-Prod.'!QE9+'Daily-Prod.'!PV9+'Daily-Prod.'!PM9+'Daily-Prod.'!PD9+'Daily-Prod.'!RE9+'Daily-Prod.'!QV9+'Daily-Prod.'!QM9+'Daily-Prod.'!QD9+'Daily-Prod.'!PU9+'Daily-Prod.'!PL9+'Daily-Prod.'!PC9)/BM95,"")</f>
        <v>0.40944881889763779</v>
      </c>
      <c r="BM95" s="496">
        <f>IFERROR(('Daily-Prod.'!RG9+'Daily-Prod.'!QX9+'Daily-Prod.'!QO9+'Daily-Prod.'!QF9+'Daily-Prod.'!PW9+'Daily-Prod.'!PN9+'Daily-Prod.'!PE9),"")</f>
        <v>127</v>
      </c>
      <c r="BN95" s="383"/>
      <c r="BO95" s="384">
        <f>IFERROR(('Daily-Prod.'!RI9+'Daily-Prod.'!QZ9+'Daily-Prod.'!QQ9+'Daily-Prod.'!QH9+'Daily-Prod.'!PY9+'Daily-Prod.'!PP9+'Daily-Prod.'!PG9),"")</f>
        <v>45</v>
      </c>
      <c r="BP95" s="495" t="str">
        <f t="shared" si="49"/>
        <v/>
      </c>
      <c r="BQ95" s="378">
        <f>IFERROR(AVERAGE('Daily-Prod.'!RG9,'Daily-Prod.'!QX9,'Daily-Prod.'!QO9,'Daily-Prod.'!QF9,'Daily-Prod.'!PW9,'Daily-Prod.'!PN9,'Daily-Prod.'!PE9),"")</f>
        <v>31.75</v>
      </c>
      <c r="BR95" s="379"/>
      <c r="BS95" s="380">
        <f>IFERROR(AVERAGE('Daily-Prod.'!RI9,'Daily-Prod.'!QZ9,'Daily-Prod.'!QQ9,'Daily-Prod.'!QH9,'Daily-Prod.'!PY9,'Daily-Prod.'!PP9,'Daily-Prod.'!PG9),"")</f>
        <v>11.25</v>
      </c>
      <c r="BT95" s="482">
        <f>IFERROR(('Daily-Prod.'!TM9+'Daily-Prod.'!TD9+'Daily-Prod.'!SU9+'Daily-Prod.'!SL9+'Daily-Prod.'!SC9+'Daily-Prod.'!RT9+'Daily-Prod.'!RK9)/BW95,"")</f>
        <v>0.52</v>
      </c>
      <c r="BU95" s="475">
        <f>IFERROR(('Daily-Prod.'!TN9+'Daily-Prod.'!TE9+'Daily-Prod.'!SV9+'Daily-Prod.'!SM9+'Daily-Prod.'!SD9+'Daily-Prod.'!RU9+'Daily-Prod.'!RL9)/BW95,"")</f>
        <v>0.13600000000000001</v>
      </c>
      <c r="BV95" s="475">
        <f>IFERROR(('Daily-Prod.'!TP9+'Daily-Prod.'!TG9+'Daily-Prod.'!SX9+'Daily-Prod.'!SO9+'Daily-Prod.'!SF9+'Daily-Prod.'!RW9+'Daily-Prod.'!RN9+'Daily-Prod.'!TQ9+'Daily-Prod.'!TH9+'Daily-Prod.'!SY9+'Daily-Prod.'!SP9+'Daily-Prod.'!SG9+'Daily-Prod.'!RX9+'Daily-Prod.'!RO9)/BW95,"")</f>
        <v>0.34399999999999997</v>
      </c>
      <c r="BW95" s="496">
        <f>IFERROR(('Daily-Prod.'!TR9+'Daily-Prod.'!TI9+'Daily-Prod.'!SZ9+'Daily-Prod.'!SQ9+'Daily-Prod.'!SH9+'Daily-Prod.'!RY9+'Daily-Prod.'!RP9),"")</f>
        <v>125</v>
      </c>
      <c r="BX95" s="383"/>
      <c r="BY95" s="384">
        <f>IFERROR(('Daily-Prod.'!TT9+'Daily-Prod.'!TK9+'Daily-Prod.'!TB9+'Daily-Prod.'!SS9+'Daily-Prod.'!SJ9+'Daily-Prod.'!SA9+'Daily-Prod.'!RR9),"")</f>
        <v>38</v>
      </c>
      <c r="BZ95" s="495" t="str">
        <f t="shared" si="50"/>
        <v/>
      </c>
      <c r="CA95" s="378">
        <f>IFERROR(AVERAGE('Daily-Prod.'!TR9,'Daily-Prod.'!TI9,'Daily-Prod.'!SZ9,'Daily-Prod.'!SQ9,'Daily-Prod.'!SH9,'Daily-Prod.'!RY9,'Daily-Prod.'!RP9),"")</f>
        <v>31.25</v>
      </c>
      <c r="CB95" s="379"/>
      <c r="CC95" s="380">
        <f>IFERROR(AVERAGE('Daily-Prod.'!TT9,'Daily-Prod.'!TK9,'Daily-Prod.'!TB9,'Daily-Prod.'!SS9,'Daily-Prod.'!SJ9,'Daily-Prod.'!SA9,'Daily-Prod.'!RR9),"")</f>
        <v>7.6</v>
      </c>
      <c r="CD95" s="482">
        <f>IFERROR(('Daily-Prod.'!VX9+'Daily-Prod.'!VO9+'Daily-Prod.'!VF9+'Daily-Prod.'!UW9+'Daily-Prod.'!UN9+'Daily-Prod.'!UE9+'Daily-Prod.'!TV9)/CG95,"")</f>
        <v>0.379746835443038</v>
      </c>
      <c r="CE95" s="475">
        <f>IFERROR(('Daily-Prod.'!VY9+'Daily-Prod.'!VP9+'Daily-Prod.'!VG9+'Daily-Prod.'!UX9+'Daily-Prod.'!UO9+'Daily-Prod.'!UF9+'Daily-Prod.'!TW9)/CG95,"")</f>
        <v>0.21518987341772153</v>
      </c>
      <c r="CF95" s="475">
        <f>IFERROR(('Daily-Prod.'!WA9+'Daily-Prod.'!VR9+'Daily-Prod.'!VI9+'Daily-Prod.'!UZ9+'Daily-Prod.'!UQ9+'Daily-Prod.'!UH9+'Daily-Prod.'!TY9+'Daily-Prod.'!WB9+'Daily-Prod.'!VS9+'Daily-Prod.'!VJ9+'Daily-Prod.'!VA9+'Daily-Prod.'!UR9+'Daily-Prod.'!UI9+'Daily-Prod.'!TZ9)/CG95,"")</f>
        <v>0.4050632911392405</v>
      </c>
      <c r="CG95" s="496">
        <f>IFERROR(('Daily-Prod.'!WC9+'Daily-Prod.'!VT9+'Daily-Prod.'!VK9+'Daily-Prod.'!VB9+'Daily-Prod.'!US9+'Daily-Prod.'!UJ9+'Daily-Prod.'!UA9),"")</f>
        <v>79</v>
      </c>
      <c r="CH95" s="383"/>
      <c r="CI95" s="384">
        <f>IFERROR(('Daily-Prod.'!WE9+'Daily-Prod.'!VV9+'Daily-Prod.'!VM9+'Daily-Prod.'!VD9+'Daily-Prod.'!UU9+'Daily-Prod.'!UL9+'Daily-Prod.'!UC9),"")</f>
        <v>47</v>
      </c>
      <c r="CJ95" s="495" t="str">
        <f t="shared" si="51"/>
        <v/>
      </c>
      <c r="CK95" s="378">
        <f>IFERROR(AVERAGE('Daily-Prod.'!WC9,'Daily-Prod.'!VT9,'Daily-Prod.'!VK9,'Daily-Prod.'!VB9,'Daily-Prod.'!US9,'Daily-Prod.'!UJ9,'Daily-Prod.'!UA9),"")</f>
        <v>19.75</v>
      </c>
      <c r="CL95" s="379"/>
      <c r="CM95" s="380">
        <f>IFERROR(AVERAGE('Daily-Prod.'!WE9,'Daily-Prod.'!VV9,'Daily-Prod.'!VM9,'Daily-Prod.'!VD9,'Daily-Prod.'!UU9,'Daily-Prod.'!UL9,'Daily-Prod.'!UC9),"")</f>
        <v>11.75</v>
      </c>
      <c r="CN95" s="482">
        <f>IFERROR(('Daily-Prod.'!YI9+'Daily-Prod.'!XZ9+'Daily-Prod.'!XQ9+'Daily-Prod.'!XH9+'Daily-Prod.'!WY9+'Daily-Prod.'!WP9+'Daily-Prod.'!WG9)/CQ95,"")</f>
        <v>0.5</v>
      </c>
      <c r="CO95" s="475">
        <f>IFERROR(('Daily-Prod.'!YJ9+'Daily-Prod.'!YA9+'Daily-Prod.'!XR9+'Daily-Prod.'!XI9+'Daily-Prod.'!WZ9+'Daily-Prod.'!WQ9+'Daily-Prod.'!WH9)/CQ95,"")</f>
        <v>0.16129032258064516</v>
      </c>
      <c r="CP95" s="475">
        <f>IFERROR(('Daily-Prod.'!YL9+'Daily-Prod.'!YC9+'Daily-Prod.'!XT9+'Daily-Prod.'!XK9+'Daily-Prod.'!XB9+'Daily-Prod.'!WS9+'Daily-Prod.'!WJ9+'Daily-Prod.'!YM9+'Daily-Prod.'!YD9+'Daily-Prod.'!XU9+'Daily-Prod.'!XL9+'Daily-Prod.'!XC9+'Daily-Prod.'!WT9+'Daily-Prod.'!WK9)/CQ95,"")</f>
        <v>0.33870967741935482</v>
      </c>
      <c r="CQ95" s="496">
        <f>IFERROR(('Daily-Prod.'!YN9+'Daily-Prod.'!YE9+'Daily-Prod.'!XV9+'Daily-Prod.'!XM9+'Daily-Prod.'!XD9+'Daily-Prod.'!WU9+'Daily-Prod.'!WL9),"")</f>
        <v>62</v>
      </c>
      <c r="CR95" s="383"/>
      <c r="CS95" s="384">
        <f>IFERROR(('Daily-Prod.'!YP9+'Daily-Prod.'!YG9+'Daily-Prod.'!XX9+'Daily-Prod.'!XO9+'Daily-Prod.'!XF9+'Daily-Prod.'!WW9+'Daily-Prod.'!WN9),"")</f>
        <v>24</v>
      </c>
      <c r="CT95" s="495" t="str">
        <f t="shared" si="52"/>
        <v/>
      </c>
      <c r="CU95" s="378">
        <f>IFERROR(AVERAGE('Daily-Prod.'!YN9,'Daily-Prod.'!YE9,'Daily-Prod.'!XV9,'Daily-Prod.'!XM9,'Daily-Prod.'!XD9,'Daily-Prod.'!WU9,'Daily-Prod.'!WL9),"")</f>
        <v>12.4</v>
      </c>
      <c r="CV95" s="379" t="str">
        <f>IFERROR(AVERAGE('Daily-Prod.'!YO9,'Daily-Prod.'!YF9,'Daily-Prod.'!XW9,'Daily-Prod.'!XN9,'Daily-Prod.'!XE9,'Daily-Prod.'!WV9,'Daily-Prod.'!WM9),"")</f>
        <v/>
      </c>
      <c r="CW95" s="380">
        <f>IFERROR(AVERAGE('Daily-Prod.'!YP9,'Daily-Prod.'!YG9,'Daily-Prod.'!XX9,'Daily-Prod.'!XO9,'Daily-Prod.'!XF9,'Daily-Prod.'!WW9,'Daily-Prod.'!WN9),"")</f>
        <v>4.8</v>
      </c>
      <c r="CX95" s="482">
        <f>IFERROR(('Daily-Prod.'!AAT9+'Daily-Prod.'!AAK9+'Daily-Prod.'!AAB9+'Daily-Prod.'!ZS9+'Daily-Prod.'!ZJ9+'Daily-Prod.'!ZA9+'Daily-Prod.'!YR9)/DA95,"")</f>
        <v>0.42696629213483145</v>
      </c>
      <c r="CY95" s="475">
        <f>IFERROR(('Daily-Prod.'!AAU9+'Daily-Prod.'!AAL9+'Daily-Prod.'!AAC9+'Daily-Prod.'!ZT9+'Daily-Prod.'!ZK9+'Daily-Prod.'!ZB9+'Daily-Prod.'!YS9)/DA95,"")</f>
        <v>0.20224719101123595</v>
      </c>
      <c r="CZ95" s="475">
        <f>IFERROR(('Daily-Prod.'!AAW9+'Daily-Prod.'!AAN9+'Daily-Prod.'!AAE9+'Daily-Prod.'!ZV9+'Daily-Prod.'!ZM9+'Daily-Prod.'!ZD9+'Daily-Prod.'!YU9+'Daily-Prod.'!AAX9+'Daily-Prod.'!AAO9+'Daily-Prod.'!AAF9+'Daily-Prod.'!ZW9+'Daily-Prod.'!ZN9+'Daily-Prod.'!ZE9+'Daily-Prod.'!YV9)/DA95,"")</f>
        <v>0.3707865168539326</v>
      </c>
      <c r="DA95" s="496">
        <f>IFERROR(('Daily-Prod.'!AAY9+'Daily-Prod.'!AAP9+'Daily-Prod.'!AAG9+'Daily-Prod.'!ZX9+'Daily-Prod.'!ZO9+'Daily-Prod.'!ZF9+'Daily-Prod.'!YW9),"")</f>
        <v>89</v>
      </c>
      <c r="DB95" s="383"/>
      <c r="DC95" s="384">
        <f>IFERROR(('Daily-Prod.'!ABA9+'Daily-Prod.'!AAR9+'Daily-Prod.'!AAI9+'Daily-Prod.'!ZZ9+'Daily-Prod.'!ZQ9+'Daily-Prod.'!ZH9+'Daily-Prod.'!YY9),"")</f>
        <v>34</v>
      </c>
      <c r="DD95" s="495" t="str">
        <f t="shared" si="53"/>
        <v/>
      </c>
      <c r="DE95" s="378">
        <f>IFERROR(AVERAGE('Daily-Prod.'!AAY9,'Daily-Prod.'!AAP9,'Daily-Prod.'!AAG9,'Daily-Prod.'!ZX9,'Daily-Prod.'!ZO9,'Daily-Prod.'!ZF9,'Daily-Prod.'!YW9),"")</f>
        <v>22.25</v>
      </c>
      <c r="DF95" s="379" t="str">
        <f>IFERROR(AVERAGE('Daily-Prod.'!AAZ9,'Daily-Prod.'!AAQ9,'Daily-Prod.'!AAH9,'Daily-Prod.'!ZY9,'Daily-Prod.'!ZP9,'Daily-Prod.'!ZG9,'Daily-Prod.'!YX9),"")</f>
        <v/>
      </c>
      <c r="DG95" s="380">
        <f>IFERROR(AVERAGE('Daily-Prod.'!ABA9,'Daily-Prod.'!AAR9,'Daily-Prod.'!AAI9,'Daily-Prod.'!ZZ9,'Daily-Prod.'!ZQ9,'Daily-Prod.'!ZH9,'Daily-Prod.'!YY9),"")</f>
        <v>6.8</v>
      </c>
      <c r="DH95" s="482">
        <f>IFERROR(('Daily-Prod.'!ADE9+'Daily-Prod.'!ACV9+'Daily-Prod.'!ACM9+'Daily-Prod.'!ACD9+'Daily-Prod.'!ABU9+'Daily-Prod.'!ABL9+'Daily-Prod.'!ABC9)/DK95,"")</f>
        <v>0.22500000000000001</v>
      </c>
      <c r="DI95" s="475">
        <f>IFERROR(('Daily-Prod.'!ADF9+'Daily-Prod.'!ACW9+'Daily-Prod.'!ACN9+'Daily-Prod.'!ACE9+'Daily-Prod.'!ABV9+'Daily-Prod.'!ABM9+'Daily-Prod.'!ABD9)/DK95,"")</f>
        <v>0.25</v>
      </c>
      <c r="DJ95" s="475">
        <f>IFERROR(('Daily-Prod.'!ADH9+'Daily-Prod.'!ACY9+'Daily-Prod.'!ACP9+'Daily-Prod.'!ACG9+'Daily-Prod.'!ABX9+'Daily-Prod.'!ABO9+'Daily-Prod.'!ABF9+'Daily-Prod.'!ADI9+'Daily-Prod.'!ACZ9+'Daily-Prod.'!ACQ9+'Daily-Prod.'!ACH9+'Daily-Prod.'!ABY9+'Daily-Prod.'!ABP9+'Daily-Prod.'!ABG9)/DK95,"")</f>
        <v>0.52500000000000002</v>
      </c>
      <c r="DK95" s="496">
        <f>IFERROR(('Daily-Prod.'!ADJ9+'Daily-Prod.'!ADA9+'Daily-Prod.'!ACR9+'Daily-Prod.'!ACI9+'Daily-Prod.'!ABZ9+'Daily-Prod.'!ABQ9+'Daily-Prod.'!ABH9),"")</f>
        <v>80</v>
      </c>
      <c r="DL95" s="383"/>
      <c r="DM95" s="384">
        <f>IFERROR(('Daily-Prod.'!ADL9+'Daily-Prod.'!ADC9+'Daily-Prod.'!ACT9+'Daily-Prod.'!ACK9+'Daily-Prod.'!ACB9+'Daily-Prod.'!ABS9+'Daily-Prod.'!ABJ9),"")</f>
        <v>18</v>
      </c>
      <c r="DN95" s="495" t="str">
        <f t="shared" si="54"/>
        <v/>
      </c>
      <c r="DO95" s="378">
        <f>IFERROR(AVERAGE('Daily-Prod.'!ADJ9,'Daily-Prod.'!ADA9,'Daily-Prod.'!ACR9,'Daily-Prod.'!ACI9,'Daily-Prod.'!ABZ9,'Daily-Prod.'!ABQ9,'Daily-Prod.'!ABH9),"")</f>
        <v>20</v>
      </c>
      <c r="DP95" s="379" t="str">
        <f>IFERROR(AVERAGE('Daily-Prod.'!ADK9,'Daily-Prod.'!ADB9,'Daily-Prod.'!ACS9,'Daily-Prod.'!ACJ9,'Daily-Prod.'!ACA9,'Daily-Prod.'!ABR9,'Daily-Prod.'!ABI9),"")</f>
        <v/>
      </c>
      <c r="DQ95" s="380">
        <f>IFERROR(AVERAGE('Daily-Prod.'!ADL9,'Daily-Prod.'!ADC9,'Daily-Prod.'!ACT9,'Daily-Prod.'!ACK9,'Daily-Prod.'!ACB9,'Daily-Prod.'!ABS9,'Daily-Prod.'!ABJ9),"")</f>
        <v>6</v>
      </c>
      <c r="DR95" s="482">
        <f>IFERROR(('Daily-Prod.'!AFP9+'Daily-Prod.'!AFG9+'Daily-Prod.'!AEX9+'Daily-Prod.'!AEO9+'Daily-Prod.'!AEF9+'Daily-Prod.'!ADW9+'Daily-Prod.'!ADN9)/DU95,"")</f>
        <v>0.2878787878787879</v>
      </c>
      <c r="DS95" s="475">
        <f>IFERROR(('Daily-Prod.'!AFQ9+'Daily-Prod.'!AFH9+'Daily-Prod.'!AEY9+'Daily-Prod.'!AEP9+'Daily-Prod.'!AEG9+'Daily-Prod.'!ADX9+'Daily-Prod.'!ADO9)/DU95,"")</f>
        <v>0.18181818181818182</v>
      </c>
      <c r="DT95" s="475">
        <f>IFERROR(('Daily-Prod.'!AFS9+'Daily-Prod.'!AFJ9+'Daily-Prod.'!AFA9+'Daily-Prod.'!AER9+'Daily-Prod.'!AEI9+'Daily-Prod.'!ADZ9+'Daily-Prod.'!ADQ9+'Daily-Prod.'!AFT9+'Daily-Prod.'!AFK9+'Daily-Prod.'!AFB9+'Daily-Prod.'!AES9+'Daily-Prod.'!AEJ9+'Daily-Prod.'!AEA9+'Daily-Prod.'!ADR9)/DU95,"")</f>
        <v>0.53030303030303028</v>
      </c>
      <c r="DU95" s="496">
        <f>IFERROR(('Daily-Prod.'!AFU9+'Daily-Prod.'!AFL9+'Daily-Prod.'!AFC9+'Daily-Prod.'!AET9+'Daily-Prod.'!AEK9+'Daily-Prod.'!AEB9+'Daily-Prod.'!ADS9),"")</f>
        <v>66</v>
      </c>
      <c r="DV95" s="383"/>
      <c r="DW95" s="384">
        <f>IFERROR(('Daily-Prod.'!AFW9+'Daily-Prod.'!AFN9+'Daily-Prod.'!AFE9+'Daily-Prod.'!AEV9+'Daily-Prod.'!AEM9+'Daily-Prod.'!AED9+'Daily-Prod.'!ADU9),"")</f>
        <v>32</v>
      </c>
      <c r="DX95" s="495" t="str">
        <f t="shared" si="55"/>
        <v/>
      </c>
      <c r="DY95" s="378">
        <f>IFERROR(AVERAGE('Daily-Prod.'!AFU9,'Daily-Prod.'!AFL9,'Daily-Prod.'!AFC9,'Daily-Prod.'!AET9,'Daily-Prod.'!AEK9,'Daily-Prod.'!AEB9,'Daily-Prod.'!ADS9),"")</f>
        <v>16.5</v>
      </c>
      <c r="DZ95" s="379" t="str">
        <f>IFERROR(AVERAGE('Daily-Prod.'!AFV9,'Daily-Prod.'!AFM9,'Daily-Prod.'!AFD9,'Daily-Prod.'!AEU9,'Daily-Prod.'!AEL9,'Daily-Prod.'!AEC9,'Daily-Prod.'!ADT9),"")</f>
        <v/>
      </c>
      <c r="EA95" s="380">
        <f>IFERROR(AVERAGE('Daily-Prod.'!AFW9,'Daily-Prod.'!AFN9,'Daily-Prod.'!AFE9,'Daily-Prod.'!AEV9,'Daily-Prod.'!AEM9,'Daily-Prod.'!AED9,'Daily-Prod.'!ADU9),"")</f>
        <v>8</v>
      </c>
      <c r="EB95" s="482">
        <f>IFERROR(('Daily-Prod.'!AIA9+'Daily-Prod.'!AHR9+'Daily-Prod.'!AHI9+'Daily-Prod.'!AGZ9+'Daily-Prod.'!AGQ9+'Daily-Prod.'!AGH9+'Daily-Prod.'!AFY9)/EE95,"")</f>
        <v>0.33333333333333331</v>
      </c>
      <c r="EC95" s="475">
        <f>IFERROR(('Daily-Prod.'!AIB9+'Daily-Prod.'!AHS9+'Daily-Prod.'!AHJ9+'Daily-Prod.'!AHA9+'Daily-Prod.'!AGR9+'Daily-Prod.'!AGI9+'Daily-Prod.'!AFZ9)/EE95,"")</f>
        <v>0.29333333333333333</v>
      </c>
      <c r="ED95" s="475">
        <f>IFERROR(('Daily-Prod.'!AID9+'Daily-Prod.'!AHU9+'Daily-Prod.'!AHL9+'Daily-Prod.'!AHC9+'Daily-Prod.'!AGT9+'Daily-Prod.'!AGK9+'Daily-Prod.'!AGB9+'Daily-Prod.'!AIE9+'Daily-Prod.'!AHV9+'Daily-Prod.'!AHM9+'Daily-Prod.'!AHD9+'Daily-Prod.'!AGU9+'Daily-Prod.'!AGL9+'Daily-Prod.'!AGC9)/EE95,"")</f>
        <v>0.37333333333333335</v>
      </c>
      <c r="EE95" s="496">
        <f>IFERROR(('Daily-Prod.'!AIF9+'Daily-Prod.'!AHW9+'Daily-Prod.'!AHN9+'Daily-Prod.'!AHE9+'Daily-Prod.'!AGV9+'Daily-Prod.'!AGM9+'Daily-Prod.'!AGD9),"")</f>
        <v>75</v>
      </c>
      <c r="EF95" s="383"/>
      <c r="EG95" s="384">
        <f>IFERROR(('Daily-Prod.'!AIH9+'Daily-Prod.'!AHY9+'Daily-Prod.'!AHP9+'Daily-Prod.'!AHG9+'Daily-Prod.'!AGX9+'Daily-Prod.'!AGO9+'Daily-Prod.'!AGF9),"")</f>
        <v>33</v>
      </c>
      <c r="EH95" s="495" t="str">
        <f t="shared" si="56"/>
        <v/>
      </c>
      <c r="EI95" s="378">
        <f>IFERROR(AVERAGE('Daily-Prod.'!AIF9,'Daily-Prod.'!AHW9,'Daily-Prod.'!AHN9,'Daily-Prod.'!AHE9,'Daily-Prod.'!AGV9,'Daily-Prod.'!AGM9,'Daily-Prod.'!AGD9),"")</f>
        <v>18.75</v>
      </c>
      <c r="EJ95" s="379"/>
      <c r="EK95" s="380">
        <f>IFERROR(AVERAGE('Daily-Prod.'!AIH9,'Daily-Prod.'!AHY9,'Daily-Prod.'!AHP9,'Daily-Prod.'!AHG9,'Daily-Prod.'!AGX9,'Daily-Prod.'!AGO9,'Daily-Prod.'!AGF9),"")</f>
        <v>8.25</v>
      </c>
      <c r="EL95" s="482">
        <f>IFERROR(('Daily-Prod.'!AKL9+'Daily-Prod.'!AKC9+'Daily-Prod.'!AJT9+'Daily-Prod.'!AJK9+'Daily-Prod.'!AJB9+'Daily-Prod.'!AIS9+'Daily-Prod.'!AIJ9)/EO95,"")</f>
        <v>0.39473684210526316</v>
      </c>
      <c r="EM95" s="475">
        <f>IFERROR(('Daily-Prod.'!AKM9+'Daily-Prod.'!AKD9+'Daily-Prod.'!AJU9+'Daily-Prod.'!AJL9+'Daily-Prod.'!AJC9+'Daily-Prod.'!AIT9+'Daily-Prod.'!AIK9)/EO95,"")</f>
        <v>0.25</v>
      </c>
      <c r="EN95" s="475">
        <f>IFERROR(('Daily-Prod.'!AKP9+'Daily-Prod.'!AKG9+'Daily-Prod.'!AJX9+'Daily-Prod.'!AJO9+'Daily-Prod.'!AJF9+'Daily-Prod.'!AIW9+'Daily-Prod.'!AIN9+'Daily-Prod.'!AKO9+'Daily-Prod.'!AKF9+'Daily-Prod.'!AJW9+'Daily-Prod.'!AJN9+'Daily-Prod.'!AJE9+'Daily-Prod.'!AIV9+'Daily-Prod.'!AIM9)/EO95,"")</f>
        <v>0.35526315789473684</v>
      </c>
      <c r="EO95" s="496">
        <f>IFERROR(('Daily-Prod.'!AKQ9+'Daily-Prod.'!AKH9+'Daily-Prod.'!AJY9+'Daily-Prod.'!AJP9+'Daily-Prod.'!AJG9+'Daily-Prod.'!AIX9+'Daily-Prod.'!AIO9),"")</f>
        <v>76</v>
      </c>
      <c r="EP95" s="383"/>
      <c r="EQ95" s="384">
        <f>IFERROR(('Daily-Prod.'!AKS9+'Daily-Prod.'!AKJ9+'Daily-Prod.'!AKA9+'Daily-Prod.'!AJR9+'Daily-Prod.'!AJI9+'Daily-Prod.'!AIZ9+'Daily-Prod.'!AIQ9),"")</f>
        <v>17</v>
      </c>
      <c r="ER95" s="495" t="str">
        <f t="shared" si="57"/>
        <v/>
      </c>
      <c r="ES95" s="378">
        <f>IFERROR(AVERAGE('Daily-Prod.'!AKQ9,'Daily-Prod.'!AKH9,'Daily-Prod.'!AJY9,'Daily-Prod.'!AJP9,'Daily-Prod.'!AJG9,'Daily-Prod.'!AIX9,'Daily-Prod.'!AIO9),"")</f>
        <v>19</v>
      </c>
      <c r="ET95" s="379"/>
      <c r="EU95" s="380">
        <f>IFERROR(AVERAGE('Daily-Prod.'!AKS9,'Daily-Prod.'!AKJ9,'Daily-Prod.'!AKA9,'Daily-Prod.'!AJR9,'Daily-Prod.'!AJI9,'Daily-Prod.'!AIZ9,'Daily-Prod.'!AIQ9),"")</f>
        <v>4.25</v>
      </c>
      <c r="EV95" s="482">
        <f>IFERROR(('Daily-Prod.'!AMW9+'Daily-Prod.'!AMN9+'Daily-Prod.'!AME9+'Daily-Prod.'!ALV9+'Daily-Prod.'!ALM9+'Daily-Prod.'!ALD9+'Daily-Prod.'!AKU9)/EY95,"")</f>
        <v>0.49295774647887325</v>
      </c>
      <c r="EW95" s="475">
        <f>IFERROR(('Daily-Prod.'!AMX9+'Daily-Prod.'!AMO9+'Daily-Prod.'!AMF9+'Daily-Prod.'!ALW9+'Daily-Prod.'!ALN9+'Daily-Prod.'!ALE9+'Daily-Prod.'!AKV9)/EY95,"")</f>
        <v>0.18309859154929578</v>
      </c>
      <c r="EX95" s="475">
        <f>IFERROR(('Daily-Prod.'!AMZ9+'Daily-Prod.'!AMQ9+'Daily-Prod.'!AMH9+'Daily-Prod.'!ALY9+'Daily-Prod.'!ALP9+'Daily-Prod.'!ALG9+'Daily-Prod.'!AKX9+'Daily-Prod.'!ANA9+'Daily-Prod.'!AMR9+'Daily-Prod.'!AMI9+'Daily-Prod.'!ALZ9+'Daily-Prod.'!ALQ9+'Daily-Prod.'!ALH9+'Daily-Prod.'!AKY9)/EY95,"")</f>
        <v>0.323943661971831</v>
      </c>
      <c r="EY95" s="496">
        <f>IFERROR(('Daily-Prod.'!ANB9+'Daily-Prod.'!AMS9+'Daily-Prod.'!AMJ9+'Daily-Prod.'!AMA9+'Daily-Prod.'!ALR9+'Daily-Prod.'!ALI9+'Daily-Prod.'!AKZ9),"")</f>
        <v>71</v>
      </c>
      <c r="EZ95" s="383"/>
      <c r="FA95" s="384">
        <f>IFERROR(('Daily-Prod.'!AND9+'Daily-Prod.'!AMU9+'Daily-Prod.'!AML9+'Daily-Prod.'!AMC9+'Daily-Prod.'!ALT9+'Daily-Prod.'!ALK9+'Daily-Prod.'!ALB9),"")</f>
        <v>25</v>
      </c>
      <c r="FB95" s="495" t="str">
        <f t="shared" si="58"/>
        <v/>
      </c>
      <c r="FC95" s="378">
        <f>IFERROR(AVERAGE('Daily-Prod.'!ANB9,'Daily-Prod.'!AMS9,'Daily-Prod.'!AMJ9,'Daily-Prod.'!AMA9,'Daily-Prod.'!ALR9,'Daily-Prod.'!ALI9,'Daily-Prod.'!AKZ9),"")</f>
        <v>17.75</v>
      </c>
      <c r="FD95" s="379" t="str">
        <f>IFERROR(AVERAGE('Daily-Prod.'!ANC9,'Daily-Prod.'!AMT9,'Daily-Prod.'!AMK9,'Daily-Prod.'!AMB9,'Daily-Prod.'!ALS9,'Daily-Prod.'!ALJ9,'Daily-Prod.'!ALA9),"")</f>
        <v/>
      </c>
      <c r="FE95" s="380">
        <f>IFERROR(AVERAGE('Daily-Prod.'!AND9,'Daily-Prod.'!AMU9,'Daily-Prod.'!AML9,'Daily-Prod.'!AMC9,'Daily-Prod.'!ALT9,'Daily-Prod.'!ALK9,'Daily-Prod.'!ALB9),"")</f>
        <v>5</v>
      </c>
      <c r="FF95" s="482">
        <f>IFERROR(('Daily-Prod.'!APH9+'Daily-Prod.'!AOY9+'Daily-Prod.'!AOP9+'Daily-Prod.'!AOG9+'Daily-Prod.'!ANX9+'Daily-Prod.'!ANO9+'Daily-Prod.'!ANF9)/FI95,"")</f>
        <v>0.43209876543209874</v>
      </c>
      <c r="FG95" s="475">
        <f>IFERROR(('Daily-Prod.'!API9+'Daily-Prod.'!AOZ9+'Daily-Prod.'!AOQ9+'Daily-Prod.'!AOH9+'Daily-Prod.'!ANY9+'Daily-Prod.'!ANP9+'Daily-Prod.'!ANG9)/FI95,"")</f>
        <v>0.12345679012345678</v>
      </c>
      <c r="FH95" s="475">
        <f>IFERROR(('Daily-Prod.'!APL9+'Daily-Prod.'!APC9+'Daily-Prod.'!AOT9+'Daily-Prod.'!AOK9+'Daily-Prod.'!AOB9+'Daily-Prod.'!ANS9+'Daily-Prod.'!ANJ9+'Daily-Prod.'!APK9+'Daily-Prod.'!APB9+'Daily-Prod.'!AOS9+'Daily-Prod.'!AOJ9+'Daily-Prod.'!AOA9+'Daily-Prod.'!ANR9+'Daily-Prod.'!ANI9)/FI95,"")</f>
        <v>0.44444444444444442</v>
      </c>
      <c r="FI95" s="496">
        <f>IFERROR(('Daily-Prod.'!APM9+'Daily-Prod.'!APD9+'Daily-Prod.'!AOU9+'Daily-Prod.'!AOL9+'Daily-Prod.'!AOC9+'Daily-Prod.'!ANT9+'Daily-Prod.'!ANK9),"")</f>
        <v>81</v>
      </c>
      <c r="FJ95" s="383"/>
      <c r="FK95" s="384">
        <f>IFERROR(('Daily-Prod.'!APO9+'Daily-Prod.'!APF9+'Daily-Prod.'!AOW9+'Daily-Prod.'!AON9+'Daily-Prod.'!AOE9+'Daily-Prod.'!ANV9+'Daily-Prod.'!ANM9),"")</f>
        <v>31</v>
      </c>
      <c r="FL95" s="495" t="str">
        <f t="shared" si="70"/>
        <v/>
      </c>
      <c r="FM95" s="378">
        <f>IFERROR(AVERAGE('Daily-Prod.'!APM9,'Daily-Prod.'!APD9,'Daily-Prod.'!AOU9,'Daily-Prod.'!AOL9,'Daily-Prod.'!AOC9,'Daily-Prod.'!ANT9,'Daily-Prod.'!ANK9),"")</f>
        <v>20.25</v>
      </c>
      <c r="FN95" s="379"/>
      <c r="FO95" s="380">
        <f>IFERROR(AVERAGE('Daily-Prod.'!APO9,'Daily-Prod.'!APF9,'Daily-Prod.'!AOW9,'Daily-Prod.'!AON9,'Daily-Prod.'!AOE9,'Daily-Prod.'!ANV9,'Daily-Prod.'!ANM9),"")</f>
        <v>7.75</v>
      </c>
      <c r="FP95" s="482">
        <f>IFERROR(('Daily-Prod.'!ARS9+'Daily-Prod.'!ARJ9+'Daily-Prod.'!ARA9+'Daily-Prod.'!AQR9+'Daily-Prod.'!AQI9+'Daily-Prod.'!APZ9+'Daily-Prod.'!APQ9)/FS95,"")</f>
        <v>0.51315789473684215</v>
      </c>
      <c r="FQ95" s="475">
        <f>IFERROR(('Daily-Prod.'!ART9+'Daily-Prod.'!ARK9+'Daily-Prod.'!ARB9+'Daily-Prod.'!AQS9+'Daily-Prod.'!AQJ9+'Daily-Prod.'!AQA9+'Daily-Prod.'!APR9)/FS95,"")</f>
        <v>0.18421052631578946</v>
      </c>
      <c r="FR95" s="475">
        <f>IFERROR(('Daily-Prod.'!ARV9+'Daily-Prod.'!ARM9+'Daily-Prod.'!ARD9+'Daily-Prod.'!AQU9+'Daily-Prod.'!AQL9+'Daily-Prod.'!AQC9+'Daily-Prod.'!APT9+'Daily-Prod.'!ARW9+'Daily-Prod.'!ARN9+'Daily-Prod.'!ARE9+'Daily-Prod.'!AQV9+'Daily-Prod.'!AQM9+'Daily-Prod.'!AQD9+'Daily-Prod.'!APU9)/FS95,"")</f>
        <v>0.30263157894736842</v>
      </c>
      <c r="FS95" s="496">
        <f>IFERROR(('Daily-Prod.'!ARX9+'Daily-Prod.'!ARO9+'Daily-Prod.'!ARF9+'Daily-Prod.'!AQW9+'Daily-Prod.'!AQN9+'Daily-Prod.'!AQE9+'Daily-Prod.'!APV9),"")</f>
        <v>76</v>
      </c>
      <c r="FT95" s="383"/>
      <c r="FU95" s="384">
        <f>IFERROR(('Daily-Prod.'!ARZ9+'Daily-Prod.'!ARQ9+'Daily-Prod.'!ARH9+'Daily-Prod.'!AQY9+'Daily-Prod.'!AQP9+'Daily-Prod.'!AQG9+'Daily-Prod.'!APX9),"")</f>
        <v>17</v>
      </c>
      <c r="FV95" s="495" t="str">
        <f t="shared" si="60"/>
        <v/>
      </c>
      <c r="FW95" s="378">
        <f>IFERROR(AVERAGE('Daily-Prod.'!ARX9,'Daily-Prod.'!ARO9,'Daily-Prod.'!ARF9,'Daily-Prod.'!AQW9,'Daily-Prod.'!AQN9,'Daily-Prod.'!AQE9,'Daily-Prod.'!APV9),"")</f>
        <v>25.333333333333332</v>
      </c>
      <c r="FX95" s="379"/>
      <c r="FY95" s="380">
        <f>IFERROR(AVERAGE('Daily-Prod.'!ARZ9,'Daily-Prod.'!ARQ9,'Daily-Prod.'!ARH9,'Daily-Prod.'!AQY9,'Daily-Prod.'!AQP9,'Daily-Prod.'!AQG9,'Daily-Prod.'!APX9),"")</f>
        <v>5.666666666666667</v>
      </c>
      <c r="FZ95" s="482">
        <f>IFERROR(('Daily-Prod.'!AWO9+'Daily-Prod.'!AWF9+'Daily-Prod.'!AVW9+'Daily-Prod.'!AVN9+'Daily-Prod.'!AVE9+'Daily-Prod.'!AUV9+'Daily-Prod.'!AUM9)/GC95,"")</f>
        <v>0.41666666666666669</v>
      </c>
      <c r="GA95" s="475">
        <f>IFERROR(('Daily-Prod.'!AWP9+'Daily-Prod.'!AWG9+'Daily-Prod.'!AVX9+'Daily-Prod.'!AVO9+'Daily-Prod.'!AVF9+'Daily-Prod.'!AUW9+'Daily-Prod.'!AUN9)/GC95,"")</f>
        <v>0.23333333333333334</v>
      </c>
      <c r="GB95" s="475">
        <f>IFERROR(('Daily-Prod.'!AWS9+'Daily-Prod.'!AWJ9+'Daily-Prod.'!AWA9+'Daily-Prod.'!AVR9+'Daily-Prod.'!AVI9+'Daily-Prod.'!AUZ9+'Daily-Prod.'!AUQ9+'Daily-Prod.'!AWR9+'Daily-Prod.'!AWI9+'Daily-Prod.'!AVZ9+'Daily-Prod.'!AVQ9+'Daily-Prod.'!AVH9+'Daily-Prod.'!AUY9+'Daily-Prod.'!AUP9)/GC95,"")</f>
        <v>0.35</v>
      </c>
      <c r="GC95" s="496">
        <f>IFERROR(('Daily-Prod.'!AWT9+'Daily-Prod.'!AWK9+'Daily-Prod.'!AWB9+'Daily-Prod.'!AVS9+'Daily-Prod.'!AVJ9+'Daily-Prod.'!AVA9+'Daily-Prod.'!AUR9),"")</f>
        <v>60</v>
      </c>
      <c r="GD95" s="383">
        <f>IFERROR(('Daily-Prod.'!AWU9+'Daily-Prod.'!AWL9+'Daily-Prod.'!AWC9+'Daily-Prod.'!AVT9+'Daily-Prod.'!AVK9+'Daily-Prod.'!AVB9+'Daily-Prod.'!AUS9),"")</f>
        <v>14</v>
      </c>
      <c r="GE95" s="384">
        <f>IFERROR(('Daily-Prod.'!AWV9+'Daily-Prod.'!AWM9+'Daily-Prod.'!AWD9+'Daily-Prod.'!AVU9+'Daily-Prod.'!AVL9+'Daily-Prod.'!AVC9+'Daily-Prod.'!AUT9),"")</f>
        <v>13</v>
      </c>
      <c r="GF95" s="495">
        <f t="shared" si="61"/>
        <v>0.9285714285714286</v>
      </c>
      <c r="GG95" s="378">
        <f>IFERROR(AVERAGE('Daily-Prod.'!AWT9,'Daily-Prod.'!AWK9,'Daily-Prod.'!AWB9,'Daily-Prod.'!AVS9,'Daily-Prod.'!AVJ9,'Daily-Prod.'!AVA9,'Daily-Prod.'!AUR9),"")</f>
        <v>15</v>
      </c>
      <c r="GH95" s="379">
        <f>IFERROR(AVERAGE('Daily-Prod.'!AWU9,'Daily-Prod.'!AWL9,'Daily-Prod.'!AWC9,'Daily-Prod.'!AVT9,'Daily-Prod.'!AVK9,'Daily-Prod.'!AVB9,'Daily-Prod.'!AUS9),"")</f>
        <v>2</v>
      </c>
      <c r="GI95" s="380">
        <f>IFERROR(AVERAGE('Daily-Prod.'!AWV9,'Daily-Prod.'!AWM9,'Daily-Prod.'!AWD9,'Daily-Prod.'!AVU9,'Daily-Prod.'!AVL9,'Daily-Prod.'!AVC9,'Daily-Prod.'!AUT9),"")</f>
        <v>1.8571428571428572</v>
      </c>
      <c r="GJ95" s="482">
        <f>IFERROR(('Daily-Prod.'!AYZ9+'Daily-Prod.'!AYQ9+'Daily-Prod.'!AYH9+'Daily-Prod.'!AXY9+'Daily-Prod.'!AXP9+'Daily-Prod.'!AXG9+'Daily-Prod.'!AWX9)/GM95,"")</f>
        <v>0.28125</v>
      </c>
      <c r="GK95" s="475">
        <f>IFERROR(('Daily-Prod.'!AZA9+'Daily-Prod.'!AYR9+'Daily-Prod.'!AYI9+'Daily-Prod.'!AXZ9+'Daily-Prod.'!AXQ9+'Daily-Prod.'!AXH9+'Daily-Prod.'!AWY9)/GM95,"")</f>
        <v>0.20833333333333334</v>
      </c>
      <c r="GL95" s="475">
        <f>IFERROR(('Daily-Prod.'!AZC9+'Daily-Prod.'!AYT9+'Daily-Prod.'!AYK9+'Daily-Prod.'!AYB9+'Daily-Prod.'!AXS9+'Daily-Prod.'!AXJ9+'Daily-Prod.'!AXA9+'Daily-Prod.'!AZD9+'Daily-Prod.'!AYU9+'Daily-Prod.'!AYL9+'Daily-Prod.'!AYC9+'Daily-Prod.'!AXT9+'Daily-Prod.'!AXK9+'Daily-Prod.'!AXB9)/GM95,"")</f>
        <v>0.51041666666666663</v>
      </c>
      <c r="GM95" s="496">
        <f>IFERROR(('Daily-Prod.'!AZE9+'Daily-Prod.'!AYV9+'Daily-Prod.'!AYM9+'Daily-Prod.'!AYD9+'Daily-Prod.'!AXU9+'Daily-Prod.'!AXL9+'Daily-Prod.'!AXC9),"")</f>
        <v>96</v>
      </c>
      <c r="GN95" s="383">
        <f>IFERROR(('Daily-Prod.'!AZF9+'Daily-Prod.'!AYW9+'Daily-Prod.'!AYN9+'Daily-Prod.'!AYE9+'Daily-Prod.'!AXV9+'Daily-Prod.'!AXM9+'Daily-Prod.'!AXD9),"")</f>
        <v>43</v>
      </c>
      <c r="GO95" s="384">
        <f>IFERROR(('Daily-Prod.'!AZG9+'Daily-Prod.'!AYX9+'Daily-Prod.'!AYO9+'Daily-Prod.'!AYF9+'Daily-Prod.'!AXW9+'Daily-Prod.'!AXN9+'Daily-Prod.'!AXE9),"")</f>
        <v>43</v>
      </c>
      <c r="GP95" s="495">
        <f t="shared" si="62"/>
        <v>1</v>
      </c>
      <c r="GQ95" s="378">
        <f>IFERROR(AVERAGE('Daily-Prod.'!AZE9,'Daily-Prod.'!AYV9,'Daily-Prod.'!AYM9,'Daily-Prod.'!AYD9,'Daily-Prod.'!AXU9,'Daily-Prod.'!AXL9,'Daily-Prod.'!AXC9),"")</f>
        <v>24</v>
      </c>
      <c r="GR95" s="379">
        <f>IFERROR(AVERAGE('Daily-Prod.'!AZF9,'Daily-Prod.'!AYW9,'Daily-Prod.'!AYN9,'Daily-Prod.'!AYE9,'Daily-Prod.'!AXV9,'Daily-Prod.'!AXM9,'Daily-Prod.'!AXD9),"")</f>
        <v>7.166666666666667</v>
      </c>
      <c r="GS95" s="380">
        <f>IFERROR(AVERAGE('Daily-Prod.'!AZG9,'Daily-Prod.'!AYX9,'Daily-Prod.'!AYO9,'Daily-Prod.'!AYF9,'Daily-Prod.'!AXW9,'Daily-Prod.'!AXN9,'Daily-Prod.'!AXE9),"")</f>
        <v>7.166666666666667</v>
      </c>
      <c r="GT95" s="482" t="str">
        <f>IFERROR(('Daily-Prod.'!BBK9+'Daily-Prod.'!BBB9+'Daily-Prod.'!BAS9+'Daily-Prod.'!BAJ9+'Daily-Prod.'!BAA9+'Daily-Prod.'!AZR9+'Daily-Prod.'!AZI9)/#REF!,"")</f>
        <v/>
      </c>
      <c r="GU95" s="475" t="str">
        <f>IFERROR(('Daily-Prod.'!BBL9+'Daily-Prod.'!BBC9+'Daily-Prod.'!BAT9+'Daily-Prod.'!BAK9+'Daily-Prod.'!BAB9+'Daily-Prod.'!AZS9+'Daily-Prod.'!AZJ9)/#REF!,"")</f>
        <v/>
      </c>
      <c r="GV95" s="475" t="str">
        <f>IFERROR(('Daily-Prod.'!BBN9+'Daily-Prod.'!BBE9+'Daily-Prod.'!BAV9+'Daily-Prod.'!BAM9+'Daily-Prod.'!BAD9+'Daily-Prod.'!AZU9+'Daily-Prod.'!AZL9+'Daily-Prod.'!BBO9+'Daily-Prod.'!BBF9+'Daily-Prod.'!BAW9+'Daily-Prod.'!BAN9+'Daily-Prod.'!BAE9+'Daily-Prod.'!AZV9+'Daily-Prod.'!AZM9)/#REF!,"")</f>
        <v/>
      </c>
      <c r="GW95" s="496">
        <f>IFERROR(('Daily-Prod.'!BEA9+'Daily-Prod.'!BDR9+'Daily-Prod.'!BDI9+'Daily-Prod.'!BCZ9+'Daily-Prod.'!BCQ9+'Daily-Prod.'!BCH9+'Daily-Prod.'!BBY9),"")</f>
        <v>79</v>
      </c>
      <c r="GX95" s="383">
        <f>IFERROR(('Daily-Prod.'!BEB9+'Daily-Prod.'!BDS9+'Daily-Prod.'!BDJ9+'Daily-Prod.'!BDA9+'Daily-Prod.'!BCR9+'Daily-Prod.'!BCI9+'Daily-Prod.'!BBZ9),"")</f>
        <v>21</v>
      </c>
      <c r="GY95" s="384">
        <f>IFERROR(('Daily-Prod.'!BEC9+'Daily-Prod.'!BDT9+'Daily-Prod.'!BDK9+'Daily-Prod.'!BDB9+'Daily-Prod.'!BCS9+'Daily-Prod.'!BCJ9+'Daily-Prod.'!BCA9),"")</f>
        <v>21</v>
      </c>
      <c r="GZ95" s="495">
        <f t="shared" si="63"/>
        <v>1</v>
      </c>
      <c r="HA95" s="378">
        <f>IFERROR(AVERAGE('Daily-Prod.'!BEA9,'Daily-Prod.'!BDR9,'Daily-Prod.'!BDI9,'Daily-Prod.'!BCZ9,'Daily-Prod.'!BCQ9,'Daily-Prod.'!BCH9,'Daily-Prod.'!BBY9),"")</f>
        <v>19.75</v>
      </c>
      <c r="HB95" s="379">
        <f>IFERROR(AVERAGE('Daily-Prod.'!BEB9,'Daily-Prod.'!BDS9,'Daily-Prod.'!BDJ9,'Daily-Prod.'!BDA9,'Daily-Prod.'!BCR9,'Daily-Prod.'!BCI9,'Daily-Prod.'!BBZ9),"")</f>
        <v>3</v>
      </c>
      <c r="HC95" s="380">
        <f>IFERROR(AVERAGE('Daily-Prod.'!BEC9,'Daily-Prod.'!BDT9,'Daily-Prod.'!BDK9,'Daily-Prod.'!BDB9,'Daily-Prod.'!BCS9,'Daily-Prod.'!BCJ9,'Daily-Prod.'!BCA9),"")</f>
        <v>3</v>
      </c>
      <c r="HD95" s="482">
        <f>IFERROR(('Daily-Prod.'!BGG9+'Daily-Prod.'!BFX9+'Daily-Prod.'!BFO9+'Daily-Prod.'!BFF9+'Daily-Prod.'!BEW9+'Daily-Prod.'!BEN9+'Daily-Prod.'!BEE9)/HG95,"")</f>
        <v>0.45569620253164556</v>
      </c>
      <c r="HE95" s="475">
        <f>IFERROR(('Daily-Prod.'!BGH9+'Daily-Prod.'!BFY9+'Daily-Prod.'!BFP9+'Daily-Prod.'!BFG9+'Daily-Prod.'!BEX9+'Daily-Prod.'!BEO9+'Daily-Prod.'!BEF9)/HG95,"")</f>
        <v>0.13924050632911392</v>
      </c>
      <c r="HF95" s="475">
        <f>IFERROR(('Daily-Prod.'!BGK9+'Daily-Prod.'!BGB9+'Daily-Prod.'!BFS9+'Daily-Prod.'!BFJ9+'Daily-Prod.'!BFA9+'Daily-Prod.'!BER9+'Daily-Prod.'!BEI9+'Daily-Prod.'!BGJ9+'Daily-Prod.'!BGA9+'Daily-Prod.'!BFR9+'Daily-Prod.'!BFI9+'Daily-Prod.'!BEZ9+'Daily-Prod.'!BEQ9+'Daily-Prod.'!BEH9)/HG95,"")</f>
        <v>0.4050632911392405</v>
      </c>
      <c r="HG95" s="496">
        <f>IFERROR(('Daily-Prod.'!BGL9+'Daily-Prod.'!BGC9+'Daily-Prod.'!BFT9+'Daily-Prod.'!BFK9+'Daily-Prod.'!BFB9+'Daily-Prod.'!BES9+'Daily-Prod.'!BEJ9),"")</f>
        <v>79</v>
      </c>
      <c r="HH95" s="383">
        <f>IFERROR(('Daily-Prod.'!BGM9+'Daily-Prod.'!BGD9+'Daily-Prod.'!BFU9+'Daily-Prod.'!BFL9+'Daily-Prod.'!BFC9+'Daily-Prod.'!BET9+'Daily-Prod.'!BEK9),"")</f>
        <v>26</v>
      </c>
      <c r="HI95" s="384">
        <f>IFERROR(('Daily-Prod.'!BGN9+'Daily-Prod.'!BGE9+'Daily-Prod.'!BFV9+'Daily-Prod.'!BFM9+'Daily-Prod.'!BFD9+'Daily-Prod.'!BEU9+'Daily-Prod.'!BEL9),"")</f>
        <v>26</v>
      </c>
      <c r="HJ95" s="495">
        <f>IFERROR((HI95/HH95),"")</f>
        <v>1</v>
      </c>
      <c r="HK95" s="378">
        <f>IFERROR(AVERAGE('Daily-Prod.'!BGL9,'Daily-Prod.'!BGC9,'Daily-Prod.'!BFT9,'Daily-Prod.'!BFK9,'Daily-Prod.'!BFB9,'Daily-Prod.'!BES9,'Daily-Prod.'!BEJ9),"")</f>
        <v>26.333333333333332</v>
      </c>
      <c r="HL95" s="379">
        <f>IFERROR(AVERAGE('Daily-Prod.'!BGM9,'Daily-Prod.'!BGD9,'Daily-Prod.'!BFU9,'Daily-Prod.'!BFL9,'Daily-Prod.'!BFC9,'Daily-Prod.'!BET9,'Daily-Prod.'!BEK9),"")</f>
        <v>3.7142857142857144</v>
      </c>
      <c r="HM95" s="380">
        <f>IFERROR(AVERAGE('Daily-Prod.'!BGN9,'Daily-Prod.'!BGE9,'Daily-Prod.'!BFV9,'Daily-Prod.'!BFM9,'Daily-Prod.'!BFD9,'Daily-Prod.'!BEU9,'Daily-Prod.'!BEL9),"")</f>
        <v>3.7142857142857144</v>
      </c>
      <c r="HN95" s="482">
        <f>IFERROR(('Daily-Prod.'!BIR9+'Daily-Prod.'!BII9+'Daily-Prod.'!BHZ9+'Daily-Prod.'!BHQ9+'Daily-Prod.'!BHH9+'Daily-Prod.'!BGY9+'Daily-Prod.'!BGP9)/HQ95,"")</f>
        <v>0.35714285714285715</v>
      </c>
      <c r="HO95" s="475">
        <f>IFERROR(('Daily-Prod.'!BIS9+'Daily-Prod.'!BIJ9+'Daily-Prod.'!BIA9+'Daily-Prod.'!BHR9+'Daily-Prod.'!BHI9+'Daily-Prod.'!BGZ9+'Daily-Prod.'!BGQ9)/HQ95,"")</f>
        <v>0.21428571428571427</v>
      </c>
      <c r="HP95" s="475">
        <f>IFERROR(('Daily-Prod.'!BIU9+'Daily-Prod.'!BIL9+'Daily-Prod.'!BIC9+'Daily-Prod.'!BHT9+'Daily-Prod.'!BHK9+'Daily-Prod.'!BHB9+'Daily-Prod.'!BGS9+'Daily-Prod.'!BIV9+'Daily-Prod.'!BIM9+'Daily-Prod.'!BID9+'Daily-Prod.'!BHU9+'Daily-Prod.'!BHL9+'Daily-Prod.'!BHC9+'Daily-Prod.'!BGT9)/HQ95,"")</f>
        <v>0.42857142857142855</v>
      </c>
      <c r="HQ95" s="496">
        <f>IFERROR(('Daily-Prod.'!BIW9+'Daily-Prod.'!BIN9+'Daily-Prod.'!BIE9+'Daily-Prod.'!BHV9+'Daily-Prod.'!BHM9+'Daily-Prod.'!BHD9+'Daily-Prod.'!BGU9),"")</f>
        <v>98</v>
      </c>
      <c r="HR95" s="383">
        <f>IFERROR(('Daily-Prod.'!BIX9+'Daily-Prod.'!BIO9+'Daily-Prod.'!BIF9+'Daily-Prod.'!BHW9+'Daily-Prod.'!BHN9+'Daily-Prod.'!BHE9+'Daily-Prod.'!BGV9),"")</f>
        <v>46</v>
      </c>
      <c r="HS95" s="384">
        <f>IFERROR(('Daily-Prod.'!BIY9+'Daily-Prod.'!BIP9+'Daily-Prod.'!BIG9+'Daily-Prod.'!BHX9+'Daily-Prod.'!BHO9+'Daily-Prod.'!BHF9+'Daily-Prod.'!BGW9),"")</f>
        <v>46</v>
      </c>
      <c r="HT95" s="495">
        <f t="shared" si="64"/>
        <v>1</v>
      </c>
      <c r="HU95" s="378">
        <f>IFERROR(AVERAGE('Daily-Prod.'!BIW9,'Daily-Prod.'!BIN9,'Daily-Prod.'!BIE9,'Daily-Prod.'!BHV9,'Daily-Prod.'!BHM9,'Daily-Prod.'!BHD9,'Daily-Prod.'!BGU9),"")</f>
        <v>24.5</v>
      </c>
      <c r="HV95" s="379">
        <f>IFERROR(AVERAGE('Daily-Prod.'!BIX9,'Daily-Prod.'!BIO9,'Daily-Prod.'!BIF9,'Daily-Prod.'!BHW9,'Daily-Prod.'!BHN9,'Daily-Prod.'!BHE9,'Daily-Prod.'!BGV9),"")</f>
        <v>6.5714285714285712</v>
      </c>
      <c r="HW95" s="380">
        <f>IFERROR(AVERAGE('Daily-Prod.'!BIY9,'Daily-Prod.'!BIP9,'Daily-Prod.'!BIG9,'Daily-Prod.'!BHX9,'Daily-Prod.'!BHO9,'Daily-Prod.'!BHF9,'Daily-Prod.'!BGW9),"")</f>
        <v>6.5714285714285712</v>
      </c>
      <c r="HX95" s="482">
        <f>IFERROR(('Daily-Prod.'!BLE9+'Daily-Prod.'!BKV9+'Daily-Prod.'!BKM9+'Daily-Prod.'!BKD9+'Daily-Prod.'!BJU9+'Daily-Prod.'!BJL9+'Daily-Prod.'!BJC9)/IA95,"")</f>
        <v>0.51666666666666672</v>
      </c>
      <c r="HY95" s="475">
        <f>IFERROR(('Daily-Prod.'!BLF9+'Daily-Prod.'!BKW9+'Daily-Prod.'!BKN9+'Daily-Prod.'!BKE9+'Daily-Prod.'!BJV9+'Daily-Prod.'!BJM9+'Daily-Prod.'!BJD9)/IA95,"")</f>
        <v>0.36666666666666664</v>
      </c>
      <c r="HZ95" s="475">
        <f>IFERROR(('Daily-Prod.'!BLG9+'Daily-Prod.'!BKX9+'Daily-Prod.'!BKO9+'Daily-Prod.'!BKF9+'Daily-Prod.'!BJW9+'Daily-Prod.'!BJN9+'Daily-Prod.'!BJE9+'Daily-Prod.'!BLF9+'Daily-Prod.'!BKW9+'Daily-Prod.'!BKN9+'Daily-Prod.'!BKE9+'Daily-Prod.'!BJV9+'Daily-Prod.'!BJM9+'Daily-Prod.'!BJD9)/IA95,"")</f>
        <v>0.48333333333333334</v>
      </c>
      <c r="IA95" s="496">
        <f>IFERROR(('Daily-Prod.'!BLH9+'Daily-Prod.'!BKY9+'Daily-Prod.'!BKP9+'Daily-Prod.'!BKG9+'Daily-Prod.'!BJX9+'Daily-Prod.'!BJO9+'Daily-Prod.'!BJF9),"")</f>
        <v>60</v>
      </c>
      <c r="IB95" s="383">
        <f>IFERROR(('Daily-Prod.'!BLI9+'Daily-Prod.'!BKZ9+'Daily-Prod.'!BKQ9+'Daily-Prod.'!BKH9+'Daily-Prod.'!BJY9+'Daily-Prod.'!BJP9+'Daily-Prod.'!BJG9),"")</f>
        <v>31</v>
      </c>
      <c r="IC95" s="384">
        <f>IFERROR(('Daily-Prod.'!BLJ9+'Daily-Prod.'!BLA9+'Daily-Prod.'!BKR9+'Daily-Prod.'!BKI9+'Daily-Prod.'!BJZ9+'Daily-Prod.'!BJQ9+'Daily-Prod.'!BJH9),"")</f>
        <v>31</v>
      </c>
      <c r="ID95" s="495">
        <f t="shared" si="65"/>
        <v>1</v>
      </c>
      <c r="IE95" s="378">
        <f>IFERROR(AVERAGE('Daily-Prod.'!BLH9,'Daily-Prod.'!BKY9,'Daily-Prod.'!BKP9,'Daily-Prod.'!BKG9,'Daily-Prod.'!BJX9,'Daily-Prod.'!BJO9,'Daily-Prod.'!BJF9),"")</f>
        <v>15</v>
      </c>
      <c r="IF95" s="379">
        <f>IFERROR(AVERAGE('Daily-Prod.'!BLI9,'Daily-Prod.'!BKZ9,'Daily-Prod.'!BKQ9,'Daily-Prod.'!BKH9,'Daily-Prod.'!BJY9,'Daily-Prod.'!BJP9,'Daily-Prod.'!BJG9),"")</f>
        <v>4.4285714285714288</v>
      </c>
      <c r="IG95" s="380">
        <f>IFERROR(AVERAGE('Daily-Prod.'!BLJ9,'Daily-Prod.'!BLA9,'Daily-Prod.'!BKR9,'Daily-Prod.'!BKI9,'Daily-Prod.'!BJZ9,'Daily-Prod.'!BJQ9,'Daily-Prod.'!BJH9),"")</f>
        <v>4.4285714285714288</v>
      </c>
      <c r="IH95" s="482">
        <f>IFERROR(('Daily-Prod.'!BNN9+'Daily-Prod.'!BNE9+'Daily-Prod.'!BMV9+'Daily-Prod.'!BMM9+'Daily-Prod.'!BMD9+'Daily-Prod.'!BLU9+'Daily-Prod.'!BLL9)/IK95,"")</f>
        <v>0.35294117647058826</v>
      </c>
      <c r="II95" s="475">
        <f>IFERROR(('Daily-Prod.'!BNO9+'Daily-Prod.'!BNF9+'Daily-Prod.'!BMW9+'Daily-Prod.'!BMN9+'Daily-Prod.'!BME9+'Daily-Prod.'!BLV9+'Daily-Prod.'!BLM9)/IK95,"")</f>
        <v>0.25882352941176473</v>
      </c>
      <c r="IJ95" s="475">
        <f>IFERROR(('Daily-Prod.'!BNQ9+'Daily-Prod.'!BNH9+'Daily-Prod.'!BMY9+'Daily-Prod.'!BMP9+'Daily-Prod.'!BMG9+'Daily-Prod.'!BLX9+'Daily-Prod.'!BLO9+'Daily-Prod.'!BNR9+'Daily-Prod.'!BNI9+'Daily-Prod.'!BMZ9+'Daily-Prod.'!BMQ9+'Daily-Prod.'!BMH9+'Daily-Prod.'!BLY9+'Daily-Prod.'!BLP9)/IK95,"")</f>
        <v>0.38823529411764707</v>
      </c>
      <c r="IK95" s="496">
        <f>IFERROR(('Daily-Prod.'!BNS9+'Daily-Prod.'!BNJ9+'Daily-Prod.'!BNA9+'Daily-Prod.'!BMR9+'Daily-Prod.'!BMI9+'Daily-Prod.'!BLZ9+'Daily-Prod.'!BLQ9),"")</f>
        <v>85</v>
      </c>
      <c r="IL95" s="383"/>
      <c r="IM95" s="384">
        <f>IFERROR(('Daily-Prod.'!BNU9+'Daily-Prod.'!BNL9+'Daily-Prod.'!BNC9+'Daily-Prod.'!BMT9+'Daily-Prod.'!BMK9+'Daily-Prod.'!BMB9+'Daily-Prod.'!BLS9),"")</f>
        <v>0</v>
      </c>
      <c r="IN95" s="495" t="str">
        <f t="shared" si="66"/>
        <v/>
      </c>
      <c r="IO95" s="378">
        <f>IFERROR(AVERAGE('Daily-Prod.'!BNS9,'Daily-Prod.'!BNJ9,'Daily-Prod.'!BNA9,'Daily-Prod.'!BMR9,'Daily-Prod.'!BMI9,'Daily-Prod.'!BLZ9,'Daily-Prod.'!BLQ9),"")</f>
        <v>17</v>
      </c>
      <c r="IP95" s="379"/>
      <c r="IQ95" s="380">
        <f>IFERROR(AVERAGE('Daily-Prod.'!BNU9,'Daily-Prod.'!BNL9,'Daily-Prod.'!BNC9,'Daily-Prod.'!BMT9,'Daily-Prod.'!BMK9,'Daily-Prod.'!BMB9,'Daily-Prod.'!BLS9),"")</f>
        <v>0</v>
      </c>
      <c r="IR95" s="482">
        <f>IFERROR(('Daily-Prod.'!BPY9+'Daily-Prod.'!BPP9+'Daily-Prod.'!BPG9+'Daily-Prod.'!BOX9+'Daily-Prod.'!BOO9+'Daily-Prod.'!BOF9+'Daily-Prod.'!BNW9)/IU95,"")</f>
        <v>0.39080459770114945</v>
      </c>
      <c r="IS95" s="475">
        <f>IFERROR(('Daily-Prod.'!BPZ9+'Daily-Prod.'!BPQ9+'Daily-Prod.'!BPH9+'Daily-Prod.'!BOY9+'Daily-Prod.'!BOP9+'Daily-Prod.'!BOG9+'Daily-Prod.'!BNX9)/IU95,"")</f>
        <v>0.2413793103448276</v>
      </c>
      <c r="IT95" s="475">
        <f>IFERROR(('Daily-Prod.'!BQC9+'Daily-Prod.'!BPT9+'Daily-Prod.'!BPK9+'Daily-Prod.'!BPB9+'Daily-Prod.'!BOS9+'Daily-Prod.'!BOJ9+'Daily-Prod.'!BOA9+'Daily-Prod.'!BQB9+'Daily-Prod.'!BPS9+'Daily-Prod.'!BPJ9+'Daily-Prod.'!BPA9+'Daily-Prod.'!BOR9+'Daily-Prod.'!BOI9+'Daily-Prod.'!BNZ9)/IU95,"")</f>
        <v>0.36781609195402298</v>
      </c>
      <c r="IU95" s="496">
        <f>IFERROR(('Daily-Prod.'!BQD9+'Daily-Prod.'!BPU9+'Daily-Prod.'!BPL9+'Daily-Prod.'!BPC9+'Daily-Prod.'!BOT9+'Daily-Prod.'!BOK9+'Daily-Prod.'!BOB9),"")</f>
        <v>87</v>
      </c>
      <c r="IV95" s="383"/>
      <c r="IW95" s="384"/>
      <c r="IX95" s="495" t="str">
        <f t="shared" si="67"/>
        <v/>
      </c>
      <c r="IY95" s="378">
        <f>IFERROR(AVERAGE('Daily-Prod.'!BQD9,'Daily-Prod.'!BPU9,'Daily-Prod.'!BPL9,'Daily-Prod.'!BPC9,'Daily-Prod.'!BOT9,'Daily-Prod.'!BOK9,'Daily-Prod.'!BOB9),"")</f>
        <v>17.399999999999999</v>
      </c>
      <c r="IZ95" s="379"/>
      <c r="JA95" s="380"/>
      <c r="JB95" s="482">
        <f>IFERROR((('Daily-Prod.'!BSJ9+'Daily-Prod.'!BSA9+'Daily-Prod.'!BRR9+'Daily-Prod.'!BRI9+'Daily-Prod.'!BQZ9+'Daily-Prod.'!BQQ9+'Daily-Prod.'!BQH9)/JE95),"")</f>
        <v>0.5625</v>
      </c>
      <c r="JC95" s="475">
        <f>IFERROR((('Daily-Prod.'!BSK9+'Daily-Prod.'!BSB9+'Daily-Prod.'!BRS9+'Daily-Prod.'!BRJ9+'Daily-Prod.'!BRA9+'Daily-Prod.'!BQR9+'Daily-Prod.'!BQI9)/JE95),"")</f>
        <v>0.25</v>
      </c>
      <c r="JD95" s="475">
        <f>IFERROR((('Daily-Prod.'!BSM9+'Daily-Prod.'!BSD9+'Daily-Prod.'!BRU9+'Daily-Prod.'!BRL9+'Daily-Prod.'!BRC9+'Daily-Prod.'!BQT9+'Daily-Prod.'!BQK9+'Daily-Prod.'!BSN9+'Daily-Prod.'!BSE9+'Daily-Prod.'!BRV9+'Daily-Prod.'!BRM9+'Daily-Prod.'!BRD9+'Daily-Prod.'!BQU9+'Daily-Prod.'!BQL9)/JE95),"")</f>
        <v>0.1875</v>
      </c>
      <c r="JE95" s="496">
        <f>IFERROR(('Daily-Prod.'!BSO9+'Daily-Prod.'!BSF9+'Daily-Prod.'!BRW9+'Daily-Prod.'!BRN9+'Daily-Prod.'!BRE9+'Daily-Prod.'!BQV9+'Daily-Prod.'!BQM9),"")</f>
        <v>64</v>
      </c>
      <c r="JF95" s="383"/>
      <c r="JG95" s="384"/>
      <c r="JH95" s="495" t="str">
        <f t="shared" si="68"/>
        <v/>
      </c>
      <c r="JI95" s="378">
        <f>IFERROR(AVERAGE('Daily-Prod.'!BSO9,'Daily-Prod.'!BSF9,'Daily-Prod.'!BRW9,'Daily-Prod.'!BRN9,'Daily-Prod.'!BRE9,'Daily-Prod.'!BQV9,'Daily-Prod.'!BQM9),"")</f>
        <v>12.8</v>
      </c>
      <c r="JJ95" s="379"/>
      <c r="JK95" s="380"/>
      <c r="JL95" s="482">
        <f>IFERROR((('Daily-Prod.'!BUC9+'Daily-Prod.'!BTT9+'Daily-Prod.'!BTK9+'Daily-Prod.'!BTB9+'Daily-Prod.'!BSS9)/JO95),"")</f>
        <v>0.47887323943661969</v>
      </c>
      <c r="JM95" s="475">
        <f>IFERROR((('Daily-Prod.'!BUD9+'Daily-Prod.'!BTU9+'Daily-Prod.'!BTL9+'Daily-Prod.'!BTC9+'Daily-Prod.'!BST9)/JO95),"")</f>
        <v>0.19718309859154928</v>
      </c>
      <c r="JN95" s="475">
        <f>IFERROR((('Daily-Prod.'!BUF9+'Daily-Prod.'!BTW9+'Daily-Prod.'!BTN9+'Daily-Prod.'!BTE9+'Daily-Prod.'!BSV9+'Daily-Prod.'!BUG9+'Daily-Prod.'!BTX9+'Daily-Prod.'!BTO9+'Daily-Prod.'!BTF9+'Daily-Prod.'!BSW9)/JO95),"")</f>
        <v>0.323943661971831</v>
      </c>
      <c r="JO95" s="496">
        <f>IFERROR(('Daily-Prod.'!BUH9+'Daily-Prod.'!BTY9+'Daily-Prod.'!BTP9+'Daily-Prod.'!BTG9+'Daily-Prod.'!BSX9),"")</f>
        <v>71</v>
      </c>
      <c r="JP95" s="383"/>
      <c r="JQ95" s="384"/>
      <c r="JR95" s="495" t="str">
        <f t="shared" si="69"/>
        <v/>
      </c>
      <c r="JS95" s="378">
        <f>IFERROR(AVERAGE('Daily-Prod.'!BUH9,'Daily-Prod.'!BTY9,'Daily-Prod.'!BTP9,'Daily-Prod.'!BTG9,'Daily-Prod.'!BSX9),"")</f>
        <v>17.75</v>
      </c>
      <c r="JT95" s="379"/>
      <c r="JU95" s="380"/>
    </row>
    <row r="96" spans="1:281" ht="13.5">
      <c r="A96" s="453" t="s">
        <v>134</v>
      </c>
      <c r="B96" s="482">
        <f>IFERROR(('Daily-Prod.'!CN10+'Daily-Prod.'!CE10+'Daily-Prod.'!BV10+'Daily-Prod.'!BM10+'Daily-Prod.'!BD10+'Daily-Prod.'!AU10+'Daily-Prod.'!AL10)/E96,"")</f>
        <v>0.48739495798319327</v>
      </c>
      <c r="C96" s="475">
        <f>IFERROR(('Daily-Prod.'!CO10+'Daily-Prod.'!CF10+'Daily-Prod.'!BW10+'Daily-Prod.'!BN10+'Daily-Prod.'!BE10+'Daily-Prod.'!AV10+'Daily-Prod.'!AM10)/E96,"")</f>
        <v>0.10084033613445378</v>
      </c>
      <c r="D96" s="475">
        <f>IFERROR(('Daily-Prod.'!CQ10+'Daily-Prod.'!CH10+'Daily-Prod.'!BY10+'Daily-Prod.'!BP10+'Daily-Prod.'!BG10+'Daily-Prod.'!AX10+'Daily-Prod.'!AO10+'Daily-Prod.'!CR10+'Daily-Prod.'!CI10+'Daily-Prod.'!BZ10+'Daily-Prod.'!BQ10+'Daily-Prod.'!BH10+'Daily-Prod.'!AY10+'Daily-Prod.'!AP10)/E96,"")</f>
        <v>0.41176470588235292</v>
      </c>
      <c r="E96" s="496">
        <f>IFERROR(('Daily-Prod.'!CS10+'Daily-Prod.'!CJ10+'Daily-Prod.'!CA10+'Daily-Prod.'!BR10+'Daily-Prod.'!BI10+'Daily-Prod.'!AZ10+'Daily-Prod.'!AQ10),"")</f>
        <v>119</v>
      </c>
      <c r="F96" s="383"/>
      <c r="G96" s="384">
        <f>IFERROR(('Daily-Prod.'!CU10+'Daily-Prod.'!CL10+'Daily-Prod.'!CC10+'Daily-Prod.'!BT10+'Daily-Prod.'!BK10+'Daily-Prod.'!BB10+'Daily-Prod.'!AS10),"")</f>
        <v>0</v>
      </c>
      <c r="H96" s="495" t="str">
        <f t="shared" si="45"/>
        <v/>
      </c>
      <c r="I96" s="378">
        <f>IFERROR(AVERAGE('Daily-Prod.'!CS10,'Daily-Prod.'!CJ10,'Daily-Prod.'!CA10,'Daily-Prod.'!BR10,'Daily-Prod.'!BI10,'Daily-Prod.'!AZ10,'Daily-Prod.'!AQ10),"")</f>
        <v>23.8</v>
      </c>
      <c r="J96" s="379" t="str">
        <f>IFERROR(AVERAGE('Daily-Prod.'!CT10,'Daily-Prod.'!CK10,'Daily-Prod.'!CB10,'Daily-Prod.'!BS10,'Daily-Prod.'!BJ10,'Daily-Prod.'!BA10,'Daily-Prod.'!AR10),"")</f>
        <v/>
      </c>
      <c r="K96" s="380" t="str">
        <f>IFERROR(AVERAGE('Daily-Prod.'!CU10,'Daily-Prod.'!CL10,'Daily-Prod.'!CC10,'Daily-Prod.'!BT10,'Daily-Prod.'!BK10,'Daily-Prod.'!BB10,'Daily-Prod.'!AS10),"")</f>
        <v/>
      </c>
      <c r="L96" s="482">
        <f>IFERROR(('Daily-Prod.'!EY10+'Daily-Prod.'!EP10+'Daily-Prod.'!EG10+'Daily-Prod.'!DX10+'Daily-Prod.'!DO10+'Daily-Prod.'!DF10+'Daily-Prod.'!CW10)/O96,"")</f>
        <v>0.46875</v>
      </c>
      <c r="M96" s="475">
        <f>IFERROR(('Daily-Prod.'!EZ10+'Daily-Prod.'!EQ10+'Daily-Prod.'!EH10+'Daily-Prod.'!DY10+'Daily-Prod.'!DP10+'Daily-Prod.'!DG10+'Daily-Prod.'!CX10)/O96,"")</f>
        <v>7.03125E-2</v>
      </c>
      <c r="N96" s="475">
        <f>IFERROR(('Daily-Prod.'!FC10+'Daily-Prod.'!ET10+'Daily-Prod.'!EK10+'Daily-Prod.'!EB10+'Daily-Prod.'!DS10+'Daily-Prod.'!DJ10+'Daily-Prod.'!DA10+'Daily-Prod.'!FB10+'Daily-Prod.'!ES10+'Daily-Prod.'!EJ10+'Daily-Prod.'!EA10+'Daily-Prod.'!DR10+'Daily-Prod.'!DI10+'Daily-Prod.'!CZ10)/O96,"")</f>
        <v>0.4609375</v>
      </c>
      <c r="O96" s="496">
        <f>IFERROR(('Daily-Prod.'!FD10+'Daily-Prod.'!EU10+'Daily-Prod.'!EL10+'Daily-Prod.'!EC10+'Daily-Prod.'!DT10+'Daily-Prod.'!DK10+'Daily-Prod.'!DB10),"")</f>
        <v>128</v>
      </c>
      <c r="P96" s="383"/>
      <c r="Q96" s="384">
        <f>IFERROR(('Daily-Prod.'!FF10+'Daily-Prod.'!EW10+'Daily-Prod.'!EN10+'Daily-Prod.'!EE10+'Daily-Prod.'!DV10+'Daily-Prod.'!DM10+'Daily-Prod.'!DD10),"")</f>
        <v>63</v>
      </c>
      <c r="R96" s="495" t="str">
        <f t="shared" si="46"/>
        <v/>
      </c>
      <c r="S96" s="378">
        <f>IFERROR(AVERAGE('Daily-Prod.'!FD10,'Daily-Prod.'!EU10,'Daily-Prod.'!EL10,'Daily-Prod.'!EC10,'Daily-Prod.'!DT10,'Daily-Prod.'!DK10,'Daily-Prod.'!DB10),"")</f>
        <v>25.6</v>
      </c>
      <c r="T96" s="379" t="str">
        <f>IFERROR(AVERAGE('Daily-Prod.'!FE10,'Daily-Prod.'!EV10,'Daily-Prod.'!EM10,'Daily-Prod.'!ED10,'Daily-Prod.'!DU10,'Daily-Prod.'!DL10,'Daily-Prod.'!DC10),"")</f>
        <v/>
      </c>
      <c r="U96" s="380">
        <f>IFERROR(AVERAGE('Daily-Prod.'!FF10,'Daily-Prod.'!EW10,'Daily-Prod.'!EN10,'Daily-Prod.'!EE10,'Daily-Prod.'!DV10,'Daily-Prod.'!DM10,'Daily-Prod.'!DD10),"")</f>
        <v>12.6</v>
      </c>
      <c r="V96" s="475">
        <f>IFERROR(('Daily-Prod.'!HJ10+'Daily-Prod.'!HA10+'Daily-Prod.'!GR10+'Daily-Prod.'!GI10+'Daily-Prod.'!FZ10+'Daily-Prod.'!FQ10+'Daily-Prod.'!FH10)/Y96,"")</f>
        <v>0.515625</v>
      </c>
      <c r="W96" s="475">
        <f>IFERROR(('Daily-Prod.'!HK10+'Daily-Prod.'!HB10+'Daily-Prod.'!GS10+'Daily-Prod.'!GJ10+'Daily-Prod.'!GA10+'Daily-Prod.'!FR10+'Daily-Prod.'!FI10)/Y96,"")</f>
        <v>0.1171875</v>
      </c>
      <c r="X96" s="475">
        <f>IFERROR(('Daily-Prod.'!HM10+'Daily-Prod.'!HD10+'Daily-Prod.'!GU10+'Daily-Prod.'!GL10+'Daily-Prod.'!GC10+'Daily-Prod.'!FT10+'Daily-Prod.'!FK10+'Daily-Prod.'!HN10+'Daily-Prod.'!HE10+'Daily-Prod.'!GV10+'Daily-Prod.'!GM10+'Daily-Prod.'!GD10+'Daily-Prod.'!FU10+'Daily-Prod.'!FL10)/Y96,"")</f>
        <v>0.3671875</v>
      </c>
      <c r="Y96" s="496">
        <f>IFERROR(('Daily-Prod.'!HO10+'Daily-Prod.'!HF10+'Daily-Prod.'!GW10+'Daily-Prod.'!GN10+'Daily-Prod.'!GE10+'Daily-Prod.'!FV10+'Daily-Prod.'!FM10),"")</f>
        <v>128</v>
      </c>
      <c r="Z96" s="383"/>
      <c r="AA96" s="384">
        <f>IFERROR(('Daily-Prod.'!HQ10+'Daily-Prod.'!HH10+'Daily-Prod.'!GY10+'Daily-Prod.'!GP10+'Daily-Prod.'!GG10+'Daily-Prod.'!FX10+'Daily-Prod.'!FO10),"")</f>
        <v>64</v>
      </c>
      <c r="AB96" s="495" t="str">
        <f>IFERROR(('Daily-Prod.'!HR10+'Daily-Prod.'!HI10+'Daily-Prod.'!GZ10+'Daily-Prod.'!GQ10+'Daily-Prod.'!GH10+'Daily-Prod.'!FY10+'Daily-Prod.'!FP10),"")</f>
        <v/>
      </c>
      <c r="AC96" s="378">
        <f>IFERROR(AVERAGE('Daily-Prod.'!HO10,'Daily-Prod.'!HF10,'Daily-Prod.'!GW10,'Daily-Prod.'!GN10,'Daily-Prod.'!GE10,'Daily-Prod.'!FV10,'Daily-Prod.'!FM10),"")</f>
        <v>25.6</v>
      </c>
      <c r="AD96" s="379" t="str">
        <f>IFERROR(AVERAGE('Daily-Prod.'!HP10,'Daily-Prod.'!HG10,'Daily-Prod.'!GX10,'Daily-Prod.'!GO10,'Daily-Prod.'!GF10,'Daily-Prod.'!FW10,'Daily-Prod.'!FN10),"")</f>
        <v/>
      </c>
      <c r="AE96" s="380">
        <f>IFERROR(AVERAGE('Daily-Prod.'!HQ10,'Daily-Prod.'!HH10,'Daily-Prod.'!GY10,'Daily-Prod.'!GP10,'Daily-Prod.'!GG10,'Daily-Prod.'!FX10,'Daily-Prod.'!FO10),"")</f>
        <v>12.8</v>
      </c>
      <c r="AF96" s="482">
        <f>IFERROR(('Daily-Prod.'!JU10+'Daily-Prod.'!JL10+'Daily-Prod.'!JC10+'Daily-Prod.'!IT10+'Daily-Prod.'!IK10+'Daily-Prod.'!IB10+'Daily-Prod.'!HS10)/AI96,"")</f>
        <v>0.51694915254237284</v>
      </c>
      <c r="AG96" s="475">
        <f>IFERROR(('Daily-Prod.'!JV10+'Daily-Prod.'!JM10+'Daily-Prod.'!JD10+'Daily-Prod.'!IU10+'Daily-Prod.'!IL10+'Daily-Prod.'!IC10+'Daily-Prod.'!HT10)/AI96,"")</f>
        <v>0.15254237288135594</v>
      </c>
      <c r="AH96" s="475">
        <f>IFERROR(('Daily-Prod.'!JX10+'Daily-Prod.'!JO10+'Daily-Prod.'!JF10+'Daily-Prod.'!IW10+'Daily-Prod.'!IN10+'Daily-Prod.'!IE10+'Daily-Prod.'!HV10+'Daily-Prod.'!JY10+'Daily-Prod.'!JP10+'Daily-Prod.'!JG10+'Daily-Prod.'!IX10+'Daily-Prod.'!IO10+'Daily-Prod.'!IF10+'Daily-Prod.'!HW10)/AI96,"")</f>
        <v>0.33050847457627119</v>
      </c>
      <c r="AI96" s="496">
        <f>IFERROR(('Daily-Prod.'!JZ10+'Daily-Prod.'!JQ10+'Daily-Prod.'!JH10+'Daily-Prod.'!IY10+'Daily-Prod.'!IP10+'Daily-Prod.'!IG10+'Daily-Prod.'!HX10),"")</f>
        <v>118</v>
      </c>
      <c r="AJ96" s="383"/>
      <c r="AK96" s="384">
        <f>IFERROR(('Daily-Prod.'!KB10+'Daily-Prod.'!JS10+'Daily-Prod.'!JJ10+'Daily-Prod.'!JA10+'Daily-Prod.'!IR10+'Daily-Prod.'!II10+'Daily-Prod.'!HZ10),"")</f>
        <v>67</v>
      </c>
      <c r="AL96" s="495" t="str">
        <f>IFERROR((AK96/AJ96),"")</f>
        <v/>
      </c>
      <c r="AM96" s="378">
        <f>IFERROR(AVERAGE('Daily-Prod.'!JZ10,'Daily-Prod.'!JQ10,'Daily-Prod.'!JH10,'Daily-Prod.'!IY10,'Daily-Prod.'!IP10,'Daily-Prod.'!IG10,'Daily-Prod.'!HX10),"")</f>
        <v>23.6</v>
      </c>
      <c r="AN96" s="379" t="str">
        <f>IFERROR(AVERAGE('Daily-Prod.'!KA10,'Daily-Prod.'!JR10,'Daily-Prod.'!JI10,'Daily-Prod.'!IZ10,'Daily-Prod.'!IQ10,'Daily-Prod.'!IH10,'Daily-Prod.'!HY10),"")</f>
        <v/>
      </c>
      <c r="AO96" s="380">
        <f>IFERROR(AVERAGE('Daily-Prod.'!KB10,'Daily-Prod.'!JS10,'Daily-Prod.'!JJ10,'Daily-Prod.'!JA10,'Daily-Prod.'!IR10,'Daily-Prod.'!II10,'Daily-Prod.'!HZ10),"")</f>
        <v>13.4</v>
      </c>
      <c r="AP96" s="482">
        <f>IFERROR(('Daily-Prod.'!MF10+'Daily-Prod.'!LW10+'Daily-Prod.'!LN10+'Daily-Prod.'!LE10+'Daily-Prod.'!KV10+'Daily-Prod.'!KM10+'Daily-Prod.'!KD10)/AS96,"")</f>
        <v>0.42028985507246375</v>
      </c>
      <c r="AQ96" s="475">
        <f>IFERROR(('Daily-Prod.'!MG10+'Daily-Prod.'!LX10+'Daily-Prod.'!LO10+'Daily-Prod.'!LF10+'Daily-Prod.'!KW10+'Daily-Prod.'!KN10+'Daily-Prod.'!KE10)/AS96,"")</f>
        <v>7.2463768115942032E-2</v>
      </c>
      <c r="AR96" s="475">
        <f>IFERROR(('Daily-Prod.'!MJ10+'Daily-Prod.'!MA10+'Daily-Prod.'!LR10+'Daily-Prod.'!LI10+'Daily-Prod.'!KZ10+'Daily-Prod.'!KQ10+'Daily-Prod.'!KH10+'Daily-Prod.'!MI10+'Daily-Prod.'!LZ10+'Daily-Prod.'!LQ10+'Daily-Prod.'!LH10+'Daily-Prod.'!KY10+'Daily-Prod.'!KP10+'Daily-Prod.'!KG10)/AS96,"")</f>
        <v>0.50724637681159424</v>
      </c>
      <c r="AS96" s="496">
        <f>IFERROR(('Daily-Prod.'!MK10+'Daily-Prod.'!MB10+'Daily-Prod.'!LS10+'Daily-Prod.'!LJ10+'Daily-Prod.'!LA10+'Daily-Prod.'!KR10+'Daily-Prod.'!KI10),"")</f>
        <v>138</v>
      </c>
      <c r="AT96" s="383"/>
      <c r="AU96" s="384">
        <f>IFERROR(('Daily-Prod.'!MM10+'Daily-Prod.'!MD10+'Daily-Prod.'!LU10+'Daily-Prod.'!LL10+'Daily-Prod.'!LC10+'Daily-Prod.'!KT10+'Daily-Prod.'!KK10),"")</f>
        <v>80</v>
      </c>
      <c r="AV96" s="495" t="str">
        <f>IFERROR((AU96/AT96),"")</f>
        <v/>
      </c>
      <c r="AW96" s="378">
        <f>IFERROR(AVERAGE('Daily-Prod.'!MK10,'Daily-Prod.'!MB10,'Daily-Prod.'!LS10,'Daily-Prod.'!LJ10,'Daily-Prod.'!LA10,'Daily-Prod.'!KR10,'Daily-Prod.'!KI10),"")</f>
        <v>27.6</v>
      </c>
      <c r="AX96" s="379"/>
      <c r="AY96" s="380">
        <f>IFERROR(AVERAGE('Daily-Prod.'!MM10,'Daily-Prod.'!MD10,'Daily-Prod.'!LU10,'Daily-Prod.'!LL10,'Daily-Prod.'!LC10,'Daily-Prod.'!KT10,'Daily-Prod.'!KK10),"")</f>
        <v>16</v>
      </c>
      <c r="AZ96" s="482">
        <f>IFERROR(('Daily-Prod.'!OQ10+'Daily-Prod.'!OH10+'Daily-Prod.'!NY10+'Daily-Prod.'!NP10+'Daily-Prod.'!NG10+'Daily-Prod.'!MX10+'Daily-Prod.'!MO10)/BC96,"")</f>
        <v>0.5423728813559322</v>
      </c>
      <c r="BA96" s="475">
        <f>IFERROR(('Daily-Prod.'!OR10+'Daily-Prod.'!OI10+'Daily-Prod.'!NZ10+'Daily-Prod.'!NQ10+'Daily-Prod.'!NH10+'Daily-Prod.'!MY10+'Daily-Prod.'!MP10)/BC96,"")</f>
        <v>8.4745762711864403E-2</v>
      </c>
      <c r="BB96" s="475">
        <f>IFERROR(('Daily-Prod.'!OT10+'Daily-Prod.'!OK10+'Daily-Prod.'!OB10+'Daily-Prod.'!NS10+'Daily-Prod.'!NJ10+'Daily-Prod.'!NA10+'Daily-Prod.'!MR10+'Daily-Prod.'!OU10+'Daily-Prod.'!OL10+'Daily-Prod.'!OC10+'Daily-Prod.'!NT10+'Daily-Prod.'!NK10+'Daily-Prod.'!NB10+'Daily-Prod.'!MS10)/BC96,"")</f>
        <v>0.3728813559322034</v>
      </c>
      <c r="BC96" s="496">
        <f>IFERROR(('Daily-Prod.'!OV10+'Daily-Prod.'!OM10+'Daily-Prod.'!OD10+'Daily-Prod.'!NU10+'Daily-Prod.'!NL10+'Daily-Prod.'!NC10+'Daily-Prod.'!MT10),"")</f>
        <v>118</v>
      </c>
      <c r="BD96" s="383"/>
      <c r="BE96" s="384">
        <f>IFERROR(('Daily-Prod.'!OX10+'Daily-Prod.'!OO10+'Daily-Prod.'!OF10+'Daily-Prod.'!NW10+'Daily-Prod.'!NN10+'Daily-Prod.'!NE10+'Daily-Prod.'!MV10),"")</f>
        <v>112</v>
      </c>
      <c r="BF96" s="495" t="str">
        <f t="shared" si="48"/>
        <v/>
      </c>
      <c r="BG96" s="378">
        <f>IFERROR(AVERAGE('Daily-Prod.'!OV10,'Daily-Prod.'!OM10,'Daily-Prod.'!OD10,'Daily-Prod.'!NU10,'Daily-Prod.'!NL10,'Daily-Prod.'!NC10,'Daily-Prod.'!MT10),"")</f>
        <v>23.6</v>
      </c>
      <c r="BH96" s="379" t="str">
        <f>IFERROR(AVERAGE('Daily-Prod.'!OW10,'Daily-Prod.'!ON10,'Daily-Prod.'!OE10,'Daily-Prod.'!NV10,'Daily-Prod.'!NM10,'Daily-Prod.'!ND10,'Daily-Prod.'!MU10),"")</f>
        <v/>
      </c>
      <c r="BI96" s="380">
        <f>IFERROR(AVERAGE('Daily-Prod.'!OX10,'Daily-Prod.'!OO10,'Daily-Prod.'!OF10,'Daily-Prod.'!NW10,'Daily-Prod.'!NN10,'Daily-Prod.'!NE10,'Daily-Prod.'!MV10),"")</f>
        <v>22.4</v>
      </c>
      <c r="BJ96" s="482">
        <f>IFERROR(('Daily-Prod.'!RB10+'Daily-Prod.'!QS10+'Daily-Prod.'!QJ10+'Daily-Prod.'!QA10+'Daily-Prod.'!PR10+'Daily-Prod.'!PI10+'Daily-Prod.'!OZ10)/BM96,"")</f>
        <v>0.52100840336134457</v>
      </c>
      <c r="BK96" s="475">
        <f>IFERROR(('Daily-Prod.'!RC10+'Daily-Prod.'!QT10+'Daily-Prod.'!QK10+'Daily-Prod.'!QB10+'Daily-Prod.'!PS10+'Daily-Prod.'!PJ10+'Daily-Prod.'!PA10)/BM96,"")</f>
        <v>3.3613445378151259E-2</v>
      </c>
      <c r="BL96" s="475">
        <f>IFERROR(('Daily-Prod.'!RF10+'Daily-Prod.'!QW10+'Daily-Prod.'!QN10+'Daily-Prod.'!QE10+'Daily-Prod.'!PV10+'Daily-Prod.'!PM10+'Daily-Prod.'!PD10+'Daily-Prod.'!RE10+'Daily-Prod.'!QV10+'Daily-Prod.'!QM10+'Daily-Prod.'!QD10+'Daily-Prod.'!PU10+'Daily-Prod.'!PL10+'Daily-Prod.'!PC10)/BM96,"")</f>
        <v>0.44537815126050423</v>
      </c>
      <c r="BM96" s="496">
        <f>IFERROR(('Daily-Prod.'!RG10+'Daily-Prod.'!QX10+'Daily-Prod.'!QO10+'Daily-Prod.'!QF10+'Daily-Prod.'!PW10+'Daily-Prod.'!PN10+'Daily-Prod.'!PE10),"")</f>
        <v>119</v>
      </c>
      <c r="BN96" s="383"/>
      <c r="BO96" s="384">
        <f>IFERROR(('Daily-Prod.'!RI10+'Daily-Prod.'!QZ10+'Daily-Prod.'!QQ10+'Daily-Prod.'!QH10+'Daily-Prod.'!PY10+'Daily-Prod.'!PP10+'Daily-Prod.'!PG10),"")</f>
        <v>87</v>
      </c>
      <c r="BP96" s="495" t="str">
        <f t="shared" si="49"/>
        <v/>
      </c>
      <c r="BQ96" s="378">
        <f>IFERROR(AVERAGE('Daily-Prod.'!RG10,'Daily-Prod.'!QX10,'Daily-Prod.'!QO10,'Daily-Prod.'!QF10,'Daily-Prod.'!PW10,'Daily-Prod.'!PN10,'Daily-Prod.'!PE10),"")</f>
        <v>23.8</v>
      </c>
      <c r="BR96" s="379"/>
      <c r="BS96" s="380">
        <f>IFERROR(AVERAGE('Daily-Prod.'!RI10,'Daily-Prod.'!QZ10,'Daily-Prod.'!QQ10,'Daily-Prod.'!QH10,'Daily-Prod.'!PY10,'Daily-Prod.'!PP10,'Daily-Prod.'!PG10),"")</f>
        <v>17.399999999999999</v>
      </c>
      <c r="BT96" s="482" t="str">
        <f>IFERROR(('Daily-Prod.'!TM10+'Daily-Prod.'!TD10+'Daily-Prod.'!SU10+'Daily-Prod.'!SL10+'Daily-Prod.'!SC10+'Daily-Prod.'!RT10+'Daily-Prod.'!RK10)/BW96,"")</f>
        <v/>
      </c>
      <c r="BU96" s="475" t="str">
        <f>IFERROR(('Daily-Prod.'!TN10+'Daily-Prod.'!TE10+'Daily-Prod.'!SV10+'Daily-Prod.'!SM10+'Daily-Prod.'!SD10+'Daily-Prod.'!RU10+'Daily-Prod.'!RL10)/BW96,"")</f>
        <v/>
      </c>
      <c r="BV96" s="475" t="str">
        <f>IFERROR(('Daily-Prod.'!TP10+'Daily-Prod.'!TG10+'Daily-Prod.'!SX10+'Daily-Prod.'!SO10+'Daily-Prod.'!SF10+'Daily-Prod.'!RW10+'Daily-Prod.'!RN10+'Daily-Prod.'!TQ10+'Daily-Prod.'!TH10+'Daily-Prod.'!SY10+'Daily-Prod.'!SP10+'Daily-Prod.'!SG10+'Daily-Prod.'!RX10+'Daily-Prod.'!RO10)/BW96,"")</f>
        <v/>
      </c>
      <c r="BW96" s="496">
        <f>IFERROR(('Daily-Prod.'!TR10+'Daily-Prod.'!TI10+'Daily-Prod.'!SZ10+'Daily-Prod.'!SQ10+'Daily-Prod.'!SH10+'Daily-Prod.'!RY10+'Daily-Prod.'!RP10),"")</f>
        <v>0</v>
      </c>
      <c r="BX96" s="383"/>
      <c r="BY96" s="384">
        <f>IFERROR(('Daily-Prod.'!TT10+'Daily-Prod.'!TK10+'Daily-Prod.'!TB10+'Daily-Prod.'!SS10+'Daily-Prod.'!SJ10+'Daily-Prod.'!SA10+'Daily-Prod.'!RR10),"")</f>
        <v>0</v>
      </c>
      <c r="BZ96" s="495" t="str">
        <f t="shared" si="50"/>
        <v/>
      </c>
      <c r="CA96" s="378" t="str">
        <f>IFERROR(AVERAGE('Daily-Prod.'!TR10,'Daily-Prod.'!TI10,'Daily-Prod.'!SZ10,'Daily-Prod.'!SQ10,'Daily-Prod.'!SH10,'Daily-Prod.'!RY10,'Daily-Prod.'!RP10),"")</f>
        <v/>
      </c>
      <c r="CB96" s="379"/>
      <c r="CC96" s="380" t="str">
        <f>IFERROR(AVERAGE('Daily-Prod.'!TT10,'Daily-Prod.'!TK10,'Daily-Prod.'!TB10,'Daily-Prod.'!SS10,'Daily-Prod.'!SJ10,'Daily-Prod.'!SA10,'Daily-Prod.'!RR10),"")</f>
        <v/>
      </c>
      <c r="CD96" s="482">
        <f>IFERROR(('Daily-Prod.'!VX10+'Daily-Prod.'!VO10+'Daily-Prod.'!VF10+'Daily-Prod.'!UW10+'Daily-Prod.'!UN10+'Daily-Prod.'!UE10+'Daily-Prod.'!TV10)/CG96,"")</f>
        <v>0.55769230769230771</v>
      </c>
      <c r="CE96" s="475">
        <f>IFERROR(('Daily-Prod.'!VY10+'Daily-Prod.'!VP10+'Daily-Prod.'!VG10+'Daily-Prod.'!UX10+'Daily-Prod.'!UO10+'Daily-Prod.'!UF10+'Daily-Prod.'!TW10)/CG96,"")</f>
        <v>5.7692307692307696E-2</v>
      </c>
      <c r="CF96" s="475">
        <f>IFERROR(('Daily-Prod.'!WA10+'Daily-Prod.'!VR10+'Daily-Prod.'!VI10+'Daily-Prod.'!UZ10+'Daily-Prod.'!UQ10+'Daily-Prod.'!UH10+'Daily-Prod.'!TY10+'Daily-Prod.'!WB10+'Daily-Prod.'!VS10+'Daily-Prod.'!VJ10+'Daily-Prod.'!VA10+'Daily-Prod.'!UR10+'Daily-Prod.'!UI10+'Daily-Prod.'!TZ10)/CG96,"")</f>
        <v>0.38461538461538464</v>
      </c>
      <c r="CG96" s="496">
        <f>IFERROR(('Daily-Prod.'!WC10+'Daily-Prod.'!VT10+'Daily-Prod.'!VK10+'Daily-Prod.'!VB10+'Daily-Prod.'!US10+'Daily-Prod.'!UJ10+'Daily-Prod.'!UA10),"")</f>
        <v>104</v>
      </c>
      <c r="CH96" s="383"/>
      <c r="CI96" s="384">
        <f>IFERROR(('Daily-Prod.'!WE10+'Daily-Prod.'!VV10+'Daily-Prod.'!VM10+'Daily-Prod.'!VD10+'Daily-Prod.'!UU10+'Daily-Prod.'!UL10+'Daily-Prod.'!UC10),"")</f>
        <v>53</v>
      </c>
      <c r="CJ96" s="495" t="str">
        <f t="shared" si="51"/>
        <v/>
      </c>
      <c r="CK96" s="378">
        <f>IFERROR(AVERAGE('Daily-Prod.'!WC10,'Daily-Prod.'!VT10,'Daily-Prod.'!VK10,'Daily-Prod.'!VB10,'Daily-Prod.'!US10,'Daily-Prod.'!UJ10,'Daily-Prod.'!UA10),"")</f>
        <v>20.8</v>
      </c>
      <c r="CL96" s="379"/>
      <c r="CM96" s="380">
        <f>IFERROR(AVERAGE('Daily-Prod.'!WE10,'Daily-Prod.'!VV10,'Daily-Prod.'!VM10,'Daily-Prod.'!VD10,'Daily-Prod.'!UU10,'Daily-Prod.'!UL10,'Daily-Prod.'!UC10),"")</f>
        <v>10.6</v>
      </c>
      <c r="CN96" s="482">
        <f>IFERROR(('Daily-Prod.'!YI10+'Daily-Prod.'!XZ10+'Daily-Prod.'!XQ10+'Daily-Prod.'!XH10+'Daily-Prod.'!WY10+'Daily-Prod.'!WP10+'Daily-Prod.'!WG10)/CQ96,"")</f>
        <v>0.4375</v>
      </c>
      <c r="CO96" s="475">
        <f>IFERROR(('Daily-Prod.'!YJ10+'Daily-Prod.'!YA10+'Daily-Prod.'!XR10+'Daily-Prod.'!XI10+'Daily-Prod.'!WZ10+'Daily-Prod.'!WQ10+'Daily-Prod.'!WH10)/CQ96,"")</f>
        <v>8.3333333333333329E-2</v>
      </c>
      <c r="CP96" s="475">
        <f>IFERROR(('Daily-Prod.'!YL10+'Daily-Prod.'!YC10+'Daily-Prod.'!XT10+'Daily-Prod.'!XK10+'Daily-Prod.'!XB10+'Daily-Prod.'!WS10+'Daily-Prod.'!WJ10+'Daily-Prod.'!YM10+'Daily-Prod.'!YD10+'Daily-Prod.'!XU10+'Daily-Prod.'!XL10+'Daily-Prod.'!XC10+'Daily-Prod.'!WT10+'Daily-Prod.'!WK10)/CQ96,"")</f>
        <v>0.47916666666666669</v>
      </c>
      <c r="CQ96" s="496">
        <f>IFERROR(('Daily-Prod.'!YN10+'Daily-Prod.'!YE10+'Daily-Prod.'!XV10+'Daily-Prod.'!XM10+'Daily-Prod.'!XD10+'Daily-Prod.'!WU10+'Daily-Prod.'!WL10),"")</f>
        <v>96</v>
      </c>
      <c r="CR96" s="383"/>
      <c r="CS96" s="384">
        <f>IFERROR(('Daily-Prod.'!YP10+'Daily-Prod.'!YG10+'Daily-Prod.'!XX10+'Daily-Prod.'!XO10+'Daily-Prod.'!XF10+'Daily-Prod.'!WW10+'Daily-Prod.'!WN10),"")</f>
        <v>53</v>
      </c>
      <c r="CT96" s="495" t="str">
        <f t="shared" si="52"/>
        <v/>
      </c>
      <c r="CU96" s="378">
        <f>IFERROR(AVERAGE('Daily-Prod.'!YN10,'Daily-Prod.'!YE10,'Daily-Prod.'!XV10,'Daily-Prod.'!XM10,'Daily-Prod.'!XD10,'Daily-Prod.'!WU10,'Daily-Prod.'!WL10),"")</f>
        <v>19.2</v>
      </c>
      <c r="CV96" s="379" t="str">
        <f>IFERROR(AVERAGE('Daily-Prod.'!YO10,'Daily-Prod.'!YF10,'Daily-Prod.'!XW10,'Daily-Prod.'!XN10,'Daily-Prod.'!XE10,'Daily-Prod.'!WV10,'Daily-Prod.'!WM10),"")</f>
        <v/>
      </c>
      <c r="CW96" s="380">
        <f>IFERROR(AVERAGE('Daily-Prod.'!YP10,'Daily-Prod.'!YG10,'Daily-Prod.'!XX10,'Daily-Prod.'!XO10,'Daily-Prod.'!XF10,'Daily-Prod.'!WW10,'Daily-Prod.'!WN10),"")</f>
        <v>10.6</v>
      </c>
      <c r="CX96" s="482">
        <f>IFERROR(('Daily-Prod.'!AAT10+'Daily-Prod.'!AAK10+'Daily-Prod.'!AAB10+'Daily-Prod.'!ZS10+'Daily-Prod.'!ZJ10+'Daily-Prod.'!ZA10+'Daily-Prod.'!YR10)/DA96,"")</f>
        <v>0.40707964601769914</v>
      </c>
      <c r="CY96" s="475">
        <f>IFERROR(('Daily-Prod.'!AAU10+'Daily-Prod.'!AAL10+'Daily-Prod.'!AAC10+'Daily-Prod.'!ZT10+'Daily-Prod.'!ZK10+'Daily-Prod.'!ZB10+'Daily-Prod.'!YS10)/DA96,"")</f>
        <v>8.8495575221238937E-2</v>
      </c>
      <c r="CZ96" s="475">
        <f>IFERROR(('Daily-Prod.'!AAW10+'Daily-Prod.'!AAN10+'Daily-Prod.'!AAE10+'Daily-Prod.'!ZV10+'Daily-Prod.'!ZM10+'Daily-Prod.'!ZD10+'Daily-Prod.'!YU10+'Daily-Prod.'!AAX10+'Daily-Prod.'!AAO10+'Daily-Prod.'!AAF10+'Daily-Prod.'!ZW10+'Daily-Prod.'!ZN10+'Daily-Prod.'!ZE10+'Daily-Prod.'!YV10)/DA96,"")</f>
        <v>0.50442477876106195</v>
      </c>
      <c r="DA96" s="496">
        <f>IFERROR(('Daily-Prod.'!AAY10+'Daily-Prod.'!AAP10+'Daily-Prod.'!AAG10+'Daily-Prod.'!ZX10+'Daily-Prod.'!ZO10+'Daily-Prod.'!ZF10+'Daily-Prod.'!YW10),"")</f>
        <v>113</v>
      </c>
      <c r="DB96" s="383"/>
      <c r="DC96" s="384">
        <f>IFERROR(('Daily-Prod.'!ABA10+'Daily-Prod.'!AAR10+'Daily-Prod.'!AAI10+'Daily-Prod.'!ZZ10+'Daily-Prod.'!ZQ10+'Daily-Prod.'!ZH10+'Daily-Prod.'!YY10),"")</f>
        <v>56</v>
      </c>
      <c r="DD96" s="495" t="str">
        <f t="shared" si="53"/>
        <v/>
      </c>
      <c r="DE96" s="378">
        <f>IFERROR(AVERAGE('Daily-Prod.'!AAY10,'Daily-Prod.'!AAP10,'Daily-Prod.'!AAG10,'Daily-Prod.'!ZX10,'Daily-Prod.'!ZO10,'Daily-Prod.'!ZF10,'Daily-Prod.'!YW10),"")</f>
        <v>22.6</v>
      </c>
      <c r="DF96" s="379" t="str">
        <f>IFERROR(AVERAGE('Daily-Prod.'!AAZ10,'Daily-Prod.'!AAQ10,'Daily-Prod.'!AAH10,'Daily-Prod.'!ZY10,'Daily-Prod.'!ZP10,'Daily-Prod.'!ZG10,'Daily-Prod.'!YX10),"")</f>
        <v/>
      </c>
      <c r="DG96" s="380">
        <f>IFERROR(AVERAGE('Daily-Prod.'!ABA10,'Daily-Prod.'!AAR10,'Daily-Prod.'!AAI10,'Daily-Prod.'!ZZ10,'Daily-Prod.'!ZQ10,'Daily-Prod.'!ZH10,'Daily-Prod.'!YY10),"")</f>
        <v>14</v>
      </c>
      <c r="DH96" s="482">
        <f>IFERROR(('Daily-Prod.'!ADE10+'Daily-Prod.'!ACV10+'Daily-Prod.'!ACM10+'Daily-Prod.'!ACD10+'Daily-Prod.'!ABU10+'Daily-Prod.'!ABL10+'Daily-Prod.'!ABC10)/DK96,"")</f>
        <v>0.41747572815533979</v>
      </c>
      <c r="DI96" s="475">
        <f>IFERROR(('Daily-Prod.'!ADF10+'Daily-Prod.'!ACW10+'Daily-Prod.'!ACN10+'Daily-Prod.'!ACE10+'Daily-Prod.'!ABV10+'Daily-Prod.'!ABM10+'Daily-Prod.'!ABD10)/DK96,"")</f>
        <v>2.9126213592233011E-2</v>
      </c>
      <c r="DJ96" s="475">
        <f>IFERROR(('Daily-Prod.'!ADH10+'Daily-Prod.'!ACY10+'Daily-Prod.'!ACP10+'Daily-Prod.'!ACG10+'Daily-Prod.'!ABX10+'Daily-Prod.'!ABO10+'Daily-Prod.'!ABF10+'Daily-Prod.'!ADI10+'Daily-Prod.'!ACZ10+'Daily-Prod.'!ACQ10+'Daily-Prod.'!ACH10+'Daily-Prod.'!ABY10+'Daily-Prod.'!ABP10+'Daily-Prod.'!ABG10)/DK96,"")</f>
        <v>0.55339805825242716</v>
      </c>
      <c r="DK96" s="496">
        <f>IFERROR(('Daily-Prod.'!ADJ10+'Daily-Prod.'!ADA10+'Daily-Prod.'!ACR10+'Daily-Prod.'!ACI10+'Daily-Prod.'!ABZ10+'Daily-Prod.'!ABQ10+'Daily-Prod.'!ABH10),"")</f>
        <v>103</v>
      </c>
      <c r="DL96" s="383"/>
      <c r="DM96" s="384">
        <f>IFERROR(('Daily-Prod.'!ADL10+'Daily-Prod.'!ADC10+'Daily-Prod.'!ACT10+'Daily-Prod.'!ACK10+'Daily-Prod.'!ACB10+'Daily-Prod.'!ABS10+'Daily-Prod.'!ABJ10),"")</f>
        <v>56</v>
      </c>
      <c r="DN96" s="495" t="str">
        <f t="shared" si="54"/>
        <v/>
      </c>
      <c r="DO96" s="378">
        <f>IFERROR(AVERAGE('Daily-Prod.'!ADJ10,'Daily-Prod.'!ADA10,'Daily-Prod.'!ACR10,'Daily-Prod.'!ACI10,'Daily-Prod.'!ABZ10,'Daily-Prod.'!ABQ10,'Daily-Prod.'!ABH10),"")</f>
        <v>20.6</v>
      </c>
      <c r="DP96" s="379" t="str">
        <f>IFERROR(AVERAGE('Daily-Prod.'!ADK10,'Daily-Prod.'!ADB10,'Daily-Prod.'!ACS10,'Daily-Prod.'!ACJ10,'Daily-Prod.'!ACA10,'Daily-Prod.'!ABR10,'Daily-Prod.'!ABI10),"")</f>
        <v/>
      </c>
      <c r="DQ96" s="380">
        <f>IFERROR(AVERAGE('Daily-Prod.'!ADL10,'Daily-Prod.'!ADC10,'Daily-Prod.'!ACT10,'Daily-Prod.'!ACK10,'Daily-Prod.'!ACB10,'Daily-Prod.'!ABS10,'Daily-Prod.'!ABJ10),"")</f>
        <v>14</v>
      </c>
      <c r="DR96" s="482">
        <f>IFERROR(('Daily-Prod.'!AFP10+'Daily-Prod.'!AFG10+'Daily-Prod.'!AEX10+'Daily-Prod.'!AEO10+'Daily-Prod.'!AEF10+'Daily-Prod.'!ADW10+'Daily-Prod.'!ADN10)/DU96,"")</f>
        <v>0.37681159420289856</v>
      </c>
      <c r="DS96" s="475">
        <f>IFERROR(('Daily-Prod.'!AFQ10+'Daily-Prod.'!AFH10+'Daily-Prod.'!AEY10+'Daily-Prod.'!AEP10+'Daily-Prod.'!AEG10+'Daily-Prod.'!ADX10+'Daily-Prod.'!ADO10)/DU96,"")</f>
        <v>0.10144927536231885</v>
      </c>
      <c r="DT96" s="475">
        <f>IFERROR(('Daily-Prod.'!AFS10+'Daily-Prod.'!AFJ10+'Daily-Prod.'!AFA10+'Daily-Prod.'!AER10+'Daily-Prod.'!AEI10+'Daily-Prod.'!ADZ10+'Daily-Prod.'!ADQ10+'Daily-Prod.'!AFT10+'Daily-Prod.'!AFK10+'Daily-Prod.'!AFB10+'Daily-Prod.'!AES10+'Daily-Prod.'!AEJ10+'Daily-Prod.'!AEA10+'Daily-Prod.'!ADR10)/DU96,"")</f>
        <v>0.52173913043478259</v>
      </c>
      <c r="DU96" s="496">
        <f>IFERROR(('Daily-Prod.'!AFU10+'Daily-Prod.'!AFL10+'Daily-Prod.'!AFC10+'Daily-Prod.'!AET10+'Daily-Prod.'!AEK10+'Daily-Prod.'!AEB10+'Daily-Prod.'!ADS10),"")</f>
        <v>69</v>
      </c>
      <c r="DV96" s="383"/>
      <c r="DW96" s="384">
        <f>IFERROR(('Daily-Prod.'!AFW10+'Daily-Prod.'!AFN10+'Daily-Prod.'!AFE10+'Daily-Prod.'!AEV10+'Daily-Prod.'!AEM10+'Daily-Prod.'!AED10+'Daily-Prod.'!ADU10),"")</f>
        <v>43</v>
      </c>
      <c r="DX96" s="495" t="str">
        <f t="shared" si="55"/>
        <v/>
      </c>
      <c r="DY96" s="378">
        <f>IFERROR(AVERAGE('Daily-Prod.'!AFU10,'Daily-Prod.'!AFL10,'Daily-Prod.'!AFC10,'Daily-Prod.'!AET10,'Daily-Prod.'!AEK10,'Daily-Prod.'!AEB10,'Daily-Prod.'!ADS10),"")</f>
        <v>17.25</v>
      </c>
      <c r="DZ96" s="379" t="str">
        <f>IFERROR(AVERAGE('Daily-Prod.'!AFV10,'Daily-Prod.'!AFM10,'Daily-Prod.'!AFD10,'Daily-Prod.'!AEU10,'Daily-Prod.'!AEL10,'Daily-Prod.'!AEC10,'Daily-Prod.'!ADT10),"")</f>
        <v/>
      </c>
      <c r="EA96" s="380">
        <f>IFERROR(AVERAGE('Daily-Prod.'!AFW10,'Daily-Prod.'!AFN10,'Daily-Prod.'!AFE10,'Daily-Prod.'!AEV10,'Daily-Prod.'!AEM10,'Daily-Prod.'!AED10,'Daily-Prod.'!ADU10),"")</f>
        <v>10.75</v>
      </c>
      <c r="EB96" s="482">
        <f>IFERROR(('Daily-Prod.'!AIA10+'Daily-Prod.'!AHR10+'Daily-Prod.'!AHI10+'Daily-Prod.'!AGZ10+'Daily-Prod.'!AGQ10+'Daily-Prod.'!AGH10+'Daily-Prod.'!AFY10)/EE96,"")</f>
        <v>0.6470588235294118</v>
      </c>
      <c r="EC96" s="475">
        <f>IFERROR(('Daily-Prod.'!AIB10+'Daily-Prod.'!AHS10+'Daily-Prod.'!AHJ10+'Daily-Prod.'!AHA10+'Daily-Prod.'!AGR10+'Daily-Prod.'!AGI10+'Daily-Prod.'!AFZ10)/EE96,"")</f>
        <v>5.8823529411764705E-2</v>
      </c>
      <c r="ED96" s="475">
        <f>IFERROR(('Daily-Prod.'!AID10+'Daily-Prod.'!AHU10+'Daily-Prod.'!AHL10+'Daily-Prod.'!AHC10+'Daily-Prod.'!AGT10+'Daily-Prod.'!AGK10+'Daily-Prod.'!AGB10+'Daily-Prod.'!AIE10+'Daily-Prod.'!AHV10+'Daily-Prod.'!AHM10+'Daily-Prod.'!AHD10+'Daily-Prod.'!AGU10+'Daily-Prod.'!AGL10+'Daily-Prod.'!AGC10)/EE96,"")</f>
        <v>0.29411764705882354</v>
      </c>
      <c r="EE96" s="496">
        <f>IFERROR(('Daily-Prod.'!AIF10+'Daily-Prod.'!AHW10+'Daily-Prod.'!AHN10+'Daily-Prod.'!AHE10+'Daily-Prod.'!AGV10+'Daily-Prod.'!AGM10+'Daily-Prod.'!AGD10),"")</f>
        <v>102</v>
      </c>
      <c r="EF96" s="383"/>
      <c r="EG96" s="384">
        <f>IFERROR(('Daily-Prod.'!AIH10+'Daily-Prod.'!AHY10+'Daily-Prod.'!AHP10+'Daily-Prod.'!AHG10+'Daily-Prod.'!AGX10+'Daily-Prod.'!AGO10+'Daily-Prod.'!AGF10),"")</f>
        <v>57</v>
      </c>
      <c r="EH96" s="495" t="str">
        <f t="shared" si="56"/>
        <v/>
      </c>
      <c r="EI96" s="378">
        <f>IFERROR(AVERAGE('Daily-Prod.'!AIF10,'Daily-Prod.'!AHW10,'Daily-Prod.'!AHN10,'Daily-Prod.'!AHE10,'Daily-Prod.'!AGV10,'Daily-Prod.'!AGM10,'Daily-Prod.'!AGD10),"")</f>
        <v>20.399999999999999</v>
      </c>
      <c r="EJ96" s="379"/>
      <c r="EK96" s="380">
        <f>IFERROR(AVERAGE('Daily-Prod.'!AIH10,'Daily-Prod.'!AHY10,'Daily-Prod.'!AHP10,'Daily-Prod.'!AHG10,'Daily-Prod.'!AGX10,'Daily-Prod.'!AGO10,'Daily-Prod.'!AGF10),"")</f>
        <v>11.4</v>
      </c>
      <c r="EL96" s="482">
        <f>IFERROR(('Daily-Prod.'!AKL10+'Daily-Prod.'!AKC10+'Daily-Prod.'!AJT10+'Daily-Prod.'!AJK10+'Daily-Prod.'!AJB10+'Daily-Prod.'!AIS10+'Daily-Prod.'!AIJ10)/EO96,"")</f>
        <v>0.37931034482758619</v>
      </c>
      <c r="EM96" s="475">
        <f>IFERROR(('Daily-Prod.'!AKM10+'Daily-Prod.'!AKD10+'Daily-Prod.'!AJU10+'Daily-Prod.'!AJL10+'Daily-Prod.'!AJC10+'Daily-Prod.'!AIT10+'Daily-Prod.'!AIK10)/EO96,"")</f>
        <v>0.10344827586206896</v>
      </c>
      <c r="EN96" s="475">
        <f>IFERROR(('Daily-Prod.'!AKP10+'Daily-Prod.'!AKG10+'Daily-Prod.'!AJX10+'Daily-Prod.'!AJO10+'Daily-Prod.'!AJF10+'Daily-Prod.'!AIW10+'Daily-Prod.'!AIN10+'Daily-Prod.'!AKO10+'Daily-Prod.'!AKF10+'Daily-Prod.'!AJW10+'Daily-Prod.'!AJN10+'Daily-Prod.'!AJE10+'Daily-Prod.'!AIV10+'Daily-Prod.'!AIM10)/EO96,"")</f>
        <v>0.51724137931034486</v>
      </c>
      <c r="EO96" s="496">
        <f>IFERROR(('Daily-Prod.'!AKQ10+'Daily-Prod.'!AKH10+'Daily-Prod.'!AJY10+'Daily-Prod.'!AJP10+'Daily-Prod.'!AJG10+'Daily-Prod.'!AIX10+'Daily-Prod.'!AIO10),"")</f>
        <v>87</v>
      </c>
      <c r="EP96" s="383"/>
      <c r="EQ96" s="384">
        <f>IFERROR(('Daily-Prod.'!AKS10+'Daily-Prod.'!AKJ10+'Daily-Prod.'!AKA10+'Daily-Prod.'!AJR10+'Daily-Prod.'!AJI10+'Daily-Prod.'!AIZ10+'Daily-Prod.'!AIQ10),"")</f>
        <v>87</v>
      </c>
      <c r="ER96" s="495" t="str">
        <f t="shared" si="57"/>
        <v/>
      </c>
      <c r="ES96" s="378">
        <f>IFERROR(AVERAGE('Daily-Prod.'!AKQ10,'Daily-Prod.'!AKH10,'Daily-Prod.'!AJY10,'Daily-Prod.'!AJP10,'Daily-Prod.'!AJG10,'Daily-Prod.'!AIX10,'Daily-Prod.'!AIO10),"")</f>
        <v>17.399999999999999</v>
      </c>
      <c r="ET96" s="379"/>
      <c r="EU96" s="380">
        <f>IFERROR(AVERAGE('Daily-Prod.'!AKS10,'Daily-Prod.'!AKJ10,'Daily-Prod.'!AKA10,'Daily-Prod.'!AJR10,'Daily-Prod.'!AJI10,'Daily-Prod.'!AIZ10,'Daily-Prod.'!AIQ10),"")</f>
        <v>17.399999999999999</v>
      </c>
      <c r="EV96" s="482">
        <f>IFERROR(('Daily-Prod.'!AMW10+'Daily-Prod.'!AMN10+'Daily-Prod.'!AME10+'Daily-Prod.'!ALV10+'Daily-Prod.'!ALM10+'Daily-Prod.'!ALD10+'Daily-Prod.'!AKU10)/EY96,"")</f>
        <v>0.45161290322580644</v>
      </c>
      <c r="EW96" s="475">
        <f>IFERROR(('Daily-Prod.'!AMX10+'Daily-Prod.'!AMO10+'Daily-Prod.'!AMF10+'Daily-Prod.'!ALW10+'Daily-Prod.'!ALN10+'Daily-Prod.'!ALE10+'Daily-Prod.'!AKV10)/EY96,"")</f>
        <v>0.12903225806451613</v>
      </c>
      <c r="EX96" s="475">
        <f>IFERROR(('Daily-Prod.'!AMZ10+'Daily-Prod.'!AMQ10+'Daily-Prod.'!AMH10+'Daily-Prod.'!ALY10+'Daily-Prod.'!ALP10+'Daily-Prod.'!ALG10+'Daily-Prod.'!AKX10+'Daily-Prod.'!ANA10+'Daily-Prod.'!AMR10+'Daily-Prod.'!AMI10+'Daily-Prod.'!ALZ10+'Daily-Prod.'!ALQ10+'Daily-Prod.'!ALH10+'Daily-Prod.'!AKY10)/EY96,"")</f>
        <v>0.41935483870967744</v>
      </c>
      <c r="EY96" s="496">
        <f>IFERROR(('Daily-Prod.'!ANB10+'Daily-Prod.'!AMS10+'Daily-Prod.'!AMJ10+'Daily-Prod.'!AMA10+'Daily-Prod.'!ALR10+'Daily-Prod.'!ALI10+'Daily-Prod.'!AKZ10),"")</f>
        <v>93</v>
      </c>
      <c r="EZ96" s="383"/>
      <c r="FA96" s="384">
        <f>IFERROR(('Daily-Prod.'!AND10+'Daily-Prod.'!AMU10+'Daily-Prod.'!AML10+'Daily-Prod.'!AMC10+'Daily-Prod.'!ALT10+'Daily-Prod.'!ALK10+'Daily-Prod.'!ALB10),"")</f>
        <v>47</v>
      </c>
      <c r="FB96" s="495" t="str">
        <f t="shared" si="58"/>
        <v/>
      </c>
      <c r="FC96" s="378">
        <f>IFERROR(AVERAGE('Daily-Prod.'!ANB10,'Daily-Prod.'!AMS10,'Daily-Prod.'!AMJ10,'Daily-Prod.'!AMA10,'Daily-Prod.'!ALR10,'Daily-Prod.'!ALI10,'Daily-Prod.'!AKZ10),"")</f>
        <v>18.600000000000001</v>
      </c>
      <c r="FD96" s="379" t="str">
        <f>IFERROR(AVERAGE('Daily-Prod.'!ANC10,'Daily-Prod.'!AMT10,'Daily-Prod.'!AMK10,'Daily-Prod.'!AMB10,'Daily-Prod.'!ALS10,'Daily-Prod.'!ALJ10,'Daily-Prod.'!ALA10),"")</f>
        <v/>
      </c>
      <c r="FE96" s="380">
        <f>IFERROR(AVERAGE('Daily-Prod.'!AND10,'Daily-Prod.'!AMU10,'Daily-Prod.'!AML10,'Daily-Prod.'!AMC10,'Daily-Prod.'!ALT10,'Daily-Prod.'!ALK10,'Daily-Prod.'!ALB10),"")</f>
        <v>9.4</v>
      </c>
      <c r="FF96" s="482">
        <f>IFERROR(('Daily-Prod.'!APH10+'Daily-Prod.'!AOY10+'Daily-Prod.'!AOP10+'Daily-Prod.'!AOG10+'Daily-Prod.'!ANX10+'Daily-Prod.'!ANO10+'Daily-Prod.'!ANF10)/FI96,"")</f>
        <v>0.33653846153846156</v>
      </c>
      <c r="FG96" s="475">
        <f>IFERROR(('Daily-Prod.'!API10+'Daily-Prod.'!AOZ10+'Daily-Prod.'!AOQ10+'Daily-Prod.'!AOH10+'Daily-Prod.'!ANY10+'Daily-Prod.'!ANP10+'Daily-Prod.'!ANG10)/FI96,"")</f>
        <v>0.13461538461538461</v>
      </c>
      <c r="FH96" s="475">
        <f>IFERROR(('Daily-Prod.'!APL10+'Daily-Prod.'!APC10+'Daily-Prod.'!AOT10+'Daily-Prod.'!AOK10+'Daily-Prod.'!AOB10+'Daily-Prod.'!ANS10+'Daily-Prod.'!ANJ10+'Daily-Prod.'!APK10+'Daily-Prod.'!APB10+'Daily-Prod.'!AOS10+'Daily-Prod.'!AOJ10+'Daily-Prod.'!AOA10+'Daily-Prod.'!ANR10+'Daily-Prod.'!ANI10)/FI96,"")</f>
        <v>0.52884615384615385</v>
      </c>
      <c r="FI96" s="496">
        <f>IFERROR(('Daily-Prod.'!APM10+'Daily-Prod.'!APD10+'Daily-Prod.'!AOU10+'Daily-Prod.'!AOL10+'Daily-Prod.'!AOC10+'Daily-Prod.'!ANT10+'Daily-Prod.'!ANK10),"")</f>
        <v>104</v>
      </c>
      <c r="FJ96" s="383"/>
      <c r="FK96" s="384">
        <f>IFERROR(('Daily-Prod.'!APO10+'Daily-Prod.'!APF10+'Daily-Prod.'!AOW10+'Daily-Prod.'!AON10+'Daily-Prod.'!AOE10+'Daily-Prod.'!ANV10+'Daily-Prod.'!ANM10),"")</f>
        <v>62</v>
      </c>
      <c r="FL96" s="495" t="str">
        <f t="shared" si="70"/>
        <v/>
      </c>
      <c r="FM96" s="378">
        <f>IFERROR(AVERAGE('Daily-Prod.'!APM10,'Daily-Prod.'!APD10,'Daily-Prod.'!AOU10,'Daily-Prod.'!AOL10,'Daily-Prod.'!AOC10,'Daily-Prod.'!ANT10,'Daily-Prod.'!ANK10),"")</f>
        <v>20.8</v>
      </c>
      <c r="FN96" s="379"/>
      <c r="FO96" s="380">
        <f>IFERROR(AVERAGE('Daily-Prod.'!APO10,'Daily-Prod.'!APF10,'Daily-Prod.'!AOW10,'Daily-Prod.'!AON10,'Daily-Prod.'!AOE10,'Daily-Prod.'!ANV10,'Daily-Prod.'!ANM10),"")</f>
        <v>15.5</v>
      </c>
      <c r="FP96" s="482">
        <f>IFERROR(('Daily-Prod.'!ARS10+'Daily-Prod.'!ARJ10+'Daily-Prod.'!ARA10+'Daily-Prod.'!AQR10+'Daily-Prod.'!AQI10+'Daily-Prod.'!APZ10+'Daily-Prod.'!APQ10)/FS96,"")</f>
        <v>0.46987951807228917</v>
      </c>
      <c r="FQ96" s="475">
        <f>IFERROR(('Daily-Prod.'!ART10+'Daily-Prod.'!ARK10+'Daily-Prod.'!ARB10+'Daily-Prod.'!AQS10+'Daily-Prod.'!AQJ10+'Daily-Prod.'!AQA10+'Daily-Prod.'!APR10)/FS96,"")</f>
        <v>0.14457831325301204</v>
      </c>
      <c r="FR96" s="475">
        <f>IFERROR(('Daily-Prod.'!ARV10+'Daily-Prod.'!ARM10+'Daily-Prod.'!ARD10+'Daily-Prod.'!AQU10+'Daily-Prod.'!AQL10+'Daily-Prod.'!AQC10+'Daily-Prod.'!APT10+'Daily-Prod.'!ARW10+'Daily-Prod.'!ARN10+'Daily-Prod.'!ARE10+'Daily-Prod.'!AQV10+'Daily-Prod.'!AQM10+'Daily-Prod.'!AQD10+'Daily-Prod.'!APU10)/FS96,"")</f>
        <v>0.38554216867469882</v>
      </c>
      <c r="FS96" s="496">
        <f>IFERROR(('Daily-Prod.'!ARX10+'Daily-Prod.'!ARO10+'Daily-Prod.'!ARF10+'Daily-Prod.'!AQW10+'Daily-Prod.'!AQN10+'Daily-Prod.'!AQE10+'Daily-Prod.'!APV10),"")</f>
        <v>83</v>
      </c>
      <c r="FT96" s="383"/>
      <c r="FU96" s="384">
        <f>IFERROR(('Daily-Prod.'!ARZ10+'Daily-Prod.'!ARQ10+'Daily-Prod.'!ARH10+'Daily-Prod.'!AQY10+'Daily-Prod.'!AQP10+'Daily-Prod.'!AQG10+'Daily-Prod.'!APX10),"")</f>
        <v>46</v>
      </c>
      <c r="FV96" s="495" t="str">
        <f t="shared" si="60"/>
        <v/>
      </c>
      <c r="FW96" s="378">
        <f>IFERROR(AVERAGE('Daily-Prod.'!ARX10,'Daily-Prod.'!ARO10,'Daily-Prod.'!ARF10,'Daily-Prod.'!AQW10,'Daily-Prod.'!AQN10,'Daily-Prod.'!AQE10,'Daily-Prod.'!APV10),"")</f>
        <v>16.600000000000001</v>
      </c>
      <c r="FX96" s="379"/>
      <c r="FY96" s="380">
        <f>IFERROR(AVERAGE('Daily-Prod.'!ARZ10,'Daily-Prod.'!ARQ10,'Daily-Prod.'!ARH10,'Daily-Prod.'!AQY10,'Daily-Prod.'!AQP10,'Daily-Prod.'!AQG10,'Daily-Prod.'!APX10),"")</f>
        <v>11.5</v>
      </c>
      <c r="FZ96" s="482">
        <f>IFERROR(('Daily-Prod.'!AWO10+'Daily-Prod.'!AWF10+'Daily-Prod.'!AVW10+'Daily-Prod.'!AVN10+'Daily-Prod.'!AVE10+'Daily-Prod.'!AUV10+'Daily-Prod.'!AUM10)/GC96,"")</f>
        <v>0.23584905660377359</v>
      </c>
      <c r="GA96" s="475">
        <f>IFERROR(('Daily-Prod.'!AWP10+'Daily-Prod.'!AWG10+'Daily-Prod.'!AVX10+'Daily-Prod.'!AVO10+'Daily-Prod.'!AVF10+'Daily-Prod.'!AUW10+'Daily-Prod.'!AUN10)/GC96,"")</f>
        <v>2.8301886792452831E-2</v>
      </c>
      <c r="GB96" s="475">
        <f>IFERROR(('Daily-Prod.'!AWS10+'Daily-Prod.'!AWJ10+'Daily-Prod.'!AWA10+'Daily-Prod.'!AVR10+'Daily-Prod.'!AVI10+'Daily-Prod.'!AUZ10+'Daily-Prod.'!AUQ10+'Daily-Prod.'!AWR10+'Daily-Prod.'!AWI10+'Daily-Prod.'!AVZ10+'Daily-Prod.'!AVQ10+'Daily-Prod.'!AVH10+'Daily-Prod.'!AUY10+'Daily-Prod.'!AUP10)/GC96,"")</f>
        <v>0.73584905660377353</v>
      </c>
      <c r="GC96" s="496">
        <f>IFERROR(('Daily-Prod.'!AWT10+'Daily-Prod.'!AWK10+'Daily-Prod.'!AWB10+'Daily-Prod.'!AVS10+'Daily-Prod.'!AVJ10+'Daily-Prod.'!AVA10+'Daily-Prod.'!AUR10),"")</f>
        <v>106</v>
      </c>
      <c r="GD96" s="383">
        <f>IFERROR(('Daily-Prod.'!AWU10+'Daily-Prod.'!AWL10+'Daily-Prod.'!AWC10+'Daily-Prod.'!AVT10+'Daily-Prod.'!AVK10+'Daily-Prod.'!AVB10+'Daily-Prod.'!AUS10),"")</f>
        <v>121</v>
      </c>
      <c r="GE96" s="384">
        <f>IFERROR(('Daily-Prod.'!AWV10+'Daily-Prod.'!AWM10+'Daily-Prod.'!AWD10+'Daily-Prod.'!AVU10+'Daily-Prod.'!AVL10+'Daily-Prod.'!AVC10+'Daily-Prod.'!AUT10),"")</f>
        <v>121</v>
      </c>
      <c r="GF96" s="495">
        <f t="shared" si="61"/>
        <v>1</v>
      </c>
      <c r="GG96" s="378">
        <f>IFERROR(AVERAGE('Daily-Prod.'!AWT10,'Daily-Prod.'!AWK10,'Daily-Prod.'!AWB10,'Daily-Prod.'!AVS10,'Daily-Prod.'!AVJ10,'Daily-Prod.'!AVA10,'Daily-Prod.'!AUR10),"")</f>
        <v>21.2</v>
      </c>
      <c r="GH96" s="379">
        <f>IFERROR(AVERAGE('Daily-Prod.'!AWU10,'Daily-Prod.'!AWL10,'Daily-Prod.'!AWC10,'Daily-Prod.'!AVT10,'Daily-Prod.'!AVK10,'Daily-Prod.'!AVB10,'Daily-Prod.'!AUS10),"")</f>
        <v>17.285714285714285</v>
      </c>
      <c r="GI96" s="380">
        <f>IFERROR(AVERAGE('Daily-Prod.'!AWV10,'Daily-Prod.'!AWM10,'Daily-Prod.'!AWD10,'Daily-Prod.'!AVU10,'Daily-Prod.'!AVL10,'Daily-Prod.'!AVC10,'Daily-Prod.'!AUT10),"")</f>
        <v>17.285714285714285</v>
      </c>
      <c r="GJ96" s="482">
        <f>IFERROR(('Daily-Prod.'!AYZ10+'Daily-Prod.'!AYQ10+'Daily-Prod.'!AYH10+'Daily-Prod.'!AXY10+'Daily-Prod.'!AXP10+'Daily-Prod.'!AXG10+'Daily-Prod.'!AWX10)/GM96,"")</f>
        <v>0.34831460674157305</v>
      </c>
      <c r="GK96" s="475">
        <f>IFERROR(('Daily-Prod.'!AZA10+'Daily-Prod.'!AYR10+'Daily-Prod.'!AYI10+'Daily-Prod.'!AXZ10+'Daily-Prod.'!AXQ10+'Daily-Prod.'!AXH10+'Daily-Prod.'!AWY10)/GM96,"")</f>
        <v>7.8651685393258425E-2</v>
      </c>
      <c r="GL96" s="475">
        <f>IFERROR(('Daily-Prod.'!AZC10+'Daily-Prod.'!AYT10+'Daily-Prod.'!AYK10+'Daily-Prod.'!AYB10+'Daily-Prod.'!AXS10+'Daily-Prod.'!AXJ10+'Daily-Prod.'!AXA10+'Daily-Prod.'!AZD10+'Daily-Prod.'!AYU10+'Daily-Prod.'!AYL10+'Daily-Prod.'!AYC10+'Daily-Prod.'!AXT10+'Daily-Prod.'!AXK10+'Daily-Prod.'!AXB10)/GM96,"")</f>
        <v>0.5730337078651685</v>
      </c>
      <c r="GM96" s="496">
        <f>IFERROR(('Daily-Prod.'!AZE10+'Daily-Prod.'!AYV10+'Daily-Prod.'!AYM10+'Daily-Prod.'!AYD10+'Daily-Prod.'!AXU10+'Daily-Prod.'!AXL10+'Daily-Prod.'!AXC10),"")</f>
        <v>89</v>
      </c>
      <c r="GN96" s="383">
        <f>IFERROR(('Daily-Prod.'!AZF10+'Daily-Prod.'!AYW10+'Daily-Prod.'!AYN10+'Daily-Prod.'!AYE10+'Daily-Prod.'!AXV10+'Daily-Prod.'!AXM10+'Daily-Prod.'!AXD10),"")</f>
        <v>36</v>
      </c>
      <c r="GO96" s="384">
        <f>IFERROR(('Daily-Prod.'!AZG10+'Daily-Prod.'!AYX10+'Daily-Prod.'!AYO10+'Daily-Prod.'!AYF10+'Daily-Prod.'!AXW10+'Daily-Prod.'!AXN10+'Daily-Prod.'!AXE10),"")</f>
        <v>36</v>
      </c>
      <c r="GP96" s="495">
        <f t="shared" si="62"/>
        <v>1</v>
      </c>
      <c r="GQ96" s="378">
        <f>IFERROR(AVERAGE('Daily-Prod.'!AZE10,'Daily-Prod.'!AYV10,'Daily-Prod.'!AYM10,'Daily-Prod.'!AYD10,'Daily-Prod.'!AXU10,'Daily-Prod.'!AXL10,'Daily-Prod.'!AXC10),"")</f>
        <v>17.8</v>
      </c>
      <c r="GR96" s="379">
        <f>IFERROR(AVERAGE('Daily-Prod.'!AZF10,'Daily-Prod.'!AYW10,'Daily-Prod.'!AYN10,'Daily-Prod.'!AYE10,'Daily-Prod.'!AXV10,'Daily-Prod.'!AXM10,'Daily-Prod.'!AXD10),"")</f>
        <v>6</v>
      </c>
      <c r="GS96" s="380">
        <f>IFERROR(AVERAGE('Daily-Prod.'!AZG10,'Daily-Prod.'!AYX10,'Daily-Prod.'!AYO10,'Daily-Prod.'!AYF10,'Daily-Prod.'!AXW10,'Daily-Prod.'!AXN10,'Daily-Prod.'!AXE10),"")</f>
        <v>6</v>
      </c>
      <c r="GT96" s="482" t="str">
        <f>IFERROR(('Daily-Prod.'!BBK10+'Daily-Prod.'!BBB10+'Daily-Prod.'!BAS10+'Daily-Prod.'!BAJ10+'Daily-Prod.'!BAA10+'Daily-Prod.'!AZR10+'Daily-Prod.'!AZI10)/#REF!,"")</f>
        <v/>
      </c>
      <c r="GU96" s="475" t="str">
        <f>IFERROR(('Daily-Prod.'!BBL10+'Daily-Prod.'!BBC10+'Daily-Prod.'!BAT10+'Daily-Prod.'!BAK10+'Daily-Prod.'!BAB10+'Daily-Prod.'!AZS10+'Daily-Prod.'!AZJ10)/#REF!,"")</f>
        <v/>
      </c>
      <c r="GV96" s="475" t="str">
        <f>IFERROR(('Daily-Prod.'!BBN10+'Daily-Prod.'!BBE10+'Daily-Prod.'!BAV10+'Daily-Prod.'!BAM10+'Daily-Prod.'!BAD10+'Daily-Prod.'!AZU10+'Daily-Prod.'!AZL10+'Daily-Prod.'!BBO10+'Daily-Prod.'!BBF10+'Daily-Prod.'!BAW10+'Daily-Prod.'!BAN10+'Daily-Prod.'!BAE10+'Daily-Prod.'!AZV10+'Daily-Prod.'!AZM10)/#REF!,"")</f>
        <v/>
      </c>
      <c r="GW96" s="496">
        <f>IFERROR(('Daily-Prod.'!BEA10+'Daily-Prod.'!BDR10+'Daily-Prod.'!BDI10+'Daily-Prod.'!BCZ10+'Daily-Prod.'!BCQ10+'Daily-Prod.'!BCH10+'Daily-Prod.'!BBY10),"")</f>
        <v>88</v>
      </c>
      <c r="GX96" s="383">
        <f>IFERROR(('Daily-Prod.'!BEB10+'Daily-Prod.'!BDS10+'Daily-Prod.'!BDJ10+'Daily-Prod.'!BDA10+'Daily-Prod.'!BCR10+'Daily-Prod.'!BCI10+'Daily-Prod.'!BBZ10),"")</f>
        <v>57</v>
      </c>
      <c r="GY96" s="384">
        <f>IFERROR(('Daily-Prod.'!BEC10+'Daily-Prod.'!BDT10+'Daily-Prod.'!BDK10+'Daily-Prod.'!BDB10+'Daily-Prod.'!BCS10+'Daily-Prod.'!BCJ10+'Daily-Prod.'!BCA10),"")</f>
        <v>57</v>
      </c>
      <c r="GZ96" s="495">
        <f t="shared" si="63"/>
        <v>1</v>
      </c>
      <c r="HA96" s="378">
        <f>IFERROR(AVERAGE('Daily-Prod.'!BEA10,'Daily-Prod.'!BDR10,'Daily-Prod.'!BDI10,'Daily-Prod.'!BCZ10,'Daily-Prod.'!BCQ10,'Daily-Prod.'!BCH10,'Daily-Prod.'!BBY10),"")</f>
        <v>17.600000000000001</v>
      </c>
      <c r="HB96" s="379">
        <f>IFERROR(AVERAGE('Daily-Prod.'!BEB10,'Daily-Prod.'!BDS10,'Daily-Prod.'!BDJ10,'Daily-Prod.'!BDA10,'Daily-Prod.'!BCR10,'Daily-Prod.'!BCI10,'Daily-Prod.'!BBZ10),"")</f>
        <v>8.1428571428571423</v>
      </c>
      <c r="HC96" s="380">
        <f>IFERROR(AVERAGE('Daily-Prod.'!BEC10,'Daily-Prod.'!BDT10,'Daily-Prod.'!BDK10,'Daily-Prod.'!BDB10,'Daily-Prod.'!BCS10,'Daily-Prod.'!BCJ10,'Daily-Prod.'!BCA10),"")</f>
        <v>8.1428571428571423</v>
      </c>
      <c r="HD96" s="482">
        <f>IFERROR(('Daily-Prod.'!BGG10+'Daily-Prod.'!BFX10+'Daily-Prod.'!BFO10+'Daily-Prod.'!BFF10+'Daily-Prod.'!BEW10+'Daily-Prod.'!BEN10+'Daily-Prod.'!BEE10)/HG96,"")</f>
        <v>0.23287671232876711</v>
      </c>
      <c r="HE96" s="475">
        <f>IFERROR(('Daily-Prod.'!BGH10+'Daily-Prod.'!BFY10+'Daily-Prod.'!BFP10+'Daily-Prod.'!BFG10+'Daily-Prod.'!BEX10+'Daily-Prod.'!BEO10+'Daily-Prod.'!BEF10)/HG96,"")</f>
        <v>0.26027397260273971</v>
      </c>
      <c r="HF96" s="475">
        <f>IFERROR(('Daily-Prod.'!BGK10+'Daily-Prod.'!BGB10+'Daily-Prod.'!BFS10+'Daily-Prod.'!BFJ10+'Daily-Prod.'!BFA10+'Daily-Prod.'!BER10+'Daily-Prod.'!BEI10+'Daily-Prod.'!BGJ10+'Daily-Prod.'!BGA10+'Daily-Prod.'!BFR10+'Daily-Prod.'!BFI10+'Daily-Prod.'!BEZ10+'Daily-Prod.'!BEQ10+'Daily-Prod.'!BEH10)/HG96,"")</f>
        <v>0.50684931506849318</v>
      </c>
      <c r="HG96" s="496">
        <f>IFERROR(('Daily-Prod.'!BGL10+'Daily-Prod.'!BGC10+'Daily-Prod.'!BFT10+'Daily-Prod.'!BFK10+'Daily-Prod.'!BFB10+'Daily-Prod.'!BES10+'Daily-Prod.'!BEJ10),"")</f>
        <v>73</v>
      </c>
      <c r="HH96" s="383">
        <f>IFERROR(('Daily-Prod.'!BGM10+'Daily-Prod.'!BGD10+'Daily-Prod.'!BFU10+'Daily-Prod.'!BFL10+'Daily-Prod.'!BFC10+'Daily-Prod.'!BET10+'Daily-Prod.'!BEK10),"")</f>
        <v>51</v>
      </c>
      <c r="HI96" s="384">
        <f>IFERROR(('Daily-Prod.'!BGN10+'Daily-Prod.'!BGE10+'Daily-Prod.'!BFV10+'Daily-Prod.'!BFM10+'Daily-Prod.'!BFD10+'Daily-Prod.'!BEU10+'Daily-Prod.'!BEL10),"")</f>
        <v>51</v>
      </c>
      <c r="HJ96" s="495">
        <f>IFERROR((HI96/HH96),"")</f>
        <v>1</v>
      </c>
      <c r="HK96" s="378">
        <f>IFERROR(AVERAGE('Daily-Prod.'!BGL10,'Daily-Prod.'!BGC10,'Daily-Prod.'!BFT10,'Daily-Prod.'!BFK10,'Daily-Prod.'!BFB10,'Daily-Prod.'!BES10,'Daily-Prod.'!BEJ10),"")</f>
        <v>14.6</v>
      </c>
      <c r="HL96" s="379">
        <f>IFERROR(AVERAGE('Daily-Prod.'!BGM10,'Daily-Prod.'!BGD10,'Daily-Prod.'!BFU10,'Daily-Prod.'!BFL10,'Daily-Prod.'!BFC10,'Daily-Prod.'!BET10,'Daily-Prod.'!BEK10),"")</f>
        <v>7.2857142857142856</v>
      </c>
      <c r="HM96" s="380">
        <f>IFERROR(AVERAGE('Daily-Prod.'!BGN10,'Daily-Prod.'!BGE10,'Daily-Prod.'!BFV10,'Daily-Prod.'!BFM10,'Daily-Prod.'!BFD10,'Daily-Prod.'!BEU10,'Daily-Prod.'!BEL10),"")</f>
        <v>7.2857142857142856</v>
      </c>
      <c r="HN96" s="482">
        <f>IFERROR(('Daily-Prod.'!BIR10+'Daily-Prod.'!BII10+'Daily-Prod.'!BHZ10+'Daily-Prod.'!BHQ10+'Daily-Prod.'!BHH10+'Daily-Prod.'!BGY10+'Daily-Prod.'!BGP10)/HQ96,"")</f>
        <v>0.21794871794871795</v>
      </c>
      <c r="HO96" s="475">
        <f>IFERROR(('Daily-Prod.'!BIS10+'Daily-Prod.'!BIJ10+'Daily-Prod.'!BIA10+'Daily-Prod.'!BHR10+'Daily-Prod.'!BHI10+'Daily-Prod.'!BGZ10+'Daily-Prod.'!BGQ10)/HQ96,"")</f>
        <v>8.9743589743589744E-2</v>
      </c>
      <c r="HP96" s="475">
        <f>IFERROR(('Daily-Prod.'!BIU10+'Daily-Prod.'!BIL10+'Daily-Prod.'!BIC10+'Daily-Prod.'!BHT10+'Daily-Prod.'!BHK10+'Daily-Prod.'!BHB10+'Daily-Prod.'!BGS10+'Daily-Prod.'!BIV10+'Daily-Prod.'!BIM10+'Daily-Prod.'!BID10+'Daily-Prod.'!BHU10+'Daily-Prod.'!BHL10+'Daily-Prod.'!BHC10+'Daily-Prod.'!BGT10)/HQ96,"")</f>
        <v>0.69230769230769229</v>
      </c>
      <c r="HQ96" s="496">
        <f>IFERROR(('Daily-Prod.'!BIW10+'Daily-Prod.'!BIN10+'Daily-Prod.'!BIE10+'Daily-Prod.'!BHV10+'Daily-Prod.'!BHM10+'Daily-Prod.'!BHD10+'Daily-Prod.'!BGU10),"")</f>
        <v>78</v>
      </c>
      <c r="HR96" s="383">
        <f>IFERROR(('Daily-Prod.'!BIX10+'Daily-Prod.'!BIO10+'Daily-Prod.'!BIF10+'Daily-Prod.'!BHW10+'Daily-Prod.'!BHN10+'Daily-Prod.'!BHE10+'Daily-Prod.'!BGV10),"")</f>
        <v>99</v>
      </c>
      <c r="HS96" s="384">
        <f>IFERROR(('Daily-Prod.'!BIY10+'Daily-Prod.'!BIP10+'Daily-Prod.'!BIG10+'Daily-Prod.'!BHX10+'Daily-Prod.'!BHO10+'Daily-Prod.'!BHF10+'Daily-Prod.'!BGW10),"")</f>
        <v>98</v>
      </c>
      <c r="HT96" s="495">
        <f t="shared" si="64"/>
        <v>0.98989898989898994</v>
      </c>
      <c r="HU96" s="378">
        <f>IFERROR(AVERAGE('Daily-Prod.'!BIW10,'Daily-Prod.'!BIN10,'Daily-Prod.'!BIE10,'Daily-Prod.'!BHV10,'Daily-Prod.'!BHM10,'Daily-Prod.'!BHD10,'Daily-Prod.'!BGU10),"")</f>
        <v>15.6</v>
      </c>
      <c r="HV96" s="379">
        <f>IFERROR(AVERAGE('Daily-Prod.'!BIX10,'Daily-Prod.'!BIO10,'Daily-Prod.'!BIF10,'Daily-Prod.'!BHW10,'Daily-Prod.'!BHN10,'Daily-Prod.'!BHE10,'Daily-Prod.'!BGV10),"")</f>
        <v>14.142857142857142</v>
      </c>
      <c r="HW96" s="380">
        <f>IFERROR(AVERAGE('Daily-Prod.'!BIY10,'Daily-Prod.'!BIP10,'Daily-Prod.'!BIG10,'Daily-Prod.'!BHX10,'Daily-Prod.'!BHO10,'Daily-Prod.'!BHF10,'Daily-Prod.'!BGW10),"")</f>
        <v>14</v>
      </c>
      <c r="HX96" s="482">
        <f>IFERROR(('Daily-Prod.'!BLE10+'Daily-Prod.'!BKV10+'Daily-Prod.'!BKM10+'Daily-Prod.'!BKD10+'Daily-Prod.'!BJU10+'Daily-Prod.'!BJL10+'Daily-Prod.'!BJC10)/IA96,"")</f>
        <v>0.62745098039215685</v>
      </c>
      <c r="HY96" s="475">
        <f>IFERROR(('Daily-Prod.'!BLF10+'Daily-Prod.'!BKW10+'Daily-Prod.'!BKN10+'Daily-Prod.'!BKE10+'Daily-Prod.'!BJV10+'Daily-Prod.'!BJM10+'Daily-Prod.'!BJD10)/IA96,"")</f>
        <v>0.35294117647058826</v>
      </c>
      <c r="HZ96" s="475">
        <f>IFERROR(('Daily-Prod.'!BLG10+'Daily-Prod.'!BKX10+'Daily-Prod.'!BKO10+'Daily-Prod.'!BKF10+'Daily-Prod.'!BJW10+'Daily-Prod.'!BJN10+'Daily-Prod.'!BJE10+'Daily-Prod.'!BLF10+'Daily-Prod.'!BKW10+'Daily-Prod.'!BKN10+'Daily-Prod.'!BKE10+'Daily-Prod.'!BJV10+'Daily-Prod.'!BJM10+'Daily-Prod.'!BJD10)/IA96,"")</f>
        <v>0.37254901960784315</v>
      </c>
      <c r="IA96" s="496">
        <f>IFERROR(('Daily-Prod.'!BLH10+'Daily-Prod.'!BKY10+'Daily-Prod.'!BKP10+'Daily-Prod.'!BKG10+'Daily-Prod.'!BJX10+'Daily-Prod.'!BJO10+'Daily-Prod.'!BJF10),"")</f>
        <v>51</v>
      </c>
      <c r="IB96" s="383">
        <f>IFERROR(('Daily-Prod.'!BLI10+'Daily-Prod.'!BKZ10+'Daily-Prod.'!BKQ10+'Daily-Prod.'!BKH10+'Daily-Prod.'!BJY10+'Daily-Prod.'!BJP10+'Daily-Prod.'!BJG10),"")</f>
        <v>59</v>
      </c>
      <c r="IC96" s="384">
        <f>IFERROR(('Daily-Prod.'!BLJ10+'Daily-Prod.'!BLA10+'Daily-Prod.'!BKR10+'Daily-Prod.'!BKI10+'Daily-Prod.'!BJZ10+'Daily-Prod.'!BJQ10+'Daily-Prod.'!BJH10),"")</f>
        <v>59</v>
      </c>
      <c r="ID96" s="495">
        <f t="shared" si="65"/>
        <v>1</v>
      </c>
      <c r="IE96" s="378">
        <f>IFERROR(AVERAGE('Daily-Prod.'!BLH10,'Daily-Prod.'!BKY10,'Daily-Prod.'!BKP10,'Daily-Prod.'!BKG10,'Daily-Prod.'!BJX10,'Daily-Prod.'!BJO10,'Daily-Prod.'!BJF10),"")</f>
        <v>10.199999999999999</v>
      </c>
      <c r="IF96" s="379">
        <f>IFERROR(AVERAGE('Daily-Prod.'!BLI10,'Daily-Prod.'!BKZ10,'Daily-Prod.'!BKQ10,'Daily-Prod.'!BKH10,'Daily-Prod.'!BJY10,'Daily-Prod.'!BJP10,'Daily-Prod.'!BJG10),"")</f>
        <v>8.4285714285714288</v>
      </c>
      <c r="IG96" s="380">
        <f>IFERROR(AVERAGE('Daily-Prod.'!BLJ10,'Daily-Prod.'!BLA10,'Daily-Prod.'!BKR10,'Daily-Prod.'!BKI10,'Daily-Prod.'!BJZ10,'Daily-Prod.'!BJQ10,'Daily-Prod.'!BJH10),"")</f>
        <v>8.4285714285714288</v>
      </c>
      <c r="IH96" s="482">
        <f>IFERROR(('Daily-Prod.'!BNN10+'Daily-Prod.'!BNE10+'Daily-Prod.'!BMV10+'Daily-Prod.'!BMM10+'Daily-Prod.'!BMD10+'Daily-Prod.'!BLU10+'Daily-Prod.'!BLL10)/IK96,"")</f>
        <v>0.17241379310344829</v>
      </c>
      <c r="II96" s="475">
        <f>IFERROR(('Daily-Prod.'!BNO10+'Daily-Prod.'!BNF10+'Daily-Prod.'!BMW10+'Daily-Prod.'!BMN10+'Daily-Prod.'!BME10+'Daily-Prod.'!BLV10+'Daily-Prod.'!BLM10)/IK96,"")</f>
        <v>0.27586206896551724</v>
      </c>
      <c r="IJ96" s="475">
        <f>IFERROR(('Daily-Prod.'!BNQ10+'Daily-Prod.'!BNH10+'Daily-Prod.'!BMY10+'Daily-Prod.'!BMP10+'Daily-Prod.'!BMG10+'Daily-Prod.'!BLX10+'Daily-Prod.'!BLO10+'Daily-Prod.'!BNR10+'Daily-Prod.'!BNI10+'Daily-Prod.'!BMZ10+'Daily-Prod.'!BMQ10+'Daily-Prod.'!BMH10+'Daily-Prod.'!BLY10+'Daily-Prod.'!BLP10)/IK96,"")</f>
        <v>0.55172413793103448</v>
      </c>
      <c r="IK96" s="496">
        <f>IFERROR(('Daily-Prod.'!BNS10+'Daily-Prod.'!BNJ10+'Daily-Prod.'!BNA10+'Daily-Prod.'!BMR10+'Daily-Prod.'!BMI10+'Daily-Prod.'!BLZ10+'Daily-Prod.'!BLQ10),"")</f>
        <v>29</v>
      </c>
      <c r="IL96" s="383"/>
      <c r="IM96" s="384">
        <f>IFERROR(('Daily-Prod.'!BNU10+'Daily-Prod.'!BNL10+'Daily-Prod.'!BNC10+'Daily-Prod.'!BMT10+'Daily-Prod.'!BMK10+'Daily-Prod.'!BMB10+'Daily-Prod.'!BLS10),"")</f>
        <v>95</v>
      </c>
      <c r="IN96" s="495" t="str">
        <f t="shared" si="66"/>
        <v/>
      </c>
      <c r="IO96" s="378">
        <f>IFERROR(AVERAGE('Daily-Prod.'!BNS10,'Daily-Prod.'!BNJ10,'Daily-Prod.'!BNA10,'Daily-Prod.'!BMR10,'Daily-Prod.'!BMI10,'Daily-Prod.'!BLZ10,'Daily-Prod.'!BLQ10),"")</f>
        <v>5.8</v>
      </c>
      <c r="IP96" s="379"/>
      <c r="IQ96" s="380">
        <f>IFERROR(AVERAGE('Daily-Prod.'!BNU10,'Daily-Prod.'!BNL10,'Daily-Prod.'!BNC10,'Daily-Prod.'!BMT10,'Daily-Prod.'!BMK10,'Daily-Prod.'!BMB10,'Daily-Prod.'!BLS10),"")</f>
        <v>13.571428571428571</v>
      </c>
      <c r="IR96" s="482" t="str">
        <f>IFERROR(('Daily-Prod.'!BPY10+'Daily-Prod.'!BPP10+'Daily-Prod.'!BPG10+'Daily-Prod.'!BOX10+'Daily-Prod.'!BOO10+'Daily-Prod.'!BOF10+'Daily-Prod.'!BNW10)/IU96,"")</f>
        <v/>
      </c>
      <c r="IS96" s="475" t="str">
        <f>IFERROR(('Daily-Prod.'!BPZ10+'Daily-Prod.'!BPQ10+'Daily-Prod.'!BPH10+'Daily-Prod.'!BOY10+'Daily-Prod.'!BOP10+'Daily-Prod.'!BOG10+'Daily-Prod.'!BNX10)/IU96,"")</f>
        <v/>
      </c>
      <c r="IT96" s="475" t="str">
        <f>IFERROR(('Daily-Prod.'!BQC10+'Daily-Prod.'!BPT10+'Daily-Prod.'!BPK10+'Daily-Prod.'!BPB10+'Daily-Prod.'!BOS10+'Daily-Prod.'!BOJ10+'Daily-Prod.'!BOA10+'Daily-Prod.'!BQB10+'Daily-Prod.'!BPS10+'Daily-Prod.'!BPJ10+'Daily-Prod.'!BPA10+'Daily-Prod.'!BOR10+'Daily-Prod.'!BOI10+'Daily-Prod.'!BNZ10)/IU96,"")</f>
        <v/>
      </c>
      <c r="IU96" s="496">
        <f>IFERROR(('Daily-Prod.'!BQD10+'Daily-Prod.'!BPU10+'Daily-Prod.'!BPL10+'Daily-Prod.'!BPC10+'Daily-Prod.'!BOT10+'Daily-Prod.'!BOK10+'Daily-Prod.'!BOB10),"")</f>
        <v>0</v>
      </c>
      <c r="IV96" s="383"/>
      <c r="IW96" s="384"/>
      <c r="IX96" s="495" t="str">
        <f t="shared" si="67"/>
        <v/>
      </c>
      <c r="IY96" s="378" t="str">
        <f>IFERROR(AVERAGE('Daily-Prod.'!BQD10,'Daily-Prod.'!BPU10,'Daily-Prod.'!BPL10,'Daily-Prod.'!BPC10,'Daily-Prod.'!BOT10,'Daily-Prod.'!BOK10,'Daily-Prod.'!BOB10),"")</f>
        <v/>
      </c>
      <c r="IZ96" s="379"/>
      <c r="JA96" s="380"/>
      <c r="JB96" s="482" t="str">
        <f>IFERROR((('Daily-Prod.'!BSJ10+'Daily-Prod.'!BSA10+'Daily-Prod.'!BRR10+'Daily-Prod.'!BRI10+'Daily-Prod.'!BQZ10+'Daily-Prod.'!BQQ10+'Daily-Prod.'!BQH10)/JE96),"")</f>
        <v/>
      </c>
      <c r="JC96" s="475" t="str">
        <f>IFERROR((('Daily-Prod.'!BSK10+'Daily-Prod.'!BSB10+'Daily-Prod.'!BRS10+'Daily-Prod.'!BRJ10+'Daily-Prod.'!BRA10+'Daily-Prod.'!BQR10+'Daily-Prod.'!BQI10)/JE96),"")</f>
        <v/>
      </c>
      <c r="JD96" s="475" t="str">
        <f>IFERROR((('Daily-Prod.'!BSM10+'Daily-Prod.'!BSD10+'Daily-Prod.'!BRU10+'Daily-Prod.'!BRL10+'Daily-Prod.'!BRC10+'Daily-Prod.'!BQT10+'Daily-Prod.'!BQK10+'Daily-Prod.'!BSN10+'Daily-Prod.'!BSE10+'Daily-Prod.'!BRV10+'Daily-Prod.'!BRM10+'Daily-Prod.'!BRD10+'Daily-Prod.'!BQU10+'Daily-Prod.'!BQL10)/JE96),"")</f>
        <v/>
      </c>
      <c r="JE96" s="496">
        <f>IFERROR(('Daily-Prod.'!BSO10+'Daily-Prod.'!BSF10+'Daily-Prod.'!BRW10+'Daily-Prod.'!BRN10+'Daily-Prod.'!BRE10+'Daily-Prod.'!BQV10+'Daily-Prod.'!BQM10),"")</f>
        <v>0</v>
      </c>
      <c r="JF96" s="383"/>
      <c r="JG96" s="384"/>
      <c r="JH96" s="495" t="str">
        <f t="shared" si="68"/>
        <v/>
      </c>
      <c r="JI96" s="378" t="str">
        <f>IFERROR(AVERAGE('Daily-Prod.'!BSO10,'Daily-Prod.'!BSF10,'Daily-Prod.'!BRW10,'Daily-Prod.'!BRN10,'Daily-Prod.'!BRE10,'Daily-Prod.'!BQV10,'Daily-Prod.'!BQM10),"")</f>
        <v/>
      </c>
      <c r="JJ96" s="379"/>
      <c r="JK96" s="380"/>
      <c r="JL96" s="482" t="str">
        <f>IFERROR((('Daily-Prod.'!BUC10+'Daily-Prod.'!BTT10+'Daily-Prod.'!BTK10+'Daily-Prod.'!BTB10+'Daily-Prod.'!BSS10)/JO96),"")</f>
        <v/>
      </c>
      <c r="JM96" s="475" t="str">
        <f>IFERROR((('Daily-Prod.'!BUD10+'Daily-Prod.'!BTU10+'Daily-Prod.'!BTL10+'Daily-Prod.'!BTC10+'Daily-Prod.'!BST10)/JO96),"")</f>
        <v/>
      </c>
      <c r="JN96" s="475" t="str">
        <f>IFERROR((('Daily-Prod.'!BUF10+'Daily-Prod.'!BTW10+'Daily-Prod.'!BTN10+'Daily-Prod.'!BTE10+'Daily-Prod.'!BSV10+'Daily-Prod.'!BUG10+'Daily-Prod.'!BTX10+'Daily-Prod.'!BTO10+'Daily-Prod.'!BTF10+'Daily-Prod.'!BSW10)/JO96),"")</f>
        <v/>
      </c>
      <c r="JO96" s="496">
        <f>IFERROR(('Daily-Prod.'!BUH10+'Daily-Prod.'!BTY10+'Daily-Prod.'!BTP10+'Daily-Prod.'!BTG10+'Daily-Prod.'!BSX10),"")</f>
        <v>0</v>
      </c>
      <c r="JP96" s="383"/>
      <c r="JQ96" s="384"/>
      <c r="JR96" s="495" t="str">
        <f t="shared" si="69"/>
        <v/>
      </c>
      <c r="JS96" s="378" t="str">
        <f>IFERROR(AVERAGE('Daily-Prod.'!BUH10,'Daily-Prod.'!BTY10,'Daily-Prod.'!BTP10,'Daily-Prod.'!BTG10,'Daily-Prod.'!BSX10),"")</f>
        <v/>
      </c>
      <c r="JT96" s="379"/>
      <c r="JU96" s="380"/>
    </row>
    <row r="97" spans="1:281" ht="13.5">
      <c r="A97" s="453" t="s">
        <v>135</v>
      </c>
      <c r="B97" s="482">
        <f>IFERROR(('Daily-Prod.'!CN11+'Daily-Prod.'!CE11+'Daily-Prod.'!BV11+'Daily-Prod.'!BM11+'Daily-Prod.'!BD11+'Daily-Prod.'!AU11+'Daily-Prod.'!AL11)/E97,"")</f>
        <v>0.3247863247863248</v>
      </c>
      <c r="C97" s="475">
        <f>IFERROR(('Daily-Prod.'!CO11+'Daily-Prod.'!CF11+'Daily-Prod.'!BW11+'Daily-Prod.'!BN11+'Daily-Prod.'!BE11+'Daily-Prod.'!AV11+'Daily-Prod.'!AM11)/E97,"")</f>
        <v>0.28205128205128205</v>
      </c>
      <c r="D97" s="475">
        <f>IFERROR(('Daily-Prod.'!CQ11+'Daily-Prod.'!CH11+'Daily-Prod.'!BY11+'Daily-Prod.'!BP11+'Daily-Prod.'!BG11+'Daily-Prod.'!AX11+'Daily-Prod.'!AO11+'Daily-Prod.'!CR11+'Daily-Prod.'!CI11+'Daily-Prod.'!BZ11+'Daily-Prod.'!BQ11+'Daily-Prod.'!BH11+'Daily-Prod.'!AY11+'Daily-Prod.'!AP11)/E97,"")</f>
        <v>0.39316239316239315</v>
      </c>
      <c r="E97" s="496">
        <f>IFERROR(('Daily-Prod.'!CS11+'Daily-Prod.'!CJ11+'Daily-Prod.'!CA11+'Daily-Prod.'!BR11+'Daily-Prod.'!BI11+'Daily-Prod.'!AZ11+'Daily-Prod.'!AQ11),"")</f>
        <v>117</v>
      </c>
      <c r="F97" s="383"/>
      <c r="G97" s="384">
        <f>IFERROR(('Daily-Prod.'!CU11+'Daily-Prod.'!CL11+'Daily-Prod.'!CC11+'Daily-Prod.'!BT11+'Daily-Prod.'!BK11+'Daily-Prod.'!BB11+'Daily-Prod.'!AS11),"")</f>
        <v>0</v>
      </c>
      <c r="H97" s="495" t="str">
        <f t="shared" si="45"/>
        <v/>
      </c>
      <c r="I97" s="378">
        <f>IFERROR(AVERAGE('Daily-Prod.'!CS11,'Daily-Prod.'!CJ11,'Daily-Prod.'!CA11,'Daily-Prod.'!BR11,'Daily-Prod.'!BI11,'Daily-Prod.'!AZ11,'Daily-Prod.'!AQ11),"")</f>
        <v>23.4</v>
      </c>
      <c r="J97" s="379" t="str">
        <f>IFERROR(AVERAGE('Daily-Prod.'!CT11,'Daily-Prod.'!CK11,'Daily-Prod.'!CB11,'Daily-Prod.'!BS11,'Daily-Prod.'!BJ11,'Daily-Prod.'!BA11,'Daily-Prod.'!AR11),"")</f>
        <v/>
      </c>
      <c r="K97" s="380" t="str">
        <f>IFERROR(AVERAGE('Daily-Prod.'!CU11,'Daily-Prod.'!CL11,'Daily-Prod.'!CC11,'Daily-Prod.'!BT11,'Daily-Prod.'!BK11,'Daily-Prod.'!BB11,'Daily-Prod.'!AS11),"")</f>
        <v/>
      </c>
      <c r="L97" s="482">
        <f>IFERROR(('Daily-Prod.'!EY11+'Daily-Prod.'!EP11+'Daily-Prod.'!EG11+'Daily-Prod.'!DX11+'Daily-Prod.'!DO11+'Daily-Prod.'!DF11+'Daily-Prod.'!CW11)/O97,"")</f>
        <v>0.48181818181818181</v>
      </c>
      <c r="M97" s="475">
        <f>IFERROR(('Daily-Prod.'!EZ11+'Daily-Prod.'!EQ11+'Daily-Prod.'!EH11+'Daily-Prod.'!DY11+'Daily-Prod.'!DP11+'Daily-Prod.'!DG11+'Daily-Prod.'!CX11)/O97,"")</f>
        <v>0.26363636363636361</v>
      </c>
      <c r="N97" s="475">
        <f>IFERROR(('Daily-Prod.'!FC11+'Daily-Prod.'!ET11+'Daily-Prod.'!EK11+'Daily-Prod.'!EB11+'Daily-Prod.'!DS11+'Daily-Prod.'!DJ11+'Daily-Prod.'!DA11+'Daily-Prod.'!FB11+'Daily-Prod.'!ES11+'Daily-Prod.'!EJ11+'Daily-Prod.'!EA11+'Daily-Prod.'!DR11+'Daily-Prod.'!DI11+'Daily-Prod.'!CZ11)/O97,"")</f>
        <v>0.25454545454545452</v>
      </c>
      <c r="O97" s="496">
        <f>IFERROR(('Daily-Prod.'!FD11+'Daily-Prod.'!EU11+'Daily-Prod.'!EL11+'Daily-Prod.'!EC11+'Daily-Prod.'!DT11+'Daily-Prod.'!DK11+'Daily-Prod.'!DB11),"")</f>
        <v>110</v>
      </c>
      <c r="P97" s="383"/>
      <c r="Q97" s="384">
        <f>IFERROR(('Daily-Prod.'!FF11+'Daily-Prod.'!EW11+'Daily-Prod.'!EN11+'Daily-Prod.'!EE11+'Daily-Prod.'!DV11+'Daily-Prod.'!DM11+'Daily-Prod.'!DD11),"")</f>
        <v>46</v>
      </c>
      <c r="R97" s="495" t="str">
        <f>IFERROR((Q97/P97),"")</f>
        <v/>
      </c>
      <c r="S97" s="378">
        <f>IFERROR(AVERAGE('Daily-Prod.'!FD11,'Daily-Prod.'!EU11,'Daily-Prod.'!EL11,'Daily-Prod.'!EC11,'Daily-Prod.'!DT11,'Daily-Prod.'!DK11,'Daily-Prod.'!DB11),"")</f>
        <v>22</v>
      </c>
      <c r="T97" s="379" t="str">
        <f>IFERROR(AVERAGE('Daily-Prod.'!FE11,'Daily-Prod.'!EV11,'Daily-Prod.'!EM11,'Daily-Prod.'!ED11,'Daily-Prod.'!DU11,'Daily-Prod.'!DL11,'Daily-Prod.'!DC11),"")</f>
        <v/>
      </c>
      <c r="U97" s="380">
        <f>IFERROR(AVERAGE('Daily-Prod.'!FF11,'Daily-Prod.'!EW11,'Daily-Prod.'!EN11,'Daily-Prod.'!EE11,'Daily-Prod.'!DV11,'Daily-Prod.'!DM11,'Daily-Prod.'!DD11),"")</f>
        <v>9.1999999999999993</v>
      </c>
      <c r="V97" s="475">
        <f>IFERROR(('Daily-Prod.'!HJ11+'Daily-Prod.'!HA11+'Daily-Prod.'!GR11+'Daily-Prod.'!GI11+'Daily-Prod.'!FZ11+'Daily-Prod.'!FQ11+'Daily-Prod.'!FH11)/Y97,"")</f>
        <v>0.46052631578947367</v>
      </c>
      <c r="W97" s="475">
        <f>IFERROR(('Daily-Prod.'!HK11+'Daily-Prod.'!HB11+'Daily-Prod.'!GS11+'Daily-Prod.'!GJ11+'Daily-Prod.'!GA11+'Daily-Prod.'!FR11+'Daily-Prod.'!FI11)/Y97,"")</f>
        <v>0.21052631578947367</v>
      </c>
      <c r="X97" s="475">
        <f>IFERROR(('Daily-Prod.'!HM11+'Daily-Prod.'!HD11+'Daily-Prod.'!GU11+'Daily-Prod.'!GL11+'Daily-Prod.'!GC11+'Daily-Prod.'!FT11+'Daily-Prod.'!FK11+'Daily-Prod.'!HN11+'Daily-Prod.'!HE11+'Daily-Prod.'!GV11+'Daily-Prod.'!GM11+'Daily-Prod.'!GD11+'Daily-Prod.'!FU11+'Daily-Prod.'!FL11)/Y97,"")</f>
        <v>0.32894736842105265</v>
      </c>
      <c r="Y97" s="496">
        <f>IFERROR(('Daily-Prod.'!HO11+'Daily-Prod.'!HF11+'Daily-Prod.'!GW11+'Daily-Prod.'!GN11+'Daily-Prod.'!GE11+'Daily-Prod.'!FV11+'Daily-Prod.'!FM11),"")</f>
        <v>76</v>
      </c>
      <c r="Z97" s="383"/>
      <c r="AA97" s="384">
        <f>IFERROR(('Daily-Prod.'!HQ11+'Daily-Prod.'!HH11+'Daily-Prod.'!GY11+'Daily-Prod.'!GP11+'Daily-Prod.'!GG11+'Daily-Prod.'!FX11+'Daily-Prod.'!FO11),"")</f>
        <v>28</v>
      </c>
      <c r="AB97" s="495" t="str">
        <f>IFERROR(('Daily-Prod.'!HR11+'Daily-Prod.'!HI11+'Daily-Prod.'!GZ11+'Daily-Prod.'!GQ11+'Daily-Prod.'!GH11+'Daily-Prod.'!FY11+'Daily-Prod.'!FP11),"")</f>
        <v/>
      </c>
      <c r="AC97" s="378">
        <f>IFERROR(AVERAGE('Daily-Prod.'!HO11,'Daily-Prod.'!HF11,'Daily-Prod.'!GW11,'Daily-Prod.'!GN11,'Daily-Prod.'!GE11,'Daily-Prod.'!FV11,'Daily-Prod.'!FM11),"")</f>
        <v>19</v>
      </c>
      <c r="AD97" s="379" t="str">
        <f>IFERROR(AVERAGE('Daily-Prod.'!HP11,'Daily-Prod.'!HG11,'Daily-Prod.'!GX11,'Daily-Prod.'!GO11,'Daily-Prod.'!GF11,'Daily-Prod.'!FW11,'Daily-Prod.'!FN11),"")</f>
        <v/>
      </c>
      <c r="AE97" s="380">
        <f>IFERROR(AVERAGE('Daily-Prod.'!HQ11,'Daily-Prod.'!HH11,'Daily-Prod.'!GY11,'Daily-Prod.'!GP11,'Daily-Prod.'!GG11,'Daily-Prod.'!FX11,'Daily-Prod.'!FO11),"")</f>
        <v>7</v>
      </c>
      <c r="AF97" s="482">
        <f>IFERROR(('Daily-Prod.'!JU11+'Daily-Prod.'!JL11+'Daily-Prod.'!JC11+'Daily-Prod.'!IT11+'Daily-Prod.'!IK11+'Daily-Prod.'!IB11+'Daily-Prod.'!HS11)/AI97,"")</f>
        <v>0.375</v>
      </c>
      <c r="AG97" s="475">
        <f>IFERROR(('Daily-Prod.'!JV11+'Daily-Prod.'!JM11+'Daily-Prod.'!JD11+'Daily-Prod.'!IU11+'Daily-Prod.'!IL11+'Daily-Prod.'!IC11+'Daily-Prod.'!HT11)/AI97,"")</f>
        <v>0.25892857142857145</v>
      </c>
      <c r="AH97" s="475">
        <f>IFERROR(('Daily-Prod.'!JX11+'Daily-Prod.'!JO11+'Daily-Prod.'!JF11+'Daily-Prod.'!IW11+'Daily-Prod.'!IN11+'Daily-Prod.'!IE11+'Daily-Prod.'!HV11+'Daily-Prod.'!JY11+'Daily-Prod.'!JP11+'Daily-Prod.'!JG11+'Daily-Prod.'!IX11+'Daily-Prod.'!IO11+'Daily-Prod.'!IF11+'Daily-Prod.'!HW11)/AI97,"")</f>
        <v>0.36607142857142855</v>
      </c>
      <c r="AI97" s="496">
        <f>IFERROR(('Daily-Prod.'!JZ11+'Daily-Prod.'!JQ11+'Daily-Prod.'!JH11+'Daily-Prod.'!IY11+'Daily-Prod.'!IP11+'Daily-Prod.'!IG11+'Daily-Prod.'!HX11),"")</f>
        <v>112</v>
      </c>
      <c r="AJ97" s="383"/>
      <c r="AK97" s="384">
        <f>IFERROR(('Daily-Prod.'!KB11+'Daily-Prod.'!JS11+'Daily-Prod.'!JJ11+'Daily-Prod.'!JA11+'Daily-Prod.'!IR11+'Daily-Prod.'!II11+'Daily-Prod.'!HZ11),"")</f>
        <v>37</v>
      </c>
      <c r="AL97" s="495" t="str">
        <f>IFERROR((AK97/AJ97),"")</f>
        <v/>
      </c>
      <c r="AM97" s="378">
        <f>IFERROR(AVERAGE('Daily-Prod.'!JZ11,'Daily-Prod.'!JQ11,'Daily-Prod.'!JH11,'Daily-Prod.'!IY11,'Daily-Prod.'!IP11,'Daily-Prod.'!IG11,'Daily-Prod.'!HX11),"")</f>
        <v>22.4</v>
      </c>
      <c r="AN97" s="379" t="str">
        <f>IFERROR(AVERAGE('Daily-Prod.'!KA11,'Daily-Prod.'!JR11,'Daily-Prod.'!JI11,'Daily-Prod.'!IZ11,'Daily-Prod.'!IQ11,'Daily-Prod.'!IH11,'Daily-Prod.'!HY11),"")</f>
        <v/>
      </c>
      <c r="AO97" s="380">
        <f>IFERROR(AVERAGE('Daily-Prod.'!KB11,'Daily-Prod.'!JS11,'Daily-Prod.'!JJ11,'Daily-Prod.'!JA11,'Daily-Prod.'!IR11,'Daily-Prod.'!II11,'Daily-Prod.'!HZ11),"")</f>
        <v>7.4</v>
      </c>
      <c r="AP97" s="482">
        <f>IFERROR(('Daily-Prod.'!MF11+'Daily-Prod.'!LW11+'Daily-Prod.'!LN11+'Daily-Prod.'!LE11+'Daily-Prod.'!KV11+'Daily-Prod.'!KM11+'Daily-Prod.'!KD11)/AS97,"")</f>
        <v>0.34057971014492755</v>
      </c>
      <c r="AQ97" s="475">
        <f>IFERROR(('Daily-Prod.'!MG11+'Daily-Prod.'!LX11+'Daily-Prod.'!LO11+'Daily-Prod.'!LF11+'Daily-Prod.'!KW11+'Daily-Prod.'!KN11+'Daily-Prod.'!KE11)/AS97,"")</f>
        <v>0.25362318840579712</v>
      </c>
      <c r="AR97" s="475">
        <f>IFERROR(('Daily-Prod.'!MJ11+'Daily-Prod.'!MA11+'Daily-Prod.'!LR11+'Daily-Prod.'!LI11+'Daily-Prod.'!KZ11+'Daily-Prod.'!KQ11+'Daily-Prod.'!KH11+'Daily-Prod.'!MI11+'Daily-Prod.'!LZ11+'Daily-Prod.'!LQ11+'Daily-Prod.'!LH11+'Daily-Prod.'!KY11+'Daily-Prod.'!KP11+'Daily-Prod.'!KG11)/AS97,"")</f>
        <v>0.40579710144927539</v>
      </c>
      <c r="AS97" s="496">
        <f>IFERROR(('Daily-Prod.'!MK11+'Daily-Prod.'!MB11+'Daily-Prod.'!LS11+'Daily-Prod.'!LJ11+'Daily-Prod.'!LA11+'Daily-Prod.'!KR11+'Daily-Prod.'!KI11),"")</f>
        <v>138</v>
      </c>
      <c r="AT97" s="383"/>
      <c r="AU97" s="384">
        <f>IFERROR(('Daily-Prod.'!MM11+'Daily-Prod.'!MD11+'Daily-Prod.'!LU11+'Daily-Prod.'!LL11+'Daily-Prod.'!LC11+'Daily-Prod.'!KT11+'Daily-Prod.'!KK11),"")</f>
        <v>62</v>
      </c>
      <c r="AV97" s="495" t="str">
        <f>IFERROR((AU97/AT97),"")</f>
        <v/>
      </c>
      <c r="AW97" s="378">
        <f>IFERROR(AVERAGE('Daily-Prod.'!MK11,'Daily-Prod.'!MB11,'Daily-Prod.'!LS11,'Daily-Prod.'!LJ11,'Daily-Prod.'!LA11,'Daily-Prod.'!KR11,'Daily-Prod.'!KI11),"")</f>
        <v>27.6</v>
      </c>
      <c r="AX97" s="379"/>
      <c r="AY97" s="380">
        <f>IFERROR(AVERAGE('Daily-Prod.'!MM11,'Daily-Prod.'!MD11,'Daily-Prod.'!LU11,'Daily-Prod.'!LL11,'Daily-Prod.'!LC11,'Daily-Prod.'!KT11,'Daily-Prod.'!KK11),"")</f>
        <v>10.333333333333334</v>
      </c>
      <c r="AZ97" s="482" t="str">
        <f>IFERROR(('Daily-Prod.'!OQ11+'Daily-Prod.'!OH11+'Daily-Prod.'!NY11+'Daily-Prod.'!NP11+'Daily-Prod.'!NG11+'Daily-Prod.'!MX11+'Daily-Prod.'!MO11)/BC97,"")</f>
        <v/>
      </c>
      <c r="BA97" s="475" t="str">
        <f>IFERROR(('Daily-Prod.'!OR11+'Daily-Prod.'!OI11+'Daily-Prod.'!NZ11+'Daily-Prod.'!NQ11+'Daily-Prod.'!NH11+'Daily-Prod.'!MY11+'Daily-Prod.'!MP11)/BC97,"")</f>
        <v/>
      </c>
      <c r="BB97" s="475" t="str">
        <f>IFERROR(('Daily-Prod.'!OT11+'Daily-Prod.'!OK11+'Daily-Prod.'!OB11+'Daily-Prod.'!NS11+'Daily-Prod.'!NJ11+'Daily-Prod.'!NA11+'Daily-Prod.'!MR11+'Daily-Prod.'!OU11+'Daily-Prod.'!OL11+'Daily-Prod.'!OC11+'Daily-Prod.'!NT11+'Daily-Prod.'!NK11+'Daily-Prod.'!NB11+'Daily-Prod.'!MS11)/BC97,"")</f>
        <v/>
      </c>
      <c r="BC97" s="496">
        <f>IFERROR(('Daily-Prod.'!OV11+'Daily-Prod.'!OM11+'Daily-Prod.'!OD11+'Daily-Prod.'!NU11+'Daily-Prod.'!NL11+'Daily-Prod.'!NC11+'Daily-Prod.'!MT11),"")</f>
        <v>0</v>
      </c>
      <c r="BD97" s="383"/>
      <c r="BE97" s="384">
        <f>IFERROR(('Daily-Prod.'!OX11+'Daily-Prod.'!OO11+'Daily-Prod.'!OF11+'Daily-Prod.'!NW11+'Daily-Prod.'!NN11+'Daily-Prod.'!NE11+'Daily-Prod.'!MV11),"")</f>
        <v>0</v>
      </c>
      <c r="BF97" s="495" t="str">
        <f t="shared" si="48"/>
        <v/>
      </c>
      <c r="BG97" s="378" t="str">
        <f>IFERROR(AVERAGE('Daily-Prod.'!OV11,'Daily-Prod.'!OM11,'Daily-Prod.'!OD11,'Daily-Prod.'!NU11,'Daily-Prod.'!NL11,'Daily-Prod.'!NC11,'Daily-Prod.'!MT11),"")</f>
        <v/>
      </c>
      <c r="BH97" s="379" t="str">
        <f>IFERROR(AVERAGE('Daily-Prod.'!OW11,'Daily-Prod.'!ON11,'Daily-Prod.'!OE11,'Daily-Prod.'!NV11,'Daily-Prod.'!NM11,'Daily-Prod.'!ND11,'Daily-Prod.'!MU11),"")</f>
        <v/>
      </c>
      <c r="BI97" s="380" t="str">
        <f>IFERROR(AVERAGE('Daily-Prod.'!OX11,'Daily-Prod.'!OO11,'Daily-Prod.'!OF11,'Daily-Prod.'!NW11,'Daily-Prod.'!NN11,'Daily-Prod.'!NE11,'Daily-Prod.'!MV11),"")</f>
        <v/>
      </c>
      <c r="BJ97" s="482" t="str">
        <f>IFERROR(('Daily-Prod.'!RB11+'Daily-Prod.'!QS11+'Daily-Prod.'!QJ11+'Daily-Prod.'!QA11+'Daily-Prod.'!PR11+'Daily-Prod.'!PI11+'Daily-Prod.'!OZ11)/BM97,"")</f>
        <v/>
      </c>
      <c r="BK97" s="475" t="str">
        <f>IFERROR(('Daily-Prod.'!RC11+'Daily-Prod.'!QT11+'Daily-Prod.'!QK11+'Daily-Prod.'!QB11+'Daily-Prod.'!PS11+'Daily-Prod.'!PJ11+'Daily-Prod.'!PA11)/BM97,"")</f>
        <v/>
      </c>
      <c r="BL97" s="475" t="str">
        <f>IFERROR(('Daily-Prod.'!RF11+'Daily-Prod.'!QW11+'Daily-Prod.'!QN11+'Daily-Prod.'!QE11+'Daily-Prod.'!PV11+'Daily-Prod.'!PM11+'Daily-Prod.'!PD11+'Daily-Prod.'!RE11+'Daily-Prod.'!QV11+'Daily-Prod.'!QM11+'Daily-Prod.'!QD11+'Daily-Prod.'!PU11+'Daily-Prod.'!PL11+'Daily-Prod.'!PC11)/BM97,"")</f>
        <v/>
      </c>
      <c r="BM97" s="496">
        <f>IFERROR(('Daily-Prod.'!RG11+'Daily-Prod.'!QX11+'Daily-Prod.'!QO11+'Daily-Prod.'!QF11+'Daily-Prod.'!PW11+'Daily-Prod.'!PN11+'Daily-Prod.'!PE11),"")</f>
        <v>0</v>
      </c>
      <c r="BN97" s="383"/>
      <c r="BO97" s="384">
        <f>IFERROR(('Daily-Prod.'!RI11+'Daily-Prod.'!QZ11+'Daily-Prod.'!QQ11+'Daily-Prod.'!QH11+'Daily-Prod.'!PY11+'Daily-Prod.'!PP11+'Daily-Prod.'!PG11),"")</f>
        <v>0</v>
      </c>
      <c r="BP97" s="495" t="str">
        <f t="shared" si="49"/>
        <v/>
      </c>
      <c r="BQ97" s="378" t="str">
        <f>IFERROR(AVERAGE('Daily-Prod.'!RG11,'Daily-Prod.'!QX11,'Daily-Prod.'!QO11,'Daily-Prod.'!QF11,'Daily-Prod.'!PW11,'Daily-Prod.'!PN11,'Daily-Prod.'!PE11),"")</f>
        <v/>
      </c>
      <c r="BR97" s="379"/>
      <c r="BS97" s="380" t="str">
        <f>IFERROR(AVERAGE('Daily-Prod.'!RI11,'Daily-Prod.'!QZ11,'Daily-Prod.'!QQ11,'Daily-Prod.'!QH11,'Daily-Prod.'!PY11,'Daily-Prod.'!PP11,'Daily-Prod.'!PG11),"")</f>
        <v/>
      </c>
      <c r="BT97" s="482">
        <f>IFERROR(('Daily-Prod.'!TM11+'Daily-Prod.'!TD11+'Daily-Prod.'!SU11+'Daily-Prod.'!SL11+'Daily-Prod.'!SC11+'Daily-Prod.'!RT11+'Daily-Prod.'!RK11)/BW97,"")</f>
        <v>0.57553956834532372</v>
      </c>
      <c r="BU97" s="475">
        <f>IFERROR(('Daily-Prod.'!TN11+'Daily-Prod.'!TE11+'Daily-Prod.'!SV11+'Daily-Prod.'!SM11+'Daily-Prod.'!SD11+'Daily-Prod.'!RU11+'Daily-Prod.'!RL11)/BW97,"")</f>
        <v>0.20143884892086331</v>
      </c>
      <c r="BV97" s="475">
        <f>IFERROR(('Daily-Prod.'!TP11+'Daily-Prod.'!TG11+'Daily-Prod.'!SX11+'Daily-Prod.'!SO11+'Daily-Prod.'!SF11+'Daily-Prod.'!RW11+'Daily-Prod.'!RN11+'Daily-Prod.'!TQ11+'Daily-Prod.'!TH11+'Daily-Prod.'!SY11+'Daily-Prod.'!SP11+'Daily-Prod.'!SG11+'Daily-Prod.'!RX11+'Daily-Prod.'!RO11)/BW97,"")</f>
        <v>0.22302158273381295</v>
      </c>
      <c r="BW97" s="496">
        <f>IFERROR(('Daily-Prod.'!TR11+'Daily-Prod.'!TI11+'Daily-Prod.'!SZ11+'Daily-Prod.'!SQ11+'Daily-Prod.'!SH11+'Daily-Prod.'!RY11+'Daily-Prod.'!RP11),"")</f>
        <v>139</v>
      </c>
      <c r="BX97" s="383"/>
      <c r="BY97" s="384">
        <f>IFERROR(('Daily-Prod.'!TT11+'Daily-Prod.'!TK11+'Daily-Prod.'!TB11+'Daily-Prod.'!SS11+'Daily-Prod.'!SJ11+'Daily-Prod.'!SA11+'Daily-Prod.'!RR11),"")</f>
        <v>53</v>
      </c>
      <c r="BZ97" s="495" t="str">
        <f t="shared" si="50"/>
        <v/>
      </c>
      <c r="CA97" s="378">
        <f>IFERROR(AVERAGE('Daily-Prod.'!TR11,'Daily-Prod.'!TI11,'Daily-Prod.'!SZ11,'Daily-Prod.'!SQ11,'Daily-Prod.'!SH11,'Daily-Prod.'!RY11,'Daily-Prod.'!RP11),"")</f>
        <v>27.8</v>
      </c>
      <c r="CB97" s="379"/>
      <c r="CC97" s="380">
        <f>IFERROR(AVERAGE('Daily-Prod.'!TT11,'Daily-Prod.'!TK11,'Daily-Prod.'!TB11,'Daily-Prod.'!SS11,'Daily-Prod.'!SJ11,'Daily-Prod.'!SA11,'Daily-Prod.'!RR11),"")</f>
        <v>10.6</v>
      </c>
      <c r="CD97" s="482">
        <f>IFERROR(('Daily-Prod.'!VX11+'Daily-Prod.'!VO11+'Daily-Prod.'!VF11+'Daily-Prod.'!UW11+'Daily-Prod.'!UN11+'Daily-Prod.'!UE11+'Daily-Prod.'!TV11)/CG97,"")</f>
        <v>0.33333333333333331</v>
      </c>
      <c r="CE97" s="475">
        <f>IFERROR(('Daily-Prod.'!VY11+'Daily-Prod.'!VP11+'Daily-Prod.'!VG11+'Daily-Prod.'!UX11+'Daily-Prod.'!UO11+'Daily-Prod.'!UF11+'Daily-Prod.'!TW11)/CG97,"")</f>
        <v>0.22727272727272727</v>
      </c>
      <c r="CF97" s="475">
        <f>IFERROR(('Daily-Prod.'!WA11+'Daily-Prod.'!VR11+'Daily-Prod.'!VI11+'Daily-Prod.'!UZ11+'Daily-Prod.'!UQ11+'Daily-Prod.'!UH11+'Daily-Prod.'!TY11+'Daily-Prod.'!WB11+'Daily-Prod.'!VS11+'Daily-Prod.'!VJ11+'Daily-Prod.'!VA11+'Daily-Prod.'!UR11+'Daily-Prod.'!UI11+'Daily-Prod.'!TZ11)/CG97,"")</f>
        <v>0.43939393939393939</v>
      </c>
      <c r="CG97" s="496">
        <f>IFERROR(('Daily-Prod.'!WC11+'Daily-Prod.'!VT11+'Daily-Prod.'!VK11+'Daily-Prod.'!VB11+'Daily-Prod.'!US11+'Daily-Prod.'!UJ11+'Daily-Prod.'!UA11),"")</f>
        <v>132</v>
      </c>
      <c r="CH97" s="383"/>
      <c r="CI97" s="384">
        <f>IFERROR(('Daily-Prod.'!WE11+'Daily-Prod.'!VV11+'Daily-Prod.'!VM11+'Daily-Prod.'!VD11+'Daily-Prod.'!UU11+'Daily-Prod.'!UL11+'Daily-Prod.'!UC11),"")</f>
        <v>56</v>
      </c>
      <c r="CJ97" s="495" t="str">
        <f t="shared" si="51"/>
        <v/>
      </c>
      <c r="CK97" s="378">
        <f>IFERROR(AVERAGE('Daily-Prod.'!WC11,'Daily-Prod.'!VT11,'Daily-Prod.'!VK11,'Daily-Prod.'!VB11,'Daily-Prod.'!US11,'Daily-Prod.'!UJ11,'Daily-Prod.'!UA11),"")</f>
        <v>26.4</v>
      </c>
      <c r="CL97" s="379"/>
      <c r="CM97" s="380">
        <f>IFERROR(AVERAGE('Daily-Prod.'!WE11,'Daily-Prod.'!VV11,'Daily-Prod.'!VM11,'Daily-Prod.'!VD11,'Daily-Prod.'!UU11,'Daily-Prod.'!UL11,'Daily-Prod.'!UC11),"")</f>
        <v>11.2</v>
      </c>
      <c r="CN97" s="482">
        <f>IFERROR(('Daily-Prod.'!YI11+'Daily-Prod.'!XZ11+'Daily-Prod.'!XQ11+'Daily-Prod.'!XH11+'Daily-Prod.'!WY11+'Daily-Prod.'!WP11+'Daily-Prod.'!WG11)/CQ97,"")</f>
        <v>0.42537313432835822</v>
      </c>
      <c r="CO97" s="475">
        <f>IFERROR(('Daily-Prod.'!YJ11+'Daily-Prod.'!YA11+'Daily-Prod.'!XR11+'Daily-Prod.'!XI11+'Daily-Prod.'!WZ11+'Daily-Prod.'!WQ11+'Daily-Prod.'!WH11)/CQ97,"")</f>
        <v>0.21641791044776118</v>
      </c>
      <c r="CP97" s="475">
        <f>IFERROR(('Daily-Prod.'!YL11+'Daily-Prod.'!YC11+'Daily-Prod.'!XT11+'Daily-Prod.'!XK11+'Daily-Prod.'!XB11+'Daily-Prod.'!WS11+'Daily-Prod.'!WJ11+'Daily-Prod.'!YM11+'Daily-Prod.'!YD11+'Daily-Prod.'!XU11+'Daily-Prod.'!XL11+'Daily-Prod.'!XC11+'Daily-Prod.'!WT11+'Daily-Prod.'!WK11)/CQ97,"")</f>
        <v>0.35820895522388058</v>
      </c>
      <c r="CQ97" s="496">
        <f>IFERROR(('Daily-Prod.'!YN11+'Daily-Prod.'!YE11+'Daily-Prod.'!XV11+'Daily-Prod.'!XM11+'Daily-Prod.'!XD11+'Daily-Prod.'!WU11+'Daily-Prod.'!WL11),"")</f>
        <v>134</v>
      </c>
      <c r="CR97" s="383"/>
      <c r="CS97" s="384">
        <f>IFERROR(('Daily-Prod.'!YP11+'Daily-Prod.'!YG11+'Daily-Prod.'!XX11+'Daily-Prod.'!XO11+'Daily-Prod.'!XF11+'Daily-Prod.'!WW11+'Daily-Prod.'!WN11),"")</f>
        <v>59</v>
      </c>
      <c r="CT97" s="495" t="str">
        <f t="shared" si="52"/>
        <v/>
      </c>
      <c r="CU97" s="378">
        <f>IFERROR(AVERAGE('Daily-Prod.'!YN11,'Daily-Prod.'!YE11,'Daily-Prod.'!XV11,'Daily-Prod.'!XM11,'Daily-Prod.'!XD11,'Daily-Prod.'!WU11,'Daily-Prod.'!WL11),"")</f>
        <v>26.8</v>
      </c>
      <c r="CV97" s="379" t="str">
        <f>IFERROR(AVERAGE('Daily-Prod.'!YO11,'Daily-Prod.'!YF11,'Daily-Prod.'!XW11,'Daily-Prod.'!XN11,'Daily-Prod.'!XE11,'Daily-Prod.'!WV11,'Daily-Prod.'!WM11),"")</f>
        <v/>
      </c>
      <c r="CW97" s="380">
        <f>IFERROR(AVERAGE('Daily-Prod.'!YP11,'Daily-Prod.'!YG11,'Daily-Prod.'!XX11,'Daily-Prod.'!XO11,'Daily-Prod.'!XF11,'Daily-Prod.'!WW11,'Daily-Prod.'!WN11),"")</f>
        <v>11.8</v>
      </c>
      <c r="CX97" s="482">
        <f>IFERROR(('Daily-Prod.'!AAT11+'Daily-Prod.'!AAK11+'Daily-Prod.'!AAB11+'Daily-Prod.'!ZS11+'Daily-Prod.'!ZJ11+'Daily-Prod.'!ZA11+'Daily-Prod.'!YR11)/DA97,"")</f>
        <v>0.35664335664335667</v>
      </c>
      <c r="CY97" s="475">
        <f>IFERROR(('Daily-Prod.'!AAU11+'Daily-Prod.'!AAL11+'Daily-Prod.'!AAC11+'Daily-Prod.'!ZT11+'Daily-Prod.'!ZK11+'Daily-Prod.'!ZB11+'Daily-Prod.'!YS11)/DA97,"")</f>
        <v>0.22377622377622378</v>
      </c>
      <c r="CZ97" s="475">
        <f>IFERROR(('Daily-Prod.'!AAW11+'Daily-Prod.'!AAN11+'Daily-Prod.'!AAE11+'Daily-Prod.'!ZV11+'Daily-Prod.'!ZM11+'Daily-Prod.'!ZD11+'Daily-Prod.'!YU11+'Daily-Prod.'!AAX11+'Daily-Prod.'!AAO11+'Daily-Prod.'!AAF11+'Daily-Prod.'!ZW11+'Daily-Prod.'!ZN11+'Daily-Prod.'!ZE11+'Daily-Prod.'!YV11)/DA97,"")</f>
        <v>0.41958041958041958</v>
      </c>
      <c r="DA97" s="496">
        <f>IFERROR(('Daily-Prod.'!AAY11+'Daily-Prod.'!AAP11+'Daily-Prod.'!AAG11+'Daily-Prod.'!ZX11+'Daily-Prod.'!ZO11+'Daily-Prod.'!ZF11+'Daily-Prod.'!YW11),"")</f>
        <v>143</v>
      </c>
      <c r="DB97" s="383"/>
      <c r="DC97" s="384">
        <f>IFERROR(('Daily-Prod.'!ABA11+'Daily-Prod.'!AAR11+'Daily-Prod.'!AAI11+'Daily-Prod.'!ZZ11+'Daily-Prod.'!ZQ11+'Daily-Prod.'!ZH11+'Daily-Prod.'!YY11),"")</f>
        <v>30</v>
      </c>
      <c r="DD97" s="495" t="str">
        <f t="shared" si="53"/>
        <v/>
      </c>
      <c r="DE97" s="378">
        <f>IFERROR(AVERAGE('Daily-Prod.'!AAY11,'Daily-Prod.'!AAP11,'Daily-Prod.'!AAG11,'Daily-Prod.'!ZX11,'Daily-Prod.'!ZO11,'Daily-Prod.'!ZF11,'Daily-Prod.'!YW11),"")</f>
        <v>28.6</v>
      </c>
      <c r="DF97" s="379" t="str">
        <f>IFERROR(AVERAGE('Daily-Prod.'!AAZ11,'Daily-Prod.'!AAQ11,'Daily-Prod.'!AAH11,'Daily-Prod.'!ZY11,'Daily-Prod.'!ZP11,'Daily-Prod.'!ZG11,'Daily-Prod.'!YX11),"")</f>
        <v/>
      </c>
      <c r="DG97" s="380">
        <f>IFERROR(AVERAGE('Daily-Prod.'!ABA11,'Daily-Prod.'!AAR11,'Daily-Prod.'!AAI11,'Daily-Prod.'!ZZ11,'Daily-Prod.'!ZQ11,'Daily-Prod.'!ZH11,'Daily-Prod.'!YY11),"")</f>
        <v>7.5</v>
      </c>
      <c r="DH97" s="482">
        <f>IFERROR(('Daily-Prod.'!ADE11+'Daily-Prod.'!ACV11+'Daily-Prod.'!ACM11+'Daily-Prod.'!ACD11+'Daily-Prod.'!ABU11+'Daily-Prod.'!ABL11+'Daily-Prod.'!ABC11)/DK97,"")</f>
        <v>0.42105263157894735</v>
      </c>
      <c r="DI97" s="475">
        <f>IFERROR(('Daily-Prod.'!ADF11+'Daily-Prod.'!ACW11+'Daily-Prod.'!ACN11+'Daily-Prod.'!ACE11+'Daily-Prod.'!ABV11+'Daily-Prod.'!ABM11+'Daily-Prod.'!ABD11)/DK97,"")</f>
        <v>0.21710526315789475</v>
      </c>
      <c r="DJ97" s="475">
        <f>IFERROR(('Daily-Prod.'!ADH11+'Daily-Prod.'!ACY11+'Daily-Prod.'!ACP11+'Daily-Prod.'!ACG11+'Daily-Prod.'!ABX11+'Daily-Prod.'!ABO11+'Daily-Prod.'!ABF11+'Daily-Prod.'!ADI11+'Daily-Prod.'!ACZ11+'Daily-Prod.'!ACQ11+'Daily-Prod.'!ACH11+'Daily-Prod.'!ABY11+'Daily-Prod.'!ABP11+'Daily-Prod.'!ABG11)/DK97,"")</f>
        <v>0.36184210526315791</v>
      </c>
      <c r="DK97" s="496">
        <f>IFERROR(('Daily-Prod.'!ADJ11+'Daily-Prod.'!ADA11+'Daily-Prod.'!ACR11+'Daily-Prod.'!ACI11+'Daily-Prod.'!ABZ11+'Daily-Prod.'!ABQ11+'Daily-Prod.'!ABH11),"")</f>
        <v>152</v>
      </c>
      <c r="DL97" s="383"/>
      <c r="DM97" s="384">
        <f>IFERROR(('Daily-Prod.'!ADL11+'Daily-Prod.'!ADC11+'Daily-Prod.'!ACT11+'Daily-Prod.'!ACK11+'Daily-Prod.'!ACB11+'Daily-Prod.'!ABS11+'Daily-Prod.'!ABJ11),"")</f>
        <v>40</v>
      </c>
      <c r="DN97" s="495" t="str">
        <f t="shared" si="54"/>
        <v/>
      </c>
      <c r="DO97" s="378">
        <f>IFERROR(AVERAGE('Daily-Prod.'!ADJ11,'Daily-Prod.'!ADA11,'Daily-Prod.'!ACR11,'Daily-Prod.'!ACI11,'Daily-Prod.'!ABZ11,'Daily-Prod.'!ABQ11,'Daily-Prod.'!ABH11),"")</f>
        <v>30.4</v>
      </c>
      <c r="DP97" s="379" t="str">
        <f>IFERROR(AVERAGE('Daily-Prod.'!ADK11,'Daily-Prod.'!ADB11,'Daily-Prod.'!ACS11,'Daily-Prod.'!ACJ11,'Daily-Prod.'!ACA11,'Daily-Prod.'!ABR11,'Daily-Prod.'!ABI11),"")</f>
        <v/>
      </c>
      <c r="DQ97" s="380">
        <f>IFERROR(AVERAGE('Daily-Prod.'!ADL11,'Daily-Prod.'!ADC11,'Daily-Prod.'!ACT11,'Daily-Prod.'!ACK11,'Daily-Prod.'!ACB11,'Daily-Prod.'!ABS11,'Daily-Prod.'!ABJ11),"")</f>
        <v>10</v>
      </c>
      <c r="DR97" s="482">
        <f>IFERROR(('Daily-Prod.'!AFP11+'Daily-Prod.'!AFG11+'Daily-Prod.'!AEX11+'Daily-Prod.'!AEO11+'Daily-Prod.'!AEF11+'Daily-Prod.'!ADW11+'Daily-Prod.'!ADN11)/DU97,"")</f>
        <v>0.34838709677419355</v>
      </c>
      <c r="DS97" s="475">
        <f>IFERROR(('Daily-Prod.'!AFQ11+'Daily-Prod.'!AFH11+'Daily-Prod.'!AEY11+'Daily-Prod.'!AEP11+'Daily-Prod.'!AEG11+'Daily-Prod.'!ADX11+'Daily-Prod.'!ADO11)/DU97,"")</f>
        <v>0.25161290322580643</v>
      </c>
      <c r="DT97" s="475">
        <f>IFERROR(('Daily-Prod.'!AFS11+'Daily-Prod.'!AFJ11+'Daily-Prod.'!AFA11+'Daily-Prod.'!AER11+'Daily-Prod.'!AEI11+'Daily-Prod.'!ADZ11+'Daily-Prod.'!ADQ11+'Daily-Prod.'!AFT11+'Daily-Prod.'!AFK11+'Daily-Prod.'!AFB11+'Daily-Prod.'!AES11+'Daily-Prod.'!AEJ11+'Daily-Prod.'!AEA11+'Daily-Prod.'!ADR11)/DU97,"")</f>
        <v>0.4</v>
      </c>
      <c r="DU97" s="496">
        <f>IFERROR(('Daily-Prod.'!AFU11+'Daily-Prod.'!AFL11+'Daily-Prod.'!AFC11+'Daily-Prod.'!AET11+'Daily-Prod.'!AEK11+'Daily-Prod.'!AEB11+'Daily-Prod.'!ADS11),"")</f>
        <v>155</v>
      </c>
      <c r="DV97" s="383"/>
      <c r="DW97" s="384">
        <f>IFERROR(('Daily-Prod.'!AFW11+'Daily-Prod.'!AFN11+'Daily-Prod.'!AFE11+'Daily-Prod.'!AEV11+'Daily-Prod.'!AEM11+'Daily-Prod.'!AED11+'Daily-Prod.'!ADU11),"")</f>
        <v>57</v>
      </c>
      <c r="DX97" s="495" t="str">
        <f t="shared" si="55"/>
        <v/>
      </c>
      <c r="DY97" s="378">
        <f>IFERROR(AVERAGE('Daily-Prod.'!AFU11,'Daily-Prod.'!AFL11,'Daily-Prod.'!AFC11,'Daily-Prod.'!AET11,'Daily-Prod.'!AEK11,'Daily-Prod.'!AEB11,'Daily-Prod.'!ADS11),"")</f>
        <v>31</v>
      </c>
      <c r="DZ97" s="379" t="str">
        <f>IFERROR(AVERAGE('Daily-Prod.'!AFV11,'Daily-Prod.'!AFM11,'Daily-Prod.'!AFD11,'Daily-Prod.'!AEU11,'Daily-Prod.'!AEL11,'Daily-Prod.'!AEC11,'Daily-Prod.'!ADT11),"")</f>
        <v/>
      </c>
      <c r="EA97" s="380">
        <f>IFERROR(AVERAGE('Daily-Prod.'!AFW11,'Daily-Prod.'!AFN11,'Daily-Prod.'!AFE11,'Daily-Prod.'!AEV11,'Daily-Prod.'!AEM11,'Daily-Prod.'!AED11,'Daily-Prod.'!ADU11),"")</f>
        <v>11.4</v>
      </c>
      <c r="EB97" s="482">
        <f>IFERROR(('Daily-Prod.'!AIA11+'Daily-Prod.'!AHR11+'Daily-Prod.'!AHI11+'Daily-Prod.'!AGZ11+'Daily-Prod.'!AGQ11+'Daily-Prod.'!AGH11+'Daily-Prod.'!AFY11)/EE97,"")</f>
        <v>0.39805825242718446</v>
      </c>
      <c r="EC97" s="475">
        <f>IFERROR(('Daily-Prod.'!AIB11+'Daily-Prod.'!AHS11+'Daily-Prod.'!AHJ11+'Daily-Prod.'!AHA11+'Daily-Prod.'!AGR11+'Daily-Prod.'!AGI11+'Daily-Prod.'!AFZ11)/EE97,"")</f>
        <v>0.24271844660194175</v>
      </c>
      <c r="ED97" s="475">
        <f>IFERROR(('Daily-Prod.'!AID11+'Daily-Prod.'!AHU11+'Daily-Prod.'!AHL11+'Daily-Prod.'!AHC11+'Daily-Prod.'!AGT11+'Daily-Prod.'!AGK11+'Daily-Prod.'!AGB11+'Daily-Prod.'!AIE11+'Daily-Prod.'!AHV11+'Daily-Prod.'!AHM11+'Daily-Prod.'!AHD11+'Daily-Prod.'!AGU11+'Daily-Prod.'!AGL11+'Daily-Prod.'!AGC11)/EE97,"")</f>
        <v>0.35922330097087379</v>
      </c>
      <c r="EE97" s="496">
        <f>IFERROR(('Daily-Prod.'!AIF11+'Daily-Prod.'!AHW11+'Daily-Prod.'!AHN11+'Daily-Prod.'!AHE11+'Daily-Prod.'!AGV11+'Daily-Prod.'!AGM11+'Daily-Prod.'!AGD11),"")</f>
        <v>103</v>
      </c>
      <c r="EF97" s="383"/>
      <c r="EG97" s="384">
        <f>IFERROR(('Daily-Prod.'!AIH11+'Daily-Prod.'!AHY11+'Daily-Prod.'!AHP11+'Daily-Prod.'!AHG11+'Daily-Prod.'!AGX11+'Daily-Prod.'!AGO11+'Daily-Prod.'!AGF11),"")</f>
        <v>33</v>
      </c>
      <c r="EH97" s="495" t="str">
        <f t="shared" si="56"/>
        <v/>
      </c>
      <c r="EI97" s="378">
        <f>IFERROR(AVERAGE('Daily-Prod.'!AIF11,'Daily-Prod.'!AHW11,'Daily-Prod.'!AHN11,'Daily-Prod.'!AHE11,'Daily-Prod.'!AGV11,'Daily-Prod.'!AGM11,'Daily-Prod.'!AGD11),"")</f>
        <v>25.75</v>
      </c>
      <c r="EJ97" s="379"/>
      <c r="EK97" s="380">
        <f>IFERROR(AVERAGE('Daily-Prod.'!AIH11,'Daily-Prod.'!AHY11,'Daily-Prod.'!AHP11,'Daily-Prod.'!AHG11,'Daily-Prod.'!AGX11,'Daily-Prod.'!AGO11,'Daily-Prod.'!AGF11),"")</f>
        <v>6.6</v>
      </c>
      <c r="EL97" s="482">
        <f>IFERROR(('Daily-Prod.'!AKL11+'Daily-Prod.'!AKC11+'Daily-Prod.'!AJT11+'Daily-Prod.'!AJK11+'Daily-Prod.'!AJB11+'Daily-Prod.'!AIS11+'Daily-Prod.'!AIJ11)/EO97,"")</f>
        <v>0.49655172413793103</v>
      </c>
      <c r="EM97" s="475">
        <f>IFERROR(('Daily-Prod.'!AKM11+'Daily-Prod.'!AKD11+'Daily-Prod.'!AJU11+'Daily-Prod.'!AJL11+'Daily-Prod.'!AJC11+'Daily-Prod.'!AIT11+'Daily-Prod.'!AIK11)/EO97,"")</f>
        <v>0.22758620689655173</v>
      </c>
      <c r="EN97" s="475">
        <f>IFERROR(('Daily-Prod.'!AKP11+'Daily-Prod.'!AKG11+'Daily-Prod.'!AJX11+'Daily-Prod.'!AJO11+'Daily-Prod.'!AJF11+'Daily-Prod.'!AIW11+'Daily-Prod.'!AIN11+'Daily-Prod.'!AKO11+'Daily-Prod.'!AKF11+'Daily-Prod.'!AJW11+'Daily-Prod.'!AJN11+'Daily-Prod.'!AJE11+'Daily-Prod.'!AIV11+'Daily-Prod.'!AIM11)/EO97,"")</f>
        <v>0.27586206896551724</v>
      </c>
      <c r="EO97" s="496">
        <f>IFERROR(('Daily-Prod.'!AKQ11+'Daily-Prod.'!AKH11+'Daily-Prod.'!AJY11+'Daily-Prod.'!AJP11+'Daily-Prod.'!AJG11+'Daily-Prod.'!AIX11+'Daily-Prod.'!AIO11),"")</f>
        <v>145</v>
      </c>
      <c r="EP97" s="383"/>
      <c r="EQ97" s="384">
        <f>IFERROR(('Daily-Prod.'!AKS11+'Daily-Prod.'!AKJ11+'Daily-Prod.'!AKA11+'Daily-Prod.'!AJR11+'Daily-Prod.'!AJI11+'Daily-Prod.'!AIZ11+'Daily-Prod.'!AIQ11),"")</f>
        <v>59</v>
      </c>
      <c r="ER97" s="495" t="str">
        <f t="shared" si="57"/>
        <v/>
      </c>
      <c r="ES97" s="378">
        <f>IFERROR(AVERAGE('Daily-Prod.'!AKQ11,'Daily-Prod.'!AKH11,'Daily-Prod.'!AJY11,'Daily-Prod.'!AJP11,'Daily-Prod.'!AJG11,'Daily-Prod.'!AIX11,'Daily-Prod.'!AIO11),"")</f>
        <v>29</v>
      </c>
      <c r="ET97" s="379"/>
      <c r="EU97" s="380">
        <f>IFERROR(AVERAGE('Daily-Prod.'!AKS11,'Daily-Prod.'!AKJ11,'Daily-Prod.'!AKA11,'Daily-Prod.'!AJR11,'Daily-Prod.'!AJI11,'Daily-Prod.'!AIZ11,'Daily-Prod.'!AIQ11),"")</f>
        <v>9.8333333333333339</v>
      </c>
      <c r="EV97" s="482">
        <f>IFERROR(('Daily-Prod.'!AMW11+'Daily-Prod.'!AMN11+'Daily-Prod.'!AME11+'Daily-Prod.'!ALV11+'Daily-Prod.'!ALM11+'Daily-Prod.'!ALD11+'Daily-Prod.'!AKU11)/EY97,"")</f>
        <v>0.36496350364963503</v>
      </c>
      <c r="EW97" s="475">
        <f>IFERROR(('Daily-Prod.'!AMX11+'Daily-Prod.'!AMO11+'Daily-Prod.'!AMF11+'Daily-Prod.'!ALW11+'Daily-Prod.'!ALN11+'Daily-Prod.'!ALE11+'Daily-Prod.'!AKV11)/EY97,"")</f>
        <v>0.19708029197080293</v>
      </c>
      <c r="EX97" s="475">
        <f>IFERROR(('Daily-Prod.'!AMZ11+'Daily-Prod.'!AMQ11+'Daily-Prod.'!AMH11+'Daily-Prod.'!ALY11+'Daily-Prod.'!ALP11+'Daily-Prod.'!ALG11+'Daily-Prod.'!AKX11+'Daily-Prod.'!ANA11+'Daily-Prod.'!AMR11+'Daily-Prod.'!AMI11+'Daily-Prod.'!ALZ11+'Daily-Prod.'!ALQ11+'Daily-Prod.'!ALH11+'Daily-Prod.'!AKY11)/EY97,"")</f>
        <v>0.43795620437956206</v>
      </c>
      <c r="EY97" s="496">
        <f>IFERROR(('Daily-Prod.'!ANB11+'Daily-Prod.'!AMS11+'Daily-Prod.'!AMJ11+'Daily-Prod.'!AMA11+'Daily-Prod.'!ALR11+'Daily-Prod.'!ALI11+'Daily-Prod.'!AKZ11),"")</f>
        <v>137</v>
      </c>
      <c r="EZ97" s="383"/>
      <c r="FA97" s="384">
        <f>IFERROR(('Daily-Prod.'!AND11+'Daily-Prod.'!AMU11+'Daily-Prod.'!AML11+'Daily-Prod.'!AMC11+'Daily-Prod.'!ALT11+'Daily-Prod.'!ALK11+'Daily-Prod.'!ALB11),"")</f>
        <v>60</v>
      </c>
      <c r="FB97" s="495" t="str">
        <f t="shared" si="58"/>
        <v/>
      </c>
      <c r="FC97" s="378">
        <f>IFERROR(AVERAGE('Daily-Prod.'!ANB11,'Daily-Prod.'!AMS11,'Daily-Prod.'!AMJ11,'Daily-Prod.'!AMA11,'Daily-Prod.'!ALR11,'Daily-Prod.'!ALI11,'Daily-Prod.'!AKZ11),"")</f>
        <v>27.4</v>
      </c>
      <c r="FD97" s="379" t="str">
        <f>IFERROR(AVERAGE('Daily-Prod.'!ANC11,'Daily-Prod.'!AMT11,'Daily-Prod.'!AMK11,'Daily-Prod.'!AMB11,'Daily-Prod.'!ALS11,'Daily-Prod.'!ALJ11,'Daily-Prod.'!ALA11),"")</f>
        <v/>
      </c>
      <c r="FE97" s="380">
        <f>IFERROR(AVERAGE('Daily-Prod.'!AND11,'Daily-Prod.'!AMU11,'Daily-Prod.'!AML11,'Daily-Prod.'!AMC11,'Daily-Prod.'!ALT11,'Daily-Prod.'!ALK11,'Daily-Prod.'!ALB11),"")</f>
        <v>12</v>
      </c>
      <c r="FF97" s="482">
        <f>IFERROR(('Daily-Prod.'!APH11+'Daily-Prod.'!AOY11+'Daily-Prod.'!AOP11+'Daily-Prod.'!AOG11+'Daily-Prod.'!ANX11+'Daily-Prod.'!ANO11+'Daily-Prod.'!ANF11)/FI97,"")</f>
        <v>0.45217391304347826</v>
      </c>
      <c r="FG97" s="475">
        <f>IFERROR(('Daily-Prod.'!API11+'Daily-Prod.'!AOZ11+'Daily-Prod.'!AOQ11+'Daily-Prod.'!AOH11+'Daily-Prod.'!ANY11+'Daily-Prod.'!ANP11+'Daily-Prod.'!ANG11)/FI97,"")</f>
        <v>0.2</v>
      </c>
      <c r="FH97" s="475">
        <f>IFERROR(('Daily-Prod.'!APL11+'Daily-Prod.'!APC11+'Daily-Prod.'!AOT11+'Daily-Prod.'!AOK11+'Daily-Prod.'!AOB11+'Daily-Prod.'!ANS11+'Daily-Prod.'!ANJ11+'Daily-Prod.'!APK11+'Daily-Prod.'!APB11+'Daily-Prod.'!AOS11+'Daily-Prod.'!AOJ11+'Daily-Prod.'!AOA11+'Daily-Prod.'!ANR11+'Daily-Prod.'!ANI11)/FI97,"")</f>
        <v>0.34782608695652173</v>
      </c>
      <c r="FI97" s="496">
        <f>IFERROR(('Daily-Prod.'!APM11+'Daily-Prod.'!APD11+'Daily-Prod.'!AOU11+'Daily-Prod.'!AOL11+'Daily-Prod.'!AOC11+'Daily-Prod.'!ANT11+'Daily-Prod.'!ANK11),"")</f>
        <v>115</v>
      </c>
      <c r="FJ97" s="383"/>
      <c r="FK97" s="384">
        <f>IFERROR(('Daily-Prod.'!APO11+'Daily-Prod.'!APF11+'Daily-Prod.'!AOW11+'Daily-Prod.'!AON11+'Daily-Prod.'!AOE11+'Daily-Prod.'!ANV11+'Daily-Prod.'!ANM11),"")</f>
        <v>43</v>
      </c>
      <c r="FL97" s="495" t="str">
        <f t="shared" si="70"/>
        <v/>
      </c>
      <c r="FM97" s="378">
        <f>IFERROR(AVERAGE('Daily-Prod.'!APM11,'Daily-Prod.'!APD11,'Daily-Prod.'!AOU11,'Daily-Prod.'!AOL11,'Daily-Prod.'!AOC11,'Daily-Prod.'!ANT11,'Daily-Prod.'!ANK11),"")</f>
        <v>23</v>
      </c>
      <c r="FN97" s="379"/>
      <c r="FO97" s="380">
        <f>IFERROR(AVERAGE('Daily-Prod.'!APO11,'Daily-Prod.'!APF11,'Daily-Prod.'!AOW11,'Daily-Prod.'!AON11,'Daily-Prod.'!AOE11,'Daily-Prod.'!ANV11,'Daily-Prod.'!ANM11),"")</f>
        <v>10.75</v>
      </c>
      <c r="FP97" s="482">
        <f>IFERROR(('Daily-Prod.'!ARS11+'Daily-Prod.'!ARJ11+'Daily-Prod.'!ARA11+'Daily-Prod.'!AQR11+'Daily-Prod.'!AQI11+'Daily-Prod.'!APZ11+'Daily-Prod.'!APQ11)/FS97,"")</f>
        <v>0.38686131386861317</v>
      </c>
      <c r="FQ97" s="475">
        <f>IFERROR(('Daily-Prod.'!ART11+'Daily-Prod.'!ARK11+'Daily-Prod.'!ARB11+'Daily-Prod.'!AQS11+'Daily-Prod.'!AQJ11+'Daily-Prod.'!AQA11+'Daily-Prod.'!APR11)/FS97,"")</f>
        <v>0.23357664233576642</v>
      </c>
      <c r="FR97" s="475">
        <f>IFERROR(('Daily-Prod.'!ARV11+'Daily-Prod.'!ARM11+'Daily-Prod.'!ARD11+'Daily-Prod.'!AQU11+'Daily-Prod.'!AQL11+'Daily-Prod.'!AQC11+'Daily-Prod.'!APT11+'Daily-Prod.'!ARW11+'Daily-Prod.'!ARN11+'Daily-Prod.'!ARE11+'Daily-Prod.'!AQV11+'Daily-Prod.'!AQM11+'Daily-Prod.'!AQD11+'Daily-Prod.'!APU11)/FS97,"")</f>
        <v>0.37956204379562042</v>
      </c>
      <c r="FS97" s="496">
        <f>IFERROR(('Daily-Prod.'!ARX11+'Daily-Prod.'!ARO11+'Daily-Prod.'!ARF11+'Daily-Prod.'!AQW11+'Daily-Prod.'!AQN11+'Daily-Prod.'!AQE11+'Daily-Prod.'!APV11),"")</f>
        <v>137</v>
      </c>
      <c r="FT97" s="383"/>
      <c r="FU97" s="384">
        <f>IFERROR(('Daily-Prod.'!ARZ11+'Daily-Prod.'!ARQ11+'Daily-Prod.'!ARH11+'Daily-Prod.'!AQY11+'Daily-Prod.'!AQP11+'Daily-Prod.'!AQG11+'Daily-Prod.'!APX11),"")</f>
        <v>54</v>
      </c>
      <c r="FV97" s="495" t="str">
        <f t="shared" si="60"/>
        <v/>
      </c>
      <c r="FW97" s="378">
        <f>IFERROR(AVERAGE('Daily-Prod.'!ARX11,'Daily-Prod.'!ARO11,'Daily-Prod.'!ARF11,'Daily-Prod.'!AQW11,'Daily-Prod.'!AQN11,'Daily-Prod.'!AQE11,'Daily-Prod.'!APV11),"")</f>
        <v>27.4</v>
      </c>
      <c r="FX97" s="379"/>
      <c r="FY97" s="380">
        <f>IFERROR(AVERAGE('Daily-Prod.'!ARZ11,'Daily-Prod.'!ARQ11,'Daily-Prod.'!ARH11,'Daily-Prod.'!AQY11,'Daily-Prod.'!AQP11,'Daily-Prod.'!AQG11,'Daily-Prod.'!APX11),"")</f>
        <v>10.8</v>
      </c>
      <c r="FZ97" s="482">
        <f>IFERROR(('Daily-Prod.'!AWO11+'Daily-Prod.'!AWF11+'Daily-Prod.'!AVW11+'Daily-Prod.'!AVN11+'Daily-Prod.'!AVE11+'Daily-Prod.'!AUV11+'Daily-Prod.'!AUM11)/GC97,"")</f>
        <v>0.46575342465753422</v>
      </c>
      <c r="GA97" s="475">
        <f>IFERROR(('Daily-Prod.'!AWP11+'Daily-Prod.'!AWG11+'Daily-Prod.'!AVX11+'Daily-Prod.'!AVO11+'Daily-Prod.'!AVF11+'Daily-Prod.'!AUW11+'Daily-Prod.'!AUN11)/GC97,"")</f>
        <v>0.13013698630136986</v>
      </c>
      <c r="GB97" s="475">
        <f>IFERROR(('Daily-Prod.'!AWS11+'Daily-Prod.'!AWJ11+'Daily-Prod.'!AWA11+'Daily-Prod.'!AVR11+'Daily-Prod.'!AVI11+'Daily-Prod.'!AUZ11+'Daily-Prod.'!AUQ11+'Daily-Prod.'!AWR11+'Daily-Prod.'!AWI11+'Daily-Prod.'!AVZ11+'Daily-Prod.'!AVQ11+'Daily-Prod.'!AVH11+'Daily-Prod.'!AUY11+'Daily-Prod.'!AUP11)/GC97,"")</f>
        <v>0.4041095890410959</v>
      </c>
      <c r="GC97" s="496">
        <f>IFERROR(('Daily-Prod.'!AWT11+'Daily-Prod.'!AWK11+'Daily-Prod.'!AWB11+'Daily-Prod.'!AVS11+'Daily-Prod.'!AVJ11+'Daily-Prod.'!AVA11+'Daily-Prod.'!AUR11),"")</f>
        <v>146</v>
      </c>
      <c r="GD97" s="383">
        <f>IFERROR(('Daily-Prod.'!AWU11+'Daily-Prod.'!AWL11+'Daily-Prod.'!AWC11+'Daily-Prod.'!AVT11+'Daily-Prod.'!AVK11+'Daily-Prod.'!AVB11+'Daily-Prod.'!AUS11),"")</f>
        <v>39</v>
      </c>
      <c r="GE97" s="384">
        <f>IFERROR(('Daily-Prod.'!AWV11+'Daily-Prod.'!AWM11+'Daily-Prod.'!AWD11+'Daily-Prod.'!AVU11+'Daily-Prod.'!AVL11+'Daily-Prod.'!AVC11+'Daily-Prod.'!AUT11),"")</f>
        <v>39</v>
      </c>
      <c r="GF97" s="495">
        <f t="shared" si="61"/>
        <v>1</v>
      </c>
      <c r="GG97" s="378">
        <f>IFERROR(AVERAGE('Daily-Prod.'!AWT11,'Daily-Prod.'!AWK11,'Daily-Prod.'!AWB11,'Daily-Prod.'!AVS11,'Daily-Prod.'!AVJ11,'Daily-Prod.'!AVA11,'Daily-Prod.'!AUR11),"")</f>
        <v>29.2</v>
      </c>
      <c r="GH97" s="379">
        <f>IFERROR(AVERAGE('Daily-Prod.'!AWU11,'Daily-Prod.'!AWL11,'Daily-Prod.'!AWC11,'Daily-Prod.'!AVT11,'Daily-Prod.'!AVK11,'Daily-Prod.'!AVB11,'Daily-Prod.'!AUS11),"")</f>
        <v>5.5714285714285712</v>
      </c>
      <c r="GI97" s="380">
        <f>IFERROR(AVERAGE('Daily-Prod.'!AWV11,'Daily-Prod.'!AWM11,'Daily-Prod.'!AWD11,'Daily-Prod.'!AVU11,'Daily-Prod.'!AVL11,'Daily-Prod.'!AVC11,'Daily-Prod.'!AUT11),"")</f>
        <v>5.5714285714285712</v>
      </c>
      <c r="GJ97" s="482">
        <f>IFERROR(('Daily-Prod.'!AYZ11+'Daily-Prod.'!AYQ11+'Daily-Prod.'!AYH11+'Daily-Prod.'!AXY11+'Daily-Prod.'!AXP11+'Daily-Prod.'!AXG11+'Daily-Prod.'!AWX11)/GM97,"")</f>
        <v>0.29375000000000001</v>
      </c>
      <c r="GK97" s="475">
        <f>IFERROR(('Daily-Prod.'!AZA11+'Daily-Prod.'!AYR11+'Daily-Prod.'!AYI11+'Daily-Prod.'!AXZ11+'Daily-Prod.'!AXQ11+'Daily-Prod.'!AXH11+'Daily-Prod.'!AWY11)/GM97,"")</f>
        <v>0.22500000000000001</v>
      </c>
      <c r="GL97" s="475">
        <f>IFERROR(('Daily-Prod.'!AZC11+'Daily-Prod.'!AYT11+'Daily-Prod.'!AYK11+'Daily-Prod.'!AYB11+'Daily-Prod.'!AXS11+'Daily-Prod.'!AXJ11+'Daily-Prod.'!AXA11+'Daily-Prod.'!AZD11+'Daily-Prod.'!AYU11+'Daily-Prod.'!AYL11+'Daily-Prod.'!AYC11+'Daily-Prod.'!AXT11+'Daily-Prod.'!AXK11+'Daily-Prod.'!AXB11)/GM97,"")</f>
        <v>0.48125000000000001</v>
      </c>
      <c r="GM97" s="496">
        <f>IFERROR(('Daily-Prod.'!AZE11+'Daily-Prod.'!AYV11+'Daily-Prod.'!AYM11+'Daily-Prod.'!AYD11+'Daily-Prod.'!AXU11+'Daily-Prod.'!AXL11+'Daily-Prod.'!AXC11),"")</f>
        <v>160</v>
      </c>
      <c r="GN97" s="383">
        <f>IFERROR(('Daily-Prod.'!AZF11+'Daily-Prod.'!AYW11+'Daily-Prod.'!AYN11+'Daily-Prod.'!AYE11+'Daily-Prod.'!AXV11+'Daily-Prod.'!AXM11+'Daily-Prod.'!AXD11),"")</f>
        <v>36</v>
      </c>
      <c r="GO97" s="384">
        <f>IFERROR(('Daily-Prod.'!AZG11+'Daily-Prod.'!AYX11+'Daily-Prod.'!AYO11+'Daily-Prod.'!AYF11+'Daily-Prod.'!AXW11+'Daily-Prod.'!AXN11+'Daily-Prod.'!AXE11),"")</f>
        <v>36</v>
      </c>
      <c r="GP97" s="495">
        <f t="shared" si="62"/>
        <v>1</v>
      </c>
      <c r="GQ97" s="378">
        <f>IFERROR(AVERAGE('Daily-Prod.'!AZE11,'Daily-Prod.'!AYV11,'Daily-Prod.'!AYM11,'Daily-Prod.'!AYD11,'Daily-Prod.'!AXU11,'Daily-Prod.'!AXL11,'Daily-Prod.'!AXC11),"")</f>
        <v>32</v>
      </c>
      <c r="GR97" s="379">
        <f>IFERROR(AVERAGE('Daily-Prod.'!AZF11,'Daily-Prod.'!AYW11,'Daily-Prod.'!AYN11,'Daily-Prod.'!AYE11,'Daily-Prod.'!AXV11,'Daily-Prod.'!AXM11,'Daily-Prod.'!AXD11),"")</f>
        <v>5.1428571428571432</v>
      </c>
      <c r="GS97" s="380">
        <f>IFERROR(AVERAGE('Daily-Prod.'!AZG11,'Daily-Prod.'!AYX11,'Daily-Prod.'!AYO11,'Daily-Prod.'!AYF11,'Daily-Prod.'!AXW11,'Daily-Prod.'!AXN11,'Daily-Prod.'!AXE11),"")</f>
        <v>5.1428571428571432</v>
      </c>
      <c r="GT97" s="482" t="str">
        <f>IFERROR(('Daily-Prod.'!BBK11+'Daily-Prod.'!BBB11+'Daily-Prod.'!BAS11+'Daily-Prod.'!BAJ11+'Daily-Prod.'!BAA11+'Daily-Prod.'!AZR11+'Daily-Prod.'!AZI11)/#REF!,"")</f>
        <v/>
      </c>
      <c r="GU97" s="475" t="str">
        <f>IFERROR(('Daily-Prod.'!BBL11+'Daily-Prod.'!BBC11+'Daily-Prod.'!BAT11+'Daily-Prod.'!BAK11+'Daily-Prod.'!BAB11+'Daily-Prod.'!AZS11+'Daily-Prod.'!AZJ11)/#REF!,"")</f>
        <v/>
      </c>
      <c r="GV97" s="475" t="str">
        <f>IFERROR(('Daily-Prod.'!BBN11+'Daily-Prod.'!BBE11+'Daily-Prod.'!BAV11+'Daily-Prod.'!BAM11+'Daily-Prod.'!BAD11+'Daily-Prod.'!AZU11+'Daily-Prod.'!AZL11+'Daily-Prod.'!BBO11+'Daily-Prod.'!BBF11+'Daily-Prod.'!BAW11+'Daily-Prod.'!BAN11+'Daily-Prod.'!BAE11+'Daily-Prod.'!AZV11+'Daily-Prod.'!AZM11)/#REF!,"")</f>
        <v/>
      </c>
      <c r="GW97" s="496">
        <f>IFERROR(('Daily-Prod.'!BEA11+'Daily-Prod.'!BDR11+'Daily-Prod.'!BDI11+'Daily-Prod.'!BCZ11+'Daily-Prod.'!BCQ11+'Daily-Prod.'!BCH11+'Daily-Prod.'!BBY11),"")</f>
        <v>115</v>
      </c>
      <c r="GX97" s="383">
        <f>IFERROR(('Daily-Prod.'!BEB11+'Daily-Prod.'!BDS11+'Daily-Prod.'!BDJ11+'Daily-Prod.'!BDA11+'Daily-Prod.'!BCR11+'Daily-Prod.'!BCI11+'Daily-Prod.'!BBZ11),"")</f>
        <v>29</v>
      </c>
      <c r="GY97" s="384">
        <f>IFERROR(('Daily-Prod.'!BEC11+'Daily-Prod.'!BDT11+'Daily-Prod.'!BDK11+'Daily-Prod.'!BDB11+'Daily-Prod.'!BCS11+'Daily-Prod.'!BCJ11+'Daily-Prod.'!BCA11),"")</f>
        <v>29</v>
      </c>
      <c r="GZ97" s="495">
        <f t="shared" si="63"/>
        <v>1</v>
      </c>
      <c r="HA97" s="378">
        <f>IFERROR(AVERAGE('Daily-Prod.'!BEA11,'Daily-Prod.'!BDR11,'Daily-Prod.'!BDI11,'Daily-Prod.'!BCZ11,'Daily-Prod.'!BCQ11,'Daily-Prod.'!BCH11,'Daily-Prod.'!BBY11),"")</f>
        <v>28.75</v>
      </c>
      <c r="HB97" s="379">
        <f>IFERROR(AVERAGE('Daily-Prod.'!BEB11,'Daily-Prod.'!BDS11,'Daily-Prod.'!BDJ11,'Daily-Prod.'!BDA11,'Daily-Prod.'!BCR11,'Daily-Prod.'!BCI11,'Daily-Prod.'!BBZ11),"")</f>
        <v>4.1428571428571432</v>
      </c>
      <c r="HC97" s="380">
        <f>IFERROR(AVERAGE('Daily-Prod.'!BEC11,'Daily-Prod.'!BDT11,'Daily-Prod.'!BDK11,'Daily-Prod.'!BDB11,'Daily-Prod.'!BCS11,'Daily-Prod.'!BCJ11,'Daily-Prod.'!BCA11),"")</f>
        <v>4.1428571428571432</v>
      </c>
      <c r="HD97" s="482">
        <f>IFERROR(('Daily-Prod.'!BGG11+'Daily-Prod.'!BFX11+'Daily-Prod.'!BFO11+'Daily-Prod.'!BFF11+'Daily-Prod.'!BEW11+'Daily-Prod.'!BEN11+'Daily-Prod.'!BEE11)/HG97,"")</f>
        <v>0.36809815950920244</v>
      </c>
      <c r="HE97" s="475">
        <f>IFERROR(('Daily-Prod.'!BGH11+'Daily-Prod.'!BFY11+'Daily-Prod.'!BFP11+'Daily-Prod.'!BFG11+'Daily-Prod.'!BEX11+'Daily-Prod.'!BEO11+'Daily-Prod.'!BEF11)/HG97,"")</f>
        <v>0.33128834355828218</v>
      </c>
      <c r="HF97" s="475">
        <f>IFERROR(('Daily-Prod.'!BGK11+'Daily-Prod.'!BGB11+'Daily-Prod.'!BFS11+'Daily-Prod.'!BFJ11+'Daily-Prod.'!BFA11+'Daily-Prod.'!BER11+'Daily-Prod.'!BEI11+'Daily-Prod.'!BGJ11+'Daily-Prod.'!BGA11+'Daily-Prod.'!BFR11+'Daily-Prod.'!BFI11+'Daily-Prod.'!BEZ11+'Daily-Prod.'!BEQ11+'Daily-Prod.'!BEH11)/HG97,"")</f>
        <v>0.30061349693251532</v>
      </c>
      <c r="HG97" s="496">
        <f>IFERROR(('Daily-Prod.'!BGL11+'Daily-Prod.'!BGC11+'Daily-Prod.'!BFT11+'Daily-Prod.'!BFK11+'Daily-Prod.'!BFB11+'Daily-Prod.'!BES11+'Daily-Prod.'!BEJ11),"")</f>
        <v>163</v>
      </c>
      <c r="HH97" s="383">
        <f>IFERROR(('Daily-Prod.'!BGM11+'Daily-Prod.'!BGD11+'Daily-Prod.'!BFU11+'Daily-Prod.'!BFL11+'Daily-Prod.'!BFC11+'Daily-Prod.'!BET11+'Daily-Prod.'!BEK11),"")</f>
        <v>59</v>
      </c>
      <c r="HI97" s="384">
        <f>IFERROR(('Daily-Prod.'!BGN11+'Daily-Prod.'!BGE11+'Daily-Prod.'!BFV11+'Daily-Prod.'!BFM11+'Daily-Prod.'!BFD11+'Daily-Prod.'!BEU11+'Daily-Prod.'!BEL11),"")</f>
        <v>59</v>
      </c>
      <c r="HJ97" s="495">
        <f>IFERROR((HI97/HH97),"")</f>
        <v>1</v>
      </c>
      <c r="HK97" s="378">
        <f>IFERROR(AVERAGE('Daily-Prod.'!BGL11,'Daily-Prod.'!BGC11,'Daily-Prod.'!BFT11,'Daily-Prod.'!BFK11,'Daily-Prod.'!BFB11,'Daily-Prod.'!BES11,'Daily-Prod.'!BEJ11),"")</f>
        <v>32.6</v>
      </c>
      <c r="HL97" s="379">
        <f>IFERROR(AVERAGE('Daily-Prod.'!BGM11,'Daily-Prod.'!BGD11,'Daily-Prod.'!BFU11,'Daily-Prod.'!BFL11,'Daily-Prod.'!BFC11,'Daily-Prod.'!BET11,'Daily-Prod.'!BEK11),"")</f>
        <v>8.4285714285714288</v>
      </c>
      <c r="HM97" s="380">
        <f>IFERROR(AVERAGE('Daily-Prod.'!BGN11,'Daily-Prod.'!BGE11,'Daily-Prod.'!BFV11,'Daily-Prod.'!BFM11,'Daily-Prod.'!BFD11,'Daily-Prod.'!BEU11,'Daily-Prod.'!BEL11),"")</f>
        <v>8.4285714285714288</v>
      </c>
      <c r="HN97" s="482">
        <f>IFERROR(('Daily-Prod.'!BIR11+'Daily-Prod.'!BII11+'Daily-Prod.'!BHZ11+'Daily-Prod.'!BHQ11+'Daily-Prod.'!BHH11+'Daily-Prod.'!BGY11+'Daily-Prod.'!BGP11)/HQ97,"")</f>
        <v>0.38095238095238093</v>
      </c>
      <c r="HO97" s="475">
        <f>IFERROR(('Daily-Prod.'!BIS11+'Daily-Prod.'!BIJ11+'Daily-Prod.'!BIA11+'Daily-Prod.'!BHR11+'Daily-Prod.'!BHI11+'Daily-Prod.'!BGZ11+'Daily-Prod.'!BGQ11)/HQ97,"")</f>
        <v>0.19642857142857142</v>
      </c>
      <c r="HP97" s="475">
        <f>IFERROR(('Daily-Prod.'!BIU11+'Daily-Prod.'!BIL11+'Daily-Prod.'!BIC11+'Daily-Prod.'!BHT11+'Daily-Prod.'!BHK11+'Daily-Prod.'!BHB11+'Daily-Prod.'!BGS11+'Daily-Prod.'!BIV11+'Daily-Prod.'!BIM11+'Daily-Prod.'!BID11+'Daily-Prod.'!BHU11+'Daily-Prod.'!BHL11+'Daily-Prod.'!BHC11+'Daily-Prod.'!BGT11)/HQ97,"")</f>
        <v>0.42261904761904762</v>
      </c>
      <c r="HQ97" s="496">
        <f>IFERROR(('Daily-Prod.'!BIW11+'Daily-Prod.'!BIN11+'Daily-Prod.'!BIE11+'Daily-Prod.'!BHV11+'Daily-Prod.'!BHM11+'Daily-Prod.'!BHD11+'Daily-Prod.'!BGU11),"")</f>
        <v>168</v>
      </c>
      <c r="HR97" s="383">
        <f>IFERROR(('Daily-Prod.'!BIX11+'Daily-Prod.'!BIO11+'Daily-Prod.'!BIF11+'Daily-Prod.'!BHW11+'Daily-Prod.'!BHN11+'Daily-Prod.'!BHE11+'Daily-Prod.'!BGV11),"")</f>
        <v>63</v>
      </c>
      <c r="HS97" s="384">
        <f>IFERROR(('Daily-Prod.'!BIY11+'Daily-Prod.'!BIP11+'Daily-Prod.'!BIG11+'Daily-Prod.'!BHX11+'Daily-Prod.'!BHO11+'Daily-Prod.'!BHF11+'Daily-Prod.'!BGW11),"")</f>
        <v>63</v>
      </c>
      <c r="HT97" s="495">
        <f t="shared" si="64"/>
        <v>1</v>
      </c>
      <c r="HU97" s="378">
        <f>IFERROR(AVERAGE('Daily-Prod.'!BIW11,'Daily-Prod.'!BIN11,'Daily-Prod.'!BIE11,'Daily-Prod.'!BHV11,'Daily-Prod.'!BHM11,'Daily-Prod.'!BHD11,'Daily-Prod.'!BGU11),"")</f>
        <v>33.6</v>
      </c>
      <c r="HV97" s="379">
        <f>IFERROR(AVERAGE('Daily-Prod.'!BIX11,'Daily-Prod.'!BIO11,'Daily-Prod.'!BIF11,'Daily-Prod.'!BHW11,'Daily-Prod.'!BHN11,'Daily-Prod.'!BHE11,'Daily-Prod.'!BGV11),"")</f>
        <v>9</v>
      </c>
      <c r="HW97" s="380">
        <f>IFERROR(AVERAGE('Daily-Prod.'!BIY11,'Daily-Prod.'!BIP11,'Daily-Prod.'!BIG11,'Daily-Prod.'!BHX11,'Daily-Prod.'!BHO11,'Daily-Prod.'!BHF11,'Daily-Prod.'!BGW11),"")</f>
        <v>9</v>
      </c>
      <c r="HX97" s="482">
        <f>IFERROR(('Daily-Prod.'!BLE11+'Daily-Prod.'!BKV11+'Daily-Prod.'!BKM11+'Daily-Prod.'!BKD11+'Daily-Prod.'!BJU11+'Daily-Prod.'!BJL11+'Daily-Prod.'!BJC11)/IA97,"")</f>
        <v>0.62406015037593987</v>
      </c>
      <c r="HY97" s="475">
        <f>IFERROR(('Daily-Prod.'!BLF11+'Daily-Prod.'!BKW11+'Daily-Prod.'!BKN11+'Daily-Prod.'!BKE11+'Daily-Prod.'!BJV11+'Daily-Prod.'!BJM11+'Daily-Prod.'!BJD11)/IA97,"")</f>
        <v>0.31578947368421051</v>
      </c>
      <c r="HZ97" s="475">
        <f>IFERROR(('Daily-Prod.'!BLG11+'Daily-Prod.'!BKX11+'Daily-Prod.'!BKO11+'Daily-Prod.'!BKF11+'Daily-Prod.'!BJW11+'Daily-Prod.'!BJN11+'Daily-Prod.'!BJE11+'Daily-Prod.'!BLF11+'Daily-Prod.'!BKW11+'Daily-Prod.'!BKN11+'Daily-Prod.'!BKE11+'Daily-Prod.'!BJV11+'Daily-Prod.'!BJM11+'Daily-Prod.'!BJD11)/IA97,"")</f>
        <v>0.37593984962406013</v>
      </c>
      <c r="IA97" s="496">
        <f>IFERROR(('Daily-Prod.'!BLH11+'Daily-Prod.'!BKY11+'Daily-Prod.'!BKP11+'Daily-Prod.'!BKG11+'Daily-Prod.'!BJX11+'Daily-Prod.'!BJO11+'Daily-Prod.'!BJF11),"")</f>
        <v>133</v>
      </c>
      <c r="IB97" s="383">
        <f>IFERROR(('Daily-Prod.'!BLI11+'Daily-Prod.'!BKZ11+'Daily-Prod.'!BKQ11+'Daily-Prod.'!BKH11+'Daily-Prod.'!BJY11+'Daily-Prod.'!BJP11+'Daily-Prod.'!BJG11),"")</f>
        <v>13</v>
      </c>
      <c r="IC97" s="384">
        <f>IFERROR(('Daily-Prod.'!BLJ11+'Daily-Prod.'!BLA11+'Daily-Prod.'!BKR11+'Daily-Prod.'!BKI11+'Daily-Prod.'!BJZ11+'Daily-Prod.'!BJQ11+'Daily-Prod.'!BJH11),"")</f>
        <v>13</v>
      </c>
      <c r="ID97" s="495">
        <f t="shared" si="65"/>
        <v>1</v>
      </c>
      <c r="IE97" s="378">
        <f>IFERROR(AVERAGE('Daily-Prod.'!BLH11,'Daily-Prod.'!BKY11,'Daily-Prod.'!BKP11,'Daily-Prod.'!BKG11,'Daily-Prod.'!BJX11,'Daily-Prod.'!BJO11,'Daily-Prod.'!BJF11),"")</f>
        <v>26.6</v>
      </c>
      <c r="IF97" s="379">
        <f>IFERROR(AVERAGE('Daily-Prod.'!BLI11,'Daily-Prod.'!BKZ11,'Daily-Prod.'!BKQ11,'Daily-Prod.'!BKH11,'Daily-Prod.'!BJY11,'Daily-Prod.'!BJP11,'Daily-Prod.'!BJG11),"")</f>
        <v>1.8571428571428572</v>
      </c>
      <c r="IG97" s="380">
        <f>IFERROR(AVERAGE('Daily-Prod.'!BLJ11,'Daily-Prod.'!BLA11,'Daily-Prod.'!BKR11,'Daily-Prod.'!BKI11,'Daily-Prod.'!BJZ11,'Daily-Prod.'!BJQ11,'Daily-Prod.'!BJH11),"")</f>
        <v>1.8571428571428572</v>
      </c>
      <c r="IH97" s="482">
        <f>IFERROR(('Daily-Prod.'!BNN11+'Daily-Prod.'!BNE11+'Daily-Prod.'!BMV11+'Daily-Prod.'!BMM11+'Daily-Prod.'!BMD11+'Daily-Prod.'!BLU11+'Daily-Prod.'!BLL11)/IK97,"")</f>
        <v>0.3282442748091603</v>
      </c>
      <c r="II97" s="475">
        <f>IFERROR(('Daily-Prod.'!BNO11+'Daily-Prod.'!BNF11+'Daily-Prod.'!BMW11+'Daily-Prod.'!BMN11+'Daily-Prod.'!BME11+'Daily-Prod.'!BLV11+'Daily-Prod.'!BLM11)/IK97,"")</f>
        <v>0.16030534351145037</v>
      </c>
      <c r="IJ97" s="475">
        <f>IFERROR(('Daily-Prod.'!BNQ11+'Daily-Prod.'!BNH11+'Daily-Prod.'!BMY11+'Daily-Prod.'!BMP11+'Daily-Prod.'!BMG11+'Daily-Prod.'!BLX11+'Daily-Prod.'!BLO11+'Daily-Prod.'!BNR11+'Daily-Prod.'!BNI11+'Daily-Prod.'!BMZ11+'Daily-Prod.'!BMQ11+'Daily-Prod.'!BMH11+'Daily-Prod.'!BLY11+'Daily-Prod.'!BLP11)/IK97,"")</f>
        <v>0.51145038167938928</v>
      </c>
      <c r="IK97" s="496">
        <f>IFERROR(('Daily-Prod.'!BNS11+'Daily-Prod.'!BNJ11+'Daily-Prod.'!BNA11+'Daily-Prod.'!BMR11+'Daily-Prod.'!BMI11+'Daily-Prod.'!BLZ11+'Daily-Prod.'!BLQ11),"")</f>
        <v>131</v>
      </c>
      <c r="IL97" s="383"/>
      <c r="IM97" s="384">
        <f>IFERROR(('Daily-Prod.'!BNU11+'Daily-Prod.'!BNL11+'Daily-Prod.'!BNC11+'Daily-Prod.'!BMT11+'Daily-Prod.'!BMK11+'Daily-Prod.'!BMB11+'Daily-Prod.'!BLS11),"")</f>
        <v>4</v>
      </c>
      <c r="IN97" s="495" t="str">
        <f t="shared" si="66"/>
        <v/>
      </c>
      <c r="IO97" s="378">
        <f>IFERROR(AVERAGE('Daily-Prod.'!BNS11,'Daily-Prod.'!BNJ11,'Daily-Prod.'!BNA11,'Daily-Prod.'!BMR11,'Daily-Prod.'!BMI11,'Daily-Prod.'!BLZ11,'Daily-Prod.'!BLQ11),"")</f>
        <v>26.2</v>
      </c>
      <c r="IP97" s="379"/>
      <c r="IQ97" s="380">
        <f>IFERROR(AVERAGE('Daily-Prod.'!BNU11,'Daily-Prod.'!BNL11,'Daily-Prod.'!BNC11,'Daily-Prod.'!BMT11,'Daily-Prod.'!BMK11,'Daily-Prod.'!BMB11,'Daily-Prod.'!BLS11),"")</f>
        <v>0.8</v>
      </c>
      <c r="IR97" s="482">
        <f>IFERROR(('Daily-Prod.'!BPY11+'Daily-Prod.'!BPP11+'Daily-Prod.'!BPG11+'Daily-Prod.'!BOX11+'Daily-Prod.'!BOO11+'Daily-Prod.'!BOF11+'Daily-Prod.'!BNW11)/IU97,"")</f>
        <v>0.29069767441860467</v>
      </c>
      <c r="IS97" s="475">
        <f>IFERROR(('Daily-Prod.'!BPZ11+'Daily-Prod.'!BPQ11+'Daily-Prod.'!BPH11+'Daily-Prod.'!BOY11+'Daily-Prod.'!BOP11+'Daily-Prod.'!BOG11+'Daily-Prod.'!BNX11)/IU97,"")</f>
        <v>0.22093023255813954</v>
      </c>
      <c r="IT97" s="475">
        <f>IFERROR(('Daily-Prod.'!BQC11+'Daily-Prod.'!BPT11+'Daily-Prod.'!BPK11+'Daily-Prod.'!BPB11+'Daily-Prod.'!BOS11+'Daily-Prod.'!BOJ11+'Daily-Prod.'!BOA11+'Daily-Prod.'!BQB11+'Daily-Prod.'!BPS11+'Daily-Prod.'!BPJ11+'Daily-Prod.'!BPA11+'Daily-Prod.'!BOR11+'Daily-Prod.'!BOI11+'Daily-Prod.'!BNZ11)/IU97,"")</f>
        <v>0.48837209302325579</v>
      </c>
      <c r="IU97" s="496">
        <f>IFERROR(('Daily-Prod.'!BQD11+'Daily-Prod.'!BPU11+'Daily-Prod.'!BPL11+'Daily-Prod.'!BPC11+'Daily-Prod.'!BOT11+'Daily-Prod.'!BOK11+'Daily-Prod.'!BOB11),"")</f>
        <v>86</v>
      </c>
      <c r="IV97" s="383"/>
      <c r="IW97" s="384"/>
      <c r="IX97" s="495" t="str">
        <f t="shared" si="67"/>
        <v/>
      </c>
      <c r="IY97" s="378">
        <f>IFERROR(AVERAGE('Daily-Prod.'!BQD11,'Daily-Prod.'!BPU11,'Daily-Prod.'!BPL11,'Daily-Prod.'!BPC11,'Daily-Prod.'!BOT11,'Daily-Prod.'!BOK11,'Daily-Prod.'!BOB11),"")</f>
        <v>17.2</v>
      </c>
      <c r="IZ97" s="379"/>
      <c r="JA97" s="380"/>
      <c r="JB97" s="482">
        <f>IFERROR((('Daily-Prod.'!BSJ11+'Daily-Prod.'!BSA11+'Daily-Prod.'!BRR11+'Daily-Prod.'!BRI11+'Daily-Prod.'!BQZ11+'Daily-Prod.'!BQQ11+'Daily-Prod.'!BQH11)/JE97),"")</f>
        <v>0.33333333333333331</v>
      </c>
      <c r="JC97" s="475">
        <f>IFERROR((('Daily-Prod.'!BSK11+'Daily-Prod.'!BSB11+'Daily-Prod.'!BRS11+'Daily-Prod.'!BRJ11+'Daily-Prod.'!BRA11+'Daily-Prod.'!BQR11+'Daily-Prod.'!BQI11)/JE97),"")</f>
        <v>0.15555555555555556</v>
      </c>
      <c r="JD97" s="475">
        <f>IFERROR((('Daily-Prod.'!BSM11+'Daily-Prod.'!BSD11+'Daily-Prod.'!BRU11+'Daily-Prod.'!BRL11+'Daily-Prod.'!BRC11+'Daily-Prod.'!BQT11+'Daily-Prod.'!BQK11+'Daily-Prod.'!BSN11+'Daily-Prod.'!BSE11+'Daily-Prod.'!BRV11+'Daily-Prod.'!BRM11+'Daily-Prod.'!BRD11+'Daily-Prod.'!BQU11+'Daily-Prod.'!BQL11)/JE97),"")</f>
        <v>0.51111111111111107</v>
      </c>
      <c r="JE97" s="496">
        <f>IFERROR(('Daily-Prod.'!BSO11+'Daily-Prod.'!BSF11+'Daily-Prod.'!BRW11+'Daily-Prod.'!BRN11+'Daily-Prod.'!BRE11+'Daily-Prod.'!BQV11+'Daily-Prod.'!BQM11),"")</f>
        <v>135</v>
      </c>
      <c r="JF97" s="383"/>
      <c r="JG97" s="384"/>
      <c r="JH97" s="495" t="str">
        <f t="shared" si="68"/>
        <v/>
      </c>
      <c r="JI97" s="378">
        <f>IFERROR(AVERAGE('Daily-Prod.'!BSO11,'Daily-Prod.'!BSF11,'Daily-Prod.'!BRW11,'Daily-Prod.'!BRN11,'Daily-Prod.'!BRE11,'Daily-Prod.'!BQV11,'Daily-Prod.'!BQM11),"")</f>
        <v>27</v>
      </c>
      <c r="JJ97" s="379"/>
      <c r="JK97" s="380"/>
      <c r="JL97" s="482">
        <f>IFERROR((('Daily-Prod.'!BUC11+'Daily-Prod.'!BTT11+'Daily-Prod.'!BTK11+'Daily-Prod.'!BTB11+'Daily-Prod.'!BSS11)/JO97),"")</f>
        <v>0.41176470588235292</v>
      </c>
      <c r="JM97" s="475">
        <f>IFERROR((('Daily-Prod.'!BUD11+'Daily-Prod.'!BTU11+'Daily-Prod.'!BTL11+'Daily-Prod.'!BTC11+'Daily-Prod.'!BST11)/JO97),"")</f>
        <v>0.14705882352941177</v>
      </c>
      <c r="JN97" s="475">
        <f>IFERROR((('Daily-Prod.'!BUF11+'Daily-Prod.'!BTW11+'Daily-Prod.'!BTN11+'Daily-Prod.'!BTE11+'Daily-Prod.'!BSV11+'Daily-Prod.'!BUG11+'Daily-Prod.'!BTX11+'Daily-Prod.'!BTO11+'Daily-Prod.'!BTF11+'Daily-Prod.'!BSW11)/JO97),"")</f>
        <v>0.44117647058823528</v>
      </c>
      <c r="JO97" s="496">
        <f>IFERROR(('Daily-Prod.'!BUH11+'Daily-Prod.'!BTY11+'Daily-Prod.'!BTP11+'Daily-Prod.'!BTG11+'Daily-Prod.'!BSX11),"")</f>
        <v>102</v>
      </c>
      <c r="JP97" s="383"/>
      <c r="JQ97" s="384"/>
      <c r="JR97" s="495" t="str">
        <f t="shared" si="69"/>
        <v/>
      </c>
      <c r="JS97" s="378">
        <f>IFERROR(AVERAGE('Daily-Prod.'!BUH11,'Daily-Prod.'!BTY11,'Daily-Prod.'!BTP11,'Daily-Prod.'!BTG11,'Daily-Prod.'!BSX11),"")</f>
        <v>20.399999999999999</v>
      </c>
      <c r="JT97" s="379"/>
      <c r="JU97" s="380"/>
    </row>
    <row r="98" spans="1:281" ht="13.5">
      <c r="A98" s="453" t="s">
        <v>136</v>
      </c>
      <c r="B98" s="482">
        <f>IFERROR(('Daily-Prod.'!CN12+'Daily-Prod.'!CE12+'Daily-Prod.'!BV12+'Daily-Prod.'!BM12+'Daily-Prod.'!BD12+'Daily-Prod.'!AU12+'Daily-Prod.'!AL12)/E98,"")</f>
        <v>0.48</v>
      </c>
      <c r="C98" s="475">
        <f>IFERROR(('Daily-Prod.'!CO12+'Daily-Prod.'!CF12+'Daily-Prod.'!BW12+'Daily-Prod.'!BN12+'Daily-Prod.'!BE12+'Daily-Prod.'!AV12+'Daily-Prod.'!AM12)/E98,"")</f>
        <v>0.29599999999999999</v>
      </c>
      <c r="D98" s="475">
        <f>IFERROR(('Daily-Prod.'!CQ12+'Daily-Prod.'!CH12+'Daily-Prod.'!BY12+'Daily-Prod.'!BP12+'Daily-Prod.'!BG12+'Daily-Prod.'!AX12+'Daily-Prod.'!AO12+'Daily-Prod.'!CR12+'Daily-Prod.'!CI12+'Daily-Prod.'!BZ12+'Daily-Prod.'!BQ12+'Daily-Prod.'!BH12+'Daily-Prod.'!AY12+'Daily-Prod.'!AP12)/E98,"")</f>
        <v>0.224</v>
      </c>
      <c r="E98" s="496">
        <f>IFERROR(('Daily-Prod.'!CS12+'Daily-Prod.'!CJ12+'Daily-Prod.'!CA12+'Daily-Prod.'!BR12+'Daily-Prod.'!BI12+'Daily-Prod.'!AZ12+'Daily-Prod.'!AQ12),"")</f>
        <v>125</v>
      </c>
      <c r="F98" s="383"/>
      <c r="G98" s="384">
        <f>IFERROR(('Daily-Prod.'!CU12+'Daily-Prod.'!CL12+'Daily-Prod.'!CC12+'Daily-Prod.'!BT12+'Daily-Prod.'!BK12+'Daily-Prod.'!BB12+'Daily-Prod.'!AS12),"")</f>
        <v>0</v>
      </c>
      <c r="H98" s="495" t="str">
        <f t="shared" si="45"/>
        <v/>
      </c>
      <c r="I98" s="378">
        <f>IFERROR(AVERAGE('Daily-Prod.'!CS12,'Daily-Prod.'!CJ12,'Daily-Prod.'!CA12,'Daily-Prod.'!BR12,'Daily-Prod.'!BI12,'Daily-Prod.'!AZ12,'Daily-Prod.'!AQ12),"")</f>
        <v>25</v>
      </c>
      <c r="J98" s="379" t="str">
        <f>IFERROR(AVERAGE('Daily-Prod.'!CT12,'Daily-Prod.'!CK12,'Daily-Prod.'!CB12,'Daily-Prod.'!BS12,'Daily-Prod.'!BJ12,'Daily-Prod.'!BA12,'Daily-Prod.'!AR12),"")</f>
        <v/>
      </c>
      <c r="K98" s="380" t="str">
        <f>IFERROR(AVERAGE('Daily-Prod.'!CU12,'Daily-Prod.'!CL12,'Daily-Prod.'!CC12,'Daily-Prod.'!BT12,'Daily-Prod.'!BK12,'Daily-Prod.'!BB12,'Daily-Prod.'!AS12),"")</f>
        <v/>
      </c>
      <c r="L98" s="482">
        <f>IFERROR(('Daily-Prod.'!EY12+'Daily-Prod.'!EP12+'Daily-Prod.'!EG12+'Daily-Prod.'!DX12+'Daily-Prod.'!DO12+'Daily-Prod.'!DF12+'Daily-Prod.'!CW12)/O98,"")</f>
        <v>0.50420168067226889</v>
      </c>
      <c r="M98" s="475">
        <f>IFERROR(('Daily-Prod.'!EZ12+'Daily-Prod.'!EQ12+'Daily-Prod.'!EH12+'Daily-Prod.'!DY12+'Daily-Prod.'!DP12+'Daily-Prod.'!DG12+'Daily-Prod.'!CX12)/O98,"")</f>
        <v>0.20168067226890757</v>
      </c>
      <c r="N98" s="475">
        <f>IFERROR(('Daily-Prod.'!FC12+'Daily-Prod.'!ET12+'Daily-Prod.'!EK12+'Daily-Prod.'!EB12+'Daily-Prod.'!DS12+'Daily-Prod.'!DJ12+'Daily-Prod.'!DA12+'Daily-Prod.'!FB12+'Daily-Prod.'!ES12+'Daily-Prod.'!EJ12+'Daily-Prod.'!EA12+'Daily-Prod.'!DR12+'Daily-Prod.'!DI12+'Daily-Prod.'!CZ12)/O98,"")</f>
        <v>0.29411764705882354</v>
      </c>
      <c r="O98" s="496">
        <f>IFERROR(('Daily-Prod.'!FD12+'Daily-Prod.'!EU12+'Daily-Prod.'!EL12+'Daily-Prod.'!EC12+'Daily-Prod.'!DT12+'Daily-Prod.'!DK12+'Daily-Prod.'!DB12),"")</f>
        <v>119</v>
      </c>
      <c r="P98" s="383"/>
      <c r="Q98" s="384">
        <f>IFERROR(('Daily-Prod.'!FF12+'Daily-Prod.'!EW12+'Daily-Prod.'!EN12+'Daily-Prod.'!EE12+'Daily-Prod.'!DV12+'Daily-Prod.'!DM12+'Daily-Prod.'!DD12),"")</f>
        <v>48</v>
      </c>
      <c r="R98" s="495" t="str">
        <f t="shared" si="46"/>
        <v/>
      </c>
      <c r="S98" s="378">
        <f>IFERROR(AVERAGE('Daily-Prod.'!FD12,'Daily-Prod.'!EU12,'Daily-Prod.'!EL12,'Daily-Prod.'!EC12,'Daily-Prod.'!DT12,'Daily-Prod.'!DK12,'Daily-Prod.'!DB12),"")</f>
        <v>23.8</v>
      </c>
      <c r="T98" s="379" t="str">
        <f>IFERROR(AVERAGE('Daily-Prod.'!FE12,'Daily-Prod.'!EV12,'Daily-Prod.'!EM12,'Daily-Prod.'!ED12,'Daily-Prod.'!DU12,'Daily-Prod.'!DL12,'Daily-Prod.'!DC12),"")</f>
        <v/>
      </c>
      <c r="U98" s="380">
        <f>IFERROR(AVERAGE('Daily-Prod.'!FF12,'Daily-Prod.'!EW12,'Daily-Prod.'!EN12,'Daily-Prod.'!EE12,'Daily-Prod.'!DV12,'Daily-Prod.'!DM12,'Daily-Prod.'!DD12),"")</f>
        <v>9.6</v>
      </c>
      <c r="V98" s="475">
        <f>IFERROR(('Daily-Prod.'!HJ12+'Daily-Prod.'!HA12+'Daily-Prod.'!GR12+'Daily-Prod.'!GI12+'Daily-Prod.'!FZ12+'Daily-Prod.'!FQ12+'Daily-Prod.'!FH12)/Y98,"")</f>
        <v>0.62037037037037035</v>
      </c>
      <c r="W98" s="475">
        <f>IFERROR(('Daily-Prod.'!HK12+'Daily-Prod.'!HB12+'Daily-Prod.'!GS12+'Daily-Prod.'!GJ12+'Daily-Prod.'!GA12+'Daily-Prod.'!FR12+'Daily-Prod.'!FI12)/Y98,"")</f>
        <v>0.1111111111111111</v>
      </c>
      <c r="X98" s="475">
        <f>IFERROR(('Daily-Prod.'!HM12+'Daily-Prod.'!HD12+'Daily-Prod.'!GU12+'Daily-Prod.'!GL12+'Daily-Prod.'!GC12+'Daily-Prod.'!FT12+'Daily-Prod.'!FK12+'Daily-Prod.'!HN12+'Daily-Prod.'!HE12+'Daily-Prod.'!GV12+'Daily-Prod.'!GM12+'Daily-Prod.'!GD12+'Daily-Prod.'!FU12+'Daily-Prod.'!FL12)/Y98,"")</f>
        <v>0.26851851851851855</v>
      </c>
      <c r="Y98" s="496">
        <f>IFERROR(('Daily-Prod.'!HO12+'Daily-Prod.'!HF12+'Daily-Prod.'!GW12+'Daily-Prod.'!GN12+'Daily-Prod.'!GE12+'Daily-Prod.'!FV12+'Daily-Prod.'!FM12),"")</f>
        <v>108</v>
      </c>
      <c r="Z98" s="383"/>
      <c r="AA98" s="384">
        <f>IFERROR(('Daily-Prod.'!HQ12+'Daily-Prod.'!HH12+'Daily-Prod.'!GY12+'Daily-Prod.'!GP12+'Daily-Prod.'!GG12+'Daily-Prod.'!FX12+'Daily-Prod.'!FO12),"")</f>
        <v>35</v>
      </c>
      <c r="AB98" s="495" t="str">
        <f>IFERROR(('Daily-Prod.'!HR12+'Daily-Prod.'!HI12+'Daily-Prod.'!GZ12+'Daily-Prod.'!GQ12+'Daily-Prod.'!GH12+'Daily-Prod.'!FY12+'Daily-Prod.'!FP12),"")</f>
        <v/>
      </c>
      <c r="AC98" s="378">
        <f>IFERROR(AVERAGE('Daily-Prod.'!HO12,'Daily-Prod.'!HF12,'Daily-Prod.'!GW12,'Daily-Prod.'!GN12,'Daily-Prod.'!GE12,'Daily-Prod.'!FV12,'Daily-Prod.'!FM12),"")</f>
        <v>21.6</v>
      </c>
      <c r="AD98" s="379" t="str">
        <f>IFERROR(AVERAGE('Daily-Prod.'!HP12,'Daily-Prod.'!HG12,'Daily-Prod.'!GX12,'Daily-Prod.'!GO12,'Daily-Prod.'!GF12,'Daily-Prod.'!FW12,'Daily-Prod.'!FN12),"")</f>
        <v/>
      </c>
      <c r="AE98" s="380">
        <f>IFERROR(AVERAGE('Daily-Prod.'!HQ12,'Daily-Prod.'!HH12,'Daily-Prod.'!GY12,'Daily-Prod.'!GP12,'Daily-Prod.'!GG12,'Daily-Prod.'!FX12,'Daily-Prod.'!FO12),"")</f>
        <v>5.833333333333333</v>
      </c>
      <c r="AF98" s="482">
        <f>IFERROR(('Daily-Prod.'!JU12+'Daily-Prod.'!JL12+'Daily-Prod.'!JC12+'Daily-Prod.'!IT12+'Daily-Prod.'!IK12+'Daily-Prod.'!IB12+'Daily-Prod.'!HS12)/AI98,"")</f>
        <v>0.51886792452830188</v>
      </c>
      <c r="AG98" s="475">
        <f>IFERROR(('Daily-Prod.'!JV12+'Daily-Prod.'!JM12+'Daily-Prod.'!JD12+'Daily-Prod.'!IU12+'Daily-Prod.'!IL12+'Daily-Prod.'!IC12+'Daily-Prod.'!HT12)/AI98,"")</f>
        <v>0.25471698113207547</v>
      </c>
      <c r="AH98" s="475">
        <f>IFERROR(('Daily-Prod.'!JX12+'Daily-Prod.'!JO12+'Daily-Prod.'!JF12+'Daily-Prod.'!IW12+'Daily-Prod.'!IN12+'Daily-Prod.'!IE12+'Daily-Prod.'!HV12+'Daily-Prod.'!JY12+'Daily-Prod.'!JP12+'Daily-Prod.'!JG12+'Daily-Prod.'!IX12+'Daily-Prod.'!IO12+'Daily-Prod.'!IF12+'Daily-Prod.'!HW12)/AI98,"")</f>
        <v>0.22641509433962265</v>
      </c>
      <c r="AI98" s="496">
        <f>IFERROR(('Daily-Prod.'!JZ12+'Daily-Prod.'!JQ12+'Daily-Prod.'!JH12+'Daily-Prod.'!IY12+'Daily-Prod.'!IP12+'Daily-Prod.'!IG12+'Daily-Prod.'!HX12),"")</f>
        <v>106</v>
      </c>
      <c r="AJ98" s="383"/>
      <c r="AK98" s="384">
        <f>IFERROR(('Daily-Prod.'!KB12+'Daily-Prod.'!JS12+'Daily-Prod.'!JJ12+'Daily-Prod.'!JA12+'Daily-Prod.'!IR12+'Daily-Prod.'!II12+'Daily-Prod.'!HZ12),"")</f>
        <v>26</v>
      </c>
      <c r="AL98" s="495" t="str">
        <f>IFERROR((AK98/AJ98),"")</f>
        <v/>
      </c>
      <c r="AM98" s="378">
        <f>IFERROR(AVERAGE('Daily-Prod.'!JZ12,'Daily-Prod.'!JQ12,'Daily-Prod.'!JH12,'Daily-Prod.'!IY12,'Daily-Prod.'!IP12,'Daily-Prod.'!IG12,'Daily-Prod.'!HX12),"")</f>
        <v>21.2</v>
      </c>
      <c r="AN98" s="379" t="str">
        <f>IFERROR(AVERAGE('Daily-Prod.'!KA12,'Daily-Prod.'!JR12,'Daily-Prod.'!JI12,'Daily-Prod.'!IZ12,'Daily-Prod.'!IQ12,'Daily-Prod.'!IH12,'Daily-Prod.'!HY12),"")</f>
        <v/>
      </c>
      <c r="AO98" s="380">
        <f>IFERROR(AVERAGE('Daily-Prod.'!KB12,'Daily-Prod.'!JS12,'Daily-Prod.'!JJ12,'Daily-Prod.'!JA12,'Daily-Prod.'!IR12,'Daily-Prod.'!II12,'Daily-Prod.'!HZ12),"")</f>
        <v>5.2</v>
      </c>
      <c r="AP98" s="482">
        <f>IFERROR(('Daily-Prod.'!MF12+'Daily-Prod.'!LW12+'Daily-Prod.'!LN12+'Daily-Prod.'!LE12+'Daily-Prod.'!KV12+'Daily-Prod.'!KM12+'Daily-Prod.'!KD12)/AS98,"")</f>
        <v>0.53333333333333333</v>
      </c>
      <c r="AQ98" s="475">
        <f>IFERROR(('Daily-Prod.'!MG12+'Daily-Prod.'!LX12+'Daily-Prod.'!LO12+'Daily-Prod.'!LF12+'Daily-Prod.'!KW12+'Daily-Prod.'!KN12+'Daily-Prod.'!KE12)/AS98,"")</f>
        <v>0.21333333333333335</v>
      </c>
      <c r="AR98" s="475">
        <f>IFERROR(('Daily-Prod.'!MJ12+'Daily-Prod.'!MA12+'Daily-Prod.'!LR12+'Daily-Prod.'!LI12+'Daily-Prod.'!KZ12+'Daily-Prod.'!KQ12+'Daily-Prod.'!KH12+'Daily-Prod.'!MI12+'Daily-Prod.'!LZ12+'Daily-Prod.'!LQ12+'Daily-Prod.'!LH12+'Daily-Prod.'!KY12+'Daily-Prod.'!KP12+'Daily-Prod.'!KG12)/AS98,"")</f>
        <v>0.25333333333333335</v>
      </c>
      <c r="AS98" s="496">
        <f>IFERROR(('Daily-Prod.'!MK12+'Daily-Prod.'!MB12+'Daily-Prod.'!LS12+'Daily-Prod.'!LJ12+'Daily-Prod.'!LA12+'Daily-Prod.'!KR12+'Daily-Prod.'!KI12),"")</f>
        <v>150</v>
      </c>
      <c r="AT98" s="383"/>
      <c r="AU98" s="384">
        <f>IFERROR(('Daily-Prod.'!MM12+'Daily-Prod.'!MD12+'Daily-Prod.'!LU12+'Daily-Prod.'!LL12+'Daily-Prod.'!LC12+'Daily-Prod.'!KT12+'Daily-Prod.'!KK12),"")</f>
        <v>47</v>
      </c>
      <c r="AV98" s="495" t="str">
        <f>IFERROR((AU98/AT98),"")</f>
        <v/>
      </c>
      <c r="AW98" s="378">
        <f>IFERROR(AVERAGE('Daily-Prod.'!MK12,'Daily-Prod.'!MB12,'Daily-Prod.'!LS12,'Daily-Prod.'!LJ12,'Daily-Prod.'!LA12,'Daily-Prod.'!KR12,'Daily-Prod.'!KI12),"")</f>
        <v>30</v>
      </c>
      <c r="AX98" s="379"/>
      <c r="AY98" s="380">
        <f>IFERROR(AVERAGE('Daily-Prod.'!MM12,'Daily-Prod.'!MD12,'Daily-Prod.'!LU12,'Daily-Prod.'!LL12,'Daily-Prod.'!LC12,'Daily-Prod.'!KT12,'Daily-Prod.'!KK12),"")</f>
        <v>9.4</v>
      </c>
      <c r="AZ98" s="482">
        <f>IFERROR(('Daily-Prod.'!OQ12+'Daily-Prod.'!OH12+'Daily-Prod.'!NY12+'Daily-Prod.'!NP12+'Daily-Prod.'!NG12+'Daily-Prod.'!MX12+'Daily-Prod.'!MO12)/BC98,"")</f>
        <v>0.56910569105691056</v>
      </c>
      <c r="BA98" s="475">
        <f>IFERROR(('Daily-Prod.'!OR12+'Daily-Prod.'!OI12+'Daily-Prod.'!NZ12+'Daily-Prod.'!NQ12+'Daily-Prod.'!NH12+'Daily-Prod.'!MY12+'Daily-Prod.'!MP12)/BC98,"")</f>
        <v>0.17886178861788618</v>
      </c>
      <c r="BB98" s="475">
        <f>IFERROR(('Daily-Prod.'!OT12+'Daily-Prod.'!OK12+'Daily-Prod.'!OB12+'Daily-Prod.'!NS12+'Daily-Prod.'!NJ12+'Daily-Prod.'!NA12+'Daily-Prod.'!MR12+'Daily-Prod.'!OU12+'Daily-Prod.'!OL12+'Daily-Prod.'!OC12+'Daily-Prod.'!NT12+'Daily-Prod.'!NK12+'Daily-Prod.'!NB12+'Daily-Prod.'!MS12)/BC98,"")</f>
        <v>0.25203252032520324</v>
      </c>
      <c r="BC98" s="496">
        <f>IFERROR(('Daily-Prod.'!OV12+'Daily-Prod.'!OM12+'Daily-Prod.'!OD12+'Daily-Prod.'!NU12+'Daily-Prod.'!NL12+'Daily-Prod.'!NC12+'Daily-Prod.'!MT12),"")</f>
        <v>123</v>
      </c>
      <c r="BD98" s="383"/>
      <c r="BE98" s="384">
        <f>IFERROR(('Daily-Prod.'!OX12+'Daily-Prod.'!OO12+'Daily-Prod.'!OF12+'Daily-Prod.'!NW12+'Daily-Prod.'!NN12+'Daily-Prod.'!NE12+'Daily-Prod.'!MV12),"")</f>
        <v>70</v>
      </c>
      <c r="BF98" s="495" t="str">
        <f t="shared" si="48"/>
        <v/>
      </c>
      <c r="BG98" s="378">
        <f>IFERROR(AVERAGE('Daily-Prod.'!OV12,'Daily-Prod.'!OM12,'Daily-Prod.'!OD12,'Daily-Prod.'!NU12,'Daily-Prod.'!NL12,'Daily-Prod.'!NC12,'Daily-Prod.'!MT12),"")</f>
        <v>24.6</v>
      </c>
      <c r="BH98" s="379" t="str">
        <f>IFERROR(AVERAGE('Daily-Prod.'!OW12,'Daily-Prod.'!ON12,'Daily-Prod.'!OE12,'Daily-Prod.'!NV12,'Daily-Prod.'!NM12,'Daily-Prod.'!ND12,'Daily-Prod.'!MU12),"")</f>
        <v/>
      </c>
      <c r="BI98" s="380">
        <f>IFERROR(AVERAGE('Daily-Prod.'!OX12,'Daily-Prod.'!OO12,'Daily-Prod.'!OF12,'Daily-Prod.'!NW12,'Daily-Prod.'!NN12,'Daily-Prod.'!NE12,'Daily-Prod.'!MV12),"")</f>
        <v>14</v>
      </c>
      <c r="BJ98" s="482">
        <f>IFERROR(('Daily-Prod.'!RB12+'Daily-Prod.'!QS12+'Daily-Prod.'!QJ12+'Daily-Prod.'!QA12+'Daily-Prod.'!PR12+'Daily-Prod.'!PI12+'Daily-Prod.'!OZ12)/BM98,"")</f>
        <v>0.49655172413793103</v>
      </c>
      <c r="BK98" s="475">
        <f>IFERROR(('Daily-Prod.'!RC12+'Daily-Prod.'!QT12+'Daily-Prod.'!QK12+'Daily-Prod.'!QB12+'Daily-Prod.'!PS12+'Daily-Prod.'!PJ12+'Daily-Prod.'!PA12)/BM98,"")</f>
        <v>0.14482758620689656</v>
      </c>
      <c r="BL98" s="475">
        <f>IFERROR(('Daily-Prod.'!RF12+'Daily-Prod.'!QW12+'Daily-Prod.'!QN12+'Daily-Prod.'!QE12+'Daily-Prod.'!PV12+'Daily-Prod.'!PM12+'Daily-Prod.'!PD12+'Daily-Prod.'!RE12+'Daily-Prod.'!QV12+'Daily-Prod.'!QM12+'Daily-Prod.'!QD12+'Daily-Prod.'!PU12+'Daily-Prod.'!PL12+'Daily-Prod.'!PC12)/BM98,"")</f>
        <v>0.35862068965517241</v>
      </c>
      <c r="BM98" s="496">
        <f>IFERROR(('Daily-Prod.'!RG12+'Daily-Prod.'!QX12+'Daily-Prod.'!QO12+'Daily-Prod.'!QF12+'Daily-Prod.'!PW12+'Daily-Prod.'!PN12+'Daily-Prod.'!PE12),"")</f>
        <v>145</v>
      </c>
      <c r="BN98" s="383"/>
      <c r="BO98" s="384">
        <f>IFERROR(('Daily-Prod.'!RI12+'Daily-Prod.'!QZ12+'Daily-Prod.'!QQ12+'Daily-Prod.'!QH12+'Daily-Prod.'!PY12+'Daily-Prod.'!PP12+'Daily-Prod.'!PG12),"")</f>
        <v>50</v>
      </c>
      <c r="BP98" s="495" t="str">
        <f t="shared" si="49"/>
        <v/>
      </c>
      <c r="BQ98" s="378">
        <f>IFERROR(AVERAGE('Daily-Prod.'!RG12,'Daily-Prod.'!QX12,'Daily-Prod.'!QO12,'Daily-Prod.'!QF12,'Daily-Prod.'!PW12,'Daily-Prod.'!PN12,'Daily-Prod.'!PE12),"")</f>
        <v>29</v>
      </c>
      <c r="BR98" s="379"/>
      <c r="BS98" s="380">
        <f>IFERROR(AVERAGE('Daily-Prod.'!RI12,'Daily-Prod.'!QZ12,'Daily-Prod.'!QQ12,'Daily-Prod.'!QH12,'Daily-Prod.'!PY12,'Daily-Prod.'!PP12,'Daily-Prod.'!PG12),"")</f>
        <v>10</v>
      </c>
      <c r="BT98" s="482">
        <f>IFERROR(('Daily-Prod.'!TM12+'Daily-Prod.'!TD12+'Daily-Prod.'!SU12+'Daily-Prod.'!SL12+'Daily-Prod.'!SC12+'Daily-Prod.'!RT12+'Daily-Prod.'!RK12)/BW98,"")</f>
        <v>0.51694915254237284</v>
      </c>
      <c r="BU98" s="475">
        <f>IFERROR(('Daily-Prod.'!TN12+'Daily-Prod.'!TE12+'Daily-Prod.'!SV12+'Daily-Prod.'!SM12+'Daily-Prod.'!SD12+'Daily-Prod.'!RU12+'Daily-Prod.'!RL12)/BW98,"")</f>
        <v>0.15254237288135594</v>
      </c>
      <c r="BV98" s="475">
        <f>IFERROR(('Daily-Prod.'!TP12+'Daily-Prod.'!TG12+'Daily-Prod.'!SX12+'Daily-Prod.'!SO12+'Daily-Prod.'!SF12+'Daily-Prod.'!RW12+'Daily-Prod.'!RN12+'Daily-Prod.'!TQ12+'Daily-Prod.'!TH12+'Daily-Prod.'!SY12+'Daily-Prod.'!SP12+'Daily-Prod.'!SG12+'Daily-Prod.'!RX12+'Daily-Prod.'!RO12)/BW98,"")</f>
        <v>0.33050847457627119</v>
      </c>
      <c r="BW98" s="496">
        <f>IFERROR(('Daily-Prod.'!TR12+'Daily-Prod.'!TI12+'Daily-Prod.'!SZ12+'Daily-Prod.'!SQ12+'Daily-Prod.'!SH12+'Daily-Prod.'!RY12+'Daily-Prod.'!RP12),"")</f>
        <v>118</v>
      </c>
      <c r="BX98" s="383"/>
      <c r="BY98" s="384">
        <f>IFERROR(('Daily-Prod.'!TT12+'Daily-Prod.'!TK12+'Daily-Prod.'!TB12+'Daily-Prod.'!SS12+'Daily-Prod.'!SJ12+'Daily-Prod.'!SA12+'Daily-Prod.'!RR12),"")</f>
        <v>46</v>
      </c>
      <c r="BZ98" s="495" t="str">
        <f t="shared" si="50"/>
        <v/>
      </c>
      <c r="CA98" s="378">
        <f>IFERROR(AVERAGE('Daily-Prod.'!TR12,'Daily-Prod.'!TI12,'Daily-Prod.'!SZ12,'Daily-Prod.'!SQ12,'Daily-Prod.'!SH12,'Daily-Prod.'!RY12,'Daily-Prod.'!RP12),"")</f>
        <v>23.6</v>
      </c>
      <c r="CB98" s="379"/>
      <c r="CC98" s="380">
        <f>IFERROR(AVERAGE('Daily-Prod.'!TT12,'Daily-Prod.'!TK12,'Daily-Prod.'!TB12,'Daily-Prod.'!SS12,'Daily-Prod.'!SJ12,'Daily-Prod.'!SA12,'Daily-Prod.'!RR12),"")</f>
        <v>9.1999999999999993</v>
      </c>
      <c r="CD98" s="482">
        <f>IFERROR(('Daily-Prod.'!VX12+'Daily-Prod.'!VO12+'Daily-Prod.'!VF12+'Daily-Prod.'!UW12+'Daily-Prod.'!UN12+'Daily-Prod.'!UE12+'Daily-Prod.'!TV12)/CG98,"")</f>
        <v>0.53749999999999998</v>
      </c>
      <c r="CE98" s="475">
        <f>IFERROR(('Daily-Prod.'!VY12+'Daily-Prod.'!VP12+'Daily-Prod.'!VG12+'Daily-Prod.'!UX12+'Daily-Prod.'!UO12+'Daily-Prod.'!UF12+'Daily-Prod.'!TW12)/CG98,"")</f>
        <v>0.15</v>
      </c>
      <c r="CF98" s="475">
        <f>IFERROR(('Daily-Prod.'!WA12+'Daily-Prod.'!VR12+'Daily-Prod.'!VI12+'Daily-Prod.'!UZ12+'Daily-Prod.'!UQ12+'Daily-Prod.'!UH12+'Daily-Prod.'!TY12+'Daily-Prod.'!WB12+'Daily-Prod.'!VS12+'Daily-Prod.'!VJ12+'Daily-Prod.'!VA12+'Daily-Prod.'!UR12+'Daily-Prod.'!UI12+'Daily-Prod.'!TZ12)/CG98,"")</f>
        <v>0.3125</v>
      </c>
      <c r="CG98" s="496">
        <f>IFERROR(('Daily-Prod.'!WC12+'Daily-Prod.'!VT12+'Daily-Prod.'!VK12+'Daily-Prod.'!VB12+'Daily-Prod.'!US12+'Daily-Prod.'!UJ12+'Daily-Prod.'!UA12),"")</f>
        <v>80</v>
      </c>
      <c r="CH98" s="383"/>
      <c r="CI98" s="384">
        <f>IFERROR(('Daily-Prod.'!WE12+'Daily-Prod.'!VV12+'Daily-Prod.'!VM12+'Daily-Prod.'!VD12+'Daily-Prod.'!UU12+'Daily-Prod.'!UL12+'Daily-Prod.'!UC12),"")</f>
        <v>34</v>
      </c>
      <c r="CJ98" s="495" t="str">
        <f t="shared" si="51"/>
        <v/>
      </c>
      <c r="CK98" s="378">
        <f>IFERROR(AVERAGE('Daily-Prod.'!WC12,'Daily-Prod.'!VT12,'Daily-Prod.'!VK12,'Daily-Prod.'!VB12,'Daily-Prod.'!US12,'Daily-Prod.'!UJ12,'Daily-Prod.'!UA12),"")</f>
        <v>20</v>
      </c>
      <c r="CL98" s="379"/>
      <c r="CM98" s="380">
        <f>IFERROR(AVERAGE('Daily-Prod.'!WE12,'Daily-Prod.'!VV12,'Daily-Prod.'!VM12,'Daily-Prod.'!VD12,'Daily-Prod.'!UU12,'Daily-Prod.'!UL12,'Daily-Prod.'!UC12),"")</f>
        <v>8.5</v>
      </c>
      <c r="CN98" s="482">
        <f>IFERROR(('Daily-Prod.'!YI12+'Daily-Prod.'!XZ12+'Daily-Prod.'!XQ12+'Daily-Prod.'!XH12+'Daily-Prod.'!WY12+'Daily-Prod.'!WP12+'Daily-Prod.'!WG12)/CQ98,"")</f>
        <v>0.6067415730337079</v>
      </c>
      <c r="CO98" s="475">
        <f>IFERROR(('Daily-Prod.'!YJ12+'Daily-Prod.'!YA12+'Daily-Prod.'!XR12+'Daily-Prod.'!XI12+'Daily-Prod.'!WZ12+'Daily-Prod.'!WQ12+'Daily-Prod.'!WH12)/CQ98,"")</f>
        <v>0.1348314606741573</v>
      </c>
      <c r="CP98" s="475">
        <f>IFERROR(('Daily-Prod.'!YL12+'Daily-Prod.'!YC12+'Daily-Prod.'!XT12+'Daily-Prod.'!XK12+'Daily-Prod.'!XB12+'Daily-Prod.'!WS12+'Daily-Prod.'!WJ12+'Daily-Prod.'!YM12+'Daily-Prod.'!YD12+'Daily-Prod.'!XU12+'Daily-Prod.'!XL12+'Daily-Prod.'!XC12+'Daily-Prod.'!WT12+'Daily-Prod.'!WK12)/CQ98,"")</f>
        <v>0.25842696629213485</v>
      </c>
      <c r="CQ98" s="496">
        <f>IFERROR(('Daily-Prod.'!YN12+'Daily-Prod.'!YE12+'Daily-Prod.'!XV12+'Daily-Prod.'!XM12+'Daily-Prod.'!XD12+'Daily-Prod.'!WU12+'Daily-Prod.'!WL12),"")</f>
        <v>89</v>
      </c>
      <c r="CR98" s="383"/>
      <c r="CS98" s="384">
        <f>IFERROR(('Daily-Prod.'!YP12+'Daily-Prod.'!YG12+'Daily-Prod.'!XX12+'Daily-Prod.'!XO12+'Daily-Prod.'!XF12+'Daily-Prod.'!WW12+'Daily-Prod.'!WN12),"")</f>
        <v>21</v>
      </c>
      <c r="CT98" s="495" t="str">
        <f t="shared" si="52"/>
        <v/>
      </c>
      <c r="CU98" s="378">
        <f>IFERROR(AVERAGE('Daily-Prod.'!YN12,'Daily-Prod.'!YE12,'Daily-Prod.'!XV12,'Daily-Prod.'!XM12,'Daily-Prod.'!XD12,'Daily-Prod.'!WU12,'Daily-Prod.'!WL12),"")</f>
        <v>17.8</v>
      </c>
      <c r="CV98" s="379" t="str">
        <f>IFERROR(AVERAGE('Daily-Prod.'!YO12,'Daily-Prod.'!YF12,'Daily-Prod.'!XW12,'Daily-Prod.'!XN12,'Daily-Prod.'!XE12,'Daily-Prod.'!WV12,'Daily-Prod.'!WM12),"")</f>
        <v/>
      </c>
      <c r="CW98" s="380">
        <f>IFERROR(AVERAGE('Daily-Prod.'!YP12,'Daily-Prod.'!YG12,'Daily-Prod.'!XX12,'Daily-Prod.'!XO12,'Daily-Prod.'!XF12,'Daily-Prod.'!WW12,'Daily-Prod.'!WN12),"")</f>
        <v>4.2</v>
      </c>
      <c r="CX98" s="482">
        <f>IFERROR(('Daily-Prod.'!AAT12+'Daily-Prod.'!AAK12+'Daily-Prod.'!AAB12+'Daily-Prod.'!ZS12+'Daily-Prod.'!ZJ12+'Daily-Prod.'!ZA12+'Daily-Prod.'!YR12)/DA98,"")</f>
        <v>0.61165048543689315</v>
      </c>
      <c r="CY98" s="475">
        <f>IFERROR(('Daily-Prod.'!AAU12+'Daily-Prod.'!AAL12+'Daily-Prod.'!AAC12+'Daily-Prod.'!ZT12+'Daily-Prod.'!ZK12+'Daily-Prod.'!ZB12+'Daily-Prod.'!YS12)/DA98,"")</f>
        <v>0.18446601941747573</v>
      </c>
      <c r="CZ98" s="475">
        <f>IFERROR(('Daily-Prod.'!AAW12+'Daily-Prod.'!AAN12+'Daily-Prod.'!AAE12+'Daily-Prod.'!ZV12+'Daily-Prod.'!ZM12+'Daily-Prod.'!ZD12+'Daily-Prod.'!YU12+'Daily-Prod.'!AAX12+'Daily-Prod.'!AAO12+'Daily-Prod.'!AAF12+'Daily-Prod.'!ZW12+'Daily-Prod.'!ZN12+'Daily-Prod.'!ZE12+'Daily-Prod.'!YV12)/DA98,"")</f>
        <v>0.20388349514563106</v>
      </c>
      <c r="DA98" s="496">
        <f>IFERROR(('Daily-Prod.'!AAY12+'Daily-Prod.'!AAP12+'Daily-Prod.'!AAG12+'Daily-Prod.'!ZX12+'Daily-Prod.'!ZO12+'Daily-Prod.'!ZF12+'Daily-Prod.'!YW12),"")</f>
        <v>103</v>
      </c>
      <c r="DB98" s="383"/>
      <c r="DC98" s="384">
        <f>IFERROR(('Daily-Prod.'!ABA12+'Daily-Prod.'!AAR12+'Daily-Prod.'!AAI12+'Daily-Prod.'!ZZ12+'Daily-Prod.'!ZQ12+'Daily-Prod.'!ZH12+'Daily-Prod.'!YY12),"")</f>
        <v>7</v>
      </c>
      <c r="DD98" s="495" t="str">
        <f t="shared" si="53"/>
        <v/>
      </c>
      <c r="DE98" s="378">
        <f>IFERROR(AVERAGE('Daily-Prod.'!AAY12,'Daily-Prod.'!AAP12,'Daily-Prod.'!AAG12,'Daily-Prod.'!ZX12,'Daily-Prod.'!ZO12,'Daily-Prod.'!ZF12,'Daily-Prod.'!YW12),"")</f>
        <v>20.6</v>
      </c>
      <c r="DF98" s="379" t="str">
        <f>IFERROR(AVERAGE('Daily-Prod.'!AAZ12,'Daily-Prod.'!AAQ12,'Daily-Prod.'!AAH12,'Daily-Prod.'!ZY12,'Daily-Prod.'!ZP12,'Daily-Prod.'!ZG12,'Daily-Prod.'!YX12),"")</f>
        <v/>
      </c>
      <c r="DG98" s="380">
        <f>IFERROR(AVERAGE('Daily-Prod.'!ABA12,'Daily-Prod.'!AAR12,'Daily-Prod.'!AAI12,'Daily-Prod.'!ZZ12,'Daily-Prod.'!ZQ12,'Daily-Prod.'!ZH12,'Daily-Prod.'!YY12),"")</f>
        <v>2.3333333333333335</v>
      </c>
      <c r="DH98" s="482">
        <f>IFERROR(('Daily-Prod.'!ADE12+'Daily-Prod.'!ACV12+'Daily-Prod.'!ACM12+'Daily-Prod.'!ACD12+'Daily-Prod.'!ABU12+'Daily-Prod.'!ABL12+'Daily-Prod.'!ABC12)/DK98,"")</f>
        <v>0.41836734693877553</v>
      </c>
      <c r="DI98" s="475">
        <f>IFERROR(('Daily-Prod.'!ADF12+'Daily-Prod.'!ACW12+'Daily-Prod.'!ACN12+'Daily-Prod.'!ACE12+'Daily-Prod.'!ABV12+'Daily-Prod.'!ABM12+'Daily-Prod.'!ABD12)/DK98,"")</f>
        <v>0.2857142857142857</v>
      </c>
      <c r="DJ98" s="475">
        <f>IFERROR(('Daily-Prod.'!ADH12+'Daily-Prod.'!ACY12+'Daily-Prod.'!ACP12+'Daily-Prod.'!ACG12+'Daily-Prod.'!ABX12+'Daily-Prod.'!ABO12+'Daily-Prod.'!ABF12+'Daily-Prod.'!ADI12+'Daily-Prod.'!ACZ12+'Daily-Prod.'!ACQ12+'Daily-Prod.'!ACH12+'Daily-Prod.'!ABY12+'Daily-Prod.'!ABP12+'Daily-Prod.'!ABG12)/DK98,"")</f>
        <v>0.29591836734693877</v>
      </c>
      <c r="DK98" s="496">
        <f>IFERROR(('Daily-Prod.'!ADJ12+'Daily-Prod.'!ADA12+'Daily-Prod.'!ACR12+'Daily-Prod.'!ACI12+'Daily-Prod.'!ABZ12+'Daily-Prod.'!ABQ12+'Daily-Prod.'!ABH12),"")</f>
        <v>98</v>
      </c>
      <c r="DL98" s="383"/>
      <c r="DM98" s="384">
        <f>IFERROR(('Daily-Prod.'!ADL12+'Daily-Prod.'!ADC12+'Daily-Prod.'!ACT12+'Daily-Prod.'!ACK12+'Daily-Prod.'!ACB12+'Daily-Prod.'!ABS12+'Daily-Prod.'!ABJ12),"")</f>
        <v>25</v>
      </c>
      <c r="DN98" s="495" t="str">
        <f t="shared" si="54"/>
        <v/>
      </c>
      <c r="DO98" s="378">
        <f>IFERROR(AVERAGE('Daily-Prod.'!ADJ12,'Daily-Prod.'!ADA12,'Daily-Prod.'!ACR12,'Daily-Prod.'!ACI12,'Daily-Prod.'!ABZ12,'Daily-Prod.'!ABQ12,'Daily-Prod.'!ABH12),"")</f>
        <v>19.600000000000001</v>
      </c>
      <c r="DP98" s="379" t="str">
        <f>IFERROR(AVERAGE('Daily-Prod.'!ADK12,'Daily-Prod.'!ADB12,'Daily-Prod.'!ACS12,'Daily-Prod.'!ACJ12,'Daily-Prod.'!ACA12,'Daily-Prod.'!ABR12,'Daily-Prod.'!ABI12),"")</f>
        <v/>
      </c>
      <c r="DQ98" s="380">
        <f>IFERROR(AVERAGE('Daily-Prod.'!ADL12,'Daily-Prod.'!ADC12,'Daily-Prod.'!ACT12,'Daily-Prod.'!ACK12,'Daily-Prod.'!ACB12,'Daily-Prod.'!ABS12,'Daily-Prod.'!ABJ12),"")</f>
        <v>6.25</v>
      </c>
      <c r="DR98" s="482">
        <f>IFERROR(('Daily-Prod.'!AFP12+'Daily-Prod.'!AFG12+'Daily-Prod.'!AEX12+'Daily-Prod.'!AEO12+'Daily-Prod.'!AEF12+'Daily-Prod.'!ADW12+'Daily-Prod.'!ADN12)/DU98,"")</f>
        <v>0.51190476190476186</v>
      </c>
      <c r="DS98" s="475">
        <f>IFERROR(('Daily-Prod.'!AFQ12+'Daily-Prod.'!AFH12+'Daily-Prod.'!AEY12+'Daily-Prod.'!AEP12+'Daily-Prod.'!AEG12+'Daily-Prod.'!ADX12+'Daily-Prod.'!ADO12)/DU98,"")</f>
        <v>0.14285714285714285</v>
      </c>
      <c r="DT98" s="475">
        <f>IFERROR(('Daily-Prod.'!AFS12+'Daily-Prod.'!AFJ12+'Daily-Prod.'!AFA12+'Daily-Prod.'!AER12+'Daily-Prod.'!AEI12+'Daily-Prod.'!ADZ12+'Daily-Prod.'!ADQ12+'Daily-Prod.'!AFT12+'Daily-Prod.'!AFK12+'Daily-Prod.'!AFB12+'Daily-Prod.'!AES12+'Daily-Prod.'!AEJ12+'Daily-Prod.'!AEA12+'Daily-Prod.'!ADR12)/DU98,"")</f>
        <v>0.34523809523809523</v>
      </c>
      <c r="DU98" s="496">
        <f>IFERROR(('Daily-Prod.'!AFU12+'Daily-Prod.'!AFL12+'Daily-Prod.'!AFC12+'Daily-Prod.'!AET12+'Daily-Prod.'!AEK12+'Daily-Prod.'!AEB12+'Daily-Prod.'!ADS12),"")</f>
        <v>84</v>
      </c>
      <c r="DV98" s="383"/>
      <c r="DW98" s="384">
        <f>IFERROR(('Daily-Prod.'!AFW12+'Daily-Prod.'!AFN12+'Daily-Prod.'!AFE12+'Daily-Prod.'!AEV12+'Daily-Prod.'!AEM12+'Daily-Prod.'!AED12+'Daily-Prod.'!ADU12),"")</f>
        <v>20</v>
      </c>
      <c r="DX98" s="495" t="str">
        <f t="shared" si="55"/>
        <v/>
      </c>
      <c r="DY98" s="378">
        <f>IFERROR(AVERAGE('Daily-Prod.'!AFU12,'Daily-Prod.'!AFL12,'Daily-Prod.'!AFC12,'Daily-Prod.'!AET12,'Daily-Prod.'!AEK12,'Daily-Prod.'!AEB12,'Daily-Prod.'!ADS12),"")</f>
        <v>16.8</v>
      </c>
      <c r="DZ98" s="379" t="str">
        <f>IFERROR(AVERAGE('Daily-Prod.'!AFV12,'Daily-Prod.'!AFM12,'Daily-Prod.'!AFD12,'Daily-Prod.'!AEU12,'Daily-Prod.'!AEL12,'Daily-Prod.'!AEC12,'Daily-Prod.'!ADT12),"")</f>
        <v/>
      </c>
      <c r="EA98" s="380">
        <f>IFERROR(AVERAGE('Daily-Prod.'!AFW12,'Daily-Prod.'!AFN12,'Daily-Prod.'!AFE12,'Daily-Prod.'!AEV12,'Daily-Prod.'!AEM12,'Daily-Prod.'!AED12,'Daily-Prod.'!ADU12),"")</f>
        <v>4</v>
      </c>
      <c r="EB98" s="482">
        <f>IFERROR(('Daily-Prod.'!AIA12+'Daily-Prod.'!AHR12+'Daily-Prod.'!AHI12+'Daily-Prod.'!AGZ12+'Daily-Prod.'!AGQ12+'Daily-Prod.'!AGH12+'Daily-Prod.'!AFY12)/EE98,"")</f>
        <v>0.42528735632183906</v>
      </c>
      <c r="EC98" s="475">
        <f>IFERROR(('Daily-Prod.'!AIB12+'Daily-Prod.'!AHS12+'Daily-Prod.'!AHJ12+'Daily-Prod.'!AHA12+'Daily-Prod.'!AGR12+'Daily-Prod.'!AGI12+'Daily-Prod.'!AFZ12)/EE98,"")</f>
        <v>0.20689655172413793</v>
      </c>
      <c r="ED98" s="475">
        <f>IFERROR(('Daily-Prod.'!AID12+'Daily-Prod.'!AHU12+'Daily-Prod.'!AHL12+'Daily-Prod.'!AHC12+'Daily-Prod.'!AGT12+'Daily-Prod.'!AGK12+'Daily-Prod.'!AGB12+'Daily-Prod.'!AIE12+'Daily-Prod.'!AHV12+'Daily-Prod.'!AHM12+'Daily-Prod.'!AHD12+'Daily-Prod.'!AGU12+'Daily-Prod.'!AGL12+'Daily-Prod.'!AGC12)/EE98,"")</f>
        <v>0.36781609195402298</v>
      </c>
      <c r="EE98" s="496">
        <f>IFERROR(('Daily-Prod.'!AIF12+'Daily-Prod.'!AHW12+'Daily-Prod.'!AHN12+'Daily-Prod.'!AHE12+'Daily-Prod.'!AGV12+'Daily-Prod.'!AGM12+'Daily-Prod.'!AGD12),"")</f>
        <v>87</v>
      </c>
      <c r="EF98" s="383"/>
      <c r="EG98" s="384">
        <f>IFERROR(('Daily-Prod.'!AIH12+'Daily-Prod.'!AHY12+'Daily-Prod.'!AHP12+'Daily-Prod.'!AHG12+'Daily-Prod.'!AGX12+'Daily-Prod.'!AGO12+'Daily-Prod.'!AGF12),"")</f>
        <v>45</v>
      </c>
      <c r="EH98" s="495" t="str">
        <f t="shared" si="56"/>
        <v/>
      </c>
      <c r="EI98" s="378">
        <f>IFERROR(AVERAGE('Daily-Prod.'!AIF12,'Daily-Prod.'!AHW12,'Daily-Prod.'!AHN12,'Daily-Prod.'!AHE12,'Daily-Prod.'!AGV12,'Daily-Prod.'!AGM12,'Daily-Prod.'!AGD12),"")</f>
        <v>17.399999999999999</v>
      </c>
      <c r="EJ98" s="379"/>
      <c r="EK98" s="380">
        <f>IFERROR(AVERAGE('Daily-Prod.'!AIH12,'Daily-Prod.'!AHY12,'Daily-Prod.'!AHP12,'Daily-Prod.'!AHG12,'Daily-Prod.'!AGX12,'Daily-Prod.'!AGO12,'Daily-Prod.'!AGF12),"")</f>
        <v>9</v>
      </c>
      <c r="EL98" s="482">
        <f>IFERROR(('Daily-Prod.'!AKL12+'Daily-Prod.'!AKC12+'Daily-Prod.'!AJT12+'Daily-Prod.'!AJK12+'Daily-Prod.'!AJB12+'Daily-Prod.'!AIS12+'Daily-Prod.'!AIJ12)/EO98,"")</f>
        <v>0.73493975903614461</v>
      </c>
      <c r="EM98" s="475">
        <f>IFERROR(('Daily-Prod.'!AKM12+'Daily-Prod.'!AKD12+'Daily-Prod.'!AJU12+'Daily-Prod.'!AJL12+'Daily-Prod.'!AJC12+'Daily-Prod.'!AIT12+'Daily-Prod.'!AIK12)/EO98,"")</f>
        <v>9.6385542168674704E-2</v>
      </c>
      <c r="EN98" s="475">
        <f>IFERROR(('Daily-Prod.'!AKP12+'Daily-Prod.'!AKG12+'Daily-Prod.'!AJX12+'Daily-Prod.'!AJO12+'Daily-Prod.'!AJF12+'Daily-Prod.'!AIW12+'Daily-Prod.'!AIN12+'Daily-Prod.'!AKO12+'Daily-Prod.'!AKF12+'Daily-Prod.'!AJW12+'Daily-Prod.'!AJN12+'Daily-Prod.'!AJE12+'Daily-Prod.'!AIV12+'Daily-Prod.'!AIM12)/EO98,"")</f>
        <v>0.16867469879518071</v>
      </c>
      <c r="EO98" s="496">
        <f>IFERROR(('Daily-Prod.'!AKQ12+'Daily-Prod.'!AKH12+'Daily-Prod.'!AJY12+'Daily-Prod.'!AJP12+'Daily-Prod.'!AJG12+'Daily-Prod.'!AIX12+'Daily-Prod.'!AIO12),"")</f>
        <v>83</v>
      </c>
      <c r="EP98" s="383"/>
      <c r="EQ98" s="384">
        <f>IFERROR(('Daily-Prod.'!AKS12+'Daily-Prod.'!AKJ12+'Daily-Prod.'!AKA12+'Daily-Prod.'!AJR12+'Daily-Prod.'!AJI12+'Daily-Prod.'!AIZ12+'Daily-Prod.'!AIQ12),"")</f>
        <v>26</v>
      </c>
      <c r="ER98" s="495" t="str">
        <f t="shared" si="57"/>
        <v/>
      </c>
      <c r="ES98" s="378">
        <f>IFERROR(AVERAGE('Daily-Prod.'!AKQ12,'Daily-Prod.'!AKH12,'Daily-Prod.'!AJY12,'Daily-Prod.'!AJP12,'Daily-Prod.'!AJG12,'Daily-Prod.'!AIX12,'Daily-Prod.'!AIO12),"")</f>
        <v>16.600000000000001</v>
      </c>
      <c r="ET98" s="379"/>
      <c r="EU98" s="380">
        <f>IFERROR(AVERAGE('Daily-Prod.'!AKS12,'Daily-Prod.'!AKJ12,'Daily-Prod.'!AKA12,'Daily-Prod.'!AJR12,'Daily-Prod.'!AJI12,'Daily-Prod.'!AIZ12,'Daily-Prod.'!AIQ12),"")</f>
        <v>5.2</v>
      </c>
      <c r="EV98" s="482">
        <f>IFERROR(('Daily-Prod.'!AMW12+'Daily-Prod.'!AMN12+'Daily-Prod.'!AME12+'Daily-Prod.'!ALV12+'Daily-Prod.'!ALM12+'Daily-Prod.'!ALD12+'Daily-Prod.'!AKU12)/EY98,"")</f>
        <v>0.43835616438356162</v>
      </c>
      <c r="EW98" s="475">
        <f>IFERROR(('Daily-Prod.'!AMX12+'Daily-Prod.'!AMO12+'Daily-Prod.'!AMF12+'Daily-Prod.'!ALW12+'Daily-Prod.'!ALN12+'Daily-Prod.'!ALE12+'Daily-Prod.'!AKV12)/EY98,"")</f>
        <v>0.21917808219178081</v>
      </c>
      <c r="EX98" s="475">
        <f>IFERROR(('Daily-Prod.'!AMZ12+'Daily-Prod.'!AMQ12+'Daily-Prod.'!AMH12+'Daily-Prod.'!ALY12+'Daily-Prod.'!ALP12+'Daily-Prod.'!ALG12+'Daily-Prod.'!AKX12+'Daily-Prod.'!ANA12+'Daily-Prod.'!AMR12+'Daily-Prod.'!AMI12+'Daily-Prod.'!ALZ12+'Daily-Prod.'!ALQ12+'Daily-Prod.'!ALH12+'Daily-Prod.'!AKY12)/EY98,"")</f>
        <v>0.34246575342465752</v>
      </c>
      <c r="EY98" s="496">
        <f>IFERROR(('Daily-Prod.'!ANB12+'Daily-Prod.'!AMS12+'Daily-Prod.'!AMJ12+'Daily-Prod.'!AMA12+'Daily-Prod.'!ALR12+'Daily-Prod.'!ALI12+'Daily-Prod.'!AKZ12),"")</f>
        <v>73</v>
      </c>
      <c r="EZ98" s="383"/>
      <c r="FA98" s="384">
        <f>IFERROR(('Daily-Prod.'!AND12+'Daily-Prod.'!AMU12+'Daily-Prod.'!AML12+'Daily-Prod.'!AMC12+'Daily-Prod.'!ALT12+'Daily-Prod.'!ALK12+'Daily-Prod.'!ALB12),"")</f>
        <v>21</v>
      </c>
      <c r="FB98" s="495" t="str">
        <f t="shared" si="58"/>
        <v/>
      </c>
      <c r="FC98" s="378">
        <f>IFERROR(AVERAGE('Daily-Prod.'!ANB12,'Daily-Prod.'!AMS12,'Daily-Prod.'!AMJ12,'Daily-Prod.'!AMA12,'Daily-Prod.'!ALR12,'Daily-Prod.'!ALI12,'Daily-Prod.'!AKZ12),"")</f>
        <v>18.25</v>
      </c>
      <c r="FD98" s="379" t="str">
        <f>IFERROR(AVERAGE('Daily-Prod.'!ANC12,'Daily-Prod.'!AMT12,'Daily-Prod.'!AMK12,'Daily-Prod.'!AMB12,'Daily-Prod.'!ALS12,'Daily-Prod.'!ALJ12,'Daily-Prod.'!ALA12),"")</f>
        <v/>
      </c>
      <c r="FE98" s="380">
        <f>IFERROR(AVERAGE('Daily-Prod.'!AND12,'Daily-Prod.'!AMU12,'Daily-Prod.'!AML12,'Daily-Prod.'!AMC12,'Daily-Prod.'!ALT12,'Daily-Prod.'!ALK12,'Daily-Prod.'!ALB12),"")</f>
        <v>4.2</v>
      </c>
      <c r="FF98" s="482">
        <f>IFERROR(('Daily-Prod.'!APH12+'Daily-Prod.'!AOY12+'Daily-Prod.'!AOP12+'Daily-Prod.'!AOG12+'Daily-Prod.'!ANX12+'Daily-Prod.'!ANO12+'Daily-Prod.'!ANF12)/FI98,"")</f>
        <v>0.46551724137931033</v>
      </c>
      <c r="FG98" s="475">
        <f>IFERROR(('Daily-Prod.'!API12+'Daily-Prod.'!AOZ12+'Daily-Prod.'!AOQ12+'Daily-Prod.'!AOH12+'Daily-Prod.'!ANY12+'Daily-Prod.'!ANP12+'Daily-Prod.'!ANG12)/FI98,"")</f>
        <v>0.20689655172413793</v>
      </c>
      <c r="FH98" s="475">
        <f>IFERROR(('Daily-Prod.'!APL12+'Daily-Prod.'!APC12+'Daily-Prod.'!AOT12+'Daily-Prod.'!AOK12+'Daily-Prod.'!AOB12+'Daily-Prod.'!ANS12+'Daily-Prod.'!ANJ12+'Daily-Prod.'!APK12+'Daily-Prod.'!APB12+'Daily-Prod.'!AOS12+'Daily-Prod.'!AOJ12+'Daily-Prod.'!AOA12+'Daily-Prod.'!ANR12+'Daily-Prod.'!ANI12)/FI98,"")</f>
        <v>0.32758620689655171</v>
      </c>
      <c r="FI98" s="496">
        <f>IFERROR(('Daily-Prod.'!APM12+'Daily-Prod.'!APD12+'Daily-Prod.'!AOU12+'Daily-Prod.'!AOL12+'Daily-Prod.'!AOC12+'Daily-Prod.'!ANT12+'Daily-Prod.'!ANK12),"")</f>
        <v>58</v>
      </c>
      <c r="FJ98" s="383"/>
      <c r="FK98" s="384">
        <f>IFERROR(('Daily-Prod.'!APO12+'Daily-Prod.'!APF12+'Daily-Prod.'!AOW12+'Daily-Prod.'!AON12+'Daily-Prod.'!AOE12+'Daily-Prod.'!ANV12+'Daily-Prod.'!ANM12),"")</f>
        <v>8</v>
      </c>
      <c r="FL98" s="495" t="str">
        <f t="shared" si="70"/>
        <v/>
      </c>
      <c r="FM98" s="378">
        <f>IFERROR(AVERAGE('Daily-Prod.'!APM12,'Daily-Prod.'!APD12,'Daily-Prod.'!AOU12,'Daily-Prod.'!AOL12,'Daily-Prod.'!AOC12,'Daily-Prod.'!ANT12,'Daily-Prod.'!ANK12),"")</f>
        <v>19.333333333333332</v>
      </c>
      <c r="FN98" s="379"/>
      <c r="FO98" s="380">
        <f>IFERROR(AVERAGE('Daily-Prod.'!APO12,'Daily-Prod.'!APF12,'Daily-Prod.'!AOW12,'Daily-Prod.'!AON12,'Daily-Prod.'!AOE12,'Daily-Prod.'!ANV12,'Daily-Prod.'!ANM12),"")</f>
        <v>4</v>
      </c>
      <c r="FP98" s="482">
        <f>IFERROR(('Daily-Prod.'!ARS12+'Daily-Prod.'!ARJ12+'Daily-Prod.'!ARA12+'Daily-Prod.'!AQR12+'Daily-Prod.'!AQI12+'Daily-Prod.'!APZ12+'Daily-Prod.'!APQ12)/FS98,"")</f>
        <v>0.62244897959183676</v>
      </c>
      <c r="FQ98" s="475">
        <f>IFERROR(('Daily-Prod.'!ART12+'Daily-Prod.'!ARK12+'Daily-Prod.'!ARB12+'Daily-Prod.'!AQS12+'Daily-Prod.'!AQJ12+'Daily-Prod.'!AQA12+'Daily-Prod.'!APR12)/FS98,"")</f>
        <v>0.11224489795918367</v>
      </c>
      <c r="FR98" s="475">
        <f>IFERROR(('Daily-Prod.'!ARV12+'Daily-Prod.'!ARM12+'Daily-Prod.'!ARD12+'Daily-Prod.'!AQU12+'Daily-Prod.'!AQL12+'Daily-Prod.'!AQC12+'Daily-Prod.'!APT12+'Daily-Prod.'!ARW12+'Daily-Prod.'!ARN12+'Daily-Prod.'!ARE12+'Daily-Prod.'!AQV12+'Daily-Prod.'!AQM12+'Daily-Prod.'!AQD12+'Daily-Prod.'!APU12)/FS98,"")</f>
        <v>0.26530612244897961</v>
      </c>
      <c r="FS98" s="496">
        <f>IFERROR(('Daily-Prod.'!ARX12+'Daily-Prod.'!ARO12+'Daily-Prod.'!ARF12+'Daily-Prod.'!AQW12+'Daily-Prod.'!AQN12+'Daily-Prod.'!AQE12+'Daily-Prod.'!APV12),"")</f>
        <v>98</v>
      </c>
      <c r="FT98" s="383"/>
      <c r="FU98" s="384">
        <f>IFERROR(('Daily-Prod.'!ARZ12+'Daily-Prod.'!ARQ12+'Daily-Prod.'!ARH12+'Daily-Prod.'!AQY12+'Daily-Prod.'!AQP12+'Daily-Prod.'!AQG12+'Daily-Prod.'!APX12),"")</f>
        <v>18</v>
      </c>
      <c r="FV98" s="495" t="str">
        <f t="shared" si="60"/>
        <v/>
      </c>
      <c r="FW98" s="378">
        <f>IFERROR(AVERAGE('Daily-Prod.'!ARX12,'Daily-Prod.'!ARO12,'Daily-Prod.'!ARF12,'Daily-Prod.'!AQW12,'Daily-Prod.'!AQN12,'Daily-Prod.'!AQE12,'Daily-Prod.'!APV12),"")</f>
        <v>19.600000000000001</v>
      </c>
      <c r="FX98" s="379"/>
      <c r="FY98" s="380">
        <f>IFERROR(AVERAGE('Daily-Prod.'!ARZ12,'Daily-Prod.'!ARQ12,'Daily-Prod.'!ARH12,'Daily-Prod.'!AQY12,'Daily-Prod.'!AQP12,'Daily-Prod.'!AQG12,'Daily-Prod.'!APX12),"")</f>
        <v>4.5</v>
      </c>
      <c r="FZ98" s="482">
        <f>IFERROR(('Daily-Prod.'!AWO12+'Daily-Prod.'!AWF12+'Daily-Prod.'!AVW12+'Daily-Prod.'!AVN12+'Daily-Prod.'!AVE12+'Daily-Prod.'!AUV12+'Daily-Prod.'!AUM12)/GC98,"")</f>
        <v>0.54098360655737709</v>
      </c>
      <c r="GA98" s="475">
        <f>IFERROR(('Daily-Prod.'!AWP12+'Daily-Prod.'!AWG12+'Daily-Prod.'!AVX12+'Daily-Prod.'!AVO12+'Daily-Prod.'!AVF12+'Daily-Prod.'!AUW12+'Daily-Prod.'!AUN12)/GC98,"")</f>
        <v>0.21311475409836064</v>
      </c>
      <c r="GB98" s="475">
        <f>IFERROR(('Daily-Prod.'!AWS12+'Daily-Prod.'!AWJ12+'Daily-Prod.'!AWA12+'Daily-Prod.'!AVR12+'Daily-Prod.'!AVI12+'Daily-Prod.'!AUZ12+'Daily-Prod.'!AUQ12+'Daily-Prod.'!AWR12+'Daily-Prod.'!AWI12+'Daily-Prod.'!AVZ12+'Daily-Prod.'!AVQ12+'Daily-Prod.'!AVH12+'Daily-Prod.'!AUY12+'Daily-Prod.'!AUP12)/GC98,"")</f>
        <v>0.24590163934426229</v>
      </c>
      <c r="GC98" s="496">
        <f>IFERROR(('Daily-Prod.'!AWT12+'Daily-Prod.'!AWK12+'Daily-Prod.'!AWB12+'Daily-Prod.'!AVS12+'Daily-Prod.'!AVJ12+'Daily-Prod.'!AVA12+'Daily-Prod.'!AUR12),"")</f>
        <v>61</v>
      </c>
      <c r="GD98" s="383">
        <f>IFERROR(('Daily-Prod.'!AWU12+'Daily-Prod.'!AWL12+'Daily-Prod.'!AWC12+'Daily-Prod.'!AVT12+'Daily-Prod.'!AVK12+'Daily-Prod.'!AVB12+'Daily-Prod.'!AUS12),"")</f>
        <v>1</v>
      </c>
      <c r="GE98" s="384">
        <f>IFERROR(('Daily-Prod.'!AWV12+'Daily-Prod.'!AWM12+'Daily-Prod.'!AWD12+'Daily-Prod.'!AVU12+'Daily-Prod.'!AVL12+'Daily-Prod.'!AVC12+'Daily-Prod.'!AUT12),"")</f>
        <v>1</v>
      </c>
      <c r="GF98" s="495">
        <f t="shared" si="61"/>
        <v>1</v>
      </c>
      <c r="GG98" s="378">
        <f>IFERROR(AVERAGE('Daily-Prod.'!AWT12,'Daily-Prod.'!AWK12,'Daily-Prod.'!AWB12,'Daily-Prod.'!AVS12,'Daily-Prod.'!AVJ12,'Daily-Prod.'!AVA12,'Daily-Prod.'!AUR12),"")</f>
        <v>15.25</v>
      </c>
      <c r="GH98" s="379">
        <f>IFERROR(AVERAGE('Daily-Prod.'!AWU12,'Daily-Prod.'!AWL12,'Daily-Prod.'!AWC12,'Daily-Prod.'!AVT12,'Daily-Prod.'!AVK12,'Daily-Prod.'!AVB12,'Daily-Prod.'!AUS12),"")</f>
        <v>0.14285714285714285</v>
      </c>
      <c r="GI98" s="380">
        <f>IFERROR(AVERAGE('Daily-Prod.'!AWV12,'Daily-Prod.'!AWM12,'Daily-Prod.'!AWD12,'Daily-Prod.'!AVU12,'Daily-Prod.'!AVL12,'Daily-Prod.'!AVC12,'Daily-Prod.'!AUT12),"")</f>
        <v>0.14285714285714285</v>
      </c>
      <c r="GJ98" s="482">
        <f>IFERROR(('Daily-Prod.'!AYZ12+'Daily-Prod.'!AYQ12+'Daily-Prod.'!AYH12+'Daily-Prod.'!AXY12+'Daily-Prod.'!AXP12+'Daily-Prod.'!AXG12+'Daily-Prod.'!AWX12)/GM98,"")</f>
        <v>0.5</v>
      </c>
      <c r="GK98" s="475">
        <f>IFERROR(('Daily-Prod.'!AZA12+'Daily-Prod.'!AYR12+'Daily-Prod.'!AYI12+'Daily-Prod.'!AXZ12+'Daily-Prod.'!AXQ12+'Daily-Prod.'!AXH12+'Daily-Prod.'!AWY12)/GM98,"")</f>
        <v>0.21052631578947367</v>
      </c>
      <c r="GL98" s="475">
        <f>IFERROR(('Daily-Prod.'!AZC12+'Daily-Prod.'!AYT12+'Daily-Prod.'!AYK12+'Daily-Prod.'!AYB12+'Daily-Prod.'!AXS12+'Daily-Prod.'!AXJ12+'Daily-Prod.'!AXA12+'Daily-Prod.'!AZD12+'Daily-Prod.'!AYU12+'Daily-Prod.'!AYL12+'Daily-Prod.'!AYC12+'Daily-Prod.'!AXT12+'Daily-Prod.'!AXK12+'Daily-Prod.'!AXB12)/GM98,"")</f>
        <v>0.28947368421052633</v>
      </c>
      <c r="GM98" s="496">
        <f>IFERROR(('Daily-Prod.'!AZE12+'Daily-Prod.'!AYV12+'Daily-Prod.'!AYM12+'Daily-Prod.'!AYD12+'Daily-Prod.'!AXU12+'Daily-Prod.'!AXL12+'Daily-Prod.'!AXC12),"")</f>
        <v>114</v>
      </c>
      <c r="GN98" s="383">
        <f>IFERROR(('Daily-Prod.'!AZF12+'Daily-Prod.'!AYW12+'Daily-Prod.'!AYN12+'Daily-Prod.'!AYE12+'Daily-Prod.'!AXV12+'Daily-Prod.'!AXM12+'Daily-Prod.'!AXD12),"")</f>
        <v>38</v>
      </c>
      <c r="GO98" s="384">
        <f>IFERROR(('Daily-Prod.'!AZG12+'Daily-Prod.'!AYX12+'Daily-Prod.'!AYO12+'Daily-Prod.'!AYF12+'Daily-Prod.'!AXW12+'Daily-Prod.'!AXN12+'Daily-Prod.'!AXE12),"")</f>
        <v>37</v>
      </c>
      <c r="GP98" s="495">
        <f t="shared" si="62"/>
        <v>0.97368421052631582</v>
      </c>
      <c r="GQ98" s="378">
        <f>IFERROR(AVERAGE('Daily-Prod.'!AZE12,'Daily-Prod.'!AYV12,'Daily-Prod.'!AYM12,'Daily-Prod.'!AYD12,'Daily-Prod.'!AXU12,'Daily-Prod.'!AXL12,'Daily-Prod.'!AXC12),"")</f>
        <v>22.8</v>
      </c>
      <c r="GR98" s="379">
        <f>IFERROR(AVERAGE('Daily-Prod.'!AZF12,'Daily-Prod.'!AYW12,'Daily-Prod.'!AYN12,'Daily-Prod.'!AYE12,'Daily-Prod.'!AXV12,'Daily-Prod.'!AXM12,'Daily-Prod.'!AXD12),"")</f>
        <v>6.333333333333333</v>
      </c>
      <c r="GS98" s="380">
        <f>IFERROR(AVERAGE('Daily-Prod.'!AZG12,'Daily-Prod.'!AYX12,'Daily-Prod.'!AYO12,'Daily-Prod.'!AYF12,'Daily-Prod.'!AXW12,'Daily-Prod.'!AXN12,'Daily-Prod.'!AXE12),"")</f>
        <v>6.166666666666667</v>
      </c>
      <c r="GT98" s="482" t="str">
        <f>IFERROR(('Daily-Prod.'!BBK12+'Daily-Prod.'!BBB12+'Daily-Prod.'!BAS12+'Daily-Prod.'!BAJ12+'Daily-Prod.'!BAA12+'Daily-Prod.'!AZR12+'Daily-Prod.'!AZI12)/#REF!,"")</f>
        <v/>
      </c>
      <c r="GU98" s="475" t="str">
        <f>IFERROR(('Daily-Prod.'!BBL12+'Daily-Prod.'!BBC12+'Daily-Prod.'!BAT12+'Daily-Prod.'!BAK12+'Daily-Prod.'!BAB12+'Daily-Prod.'!AZS12+'Daily-Prod.'!AZJ12)/#REF!,"")</f>
        <v/>
      </c>
      <c r="GV98" s="475" t="str">
        <f>IFERROR(('Daily-Prod.'!BBN12+'Daily-Prod.'!BBE12+'Daily-Prod.'!BAV12+'Daily-Prod.'!BAM12+'Daily-Prod.'!BAD12+'Daily-Prod.'!AZU12+'Daily-Prod.'!AZL12+'Daily-Prod.'!BBO12+'Daily-Prod.'!BBF12+'Daily-Prod.'!BAW12+'Daily-Prod.'!BAN12+'Daily-Prod.'!BAE12+'Daily-Prod.'!AZV12+'Daily-Prod.'!AZM12)/#REF!,"")</f>
        <v/>
      </c>
      <c r="GW98" s="496">
        <f>IFERROR(('Daily-Prod.'!BEA12+'Daily-Prod.'!BDR12+'Daily-Prod.'!BDI12+'Daily-Prod.'!BCZ12+'Daily-Prod.'!BCQ12+'Daily-Prod.'!BCH12+'Daily-Prod.'!BBY12),"")</f>
        <v>102</v>
      </c>
      <c r="GX98" s="383">
        <f>IFERROR(('Daily-Prod.'!BEB12+'Daily-Prod.'!BDS12+'Daily-Prod.'!BDJ12+'Daily-Prod.'!BDA12+'Daily-Prod.'!BCR12+'Daily-Prod.'!BCI12+'Daily-Prod.'!BBZ12),"")</f>
        <v>7</v>
      </c>
      <c r="GY98" s="384">
        <f>IFERROR(('Daily-Prod.'!BEC12+'Daily-Prod.'!BDT12+'Daily-Prod.'!BDK12+'Daily-Prod.'!BDB12+'Daily-Prod.'!BCS12+'Daily-Prod.'!BCJ12+'Daily-Prod.'!BCA12),"")</f>
        <v>7</v>
      </c>
      <c r="GZ98" s="495">
        <f t="shared" si="63"/>
        <v>1</v>
      </c>
      <c r="HA98" s="378">
        <f>IFERROR(AVERAGE('Daily-Prod.'!BEA12,'Daily-Prod.'!BDR12,'Daily-Prod.'!BDI12,'Daily-Prod.'!BCZ12,'Daily-Prod.'!BCQ12,'Daily-Prod.'!BCH12,'Daily-Prod.'!BBY12),"")</f>
        <v>25.5</v>
      </c>
      <c r="HB98" s="379">
        <f>IFERROR(AVERAGE('Daily-Prod.'!BEB12,'Daily-Prod.'!BDS12,'Daily-Prod.'!BDJ12,'Daily-Prod.'!BDA12,'Daily-Prod.'!BCR12,'Daily-Prod.'!BCI12,'Daily-Prod.'!BBZ12),"")</f>
        <v>1</v>
      </c>
      <c r="HC98" s="380">
        <f>IFERROR(AVERAGE('Daily-Prod.'!BEC12,'Daily-Prod.'!BDT12,'Daily-Prod.'!BDK12,'Daily-Prod.'!BDB12,'Daily-Prod.'!BCS12,'Daily-Prod.'!BCJ12,'Daily-Prod.'!BCA12),"")</f>
        <v>1</v>
      </c>
      <c r="HD98" s="482">
        <f>IFERROR(('Daily-Prod.'!BGG12+'Daily-Prod.'!BFX12+'Daily-Prod.'!BFO12+'Daily-Prod.'!BFF12+'Daily-Prod.'!BEW12+'Daily-Prod.'!BEN12+'Daily-Prod.'!BEE12)/HG98,"")</f>
        <v>0.38461538461538464</v>
      </c>
      <c r="HE98" s="475">
        <f>IFERROR(('Daily-Prod.'!BGH12+'Daily-Prod.'!BFY12+'Daily-Prod.'!BFP12+'Daily-Prod.'!BFG12+'Daily-Prod.'!BEX12+'Daily-Prod.'!BEO12+'Daily-Prod.'!BEF12)/HG98,"")</f>
        <v>0.18681318681318682</v>
      </c>
      <c r="HF98" s="475">
        <f>IFERROR(('Daily-Prod.'!BGK12+'Daily-Prod.'!BGB12+'Daily-Prod.'!BFS12+'Daily-Prod.'!BFJ12+'Daily-Prod.'!BFA12+'Daily-Prod.'!BER12+'Daily-Prod.'!BEI12+'Daily-Prod.'!BGJ12+'Daily-Prod.'!BGA12+'Daily-Prod.'!BFR12+'Daily-Prod.'!BFI12+'Daily-Prod.'!BEZ12+'Daily-Prod.'!BEQ12+'Daily-Prod.'!BEH12)/HG98,"")</f>
        <v>0.42857142857142855</v>
      </c>
      <c r="HG98" s="496">
        <f>IFERROR(('Daily-Prod.'!BGL12+'Daily-Prod.'!BGC12+'Daily-Prod.'!BFT12+'Daily-Prod.'!BFK12+'Daily-Prod.'!BFB12+'Daily-Prod.'!BES12+'Daily-Prod.'!BEJ12),"")</f>
        <v>91</v>
      </c>
      <c r="HH98" s="383">
        <f>IFERROR(('Daily-Prod.'!BGM12+'Daily-Prod.'!BGD12+'Daily-Prod.'!BFU12+'Daily-Prod.'!BFL12+'Daily-Prod.'!BFC12+'Daily-Prod.'!BET12+'Daily-Prod.'!BEK12),"")</f>
        <v>25</v>
      </c>
      <c r="HI98" s="384">
        <f>IFERROR(('Daily-Prod.'!BGN12+'Daily-Prod.'!BGE12+'Daily-Prod.'!BFV12+'Daily-Prod.'!BFM12+'Daily-Prod.'!BFD12+'Daily-Prod.'!BEU12+'Daily-Prod.'!BEL12),"")</f>
        <v>25</v>
      </c>
      <c r="HJ98" s="495">
        <f>IFERROR((HI98/HH98),"")</f>
        <v>1</v>
      </c>
      <c r="HK98" s="378">
        <f>IFERROR(AVERAGE('Daily-Prod.'!BGL12,'Daily-Prod.'!BGC12,'Daily-Prod.'!BFT12,'Daily-Prod.'!BFK12,'Daily-Prod.'!BFB12,'Daily-Prod.'!BES12,'Daily-Prod.'!BEJ12),"")</f>
        <v>22.75</v>
      </c>
      <c r="HL98" s="379">
        <f>IFERROR(AVERAGE('Daily-Prod.'!BGM12,'Daily-Prod.'!BGD12,'Daily-Prod.'!BFU12,'Daily-Prod.'!BFL12,'Daily-Prod.'!BFC12,'Daily-Prod.'!BET12,'Daily-Prod.'!BEK12),"")</f>
        <v>3.5714285714285716</v>
      </c>
      <c r="HM98" s="380">
        <f>IFERROR(AVERAGE('Daily-Prod.'!BGN12,'Daily-Prod.'!BGE12,'Daily-Prod.'!BFV12,'Daily-Prod.'!BFM12,'Daily-Prod.'!BFD12,'Daily-Prod.'!BEU12,'Daily-Prod.'!BEL12),"")</f>
        <v>3.5714285714285716</v>
      </c>
      <c r="HN98" s="482">
        <f>IFERROR(('Daily-Prod.'!BIR12+'Daily-Prod.'!BII12+'Daily-Prod.'!BHZ12+'Daily-Prod.'!BHQ12+'Daily-Prod.'!BHH12+'Daily-Prod.'!BGY12+'Daily-Prod.'!BGP12)/HQ98,"")</f>
        <v>0.41</v>
      </c>
      <c r="HO98" s="475">
        <f>IFERROR(('Daily-Prod.'!BIS12+'Daily-Prod.'!BIJ12+'Daily-Prod.'!BIA12+'Daily-Prod.'!BHR12+'Daily-Prod.'!BHI12+'Daily-Prod.'!BGZ12+'Daily-Prod.'!BGQ12)/HQ98,"")</f>
        <v>0.16</v>
      </c>
      <c r="HP98" s="475">
        <f>IFERROR(('Daily-Prod.'!BIU12+'Daily-Prod.'!BIL12+'Daily-Prod.'!BIC12+'Daily-Prod.'!BHT12+'Daily-Prod.'!BHK12+'Daily-Prod.'!BHB12+'Daily-Prod.'!BGS12+'Daily-Prod.'!BIV12+'Daily-Prod.'!BIM12+'Daily-Prod.'!BID12+'Daily-Prod.'!BHU12+'Daily-Prod.'!BHL12+'Daily-Prod.'!BHC12+'Daily-Prod.'!BGT12)/HQ98,"")</f>
        <v>0.43</v>
      </c>
      <c r="HQ98" s="496">
        <f>IFERROR(('Daily-Prod.'!BIW12+'Daily-Prod.'!BIN12+'Daily-Prod.'!BIE12+'Daily-Prod.'!BHV12+'Daily-Prod.'!BHM12+'Daily-Prod.'!BHD12+'Daily-Prod.'!BGU12),"")</f>
        <v>100</v>
      </c>
      <c r="HR98" s="383">
        <f>IFERROR(('Daily-Prod.'!BIX12+'Daily-Prod.'!BIO12+'Daily-Prod.'!BIF12+'Daily-Prod.'!BHW12+'Daily-Prod.'!BHN12+'Daily-Prod.'!BHE12+'Daily-Prod.'!BGV12),"")</f>
        <v>20</v>
      </c>
      <c r="HS98" s="384">
        <f>IFERROR(('Daily-Prod.'!BIY12+'Daily-Prod.'!BIP12+'Daily-Prod.'!BIG12+'Daily-Prod.'!BHX12+'Daily-Prod.'!BHO12+'Daily-Prod.'!BHF12+'Daily-Prod.'!BGW12),"")</f>
        <v>20</v>
      </c>
      <c r="HT98" s="495">
        <f t="shared" si="64"/>
        <v>1</v>
      </c>
      <c r="HU98" s="378">
        <f>IFERROR(AVERAGE('Daily-Prod.'!BIW12,'Daily-Prod.'!BIN12,'Daily-Prod.'!BIE12,'Daily-Prod.'!BHV12,'Daily-Prod.'!BHM12,'Daily-Prod.'!BHD12,'Daily-Prod.'!BGU12),"")</f>
        <v>20</v>
      </c>
      <c r="HV98" s="379">
        <f>IFERROR(AVERAGE('Daily-Prod.'!BIX12,'Daily-Prod.'!BIO12,'Daily-Prod.'!BIF12,'Daily-Prod.'!BHW12,'Daily-Prod.'!BHN12,'Daily-Prod.'!BHE12,'Daily-Prod.'!BGV12),"")</f>
        <v>2.8571428571428572</v>
      </c>
      <c r="HW98" s="380">
        <f>IFERROR(AVERAGE('Daily-Prod.'!BIY12,'Daily-Prod.'!BIP12,'Daily-Prod.'!BIG12,'Daily-Prod.'!BHX12,'Daily-Prod.'!BHO12,'Daily-Prod.'!BHF12,'Daily-Prod.'!BGW12),"")</f>
        <v>2.8571428571428572</v>
      </c>
      <c r="HX98" s="482">
        <f>IFERROR(('Daily-Prod.'!BLE12+'Daily-Prod.'!BKV12+'Daily-Prod.'!BKM12+'Daily-Prod.'!BKD12+'Daily-Prod.'!BJU12+'Daily-Prod.'!BJL12+'Daily-Prod.'!BJC12)/IA98,"")</f>
        <v>0.73333333333333328</v>
      </c>
      <c r="HY98" s="475">
        <f>IFERROR(('Daily-Prod.'!BLF12+'Daily-Prod.'!BKW12+'Daily-Prod.'!BKN12+'Daily-Prod.'!BKE12+'Daily-Prod.'!BJV12+'Daily-Prod.'!BJM12+'Daily-Prod.'!BJD12)/IA98,"")</f>
        <v>0.22500000000000001</v>
      </c>
      <c r="HZ98" s="475">
        <f>IFERROR(('Daily-Prod.'!BLG12+'Daily-Prod.'!BKX12+'Daily-Prod.'!BKO12+'Daily-Prod.'!BKF12+'Daily-Prod.'!BJW12+'Daily-Prod.'!BJN12+'Daily-Prod.'!BJE12+'Daily-Prod.'!BLF12+'Daily-Prod.'!BKW12+'Daily-Prod.'!BKN12+'Daily-Prod.'!BKE12+'Daily-Prod.'!BJV12+'Daily-Prod.'!BJM12+'Daily-Prod.'!BJD12)/IA98,"")</f>
        <v>0.26666666666666666</v>
      </c>
      <c r="IA98" s="496">
        <f>IFERROR(('Daily-Prod.'!BLH12+'Daily-Prod.'!BKY12+'Daily-Prod.'!BKP12+'Daily-Prod.'!BKG12+'Daily-Prod.'!BJX12+'Daily-Prod.'!BJO12+'Daily-Prod.'!BJF12),"")</f>
        <v>120</v>
      </c>
      <c r="IB98" s="383">
        <f>IFERROR(('Daily-Prod.'!BLI12+'Daily-Prod.'!BKZ12+'Daily-Prod.'!BKQ12+'Daily-Prod.'!BKH12+'Daily-Prod.'!BJY12+'Daily-Prod.'!BJP12+'Daily-Prod.'!BJG12),"")</f>
        <v>25</v>
      </c>
      <c r="IC98" s="384">
        <f>IFERROR(('Daily-Prod.'!BLJ12+'Daily-Prod.'!BLA12+'Daily-Prod.'!BKR12+'Daily-Prod.'!BKI12+'Daily-Prod.'!BJZ12+'Daily-Prod.'!BJQ12+'Daily-Prod.'!BJH12),"")</f>
        <v>25</v>
      </c>
      <c r="ID98" s="495">
        <f t="shared" si="65"/>
        <v>1</v>
      </c>
      <c r="IE98" s="378">
        <f>IFERROR(AVERAGE('Daily-Prod.'!BLH12,'Daily-Prod.'!BKY12,'Daily-Prod.'!BKP12,'Daily-Prod.'!BKG12,'Daily-Prod.'!BJX12,'Daily-Prod.'!BJO12,'Daily-Prod.'!BJF12),"")</f>
        <v>24</v>
      </c>
      <c r="IF98" s="379">
        <f>IFERROR(AVERAGE('Daily-Prod.'!BLI12,'Daily-Prod.'!BKZ12,'Daily-Prod.'!BKQ12,'Daily-Prod.'!BKH12,'Daily-Prod.'!BJY12,'Daily-Prod.'!BJP12,'Daily-Prod.'!BJG12),"")</f>
        <v>3.5714285714285716</v>
      </c>
      <c r="IG98" s="380">
        <f>IFERROR(AVERAGE('Daily-Prod.'!BLJ12,'Daily-Prod.'!BLA12,'Daily-Prod.'!BKR12,'Daily-Prod.'!BKI12,'Daily-Prod.'!BJZ12,'Daily-Prod.'!BJQ12,'Daily-Prod.'!BJH12),"")</f>
        <v>3.5714285714285716</v>
      </c>
      <c r="IH98" s="482">
        <f>IFERROR(('Daily-Prod.'!BNN12+'Daily-Prod.'!BNE12+'Daily-Prod.'!BMV12+'Daily-Prod.'!BMM12+'Daily-Prod.'!BMD12+'Daily-Prod.'!BLU12+'Daily-Prod.'!BLL12)/IK98,"")</f>
        <v>0.43617021276595747</v>
      </c>
      <c r="II98" s="475">
        <f>IFERROR(('Daily-Prod.'!BNO12+'Daily-Prod.'!BNF12+'Daily-Prod.'!BMW12+'Daily-Prod.'!BMN12+'Daily-Prod.'!BME12+'Daily-Prod.'!BLV12+'Daily-Prod.'!BLM12)/IK98,"")</f>
        <v>0.13829787234042554</v>
      </c>
      <c r="IJ98" s="475">
        <f>IFERROR(('Daily-Prod.'!BNQ12+'Daily-Prod.'!BNH12+'Daily-Prod.'!BMY12+'Daily-Prod.'!BMP12+'Daily-Prod.'!BMG12+'Daily-Prod.'!BLX12+'Daily-Prod.'!BLO12+'Daily-Prod.'!BNR12+'Daily-Prod.'!BNI12+'Daily-Prod.'!BMZ12+'Daily-Prod.'!BMQ12+'Daily-Prod.'!BMH12+'Daily-Prod.'!BLY12+'Daily-Prod.'!BLP12)/IK98,"")</f>
        <v>0.42553191489361702</v>
      </c>
      <c r="IK98" s="496">
        <f>IFERROR(('Daily-Prod.'!BNS12+'Daily-Prod.'!BNJ12+'Daily-Prod.'!BNA12+'Daily-Prod.'!BMR12+'Daily-Prod.'!BMI12+'Daily-Prod.'!BLZ12+'Daily-Prod.'!BLQ12),"")</f>
        <v>94</v>
      </c>
      <c r="IL98" s="383"/>
      <c r="IM98" s="384">
        <f>IFERROR(('Daily-Prod.'!BNU12+'Daily-Prod.'!BNL12+'Daily-Prod.'!BNC12+'Daily-Prod.'!BMT12+'Daily-Prod.'!BMK12+'Daily-Prod.'!BMB12+'Daily-Prod.'!BLS12),"")</f>
        <v>18</v>
      </c>
      <c r="IN98" s="495" t="str">
        <f t="shared" si="66"/>
        <v/>
      </c>
      <c r="IO98" s="378">
        <f>IFERROR(AVERAGE('Daily-Prod.'!BNS12,'Daily-Prod.'!BNJ12,'Daily-Prod.'!BNA12,'Daily-Prod.'!BMR12,'Daily-Prod.'!BMI12,'Daily-Prod.'!BLZ12,'Daily-Prod.'!BLQ12),"")</f>
        <v>18.8</v>
      </c>
      <c r="IP98" s="379"/>
      <c r="IQ98" s="380">
        <f>IFERROR(AVERAGE('Daily-Prod.'!BNU12,'Daily-Prod.'!BNL12,'Daily-Prod.'!BNC12,'Daily-Prod.'!BMT12,'Daily-Prod.'!BMK12,'Daily-Prod.'!BMB12,'Daily-Prod.'!BLS12),"")</f>
        <v>3</v>
      </c>
      <c r="IR98" s="482">
        <f>IFERROR(('Daily-Prod.'!BPY12+'Daily-Prod.'!BPP12+'Daily-Prod.'!BPG12+'Daily-Prod.'!BOX12+'Daily-Prod.'!BOO12+'Daily-Prod.'!BOF12+'Daily-Prod.'!BNW12)/IU98,"")</f>
        <v>0.31578947368421051</v>
      </c>
      <c r="IS98" s="475">
        <f>IFERROR(('Daily-Prod.'!BPZ12+'Daily-Prod.'!BPQ12+'Daily-Prod.'!BPH12+'Daily-Prod.'!BOY12+'Daily-Prod.'!BOP12+'Daily-Prod.'!BOG12+'Daily-Prod.'!BNX12)/IU98,"")</f>
        <v>0.35526315789473684</v>
      </c>
      <c r="IT98" s="475">
        <f>IFERROR(('Daily-Prod.'!BQC12+'Daily-Prod.'!BPT12+'Daily-Prod.'!BPK12+'Daily-Prod.'!BPB12+'Daily-Prod.'!BOS12+'Daily-Prod.'!BOJ12+'Daily-Prod.'!BOA12+'Daily-Prod.'!BQB12+'Daily-Prod.'!BPS12+'Daily-Prod.'!BPJ12+'Daily-Prod.'!BPA12+'Daily-Prod.'!BOR12+'Daily-Prod.'!BOI12+'Daily-Prod.'!BNZ12)/IU98,"")</f>
        <v>0.32894736842105265</v>
      </c>
      <c r="IU98" s="496">
        <f>IFERROR(('Daily-Prod.'!BQD12+'Daily-Prod.'!BPU12+'Daily-Prod.'!BPL12+'Daily-Prod.'!BPC12+'Daily-Prod.'!BOT12+'Daily-Prod.'!BOK12+'Daily-Prod.'!BOB12),"")</f>
        <v>76</v>
      </c>
      <c r="IV98" s="383"/>
      <c r="IW98" s="384"/>
      <c r="IX98" s="495" t="str">
        <f t="shared" si="67"/>
        <v/>
      </c>
      <c r="IY98" s="378">
        <f>IFERROR(AVERAGE('Daily-Prod.'!BQD12,'Daily-Prod.'!BPU12,'Daily-Prod.'!BPL12,'Daily-Prod.'!BPC12,'Daily-Prod.'!BOT12,'Daily-Prod.'!BOK12,'Daily-Prod.'!BOB12),"")</f>
        <v>15.2</v>
      </c>
      <c r="IZ98" s="379"/>
      <c r="JA98" s="380"/>
      <c r="JB98" s="482">
        <f>IFERROR((('Daily-Prod.'!BSJ12+'Daily-Prod.'!BSA12+'Daily-Prod.'!BRR12+'Daily-Prod.'!BRI12+'Daily-Prod.'!BQZ12+'Daily-Prod.'!BQQ12+'Daily-Prod.'!BQH12)/JE98),"")</f>
        <v>0.55319148936170215</v>
      </c>
      <c r="JC98" s="475">
        <f>IFERROR((('Daily-Prod.'!BSK12+'Daily-Prod.'!BSB12+'Daily-Prod.'!BRS12+'Daily-Prod.'!BRJ12+'Daily-Prod.'!BRA12+'Daily-Prod.'!BQR12+'Daily-Prod.'!BQI12)/JE98),"")</f>
        <v>0.1702127659574468</v>
      </c>
      <c r="JD98" s="475">
        <f>IFERROR((('Daily-Prod.'!BSM12+'Daily-Prod.'!BSD12+'Daily-Prod.'!BRU12+'Daily-Prod.'!BRL12+'Daily-Prod.'!BRC12+'Daily-Prod.'!BQT12+'Daily-Prod.'!BQK12+'Daily-Prod.'!BSN12+'Daily-Prod.'!BSE12+'Daily-Prod.'!BRV12+'Daily-Prod.'!BRM12+'Daily-Prod.'!BRD12+'Daily-Prod.'!BQU12+'Daily-Prod.'!BQL12)/JE98),"")</f>
        <v>0.27659574468085107</v>
      </c>
      <c r="JE98" s="496">
        <f>IFERROR(('Daily-Prod.'!BSO12+'Daily-Prod.'!BSF12+'Daily-Prod.'!BRW12+'Daily-Prod.'!BRN12+'Daily-Prod.'!BRE12+'Daily-Prod.'!BQV12+'Daily-Prod.'!BQM12),"")</f>
        <v>94</v>
      </c>
      <c r="JF98" s="383"/>
      <c r="JG98" s="384"/>
      <c r="JH98" s="495" t="str">
        <f t="shared" si="68"/>
        <v/>
      </c>
      <c r="JI98" s="378">
        <f>IFERROR(AVERAGE('Daily-Prod.'!BSO12,'Daily-Prod.'!BSF12,'Daily-Prod.'!BRW12,'Daily-Prod.'!BRN12,'Daily-Prod.'!BRE12,'Daily-Prod.'!BQV12,'Daily-Prod.'!BQM12),"")</f>
        <v>18.8</v>
      </c>
      <c r="JJ98" s="379"/>
      <c r="JK98" s="380"/>
      <c r="JL98" s="482">
        <f>IFERROR((('Daily-Prod.'!BUC12+'Daily-Prod.'!BTT12+'Daily-Prod.'!BTK12+'Daily-Prod.'!BTB12+'Daily-Prod.'!BSS12)/JO98),"")</f>
        <v>0.34545454545454546</v>
      </c>
      <c r="JM98" s="475">
        <f>IFERROR((('Daily-Prod.'!BUD12+'Daily-Prod.'!BTU12+'Daily-Prod.'!BTL12+'Daily-Prod.'!BTC12+'Daily-Prod.'!BST12)/JO98),"")</f>
        <v>0.34545454545454546</v>
      </c>
      <c r="JN98" s="475">
        <f>IFERROR((('Daily-Prod.'!BUF12+'Daily-Prod.'!BTW12+'Daily-Prod.'!BTN12+'Daily-Prod.'!BTE12+'Daily-Prod.'!BSV12+'Daily-Prod.'!BUG12+'Daily-Prod.'!BTX12+'Daily-Prod.'!BTO12+'Daily-Prod.'!BTF12+'Daily-Prod.'!BSW12)/JO98),"")</f>
        <v>0.30909090909090908</v>
      </c>
      <c r="JO98" s="496">
        <f>IFERROR(('Daily-Prod.'!BUH12+'Daily-Prod.'!BTY12+'Daily-Prod.'!BTP12+'Daily-Prod.'!BTG12+'Daily-Prod.'!BSX12),"")</f>
        <v>55</v>
      </c>
      <c r="JP98" s="383"/>
      <c r="JQ98" s="384"/>
      <c r="JR98" s="495" t="str">
        <f t="shared" si="69"/>
        <v/>
      </c>
      <c r="JS98" s="378">
        <f>IFERROR(AVERAGE('Daily-Prod.'!BUH12,'Daily-Prod.'!BTY12,'Daily-Prod.'!BTP12,'Daily-Prod.'!BTG12,'Daily-Prod.'!BSX12),"")</f>
        <v>18.333333333333332</v>
      </c>
      <c r="JT98" s="379"/>
      <c r="JU98" s="380"/>
    </row>
    <row r="99" spans="1:281" ht="13.5">
      <c r="A99" s="453" t="s">
        <v>137</v>
      </c>
      <c r="B99" s="482">
        <f>IFERROR(('Daily-Prod.'!CN13+'Daily-Prod.'!CE13+'Daily-Prod.'!BV13+'Daily-Prod.'!BM13+'Daily-Prod.'!BD13+'Daily-Prod.'!AU13+'Daily-Prod.'!AL13)/E99,"")</f>
        <v>0.54545454545454541</v>
      </c>
      <c r="C99" s="475">
        <f>IFERROR(('Daily-Prod.'!CO13+'Daily-Prod.'!CF13+'Daily-Prod.'!BW13+'Daily-Prod.'!BN13+'Daily-Prod.'!BE13+'Daily-Prod.'!AV13+'Daily-Prod.'!AM13)/E99,"")</f>
        <v>0.22727272727272727</v>
      </c>
      <c r="D99" s="475">
        <f>IFERROR(('Daily-Prod.'!CQ13+'Daily-Prod.'!CH13+'Daily-Prod.'!BY13+'Daily-Prod.'!BP13+'Daily-Prod.'!BG13+'Daily-Prod.'!AX13+'Daily-Prod.'!AO13+'Daily-Prod.'!CR13+'Daily-Prod.'!CI13+'Daily-Prod.'!BZ13+'Daily-Prod.'!BQ13+'Daily-Prod.'!BH13+'Daily-Prod.'!AY13+'Daily-Prod.'!AP13)/E99,"")</f>
        <v>0.22727272727272727</v>
      </c>
      <c r="E99" s="496">
        <f>IFERROR(('Daily-Prod.'!CS13+'Daily-Prod.'!CJ13+'Daily-Prod.'!CA13+'Daily-Prod.'!BR13+'Daily-Prod.'!BI13+'Daily-Prod.'!AZ13+'Daily-Prod.'!AQ13),"")</f>
        <v>88</v>
      </c>
      <c r="F99" s="383"/>
      <c r="G99" s="384">
        <f>IFERROR(('Daily-Prod.'!CU13+'Daily-Prod.'!CL13+'Daily-Prod.'!CC13+'Daily-Prod.'!BT13+'Daily-Prod.'!BK13+'Daily-Prod.'!BB13+'Daily-Prod.'!AS13),"")</f>
        <v>0</v>
      </c>
      <c r="H99" s="495" t="str">
        <f t="shared" si="45"/>
        <v/>
      </c>
      <c r="I99" s="378">
        <f>IFERROR(AVERAGE('Daily-Prod.'!CS13,'Daily-Prod.'!CJ13,'Daily-Prod.'!CA13,'Daily-Prod.'!BR13,'Daily-Prod.'!BI13,'Daily-Prod.'!AZ13,'Daily-Prod.'!AQ13),"")</f>
        <v>17.600000000000001</v>
      </c>
      <c r="J99" s="379" t="str">
        <f>IFERROR(AVERAGE('Daily-Prod.'!CT13,'Daily-Prod.'!CK13,'Daily-Prod.'!CB13,'Daily-Prod.'!BS13,'Daily-Prod.'!BJ13,'Daily-Prod.'!BA13,'Daily-Prod.'!AR13),"")</f>
        <v/>
      </c>
      <c r="K99" s="380" t="str">
        <f>IFERROR(AVERAGE('Daily-Prod.'!CU13,'Daily-Prod.'!CL13,'Daily-Prod.'!CC13,'Daily-Prod.'!BT13,'Daily-Prod.'!BK13,'Daily-Prod.'!BB13,'Daily-Prod.'!AS13),"")</f>
        <v/>
      </c>
      <c r="L99" s="482">
        <f>IFERROR(('Daily-Prod.'!EY13+'Daily-Prod.'!EP13+'Daily-Prod.'!EG13+'Daily-Prod.'!DX13+'Daily-Prod.'!DO13+'Daily-Prod.'!DF13+'Daily-Prod.'!CW13)/O99,"")</f>
        <v>0.59302325581395354</v>
      </c>
      <c r="M99" s="475">
        <f>IFERROR(('Daily-Prod.'!EZ13+'Daily-Prod.'!EQ13+'Daily-Prod.'!EH13+'Daily-Prod.'!DY13+'Daily-Prod.'!DP13+'Daily-Prod.'!DG13+'Daily-Prod.'!CX13)/O99,"")</f>
        <v>0.11627906976744186</v>
      </c>
      <c r="N99" s="475">
        <f>IFERROR(('Daily-Prod.'!FC13+'Daily-Prod.'!ET13+'Daily-Prod.'!EK13+'Daily-Prod.'!EB13+'Daily-Prod.'!DS13+'Daily-Prod.'!DJ13+'Daily-Prod.'!DA13+'Daily-Prod.'!FB13+'Daily-Prod.'!ES13+'Daily-Prod.'!EJ13+'Daily-Prod.'!EA13+'Daily-Prod.'!DR13+'Daily-Prod.'!DI13+'Daily-Prod.'!CZ13)/O99,"")</f>
        <v>0.29069767441860467</v>
      </c>
      <c r="O99" s="496">
        <f>IFERROR(('Daily-Prod.'!FD13+'Daily-Prod.'!EU13+'Daily-Prod.'!EL13+'Daily-Prod.'!EC13+'Daily-Prod.'!DT13+'Daily-Prod.'!DK13+'Daily-Prod.'!DB13),"")</f>
        <v>86</v>
      </c>
      <c r="P99" s="383"/>
      <c r="Q99" s="384">
        <f>IFERROR(('Daily-Prod.'!FF13+'Daily-Prod.'!EW13+'Daily-Prod.'!EN13+'Daily-Prod.'!EE13+'Daily-Prod.'!DV13+'Daily-Prod.'!DM13+'Daily-Prod.'!DD13),"")</f>
        <v>55</v>
      </c>
      <c r="R99" s="495" t="str">
        <f t="shared" si="46"/>
        <v/>
      </c>
      <c r="S99" s="378">
        <f>IFERROR(AVERAGE('Daily-Prod.'!FD13,'Daily-Prod.'!EU13,'Daily-Prod.'!EL13,'Daily-Prod.'!EC13,'Daily-Prod.'!DT13,'Daily-Prod.'!DK13,'Daily-Prod.'!DB13),"")</f>
        <v>17.2</v>
      </c>
      <c r="T99" s="379" t="str">
        <f>IFERROR(AVERAGE('Daily-Prod.'!FE13,'Daily-Prod.'!EV13,'Daily-Prod.'!EM13,'Daily-Prod.'!ED13,'Daily-Prod.'!DU13,'Daily-Prod.'!DL13,'Daily-Prod.'!DC13),"")</f>
        <v/>
      </c>
      <c r="U99" s="380">
        <f>IFERROR(AVERAGE('Daily-Prod.'!FF13,'Daily-Prod.'!EW13,'Daily-Prod.'!EN13,'Daily-Prod.'!EE13,'Daily-Prod.'!DV13,'Daily-Prod.'!DM13,'Daily-Prod.'!DD13),"")</f>
        <v>11</v>
      </c>
      <c r="V99" s="475" t="str">
        <f>IFERROR(('Daily-Prod.'!HJ13+'Daily-Prod.'!HA13+'Daily-Prod.'!GR13+'Daily-Prod.'!GI13+'Daily-Prod.'!FZ13+'Daily-Prod.'!FQ13+'Daily-Prod.'!FH13)/Y99,"")</f>
        <v/>
      </c>
      <c r="W99" s="475" t="str">
        <f>IFERROR(('Daily-Prod.'!HK13+'Daily-Prod.'!HB13+'Daily-Prod.'!GS13+'Daily-Prod.'!GJ13+'Daily-Prod.'!GA13+'Daily-Prod.'!FR13+'Daily-Prod.'!FI13)/Y99,"")</f>
        <v/>
      </c>
      <c r="X99" s="475"/>
      <c r="Y99" s="496"/>
      <c r="Z99" s="383"/>
      <c r="AA99" s="384"/>
      <c r="AB99" s="495"/>
      <c r="AC99" s="378"/>
      <c r="AD99" s="379"/>
      <c r="AE99" s="380"/>
      <c r="AF99" s="482">
        <f>IFERROR(('Daily-Prod.'!JU13+'Daily-Prod.'!JL13+'Daily-Prod.'!JC13+'Daily-Prod.'!IT13+'Daily-Prod.'!IK13+'Daily-Prod.'!IB13+'Daily-Prod.'!HS13)/AI99,"")</f>
        <v>0.62820512820512819</v>
      </c>
      <c r="AG99" s="475">
        <f>IFERROR(('Daily-Prod.'!JV13+'Daily-Prod.'!JM13+'Daily-Prod.'!JD13+'Daily-Prod.'!IU13+'Daily-Prod.'!IL13+'Daily-Prod.'!IC13+'Daily-Prod.'!HT13)/AI99,"")</f>
        <v>0.11538461538461539</v>
      </c>
      <c r="AH99" s="475">
        <f>IFERROR(('Daily-Prod.'!JX13+'Daily-Prod.'!JO13+'Daily-Prod.'!JF13+'Daily-Prod.'!IW13+'Daily-Prod.'!IN13+'Daily-Prod.'!IE13+'Daily-Prod.'!HV13+'Daily-Prod.'!JY13+'Daily-Prod.'!JP13+'Daily-Prod.'!JG13+'Daily-Prod.'!IX13+'Daily-Prod.'!IO13+'Daily-Prod.'!IF13+'Daily-Prod.'!HW13)/AI99,"")</f>
        <v>0.25641025641025639</v>
      </c>
      <c r="AI99" s="496">
        <f>IFERROR(('Daily-Prod.'!JZ13+'Daily-Prod.'!JQ13+'Daily-Prod.'!JH13+'Daily-Prod.'!IY13+'Daily-Prod.'!IP13+'Daily-Prod.'!IG13+'Daily-Prod.'!HX13),"")</f>
        <v>78</v>
      </c>
      <c r="AJ99" s="383"/>
      <c r="AK99" s="384">
        <f>IFERROR(('Daily-Prod.'!KB13+'Daily-Prod.'!JS13+'Daily-Prod.'!JJ13+'Daily-Prod.'!JA13+'Daily-Prod.'!IR13+'Daily-Prod.'!II13+'Daily-Prod.'!HZ13),"")</f>
        <v>55</v>
      </c>
      <c r="AL99" s="495" t="str">
        <f t="shared" ref="AL99:AL107" si="71">IFERROR((AK99/AJ99),"")</f>
        <v/>
      </c>
      <c r="AM99" s="378">
        <f>IFERROR(AVERAGE('Daily-Prod.'!JZ13,'Daily-Prod.'!JQ13,'Daily-Prod.'!JH13,'Daily-Prod.'!IY13,'Daily-Prod.'!IP13,'Daily-Prod.'!IG13,'Daily-Prod.'!HX13),"")</f>
        <v>15.6</v>
      </c>
      <c r="AN99" s="379" t="str">
        <f>IFERROR(AVERAGE('Daily-Prod.'!KA13,'Daily-Prod.'!JR13,'Daily-Prod.'!JI13,'Daily-Prod.'!IZ13,'Daily-Prod.'!IQ13,'Daily-Prod.'!IH13,'Daily-Prod.'!HY13),"")</f>
        <v/>
      </c>
      <c r="AO99" s="380">
        <f>IFERROR(AVERAGE('Daily-Prod.'!KB13,'Daily-Prod.'!JS13,'Daily-Prod.'!JJ13,'Daily-Prod.'!JA13,'Daily-Prod.'!IR13,'Daily-Prod.'!II13,'Daily-Prod.'!HZ13),"")</f>
        <v>11</v>
      </c>
      <c r="AP99" s="482">
        <f>IFERROR(('Daily-Prod.'!MF13+'Daily-Prod.'!LW13+'Daily-Prod.'!LN13+'Daily-Prod.'!LE13+'Daily-Prod.'!KV13+'Daily-Prod.'!KM13+'Daily-Prod.'!KD13)/AS99,"")</f>
        <v>0.42156862745098039</v>
      </c>
      <c r="AQ99" s="475">
        <f>IFERROR(('Daily-Prod.'!MG13+'Daily-Prod.'!LX13+'Daily-Prod.'!LO13+'Daily-Prod.'!LF13+'Daily-Prod.'!KW13+'Daily-Prod.'!KN13+'Daily-Prod.'!KE13)/AS99,"")</f>
        <v>0.10784313725490197</v>
      </c>
      <c r="AR99" s="475">
        <f>IFERROR(('Daily-Prod.'!MJ13+'Daily-Prod.'!MA13+'Daily-Prod.'!LR13+'Daily-Prod.'!LI13+'Daily-Prod.'!KZ13+'Daily-Prod.'!KQ13+'Daily-Prod.'!KH13+'Daily-Prod.'!MI13+'Daily-Prod.'!LZ13+'Daily-Prod.'!LQ13+'Daily-Prod.'!LH13+'Daily-Prod.'!KY13+'Daily-Prod.'!KP13+'Daily-Prod.'!KG13)/AS99,"")</f>
        <v>0.47058823529411764</v>
      </c>
      <c r="AS99" s="496">
        <f>IFERROR(('Daily-Prod.'!MK13+'Daily-Prod.'!MB13+'Daily-Prod.'!LS13+'Daily-Prod.'!LJ13+'Daily-Prod.'!LA13+'Daily-Prod.'!KR13+'Daily-Prod.'!KI13),"")</f>
        <v>102</v>
      </c>
      <c r="AT99" s="383"/>
      <c r="AU99" s="384">
        <f>IFERROR(('Daily-Prod.'!MM13+'Daily-Prod.'!MD13+'Daily-Prod.'!LU13+'Daily-Prod.'!LL13+'Daily-Prod.'!LC13+'Daily-Prod.'!KT13+'Daily-Prod.'!KK13),"")</f>
        <v>82</v>
      </c>
      <c r="AV99" s="495" t="str">
        <f>IFERROR((AU99/AT99),"")</f>
        <v/>
      </c>
      <c r="AW99" s="378">
        <f>IFERROR(AVERAGE('Daily-Prod.'!MK13,'Daily-Prod.'!MB13,'Daily-Prod.'!LS13,'Daily-Prod.'!LJ13,'Daily-Prod.'!LA13,'Daily-Prod.'!KR13,'Daily-Prod.'!KI13),"")</f>
        <v>20.399999999999999</v>
      </c>
      <c r="AX99" s="379"/>
      <c r="AY99" s="380">
        <f>IFERROR(AVERAGE('Daily-Prod.'!MM13,'Daily-Prod.'!MD13,'Daily-Prod.'!LU13,'Daily-Prod.'!LL13,'Daily-Prod.'!LC13,'Daily-Prod.'!KT13,'Daily-Prod.'!KK13),"")</f>
        <v>16.399999999999999</v>
      </c>
      <c r="AZ99" s="482">
        <f>IFERROR(('Daily-Prod.'!OQ13+'Daily-Prod.'!OH13+'Daily-Prod.'!NY13+'Daily-Prod.'!NP13+'Daily-Prod.'!NG13+'Daily-Prod.'!MX13+'Daily-Prod.'!MO13)/BC99,"")</f>
        <v>0.54794520547945202</v>
      </c>
      <c r="BA99" s="475">
        <f>IFERROR(('Daily-Prod.'!OR13+'Daily-Prod.'!OI13+'Daily-Prod.'!NZ13+'Daily-Prod.'!NQ13+'Daily-Prod.'!NH13+'Daily-Prod.'!MY13+'Daily-Prod.'!MP13)/BC99,"")</f>
        <v>0.15068493150684931</v>
      </c>
      <c r="BB99" s="475">
        <f>IFERROR(('Daily-Prod.'!OT13+'Daily-Prod.'!OK13+'Daily-Prod.'!OB13+'Daily-Prod.'!NS13+'Daily-Prod.'!NJ13+'Daily-Prod.'!NA13+'Daily-Prod.'!MR13+'Daily-Prod.'!OU13+'Daily-Prod.'!OL13+'Daily-Prod.'!OC13+'Daily-Prod.'!NT13+'Daily-Prod.'!NK13+'Daily-Prod.'!NB13+'Daily-Prod.'!MS13)/BC99,"")</f>
        <v>0.30136986301369861</v>
      </c>
      <c r="BC99" s="496">
        <f>IFERROR(('Daily-Prod.'!OV13+'Daily-Prod.'!OM13+'Daily-Prod.'!OD13+'Daily-Prod.'!NU13+'Daily-Prod.'!NL13+'Daily-Prod.'!NC13+'Daily-Prod.'!MT13),"")</f>
        <v>73</v>
      </c>
      <c r="BD99" s="383"/>
      <c r="BE99" s="384">
        <f>IFERROR(('Daily-Prod.'!OX13+'Daily-Prod.'!OO13+'Daily-Prod.'!OF13+'Daily-Prod.'!NW13+'Daily-Prod.'!NN13+'Daily-Prod.'!NE13+'Daily-Prod.'!MV13),"")</f>
        <v>98</v>
      </c>
      <c r="BF99" s="495" t="str">
        <f t="shared" si="48"/>
        <v/>
      </c>
      <c r="BG99" s="378">
        <f>IFERROR(AVERAGE('Daily-Prod.'!OV13,'Daily-Prod.'!OM13,'Daily-Prod.'!OD13,'Daily-Prod.'!NU13,'Daily-Prod.'!NL13,'Daily-Prod.'!NC13,'Daily-Prod.'!MT13),"")</f>
        <v>14.6</v>
      </c>
      <c r="BH99" s="379" t="str">
        <f>IFERROR(AVERAGE('Daily-Prod.'!OW13,'Daily-Prod.'!ON13,'Daily-Prod.'!OE13,'Daily-Prod.'!NV13,'Daily-Prod.'!NM13,'Daily-Prod.'!ND13,'Daily-Prod.'!MU13),"")</f>
        <v/>
      </c>
      <c r="BI99" s="380">
        <f>IFERROR(AVERAGE('Daily-Prod.'!OX13,'Daily-Prod.'!OO13,'Daily-Prod.'!OF13,'Daily-Prod.'!NW13,'Daily-Prod.'!NN13,'Daily-Prod.'!NE13,'Daily-Prod.'!MV13),"")</f>
        <v>19.600000000000001</v>
      </c>
      <c r="BJ99" s="482">
        <f>IFERROR(('Daily-Prod.'!RB13+'Daily-Prod.'!QS13+'Daily-Prod.'!QJ13+'Daily-Prod.'!QA13+'Daily-Prod.'!PR13+'Daily-Prod.'!PI13+'Daily-Prod.'!OZ13)/BM99,"")</f>
        <v>0.56923076923076921</v>
      </c>
      <c r="BK99" s="475">
        <f>IFERROR(('Daily-Prod.'!RC13+'Daily-Prod.'!QT13+'Daily-Prod.'!QK13+'Daily-Prod.'!QB13+'Daily-Prod.'!PS13+'Daily-Prod.'!PJ13+'Daily-Prod.'!PA13)/BM99,"")</f>
        <v>0.23076923076923078</v>
      </c>
      <c r="BL99" s="475">
        <f>IFERROR(('Daily-Prod.'!RF13+'Daily-Prod.'!QW13+'Daily-Prod.'!QN13+'Daily-Prod.'!QE13+'Daily-Prod.'!PV13+'Daily-Prod.'!PM13+'Daily-Prod.'!PD13+'Daily-Prod.'!RE13+'Daily-Prod.'!QV13+'Daily-Prod.'!QM13+'Daily-Prod.'!QD13+'Daily-Prod.'!PU13+'Daily-Prod.'!PL13+'Daily-Prod.'!PC13)/BM99,"")</f>
        <v>0.2</v>
      </c>
      <c r="BM99" s="496">
        <f>IFERROR(('Daily-Prod.'!RG13+'Daily-Prod.'!QX13+'Daily-Prod.'!QO13+'Daily-Prod.'!QF13+'Daily-Prod.'!PW13+'Daily-Prod.'!PN13+'Daily-Prod.'!PE13),"")</f>
        <v>65</v>
      </c>
      <c r="BN99" s="383"/>
      <c r="BO99" s="384">
        <f>IFERROR(('Daily-Prod.'!RI13+'Daily-Prod.'!QZ13+'Daily-Prod.'!QQ13+'Daily-Prod.'!QH13+'Daily-Prod.'!PY13+'Daily-Prod.'!PP13+'Daily-Prod.'!PG13),"")</f>
        <v>37</v>
      </c>
      <c r="BP99" s="495" t="str">
        <f t="shared" si="49"/>
        <v/>
      </c>
      <c r="BQ99" s="378">
        <f>IFERROR(AVERAGE('Daily-Prod.'!RG13,'Daily-Prod.'!QX13,'Daily-Prod.'!QO13,'Daily-Prod.'!QF13,'Daily-Prod.'!PW13,'Daily-Prod.'!PN13,'Daily-Prod.'!PE13),"")</f>
        <v>16.25</v>
      </c>
      <c r="BR99" s="379"/>
      <c r="BS99" s="380">
        <f>IFERROR(AVERAGE('Daily-Prod.'!RI13,'Daily-Prod.'!QZ13,'Daily-Prod.'!QQ13,'Daily-Prod.'!QH13,'Daily-Prod.'!PY13,'Daily-Prod.'!PP13,'Daily-Prod.'!PG13),"")</f>
        <v>9.25</v>
      </c>
      <c r="BT99" s="482">
        <f>IFERROR(('Daily-Prod.'!TM13+'Daily-Prod.'!TD13+'Daily-Prod.'!SU13+'Daily-Prod.'!SL13+'Daily-Prod.'!SC13+'Daily-Prod.'!RT13+'Daily-Prod.'!RK13)/BW99,"")</f>
        <v>0.47826086956521741</v>
      </c>
      <c r="BU99" s="475">
        <f>IFERROR(('Daily-Prod.'!TN13+'Daily-Prod.'!TE13+'Daily-Prod.'!SV13+'Daily-Prod.'!SM13+'Daily-Prod.'!SD13+'Daily-Prod.'!RU13+'Daily-Prod.'!RL13)/BW99,"")</f>
        <v>0.15217391304347827</v>
      </c>
      <c r="BV99" s="475">
        <f>IFERROR(('Daily-Prod.'!TP13+'Daily-Prod.'!TG13+'Daily-Prod.'!SX13+'Daily-Prod.'!SO13+'Daily-Prod.'!SF13+'Daily-Prod.'!RW13+'Daily-Prod.'!RN13+'Daily-Prod.'!TQ13+'Daily-Prod.'!TH13+'Daily-Prod.'!SY13+'Daily-Prod.'!SP13+'Daily-Prod.'!SG13+'Daily-Prod.'!RX13+'Daily-Prod.'!RO13)/BW99,"")</f>
        <v>0.36956521739130432</v>
      </c>
      <c r="BW99" s="496">
        <f>IFERROR(('Daily-Prod.'!TR13+'Daily-Prod.'!TI13+'Daily-Prod.'!SZ13+'Daily-Prod.'!SQ13+'Daily-Prod.'!SH13+'Daily-Prod.'!RY13+'Daily-Prod.'!RP13),"")</f>
        <v>92</v>
      </c>
      <c r="BX99" s="383"/>
      <c r="BY99" s="384">
        <f>IFERROR(('Daily-Prod.'!TT13+'Daily-Prod.'!TK13+'Daily-Prod.'!TB13+'Daily-Prod.'!SS13+'Daily-Prod.'!SJ13+'Daily-Prod.'!SA13+'Daily-Prod.'!RR13),"")</f>
        <v>78</v>
      </c>
      <c r="BZ99" s="495" t="str">
        <f t="shared" si="50"/>
        <v/>
      </c>
      <c r="CA99" s="378">
        <f>IFERROR(AVERAGE('Daily-Prod.'!TR13,'Daily-Prod.'!TI13,'Daily-Prod.'!SZ13,'Daily-Prod.'!SQ13,'Daily-Prod.'!SH13,'Daily-Prod.'!RY13,'Daily-Prod.'!RP13),"")</f>
        <v>18.399999999999999</v>
      </c>
      <c r="CB99" s="379"/>
      <c r="CC99" s="380">
        <f>IFERROR(AVERAGE('Daily-Prod.'!TT13,'Daily-Prod.'!TK13,'Daily-Prod.'!TB13,'Daily-Prod.'!SS13,'Daily-Prod.'!SJ13,'Daily-Prod.'!SA13,'Daily-Prod.'!RR13),"")</f>
        <v>15.6</v>
      </c>
      <c r="CD99" s="482">
        <f>IFERROR(('Daily-Prod.'!VX13+'Daily-Prod.'!VO13+'Daily-Prod.'!VF13+'Daily-Prod.'!UW13+'Daily-Prod.'!UN13+'Daily-Prod.'!UE13+'Daily-Prod.'!TV13)/CG99,"")</f>
        <v>0.42857142857142855</v>
      </c>
      <c r="CE99" s="475">
        <f>IFERROR(('Daily-Prod.'!VY13+'Daily-Prod.'!VP13+'Daily-Prod.'!VG13+'Daily-Prod.'!UX13+'Daily-Prod.'!UO13+'Daily-Prod.'!UF13+'Daily-Prod.'!TW13)/CG99,"")</f>
        <v>0.2087912087912088</v>
      </c>
      <c r="CF99" s="475">
        <f>IFERROR(('Daily-Prod.'!WA13+'Daily-Prod.'!VR13+'Daily-Prod.'!VI13+'Daily-Prod.'!UZ13+'Daily-Prod.'!UQ13+'Daily-Prod.'!UH13+'Daily-Prod.'!TY13+'Daily-Prod.'!WB13+'Daily-Prod.'!VS13+'Daily-Prod.'!VJ13+'Daily-Prod.'!VA13+'Daily-Prod.'!UR13+'Daily-Prod.'!UI13+'Daily-Prod.'!TZ13)/CG99,"")</f>
        <v>0.36263736263736263</v>
      </c>
      <c r="CG99" s="496">
        <f>IFERROR(('Daily-Prod.'!WC13+'Daily-Prod.'!VT13+'Daily-Prod.'!VK13+'Daily-Prod.'!VB13+'Daily-Prod.'!US13+'Daily-Prod.'!UJ13+'Daily-Prod.'!UA13),"")</f>
        <v>91</v>
      </c>
      <c r="CH99" s="383"/>
      <c r="CI99" s="384">
        <f>IFERROR(('Daily-Prod.'!WE13+'Daily-Prod.'!VV13+'Daily-Prod.'!VM13+'Daily-Prod.'!VD13+'Daily-Prod.'!UU13+'Daily-Prod.'!UL13+'Daily-Prod.'!UC13),"")</f>
        <v>87</v>
      </c>
      <c r="CJ99" s="495" t="str">
        <f t="shared" si="51"/>
        <v/>
      </c>
      <c r="CK99" s="378">
        <f>IFERROR(AVERAGE('Daily-Prod.'!WC13,'Daily-Prod.'!VT13,'Daily-Prod.'!VK13,'Daily-Prod.'!VB13,'Daily-Prod.'!US13,'Daily-Prod.'!UJ13,'Daily-Prod.'!UA13),"")</f>
        <v>18.2</v>
      </c>
      <c r="CL99" s="379"/>
      <c r="CM99" s="380">
        <f>IFERROR(AVERAGE('Daily-Prod.'!WE13,'Daily-Prod.'!VV13,'Daily-Prod.'!VM13,'Daily-Prod.'!VD13,'Daily-Prod.'!UU13,'Daily-Prod.'!UL13,'Daily-Prod.'!UC13),"")</f>
        <v>17.399999999999999</v>
      </c>
      <c r="CN99" s="482">
        <f>IFERROR(('Daily-Prod.'!YI13+'Daily-Prod.'!XZ13+'Daily-Prod.'!XQ13+'Daily-Prod.'!XH13+'Daily-Prod.'!WY13+'Daily-Prod.'!WP13+'Daily-Prod.'!WG13)/CQ99,"")</f>
        <v>0.45</v>
      </c>
      <c r="CO99" s="475">
        <f>IFERROR(('Daily-Prod.'!YJ13+'Daily-Prod.'!YA13+'Daily-Prod.'!XR13+'Daily-Prod.'!XI13+'Daily-Prod.'!WZ13+'Daily-Prod.'!WQ13+'Daily-Prod.'!WH13)/CQ99,"")</f>
        <v>0.125</v>
      </c>
      <c r="CP99" s="475">
        <f>IFERROR(('Daily-Prod.'!YL13+'Daily-Prod.'!YC13+'Daily-Prod.'!XT13+'Daily-Prod.'!XK13+'Daily-Prod.'!XB13+'Daily-Prod.'!WS13+'Daily-Prod.'!WJ13+'Daily-Prod.'!YM13+'Daily-Prod.'!YD13+'Daily-Prod.'!XU13+'Daily-Prod.'!XL13+'Daily-Prod.'!XC13+'Daily-Prod.'!WT13+'Daily-Prod.'!WK13)/CQ99,"")</f>
        <v>0.42499999999999999</v>
      </c>
      <c r="CQ99" s="496">
        <f>IFERROR(('Daily-Prod.'!YN13+'Daily-Prod.'!YE13+'Daily-Prod.'!XV13+'Daily-Prod.'!XM13+'Daily-Prod.'!XD13+'Daily-Prod.'!WU13+'Daily-Prod.'!WL13),"")</f>
        <v>80</v>
      </c>
      <c r="CR99" s="383"/>
      <c r="CS99" s="384">
        <f>IFERROR(('Daily-Prod.'!YP13+'Daily-Prod.'!YG13+'Daily-Prod.'!XX13+'Daily-Prod.'!XO13+'Daily-Prod.'!XF13+'Daily-Prod.'!WW13+'Daily-Prod.'!WN13),"")</f>
        <v>48</v>
      </c>
      <c r="CT99" s="495" t="str">
        <f t="shared" si="52"/>
        <v/>
      </c>
      <c r="CU99" s="378">
        <f>IFERROR(AVERAGE('Daily-Prod.'!YN13,'Daily-Prod.'!YE13,'Daily-Prod.'!XV13,'Daily-Prod.'!XM13,'Daily-Prod.'!XD13,'Daily-Prod.'!WU13,'Daily-Prod.'!WL13),"")</f>
        <v>16</v>
      </c>
      <c r="CV99" s="379" t="str">
        <f>IFERROR(AVERAGE('Daily-Prod.'!YO13,'Daily-Prod.'!YF13,'Daily-Prod.'!XW13,'Daily-Prod.'!XN13,'Daily-Prod.'!XE13,'Daily-Prod.'!WV13,'Daily-Prod.'!WM13),"")</f>
        <v/>
      </c>
      <c r="CW99" s="380">
        <f>IFERROR(AVERAGE('Daily-Prod.'!YP13,'Daily-Prod.'!YG13,'Daily-Prod.'!XX13,'Daily-Prod.'!XO13,'Daily-Prod.'!XF13,'Daily-Prod.'!WW13,'Daily-Prod.'!WN13),"")</f>
        <v>9.6</v>
      </c>
      <c r="CX99" s="482">
        <f>IFERROR(('Daily-Prod.'!AAT13+'Daily-Prod.'!AAK13+'Daily-Prod.'!AAB13+'Daily-Prod.'!ZS13+'Daily-Prod.'!ZJ13+'Daily-Prod.'!ZA13+'Daily-Prod.'!YR13)/DA99,"")</f>
        <v>0.52252252252252251</v>
      </c>
      <c r="CY99" s="475">
        <f>IFERROR(('Daily-Prod.'!AAU13+'Daily-Prod.'!AAL13+'Daily-Prod.'!AAC13+'Daily-Prod.'!ZT13+'Daily-Prod.'!ZK13+'Daily-Prod.'!ZB13+'Daily-Prod.'!YS13)/DA99,"")</f>
        <v>0.1891891891891892</v>
      </c>
      <c r="CZ99" s="475">
        <f>IFERROR(('Daily-Prod.'!AAW13+'Daily-Prod.'!AAN13+'Daily-Prod.'!AAE13+'Daily-Prod.'!ZV13+'Daily-Prod.'!ZM13+'Daily-Prod.'!ZD13+'Daily-Prod.'!YU13+'Daily-Prod.'!AAX13+'Daily-Prod.'!AAO13+'Daily-Prod.'!AAF13+'Daily-Prod.'!ZW13+'Daily-Prod.'!ZN13+'Daily-Prod.'!ZE13+'Daily-Prod.'!YV13)/DA99,"")</f>
        <v>0.28828828828828829</v>
      </c>
      <c r="DA99" s="496">
        <f>IFERROR(('Daily-Prod.'!AAY13+'Daily-Prod.'!AAP13+'Daily-Prod.'!AAG13+'Daily-Prod.'!ZX13+'Daily-Prod.'!ZO13+'Daily-Prod.'!ZF13+'Daily-Prod.'!YW13),"")</f>
        <v>111</v>
      </c>
      <c r="DB99" s="383"/>
      <c r="DC99" s="384">
        <f>IFERROR(('Daily-Prod.'!ABA13+'Daily-Prod.'!AAR13+'Daily-Prod.'!AAI13+'Daily-Prod.'!ZZ13+'Daily-Prod.'!ZQ13+'Daily-Prod.'!ZH13+'Daily-Prod.'!YY13),"")</f>
        <v>32</v>
      </c>
      <c r="DD99" s="495" t="str">
        <f t="shared" si="53"/>
        <v/>
      </c>
      <c r="DE99" s="378">
        <f>IFERROR(AVERAGE('Daily-Prod.'!AAY13,'Daily-Prod.'!AAP13,'Daily-Prod.'!AAG13,'Daily-Prod.'!ZX13,'Daily-Prod.'!ZO13,'Daily-Prod.'!ZF13,'Daily-Prod.'!YW13),"")</f>
        <v>22.2</v>
      </c>
      <c r="DF99" s="379" t="str">
        <f>IFERROR(AVERAGE('Daily-Prod.'!AAZ13,'Daily-Prod.'!AAQ13,'Daily-Prod.'!AAH13,'Daily-Prod.'!ZY13,'Daily-Prod.'!ZP13,'Daily-Prod.'!ZG13,'Daily-Prod.'!YX13),"")</f>
        <v/>
      </c>
      <c r="DG99" s="380">
        <f>IFERROR(AVERAGE('Daily-Prod.'!ABA13,'Daily-Prod.'!AAR13,'Daily-Prod.'!AAI13,'Daily-Prod.'!ZZ13,'Daily-Prod.'!ZQ13,'Daily-Prod.'!ZH13,'Daily-Prod.'!YY13),"")</f>
        <v>10.666666666666666</v>
      </c>
      <c r="DH99" s="482">
        <f>IFERROR(('Daily-Prod.'!ADE13+'Daily-Prod.'!ACV13+'Daily-Prod.'!ACM13+'Daily-Prod.'!ACD13+'Daily-Prod.'!ABU13+'Daily-Prod.'!ABL13+'Daily-Prod.'!ABC13)/DK99,"")</f>
        <v>0.47916666666666669</v>
      </c>
      <c r="DI99" s="475">
        <f>IFERROR(('Daily-Prod.'!ADF13+'Daily-Prod.'!ACW13+'Daily-Prod.'!ACN13+'Daily-Prod.'!ACE13+'Daily-Prod.'!ABV13+'Daily-Prod.'!ABM13+'Daily-Prod.'!ABD13)/DK99,"")</f>
        <v>0.19791666666666666</v>
      </c>
      <c r="DJ99" s="475">
        <f>IFERROR(('Daily-Prod.'!ADH13+'Daily-Prod.'!ACY13+'Daily-Prod.'!ACP13+'Daily-Prod.'!ACG13+'Daily-Prod.'!ABX13+'Daily-Prod.'!ABO13+'Daily-Prod.'!ABF13+'Daily-Prod.'!ADI13+'Daily-Prod.'!ACZ13+'Daily-Prod.'!ACQ13+'Daily-Prod.'!ACH13+'Daily-Prod.'!ABY13+'Daily-Prod.'!ABP13+'Daily-Prod.'!ABG13)/DK99,"")</f>
        <v>0.32291666666666669</v>
      </c>
      <c r="DK99" s="496">
        <f>IFERROR(('Daily-Prod.'!ADJ13+'Daily-Prod.'!ADA13+'Daily-Prod.'!ACR13+'Daily-Prod.'!ACI13+'Daily-Prod.'!ABZ13+'Daily-Prod.'!ABQ13+'Daily-Prod.'!ABH13),"")</f>
        <v>96</v>
      </c>
      <c r="DL99" s="383"/>
      <c r="DM99" s="384">
        <f>IFERROR(('Daily-Prod.'!ADL13+'Daily-Prod.'!ADC13+'Daily-Prod.'!ACT13+'Daily-Prod.'!ACK13+'Daily-Prod.'!ACB13+'Daily-Prod.'!ABS13+'Daily-Prod.'!ABJ13),"")</f>
        <v>49</v>
      </c>
      <c r="DN99" s="495" t="str">
        <f t="shared" si="54"/>
        <v/>
      </c>
      <c r="DO99" s="378">
        <f>IFERROR(AVERAGE('Daily-Prod.'!ADJ13,'Daily-Prod.'!ADA13,'Daily-Prod.'!ACR13,'Daily-Prod.'!ACI13,'Daily-Prod.'!ABZ13,'Daily-Prod.'!ABQ13,'Daily-Prod.'!ABH13),"")</f>
        <v>19.2</v>
      </c>
      <c r="DP99" s="379" t="str">
        <f>IFERROR(AVERAGE('Daily-Prod.'!ADK13,'Daily-Prod.'!ADB13,'Daily-Prod.'!ACS13,'Daily-Prod.'!ACJ13,'Daily-Prod.'!ACA13,'Daily-Prod.'!ABR13,'Daily-Prod.'!ABI13),"")</f>
        <v/>
      </c>
      <c r="DQ99" s="380">
        <f>IFERROR(AVERAGE('Daily-Prod.'!ADL13,'Daily-Prod.'!ADC13,'Daily-Prod.'!ACT13,'Daily-Prod.'!ACK13,'Daily-Prod.'!ACB13,'Daily-Prod.'!ABS13,'Daily-Prod.'!ABJ13),"")</f>
        <v>12.25</v>
      </c>
      <c r="DR99" s="482">
        <f>IFERROR(('Daily-Prod.'!AFP13+'Daily-Prod.'!AFG13+'Daily-Prod.'!AEX13+'Daily-Prod.'!AEO13+'Daily-Prod.'!AEF13+'Daily-Prod.'!ADW13+'Daily-Prod.'!ADN13)/DU99,"")</f>
        <v>0.4329896907216495</v>
      </c>
      <c r="DS99" s="475">
        <f>IFERROR(('Daily-Prod.'!AFQ13+'Daily-Prod.'!AFH13+'Daily-Prod.'!AEY13+'Daily-Prod.'!AEP13+'Daily-Prod.'!AEG13+'Daily-Prod.'!ADX13+'Daily-Prod.'!ADO13)/DU99,"")</f>
        <v>0.17525773195876287</v>
      </c>
      <c r="DT99" s="475">
        <f>IFERROR(('Daily-Prod.'!AFS13+'Daily-Prod.'!AFJ13+'Daily-Prod.'!AFA13+'Daily-Prod.'!AER13+'Daily-Prod.'!AEI13+'Daily-Prod.'!ADZ13+'Daily-Prod.'!ADQ13+'Daily-Prod.'!AFT13+'Daily-Prod.'!AFK13+'Daily-Prod.'!AFB13+'Daily-Prod.'!AES13+'Daily-Prod.'!AEJ13+'Daily-Prod.'!AEA13+'Daily-Prod.'!ADR13)/DU99,"")</f>
        <v>0.39175257731958762</v>
      </c>
      <c r="DU99" s="496">
        <f>IFERROR(('Daily-Prod.'!AFU13+'Daily-Prod.'!AFL13+'Daily-Prod.'!AFC13+'Daily-Prod.'!AET13+'Daily-Prod.'!AEK13+'Daily-Prod.'!AEB13+'Daily-Prod.'!ADS13),"")</f>
        <v>97</v>
      </c>
      <c r="DV99" s="383"/>
      <c r="DW99" s="384">
        <f>IFERROR(('Daily-Prod.'!AFW13+'Daily-Prod.'!AFN13+'Daily-Prod.'!AFE13+'Daily-Prod.'!AEV13+'Daily-Prod.'!AEM13+'Daily-Prod.'!AED13+'Daily-Prod.'!ADU13),"")</f>
        <v>50</v>
      </c>
      <c r="DX99" s="495" t="str">
        <f t="shared" si="55"/>
        <v/>
      </c>
      <c r="DY99" s="378">
        <f>IFERROR(AVERAGE('Daily-Prod.'!AFU13,'Daily-Prod.'!AFL13,'Daily-Prod.'!AFC13,'Daily-Prod.'!AET13,'Daily-Prod.'!AEK13,'Daily-Prod.'!AEB13,'Daily-Prod.'!ADS13),"")</f>
        <v>19.399999999999999</v>
      </c>
      <c r="DZ99" s="379" t="str">
        <f>IFERROR(AVERAGE('Daily-Prod.'!AFV13,'Daily-Prod.'!AFM13,'Daily-Prod.'!AFD13,'Daily-Prod.'!AEU13,'Daily-Prod.'!AEL13,'Daily-Prod.'!AEC13,'Daily-Prod.'!ADT13),"")</f>
        <v/>
      </c>
      <c r="EA99" s="380">
        <f>IFERROR(AVERAGE('Daily-Prod.'!AFW13,'Daily-Prod.'!AFN13,'Daily-Prod.'!AFE13,'Daily-Prod.'!AEV13,'Daily-Prod.'!AEM13,'Daily-Prod.'!AED13,'Daily-Prod.'!ADU13),"")</f>
        <v>10</v>
      </c>
      <c r="EB99" s="482">
        <f>IFERROR(('Daily-Prod.'!AIA13+'Daily-Prod.'!AHR13+'Daily-Prod.'!AHI13+'Daily-Prod.'!AGZ13+'Daily-Prod.'!AGQ13+'Daily-Prod.'!AGH13+'Daily-Prod.'!AFY13)/EE99,"")</f>
        <v>0.49382716049382713</v>
      </c>
      <c r="EC99" s="475">
        <f>IFERROR(('Daily-Prod.'!AIB13+'Daily-Prod.'!AHS13+'Daily-Prod.'!AHJ13+'Daily-Prod.'!AHA13+'Daily-Prod.'!AGR13+'Daily-Prod.'!AGI13+'Daily-Prod.'!AFZ13)/EE99,"")</f>
        <v>0.19753086419753085</v>
      </c>
      <c r="ED99" s="475">
        <f>IFERROR(('Daily-Prod.'!AID13+'Daily-Prod.'!AHU13+'Daily-Prod.'!AHL13+'Daily-Prod.'!AHC13+'Daily-Prod.'!AGT13+'Daily-Prod.'!AGK13+'Daily-Prod.'!AGB13+'Daily-Prod.'!AIE13+'Daily-Prod.'!AHV13+'Daily-Prod.'!AHM13+'Daily-Prod.'!AHD13+'Daily-Prod.'!AGU13+'Daily-Prod.'!AGL13+'Daily-Prod.'!AGC13)/EE99,"")</f>
        <v>0.30864197530864196</v>
      </c>
      <c r="EE99" s="496">
        <f>IFERROR(('Daily-Prod.'!AIF13+'Daily-Prod.'!AHW13+'Daily-Prod.'!AHN13+'Daily-Prod.'!AHE13+'Daily-Prod.'!AGV13+'Daily-Prod.'!AGM13+'Daily-Prod.'!AGD13),"")</f>
        <v>81</v>
      </c>
      <c r="EF99" s="383"/>
      <c r="EG99" s="384">
        <f>IFERROR(('Daily-Prod.'!AIH13+'Daily-Prod.'!AHY13+'Daily-Prod.'!AHP13+'Daily-Prod.'!AHG13+'Daily-Prod.'!AGX13+'Daily-Prod.'!AGO13+'Daily-Prod.'!AGF13),"")</f>
        <v>45</v>
      </c>
      <c r="EH99" s="495" t="str">
        <f t="shared" si="56"/>
        <v/>
      </c>
      <c r="EI99" s="378">
        <f>IFERROR(AVERAGE('Daily-Prod.'!AIF13,'Daily-Prod.'!AHW13,'Daily-Prod.'!AHN13,'Daily-Prod.'!AHE13,'Daily-Prod.'!AGV13,'Daily-Prod.'!AGM13,'Daily-Prod.'!AGD13),"")</f>
        <v>16.2</v>
      </c>
      <c r="EJ99" s="379"/>
      <c r="EK99" s="380">
        <f>IFERROR(AVERAGE('Daily-Prod.'!AIH13,'Daily-Prod.'!AHY13,'Daily-Prod.'!AHP13,'Daily-Prod.'!AHG13,'Daily-Prod.'!AGX13,'Daily-Prod.'!AGO13,'Daily-Prod.'!AGF13),"")</f>
        <v>9</v>
      </c>
      <c r="EL99" s="482">
        <f>IFERROR(('Daily-Prod.'!AKL13+'Daily-Prod.'!AKC13+'Daily-Prod.'!AJT13+'Daily-Prod.'!AJK13+'Daily-Prod.'!AJB13+'Daily-Prod.'!AIS13+'Daily-Prod.'!AIJ13)/EO99,"")</f>
        <v>0.53968253968253965</v>
      </c>
      <c r="EM99" s="475">
        <f>IFERROR(('Daily-Prod.'!AKM13+'Daily-Prod.'!AKD13+'Daily-Prod.'!AJU13+'Daily-Prod.'!AJL13+'Daily-Prod.'!AJC13+'Daily-Prod.'!AIT13+'Daily-Prod.'!AIK13)/EO99,"")</f>
        <v>0.20634920634920634</v>
      </c>
      <c r="EN99" s="475">
        <f>IFERROR(('Daily-Prod.'!AKP13+'Daily-Prod.'!AKG13+'Daily-Prod.'!AJX13+'Daily-Prod.'!AJO13+'Daily-Prod.'!AJF13+'Daily-Prod.'!AIW13+'Daily-Prod.'!AIN13+'Daily-Prod.'!AKO13+'Daily-Prod.'!AKF13+'Daily-Prod.'!AJW13+'Daily-Prod.'!AJN13+'Daily-Prod.'!AJE13+'Daily-Prod.'!AIV13+'Daily-Prod.'!AIM13)/EO99,"")</f>
        <v>0.25396825396825395</v>
      </c>
      <c r="EO99" s="496">
        <f>IFERROR(('Daily-Prod.'!AKQ13+'Daily-Prod.'!AKH13+'Daily-Prod.'!AJY13+'Daily-Prod.'!AJP13+'Daily-Prod.'!AJG13+'Daily-Prod.'!AIX13+'Daily-Prod.'!AIO13),"")</f>
        <v>63</v>
      </c>
      <c r="EP99" s="383"/>
      <c r="EQ99" s="384">
        <f>IFERROR(('Daily-Prod.'!AKS13+'Daily-Prod.'!AKJ13+'Daily-Prod.'!AKA13+'Daily-Prod.'!AJR13+'Daily-Prod.'!AJI13+'Daily-Prod.'!AIZ13+'Daily-Prod.'!AIQ13),"")</f>
        <v>64</v>
      </c>
      <c r="ER99" s="495" t="str">
        <f t="shared" si="57"/>
        <v/>
      </c>
      <c r="ES99" s="378">
        <f>IFERROR(AVERAGE('Daily-Prod.'!AKQ13,'Daily-Prod.'!AKH13,'Daily-Prod.'!AJY13,'Daily-Prod.'!AJP13,'Daily-Prod.'!AJG13,'Daily-Prod.'!AIX13,'Daily-Prod.'!AIO13),"")</f>
        <v>12.6</v>
      </c>
      <c r="ET99" s="379"/>
      <c r="EU99" s="380">
        <f>IFERROR(AVERAGE('Daily-Prod.'!AKS13,'Daily-Prod.'!AKJ13,'Daily-Prod.'!AKA13,'Daily-Prod.'!AJR13,'Daily-Prod.'!AJI13,'Daily-Prod.'!AIZ13,'Daily-Prod.'!AIQ13),"")</f>
        <v>12.8</v>
      </c>
      <c r="EV99" s="482">
        <f>IFERROR(('Daily-Prod.'!AMW13+'Daily-Prod.'!AMN13+'Daily-Prod.'!AME13+'Daily-Prod.'!ALV13+'Daily-Prod.'!ALM13+'Daily-Prod.'!ALD13+'Daily-Prod.'!AKU13)/EY99,"")</f>
        <v>0.50684931506849318</v>
      </c>
      <c r="EW99" s="475">
        <f>IFERROR(('Daily-Prod.'!AMX13+'Daily-Prod.'!AMO13+'Daily-Prod.'!AMF13+'Daily-Prod.'!ALW13+'Daily-Prod.'!ALN13+'Daily-Prod.'!ALE13+'Daily-Prod.'!AKV13)/EY99,"")</f>
        <v>0.20547945205479451</v>
      </c>
      <c r="EX99" s="475">
        <f>IFERROR(('Daily-Prod.'!AMZ13+'Daily-Prod.'!AMQ13+'Daily-Prod.'!AMH13+'Daily-Prod.'!ALY13+'Daily-Prod.'!ALP13+'Daily-Prod.'!ALG13+'Daily-Prod.'!AKX13+'Daily-Prod.'!ANA13+'Daily-Prod.'!AMR13+'Daily-Prod.'!AMI13+'Daily-Prod.'!ALZ13+'Daily-Prod.'!ALQ13+'Daily-Prod.'!ALH13+'Daily-Prod.'!AKY13)/EY99,"")</f>
        <v>0.28767123287671231</v>
      </c>
      <c r="EY99" s="496">
        <f>IFERROR(('Daily-Prod.'!ANB13+'Daily-Prod.'!AMS13+'Daily-Prod.'!AMJ13+'Daily-Prod.'!AMA13+'Daily-Prod.'!ALR13+'Daily-Prod.'!ALI13+'Daily-Prod.'!AKZ13),"")</f>
        <v>73</v>
      </c>
      <c r="EZ99" s="383"/>
      <c r="FA99" s="384">
        <f>IFERROR(('Daily-Prod.'!AND13+'Daily-Prod.'!AMU13+'Daily-Prod.'!AML13+'Daily-Prod.'!AMC13+'Daily-Prod.'!ALT13+'Daily-Prod.'!ALK13+'Daily-Prod.'!ALB13),"")</f>
        <v>54</v>
      </c>
      <c r="FB99" s="495" t="str">
        <f t="shared" si="58"/>
        <v/>
      </c>
      <c r="FC99" s="378">
        <f>IFERROR(AVERAGE('Daily-Prod.'!ANB13,'Daily-Prod.'!AMS13,'Daily-Prod.'!AMJ13,'Daily-Prod.'!AMA13,'Daily-Prod.'!ALR13,'Daily-Prod.'!ALI13,'Daily-Prod.'!AKZ13),"")</f>
        <v>14.6</v>
      </c>
      <c r="FD99" s="379" t="str">
        <f>IFERROR(AVERAGE('Daily-Prod.'!ANC13,'Daily-Prod.'!AMT13,'Daily-Prod.'!AMK13,'Daily-Prod.'!AMB13,'Daily-Prod.'!ALS13,'Daily-Prod.'!ALJ13,'Daily-Prod.'!ALA13),"")</f>
        <v/>
      </c>
      <c r="FE99" s="380">
        <f>IFERROR(AVERAGE('Daily-Prod.'!AND13,'Daily-Prod.'!AMU13,'Daily-Prod.'!AML13,'Daily-Prod.'!AMC13,'Daily-Prod.'!ALT13,'Daily-Prod.'!ALK13,'Daily-Prod.'!ALB13),"")</f>
        <v>10.8</v>
      </c>
      <c r="FF99" s="482">
        <f>IFERROR(('Daily-Prod.'!APH13+'Daily-Prod.'!AOY13+'Daily-Prod.'!AOP13+'Daily-Prod.'!AOG13+'Daily-Prod.'!ANX13+'Daily-Prod.'!ANO13+'Daily-Prod.'!ANF13)/FI99,"")</f>
        <v>0.25</v>
      </c>
      <c r="FG99" s="475">
        <f>IFERROR(('Daily-Prod.'!API13+'Daily-Prod.'!AOZ13+'Daily-Prod.'!AOQ13+'Daily-Prod.'!AOH13+'Daily-Prod.'!ANY13+'Daily-Prod.'!ANP13+'Daily-Prod.'!ANG13)/FI99,"")</f>
        <v>0.44444444444444442</v>
      </c>
      <c r="FH99" s="475">
        <f>IFERROR(('Daily-Prod.'!APL13+'Daily-Prod.'!APC13+'Daily-Prod.'!AOT13+'Daily-Prod.'!AOK13+'Daily-Prod.'!AOB13+'Daily-Prod.'!ANS13+'Daily-Prod.'!ANJ13+'Daily-Prod.'!APK13+'Daily-Prod.'!APB13+'Daily-Prod.'!AOS13+'Daily-Prod.'!AOJ13+'Daily-Prod.'!AOA13+'Daily-Prod.'!ANR13+'Daily-Prod.'!ANI13)/FI99,"")</f>
        <v>0.30555555555555558</v>
      </c>
      <c r="FI99" s="496">
        <f>IFERROR(('Daily-Prod.'!APM13+'Daily-Prod.'!APD13+'Daily-Prod.'!AOU13+'Daily-Prod.'!AOL13+'Daily-Prod.'!AOC13+'Daily-Prod.'!ANT13+'Daily-Prod.'!ANK13),"")</f>
        <v>36</v>
      </c>
      <c r="FJ99" s="383"/>
      <c r="FK99" s="384">
        <f>IFERROR(('Daily-Prod.'!APO13+'Daily-Prod.'!APF13+'Daily-Prod.'!AOW13+'Daily-Prod.'!AON13+'Daily-Prod.'!AOE13+'Daily-Prod.'!ANV13+'Daily-Prod.'!ANM13),"")</f>
        <v>17</v>
      </c>
      <c r="FL99" s="495" t="str">
        <f t="shared" si="70"/>
        <v/>
      </c>
      <c r="FM99" s="378">
        <f>IFERROR(AVERAGE('Daily-Prod.'!APM13,'Daily-Prod.'!APD13,'Daily-Prod.'!AOU13,'Daily-Prod.'!AOL13,'Daily-Prod.'!AOC13,'Daily-Prod.'!ANT13,'Daily-Prod.'!ANK13),"")</f>
        <v>12</v>
      </c>
      <c r="FN99" s="379"/>
      <c r="FO99" s="380">
        <f>IFERROR(AVERAGE('Daily-Prod.'!APO13,'Daily-Prod.'!APF13,'Daily-Prod.'!AOW13,'Daily-Prod.'!AON13,'Daily-Prod.'!AOE13,'Daily-Prod.'!ANV13,'Daily-Prod.'!ANM13),"")</f>
        <v>5.666666666666667</v>
      </c>
      <c r="FP99" s="482">
        <f>IFERROR(('Daily-Prod.'!ARS13+'Daily-Prod.'!ARJ13+'Daily-Prod.'!ARA13+'Daily-Prod.'!AQR13+'Daily-Prod.'!AQI13+'Daily-Prod.'!APZ13+'Daily-Prod.'!APQ13)/FS99,"")</f>
        <v>0.28301886792452829</v>
      </c>
      <c r="FQ99" s="475">
        <f>IFERROR(('Daily-Prod.'!ART13+'Daily-Prod.'!ARK13+'Daily-Prod.'!ARB13+'Daily-Prod.'!AQS13+'Daily-Prod.'!AQJ13+'Daily-Prod.'!AQA13+'Daily-Prod.'!APR13)/FS99,"")</f>
        <v>0.26415094339622641</v>
      </c>
      <c r="FR99" s="475">
        <f>IFERROR(('Daily-Prod.'!ARV13+'Daily-Prod.'!ARM13+'Daily-Prod.'!ARD13+'Daily-Prod.'!AQU13+'Daily-Prod.'!AQL13+'Daily-Prod.'!AQC13+'Daily-Prod.'!APT13+'Daily-Prod.'!ARW13+'Daily-Prod.'!ARN13+'Daily-Prod.'!ARE13+'Daily-Prod.'!AQV13+'Daily-Prod.'!AQM13+'Daily-Prod.'!AQD13+'Daily-Prod.'!APU13)/FS99,"")</f>
        <v>0.45283018867924529</v>
      </c>
      <c r="FS99" s="496">
        <f>IFERROR(('Daily-Prod.'!ARX13+'Daily-Prod.'!ARO13+'Daily-Prod.'!ARF13+'Daily-Prod.'!AQW13+'Daily-Prod.'!AQN13+'Daily-Prod.'!AQE13+'Daily-Prod.'!APV13),"")</f>
        <v>53</v>
      </c>
      <c r="FT99" s="383"/>
      <c r="FU99" s="384">
        <f>IFERROR(('Daily-Prod.'!ARZ13+'Daily-Prod.'!ARQ13+'Daily-Prod.'!ARH13+'Daily-Prod.'!AQY13+'Daily-Prod.'!AQP13+'Daily-Prod.'!AQG13+'Daily-Prod.'!APX13),"")</f>
        <v>47</v>
      </c>
      <c r="FV99" s="495" t="str">
        <f t="shared" si="60"/>
        <v/>
      </c>
      <c r="FW99" s="378">
        <f>IFERROR(AVERAGE('Daily-Prod.'!ARX13,'Daily-Prod.'!ARO13,'Daily-Prod.'!ARF13,'Daily-Prod.'!AQW13,'Daily-Prod.'!AQN13,'Daily-Prod.'!AQE13,'Daily-Prod.'!APV13),"")</f>
        <v>10.6</v>
      </c>
      <c r="FX99" s="379"/>
      <c r="FY99" s="380">
        <f>IFERROR(AVERAGE('Daily-Prod.'!ARZ13,'Daily-Prod.'!ARQ13,'Daily-Prod.'!ARH13,'Daily-Prod.'!AQY13,'Daily-Prod.'!AQP13,'Daily-Prod.'!AQG13,'Daily-Prod.'!APX13),"")</f>
        <v>9.4</v>
      </c>
      <c r="FZ99" s="482">
        <f>IFERROR(('Daily-Prod.'!AWO13+'Daily-Prod.'!AWF13+'Daily-Prod.'!AVW13+'Daily-Prod.'!AVN13+'Daily-Prod.'!AVE13+'Daily-Prod.'!AUV13+'Daily-Prod.'!AUM13)/GC99,"")</f>
        <v>0.33333333333333331</v>
      </c>
      <c r="GA99" s="475">
        <f>IFERROR(('Daily-Prod.'!AWP13+'Daily-Prod.'!AWG13+'Daily-Prod.'!AVX13+'Daily-Prod.'!AVO13+'Daily-Prod.'!AVF13+'Daily-Prod.'!AUW13+'Daily-Prod.'!AUN13)/GC99,"")</f>
        <v>0.2413793103448276</v>
      </c>
      <c r="GB99" s="475">
        <f>IFERROR(('Daily-Prod.'!AWS13+'Daily-Prod.'!AWJ13+'Daily-Prod.'!AWA13+'Daily-Prod.'!AVR13+'Daily-Prod.'!AVI13+'Daily-Prod.'!AUZ13+'Daily-Prod.'!AUQ13+'Daily-Prod.'!AWR13+'Daily-Prod.'!AWI13+'Daily-Prod.'!AVZ13+'Daily-Prod.'!AVQ13+'Daily-Prod.'!AVH13+'Daily-Prod.'!AUY13+'Daily-Prod.'!AUP13)/GC99,"")</f>
        <v>0.42528735632183906</v>
      </c>
      <c r="GC99" s="496">
        <f>IFERROR(('Daily-Prod.'!AWT13+'Daily-Prod.'!AWK13+'Daily-Prod.'!AWB13+'Daily-Prod.'!AVS13+'Daily-Prod.'!AVJ13+'Daily-Prod.'!AVA13+'Daily-Prod.'!AUR13),"")</f>
        <v>87</v>
      </c>
      <c r="GD99" s="383">
        <f>IFERROR(('Daily-Prod.'!AWU13+'Daily-Prod.'!AWL13+'Daily-Prod.'!AWC13+'Daily-Prod.'!AVT13+'Daily-Prod.'!AVK13+'Daily-Prod.'!AVB13+'Daily-Prod.'!AUS13),"")</f>
        <v>55</v>
      </c>
      <c r="GE99" s="384">
        <f>IFERROR(('Daily-Prod.'!AWV13+'Daily-Prod.'!AWM13+'Daily-Prod.'!AWD13+'Daily-Prod.'!AVU13+'Daily-Prod.'!AVL13+'Daily-Prod.'!AVC13+'Daily-Prod.'!AUT13),"")</f>
        <v>55</v>
      </c>
      <c r="GF99" s="495">
        <f t="shared" si="61"/>
        <v>1</v>
      </c>
      <c r="GG99" s="378">
        <f>IFERROR(AVERAGE('Daily-Prod.'!AWT13,'Daily-Prod.'!AWK13,'Daily-Prod.'!AWB13,'Daily-Prod.'!AVS13,'Daily-Prod.'!AVJ13,'Daily-Prod.'!AVA13,'Daily-Prod.'!AUR13),"")</f>
        <v>17.399999999999999</v>
      </c>
      <c r="GH99" s="379">
        <f>IFERROR(AVERAGE('Daily-Prod.'!AWU13,'Daily-Prod.'!AWL13,'Daily-Prod.'!AWC13,'Daily-Prod.'!AVT13,'Daily-Prod.'!AVK13,'Daily-Prod.'!AVB13,'Daily-Prod.'!AUS13),"")</f>
        <v>7.8571428571428568</v>
      </c>
      <c r="GI99" s="380">
        <f>IFERROR(AVERAGE('Daily-Prod.'!AWV13,'Daily-Prod.'!AWM13,'Daily-Prod.'!AWD13,'Daily-Prod.'!AVU13,'Daily-Prod.'!AVL13,'Daily-Prod.'!AVC13,'Daily-Prod.'!AUT13),"")</f>
        <v>7.8571428571428568</v>
      </c>
      <c r="GJ99" s="482">
        <f>IFERROR(('Daily-Prod.'!AYZ13+'Daily-Prod.'!AYQ13+'Daily-Prod.'!AYH13+'Daily-Prod.'!AXY13+'Daily-Prod.'!AXP13+'Daily-Prod.'!AXG13+'Daily-Prod.'!AWX13)/GM99,"")</f>
        <v>0.40366972477064222</v>
      </c>
      <c r="GK99" s="475">
        <f>IFERROR(('Daily-Prod.'!AZA13+'Daily-Prod.'!AYR13+'Daily-Prod.'!AYI13+'Daily-Prod.'!AXZ13+'Daily-Prod.'!AXQ13+'Daily-Prod.'!AXH13+'Daily-Prod.'!AWY13)/GM99,"")</f>
        <v>0.23853211009174313</v>
      </c>
      <c r="GL99" s="475">
        <f>IFERROR(('Daily-Prod.'!AZC13+'Daily-Prod.'!AYT13+'Daily-Prod.'!AYK13+'Daily-Prod.'!AYB13+'Daily-Prod.'!AXS13+'Daily-Prod.'!AXJ13+'Daily-Prod.'!AXA13+'Daily-Prod.'!AZD13+'Daily-Prod.'!AYU13+'Daily-Prod.'!AYL13+'Daily-Prod.'!AYC13+'Daily-Prod.'!AXT13+'Daily-Prod.'!AXK13+'Daily-Prod.'!AXB13)/GM99,"")</f>
        <v>0.3577981651376147</v>
      </c>
      <c r="GM99" s="496">
        <f>IFERROR(('Daily-Prod.'!AZE13+'Daily-Prod.'!AYV13+'Daily-Prod.'!AYM13+'Daily-Prod.'!AYD13+'Daily-Prod.'!AXU13+'Daily-Prod.'!AXL13+'Daily-Prod.'!AXC13),"")</f>
        <v>109</v>
      </c>
      <c r="GN99" s="383">
        <f>IFERROR(('Daily-Prod.'!AZF13+'Daily-Prod.'!AYW13+'Daily-Prod.'!AYN13+'Daily-Prod.'!AYE13+'Daily-Prod.'!AXV13+'Daily-Prod.'!AXM13+'Daily-Prod.'!AXD13),"")</f>
        <v>82</v>
      </c>
      <c r="GO99" s="384">
        <f>IFERROR(('Daily-Prod.'!AZG13+'Daily-Prod.'!AYX13+'Daily-Prod.'!AYO13+'Daily-Prod.'!AYF13+'Daily-Prod.'!AXW13+'Daily-Prod.'!AXN13+'Daily-Prod.'!AXE13),"")</f>
        <v>82</v>
      </c>
      <c r="GP99" s="495">
        <f t="shared" si="62"/>
        <v>1</v>
      </c>
      <c r="GQ99" s="378">
        <f>IFERROR(AVERAGE('Daily-Prod.'!AZE13,'Daily-Prod.'!AYV13,'Daily-Prod.'!AYM13,'Daily-Prod.'!AYD13,'Daily-Prod.'!AXU13,'Daily-Prod.'!AXL13,'Daily-Prod.'!AXC13),"")</f>
        <v>21.8</v>
      </c>
      <c r="GR99" s="379">
        <f>IFERROR(AVERAGE('Daily-Prod.'!AZF13,'Daily-Prod.'!AYW13,'Daily-Prod.'!AYN13,'Daily-Prod.'!AYE13,'Daily-Prod.'!AXV13,'Daily-Prod.'!AXM13,'Daily-Prod.'!AXD13),"")</f>
        <v>13.666666666666666</v>
      </c>
      <c r="GS99" s="380">
        <f>IFERROR(AVERAGE('Daily-Prod.'!AZG13,'Daily-Prod.'!AYX13,'Daily-Prod.'!AYO13,'Daily-Prod.'!AYF13,'Daily-Prod.'!AXW13,'Daily-Prod.'!AXN13,'Daily-Prod.'!AXE13),"")</f>
        <v>13.666666666666666</v>
      </c>
      <c r="GT99" s="482" t="str">
        <f>IFERROR(('Daily-Prod.'!BBK13+'Daily-Prod.'!BBB13+'Daily-Prod.'!BAS13+'Daily-Prod.'!BAJ13+'Daily-Prod.'!BAA13+'Daily-Prod.'!AZR13+'Daily-Prod.'!AZI13)/#REF!,"")</f>
        <v/>
      </c>
      <c r="GU99" s="475" t="str">
        <f>IFERROR(('Daily-Prod.'!BBL13+'Daily-Prod.'!BBC13+'Daily-Prod.'!BAT13+'Daily-Prod.'!BAK13+'Daily-Prod.'!BAB13+'Daily-Prod.'!AZS13+'Daily-Prod.'!AZJ13)/#REF!,"")</f>
        <v/>
      </c>
      <c r="GV99" s="475" t="str">
        <f>IFERROR(('Daily-Prod.'!BBN13+'Daily-Prod.'!BBE13+'Daily-Prod.'!BAV13+'Daily-Prod.'!BAM13+'Daily-Prod.'!BAD13+'Daily-Prod.'!AZU13+'Daily-Prod.'!AZL13+'Daily-Prod.'!BBO13+'Daily-Prod.'!BBF13+'Daily-Prod.'!BAW13+'Daily-Prod.'!BAN13+'Daily-Prod.'!BAE13+'Daily-Prod.'!AZV13+'Daily-Prod.'!AZM13)/#REF!,"")</f>
        <v/>
      </c>
      <c r="GW99" s="496">
        <f>IFERROR(('Daily-Prod.'!BEA13+'Daily-Prod.'!BDR13+'Daily-Prod.'!BDI13+'Daily-Prod.'!BCZ13+'Daily-Prod.'!BCQ13+'Daily-Prod.'!BCH13+'Daily-Prod.'!BBY13),"")</f>
        <v>113</v>
      </c>
      <c r="GX99" s="383">
        <f>IFERROR(('Daily-Prod.'!BEB13+'Daily-Prod.'!BDS13+'Daily-Prod.'!BDJ13+'Daily-Prod.'!BDA13+'Daily-Prod.'!BCR13+'Daily-Prod.'!BCI13+'Daily-Prod.'!BBZ13),"")</f>
        <v>53</v>
      </c>
      <c r="GY99" s="384">
        <f>IFERROR(('Daily-Prod.'!BEC13+'Daily-Prod.'!BDT13+'Daily-Prod.'!BDK13+'Daily-Prod.'!BDB13+'Daily-Prod.'!BCS13+'Daily-Prod.'!BCJ13+'Daily-Prod.'!BCA13),"")</f>
        <v>53</v>
      </c>
      <c r="GZ99" s="495">
        <f t="shared" si="63"/>
        <v>1</v>
      </c>
      <c r="HA99" s="378">
        <f>IFERROR(AVERAGE('Daily-Prod.'!BEA13,'Daily-Prod.'!BDR13,'Daily-Prod.'!BDI13,'Daily-Prod.'!BCZ13,'Daily-Prod.'!BCQ13,'Daily-Prod.'!BCH13,'Daily-Prod.'!BBY13),"")</f>
        <v>22.6</v>
      </c>
      <c r="HB99" s="379">
        <f>IFERROR(AVERAGE('Daily-Prod.'!BEB13,'Daily-Prod.'!BDS13,'Daily-Prod.'!BDJ13,'Daily-Prod.'!BDA13,'Daily-Prod.'!BCR13,'Daily-Prod.'!BCI13,'Daily-Prod.'!BBZ13),"")</f>
        <v>7.5714285714285712</v>
      </c>
      <c r="HC99" s="380">
        <f>IFERROR(AVERAGE('Daily-Prod.'!BEC13,'Daily-Prod.'!BDT13,'Daily-Prod.'!BDK13,'Daily-Prod.'!BDB13,'Daily-Prod.'!BCS13,'Daily-Prod.'!BCJ13,'Daily-Prod.'!BCA13),"")</f>
        <v>7.5714285714285712</v>
      </c>
      <c r="HD99" s="482">
        <f>IFERROR(('Daily-Prod.'!BGG13+'Daily-Prod.'!BFX13+'Daily-Prod.'!BFO13+'Daily-Prod.'!BFF13+'Daily-Prod.'!BEW13+'Daily-Prod.'!BEN13+'Daily-Prod.'!BEE13)/HG99,"")</f>
        <v>0.31932773109243695</v>
      </c>
      <c r="HE99" s="475">
        <f>IFERROR(('Daily-Prod.'!BGH13+'Daily-Prod.'!BFY13+'Daily-Prod.'!BFP13+'Daily-Prod.'!BFG13+'Daily-Prod.'!BEX13+'Daily-Prod.'!BEO13+'Daily-Prod.'!BEF13)/HG99,"")</f>
        <v>0.24369747899159663</v>
      </c>
      <c r="HF99" s="475">
        <f>IFERROR(('Daily-Prod.'!BGK13+'Daily-Prod.'!BGB13+'Daily-Prod.'!BFS13+'Daily-Prod.'!BFJ13+'Daily-Prod.'!BFA13+'Daily-Prod.'!BER13+'Daily-Prod.'!BEI13+'Daily-Prod.'!BGJ13+'Daily-Prod.'!BGA13+'Daily-Prod.'!BFR13+'Daily-Prod.'!BFI13+'Daily-Prod.'!BEZ13+'Daily-Prod.'!BEQ13+'Daily-Prod.'!BEH13)/HG99,"")</f>
        <v>0.43697478991596639</v>
      </c>
      <c r="HG99" s="496">
        <f>IFERROR(('Daily-Prod.'!BGL13+'Daily-Prod.'!BGC13+'Daily-Prod.'!BFT13+'Daily-Prod.'!BFK13+'Daily-Prod.'!BFB13+'Daily-Prod.'!BES13+'Daily-Prod.'!BEJ13),"")</f>
        <v>119</v>
      </c>
      <c r="HH99" s="383">
        <f>IFERROR(('Daily-Prod.'!BGM13+'Daily-Prod.'!BGD13+'Daily-Prod.'!BFU13+'Daily-Prod.'!BFL13+'Daily-Prod.'!BFC13+'Daily-Prod.'!BET13+'Daily-Prod.'!BEK13),"")</f>
        <v>71</v>
      </c>
      <c r="HI99" s="384">
        <f>IFERROR(('Daily-Prod.'!BGN13+'Daily-Prod.'!BGE13+'Daily-Prod.'!BFV13+'Daily-Prod.'!BFM13+'Daily-Prod.'!BFD13+'Daily-Prod.'!BEU13+'Daily-Prod.'!BEL13),"")</f>
        <v>71</v>
      </c>
      <c r="HJ99" s="495">
        <f>IFERROR((HI99/HH99),"")</f>
        <v>1</v>
      </c>
      <c r="HK99" s="378">
        <f>IFERROR(AVERAGE('Daily-Prod.'!BGL13,'Daily-Prod.'!BGC13,'Daily-Prod.'!BFT13,'Daily-Prod.'!BFK13,'Daily-Prod.'!BFB13,'Daily-Prod.'!BES13,'Daily-Prod.'!BEJ13),"")</f>
        <v>23.8</v>
      </c>
      <c r="HL99" s="379">
        <f>IFERROR(AVERAGE('Daily-Prod.'!BGM13,'Daily-Prod.'!BGD13,'Daily-Prod.'!BFU13,'Daily-Prod.'!BFL13,'Daily-Prod.'!BFC13,'Daily-Prod.'!BET13,'Daily-Prod.'!BEK13),"")</f>
        <v>10.142857142857142</v>
      </c>
      <c r="HM99" s="380">
        <f>IFERROR(AVERAGE('Daily-Prod.'!BGN13,'Daily-Prod.'!BGE13,'Daily-Prod.'!BFV13,'Daily-Prod.'!BFM13,'Daily-Prod.'!BFD13,'Daily-Prod.'!BEU13,'Daily-Prod.'!BEL13),"")</f>
        <v>10.142857142857142</v>
      </c>
      <c r="HN99" s="482">
        <f>IFERROR(('Daily-Prod.'!BIR13+'Daily-Prod.'!BII13+'Daily-Prod.'!BHZ13+'Daily-Prod.'!BHQ13+'Daily-Prod.'!BHH13+'Daily-Prod.'!BGY13+'Daily-Prod.'!BGP13)/HQ99,"")</f>
        <v>0.66129032258064513</v>
      </c>
      <c r="HO99" s="475">
        <f>IFERROR(('Daily-Prod.'!BIS13+'Daily-Prod.'!BIJ13+'Daily-Prod.'!BIA13+'Daily-Prod.'!BHR13+'Daily-Prod.'!BHI13+'Daily-Prod.'!BGZ13+'Daily-Prod.'!BGQ13)/HQ99,"")</f>
        <v>9.6774193548387094E-2</v>
      </c>
      <c r="HP99" s="475">
        <f>IFERROR(('Daily-Prod.'!BIU13+'Daily-Prod.'!BIL13+'Daily-Prod.'!BIC13+'Daily-Prod.'!BHT13+'Daily-Prod.'!BHK13+'Daily-Prod.'!BHB13+'Daily-Prod.'!BGS13+'Daily-Prod.'!BIV13+'Daily-Prod.'!BIM13+'Daily-Prod.'!BID13+'Daily-Prod.'!BHU13+'Daily-Prod.'!BHL13+'Daily-Prod.'!BHC13+'Daily-Prod.'!BGT13)/HQ99,"")</f>
        <v>0.24193548387096775</v>
      </c>
      <c r="HQ99" s="496">
        <f>IFERROR(('Daily-Prod.'!BIW13+'Daily-Prod.'!BIN13+'Daily-Prod.'!BIE13+'Daily-Prod.'!BHV13+'Daily-Prod.'!BHM13+'Daily-Prod.'!BHD13+'Daily-Prod.'!BGU13),"")</f>
        <v>124</v>
      </c>
      <c r="HR99" s="383">
        <f>IFERROR(('Daily-Prod.'!BIX13+'Daily-Prod.'!BIO13+'Daily-Prod.'!BIF13+'Daily-Prod.'!BHW13+'Daily-Prod.'!BHN13+'Daily-Prod.'!BHE13+'Daily-Prod.'!BGV13),"")</f>
        <v>54</v>
      </c>
      <c r="HS99" s="384">
        <f>IFERROR(('Daily-Prod.'!BIY13+'Daily-Prod.'!BIP13+'Daily-Prod.'!BIG13+'Daily-Prod.'!BHX13+'Daily-Prod.'!BHO13+'Daily-Prod.'!BHF13+'Daily-Prod.'!BGW13),"")</f>
        <v>52</v>
      </c>
      <c r="HT99" s="495">
        <f t="shared" si="64"/>
        <v>0.96296296296296291</v>
      </c>
      <c r="HU99" s="378">
        <f>IFERROR(AVERAGE('Daily-Prod.'!BIW13,'Daily-Prod.'!BIN13,'Daily-Prod.'!BIE13,'Daily-Prod.'!BHV13,'Daily-Prod.'!BHM13,'Daily-Prod.'!BHD13,'Daily-Prod.'!BGU13),"")</f>
        <v>24.8</v>
      </c>
      <c r="HV99" s="379">
        <f>IFERROR(AVERAGE('Daily-Prod.'!BIX13,'Daily-Prod.'!BIO13,'Daily-Prod.'!BIF13,'Daily-Prod.'!BHW13,'Daily-Prod.'!BHN13,'Daily-Prod.'!BHE13,'Daily-Prod.'!BGV13),"")</f>
        <v>7.7142857142857144</v>
      </c>
      <c r="HW99" s="380">
        <f>IFERROR(AVERAGE('Daily-Prod.'!BIY13,'Daily-Prod.'!BIP13,'Daily-Prod.'!BIG13,'Daily-Prod.'!BHX13,'Daily-Prod.'!BHO13,'Daily-Prod.'!BHF13,'Daily-Prod.'!BGW13),"")</f>
        <v>7.4285714285714288</v>
      </c>
      <c r="HX99" s="482">
        <f>IFERROR(('Daily-Prod.'!BLE13+'Daily-Prod.'!BKV13+'Daily-Prod.'!BKM13+'Daily-Prod.'!BKD13+'Daily-Prod.'!BJU13+'Daily-Prod.'!BJL13+'Daily-Prod.'!BJC13)/IA99,"")</f>
        <v>0.82835820895522383</v>
      </c>
      <c r="HY99" s="475">
        <f>IFERROR(('Daily-Prod.'!BLF13+'Daily-Prod.'!BKW13+'Daily-Prod.'!BKN13+'Daily-Prod.'!BKE13+'Daily-Prod.'!BJV13+'Daily-Prod.'!BJM13+'Daily-Prod.'!BJD13)/IA99,"")</f>
        <v>0.16417910447761194</v>
      </c>
      <c r="HZ99" s="475">
        <f>IFERROR(('Daily-Prod.'!BLG13+'Daily-Prod.'!BKX13+'Daily-Prod.'!BKO13+'Daily-Prod.'!BKF13+'Daily-Prod.'!BJW13+'Daily-Prod.'!BJN13+'Daily-Prod.'!BJE13+'Daily-Prod.'!BLF13+'Daily-Prod.'!BKW13+'Daily-Prod.'!BKN13+'Daily-Prod.'!BKE13+'Daily-Prod.'!BJV13+'Daily-Prod.'!BJM13+'Daily-Prod.'!BJD13)/IA99,"")</f>
        <v>0.17164179104477612</v>
      </c>
      <c r="IA99" s="496">
        <f>IFERROR(('Daily-Prod.'!BLH13+'Daily-Prod.'!BKY13+'Daily-Prod.'!BKP13+'Daily-Prod.'!BKG13+'Daily-Prod.'!BJX13+'Daily-Prod.'!BJO13+'Daily-Prod.'!BJF13),"")</f>
        <v>134</v>
      </c>
      <c r="IB99" s="383">
        <f>IFERROR(('Daily-Prod.'!BLI13+'Daily-Prod.'!BKZ13+'Daily-Prod.'!BKQ13+'Daily-Prod.'!BKH13+'Daily-Prod.'!BJY13+'Daily-Prod.'!BJP13+'Daily-Prod.'!BJG13),"")</f>
        <v>21</v>
      </c>
      <c r="IC99" s="384">
        <f>IFERROR(('Daily-Prod.'!BLJ13+'Daily-Prod.'!BLA13+'Daily-Prod.'!BKR13+'Daily-Prod.'!BKI13+'Daily-Prod.'!BJZ13+'Daily-Prod.'!BJQ13+'Daily-Prod.'!BJH13),"")</f>
        <v>21</v>
      </c>
      <c r="ID99" s="495">
        <f t="shared" si="65"/>
        <v>1</v>
      </c>
      <c r="IE99" s="378">
        <f>IFERROR(AVERAGE('Daily-Prod.'!BLH13,'Daily-Prod.'!BKY13,'Daily-Prod.'!BKP13,'Daily-Prod.'!BKG13,'Daily-Prod.'!BJX13,'Daily-Prod.'!BJO13,'Daily-Prod.'!BJF13),"")</f>
        <v>26.8</v>
      </c>
      <c r="IF99" s="379">
        <f>IFERROR(AVERAGE('Daily-Prod.'!BLI13,'Daily-Prod.'!BKZ13,'Daily-Prod.'!BKQ13,'Daily-Prod.'!BKH13,'Daily-Prod.'!BJY13,'Daily-Prod.'!BJP13,'Daily-Prod.'!BJG13),"")</f>
        <v>3</v>
      </c>
      <c r="IG99" s="380">
        <f>IFERROR(AVERAGE('Daily-Prod.'!BLJ13,'Daily-Prod.'!BLA13,'Daily-Prod.'!BKR13,'Daily-Prod.'!BKI13,'Daily-Prod.'!BJZ13,'Daily-Prod.'!BJQ13,'Daily-Prod.'!BJH13),"")</f>
        <v>3</v>
      </c>
      <c r="IH99" s="482">
        <f>IFERROR(('Daily-Prod.'!BNN13+'Daily-Prod.'!BNE13+'Daily-Prod.'!BMV13+'Daily-Prod.'!BMM13+'Daily-Prod.'!BMD13+'Daily-Prod.'!BLU13+'Daily-Prod.'!BLL13)/IK99,"")</f>
        <v>0.46590909090909088</v>
      </c>
      <c r="II99" s="475">
        <f>IFERROR(('Daily-Prod.'!BNO13+'Daily-Prod.'!BNF13+'Daily-Prod.'!BMW13+'Daily-Prod.'!BMN13+'Daily-Prod.'!BME13+'Daily-Prod.'!BLV13+'Daily-Prod.'!BLM13)/IK99,"")</f>
        <v>0.15909090909090909</v>
      </c>
      <c r="IJ99" s="475">
        <f>IFERROR(('Daily-Prod.'!BNQ13+'Daily-Prod.'!BNH13+'Daily-Prod.'!BMY13+'Daily-Prod.'!BMP13+'Daily-Prod.'!BMG13+'Daily-Prod.'!BLX13+'Daily-Prod.'!BLO13+'Daily-Prod.'!BNR13+'Daily-Prod.'!BNI13+'Daily-Prod.'!BMZ13+'Daily-Prod.'!BMQ13+'Daily-Prod.'!BMH13+'Daily-Prod.'!BLY13+'Daily-Prod.'!BLP13)/IK99,"")</f>
        <v>0.375</v>
      </c>
      <c r="IK99" s="496">
        <f>IFERROR(('Daily-Prod.'!BNS13+'Daily-Prod.'!BNJ13+'Daily-Prod.'!BNA13+'Daily-Prod.'!BMR13+'Daily-Prod.'!BMI13+'Daily-Prod.'!BLZ13+'Daily-Prod.'!BLQ13),"")</f>
        <v>88</v>
      </c>
      <c r="IL99" s="383"/>
      <c r="IM99" s="384">
        <f>IFERROR(('Daily-Prod.'!BNU13+'Daily-Prod.'!BNL13+'Daily-Prod.'!BNC13+'Daily-Prod.'!BMT13+'Daily-Prod.'!BMK13+'Daily-Prod.'!BMB13+'Daily-Prod.'!BLS13),"")</f>
        <v>70</v>
      </c>
      <c r="IN99" s="495" t="str">
        <f t="shared" si="66"/>
        <v/>
      </c>
      <c r="IO99" s="378">
        <f>IFERROR(AVERAGE('Daily-Prod.'!BNS13,'Daily-Prod.'!BNJ13,'Daily-Prod.'!BNA13,'Daily-Prod.'!BMR13,'Daily-Prod.'!BMI13,'Daily-Prod.'!BLZ13,'Daily-Prod.'!BLQ13),"")</f>
        <v>17.600000000000001</v>
      </c>
      <c r="IP99" s="379"/>
      <c r="IQ99" s="380">
        <f>IFERROR(AVERAGE('Daily-Prod.'!BNU13,'Daily-Prod.'!BNL13,'Daily-Prod.'!BNC13,'Daily-Prod.'!BMT13,'Daily-Prod.'!BMK13,'Daily-Prod.'!BMB13,'Daily-Prod.'!BLS13),"")</f>
        <v>10</v>
      </c>
      <c r="IR99" s="482">
        <f>IFERROR(('Daily-Prod.'!BPY13+'Daily-Prod.'!BPP13+'Daily-Prod.'!BPG13+'Daily-Prod.'!BOX13+'Daily-Prod.'!BOO13+'Daily-Prod.'!BOF13+'Daily-Prod.'!BNW13)/IU99,"")</f>
        <v>0.39175257731958762</v>
      </c>
      <c r="IS99" s="475">
        <f>IFERROR(('Daily-Prod.'!BPZ13+'Daily-Prod.'!BPQ13+'Daily-Prod.'!BPH13+'Daily-Prod.'!BOY13+'Daily-Prod.'!BOP13+'Daily-Prod.'!BOG13+'Daily-Prod.'!BNX13)/IU99,"")</f>
        <v>0.1134020618556701</v>
      </c>
      <c r="IT99" s="475">
        <f>IFERROR(('Daily-Prod.'!BQC13+'Daily-Prod.'!BPT13+'Daily-Prod.'!BPK13+'Daily-Prod.'!BPB13+'Daily-Prod.'!BOS13+'Daily-Prod.'!BOJ13+'Daily-Prod.'!BOA13+'Daily-Prod.'!BQB13+'Daily-Prod.'!BPS13+'Daily-Prod.'!BPJ13+'Daily-Prod.'!BPA13+'Daily-Prod.'!BOR13+'Daily-Prod.'!BOI13+'Daily-Prod.'!BNZ13)/IU99,"")</f>
        <v>0.49484536082474229</v>
      </c>
      <c r="IU99" s="496">
        <f>IFERROR(('Daily-Prod.'!BQD13+'Daily-Prod.'!BPU13+'Daily-Prod.'!BPL13+'Daily-Prod.'!BPC13+'Daily-Prod.'!BOT13+'Daily-Prod.'!BOK13+'Daily-Prod.'!BOB13),"")</f>
        <v>97</v>
      </c>
      <c r="IV99" s="383"/>
      <c r="IW99" s="384"/>
      <c r="IX99" s="495" t="str">
        <f t="shared" si="67"/>
        <v/>
      </c>
      <c r="IY99" s="378">
        <f>IFERROR(AVERAGE('Daily-Prod.'!BQD13,'Daily-Prod.'!BPU13,'Daily-Prod.'!BPL13,'Daily-Prod.'!BPC13,'Daily-Prod.'!BOT13,'Daily-Prod.'!BOK13,'Daily-Prod.'!BOB13),"")</f>
        <v>19.399999999999999</v>
      </c>
      <c r="IZ99" s="379"/>
      <c r="JA99" s="380"/>
      <c r="JB99" s="482">
        <f>IFERROR((('Daily-Prod.'!BSJ13+'Daily-Prod.'!BSA13+'Daily-Prod.'!BRR13+'Daily-Prod.'!BRI13+'Daily-Prod.'!BQZ13+'Daily-Prod.'!BQQ13+'Daily-Prod.'!BQH13)/JE99),"")</f>
        <v>0.59836065573770492</v>
      </c>
      <c r="JC99" s="475">
        <f>IFERROR((('Daily-Prod.'!BSK13+'Daily-Prod.'!BSB13+'Daily-Prod.'!BRS13+'Daily-Prod.'!BRJ13+'Daily-Prod.'!BRA13+'Daily-Prod.'!BQR13+'Daily-Prod.'!BQI13)/JE99),"")</f>
        <v>0.15573770491803279</v>
      </c>
      <c r="JD99" s="475">
        <f>IFERROR((('Daily-Prod.'!BSM13+'Daily-Prod.'!BSD13+'Daily-Prod.'!BRU13+'Daily-Prod.'!BRL13+'Daily-Prod.'!BRC13+'Daily-Prod.'!BQT13+'Daily-Prod.'!BQK13+'Daily-Prod.'!BSN13+'Daily-Prod.'!BSE13+'Daily-Prod.'!BRV13+'Daily-Prod.'!BRM13+'Daily-Prod.'!BRD13+'Daily-Prod.'!BQU13+'Daily-Prod.'!BQL13)/JE99),"")</f>
        <v>0.24590163934426229</v>
      </c>
      <c r="JE99" s="496">
        <f>IFERROR(('Daily-Prod.'!BSO13+'Daily-Prod.'!BSF13+'Daily-Prod.'!BRW13+'Daily-Prod.'!BRN13+'Daily-Prod.'!BRE13+'Daily-Prod.'!BQV13+'Daily-Prod.'!BQM13),"")</f>
        <v>122</v>
      </c>
      <c r="JF99" s="383"/>
      <c r="JG99" s="384"/>
      <c r="JH99" s="495" t="str">
        <f t="shared" si="68"/>
        <v/>
      </c>
      <c r="JI99" s="378">
        <f>IFERROR(AVERAGE('Daily-Prod.'!BSO13,'Daily-Prod.'!BSF13,'Daily-Prod.'!BRW13,'Daily-Prod.'!BRN13,'Daily-Prod.'!BRE13,'Daily-Prod.'!BQV13,'Daily-Prod.'!BQM13),"")</f>
        <v>24.4</v>
      </c>
      <c r="JJ99" s="379"/>
      <c r="JK99" s="380"/>
      <c r="JL99" s="482">
        <f>IFERROR((('Daily-Prod.'!BUC13+'Daily-Prod.'!BTT13+'Daily-Prod.'!BTK13+'Daily-Prod.'!BTB13+'Daily-Prod.'!BSS13)/JO99),"")</f>
        <v>0.45555555555555555</v>
      </c>
      <c r="JM99" s="475">
        <f>IFERROR((('Daily-Prod.'!BUD13+'Daily-Prod.'!BTU13+'Daily-Prod.'!BTL13+'Daily-Prod.'!BTC13+'Daily-Prod.'!BST13)/JO99),"")</f>
        <v>0.34444444444444444</v>
      </c>
      <c r="JN99" s="475">
        <f>IFERROR((('Daily-Prod.'!BUF13+'Daily-Prod.'!BTW13+'Daily-Prod.'!BTN13+'Daily-Prod.'!BTE13+'Daily-Prod.'!BSV13+'Daily-Prod.'!BUG13+'Daily-Prod.'!BTX13+'Daily-Prod.'!BTO13+'Daily-Prod.'!BTF13+'Daily-Prod.'!BSW13)/JO99),"")</f>
        <v>0.2</v>
      </c>
      <c r="JO99" s="496">
        <f>IFERROR(('Daily-Prod.'!BUH13+'Daily-Prod.'!BTY13+'Daily-Prod.'!BTP13+'Daily-Prod.'!BTG13+'Daily-Prod.'!BSX13),"")</f>
        <v>90</v>
      </c>
      <c r="JP99" s="383"/>
      <c r="JQ99" s="384"/>
      <c r="JR99" s="495" t="str">
        <f t="shared" si="69"/>
        <v/>
      </c>
      <c r="JS99" s="378">
        <f>IFERROR(AVERAGE('Daily-Prod.'!BUH13,'Daily-Prod.'!BTY13,'Daily-Prod.'!BTP13,'Daily-Prod.'!BTG13,'Daily-Prod.'!BSX13),"")</f>
        <v>30</v>
      </c>
      <c r="JT99" s="379"/>
      <c r="JU99" s="380"/>
    </row>
    <row r="100" spans="1:281" ht="13.5" hidden="1" customHeight="1">
      <c r="A100" s="467" t="s">
        <v>138</v>
      </c>
      <c r="B100" s="482" t="str">
        <f>IFERROR(('Daily-Prod.'!CN14+'Daily-Prod.'!CE14+'Daily-Prod.'!BV14+'Daily-Prod.'!BM14+'Daily-Prod.'!BD14+'Daily-Prod.'!AU14+'Daily-Prod.'!AL14)/E100,"")</f>
        <v/>
      </c>
      <c r="C100" s="475" t="str">
        <f>IFERROR(('Daily-Prod.'!CO14+'Daily-Prod.'!CF14+'Daily-Prod.'!BW14+'Daily-Prod.'!BN14+'Daily-Prod.'!BE14+'Daily-Prod.'!AV14+'Daily-Prod.'!AM14)/E100,"")</f>
        <v/>
      </c>
      <c r="D100" s="475" t="str">
        <f>IFERROR(('Daily-Prod.'!CQ14+'Daily-Prod.'!CH14+'Daily-Prod.'!BY14+'Daily-Prod.'!BP14+'Daily-Prod.'!BG14+'Daily-Prod.'!AX14+'Daily-Prod.'!AO14+'Daily-Prod.'!CR14+'Daily-Prod.'!CI14+'Daily-Prod.'!BZ14+'Daily-Prod.'!BQ14+'Daily-Prod.'!BH14+'Daily-Prod.'!AY14+'Daily-Prod.'!AP14)/E100,"")</f>
        <v/>
      </c>
      <c r="E100" s="496">
        <f>IFERROR(('Daily-Prod.'!CS14+'Daily-Prod.'!CJ14+'Daily-Prod.'!CA14+'Daily-Prod.'!BR14+'Daily-Prod.'!BI14+'Daily-Prod.'!AZ14+'Daily-Prod.'!AQ14),"")</f>
        <v>0</v>
      </c>
      <c r="F100" s="383"/>
      <c r="G100" s="384">
        <f>IFERROR(('Daily-Prod.'!CU14+'Daily-Prod.'!CL14+'Daily-Prod.'!CC14+'Daily-Prod.'!BT14+'Daily-Prod.'!BK14+'Daily-Prod.'!BB14+'Daily-Prod.'!AS14),"")</f>
        <v>0</v>
      </c>
      <c r="H100" s="495" t="str">
        <f t="shared" si="45"/>
        <v/>
      </c>
      <c r="I100" s="378" t="str">
        <f>IFERROR(AVERAGE('Daily-Prod.'!CS14,'Daily-Prod.'!CJ14,'Daily-Prod.'!CA14,'Daily-Prod.'!BR14,'Daily-Prod.'!BI14,'Daily-Prod.'!AZ14,'Daily-Prod.'!AQ14),"")</f>
        <v/>
      </c>
      <c r="J100" s="379" t="str">
        <f>IFERROR(AVERAGE('Daily-Prod.'!CT14,'Daily-Prod.'!CK14,'Daily-Prod.'!CB14,'Daily-Prod.'!BS14,'Daily-Prod.'!BJ14,'Daily-Prod.'!BA14,'Daily-Prod.'!AR14),"")</f>
        <v/>
      </c>
      <c r="K100" s="380" t="str">
        <f>IFERROR(AVERAGE('Daily-Prod.'!CU14,'Daily-Prod.'!CL14,'Daily-Prod.'!CC14,'Daily-Prod.'!BT14,'Daily-Prod.'!BK14,'Daily-Prod.'!BB14,'Daily-Prod.'!AS14),"")</f>
        <v/>
      </c>
      <c r="L100" s="482" t="str">
        <f>IFERROR(('Daily-Prod.'!EY14+'Daily-Prod.'!EP14+'Daily-Prod.'!EG14+'Daily-Prod.'!DX14+'Daily-Prod.'!DO14+'Daily-Prod.'!DF14+'Daily-Prod.'!CW14)/O100,"")</f>
        <v/>
      </c>
      <c r="M100" s="475" t="str">
        <f>IFERROR(('Daily-Prod.'!EZ14+'Daily-Prod.'!EQ14+'Daily-Prod.'!EH14+'Daily-Prod.'!DY14+'Daily-Prod.'!DP14+'Daily-Prod.'!DG14+'Daily-Prod.'!CX14)/O100,"")</f>
        <v/>
      </c>
      <c r="N100" s="475" t="str">
        <f>IFERROR(('Daily-Prod.'!FC14+'Daily-Prod.'!ET14+'Daily-Prod.'!EK14+'Daily-Prod.'!EB14+'Daily-Prod.'!DS14+'Daily-Prod.'!DJ14+'Daily-Prod.'!DA14+'Daily-Prod.'!FB14+'Daily-Prod.'!ES14+'Daily-Prod.'!EJ14+'Daily-Prod.'!EA14+'Daily-Prod.'!DR14+'Daily-Prod.'!DI14+'Daily-Prod.'!CZ14)/O100,"")</f>
        <v/>
      </c>
      <c r="O100" s="496">
        <f>IFERROR(('Daily-Prod.'!FD14+'Daily-Prod.'!EU14+'Daily-Prod.'!EL14+'Daily-Prod.'!EC14+'Daily-Prod.'!DT14+'Daily-Prod.'!DK14+'Daily-Prod.'!DB14),"")</f>
        <v>0</v>
      </c>
      <c r="P100" s="383"/>
      <c r="Q100" s="384">
        <f>IFERROR(('Daily-Prod.'!FF14+'Daily-Prod.'!EW14+'Daily-Prod.'!EN14+'Daily-Prod.'!EE14+'Daily-Prod.'!DV14+'Daily-Prod.'!DM14+'Daily-Prod.'!DD14),"")</f>
        <v>0</v>
      </c>
      <c r="R100" s="495" t="str">
        <f t="shared" si="46"/>
        <v/>
      </c>
      <c r="S100" s="378" t="str">
        <f>IFERROR(AVERAGE('Daily-Prod.'!FD14,'Daily-Prod.'!EU14,'Daily-Prod.'!EL14,'Daily-Prod.'!EC14,'Daily-Prod.'!DT14,'Daily-Prod.'!DK14,'Daily-Prod.'!DB14),"")</f>
        <v/>
      </c>
      <c r="T100" s="379" t="str">
        <f>IFERROR(AVERAGE('Daily-Prod.'!FE14,'Daily-Prod.'!EV14,'Daily-Prod.'!EM14,'Daily-Prod.'!ED14,'Daily-Prod.'!DU14,'Daily-Prod.'!DL14,'Daily-Prod.'!DC14),"")</f>
        <v/>
      </c>
      <c r="U100" s="380" t="str">
        <f>IFERROR(AVERAGE('Daily-Prod.'!FF14,'Daily-Prod.'!EW14,'Daily-Prod.'!EN14,'Daily-Prod.'!EE14,'Daily-Prod.'!DV14,'Daily-Prod.'!DM14,'Daily-Prod.'!DD14),"")</f>
        <v/>
      </c>
      <c r="V100" s="475" t="str">
        <f>IFERROR(('Daily-Prod.'!HJ14+'Daily-Prod.'!HA14+'Daily-Prod.'!GR14+'Daily-Prod.'!GI14+'Daily-Prod.'!FZ14+'Daily-Prod.'!FQ14+'Daily-Prod.'!FH14)/Y100,"")</f>
        <v/>
      </c>
      <c r="W100" s="475" t="str">
        <f>IFERROR(('Daily-Prod.'!HK14+'Daily-Prod.'!HB14+'Daily-Prod.'!GS14+'Daily-Prod.'!GJ14+'Daily-Prod.'!GA14+'Daily-Prod.'!FR14+'Daily-Prod.'!FI14)/Y100,"")</f>
        <v/>
      </c>
      <c r="X100" s="475" t="str">
        <f>IFERROR(('Daily-Prod.'!HM14+'Daily-Prod.'!HD14+'Daily-Prod.'!GU14+'Daily-Prod.'!GL14+'Daily-Prod.'!GC14+'Daily-Prod.'!FT14+'Daily-Prod.'!FK14+'Daily-Prod.'!HN14+'Daily-Prod.'!HE14+'Daily-Prod.'!GV14+'Daily-Prod.'!GM14+'Daily-Prod.'!GD14+'Daily-Prod.'!FU14+'Daily-Prod.'!FL14)/Y100,"")</f>
        <v/>
      </c>
      <c r="Y100" s="496">
        <f>IFERROR(('Daily-Prod.'!HO14+'Daily-Prod.'!HF14+'Daily-Prod.'!GW14+'Daily-Prod.'!GN14+'Daily-Prod.'!GE14+'Daily-Prod.'!FV14+'Daily-Prod.'!FM14),"")</f>
        <v>0</v>
      </c>
      <c r="Z100" s="383"/>
      <c r="AA100" s="384">
        <f>IFERROR(('Daily-Prod.'!HQ14+'Daily-Prod.'!HH14+'Daily-Prod.'!GY14+'Daily-Prod.'!GP14+'Daily-Prod.'!GG14+'Daily-Prod.'!FX14+'Daily-Prod.'!FO14),"")</f>
        <v>0</v>
      </c>
      <c r="AB100" s="495" t="str">
        <f>IFERROR(('Daily-Prod.'!HR14+'Daily-Prod.'!HI14+'Daily-Prod.'!GZ14+'Daily-Prod.'!GQ14+'Daily-Prod.'!GH14+'Daily-Prod.'!FY14+'Daily-Prod.'!FP14),"")</f>
        <v/>
      </c>
      <c r="AC100" s="378" t="str">
        <f>IFERROR(AVERAGE('Daily-Prod.'!HO14,'Daily-Prod.'!HF14,'Daily-Prod.'!GW14,'Daily-Prod.'!GN14,'Daily-Prod.'!GE14,'Daily-Prod.'!FV14,'Daily-Prod.'!FM14),"")</f>
        <v/>
      </c>
      <c r="AD100" s="379" t="str">
        <f>IFERROR(AVERAGE('Daily-Prod.'!HP14,'Daily-Prod.'!HG14,'Daily-Prod.'!GX14,'Daily-Prod.'!GO14,'Daily-Prod.'!GF14,'Daily-Prod.'!FW14,'Daily-Prod.'!FN14),"")</f>
        <v/>
      </c>
      <c r="AE100" s="380" t="str">
        <f>IFERROR(AVERAGE('Daily-Prod.'!HQ14,'Daily-Prod.'!HH14,'Daily-Prod.'!GY14,'Daily-Prod.'!GP14,'Daily-Prod.'!GG14,'Daily-Prod.'!FX14,'Daily-Prod.'!FO14),"")</f>
        <v/>
      </c>
      <c r="AF100" s="482" t="str">
        <f>IFERROR(('Daily-Prod.'!JU14+'Daily-Prod.'!JL14+'Daily-Prod.'!JC14+'Daily-Prod.'!IT14+'Daily-Prod.'!IK14+'Daily-Prod.'!IB14+'Daily-Prod.'!HS14)/AI100,"")</f>
        <v/>
      </c>
      <c r="AG100" s="475" t="str">
        <f>IFERROR(('Daily-Prod.'!JV14+'Daily-Prod.'!JM14+'Daily-Prod.'!JD14+'Daily-Prod.'!IU14+'Daily-Prod.'!IL14+'Daily-Prod.'!IC14+'Daily-Prod.'!HT14)/AI100,"")</f>
        <v/>
      </c>
      <c r="AH100" s="475" t="str">
        <f>IFERROR(('Daily-Prod.'!JX14+'Daily-Prod.'!JO14+'Daily-Prod.'!JF14+'Daily-Prod.'!IW14+'Daily-Prod.'!IN14+'Daily-Prod.'!IE14+'Daily-Prod.'!HV14+'Daily-Prod.'!JY14+'Daily-Prod.'!JP14+'Daily-Prod.'!JG14+'Daily-Prod.'!IX14+'Daily-Prod.'!IO14+'Daily-Prod.'!IF14+'Daily-Prod.'!HW14)/AI100,"")</f>
        <v/>
      </c>
      <c r="AI100" s="496">
        <f>IFERROR(('Daily-Prod.'!JZ14+'Daily-Prod.'!JQ14+'Daily-Prod.'!JH14+'Daily-Prod.'!IY14+'Daily-Prod.'!IP14+'Daily-Prod.'!IG14+'Daily-Prod.'!HX14),"")</f>
        <v>0</v>
      </c>
      <c r="AJ100" s="383"/>
      <c r="AK100" s="384">
        <f>IFERROR(('Daily-Prod.'!KB14+'Daily-Prod.'!JS14+'Daily-Prod.'!JJ14+'Daily-Prod.'!JA14+'Daily-Prod.'!IR14+'Daily-Prod.'!II14+'Daily-Prod.'!HZ14),"")</f>
        <v>0</v>
      </c>
      <c r="AL100" s="495" t="str">
        <f t="shared" si="71"/>
        <v/>
      </c>
      <c r="AM100" s="378" t="str">
        <f>IFERROR(AVERAGE('Daily-Prod.'!JZ14,'Daily-Prod.'!JQ14,'Daily-Prod.'!JH14,'Daily-Prod.'!IY14,'Daily-Prod.'!IP14,'Daily-Prod.'!IG14,'Daily-Prod.'!HX14),"")</f>
        <v/>
      </c>
      <c r="AN100" s="379" t="str">
        <f>IFERROR(AVERAGE('Daily-Prod.'!KA14,'Daily-Prod.'!JR14,'Daily-Prod.'!JI14,'Daily-Prod.'!IZ14,'Daily-Prod.'!IQ14,'Daily-Prod.'!IH14,'Daily-Prod.'!HY14),"")</f>
        <v/>
      </c>
      <c r="AO100" s="380" t="str">
        <f>IFERROR(AVERAGE('Daily-Prod.'!KB14,'Daily-Prod.'!JS14,'Daily-Prod.'!JJ14,'Daily-Prod.'!JA14,'Daily-Prod.'!IR14,'Daily-Prod.'!II14,'Daily-Prod.'!HZ14),"")</f>
        <v/>
      </c>
      <c r="AP100" s="482" t="str">
        <f>IFERROR(('Daily-Prod.'!MF14+'Daily-Prod.'!LW14+'Daily-Prod.'!LN14+'Daily-Prod.'!LE14+'Daily-Prod.'!KV14+'Daily-Prod.'!KM14+'Daily-Prod.'!KD14)/AS100,"")</f>
        <v/>
      </c>
      <c r="AQ100" s="475" t="str">
        <f>IFERROR(('Daily-Prod.'!MG14+'Daily-Prod.'!LX14+'Daily-Prod.'!LO14+'Daily-Prod.'!LF14+'Daily-Prod.'!KW14+'Daily-Prod.'!KN14+'Daily-Prod.'!KE14)/AS100,"")</f>
        <v/>
      </c>
      <c r="AR100" s="475" t="str">
        <f>IFERROR(('Daily-Prod.'!MJ14+'Daily-Prod.'!MA14+'Daily-Prod.'!LR14+'Daily-Prod.'!LI14+'Daily-Prod.'!KZ14+'Daily-Prod.'!KQ14+'Daily-Prod.'!KH14+'Daily-Prod.'!MI14+'Daily-Prod.'!LZ14+'Daily-Prod.'!LQ14+'Daily-Prod.'!LH14+'Daily-Prod.'!KY14+'Daily-Prod.'!KP14+'Daily-Prod.'!KG14)/AS100,"")</f>
        <v/>
      </c>
      <c r="AS100" s="496">
        <f>IFERROR(('Daily-Prod.'!MK14+'Daily-Prod.'!MB14+'Daily-Prod.'!LS14+'Daily-Prod.'!LJ14+'Daily-Prod.'!LA14+'Daily-Prod.'!KR14+'Daily-Prod.'!KI14),"")</f>
        <v>0</v>
      </c>
      <c r="AT100" s="383"/>
      <c r="AU100" s="384">
        <f>IFERROR(('Daily-Prod.'!MM14+'Daily-Prod.'!MD14+'Daily-Prod.'!LU14+'Daily-Prod.'!LL14+'Daily-Prod.'!LC14+'Daily-Prod.'!KT14+'Daily-Prod.'!KK14),"")</f>
        <v>0</v>
      </c>
      <c r="AV100" s="495" t="str">
        <f>IFERROR((AU100/AT100),"")</f>
        <v/>
      </c>
      <c r="AW100" s="378" t="str">
        <f>IFERROR(AVERAGE('Daily-Prod.'!MK14,'Daily-Prod.'!MB14,'Daily-Prod.'!LS14,'Daily-Prod.'!LJ14,'Daily-Prod.'!LA14,'Daily-Prod.'!KR14,'Daily-Prod.'!KI14),"")</f>
        <v/>
      </c>
      <c r="AX100" s="379"/>
      <c r="AY100" s="380" t="str">
        <f>IFERROR(AVERAGE('Daily-Prod.'!MM14,'Daily-Prod.'!MD14,'Daily-Prod.'!LU14,'Daily-Prod.'!LL14,'Daily-Prod.'!LC14,'Daily-Prod.'!KT14,'Daily-Prod.'!KK14),"")</f>
        <v/>
      </c>
      <c r="AZ100" s="482" t="str">
        <f>IFERROR(('Daily-Prod.'!OQ14+'Daily-Prod.'!OH14+'Daily-Prod.'!NY14+'Daily-Prod.'!NP14+'Daily-Prod.'!NG14+'Daily-Prod.'!MX14+'Daily-Prod.'!MO14)/BC100,"")</f>
        <v/>
      </c>
      <c r="BA100" s="475" t="str">
        <f>IFERROR(('Daily-Prod.'!OR14+'Daily-Prod.'!OI14+'Daily-Prod.'!NZ14+'Daily-Prod.'!NQ14+'Daily-Prod.'!NH14+'Daily-Prod.'!MY14+'Daily-Prod.'!MP14)/BC100,"")</f>
        <v/>
      </c>
      <c r="BB100" s="475" t="str">
        <f>IFERROR(('Daily-Prod.'!OT14+'Daily-Prod.'!OK14+'Daily-Prod.'!OB14+'Daily-Prod.'!NS14+'Daily-Prod.'!NJ14+'Daily-Prod.'!NA14+'Daily-Prod.'!MR14+'Daily-Prod.'!OU14+'Daily-Prod.'!OL14+'Daily-Prod.'!OC14+'Daily-Prod.'!NT14+'Daily-Prod.'!NK14+'Daily-Prod.'!NB14+'Daily-Prod.'!MS14)/BC100,"")</f>
        <v/>
      </c>
      <c r="BC100" s="496">
        <f>IFERROR(('Daily-Prod.'!OV14+'Daily-Prod.'!OM14+'Daily-Prod.'!OD14+'Daily-Prod.'!NU14+'Daily-Prod.'!NL14+'Daily-Prod.'!NC14+'Daily-Prod.'!MT14),"")</f>
        <v>0</v>
      </c>
      <c r="BD100" s="383"/>
      <c r="BE100" s="384">
        <f>IFERROR(('Daily-Prod.'!OX14+'Daily-Prod.'!OO14+'Daily-Prod.'!OF14+'Daily-Prod.'!NW14+'Daily-Prod.'!NN14+'Daily-Prod.'!NE14+'Daily-Prod.'!MV14),"")</f>
        <v>0</v>
      </c>
      <c r="BF100" s="495" t="str">
        <f t="shared" si="48"/>
        <v/>
      </c>
      <c r="BG100" s="378" t="str">
        <f>IFERROR(AVERAGE('Daily-Prod.'!OV14,'Daily-Prod.'!OM14,'Daily-Prod.'!OD14,'Daily-Prod.'!NU14,'Daily-Prod.'!NL14,'Daily-Prod.'!NC14,'Daily-Prod.'!MT14),"")</f>
        <v/>
      </c>
      <c r="BH100" s="379" t="str">
        <f>IFERROR(AVERAGE('Daily-Prod.'!OW14,'Daily-Prod.'!ON14,'Daily-Prod.'!OE14,'Daily-Prod.'!NV14,'Daily-Prod.'!NM14,'Daily-Prod.'!ND14,'Daily-Prod.'!MU14),"")</f>
        <v/>
      </c>
      <c r="BI100" s="380" t="str">
        <f>IFERROR(AVERAGE('Daily-Prod.'!OX14,'Daily-Prod.'!OO14,'Daily-Prod.'!OF14,'Daily-Prod.'!NW14,'Daily-Prod.'!NN14,'Daily-Prod.'!NE14,'Daily-Prod.'!MV14),"")</f>
        <v/>
      </c>
      <c r="BJ100" s="482" t="str">
        <f>IFERROR(('Daily-Prod.'!RB14+'Daily-Prod.'!QS14+'Daily-Prod.'!QJ14+'Daily-Prod.'!QA14+'Daily-Prod.'!PR14+'Daily-Prod.'!PI14+'Daily-Prod.'!OZ14)/BM100,"")</f>
        <v/>
      </c>
      <c r="BK100" s="475" t="str">
        <f>IFERROR(('Daily-Prod.'!RC14+'Daily-Prod.'!QT14+'Daily-Prod.'!QK14+'Daily-Prod.'!QB14+'Daily-Prod.'!PS14+'Daily-Prod.'!PJ14+'Daily-Prod.'!PA14)/BM100,"")</f>
        <v/>
      </c>
      <c r="BL100" s="475" t="str">
        <f>IFERROR(('Daily-Prod.'!RF14+'Daily-Prod.'!QW14+'Daily-Prod.'!QN14+'Daily-Prod.'!QE14+'Daily-Prod.'!PV14+'Daily-Prod.'!PM14+'Daily-Prod.'!PD14+'Daily-Prod.'!RE14+'Daily-Prod.'!QV14+'Daily-Prod.'!QM14+'Daily-Prod.'!QD14+'Daily-Prod.'!PU14+'Daily-Prod.'!PL14+'Daily-Prod.'!PC14)/BM100,"")</f>
        <v/>
      </c>
      <c r="BM100" s="496" t="str">
        <f>IFERROR(('Daily-Prod.'!RG14+'Daily-Prod.'!QX14+'Daily-Prod.'!QO14+'Daily-Prod.'!QF14+'Daily-Prod.'!PW14+'Daily-Prod.'!PN14+'Daily-Prod.'!PE14),"")</f>
        <v/>
      </c>
      <c r="BN100" s="383"/>
      <c r="BO100" s="384">
        <f>IFERROR(('Daily-Prod.'!RI14+'Daily-Prod.'!QZ14+'Daily-Prod.'!QQ14+'Daily-Prod.'!QH14+'Daily-Prod.'!PY14+'Daily-Prod.'!PP14+'Daily-Prod.'!PG14),"")</f>
        <v>0</v>
      </c>
      <c r="BP100" s="495" t="str">
        <f t="shared" si="49"/>
        <v/>
      </c>
      <c r="BQ100" s="378" t="str">
        <f>IFERROR(AVERAGE('Daily-Prod.'!RG14,'Daily-Prod.'!QX14,'Daily-Prod.'!QO14,'Daily-Prod.'!QF14,'Daily-Prod.'!PW14,'Daily-Prod.'!PN14,'Daily-Prod.'!PE14),"")</f>
        <v/>
      </c>
      <c r="BR100" s="379"/>
      <c r="BS100" s="380" t="str">
        <f>IFERROR(AVERAGE('Daily-Prod.'!RI14,'Daily-Prod.'!QZ14,'Daily-Prod.'!QQ14,'Daily-Prod.'!QH14,'Daily-Prod.'!PY14,'Daily-Prod.'!PP14,'Daily-Prod.'!PG14),"")</f>
        <v/>
      </c>
      <c r="BT100" s="482" t="str">
        <f>IFERROR(('Daily-Prod.'!TM14+'Daily-Prod.'!TD14+'Daily-Prod.'!SU14+'Daily-Prod.'!SL14+'Daily-Prod.'!SC14+'Daily-Prod.'!RT14+'Daily-Prod.'!RK14)/BW100,"")</f>
        <v/>
      </c>
      <c r="BU100" s="475" t="str">
        <f>IFERROR(('Daily-Prod.'!TN14+'Daily-Prod.'!TE14+'Daily-Prod.'!SV14+'Daily-Prod.'!SM14+'Daily-Prod.'!SD14+'Daily-Prod.'!RU14+'Daily-Prod.'!RL14)/BW100,"")</f>
        <v/>
      </c>
      <c r="BV100" s="475" t="str">
        <f>IFERROR(('Daily-Prod.'!TP14+'Daily-Prod.'!TG14+'Daily-Prod.'!SX14+'Daily-Prod.'!SO14+'Daily-Prod.'!SF14+'Daily-Prod.'!RW14+'Daily-Prod.'!RN14+'Daily-Prod.'!TQ14+'Daily-Prod.'!TH14+'Daily-Prod.'!SY14+'Daily-Prod.'!SP14+'Daily-Prod.'!SG14+'Daily-Prod.'!RX14+'Daily-Prod.'!RO14)/BW100,"")</f>
        <v/>
      </c>
      <c r="BW100" s="496">
        <f>IFERROR(('Daily-Prod.'!TR14+'Daily-Prod.'!TI14+'Daily-Prod.'!SZ14+'Daily-Prod.'!SQ14+'Daily-Prod.'!SH14+'Daily-Prod.'!RY14+'Daily-Prod.'!RP14),"")</f>
        <v>0</v>
      </c>
      <c r="BX100" s="383"/>
      <c r="BY100" s="384">
        <f>IFERROR(('Daily-Prod.'!TT14+'Daily-Prod.'!TK14+'Daily-Prod.'!TB14+'Daily-Prod.'!SS14+'Daily-Prod.'!SJ14+'Daily-Prod.'!SA14+'Daily-Prod.'!RR14),"")</f>
        <v>0</v>
      </c>
      <c r="BZ100" s="495" t="str">
        <f t="shared" si="50"/>
        <v/>
      </c>
      <c r="CA100" s="378" t="str">
        <f>IFERROR(AVERAGE('Daily-Prod.'!TR14,'Daily-Prod.'!TI14,'Daily-Prod.'!SZ14,'Daily-Prod.'!SQ14,'Daily-Prod.'!SH14,'Daily-Prod.'!RY14,'Daily-Prod.'!RP14),"")</f>
        <v/>
      </c>
      <c r="CB100" s="379"/>
      <c r="CC100" s="380" t="str">
        <f>IFERROR(AVERAGE('Daily-Prod.'!TT14,'Daily-Prod.'!TK14,'Daily-Prod.'!TB14,'Daily-Prod.'!SS14,'Daily-Prod.'!SJ14,'Daily-Prod.'!SA14,'Daily-Prod.'!RR14),"")</f>
        <v/>
      </c>
      <c r="CD100" s="482" t="str">
        <f>IFERROR(('Daily-Prod.'!VX14+'Daily-Prod.'!VO14+'Daily-Prod.'!VF14+'Daily-Prod.'!UW14+'Daily-Prod.'!UN14+'Daily-Prod.'!UE14+'Daily-Prod.'!TV14)/CG100,"")</f>
        <v/>
      </c>
      <c r="CE100" s="475" t="str">
        <f>IFERROR(('Daily-Prod.'!VY14+'Daily-Prod.'!VP14+'Daily-Prod.'!VG14+'Daily-Prod.'!UX14+'Daily-Prod.'!UO14+'Daily-Prod.'!UF14+'Daily-Prod.'!TW14)/CG100,"")</f>
        <v/>
      </c>
      <c r="CF100" s="475" t="str">
        <f>IFERROR(('Daily-Prod.'!WA14+'Daily-Prod.'!VR14+'Daily-Prod.'!VI14+'Daily-Prod.'!UZ14+'Daily-Prod.'!UQ14+'Daily-Prod.'!UH14+'Daily-Prod.'!TY14+'Daily-Prod.'!WB14+'Daily-Prod.'!VS14+'Daily-Prod.'!VJ14+'Daily-Prod.'!VA14+'Daily-Prod.'!UR14+'Daily-Prod.'!UI14+'Daily-Prod.'!TZ14)/CG100,"")</f>
        <v/>
      </c>
      <c r="CG100" s="496">
        <f>IFERROR(('Daily-Prod.'!WC14+'Daily-Prod.'!VT14+'Daily-Prod.'!VK14+'Daily-Prod.'!VB14+'Daily-Prod.'!US14+'Daily-Prod.'!UJ14+'Daily-Prod.'!UA14),"")</f>
        <v>0</v>
      </c>
      <c r="CH100" s="383"/>
      <c r="CI100" s="384">
        <f>IFERROR(('Daily-Prod.'!WE14+'Daily-Prod.'!VV14+'Daily-Prod.'!VM14+'Daily-Prod.'!VD14+'Daily-Prod.'!UU14+'Daily-Prod.'!UL14+'Daily-Prod.'!UC14),"")</f>
        <v>0</v>
      </c>
      <c r="CJ100" s="495" t="str">
        <f t="shared" si="51"/>
        <v/>
      </c>
      <c r="CK100" s="378" t="str">
        <f>IFERROR(AVERAGE('Daily-Prod.'!WC14,'Daily-Prod.'!VT14,'Daily-Prod.'!VK14,'Daily-Prod.'!VB14,'Daily-Prod.'!US14,'Daily-Prod.'!UJ14,'Daily-Prod.'!UA14),"")</f>
        <v/>
      </c>
      <c r="CL100" s="379"/>
      <c r="CM100" s="380" t="str">
        <f>IFERROR(AVERAGE('Daily-Prod.'!WE14,'Daily-Prod.'!VV14,'Daily-Prod.'!VM14,'Daily-Prod.'!VD14,'Daily-Prod.'!UU14,'Daily-Prod.'!UL14,'Daily-Prod.'!UC14),"")</f>
        <v/>
      </c>
      <c r="CN100" s="482" t="str">
        <f>IFERROR(('Daily-Prod.'!YI14+'Daily-Prod.'!XZ14+'Daily-Prod.'!XQ14+'Daily-Prod.'!XH14+'Daily-Prod.'!WY14+'Daily-Prod.'!WP14+'Daily-Prod.'!WG14)/CQ100,"")</f>
        <v/>
      </c>
      <c r="CO100" s="475" t="str">
        <f>IFERROR(('Daily-Prod.'!YJ14+'Daily-Prod.'!YA14+'Daily-Prod.'!XR14+'Daily-Prod.'!XI14+'Daily-Prod.'!WZ14+'Daily-Prod.'!WQ14+'Daily-Prod.'!WH14)/CQ100,"")</f>
        <v/>
      </c>
      <c r="CP100" s="475" t="str">
        <f>IFERROR(('Daily-Prod.'!YL14+'Daily-Prod.'!YC14+'Daily-Prod.'!XT14+'Daily-Prod.'!XK14+'Daily-Prod.'!XB14+'Daily-Prod.'!WS14+'Daily-Prod.'!WJ14+'Daily-Prod.'!YM14+'Daily-Prod.'!YD14+'Daily-Prod.'!XU14+'Daily-Prod.'!XL14+'Daily-Prod.'!XC14+'Daily-Prod.'!WT14+'Daily-Prod.'!WK14)/CQ100,"")</f>
        <v/>
      </c>
      <c r="CQ100" s="496">
        <f>IFERROR(('Daily-Prod.'!YN14+'Daily-Prod.'!YE14+'Daily-Prod.'!XV14+'Daily-Prod.'!XM14+'Daily-Prod.'!XD14+'Daily-Prod.'!WU14+'Daily-Prod.'!WL14),"")</f>
        <v>0</v>
      </c>
      <c r="CR100" s="383"/>
      <c r="CS100" s="384">
        <f>IFERROR(('Daily-Prod.'!YP14+'Daily-Prod.'!YG14+'Daily-Prod.'!XX14+'Daily-Prod.'!XO14+'Daily-Prod.'!XF14+'Daily-Prod.'!WW14+'Daily-Prod.'!WN14),"")</f>
        <v>0</v>
      </c>
      <c r="CT100" s="495" t="str">
        <f t="shared" si="52"/>
        <v/>
      </c>
      <c r="CU100" s="378" t="str">
        <f>IFERROR(AVERAGE('Daily-Prod.'!YN14,'Daily-Prod.'!YE14,'Daily-Prod.'!XV14,'Daily-Prod.'!XM14,'Daily-Prod.'!XD14,'Daily-Prod.'!WU14,'Daily-Prod.'!WL14),"")</f>
        <v/>
      </c>
      <c r="CV100" s="379" t="str">
        <f>IFERROR(AVERAGE('Daily-Prod.'!YO14,'Daily-Prod.'!YF14,'Daily-Prod.'!XW14,'Daily-Prod.'!XN14,'Daily-Prod.'!XE14,'Daily-Prod.'!WV14,'Daily-Prod.'!WM14),"")</f>
        <v/>
      </c>
      <c r="CW100" s="380" t="str">
        <f>IFERROR(AVERAGE('Daily-Prod.'!YP14,'Daily-Prod.'!YG14,'Daily-Prod.'!XX14,'Daily-Prod.'!XO14,'Daily-Prod.'!XF14,'Daily-Prod.'!WW14,'Daily-Prod.'!WN14),"")</f>
        <v/>
      </c>
      <c r="CX100" s="482" t="str">
        <f>IFERROR(('Daily-Prod.'!AAT14+'Daily-Prod.'!AAK14+'Daily-Prod.'!AAB14+'Daily-Prod.'!ZS14+'Daily-Prod.'!ZJ14+'Daily-Prod.'!ZA14+'Daily-Prod.'!YR14)/DA100,"")</f>
        <v/>
      </c>
      <c r="CY100" s="475" t="str">
        <f>IFERROR(('Daily-Prod.'!AAU14+'Daily-Prod.'!AAL14+'Daily-Prod.'!AAC14+'Daily-Prod.'!ZT14+'Daily-Prod.'!ZK14+'Daily-Prod.'!ZB14+'Daily-Prod.'!YS14)/DA100,"")</f>
        <v/>
      </c>
      <c r="CZ100" s="475" t="str">
        <f>IFERROR(('Daily-Prod.'!AAW14+'Daily-Prod.'!AAN14+'Daily-Prod.'!AAE14+'Daily-Prod.'!ZV14+'Daily-Prod.'!ZM14+'Daily-Prod.'!ZD14+'Daily-Prod.'!YU14+'Daily-Prod.'!AAX14+'Daily-Prod.'!AAO14+'Daily-Prod.'!AAF14+'Daily-Prod.'!ZW14+'Daily-Prod.'!ZN14+'Daily-Prod.'!ZE14+'Daily-Prod.'!YV14)/DA100,"")</f>
        <v/>
      </c>
      <c r="DA100" s="496">
        <f>IFERROR(('Daily-Prod.'!AAY14+'Daily-Prod.'!AAP14+'Daily-Prod.'!AAG14+'Daily-Prod.'!ZX14+'Daily-Prod.'!ZO14+'Daily-Prod.'!ZF14+'Daily-Prod.'!YW14),"")</f>
        <v>0</v>
      </c>
      <c r="DB100" s="383"/>
      <c r="DC100" s="384">
        <f>IFERROR(('Daily-Prod.'!ABA14+'Daily-Prod.'!AAR14+'Daily-Prod.'!AAI14+'Daily-Prod.'!ZZ14+'Daily-Prod.'!ZQ14+'Daily-Prod.'!ZH14+'Daily-Prod.'!YY14),"")</f>
        <v>0</v>
      </c>
      <c r="DD100" s="495" t="str">
        <f t="shared" si="53"/>
        <v/>
      </c>
      <c r="DE100" s="378" t="str">
        <f>IFERROR(AVERAGE('Daily-Prod.'!AAY14,'Daily-Prod.'!AAP14,'Daily-Prod.'!AAG14,'Daily-Prod.'!ZX14,'Daily-Prod.'!ZO14,'Daily-Prod.'!ZF14,'Daily-Prod.'!YW14),"")</f>
        <v/>
      </c>
      <c r="DF100" s="379" t="str">
        <f>IFERROR(AVERAGE('Daily-Prod.'!AAZ14,'Daily-Prod.'!AAQ14,'Daily-Prod.'!AAH14,'Daily-Prod.'!ZY14,'Daily-Prod.'!ZP14,'Daily-Prod.'!ZG14,'Daily-Prod.'!YX14),"")</f>
        <v/>
      </c>
      <c r="DG100" s="380" t="str">
        <f>IFERROR(AVERAGE('Daily-Prod.'!ABA14,'Daily-Prod.'!AAR14,'Daily-Prod.'!AAI14,'Daily-Prod.'!ZZ14,'Daily-Prod.'!ZQ14,'Daily-Prod.'!ZH14,'Daily-Prod.'!YY14),"")</f>
        <v/>
      </c>
      <c r="DH100" s="482" t="str">
        <f>IFERROR(('Daily-Prod.'!ADE14+'Daily-Prod.'!ACV14+'Daily-Prod.'!ACM14+'Daily-Prod.'!ACD14+'Daily-Prod.'!ABU14+'Daily-Prod.'!ABL14+'Daily-Prod.'!ABC14)/DK100,"")</f>
        <v/>
      </c>
      <c r="DI100" s="475" t="str">
        <f>IFERROR(('Daily-Prod.'!ADF14+'Daily-Prod.'!ACW14+'Daily-Prod.'!ACN14+'Daily-Prod.'!ACE14+'Daily-Prod.'!ABV14+'Daily-Prod.'!ABM14+'Daily-Prod.'!ABD14)/DK100,"")</f>
        <v/>
      </c>
      <c r="DJ100" s="475"/>
      <c r="DK100" s="496"/>
      <c r="DL100" s="383"/>
      <c r="DM100" s="384"/>
      <c r="DN100" s="495"/>
      <c r="DO100" s="378" t="str">
        <f>IFERROR(AVERAGE('Daily-Prod.'!ADJ14,'Daily-Prod.'!ADA14,'Daily-Prod.'!ACR14,'Daily-Prod.'!ACI14,'Daily-Prod.'!ABZ14,'Daily-Prod.'!ABQ14,'Daily-Prod.'!ABH14),"")</f>
        <v/>
      </c>
      <c r="DP100" s="379" t="str">
        <f>IFERROR(AVERAGE('Daily-Prod.'!ADK14,'Daily-Prod.'!ADB14,'Daily-Prod.'!ACS14,'Daily-Prod.'!ACJ14,'Daily-Prod.'!ACA14,'Daily-Prod.'!ABR14,'Daily-Prod.'!ABI14),"")</f>
        <v/>
      </c>
      <c r="DQ100" s="380" t="str">
        <f>IFERROR(AVERAGE('Daily-Prod.'!ADL14,'Daily-Prod.'!ADC14,'Daily-Prod.'!ACT14,'Daily-Prod.'!ACK14,'Daily-Prod.'!ACB14,'Daily-Prod.'!ABS14,'Daily-Prod.'!ABJ14),"")</f>
        <v/>
      </c>
      <c r="DR100" s="482"/>
      <c r="DS100" s="475"/>
      <c r="DT100" s="475"/>
      <c r="DU100" s="496"/>
      <c r="DV100" s="383"/>
      <c r="DW100" s="384"/>
      <c r="DX100" s="495"/>
      <c r="DY100" s="378" t="str">
        <f>IFERROR(AVERAGE('Daily-Prod.'!AFU14,'Daily-Prod.'!AFL14,'Daily-Prod.'!AFC14,'Daily-Prod.'!AET14,'Daily-Prod.'!AEK14,'Daily-Prod.'!AEB14,'Daily-Prod.'!ADS14),"")</f>
        <v/>
      </c>
      <c r="DZ100" s="379" t="str">
        <f>IFERROR(AVERAGE('Daily-Prod.'!AFV14,'Daily-Prod.'!AFM14,'Daily-Prod.'!AFD14,'Daily-Prod.'!AEU14,'Daily-Prod.'!AEL14,'Daily-Prod.'!AEC14,'Daily-Prod.'!ADT14),"")</f>
        <v/>
      </c>
      <c r="EA100" s="380" t="str">
        <f>IFERROR(AVERAGE('Daily-Prod.'!AFW14,'Daily-Prod.'!AFN14,'Daily-Prod.'!AFE14,'Daily-Prod.'!AEV14,'Daily-Prod.'!AEM14,'Daily-Prod.'!AED14,'Daily-Prod.'!ADU14),"")</f>
        <v/>
      </c>
      <c r="EB100" s="482" t="str">
        <f>IFERROR(('Daily-Prod.'!AIA14+'Daily-Prod.'!AHR14+'Daily-Prod.'!AHI14+'Daily-Prod.'!AGZ14+'Daily-Prod.'!AGQ14+'Daily-Prod.'!AGH14+'Daily-Prod.'!AFY14)/EE100,"")</f>
        <v/>
      </c>
      <c r="EC100" s="475" t="str">
        <f>IFERROR(('Daily-Prod.'!AIB14+'Daily-Prod.'!AHS14+'Daily-Prod.'!AHJ14+'Daily-Prod.'!AHA14+'Daily-Prod.'!AGR14+'Daily-Prod.'!AGI14+'Daily-Prod.'!AFZ14)/EE100,"")</f>
        <v/>
      </c>
      <c r="ED100" s="475" t="str">
        <f>IFERROR(('Daily-Prod.'!AID14+'Daily-Prod.'!AHU14+'Daily-Prod.'!AHL14+'Daily-Prod.'!AHC14+'Daily-Prod.'!AGT14+'Daily-Prod.'!AGK14+'Daily-Prod.'!AGB14+'Daily-Prod.'!AIE14+'Daily-Prod.'!AHV14+'Daily-Prod.'!AHM14+'Daily-Prod.'!AHD14+'Daily-Prod.'!AGU14+'Daily-Prod.'!AGL14+'Daily-Prod.'!AGC14)/EE100,"")</f>
        <v/>
      </c>
      <c r="EE100" s="496"/>
      <c r="EF100" s="383"/>
      <c r="EG100" s="384"/>
      <c r="EH100" s="495"/>
      <c r="EI100" s="378"/>
      <c r="EJ100" s="379"/>
      <c r="EK100" s="380"/>
      <c r="EL100" s="482"/>
      <c r="EM100" s="475"/>
      <c r="EN100" s="475"/>
      <c r="EO100" s="496"/>
      <c r="EP100" s="383"/>
      <c r="EQ100" s="384"/>
      <c r="ER100" s="495"/>
      <c r="ES100" s="378"/>
      <c r="ET100" s="379"/>
      <c r="EU100" s="380"/>
      <c r="EV100" s="482"/>
      <c r="EW100" s="475"/>
      <c r="EX100" s="475"/>
      <c r="EY100" s="496"/>
      <c r="EZ100" s="383"/>
      <c r="FA100" s="384"/>
      <c r="FB100" s="495"/>
      <c r="FC100" s="378"/>
      <c r="FD100" s="379"/>
      <c r="FE100" s="380"/>
      <c r="FF100" s="482"/>
      <c r="FG100" s="475"/>
      <c r="FH100" s="475"/>
      <c r="FI100" s="496"/>
      <c r="FJ100" s="383"/>
      <c r="FK100" s="384"/>
      <c r="FL100" s="495"/>
      <c r="FM100" s="378"/>
      <c r="FN100" s="379"/>
      <c r="FO100" s="380"/>
      <c r="FP100" s="482"/>
      <c r="FQ100" s="475"/>
      <c r="FR100" s="475"/>
      <c r="FS100" s="496"/>
      <c r="FT100" s="383"/>
      <c r="FU100" s="384"/>
      <c r="FV100" s="495"/>
      <c r="FW100" s="378"/>
      <c r="FX100" s="379"/>
      <c r="FY100" s="380"/>
      <c r="FZ100" s="482">
        <f>IFERROR(('Daily-Prod.'!AWO14+'Daily-Prod.'!AWF14+'Daily-Prod.'!AVW14+'Daily-Prod.'!AVN14+'Daily-Prod.'!AVE14+'Daily-Prod.'!AUV14+'Daily-Prod.'!AUM14)/GC100,"")</f>
        <v>0.47826086956521741</v>
      </c>
      <c r="GA100" s="475">
        <f>IFERROR(('Daily-Prod.'!AWP14+'Daily-Prod.'!AWG14+'Daily-Prod.'!AVX14+'Daily-Prod.'!AVO14+'Daily-Prod.'!AVF14+'Daily-Prod.'!AUW14+'Daily-Prod.'!AUN14)/GC100,"")</f>
        <v>0.28260869565217389</v>
      </c>
      <c r="GB100" s="475">
        <f>IFERROR(('Daily-Prod.'!AWS14+'Daily-Prod.'!AWJ14+'Daily-Prod.'!AWA14+'Daily-Prod.'!AVR14+'Daily-Prod.'!AVI14+'Daily-Prod.'!AUZ14+'Daily-Prod.'!AUQ14+'Daily-Prod.'!AWR14+'Daily-Prod.'!AWI14+'Daily-Prod.'!AVZ14+'Daily-Prod.'!AVQ14+'Daily-Prod.'!AVH14+'Daily-Prod.'!AUY14+'Daily-Prod.'!AUP14)/GC100,"")</f>
        <v>0.2391304347826087</v>
      </c>
      <c r="GC100" s="496">
        <f>IFERROR(('Daily-Prod.'!AWT14+'Daily-Prod.'!AWK14+'Daily-Prod.'!AWB14+'Daily-Prod.'!AVS14+'Daily-Prod.'!AVJ14+'Daily-Prod.'!AVA14+'Daily-Prod.'!AUR14),"")</f>
        <v>46</v>
      </c>
      <c r="GD100" s="383">
        <f>IFERROR(('Daily-Prod.'!AWU14+'Daily-Prod.'!AWL14+'Daily-Prod.'!AWC14+'Daily-Prod.'!AVT14+'Daily-Prod.'!AVK14+'Daily-Prod.'!AVB14+'Daily-Prod.'!AUS14),"")</f>
        <v>0</v>
      </c>
      <c r="GE100" s="384">
        <f>IFERROR(('Daily-Prod.'!AWV14+'Daily-Prod.'!AWM14+'Daily-Prod.'!AWD14+'Daily-Prod.'!AVU14+'Daily-Prod.'!AVL14+'Daily-Prod.'!AVC14+'Daily-Prod.'!AUT14),"")</f>
        <v>0</v>
      </c>
      <c r="GF100" s="495" t="str">
        <f t="shared" si="61"/>
        <v/>
      </c>
      <c r="GG100" s="378">
        <f>IFERROR(AVERAGE('Daily-Prod.'!AWT14,'Daily-Prod.'!AWK14,'Daily-Prod.'!AWB14,'Daily-Prod.'!AVS14,'Daily-Prod.'!AVJ14,'Daily-Prod.'!AVA14,'Daily-Prod.'!AUR14),"")</f>
        <v>15.333333333333334</v>
      </c>
      <c r="GH100" s="379">
        <f>IFERROR(AVERAGE('Daily-Prod.'!AWU14,'Daily-Prod.'!AWL14,'Daily-Prod.'!AWC14,'Daily-Prod.'!AVT14,'Daily-Prod.'!AVK14,'Daily-Prod.'!AVB14,'Daily-Prod.'!AUS14),"")</f>
        <v>0</v>
      </c>
      <c r="GI100" s="380">
        <f>IFERROR(AVERAGE('Daily-Prod.'!AWV14,'Daily-Prod.'!AWM14,'Daily-Prod.'!AWD14,'Daily-Prod.'!AVU14,'Daily-Prod.'!AVL14,'Daily-Prod.'!AVC14,'Daily-Prod.'!AUT14),"")</f>
        <v>0</v>
      </c>
      <c r="GJ100" s="482">
        <f>IFERROR(('Daily-Prod.'!AYZ14+'Daily-Prod.'!AYQ14+'Daily-Prod.'!AYH14+'Daily-Prod.'!AXY14+'Daily-Prod.'!AXP14+'Daily-Prod.'!AXG14+'Daily-Prod.'!AWX14)/GM100,"")</f>
        <v>0.52631578947368418</v>
      </c>
      <c r="GK100" s="475">
        <f>IFERROR(('Daily-Prod.'!AZA14+'Daily-Prod.'!AYR14+'Daily-Prod.'!AYI14+'Daily-Prod.'!AXZ14+'Daily-Prod.'!AXQ14+'Daily-Prod.'!AXH14+'Daily-Prod.'!AWY14)/GM100,"")</f>
        <v>0.19736842105263158</v>
      </c>
      <c r="GL100" s="475">
        <f>IFERROR(('Daily-Prod.'!AZC14+'Daily-Prod.'!AYT14+'Daily-Prod.'!AYK14+'Daily-Prod.'!AYB14+'Daily-Prod.'!AXS14+'Daily-Prod.'!AXJ14+'Daily-Prod.'!AXA14+'Daily-Prod.'!AZD14+'Daily-Prod.'!AYU14+'Daily-Prod.'!AYL14+'Daily-Prod.'!AYC14+'Daily-Prod.'!AXT14+'Daily-Prod.'!AXK14+'Daily-Prod.'!AXB14)/GM100,"")</f>
        <v>0.27631578947368424</v>
      </c>
      <c r="GM100" s="496">
        <f>IFERROR(('Daily-Prod.'!AZE14+'Daily-Prod.'!AYV14+'Daily-Prod.'!AYM14+'Daily-Prod.'!AYD14+'Daily-Prod.'!AXU14+'Daily-Prod.'!AXL14+'Daily-Prod.'!AXC14),"")</f>
        <v>76</v>
      </c>
      <c r="GN100" s="383">
        <f>IFERROR(('Daily-Prod.'!AZF14+'Daily-Prod.'!AYW14+'Daily-Prod.'!AYN14+'Daily-Prod.'!AYE14+'Daily-Prod.'!AXV14+'Daily-Prod.'!AXM14+'Daily-Prod.'!AXD14),"")</f>
        <v>8</v>
      </c>
      <c r="GO100" s="384">
        <f>IFERROR(('Daily-Prod.'!AZG14+'Daily-Prod.'!AYX14+'Daily-Prod.'!AYO14+'Daily-Prod.'!AYF14+'Daily-Prod.'!AXW14+'Daily-Prod.'!AXN14+'Daily-Prod.'!AXE14),"")</f>
        <v>8</v>
      </c>
      <c r="GP100" s="495">
        <f t="shared" si="62"/>
        <v>1</v>
      </c>
      <c r="GQ100" s="378">
        <f>IFERROR(AVERAGE('Daily-Prod.'!AZE14,'Daily-Prod.'!AYV14,'Daily-Prod.'!AYM14,'Daily-Prod.'!AYD14,'Daily-Prod.'!AXU14,'Daily-Prod.'!AXL14,'Daily-Prod.'!AXC14),"")</f>
        <v>19</v>
      </c>
      <c r="GR100" s="379">
        <f>IFERROR(AVERAGE('Daily-Prod.'!AZF14,'Daily-Prod.'!AYW14,'Daily-Prod.'!AYN14,'Daily-Prod.'!AYE14,'Daily-Prod.'!AXV14,'Daily-Prod.'!AXM14,'Daily-Prod.'!AXD14),"")</f>
        <v>1.3333333333333333</v>
      </c>
      <c r="GS100" s="380">
        <f>IFERROR(AVERAGE('Daily-Prod.'!AZG14,'Daily-Prod.'!AYX14,'Daily-Prod.'!AYO14,'Daily-Prod.'!AYF14,'Daily-Prod.'!AXW14,'Daily-Prod.'!AXN14,'Daily-Prod.'!AXE14),"")</f>
        <v>1.3333333333333333</v>
      </c>
      <c r="GT100" s="482" t="str">
        <f>IFERROR(('Daily-Prod.'!BBK14+'Daily-Prod.'!BBB14+'Daily-Prod.'!BAS14+'Daily-Prod.'!BAJ14+'Daily-Prod.'!BAA14+'Daily-Prod.'!AZR14+'Daily-Prod.'!AZI14)/#REF!,"")</f>
        <v/>
      </c>
      <c r="GU100" s="475" t="str">
        <f>IFERROR(('Daily-Prod.'!BBL14+'Daily-Prod.'!BBC14+'Daily-Prod.'!BAT14+'Daily-Prod.'!BAK14+'Daily-Prod.'!BAB14+'Daily-Prod.'!AZS14+'Daily-Prod.'!AZJ14)/#REF!,"")</f>
        <v/>
      </c>
      <c r="GV100" s="475" t="str">
        <f>IFERROR(('Daily-Prod.'!BBN14+'Daily-Prod.'!BBE14+'Daily-Prod.'!BAV14+'Daily-Prod.'!BAM14+'Daily-Prod.'!BAD14+'Daily-Prod.'!AZU14+'Daily-Prod.'!AZL14+'Daily-Prod.'!BBO14+'Daily-Prod.'!BBF14+'Daily-Prod.'!BAW14+'Daily-Prod.'!BAN14+'Daily-Prod.'!BAE14+'Daily-Prod.'!AZV14+'Daily-Prod.'!AZM14)/#REF!,"")</f>
        <v/>
      </c>
      <c r="GW100" s="496">
        <f>IFERROR(('Daily-Prod.'!BEA14+'Daily-Prod.'!BDR14+'Daily-Prod.'!BDI14+'Daily-Prod.'!BCZ14+'Daily-Prod.'!BCQ14+'Daily-Prod.'!BCH14+'Daily-Prod.'!BBY14),"")</f>
        <v>103</v>
      </c>
      <c r="GX100" s="383">
        <f>IFERROR(('Daily-Prod.'!BEB14+'Daily-Prod.'!BDS14+'Daily-Prod.'!BDJ14+'Daily-Prod.'!BDA14+'Daily-Prod.'!BCR14+'Daily-Prod.'!BCI14+'Daily-Prod.'!BBZ14),"")</f>
        <v>1</v>
      </c>
      <c r="GY100" s="384">
        <f>IFERROR(('Daily-Prod.'!BEC14+'Daily-Prod.'!BDT14+'Daily-Prod.'!BDK14+'Daily-Prod.'!BDB14+'Daily-Prod.'!BCS14+'Daily-Prod.'!BCJ14+'Daily-Prod.'!BCA14),"")</f>
        <v>1</v>
      </c>
      <c r="GZ100" s="495">
        <f t="shared" si="63"/>
        <v>1</v>
      </c>
      <c r="HA100" s="378">
        <f>IFERROR(AVERAGE('Daily-Prod.'!BEA14,'Daily-Prod.'!BDR14,'Daily-Prod.'!BDI14,'Daily-Prod.'!BCZ14,'Daily-Prod.'!BCQ14,'Daily-Prod.'!BCH14,'Daily-Prod.'!BBY14),"")</f>
        <v>25.75</v>
      </c>
      <c r="HB100" s="379">
        <f>IFERROR(AVERAGE('Daily-Prod.'!BEB14,'Daily-Prod.'!BDS14,'Daily-Prod.'!BDJ14,'Daily-Prod.'!BDA14,'Daily-Prod.'!BCR14,'Daily-Prod.'!BCI14,'Daily-Prod.'!BBZ14),"")</f>
        <v>0.14285714285714285</v>
      </c>
      <c r="HC100" s="380">
        <f>IFERROR(AVERAGE('Daily-Prod.'!BEC14,'Daily-Prod.'!BDT14,'Daily-Prod.'!BDK14,'Daily-Prod.'!BDB14,'Daily-Prod.'!BCS14,'Daily-Prod.'!BCJ14,'Daily-Prod.'!BCA14),"")</f>
        <v>0.14285714285714285</v>
      </c>
      <c r="HD100" s="482">
        <f>IFERROR(('Daily-Prod.'!BGG14+'Daily-Prod.'!BFX14+'Daily-Prod.'!BFO14+'Daily-Prod.'!BFF14+'Daily-Prod.'!BEW14+'Daily-Prod.'!BEN14+'Daily-Prod.'!BEE14)/HG100,"")</f>
        <v>0.35483870967741937</v>
      </c>
      <c r="HE100" s="475">
        <f>IFERROR(('Daily-Prod.'!BGH14+'Daily-Prod.'!BFY14+'Daily-Prod.'!BFP14+'Daily-Prod.'!BFG14+'Daily-Prod.'!BEX14+'Daily-Prod.'!BEO14+'Daily-Prod.'!BEF14)/HG100,"")</f>
        <v>0.31451612903225806</v>
      </c>
      <c r="HF100" s="475">
        <f>IFERROR(('Daily-Prod.'!BGK14+'Daily-Prod.'!BGB14+'Daily-Prod.'!BFS14+'Daily-Prod.'!BFJ14+'Daily-Prod.'!BFA14+'Daily-Prod.'!BER14+'Daily-Prod.'!BEI14+'Daily-Prod.'!BGJ14+'Daily-Prod.'!BGA14+'Daily-Prod.'!BFR14+'Daily-Prod.'!BFI14+'Daily-Prod.'!BEZ14+'Daily-Prod.'!BEQ14+'Daily-Prod.'!BEH14)/HG100,"")</f>
        <v>0.33064516129032256</v>
      </c>
      <c r="HG100" s="496">
        <f>IFERROR(('Daily-Prod.'!BGL14+'Daily-Prod.'!BGC14+'Daily-Prod.'!BFT14+'Daily-Prod.'!BFK14+'Daily-Prod.'!BFB14+'Daily-Prod.'!BES14+'Daily-Prod.'!BEJ14),"")</f>
        <v>124</v>
      </c>
      <c r="HH100" s="383">
        <f>IFERROR(('Daily-Prod.'!BGM14+'Daily-Prod.'!BGD14+'Daily-Prod.'!BFU14+'Daily-Prod.'!BFL14+'Daily-Prod.'!BFC14+'Daily-Prod.'!BET14+'Daily-Prod.'!BEK14),"")</f>
        <v>9</v>
      </c>
      <c r="HI100" s="384">
        <f>IFERROR(('Daily-Prod.'!BGN14+'Daily-Prod.'!BGE14+'Daily-Prod.'!BFV14+'Daily-Prod.'!BFM14+'Daily-Prod.'!BFD14+'Daily-Prod.'!BEU14+'Daily-Prod.'!BEL14),"")</f>
        <v>9</v>
      </c>
      <c r="HJ100" s="495">
        <f>IFERROR((HI100/HH100),"")</f>
        <v>1</v>
      </c>
      <c r="HK100" s="378">
        <f>IFERROR(AVERAGE('Daily-Prod.'!BGL14,'Daily-Prod.'!BGC14,'Daily-Prod.'!BFT14,'Daily-Prod.'!BFK14,'Daily-Prod.'!BFB14,'Daily-Prod.'!BES14,'Daily-Prod.'!BEJ14),"")</f>
        <v>24.8</v>
      </c>
      <c r="HL100" s="379">
        <f>IFERROR(AVERAGE('Daily-Prod.'!BGM14,'Daily-Prod.'!BGD14,'Daily-Prod.'!BFU14,'Daily-Prod.'!BFL14,'Daily-Prod.'!BFC14,'Daily-Prod.'!BET14,'Daily-Prod.'!BEK14),"")</f>
        <v>1.2857142857142858</v>
      </c>
      <c r="HM100" s="380">
        <f>IFERROR(AVERAGE('Daily-Prod.'!BGN14,'Daily-Prod.'!BGE14,'Daily-Prod.'!BFV14,'Daily-Prod.'!BFM14,'Daily-Prod.'!BFD14,'Daily-Prod.'!BEU14,'Daily-Prod.'!BEL14),"")</f>
        <v>1.2857142857142858</v>
      </c>
      <c r="HN100" s="482">
        <f>IFERROR(('Daily-Prod.'!BIR14+'Daily-Prod.'!BII14+'Daily-Prod.'!BHZ14+'Daily-Prod.'!BHQ14+'Daily-Prod.'!BHH14+'Daily-Prod.'!BGY14+'Daily-Prod.'!BGP14)/HQ100,"")</f>
        <v>0.28000000000000003</v>
      </c>
      <c r="HO100" s="475">
        <f>IFERROR(('Daily-Prod.'!BIS14+'Daily-Prod.'!BIJ14+'Daily-Prod.'!BIA14+'Daily-Prod.'!BHR14+'Daily-Prod.'!BHI14+'Daily-Prod.'!BGZ14+'Daily-Prod.'!BGQ14)/HQ100,"")</f>
        <v>0.14399999999999999</v>
      </c>
      <c r="HP100" s="475">
        <f>IFERROR(('Daily-Prod.'!BIU14+'Daily-Prod.'!BIL14+'Daily-Prod.'!BIC14+'Daily-Prod.'!BHT14+'Daily-Prod.'!BHK14+'Daily-Prod.'!BHB14+'Daily-Prod.'!BGS14+'Daily-Prod.'!BIV14+'Daily-Prod.'!BIM14+'Daily-Prod.'!BID14+'Daily-Prod.'!BHU14+'Daily-Prod.'!BHL14+'Daily-Prod.'!BHC14+'Daily-Prod.'!BGT14)/HQ100,"")</f>
        <v>0.57599999999999996</v>
      </c>
      <c r="HQ100" s="496">
        <f>IFERROR(('Daily-Prod.'!BIW14+'Daily-Prod.'!BIN14+'Daily-Prod.'!BIE14+'Daily-Prod.'!BHV14+'Daily-Prod.'!BHM14+'Daily-Prod.'!BHD14+'Daily-Prod.'!BGU14),"")</f>
        <v>125</v>
      </c>
      <c r="HR100" s="383">
        <f>IFERROR(('Daily-Prod.'!BIX14+'Daily-Prod.'!BIO14+'Daily-Prod.'!BIF14+'Daily-Prod.'!BHW14+'Daily-Prod.'!BHN14+'Daily-Prod.'!BHE14+'Daily-Prod.'!BGV14),"")</f>
        <v>4</v>
      </c>
      <c r="HS100" s="384">
        <f>IFERROR(('Daily-Prod.'!BIY14+'Daily-Prod.'!BIP14+'Daily-Prod.'!BIG14+'Daily-Prod.'!BHX14+'Daily-Prod.'!BHO14+'Daily-Prod.'!BHF14+'Daily-Prod.'!BGW14),"")</f>
        <v>4</v>
      </c>
      <c r="HT100" s="495">
        <f t="shared" si="64"/>
        <v>1</v>
      </c>
      <c r="HU100" s="378">
        <f>IFERROR(AVERAGE('Daily-Prod.'!BIW14,'Daily-Prod.'!BIN14,'Daily-Prod.'!BIE14,'Daily-Prod.'!BHV14,'Daily-Prod.'!BHM14,'Daily-Prod.'!BHD14,'Daily-Prod.'!BGU14),"")</f>
        <v>31.25</v>
      </c>
      <c r="HV100" s="379">
        <f>IFERROR(AVERAGE('Daily-Prod.'!BIX14,'Daily-Prod.'!BIO14,'Daily-Prod.'!BIF14,'Daily-Prod.'!BHW14,'Daily-Prod.'!BHN14,'Daily-Prod.'!BHE14,'Daily-Prod.'!BGV14),"")</f>
        <v>0.5714285714285714</v>
      </c>
      <c r="HW100" s="380">
        <f>IFERROR(AVERAGE('Daily-Prod.'!BIY14,'Daily-Prod.'!BIP14,'Daily-Prod.'!BIG14,'Daily-Prod.'!BHX14,'Daily-Prod.'!BHO14,'Daily-Prod.'!BHF14,'Daily-Prod.'!BGW14),"")</f>
        <v>0.5714285714285714</v>
      </c>
      <c r="HX100" s="482">
        <f>IFERROR(('Daily-Prod.'!BLE14+'Daily-Prod.'!BKV14+'Daily-Prod.'!BKM14+'Daily-Prod.'!BKD14+'Daily-Prod.'!BJU14+'Daily-Prod.'!BJL14+'Daily-Prod.'!BJC14)/IA100,"")</f>
        <v>0.72592592592592597</v>
      </c>
      <c r="HY100" s="475">
        <f>IFERROR(('Daily-Prod.'!BLF14+'Daily-Prod.'!BKW14+'Daily-Prod.'!BKN14+'Daily-Prod.'!BKE14+'Daily-Prod.'!BJV14+'Daily-Prod.'!BJM14+'Daily-Prod.'!BJD14)/IA100,"")</f>
        <v>0.21481481481481482</v>
      </c>
      <c r="HZ100" s="475">
        <f>IFERROR(('Daily-Prod.'!BLG14+'Daily-Prod.'!BKX14+'Daily-Prod.'!BKO14+'Daily-Prod.'!BKF14+'Daily-Prod.'!BJW14+'Daily-Prod.'!BJN14+'Daily-Prod.'!BJE14+'Daily-Prod.'!BLF14+'Daily-Prod.'!BKW14+'Daily-Prod.'!BKN14+'Daily-Prod.'!BKE14+'Daily-Prod.'!BJV14+'Daily-Prod.'!BJM14+'Daily-Prod.'!BJD14)/IA100,"")</f>
        <v>0.27407407407407408</v>
      </c>
      <c r="IA100" s="496">
        <f>IFERROR(('Daily-Prod.'!BLH14+'Daily-Prod.'!BKY14+'Daily-Prod.'!BKP14+'Daily-Prod.'!BKG14+'Daily-Prod.'!BJX14+'Daily-Prod.'!BJO14+'Daily-Prod.'!BJF14),"")</f>
        <v>135</v>
      </c>
      <c r="IB100" s="383">
        <f>IFERROR(('Daily-Prod.'!BLI14+'Daily-Prod.'!BKZ14+'Daily-Prod.'!BKQ14+'Daily-Prod.'!BKH14+'Daily-Prod.'!BJY14+'Daily-Prod.'!BJP14+'Daily-Prod.'!BJG14),"")</f>
        <v>41</v>
      </c>
      <c r="IC100" s="384">
        <f>IFERROR(('Daily-Prod.'!BLJ14+'Daily-Prod.'!BLA14+'Daily-Prod.'!BKR14+'Daily-Prod.'!BKI14+'Daily-Prod.'!BJZ14+'Daily-Prod.'!BJQ14+'Daily-Prod.'!BJH14),"")</f>
        <v>41</v>
      </c>
      <c r="ID100" s="495">
        <f t="shared" si="65"/>
        <v>1</v>
      </c>
      <c r="IE100" s="378">
        <f>IFERROR(AVERAGE('Daily-Prod.'!BLH14,'Daily-Prod.'!BKY14,'Daily-Prod.'!BKP14,'Daily-Prod.'!BKG14,'Daily-Prod.'!BJX14,'Daily-Prod.'!BJO14,'Daily-Prod.'!BJF14),"")</f>
        <v>27</v>
      </c>
      <c r="IF100" s="379">
        <f>IFERROR(AVERAGE('Daily-Prod.'!BLI14,'Daily-Prod.'!BKZ14,'Daily-Prod.'!BKQ14,'Daily-Prod.'!BKH14,'Daily-Prod.'!BJY14,'Daily-Prod.'!BJP14,'Daily-Prod.'!BJG14),"")</f>
        <v>5.8571428571428568</v>
      </c>
      <c r="IG100" s="380">
        <f>IFERROR(AVERAGE('Daily-Prod.'!BLJ14,'Daily-Prod.'!BLA14,'Daily-Prod.'!BKR14,'Daily-Prod.'!BKI14,'Daily-Prod.'!BJZ14,'Daily-Prod.'!BJQ14,'Daily-Prod.'!BJH14),"")</f>
        <v>5.8571428571428568</v>
      </c>
      <c r="IH100" s="482">
        <f>IFERROR(('Daily-Prod.'!BNN14+'Daily-Prod.'!BNE14+'Daily-Prod.'!BMV14+'Daily-Prod.'!BMM14+'Daily-Prod.'!BMD14+'Daily-Prod.'!BLU14+'Daily-Prod.'!BLL14)/IK100,"")</f>
        <v>0.29166666666666669</v>
      </c>
      <c r="II100" s="475">
        <f>IFERROR(('Daily-Prod.'!BNO14+'Daily-Prod.'!BNF14+'Daily-Prod.'!BMW14+'Daily-Prod.'!BMN14+'Daily-Prod.'!BME14+'Daily-Prod.'!BLV14+'Daily-Prod.'!BLM14)/IK100,"")</f>
        <v>0.33333333333333331</v>
      </c>
      <c r="IJ100" s="475">
        <f>IFERROR(('Daily-Prod.'!BNQ14+'Daily-Prod.'!BNH14+'Daily-Prod.'!BMY14+'Daily-Prod.'!BMP14+'Daily-Prod.'!BMG14+'Daily-Prod.'!BLX14+'Daily-Prod.'!BLO14+'Daily-Prod.'!BNR14+'Daily-Prod.'!BNI14+'Daily-Prod.'!BMZ14+'Daily-Prod.'!BMQ14+'Daily-Prod.'!BMH14+'Daily-Prod.'!BLY14+'Daily-Prod.'!BLP14)/IK100,"")</f>
        <v>0.375</v>
      </c>
      <c r="IK100" s="496">
        <f>IFERROR(('Daily-Prod.'!BNS14+'Daily-Prod.'!BNJ14+'Daily-Prod.'!BNA14+'Daily-Prod.'!BMR14+'Daily-Prod.'!BMI14+'Daily-Prod.'!BLZ14+'Daily-Prod.'!BLQ14),"")</f>
        <v>120</v>
      </c>
      <c r="IL100" s="383"/>
      <c r="IM100" s="384">
        <f>IFERROR(('Daily-Prod.'!BNU14+'Daily-Prod.'!BNL14+'Daily-Prod.'!BNC14+'Daily-Prod.'!BMT14+'Daily-Prod.'!BMK14+'Daily-Prod.'!BMB14+'Daily-Prod.'!BLS14),"")</f>
        <v>0</v>
      </c>
      <c r="IN100" s="495" t="str">
        <f t="shared" si="66"/>
        <v/>
      </c>
      <c r="IO100" s="378">
        <f>IFERROR(AVERAGE('Daily-Prod.'!BNS14,'Daily-Prod.'!BNJ14,'Daily-Prod.'!BNA14,'Daily-Prod.'!BMR14,'Daily-Prod.'!BMI14,'Daily-Prod.'!BLZ14,'Daily-Prod.'!BLQ14),"")</f>
        <v>24</v>
      </c>
      <c r="IP100" s="379"/>
      <c r="IQ100" s="380">
        <f>IFERROR(AVERAGE('Daily-Prod.'!BNU14,'Daily-Prod.'!BNL14,'Daily-Prod.'!BNC14,'Daily-Prod.'!BMT14,'Daily-Prod.'!BMK14,'Daily-Prod.'!BMB14,'Daily-Prod.'!BLS14),"")</f>
        <v>0</v>
      </c>
      <c r="IR100" s="482">
        <f>IFERROR(('Daily-Prod.'!BPY14+'Daily-Prod.'!BPP14+'Daily-Prod.'!BPG14+'Daily-Prod.'!BOX14+'Daily-Prod.'!BOO14+'Daily-Prod.'!BOF14+'Daily-Prod.'!BNW14)/IU100,"")</f>
        <v>0.52713178294573648</v>
      </c>
      <c r="IS100" s="475">
        <f>IFERROR(('Daily-Prod.'!BPZ14+'Daily-Prod.'!BPQ14+'Daily-Prod.'!BPH14+'Daily-Prod.'!BOY14+'Daily-Prod.'!BOP14+'Daily-Prod.'!BOG14+'Daily-Prod.'!BNX14)/IU100,"")</f>
        <v>0.23255813953488372</v>
      </c>
      <c r="IT100" s="475">
        <f>IFERROR(('Daily-Prod.'!BQC14+'Daily-Prod.'!BPT14+'Daily-Prod.'!BPK14+'Daily-Prod.'!BPB14+'Daily-Prod.'!BOS14+'Daily-Prod.'!BOJ14+'Daily-Prod.'!BOA14+'Daily-Prod.'!BQB14+'Daily-Prod.'!BPS14+'Daily-Prod.'!BPJ14+'Daily-Prod.'!BPA14+'Daily-Prod.'!BOR14+'Daily-Prod.'!BOI14+'Daily-Prod.'!BNZ14)/IU100,"")</f>
        <v>0.24031007751937986</v>
      </c>
      <c r="IU100" s="496">
        <f>IFERROR(('Daily-Prod.'!BQD14+'Daily-Prod.'!BPU14+'Daily-Prod.'!BPL14+'Daily-Prod.'!BPC14+'Daily-Prod.'!BOT14+'Daily-Prod.'!BOK14+'Daily-Prod.'!BOB14),"")</f>
        <v>129</v>
      </c>
      <c r="IV100" s="383"/>
      <c r="IW100" s="384"/>
      <c r="IX100" s="495" t="str">
        <f t="shared" si="67"/>
        <v/>
      </c>
      <c r="IY100" s="378">
        <f>IFERROR(AVERAGE('Daily-Prod.'!BQD14,'Daily-Prod.'!BPU14,'Daily-Prod.'!BPL14,'Daily-Prod.'!BPC14,'Daily-Prod.'!BOT14,'Daily-Prod.'!BOK14,'Daily-Prod.'!BOB14),"")</f>
        <v>21.5</v>
      </c>
      <c r="IZ100" s="379"/>
      <c r="JA100" s="380"/>
      <c r="JB100" s="482">
        <f>IFERROR((('Daily-Prod.'!BSJ14+'Daily-Prod.'!BSA14+'Daily-Prod.'!BRR14+'Daily-Prod.'!BRI14+'Daily-Prod.'!BQZ14+'Daily-Prod.'!BQQ14+'Daily-Prod.'!BQH14)/JE100),"")</f>
        <v>0.2733812949640288</v>
      </c>
      <c r="JC100" s="475">
        <f>IFERROR((('Daily-Prod.'!BSK14+'Daily-Prod.'!BSB14+'Daily-Prod.'!BRS14+'Daily-Prod.'!BRJ14+'Daily-Prod.'!BRA14+'Daily-Prod.'!BQR14+'Daily-Prod.'!BQI14)/JE100),"")</f>
        <v>0.33093525179856115</v>
      </c>
      <c r="JD100" s="475">
        <f>IFERROR((('Daily-Prod.'!BSM14+'Daily-Prod.'!BSD14+'Daily-Prod.'!BRU14+'Daily-Prod.'!BRL14+'Daily-Prod.'!BRC14+'Daily-Prod.'!BQT14+'Daily-Prod.'!BQK14+'Daily-Prod.'!BSN14+'Daily-Prod.'!BSE14+'Daily-Prod.'!BRV14+'Daily-Prod.'!BRM14+'Daily-Prod.'!BRD14+'Daily-Prod.'!BQU14+'Daily-Prod.'!BQL14)/JE100),"")</f>
        <v>0.39568345323741005</v>
      </c>
      <c r="JE100" s="496">
        <f>IFERROR(('Daily-Prod.'!BSO14+'Daily-Prod.'!BSF14+'Daily-Prod.'!BRW14+'Daily-Prod.'!BRN14+'Daily-Prod.'!BRE14+'Daily-Prod.'!BQV14+'Daily-Prod.'!BQM14),"")</f>
        <v>139</v>
      </c>
      <c r="JF100" s="383"/>
      <c r="JG100" s="384"/>
      <c r="JH100" s="495" t="str">
        <f t="shared" si="68"/>
        <v/>
      </c>
      <c r="JI100" s="378">
        <f>IFERROR(AVERAGE('Daily-Prod.'!BSO14,'Daily-Prod.'!BSF14,'Daily-Prod.'!BRW14,'Daily-Prod.'!BRN14,'Daily-Prod.'!BRE14,'Daily-Prod.'!BQV14,'Daily-Prod.'!BQM14),"")</f>
        <v>27.8</v>
      </c>
      <c r="JJ100" s="379"/>
      <c r="JK100" s="380"/>
      <c r="JL100" s="482">
        <f>IFERROR((('Daily-Prod.'!BUC14+'Daily-Prod.'!BTT14+'Daily-Prod.'!BTK14+'Daily-Prod.'!BTB14+'Daily-Prod.'!BSS14)/JO100),"")</f>
        <v>0.55238095238095242</v>
      </c>
      <c r="JM100" s="475">
        <f>IFERROR((('Daily-Prod.'!BUD14+'Daily-Prod.'!BTU14+'Daily-Prod.'!BTL14+'Daily-Prod.'!BTC14+'Daily-Prod.'!BST14)/JO100),"")</f>
        <v>0.12380952380952381</v>
      </c>
      <c r="JN100" s="475">
        <f>IFERROR((('Daily-Prod.'!BUF14+'Daily-Prod.'!BTW14+'Daily-Prod.'!BTN14+'Daily-Prod.'!BTE14+'Daily-Prod.'!BSV14+'Daily-Prod.'!BUG14+'Daily-Prod.'!BTX14+'Daily-Prod.'!BTO14+'Daily-Prod.'!BTF14+'Daily-Prod.'!BSW14)/JO100),"")</f>
        <v>0.32380952380952382</v>
      </c>
      <c r="JO100" s="496">
        <f>IFERROR(('Daily-Prod.'!BUH14+'Daily-Prod.'!BTY14+'Daily-Prod.'!BTP14+'Daily-Prod.'!BTG14+'Daily-Prod.'!BSX14),"")</f>
        <v>105</v>
      </c>
      <c r="JP100" s="383"/>
      <c r="JQ100" s="384"/>
      <c r="JR100" s="495" t="str">
        <f t="shared" si="69"/>
        <v/>
      </c>
      <c r="JS100" s="378">
        <f>IFERROR(AVERAGE('Daily-Prod.'!BUH14,'Daily-Prod.'!BTY14,'Daily-Prod.'!BTP14,'Daily-Prod.'!BTG14,'Daily-Prod.'!BSX14),"")</f>
        <v>26.25</v>
      </c>
      <c r="JT100" s="379"/>
      <c r="JU100" s="380"/>
    </row>
    <row r="101" spans="1:281" ht="13.5">
      <c r="A101" s="453" t="s">
        <v>139</v>
      </c>
      <c r="B101" s="482">
        <f>IFERROR(('Daily-Prod.'!CN15+'Daily-Prod.'!CE15+'Daily-Prod.'!BV15+'Daily-Prod.'!BM15+'Daily-Prod.'!BD15+'Daily-Prod.'!AU15+'Daily-Prod.'!AL15)/E101,"")</f>
        <v>0.20833333333333334</v>
      </c>
      <c r="C101" s="475">
        <f>IFERROR(('Daily-Prod.'!CO15+'Daily-Prod.'!CF15+'Daily-Prod.'!BW15+'Daily-Prod.'!BN15+'Daily-Prod.'!BE15+'Daily-Prod.'!AV15+'Daily-Prod.'!AM15)/E101,"")</f>
        <v>0.125</v>
      </c>
      <c r="D101" s="475">
        <f>IFERROR(('Daily-Prod.'!CQ15+'Daily-Prod.'!CH15+'Daily-Prod.'!BY15+'Daily-Prod.'!BP15+'Daily-Prod.'!BG15+'Daily-Prod.'!AX15+'Daily-Prod.'!AO15+'Daily-Prod.'!CR15+'Daily-Prod.'!CI15+'Daily-Prod.'!BZ15+'Daily-Prod.'!BQ15+'Daily-Prod.'!BH15+'Daily-Prod.'!AY15+'Daily-Prod.'!AP15)/E101,"")</f>
        <v>0.66666666666666663</v>
      </c>
      <c r="E101" s="496">
        <f>IFERROR(('Daily-Prod.'!CS15+'Daily-Prod.'!CJ15+'Daily-Prod.'!CA15+'Daily-Prod.'!BR15+'Daily-Prod.'!BI15+'Daily-Prod.'!AZ15+'Daily-Prod.'!AQ15),"")</f>
        <v>24</v>
      </c>
      <c r="F101" s="383"/>
      <c r="G101" s="384">
        <f>IFERROR(('Daily-Prod.'!CU15+'Daily-Prod.'!CL15+'Daily-Prod.'!CC15+'Daily-Prod.'!BT15+'Daily-Prod.'!BK15+'Daily-Prod.'!BB15+'Daily-Prod.'!AS15),"")</f>
        <v>0</v>
      </c>
      <c r="H101" s="495" t="str">
        <f t="shared" si="45"/>
        <v/>
      </c>
      <c r="I101" s="378">
        <f>IFERROR(AVERAGE('Daily-Prod.'!CS15,'Daily-Prod.'!CJ15,'Daily-Prod.'!CA15,'Daily-Prod.'!BR15,'Daily-Prod.'!BI15,'Daily-Prod.'!AZ15,'Daily-Prod.'!AQ15),"")</f>
        <v>6</v>
      </c>
      <c r="J101" s="379" t="str">
        <f>IFERROR(AVERAGE('Daily-Prod.'!CT15,'Daily-Prod.'!CK15,'Daily-Prod.'!CB15,'Daily-Prod.'!BS15,'Daily-Prod.'!BJ15,'Daily-Prod.'!BA15,'Daily-Prod.'!AR15),"")</f>
        <v/>
      </c>
      <c r="K101" s="380" t="str">
        <f>IFERROR(AVERAGE('Daily-Prod.'!CU15,'Daily-Prod.'!CL15,'Daily-Prod.'!CC15,'Daily-Prod.'!BT15,'Daily-Prod.'!BK15,'Daily-Prod.'!BB15,'Daily-Prod.'!AS15),"")</f>
        <v/>
      </c>
      <c r="L101" s="482">
        <f>IFERROR(('Daily-Prod.'!EY15+'Daily-Prod.'!EP15+'Daily-Prod.'!EG15+'Daily-Prod.'!DX15+'Daily-Prod.'!DO15+'Daily-Prod.'!DF15+'Daily-Prod.'!CW15)/O101,"")</f>
        <v>0.2</v>
      </c>
      <c r="M101" s="475">
        <f>IFERROR(('Daily-Prod.'!EZ15+'Daily-Prod.'!EQ15+'Daily-Prod.'!EH15+'Daily-Prod.'!DY15+'Daily-Prod.'!DP15+'Daily-Prod.'!DG15+'Daily-Prod.'!CX15)/O101,"")</f>
        <v>0.13333333333333333</v>
      </c>
      <c r="N101" s="475">
        <f>IFERROR(('Daily-Prod.'!FC15+'Daily-Prod.'!ET15+'Daily-Prod.'!EK15+'Daily-Prod.'!EB15+'Daily-Prod.'!DS15+'Daily-Prod.'!DJ15+'Daily-Prod.'!DA15+'Daily-Prod.'!FB15+'Daily-Prod.'!ES15+'Daily-Prod.'!EJ15+'Daily-Prod.'!EA15+'Daily-Prod.'!DR15+'Daily-Prod.'!DI15+'Daily-Prod.'!CZ15)/O101,"")</f>
        <v>0.66666666666666663</v>
      </c>
      <c r="O101" s="496">
        <f>IFERROR(('Daily-Prod.'!FD15+'Daily-Prod.'!EU15+'Daily-Prod.'!EL15+'Daily-Prod.'!EC15+'Daily-Prod.'!DT15+'Daily-Prod.'!DK15+'Daily-Prod.'!DB15),"")</f>
        <v>30</v>
      </c>
      <c r="P101" s="383"/>
      <c r="Q101" s="384">
        <f>IFERROR(('Daily-Prod.'!FF15+'Daily-Prod.'!EW15+'Daily-Prod.'!EN15+'Daily-Prod.'!EE15+'Daily-Prod.'!DV15+'Daily-Prod.'!DM15+'Daily-Prod.'!DD15),"")</f>
        <v>23</v>
      </c>
      <c r="R101" s="495" t="str">
        <f t="shared" si="46"/>
        <v/>
      </c>
      <c r="S101" s="378">
        <f>IFERROR(AVERAGE('Daily-Prod.'!FD15,'Daily-Prod.'!EU15,'Daily-Prod.'!EL15,'Daily-Prod.'!EC15,'Daily-Prod.'!DT15,'Daily-Prod.'!DK15,'Daily-Prod.'!DB15),"")</f>
        <v>7.5</v>
      </c>
      <c r="T101" s="379" t="str">
        <f>IFERROR(AVERAGE('Daily-Prod.'!FE15,'Daily-Prod.'!EV15,'Daily-Prod.'!EM15,'Daily-Prod.'!ED15,'Daily-Prod.'!DU15,'Daily-Prod.'!DL15,'Daily-Prod.'!DC15),"")</f>
        <v/>
      </c>
      <c r="U101" s="380">
        <f>IFERROR(AVERAGE('Daily-Prod.'!FF15,'Daily-Prod.'!EW15,'Daily-Prod.'!EN15,'Daily-Prod.'!EE15,'Daily-Prod.'!DV15,'Daily-Prod.'!DM15,'Daily-Prod.'!DD15),"")</f>
        <v>5.75</v>
      </c>
      <c r="V101" s="475">
        <f>IFERROR(('Daily-Prod.'!HJ15+'Daily-Prod.'!HA15+'Daily-Prod.'!GR15+'Daily-Prod.'!GI15+'Daily-Prod.'!FZ15+'Daily-Prod.'!FQ15+'Daily-Prod.'!FH15)/Y101,"")</f>
        <v>0.5625</v>
      </c>
      <c r="W101" s="475">
        <f>IFERROR(('Daily-Prod.'!HK15+'Daily-Prod.'!HB15+'Daily-Prod.'!GS15+'Daily-Prod.'!GJ15+'Daily-Prod.'!GA15+'Daily-Prod.'!FR15+'Daily-Prod.'!FI15)/Y101,"")</f>
        <v>0</v>
      </c>
      <c r="X101" s="475">
        <f>IFERROR(('Daily-Prod.'!HM15+'Daily-Prod.'!HD15+'Daily-Prod.'!GU15+'Daily-Prod.'!GL15+'Daily-Prod.'!GC15+'Daily-Prod.'!FT15+'Daily-Prod.'!FK15+'Daily-Prod.'!HN15+'Daily-Prod.'!HE15+'Daily-Prod.'!GV15+'Daily-Prod.'!GM15+'Daily-Prod.'!GD15+'Daily-Prod.'!FU15+'Daily-Prod.'!FL15)/Y101,"")</f>
        <v>0.4375</v>
      </c>
      <c r="Y101" s="496">
        <f>IFERROR(('Daily-Prod.'!HO15+'Daily-Prod.'!HF15+'Daily-Prod.'!GW15+'Daily-Prod.'!GN15+'Daily-Prod.'!GE15+'Daily-Prod.'!FV15+'Daily-Prod.'!FM15),"")</f>
        <v>16</v>
      </c>
      <c r="Z101" s="383"/>
      <c r="AA101" s="384">
        <f>IFERROR(('Daily-Prod.'!HQ15+'Daily-Prod.'!HH15+'Daily-Prod.'!GY15+'Daily-Prod.'!GP15+'Daily-Prod.'!GG15+'Daily-Prod.'!FX15+'Daily-Prod.'!FO15),"")</f>
        <v>18</v>
      </c>
      <c r="AB101" s="495" t="str">
        <f>IFERROR(('Daily-Prod.'!HR15+'Daily-Prod.'!HI15+'Daily-Prod.'!GZ15+'Daily-Prod.'!GQ15+'Daily-Prod.'!GH15+'Daily-Prod.'!FY15+'Daily-Prod.'!FP15),"")</f>
        <v/>
      </c>
      <c r="AC101" s="378">
        <f>IFERROR(AVERAGE('Daily-Prod.'!HO15,'Daily-Prod.'!HF15,'Daily-Prod.'!GW15,'Daily-Prod.'!GN15,'Daily-Prod.'!GE15,'Daily-Prod.'!FV15,'Daily-Prod.'!FM15),"")</f>
        <v>4</v>
      </c>
      <c r="AD101" s="379" t="str">
        <f>IFERROR(AVERAGE('Daily-Prod.'!HP15,'Daily-Prod.'!HG15,'Daily-Prod.'!GX15,'Daily-Prod.'!GO15,'Daily-Prod.'!GF15,'Daily-Prod.'!FW15,'Daily-Prod.'!FN15),"")</f>
        <v/>
      </c>
      <c r="AE101" s="380">
        <f>IFERROR(AVERAGE('Daily-Prod.'!HQ15,'Daily-Prod.'!HH15,'Daily-Prod.'!GY15,'Daily-Prod.'!GP15,'Daily-Prod.'!GG15,'Daily-Prod.'!FX15,'Daily-Prod.'!FO15),"")</f>
        <v>4.5</v>
      </c>
      <c r="AF101" s="482">
        <f>IFERROR(('Daily-Prod.'!JU15+'Daily-Prod.'!JL15+'Daily-Prod.'!JC15+'Daily-Prod.'!IT15+'Daily-Prod.'!IK15+'Daily-Prod.'!IB15+'Daily-Prod.'!HS15)/AI101,"")</f>
        <v>0.5</v>
      </c>
      <c r="AG101" s="475">
        <f>IFERROR(('Daily-Prod.'!JV15+'Daily-Prod.'!JM15+'Daily-Prod.'!JD15+'Daily-Prod.'!IU15+'Daily-Prod.'!IL15+'Daily-Prod.'!IC15+'Daily-Prod.'!HT15)/AI101,"")</f>
        <v>8.3333333333333329E-2</v>
      </c>
      <c r="AH101" s="475">
        <f>IFERROR(('Daily-Prod.'!JX15+'Daily-Prod.'!JO15+'Daily-Prod.'!JF15+'Daily-Prod.'!IW15+'Daily-Prod.'!IN15+'Daily-Prod.'!IE15+'Daily-Prod.'!HV15+'Daily-Prod.'!JY15+'Daily-Prod.'!JP15+'Daily-Prod.'!JG15+'Daily-Prod.'!IX15+'Daily-Prod.'!IO15+'Daily-Prod.'!IF15+'Daily-Prod.'!HW15)/AI101,"")</f>
        <v>0.41666666666666669</v>
      </c>
      <c r="AI101" s="496">
        <f>IFERROR(('Daily-Prod.'!JZ15+'Daily-Prod.'!JQ15+'Daily-Prod.'!JH15+'Daily-Prod.'!IY15+'Daily-Prod.'!IP15+'Daily-Prod.'!IG15+'Daily-Prod.'!HX15),"")</f>
        <v>12</v>
      </c>
      <c r="AJ101" s="383"/>
      <c r="AK101" s="384">
        <f>IFERROR(('Daily-Prod.'!KB15+'Daily-Prod.'!JS15+'Daily-Prod.'!JJ15+'Daily-Prod.'!JA15+'Daily-Prod.'!IR15+'Daily-Prod.'!II15+'Daily-Prod.'!HZ15),"")</f>
        <v>23</v>
      </c>
      <c r="AL101" s="495" t="str">
        <f t="shared" si="71"/>
        <v/>
      </c>
      <c r="AM101" s="378">
        <f>IFERROR(AVERAGE('Daily-Prod.'!JZ15,'Daily-Prod.'!JQ15,'Daily-Prod.'!JH15,'Daily-Prod.'!IY15,'Daily-Prod.'!IP15,'Daily-Prod.'!IG15,'Daily-Prod.'!HX15),"")</f>
        <v>4</v>
      </c>
      <c r="AN101" s="379" t="str">
        <f>IFERROR(AVERAGE('Daily-Prod.'!KA15,'Daily-Prod.'!JR15,'Daily-Prod.'!JI15,'Daily-Prod.'!IZ15,'Daily-Prod.'!IQ15,'Daily-Prod.'!IH15,'Daily-Prod.'!HY15),"")</f>
        <v/>
      </c>
      <c r="AO101" s="380">
        <f>IFERROR(AVERAGE('Daily-Prod.'!KB15,'Daily-Prod.'!JS15,'Daily-Prod.'!JJ15,'Daily-Prod.'!JA15,'Daily-Prod.'!IR15,'Daily-Prod.'!II15,'Daily-Prod.'!HZ15),"")</f>
        <v>7.666666666666667</v>
      </c>
      <c r="AP101" s="482"/>
      <c r="AQ101" s="475"/>
      <c r="AR101" s="475"/>
      <c r="AS101" s="496"/>
      <c r="AT101" s="383"/>
      <c r="AU101" s="384">
        <f>IFERROR(('Daily-Prod.'!MM15+'Daily-Prod.'!MD15+'Daily-Prod.'!LU15+'Daily-Prod.'!LL15+'Daily-Prod.'!LC15+'Daily-Prod.'!KT15+'Daily-Prod.'!KK15),"")</f>
        <v>0</v>
      </c>
      <c r="AV101" s="495"/>
      <c r="AW101" s="378"/>
      <c r="AX101" s="379"/>
      <c r="AY101" s="380" t="str">
        <f>IFERROR(AVERAGE('Daily-Prod.'!MM15,'Daily-Prod.'!MD15,'Daily-Prod.'!LU15,'Daily-Prod.'!LL15,'Daily-Prod.'!LC15,'Daily-Prod.'!KT15,'Daily-Prod.'!KK15),"")</f>
        <v/>
      </c>
      <c r="AZ101" s="482"/>
      <c r="BA101" s="475"/>
      <c r="BB101" s="475"/>
      <c r="BC101" s="496"/>
      <c r="BD101" s="383"/>
      <c r="BE101" s="384"/>
      <c r="BF101" s="495"/>
      <c r="BG101" s="378"/>
      <c r="BH101" s="379"/>
      <c r="BI101" s="380"/>
      <c r="BJ101" s="482"/>
      <c r="BK101" s="475"/>
      <c r="BL101" s="475"/>
      <c r="BM101" s="496"/>
      <c r="BN101" s="383"/>
      <c r="BO101" s="384"/>
      <c r="BP101" s="495"/>
      <c r="BQ101" s="378"/>
      <c r="BR101" s="379"/>
      <c r="BS101" s="380"/>
      <c r="BT101" s="482"/>
      <c r="BU101" s="475"/>
      <c r="BV101" s="475"/>
      <c r="BW101" s="496"/>
      <c r="BX101" s="383"/>
      <c r="BY101" s="384"/>
      <c r="BZ101" s="495"/>
      <c r="CA101" s="378"/>
      <c r="CB101" s="379"/>
      <c r="CC101" s="380"/>
      <c r="CD101" s="482"/>
      <c r="CE101" s="475"/>
      <c r="CF101" s="475"/>
      <c r="CG101" s="496"/>
      <c r="CH101" s="383"/>
      <c r="CI101" s="384"/>
      <c r="CJ101" s="495"/>
      <c r="CK101" s="378"/>
      <c r="CL101" s="379"/>
      <c r="CM101" s="380"/>
      <c r="CN101" s="482"/>
      <c r="CO101" s="475"/>
      <c r="CP101" s="475"/>
      <c r="CQ101" s="496"/>
      <c r="CR101" s="383"/>
      <c r="CS101" s="384"/>
      <c r="CT101" s="495"/>
      <c r="CU101" s="378"/>
      <c r="CV101" s="379"/>
      <c r="CW101" s="380"/>
      <c r="CX101" s="482"/>
      <c r="CY101" s="475"/>
      <c r="CZ101" s="475"/>
      <c r="DA101" s="496"/>
      <c r="DB101" s="383"/>
      <c r="DC101" s="384"/>
      <c r="DD101" s="495"/>
      <c r="DE101" s="378"/>
      <c r="DF101" s="379"/>
      <c r="DG101" s="380"/>
      <c r="DH101" s="482"/>
      <c r="DI101" s="475"/>
      <c r="DJ101" s="475"/>
      <c r="DK101" s="496"/>
      <c r="DL101" s="383"/>
      <c r="DM101" s="384"/>
      <c r="DN101" s="495"/>
      <c r="DO101" s="378"/>
      <c r="DP101" s="379"/>
      <c r="DQ101" s="380"/>
      <c r="DR101" s="482"/>
      <c r="DS101" s="475"/>
      <c r="DT101" s="475"/>
      <c r="DU101" s="496"/>
      <c r="DV101" s="383"/>
      <c r="DW101" s="384"/>
      <c r="DX101" s="495"/>
      <c r="DY101" s="378"/>
      <c r="DZ101" s="379"/>
      <c r="EA101" s="380"/>
      <c r="EB101" s="482"/>
      <c r="EC101" s="475"/>
      <c r="ED101" s="475"/>
      <c r="EE101" s="496"/>
      <c r="EF101" s="383"/>
      <c r="EG101" s="384"/>
      <c r="EH101" s="495"/>
      <c r="EI101" s="378"/>
      <c r="EJ101" s="379"/>
      <c r="EK101" s="380"/>
      <c r="EL101" s="482"/>
      <c r="EM101" s="475"/>
      <c r="EN101" s="475"/>
      <c r="EO101" s="496"/>
      <c r="EP101" s="383"/>
      <c r="EQ101" s="384"/>
      <c r="ER101" s="495"/>
      <c r="ES101" s="378"/>
      <c r="ET101" s="379"/>
      <c r="EU101" s="380"/>
      <c r="EV101" s="482"/>
      <c r="EW101" s="475"/>
      <c r="EX101" s="475"/>
      <c r="EY101" s="496"/>
      <c r="EZ101" s="383"/>
      <c r="FA101" s="384"/>
      <c r="FB101" s="495"/>
      <c r="FC101" s="378"/>
      <c r="FD101" s="379"/>
      <c r="FE101" s="380"/>
      <c r="FF101" s="482"/>
      <c r="FG101" s="475"/>
      <c r="FH101" s="475"/>
      <c r="FI101" s="496"/>
      <c r="FJ101" s="383"/>
      <c r="FK101" s="384"/>
      <c r="FL101" s="495"/>
      <c r="FM101" s="378"/>
      <c r="FN101" s="379"/>
      <c r="FO101" s="380"/>
      <c r="FP101" s="482"/>
      <c r="FQ101" s="475"/>
      <c r="FR101" s="475"/>
      <c r="FS101" s="496"/>
      <c r="FT101" s="383"/>
      <c r="FU101" s="384"/>
      <c r="FV101" s="495"/>
      <c r="FW101" s="378"/>
      <c r="FX101" s="379"/>
      <c r="FY101" s="380"/>
      <c r="FZ101" s="482"/>
      <c r="GA101" s="475"/>
      <c r="GB101" s="475"/>
      <c r="GC101" s="496"/>
      <c r="GD101" s="383"/>
      <c r="GE101" s="384"/>
      <c r="GF101" s="495"/>
      <c r="GG101" s="378"/>
      <c r="GH101" s="379"/>
      <c r="GI101" s="380"/>
      <c r="GJ101" s="482"/>
      <c r="GK101" s="475"/>
      <c r="GL101" s="475"/>
      <c r="GM101" s="496"/>
      <c r="GN101" s="383"/>
      <c r="GO101" s="384"/>
      <c r="GP101" s="495"/>
      <c r="GQ101" s="378"/>
      <c r="GR101" s="379"/>
      <c r="GS101" s="380"/>
      <c r="GT101" s="482"/>
      <c r="GU101" s="475"/>
      <c r="GV101" s="475"/>
      <c r="GW101" s="496"/>
      <c r="GX101" s="383"/>
      <c r="GY101" s="384"/>
      <c r="GZ101" s="495"/>
      <c r="HA101" s="378"/>
      <c r="HB101" s="379"/>
      <c r="HC101" s="380"/>
      <c r="HD101" s="482"/>
      <c r="HE101" s="475"/>
      <c r="HF101" s="475"/>
      <c r="HG101" s="496"/>
      <c r="HH101" s="383"/>
      <c r="HI101" s="384"/>
      <c r="HJ101" s="495"/>
      <c r="HK101" s="378"/>
      <c r="HL101" s="379"/>
      <c r="HM101" s="380"/>
      <c r="HN101" s="482"/>
      <c r="HO101" s="475"/>
      <c r="HP101" s="475"/>
      <c r="HQ101" s="496"/>
      <c r="HR101" s="383"/>
      <c r="HS101" s="384"/>
      <c r="HT101" s="495"/>
      <c r="HU101" s="378"/>
      <c r="HV101" s="379"/>
      <c r="HW101" s="380"/>
      <c r="HX101" s="482"/>
      <c r="HY101" s="475"/>
      <c r="HZ101" s="475"/>
      <c r="IA101" s="496"/>
      <c r="IB101" s="383"/>
      <c r="IC101" s="384"/>
      <c r="ID101" s="495"/>
      <c r="IE101" s="378"/>
      <c r="IF101" s="379"/>
      <c r="IG101" s="380"/>
      <c r="IH101" s="482"/>
      <c r="II101" s="475"/>
      <c r="IJ101" s="475"/>
      <c r="IK101" s="496"/>
      <c r="IL101" s="383"/>
      <c r="IM101" s="384"/>
      <c r="IN101" s="495"/>
      <c r="IO101" s="378"/>
      <c r="IP101" s="379"/>
      <c r="IQ101" s="380"/>
      <c r="IR101" s="482"/>
      <c r="IS101" s="475"/>
      <c r="IT101" s="475"/>
      <c r="IU101" s="496"/>
      <c r="IV101" s="383"/>
      <c r="IW101" s="384"/>
      <c r="IX101" s="495"/>
      <c r="IY101" s="378"/>
      <c r="IZ101" s="379"/>
      <c r="JA101" s="380"/>
      <c r="JB101" s="482"/>
      <c r="JC101" s="475"/>
      <c r="JD101" s="475"/>
      <c r="JE101" s="496"/>
      <c r="JF101" s="383"/>
      <c r="JG101" s="384"/>
      <c r="JH101" s="495"/>
      <c r="JI101" s="378"/>
      <c r="JJ101" s="379"/>
      <c r="JK101" s="380"/>
      <c r="JL101" s="482"/>
      <c r="JM101" s="475"/>
      <c r="JN101" s="475"/>
      <c r="JO101" s="496"/>
      <c r="JP101" s="383"/>
      <c r="JQ101" s="384"/>
      <c r="JR101" s="495"/>
      <c r="JS101" s="378"/>
      <c r="JT101" s="379"/>
      <c r="JU101" s="380"/>
    </row>
    <row r="102" spans="1:281" ht="13.5" hidden="1" customHeight="1">
      <c r="A102" s="467" t="s">
        <v>140</v>
      </c>
      <c r="B102" s="482" t="str">
        <f>IFERROR(('Daily-Prod.'!CN16+'Daily-Prod.'!CE16+'Daily-Prod.'!BV16+'Daily-Prod.'!BM16+'Daily-Prod.'!BD16+'Daily-Prod.'!AU16+'Daily-Prod.'!AL16)/E102,"")</f>
        <v/>
      </c>
      <c r="C102" s="475" t="str">
        <f>IFERROR(('Daily-Prod.'!CO16+'Daily-Prod.'!CF16+'Daily-Prod.'!BW16+'Daily-Prod.'!BN16+'Daily-Prod.'!BE16+'Daily-Prod.'!AV16+'Daily-Prod.'!AM16)/E102,"")</f>
        <v/>
      </c>
      <c r="D102" s="475" t="str">
        <f>IFERROR(('Daily-Prod.'!CQ16+'Daily-Prod.'!CH16+'Daily-Prod.'!BY16+'Daily-Prod.'!BP16+'Daily-Prod.'!BG16+'Daily-Prod.'!AX16+'Daily-Prod.'!AO16+'Daily-Prod.'!CR16+'Daily-Prod.'!CI16+'Daily-Prod.'!BZ16+'Daily-Prod.'!BQ16+'Daily-Prod.'!BH16+'Daily-Prod.'!AY16+'Daily-Prod.'!AP16)/E102,"")</f>
        <v/>
      </c>
      <c r="E102" s="496">
        <f>IFERROR(('Daily-Prod.'!CS16+'Daily-Prod.'!CJ16+'Daily-Prod.'!CA16+'Daily-Prod.'!BR16+'Daily-Prod.'!BI16+'Daily-Prod.'!AZ16+'Daily-Prod.'!AQ16),"")</f>
        <v>0</v>
      </c>
      <c r="F102" s="383"/>
      <c r="G102" s="384">
        <f>IFERROR(('Daily-Prod.'!CU16+'Daily-Prod.'!CL16+'Daily-Prod.'!CC16+'Daily-Prod.'!BT16+'Daily-Prod.'!BK16+'Daily-Prod.'!BB16+'Daily-Prod.'!AS16),"")</f>
        <v>0</v>
      </c>
      <c r="H102" s="495" t="str">
        <f t="shared" si="45"/>
        <v/>
      </c>
      <c r="I102" s="378" t="str">
        <f>IFERROR(AVERAGE('Daily-Prod.'!CS16,'Daily-Prod.'!CJ16,'Daily-Prod.'!CA16,'Daily-Prod.'!BR16,'Daily-Prod.'!BI16,'Daily-Prod.'!AZ16,'Daily-Prod.'!AQ16),"")</f>
        <v/>
      </c>
      <c r="J102" s="379" t="str">
        <f>IFERROR(AVERAGE('Daily-Prod.'!CT16,'Daily-Prod.'!CK16,'Daily-Prod.'!CB16,'Daily-Prod.'!BS16,'Daily-Prod.'!BJ16,'Daily-Prod.'!BA16,'Daily-Prod.'!AR16),"")</f>
        <v/>
      </c>
      <c r="K102" s="380" t="str">
        <f>IFERROR(AVERAGE('Daily-Prod.'!CU16,'Daily-Prod.'!CL16,'Daily-Prod.'!CC16,'Daily-Prod.'!BT16,'Daily-Prod.'!BK16,'Daily-Prod.'!BB16,'Daily-Prod.'!AS16),"")</f>
        <v/>
      </c>
      <c r="L102" s="482" t="str">
        <f>IFERROR(('Daily-Prod.'!EY16+'Daily-Prod.'!EP16+'Daily-Prod.'!EG16+'Daily-Prod.'!DX16+'Daily-Prod.'!DO16+'Daily-Prod.'!DF16+'Daily-Prod.'!CW16)/O102,"")</f>
        <v/>
      </c>
      <c r="M102" s="475" t="str">
        <f>IFERROR(('Daily-Prod.'!EZ16+'Daily-Prod.'!EQ16+'Daily-Prod.'!EH16+'Daily-Prod.'!DY16+'Daily-Prod.'!DP16+'Daily-Prod.'!DG16+'Daily-Prod.'!CX16)/O102,"")</f>
        <v/>
      </c>
      <c r="N102" s="475" t="str">
        <f>IFERROR(('Daily-Prod.'!FC16+'Daily-Prod.'!ET16+'Daily-Prod.'!EK16+'Daily-Prod.'!EB16+'Daily-Prod.'!DS16+'Daily-Prod.'!DJ16+'Daily-Prod.'!DA16+'Daily-Prod.'!FB16+'Daily-Prod.'!ES16+'Daily-Prod.'!EJ16+'Daily-Prod.'!EA16+'Daily-Prod.'!DR16+'Daily-Prod.'!DI16+'Daily-Prod.'!CZ16)/O102,"")</f>
        <v/>
      </c>
      <c r="O102" s="496">
        <f>IFERROR(('Daily-Prod.'!FD16+'Daily-Prod.'!EU16+'Daily-Prod.'!EL16+'Daily-Prod.'!EC16+'Daily-Prod.'!DT16+'Daily-Prod.'!DK16+'Daily-Prod.'!DB16),"")</f>
        <v>0</v>
      </c>
      <c r="P102" s="383"/>
      <c r="Q102" s="384">
        <f>IFERROR(('Daily-Prod.'!FF16+'Daily-Prod.'!EW16+'Daily-Prod.'!EN16+'Daily-Prod.'!EE16+'Daily-Prod.'!DV16+'Daily-Prod.'!DM16+'Daily-Prod.'!DD16),"")</f>
        <v>0</v>
      </c>
      <c r="R102" s="495" t="str">
        <f t="shared" si="46"/>
        <v/>
      </c>
      <c r="S102" s="378" t="str">
        <f>IFERROR(AVERAGE('Daily-Prod.'!FD16,'Daily-Prod.'!EU16,'Daily-Prod.'!EL16,'Daily-Prod.'!EC16,'Daily-Prod.'!DT16,'Daily-Prod.'!DK16,'Daily-Prod.'!DB16),"")</f>
        <v/>
      </c>
      <c r="T102" s="379" t="str">
        <f>IFERROR(AVERAGE('Daily-Prod.'!FE16,'Daily-Prod.'!EV16,'Daily-Prod.'!EM16,'Daily-Prod.'!ED16,'Daily-Prod.'!DU16,'Daily-Prod.'!DL16,'Daily-Prod.'!DC16),"")</f>
        <v/>
      </c>
      <c r="U102" s="380" t="str">
        <f>IFERROR(AVERAGE('Daily-Prod.'!FF16,'Daily-Prod.'!EW16,'Daily-Prod.'!EN16,'Daily-Prod.'!EE16,'Daily-Prod.'!DV16,'Daily-Prod.'!DM16,'Daily-Prod.'!DD16),"")</f>
        <v/>
      </c>
      <c r="V102" s="475" t="str">
        <f>IFERROR(('Daily-Prod.'!HJ16+'Daily-Prod.'!HA16+'Daily-Prod.'!GR16+'Daily-Prod.'!GI16+'Daily-Prod.'!FZ16+'Daily-Prod.'!FQ16+'Daily-Prod.'!FH16)/Y102,"")</f>
        <v/>
      </c>
      <c r="W102" s="475" t="str">
        <f>IFERROR(('Daily-Prod.'!HK16+'Daily-Prod.'!HB16+'Daily-Prod.'!GS16+'Daily-Prod.'!GJ16+'Daily-Prod.'!GA16+'Daily-Prod.'!FR16+'Daily-Prod.'!FI16)/Y102,"")</f>
        <v/>
      </c>
      <c r="X102" s="475" t="str">
        <f>IFERROR(('Daily-Prod.'!HM16+'Daily-Prod.'!HD16+'Daily-Prod.'!GU16+'Daily-Prod.'!GL16+'Daily-Prod.'!GC16+'Daily-Prod.'!FT16+'Daily-Prod.'!FK16+'Daily-Prod.'!HN16+'Daily-Prod.'!HE16+'Daily-Prod.'!GV16+'Daily-Prod.'!GM16+'Daily-Prod.'!GD16+'Daily-Prod.'!FU16+'Daily-Prod.'!FL16)/Y102,"")</f>
        <v/>
      </c>
      <c r="Y102" s="496">
        <f>IFERROR(('Daily-Prod.'!HO16+'Daily-Prod.'!HF16+'Daily-Prod.'!GW16+'Daily-Prod.'!GN16+'Daily-Prod.'!GE16+'Daily-Prod.'!FV16+'Daily-Prod.'!FM16),"")</f>
        <v>0</v>
      </c>
      <c r="Z102" s="383"/>
      <c r="AA102" s="384">
        <f>IFERROR(('Daily-Prod.'!HQ16+'Daily-Prod.'!HH16+'Daily-Prod.'!GY16+'Daily-Prod.'!GP16+'Daily-Prod.'!GG16+'Daily-Prod.'!FX16+'Daily-Prod.'!FO16),"")</f>
        <v>0</v>
      </c>
      <c r="AB102" s="495" t="str">
        <f>IFERROR(('Daily-Prod.'!HR16+'Daily-Prod.'!HI16+'Daily-Prod.'!GZ16+'Daily-Prod.'!GQ16+'Daily-Prod.'!GH16+'Daily-Prod.'!FY16+'Daily-Prod.'!FP16),"")</f>
        <v/>
      </c>
      <c r="AC102" s="378" t="str">
        <f>IFERROR(AVERAGE('Daily-Prod.'!HO16,'Daily-Prod.'!HF16,'Daily-Prod.'!GW16,'Daily-Prod.'!GN16,'Daily-Prod.'!GE16,'Daily-Prod.'!FV16,'Daily-Prod.'!FM16),"")</f>
        <v/>
      </c>
      <c r="AD102" s="379" t="str">
        <f>IFERROR(AVERAGE('Daily-Prod.'!HP16,'Daily-Prod.'!HG16,'Daily-Prod.'!GX16,'Daily-Prod.'!GO16,'Daily-Prod.'!GF16,'Daily-Prod.'!FW16,'Daily-Prod.'!FN16),"")</f>
        <v/>
      </c>
      <c r="AE102" s="380" t="str">
        <f>IFERROR(AVERAGE('Daily-Prod.'!HQ16,'Daily-Prod.'!HH16,'Daily-Prod.'!GY16,'Daily-Prod.'!GP16,'Daily-Prod.'!GG16,'Daily-Prod.'!FX16,'Daily-Prod.'!FO16),"")</f>
        <v/>
      </c>
      <c r="AF102" s="482" t="str">
        <f>IFERROR(('Daily-Prod.'!JU16+'Daily-Prod.'!JL16+'Daily-Prod.'!JC16+'Daily-Prod.'!IT16+'Daily-Prod.'!IK16+'Daily-Prod.'!IB16+'Daily-Prod.'!HS16)/AI102,"")</f>
        <v/>
      </c>
      <c r="AG102" s="475" t="str">
        <f>IFERROR(('Daily-Prod.'!JV16+'Daily-Prod.'!JM16+'Daily-Prod.'!JD16+'Daily-Prod.'!IU16+'Daily-Prod.'!IL16+'Daily-Prod.'!IC16+'Daily-Prod.'!HT16)/AI102,"")</f>
        <v/>
      </c>
      <c r="AH102" s="475" t="str">
        <f>IFERROR(('Daily-Prod.'!JX16+'Daily-Prod.'!JO16+'Daily-Prod.'!JF16+'Daily-Prod.'!IW16+'Daily-Prod.'!IN16+'Daily-Prod.'!IE16+'Daily-Prod.'!HV16+'Daily-Prod.'!JY16+'Daily-Prod.'!JP16+'Daily-Prod.'!JG16+'Daily-Prod.'!IX16+'Daily-Prod.'!IO16+'Daily-Prod.'!IF16+'Daily-Prod.'!HW16)/AI102,"")</f>
        <v/>
      </c>
      <c r="AI102" s="496">
        <f>IFERROR(('Daily-Prod.'!JZ16+'Daily-Prod.'!JQ16+'Daily-Prod.'!JH16+'Daily-Prod.'!IY16+'Daily-Prod.'!IP16+'Daily-Prod.'!IG16+'Daily-Prod.'!HX16),"")</f>
        <v>0</v>
      </c>
      <c r="AJ102" s="383"/>
      <c r="AK102" s="384">
        <f>IFERROR(('Daily-Prod.'!KB16+'Daily-Prod.'!JS16+'Daily-Prod.'!JJ16+'Daily-Prod.'!JA16+'Daily-Prod.'!IR16+'Daily-Prod.'!II16+'Daily-Prod.'!HZ16),"")</f>
        <v>0</v>
      </c>
      <c r="AL102" s="495" t="str">
        <f t="shared" si="71"/>
        <v/>
      </c>
      <c r="AM102" s="378" t="str">
        <f>IFERROR(AVERAGE('Daily-Prod.'!JZ16,'Daily-Prod.'!JQ16,'Daily-Prod.'!JH16,'Daily-Prod.'!IY16,'Daily-Prod.'!IP16,'Daily-Prod.'!IG16,'Daily-Prod.'!HX16),"")</f>
        <v/>
      </c>
      <c r="AN102" s="379" t="str">
        <f>IFERROR(AVERAGE('Daily-Prod.'!KA16,'Daily-Prod.'!JR16,'Daily-Prod.'!JI16,'Daily-Prod.'!IZ16,'Daily-Prod.'!IQ16,'Daily-Prod.'!IH16,'Daily-Prod.'!HY16),"")</f>
        <v/>
      </c>
      <c r="AO102" s="380" t="str">
        <f>IFERROR(AVERAGE('Daily-Prod.'!KB16,'Daily-Prod.'!JS16,'Daily-Prod.'!JJ16,'Daily-Prod.'!JA16,'Daily-Prod.'!IR16,'Daily-Prod.'!II16,'Daily-Prod.'!HZ16),"")</f>
        <v/>
      </c>
      <c r="AP102" s="482" t="str">
        <f>IFERROR(('Daily-Prod.'!MF16+'Daily-Prod.'!LW16+'Daily-Prod.'!LN16+'Daily-Prod.'!LE16+'Daily-Prod.'!KV16+'Daily-Prod.'!KM16+'Daily-Prod.'!KD16)/AS102,"")</f>
        <v/>
      </c>
      <c r="AQ102" s="475" t="str">
        <f>IFERROR(('Daily-Prod.'!MG16+'Daily-Prod.'!LX16+'Daily-Prod.'!LO16+'Daily-Prod.'!LF16+'Daily-Prod.'!KW16+'Daily-Prod.'!KN16+'Daily-Prod.'!KE16)/AS102,"")</f>
        <v/>
      </c>
      <c r="AR102" s="475" t="str">
        <f>IFERROR(('Daily-Prod.'!MJ16+'Daily-Prod.'!MA16+'Daily-Prod.'!LR16+'Daily-Prod.'!LI16+'Daily-Prod.'!KZ16+'Daily-Prod.'!KQ16+'Daily-Prod.'!KH16+'Daily-Prod.'!MI16+'Daily-Prod.'!LZ16+'Daily-Prod.'!LQ16+'Daily-Prod.'!LH16+'Daily-Prod.'!KY16+'Daily-Prod.'!KP16+'Daily-Prod.'!KG16)/AS102,"")</f>
        <v/>
      </c>
      <c r="AS102" s="496">
        <f>IFERROR(('Daily-Prod.'!MK16+'Daily-Prod.'!MB16+'Daily-Prod.'!LS16+'Daily-Prod.'!LJ16+'Daily-Prod.'!LA16+'Daily-Prod.'!KR16+'Daily-Prod.'!KI16),"")</f>
        <v>0</v>
      </c>
      <c r="AT102" s="383"/>
      <c r="AU102" s="384">
        <f>IFERROR(('Daily-Prod.'!MM16+'Daily-Prod.'!MD16+'Daily-Prod.'!LU16+'Daily-Prod.'!LL16+'Daily-Prod.'!LC16+'Daily-Prod.'!KT16+'Daily-Prod.'!KK16),"")</f>
        <v>0</v>
      </c>
      <c r="AV102" s="495" t="str">
        <f>IFERROR((AU102/AT102),"")</f>
        <v/>
      </c>
      <c r="AW102" s="378" t="str">
        <f>IFERROR(AVERAGE('Daily-Prod.'!MK16,'Daily-Prod.'!MB16,'Daily-Prod.'!LS16,'Daily-Prod.'!LJ16,'Daily-Prod.'!LA16,'Daily-Prod.'!KR16,'Daily-Prod.'!KI16),"")</f>
        <v/>
      </c>
      <c r="AX102" s="379"/>
      <c r="AY102" s="380" t="str">
        <f>IFERROR(AVERAGE('Daily-Prod.'!MM16,'Daily-Prod.'!MD16,'Daily-Prod.'!LU16,'Daily-Prod.'!LL16,'Daily-Prod.'!LC16,'Daily-Prod.'!KT16,'Daily-Prod.'!KK16),"")</f>
        <v/>
      </c>
      <c r="AZ102" s="482" t="str">
        <f>IFERROR(('Daily-Prod.'!OQ16+'Daily-Prod.'!OH16+'Daily-Prod.'!NY16+'Daily-Prod.'!NP16+'Daily-Prod.'!NG16+'Daily-Prod.'!MX16+'Daily-Prod.'!MO16)/BC102,"")</f>
        <v/>
      </c>
      <c r="BA102" s="475" t="str">
        <f>IFERROR(('Daily-Prod.'!OR16+'Daily-Prod.'!OI16+'Daily-Prod.'!NZ16+'Daily-Prod.'!NQ16+'Daily-Prod.'!NH16+'Daily-Prod.'!MY16+'Daily-Prod.'!MP16)/BC102,"")</f>
        <v/>
      </c>
      <c r="BB102" s="475" t="str">
        <f>IFERROR(('Daily-Prod.'!OT16+'Daily-Prod.'!OK16+'Daily-Prod.'!OB16+'Daily-Prod.'!NS16+'Daily-Prod.'!NJ16+'Daily-Prod.'!NA16+'Daily-Prod.'!MR16+'Daily-Prod.'!OU16+'Daily-Prod.'!OL16+'Daily-Prod.'!OC16+'Daily-Prod.'!NT16+'Daily-Prod.'!NK16+'Daily-Prod.'!NB16+'Daily-Prod.'!MS16)/BC102,"")</f>
        <v/>
      </c>
      <c r="BC102" s="496">
        <f>IFERROR(('Daily-Prod.'!OV16+'Daily-Prod.'!OM16+'Daily-Prod.'!OD16+'Daily-Prod.'!NU16+'Daily-Prod.'!NL16+'Daily-Prod.'!NC16+'Daily-Prod.'!MT16),"")</f>
        <v>0</v>
      </c>
      <c r="BD102" s="383"/>
      <c r="BE102" s="384">
        <f>IFERROR(('Daily-Prod.'!OX16+'Daily-Prod.'!OO16+'Daily-Prod.'!OF16+'Daily-Prod.'!NW16+'Daily-Prod.'!NN16+'Daily-Prod.'!NE16+'Daily-Prod.'!MV16),"")</f>
        <v>0</v>
      </c>
      <c r="BF102" s="495" t="str">
        <f t="shared" si="48"/>
        <v/>
      </c>
      <c r="BG102" s="378" t="str">
        <f>IFERROR(AVERAGE('Daily-Prod.'!OV16,'Daily-Prod.'!OM16,'Daily-Prod.'!OD16,'Daily-Prod.'!NU16,'Daily-Prod.'!NL16,'Daily-Prod.'!NC16,'Daily-Prod.'!MT16),"")</f>
        <v/>
      </c>
      <c r="BH102" s="379" t="str">
        <f>IFERROR(AVERAGE('Daily-Prod.'!OW16,'Daily-Prod.'!ON16,'Daily-Prod.'!OE16,'Daily-Prod.'!NV16,'Daily-Prod.'!NM16,'Daily-Prod.'!ND16,'Daily-Prod.'!MU16),"")</f>
        <v/>
      </c>
      <c r="BI102" s="380" t="str">
        <f>IFERROR(AVERAGE('Daily-Prod.'!OX16,'Daily-Prod.'!OO16,'Daily-Prod.'!OF16,'Daily-Prod.'!NW16,'Daily-Prod.'!NN16,'Daily-Prod.'!NE16,'Daily-Prod.'!MV16),"")</f>
        <v/>
      </c>
      <c r="BJ102" s="482" t="str">
        <f>IFERROR(('Daily-Prod.'!RB16+'Daily-Prod.'!QS16+'Daily-Prod.'!QJ16+'Daily-Prod.'!QA16+'Daily-Prod.'!PR16+'Daily-Prod.'!PI16+'Daily-Prod.'!OZ16)/BM102,"")</f>
        <v/>
      </c>
      <c r="BK102" s="475" t="str">
        <f>IFERROR(('Daily-Prod.'!RC16+'Daily-Prod.'!QT16+'Daily-Prod.'!QK16+'Daily-Prod.'!QB16+'Daily-Prod.'!PS16+'Daily-Prod.'!PJ16+'Daily-Prod.'!PA16)/BM102,"")</f>
        <v/>
      </c>
      <c r="BL102" s="475" t="str">
        <f>IFERROR(('Daily-Prod.'!RF16+'Daily-Prod.'!QW16+'Daily-Prod.'!QN16+'Daily-Prod.'!QE16+'Daily-Prod.'!PV16+'Daily-Prod.'!PM16+'Daily-Prod.'!PD16+'Daily-Prod.'!RE16+'Daily-Prod.'!QV16+'Daily-Prod.'!QM16+'Daily-Prod.'!QD16+'Daily-Prod.'!PU16+'Daily-Prod.'!PL16+'Daily-Prod.'!PC16)/BM102,"")</f>
        <v/>
      </c>
      <c r="BM102" s="496">
        <f>IFERROR(('Daily-Prod.'!RG16+'Daily-Prod.'!QX16+'Daily-Prod.'!QO16+'Daily-Prod.'!QF16+'Daily-Prod.'!PW16+'Daily-Prod.'!PN16+'Daily-Prod.'!PE16),"")</f>
        <v>0</v>
      </c>
      <c r="BN102" s="383"/>
      <c r="BO102" s="384">
        <f>IFERROR(('Daily-Prod.'!RI16+'Daily-Prod.'!QZ16+'Daily-Prod.'!QQ16+'Daily-Prod.'!QH16+'Daily-Prod.'!PY16+'Daily-Prod.'!PP16+'Daily-Prod.'!PG16),"")</f>
        <v>0</v>
      </c>
      <c r="BP102" s="495" t="str">
        <f t="shared" si="49"/>
        <v/>
      </c>
      <c r="BQ102" s="378" t="str">
        <f>IFERROR(AVERAGE('Daily-Prod.'!RG16,'Daily-Prod.'!QX16,'Daily-Prod.'!QO16,'Daily-Prod.'!QF16,'Daily-Prod.'!PW16,'Daily-Prod.'!PN16,'Daily-Prod.'!PE16),"")</f>
        <v/>
      </c>
      <c r="BR102" s="379"/>
      <c r="BS102" s="380" t="str">
        <f>IFERROR(AVERAGE('Daily-Prod.'!RI16,'Daily-Prod.'!QZ16,'Daily-Prod.'!QQ16,'Daily-Prod.'!QH16,'Daily-Prod.'!PY16,'Daily-Prod.'!PP16,'Daily-Prod.'!PG16),"")</f>
        <v/>
      </c>
      <c r="BT102" s="482">
        <f>IFERROR(('Daily-Prod.'!TM16+'Daily-Prod.'!TD16+'Daily-Prod.'!SU16+'Daily-Prod.'!SL16+'Daily-Prod.'!SC16+'Daily-Prod.'!RT16+'Daily-Prod.'!RK16)/BW102,"")</f>
        <v>0.38</v>
      </c>
      <c r="BU102" s="475">
        <f>IFERROR(('Daily-Prod.'!TN16+'Daily-Prod.'!TE16+'Daily-Prod.'!SV16+'Daily-Prod.'!SM16+'Daily-Prod.'!SD16+'Daily-Prod.'!RU16+'Daily-Prod.'!RL16)/BW102,"")</f>
        <v>0.06</v>
      </c>
      <c r="BV102" s="475">
        <f>IFERROR(('Daily-Prod.'!TP16+'Daily-Prod.'!TG16+'Daily-Prod.'!SX16+'Daily-Prod.'!SO16+'Daily-Prod.'!SF16+'Daily-Prod.'!RW16+'Daily-Prod.'!RN16+'Daily-Prod.'!TQ16+'Daily-Prod.'!TH16+'Daily-Prod.'!SY16+'Daily-Prod.'!SP16+'Daily-Prod.'!SG16+'Daily-Prod.'!RX16+'Daily-Prod.'!RO16)/BW102,"")</f>
        <v>0.56000000000000005</v>
      </c>
      <c r="BW102" s="496">
        <f>IFERROR(('Daily-Prod.'!TR16+'Daily-Prod.'!TI16+'Daily-Prod.'!SZ16+'Daily-Prod.'!SQ16+'Daily-Prod.'!SH16+'Daily-Prod.'!RY16+'Daily-Prod.'!RP16),"")</f>
        <v>50</v>
      </c>
      <c r="BX102" s="383"/>
      <c r="BY102" s="384">
        <f>IFERROR(('Daily-Prod.'!TT16+'Daily-Prod.'!TK16+'Daily-Prod.'!TB16+'Daily-Prod.'!SS16+'Daily-Prod.'!SJ16+'Daily-Prod.'!SA16+'Daily-Prod.'!RR16),"")</f>
        <v>15</v>
      </c>
      <c r="BZ102" s="495" t="str">
        <f t="shared" si="50"/>
        <v/>
      </c>
      <c r="CA102" s="378">
        <f>IFERROR(AVERAGE('Daily-Prod.'!TR16,'Daily-Prod.'!TI16,'Daily-Prod.'!SZ16,'Daily-Prod.'!SQ16,'Daily-Prod.'!SH16,'Daily-Prod.'!RY16,'Daily-Prod.'!RP16),"")</f>
        <v>10</v>
      </c>
      <c r="CB102" s="379"/>
      <c r="CC102" s="380">
        <f>IFERROR(AVERAGE('Daily-Prod.'!TT16,'Daily-Prod.'!TK16,'Daily-Prod.'!TB16,'Daily-Prod.'!SS16,'Daily-Prod.'!SJ16,'Daily-Prod.'!SA16,'Daily-Prod.'!RR16),"")</f>
        <v>3</v>
      </c>
      <c r="CD102" s="482">
        <f>IFERROR(('Daily-Prod.'!VX16+'Daily-Prod.'!VO16+'Daily-Prod.'!VF16+'Daily-Prod.'!UW16+'Daily-Prod.'!UN16+'Daily-Prod.'!UE16+'Daily-Prod.'!TV16)/CG102,"")</f>
        <v>0.59523809523809523</v>
      </c>
      <c r="CE102" s="475">
        <f>IFERROR(('Daily-Prod.'!VY16+'Daily-Prod.'!VP16+'Daily-Prod.'!VG16+'Daily-Prod.'!UX16+'Daily-Prod.'!UO16+'Daily-Prod.'!UF16+'Daily-Prod.'!TW16)/CG102,"")</f>
        <v>0.14285714285714285</v>
      </c>
      <c r="CF102" s="475">
        <f>IFERROR(('Daily-Prod.'!WA16+'Daily-Prod.'!VR16+'Daily-Prod.'!VI16+'Daily-Prod.'!UZ16+'Daily-Prod.'!UQ16+'Daily-Prod.'!UH16+'Daily-Prod.'!TY16+'Daily-Prod.'!WB16+'Daily-Prod.'!VS16+'Daily-Prod.'!VJ16+'Daily-Prod.'!VA16+'Daily-Prod.'!UR16+'Daily-Prod.'!UI16+'Daily-Prod.'!TZ16)/CG102,"")</f>
        <v>0.26190476190476192</v>
      </c>
      <c r="CG102" s="496">
        <f>IFERROR(('Daily-Prod.'!WC16+'Daily-Prod.'!VT16+'Daily-Prod.'!VK16+'Daily-Prod.'!VB16+'Daily-Prod.'!US16+'Daily-Prod.'!UJ16+'Daily-Prod.'!UA16),"")</f>
        <v>42</v>
      </c>
      <c r="CH102" s="383"/>
      <c r="CI102" s="384">
        <f>IFERROR(('Daily-Prod.'!WE16+'Daily-Prod.'!VV16+'Daily-Prod.'!VM16+'Daily-Prod.'!VD16+'Daily-Prod.'!UU16+'Daily-Prod.'!UL16+'Daily-Prod.'!UC16),"")</f>
        <v>37</v>
      </c>
      <c r="CJ102" s="495" t="str">
        <f t="shared" si="51"/>
        <v/>
      </c>
      <c r="CK102" s="378">
        <f>IFERROR(AVERAGE('Daily-Prod.'!WC16,'Daily-Prod.'!VT16,'Daily-Prod.'!VK16,'Daily-Prod.'!VB16,'Daily-Prod.'!US16,'Daily-Prod.'!UJ16,'Daily-Prod.'!UA16),"")</f>
        <v>10.5</v>
      </c>
      <c r="CL102" s="379"/>
      <c r="CM102" s="380">
        <f>IFERROR(AVERAGE('Daily-Prod.'!WE16,'Daily-Prod.'!VV16,'Daily-Prod.'!VM16,'Daily-Prod.'!VD16,'Daily-Prod.'!UU16,'Daily-Prod.'!UL16,'Daily-Prod.'!UC16),"")</f>
        <v>9.25</v>
      </c>
      <c r="CN102" s="482">
        <f>IFERROR(('Daily-Prod.'!YI16+'Daily-Prod.'!XZ16+'Daily-Prod.'!XQ16+'Daily-Prod.'!XH16+'Daily-Prod.'!WY16+'Daily-Prod.'!WP16+'Daily-Prod.'!WG16)/CQ102,"")</f>
        <v>0.61290322580645162</v>
      </c>
      <c r="CO102" s="475">
        <f>IFERROR(('Daily-Prod.'!YJ16+'Daily-Prod.'!YA16+'Daily-Prod.'!XR16+'Daily-Prod.'!XI16+'Daily-Prod.'!WZ16+'Daily-Prod.'!WQ16+'Daily-Prod.'!WH16)/CQ102,"")</f>
        <v>7.5268817204301078E-2</v>
      </c>
      <c r="CP102" s="475">
        <f>IFERROR(('Daily-Prod.'!YL16+'Daily-Prod.'!YC16+'Daily-Prod.'!XT16+'Daily-Prod.'!XK16+'Daily-Prod.'!XB16+'Daily-Prod.'!WS16+'Daily-Prod.'!WJ16+'Daily-Prod.'!YM16+'Daily-Prod.'!YD16+'Daily-Prod.'!XU16+'Daily-Prod.'!XL16+'Daily-Prod.'!XC16+'Daily-Prod.'!WT16+'Daily-Prod.'!WK16)/CQ102,"")</f>
        <v>0.31182795698924731</v>
      </c>
      <c r="CQ102" s="496">
        <f>IFERROR(('Daily-Prod.'!YN16+'Daily-Prod.'!YE16+'Daily-Prod.'!XV16+'Daily-Prod.'!XM16+'Daily-Prod.'!XD16+'Daily-Prod.'!WU16+'Daily-Prod.'!WL16),"")</f>
        <v>93</v>
      </c>
      <c r="CR102" s="383"/>
      <c r="CS102" s="384">
        <f>IFERROR(('Daily-Prod.'!YP16+'Daily-Prod.'!YG16+'Daily-Prod.'!XX16+'Daily-Prod.'!XO16+'Daily-Prod.'!XF16+'Daily-Prod.'!WW16+'Daily-Prod.'!WN16),"")</f>
        <v>26</v>
      </c>
      <c r="CT102" s="495" t="str">
        <f t="shared" si="52"/>
        <v/>
      </c>
      <c r="CU102" s="378">
        <f>IFERROR(AVERAGE('Daily-Prod.'!YN16,'Daily-Prod.'!YE16,'Daily-Prod.'!XV16,'Daily-Prod.'!XM16,'Daily-Prod.'!XD16,'Daily-Prod.'!WU16,'Daily-Prod.'!WL16),"")</f>
        <v>18.600000000000001</v>
      </c>
      <c r="CV102" s="379" t="str">
        <f>IFERROR(AVERAGE('Daily-Prod.'!YO16,'Daily-Prod.'!YF16,'Daily-Prod.'!XW16,'Daily-Prod.'!XN16,'Daily-Prod.'!XE16,'Daily-Prod.'!WV16,'Daily-Prod.'!WM16),"")</f>
        <v/>
      </c>
      <c r="CW102" s="380">
        <f>IFERROR(AVERAGE('Daily-Prod.'!YP16,'Daily-Prod.'!YG16,'Daily-Prod.'!XX16,'Daily-Prod.'!XO16,'Daily-Prod.'!XF16,'Daily-Prod.'!WW16,'Daily-Prod.'!WN16),"")</f>
        <v>5.2</v>
      </c>
      <c r="CX102" s="482">
        <f>IFERROR(('Daily-Prod.'!AAT16+'Daily-Prod.'!AAK16+'Daily-Prod.'!AAB16+'Daily-Prod.'!ZS16+'Daily-Prod.'!ZJ16+'Daily-Prod.'!ZA16+'Daily-Prod.'!YR16)/DA102,"")</f>
        <v>0.45833333333333331</v>
      </c>
      <c r="CY102" s="475">
        <f>IFERROR(('Daily-Prod.'!AAU16+'Daily-Prod.'!AAL16+'Daily-Prod.'!AAC16+'Daily-Prod.'!ZT16+'Daily-Prod.'!ZK16+'Daily-Prod.'!ZB16+'Daily-Prod.'!YS16)/DA102,"")</f>
        <v>0.125</v>
      </c>
      <c r="CZ102" s="475">
        <f>IFERROR(('Daily-Prod.'!AAW16+'Daily-Prod.'!AAN16+'Daily-Prod.'!AAE16+'Daily-Prod.'!ZV16+'Daily-Prod.'!ZM16+'Daily-Prod.'!ZD16+'Daily-Prod.'!YU16+'Daily-Prod.'!AAX16+'Daily-Prod.'!AAO16+'Daily-Prod.'!AAF16+'Daily-Prod.'!ZW16+'Daily-Prod.'!ZN16+'Daily-Prod.'!ZE16+'Daily-Prod.'!YV16)/DA102,"")</f>
        <v>0.41666666666666669</v>
      </c>
      <c r="DA102" s="496">
        <f>IFERROR(('Daily-Prod.'!AAY16+'Daily-Prod.'!AAP16+'Daily-Prod.'!AAG16+'Daily-Prod.'!ZX16+'Daily-Prod.'!ZO16+'Daily-Prod.'!ZF16+'Daily-Prod.'!YW16),"")</f>
        <v>120</v>
      </c>
      <c r="DB102" s="383"/>
      <c r="DC102" s="384">
        <f>IFERROR(('Daily-Prod.'!ABA16+'Daily-Prod.'!AAR16+'Daily-Prod.'!AAI16+'Daily-Prod.'!ZZ16+'Daily-Prod.'!ZQ16+'Daily-Prod.'!ZH16+'Daily-Prod.'!YY16),"")</f>
        <v>17</v>
      </c>
      <c r="DD102" s="495" t="str">
        <f t="shared" si="53"/>
        <v/>
      </c>
      <c r="DE102" s="378">
        <f>IFERROR(AVERAGE('Daily-Prod.'!AAY16,'Daily-Prod.'!AAP16,'Daily-Prod.'!AAG16,'Daily-Prod.'!ZX16,'Daily-Prod.'!ZO16,'Daily-Prod.'!ZF16,'Daily-Prod.'!YW16),"")</f>
        <v>24</v>
      </c>
      <c r="DF102" s="379" t="str">
        <f>IFERROR(AVERAGE('Daily-Prod.'!AAZ16,'Daily-Prod.'!AAQ16,'Daily-Prod.'!AAH16,'Daily-Prod.'!ZY16,'Daily-Prod.'!ZP16,'Daily-Prod.'!ZG16,'Daily-Prod.'!YX16),"")</f>
        <v/>
      </c>
      <c r="DG102" s="380">
        <f>IFERROR(AVERAGE('Daily-Prod.'!ABA16,'Daily-Prod.'!AAR16,'Daily-Prod.'!AAI16,'Daily-Prod.'!ZZ16,'Daily-Prod.'!ZQ16,'Daily-Prod.'!ZH16,'Daily-Prod.'!YY16),"")</f>
        <v>3.4</v>
      </c>
      <c r="DH102" s="482">
        <f>IFERROR(('Daily-Prod.'!ADE16+'Daily-Prod.'!ACV16+'Daily-Prod.'!ACM16+'Daily-Prod.'!ACD16+'Daily-Prod.'!ABU16+'Daily-Prod.'!ABL16+'Daily-Prod.'!ABC16)/DK102,"")</f>
        <v>0.43478260869565216</v>
      </c>
      <c r="DI102" s="475">
        <f>IFERROR(('Daily-Prod.'!ADF16+'Daily-Prod.'!ACW16+'Daily-Prod.'!ACN16+'Daily-Prod.'!ACE16+'Daily-Prod.'!ABV16+'Daily-Prod.'!ABM16+'Daily-Prod.'!ABD16)/DK102,"")</f>
        <v>6.5217391304347824E-2</v>
      </c>
      <c r="DJ102" s="475">
        <f>IFERROR(('Daily-Prod.'!ADH16+'Daily-Prod.'!ACY16+'Daily-Prod.'!ACP16+'Daily-Prod.'!ACG16+'Daily-Prod.'!ABX16+'Daily-Prod.'!ABO16+'Daily-Prod.'!ABF16+'Daily-Prod.'!ADI16+'Daily-Prod.'!ACZ16+'Daily-Prod.'!ACQ16+'Daily-Prod.'!ACH16+'Daily-Prod.'!ABY16+'Daily-Prod.'!ABP16+'Daily-Prod.'!ABG16)/DK102,"")</f>
        <v>0.5</v>
      </c>
      <c r="DK102" s="496">
        <f>IFERROR(('Daily-Prod.'!ADJ16+'Daily-Prod.'!ADA16+'Daily-Prod.'!ACR16+'Daily-Prod.'!ACI16+'Daily-Prod.'!ABZ16+'Daily-Prod.'!ABQ16+'Daily-Prod.'!ABH16),"")</f>
        <v>92</v>
      </c>
      <c r="DL102" s="383"/>
      <c r="DM102" s="384">
        <f>IFERROR(('Daily-Prod.'!ADL16+'Daily-Prod.'!ADC16+'Daily-Prod.'!ACT16+'Daily-Prod.'!ACK16+'Daily-Prod.'!ACB16+'Daily-Prod.'!ABS16+'Daily-Prod.'!ABJ16),"")</f>
        <v>28</v>
      </c>
      <c r="DN102" s="495" t="str">
        <f t="shared" si="54"/>
        <v/>
      </c>
      <c r="DO102" s="378">
        <f>IFERROR(AVERAGE('Daily-Prod.'!ADJ16,'Daily-Prod.'!ADA16,'Daily-Prod.'!ACR16,'Daily-Prod.'!ACI16,'Daily-Prod.'!ABZ16,'Daily-Prod.'!ABQ16,'Daily-Prod.'!ABH16),"")</f>
        <v>18.399999999999999</v>
      </c>
      <c r="DP102" s="379" t="str">
        <f>IFERROR(AVERAGE('Daily-Prod.'!ADK16,'Daily-Prod.'!ADB16,'Daily-Prod.'!ACS16,'Daily-Prod.'!ACJ16,'Daily-Prod.'!ACA16,'Daily-Prod.'!ABR16,'Daily-Prod.'!ABI16),"")</f>
        <v/>
      </c>
      <c r="DQ102" s="380">
        <f>IFERROR(AVERAGE('Daily-Prod.'!ADL16,'Daily-Prod.'!ADC16,'Daily-Prod.'!ACT16,'Daily-Prod.'!ACK16,'Daily-Prod.'!ACB16,'Daily-Prod.'!ABS16,'Daily-Prod.'!ABJ16),"")</f>
        <v>7</v>
      </c>
      <c r="DR102" s="482">
        <f>IFERROR(('Daily-Prod.'!AFP16+'Daily-Prod.'!AFG16+'Daily-Prod.'!AEX16+'Daily-Prod.'!AEO16+'Daily-Prod.'!AEF16+'Daily-Prod.'!ADW16+'Daily-Prod.'!ADN16)/DU102,"")</f>
        <v>0.5056179775280899</v>
      </c>
      <c r="DS102" s="475">
        <f>IFERROR(('Daily-Prod.'!AFQ16+'Daily-Prod.'!AFH16+'Daily-Prod.'!AEY16+'Daily-Prod.'!AEP16+'Daily-Prod.'!AEG16+'Daily-Prod.'!ADX16+'Daily-Prod.'!ADO16)/DU102,"")</f>
        <v>8.98876404494382E-2</v>
      </c>
      <c r="DT102" s="475">
        <f>IFERROR(('Daily-Prod.'!AFS16+'Daily-Prod.'!AFJ16+'Daily-Prod.'!AFA16+'Daily-Prod.'!AER16+'Daily-Prod.'!AEI16+'Daily-Prod.'!ADZ16+'Daily-Prod.'!ADQ16+'Daily-Prod.'!AFT16+'Daily-Prod.'!AFK16+'Daily-Prod.'!AFB16+'Daily-Prod.'!AES16+'Daily-Prod.'!AEJ16+'Daily-Prod.'!AEA16+'Daily-Prod.'!ADR16)/DU102,"")</f>
        <v>0.4044943820224719</v>
      </c>
      <c r="DU102" s="496">
        <f>IFERROR(('Daily-Prod.'!AFU16+'Daily-Prod.'!AFL16+'Daily-Prod.'!AFC16+'Daily-Prod.'!AET16+'Daily-Prod.'!AEK16+'Daily-Prod.'!AEB16+'Daily-Prod.'!ADS16),"")</f>
        <v>89</v>
      </c>
      <c r="DV102" s="383"/>
      <c r="DW102" s="384">
        <f>IFERROR(('Daily-Prod.'!AFW16+'Daily-Prod.'!AFN16+'Daily-Prod.'!AFE16+'Daily-Prod.'!AEV16+'Daily-Prod.'!AEM16+'Daily-Prod.'!AED16+'Daily-Prod.'!ADU16),"")</f>
        <v>43</v>
      </c>
      <c r="DX102" s="495" t="str">
        <f t="shared" si="55"/>
        <v/>
      </c>
      <c r="DY102" s="378">
        <f>IFERROR(AVERAGE('Daily-Prod.'!AFU16,'Daily-Prod.'!AFL16,'Daily-Prod.'!AFC16,'Daily-Prod.'!AET16,'Daily-Prod.'!AEK16,'Daily-Prod.'!AEB16,'Daily-Prod.'!ADS16),"")</f>
        <v>17.8</v>
      </c>
      <c r="DZ102" s="379" t="str">
        <f>IFERROR(AVERAGE('Daily-Prod.'!AFV16,'Daily-Prod.'!AFM16,'Daily-Prod.'!AFD16,'Daily-Prod.'!AEU16,'Daily-Prod.'!AEL16,'Daily-Prod.'!AEC16,'Daily-Prod.'!ADT16),"")</f>
        <v/>
      </c>
      <c r="EA102" s="380">
        <f>IFERROR(AVERAGE('Daily-Prod.'!AFW16,'Daily-Prod.'!AFN16,'Daily-Prod.'!AFE16,'Daily-Prod.'!AEV16,'Daily-Prod.'!AEM16,'Daily-Prod.'!AED16,'Daily-Prod.'!ADU16),"")</f>
        <v>8.6</v>
      </c>
      <c r="EB102" s="482">
        <f>IFERROR(('Daily-Prod.'!AIA16+'Daily-Prod.'!AHR16+'Daily-Prod.'!AHI16+'Daily-Prod.'!AGZ16+'Daily-Prod.'!AGQ16+'Daily-Prod.'!AGH16+'Daily-Prod.'!AFY16)/EE102,"")</f>
        <v>0.32786885245901637</v>
      </c>
      <c r="EC102" s="475">
        <f>IFERROR(('Daily-Prod.'!AIB16+'Daily-Prod.'!AHS16+'Daily-Prod.'!AHJ16+'Daily-Prod.'!AHA16+'Daily-Prod.'!AGR16+'Daily-Prod.'!AGI16+'Daily-Prod.'!AFZ16)/EE102,"")</f>
        <v>0.18032786885245902</v>
      </c>
      <c r="ED102" s="475">
        <f>IFERROR(('Daily-Prod.'!AID16+'Daily-Prod.'!AHU16+'Daily-Prod.'!AHL16+'Daily-Prod.'!AHC16+'Daily-Prod.'!AGT16+'Daily-Prod.'!AGK16+'Daily-Prod.'!AGB16+'Daily-Prod.'!AIE16+'Daily-Prod.'!AHV16+'Daily-Prod.'!AHM16+'Daily-Prod.'!AHD16+'Daily-Prod.'!AGU16+'Daily-Prod.'!AGL16+'Daily-Prod.'!AGC16)/EE102,"")</f>
        <v>0.49180327868852458</v>
      </c>
      <c r="EE102" s="496">
        <f>IFERROR(('Daily-Prod.'!AIF16+'Daily-Prod.'!AHW16+'Daily-Prod.'!AHN16+'Daily-Prod.'!AHE16+'Daily-Prod.'!AGV16+'Daily-Prod.'!AGM16+'Daily-Prod.'!AGD16),"")</f>
        <v>61</v>
      </c>
      <c r="EF102" s="383"/>
      <c r="EG102" s="384">
        <f>IFERROR(('Daily-Prod.'!AIH16+'Daily-Prod.'!AHY16+'Daily-Prod.'!AHP16+'Daily-Prod.'!AHG16+'Daily-Prod.'!AGX16+'Daily-Prod.'!AGO16+'Daily-Prod.'!AGF16),"")</f>
        <v>27</v>
      </c>
      <c r="EH102" s="495" t="str">
        <f t="shared" si="56"/>
        <v/>
      </c>
      <c r="EI102" s="378">
        <f>IFERROR(AVERAGE('Daily-Prod.'!AIF16,'Daily-Prod.'!AHW16,'Daily-Prod.'!AHN16,'Daily-Prod.'!AHE16,'Daily-Prod.'!AGV16,'Daily-Prod.'!AGM16,'Daily-Prod.'!AGD16),"")</f>
        <v>12.2</v>
      </c>
      <c r="EJ102" s="379"/>
      <c r="EK102" s="380">
        <f>IFERROR(AVERAGE('Daily-Prod.'!AIH16,'Daily-Prod.'!AHY16,'Daily-Prod.'!AHP16,'Daily-Prod.'!AHG16,'Daily-Prod.'!AGX16,'Daily-Prod.'!AGO16,'Daily-Prod.'!AGF16),"")</f>
        <v>5.4</v>
      </c>
      <c r="EL102" s="482">
        <f>IFERROR(('Daily-Prod.'!AKL16+'Daily-Prod.'!AKC16+'Daily-Prod.'!AJT16+'Daily-Prod.'!AJK16+'Daily-Prod.'!AJB16+'Daily-Prod.'!AIS16+'Daily-Prod.'!AIJ16)/EO102,"")</f>
        <v>0.27419354838709675</v>
      </c>
      <c r="EM102" s="475">
        <f>IFERROR(('Daily-Prod.'!AKM16+'Daily-Prod.'!AKD16+'Daily-Prod.'!AJU16+'Daily-Prod.'!AJL16+'Daily-Prod.'!AJC16+'Daily-Prod.'!AIT16+'Daily-Prod.'!AIK16)/EO102,"")</f>
        <v>0.25806451612903225</v>
      </c>
      <c r="EN102" s="475">
        <f>IFERROR(('Daily-Prod.'!AKP16+'Daily-Prod.'!AKG16+'Daily-Prod.'!AJX16+'Daily-Prod.'!AJO16+'Daily-Prod.'!AJF16+'Daily-Prod.'!AIW16+'Daily-Prod.'!AIN16+'Daily-Prod.'!AKO16+'Daily-Prod.'!AKF16+'Daily-Prod.'!AJW16+'Daily-Prod.'!AJN16+'Daily-Prod.'!AJE16+'Daily-Prod.'!AIV16+'Daily-Prod.'!AIM16)/EO102,"")</f>
        <v>0.46774193548387094</v>
      </c>
      <c r="EO102" s="496">
        <f>IFERROR(('Daily-Prod.'!AKQ16+'Daily-Prod.'!AKH16+'Daily-Prod.'!AJY16+'Daily-Prod.'!AJP16+'Daily-Prod.'!AJG16+'Daily-Prod.'!AIX16+'Daily-Prod.'!AIO16),"")</f>
        <v>62</v>
      </c>
      <c r="EP102" s="383"/>
      <c r="EQ102" s="384">
        <f>IFERROR(('Daily-Prod.'!AKS16+'Daily-Prod.'!AKJ16+'Daily-Prod.'!AKA16+'Daily-Prod.'!AJR16+'Daily-Prod.'!AJI16+'Daily-Prod.'!AIZ16+'Daily-Prod.'!AIQ16),"")</f>
        <v>48</v>
      </c>
      <c r="ER102" s="495" t="str">
        <f t="shared" si="57"/>
        <v/>
      </c>
      <c r="ES102" s="378">
        <f>IFERROR(AVERAGE('Daily-Prod.'!AKQ16,'Daily-Prod.'!AKH16,'Daily-Prod.'!AJY16,'Daily-Prod.'!AJP16,'Daily-Prod.'!AJG16,'Daily-Prod.'!AIX16,'Daily-Prod.'!AIO16),"")</f>
        <v>15.5</v>
      </c>
      <c r="ET102" s="379"/>
      <c r="EU102" s="380">
        <f>IFERROR(AVERAGE('Daily-Prod.'!AKS16,'Daily-Prod.'!AKJ16,'Daily-Prod.'!AKA16,'Daily-Prod.'!AJR16,'Daily-Prod.'!AJI16,'Daily-Prod.'!AIZ16,'Daily-Prod.'!AIQ16),"")</f>
        <v>12</v>
      </c>
      <c r="EV102" s="482">
        <f>IFERROR(('Daily-Prod.'!AMW16+'Daily-Prod.'!AMN16+'Daily-Prod.'!AME16+'Daily-Prod.'!ALV16+'Daily-Prod.'!ALM16+'Daily-Prod.'!ALD16+'Daily-Prod.'!AKU16)/EY102,"")</f>
        <v>0.58252427184466016</v>
      </c>
      <c r="EW102" s="475">
        <f>IFERROR(('Daily-Prod.'!AMX16+'Daily-Prod.'!AMO16+'Daily-Prod.'!AMF16+'Daily-Prod.'!ALW16+'Daily-Prod.'!ALN16+'Daily-Prod.'!ALE16+'Daily-Prod.'!AKV16)/EY102,"")</f>
        <v>0.17475728155339806</v>
      </c>
      <c r="EX102" s="475">
        <f>IFERROR(('Daily-Prod.'!AMZ16+'Daily-Prod.'!AMQ16+'Daily-Prod.'!AMH16+'Daily-Prod.'!ALY16+'Daily-Prod.'!ALP16+'Daily-Prod.'!ALG16+'Daily-Prod.'!AKX16+'Daily-Prod.'!ANA16+'Daily-Prod.'!AMR16+'Daily-Prod.'!AMI16+'Daily-Prod.'!ALZ16+'Daily-Prod.'!ALQ16+'Daily-Prod.'!ALH16+'Daily-Prod.'!AKY16)/EY102,"")</f>
        <v>0.24271844660194175</v>
      </c>
      <c r="EY102" s="496">
        <f>IFERROR(('Daily-Prod.'!ANB16+'Daily-Prod.'!AMS16+'Daily-Prod.'!AMJ16+'Daily-Prod.'!AMA16+'Daily-Prod.'!ALR16+'Daily-Prod.'!ALI16+'Daily-Prod.'!AKZ16),"")</f>
        <v>103</v>
      </c>
      <c r="EZ102" s="383"/>
      <c r="FA102" s="384">
        <f>IFERROR(('Daily-Prod.'!AND16+'Daily-Prod.'!AMU16+'Daily-Prod.'!AML16+'Daily-Prod.'!AMC16+'Daily-Prod.'!ALT16+'Daily-Prod.'!ALK16+'Daily-Prod.'!ALB16),"")</f>
        <v>31</v>
      </c>
      <c r="FB102" s="495" t="str">
        <f t="shared" si="58"/>
        <v/>
      </c>
      <c r="FC102" s="378">
        <f>IFERROR(AVERAGE('Daily-Prod.'!ANB16,'Daily-Prod.'!AMS16,'Daily-Prod.'!AMJ16,'Daily-Prod.'!AMA16,'Daily-Prod.'!ALR16,'Daily-Prod.'!ALI16,'Daily-Prod.'!AKZ16),"")</f>
        <v>20.6</v>
      </c>
      <c r="FD102" s="379" t="str">
        <f>IFERROR(AVERAGE('Daily-Prod.'!ANC16,'Daily-Prod.'!AMT16,'Daily-Prod.'!AMK16,'Daily-Prod.'!AMB16,'Daily-Prod.'!ALS16,'Daily-Prod.'!ALJ16,'Daily-Prod.'!ALA16),"")</f>
        <v/>
      </c>
      <c r="FE102" s="380">
        <f>IFERROR(AVERAGE('Daily-Prod.'!AND16,'Daily-Prod.'!AMU16,'Daily-Prod.'!AML16,'Daily-Prod.'!AMC16,'Daily-Prod.'!ALT16,'Daily-Prod.'!ALK16,'Daily-Prod.'!ALB16),"")</f>
        <v>6.2</v>
      </c>
      <c r="FF102" s="482">
        <f>IFERROR(('Daily-Prod.'!APH16+'Daily-Prod.'!AOY16+'Daily-Prod.'!AOP16+'Daily-Prod.'!AOG16+'Daily-Prod.'!ANX16+'Daily-Prod.'!ANO16+'Daily-Prod.'!ANF16)/FI102,"")</f>
        <v>0.38</v>
      </c>
      <c r="FG102" s="475">
        <f>IFERROR(('Daily-Prod.'!API16+'Daily-Prod.'!AOZ16+'Daily-Prod.'!AOQ16+'Daily-Prod.'!AOH16+'Daily-Prod.'!ANY16+'Daily-Prod.'!ANP16+'Daily-Prod.'!ANG16)/FI102,"")</f>
        <v>0.17</v>
      </c>
      <c r="FH102" s="475">
        <f>IFERROR(('Daily-Prod.'!APL16+'Daily-Prod.'!APC16+'Daily-Prod.'!AOT16+'Daily-Prod.'!AOK16+'Daily-Prod.'!AOB16+'Daily-Prod.'!ANS16+'Daily-Prod.'!ANJ16+'Daily-Prod.'!APK16+'Daily-Prod.'!APB16+'Daily-Prod.'!AOS16+'Daily-Prod.'!AOJ16+'Daily-Prod.'!AOA16+'Daily-Prod.'!ANR16+'Daily-Prod.'!ANI16)/FI102,"")</f>
        <v>0.45</v>
      </c>
      <c r="FI102" s="496">
        <f>IFERROR(('Daily-Prod.'!APM16+'Daily-Prod.'!APD16+'Daily-Prod.'!AOU16+'Daily-Prod.'!AOL16+'Daily-Prod.'!AOC16+'Daily-Prod.'!ANT16+'Daily-Prod.'!ANK16),"")</f>
        <v>100</v>
      </c>
      <c r="FJ102" s="383"/>
      <c r="FK102" s="384">
        <f>IFERROR(('Daily-Prod.'!APO16+'Daily-Prod.'!APF16+'Daily-Prod.'!AOW16+'Daily-Prod.'!AON16+'Daily-Prod.'!AOE16+'Daily-Prod.'!ANV16+'Daily-Prod.'!ANM16),"")</f>
        <v>63</v>
      </c>
      <c r="FL102" s="495" t="str">
        <f t="shared" si="70"/>
        <v/>
      </c>
      <c r="FM102" s="378">
        <f>IFERROR(AVERAGE('Daily-Prod.'!APM16,'Daily-Prod.'!APD16,'Daily-Prod.'!AOU16,'Daily-Prod.'!AOL16,'Daily-Prod.'!AOC16,'Daily-Prod.'!ANT16,'Daily-Prod.'!ANK16),"")</f>
        <v>20</v>
      </c>
      <c r="FN102" s="379"/>
      <c r="FO102" s="380">
        <f>IFERROR(AVERAGE('Daily-Prod.'!APO16,'Daily-Prod.'!APF16,'Daily-Prod.'!AOW16,'Daily-Prod.'!AON16,'Daily-Prod.'!AOE16,'Daily-Prod.'!ANV16,'Daily-Prod.'!ANM16),"")</f>
        <v>15.75</v>
      </c>
      <c r="FP102" s="482">
        <f>IFERROR(('Daily-Prod.'!ARS16+'Daily-Prod.'!ARJ16+'Daily-Prod.'!ARA16+'Daily-Prod.'!AQR16+'Daily-Prod.'!AQI16+'Daily-Prod.'!APZ16+'Daily-Prod.'!APQ16)/FS102,"")</f>
        <v>0.41836734693877553</v>
      </c>
      <c r="FQ102" s="475">
        <f>IFERROR(('Daily-Prod.'!ART16+'Daily-Prod.'!ARK16+'Daily-Prod.'!ARB16+'Daily-Prod.'!AQS16+'Daily-Prod.'!AQJ16+'Daily-Prod.'!AQA16+'Daily-Prod.'!APR16)/FS102,"")</f>
        <v>8.1632653061224483E-2</v>
      </c>
      <c r="FR102" s="475">
        <f>IFERROR(('Daily-Prod.'!ARV16+'Daily-Prod.'!ARM16+'Daily-Prod.'!ARD16+'Daily-Prod.'!AQU16+'Daily-Prod.'!AQL16+'Daily-Prod.'!AQC16+'Daily-Prod.'!APT16+'Daily-Prod.'!ARW16+'Daily-Prod.'!ARN16+'Daily-Prod.'!ARE16+'Daily-Prod.'!AQV16+'Daily-Prod.'!AQM16+'Daily-Prod.'!AQD16+'Daily-Prod.'!APU16)/FS102,"")</f>
        <v>0.5</v>
      </c>
      <c r="FS102" s="496">
        <f>IFERROR(('Daily-Prod.'!ARX16+'Daily-Prod.'!ARO16+'Daily-Prod.'!ARF16+'Daily-Prod.'!AQW16+'Daily-Prod.'!AQN16+'Daily-Prod.'!AQE16+'Daily-Prod.'!APV16),"")</f>
        <v>98</v>
      </c>
      <c r="FT102" s="383"/>
      <c r="FU102" s="384">
        <f>IFERROR(('Daily-Prod.'!ARZ16+'Daily-Prod.'!ARQ16+'Daily-Prod.'!ARH16+'Daily-Prod.'!AQY16+'Daily-Prod.'!AQP16+'Daily-Prod.'!AQG16+'Daily-Prod.'!APX16),"")</f>
        <v>31</v>
      </c>
      <c r="FV102" s="495" t="str">
        <f t="shared" si="60"/>
        <v/>
      </c>
      <c r="FW102" s="378">
        <f>IFERROR(AVERAGE('Daily-Prod.'!ARX16,'Daily-Prod.'!ARO16,'Daily-Prod.'!ARF16,'Daily-Prod.'!AQW16,'Daily-Prod.'!AQN16,'Daily-Prod.'!AQE16,'Daily-Prod.'!APV16),"")</f>
        <v>19.600000000000001</v>
      </c>
      <c r="FX102" s="379"/>
      <c r="FY102" s="380">
        <f>IFERROR(AVERAGE('Daily-Prod.'!ARZ16,'Daily-Prod.'!ARQ16,'Daily-Prod.'!ARH16,'Daily-Prod.'!AQY16,'Daily-Prod.'!AQP16,'Daily-Prod.'!AQG16,'Daily-Prod.'!APX16),"")</f>
        <v>6.2</v>
      </c>
      <c r="FZ102" s="482">
        <f>IFERROR(('Daily-Prod.'!AWO16+'Daily-Prod.'!AWF16+'Daily-Prod.'!AVW16+'Daily-Prod.'!AVN16+'Daily-Prod.'!AVE16+'Daily-Prod.'!AUV16+'Daily-Prod.'!AUM16)/GC102,"")</f>
        <v>0.4</v>
      </c>
      <c r="GA102" s="475">
        <f>IFERROR(('Daily-Prod.'!AWP16+'Daily-Prod.'!AWG16+'Daily-Prod.'!AVX16+'Daily-Prod.'!AVO16+'Daily-Prod.'!AVF16+'Daily-Prod.'!AUW16+'Daily-Prod.'!AUN16)/GC102,"")</f>
        <v>0.11818181818181818</v>
      </c>
      <c r="GB102" s="475">
        <f>IFERROR(('Daily-Prod.'!AWS16+'Daily-Prod.'!AWJ16+'Daily-Prod.'!AWA16+'Daily-Prod.'!AVR16+'Daily-Prod.'!AVI16+'Daily-Prod.'!AUZ16+'Daily-Prod.'!AUQ16+'Daily-Prod.'!AWR16+'Daily-Prod.'!AWI16+'Daily-Prod.'!AVZ16+'Daily-Prod.'!AVQ16+'Daily-Prod.'!AVH16+'Daily-Prod.'!AUY16+'Daily-Prod.'!AUP16)/GC102,"")</f>
        <v>0.48181818181818181</v>
      </c>
      <c r="GC102" s="496">
        <f>IFERROR(('Daily-Prod.'!AWT16+'Daily-Prod.'!AWK16+'Daily-Prod.'!AWB16+'Daily-Prod.'!AVS16+'Daily-Prod.'!AVJ16+'Daily-Prod.'!AVA16+'Daily-Prod.'!AUR16),"")</f>
        <v>110</v>
      </c>
      <c r="GD102" s="383">
        <f>IFERROR(('Daily-Prod.'!AWU16+'Daily-Prod.'!AWL16+'Daily-Prod.'!AWC16+'Daily-Prod.'!AVT16+'Daily-Prod.'!AVK16+'Daily-Prod.'!AVB16+'Daily-Prod.'!AUS16),"")</f>
        <v>52</v>
      </c>
      <c r="GE102" s="384">
        <f>IFERROR(('Daily-Prod.'!AWV16+'Daily-Prod.'!AWM16+'Daily-Prod.'!AWD16+'Daily-Prod.'!AVU16+'Daily-Prod.'!AVL16+'Daily-Prod.'!AVC16+'Daily-Prod.'!AUT16),"")</f>
        <v>52</v>
      </c>
      <c r="GF102" s="495">
        <f t="shared" si="61"/>
        <v>1</v>
      </c>
      <c r="GG102" s="378">
        <f>IFERROR(AVERAGE('Daily-Prod.'!AWT16,'Daily-Prod.'!AWK16,'Daily-Prod.'!AWB16,'Daily-Prod.'!AVS16,'Daily-Prod.'!AVJ16,'Daily-Prod.'!AVA16,'Daily-Prod.'!AUR16),"")</f>
        <v>22</v>
      </c>
      <c r="GH102" s="379">
        <f>IFERROR(AVERAGE('Daily-Prod.'!AWU16,'Daily-Prod.'!AWL16,'Daily-Prod.'!AWC16,'Daily-Prod.'!AVT16,'Daily-Prod.'!AVK16,'Daily-Prod.'!AVB16,'Daily-Prod.'!AUS16),"")</f>
        <v>7.4285714285714288</v>
      </c>
      <c r="GI102" s="380">
        <f>IFERROR(AVERAGE('Daily-Prod.'!AWV16,'Daily-Prod.'!AWM16,'Daily-Prod.'!AWD16,'Daily-Prod.'!AVU16,'Daily-Prod.'!AVL16,'Daily-Prod.'!AVC16,'Daily-Prod.'!AUT16),"")</f>
        <v>7.4285714285714288</v>
      </c>
      <c r="GJ102" s="482">
        <f>IFERROR(('Daily-Prod.'!AYZ16+'Daily-Prod.'!AYQ16+'Daily-Prod.'!AYH16+'Daily-Prod.'!AXY16+'Daily-Prod.'!AXP16+'Daily-Prod.'!AXG16+'Daily-Prod.'!AWX16)/GM102,"")</f>
        <v>0.54166666666666663</v>
      </c>
      <c r="GK102" s="475">
        <f>IFERROR(('Daily-Prod.'!AZA16+'Daily-Prod.'!AYR16+'Daily-Prod.'!AYI16+'Daily-Prod.'!AXZ16+'Daily-Prod.'!AXQ16+'Daily-Prod.'!AXH16+'Daily-Prod.'!AWY16)/GM102,"")</f>
        <v>0.10833333333333334</v>
      </c>
      <c r="GL102" s="475">
        <f>IFERROR(('Daily-Prod.'!AZC16+'Daily-Prod.'!AYT16+'Daily-Prod.'!AYK16+'Daily-Prod.'!AYB16+'Daily-Prod.'!AXS16+'Daily-Prod.'!AXJ16+'Daily-Prod.'!AXA16+'Daily-Prod.'!AZD16+'Daily-Prod.'!AYU16+'Daily-Prod.'!AYL16+'Daily-Prod.'!AYC16+'Daily-Prod.'!AXT16+'Daily-Prod.'!AXK16+'Daily-Prod.'!AXB16)/GM102,"")</f>
        <v>0.35</v>
      </c>
      <c r="GM102" s="496">
        <f>IFERROR(('Daily-Prod.'!AZE16+'Daily-Prod.'!AYV16+'Daily-Prod.'!AYM16+'Daily-Prod.'!AYD16+'Daily-Prod.'!AXU16+'Daily-Prod.'!AXL16+'Daily-Prod.'!AXC16),"")</f>
        <v>120</v>
      </c>
      <c r="GN102" s="383">
        <f>IFERROR(('Daily-Prod.'!AZF16+'Daily-Prod.'!AYW16+'Daily-Prod.'!AYN16+'Daily-Prod.'!AYE16+'Daily-Prod.'!AXV16+'Daily-Prod.'!AXM16+'Daily-Prod.'!AXD16),"")</f>
        <v>29</v>
      </c>
      <c r="GO102" s="384">
        <f>IFERROR(('Daily-Prod.'!AZG16+'Daily-Prod.'!AYX16+'Daily-Prod.'!AYO16+'Daily-Prod.'!AYF16+'Daily-Prod.'!AXW16+'Daily-Prod.'!AXN16+'Daily-Prod.'!AXE16),"")</f>
        <v>29</v>
      </c>
      <c r="GP102" s="495">
        <f t="shared" si="62"/>
        <v>1</v>
      </c>
      <c r="GQ102" s="378">
        <f>IFERROR(AVERAGE('Daily-Prod.'!AZE16,'Daily-Prod.'!AYV16,'Daily-Prod.'!AYM16,'Daily-Prod.'!AYD16,'Daily-Prod.'!AXU16,'Daily-Prod.'!AXL16,'Daily-Prod.'!AXC16),"")</f>
        <v>24</v>
      </c>
      <c r="GR102" s="379">
        <f>IFERROR(AVERAGE('Daily-Prod.'!AZF16,'Daily-Prod.'!AYW16,'Daily-Prod.'!AYN16,'Daily-Prod.'!AYE16,'Daily-Prod.'!AXV16,'Daily-Prod.'!AXM16,'Daily-Prod.'!AXD16),"")</f>
        <v>4.833333333333333</v>
      </c>
      <c r="GS102" s="380">
        <f>IFERROR(AVERAGE('Daily-Prod.'!AZG16,'Daily-Prod.'!AYX16,'Daily-Prod.'!AYO16,'Daily-Prod.'!AYF16,'Daily-Prod.'!AXW16,'Daily-Prod.'!AXN16,'Daily-Prod.'!AXE16),"")</f>
        <v>4.833333333333333</v>
      </c>
      <c r="GT102" s="482" t="str">
        <f>IFERROR(('Daily-Prod.'!BBK16+'Daily-Prod.'!BBB16+'Daily-Prod.'!BAS16+'Daily-Prod.'!BAJ16+'Daily-Prod.'!BAA16+'Daily-Prod.'!AZR16+'Daily-Prod.'!AZI16)/#REF!,"")</f>
        <v/>
      </c>
      <c r="GU102" s="475" t="str">
        <f>IFERROR(('Daily-Prod.'!BBL16+'Daily-Prod.'!BBC16+'Daily-Prod.'!BAT16+'Daily-Prod.'!BAK16+'Daily-Prod.'!BAB16+'Daily-Prod.'!AZS16+'Daily-Prod.'!AZJ16)/#REF!,"")</f>
        <v/>
      </c>
      <c r="GV102" s="475" t="str">
        <f>IFERROR(('Daily-Prod.'!BBN16+'Daily-Prod.'!BBE16+'Daily-Prod.'!BAV16+'Daily-Prod.'!BAM16+'Daily-Prod.'!BAD16+'Daily-Prod.'!AZU16+'Daily-Prod.'!AZL16+'Daily-Prod.'!BBO16+'Daily-Prod.'!BBF16+'Daily-Prod.'!BAW16+'Daily-Prod.'!BAN16+'Daily-Prod.'!BAE16+'Daily-Prod.'!AZV16+'Daily-Prod.'!AZM16)/#REF!,"")</f>
        <v/>
      </c>
      <c r="GW102" s="496">
        <f>IFERROR(('Daily-Prod.'!BEA16+'Daily-Prod.'!BDR16+'Daily-Prod.'!BDI16+'Daily-Prod.'!BCZ16+'Daily-Prod.'!BCQ16+'Daily-Prod.'!BCH16+'Daily-Prod.'!BBY16),"")</f>
        <v>115</v>
      </c>
      <c r="GX102" s="383">
        <f>IFERROR(('Daily-Prod.'!BEB16+'Daily-Prod.'!BDS16+'Daily-Prod.'!BDJ16+'Daily-Prod.'!BDA16+'Daily-Prod.'!BCR16+'Daily-Prod.'!BCI16+'Daily-Prod.'!BBZ16),"")</f>
        <v>31</v>
      </c>
      <c r="GY102" s="384">
        <f>IFERROR(('Daily-Prod.'!BEC16+'Daily-Prod.'!BDT16+'Daily-Prod.'!BDK16+'Daily-Prod.'!BDB16+'Daily-Prod.'!BCS16+'Daily-Prod.'!BCJ16+'Daily-Prod.'!BCA16),"")</f>
        <v>31</v>
      </c>
      <c r="GZ102" s="495">
        <f t="shared" si="63"/>
        <v>1</v>
      </c>
      <c r="HA102" s="378">
        <f>IFERROR(AVERAGE('Daily-Prod.'!BEA16,'Daily-Prod.'!BDR16,'Daily-Prod.'!BDI16,'Daily-Prod.'!BCZ16,'Daily-Prod.'!BCQ16,'Daily-Prod.'!BCH16,'Daily-Prod.'!BBY16),"")</f>
        <v>23</v>
      </c>
      <c r="HB102" s="379">
        <f>IFERROR(AVERAGE('Daily-Prod.'!BEB16,'Daily-Prod.'!BDS16,'Daily-Prod.'!BDJ16,'Daily-Prod.'!BDA16,'Daily-Prod.'!BCR16,'Daily-Prod.'!BCI16,'Daily-Prod.'!BBZ16),"")</f>
        <v>4.4285714285714288</v>
      </c>
      <c r="HC102" s="380">
        <f>IFERROR(AVERAGE('Daily-Prod.'!BEC16,'Daily-Prod.'!BDT16,'Daily-Prod.'!BDK16,'Daily-Prod.'!BDB16,'Daily-Prod.'!BCS16,'Daily-Prod.'!BCJ16,'Daily-Prod.'!BCA16),"")</f>
        <v>4.4285714285714288</v>
      </c>
      <c r="HD102" s="482">
        <f>IFERROR(('Daily-Prod.'!BGG16+'Daily-Prod.'!BFX16+'Daily-Prod.'!BFO16+'Daily-Prod.'!BFF16+'Daily-Prod.'!BEW16+'Daily-Prod.'!BEN16+'Daily-Prod.'!BEE16)/HG102,"")</f>
        <v>0.4044943820224719</v>
      </c>
      <c r="HE102" s="475">
        <f>IFERROR(('Daily-Prod.'!BGH16+'Daily-Prod.'!BFY16+'Daily-Prod.'!BFP16+'Daily-Prod.'!BFG16+'Daily-Prod.'!BEX16+'Daily-Prod.'!BEO16+'Daily-Prod.'!BEF16)/HG102,"")</f>
        <v>0.21348314606741572</v>
      </c>
      <c r="HF102" s="475">
        <f>IFERROR(('Daily-Prod.'!BGK16+'Daily-Prod.'!BGB16+'Daily-Prod.'!BFS16+'Daily-Prod.'!BFJ16+'Daily-Prod.'!BFA16+'Daily-Prod.'!BER16+'Daily-Prod.'!BEI16+'Daily-Prod.'!BGJ16+'Daily-Prod.'!BGA16+'Daily-Prod.'!BFR16+'Daily-Prod.'!BFI16+'Daily-Prod.'!BEZ16+'Daily-Prod.'!BEQ16+'Daily-Prod.'!BEH16)/HG102,"")</f>
        <v>0.38202247191011235</v>
      </c>
      <c r="HG102" s="496">
        <f>IFERROR(('Daily-Prod.'!BGL16+'Daily-Prod.'!BGC16+'Daily-Prod.'!BFT16+'Daily-Prod.'!BFK16+'Daily-Prod.'!BFB16+'Daily-Prod.'!BES16+'Daily-Prod.'!BEJ16),"")</f>
        <v>89</v>
      </c>
      <c r="HH102" s="383">
        <f>IFERROR(('Daily-Prod.'!BGM16+'Daily-Prod.'!BGD16+'Daily-Prod.'!BFU16+'Daily-Prod.'!BFL16+'Daily-Prod.'!BFC16+'Daily-Prod.'!BET16+'Daily-Prod.'!BEK16),"")</f>
        <v>42</v>
      </c>
      <c r="HI102" s="384">
        <f>IFERROR(('Daily-Prod.'!BGN16+'Daily-Prod.'!BGE16+'Daily-Prod.'!BFV16+'Daily-Prod.'!BFM16+'Daily-Prod.'!BFD16+'Daily-Prod.'!BEU16+'Daily-Prod.'!BEL16),"")</f>
        <v>42</v>
      </c>
      <c r="HJ102" s="495">
        <f>IFERROR((HI102/HH102),"")</f>
        <v>1</v>
      </c>
      <c r="HK102" s="378">
        <f>IFERROR(AVERAGE('Daily-Prod.'!BGL16,'Daily-Prod.'!BGC16,'Daily-Prod.'!BFT16,'Daily-Prod.'!BFK16,'Daily-Prod.'!BFB16,'Daily-Prod.'!BES16,'Daily-Prod.'!BEJ16),"")</f>
        <v>17.8</v>
      </c>
      <c r="HL102" s="379">
        <f>IFERROR(AVERAGE('Daily-Prod.'!BGM16,'Daily-Prod.'!BGD16,'Daily-Prod.'!BFU16,'Daily-Prod.'!BFL16,'Daily-Prod.'!BFC16,'Daily-Prod.'!BET16,'Daily-Prod.'!BEK16),"")</f>
        <v>6</v>
      </c>
      <c r="HM102" s="380">
        <f>IFERROR(AVERAGE('Daily-Prod.'!BGN16,'Daily-Prod.'!BGE16,'Daily-Prod.'!BFV16,'Daily-Prod.'!BFM16,'Daily-Prod.'!BFD16,'Daily-Prod.'!BEU16,'Daily-Prod.'!BEL16),"")</f>
        <v>6</v>
      </c>
      <c r="HN102" s="482">
        <f>IFERROR(('Daily-Prod.'!BIR16+'Daily-Prod.'!BII16+'Daily-Prod.'!BHZ16+'Daily-Prod.'!BHQ16+'Daily-Prod.'!BHH16+'Daily-Prod.'!BGY16+'Daily-Prod.'!BGP16)/HQ102,"")</f>
        <v>0.36752136752136755</v>
      </c>
      <c r="HO102" s="475">
        <f>IFERROR(('Daily-Prod.'!BIS16+'Daily-Prod.'!BIJ16+'Daily-Prod.'!BIA16+'Daily-Prod.'!BHR16+'Daily-Prod.'!BHI16+'Daily-Prod.'!BGZ16+'Daily-Prod.'!BGQ16)/HQ102,"")</f>
        <v>0.1111111111111111</v>
      </c>
      <c r="HP102" s="475">
        <f>IFERROR(('Daily-Prod.'!BIU16+'Daily-Prod.'!BIL16+'Daily-Prod.'!BIC16+'Daily-Prod.'!BHT16+'Daily-Prod.'!BHK16+'Daily-Prod.'!BHB16+'Daily-Prod.'!BGS16+'Daily-Prod.'!BIV16+'Daily-Prod.'!BIM16+'Daily-Prod.'!BID16+'Daily-Prod.'!BHU16+'Daily-Prod.'!BHL16+'Daily-Prod.'!BHC16+'Daily-Prod.'!BGT16)/HQ102,"")</f>
        <v>0.5213675213675214</v>
      </c>
      <c r="HQ102" s="496">
        <f>IFERROR(('Daily-Prod.'!BIW16+'Daily-Prod.'!BIN16+'Daily-Prod.'!BIE16+'Daily-Prod.'!BHV16+'Daily-Prod.'!BHM16+'Daily-Prod.'!BHD16+'Daily-Prod.'!BGU16),"")</f>
        <v>117</v>
      </c>
      <c r="HR102" s="383">
        <f>IFERROR(('Daily-Prod.'!BIX16+'Daily-Prod.'!BIO16+'Daily-Prod.'!BIF16+'Daily-Prod.'!BHW16+'Daily-Prod.'!BHN16+'Daily-Prod.'!BHE16+'Daily-Prod.'!BGV16),"")</f>
        <v>39</v>
      </c>
      <c r="HS102" s="384">
        <f>IFERROR(('Daily-Prod.'!BIY16+'Daily-Prod.'!BIP16+'Daily-Prod.'!BIG16+'Daily-Prod.'!BHX16+'Daily-Prod.'!BHO16+'Daily-Prod.'!BHF16+'Daily-Prod.'!BGW16),"")</f>
        <v>39</v>
      </c>
      <c r="HT102" s="495">
        <f t="shared" si="64"/>
        <v>1</v>
      </c>
      <c r="HU102" s="378">
        <f>IFERROR(AVERAGE('Daily-Prod.'!BIW16,'Daily-Prod.'!BIN16,'Daily-Prod.'!BIE16,'Daily-Prod.'!BHV16,'Daily-Prod.'!BHM16,'Daily-Prod.'!BHD16,'Daily-Prod.'!BGU16),"")</f>
        <v>23.4</v>
      </c>
      <c r="HV102" s="379">
        <f>IFERROR(AVERAGE('Daily-Prod.'!BIX16,'Daily-Prod.'!BIO16,'Daily-Prod.'!BIF16,'Daily-Prod.'!BHW16,'Daily-Prod.'!BHN16,'Daily-Prod.'!BHE16,'Daily-Prod.'!BGV16),"")</f>
        <v>5.5714285714285712</v>
      </c>
      <c r="HW102" s="380">
        <f>IFERROR(AVERAGE('Daily-Prod.'!BIY16,'Daily-Prod.'!BIP16,'Daily-Prod.'!BIG16,'Daily-Prod.'!BHX16,'Daily-Prod.'!BHO16,'Daily-Prod.'!BHF16,'Daily-Prod.'!BGW16),"")</f>
        <v>5.5714285714285712</v>
      </c>
      <c r="HX102" s="482">
        <f>IFERROR(('Daily-Prod.'!BLE16+'Daily-Prod.'!BKV16+'Daily-Prod.'!BKM16+'Daily-Prod.'!BKD16+'Daily-Prod.'!BJU16+'Daily-Prod.'!BJL16+'Daily-Prod.'!BJC16)/IA102,"")</f>
        <v>0.74603174603174605</v>
      </c>
      <c r="HY102" s="475">
        <f>IFERROR(('Daily-Prod.'!BLF16+'Daily-Prod.'!BKW16+'Daily-Prod.'!BKN16+'Daily-Prod.'!BKE16+'Daily-Prod.'!BJV16+'Daily-Prod.'!BJM16+'Daily-Prod.'!BJD16)/IA102,"")</f>
        <v>0.1984126984126984</v>
      </c>
      <c r="HZ102" s="475">
        <f>IFERROR(('Daily-Prod.'!BLG16+'Daily-Prod.'!BKX16+'Daily-Prod.'!BKO16+'Daily-Prod.'!BKF16+'Daily-Prod.'!BJW16+'Daily-Prod.'!BJN16+'Daily-Prod.'!BJE16+'Daily-Prod.'!BLF16+'Daily-Prod.'!BKW16+'Daily-Prod.'!BKN16+'Daily-Prod.'!BKE16+'Daily-Prod.'!BJV16+'Daily-Prod.'!BJM16+'Daily-Prod.'!BJD16)/IA102,"")</f>
        <v>0.25396825396825395</v>
      </c>
      <c r="IA102" s="496">
        <f>IFERROR(('Daily-Prod.'!BLH16+'Daily-Prod.'!BKY16+'Daily-Prod.'!BKP16+'Daily-Prod.'!BKG16+'Daily-Prod.'!BJX16+'Daily-Prod.'!BJO16+'Daily-Prod.'!BJF16),"")</f>
        <v>126</v>
      </c>
      <c r="IB102" s="383">
        <f>IFERROR(('Daily-Prod.'!BLI16+'Daily-Prod.'!BKZ16+'Daily-Prod.'!BKQ16+'Daily-Prod.'!BKH16+'Daily-Prod.'!BJY16+'Daily-Prod.'!BJP16+'Daily-Prod.'!BJG16),"")</f>
        <v>59</v>
      </c>
      <c r="IC102" s="384">
        <f>IFERROR(('Daily-Prod.'!BLJ16+'Daily-Prod.'!BLA16+'Daily-Prod.'!BKR16+'Daily-Prod.'!BKI16+'Daily-Prod.'!BJZ16+'Daily-Prod.'!BJQ16+'Daily-Prod.'!BJH16),"")</f>
        <v>58</v>
      </c>
      <c r="ID102" s="495">
        <f t="shared" si="65"/>
        <v>0.98305084745762716</v>
      </c>
      <c r="IE102" s="378">
        <f>IFERROR(AVERAGE('Daily-Prod.'!BLH16,'Daily-Prod.'!BKY16,'Daily-Prod.'!BKP16,'Daily-Prod.'!BKG16,'Daily-Prod.'!BJX16,'Daily-Prod.'!BJO16,'Daily-Prod.'!BJF16),"")</f>
        <v>25.2</v>
      </c>
      <c r="IF102" s="379">
        <f>IFERROR(AVERAGE('Daily-Prod.'!BLI16,'Daily-Prod.'!BKZ16,'Daily-Prod.'!BKQ16,'Daily-Prod.'!BKH16,'Daily-Prod.'!BJY16,'Daily-Prod.'!BJP16,'Daily-Prod.'!BJG16),"")</f>
        <v>8.4285714285714288</v>
      </c>
      <c r="IG102" s="380">
        <f>IFERROR(AVERAGE('Daily-Prod.'!BLJ16,'Daily-Prod.'!BLA16,'Daily-Prod.'!BKR16,'Daily-Prod.'!BKI16,'Daily-Prod.'!BJZ16,'Daily-Prod.'!BJQ16,'Daily-Prod.'!BJH16),"")</f>
        <v>8.2857142857142865</v>
      </c>
      <c r="IH102" s="482">
        <f>IFERROR(('Daily-Prod.'!BNN16+'Daily-Prod.'!BNE16+'Daily-Prod.'!BMV16+'Daily-Prod.'!BMM16+'Daily-Prod.'!BMD16+'Daily-Prod.'!BLU16+'Daily-Prod.'!BLL16)/IK102,"")</f>
        <v>0.31111111111111112</v>
      </c>
      <c r="II102" s="475">
        <f>IFERROR(('Daily-Prod.'!BNO16+'Daily-Prod.'!BNF16+'Daily-Prod.'!BMW16+'Daily-Prod.'!BMN16+'Daily-Prod.'!BME16+'Daily-Prod.'!BLV16+'Daily-Prod.'!BLM16)/IK102,"")</f>
        <v>0.16666666666666666</v>
      </c>
      <c r="IJ102" s="475">
        <f>IFERROR(('Daily-Prod.'!BNQ16+'Daily-Prod.'!BNH16+'Daily-Prod.'!BMY16+'Daily-Prod.'!BMP16+'Daily-Prod.'!BMG16+'Daily-Prod.'!BLX16+'Daily-Prod.'!BLO16+'Daily-Prod.'!BNR16+'Daily-Prod.'!BNI16+'Daily-Prod.'!BMZ16+'Daily-Prod.'!BMQ16+'Daily-Prod.'!BMH16+'Daily-Prod.'!BLY16+'Daily-Prod.'!BLP16)/IK102,"")</f>
        <v>0.52222222222222225</v>
      </c>
      <c r="IK102" s="496">
        <f>IFERROR(('Daily-Prod.'!BNS16+'Daily-Prod.'!BNJ16+'Daily-Prod.'!BNA16+'Daily-Prod.'!BMR16+'Daily-Prod.'!BMI16+'Daily-Prod.'!BLZ16+'Daily-Prod.'!BLQ16),"")</f>
        <v>90</v>
      </c>
      <c r="IL102" s="383"/>
      <c r="IM102" s="384">
        <f>IFERROR(('Daily-Prod.'!BNU16+'Daily-Prod.'!BNL16+'Daily-Prod.'!BNC16+'Daily-Prod.'!BMT16+'Daily-Prod.'!BMK16+'Daily-Prod.'!BMB16+'Daily-Prod.'!BLS16),"")</f>
        <v>30</v>
      </c>
      <c r="IN102" s="495" t="str">
        <f t="shared" si="66"/>
        <v/>
      </c>
      <c r="IO102" s="378">
        <f>IFERROR(AVERAGE('Daily-Prod.'!BNS16,'Daily-Prod.'!BNJ16,'Daily-Prod.'!BNA16,'Daily-Prod.'!BMR16,'Daily-Prod.'!BMI16,'Daily-Prod.'!BLZ16,'Daily-Prod.'!BLQ16),"")</f>
        <v>18</v>
      </c>
      <c r="IP102" s="379"/>
      <c r="IQ102" s="380">
        <f>IFERROR(AVERAGE('Daily-Prod.'!BNU16,'Daily-Prod.'!BNL16,'Daily-Prod.'!BNC16,'Daily-Prod.'!BMT16,'Daily-Prod.'!BMK16,'Daily-Prod.'!BMB16,'Daily-Prod.'!BLS16),"")</f>
        <v>5</v>
      </c>
      <c r="IR102" s="482">
        <f>IFERROR(('Daily-Prod.'!BPY16+'Daily-Prod.'!BPP16+'Daily-Prod.'!BPG16+'Daily-Prod.'!BOX16+'Daily-Prod.'!BOO16+'Daily-Prod.'!BOF16+'Daily-Prod.'!BNW16)/IU102,"")</f>
        <v>0.35051546391752575</v>
      </c>
      <c r="IS102" s="475">
        <f>IFERROR(('Daily-Prod.'!BPZ16+'Daily-Prod.'!BPQ16+'Daily-Prod.'!BPH16+'Daily-Prod.'!BOY16+'Daily-Prod.'!BOP16+'Daily-Prod.'!BOG16+'Daily-Prod.'!BNX16)/IU102,"")</f>
        <v>0.12371134020618557</v>
      </c>
      <c r="IT102" s="475">
        <f>IFERROR(('Daily-Prod.'!BQC16+'Daily-Prod.'!BPT16+'Daily-Prod.'!BPK16+'Daily-Prod.'!BPB16+'Daily-Prod.'!BOS16+'Daily-Prod.'!BOJ16+'Daily-Prod.'!BOA16+'Daily-Prod.'!BQB16+'Daily-Prod.'!BPS16+'Daily-Prod.'!BPJ16+'Daily-Prod.'!BPA16+'Daily-Prod.'!BOR16+'Daily-Prod.'!BOI16+'Daily-Prod.'!BNZ16)/IU102,"")</f>
        <v>0.52577319587628868</v>
      </c>
      <c r="IU102" s="496">
        <f>IFERROR(('Daily-Prod.'!BQD16+'Daily-Prod.'!BPU16+'Daily-Prod.'!BPL16+'Daily-Prod.'!BPC16+'Daily-Prod.'!BOT16+'Daily-Prod.'!BOK16+'Daily-Prod.'!BOB16),"")</f>
        <v>97</v>
      </c>
      <c r="IV102" s="383"/>
      <c r="IW102" s="384"/>
      <c r="IX102" s="495" t="str">
        <f t="shared" si="67"/>
        <v/>
      </c>
      <c r="IY102" s="378">
        <f>IFERROR(AVERAGE('Daily-Prod.'!BQD16,'Daily-Prod.'!BPU16,'Daily-Prod.'!BPL16,'Daily-Prod.'!BPC16,'Daily-Prod.'!BOT16,'Daily-Prod.'!BOK16,'Daily-Prod.'!BOB16),"")</f>
        <v>19.399999999999999</v>
      </c>
      <c r="IZ102" s="379"/>
      <c r="JA102" s="380"/>
      <c r="JB102" s="482">
        <f>IFERROR((('Daily-Prod.'!BSJ16+'Daily-Prod.'!BSA16+'Daily-Prod.'!BRR16+'Daily-Prod.'!BRI16+'Daily-Prod.'!BQZ16+'Daily-Prod.'!BQQ16+'Daily-Prod.'!BQH16)/JE102),"")</f>
        <v>0.4573643410852713</v>
      </c>
      <c r="JC102" s="475">
        <f>IFERROR((('Daily-Prod.'!BSK16+'Daily-Prod.'!BSB16+'Daily-Prod.'!BRS16+'Daily-Prod.'!BRJ16+'Daily-Prod.'!BRA16+'Daily-Prod.'!BQR16+'Daily-Prod.'!BQI16)/JE102),"")</f>
        <v>0.11627906976744186</v>
      </c>
      <c r="JD102" s="475">
        <f>IFERROR((('Daily-Prod.'!BSM16+'Daily-Prod.'!BSD16+'Daily-Prod.'!BRU16+'Daily-Prod.'!BRL16+'Daily-Prod.'!BRC16+'Daily-Prod.'!BQT16+'Daily-Prod.'!BQK16+'Daily-Prod.'!BSN16+'Daily-Prod.'!BSE16+'Daily-Prod.'!BRV16+'Daily-Prod.'!BRM16+'Daily-Prod.'!BRD16+'Daily-Prod.'!BQU16+'Daily-Prod.'!BQL16)/JE102),"")</f>
        <v>0.4263565891472868</v>
      </c>
      <c r="JE102" s="496">
        <f>IFERROR(('Daily-Prod.'!BSO16+'Daily-Prod.'!BSF16+'Daily-Prod.'!BRW16+'Daily-Prod.'!BRN16+'Daily-Prod.'!BRE16+'Daily-Prod.'!BQV16+'Daily-Prod.'!BQM16),"")</f>
        <v>129</v>
      </c>
      <c r="JF102" s="383"/>
      <c r="JG102" s="384"/>
      <c r="JH102" s="495" t="str">
        <f t="shared" si="68"/>
        <v/>
      </c>
      <c r="JI102" s="378">
        <f>IFERROR(AVERAGE('Daily-Prod.'!BSO16,'Daily-Prod.'!BSF16,'Daily-Prod.'!BRW16,'Daily-Prod.'!BRN16,'Daily-Prod.'!BRE16,'Daily-Prod.'!BQV16,'Daily-Prod.'!BQM16),"")</f>
        <v>25.8</v>
      </c>
      <c r="JJ102" s="379"/>
      <c r="JK102" s="380"/>
      <c r="JL102" s="482">
        <f>IFERROR((('Daily-Prod.'!BUC16+'Daily-Prod.'!BTT16+'Daily-Prod.'!BTK16+'Daily-Prod.'!BTB16+'Daily-Prod.'!BSS16)/JO102),"")</f>
        <v>0.28985507246376813</v>
      </c>
      <c r="JM102" s="475">
        <f>IFERROR((('Daily-Prod.'!BUD16+'Daily-Prod.'!BTU16+'Daily-Prod.'!BTL16+'Daily-Prod.'!BTC16+'Daily-Prod.'!BST16)/JO102),"")</f>
        <v>0.21739130434782608</v>
      </c>
      <c r="JN102" s="475">
        <f>IFERROR((('Daily-Prod.'!BUF16+'Daily-Prod.'!BTW16+'Daily-Prod.'!BTN16+'Daily-Prod.'!BTE16+'Daily-Prod.'!BSV16+'Daily-Prod.'!BUG16+'Daily-Prod.'!BTX16+'Daily-Prod.'!BTO16+'Daily-Prod.'!BTF16+'Daily-Prod.'!BSW16)/JO102),"")</f>
        <v>0.49275362318840582</v>
      </c>
      <c r="JO102" s="496">
        <f>IFERROR(('Daily-Prod.'!BUH16+'Daily-Prod.'!BTY16+'Daily-Prod.'!BTP16+'Daily-Prod.'!BTG16+'Daily-Prod.'!BSX16),"")</f>
        <v>69</v>
      </c>
      <c r="JP102" s="383"/>
      <c r="JQ102" s="384"/>
      <c r="JR102" s="495" t="str">
        <f t="shared" si="69"/>
        <v/>
      </c>
      <c r="JS102" s="378">
        <f>IFERROR(AVERAGE('Daily-Prod.'!BUH16,'Daily-Prod.'!BTY16,'Daily-Prod.'!BTP16,'Daily-Prod.'!BTG16,'Daily-Prod.'!BSX16),"")</f>
        <v>23</v>
      </c>
      <c r="JT102" s="379"/>
      <c r="JU102" s="380"/>
    </row>
    <row r="103" spans="1:281" ht="13.5">
      <c r="A103" s="453" t="s">
        <v>141</v>
      </c>
      <c r="B103" s="482">
        <f>IFERROR(('Daily-Prod.'!CN17+'Daily-Prod.'!CE17+'Daily-Prod.'!BV17+'Daily-Prod.'!BM17+'Daily-Prod.'!BD17+'Daily-Prod.'!AU17+'Daily-Prod.'!AL17)/E103,"")</f>
        <v>0.5977011494252874</v>
      </c>
      <c r="C103" s="475">
        <f>IFERROR(('Daily-Prod.'!CO17+'Daily-Prod.'!CF17+'Daily-Prod.'!BW17+'Daily-Prod.'!BN17+'Daily-Prod.'!BE17+'Daily-Prod.'!AV17+'Daily-Prod.'!AM17)/E103,"")</f>
        <v>0.18390804597701149</v>
      </c>
      <c r="D103" s="475">
        <f>IFERROR(('Daily-Prod.'!CQ17+'Daily-Prod.'!CH17+'Daily-Prod.'!BY17+'Daily-Prod.'!BP17+'Daily-Prod.'!BG17+'Daily-Prod.'!AX17+'Daily-Prod.'!AO17+'Daily-Prod.'!CR17+'Daily-Prod.'!CI17+'Daily-Prod.'!BZ17+'Daily-Prod.'!BQ17+'Daily-Prod.'!BH17+'Daily-Prod.'!AY17+'Daily-Prod.'!AP17)/E103,"")</f>
        <v>0.21839080459770116</v>
      </c>
      <c r="E103" s="496">
        <f>IFERROR(('Daily-Prod.'!CS17+'Daily-Prod.'!CJ17+'Daily-Prod.'!CA17+'Daily-Prod.'!BR17+'Daily-Prod.'!BI17+'Daily-Prod.'!AZ17+'Daily-Prod.'!AQ17),"")</f>
        <v>87</v>
      </c>
      <c r="F103" s="383"/>
      <c r="G103" s="384">
        <f>IFERROR(('Daily-Prod.'!CU17+'Daily-Prod.'!CL17+'Daily-Prod.'!CC17+'Daily-Prod.'!BT17+'Daily-Prod.'!BK17+'Daily-Prod.'!BB17+'Daily-Prod.'!AS17),"")</f>
        <v>0</v>
      </c>
      <c r="H103" s="495" t="str">
        <f t="shared" si="45"/>
        <v/>
      </c>
      <c r="I103" s="378">
        <f>IFERROR(AVERAGE('Daily-Prod.'!CS17,'Daily-Prod.'!CJ17,'Daily-Prod.'!CA17,'Daily-Prod.'!BR17,'Daily-Prod.'!BI17,'Daily-Prod.'!AZ17,'Daily-Prod.'!AQ17),"")</f>
        <v>17.399999999999999</v>
      </c>
      <c r="J103" s="379" t="str">
        <f>IFERROR(AVERAGE('Daily-Prod.'!CT17,'Daily-Prod.'!CK17,'Daily-Prod.'!CB17,'Daily-Prod.'!BS17,'Daily-Prod.'!BJ17,'Daily-Prod.'!BA17,'Daily-Prod.'!AR17),"")</f>
        <v/>
      </c>
      <c r="K103" s="380" t="str">
        <f>IFERROR(AVERAGE('Daily-Prod.'!CU17,'Daily-Prod.'!CL17,'Daily-Prod.'!CC17,'Daily-Prod.'!BT17,'Daily-Prod.'!BK17,'Daily-Prod.'!BB17,'Daily-Prod.'!AS17),"")</f>
        <v/>
      </c>
      <c r="L103" s="482">
        <f>IFERROR(('Daily-Prod.'!EY17+'Daily-Prod.'!EP17+'Daily-Prod.'!EG17+'Daily-Prod.'!DX17+'Daily-Prod.'!DO17+'Daily-Prod.'!DF17+'Daily-Prod.'!CW17)/O103,"")</f>
        <v>0.60952380952380958</v>
      </c>
      <c r="M103" s="475">
        <f>IFERROR(('Daily-Prod.'!EZ17+'Daily-Prod.'!EQ17+'Daily-Prod.'!EH17+'Daily-Prod.'!DY17+'Daily-Prod.'!DP17+'Daily-Prod.'!DG17+'Daily-Prod.'!CX17)/O103,"")</f>
        <v>0.15238095238095239</v>
      </c>
      <c r="N103" s="475">
        <f>IFERROR(('Daily-Prod.'!FC17+'Daily-Prod.'!ET17+'Daily-Prod.'!EK17+'Daily-Prod.'!EB17+'Daily-Prod.'!DS17+'Daily-Prod.'!DJ17+'Daily-Prod.'!DA17+'Daily-Prod.'!FB17+'Daily-Prod.'!ES17+'Daily-Prod.'!EJ17+'Daily-Prod.'!EA17+'Daily-Prod.'!DR17+'Daily-Prod.'!DI17+'Daily-Prod.'!CZ17)/O103,"")</f>
        <v>0.23809523809523808</v>
      </c>
      <c r="O103" s="496">
        <f>IFERROR(('Daily-Prod.'!FD17+'Daily-Prod.'!EU17+'Daily-Prod.'!EL17+'Daily-Prod.'!EC17+'Daily-Prod.'!DT17+'Daily-Prod.'!DK17+'Daily-Prod.'!DB17),"")</f>
        <v>105</v>
      </c>
      <c r="P103" s="383"/>
      <c r="Q103" s="384">
        <f>IFERROR(('Daily-Prod.'!FF17+'Daily-Prod.'!EW17+'Daily-Prod.'!EN17+'Daily-Prod.'!EE17+'Daily-Prod.'!DV17+'Daily-Prod.'!DM17+'Daily-Prod.'!DD17),"")</f>
        <v>11</v>
      </c>
      <c r="R103" s="495" t="str">
        <f t="shared" si="46"/>
        <v/>
      </c>
      <c r="S103" s="378">
        <f>IFERROR(AVERAGE('Daily-Prod.'!FD17,'Daily-Prod.'!EU17,'Daily-Prod.'!EL17,'Daily-Prod.'!EC17,'Daily-Prod.'!DT17,'Daily-Prod.'!DK17,'Daily-Prod.'!DB17),"")</f>
        <v>21</v>
      </c>
      <c r="T103" s="379" t="str">
        <f>IFERROR(AVERAGE('Daily-Prod.'!FE17,'Daily-Prod.'!EV17,'Daily-Prod.'!EM17,'Daily-Prod.'!ED17,'Daily-Prod.'!DU17,'Daily-Prod.'!DL17,'Daily-Prod.'!DC17),"")</f>
        <v/>
      </c>
      <c r="U103" s="380">
        <f>IFERROR(AVERAGE('Daily-Prod.'!FF17,'Daily-Prod.'!EW17,'Daily-Prod.'!EN17,'Daily-Prod.'!EE17,'Daily-Prod.'!DV17,'Daily-Prod.'!DM17,'Daily-Prod.'!DD17),"")</f>
        <v>2.2000000000000002</v>
      </c>
      <c r="V103" s="475">
        <f>IFERROR(('Daily-Prod.'!HJ17+'Daily-Prod.'!HA17+'Daily-Prod.'!GR17+'Daily-Prod.'!GI17+'Daily-Prod.'!FZ17+'Daily-Prod.'!FQ17+'Daily-Prod.'!FH17)/Y103,"")</f>
        <v>0.48936170212765956</v>
      </c>
      <c r="W103" s="475">
        <f>IFERROR(('Daily-Prod.'!HK17+'Daily-Prod.'!HB17+'Daily-Prod.'!GS17+'Daily-Prod.'!GJ17+'Daily-Prod.'!GA17+'Daily-Prod.'!FR17+'Daily-Prod.'!FI17)/Y103,"")</f>
        <v>0.24468085106382978</v>
      </c>
      <c r="X103" s="475">
        <f>IFERROR(('Daily-Prod.'!HM17+'Daily-Prod.'!HD17+'Daily-Prod.'!GU17+'Daily-Prod.'!GL17+'Daily-Prod.'!GC17+'Daily-Prod.'!FT17+'Daily-Prod.'!FK17+'Daily-Prod.'!HN17+'Daily-Prod.'!HE17+'Daily-Prod.'!GV17+'Daily-Prod.'!GM17+'Daily-Prod.'!GD17+'Daily-Prod.'!FU17+'Daily-Prod.'!FL17)/Y103,"")</f>
        <v>0.26595744680851063</v>
      </c>
      <c r="Y103" s="496">
        <f>IFERROR(('Daily-Prod.'!HO17+'Daily-Prod.'!HF17+'Daily-Prod.'!GW17+'Daily-Prod.'!GN17+'Daily-Prod.'!GE17+'Daily-Prod.'!FV17+'Daily-Prod.'!FM17),"")</f>
        <v>94</v>
      </c>
      <c r="Z103" s="383"/>
      <c r="AA103" s="384">
        <f>IFERROR(('Daily-Prod.'!HQ17+'Daily-Prod.'!HH17+'Daily-Prod.'!GY17+'Daily-Prod.'!GP17+'Daily-Prod.'!GG17+'Daily-Prod.'!FX17+'Daily-Prod.'!FO17),"")</f>
        <v>15</v>
      </c>
      <c r="AB103" s="495" t="str">
        <f>IFERROR(('Daily-Prod.'!HR17+'Daily-Prod.'!HI17+'Daily-Prod.'!GZ17+'Daily-Prod.'!GQ17+'Daily-Prod.'!GH17+'Daily-Prod.'!FY17+'Daily-Prod.'!FP17),"")</f>
        <v/>
      </c>
      <c r="AC103" s="378">
        <f>IFERROR(AVERAGE('Daily-Prod.'!HO17,'Daily-Prod.'!HF17,'Daily-Prod.'!GW17,'Daily-Prod.'!GN17,'Daily-Prod.'!GE17,'Daily-Prod.'!FV17,'Daily-Prod.'!FM17),"")</f>
        <v>18.8</v>
      </c>
      <c r="AD103" s="379" t="str">
        <f>IFERROR(AVERAGE('Daily-Prod.'!HP17,'Daily-Prod.'!HG17,'Daily-Prod.'!GX17,'Daily-Prod.'!GO17,'Daily-Prod.'!GF17,'Daily-Prod.'!FW17,'Daily-Prod.'!FN17),"")</f>
        <v/>
      </c>
      <c r="AE103" s="380">
        <f>IFERROR(AVERAGE('Daily-Prod.'!HQ17,'Daily-Prod.'!HH17,'Daily-Prod.'!GY17,'Daily-Prod.'!GP17,'Daily-Prod.'!GG17,'Daily-Prod.'!FX17,'Daily-Prod.'!FO17),"")</f>
        <v>2.1428571428571428</v>
      </c>
      <c r="AF103" s="482" t="str">
        <f>IFERROR(('Daily-Prod.'!JU17+'Daily-Prod.'!JL17+'Daily-Prod.'!JC17+'Daily-Prod.'!IT17+'Daily-Prod.'!IK17+'Daily-Prod.'!IB17+'Daily-Prod.'!HS17)/AI103,"")</f>
        <v/>
      </c>
      <c r="AG103" s="475" t="str">
        <f>IFERROR(('Daily-Prod.'!JV17+'Daily-Prod.'!JM17+'Daily-Prod.'!JD17+'Daily-Prod.'!IU17+'Daily-Prod.'!IL17+'Daily-Prod.'!IC17+'Daily-Prod.'!HT17)/AI103,"")</f>
        <v/>
      </c>
      <c r="AH103" s="475" t="str">
        <f>IFERROR(('Daily-Prod.'!JX17+'Daily-Prod.'!JO17+'Daily-Prod.'!JF17+'Daily-Prod.'!IW17+'Daily-Prod.'!IN17+'Daily-Prod.'!IE17+'Daily-Prod.'!HV17+'Daily-Prod.'!JY17+'Daily-Prod.'!JP17+'Daily-Prod.'!JG17+'Daily-Prod.'!IX17+'Daily-Prod.'!IO17+'Daily-Prod.'!IF17+'Daily-Prod.'!HW17)/AI103,"")</f>
        <v/>
      </c>
      <c r="AI103" s="496">
        <f>IFERROR(('Daily-Prod.'!JZ17+'Daily-Prod.'!JQ17+'Daily-Prod.'!JH17+'Daily-Prod.'!IY17+'Daily-Prod.'!IP17+'Daily-Prod.'!IG17+'Daily-Prod.'!HX17),"")</f>
        <v>0</v>
      </c>
      <c r="AJ103" s="383"/>
      <c r="AK103" s="384">
        <f>IFERROR(('Daily-Prod.'!KB17+'Daily-Prod.'!JS17+'Daily-Prod.'!JJ17+'Daily-Prod.'!JA17+'Daily-Prod.'!IR17+'Daily-Prod.'!II17+'Daily-Prod.'!HZ17),"")</f>
        <v>0</v>
      </c>
      <c r="AL103" s="495" t="str">
        <f t="shared" si="71"/>
        <v/>
      </c>
      <c r="AM103" s="378" t="str">
        <f>IFERROR(AVERAGE('Daily-Prod.'!JZ17,'Daily-Prod.'!JQ17,'Daily-Prod.'!JH17,'Daily-Prod.'!IY17,'Daily-Prod.'!IP17,'Daily-Prod.'!IG17,'Daily-Prod.'!HX17),"")</f>
        <v/>
      </c>
      <c r="AN103" s="379" t="str">
        <f>IFERROR(AVERAGE('Daily-Prod.'!KA17,'Daily-Prod.'!JR17,'Daily-Prod.'!JI17,'Daily-Prod.'!IZ17,'Daily-Prod.'!IQ17,'Daily-Prod.'!IH17,'Daily-Prod.'!HY17),"")</f>
        <v/>
      </c>
      <c r="AO103" s="380" t="str">
        <f>IFERROR(AVERAGE('Daily-Prod.'!KB17,'Daily-Prod.'!JS17,'Daily-Prod.'!JJ17,'Daily-Prod.'!JA17,'Daily-Prod.'!IR17,'Daily-Prod.'!II17,'Daily-Prod.'!HZ17),"")</f>
        <v/>
      </c>
      <c r="AP103" s="482">
        <f>IFERROR(('Daily-Prod.'!MF17+'Daily-Prod.'!LW17+'Daily-Prod.'!LN17+'Daily-Prod.'!LE17+'Daily-Prod.'!KV17+'Daily-Prod.'!KM17+'Daily-Prod.'!KD17)/AS103,"")</f>
        <v>0.5</v>
      </c>
      <c r="AQ103" s="475">
        <f>IFERROR(('Daily-Prod.'!MG17+'Daily-Prod.'!LX17+'Daily-Prod.'!LO17+'Daily-Prod.'!LF17+'Daily-Prod.'!KW17+'Daily-Prod.'!KN17+'Daily-Prod.'!KE17)/AS103,"")</f>
        <v>0.21568627450980393</v>
      </c>
      <c r="AR103" s="475">
        <f>IFERROR(('Daily-Prod.'!MJ17+'Daily-Prod.'!MA17+'Daily-Prod.'!LR17+'Daily-Prod.'!LI17+'Daily-Prod.'!KZ17+'Daily-Prod.'!KQ17+'Daily-Prod.'!KH17+'Daily-Prod.'!MI17+'Daily-Prod.'!LZ17+'Daily-Prod.'!LQ17+'Daily-Prod.'!LH17+'Daily-Prod.'!KY17+'Daily-Prod.'!KP17+'Daily-Prod.'!KG17)/AS103,"")</f>
        <v>0.28431372549019607</v>
      </c>
      <c r="AS103" s="496">
        <f>IFERROR(('Daily-Prod.'!MK17+'Daily-Prod.'!MB17+'Daily-Prod.'!LS17+'Daily-Prod.'!LJ17+'Daily-Prod.'!LA17+'Daily-Prod.'!KR17+'Daily-Prod.'!KI17),"")</f>
        <v>102</v>
      </c>
      <c r="AT103" s="383"/>
      <c r="AU103" s="384">
        <f>IFERROR(('Daily-Prod.'!MM17+'Daily-Prod.'!MD17+'Daily-Prod.'!LU17+'Daily-Prod.'!LL17+'Daily-Prod.'!LC17+'Daily-Prod.'!KT17+'Daily-Prod.'!KK17),"")</f>
        <v>25</v>
      </c>
      <c r="AV103" s="495" t="str">
        <f>IFERROR((AU103/AT103),"")</f>
        <v/>
      </c>
      <c r="AW103" s="378">
        <f>IFERROR(AVERAGE('Daily-Prod.'!MK17,'Daily-Prod.'!MB17,'Daily-Prod.'!LS17,'Daily-Prod.'!LJ17,'Daily-Prod.'!LA17,'Daily-Prod.'!KR17,'Daily-Prod.'!KI17),"")</f>
        <v>20.399999999999999</v>
      </c>
      <c r="AX103" s="379"/>
      <c r="AY103" s="380">
        <f>IFERROR(AVERAGE('Daily-Prod.'!MM17,'Daily-Prod.'!MD17,'Daily-Prod.'!LU17,'Daily-Prod.'!LL17,'Daily-Prod.'!LC17,'Daily-Prod.'!KT17,'Daily-Prod.'!KK17),"")</f>
        <v>5</v>
      </c>
      <c r="AZ103" s="482">
        <f>IFERROR(('Daily-Prod.'!OQ17+'Daily-Prod.'!OH17+'Daily-Prod.'!NY17+'Daily-Prod.'!NP17+'Daily-Prod.'!NG17+'Daily-Prod.'!MX17+'Daily-Prod.'!MO17)/BC103,"")</f>
        <v>0.38834951456310679</v>
      </c>
      <c r="BA103" s="475">
        <f>IFERROR(('Daily-Prod.'!OR17+'Daily-Prod.'!OI17+'Daily-Prod.'!NZ17+'Daily-Prod.'!NQ17+'Daily-Prod.'!NH17+'Daily-Prod.'!MY17+'Daily-Prod.'!MP17)/BC103,"")</f>
        <v>0.31067961165048541</v>
      </c>
      <c r="BB103" s="475">
        <f>IFERROR(('Daily-Prod.'!OT17+'Daily-Prod.'!OK17+'Daily-Prod.'!OB17+'Daily-Prod.'!NS17+'Daily-Prod.'!NJ17+'Daily-Prod.'!NA17+'Daily-Prod.'!MR17+'Daily-Prod.'!OU17+'Daily-Prod.'!OL17+'Daily-Prod.'!OC17+'Daily-Prod.'!NT17+'Daily-Prod.'!NK17+'Daily-Prod.'!NB17+'Daily-Prod.'!MS17)/BC103,"")</f>
        <v>0.30097087378640774</v>
      </c>
      <c r="BC103" s="496">
        <f>IFERROR(('Daily-Prod.'!OV17+'Daily-Prod.'!OM17+'Daily-Prod.'!OD17+'Daily-Prod.'!NU17+'Daily-Prod.'!NL17+'Daily-Prod.'!NC17+'Daily-Prod.'!MT17),"")</f>
        <v>103</v>
      </c>
      <c r="BD103" s="383"/>
      <c r="BE103" s="384">
        <f>IFERROR(('Daily-Prod.'!OX17+'Daily-Prod.'!OO17+'Daily-Prod.'!OF17+'Daily-Prod.'!NW17+'Daily-Prod.'!NN17+'Daily-Prod.'!NE17+'Daily-Prod.'!MV17),"")</f>
        <v>30</v>
      </c>
      <c r="BF103" s="495" t="str">
        <f t="shared" si="48"/>
        <v/>
      </c>
      <c r="BG103" s="378">
        <f>IFERROR(AVERAGE('Daily-Prod.'!OV17,'Daily-Prod.'!OM17,'Daily-Prod.'!OD17,'Daily-Prod.'!NU17,'Daily-Prod.'!NL17,'Daily-Prod.'!NC17,'Daily-Prod.'!MT17),"")</f>
        <v>20.6</v>
      </c>
      <c r="BH103" s="379" t="str">
        <f>IFERROR(AVERAGE('Daily-Prod.'!OW17,'Daily-Prod.'!ON17,'Daily-Prod.'!OE17,'Daily-Prod.'!NV17,'Daily-Prod.'!NM17,'Daily-Prod.'!ND17,'Daily-Prod.'!MU17),"")</f>
        <v/>
      </c>
      <c r="BI103" s="380">
        <f>IFERROR(AVERAGE('Daily-Prod.'!OX17,'Daily-Prod.'!OO17,'Daily-Prod.'!OF17,'Daily-Prod.'!NW17,'Daily-Prod.'!NN17,'Daily-Prod.'!NE17,'Daily-Prod.'!MV17),"")</f>
        <v>6</v>
      </c>
      <c r="BJ103" s="482">
        <f>IFERROR(('Daily-Prod.'!RB17+'Daily-Prod.'!QS17+'Daily-Prod.'!QJ17+'Daily-Prod.'!QA17+'Daily-Prod.'!PR17+'Daily-Prod.'!PI17+'Daily-Prod.'!OZ17)/BM103,"")</f>
        <v>0.44642857142857145</v>
      </c>
      <c r="BK103" s="475">
        <f>IFERROR(('Daily-Prod.'!RC17+'Daily-Prod.'!QT17+'Daily-Prod.'!QK17+'Daily-Prod.'!QB17+'Daily-Prod.'!PS17+'Daily-Prod.'!PJ17+'Daily-Prod.'!PA17)/BM103,"")</f>
        <v>0.16071428571428573</v>
      </c>
      <c r="BL103" s="475">
        <f>IFERROR(('Daily-Prod.'!RF17+'Daily-Prod.'!QW17+'Daily-Prod.'!QN17+'Daily-Prod.'!QE17+'Daily-Prod.'!PV17+'Daily-Prod.'!PM17+'Daily-Prod.'!PD17+'Daily-Prod.'!RE17+'Daily-Prod.'!QV17+'Daily-Prod.'!QM17+'Daily-Prod.'!QD17+'Daily-Prod.'!PU17+'Daily-Prod.'!PL17+'Daily-Prod.'!PC17)/BM103,"")</f>
        <v>0.39285714285714285</v>
      </c>
      <c r="BM103" s="496">
        <f>IFERROR(('Daily-Prod.'!RG17+'Daily-Prod.'!QX17+'Daily-Prod.'!QO17+'Daily-Prod.'!QF17+'Daily-Prod.'!PW17+'Daily-Prod.'!PN17+'Daily-Prod.'!PE17),"")</f>
        <v>112</v>
      </c>
      <c r="BN103" s="383"/>
      <c r="BO103" s="384">
        <f>IFERROR(('Daily-Prod.'!RI17+'Daily-Prod.'!QZ17+'Daily-Prod.'!QQ17+'Daily-Prod.'!QH17+'Daily-Prod.'!PY17+'Daily-Prod.'!PP17+'Daily-Prod.'!PG17),"")</f>
        <v>31</v>
      </c>
      <c r="BP103" s="495" t="str">
        <f t="shared" si="49"/>
        <v/>
      </c>
      <c r="BQ103" s="378">
        <f>IFERROR(AVERAGE('Daily-Prod.'!RG17,'Daily-Prod.'!QX17,'Daily-Prod.'!QO17,'Daily-Prod.'!QF17,'Daily-Prod.'!PW17,'Daily-Prod.'!PN17,'Daily-Prod.'!PE17),"")</f>
        <v>22.4</v>
      </c>
      <c r="BR103" s="379"/>
      <c r="BS103" s="380">
        <f>IFERROR(AVERAGE('Daily-Prod.'!RI17,'Daily-Prod.'!QZ17,'Daily-Prod.'!QQ17,'Daily-Prod.'!QH17,'Daily-Prod.'!PY17,'Daily-Prod.'!PP17,'Daily-Prod.'!PG17),"")</f>
        <v>6.2</v>
      </c>
      <c r="BT103" s="482">
        <f>IFERROR(('Daily-Prod.'!TM17+'Daily-Prod.'!TD17+'Daily-Prod.'!SU17+'Daily-Prod.'!SL17+'Daily-Prod.'!SC17+'Daily-Prod.'!RT17+'Daily-Prod.'!RK17)/BW103,"")</f>
        <v>0.56730769230769229</v>
      </c>
      <c r="BU103" s="475">
        <f>IFERROR(('Daily-Prod.'!TN17+'Daily-Prod.'!TE17+'Daily-Prod.'!SV17+'Daily-Prod.'!SM17+'Daily-Prod.'!SD17+'Daily-Prod.'!RU17+'Daily-Prod.'!RL17)/BW103,"")</f>
        <v>0.23076923076923078</v>
      </c>
      <c r="BV103" s="475">
        <f>IFERROR(('Daily-Prod.'!TP17+'Daily-Prod.'!TG17+'Daily-Prod.'!SX17+'Daily-Prod.'!SO17+'Daily-Prod.'!SF17+'Daily-Prod.'!RW17+'Daily-Prod.'!RN17+'Daily-Prod.'!TQ17+'Daily-Prod.'!TH17+'Daily-Prod.'!SY17+'Daily-Prod.'!SP17+'Daily-Prod.'!SG17+'Daily-Prod.'!RX17+'Daily-Prod.'!RO17)/BW103,"")</f>
        <v>0.20192307692307693</v>
      </c>
      <c r="BW103" s="496">
        <f>IFERROR(('Daily-Prod.'!TR17+'Daily-Prod.'!TI17+'Daily-Prod.'!SZ17+'Daily-Prod.'!SQ17+'Daily-Prod.'!SH17+'Daily-Prod.'!RY17+'Daily-Prod.'!RP17),"")</f>
        <v>104</v>
      </c>
      <c r="BX103" s="383"/>
      <c r="BY103" s="384">
        <f>IFERROR(('Daily-Prod.'!TT17+'Daily-Prod.'!TK17+'Daily-Prod.'!TB17+'Daily-Prod.'!SS17+'Daily-Prod.'!SJ17+'Daily-Prod.'!SA17+'Daily-Prod.'!RR17),"")</f>
        <v>19</v>
      </c>
      <c r="BZ103" s="495" t="str">
        <f t="shared" si="50"/>
        <v/>
      </c>
      <c r="CA103" s="378">
        <f>IFERROR(AVERAGE('Daily-Prod.'!TR17,'Daily-Prod.'!TI17,'Daily-Prod.'!SZ17,'Daily-Prod.'!SQ17,'Daily-Prod.'!SH17,'Daily-Prod.'!RY17,'Daily-Prod.'!RP17),"")</f>
        <v>20.8</v>
      </c>
      <c r="CB103" s="379"/>
      <c r="CC103" s="380">
        <f>IFERROR(AVERAGE('Daily-Prod.'!TT17,'Daily-Prod.'!TK17,'Daily-Prod.'!TB17,'Daily-Prod.'!SS17,'Daily-Prod.'!SJ17,'Daily-Prod.'!SA17,'Daily-Prod.'!RR17),"")</f>
        <v>3.1666666666666665</v>
      </c>
      <c r="CD103" s="482">
        <f>IFERROR(('Daily-Prod.'!VX17+'Daily-Prod.'!VO17+'Daily-Prod.'!VF17+'Daily-Prod.'!UW17+'Daily-Prod.'!UN17+'Daily-Prod.'!UE17+'Daily-Prod.'!TV17)/CG103,"")</f>
        <v>0.550561797752809</v>
      </c>
      <c r="CE103" s="475">
        <f>IFERROR(('Daily-Prod.'!VY17+'Daily-Prod.'!VP17+'Daily-Prod.'!VG17+'Daily-Prod.'!UX17+'Daily-Prod.'!UO17+'Daily-Prod.'!UF17+'Daily-Prod.'!TW17)/CG103,"")</f>
        <v>0.15730337078651685</v>
      </c>
      <c r="CF103" s="475">
        <f>IFERROR(('Daily-Prod.'!WA17+'Daily-Prod.'!VR17+'Daily-Prod.'!VI17+'Daily-Prod.'!UZ17+'Daily-Prod.'!UQ17+'Daily-Prod.'!UH17+'Daily-Prod.'!TY17+'Daily-Prod.'!WB17+'Daily-Prod.'!VS17+'Daily-Prod.'!VJ17+'Daily-Prod.'!VA17+'Daily-Prod.'!UR17+'Daily-Prod.'!UI17+'Daily-Prod.'!TZ17)/CG103,"")</f>
        <v>0.29213483146067415</v>
      </c>
      <c r="CG103" s="496">
        <f>IFERROR(('Daily-Prod.'!WC17+'Daily-Prod.'!VT17+'Daily-Prod.'!VK17+'Daily-Prod.'!VB17+'Daily-Prod.'!US17+'Daily-Prod.'!UJ17+'Daily-Prod.'!UA17),"")</f>
        <v>89</v>
      </c>
      <c r="CH103" s="383"/>
      <c r="CI103" s="384">
        <f>IFERROR(('Daily-Prod.'!WE17+'Daily-Prod.'!VV17+'Daily-Prod.'!VM17+'Daily-Prod.'!VD17+'Daily-Prod.'!UU17+'Daily-Prod.'!UL17+'Daily-Prod.'!UC17),"")</f>
        <v>40</v>
      </c>
      <c r="CJ103" s="495" t="str">
        <f t="shared" si="51"/>
        <v/>
      </c>
      <c r="CK103" s="378">
        <f>IFERROR(AVERAGE('Daily-Prod.'!WC17,'Daily-Prod.'!VT17,'Daily-Prod.'!VK17,'Daily-Prod.'!VB17,'Daily-Prod.'!US17,'Daily-Prod.'!UJ17,'Daily-Prod.'!UA17),"")</f>
        <v>17.8</v>
      </c>
      <c r="CL103" s="379"/>
      <c r="CM103" s="380">
        <f>IFERROR(AVERAGE('Daily-Prod.'!WE17,'Daily-Prod.'!VV17,'Daily-Prod.'!VM17,'Daily-Prod.'!VD17,'Daily-Prod.'!UU17,'Daily-Prod.'!UL17,'Daily-Prod.'!UC17),"")</f>
        <v>5.7142857142857144</v>
      </c>
      <c r="CN103" s="482">
        <f>IFERROR(('Daily-Prod.'!YI17+'Daily-Prod.'!XZ17+'Daily-Prod.'!XQ17+'Daily-Prod.'!XH17+'Daily-Prod.'!WY17+'Daily-Prod.'!WP17+'Daily-Prod.'!WG17)/CQ103,"")</f>
        <v>0.47945205479452052</v>
      </c>
      <c r="CO103" s="475">
        <f>IFERROR(('Daily-Prod.'!YJ17+'Daily-Prod.'!YA17+'Daily-Prod.'!XR17+'Daily-Prod.'!XI17+'Daily-Prod.'!WZ17+'Daily-Prod.'!WQ17+'Daily-Prod.'!WH17)/CQ103,"")</f>
        <v>0.23287671232876711</v>
      </c>
      <c r="CP103" s="475">
        <f>IFERROR(('Daily-Prod.'!YL17+'Daily-Prod.'!YC17+'Daily-Prod.'!XT17+'Daily-Prod.'!XK17+'Daily-Prod.'!XB17+'Daily-Prod.'!WS17+'Daily-Prod.'!WJ17+'Daily-Prod.'!YM17+'Daily-Prod.'!YD17+'Daily-Prod.'!XU17+'Daily-Prod.'!XL17+'Daily-Prod.'!XC17+'Daily-Prod.'!WT17+'Daily-Prod.'!WK17)/CQ103,"")</f>
        <v>0.28767123287671231</v>
      </c>
      <c r="CQ103" s="496">
        <f>IFERROR(('Daily-Prod.'!YN17+'Daily-Prod.'!YE17+'Daily-Prod.'!XV17+'Daily-Prod.'!XM17+'Daily-Prod.'!XD17+'Daily-Prod.'!WU17+'Daily-Prod.'!WL17),"")</f>
        <v>73</v>
      </c>
      <c r="CR103" s="383"/>
      <c r="CS103" s="384">
        <f>IFERROR(('Daily-Prod.'!YP17+'Daily-Prod.'!YG17+'Daily-Prod.'!XX17+'Daily-Prod.'!XO17+'Daily-Prod.'!XF17+'Daily-Prod.'!WW17+'Daily-Prod.'!WN17),"")</f>
        <v>24</v>
      </c>
      <c r="CT103" s="495" t="str">
        <f t="shared" si="52"/>
        <v/>
      </c>
      <c r="CU103" s="378">
        <f>IFERROR(AVERAGE('Daily-Prod.'!YN17,'Daily-Prod.'!YE17,'Daily-Prod.'!XV17,'Daily-Prod.'!XM17,'Daily-Prod.'!XD17,'Daily-Prod.'!WU17,'Daily-Prod.'!WL17),"")</f>
        <v>14.6</v>
      </c>
      <c r="CV103" s="379" t="str">
        <f>IFERROR(AVERAGE('Daily-Prod.'!YO17,'Daily-Prod.'!YF17,'Daily-Prod.'!XW17,'Daily-Prod.'!XN17,'Daily-Prod.'!XE17,'Daily-Prod.'!WV17,'Daily-Prod.'!WM17),"")</f>
        <v/>
      </c>
      <c r="CW103" s="380">
        <f>IFERROR(AVERAGE('Daily-Prod.'!YP17,'Daily-Prod.'!YG17,'Daily-Prod.'!XX17,'Daily-Prod.'!XO17,'Daily-Prod.'!XF17,'Daily-Prod.'!WW17,'Daily-Prod.'!WN17),"")</f>
        <v>4.8</v>
      </c>
      <c r="CX103" s="482">
        <f>IFERROR(('Daily-Prod.'!AAT17+'Daily-Prod.'!AAK17+'Daily-Prod.'!AAB17+'Daily-Prod.'!ZS17+'Daily-Prod.'!ZJ17+'Daily-Prod.'!ZA17+'Daily-Prod.'!YR17)/DA103,"")</f>
        <v>0.42028985507246375</v>
      </c>
      <c r="CY103" s="475">
        <f>IFERROR(('Daily-Prod.'!AAU17+'Daily-Prod.'!AAL17+'Daily-Prod.'!AAC17+'Daily-Prod.'!ZT17+'Daily-Prod.'!ZK17+'Daily-Prod.'!ZB17+'Daily-Prod.'!YS17)/DA103,"")</f>
        <v>0.33333333333333331</v>
      </c>
      <c r="CZ103" s="475">
        <f>IFERROR(('Daily-Prod.'!AAW17+'Daily-Prod.'!AAN17+'Daily-Prod.'!AAE17+'Daily-Prod.'!ZV17+'Daily-Prod.'!ZM17+'Daily-Prod.'!ZD17+'Daily-Prod.'!YU17+'Daily-Prod.'!AAX17+'Daily-Prod.'!AAO17+'Daily-Prod.'!AAF17+'Daily-Prod.'!ZW17+'Daily-Prod.'!ZN17+'Daily-Prod.'!ZE17+'Daily-Prod.'!YV17)/DA103,"")</f>
        <v>0.24637681159420291</v>
      </c>
      <c r="DA103" s="496">
        <f>IFERROR(('Daily-Prod.'!AAY17+'Daily-Prod.'!AAP17+'Daily-Prod.'!AAG17+'Daily-Prod.'!ZX17+'Daily-Prod.'!ZO17+'Daily-Prod.'!ZF17+'Daily-Prod.'!YW17),"")</f>
        <v>69</v>
      </c>
      <c r="DB103" s="383"/>
      <c r="DC103" s="384">
        <f>IFERROR(('Daily-Prod.'!ABA17+'Daily-Prod.'!AAR17+'Daily-Prod.'!AAI17+'Daily-Prod.'!ZZ17+'Daily-Prod.'!ZQ17+'Daily-Prod.'!ZH17+'Daily-Prod.'!YY17),"")</f>
        <v>19</v>
      </c>
      <c r="DD103" s="495" t="str">
        <f t="shared" si="53"/>
        <v/>
      </c>
      <c r="DE103" s="378">
        <f>IFERROR(AVERAGE('Daily-Prod.'!AAY17,'Daily-Prod.'!AAP17,'Daily-Prod.'!AAG17,'Daily-Prod.'!ZX17,'Daily-Prod.'!ZO17,'Daily-Prod.'!ZF17,'Daily-Prod.'!YW17),"")</f>
        <v>17.25</v>
      </c>
      <c r="DF103" s="379" t="str">
        <f>IFERROR(AVERAGE('Daily-Prod.'!AAZ17,'Daily-Prod.'!AAQ17,'Daily-Prod.'!AAH17,'Daily-Prod.'!ZY17,'Daily-Prod.'!ZP17,'Daily-Prod.'!ZG17,'Daily-Prod.'!YX17),"")</f>
        <v/>
      </c>
      <c r="DG103" s="380">
        <f>IFERROR(AVERAGE('Daily-Prod.'!ABA17,'Daily-Prod.'!AAR17,'Daily-Prod.'!AAI17,'Daily-Prod.'!ZZ17,'Daily-Prod.'!ZQ17,'Daily-Prod.'!ZH17,'Daily-Prod.'!YY17),"")</f>
        <v>6.333333333333333</v>
      </c>
      <c r="DH103" s="482">
        <f>IFERROR(('Daily-Prod.'!ADE17+'Daily-Prod.'!ACV17+'Daily-Prod.'!ACM17+'Daily-Prod.'!ACD17+'Daily-Prod.'!ABU17+'Daily-Prod.'!ABL17+'Daily-Prod.'!ABC17)/DK103,"")</f>
        <v>0.59322033898305082</v>
      </c>
      <c r="DI103" s="475">
        <f>IFERROR(('Daily-Prod.'!ADF17+'Daily-Prod.'!ACW17+'Daily-Prod.'!ACN17+'Daily-Prod.'!ACE17+'Daily-Prod.'!ABV17+'Daily-Prod.'!ABM17+'Daily-Prod.'!ABD17)/DK103,"")</f>
        <v>0.16949152542372881</v>
      </c>
      <c r="DJ103" s="475">
        <f>IFERROR(('Daily-Prod.'!ADH17+'Daily-Prod.'!ACY17+'Daily-Prod.'!ACP17+'Daily-Prod.'!ACG17+'Daily-Prod.'!ABX17+'Daily-Prod.'!ABO17+'Daily-Prod.'!ABF17+'Daily-Prod.'!ADI17+'Daily-Prod.'!ACZ17+'Daily-Prod.'!ACQ17+'Daily-Prod.'!ACH17+'Daily-Prod.'!ABY17+'Daily-Prod.'!ABP17+'Daily-Prod.'!ABG17)/DK103,"")</f>
        <v>0.23728813559322035</v>
      </c>
      <c r="DK103" s="496">
        <f>IFERROR(('Daily-Prod.'!ADJ17+'Daily-Prod.'!ADA17+'Daily-Prod.'!ACR17+'Daily-Prod.'!ACI17+'Daily-Prod.'!ABZ17+'Daily-Prod.'!ABQ17+'Daily-Prod.'!ABH17),"")</f>
        <v>59</v>
      </c>
      <c r="DL103" s="383"/>
      <c r="DM103" s="384">
        <f>IFERROR(('Daily-Prod.'!ADL17+'Daily-Prod.'!ADC17+'Daily-Prod.'!ACT17+'Daily-Prod.'!ACK17+'Daily-Prod.'!ACB17+'Daily-Prod.'!ABS17+'Daily-Prod.'!ABJ17),"")</f>
        <v>11</v>
      </c>
      <c r="DN103" s="495" t="str">
        <f t="shared" si="54"/>
        <v/>
      </c>
      <c r="DO103" s="378">
        <f>IFERROR(AVERAGE('Daily-Prod.'!ADJ17,'Daily-Prod.'!ADA17,'Daily-Prod.'!ACR17,'Daily-Prod.'!ACI17,'Daily-Prod.'!ABZ17,'Daily-Prod.'!ABQ17,'Daily-Prod.'!ABH17),"")</f>
        <v>14.75</v>
      </c>
      <c r="DP103" s="379" t="str">
        <f>IFERROR(AVERAGE('Daily-Prod.'!ADK17,'Daily-Prod.'!ADB17,'Daily-Prod.'!ACS17,'Daily-Prod.'!ACJ17,'Daily-Prod.'!ACA17,'Daily-Prod.'!ABR17,'Daily-Prod.'!ABI17),"")</f>
        <v/>
      </c>
      <c r="DQ103" s="380">
        <f>IFERROR(AVERAGE('Daily-Prod.'!ADL17,'Daily-Prod.'!ADC17,'Daily-Prod.'!ACT17,'Daily-Prod.'!ACK17,'Daily-Prod.'!ACB17,'Daily-Prod.'!ABS17,'Daily-Prod.'!ABJ17),"")</f>
        <v>3.6666666666666665</v>
      </c>
      <c r="DR103" s="482">
        <f>IFERROR(('Daily-Prod.'!AFP17+'Daily-Prod.'!AFG17+'Daily-Prod.'!AEX17+'Daily-Prod.'!AEO17+'Daily-Prod.'!AEF17+'Daily-Prod.'!ADW17+'Daily-Prod.'!ADN17)/DU103,"")</f>
        <v>0.51851851851851849</v>
      </c>
      <c r="DS103" s="475">
        <f>IFERROR(('Daily-Prod.'!AFQ17+'Daily-Prod.'!AFH17+'Daily-Prod.'!AEY17+'Daily-Prod.'!AEP17+'Daily-Prod.'!AEG17+'Daily-Prod.'!ADX17+'Daily-Prod.'!ADO17)/DU103,"")</f>
        <v>0.2839506172839506</v>
      </c>
      <c r="DT103" s="475">
        <f>IFERROR(('Daily-Prod.'!AFS17+'Daily-Prod.'!AFJ17+'Daily-Prod.'!AFA17+'Daily-Prod.'!AER17+'Daily-Prod.'!AEI17+'Daily-Prod.'!ADZ17+'Daily-Prod.'!ADQ17+'Daily-Prod.'!AFT17+'Daily-Prod.'!AFK17+'Daily-Prod.'!AFB17+'Daily-Prod.'!AES17+'Daily-Prod.'!AEJ17+'Daily-Prod.'!AEA17+'Daily-Prod.'!ADR17)/DU103,"")</f>
        <v>0.19753086419753085</v>
      </c>
      <c r="DU103" s="496">
        <f>IFERROR(('Daily-Prod.'!AFU17+'Daily-Prod.'!AFL17+'Daily-Prod.'!AFC17+'Daily-Prod.'!AET17+'Daily-Prod.'!AEK17+'Daily-Prod.'!AEB17+'Daily-Prod.'!ADS17),"")</f>
        <v>81</v>
      </c>
      <c r="DV103" s="383"/>
      <c r="DW103" s="384">
        <f>IFERROR(('Daily-Prod.'!AFW17+'Daily-Prod.'!AFN17+'Daily-Prod.'!AFE17+'Daily-Prod.'!AEV17+'Daily-Prod.'!AEM17+'Daily-Prod.'!AED17+'Daily-Prod.'!ADU17),"")</f>
        <v>29</v>
      </c>
      <c r="DX103" s="495" t="str">
        <f t="shared" si="55"/>
        <v/>
      </c>
      <c r="DY103" s="378">
        <f>IFERROR(AVERAGE('Daily-Prod.'!AFU17,'Daily-Prod.'!AFL17,'Daily-Prod.'!AFC17,'Daily-Prod.'!AET17,'Daily-Prod.'!AEK17,'Daily-Prod.'!AEB17,'Daily-Prod.'!ADS17),"")</f>
        <v>16.2</v>
      </c>
      <c r="DZ103" s="379" t="str">
        <f>IFERROR(AVERAGE('Daily-Prod.'!AFV17,'Daily-Prod.'!AFM17,'Daily-Prod.'!AFD17,'Daily-Prod.'!AEU17,'Daily-Prod.'!AEL17,'Daily-Prod.'!AEC17,'Daily-Prod.'!ADT17),"")</f>
        <v/>
      </c>
      <c r="EA103" s="380">
        <f>IFERROR(AVERAGE('Daily-Prod.'!AFW17,'Daily-Prod.'!AFN17,'Daily-Prod.'!AFE17,'Daily-Prod.'!AEV17,'Daily-Prod.'!AEM17,'Daily-Prod.'!AED17,'Daily-Prod.'!ADU17),"")</f>
        <v>5.8</v>
      </c>
      <c r="EB103" s="482">
        <f>IFERROR(('Daily-Prod.'!AIA17+'Daily-Prod.'!AHR17+'Daily-Prod.'!AHI17+'Daily-Prod.'!AGZ17+'Daily-Prod.'!AGQ17+'Daily-Prod.'!AGH17+'Daily-Prod.'!AFY17)/EE103,"")</f>
        <v>0.59493670886075944</v>
      </c>
      <c r="EC103" s="475">
        <f>IFERROR(('Daily-Prod.'!AIB17+'Daily-Prod.'!AHS17+'Daily-Prod.'!AHJ17+'Daily-Prod.'!AHA17+'Daily-Prod.'!AGR17+'Daily-Prod.'!AGI17+'Daily-Prod.'!AFZ17)/EE103,"")</f>
        <v>0.20253164556962025</v>
      </c>
      <c r="ED103" s="475">
        <f>IFERROR(('Daily-Prod.'!AID17+'Daily-Prod.'!AHU17+'Daily-Prod.'!AHL17+'Daily-Prod.'!AHC17+'Daily-Prod.'!AGT17+'Daily-Prod.'!AGK17+'Daily-Prod.'!AGB17+'Daily-Prod.'!AIE17+'Daily-Prod.'!AHV17+'Daily-Prod.'!AHM17+'Daily-Prod.'!AHD17+'Daily-Prod.'!AGU17+'Daily-Prod.'!AGL17+'Daily-Prod.'!AGC17)/EE103,"")</f>
        <v>0.20253164556962025</v>
      </c>
      <c r="EE103" s="496">
        <f>IFERROR(('Daily-Prod.'!AIF17+'Daily-Prod.'!AHW17+'Daily-Prod.'!AHN17+'Daily-Prod.'!AHE17+'Daily-Prod.'!AGV17+'Daily-Prod.'!AGM17+'Daily-Prod.'!AGD17),"")</f>
        <v>79</v>
      </c>
      <c r="EF103" s="383"/>
      <c r="EG103" s="384">
        <f>IFERROR(('Daily-Prod.'!AIH17+'Daily-Prod.'!AHY17+'Daily-Prod.'!AHP17+'Daily-Prod.'!AHG17+'Daily-Prod.'!AGX17+'Daily-Prod.'!AGO17+'Daily-Prod.'!AGF17),"")</f>
        <v>43</v>
      </c>
      <c r="EH103" s="495" t="str">
        <f t="shared" si="56"/>
        <v/>
      </c>
      <c r="EI103" s="378">
        <f>IFERROR(AVERAGE('Daily-Prod.'!AIF17,'Daily-Prod.'!AHW17,'Daily-Prod.'!AHN17,'Daily-Prod.'!AHE17,'Daily-Prod.'!AGV17,'Daily-Prod.'!AGM17,'Daily-Prod.'!AGD17),"")</f>
        <v>15.8</v>
      </c>
      <c r="EJ103" s="379"/>
      <c r="EK103" s="380">
        <f>IFERROR(AVERAGE('Daily-Prod.'!AIH17,'Daily-Prod.'!AHY17,'Daily-Prod.'!AHP17,'Daily-Prod.'!AHG17,'Daily-Prod.'!AGX17,'Daily-Prod.'!AGO17,'Daily-Prod.'!AGF17),"")</f>
        <v>8.6</v>
      </c>
      <c r="EL103" s="482">
        <f>IFERROR(('Daily-Prod.'!AKL17+'Daily-Prod.'!AKC17+'Daily-Prod.'!AJT17+'Daily-Prod.'!AJK17+'Daily-Prod.'!AJB17+'Daily-Prod.'!AIS17+'Daily-Prod.'!AIJ17)/EO103,"")</f>
        <v>0.61842105263157898</v>
      </c>
      <c r="EM103" s="475">
        <f>IFERROR(('Daily-Prod.'!AKM17+'Daily-Prod.'!AKD17+'Daily-Prod.'!AJU17+'Daily-Prod.'!AJL17+'Daily-Prod.'!AJC17+'Daily-Prod.'!AIT17+'Daily-Prod.'!AIK17)/EO103,"")</f>
        <v>0.22368421052631579</v>
      </c>
      <c r="EN103" s="475">
        <f>IFERROR(('Daily-Prod.'!AKP17+'Daily-Prod.'!AKG17+'Daily-Prod.'!AJX17+'Daily-Prod.'!AJO17+'Daily-Prod.'!AJF17+'Daily-Prod.'!AIW17+'Daily-Prod.'!AIN17+'Daily-Prod.'!AKO17+'Daily-Prod.'!AKF17+'Daily-Prod.'!AJW17+'Daily-Prod.'!AJN17+'Daily-Prod.'!AJE17+'Daily-Prod.'!AIV17+'Daily-Prod.'!AIM17)/EO103,"")</f>
        <v>0.15789473684210525</v>
      </c>
      <c r="EO103" s="496">
        <f>IFERROR(('Daily-Prod.'!AKQ17+'Daily-Prod.'!AKH17+'Daily-Prod.'!AJY17+'Daily-Prod.'!AJP17+'Daily-Prod.'!AJG17+'Daily-Prod.'!AIX17+'Daily-Prod.'!AIO17),"")</f>
        <v>76</v>
      </c>
      <c r="EP103" s="383"/>
      <c r="EQ103" s="384">
        <f>IFERROR(('Daily-Prod.'!AKS17+'Daily-Prod.'!AKJ17+'Daily-Prod.'!AKA17+'Daily-Prod.'!AJR17+'Daily-Prod.'!AJI17+'Daily-Prod.'!AIZ17+'Daily-Prod.'!AIQ17),"")</f>
        <v>28</v>
      </c>
      <c r="ER103" s="495" t="str">
        <f t="shared" si="57"/>
        <v/>
      </c>
      <c r="ES103" s="378">
        <f>IFERROR(AVERAGE('Daily-Prod.'!AKQ17,'Daily-Prod.'!AKH17,'Daily-Prod.'!AJY17,'Daily-Prod.'!AJP17,'Daily-Prod.'!AJG17,'Daily-Prod.'!AIX17,'Daily-Prod.'!AIO17),"")</f>
        <v>15.2</v>
      </c>
      <c r="ET103" s="379"/>
      <c r="EU103" s="380">
        <f>IFERROR(AVERAGE('Daily-Prod.'!AKS17,'Daily-Prod.'!AKJ17,'Daily-Prod.'!AKA17,'Daily-Prod.'!AJR17,'Daily-Prod.'!AJI17,'Daily-Prod.'!AIZ17,'Daily-Prod.'!AIQ17),"")</f>
        <v>5.6</v>
      </c>
      <c r="EV103" s="482">
        <f>IFERROR(('Daily-Prod.'!AMW17+'Daily-Prod.'!AMN17+'Daily-Prod.'!AME17+'Daily-Prod.'!ALV17+'Daily-Prod.'!ALM17+'Daily-Prod.'!ALD17+'Daily-Prod.'!AKU17)/EY103,"")</f>
        <v>0.62105263157894741</v>
      </c>
      <c r="EW103" s="475">
        <f>IFERROR(('Daily-Prod.'!AMX17+'Daily-Prod.'!AMO17+'Daily-Prod.'!AMF17+'Daily-Prod.'!ALW17+'Daily-Prod.'!ALN17+'Daily-Prod.'!ALE17+'Daily-Prod.'!AKV17)/EY103,"")</f>
        <v>0.28421052631578947</v>
      </c>
      <c r="EX103" s="475">
        <f>IFERROR(('Daily-Prod.'!AMZ17+'Daily-Prod.'!AMQ17+'Daily-Prod.'!AMH17+'Daily-Prod.'!ALY17+'Daily-Prod.'!ALP17+'Daily-Prod.'!ALG17+'Daily-Prod.'!AKX17+'Daily-Prod.'!ANA17+'Daily-Prod.'!AMR17+'Daily-Prod.'!AMI17+'Daily-Prod.'!ALZ17+'Daily-Prod.'!ALQ17+'Daily-Prod.'!ALH17+'Daily-Prod.'!AKY17)/EY103,"")</f>
        <v>9.4736842105263161E-2</v>
      </c>
      <c r="EY103" s="496">
        <f>IFERROR(('Daily-Prod.'!ANB17+'Daily-Prod.'!AMS17+'Daily-Prod.'!AMJ17+'Daily-Prod.'!AMA17+'Daily-Prod.'!ALR17+'Daily-Prod.'!ALI17+'Daily-Prod.'!AKZ17),"")</f>
        <v>95</v>
      </c>
      <c r="EZ103" s="383"/>
      <c r="FA103" s="384">
        <f>IFERROR(('Daily-Prod.'!AND17+'Daily-Prod.'!AMU17+'Daily-Prod.'!AML17+'Daily-Prod.'!AMC17+'Daily-Prod.'!ALT17+'Daily-Prod.'!ALK17+'Daily-Prod.'!ALB17),"")</f>
        <v>27</v>
      </c>
      <c r="FB103" s="495" t="str">
        <f t="shared" si="58"/>
        <v/>
      </c>
      <c r="FC103" s="378">
        <f>IFERROR(AVERAGE('Daily-Prod.'!ANB17,'Daily-Prod.'!AMS17,'Daily-Prod.'!AMJ17,'Daily-Prod.'!AMA17,'Daily-Prod.'!ALR17,'Daily-Prod.'!ALI17,'Daily-Prod.'!AKZ17),"")</f>
        <v>19</v>
      </c>
      <c r="FD103" s="379" t="str">
        <f>IFERROR(AVERAGE('Daily-Prod.'!ANC17,'Daily-Prod.'!AMT17,'Daily-Prod.'!AMK17,'Daily-Prod.'!AMB17,'Daily-Prod.'!ALS17,'Daily-Prod.'!ALJ17,'Daily-Prod.'!ALA17),"")</f>
        <v/>
      </c>
      <c r="FE103" s="380">
        <f>IFERROR(AVERAGE('Daily-Prod.'!AND17,'Daily-Prod.'!AMU17,'Daily-Prod.'!AML17,'Daily-Prod.'!AMC17,'Daily-Prod.'!ALT17,'Daily-Prod.'!ALK17,'Daily-Prod.'!ALB17),"")</f>
        <v>4.5</v>
      </c>
      <c r="FF103" s="482">
        <f>IFERROR(('Daily-Prod.'!APH17+'Daily-Prod.'!AOY17+'Daily-Prod.'!AOP17+'Daily-Prod.'!AOG17+'Daily-Prod.'!ANX17+'Daily-Prod.'!ANO17+'Daily-Prod.'!ANF17)/FI103,"")</f>
        <v>0.66666666666666663</v>
      </c>
      <c r="FG103" s="475">
        <f>IFERROR(('Daily-Prod.'!API17+'Daily-Prod.'!AOZ17+'Daily-Prod.'!AOQ17+'Daily-Prod.'!AOH17+'Daily-Prod.'!ANY17+'Daily-Prod.'!ANP17+'Daily-Prod.'!ANG17)/FI103,"")</f>
        <v>0.21212121212121213</v>
      </c>
      <c r="FH103" s="475">
        <f>IFERROR(('Daily-Prod.'!APL17+'Daily-Prod.'!APC17+'Daily-Prod.'!AOT17+'Daily-Prod.'!AOK17+'Daily-Prod.'!AOB17+'Daily-Prod.'!ANS17+'Daily-Prod.'!ANJ17+'Daily-Prod.'!APK17+'Daily-Prod.'!APB17+'Daily-Prod.'!AOS17+'Daily-Prod.'!AOJ17+'Daily-Prod.'!AOA17+'Daily-Prod.'!ANR17+'Daily-Prod.'!ANI17)/FI103,"")</f>
        <v>0.12121212121212122</v>
      </c>
      <c r="FI103" s="496">
        <f>IFERROR(('Daily-Prod.'!APM17+'Daily-Prod.'!APD17+'Daily-Prod.'!AOU17+'Daily-Prod.'!AOL17+'Daily-Prod.'!AOC17+'Daily-Prod.'!ANT17+'Daily-Prod.'!ANK17),"")</f>
        <v>66</v>
      </c>
      <c r="FJ103" s="383"/>
      <c r="FK103" s="384">
        <f>IFERROR(('Daily-Prod.'!APO17+'Daily-Prod.'!APF17+'Daily-Prod.'!AOW17+'Daily-Prod.'!AON17+'Daily-Prod.'!AOE17+'Daily-Prod.'!ANV17+'Daily-Prod.'!ANM17),"")</f>
        <v>13</v>
      </c>
      <c r="FL103" s="495" t="str">
        <f t="shared" si="70"/>
        <v/>
      </c>
      <c r="FM103" s="378">
        <f>IFERROR(AVERAGE('Daily-Prod.'!APM17,'Daily-Prod.'!APD17,'Daily-Prod.'!AOU17,'Daily-Prod.'!AOL17,'Daily-Prod.'!AOC17,'Daily-Prod.'!ANT17,'Daily-Prod.'!ANK17),"")</f>
        <v>13.2</v>
      </c>
      <c r="FN103" s="379"/>
      <c r="FO103" s="380">
        <f>IFERROR(AVERAGE('Daily-Prod.'!APO17,'Daily-Prod.'!APF17,'Daily-Prod.'!AOW17,'Daily-Prod.'!AON17,'Daily-Prod.'!AOE17,'Daily-Prod.'!ANV17,'Daily-Prod.'!ANM17),"")</f>
        <v>2.6</v>
      </c>
      <c r="FP103" s="482">
        <f>IFERROR(('Daily-Prod.'!ARS17+'Daily-Prod.'!ARJ17+'Daily-Prod.'!ARA17+'Daily-Prod.'!AQR17+'Daily-Prod.'!AQI17+'Daily-Prod.'!APZ17+'Daily-Prod.'!APQ17)/FS103,"")</f>
        <v>0.5636363636363636</v>
      </c>
      <c r="FQ103" s="475">
        <f>IFERROR(('Daily-Prod.'!ART17+'Daily-Prod.'!ARK17+'Daily-Prod.'!ARB17+'Daily-Prod.'!AQS17+'Daily-Prod.'!AQJ17+'Daily-Prod.'!AQA17+'Daily-Prod.'!APR17)/FS103,"")</f>
        <v>0.25454545454545452</v>
      </c>
      <c r="FR103" s="475">
        <f>IFERROR(('Daily-Prod.'!ARV17+'Daily-Prod.'!ARM17+'Daily-Prod.'!ARD17+'Daily-Prod.'!AQU17+'Daily-Prod.'!AQL17+'Daily-Prod.'!AQC17+'Daily-Prod.'!APT17+'Daily-Prod.'!ARW17+'Daily-Prod.'!ARN17+'Daily-Prod.'!ARE17+'Daily-Prod.'!AQV17+'Daily-Prod.'!AQM17+'Daily-Prod.'!AQD17+'Daily-Prod.'!APU17)/FS103,"")</f>
        <v>0.18181818181818182</v>
      </c>
      <c r="FS103" s="496">
        <f>IFERROR(('Daily-Prod.'!ARX17+'Daily-Prod.'!ARO17+'Daily-Prod.'!ARF17+'Daily-Prod.'!AQW17+'Daily-Prod.'!AQN17+'Daily-Prod.'!AQE17+'Daily-Prod.'!APV17),"")</f>
        <v>55</v>
      </c>
      <c r="FT103" s="383"/>
      <c r="FU103" s="384">
        <f>IFERROR(('Daily-Prod.'!ARZ17+'Daily-Prod.'!ARQ17+'Daily-Prod.'!ARH17+'Daily-Prod.'!AQY17+'Daily-Prod.'!AQP17+'Daily-Prod.'!AQG17+'Daily-Prod.'!APX17),"")</f>
        <v>27</v>
      </c>
      <c r="FV103" s="495" t="str">
        <f t="shared" si="60"/>
        <v/>
      </c>
      <c r="FW103" s="378">
        <f>IFERROR(AVERAGE('Daily-Prod.'!ARX17,'Daily-Prod.'!ARO17,'Daily-Prod.'!ARF17,'Daily-Prod.'!AQW17,'Daily-Prod.'!AQN17,'Daily-Prod.'!AQE17,'Daily-Prod.'!APV17),"")</f>
        <v>13.75</v>
      </c>
      <c r="FX103" s="379"/>
      <c r="FY103" s="380">
        <f>IFERROR(AVERAGE('Daily-Prod.'!ARZ17,'Daily-Prod.'!ARQ17,'Daily-Prod.'!ARH17,'Daily-Prod.'!AQY17,'Daily-Prod.'!AQP17,'Daily-Prod.'!AQG17,'Daily-Prod.'!APX17),"")</f>
        <v>6.75</v>
      </c>
      <c r="FZ103" s="482">
        <f>IFERROR(('Daily-Prod.'!AWO17+'Daily-Prod.'!AWF17+'Daily-Prod.'!AVW17+'Daily-Prod.'!AVN17+'Daily-Prod.'!AVE17+'Daily-Prod.'!AUV17+'Daily-Prod.'!AUM17)/GC103,"")</f>
        <v>0.51807228915662651</v>
      </c>
      <c r="GA103" s="475">
        <f>IFERROR(('Daily-Prod.'!AWP17+'Daily-Prod.'!AWG17+'Daily-Prod.'!AVX17+'Daily-Prod.'!AVO17+'Daily-Prod.'!AVF17+'Daily-Prod.'!AUW17+'Daily-Prod.'!AUN17)/GC103,"")</f>
        <v>0.21686746987951808</v>
      </c>
      <c r="GB103" s="475">
        <f>IFERROR(('Daily-Prod.'!AWS17+'Daily-Prod.'!AWJ17+'Daily-Prod.'!AWA17+'Daily-Prod.'!AVR17+'Daily-Prod.'!AVI17+'Daily-Prod.'!AUZ17+'Daily-Prod.'!AUQ17+'Daily-Prod.'!AWR17+'Daily-Prod.'!AWI17+'Daily-Prod.'!AVZ17+'Daily-Prod.'!AVQ17+'Daily-Prod.'!AVH17+'Daily-Prod.'!AUY17+'Daily-Prod.'!AUP17)/GC103,"")</f>
        <v>0.26506024096385544</v>
      </c>
      <c r="GC103" s="496">
        <f>IFERROR(('Daily-Prod.'!AWT17+'Daily-Prod.'!AWK17+'Daily-Prod.'!AWB17+'Daily-Prod.'!AVS17+'Daily-Prod.'!AVJ17+'Daily-Prod.'!AVA17+'Daily-Prod.'!AUR17),"")</f>
        <v>83</v>
      </c>
      <c r="GD103" s="383">
        <f>IFERROR(('Daily-Prod.'!AWU17+'Daily-Prod.'!AWL17+'Daily-Prod.'!AWC17+'Daily-Prod.'!AVT17+'Daily-Prod.'!AVK17+'Daily-Prod.'!AVB17+'Daily-Prod.'!AUS17),"")</f>
        <v>39</v>
      </c>
      <c r="GE103" s="384">
        <f>IFERROR(('Daily-Prod.'!AWV17+'Daily-Prod.'!AWM17+'Daily-Prod.'!AWD17+'Daily-Prod.'!AVU17+'Daily-Prod.'!AVL17+'Daily-Prod.'!AVC17+'Daily-Prod.'!AUT17),"")</f>
        <v>39</v>
      </c>
      <c r="GF103" s="495">
        <f t="shared" si="61"/>
        <v>1</v>
      </c>
      <c r="GG103" s="378">
        <f>IFERROR(AVERAGE('Daily-Prod.'!AWT17,'Daily-Prod.'!AWK17,'Daily-Prod.'!AWB17,'Daily-Prod.'!AVS17,'Daily-Prod.'!AVJ17,'Daily-Prod.'!AVA17,'Daily-Prod.'!AUR17),"")</f>
        <v>16.600000000000001</v>
      </c>
      <c r="GH103" s="379">
        <f>IFERROR(AVERAGE('Daily-Prod.'!AWU17,'Daily-Prod.'!AWL17,'Daily-Prod.'!AWC17,'Daily-Prod.'!AVT17,'Daily-Prod.'!AVK17,'Daily-Prod.'!AVB17,'Daily-Prod.'!AUS17),"")</f>
        <v>5.5714285714285712</v>
      </c>
      <c r="GI103" s="380">
        <f>IFERROR(AVERAGE('Daily-Prod.'!AWV17,'Daily-Prod.'!AWM17,'Daily-Prod.'!AWD17,'Daily-Prod.'!AVU17,'Daily-Prod.'!AVL17,'Daily-Prod.'!AVC17,'Daily-Prod.'!AUT17),"")</f>
        <v>5.5714285714285712</v>
      </c>
      <c r="GJ103" s="482">
        <f>IFERROR(('Daily-Prod.'!AYZ17+'Daily-Prod.'!AYQ17+'Daily-Prod.'!AYH17+'Daily-Prod.'!AXY17+'Daily-Prod.'!AXP17+'Daily-Prod.'!AXG17+'Daily-Prod.'!AWX17)/GM103,"")</f>
        <v>0.55263157894736847</v>
      </c>
      <c r="GK103" s="475">
        <f>IFERROR(('Daily-Prod.'!AZA17+'Daily-Prod.'!AYR17+'Daily-Prod.'!AYI17+'Daily-Prod.'!AXZ17+'Daily-Prod.'!AXQ17+'Daily-Prod.'!AXH17+'Daily-Prod.'!AWY17)/GM103,"")</f>
        <v>0.28947368421052633</v>
      </c>
      <c r="GL103" s="475">
        <f>IFERROR(('Daily-Prod.'!AZC17+'Daily-Prod.'!AYT17+'Daily-Prod.'!AYK17+'Daily-Prod.'!AYB17+'Daily-Prod.'!AXS17+'Daily-Prod.'!AXJ17+'Daily-Prod.'!AXA17+'Daily-Prod.'!AZD17+'Daily-Prod.'!AYU17+'Daily-Prod.'!AYL17+'Daily-Prod.'!AYC17+'Daily-Prod.'!AXT17+'Daily-Prod.'!AXK17+'Daily-Prod.'!AXB17)/GM103,"")</f>
        <v>0.15789473684210525</v>
      </c>
      <c r="GM103" s="496">
        <f>IFERROR(('Daily-Prod.'!AZE17+'Daily-Prod.'!AYV17+'Daily-Prod.'!AYM17+'Daily-Prod.'!AYD17+'Daily-Prod.'!AXU17+'Daily-Prod.'!AXL17+'Daily-Prod.'!AXC17),"")</f>
        <v>76</v>
      </c>
      <c r="GN103" s="383">
        <f>IFERROR(('Daily-Prod.'!AZF17+'Daily-Prod.'!AYW17+'Daily-Prod.'!AYN17+'Daily-Prod.'!AYE17+'Daily-Prod.'!AXV17+'Daily-Prod.'!AXM17+'Daily-Prod.'!AXD17),"")</f>
        <v>23</v>
      </c>
      <c r="GO103" s="384">
        <f>IFERROR(('Daily-Prod.'!AZG17+'Daily-Prod.'!AYX17+'Daily-Prod.'!AYO17+'Daily-Prod.'!AYF17+'Daily-Prod.'!AXW17+'Daily-Prod.'!AXN17+'Daily-Prod.'!AXE17),"")</f>
        <v>23</v>
      </c>
      <c r="GP103" s="495">
        <f t="shared" si="62"/>
        <v>1</v>
      </c>
      <c r="GQ103" s="378">
        <f>IFERROR(AVERAGE('Daily-Prod.'!AZE17,'Daily-Prod.'!AYV17,'Daily-Prod.'!AYM17,'Daily-Prod.'!AYD17,'Daily-Prod.'!AXU17,'Daily-Prod.'!AXL17,'Daily-Prod.'!AXC17),"")</f>
        <v>15.2</v>
      </c>
      <c r="GR103" s="379">
        <f>IFERROR(AVERAGE('Daily-Prod.'!AZF17,'Daily-Prod.'!AYW17,'Daily-Prod.'!AYN17,'Daily-Prod.'!AYE17,'Daily-Prod.'!AXV17,'Daily-Prod.'!AXM17,'Daily-Prod.'!AXD17),"")</f>
        <v>3.8333333333333335</v>
      </c>
      <c r="GS103" s="380">
        <f>IFERROR(AVERAGE('Daily-Prod.'!AZG17,'Daily-Prod.'!AYX17,'Daily-Prod.'!AYO17,'Daily-Prod.'!AYF17,'Daily-Prod.'!AXW17,'Daily-Prod.'!AXN17,'Daily-Prod.'!AXE17),"")</f>
        <v>3.8333333333333335</v>
      </c>
      <c r="GT103" s="482" t="str">
        <f>IFERROR(('Daily-Prod.'!BBK17+'Daily-Prod.'!BBB17+'Daily-Prod.'!BAS17+'Daily-Prod.'!BAJ17+'Daily-Prod.'!BAA17+'Daily-Prod.'!AZR17+'Daily-Prod.'!AZI17)/#REF!,"")</f>
        <v/>
      </c>
      <c r="GU103" s="475" t="str">
        <f>IFERROR(('Daily-Prod.'!BBL17+'Daily-Prod.'!BBC17+'Daily-Prod.'!BAT17+'Daily-Prod.'!BAK17+'Daily-Prod.'!BAB17+'Daily-Prod.'!AZS17+'Daily-Prod.'!AZJ17)/#REF!,"")</f>
        <v/>
      </c>
      <c r="GV103" s="475" t="str">
        <f>IFERROR(('Daily-Prod.'!BBN17+'Daily-Prod.'!BBE17+'Daily-Prod.'!BAV17+'Daily-Prod.'!BAM17+'Daily-Prod.'!BAD17+'Daily-Prod.'!AZU17+'Daily-Prod.'!AZL17+'Daily-Prod.'!BBO17+'Daily-Prod.'!BBF17+'Daily-Prod.'!BAW17+'Daily-Prod.'!BAN17+'Daily-Prod.'!BAE17+'Daily-Prod.'!AZV17+'Daily-Prod.'!AZM17)/#REF!,"")</f>
        <v/>
      </c>
      <c r="GW103" s="496">
        <f>IFERROR(('Daily-Prod.'!BEA17+'Daily-Prod.'!BDR17+'Daily-Prod.'!BDI17+'Daily-Prod.'!BCZ17+'Daily-Prod.'!BCQ17+'Daily-Prod.'!BCH17+'Daily-Prod.'!BBY17),"")</f>
        <v>129</v>
      </c>
      <c r="GX103" s="383">
        <f>IFERROR(('Daily-Prod.'!BEB17+'Daily-Prod.'!BDS17+'Daily-Prod.'!BDJ17+'Daily-Prod.'!BDA17+'Daily-Prod.'!BCR17+'Daily-Prod.'!BCI17+'Daily-Prod.'!BBZ17),"")</f>
        <v>43</v>
      </c>
      <c r="GY103" s="384">
        <f>IFERROR(('Daily-Prod.'!BEC17+'Daily-Prod.'!BDT17+'Daily-Prod.'!BDK17+'Daily-Prod.'!BDB17+'Daily-Prod.'!BCS17+'Daily-Prod.'!BCJ17+'Daily-Prod.'!BCA17),"")</f>
        <v>43</v>
      </c>
      <c r="GZ103" s="495">
        <f t="shared" si="63"/>
        <v>1</v>
      </c>
      <c r="HA103" s="378">
        <f>IFERROR(AVERAGE('Daily-Prod.'!BEA17,'Daily-Prod.'!BDR17,'Daily-Prod.'!BDI17,'Daily-Prod.'!BCZ17,'Daily-Prod.'!BCQ17,'Daily-Prod.'!BCH17,'Daily-Prod.'!BBY17),"")</f>
        <v>25.8</v>
      </c>
      <c r="HB103" s="379">
        <f>IFERROR(AVERAGE('Daily-Prod.'!BEB17,'Daily-Prod.'!BDS17,'Daily-Prod.'!BDJ17,'Daily-Prod.'!BDA17,'Daily-Prod.'!BCR17,'Daily-Prod.'!BCI17,'Daily-Prod.'!BBZ17),"")</f>
        <v>6.1428571428571432</v>
      </c>
      <c r="HC103" s="380">
        <f>IFERROR(AVERAGE('Daily-Prod.'!BEC17,'Daily-Prod.'!BDT17,'Daily-Prod.'!BDK17,'Daily-Prod.'!BDB17,'Daily-Prod.'!BCS17,'Daily-Prod.'!BCJ17,'Daily-Prod.'!BCA17),"")</f>
        <v>6.1428571428571432</v>
      </c>
      <c r="HD103" s="482">
        <f>IFERROR(('Daily-Prod.'!BGG17+'Daily-Prod.'!BFX17+'Daily-Prod.'!BFO17+'Daily-Prod.'!BFF17+'Daily-Prod.'!BEW17+'Daily-Prod.'!BEN17+'Daily-Prod.'!BEE17)/HG103,"")</f>
        <v>0.64485981308411211</v>
      </c>
      <c r="HE103" s="475">
        <f>IFERROR(('Daily-Prod.'!BGH17+'Daily-Prod.'!BFY17+'Daily-Prod.'!BFP17+'Daily-Prod.'!BFG17+'Daily-Prod.'!BEX17+'Daily-Prod.'!BEO17+'Daily-Prod.'!BEF17)/HG103,"")</f>
        <v>0.16822429906542055</v>
      </c>
      <c r="HF103" s="475">
        <f>IFERROR(('Daily-Prod.'!BGK17+'Daily-Prod.'!BGB17+'Daily-Prod.'!BFS17+'Daily-Prod.'!BFJ17+'Daily-Prod.'!BFA17+'Daily-Prod.'!BER17+'Daily-Prod.'!BEI17+'Daily-Prod.'!BGJ17+'Daily-Prod.'!BGA17+'Daily-Prod.'!BFR17+'Daily-Prod.'!BFI17+'Daily-Prod.'!BEZ17+'Daily-Prod.'!BEQ17+'Daily-Prod.'!BEH17)/HG103,"")</f>
        <v>0.18691588785046728</v>
      </c>
      <c r="HG103" s="496">
        <f>IFERROR(('Daily-Prod.'!BGL17+'Daily-Prod.'!BGC17+'Daily-Prod.'!BFT17+'Daily-Prod.'!BFK17+'Daily-Prod.'!BFB17+'Daily-Prod.'!BES17+'Daily-Prod.'!BEJ17),"")</f>
        <v>107</v>
      </c>
      <c r="HH103" s="383">
        <f>IFERROR(('Daily-Prod.'!BGM17+'Daily-Prod.'!BGD17+'Daily-Prod.'!BFU17+'Daily-Prod.'!BFL17+'Daily-Prod.'!BFC17+'Daily-Prod.'!BET17+'Daily-Prod.'!BEK17),"")</f>
        <v>34</v>
      </c>
      <c r="HI103" s="384">
        <f>IFERROR(('Daily-Prod.'!BGN17+'Daily-Prod.'!BGE17+'Daily-Prod.'!BFV17+'Daily-Prod.'!BFM17+'Daily-Prod.'!BFD17+'Daily-Prod.'!BEU17+'Daily-Prod.'!BEL17),"")</f>
        <v>34</v>
      </c>
      <c r="HJ103" s="495">
        <f>IFERROR((HI103/HH103),"")</f>
        <v>1</v>
      </c>
      <c r="HK103" s="378">
        <f>IFERROR(AVERAGE('Daily-Prod.'!BGL17,'Daily-Prod.'!BGC17,'Daily-Prod.'!BFT17,'Daily-Prod.'!BFK17,'Daily-Prod.'!BFB17,'Daily-Prod.'!BES17,'Daily-Prod.'!BEJ17),"")</f>
        <v>21.4</v>
      </c>
      <c r="HL103" s="379">
        <f>IFERROR(AVERAGE('Daily-Prod.'!BGM17,'Daily-Prod.'!BGD17,'Daily-Prod.'!BFU17,'Daily-Prod.'!BFL17,'Daily-Prod.'!BFC17,'Daily-Prod.'!BET17,'Daily-Prod.'!BEK17),"")</f>
        <v>4.8571428571428568</v>
      </c>
      <c r="HM103" s="380">
        <f>IFERROR(AVERAGE('Daily-Prod.'!BGN17,'Daily-Prod.'!BGE17,'Daily-Prod.'!BFV17,'Daily-Prod.'!BFM17,'Daily-Prod.'!BFD17,'Daily-Prod.'!BEU17,'Daily-Prod.'!BEL17),"")</f>
        <v>4.8571428571428568</v>
      </c>
      <c r="HN103" s="482">
        <f>IFERROR(('Daily-Prod.'!BIR17+'Daily-Prod.'!BII17+'Daily-Prod.'!BHZ17+'Daily-Prod.'!BHQ17+'Daily-Prod.'!BHH17+'Daily-Prod.'!BGY17+'Daily-Prod.'!BGP17)/HQ103,"")</f>
        <v>0.40579710144927539</v>
      </c>
      <c r="HO103" s="475">
        <f>IFERROR(('Daily-Prod.'!BIS17+'Daily-Prod.'!BIJ17+'Daily-Prod.'!BIA17+'Daily-Prod.'!BHR17+'Daily-Prod.'!BHI17+'Daily-Prod.'!BGZ17+'Daily-Prod.'!BGQ17)/HQ103,"")</f>
        <v>0.2608695652173913</v>
      </c>
      <c r="HP103" s="475">
        <f>IFERROR(('Daily-Prod.'!BIU17+'Daily-Prod.'!BIL17+'Daily-Prod.'!BIC17+'Daily-Prod.'!BHT17+'Daily-Prod.'!BHK17+'Daily-Prod.'!BHB17+'Daily-Prod.'!BGS17+'Daily-Prod.'!BIV17+'Daily-Prod.'!BIM17+'Daily-Prod.'!BID17+'Daily-Prod.'!BHU17+'Daily-Prod.'!BHL17+'Daily-Prod.'!BHC17+'Daily-Prod.'!BGT17)/HQ103,"")</f>
        <v>0.33333333333333331</v>
      </c>
      <c r="HQ103" s="496">
        <f>IFERROR(('Daily-Prod.'!BIW17+'Daily-Prod.'!BIN17+'Daily-Prod.'!BIE17+'Daily-Prod.'!BHV17+'Daily-Prod.'!BHM17+'Daily-Prod.'!BHD17+'Daily-Prod.'!BGU17),"")</f>
        <v>69</v>
      </c>
      <c r="HR103" s="383">
        <f>IFERROR(('Daily-Prod.'!BIX17+'Daily-Prod.'!BIO17+'Daily-Prod.'!BIF17+'Daily-Prod.'!BHW17+'Daily-Prod.'!BHN17+'Daily-Prod.'!BHE17+'Daily-Prod.'!BGV17),"")</f>
        <v>19</v>
      </c>
      <c r="HS103" s="384">
        <f>IFERROR(('Daily-Prod.'!BIY17+'Daily-Prod.'!BIP17+'Daily-Prod.'!BIG17+'Daily-Prod.'!BHX17+'Daily-Prod.'!BHO17+'Daily-Prod.'!BHF17+'Daily-Prod.'!BGW17),"")</f>
        <v>19</v>
      </c>
      <c r="HT103" s="495">
        <f t="shared" si="64"/>
        <v>1</v>
      </c>
      <c r="HU103" s="378">
        <f>IFERROR(AVERAGE('Daily-Prod.'!BIW17,'Daily-Prod.'!BIN17,'Daily-Prod.'!BIE17,'Daily-Prod.'!BHV17,'Daily-Prod.'!BHM17,'Daily-Prod.'!BHD17,'Daily-Prod.'!BGU17),"")</f>
        <v>13.8</v>
      </c>
      <c r="HV103" s="379">
        <f>IFERROR(AVERAGE('Daily-Prod.'!BIX17,'Daily-Prod.'!BIO17,'Daily-Prod.'!BIF17,'Daily-Prod.'!BHW17,'Daily-Prod.'!BHN17,'Daily-Prod.'!BHE17,'Daily-Prod.'!BGV17),"")</f>
        <v>2.7142857142857144</v>
      </c>
      <c r="HW103" s="380">
        <f>IFERROR(AVERAGE('Daily-Prod.'!BIY17,'Daily-Prod.'!BIP17,'Daily-Prod.'!BIG17,'Daily-Prod.'!BHX17,'Daily-Prod.'!BHO17,'Daily-Prod.'!BHF17,'Daily-Prod.'!BGW17),"")</f>
        <v>2.7142857142857144</v>
      </c>
      <c r="HX103" s="482">
        <f>IFERROR(('Daily-Prod.'!BLE17+'Daily-Prod.'!BKV17+'Daily-Prod.'!BKM17+'Daily-Prod.'!BKD17+'Daily-Prod.'!BJU17+'Daily-Prod.'!BJL17+'Daily-Prod.'!BJC17)/IA103,"")</f>
        <v>0.9642857142857143</v>
      </c>
      <c r="HY103" s="475">
        <f>IFERROR(('Daily-Prod.'!BLF17+'Daily-Prod.'!BKW17+'Daily-Prod.'!BKN17+'Daily-Prod.'!BKE17+'Daily-Prod.'!BJV17+'Daily-Prod.'!BJM17+'Daily-Prod.'!BJD17)/IA103,"")</f>
        <v>3.5714285714285712E-2</v>
      </c>
      <c r="HZ103" s="475">
        <f>IFERROR(('Daily-Prod.'!BLG17+'Daily-Prod.'!BKX17+'Daily-Prod.'!BKO17+'Daily-Prod.'!BKF17+'Daily-Prod.'!BJW17+'Daily-Prod.'!BJN17+'Daily-Prod.'!BJE17+'Daily-Prod.'!BLF17+'Daily-Prod.'!BKW17+'Daily-Prod.'!BKN17+'Daily-Prod.'!BKE17+'Daily-Prod.'!BJV17+'Daily-Prod.'!BJM17+'Daily-Prod.'!BJD17)/IA103,"")</f>
        <v>3.5714285714285712E-2</v>
      </c>
      <c r="IA103" s="496">
        <f>IFERROR(('Daily-Prod.'!BLH17+'Daily-Prod.'!BKY17+'Daily-Prod.'!BKP17+'Daily-Prod.'!BKG17+'Daily-Prod.'!BJX17+'Daily-Prod.'!BJO17+'Daily-Prod.'!BJF17),"")</f>
        <v>112</v>
      </c>
      <c r="IB103" s="383">
        <f>IFERROR(('Daily-Prod.'!BLI17+'Daily-Prod.'!BKZ17+'Daily-Prod.'!BKQ17+'Daily-Prod.'!BKH17+'Daily-Prod.'!BJY17+'Daily-Prod.'!BJP17+'Daily-Prod.'!BJG17),"")</f>
        <v>17</v>
      </c>
      <c r="IC103" s="384">
        <f>IFERROR(('Daily-Prod.'!BLJ17+'Daily-Prod.'!BLA17+'Daily-Prod.'!BKR17+'Daily-Prod.'!BKI17+'Daily-Prod.'!BJZ17+'Daily-Prod.'!BJQ17+'Daily-Prod.'!BJH17),"")</f>
        <v>17</v>
      </c>
      <c r="ID103" s="495">
        <f t="shared" si="65"/>
        <v>1</v>
      </c>
      <c r="IE103" s="378">
        <f>IFERROR(AVERAGE('Daily-Prod.'!BLH17,'Daily-Prod.'!BKY17,'Daily-Prod.'!BKP17,'Daily-Prod.'!BKG17,'Daily-Prod.'!BJX17,'Daily-Prod.'!BJO17,'Daily-Prod.'!BJF17),"")</f>
        <v>22.4</v>
      </c>
      <c r="IF103" s="379">
        <f>IFERROR(AVERAGE('Daily-Prod.'!BLI17,'Daily-Prod.'!BKZ17,'Daily-Prod.'!BKQ17,'Daily-Prod.'!BKH17,'Daily-Prod.'!BJY17,'Daily-Prod.'!BJP17,'Daily-Prod.'!BJG17),"")</f>
        <v>2.4285714285714284</v>
      </c>
      <c r="IG103" s="380">
        <f>IFERROR(AVERAGE('Daily-Prod.'!BLJ17,'Daily-Prod.'!BLA17,'Daily-Prod.'!BKR17,'Daily-Prod.'!BKI17,'Daily-Prod.'!BJZ17,'Daily-Prod.'!BJQ17,'Daily-Prod.'!BJH17),"")</f>
        <v>2.4285714285714284</v>
      </c>
      <c r="IH103" s="482">
        <f>IFERROR(('Daily-Prod.'!BNN17+'Daily-Prod.'!BNE17+'Daily-Prod.'!BMV17+'Daily-Prod.'!BMM17+'Daily-Prod.'!BMD17+'Daily-Prod.'!BLU17+'Daily-Prod.'!BLL17)/IK103,"")</f>
        <v>0.39189189189189189</v>
      </c>
      <c r="II103" s="475">
        <f>IFERROR(('Daily-Prod.'!BNO17+'Daily-Prod.'!BNF17+'Daily-Prod.'!BMW17+'Daily-Prod.'!BMN17+'Daily-Prod.'!BME17+'Daily-Prod.'!BLV17+'Daily-Prod.'!BLM17)/IK103,"")</f>
        <v>0.32432432432432434</v>
      </c>
      <c r="IJ103" s="475">
        <f>IFERROR(('Daily-Prod.'!BNQ17+'Daily-Prod.'!BNH17+'Daily-Prod.'!BMY17+'Daily-Prod.'!BMP17+'Daily-Prod.'!BMG17+'Daily-Prod.'!BLX17+'Daily-Prod.'!BLO17+'Daily-Prod.'!BNR17+'Daily-Prod.'!BNI17+'Daily-Prod.'!BMZ17+'Daily-Prod.'!BMQ17+'Daily-Prod.'!BMH17+'Daily-Prod.'!BLY17+'Daily-Prod.'!BLP17)/IK103,"")</f>
        <v>0.28378378378378377</v>
      </c>
      <c r="IK103" s="496">
        <f>IFERROR(('Daily-Prod.'!BNS17+'Daily-Prod.'!BNJ17+'Daily-Prod.'!BNA17+'Daily-Prod.'!BMR17+'Daily-Prod.'!BMI17+'Daily-Prod.'!BLZ17+'Daily-Prod.'!BLQ17),"")</f>
        <v>74</v>
      </c>
      <c r="IL103" s="383"/>
      <c r="IM103" s="384">
        <f>IFERROR(('Daily-Prod.'!BNU17+'Daily-Prod.'!BNL17+'Daily-Prod.'!BNC17+'Daily-Prod.'!BMT17+'Daily-Prod.'!BMK17+'Daily-Prod.'!BMB17+'Daily-Prod.'!BLS17),"")</f>
        <v>15</v>
      </c>
      <c r="IN103" s="495" t="str">
        <f t="shared" si="66"/>
        <v/>
      </c>
      <c r="IO103" s="378">
        <f>IFERROR(AVERAGE('Daily-Prod.'!BNS17,'Daily-Prod.'!BNJ17,'Daily-Prod.'!BNA17,'Daily-Prod.'!BMR17,'Daily-Prod.'!BMI17,'Daily-Prod.'!BLZ17,'Daily-Prod.'!BLQ17),"")</f>
        <v>14.8</v>
      </c>
      <c r="IP103" s="379"/>
      <c r="IQ103" s="380">
        <f>IFERROR(AVERAGE('Daily-Prod.'!BNU17,'Daily-Prod.'!BNL17,'Daily-Prod.'!BNC17,'Daily-Prod.'!BMT17,'Daily-Prod.'!BMK17,'Daily-Prod.'!BMB17,'Daily-Prod.'!BLS17),"")</f>
        <v>2.1428571428571428</v>
      </c>
      <c r="IR103" s="482">
        <f>IFERROR(('Daily-Prod.'!BPY17+'Daily-Prod.'!BPP17+'Daily-Prod.'!BPG17+'Daily-Prod.'!BOX17+'Daily-Prod.'!BOO17+'Daily-Prod.'!BOF17+'Daily-Prod.'!BNW17)/IU103,"")</f>
        <v>0.65151515151515149</v>
      </c>
      <c r="IS103" s="475">
        <f>IFERROR(('Daily-Prod.'!BPZ17+'Daily-Prod.'!BPQ17+'Daily-Prod.'!BPH17+'Daily-Prod.'!BOY17+'Daily-Prod.'!BOP17+'Daily-Prod.'!BOG17+'Daily-Prod.'!BNX17)/IU103,"")</f>
        <v>0.12121212121212122</v>
      </c>
      <c r="IT103" s="475">
        <f>IFERROR(('Daily-Prod.'!BQC17+'Daily-Prod.'!BPT17+'Daily-Prod.'!BPK17+'Daily-Prod.'!BPB17+'Daily-Prod.'!BOS17+'Daily-Prod.'!BOJ17+'Daily-Prod.'!BOA17+'Daily-Prod.'!BQB17+'Daily-Prod.'!BPS17+'Daily-Prod.'!BPJ17+'Daily-Prod.'!BPA17+'Daily-Prod.'!BOR17+'Daily-Prod.'!BOI17+'Daily-Prod.'!BNZ17)/IU103,"")</f>
        <v>0.22727272727272727</v>
      </c>
      <c r="IU103" s="496">
        <f>IFERROR(('Daily-Prod.'!BQD17+'Daily-Prod.'!BPU17+'Daily-Prod.'!BPL17+'Daily-Prod.'!BPC17+'Daily-Prod.'!BOT17+'Daily-Prod.'!BOK17+'Daily-Prod.'!BOB17),"")</f>
        <v>66</v>
      </c>
      <c r="IV103" s="383"/>
      <c r="IW103" s="384"/>
      <c r="IX103" s="495" t="str">
        <f t="shared" si="67"/>
        <v/>
      </c>
      <c r="IY103" s="378">
        <f>IFERROR(AVERAGE('Daily-Prod.'!BQD17,'Daily-Prod.'!BPU17,'Daily-Prod.'!BPL17,'Daily-Prod.'!BPC17,'Daily-Prod.'!BOT17,'Daily-Prod.'!BOK17,'Daily-Prod.'!BOB17),"")</f>
        <v>13.2</v>
      </c>
      <c r="IZ103" s="379"/>
      <c r="JA103" s="380"/>
      <c r="JB103" s="482">
        <f>IFERROR((('Daily-Prod.'!BSJ17+'Daily-Prod.'!BSA17+'Daily-Prod.'!BRR17+'Daily-Prod.'!BRI17+'Daily-Prod.'!BQZ17+'Daily-Prod.'!BQQ17+'Daily-Prod.'!BQH17)/JE103),"")</f>
        <v>0.4</v>
      </c>
      <c r="JC103" s="475">
        <f>IFERROR((('Daily-Prod.'!BSK17+'Daily-Prod.'!BSB17+'Daily-Prod.'!BRS17+'Daily-Prod.'!BRJ17+'Daily-Prod.'!BRA17+'Daily-Prod.'!BQR17+'Daily-Prod.'!BQI17)/JE103),"")</f>
        <v>0.18333333333333332</v>
      </c>
      <c r="JD103" s="475">
        <f>IFERROR((('Daily-Prod.'!BSM17+'Daily-Prod.'!BSD17+'Daily-Prod.'!BRU17+'Daily-Prod.'!BRL17+'Daily-Prod.'!BRC17+'Daily-Prod.'!BQT17+'Daily-Prod.'!BQK17+'Daily-Prod.'!BSN17+'Daily-Prod.'!BSE17+'Daily-Prod.'!BRV17+'Daily-Prod.'!BRM17+'Daily-Prod.'!BRD17+'Daily-Prod.'!BQU17+'Daily-Prod.'!BQL17)/JE103),"")</f>
        <v>0.41666666666666669</v>
      </c>
      <c r="JE103" s="496">
        <f>IFERROR(('Daily-Prod.'!BSO17+'Daily-Prod.'!BSF17+'Daily-Prod.'!BRW17+'Daily-Prod.'!BRN17+'Daily-Prod.'!BRE17+'Daily-Prod.'!BQV17+'Daily-Prod.'!BQM17),"")</f>
        <v>60</v>
      </c>
      <c r="JF103" s="383"/>
      <c r="JG103" s="384"/>
      <c r="JH103" s="495" t="str">
        <f t="shared" si="68"/>
        <v/>
      </c>
      <c r="JI103" s="378">
        <f>IFERROR(AVERAGE('Daily-Prod.'!BSO17,'Daily-Prod.'!BSF17,'Daily-Prod.'!BRW17,'Daily-Prod.'!BRN17,'Daily-Prod.'!BRE17,'Daily-Prod.'!BQV17,'Daily-Prod.'!BQM17),"")</f>
        <v>12</v>
      </c>
      <c r="JJ103" s="379"/>
      <c r="JK103" s="380"/>
      <c r="JL103" s="482">
        <f>IFERROR((('Daily-Prod.'!BUC17+'Daily-Prod.'!BTT17+'Daily-Prod.'!BTK17+'Daily-Prod.'!BTB17+'Daily-Prod.'!BSS17)/JO103),"")</f>
        <v>0.72368421052631582</v>
      </c>
      <c r="JM103" s="475">
        <f>IFERROR((('Daily-Prod.'!BUD17+'Daily-Prod.'!BTU17+'Daily-Prod.'!BTL17+'Daily-Prod.'!BTC17+'Daily-Prod.'!BST17)/JO103),"")</f>
        <v>0.15789473684210525</v>
      </c>
      <c r="JN103" s="475">
        <f>IFERROR((('Daily-Prod.'!BUF17+'Daily-Prod.'!BTW17+'Daily-Prod.'!BTN17+'Daily-Prod.'!BTE17+'Daily-Prod.'!BSV17+'Daily-Prod.'!BUG17+'Daily-Prod.'!BTX17+'Daily-Prod.'!BTO17+'Daily-Prod.'!BTF17+'Daily-Prod.'!BSW17)/JO103),"")</f>
        <v>0.11842105263157894</v>
      </c>
      <c r="JO103" s="496">
        <f>IFERROR(('Daily-Prod.'!BUH17+'Daily-Prod.'!BTY17+'Daily-Prod.'!BTP17+'Daily-Prod.'!BTG17+'Daily-Prod.'!BSX17),"")</f>
        <v>76</v>
      </c>
      <c r="JP103" s="383"/>
      <c r="JQ103" s="384"/>
      <c r="JR103" s="495" t="str">
        <f t="shared" si="69"/>
        <v/>
      </c>
      <c r="JS103" s="378">
        <f>IFERROR(AVERAGE('Daily-Prod.'!BUH17,'Daily-Prod.'!BTY17,'Daily-Prod.'!BTP17,'Daily-Prod.'!BTG17,'Daily-Prod.'!BSX17),"")</f>
        <v>19</v>
      </c>
      <c r="JT103" s="379"/>
      <c r="JU103" s="380"/>
    </row>
    <row r="104" spans="1:281" ht="13.5">
      <c r="A104" s="453" t="s">
        <v>142</v>
      </c>
      <c r="B104" s="482">
        <f>IFERROR(('Daily-Prod.'!CN18+'Daily-Prod.'!CE18+'Daily-Prod.'!BV18+'Daily-Prod.'!BM18+'Daily-Prod.'!BD18+'Daily-Prod.'!AU18+'Daily-Prod.'!AL18)/E104,"")</f>
        <v>0.36458333333333331</v>
      </c>
      <c r="C104" s="475">
        <f>IFERROR(('Daily-Prod.'!CO18+'Daily-Prod.'!CF18+'Daily-Prod.'!BW18+'Daily-Prod.'!BN18+'Daily-Prod.'!BE18+'Daily-Prod.'!AV18+'Daily-Prod.'!AM18)/E104,"")</f>
        <v>0.11458333333333333</v>
      </c>
      <c r="D104" s="475">
        <f>IFERROR(('Daily-Prod.'!CQ18+'Daily-Prod.'!CH18+'Daily-Prod.'!BY18+'Daily-Prod.'!BP18+'Daily-Prod.'!BG18+'Daily-Prod.'!AX18+'Daily-Prod.'!AO18+'Daily-Prod.'!CR18+'Daily-Prod.'!CI18+'Daily-Prod.'!BZ18+'Daily-Prod.'!BQ18+'Daily-Prod.'!BH18+'Daily-Prod.'!AY18+'Daily-Prod.'!AP18)/E104,"")</f>
        <v>0.52083333333333337</v>
      </c>
      <c r="E104" s="496">
        <f>IFERROR(('Daily-Prod.'!CS18+'Daily-Prod.'!CJ18+'Daily-Prod.'!CA18+'Daily-Prod.'!BR18+'Daily-Prod.'!BI18+'Daily-Prod.'!AZ18+'Daily-Prod.'!AQ18),"")</f>
        <v>96</v>
      </c>
      <c r="F104" s="383"/>
      <c r="G104" s="384">
        <f>IFERROR(('Daily-Prod.'!CU18+'Daily-Prod.'!CL18+'Daily-Prod.'!CC18+'Daily-Prod.'!BT18+'Daily-Prod.'!BK18+'Daily-Prod.'!BB18+'Daily-Prod.'!AS18),"")</f>
        <v>0</v>
      </c>
      <c r="H104" s="495" t="str">
        <f t="shared" si="45"/>
        <v/>
      </c>
      <c r="I104" s="378">
        <f>IFERROR(AVERAGE('Daily-Prod.'!CS18,'Daily-Prod.'!CJ18,'Daily-Prod.'!CA18,'Daily-Prod.'!BR18,'Daily-Prod.'!BI18,'Daily-Prod.'!AZ18,'Daily-Prod.'!AQ18),"")</f>
        <v>19.2</v>
      </c>
      <c r="J104" s="379" t="str">
        <f>IFERROR(AVERAGE('Daily-Prod.'!CT18,'Daily-Prod.'!CK18,'Daily-Prod.'!CB18,'Daily-Prod.'!BS18,'Daily-Prod.'!BJ18,'Daily-Prod.'!BA18,'Daily-Prod.'!AR18),"")</f>
        <v/>
      </c>
      <c r="K104" s="380" t="str">
        <f>IFERROR(AVERAGE('Daily-Prod.'!CU18,'Daily-Prod.'!CL18,'Daily-Prod.'!CC18,'Daily-Prod.'!BT18,'Daily-Prod.'!BK18,'Daily-Prod.'!BB18,'Daily-Prod.'!AS18),"")</f>
        <v/>
      </c>
      <c r="L104" s="482">
        <f>IFERROR(('Daily-Prod.'!EY18+'Daily-Prod.'!EP18+'Daily-Prod.'!EG18+'Daily-Prod.'!DX18+'Daily-Prod.'!DO18+'Daily-Prod.'!DF18+'Daily-Prod.'!CW18)/O104,"")</f>
        <v>0.37755102040816324</v>
      </c>
      <c r="M104" s="475">
        <f>IFERROR(('Daily-Prod.'!EZ18+'Daily-Prod.'!EQ18+'Daily-Prod.'!EH18+'Daily-Prod.'!DY18+'Daily-Prod.'!DP18+'Daily-Prod.'!DG18+'Daily-Prod.'!CX18)/O104,"")</f>
        <v>0.12244897959183673</v>
      </c>
      <c r="N104" s="475">
        <f>IFERROR(('Daily-Prod.'!FC18+'Daily-Prod.'!ET18+'Daily-Prod.'!EK18+'Daily-Prod.'!EB18+'Daily-Prod.'!DS18+'Daily-Prod.'!DJ18+'Daily-Prod.'!DA18+'Daily-Prod.'!FB18+'Daily-Prod.'!ES18+'Daily-Prod.'!EJ18+'Daily-Prod.'!EA18+'Daily-Prod.'!DR18+'Daily-Prod.'!DI18+'Daily-Prod.'!CZ18)/O104,"")</f>
        <v>0.5</v>
      </c>
      <c r="O104" s="496">
        <f>IFERROR(('Daily-Prod.'!FD18+'Daily-Prod.'!EU18+'Daily-Prod.'!EL18+'Daily-Prod.'!EC18+'Daily-Prod.'!DT18+'Daily-Prod.'!DK18+'Daily-Prod.'!DB18),"")</f>
        <v>98</v>
      </c>
      <c r="P104" s="383"/>
      <c r="Q104" s="384">
        <f>IFERROR(('Daily-Prod.'!FF18+'Daily-Prod.'!EW18+'Daily-Prod.'!EN18+'Daily-Prod.'!EE18+'Daily-Prod.'!DV18+'Daily-Prod.'!DM18+'Daily-Prod.'!DD18),"")</f>
        <v>52</v>
      </c>
      <c r="R104" s="495" t="str">
        <f t="shared" si="46"/>
        <v/>
      </c>
      <c r="S104" s="378">
        <f>IFERROR(AVERAGE('Daily-Prod.'!FD18,'Daily-Prod.'!EU18,'Daily-Prod.'!EL18,'Daily-Prod.'!EC18,'Daily-Prod.'!DT18,'Daily-Prod.'!DK18,'Daily-Prod.'!DB18),"")</f>
        <v>19.600000000000001</v>
      </c>
      <c r="T104" s="379" t="str">
        <f>IFERROR(AVERAGE('Daily-Prod.'!FE18,'Daily-Prod.'!EV18,'Daily-Prod.'!EM18,'Daily-Prod.'!ED18,'Daily-Prod.'!DU18,'Daily-Prod.'!DL18,'Daily-Prod.'!DC18),"")</f>
        <v/>
      </c>
      <c r="U104" s="380">
        <f>IFERROR(AVERAGE('Daily-Prod.'!FF18,'Daily-Prod.'!EW18,'Daily-Prod.'!EN18,'Daily-Prod.'!EE18,'Daily-Prod.'!DV18,'Daily-Prod.'!DM18,'Daily-Prod.'!DD18),"")</f>
        <v>10.4</v>
      </c>
      <c r="V104" s="475">
        <f>IFERROR(('Daily-Prod.'!HJ18+'Daily-Prod.'!HA18+'Daily-Prod.'!GR18+'Daily-Prod.'!GI18+'Daily-Prod.'!FZ18+'Daily-Prod.'!FQ18+'Daily-Prod.'!FH18)/Y104,"")</f>
        <v>0.36036036036036034</v>
      </c>
      <c r="W104" s="475">
        <f>IFERROR(('Daily-Prod.'!HK18+'Daily-Prod.'!HB18+'Daily-Prod.'!GS18+'Daily-Prod.'!GJ18+'Daily-Prod.'!GA18+'Daily-Prod.'!FR18+'Daily-Prod.'!FI18)/Y104,"")</f>
        <v>0.14414414414414414</v>
      </c>
      <c r="X104" s="475">
        <f>IFERROR(('Daily-Prod.'!HM18+'Daily-Prod.'!HD18+'Daily-Prod.'!GU18+'Daily-Prod.'!GL18+'Daily-Prod.'!GC18+'Daily-Prod.'!FT18+'Daily-Prod.'!FK18+'Daily-Prod.'!HN18+'Daily-Prod.'!HE18+'Daily-Prod.'!GV18+'Daily-Prod.'!GM18+'Daily-Prod.'!GD18+'Daily-Prod.'!FU18+'Daily-Prod.'!FL18)/Y104,"")</f>
        <v>0.49549549549549549</v>
      </c>
      <c r="Y104" s="496">
        <f>IFERROR(('Daily-Prod.'!HO18+'Daily-Prod.'!HF18+'Daily-Prod.'!GW18+'Daily-Prod.'!GN18+'Daily-Prod.'!GE18+'Daily-Prod.'!FV18+'Daily-Prod.'!FM18),"")</f>
        <v>111</v>
      </c>
      <c r="Z104" s="383"/>
      <c r="AA104" s="384">
        <f>IFERROR(('Daily-Prod.'!HQ18+'Daily-Prod.'!HH18+'Daily-Prod.'!GY18+'Daily-Prod.'!GP18+'Daily-Prod.'!GG18+'Daily-Prod.'!FX18+'Daily-Prod.'!FO18),"")</f>
        <v>54</v>
      </c>
      <c r="AB104" s="495" t="str">
        <f>IFERROR(('Daily-Prod.'!HR18+'Daily-Prod.'!HI18+'Daily-Prod.'!GZ18+'Daily-Prod.'!GQ18+'Daily-Prod.'!GH18+'Daily-Prod.'!FY18+'Daily-Prod.'!FP18),"")</f>
        <v/>
      </c>
      <c r="AC104" s="378">
        <f>IFERROR(AVERAGE('Daily-Prod.'!HO18,'Daily-Prod.'!HF18,'Daily-Prod.'!GW18,'Daily-Prod.'!GN18,'Daily-Prod.'!GE18,'Daily-Prod.'!FV18,'Daily-Prod.'!FM18),"")</f>
        <v>22.2</v>
      </c>
      <c r="AD104" s="379" t="str">
        <f>IFERROR(AVERAGE('Daily-Prod.'!HP18,'Daily-Prod.'!HG18,'Daily-Prod.'!GX18,'Daily-Prod.'!GO18,'Daily-Prod.'!GF18,'Daily-Prod.'!FW18,'Daily-Prod.'!FN18),"")</f>
        <v/>
      </c>
      <c r="AE104" s="380">
        <f>IFERROR(AVERAGE('Daily-Prod.'!HQ18,'Daily-Prod.'!HH18,'Daily-Prod.'!GY18,'Daily-Prod.'!GP18,'Daily-Prod.'!GG18,'Daily-Prod.'!FX18,'Daily-Prod.'!FO18),"")</f>
        <v>10.8</v>
      </c>
      <c r="AF104" s="482">
        <f>IFERROR(('Daily-Prod.'!JU18+'Daily-Prod.'!JL18+'Daily-Prod.'!JC18+'Daily-Prod.'!IT18+'Daily-Prod.'!IK18+'Daily-Prod.'!IB18+'Daily-Prod.'!HS18)/AI104,"")</f>
        <v>0.63265306122448983</v>
      </c>
      <c r="AG104" s="475">
        <f>IFERROR(('Daily-Prod.'!JV18+'Daily-Prod.'!JM18+'Daily-Prod.'!JD18+'Daily-Prod.'!IU18+'Daily-Prod.'!IL18+'Daily-Prod.'!IC18+'Daily-Prod.'!HT18)/AI104,"")</f>
        <v>0.17346938775510204</v>
      </c>
      <c r="AH104" s="475">
        <f>IFERROR(('Daily-Prod.'!JX18+'Daily-Prod.'!JO18+'Daily-Prod.'!JF18+'Daily-Prod.'!IW18+'Daily-Prod.'!IN18+'Daily-Prod.'!IE18+'Daily-Prod.'!HV18+'Daily-Prod.'!JY18+'Daily-Prod.'!JP18+'Daily-Prod.'!JG18+'Daily-Prod.'!IX18+'Daily-Prod.'!IO18+'Daily-Prod.'!IF18+'Daily-Prod.'!HW18)/AI104,"")</f>
        <v>0.19387755102040816</v>
      </c>
      <c r="AI104" s="496">
        <f>IFERROR(('Daily-Prod.'!JZ18+'Daily-Prod.'!JQ18+'Daily-Prod.'!JH18+'Daily-Prod.'!IY18+'Daily-Prod.'!IP18+'Daily-Prod.'!IG18+'Daily-Prod.'!HX18),"")</f>
        <v>98</v>
      </c>
      <c r="AJ104" s="383"/>
      <c r="AK104" s="384">
        <f>IFERROR(('Daily-Prod.'!KB18+'Daily-Prod.'!JS18+'Daily-Prod.'!JJ18+'Daily-Prod.'!JA18+'Daily-Prod.'!IR18+'Daily-Prod.'!II18+'Daily-Prod.'!HZ18),"")</f>
        <v>54</v>
      </c>
      <c r="AL104" s="495" t="str">
        <f t="shared" si="71"/>
        <v/>
      </c>
      <c r="AM104" s="378">
        <f>IFERROR(AVERAGE('Daily-Prod.'!JZ18,'Daily-Prod.'!JQ18,'Daily-Prod.'!JH18,'Daily-Prod.'!IY18,'Daily-Prod.'!IP18,'Daily-Prod.'!IG18,'Daily-Prod.'!HX18),"")</f>
        <v>19.600000000000001</v>
      </c>
      <c r="AN104" s="379" t="str">
        <f>IFERROR(AVERAGE('Daily-Prod.'!KA18,'Daily-Prod.'!JR18,'Daily-Prod.'!JI18,'Daily-Prod.'!IZ18,'Daily-Prod.'!IQ18,'Daily-Prod.'!IH18,'Daily-Prod.'!HY18),"")</f>
        <v/>
      </c>
      <c r="AO104" s="380">
        <f>IFERROR(AVERAGE('Daily-Prod.'!KB18,'Daily-Prod.'!JS18,'Daily-Prod.'!JJ18,'Daily-Prod.'!JA18,'Daily-Prod.'!IR18,'Daily-Prod.'!II18,'Daily-Prod.'!HZ18),"")</f>
        <v>10.8</v>
      </c>
      <c r="AP104" s="482">
        <f>IFERROR(('Daily-Prod.'!MF18+'Daily-Prod.'!LW18+'Daily-Prod.'!LN18+'Daily-Prod.'!LE18+'Daily-Prod.'!KV18+'Daily-Prod.'!KM18+'Daily-Prod.'!KD18)/AS104,"")</f>
        <v>0.43243243243243246</v>
      </c>
      <c r="AQ104" s="475">
        <f>IFERROR(('Daily-Prod.'!MG18+'Daily-Prod.'!LX18+'Daily-Prod.'!LO18+'Daily-Prod.'!LF18+'Daily-Prod.'!KW18+'Daily-Prod.'!KN18+'Daily-Prod.'!KE18)/AS104,"")</f>
        <v>0.17117117117117117</v>
      </c>
      <c r="AR104" s="475">
        <f>IFERROR(('Daily-Prod.'!MJ18+'Daily-Prod.'!MA18+'Daily-Prod.'!LR18+'Daily-Prod.'!LI18+'Daily-Prod.'!KZ18+'Daily-Prod.'!KQ18+'Daily-Prod.'!KH18+'Daily-Prod.'!MI18+'Daily-Prod.'!LZ18+'Daily-Prod.'!LQ18+'Daily-Prod.'!LH18+'Daily-Prod.'!KY18+'Daily-Prod.'!KP18+'Daily-Prod.'!KG18)/AS104,"")</f>
        <v>0.3963963963963964</v>
      </c>
      <c r="AS104" s="496">
        <f>IFERROR(('Daily-Prod.'!MK18+'Daily-Prod.'!MB18+'Daily-Prod.'!LS18+'Daily-Prod.'!LJ18+'Daily-Prod.'!LA18+'Daily-Prod.'!KR18+'Daily-Prod.'!KI18),"")</f>
        <v>111</v>
      </c>
      <c r="AT104" s="383"/>
      <c r="AU104" s="384">
        <f>IFERROR(('Daily-Prod.'!MM18+'Daily-Prod.'!MD18+'Daily-Prod.'!LU18+'Daily-Prod.'!LL18+'Daily-Prod.'!LC18+'Daily-Prod.'!KT18+'Daily-Prod.'!KK18),"")</f>
        <v>69</v>
      </c>
      <c r="AV104" s="495" t="str">
        <f>IFERROR((AU104/AT104),"")</f>
        <v/>
      </c>
      <c r="AW104" s="378">
        <f>IFERROR(AVERAGE('Daily-Prod.'!MK18,'Daily-Prod.'!MB18,'Daily-Prod.'!LS18,'Daily-Prod.'!LJ18,'Daily-Prod.'!LA18,'Daily-Prod.'!KR18,'Daily-Prod.'!KI18),"")</f>
        <v>22.2</v>
      </c>
      <c r="AX104" s="379"/>
      <c r="AY104" s="380">
        <f>IFERROR(AVERAGE('Daily-Prod.'!MM18,'Daily-Prod.'!MD18,'Daily-Prod.'!LU18,'Daily-Prod.'!LL18,'Daily-Prod.'!LC18,'Daily-Prod.'!KT18,'Daily-Prod.'!KK18),"")</f>
        <v>13.8</v>
      </c>
      <c r="AZ104" s="482">
        <f>IFERROR(('Daily-Prod.'!OQ18+'Daily-Prod.'!OH18+'Daily-Prod.'!NY18+'Daily-Prod.'!NP18+'Daily-Prod.'!NG18+'Daily-Prod.'!MX18+'Daily-Prod.'!MO18)/BC104,"")</f>
        <v>0.5444444444444444</v>
      </c>
      <c r="BA104" s="475">
        <f>IFERROR(('Daily-Prod.'!OR18+'Daily-Prod.'!OI18+'Daily-Prod.'!NZ18+'Daily-Prod.'!NQ18+'Daily-Prod.'!NH18+'Daily-Prod.'!MY18+'Daily-Prod.'!MP18)/BC104,"")</f>
        <v>0.12222222222222222</v>
      </c>
      <c r="BB104" s="475">
        <f>IFERROR(('Daily-Prod.'!OT18+'Daily-Prod.'!OK18+'Daily-Prod.'!OB18+'Daily-Prod.'!NS18+'Daily-Prod.'!NJ18+'Daily-Prod.'!NA18+'Daily-Prod.'!MR18+'Daily-Prod.'!OU18+'Daily-Prod.'!OL18+'Daily-Prod.'!OC18+'Daily-Prod.'!NT18+'Daily-Prod.'!NK18+'Daily-Prod.'!NB18+'Daily-Prod.'!MS18)/BC104,"")</f>
        <v>0.33333333333333331</v>
      </c>
      <c r="BC104" s="496">
        <f>IFERROR(('Daily-Prod.'!OV18+'Daily-Prod.'!OM18+'Daily-Prod.'!OD18+'Daily-Prod.'!NU18+'Daily-Prod.'!NL18+'Daily-Prod.'!NC18+'Daily-Prod.'!MT18),"")</f>
        <v>90</v>
      </c>
      <c r="BD104" s="383"/>
      <c r="BE104" s="384">
        <f>IFERROR(('Daily-Prod.'!OX18+'Daily-Prod.'!OO18+'Daily-Prod.'!OF18+'Daily-Prod.'!NW18+'Daily-Prod.'!NN18+'Daily-Prod.'!NE18+'Daily-Prod.'!MV18),"")</f>
        <v>72</v>
      </c>
      <c r="BF104" s="495" t="str">
        <f t="shared" si="48"/>
        <v/>
      </c>
      <c r="BG104" s="378">
        <f>IFERROR(AVERAGE('Daily-Prod.'!OV18,'Daily-Prod.'!OM18,'Daily-Prod.'!OD18,'Daily-Prod.'!NU18,'Daily-Prod.'!NL18,'Daily-Prod.'!NC18,'Daily-Prod.'!MT18),"")</f>
        <v>18</v>
      </c>
      <c r="BH104" s="379" t="str">
        <f>IFERROR(AVERAGE('Daily-Prod.'!OW18,'Daily-Prod.'!ON18,'Daily-Prod.'!OE18,'Daily-Prod.'!NV18,'Daily-Prod.'!NM18,'Daily-Prod.'!ND18,'Daily-Prod.'!MU18),"")</f>
        <v/>
      </c>
      <c r="BI104" s="380">
        <f>IFERROR(AVERAGE('Daily-Prod.'!OX18,'Daily-Prod.'!OO18,'Daily-Prod.'!OF18,'Daily-Prod.'!NW18,'Daily-Prod.'!NN18,'Daily-Prod.'!NE18,'Daily-Prod.'!MV18),"")</f>
        <v>14.4</v>
      </c>
      <c r="BJ104" s="482">
        <f>IFERROR(('Daily-Prod.'!RB18+'Daily-Prod.'!QS18+'Daily-Prod.'!QJ18+'Daily-Prod.'!QA18+'Daily-Prod.'!PR18+'Daily-Prod.'!PI18+'Daily-Prod.'!OZ18)/BM104,"")</f>
        <v>0.67256637168141598</v>
      </c>
      <c r="BK104" s="475">
        <f>IFERROR(('Daily-Prod.'!RC18+'Daily-Prod.'!QT18+'Daily-Prod.'!QK18+'Daily-Prod.'!QB18+'Daily-Prod.'!PS18+'Daily-Prod.'!PJ18+'Daily-Prod.'!PA18)/BM104,"")</f>
        <v>0.13274336283185842</v>
      </c>
      <c r="BL104" s="475">
        <f>IFERROR(('Daily-Prod.'!RF18+'Daily-Prod.'!QW18+'Daily-Prod.'!QN18+'Daily-Prod.'!QE18+'Daily-Prod.'!PV18+'Daily-Prod.'!PM18+'Daily-Prod.'!PD18+'Daily-Prod.'!RE18+'Daily-Prod.'!QV18+'Daily-Prod.'!QM18+'Daily-Prod.'!QD18+'Daily-Prod.'!PU18+'Daily-Prod.'!PL18+'Daily-Prod.'!PC18)/BM104,"")</f>
        <v>0.19469026548672566</v>
      </c>
      <c r="BM104" s="496">
        <f>IFERROR(('Daily-Prod.'!RG18+'Daily-Prod.'!QX18+'Daily-Prod.'!QO18+'Daily-Prod.'!QF18+'Daily-Prod.'!PW18+'Daily-Prod.'!PN18+'Daily-Prod.'!PE18),"")</f>
        <v>113</v>
      </c>
      <c r="BN104" s="383"/>
      <c r="BO104" s="384">
        <f>IFERROR(('Daily-Prod.'!RI18+'Daily-Prod.'!QZ18+'Daily-Prod.'!QQ18+'Daily-Prod.'!QH18+'Daily-Prod.'!PY18+'Daily-Prod.'!PP18+'Daily-Prod.'!PG18),"")</f>
        <v>66</v>
      </c>
      <c r="BP104" s="495" t="str">
        <f t="shared" si="49"/>
        <v/>
      </c>
      <c r="BQ104" s="378">
        <f>IFERROR(AVERAGE('Daily-Prod.'!RG18,'Daily-Prod.'!QX18,'Daily-Prod.'!QO18,'Daily-Prod.'!QF18,'Daily-Prod.'!PW18,'Daily-Prod.'!PN18,'Daily-Prod.'!PE18),"")</f>
        <v>22.6</v>
      </c>
      <c r="BR104" s="379"/>
      <c r="BS104" s="380">
        <f>IFERROR(AVERAGE('Daily-Prod.'!RI18,'Daily-Prod.'!QZ18,'Daily-Prod.'!QQ18,'Daily-Prod.'!QH18,'Daily-Prod.'!PY18,'Daily-Prod.'!PP18,'Daily-Prod.'!PG18),"")</f>
        <v>13.2</v>
      </c>
      <c r="BT104" s="482">
        <f>IFERROR(('Daily-Prod.'!TM18+'Daily-Prod.'!TD18+'Daily-Prod.'!SU18+'Daily-Prod.'!SL18+'Daily-Prod.'!SC18+'Daily-Prod.'!RT18+'Daily-Prod.'!RK18)/BW104,"")</f>
        <v>0.51515151515151514</v>
      </c>
      <c r="BU104" s="475">
        <f>IFERROR(('Daily-Prod.'!TN18+'Daily-Prod.'!TE18+'Daily-Prod.'!SV18+'Daily-Prod.'!SM18+'Daily-Prod.'!SD18+'Daily-Prod.'!RU18+'Daily-Prod.'!RL18)/BW104,"")</f>
        <v>9.0909090909090912E-2</v>
      </c>
      <c r="BV104" s="475">
        <f>IFERROR(('Daily-Prod.'!TP18+'Daily-Prod.'!TG18+'Daily-Prod.'!SX18+'Daily-Prod.'!SO18+'Daily-Prod.'!SF18+'Daily-Prod.'!RW18+'Daily-Prod.'!RN18+'Daily-Prod.'!TQ18+'Daily-Prod.'!TH18+'Daily-Prod.'!SY18+'Daily-Prod.'!SP18+'Daily-Prod.'!SG18+'Daily-Prod.'!RX18+'Daily-Prod.'!RO18)/BW104,"")</f>
        <v>0.39393939393939392</v>
      </c>
      <c r="BW104" s="496">
        <f>IFERROR(('Daily-Prod.'!TR18+'Daily-Prod.'!TI18+'Daily-Prod.'!SZ18+'Daily-Prod.'!SQ18+'Daily-Prod.'!SH18+'Daily-Prod.'!RY18+'Daily-Prod.'!RP18),"")</f>
        <v>99</v>
      </c>
      <c r="BX104" s="383"/>
      <c r="BY104" s="384">
        <f>IFERROR(('Daily-Prod.'!TT18+'Daily-Prod.'!TK18+'Daily-Prod.'!TB18+'Daily-Prod.'!SS18+'Daily-Prod.'!SJ18+'Daily-Prod.'!SA18+'Daily-Prod.'!RR18),"")</f>
        <v>66</v>
      </c>
      <c r="BZ104" s="495" t="str">
        <f t="shared" si="50"/>
        <v/>
      </c>
      <c r="CA104" s="378">
        <f>IFERROR(AVERAGE('Daily-Prod.'!TR18,'Daily-Prod.'!TI18,'Daily-Prod.'!SZ18,'Daily-Prod.'!SQ18,'Daily-Prod.'!SH18,'Daily-Prod.'!RY18,'Daily-Prod.'!RP18),"")</f>
        <v>19.8</v>
      </c>
      <c r="CB104" s="379"/>
      <c r="CC104" s="380">
        <f>IFERROR(AVERAGE('Daily-Prod.'!TT18,'Daily-Prod.'!TK18,'Daily-Prod.'!TB18,'Daily-Prod.'!SS18,'Daily-Prod.'!SJ18,'Daily-Prod.'!SA18,'Daily-Prod.'!RR18),"")</f>
        <v>13.2</v>
      </c>
      <c r="CD104" s="482">
        <f>IFERROR(('Daily-Prod.'!VX18+'Daily-Prod.'!VO18+'Daily-Prod.'!VF18+'Daily-Prod.'!UW18+'Daily-Prod.'!UN18+'Daily-Prod.'!UE18+'Daily-Prod.'!TV18)/CG104,"")</f>
        <v>0.44247787610619471</v>
      </c>
      <c r="CE104" s="475">
        <f>IFERROR(('Daily-Prod.'!VY18+'Daily-Prod.'!VP18+'Daily-Prod.'!VG18+'Daily-Prod.'!UX18+'Daily-Prod.'!UO18+'Daily-Prod.'!UF18+'Daily-Prod.'!TW18)/CG104,"")</f>
        <v>0.17699115044247787</v>
      </c>
      <c r="CF104" s="475">
        <f>IFERROR(('Daily-Prod.'!WA18+'Daily-Prod.'!VR18+'Daily-Prod.'!VI18+'Daily-Prod.'!UZ18+'Daily-Prod.'!UQ18+'Daily-Prod.'!UH18+'Daily-Prod.'!TY18+'Daily-Prod.'!WB18+'Daily-Prod.'!VS18+'Daily-Prod.'!VJ18+'Daily-Prod.'!VA18+'Daily-Prod.'!UR18+'Daily-Prod.'!UI18+'Daily-Prod.'!TZ18)/CG104,"")</f>
        <v>0.38053097345132741</v>
      </c>
      <c r="CG104" s="496">
        <f>IFERROR(('Daily-Prod.'!WC18+'Daily-Prod.'!VT18+'Daily-Prod.'!VK18+'Daily-Prod.'!VB18+'Daily-Prod.'!US18+'Daily-Prod.'!UJ18+'Daily-Prod.'!UA18),"")</f>
        <v>113</v>
      </c>
      <c r="CH104" s="383"/>
      <c r="CI104" s="384">
        <f>IFERROR(('Daily-Prod.'!WE18+'Daily-Prod.'!VV18+'Daily-Prod.'!VM18+'Daily-Prod.'!VD18+'Daily-Prod.'!UU18+'Daily-Prod.'!UL18+'Daily-Prod.'!UC18),"")</f>
        <v>84</v>
      </c>
      <c r="CJ104" s="495" t="str">
        <f t="shared" si="51"/>
        <v/>
      </c>
      <c r="CK104" s="378">
        <f>IFERROR(AVERAGE('Daily-Prod.'!WC18,'Daily-Prod.'!VT18,'Daily-Prod.'!VK18,'Daily-Prod.'!VB18,'Daily-Prod.'!US18,'Daily-Prod.'!UJ18,'Daily-Prod.'!UA18),"")</f>
        <v>22.6</v>
      </c>
      <c r="CL104" s="379"/>
      <c r="CM104" s="380">
        <f>IFERROR(AVERAGE('Daily-Prod.'!WE18,'Daily-Prod.'!VV18,'Daily-Prod.'!VM18,'Daily-Prod.'!VD18,'Daily-Prod.'!UU18,'Daily-Prod.'!UL18,'Daily-Prod.'!UC18),"")</f>
        <v>16.8</v>
      </c>
      <c r="CN104" s="482">
        <f>IFERROR(('Daily-Prod.'!YI18+'Daily-Prod.'!XZ18+'Daily-Prod.'!XQ18+'Daily-Prod.'!XH18+'Daily-Prod.'!WY18+'Daily-Prod.'!WP18+'Daily-Prod.'!WG18)/CQ104,"")</f>
        <v>0.41666666666666669</v>
      </c>
      <c r="CO104" s="475">
        <f>IFERROR(('Daily-Prod.'!YJ18+'Daily-Prod.'!YA18+'Daily-Prod.'!XR18+'Daily-Prod.'!XI18+'Daily-Prod.'!WZ18+'Daily-Prod.'!WQ18+'Daily-Prod.'!WH18)/CQ104,"")</f>
        <v>0.125</v>
      </c>
      <c r="CP104" s="475">
        <f>IFERROR(('Daily-Prod.'!YL18+'Daily-Prod.'!YC18+'Daily-Prod.'!XT18+'Daily-Prod.'!XK18+'Daily-Prod.'!XB18+'Daily-Prod.'!WS18+'Daily-Prod.'!WJ18+'Daily-Prod.'!YM18+'Daily-Prod.'!YD18+'Daily-Prod.'!XU18+'Daily-Prod.'!XL18+'Daily-Prod.'!XC18+'Daily-Prod.'!WT18+'Daily-Prod.'!WK18)/CQ104,"")</f>
        <v>0.45833333333333331</v>
      </c>
      <c r="CQ104" s="496">
        <f>IFERROR(('Daily-Prod.'!YN18+'Daily-Prod.'!YE18+'Daily-Prod.'!XV18+'Daily-Prod.'!XM18+'Daily-Prod.'!XD18+'Daily-Prod.'!WU18+'Daily-Prod.'!WL18),"")</f>
        <v>72</v>
      </c>
      <c r="CR104" s="383"/>
      <c r="CS104" s="384">
        <f>IFERROR(('Daily-Prod.'!YP18+'Daily-Prod.'!YG18+'Daily-Prod.'!XX18+'Daily-Prod.'!XO18+'Daily-Prod.'!XF18+'Daily-Prod.'!WW18+'Daily-Prod.'!WN18),"")</f>
        <v>34</v>
      </c>
      <c r="CT104" s="495" t="str">
        <f t="shared" si="52"/>
        <v/>
      </c>
      <c r="CU104" s="378">
        <f>IFERROR(AVERAGE('Daily-Prod.'!YN18,'Daily-Prod.'!YE18,'Daily-Prod.'!XV18,'Daily-Prod.'!XM18,'Daily-Prod.'!XD18,'Daily-Prod.'!WU18,'Daily-Prod.'!WL18),"")</f>
        <v>14.4</v>
      </c>
      <c r="CV104" s="379" t="str">
        <f>IFERROR(AVERAGE('Daily-Prod.'!YO18,'Daily-Prod.'!YF18,'Daily-Prod.'!XW18,'Daily-Prod.'!XN18,'Daily-Prod.'!XE18,'Daily-Prod.'!WV18,'Daily-Prod.'!WM18),"")</f>
        <v/>
      </c>
      <c r="CW104" s="380">
        <f>IFERROR(AVERAGE('Daily-Prod.'!YP18,'Daily-Prod.'!YG18,'Daily-Prod.'!XX18,'Daily-Prod.'!XO18,'Daily-Prod.'!XF18,'Daily-Prod.'!WW18,'Daily-Prod.'!WN18),"")</f>
        <v>6.8</v>
      </c>
      <c r="CX104" s="482">
        <f>IFERROR(('Daily-Prod.'!AAT18+'Daily-Prod.'!AAK18+'Daily-Prod.'!AAB18+'Daily-Prod.'!ZS18+'Daily-Prod.'!ZJ18+'Daily-Prod.'!ZA18+'Daily-Prod.'!YR18)/DA104,"")</f>
        <v>0.48314606741573035</v>
      </c>
      <c r="CY104" s="475">
        <f>IFERROR(('Daily-Prod.'!AAU18+'Daily-Prod.'!AAL18+'Daily-Prod.'!AAC18+'Daily-Prod.'!ZT18+'Daily-Prod.'!ZK18+'Daily-Prod.'!ZB18+'Daily-Prod.'!YS18)/DA104,"")</f>
        <v>0.16853932584269662</v>
      </c>
      <c r="CZ104" s="475">
        <f>IFERROR(('Daily-Prod.'!AAW18+'Daily-Prod.'!AAN18+'Daily-Prod.'!AAE18+'Daily-Prod.'!ZV18+'Daily-Prod.'!ZM18+'Daily-Prod.'!ZD18+'Daily-Prod.'!YU18+'Daily-Prod.'!AAX18+'Daily-Prod.'!AAO18+'Daily-Prod.'!AAF18+'Daily-Prod.'!ZW18+'Daily-Prod.'!ZN18+'Daily-Prod.'!ZE18+'Daily-Prod.'!YV18)/DA104,"")</f>
        <v>0.34831460674157305</v>
      </c>
      <c r="DA104" s="496">
        <f>IFERROR(('Daily-Prod.'!AAY18+'Daily-Prod.'!AAP18+'Daily-Prod.'!AAG18+'Daily-Prod.'!ZX18+'Daily-Prod.'!ZO18+'Daily-Prod.'!ZF18+'Daily-Prod.'!YW18),"")</f>
        <v>89</v>
      </c>
      <c r="DB104" s="383"/>
      <c r="DC104" s="384">
        <f>IFERROR(('Daily-Prod.'!ABA18+'Daily-Prod.'!AAR18+'Daily-Prod.'!AAI18+'Daily-Prod.'!ZZ18+'Daily-Prod.'!ZQ18+'Daily-Prod.'!ZH18+'Daily-Prod.'!YY18),"")</f>
        <v>50</v>
      </c>
      <c r="DD104" s="495" t="str">
        <f t="shared" si="53"/>
        <v/>
      </c>
      <c r="DE104" s="378">
        <f>IFERROR(AVERAGE('Daily-Prod.'!AAY18,'Daily-Prod.'!AAP18,'Daily-Prod.'!AAG18,'Daily-Prod.'!ZX18,'Daily-Prod.'!ZO18,'Daily-Prod.'!ZF18,'Daily-Prod.'!YW18),"")</f>
        <v>17.8</v>
      </c>
      <c r="DF104" s="379" t="str">
        <f>IFERROR(AVERAGE('Daily-Prod.'!AAZ18,'Daily-Prod.'!AAQ18,'Daily-Prod.'!AAH18,'Daily-Prod.'!ZY18,'Daily-Prod.'!ZP18,'Daily-Prod.'!ZG18,'Daily-Prod.'!YX18),"")</f>
        <v/>
      </c>
      <c r="DG104" s="380">
        <f>IFERROR(AVERAGE('Daily-Prod.'!ABA18,'Daily-Prod.'!AAR18,'Daily-Prod.'!AAI18,'Daily-Prod.'!ZZ18,'Daily-Prod.'!ZQ18,'Daily-Prod.'!ZH18,'Daily-Prod.'!YY18),"")</f>
        <v>12.5</v>
      </c>
      <c r="DH104" s="482">
        <f>IFERROR(('Daily-Prod.'!ADE18+'Daily-Prod.'!ACV18+'Daily-Prod.'!ACM18+'Daily-Prod.'!ACD18+'Daily-Prod.'!ABU18+'Daily-Prod.'!ABL18+'Daily-Prod.'!ABC18)/DK104,"")</f>
        <v>0.5</v>
      </c>
      <c r="DI104" s="475">
        <f>IFERROR(('Daily-Prod.'!ADF18+'Daily-Prod.'!ACW18+'Daily-Prod.'!ACN18+'Daily-Prod.'!ACE18+'Daily-Prod.'!ABV18+'Daily-Prod.'!ABM18+'Daily-Prod.'!ABD18)/DK104,"")</f>
        <v>0.13095238095238096</v>
      </c>
      <c r="DJ104" s="475">
        <f>IFERROR(('Daily-Prod.'!ADH18+'Daily-Prod.'!ACY18+'Daily-Prod.'!ACP18+'Daily-Prod.'!ACG18+'Daily-Prod.'!ABX18+'Daily-Prod.'!ABO18+'Daily-Prod.'!ABF18+'Daily-Prod.'!ADI18+'Daily-Prod.'!ACZ18+'Daily-Prod.'!ACQ18+'Daily-Prod.'!ACH18+'Daily-Prod.'!ABY18+'Daily-Prod.'!ABP18+'Daily-Prod.'!ABG18)/DK104,"")</f>
        <v>0.36904761904761907</v>
      </c>
      <c r="DK104" s="496">
        <f>IFERROR(('Daily-Prod.'!ADJ18+'Daily-Prod.'!ADA18+'Daily-Prod.'!ACR18+'Daily-Prod.'!ACI18+'Daily-Prod.'!ABZ18+'Daily-Prod.'!ABQ18+'Daily-Prod.'!ABH18),"")</f>
        <v>84</v>
      </c>
      <c r="DL104" s="383"/>
      <c r="DM104" s="384">
        <f>IFERROR(('Daily-Prod.'!ADL18+'Daily-Prod.'!ADC18+'Daily-Prod.'!ACT18+'Daily-Prod.'!ACK18+'Daily-Prod.'!ACB18+'Daily-Prod.'!ABS18+'Daily-Prod.'!ABJ18),"")</f>
        <v>45</v>
      </c>
      <c r="DN104" s="495" t="str">
        <f t="shared" si="54"/>
        <v/>
      </c>
      <c r="DO104" s="378">
        <f>IFERROR(AVERAGE('Daily-Prod.'!ADJ18,'Daily-Prod.'!ADA18,'Daily-Prod.'!ACR18,'Daily-Prod.'!ACI18,'Daily-Prod.'!ABZ18,'Daily-Prod.'!ABQ18,'Daily-Prod.'!ABH18),"")</f>
        <v>16.8</v>
      </c>
      <c r="DP104" s="379" t="str">
        <f>IFERROR(AVERAGE('Daily-Prod.'!ADK18,'Daily-Prod.'!ADB18,'Daily-Prod.'!ACS18,'Daily-Prod.'!ACJ18,'Daily-Prod.'!ACA18,'Daily-Prod.'!ABR18,'Daily-Prod.'!ABI18),"")</f>
        <v/>
      </c>
      <c r="DQ104" s="380">
        <f>IFERROR(AVERAGE('Daily-Prod.'!ADL18,'Daily-Prod.'!ADC18,'Daily-Prod.'!ACT18,'Daily-Prod.'!ACK18,'Daily-Prod.'!ACB18,'Daily-Prod.'!ABS18,'Daily-Prod.'!ABJ18),"")</f>
        <v>9</v>
      </c>
      <c r="DR104" s="482">
        <f>IFERROR(('Daily-Prod.'!AFP18+'Daily-Prod.'!AFG18+'Daily-Prod.'!AEX18+'Daily-Prod.'!AEO18+'Daily-Prod.'!AEF18+'Daily-Prod.'!ADW18+'Daily-Prod.'!ADN18)/DU104,"")</f>
        <v>0.38271604938271603</v>
      </c>
      <c r="DS104" s="475">
        <f>IFERROR(('Daily-Prod.'!AFQ18+'Daily-Prod.'!AFH18+'Daily-Prod.'!AEY18+'Daily-Prod.'!AEP18+'Daily-Prod.'!AEG18+'Daily-Prod.'!ADX18+'Daily-Prod.'!ADO18)/DU104,"")</f>
        <v>0.13580246913580246</v>
      </c>
      <c r="DT104" s="475">
        <f>IFERROR(('Daily-Prod.'!AFS18+'Daily-Prod.'!AFJ18+'Daily-Prod.'!AFA18+'Daily-Prod.'!AER18+'Daily-Prod.'!AEI18+'Daily-Prod.'!ADZ18+'Daily-Prod.'!ADQ18+'Daily-Prod.'!AFT18+'Daily-Prod.'!AFK18+'Daily-Prod.'!AFB18+'Daily-Prod.'!AES18+'Daily-Prod.'!AEJ18+'Daily-Prod.'!AEA18+'Daily-Prod.'!ADR18)/DU104,"")</f>
        <v>0.48148148148148145</v>
      </c>
      <c r="DU104" s="496">
        <f>IFERROR(('Daily-Prod.'!AFU18+'Daily-Prod.'!AFL18+'Daily-Prod.'!AFC18+'Daily-Prod.'!AET18+'Daily-Prod.'!AEK18+'Daily-Prod.'!AEB18+'Daily-Prod.'!ADS18),"")</f>
        <v>81</v>
      </c>
      <c r="DV104" s="383"/>
      <c r="DW104" s="384">
        <f>IFERROR(('Daily-Prod.'!AFW18+'Daily-Prod.'!AFN18+'Daily-Prod.'!AFE18+'Daily-Prod.'!AEV18+'Daily-Prod.'!AEM18+'Daily-Prod.'!AED18+'Daily-Prod.'!ADU18),"")</f>
        <v>31</v>
      </c>
      <c r="DX104" s="495" t="str">
        <f t="shared" si="55"/>
        <v/>
      </c>
      <c r="DY104" s="378">
        <f>IFERROR(AVERAGE('Daily-Prod.'!AFU18,'Daily-Prod.'!AFL18,'Daily-Prod.'!AFC18,'Daily-Prod.'!AET18,'Daily-Prod.'!AEK18,'Daily-Prod.'!AEB18,'Daily-Prod.'!ADS18),"")</f>
        <v>16.2</v>
      </c>
      <c r="DZ104" s="379" t="str">
        <f>IFERROR(AVERAGE('Daily-Prod.'!AFV18,'Daily-Prod.'!AFM18,'Daily-Prod.'!AFD18,'Daily-Prod.'!AEU18,'Daily-Prod.'!AEL18,'Daily-Prod.'!AEC18,'Daily-Prod.'!ADT18),"")</f>
        <v/>
      </c>
      <c r="EA104" s="380">
        <f>IFERROR(AVERAGE('Daily-Prod.'!AFW18,'Daily-Prod.'!AFN18,'Daily-Prod.'!AFE18,'Daily-Prod.'!AEV18,'Daily-Prod.'!AEM18,'Daily-Prod.'!AED18,'Daily-Prod.'!ADU18),"")</f>
        <v>6.2</v>
      </c>
      <c r="EB104" s="482">
        <f>IFERROR(('Daily-Prod.'!AIA18+'Daily-Prod.'!AHR18+'Daily-Prod.'!AHI18+'Daily-Prod.'!AGZ18+'Daily-Prod.'!AGQ18+'Daily-Prod.'!AGH18+'Daily-Prod.'!AFY18)/EE104,"")</f>
        <v>0.43529411764705883</v>
      </c>
      <c r="EC104" s="475">
        <f>IFERROR(('Daily-Prod.'!AIB18+'Daily-Prod.'!AHS18+'Daily-Prod.'!AHJ18+'Daily-Prod.'!AHA18+'Daily-Prod.'!AGR18+'Daily-Prod.'!AGI18+'Daily-Prod.'!AFZ18)/EE104,"")</f>
        <v>0.17647058823529413</v>
      </c>
      <c r="ED104" s="475">
        <f>IFERROR(('Daily-Prod.'!AID18+'Daily-Prod.'!AHU18+'Daily-Prod.'!AHL18+'Daily-Prod.'!AHC18+'Daily-Prod.'!AGT18+'Daily-Prod.'!AGK18+'Daily-Prod.'!AGB18+'Daily-Prod.'!AIE18+'Daily-Prod.'!AHV18+'Daily-Prod.'!AHM18+'Daily-Prod.'!AHD18+'Daily-Prod.'!AGU18+'Daily-Prod.'!AGL18+'Daily-Prod.'!AGC18)/EE104,"")</f>
        <v>0.38823529411764707</v>
      </c>
      <c r="EE104" s="496">
        <f>IFERROR(('Daily-Prod.'!AIF18+'Daily-Prod.'!AHW18+'Daily-Prod.'!AHN18+'Daily-Prod.'!AHE18+'Daily-Prod.'!AGV18+'Daily-Prod.'!AGM18+'Daily-Prod.'!AGD18),"")</f>
        <v>85</v>
      </c>
      <c r="EF104" s="383"/>
      <c r="EG104" s="384">
        <f>IFERROR(('Daily-Prod.'!AIH18+'Daily-Prod.'!AHY18+'Daily-Prod.'!AHP18+'Daily-Prod.'!AHG18+'Daily-Prod.'!AGX18+'Daily-Prod.'!AGO18+'Daily-Prod.'!AGF18),"")</f>
        <v>89</v>
      </c>
      <c r="EH104" s="495" t="str">
        <f t="shared" si="56"/>
        <v/>
      </c>
      <c r="EI104" s="378">
        <f>IFERROR(AVERAGE('Daily-Prod.'!AIF18,'Daily-Prod.'!AHW18,'Daily-Prod.'!AHN18,'Daily-Prod.'!AHE18,'Daily-Prod.'!AGV18,'Daily-Prod.'!AGM18,'Daily-Prod.'!AGD18),"")</f>
        <v>17</v>
      </c>
      <c r="EJ104" s="379"/>
      <c r="EK104" s="380">
        <f>IFERROR(AVERAGE('Daily-Prod.'!AIH18,'Daily-Prod.'!AHY18,'Daily-Prod.'!AHP18,'Daily-Prod.'!AHG18,'Daily-Prod.'!AGX18,'Daily-Prod.'!AGO18,'Daily-Prod.'!AGF18),"")</f>
        <v>17.8</v>
      </c>
      <c r="EL104" s="482">
        <f>IFERROR(('Daily-Prod.'!AKL18+'Daily-Prod.'!AKC18+'Daily-Prod.'!AJT18+'Daily-Prod.'!AJK18+'Daily-Prod.'!AJB18+'Daily-Prod.'!AIS18+'Daily-Prod.'!AIJ18)/EO104,"")</f>
        <v>0.4838709677419355</v>
      </c>
      <c r="EM104" s="475">
        <f>IFERROR(('Daily-Prod.'!AKM18+'Daily-Prod.'!AKD18+'Daily-Prod.'!AJU18+'Daily-Prod.'!AJL18+'Daily-Prod.'!AJC18+'Daily-Prod.'!AIT18+'Daily-Prod.'!AIK18)/EO104,"")</f>
        <v>0.11290322580645161</v>
      </c>
      <c r="EN104" s="475">
        <f>IFERROR(('Daily-Prod.'!AKP18+'Daily-Prod.'!AKG18+'Daily-Prod.'!AJX18+'Daily-Prod.'!AJO18+'Daily-Prod.'!AJF18+'Daily-Prod.'!AIW18+'Daily-Prod.'!AIN18+'Daily-Prod.'!AKO18+'Daily-Prod.'!AKF18+'Daily-Prod.'!AJW18+'Daily-Prod.'!AJN18+'Daily-Prod.'!AJE18+'Daily-Prod.'!AIV18+'Daily-Prod.'!AIM18)/EO104,"")</f>
        <v>0.40322580645161288</v>
      </c>
      <c r="EO104" s="496">
        <f>IFERROR(('Daily-Prod.'!AKQ18+'Daily-Prod.'!AKH18+'Daily-Prod.'!AJY18+'Daily-Prod.'!AJP18+'Daily-Prod.'!AJG18+'Daily-Prod.'!AIX18+'Daily-Prod.'!AIO18),"")</f>
        <v>62</v>
      </c>
      <c r="EP104" s="383"/>
      <c r="EQ104" s="384">
        <f>IFERROR(('Daily-Prod.'!AKS18+'Daily-Prod.'!AKJ18+'Daily-Prod.'!AKA18+'Daily-Prod.'!AJR18+'Daily-Prod.'!AJI18+'Daily-Prod.'!AIZ18+'Daily-Prod.'!AIQ18),"")</f>
        <v>44</v>
      </c>
      <c r="ER104" s="495" t="str">
        <f t="shared" si="57"/>
        <v/>
      </c>
      <c r="ES104" s="378">
        <f>IFERROR(AVERAGE('Daily-Prod.'!AKQ18,'Daily-Prod.'!AKH18,'Daily-Prod.'!AJY18,'Daily-Prod.'!AJP18,'Daily-Prod.'!AJG18,'Daily-Prod.'!AIX18,'Daily-Prod.'!AIO18),"")</f>
        <v>12.4</v>
      </c>
      <c r="ET104" s="379"/>
      <c r="EU104" s="380">
        <f>IFERROR(AVERAGE('Daily-Prod.'!AKS18,'Daily-Prod.'!AKJ18,'Daily-Prod.'!AKA18,'Daily-Prod.'!AJR18,'Daily-Prod.'!AJI18,'Daily-Prod.'!AIZ18,'Daily-Prod.'!AIQ18),"")</f>
        <v>8.8000000000000007</v>
      </c>
      <c r="EV104" s="482">
        <f>IFERROR(('Daily-Prod.'!AMW18+'Daily-Prod.'!AMN18+'Daily-Prod.'!AME18+'Daily-Prod.'!ALV18+'Daily-Prod.'!ALM18+'Daily-Prod.'!ALD18+'Daily-Prod.'!AKU18)/EY104,"")</f>
        <v>0.55208333333333337</v>
      </c>
      <c r="EW104" s="475">
        <f>IFERROR(('Daily-Prod.'!AMX18+'Daily-Prod.'!AMO18+'Daily-Prod.'!AMF18+'Daily-Prod.'!ALW18+'Daily-Prod.'!ALN18+'Daily-Prod.'!ALE18+'Daily-Prod.'!AKV18)/EY104,"")</f>
        <v>0.29166666666666669</v>
      </c>
      <c r="EX104" s="475">
        <f>IFERROR(('Daily-Prod.'!AMZ18+'Daily-Prod.'!AMQ18+'Daily-Prod.'!AMH18+'Daily-Prod.'!ALY18+'Daily-Prod.'!ALP18+'Daily-Prod.'!ALG18+'Daily-Prod.'!AKX18+'Daily-Prod.'!ANA18+'Daily-Prod.'!AMR18+'Daily-Prod.'!AMI18+'Daily-Prod.'!ALZ18+'Daily-Prod.'!ALQ18+'Daily-Prod.'!ALH18+'Daily-Prod.'!AKY18)/EY104,"")</f>
        <v>0.15625</v>
      </c>
      <c r="EY104" s="496">
        <f>IFERROR(('Daily-Prod.'!ANB18+'Daily-Prod.'!AMS18+'Daily-Prod.'!AMJ18+'Daily-Prod.'!AMA18+'Daily-Prod.'!ALR18+'Daily-Prod.'!ALI18+'Daily-Prod.'!AKZ18),"")</f>
        <v>96</v>
      </c>
      <c r="EZ104" s="383"/>
      <c r="FA104" s="384">
        <f>IFERROR(('Daily-Prod.'!AND18+'Daily-Prod.'!AMU18+'Daily-Prod.'!AML18+'Daily-Prod.'!AMC18+'Daily-Prod.'!ALT18+'Daily-Prod.'!ALK18+'Daily-Prod.'!ALB18),"")</f>
        <v>32</v>
      </c>
      <c r="FB104" s="495" t="str">
        <f t="shared" si="58"/>
        <v/>
      </c>
      <c r="FC104" s="378">
        <f>IFERROR(AVERAGE('Daily-Prod.'!ANB18,'Daily-Prod.'!AMS18,'Daily-Prod.'!AMJ18,'Daily-Prod.'!AMA18,'Daily-Prod.'!ALR18,'Daily-Prod.'!ALI18,'Daily-Prod.'!AKZ18),"")</f>
        <v>19.2</v>
      </c>
      <c r="FD104" s="379" t="str">
        <f>IFERROR(AVERAGE('Daily-Prod.'!ANC18,'Daily-Prod.'!AMT18,'Daily-Prod.'!AMK18,'Daily-Prod.'!AMB18,'Daily-Prod.'!ALS18,'Daily-Prod.'!ALJ18,'Daily-Prod.'!ALA18),"")</f>
        <v/>
      </c>
      <c r="FE104" s="380">
        <f>IFERROR(AVERAGE('Daily-Prod.'!AND18,'Daily-Prod.'!AMU18,'Daily-Prod.'!AML18,'Daily-Prod.'!AMC18,'Daily-Prod.'!ALT18,'Daily-Prod.'!ALK18,'Daily-Prod.'!ALB18),"")</f>
        <v>6.4</v>
      </c>
      <c r="FF104" s="482">
        <f>IFERROR(('Daily-Prod.'!APH18+'Daily-Prod.'!AOY18+'Daily-Prod.'!AOP18+'Daily-Prod.'!AOG18+'Daily-Prod.'!ANX18+'Daily-Prod.'!ANO18+'Daily-Prod.'!ANF18)/FI104,"")</f>
        <v>0.55384615384615388</v>
      </c>
      <c r="FG104" s="475">
        <f>IFERROR(('Daily-Prod.'!API18+'Daily-Prod.'!AOZ18+'Daily-Prod.'!AOQ18+'Daily-Prod.'!AOH18+'Daily-Prod.'!ANY18+'Daily-Prod.'!ANP18+'Daily-Prod.'!ANG18)/FI104,"")</f>
        <v>0.12307692307692308</v>
      </c>
      <c r="FH104" s="475">
        <f>IFERROR(('Daily-Prod.'!APL18+'Daily-Prod.'!APC18+'Daily-Prod.'!AOT18+'Daily-Prod.'!AOK18+'Daily-Prod.'!AOB18+'Daily-Prod.'!ANS18+'Daily-Prod.'!ANJ18+'Daily-Prod.'!APK18+'Daily-Prod.'!APB18+'Daily-Prod.'!AOS18+'Daily-Prod.'!AOJ18+'Daily-Prod.'!AOA18+'Daily-Prod.'!ANR18+'Daily-Prod.'!ANI18)/FI104,"")</f>
        <v>0.32307692307692309</v>
      </c>
      <c r="FI104" s="496">
        <f>IFERROR(('Daily-Prod.'!APM18+'Daily-Prod.'!APD18+'Daily-Prod.'!AOU18+'Daily-Prod.'!AOL18+'Daily-Prod.'!AOC18+'Daily-Prod.'!ANT18+'Daily-Prod.'!ANK18),"")</f>
        <v>65</v>
      </c>
      <c r="FJ104" s="383"/>
      <c r="FK104" s="384">
        <f>IFERROR(('Daily-Prod.'!APO18+'Daily-Prod.'!APF18+'Daily-Prod.'!AOW18+'Daily-Prod.'!AON18+'Daily-Prod.'!AOE18+'Daily-Prod.'!ANV18+'Daily-Prod.'!ANM18),"")</f>
        <v>28</v>
      </c>
      <c r="FL104" s="495" t="str">
        <f t="shared" si="70"/>
        <v/>
      </c>
      <c r="FM104" s="378">
        <f>IFERROR(AVERAGE('Daily-Prod.'!APM18,'Daily-Prod.'!APD18,'Daily-Prod.'!AOU18,'Daily-Prod.'!AOL18,'Daily-Prod.'!AOC18,'Daily-Prod.'!ANT18,'Daily-Prod.'!ANK18),"")</f>
        <v>16.25</v>
      </c>
      <c r="FN104" s="379"/>
      <c r="FO104" s="380">
        <f>IFERROR(AVERAGE('Daily-Prod.'!APO18,'Daily-Prod.'!APF18,'Daily-Prod.'!AOW18,'Daily-Prod.'!AON18,'Daily-Prod.'!AOE18,'Daily-Prod.'!ANV18,'Daily-Prod.'!ANM18),"")</f>
        <v>9.3333333333333339</v>
      </c>
      <c r="FP104" s="482">
        <f>IFERROR(('Daily-Prod.'!ARS18+'Daily-Prod.'!ARJ18+'Daily-Prod.'!ARA18+'Daily-Prod.'!AQR18+'Daily-Prod.'!AQI18+'Daily-Prod.'!APZ18+'Daily-Prod.'!APQ18)/FS104,"")</f>
        <v>0.33333333333333331</v>
      </c>
      <c r="FQ104" s="475">
        <f>IFERROR(('Daily-Prod.'!ART18+'Daily-Prod.'!ARK18+'Daily-Prod.'!ARB18+'Daily-Prod.'!AQS18+'Daily-Prod.'!AQJ18+'Daily-Prod.'!AQA18+'Daily-Prod.'!APR18)/FS104,"")</f>
        <v>0.29487179487179488</v>
      </c>
      <c r="FR104" s="475">
        <f>IFERROR(('Daily-Prod.'!ARV18+'Daily-Prod.'!ARM18+'Daily-Prod.'!ARD18+'Daily-Prod.'!AQU18+'Daily-Prod.'!AQL18+'Daily-Prod.'!AQC18+'Daily-Prod.'!APT18+'Daily-Prod.'!ARW18+'Daily-Prod.'!ARN18+'Daily-Prod.'!ARE18+'Daily-Prod.'!AQV18+'Daily-Prod.'!AQM18+'Daily-Prod.'!AQD18+'Daily-Prod.'!APU18)/FS104,"")</f>
        <v>0.37179487179487181</v>
      </c>
      <c r="FS104" s="496">
        <f>IFERROR(('Daily-Prod.'!ARX18+'Daily-Prod.'!ARO18+'Daily-Prod.'!ARF18+'Daily-Prod.'!AQW18+'Daily-Prod.'!AQN18+'Daily-Prod.'!AQE18+'Daily-Prod.'!APV18),"")</f>
        <v>78</v>
      </c>
      <c r="FT104" s="383"/>
      <c r="FU104" s="384">
        <f>IFERROR(('Daily-Prod.'!ARZ18+'Daily-Prod.'!ARQ18+'Daily-Prod.'!ARH18+'Daily-Prod.'!AQY18+'Daily-Prod.'!AQP18+'Daily-Prod.'!AQG18+'Daily-Prod.'!APX18),"")</f>
        <v>46</v>
      </c>
      <c r="FV104" s="495" t="str">
        <f t="shared" si="60"/>
        <v/>
      </c>
      <c r="FW104" s="378">
        <f>IFERROR(AVERAGE('Daily-Prod.'!ARX18,'Daily-Prod.'!ARO18,'Daily-Prod.'!ARF18,'Daily-Prod.'!AQW18,'Daily-Prod.'!AQN18,'Daily-Prod.'!AQE18,'Daily-Prod.'!APV18),"")</f>
        <v>15.6</v>
      </c>
      <c r="FX104" s="379"/>
      <c r="FY104" s="380">
        <f>IFERROR(AVERAGE('Daily-Prod.'!ARZ18,'Daily-Prod.'!ARQ18,'Daily-Prod.'!ARH18,'Daily-Prod.'!AQY18,'Daily-Prod.'!AQP18,'Daily-Prod.'!AQG18,'Daily-Prod.'!APX18),"")</f>
        <v>9.1999999999999993</v>
      </c>
      <c r="FZ104" s="482">
        <f>IFERROR(('Daily-Prod.'!AWO18+'Daily-Prod.'!AWF18+'Daily-Prod.'!AVW18+'Daily-Prod.'!AVN18+'Daily-Prod.'!AVE18+'Daily-Prod.'!AUV18+'Daily-Prod.'!AUM18)/GC104,"")</f>
        <v>0.37383177570093457</v>
      </c>
      <c r="GA104" s="475">
        <f>IFERROR(('Daily-Prod.'!AWP18+'Daily-Prod.'!AWG18+'Daily-Prod.'!AVX18+'Daily-Prod.'!AVO18+'Daily-Prod.'!AVF18+'Daily-Prod.'!AUW18+'Daily-Prod.'!AUN18)/GC104,"")</f>
        <v>0.11214953271028037</v>
      </c>
      <c r="GB104" s="475">
        <f>IFERROR(('Daily-Prod.'!AWS18+'Daily-Prod.'!AWJ18+'Daily-Prod.'!AWA18+'Daily-Prod.'!AVR18+'Daily-Prod.'!AVI18+'Daily-Prod.'!AUZ18+'Daily-Prod.'!AUQ18+'Daily-Prod.'!AWR18+'Daily-Prod.'!AWI18+'Daily-Prod.'!AVZ18+'Daily-Prod.'!AVQ18+'Daily-Prod.'!AVH18+'Daily-Prod.'!AUY18+'Daily-Prod.'!AUP18)/GC104,"")</f>
        <v>0.51401869158878499</v>
      </c>
      <c r="GC104" s="496">
        <f>IFERROR(('Daily-Prod.'!AWT18+'Daily-Prod.'!AWK18+'Daily-Prod.'!AWB18+'Daily-Prod.'!AVS18+'Daily-Prod.'!AVJ18+'Daily-Prod.'!AVA18+'Daily-Prod.'!AUR18),"")</f>
        <v>107</v>
      </c>
      <c r="GD104" s="383">
        <f>IFERROR(('Daily-Prod.'!AWU18+'Daily-Prod.'!AWL18+'Daily-Prod.'!AWC18+'Daily-Prod.'!AVT18+'Daily-Prod.'!AVK18+'Daily-Prod.'!AVB18+'Daily-Prod.'!AUS18),"")</f>
        <v>36</v>
      </c>
      <c r="GE104" s="384">
        <f>IFERROR(('Daily-Prod.'!AWV18+'Daily-Prod.'!AWM18+'Daily-Prod.'!AWD18+'Daily-Prod.'!AVU18+'Daily-Prod.'!AVL18+'Daily-Prod.'!AVC18+'Daily-Prod.'!AUT18),"")</f>
        <v>36</v>
      </c>
      <c r="GF104" s="495">
        <f t="shared" si="61"/>
        <v>1</v>
      </c>
      <c r="GG104" s="378">
        <f>IFERROR(AVERAGE('Daily-Prod.'!AWT18,'Daily-Prod.'!AWK18,'Daily-Prod.'!AWB18,'Daily-Prod.'!AVS18,'Daily-Prod.'!AVJ18,'Daily-Prod.'!AVA18,'Daily-Prod.'!AUR18),"")</f>
        <v>21.4</v>
      </c>
      <c r="GH104" s="379">
        <f>IFERROR(AVERAGE('Daily-Prod.'!AWU18,'Daily-Prod.'!AWL18,'Daily-Prod.'!AWC18,'Daily-Prod.'!AVT18,'Daily-Prod.'!AVK18,'Daily-Prod.'!AVB18,'Daily-Prod.'!AUS18),"")</f>
        <v>5.1428571428571432</v>
      </c>
      <c r="GI104" s="380">
        <f>IFERROR(AVERAGE('Daily-Prod.'!AWV18,'Daily-Prod.'!AWM18,'Daily-Prod.'!AWD18,'Daily-Prod.'!AVU18,'Daily-Prod.'!AVL18,'Daily-Prod.'!AVC18,'Daily-Prod.'!AUT18),"")</f>
        <v>5.1428571428571432</v>
      </c>
      <c r="GJ104" s="482">
        <f>IFERROR(('Daily-Prod.'!AYZ18+'Daily-Prod.'!AYQ18+'Daily-Prod.'!AYH18+'Daily-Prod.'!AXY18+'Daily-Prod.'!AXP18+'Daily-Prod.'!AXG18+'Daily-Prod.'!AWX18)/GM104,"")</f>
        <v>0.23423423423423423</v>
      </c>
      <c r="GK104" s="475">
        <f>IFERROR(('Daily-Prod.'!AZA18+'Daily-Prod.'!AYR18+'Daily-Prod.'!AYI18+'Daily-Prod.'!AXZ18+'Daily-Prod.'!AXQ18+'Daily-Prod.'!AXH18+'Daily-Prod.'!AWY18)/GM104,"")</f>
        <v>0.1891891891891892</v>
      </c>
      <c r="GL104" s="475">
        <f>IFERROR(('Daily-Prod.'!AZC18+'Daily-Prod.'!AYT18+'Daily-Prod.'!AYK18+'Daily-Prod.'!AYB18+'Daily-Prod.'!AXS18+'Daily-Prod.'!AXJ18+'Daily-Prod.'!AXA18+'Daily-Prod.'!AZD18+'Daily-Prod.'!AYU18+'Daily-Prod.'!AYL18+'Daily-Prod.'!AYC18+'Daily-Prod.'!AXT18+'Daily-Prod.'!AXK18+'Daily-Prod.'!AXB18)/GM104,"")</f>
        <v>0.57657657657657657</v>
      </c>
      <c r="GM104" s="496">
        <f>IFERROR(('Daily-Prod.'!AZE18+'Daily-Prod.'!AYV18+'Daily-Prod.'!AYM18+'Daily-Prod.'!AYD18+'Daily-Prod.'!AXU18+'Daily-Prod.'!AXL18+'Daily-Prod.'!AXC18),"")</f>
        <v>111</v>
      </c>
      <c r="GN104" s="383">
        <f>IFERROR(('Daily-Prod.'!AZF18+'Daily-Prod.'!AYW18+'Daily-Prod.'!AYN18+'Daily-Prod.'!AYE18+'Daily-Prod.'!AXV18+'Daily-Prod.'!AXM18+'Daily-Prod.'!AXD18),"")</f>
        <v>44</v>
      </c>
      <c r="GO104" s="384">
        <f>IFERROR(('Daily-Prod.'!AZG18+'Daily-Prod.'!AYX18+'Daily-Prod.'!AYO18+'Daily-Prod.'!AYF18+'Daily-Prod.'!AXW18+'Daily-Prod.'!AXN18+'Daily-Prod.'!AXE18),"")</f>
        <v>44</v>
      </c>
      <c r="GP104" s="495">
        <f t="shared" si="62"/>
        <v>1</v>
      </c>
      <c r="GQ104" s="378">
        <f>IFERROR(AVERAGE('Daily-Prod.'!AZE18,'Daily-Prod.'!AYV18,'Daily-Prod.'!AYM18,'Daily-Prod.'!AYD18,'Daily-Prod.'!AXU18,'Daily-Prod.'!AXL18,'Daily-Prod.'!AXC18),"")</f>
        <v>22.2</v>
      </c>
      <c r="GR104" s="379">
        <f>IFERROR(AVERAGE('Daily-Prod.'!AZF18,'Daily-Prod.'!AYW18,'Daily-Prod.'!AYN18,'Daily-Prod.'!AYE18,'Daily-Prod.'!AXV18,'Daily-Prod.'!AXM18,'Daily-Prod.'!AXD18),"")</f>
        <v>6.2857142857142856</v>
      </c>
      <c r="GS104" s="380">
        <f>IFERROR(AVERAGE('Daily-Prod.'!AZG18,'Daily-Prod.'!AYX18,'Daily-Prod.'!AYO18,'Daily-Prod.'!AYF18,'Daily-Prod.'!AXW18,'Daily-Prod.'!AXN18,'Daily-Prod.'!AXE18),"")</f>
        <v>6.2857142857142856</v>
      </c>
      <c r="GT104" s="482" t="str">
        <f>IFERROR(('Daily-Prod.'!BBK18+'Daily-Prod.'!BBB18+'Daily-Prod.'!BAS18+'Daily-Prod.'!BAJ18+'Daily-Prod.'!BAA18+'Daily-Prod.'!AZR18+'Daily-Prod.'!AZI18)/#REF!,"")</f>
        <v/>
      </c>
      <c r="GU104" s="475" t="str">
        <f>IFERROR(('Daily-Prod.'!BBL18+'Daily-Prod.'!BBC18+'Daily-Prod.'!BAT18+'Daily-Prod.'!BAK18+'Daily-Prod.'!BAB18+'Daily-Prod.'!AZS18+'Daily-Prod.'!AZJ18)/#REF!,"")</f>
        <v/>
      </c>
      <c r="GV104" s="475" t="str">
        <f>IFERROR(('Daily-Prod.'!BBN18+'Daily-Prod.'!BBE18+'Daily-Prod.'!BAV18+'Daily-Prod.'!BAM18+'Daily-Prod.'!BAD18+'Daily-Prod.'!AZU18+'Daily-Prod.'!AZL18+'Daily-Prod.'!BBO18+'Daily-Prod.'!BBF18+'Daily-Prod.'!BAW18+'Daily-Prod.'!BAN18+'Daily-Prod.'!BAE18+'Daily-Prod.'!AZV18+'Daily-Prod.'!AZM18)/#REF!,"")</f>
        <v/>
      </c>
      <c r="GW104" s="496">
        <f>IFERROR(('Daily-Prod.'!BEA18+'Daily-Prod.'!BDR18+'Daily-Prod.'!BDI18+'Daily-Prod.'!BCZ18+'Daily-Prod.'!BCQ18+'Daily-Prod.'!BCH18+'Daily-Prod.'!BBY18),"")</f>
        <v>54</v>
      </c>
      <c r="GX104" s="383">
        <f>IFERROR(('Daily-Prod.'!BEB18+'Daily-Prod.'!BDS18+'Daily-Prod.'!BDJ18+'Daily-Prod.'!BDA18+'Daily-Prod.'!BCR18+'Daily-Prod.'!BCI18+'Daily-Prod.'!BBZ18),"")</f>
        <v>10</v>
      </c>
      <c r="GY104" s="384">
        <f>IFERROR(('Daily-Prod.'!BEC18+'Daily-Prod.'!BDT18+'Daily-Prod.'!BDK18+'Daily-Prod.'!BDB18+'Daily-Prod.'!BCS18+'Daily-Prod.'!BCJ18+'Daily-Prod.'!BCA18),"")</f>
        <v>10</v>
      </c>
      <c r="GZ104" s="495">
        <f t="shared" si="63"/>
        <v>1</v>
      </c>
      <c r="HA104" s="378">
        <f>IFERROR(AVERAGE('Daily-Prod.'!BEA18,'Daily-Prod.'!BDR18,'Daily-Prod.'!BDI18,'Daily-Prod.'!BCZ18,'Daily-Prod.'!BCQ18,'Daily-Prod.'!BCH18,'Daily-Prod.'!BBY18),"")</f>
        <v>18</v>
      </c>
      <c r="HB104" s="379">
        <f>IFERROR(AVERAGE('Daily-Prod.'!BEB18,'Daily-Prod.'!BDS18,'Daily-Prod.'!BDJ18,'Daily-Prod.'!BDA18,'Daily-Prod.'!BCR18,'Daily-Prod.'!BCI18,'Daily-Prod.'!BBZ18),"")</f>
        <v>1.4285714285714286</v>
      </c>
      <c r="HC104" s="380">
        <f>IFERROR(AVERAGE('Daily-Prod.'!BEC18,'Daily-Prod.'!BDT18,'Daily-Prod.'!BDK18,'Daily-Prod.'!BDB18,'Daily-Prod.'!BCS18,'Daily-Prod.'!BCJ18,'Daily-Prod.'!BCA18),"")</f>
        <v>1.4285714285714286</v>
      </c>
      <c r="HD104" s="482">
        <f>IFERROR(('Daily-Prod.'!BGG18+'Daily-Prod.'!BFX18+'Daily-Prod.'!BFO18+'Daily-Prod.'!BFF18+'Daily-Prod.'!BEW18+'Daily-Prod.'!BEN18+'Daily-Prod.'!BEE18)/HG104,"")</f>
        <v>0.24444444444444444</v>
      </c>
      <c r="HE104" s="475">
        <f>IFERROR(('Daily-Prod.'!BGH18+'Daily-Prod.'!BFY18+'Daily-Prod.'!BFP18+'Daily-Prod.'!BFG18+'Daily-Prod.'!BEX18+'Daily-Prod.'!BEO18+'Daily-Prod.'!BEF18)/HG104,"")</f>
        <v>0.37777777777777777</v>
      </c>
      <c r="HF104" s="475">
        <f>IFERROR(('Daily-Prod.'!BGK18+'Daily-Prod.'!BGB18+'Daily-Prod.'!BFS18+'Daily-Prod.'!BFJ18+'Daily-Prod.'!BFA18+'Daily-Prod.'!BER18+'Daily-Prod.'!BEI18+'Daily-Prod.'!BGJ18+'Daily-Prod.'!BGA18+'Daily-Prod.'!BFR18+'Daily-Prod.'!BFI18+'Daily-Prod.'!BEZ18+'Daily-Prod.'!BEQ18+'Daily-Prod.'!BEH18)/HG104,"")</f>
        <v>0.37777777777777777</v>
      </c>
      <c r="HG104" s="496">
        <f>IFERROR(('Daily-Prod.'!BGL18+'Daily-Prod.'!BGC18+'Daily-Prod.'!BFT18+'Daily-Prod.'!BFK18+'Daily-Prod.'!BFB18+'Daily-Prod.'!BES18+'Daily-Prod.'!BEJ18),"")</f>
        <v>45</v>
      </c>
      <c r="HH104" s="383">
        <f>IFERROR(('Daily-Prod.'!BGM18+'Daily-Prod.'!BGD18+'Daily-Prod.'!BFU18+'Daily-Prod.'!BFL18+'Daily-Prod.'!BFC18+'Daily-Prod.'!BET18+'Daily-Prod.'!BEK18),"")</f>
        <v>20</v>
      </c>
      <c r="HI104" s="384">
        <f>IFERROR(('Daily-Prod.'!BGN18+'Daily-Prod.'!BGE18+'Daily-Prod.'!BFV18+'Daily-Prod.'!BFM18+'Daily-Prod.'!BFD18+'Daily-Prod.'!BEU18+'Daily-Prod.'!BEL18),"")</f>
        <v>20</v>
      </c>
      <c r="HJ104" s="495">
        <f>IFERROR((HI104/HH104),"")</f>
        <v>1</v>
      </c>
      <c r="HK104" s="378">
        <f>IFERROR(AVERAGE('Daily-Prod.'!BGL18,'Daily-Prod.'!BGC18,'Daily-Prod.'!BFT18,'Daily-Prod.'!BFK18,'Daily-Prod.'!BFB18,'Daily-Prod.'!BES18,'Daily-Prod.'!BEJ18),"")</f>
        <v>22.5</v>
      </c>
      <c r="HL104" s="379">
        <f>IFERROR(AVERAGE('Daily-Prod.'!BGM18,'Daily-Prod.'!BGD18,'Daily-Prod.'!BFU18,'Daily-Prod.'!BFL18,'Daily-Prod.'!BFC18,'Daily-Prod.'!BET18,'Daily-Prod.'!BEK18),"")</f>
        <v>2.8571428571428572</v>
      </c>
      <c r="HM104" s="380">
        <f>IFERROR(AVERAGE('Daily-Prod.'!BGN18,'Daily-Prod.'!BGE18,'Daily-Prod.'!BFV18,'Daily-Prod.'!BFM18,'Daily-Prod.'!BFD18,'Daily-Prod.'!BEU18,'Daily-Prod.'!BEL18),"")</f>
        <v>2.8571428571428572</v>
      </c>
      <c r="HN104" s="482">
        <f>IFERROR(('Daily-Prod.'!BIR18+'Daily-Prod.'!BII18+'Daily-Prod.'!BHZ18+'Daily-Prod.'!BHQ18+'Daily-Prod.'!BHH18+'Daily-Prod.'!BGY18+'Daily-Prod.'!BGP18)/HQ104,"")</f>
        <v>0.55238095238095242</v>
      </c>
      <c r="HO104" s="475">
        <f>IFERROR(('Daily-Prod.'!BIS18+'Daily-Prod.'!BIJ18+'Daily-Prod.'!BIA18+'Daily-Prod.'!BHR18+'Daily-Prod.'!BHI18+'Daily-Prod.'!BGZ18+'Daily-Prod.'!BGQ18)/HQ104,"")</f>
        <v>0.12380952380952381</v>
      </c>
      <c r="HP104" s="475">
        <f>IFERROR(('Daily-Prod.'!BIU18+'Daily-Prod.'!BIL18+'Daily-Prod.'!BIC18+'Daily-Prod.'!BHT18+'Daily-Prod.'!BHK18+'Daily-Prod.'!BHB18+'Daily-Prod.'!BGS18+'Daily-Prod.'!BIV18+'Daily-Prod.'!BIM18+'Daily-Prod.'!BID18+'Daily-Prod.'!BHU18+'Daily-Prod.'!BHL18+'Daily-Prod.'!BHC18+'Daily-Prod.'!BGT18)/HQ104,"")</f>
        <v>0.32380952380952382</v>
      </c>
      <c r="HQ104" s="496">
        <f>IFERROR(('Daily-Prod.'!BIW18+'Daily-Prod.'!BIN18+'Daily-Prod.'!BIE18+'Daily-Prod.'!BHV18+'Daily-Prod.'!BHM18+'Daily-Prod.'!BHD18+'Daily-Prod.'!BGU18),"")</f>
        <v>105</v>
      </c>
      <c r="HR104" s="383">
        <f>IFERROR(('Daily-Prod.'!BIX18+'Daily-Prod.'!BIO18+'Daily-Prod.'!BIF18+'Daily-Prod.'!BHW18+'Daily-Prod.'!BHN18+'Daily-Prod.'!BHE18+'Daily-Prod.'!BGV18),"")</f>
        <v>32</v>
      </c>
      <c r="HS104" s="384">
        <f>IFERROR(('Daily-Prod.'!BIY18+'Daily-Prod.'!BIP18+'Daily-Prod.'!BIG18+'Daily-Prod.'!BHX18+'Daily-Prod.'!BHO18+'Daily-Prod.'!BHF18+'Daily-Prod.'!BGW18),"")</f>
        <v>32</v>
      </c>
      <c r="HT104" s="495">
        <f t="shared" si="64"/>
        <v>1</v>
      </c>
      <c r="HU104" s="378">
        <f>IFERROR(AVERAGE('Daily-Prod.'!BIW18,'Daily-Prod.'!BIN18,'Daily-Prod.'!BIE18,'Daily-Prod.'!BHV18,'Daily-Prod.'!BHM18,'Daily-Prod.'!BHD18,'Daily-Prod.'!BGU18),"")</f>
        <v>21</v>
      </c>
      <c r="HV104" s="379">
        <f>IFERROR(AVERAGE('Daily-Prod.'!BIX18,'Daily-Prod.'!BIO18,'Daily-Prod.'!BIF18,'Daily-Prod.'!BHW18,'Daily-Prod.'!BHN18,'Daily-Prod.'!BHE18,'Daily-Prod.'!BGV18),"")</f>
        <v>4.5714285714285712</v>
      </c>
      <c r="HW104" s="380">
        <f>IFERROR(AVERAGE('Daily-Prod.'!BIY18,'Daily-Prod.'!BIP18,'Daily-Prod.'!BIG18,'Daily-Prod.'!BHX18,'Daily-Prod.'!BHO18,'Daily-Prod.'!BHF18,'Daily-Prod.'!BGW18),"")</f>
        <v>4.5714285714285712</v>
      </c>
      <c r="HX104" s="482">
        <f>IFERROR(('Daily-Prod.'!BLE18+'Daily-Prod.'!BKV18+'Daily-Prod.'!BKM18+'Daily-Prod.'!BKD18+'Daily-Prod.'!BJU18+'Daily-Prod.'!BJL18+'Daily-Prod.'!BJC18)/IA104,"")</f>
        <v>0.56122448979591832</v>
      </c>
      <c r="HY104" s="475">
        <f>IFERROR(('Daily-Prod.'!BLF18+'Daily-Prod.'!BKW18+'Daily-Prod.'!BKN18+'Daily-Prod.'!BKE18+'Daily-Prod.'!BJV18+'Daily-Prod.'!BJM18+'Daily-Prod.'!BJD18)/IA104,"")</f>
        <v>0.37755102040816324</v>
      </c>
      <c r="HZ104" s="475">
        <f>IFERROR(('Daily-Prod.'!BLG18+'Daily-Prod.'!BKX18+'Daily-Prod.'!BKO18+'Daily-Prod.'!BKF18+'Daily-Prod.'!BJW18+'Daily-Prod.'!BJN18+'Daily-Prod.'!BJE18+'Daily-Prod.'!BLF18+'Daily-Prod.'!BKW18+'Daily-Prod.'!BKN18+'Daily-Prod.'!BKE18+'Daily-Prod.'!BJV18+'Daily-Prod.'!BJM18+'Daily-Prod.'!BJD18)/IA104,"")</f>
        <v>0.43877551020408162</v>
      </c>
      <c r="IA104" s="496">
        <f>IFERROR(('Daily-Prod.'!BLH18+'Daily-Prod.'!BKY18+'Daily-Prod.'!BKP18+'Daily-Prod.'!BKG18+'Daily-Prod.'!BJX18+'Daily-Prod.'!BJO18+'Daily-Prod.'!BJF18),"")</f>
        <v>98</v>
      </c>
      <c r="IB104" s="383">
        <f>IFERROR(('Daily-Prod.'!BLI18+'Daily-Prod.'!BKZ18+'Daily-Prod.'!BKQ18+'Daily-Prod.'!BKH18+'Daily-Prod.'!BJY18+'Daily-Prod.'!BJP18+'Daily-Prod.'!BJG18),"")</f>
        <v>56</v>
      </c>
      <c r="IC104" s="384">
        <f>IFERROR(('Daily-Prod.'!BLJ18+'Daily-Prod.'!BLA18+'Daily-Prod.'!BKR18+'Daily-Prod.'!BKI18+'Daily-Prod.'!BJZ18+'Daily-Prod.'!BJQ18+'Daily-Prod.'!BJH18),"")</f>
        <v>56</v>
      </c>
      <c r="ID104" s="495">
        <f t="shared" si="65"/>
        <v>1</v>
      </c>
      <c r="IE104" s="378">
        <f>IFERROR(AVERAGE('Daily-Prod.'!BLH18,'Daily-Prod.'!BKY18,'Daily-Prod.'!BKP18,'Daily-Prod.'!BKG18,'Daily-Prod.'!BJX18,'Daily-Prod.'!BJO18,'Daily-Prod.'!BJF18),"")</f>
        <v>19.600000000000001</v>
      </c>
      <c r="IF104" s="379">
        <f>IFERROR(AVERAGE('Daily-Prod.'!BLI18,'Daily-Prod.'!BKZ18,'Daily-Prod.'!BKQ18,'Daily-Prod.'!BKH18,'Daily-Prod.'!BJY18,'Daily-Prod.'!BJP18,'Daily-Prod.'!BJG18),"")</f>
        <v>8</v>
      </c>
      <c r="IG104" s="380">
        <f>IFERROR(AVERAGE('Daily-Prod.'!BLJ18,'Daily-Prod.'!BLA18,'Daily-Prod.'!BKR18,'Daily-Prod.'!BKI18,'Daily-Prod.'!BJZ18,'Daily-Prod.'!BJQ18,'Daily-Prod.'!BJH18),"")</f>
        <v>8</v>
      </c>
      <c r="IH104" s="482">
        <f>IFERROR(('Daily-Prod.'!BNN18+'Daily-Prod.'!BNE18+'Daily-Prod.'!BMV18+'Daily-Prod.'!BMM18+'Daily-Prod.'!BMD18+'Daily-Prod.'!BLU18+'Daily-Prod.'!BLL18)/IK104,"")</f>
        <v>0.39772727272727271</v>
      </c>
      <c r="II104" s="475">
        <f>IFERROR(('Daily-Prod.'!BNO18+'Daily-Prod.'!BNF18+'Daily-Prod.'!BMW18+'Daily-Prod.'!BMN18+'Daily-Prod.'!BME18+'Daily-Prod.'!BLV18+'Daily-Prod.'!BLM18)/IK104,"")</f>
        <v>0.13636363636363635</v>
      </c>
      <c r="IJ104" s="475">
        <f>IFERROR(('Daily-Prod.'!BNQ18+'Daily-Prod.'!BNH18+'Daily-Prod.'!BMY18+'Daily-Prod.'!BMP18+'Daily-Prod.'!BMG18+'Daily-Prod.'!BLX18+'Daily-Prod.'!BLO18+'Daily-Prod.'!BNR18+'Daily-Prod.'!BNI18+'Daily-Prod.'!BMZ18+'Daily-Prod.'!BMQ18+'Daily-Prod.'!BMH18+'Daily-Prod.'!BLY18+'Daily-Prod.'!BLP18)/IK104,"")</f>
        <v>0.46590909090909088</v>
      </c>
      <c r="IK104" s="496">
        <f>IFERROR(('Daily-Prod.'!BNS18+'Daily-Prod.'!BNJ18+'Daily-Prod.'!BNA18+'Daily-Prod.'!BMR18+'Daily-Prod.'!BMI18+'Daily-Prod.'!BLZ18+'Daily-Prod.'!BLQ18),"")</f>
        <v>88</v>
      </c>
      <c r="IL104" s="383"/>
      <c r="IM104" s="384">
        <f>IFERROR(('Daily-Prod.'!BNU18+'Daily-Prod.'!BNL18+'Daily-Prod.'!BNC18+'Daily-Prod.'!BMT18+'Daily-Prod.'!BMK18+'Daily-Prod.'!BMB18+'Daily-Prod.'!BLS18),"")</f>
        <v>50</v>
      </c>
      <c r="IN104" s="495" t="str">
        <f t="shared" si="66"/>
        <v/>
      </c>
      <c r="IO104" s="378">
        <f>IFERROR(AVERAGE('Daily-Prod.'!BNS18,'Daily-Prod.'!BNJ18,'Daily-Prod.'!BNA18,'Daily-Prod.'!BMR18,'Daily-Prod.'!BMI18,'Daily-Prod.'!BLZ18,'Daily-Prod.'!BLQ18),"")</f>
        <v>17.600000000000001</v>
      </c>
      <c r="IP104" s="379"/>
      <c r="IQ104" s="380">
        <f>IFERROR(AVERAGE('Daily-Prod.'!BNU18,'Daily-Prod.'!BNL18,'Daily-Prod.'!BNC18,'Daily-Prod.'!BMT18,'Daily-Prod.'!BMK18,'Daily-Prod.'!BMB18,'Daily-Prod.'!BLS18),"")</f>
        <v>7.1428571428571432</v>
      </c>
      <c r="IR104" s="482">
        <f>IFERROR(('Daily-Prod.'!BPY18+'Daily-Prod.'!BPP18+'Daily-Prod.'!BPG18+'Daily-Prod.'!BOX18+'Daily-Prod.'!BOO18+'Daily-Prod.'!BOF18+'Daily-Prod.'!BNW18)/IU104,"")</f>
        <v>0.24444444444444444</v>
      </c>
      <c r="IS104" s="475">
        <f>IFERROR(('Daily-Prod.'!BPZ18+'Daily-Prod.'!BPQ18+'Daily-Prod.'!BPH18+'Daily-Prod.'!BOY18+'Daily-Prod.'!BOP18+'Daily-Prod.'!BOG18+'Daily-Prod.'!BNX18)/IU104,"")</f>
        <v>0.16666666666666666</v>
      </c>
      <c r="IT104" s="475">
        <f>IFERROR(('Daily-Prod.'!BQC18+'Daily-Prod.'!BPT18+'Daily-Prod.'!BPK18+'Daily-Prod.'!BPB18+'Daily-Prod.'!BOS18+'Daily-Prod.'!BOJ18+'Daily-Prod.'!BOA18+'Daily-Prod.'!BQB18+'Daily-Prod.'!BPS18+'Daily-Prod.'!BPJ18+'Daily-Prod.'!BPA18+'Daily-Prod.'!BOR18+'Daily-Prod.'!BOI18+'Daily-Prod.'!BNZ18)/IU104,"")</f>
        <v>0.58888888888888891</v>
      </c>
      <c r="IU104" s="496">
        <f>IFERROR(('Daily-Prod.'!BQD18+'Daily-Prod.'!BPU18+'Daily-Prod.'!BPL18+'Daily-Prod.'!BPC18+'Daily-Prod.'!BOT18+'Daily-Prod.'!BOK18+'Daily-Prod.'!BOB18),"")</f>
        <v>90</v>
      </c>
      <c r="IV104" s="383"/>
      <c r="IW104" s="384"/>
      <c r="IX104" s="495" t="str">
        <f t="shared" si="67"/>
        <v/>
      </c>
      <c r="IY104" s="378">
        <f>IFERROR(AVERAGE('Daily-Prod.'!BQD18,'Daily-Prod.'!BPU18,'Daily-Prod.'!BPL18,'Daily-Prod.'!BPC18,'Daily-Prod.'!BOT18,'Daily-Prod.'!BOK18,'Daily-Prod.'!BOB18),"")</f>
        <v>18</v>
      </c>
      <c r="IZ104" s="379"/>
      <c r="JA104" s="380"/>
      <c r="JB104" s="482">
        <f>IFERROR((('Daily-Prod.'!BSJ18+'Daily-Prod.'!BSA18+'Daily-Prod.'!BRR18+'Daily-Prod.'!BRI18+'Daily-Prod.'!BQZ18+'Daily-Prod.'!BQQ18+'Daily-Prod.'!BQH18)/JE104),"")</f>
        <v>0.34444444444444444</v>
      </c>
      <c r="JC104" s="475">
        <f>IFERROR((('Daily-Prod.'!BSK18+'Daily-Prod.'!BSB18+'Daily-Prod.'!BRS18+'Daily-Prod.'!BRJ18+'Daily-Prod.'!BRA18+'Daily-Prod.'!BQR18+'Daily-Prod.'!BQI18)/JE104),"")</f>
        <v>0.21111111111111111</v>
      </c>
      <c r="JD104" s="475">
        <f>IFERROR((('Daily-Prod.'!BSM18+'Daily-Prod.'!BSD18+'Daily-Prod.'!BRU18+'Daily-Prod.'!BRL18+'Daily-Prod.'!BRC18+'Daily-Prod.'!BQT18+'Daily-Prod.'!BQK18+'Daily-Prod.'!BSN18+'Daily-Prod.'!BSE18+'Daily-Prod.'!BRV18+'Daily-Prod.'!BRM18+'Daily-Prod.'!BRD18+'Daily-Prod.'!BQU18+'Daily-Prod.'!BQL18)/JE104),"")</f>
        <v>0.44444444444444442</v>
      </c>
      <c r="JE104" s="496">
        <f>IFERROR(('Daily-Prod.'!BSO18+'Daily-Prod.'!BSF18+'Daily-Prod.'!BRW18+'Daily-Prod.'!BRN18+'Daily-Prod.'!BRE18+'Daily-Prod.'!BQV18+'Daily-Prod.'!BQM18),"")</f>
        <v>90</v>
      </c>
      <c r="JF104" s="383"/>
      <c r="JG104" s="384"/>
      <c r="JH104" s="495" t="str">
        <f t="shared" si="68"/>
        <v/>
      </c>
      <c r="JI104" s="378">
        <f>IFERROR(AVERAGE('Daily-Prod.'!BSO18,'Daily-Prod.'!BSF18,'Daily-Prod.'!BRW18,'Daily-Prod.'!BRN18,'Daily-Prod.'!BRE18,'Daily-Prod.'!BQV18,'Daily-Prod.'!BQM18),"")</f>
        <v>18</v>
      </c>
      <c r="JJ104" s="379"/>
      <c r="JK104" s="380"/>
      <c r="JL104" s="482">
        <f>IFERROR((('Daily-Prod.'!BUC18+'Daily-Prod.'!BTT18+'Daily-Prod.'!BTK18+'Daily-Prod.'!BTB18+'Daily-Prod.'!BSS18)/JO104),"")</f>
        <v>0.25806451612903225</v>
      </c>
      <c r="JM104" s="475">
        <f>IFERROR((('Daily-Prod.'!BUD18+'Daily-Prod.'!BTU18+'Daily-Prod.'!BTL18+'Daily-Prod.'!BTC18+'Daily-Prod.'!BST18)/JO104),"")</f>
        <v>0.24193548387096775</v>
      </c>
      <c r="JN104" s="475">
        <f>IFERROR((('Daily-Prod.'!BUF18+'Daily-Prod.'!BTW18+'Daily-Prod.'!BTN18+'Daily-Prod.'!BTE18+'Daily-Prod.'!BSV18+'Daily-Prod.'!BUG18+'Daily-Prod.'!BTX18+'Daily-Prod.'!BTO18+'Daily-Prod.'!BTF18+'Daily-Prod.'!BSW18)/JO104),"")</f>
        <v>0.5</v>
      </c>
      <c r="JO104" s="496">
        <f>IFERROR(('Daily-Prod.'!BUH18+'Daily-Prod.'!BTY18+'Daily-Prod.'!BTP18+'Daily-Prod.'!BTG18+'Daily-Prod.'!BSX18),"")</f>
        <v>62</v>
      </c>
      <c r="JP104" s="383"/>
      <c r="JQ104" s="384"/>
      <c r="JR104" s="495" t="str">
        <f t="shared" si="69"/>
        <v/>
      </c>
      <c r="JS104" s="378">
        <f>IFERROR(AVERAGE('Daily-Prod.'!BUH18,'Daily-Prod.'!BTY18,'Daily-Prod.'!BTP18,'Daily-Prod.'!BTG18,'Daily-Prod.'!BSX18),"")</f>
        <v>15.5</v>
      </c>
      <c r="JT104" s="379"/>
      <c r="JU104" s="380"/>
    </row>
    <row r="105" spans="1:281" ht="13.5">
      <c r="A105" s="453" t="s">
        <v>143</v>
      </c>
      <c r="B105" s="482">
        <f>IFERROR(('Daily-Prod.'!CN19+'Daily-Prod.'!CE19+'Daily-Prod.'!BV19+'Daily-Prod.'!BM19+'Daily-Prod.'!BD19+'Daily-Prod.'!AU19+'Daily-Prod.'!AL19)/E105,"")</f>
        <v>0.5461538461538461</v>
      </c>
      <c r="C105" s="475">
        <f>IFERROR(('Daily-Prod.'!CO19+'Daily-Prod.'!CF19+'Daily-Prod.'!BW19+'Daily-Prod.'!BN19+'Daily-Prod.'!BE19+'Daily-Prod.'!AV19+'Daily-Prod.'!AM19)/E105,"")</f>
        <v>0.16923076923076924</v>
      </c>
      <c r="D105" s="475">
        <f>IFERROR(('Daily-Prod.'!CQ19+'Daily-Prod.'!CH19+'Daily-Prod.'!BY19+'Daily-Prod.'!BP19+'Daily-Prod.'!BG19+'Daily-Prod.'!AX19+'Daily-Prod.'!AO19+'Daily-Prod.'!CR19+'Daily-Prod.'!CI19+'Daily-Prod.'!BZ19+'Daily-Prod.'!BQ19+'Daily-Prod.'!BH19+'Daily-Prod.'!AY19+'Daily-Prod.'!AP19)/E105,"")</f>
        <v>0.2846153846153846</v>
      </c>
      <c r="E105" s="496">
        <f>IFERROR(('Daily-Prod.'!CS19+'Daily-Prod.'!CJ19+'Daily-Prod.'!CA19+'Daily-Prod.'!BR19+'Daily-Prod.'!BI19+'Daily-Prod.'!AZ19+'Daily-Prod.'!AQ19),"")</f>
        <v>130</v>
      </c>
      <c r="F105" s="383"/>
      <c r="G105" s="384">
        <f>IFERROR(('Daily-Prod.'!CU19+'Daily-Prod.'!CL19+'Daily-Prod.'!CC19+'Daily-Prod.'!BT19+'Daily-Prod.'!BK19+'Daily-Prod.'!BB19+'Daily-Prod.'!AS19),"")</f>
        <v>0</v>
      </c>
      <c r="H105" s="495" t="str">
        <f t="shared" si="45"/>
        <v/>
      </c>
      <c r="I105" s="378">
        <f>IFERROR(AVERAGE('Daily-Prod.'!CS19,'Daily-Prod.'!CJ19,'Daily-Prod.'!CA19,'Daily-Prod.'!BR19,'Daily-Prod.'!BI19,'Daily-Prod.'!AZ19,'Daily-Prod.'!AQ19),"")</f>
        <v>26</v>
      </c>
      <c r="J105" s="379" t="str">
        <f>IFERROR(AVERAGE('Daily-Prod.'!CT19,'Daily-Prod.'!CK19,'Daily-Prod.'!CB19,'Daily-Prod.'!BS19,'Daily-Prod.'!BJ19,'Daily-Prod.'!BA19,'Daily-Prod.'!AR19),"")</f>
        <v/>
      </c>
      <c r="K105" s="380" t="str">
        <f>IFERROR(AVERAGE('Daily-Prod.'!CU19,'Daily-Prod.'!CL19,'Daily-Prod.'!CC19,'Daily-Prod.'!BT19,'Daily-Prod.'!BK19,'Daily-Prod.'!BB19,'Daily-Prod.'!AS19),"")</f>
        <v/>
      </c>
      <c r="L105" s="482">
        <f>IFERROR(('Daily-Prod.'!EY19+'Daily-Prod.'!EP19+'Daily-Prod.'!EG19+'Daily-Prod.'!DX19+'Daily-Prod.'!DO19+'Daily-Prod.'!DF19+'Daily-Prod.'!CW19)/O105,"")</f>
        <v>0.41228070175438597</v>
      </c>
      <c r="M105" s="475">
        <f>IFERROR(('Daily-Prod.'!EZ19+'Daily-Prod.'!EQ19+'Daily-Prod.'!EH19+'Daily-Prod.'!DY19+'Daily-Prod.'!DP19+'Daily-Prod.'!DG19+'Daily-Prod.'!CX19)/O105,"")</f>
        <v>0.21052631578947367</v>
      </c>
      <c r="N105" s="475">
        <f>IFERROR(('Daily-Prod.'!FC19+'Daily-Prod.'!ET19+'Daily-Prod.'!EK19+'Daily-Prod.'!EB19+'Daily-Prod.'!DS19+'Daily-Prod.'!DJ19+'Daily-Prod.'!DA19+'Daily-Prod.'!FB19+'Daily-Prod.'!ES19+'Daily-Prod.'!EJ19+'Daily-Prod.'!EA19+'Daily-Prod.'!DR19+'Daily-Prod.'!DI19+'Daily-Prod.'!CZ19)/O105,"")</f>
        <v>0.37719298245614036</v>
      </c>
      <c r="O105" s="496">
        <f>IFERROR(('Daily-Prod.'!FD19+'Daily-Prod.'!EU19+'Daily-Prod.'!EL19+'Daily-Prod.'!EC19+'Daily-Prod.'!DT19+'Daily-Prod.'!DK19+'Daily-Prod.'!DB19),"")</f>
        <v>114</v>
      </c>
      <c r="P105" s="383"/>
      <c r="Q105" s="384">
        <f>IFERROR(('Daily-Prod.'!FF19+'Daily-Prod.'!EW19+'Daily-Prod.'!EN19+'Daily-Prod.'!EE19+'Daily-Prod.'!DV19+'Daily-Prod.'!DM19+'Daily-Prod.'!DD19),"")</f>
        <v>46</v>
      </c>
      <c r="R105" s="495" t="str">
        <f t="shared" si="46"/>
        <v/>
      </c>
      <c r="S105" s="378">
        <f>IFERROR(AVERAGE('Daily-Prod.'!FD19,'Daily-Prod.'!EU19,'Daily-Prod.'!EL19,'Daily-Prod.'!EC19,'Daily-Prod.'!DT19,'Daily-Prod.'!DK19,'Daily-Prod.'!DB19),"")</f>
        <v>22.8</v>
      </c>
      <c r="T105" s="379" t="str">
        <f>IFERROR(AVERAGE('Daily-Prod.'!FE19,'Daily-Prod.'!EV19,'Daily-Prod.'!EM19,'Daily-Prod.'!ED19,'Daily-Prod.'!DU19,'Daily-Prod.'!DL19,'Daily-Prod.'!DC19),"")</f>
        <v/>
      </c>
      <c r="U105" s="380">
        <f>IFERROR(AVERAGE('Daily-Prod.'!FF19,'Daily-Prod.'!EW19,'Daily-Prod.'!EN19,'Daily-Prod.'!EE19,'Daily-Prod.'!DV19,'Daily-Prod.'!DM19,'Daily-Prod.'!DD19),"")</f>
        <v>9.1999999999999993</v>
      </c>
      <c r="V105" s="475">
        <f>IFERROR(('Daily-Prod.'!HJ19+'Daily-Prod.'!HA19+'Daily-Prod.'!GR19+'Daily-Prod.'!GI19+'Daily-Prod.'!FZ19+'Daily-Prod.'!FQ19+'Daily-Prod.'!FH19)/Y105,"")</f>
        <v>0.42222222222222222</v>
      </c>
      <c r="W105" s="475">
        <f>IFERROR(('Daily-Prod.'!HK19+'Daily-Prod.'!HB19+'Daily-Prod.'!GS19+'Daily-Prod.'!GJ19+'Daily-Prod.'!GA19+'Daily-Prod.'!FR19+'Daily-Prod.'!FI19)/Y105,"")</f>
        <v>0.13333333333333333</v>
      </c>
      <c r="X105" s="475">
        <f>IFERROR(('Daily-Prod.'!HM19+'Daily-Prod.'!HD19+'Daily-Prod.'!GU19+'Daily-Prod.'!GL19+'Daily-Prod.'!GC19+'Daily-Prod.'!FT19+'Daily-Prod.'!FK19+'Daily-Prod.'!HN19+'Daily-Prod.'!HE19+'Daily-Prod.'!GV19+'Daily-Prod.'!GM19+'Daily-Prod.'!GD19+'Daily-Prod.'!FU19+'Daily-Prod.'!FL19)/Y105,"")</f>
        <v>0.44444444444444442</v>
      </c>
      <c r="Y105" s="496">
        <f>IFERROR(('Daily-Prod.'!HO19+'Daily-Prod.'!HF19+'Daily-Prod.'!GW19+'Daily-Prod.'!GN19+'Daily-Prod.'!GE19+'Daily-Prod.'!FV19+'Daily-Prod.'!FM19),"")</f>
        <v>135</v>
      </c>
      <c r="Z105" s="383"/>
      <c r="AA105" s="384">
        <f>IFERROR(('Daily-Prod.'!HQ19+'Daily-Prod.'!HH19+'Daily-Prod.'!GY19+'Daily-Prod.'!GP19+'Daily-Prod.'!GG19+'Daily-Prod.'!FX19+'Daily-Prod.'!FO19),"")</f>
        <v>50</v>
      </c>
      <c r="AB105" s="495" t="str">
        <f>IFERROR(('Daily-Prod.'!HR19+'Daily-Prod.'!HI19+'Daily-Prod.'!GZ19+'Daily-Prod.'!GQ19+'Daily-Prod.'!GH19+'Daily-Prod.'!FY19+'Daily-Prod.'!FP19),"")</f>
        <v/>
      </c>
      <c r="AC105" s="378">
        <f>IFERROR(AVERAGE('Daily-Prod.'!HO19,'Daily-Prod.'!HF19,'Daily-Prod.'!GW19,'Daily-Prod.'!GN19,'Daily-Prod.'!GE19,'Daily-Prod.'!FV19,'Daily-Prod.'!FM19),"")</f>
        <v>27</v>
      </c>
      <c r="AD105" s="379" t="str">
        <f>IFERROR(AVERAGE('Daily-Prod.'!HP19,'Daily-Prod.'!HG19,'Daily-Prod.'!GX19,'Daily-Prod.'!GO19,'Daily-Prod.'!GF19,'Daily-Prod.'!FW19,'Daily-Prod.'!FN19),"")</f>
        <v/>
      </c>
      <c r="AE105" s="380">
        <f>IFERROR(AVERAGE('Daily-Prod.'!HQ19,'Daily-Prod.'!HH19,'Daily-Prod.'!GY19,'Daily-Prod.'!GP19,'Daily-Prod.'!GG19,'Daily-Prod.'!FX19,'Daily-Prod.'!FO19),"")</f>
        <v>10</v>
      </c>
      <c r="AF105" s="482">
        <f>IFERROR(('Daily-Prod.'!JU19+'Daily-Prod.'!JL19+'Daily-Prod.'!JC19+'Daily-Prod.'!IT19+'Daily-Prod.'!IK19+'Daily-Prod.'!IB19+'Daily-Prod.'!HS19)/AI105,"")</f>
        <v>0.4</v>
      </c>
      <c r="AG105" s="475">
        <f>IFERROR(('Daily-Prod.'!JV19+'Daily-Prod.'!JM19+'Daily-Prod.'!JD19+'Daily-Prod.'!IU19+'Daily-Prod.'!IL19+'Daily-Prod.'!IC19+'Daily-Prod.'!HT19)/AI105,"")</f>
        <v>0.15483870967741936</v>
      </c>
      <c r="AH105" s="475">
        <f>IFERROR(('Daily-Prod.'!JX19+'Daily-Prod.'!JO19+'Daily-Prod.'!JF19+'Daily-Prod.'!IW19+'Daily-Prod.'!IN19+'Daily-Prod.'!IE19+'Daily-Prod.'!HV19+'Daily-Prod.'!JY19+'Daily-Prod.'!JP19+'Daily-Prod.'!JG19+'Daily-Prod.'!IX19+'Daily-Prod.'!IO19+'Daily-Prod.'!IF19+'Daily-Prod.'!HW19)/AI105,"")</f>
        <v>0.44516129032258067</v>
      </c>
      <c r="AI105" s="496">
        <f>IFERROR(('Daily-Prod.'!JZ19+'Daily-Prod.'!JQ19+'Daily-Prod.'!JH19+'Daily-Prod.'!IY19+'Daily-Prod.'!IP19+'Daily-Prod.'!IG19+'Daily-Prod.'!HX19),"")</f>
        <v>155</v>
      </c>
      <c r="AJ105" s="383"/>
      <c r="AK105" s="384">
        <f>IFERROR(('Daily-Prod.'!KB19+'Daily-Prod.'!JS19+'Daily-Prod.'!JJ19+'Daily-Prod.'!JA19+'Daily-Prod.'!IR19+'Daily-Prod.'!II19+'Daily-Prod.'!HZ19),"")</f>
        <v>75</v>
      </c>
      <c r="AL105" s="495" t="str">
        <f t="shared" si="71"/>
        <v/>
      </c>
      <c r="AM105" s="378">
        <f>IFERROR(AVERAGE('Daily-Prod.'!JZ19,'Daily-Prod.'!JQ19,'Daily-Prod.'!JH19,'Daily-Prod.'!IY19,'Daily-Prod.'!IP19,'Daily-Prod.'!IG19,'Daily-Prod.'!HX19),"")</f>
        <v>31</v>
      </c>
      <c r="AN105" s="379" t="str">
        <f>IFERROR(AVERAGE('Daily-Prod.'!KA19,'Daily-Prod.'!JR19,'Daily-Prod.'!JI19,'Daily-Prod.'!IZ19,'Daily-Prod.'!IQ19,'Daily-Prod.'!IH19,'Daily-Prod.'!HY19),"")</f>
        <v/>
      </c>
      <c r="AO105" s="380">
        <f>IFERROR(AVERAGE('Daily-Prod.'!KB19,'Daily-Prod.'!JS19,'Daily-Prod.'!JJ19,'Daily-Prod.'!JA19,'Daily-Prod.'!IR19,'Daily-Prod.'!II19,'Daily-Prod.'!HZ19),"")</f>
        <v>15</v>
      </c>
      <c r="AP105" s="482">
        <f>IFERROR(('Daily-Prod.'!MF19+'Daily-Prod.'!LW19+'Daily-Prod.'!LN19+'Daily-Prod.'!LE19+'Daily-Prod.'!KV19+'Daily-Prod.'!KM19+'Daily-Prod.'!KD19)/AS105,"")</f>
        <v>0.41496598639455784</v>
      </c>
      <c r="AQ105" s="475">
        <f>IFERROR(('Daily-Prod.'!MG19+'Daily-Prod.'!LX19+'Daily-Prod.'!LO19+'Daily-Prod.'!LF19+'Daily-Prod.'!KW19+'Daily-Prod.'!KN19+'Daily-Prod.'!KE19)/AS105,"")</f>
        <v>0.11564625850340136</v>
      </c>
      <c r="AR105" s="475">
        <f>IFERROR(('Daily-Prod.'!MJ19+'Daily-Prod.'!MA19+'Daily-Prod.'!LR19+'Daily-Prod.'!LI19+'Daily-Prod.'!KZ19+'Daily-Prod.'!KQ19+'Daily-Prod.'!KH19+'Daily-Prod.'!MI19+'Daily-Prod.'!LZ19+'Daily-Prod.'!LQ19+'Daily-Prod.'!LH19+'Daily-Prod.'!KY19+'Daily-Prod.'!KP19+'Daily-Prod.'!KG19)/AS105,"")</f>
        <v>0.46938775510204084</v>
      </c>
      <c r="AS105" s="496">
        <f>IFERROR(('Daily-Prod.'!MK19+'Daily-Prod.'!MB19+'Daily-Prod.'!LS19+'Daily-Prod.'!LJ19+'Daily-Prod.'!LA19+'Daily-Prod.'!KR19+'Daily-Prod.'!KI19),"")</f>
        <v>147</v>
      </c>
      <c r="AT105" s="383"/>
      <c r="AU105" s="384">
        <f>IFERROR(('Daily-Prod.'!MM19+'Daily-Prod.'!MD19+'Daily-Prod.'!LU19+'Daily-Prod.'!LL19+'Daily-Prod.'!LC19+'Daily-Prod.'!KT19+'Daily-Prod.'!KK19),"")</f>
        <v>86</v>
      </c>
      <c r="AV105" s="495" t="str">
        <f>IFERROR((AU105/AT105),"")</f>
        <v/>
      </c>
      <c r="AW105" s="378">
        <f>IFERROR(AVERAGE('Daily-Prod.'!MK19,'Daily-Prod.'!MB19,'Daily-Prod.'!LS19,'Daily-Prod.'!LJ19,'Daily-Prod.'!LA19,'Daily-Prod.'!KR19,'Daily-Prod.'!KI19),"")</f>
        <v>29.4</v>
      </c>
      <c r="AX105" s="379"/>
      <c r="AY105" s="380">
        <f>IFERROR(AVERAGE('Daily-Prod.'!MM19,'Daily-Prod.'!MD19,'Daily-Prod.'!LU19,'Daily-Prod.'!LL19,'Daily-Prod.'!LC19,'Daily-Prod.'!KT19,'Daily-Prod.'!KK19),"")</f>
        <v>17.2</v>
      </c>
      <c r="AZ105" s="482">
        <f>IFERROR(('Daily-Prod.'!OQ19+'Daily-Prod.'!OH19+'Daily-Prod.'!NY19+'Daily-Prod.'!NP19+'Daily-Prod.'!NG19+'Daily-Prod.'!MX19+'Daily-Prod.'!MO19)/BC105,"")</f>
        <v>0.45882352941176469</v>
      </c>
      <c r="BA105" s="475">
        <f>IFERROR(('Daily-Prod.'!OR19+'Daily-Prod.'!OI19+'Daily-Prod.'!NZ19+'Daily-Prod.'!NQ19+'Daily-Prod.'!NH19+'Daily-Prod.'!MY19+'Daily-Prod.'!MP19)/BC105,"")</f>
        <v>0.11764705882352941</v>
      </c>
      <c r="BB105" s="475">
        <f>IFERROR(('Daily-Prod.'!OT19+'Daily-Prod.'!OK19+'Daily-Prod.'!OB19+'Daily-Prod.'!NS19+'Daily-Prod.'!NJ19+'Daily-Prod.'!NA19+'Daily-Prod.'!MR19+'Daily-Prod.'!OU19+'Daily-Prod.'!OL19+'Daily-Prod.'!OC19+'Daily-Prod.'!NT19+'Daily-Prod.'!NK19+'Daily-Prod.'!NB19+'Daily-Prod.'!MS19)/BC105,"")</f>
        <v>0.42352941176470588</v>
      </c>
      <c r="BC105" s="496">
        <f>IFERROR(('Daily-Prod.'!OV19+'Daily-Prod.'!OM19+'Daily-Prod.'!OD19+'Daily-Prod.'!NU19+'Daily-Prod.'!NL19+'Daily-Prod.'!NC19+'Daily-Prod.'!MT19),"")</f>
        <v>170</v>
      </c>
      <c r="BD105" s="383"/>
      <c r="BE105" s="384">
        <f>IFERROR(('Daily-Prod.'!OX19+'Daily-Prod.'!OO19+'Daily-Prod.'!OF19+'Daily-Prod.'!NW19+'Daily-Prod.'!NN19+'Daily-Prod.'!NE19+'Daily-Prod.'!MV19),"")</f>
        <v>75</v>
      </c>
      <c r="BF105" s="495" t="str">
        <f t="shared" si="48"/>
        <v/>
      </c>
      <c r="BG105" s="378">
        <f>IFERROR(AVERAGE('Daily-Prod.'!OV19,'Daily-Prod.'!OM19,'Daily-Prod.'!OD19,'Daily-Prod.'!NU19,'Daily-Prod.'!NL19,'Daily-Prod.'!NC19,'Daily-Prod.'!MT19),"")</f>
        <v>34</v>
      </c>
      <c r="BH105" s="379" t="str">
        <f>IFERROR(AVERAGE('Daily-Prod.'!OW19,'Daily-Prod.'!ON19,'Daily-Prod.'!OE19,'Daily-Prod.'!NV19,'Daily-Prod.'!NM19,'Daily-Prod.'!ND19,'Daily-Prod.'!MU19),"")</f>
        <v/>
      </c>
      <c r="BI105" s="380">
        <f>IFERROR(AVERAGE('Daily-Prod.'!OX19,'Daily-Prod.'!OO19,'Daily-Prod.'!OF19,'Daily-Prod.'!NW19,'Daily-Prod.'!NN19,'Daily-Prod.'!NE19,'Daily-Prod.'!MV19),"")</f>
        <v>15</v>
      </c>
      <c r="BJ105" s="482">
        <f>IFERROR(('Daily-Prod.'!RB19+'Daily-Prod.'!QS19+'Daily-Prod.'!QJ19+'Daily-Prod.'!QA19+'Daily-Prod.'!PR19+'Daily-Prod.'!PI19+'Daily-Prod.'!OZ19)/BM105,"")</f>
        <v>0.41666666666666669</v>
      </c>
      <c r="BK105" s="475">
        <f>IFERROR(('Daily-Prod.'!RC19+'Daily-Prod.'!QT19+'Daily-Prod.'!QK19+'Daily-Prod.'!QB19+'Daily-Prod.'!PS19+'Daily-Prod.'!PJ19+'Daily-Prod.'!PA19)/BM105,"")</f>
        <v>0.13690476190476192</v>
      </c>
      <c r="BL105" s="475">
        <f>IFERROR(('Daily-Prod.'!RF19+'Daily-Prod.'!QW19+'Daily-Prod.'!QN19+'Daily-Prod.'!QE19+'Daily-Prod.'!PV19+'Daily-Prod.'!PM19+'Daily-Prod.'!PD19+'Daily-Prod.'!RE19+'Daily-Prod.'!QV19+'Daily-Prod.'!QM19+'Daily-Prod.'!QD19+'Daily-Prod.'!PU19+'Daily-Prod.'!PL19+'Daily-Prod.'!PC19)/BM105,"")</f>
        <v>0.44642857142857145</v>
      </c>
      <c r="BM105" s="496">
        <f>IFERROR(('Daily-Prod.'!RG19+'Daily-Prod.'!QX19+'Daily-Prod.'!QO19+'Daily-Prod.'!QF19+'Daily-Prod.'!PW19+'Daily-Prod.'!PN19+'Daily-Prod.'!PE19),"")</f>
        <v>168</v>
      </c>
      <c r="BN105" s="383"/>
      <c r="BO105" s="384">
        <f>IFERROR(('Daily-Prod.'!RI19+'Daily-Prod.'!QZ19+'Daily-Prod.'!QQ19+'Daily-Prod.'!QH19+'Daily-Prod.'!PY19+'Daily-Prod.'!PP19+'Daily-Prod.'!PG19),"")</f>
        <v>69</v>
      </c>
      <c r="BP105" s="495" t="str">
        <f t="shared" si="49"/>
        <v/>
      </c>
      <c r="BQ105" s="378">
        <f>IFERROR(AVERAGE('Daily-Prod.'!RG19,'Daily-Prod.'!QX19,'Daily-Prod.'!QO19,'Daily-Prod.'!QF19,'Daily-Prod.'!PW19,'Daily-Prod.'!PN19,'Daily-Prod.'!PE19),"")</f>
        <v>33.6</v>
      </c>
      <c r="BR105" s="379"/>
      <c r="BS105" s="380">
        <f>IFERROR(AVERAGE('Daily-Prod.'!RI19,'Daily-Prod.'!QZ19,'Daily-Prod.'!QQ19,'Daily-Prod.'!QH19,'Daily-Prod.'!PY19,'Daily-Prod.'!PP19,'Daily-Prod.'!PG19),"")</f>
        <v>13.8</v>
      </c>
      <c r="BT105" s="482">
        <f>IFERROR(('Daily-Prod.'!TM19+'Daily-Prod.'!TD19+'Daily-Prod.'!SU19+'Daily-Prod.'!SL19+'Daily-Prod.'!SC19+'Daily-Prod.'!RT19+'Daily-Prod.'!RK19)/BW105,"")</f>
        <v>0.50354609929078009</v>
      </c>
      <c r="BU105" s="475">
        <f>IFERROR(('Daily-Prod.'!TN19+'Daily-Prod.'!TE19+'Daily-Prod.'!SV19+'Daily-Prod.'!SM19+'Daily-Prod.'!SD19+'Daily-Prod.'!RU19+'Daily-Prod.'!RL19)/BW105,"")</f>
        <v>0.14184397163120568</v>
      </c>
      <c r="BV105" s="475">
        <f>IFERROR(('Daily-Prod.'!TP19+'Daily-Prod.'!TG19+'Daily-Prod.'!SX19+'Daily-Prod.'!SO19+'Daily-Prod.'!SF19+'Daily-Prod.'!RW19+'Daily-Prod.'!RN19+'Daily-Prod.'!TQ19+'Daily-Prod.'!TH19+'Daily-Prod.'!SY19+'Daily-Prod.'!SP19+'Daily-Prod.'!SG19+'Daily-Prod.'!RX19+'Daily-Prod.'!RO19)/BW105,"")</f>
        <v>0.3546099290780142</v>
      </c>
      <c r="BW105" s="496">
        <f>IFERROR(('Daily-Prod.'!TR19+'Daily-Prod.'!TI19+'Daily-Prod.'!SZ19+'Daily-Prod.'!SQ19+'Daily-Prod.'!SH19+'Daily-Prod.'!RY19+'Daily-Prod.'!RP19),"")</f>
        <v>141</v>
      </c>
      <c r="BX105" s="383"/>
      <c r="BY105" s="384">
        <f>IFERROR(('Daily-Prod.'!TT19+'Daily-Prod.'!TK19+'Daily-Prod.'!TB19+'Daily-Prod.'!SS19+'Daily-Prod.'!SJ19+'Daily-Prod.'!SA19+'Daily-Prod.'!RR19),"")</f>
        <v>92</v>
      </c>
      <c r="BZ105" s="495" t="str">
        <f t="shared" si="50"/>
        <v/>
      </c>
      <c r="CA105" s="378">
        <f>IFERROR(AVERAGE('Daily-Prod.'!TR19,'Daily-Prod.'!TI19,'Daily-Prod.'!SZ19,'Daily-Prod.'!SQ19,'Daily-Prod.'!SH19,'Daily-Prod.'!RY19,'Daily-Prod.'!RP19),"")</f>
        <v>28.2</v>
      </c>
      <c r="CB105" s="379"/>
      <c r="CC105" s="380">
        <f>IFERROR(AVERAGE('Daily-Prod.'!TT19,'Daily-Prod.'!TK19,'Daily-Prod.'!TB19,'Daily-Prod.'!SS19,'Daily-Prod.'!SJ19,'Daily-Prod.'!SA19,'Daily-Prod.'!RR19),"")</f>
        <v>18.399999999999999</v>
      </c>
      <c r="CD105" s="482">
        <f>IFERROR(('Daily-Prod.'!VX19+'Daily-Prod.'!VO19+'Daily-Prod.'!VF19+'Daily-Prod.'!UW19+'Daily-Prod.'!UN19+'Daily-Prod.'!UE19+'Daily-Prod.'!TV19)/CG105,"")</f>
        <v>0.47286821705426357</v>
      </c>
      <c r="CE105" s="475">
        <f>IFERROR(('Daily-Prod.'!VY19+'Daily-Prod.'!VP19+'Daily-Prod.'!VG19+'Daily-Prod.'!UX19+'Daily-Prod.'!UO19+'Daily-Prod.'!UF19+'Daily-Prod.'!TW19)/CG105,"")</f>
        <v>0.10852713178294573</v>
      </c>
      <c r="CF105" s="475">
        <f>IFERROR(('Daily-Prod.'!WA19+'Daily-Prod.'!VR19+'Daily-Prod.'!VI19+'Daily-Prod.'!UZ19+'Daily-Prod.'!UQ19+'Daily-Prod.'!UH19+'Daily-Prod.'!TY19+'Daily-Prod.'!WB19+'Daily-Prod.'!VS19+'Daily-Prod.'!VJ19+'Daily-Prod.'!VA19+'Daily-Prod.'!UR19+'Daily-Prod.'!UI19+'Daily-Prod.'!TZ19)/CG105,"")</f>
        <v>0.41860465116279072</v>
      </c>
      <c r="CG105" s="496">
        <f>IFERROR(('Daily-Prod.'!WC19+'Daily-Prod.'!VT19+'Daily-Prod.'!VK19+'Daily-Prod.'!VB19+'Daily-Prod.'!US19+'Daily-Prod.'!UJ19+'Daily-Prod.'!UA19),"")</f>
        <v>129</v>
      </c>
      <c r="CH105" s="383"/>
      <c r="CI105" s="384">
        <f>IFERROR(('Daily-Prod.'!WE19+'Daily-Prod.'!VV19+'Daily-Prod.'!VM19+'Daily-Prod.'!VD19+'Daily-Prod.'!UU19+'Daily-Prod.'!UL19+'Daily-Prod.'!UC19),"")</f>
        <v>72</v>
      </c>
      <c r="CJ105" s="495" t="str">
        <f t="shared" si="51"/>
        <v/>
      </c>
      <c r="CK105" s="378">
        <f>IFERROR(AVERAGE('Daily-Prod.'!WC19,'Daily-Prod.'!VT19,'Daily-Prod.'!VK19,'Daily-Prod.'!VB19,'Daily-Prod.'!US19,'Daily-Prod.'!UJ19,'Daily-Prod.'!UA19),"")</f>
        <v>25.8</v>
      </c>
      <c r="CL105" s="379"/>
      <c r="CM105" s="380">
        <f>IFERROR(AVERAGE('Daily-Prod.'!WE19,'Daily-Prod.'!VV19,'Daily-Prod.'!VM19,'Daily-Prod.'!VD19,'Daily-Prod.'!UU19,'Daily-Prod.'!UL19,'Daily-Prod.'!UC19),"")</f>
        <v>14.4</v>
      </c>
      <c r="CN105" s="482">
        <f>IFERROR(('Daily-Prod.'!YI19+'Daily-Prod.'!XZ19+'Daily-Prod.'!XQ19+'Daily-Prod.'!XH19+'Daily-Prod.'!WY19+'Daily-Prod.'!WP19+'Daily-Prod.'!WG19)/CQ105,"")</f>
        <v>0.4152542372881356</v>
      </c>
      <c r="CO105" s="475">
        <f>IFERROR(('Daily-Prod.'!YJ19+'Daily-Prod.'!YA19+'Daily-Prod.'!XR19+'Daily-Prod.'!XI19+'Daily-Prod.'!WZ19+'Daily-Prod.'!WQ19+'Daily-Prod.'!WH19)/CQ105,"")</f>
        <v>0.11864406779661017</v>
      </c>
      <c r="CP105" s="475">
        <f>IFERROR(('Daily-Prod.'!YL19+'Daily-Prod.'!YC19+'Daily-Prod.'!XT19+'Daily-Prod.'!XK19+'Daily-Prod.'!XB19+'Daily-Prod.'!WS19+'Daily-Prod.'!WJ19+'Daily-Prod.'!YM19+'Daily-Prod.'!YD19+'Daily-Prod.'!XU19+'Daily-Prod.'!XL19+'Daily-Prod.'!XC19+'Daily-Prod.'!WT19+'Daily-Prod.'!WK19)/CQ105,"")</f>
        <v>0.46610169491525422</v>
      </c>
      <c r="CQ105" s="496">
        <f>IFERROR(('Daily-Prod.'!YN19+'Daily-Prod.'!YE19+'Daily-Prod.'!XV19+'Daily-Prod.'!XM19+'Daily-Prod.'!XD19+'Daily-Prod.'!WU19+'Daily-Prod.'!WL19),"")</f>
        <v>118</v>
      </c>
      <c r="CR105" s="383"/>
      <c r="CS105" s="384">
        <f>IFERROR(('Daily-Prod.'!YP19+'Daily-Prod.'!YG19+'Daily-Prod.'!XX19+'Daily-Prod.'!XO19+'Daily-Prod.'!XF19+'Daily-Prod.'!WW19+'Daily-Prod.'!WN19),"")</f>
        <v>41</v>
      </c>
      <c r="CT105" s="495" t="str">
        <f t="shared" si="52"/>
        <v/>
      </c>
      <c r="CU105" s="378">
        <f>IFERROR(AVERAGE('Daily-Prod.'!YN19,'Daily-Prod.'!YE19,'Daily-Prod.'!XV19,'Daily-Prod.'!XM19,'Daily-Prod.'!XD19,'Daily-Prod.'!WU19,'Daily-Prod.'!WL19),"")</f>
        <v>23.6</v>
      </c>
      <c r="CV105" s="379" t="str">
        <f>IFERROR(AVERAGE('Daily-Prod.'!YO19,'Daily-Prod.'!YF19,'Daily-Prod.'!XW19,'Daily-Prod.'!XN19,'Daily-Prod.'!XE19,'Daily-Prod.'!WV19,'Daily-Prod.'!WM19),"")</f>
        <v/>
      </c>
      <c r="CW105" s="380">
        <f>IFERROR(AVERAGE('Daily-Prod.'!YP19,'Daily-Prod.'!YG19,'Daily-Prod.'!XX19,'Daily-Prod.'!XO19,'Daily-Prod.'!XF19,'Daily-Prod.'!WW19,'Daily-Prod.'!WN19),"")</f>
        <v>8.1999999999999993</v>
      </c>
      <c r="CX105" s="482">
        <f>IFERROR(('Daily-Prod.'!AAT19+'Daily-Prod.'!AAK19+'Daily-Prod.'!AAB19+'Daily-Prod.'!ZS19+'Daily-Prod.'!ZJ19+'Daily-Prod.'!ZA19+'Daily-Prod.'!YR19)/DA105,"")</f>
        <v>0.47580645161290325</v>
      </c>
      <c r="CY105" s="475">
        <f>IFERROR(('Daily-Prod.'!AAU19+'Daily-Prod.'!AAL19+'Daily-Prod.'!AAC19+'Daily-Prod.'!ZT19+'Daily-Prod.'!ZK19+'Daily-Prod.'!ZB19+'Daily-Prod.'!YS19)/DA105,"")</f>
        <v>0.16129032258064516</v>
      </c>
      <c r="CZ105" s="475">
        <f>IFERROR(('Daily-Prod.'!AAW19+'Daily-Prod.'!AAN19+'Daily-Prod.'!AAE19+'Daily-Prod.'!ZV19+'Daily-Prod.'!ZM19+'Daily-Prod.'!ZD19+'Daily-Prod.'!YU19+'Daily-Prod.'!AAX19+'Daily-Prod.'!AAO19+'Daily-Prod.'!AAF19+'Daily-Prod.'!ZW19+'Daily-Prod.'!ZN19+'Daily-Prod.'!ZE19+'Daily-Prod.'!YV19)/DA105,"")</f>
        <v>0.36290322580645162</v>
      </c>
      <c r="DA105" s="496">
        <f>IFERROR(('Daily-Prod.'!AAY19+'Daily-Prod.'!AAP19+'Daily-Prod.'!AAG19+'Daily-Prod.'!ZX19+'Daily-Prod.'!ZO19+'Daily-Prod.'!ZF19+'Daily-Prod.'!YW19),"")</f>
        <v>124</v>
      </c>
      <c r="DB105" s="383"/>
      <c r="DC105" s="384">
        <f>IFERROR(('Daily-Prod.'!ABA19+'Daily-Prod.'!AAR19+'Daily-Prod.'!AAI19+'Daily-Prod.'!ZZ19+'Daily-Prod.'!ZQ19+'Daily-Prod.'!ZH19+'Daily-Prod.'!YY19),"")</f>
        <v>59</v>
      </c>
      <c r="DD105" s="495" t="str">
        <f t="shared" si="53"/>
        <v/>
      </c>
      <c r="DE105" s="378">
        <f>IFERROR(AVERAGE('Daily-Prod.'!AAY19,'Daily-Prod.'!AAP19,'Daily-Prod.'!AAG19,'Daily-Prod.'!ZX19,'Daily-Prod.'!ZO19,'Daily-Prod.'!ZF19,'Daily-Prod.'!YW19),"")</f>
        <v>24.8</v>
      </c>
      <c r="DF105" s="379" t="str">
        <f>IFERROR(AVERAGE('Daily-Prod.'!AAZ19,'Daily-Prod.'!AAQ19,'Daily-Prod.'!AAH19,'Daily-Prod.'!ZY19,'Daily-Prod.'!ZP19,'Daily-Prod.'!ZG19,'Daily-Prod.'!YX19),"")</f>
        <v/>
      </c>
      <c r="DG105" s="380">
        <f>IFERROR(AVERAGE('Daily-Prod.'!ABA19,'Daily-Prod.'!AAR19,'Daily-Prod.'!AAI19,'Daily-Prod.'!ZZ19,'Daily-Prod.'!ZQ19,'Daily-Prod.'!ZH19,'Daily-Prod.'!YY19),"")</f>
        <v>11.8</v>
      </c>
      <c r="DH105" s="482">
        <f>IFERROR(('Daily-Prod.'!ADE19+'Daily-Prod.'!ACV19+'Daily-Prod.'!ACM19+'Daily-Prod.'!ACD19+'Daily-Prod.'!ABU19+'Daily-Prod.'!ABL19+'Daily-Prod.'!ABC19)/DK105,"")</f>
        <v>0.55172413793103448</v>
      </c>
      <c r="DI105" s="475">
        <f>IFERROR(('Daily-Prod.'!ADF19+'Daily-Prod.'!ACW19+'Daily-Prod.'!ACN19+'Daily-Prod.'!ACE19+'Daily-Prod.'!ABV19+'Daily-Prod.'!ABM19+'Daily-Prod.'!ABD19)/DK105,"")</f>
        <v>0.19827586206896552</v>
      </c>
      <c r="DJ105" s="475">
        <f>IFERROR(('Daily-Prod.'!ADH19+'Daily-Prod.'!ACY19+'Daily-Prod.'!ACP19+'Daily-Prod.'!ACG19+'Daily-Prod.'!ABX19+'Daily-Prod.'!ABO19+'Daily-Prod.'!ABF19+'Daily-Prod.'!ADI19+'Daily-Prod.'!ACZ19+'Daily-Prod.'!ACQ19+'Daily-Prod.'!ACH19+'Daily-Prod.'!ABY19+'Daily-Prod.'!ABP19+'Daily-Prod.'!ABG19)/DK105,"")</f>
        <v>0.25</v>
      </c>
      <c r="DK105" s="496">
        <f>IFERROR(('Daily-Prod.'!ADJ19+'Daily-Prod.'!ADA19+'Daily-Prod.'!ACR19+'Daily-Prod.'!ACI19+'Daily-Prod.'!ABZ19+'Daily-Prod.'!ABQ19+'Daily-Prod.'!ABH19),"")</f>
        <v>116</v>
      </c>
      <c r="DL105" s="383"/>
      <c r="DM105" s="384">
        <f>IFERROR(('Daily-Prod.'!ADL19+'Daily-Prod.'!ADC19+'Daily-Prod.'!ACT19+'Daily-Prod.'!ACK19+'Daily-Prod.'!ACB19+'Daily-Prod.'!ABS19+'Daily-Prod.'!ABJ19),"")</f>
        <v>42</v>
      </c>
      <c r="DN105" s="495" t="str">
        <f t="shared" si="54"/>
        <v/>
      </c>
      <c r="DO105" s="378">
        <f>IFERROR(AVERAGE('Daily-Prod.'!ADJ19,'Daily-Prod.'!ADA19,'Daily-Prod.'!ACR19,'Daily-Prod.'!ACI19,'Daily-Prod.'!ABZ19,'Daily-Prod.'!ABQ19,'Daily-Prod.'!ABH19),"")</f>
        <v>23.2</v>
      </c>
      <c r="DP105" s="379" t="str">
        <f>IFERROR(AVERAGE('Daily-Prod.'!ADK19,'Daily-Prod.'!ADB19,'Daily-Prod.'!ACS19,'Daily-Prod.'!ACJ19,'Daily-Prod.'!ACA19,'Daily-Prod.'!ABR19,'Daily-Prod.'!ABI19),"")</f>
        <v/>
      </c>
      <c r="DQ105" s="380">
        <f>IFERROR(AVERAGE('Daily-Prod.'!ADL19,'Daily-Prod.'!ADC19,'Daily-Prod.'!ACT19,'Daily-Prod.'!ACK19,'Daily-Prod.'!ACB19,'Daily-Prod.'!ABS19,'Daily-Prod.'!ABJ19),"")</f>
        <v>10.5</v>
      </c>
      <c r="DR105" s="482">
        <f>IFERROR(('Daily-Prod.'!AFP19+'Daily-Prod.'!AFG19+'Daily-Prod.'!AEX19+'Daily-Prod.'!AEO19+'Daily-Prod.'!AEF19+'Daily-Prod.'!ADW19+'Daily-Prod.'!ADN19)/DU105,"")</f>
        <v>0.3125</v>
      </c>
      <c r="DS105" s="475">
        <f>IFERROR(('Daily-Prod.'!AFQ19+'Daily-Prod.'!AFH19+'Daily-Prod.'!AEY19+'Daily-Prod.'!AEP19+'Daily-Prod.'!AEG19+'Daily-Prod.'!ADX19+'Daily-Prod.'!ADO19)/DU105,"")</f>
        <v>0.1484375</v>
      </c>
      <c r="DT105" s="475">
        <f>IFERROR(('Daily-Prod.'!AFS19+'Daily-Prod.'!AFJ19+'Daily-Prod.'!AFA19+'Daily-Prod.'!AER19+'Daily-Prod.'!AEI19+'Daily-Prod.'!ADZ19+'Daily-Prod.'!ADQ19+'Daily-Prod.'!AFT19+'Daily-Prod.'!AFK19+'Daily-Prod.'!AFB19+'Daily-Prod.'!AES19+'Daily-Prod.'!AEJ19+'Daily-Prod.'!AEA19+'Daily-Prod.'!ADR19)/DU105,"")</f>
        <v>0.5390625</v>
      </c>
      <c r="DU105" s="496">
        <f>IFERROR(('Daily-Prod.'!AFU19+'Daily-Prod.'!AFL19+'Daily-Prod.'!AFC19+'Daily-Prod.'!AET19+'Daily-Prod.'!AEK19+'Daily-Prod.'!AEB19+'Daily-Prod.'!ADS19),"")</f>
        <v>128</v>
      </c>
      <c r="DV105" s="383"/>
      <c r="DW105" s="384">
        <f>IFERROR(('Daily-Prod.'!AFW19+'Daily-Prod.'!AFN19+'Daily-Prod.'!AFE19+'Daily-Prod.'!AEV19+'Daily-Prod.'!AEM19+'Daily-Prod.'!AED19+'Daily-Prod.'!ADU19),"")</f>
        <v>57</v>
      </c>
      <c r="DX105" s="495" t="str">
        <f t="shared" si="55"/>
        <v/>
      </c>
      <c r="DY105" s="378">
        <f>IFERROR(AVERAGE('Daily-Prod.'!AFU19,'Daily-Prod.'!AFL19,'Daily-Prod.'!AFC19,'Daily-Prod.'!AET19,'Daily-Prod.'!AEK19,'Daily-Prod.'!AEB19,'Daily-Prod.'!ADS19),"")</f>
        <v>25.6</v>
      </c>
      <c r="DZ105" s="379" t="str">
        <f>IFERROR(AVERAGE('Daily-Prod.'!AFV19,'Daily-Prod.'!AFM19,'Daily-Prod.'!AFD19,'Daily-Prod.'!AEU19,'Daily-Prod.'!AEL19,'Daily-Prod.'!AEC19,'Daily-Prod.'!ADT19),"")</f>
        <v/>
      </c>
      <c r="EA105" s="380">
        <f>IFERROR(AVERAGE('Daily-Prod.'!AFW19,'Daily-Prod.'!AFN19,'Daily-Prod.'!AFE19,'Daily-Prod.'!AEV19,'Daily-Prod.'!AEM19,'Daily-Prod.'!AED19,'Daily-Prod.'!ADU19),"")</f>
        <v>11.4</v>
      </c>
      <c r="EB105" s="482">
        <f>IFERROR(('Daily-Prod.'!AIA19+'Daily-Prod.'!AHR19+'Daily-Prod.'!AHI19+'Daily-Prod.'!AGZ19+'Daily-Prod.'!AGQ19+'Daily-Prod.'!AGH19+'Daily-Prod.'!AFY19)/EE105,"")</f>
        <v>0.44755244755244755</v>
      </c>
      <c r="EC105" s="475">
        <f>IFERROR(('Daily-Prod.'!AIB19+'Daily-Prod.'!AHS19+'Daily-Prod.'!AHJ19+'Daily-Prod.'!AHA19+'Daily-Prod.'!AGR19+'Daily-Prod.'!AGI19+'Daily-Prod.'!AFZ19)/EE105,"")</f>
        <v>0.13286713286713286</v>
      </c>
      <c r="ED105" s="475">
        <f>IFERROR(('Daily-Prod.'!AID19+'Daily-Prod.'!AHU19+'Daily-Prod.'!AHL19+'Daily-Prod.'!AHC19+'Daily-Prod.'!AGT19+'Daily-Prod.'!AGK19+'Daily-Prod.'!AGB19+'Daily-Prod.'!AIE19+'Daily-Prod.'!AHV19+'Daily-Prod.'!AHM19+'Daily-Prod.'!AHD19+'Daily-Prod.'!AGU19+'Daily-Prod.'!AGL19+'Daily-Prod.'!AGC19)/EE105,"")</f>
        <v>0.41958041958041958</v>
      </c>
      <c r="EE105" s="496">
        <f>IFERROR(('Daily-Prod.'!AIF19+'Daily-Prod.'!AHW19+'Daily-Prod.'!AHN19+'Daily-Prod.'!AHE19+'Daily-Prod.'!AGV19+'Daily-Prod.'!AGM19+'Daily-Prod.'!AGD19),"")</f>
        <v>143</v>
      </c>
      <c r="EF105" s="383"/>
      <c r="EG105" s="384">
        <f>IFERROR(('Daily-Prod.'!AIH19+'Daily-Prod.'!AHY19+'Daily-Prod.'!AHP19+'Daily-Prod.'!AHG19+'Daily-Prod.'!AGX19+'Daily-Prod.'!AGO19+'Daily-Prod.'!AGF19),"")</f>
        <v>88</v>
      </c>
      <c r="EH105" s="495" t="str">
        <f t="shared" si="56"/>
        <v/>
      </c>
      <c r="EI105" s="378">
        <f>IFERROR(AVERAGE('Daily-Prod.'!AIF19,'Daily-Prod.'!AHW19,'Daily-Prod.'!AHN19,'Daily-Prod.'!AHE19,'Daily-Prod.'!AGV19,'Daily-Prod.'!AGM19,'Daily-Prod.'!AGD19),"")</f>
        <v>28.6</v>
      </c>
      <c r="EJ105" s="379"/>
      <c r="EK105" s="380">
        <f>IFERROR(AVERAGE('Daily-Prod.'!AIH19,'Daily-Prod.'!AHY19,'Daily-Prod.'!AHP19,'Daily-Prod.'!AHG19,'Daily-Prod.'!AGX19,'Daily-Prod.'!AGO19,'Daily-Prod.'!AGF19),"")</f>
        <v>17.600000000000001</v>
      </c>
      <c r="EL105" s="482">
        <f>IFERROR(('Daily-Prod.'!AKL19+'Daily-Prod.'!AKC19+'Daily-Prod.'!AJT19+'Daily-Prod.'!AJK19+'Daily-Prod.'!AJB19+'Daily-Prod.'!AIS19+'Daily-Prod.'!AIJ19)/EO105,"")</f>
        <v>0.38636363636363635</v>
      </c>
      <c r="EM105" s="475">
        <f>IFERROR(('Daily-Prod.'!AKM19+'Daily-Prod.'!AKD19+'Daily-Prod.'!AJU19+'Daily-Prod.'!AJL19+'Daily-Prod.'!AJC19+'Daily-Prod.'!AIT19+'Daily-Prod.'!AIK19)/EO105,"")</f>
        <v>0.11363636363636363</v>
      </c>
      <c r="EN105" s="475">
        <f>IFERROR(('Daily-Prod.'!AKP19+'Daily-Prod.'!AKG19+'Daily-Prod.'!AJX19+'Daily-Prod.'!AJO19+'Daily-Prod.'!AJF19+'Daily-Prod.'!AIW19+'Daily-Prod.'!AIN19+'Daily-Prod.'!AKO19+'Daily-Prod.'!AKF19+'Daily-Prod.'!AJW19+'Daily-Prod.'!AJN19+'Daily-Prod.'!AJE19+'Daily-Prod.'!AIV19+'Daily-Prod.'!AIM19)/EO105,"")</f>
        <v>0.5</v>
      </c>
      <c r="EO105" s="496">
        <f>IFERROR(('Daily-Prod.'!AKQ19+'Daily-Prod.'!AKH19+'Daily-Prod.'!AJY19+'Daily-Prod.'!AJP19+'Daily-Prod.'!AJG19+'Daily-Prod.'!AIX19+'Daily-Prod.'!AIO19),"")</f>
        <v>88</v>
      </c>
      <c r="EP105" s="383"/>
      <c r="EQ105" s="384">
        <f>IFERROR(('Daily-Prod.'!AKS19+'Daily-Prod.'!AKJ19+'Daily-Prod.'!AKA19+'Daily-Prod.'!AJR19+'Daily-Prod.'!AJI19+'Daily-Prod.'!AIZ19+'Daily-Prod.'!AIQ19),"")</f>
        <v>39</v>
      </c>
      <c r="ER105" s="495" t="str">
        <f t="shared" si="57"/>
        <v/>
      </c>
      <c r="ES105" s="378">
        <f>IFERROR(AVERAGE('Daily-Prod.'!AKQ19,'Daily-Prod.'!AKH19,'Daily-Prod.'!AJY19,'Daily-Prod.'!AJP19,'Daily-Prod.'!AJG19,'Daily-Prod.'!AIX19,'Daily-Prod.'!AIO19),"")</f>
        <v>22</v>
      </c>
      <c r="ET105" s="379"/>
      <c r="EU105" s="380">
        <f>IFERROR(AVERAGE('Daily-Prod.'!AKS19,'Daily-Prod.'!AKJ19,'Daily-Prod.'!AKA19,'Daily-Prod.'!AJR19,'Daily-Prod.'!AJI19,'Daily-Prod.'!AIZ19,'Daily-Prod.'!AIQ19),"")</f>
        <v>9.75</v>
      </c>
      <c r="EV105" s="482">
        <f>IFERROR(('Daily-Prod.'!AMW19+'Daily-Prod.'!AMN19+'Daily-Prod.'!AME19+'Daily-Prod.'!ALV19+'Daily-Prod.'!ALM19+'Daily-Prod.'!ALD19+'Daily-Prod.'!AKU19)/EY105,"")</f>
        <v>0.55905511811023623</v>
      </c>
      <c r="EW105" s="475">
        <f>IFERROR(('Daily-Prod.'!AMX19+'Daily-Prod.'!AMO19+'Daily-Prod.'!AMF19+'Daily-Prod.'!ALW19+'Daily-Prod.'!ALN19+'Daily-Prod.'!ALE19+'Daily-Prod.'!AKV19)/EY105,"")</f>
        <v>0.15748031496062992</v>
      </c>
      <c r="EX105" s="475">
        <f>IFERROR(('Daily-Prod.'!AMZ19+'Daily-Prod.'!AMQ19+'Daily-Prod.'!AMH19+'Daily-Prod.'!ALY19+'Daily-Prod.'!ALP19+'Daily-Prod.'!ALG19+'Daily-Prod.'!AKX19+'Daily-Prod.'!ANA19+'Daily-Prod.'!AMR19+'Daily-Prod.'!AMI19+'Daily-Prod.'!ALZ19+'Daily-Prod.'!ALQ19+'Daily-Prod.'!ALH19+'Daily-Prod.'!AKY19)/EY105,"")</f>
        <v>0.28346456692913385</v>
      </c>
      <c r="EY105" s="496">
        <f>IFERROR(('Daily-Prod.'!ANB19+'Daily-Prod.'!AMS19+'Daily-Prod.'!AMJ19+'Daily-Prod.'!AMA19+'Daily-Prod.'!ALR19+'Daily-Prod.'!ALI19+'Daily-Prod.'!AKZ19),"")</f>
        <v>127</v>
      </c>
      <c r="EZ105" s="383"/>
      <c r="FA105" s="384">
        <f>IFERROR(('Daily-Prod.'!AND19+'Daily-Prod.'!AMU19+'Daily-Prod.'!AML19+'Daily-Prod.'!AMC19+'Daily-Prod.'!ALT19+'Daily-Prod.'!ALK19+'Daily-Prod.'!ALB19),"")</f>
        <v>38</v>
      </c>
      <c r="FB105" s="495" t="str">
        <f t="shared" si="58"/>
        <v/>
      </c>
      <c r="FC105" s="378">
        <f>IFERROR(AVERAGE('Daily-Prod.'!ANB19,'Daily-Prod.'!AMS19,'Daily-Prod.'!AMJ19,'Daily-Prod.'!AMA19,'Daily-Prod.'!ALR19,'Daily-Prod.'!ALI19,'Daily-Prod.'!AKZ19),"")</f>
        <v>25.4</v>
      </c>
      <c r="FD105" s="379" t="str">
        <f>IFERROR(AVERAGE('Daily-Prod.'!ANC19,'Daily-Prod.'!AMT19,'Daily-Prod.'!AMK19,'Daily-Prod.'!AMB19,'Daily-Prod.'!ALS19,'Daily-Prod.'!ALJ19,'Daily-Prod.'!ALA19),"")</f>
        <v/>
      </c>
      <c r="FE105" s="380">
        <f>IFERROR(AVERAGE('Daily-Prod.'!AND19,'Daily-Prod.'!AMU19,'Daily-Prod.'!AML19,'Daily-Prod.'!AMC19,'Daily-Prod.'!ALT19,'Daily-Prod.'!ALK19,'Daily-Prod.'!ALB19),"")</f>
        <v>7.6</v>
      </c>
      <c r="FF105" s="482">
        <f>IFERROR(('Daily-Prod.'!APH19+'Daily-Prod.'!AOY19+'Daily-Prod.'!AOP19+'Daily-Prod.'!AOG19+'Daily-Prod.'!ANX19+'Daily-Prod.'!ANO19+'Daily-Prod.'!ANF19)/FI105,"")</f>
        <v>0.38613861386138615</v>
      </c>
      <c r="FG105" s="475">
        <f>IFERROR(('Daily-Prod.'!API19+'Daily-Prod.'!AOZ19+'Daily-Prod.'!AOQ19+'Daily-Prod.'!AOH19+'Daily-Prod.'!ANY19+'Daily-Prod.'!ANP19+'Daily-Prod.'!ANG19)/FI105,"")</f>
        <v>0.13861386138613863</v>
      </c>
      <c r="FH105" s="475">
        <f>IFERROR(('Daily-Prod.'!APL19+'Daily-Prod.'!APC19+'Daily-Prod.'!AOT19+'Daily-Prod.'!AOK19+'Daily-Prod.'!AOB19+'Daily-Prod.'!ANS19+'Daily-Prod.'!ANJ19+'Daily-Prod.'!APK19+'Daily-Prod.'!APB19+'Daily-Prod.'!AOS19+'Daily-Prod.'!AOJ19+'Daily-Prod.'!AOA19+'Daily-Prod.'!ANR19+'Daily-Prod.'!ANI19)/FI105,"")</f>
        <v>0.47524752475247523</v>
      </c>
      <c r="FI105" s="496">
        <f>IFERROR(('Daily-Prod.'!APM19+'Daily-Prod.'!APD19+'Daily-Prod.'!AOU19+'Daily-Prod.'!AOL19+'Daily-Prod.'!AOC19+'Daily-Prod.'!ANT19+'Daily-Prod.'!ANK19),"")</f>
        <v>101</v>
      </c>
      <c r="FJ105" s="383"/>
      <c r="FK105" s="384">
        <f>IFERROR(('Daily-Prod.'!APO19+'Daily-Prod.'!APF19+'Daily-Prod.'!AOW19+'Daily-Prod.'!AON19+'Daily-Prod.'!AOE19+'Daily-Prod.'!ANV19+'Daily-Prod.'!ANM19),"")</f>
        <v>54</v>
      </c>
      <c r="FL105" s="495" t="str">
        <f t="shared" si="70"/>
        <v/>
      </c>
      <c r="FM105" s="378">
        <f>IFERROR(AVERAGE('Daily-Prod.'!APM19,'Daily-Prod.'!APD19,'Daily-Prod.'!AOU19,'Daily-Prod.'!AOL19,'Daily-Prod.'!AOC19,'Daily-Prod.'!ANT19,'Daily-Prod.'!ANK19),"")</f>
        <v>25.25</v>
      </c>
      <c r="FN105" s="379"/>
      <c r="FO105" s="380">
        <f>IFERROR(AVERAGE('Daily-Prod.'!APO19,'Daily-Prod.'!APF19,'Daily-Prod.'!AOW19,'Daily-Prod.'!AON19,'Daily-Prod.'!AOE19,'Daily-Prod.'!ANV19,'Daily-Prod.'!ANM19),"")</f>
        <v>18</v>
      </c>
      <c r="FP105" s="482">
        <f>IFERROR(('Daily-Prod.'!ARS19+'Daily-Prod.'!ARJ19+'Daily-Prod.'!ARA19+'Daily-Prod.'!AQR19+'Daily-Prod.'!AQI19+'Daily-Prod.'!APZ19+'Daily-Prod.'!APQ19)/FS105,"")</f>
        <v>0.40952380952380951</v>
      </c>
      <c r="FQ105" s="475">
        <f>IFERROR(('Daily-Prod.'!ART19+'Daily-Prod.'!ARK19+'Daily-Prod.'!ARB19+'Daily-Prod.'!AQS19+'Daily-Prod.'!AQJ19+'Daily-Prod.'!AQA19+'Daily-Prod.'!APR19)/FS105,"")</f>
        <v>0.25714285714285712</v>
      </c>
      <c r="FR105" s="475">
        <f>IFERROR(('Daily-Prod.'!ARV19+'Daily-Prod.'!ARM19+'Daily-Prod.'!ARD19+'Daily-Prod.'!AQU19+'Daily-Prod.'!AQL19+'Daily-Prod.'!AQC19+'Daily-Prod.'!APT19+'Daily-Prod.'!ARW19+'Daily-Prod.'!ARN19+'Daily-Prod.'!ARE19+'Daily-Prod.'!AQV19+'Daily-Prod.'!AQM19+'Daily-Prod.'!AQD19+'Daily-Prod.'!APU19)/FS105,"")</f>
        <v>0.33333333333333331</v>
      </c>
      <c r="FS105" s="496">
        <f>IFERROR(('Daily-Prod.'!ARX19+'Daily-Prod.'!ARO19+'Daily-Prod.'!ARF19+'Daily-Prod.'!AQW19+'Daily-Prod.'!AQN19+'Daily-Prod.'!AQE19+'Daily-Prod.'!APV19),"")</f>
        <v>105</v>
      </c>
      <c r="FT105" s="383"/>
      <c r="FU105" s="384">
        <f>IFERROR(('Daily-Prod.'!ARZ19+'Daily-Prod.'!ARQ19+'Daily-Prod.'!ARH19+'Daily-Prod.'!AQY19+'Daily-Prod.'!AQP19+'Daily-Prod.'!AQG19+'Daily-Prod.'!APX19),"")</f>
        <v>31</v>
      </c>
      <c r="FV105" s="495" t="str">
        <f t="shared" si="60"/>
        <v/>
      </c>
      <c r="FW105" s="378">
        <f>IFERROR(AVERAGE('Daily-Prod.'!ARX19,'Daily-Prod.'!ARO19,'Daily-Prod.'!ARF19,'Daily-Prod.'!AQW19,'Daily-Prod.'!AQN19,'Daily-Prod.'!AQE19,'Daily-Prod.'!APV19),"")</f>
        <v>21</v>
      </c>
      <c r="FX105" s="379"/>
      <c r="FY105" s="380">
        <f>IFERROR(AVERAGE('Daily-Prod.'!ARZ19,'Daily-Prod.'!ARQ19,'Daily-Prod.'!ARH19,'Daily-Prod.'!AQY19,'Daily-Prod.'!AQP19,'Daily-Prod.'!AQG19,'Daily-Prod.'!APX19),"")</f>
        <v>7.75</v>
      </c>
      <c r="FZ105" s="482">
        <f>IFERROR(('Daily-Prod.'!AWO19+'Daily-Prod.'!AWF19+'Daily-Prod.'!AVW19+'Daily-Prod.'!AVN19+'Daily-Prod.'!AVE19+'Daily-Prod.'!AUV19+'Daily-Prod.'!AUM19)/GC105,"")</f>
        <v>0.46715328467153283</v>
      </c>
      <c r="GA105" s="475">
        <f>IFERROR(('Daily-Prod.'!AWP19+'Daily-Prod.'!AWG19+'Daily-Prod.'!AVX19+'Daily-Prod.'!AVO19+'Daily-Prod.'!AVF19+'Daily-Prod.'!AUW19+'Daily-Prod.'!AUN19)/GC105,"")</f>
        <v>0.16058394160583941</v>
      </c>
      <c r="GB105" s="475">
        <f>IFERROR(('Daily-Prod.'!AWS19+'Daily-Prod.'!AWJ19+'Daily-Prod.'!AWA19+'Daily-Prod.'!AVR19+'Daily-Prod.'!AVI19+'Daily-Prod.'!AUZ19+'Daily-Prod.'!AUQ19+'Daily-Prod.'!AWR19+'Daily-Prod.'!AWI19+'Daily-Prod.'!AVZ19+'Daily-Prod.'!AVQ19+'Daily-Prod.'!AVH19+'Daily-Prod.'!AUY19+'Daily-Prod.'!AUP19)/GC105,"")</f>
        <v>0.37226277372262773</v>
      </c>
      <c r="GC105" s="496">
        <f>IFERROR(('Daily-Prod.'!AWT19+'Daily-Prod.'!AWK19+'Daily-Prod.'!AWB19+'Daily-Prod.'!AVS19+'Daily-Prod.'!AVJ19+'Daily-Prod.'!AVA19+'Daily-Prod.'!AUR19),"")</f>
        <v>137</v>
      </c>
      <c r="GD105" s="383">
        <f>IFERROR(('Daily-Prod.'!AWU19+'Daily-Prod.'!AWL19+'Daily-Prod.'!AWC19+'Daily-Prod.'!AVT19+'Daily-Prod.'!AVK19+'Daily-Prod.'!AVB19+'Daily-Prod.'!AUS19),"")</f>
        <v>64</v>
      </c>
      <c r="GE105" s="384">
        <f>IFERROR(('Daily-Prod.'!AWV19+'Daily-Prod.'!AWM19+'Daily-Prod.'!AWD19+'Daily-Prod.'!AVU19+'Daily-Prod.'!AVL19+'Daily-Prod.'!AVC19+'Daily-Prod.'!AUT19),"")</f>
        <v>63</v>
      </c>
      <c r="GF105" s="495">
        <f t="shared" si="61"/>
        <v>0.984375</v>
      </c>
      <c r="GG105" s="378">
        <f>IFERROR(AVERAGE('Daily-Prod.'!AWT19,'Daily-Prod.'!AWK19,'Daily-Prod.'!AWB19,'Daily-Prod.'!AVS19,'Daily-Prod.'!AVJ19,'Daily-Prod.'!AVA19,'Daily-Prod.'!AUR19),"")</f>
        <v>27.4</v>
      </c>
      <c r="GH105" s="379">
        <f>IFERROR(AVERAGE('Daily-Prod.'!AWU19,'Daily-Prod.'!AWL19,'Daily-Prod.'!AWC19,'Daily-Prod.'!AVT19,'Daily-Prod.'!AVK19,'Daily-Prod.'!AVB19,'Daily-Prod.'!AUS19),"")</f>
        <v>9.1428571428571423</v>
      </c>
      <c r="GI105" s="380">
        <f>IFERROR(AVERAGE('Daily-Prod.'!AWV19,'Daily-Prod.'!AWM19,'Daily-Prod.'!AWD19,'Daily-Prod.'!AVU19,'Daily-Prod.'!AVL19,'Daily-Prod.'!AVC19,'Daily-Prod.'!AUT19),"")</f>
        <v>9</v>
      </c>
      <c r="GJ105" s="482">
        <f>IFERROR(('Daily-Prod.'!AYZ19+'Daily-Prod.'!AYQ19+'Daily-Prod.'!AYH19+'Daily-Prod.'!AXY19+'Daily-Prod.'!AXP19+'Daily-Prod.'!AXG19+'Daily-Prod.'!AWX19)/GM105,"")</f>
        <v>0.32592592592592595</v>
      </c>
      <c r="GK105" s="475">
        <f>IFERROR(('Daily-Prod.'!AZA19+'Daily-Prod.'!AYR19+'Daily-Prod.'!AYI19+'Daily-Prod.'!AXZ19+'Daily-Prod.'!AXQ19+'Daily-Prod.'!AXH19+'Daily-Prod.'!AWY19)/GM105,"")</f>
        <v>0.15555555555555556</v>
      </c>
      <c r="GL105" s="475">
        <f>IFERROR(('Daily-Prod.'!AZC19+'Daily-Prod.'!AYT19+'Daily-Prod.'!AYK19+'Daily-Prod.'!AYB19+'Daily-Prod.'!AXS19+'Daily-Prod.'!AXJ19+'Daily-Prod.'!AXA19+'Daily-Prod.'!AZD19+'Daily-Prod.'!AYU19+'Daily-Prod.'!AYL19+'Daily-Prod.'!AYC19+'Daily-Prod.'!AXT19+'Daily-Prod.'!AXK19+'Daily-Prod.'!AXB19)/GM105,"")</f>
        <v>0.51851851851851849</v>
      </c>
      <c r="GM105" s="496">
        <f>IFERROR(('Daily-Prod.'!AZE19+'Daily-Prod.'!AYV19+'Daily-Prod.'!AYM19+'Daily-Prod.'!AYD19+'Daily-Prod.'!AXU19+'Daily-Prod.'!AXL19+'Daily-Prod.'!AXC19),"")</f>
        <v>135</v>
      </c>
      <c r="GN105" s="383">
        <f>IFERROR(('Daily-Prod.'!AZF19+'Daily-Prod.'!AYW19+'Daily-Prod.'!AYN19+'Daily-Prod.'!AYE19+'Daily-Prod.'!AXV19+'Daily-Prod.'!AXM19+'Daily-Prod.'!AXD19),"")</f>
        <v>56</v>
      </c>
      <c r="GO105" s="384">
        <f>IFERROR(('Daily-Prod.'!AZG19+'Daily-Prod.'!AYX19+'Daily-Prod.'!AYO19+'Daily-Prod.'!AYF19+'Daily-Prod.'!AXW19+'Daily-Prod.'!AXN19+'Daily-Prod.'!AXE19),"")</f>
        <v>56</v>
      </c>
      <c r="GP105" s="495">
        <f t="shared" si="62"/>
        <v>1</v>
      </c>
      <c r="GQ105" s="378">
        <f>IFERROR(AVERAGE('Daily-Prod.'!AZE19,'Daily-Prod.'!AYV19,'Daily-Prod.'!AYM19,'Daily-Prod.'!AYD19,'Daily-Prod.'!AXU19,'Daily-Prod.'!AXL19,'Daily-Prod.'!AXC19),"")</f>
        <v>27</v>
      </c>
      <c r="GR105" s="379">
        <f>IFERROR(AVERAGE('Daily-Prod.'!AZF19,'Daily-Prod.'!AYW19,'Daily-Prod.'!AYN19,'Daily-Prod.'!AYE19,'Daily-Prod.'!AXV19,'Daily-Prod.'!AXM19,'Daily-Prod.'!AXD19),"")</f>
        <v>9.3333333333333339</v>
      </c>
      <c r="GS105" s="380">
        <f>IFERROR(AVERAGE('Daily-Prod.'!AZG19,'Daily-Prod.'!AYX19,'Daily-Prod.'!AYO19,'Daily-Prod.'!AYF19,'Daily-Prod.'!AXW19,'Daily-Prod.'!AXN19,'Daily-Prod.'!AXE19),"")</f>
        <v>9.3333333333333339</v>
      </c>
      <c r="GT105" s="482" t="str">
        <f>IFERROR(('Daily-Prod.'!BBK19+'Daily-Prod.'!BBB19+'Daily-Prod.'!BAS19+'Daily-Prod.'!BAJ19+'Daily-Prod.'!BAA19+'Daily-Prod.'!AZR19+'Daily-Prod.'!AZI19)/#REF!,"")</f>
        <v/>
      </c>
      <c r="GU105" s="475" t="str">
        <f>IFERROR(('Daily-Prod.'!BBL19+'Daily-Prod.'!BBC19+'Daily-Prod.'!BAT19+'Daily-Prod.'!BAK19+'Daily-Prod.'!BAB19+'Daily-Prod.'!AZS19+'Daily-Prod.'!AZJ19)/#REF!,"")</f>
        <v/>
      </c>
      <c r="GV105" s="475" t="str">
        <f>IFERROR(('Daily-Prod.'!BBN19+'Daily-Prod.'!BBE19+'Daily-Prod.'!BAV19+'Daily-Prod.'!BAM19+'Daily-Prod.'!BAD19+'Daily-Prod.'!AZU19+'Daily-Prod.'!AZL19+'Daily-Prod.'!BBO19+'Daily-Prod.'!BBF19+'Daily-Prod.'!BAW19+'Daily-Prod.'!BAN19+'Daily-Prod.'!BAE19+'Daily-Prod.'!AZV19+'Daily-Prod.'!AZM19)/#REF!,"")</f>
        <v/>
      </c>
      <c r="GW105" s="496">
        <f>IFERROR(('Daily-Prod.'!BEA19+'Daily-Prod.'!BDR19+'Daily-Prod.'!BDI19+'Daily-Prod.'!BCZ19+'Daily-Prod.'!BCQ19+'Daily-Prod.'!BCH19+'Daily-Prod.'!BBY19),"")</f>
        <v>133</v>
      </c>
      <c r="GX105" s="383">
        <f>IFERROR(('Daily-Prod.'!BEB19+'Daily-Prod.'!BDS19+'Daily-Prod.'!BDJ19+'Daily-Prod.'!BDA19+'Daily-Prod.'!BCR19+'Daily-Prod.'!BCI19+'Daily-Prod.'!BBZ19),"")</f>
        <v>59</v>
      </c>
      <c r="GY105" s="384">
        <f>IFERROR(('Daily-Prod.'!BEC19+'Daily-Prod.'!BDT19+'Daily-Prod.'!BDK19+'Daily-Prod.'!BDB19+'Daily-Prod.'!BCS19+'Daily-Prod.'!BCJ19+'Daily-Prod.'!BCA19),"")</f>
        <v>59</v>
      </c>
      <c r="GZ105" s="495">
        <f t="shared" si="63"/>
        <v>1</v>
      </c>
      <c r="HA105" s="378">
        <f>IFERROR(AVERAGE('Daily-Prod.'!BEA19,'Daily-Prod.'!BDR19,'Daily-Prod.'!BDI19,'Daily-Prod.'!BCZ19,'Daily-Prod.'!BCQ19,'Daily-Prod.'!BCH19,'Daily-Prod.'!BBY19),"")</f>
        <v>26.6</v>
      </c>
      <c r="HB105" s="379">
        <f>IFERROR(AVERAGE('Daily-Prod.'!BEB19,'Daily-Prod.'!BDS19,'Daily-Prod.'!BDJ19,'Daily-Prod.'!BDA19,'Daily-Prod.'!BCR19,'Daily-Prod.'!BCI19,'Daily-Prod.'!BBZ19),"")</f>
        <v>8.4285714285714288</v>
      </c>
      <c r="HC105" s="380">
        <f>IFERROR(AVERAGE('Daily-Prod.'!BEC19,'Daily-Prod.'!BDT19,'Daily-Prod.'!BDK19,'Daily-Prod.'!BDB19,'Daily-Prod.'!BCS19,'Daily-Prod.'!BCJ19,'Daily-Prod.'!BCA19),"")</f>
        <v>8.4285714285714288</v>
      </c>
      <c r="HD105" s="482">
        <f>IFERROR(('Daily-Prod.'!BGG19+'Daily-Prod.'!BFX19+'Daily-Prod.'!BFO19+'Daily-Prod.'!BFF19+'Daily-Prod.'!BEW19+'Daily-Prod.'!BEN19+'Daily-Prod.'!BEE19)/HG105,"")</f>
        <v>0.33333333333333331</v>
      </c>
      <c r="HE105" s="475">
        <f>IFERROR(('Daily-Prod.'!BGH19+'Daily-Prod.'!BFY19+'Daily-Prod.'!BFP19+'Daily-Prod.'!BFG19+'Daily-Prod.'!BEX19+'Daily-Prod.'!BEO19+'Daily-Prod.'!BEF19)/HG105,"")</f>
        <v>0.16666666666666666</v>
      </c>
      <c r="HF105" s="475">
        <f>IFERROR(('Daily-Prod.'!BGK19+'Daily-Prod.'!BGB19+'Daily-Prod.'!BFS19+'Daily-Prod.'!BFJ19+'Daily-Prod.'!BFA19+'Daily-Prod.'!BER19+'Daily-Prod.'!BEI19+'Daily-Prod.'!BGJ19+'Daily-Prod.'!BGA19+'Daily-Prod.'!BFR19+'Daily-Prod.'!BFI19+'Daily-Prod.'!BEZ19+'Daily-Prod.'!BEQ19+'Daily-Prod.'!BEH19)/HG105,"")</f>
        <v>0.5</v>
      </c>
      <c r="HG105" s="496">
        <f>IFERROR(('Daily-Prod.'!BGL19+'Daily-Prod.'!BGC19+'Daily-Prod.'!BFT19+'Daily-Prod.'!BFK19+'Daily-Prod.'!BFB19+'Daily-Prod.'!BES19+'Daily-Prod.'!BEJ19),"")</f>
        <v>84</v>
      </c>
      <c r="HH105" s="383">
        <f>IFERROR(('Daily-Prod.'!BGM19+'Daily-Prod.'!BGD19+'Daily-Prod.'!BFU19+'Daily-Prod.'!BFL19+'Daily-Prod.'!BFC19+'Daily-Prod.'!BET19+'Daily-Prod.'!BEK19),"")</f>
        <v>36</v>
      </c>
      <c r="HI105" s="384">
        <f>IFERROR(('Daily-Prod.'!BGN19+'Daily-Prod.'!BGE19+'Daily-Prod.'!BFV19+'Daily-Prod.'!BFM19+'Daily-Prod.'!BFD19+'Daily-Prod.'!BEU19+'Daily-Prod.'!BEL19),"")</f>
        <v>36</v>
      </c>
      <c r="HJ105" s="495">
        <f>IFERROR((HI105/HH105),"")</f>
        <v>1</v>
      </c>
      <c r="HK105" s="378">
        <f>IFERROR(AVERAGE('Daily-Prod.'!BGL19,'Daily-Prod.'!BGC19,'Daily-Prod.'!BFT19,'Daily-Prod.'!BFK19,'Daily-Prod.'!BFB19,'Daily-Prod.'!BES19,'Daily-Prod.'!BEJ19),"")</f>
        <v>21</v>
      </c>
      <c r="HL105" s="379">
        <f>IFERROR(AVERAGE('Daily-Prod.'!BGM19,'Daily-Prod.'!BGD19,'Daily-Prod.'!BFU19,'Daily-Prod.'!BFL19,'Daily-Prod.'!BFC19,'Daily-Prod.'!BET19,'Daily-Prod.'!BEK19),"")</f>
        <v>5.1428571428571432</v>
      </c>
      <c r="HM105" s="380">
        <f>IFERROR(AVERAGE('Daily-Prod.'!BGN19,'Daily-Prod.'!BGE19,'Daily-Prod.'!BFV19,'Daily-Prod.'!BFM19,'Daily-Prod.'!BFD19,'Daily-Prod.'!BEU19,'Daily-Prod.'!BEL19),"")</f>
        <v>5.1428571428571432</v>
      </c>
      <c r="HN105" s="482">
        <f>IFERROR(('Daily-Prod.'!BIR19+'Daily-Prod.'!BII19+'Daily-Prod.'!BHZ19+'Daily-Prod.'!BHQ19+'Daily-Prod.'!BHH19+'Daily-Prod.'!BGY19+'Daily-Prod.'!BGP19)/HQ105,"")</f>
        <v>0.3984375</v>
      </c>
      <c r="HO105" s="475">
        <f>IFERROR(('Daily-Prod.'!BIS19+'Daily-Prod.'!BIJ19+'Daily-Prod.'!BIA19+'Daily-Prod.'!BHR19+'Daily-Prod.'!BHI19+'Daily-Prod.'!BGZ19+'Daily-Prod.'!BGQ19)/HQ105,"")</f>
        <v>9.375E-2</v>
      </c>
      <c r="HP105" s="475">
        <f>IFERROR(('Daily-Prod.'!BIU19+'Daily-Prod.'!BIL19+'Daily-Prod.'!BIC19+'Daily-Prod.'!BHT19+'Daily-Prod.'!BHK19+'Daily-Prod.'!BHB19+'Daily-Prod.'!BGS19+'Daily-Prod.'!BIV19+'Daily-Prod.'!BIM19+'Daily-Prod.'!BID19+'Daily-Prod.'!BHU19+'Daily-Prod.'!BHL19+'Daily-Prod.'!BHC19+'Daily-Prod.'!BGT19)/HQ105,"")</f>
        <v>0.5078125</v>
      </c>
      <c r="HQ105" s="496">
        <f>IFERROR(('Daily-Prod.'!BIW19+'Daily-Prod.'!BIN19+'Daily-Prod.'!BIE19+'Daily-Prod.'!BHV19+'Daily-Prod.'!BHM19+'Daily-Prod.'!BHD19+'Daily-Prod.'!BGU19),"")</f>
        <v>128</v>
      </c>
      <c r="HR105" s="383">
        <f>IFERROR(('Daily-Prod.'!BIX19+'Daily-Prod.'!BIO19+'Daily-Prod.'!BIF19+'Daily-Prod.'!BHW19+'Daily-Prod.'!BHN19+'Daily-Prod.'!BHE19+'Daily-Prod.'!BGV19),"")</f>
        <v>108</v>
      </c>
      <c r="HS105" s="384">
        <f>IFERROR(('Daily-Prod.'!BIY19+'Daily-Prod.'!BIP19+'Daily-Prod.'!BIG19+'Daily-Prod.'!BHX19+'Daily-Prod.'!BHO19+'Daily-Prod.'!BHF19+'Daily-Prod.'!BGW19),"")</f>
        <v>108</v>
      </c>
      <c r="HT105" s="495">
        <f t="shared" si="64"/>
        <v>1</v>
      </c>
      <c r="HU105" s="378">
        <f>IFERROR(AVERAGE('Daily-Prod.'!BIW19,'Daily-Prod.'!BIN19,'Daily-Prod.'!BIE19,'Daily-Prod.'!BHV19,'Daily-Prod.'!BHM19,'Daily-Prod.'!BHD19,'Daily-Prod.'!BGU19),"")</f>
        <v>25.6</v>
      </c>
      <c r="HV105" s="379">
        <f>IFERROR(AVERAGE('Daily-Prod.'!BIX19,'Daily-Prod.'!BIO19,'Daily-Prod.'!BIF19,'Daily-Prod.'!BHW19,'Daily-Prod.'!BHN19,'Daily-Prod.'!BHE19,'Daily-Prod.'!BGV19),"")</f>
        <v>15.428571428571429</v>
      </c>
      <c r="HW105" s="380">
        <f>IFERROR(AVERAGE('Daily-Prod.'!BIY19,'Daily-Prod.'!BIP19,'Daily-Prod.'!BIG19,'Daily-Prod.'!BHX19,'Daily-Prod.'!BHO19,'Daily-Prod.'!BHF19,'Daily-Prod.'!BGW19),"")</f>
        <v>15.428571428571429</v>
      </c>
      <c r="HX105" s="482">
        <f>IFERROR(('Daily-Prod.'!BLE19+'Daily-Prod.'!BKV19+'Daily-Prod.'!BKM19+'Daily-Prod.'!BKD19+'Daily-Prod.'!BJU19+'Daily-Prod.'!BJL19+'Daily-Prod.'!BJC19)/IA105,"")</f>
        <v>0.65873015873015872</v>
      </c>
      <c r="HY105" s="475">
        <f>IFERROR(('Daily-Prod.'!BLF19+'Daily-Prod.'!BKW19+'Daily-Prod.'!BKN19+'Daily-Prod.'!BKE19+'Daily-Prod.'!BJV19+'Daily-Prod.'!BJM19+'Daily-Prod.'!BJD19)/IA105,"")</f>
        <v>0.26984126984126983</v>
      </c>
      <c r="HZ105" s="475">
        <f>IFERROR(('Daily-Prod.'!BLG19+'Daily-Prod.'!BKX19+'Daily-Prod.'!BKO19+'Daily-Prod.'!BKF19+'Daily-Prod.'!BJW19+'Daily-Prod.'!BJN19+'Daily-Prod.'!BJE19+'Daily-Prod.'!BLF19+'Daily-Prod.'!BKW19+'Daily-Prod.'!BKN19+'Daily-Prod.'!BKE19+'Daily-Prod.'!BJV19+'Daily-Prod.'!BJM19+'Daily-Prod.'!BJD19)/IA105,"")</f>
        <v>0.34126984126984128</v>
      </c>
      <c r="IA105" s="496">
        <f>IFERROR(('Daily-Prod.'!BLH19+'Daily-Prod.'!BKY19+'Daily-Prod.'!BKP19+'Daily-Prod.'!BKG19+'Daily-Prod.'!BJX19+'Daily-Prod.'!BJO19+'Daily-Prod.'!BJF19),"")</f>
        <v>126</v>
      </c>
      <c r="IB105" s="383">
        <f>IFERROR(('Daily-Prod.'!BLI19+'Daily-Prod.'!BKZ19+'Daily-Prod.'!BKQ19+'Daily-Prod.'!BKH19+'Daily-Prod.'!BJY19+'Daily-Prod.'!BJP19+'Daily-Prod.'!BJG19),"")</f>
        <v>114</v>
      </c>
      <c r="IC105" s="384">
        <f>IFERROR(('Daily-Prod.'!BLJ19+'Daily-Prod.'!BLA19+'Daily-Prod.'!BKR19+'Daily-Prod.'!BKI19+'Daily-Prod.'!BJZ19+'Daily-Prod.'!BJQ19+'Daily-Prod.'!BJH19),"")</f>
        <v>114</v>
      </c>
      <c r="ID105" s="495">
        <f t="shared" si="65"/>
        <v>1</v>
      </c>
      <c r="IE105" s="378">
        <f>IFERROR(AVERAGE('Daily-Prod.'!BLH19,'Daily-Prod.'!BKY19,'Daily-Prod.'!BKP19,'Daily-Prod.'!BKG19,'Daily-Prod.'!BJX19,'Daily-Prod.'!BJO19,'Daily-Prod.'!BJF19),"")</f>
        <v>25.2</v>
      </c>
      <c r="IF105" s="379">
        <f>IFERROR(AVERAGE('Daily-Prod.'!BLI19,'Daily-Prod.'!BKZ19,'Daily-Prod.'!BKQ19,'Daily-Prod.'!BKH19,'Daily-Prod.'!BJY19,'Daily-Prod.'!BJP19,'Daily-Prod.'!BJG19),"")</f>
        <v>16.285714285714285</v>
      </c>
      <c r="IG105" s="380">
        <f>IFERROR(AVERAGE('Daily-Prod.'!BLJ19,'Daily-Prod.'!BLA19,'Daily-Prod.'!BKR19,'Daily-Prod.'!BKI19,'Daily-Prod.'!BJZ19,'Daily-Prod.'!BJQ19,'Daily-Prod.'!BJH19),"")</f>
        <v>16.285714285714285</v>
      </c>
      <c r="IH105" s="482">
        <f>IFERROR(('Daily-Prod.'!BNN19+'Daily-Prod.'!BNE19+'Daily-Prod.'!BMV19+'Daily-Prod.'!BMM19+'Daily-Prod.'!BMD19+'Daily-Prod.'!BLU19+'Daily-Prod.'!BLL19)/IK105,"")</f>
        <v>0.4631578947368421</v>
      </c>
      <c r="II105" s="475">
        <f>IFERROR(('Daily-Prod.'!BNO19+'Daily-Prod.'!BNF19+'Daily-Prod.'!BMW19+'Daily-Prod.'!BMN19+'Daily-Prod.'!BME19+'Daily-Prod.'!BLV19+'Daily-Prod.'!BLM19)/IK105,"")</f>
        <v>7.3684210526315783E-2</v>
      </c>
      <c r="IJ105" s="475">
        <f>IFERROR(('Daily-Prod.'!BNQ19+'Daily-Prod.'!BNH19+'Daily-Prod.'!BMY19+'Daily-Prod.'!BMP19+'Daily-Prod.'!BMG19+'Daily-Prod.'!BLX19+'Daily-Prod.'!BLO19+'Daily-Prod.'!BNR19+'Daily-Prod.'!BNI19+'Daily-Prod.'!BMZ19+'Daily-Prod.'!BMQ19+'Daily-Prod.'!BMH19+'Daily-Prod.'!BLY19+'Daily-Prod.'!BLP19)/IK105,"")</f>
        <v>0.4631578947368421</v>
      </c>
      <c r="IK105" s="496">
        <f>IFERROR(('Daily-Prod.'!BNS19+'Daily-Prod.'!BNJ19+'Daily-Prod.'!BNA19+'Daily-Prod.'!BMR19+'Daily-Prod.'!BMI19+'Daily-Prod.'!BLZ19+'Daily-Prod.'!BLQ19),"")</f>
        <v>95</v>
      </c>
      <c r="IL105" s="383"/>
      <c r="IM105" s="384">
        <f>IFERROR(('Daily-Prod.'!BNU19+'Daily-Prod.'!BNL19+'Daily-Prod.'!BNC19+'Daily-Prod.'!BMT19+'Daily-Prod.'!BMK19+'Daily-Prod.'!BMB19+'Daily-Prod.'!BLS19),"")</f>
        <v>91</v>
      </c>
      <c r="IN105" s="495" t="str">
        <f t="shared" si="66"/>
        <v/>
      </c>
      <c r="IO105" s="378">
        <f>IFERROR(AVERAGE('Daily-Prod.'!BNS19,'Daily-Prod.'!BNJ19,'Daily-Prod.'!BNA19,'Daily-Prod.'!BMR19,'Daily-Prod.'!BMI19,'Daily-Prod.'!BLZ19,'Daily-Prod.'!BLQ19),"")</f>
        <v>19</v>
      </c>
      <c r="IP105" s="379"/>
      <c r="IQ105" s="380">
        <f>IFERROR(AVERAGE('Daily-Prod.'!BNU19,'Daily-Prod.'!BNL19,'Daily-Prod.'!BNC19,'Daily-Prod.'!BMT19,'Daily-Prod.'!BMK19,'Daily-Prod.'!BMB19,'Daily-Prod.'!BLS19),"")</f>
        <v>15.166666666666666</v>
      </c>
      <c r="IR105" s="482">
        <f>IFERROR(('Daily-Prod.'!BPY19+'Daily-Prod.'!BPP19+'Daily-Prod.'!BPG19+'Daily-Prod.'!BOX19+'Daily-Prod.'!BOO19+'Daily-Prod.'!BOF19+'Daily-Prod.'!BNW19)/IU105,"")</f>
        <v>0.23170731707317074</v>
      </c>
      <c r="IS105" s="475">
        <f>IFERROR(('Daily-Prod.'!BPZ19+'Daily-Prod.'!BPQ19+'Daily-Prod.'!BPH19+'Daily-Prod.'!BOY19+'Daily-Prod.'!BOP19+'Daily-Prod.'!BOG19+'Daily-Prod.'!BNX19)/IU105,"")</f>
        <v>6.097560975609756E-2</v>
      </c>
      <c r="IT105" s="475">
        <f>IFERROR(('Daily-Prod.'!BQC19+'Daily-Prod.'!BPT19+'Daily-Prod.'!BPK19+'Daily-Prod.'!BPB19+'Daily-Prod.'!BOS19+'Daily-Prod.'!BOJ19+'Daily-Prod.'!BOA19+'Daily-Prod.'!BQB19+'Daily-Prod.'!BPS19+'Daily-Prod.'!BPJ19+'Daily-Prod.'!BPA19+'Daily-Prod.'!BOR19+'Daily-Prod.'!BOI19+'Daily-Prod.'!BNZ19)/IU105,"")</f>
        <v>0.70731707317073167</v>
      </c>
      <c r="IU105" s="496">
        <f>IFERROR(('Daily-Prod.'!BQD19+'Daily-Prod.'!BPU19+'Daily-Prod.'!BPL19+'Daily-Prod.'!BPC19+'Daily-Prod.'!BOT19+'Daily-Prod.'!BOK19+'Daily-Prod.'!BOB19),"")</f>
        <v>82</v>
      </c>
      <c r="IV105" s="383"/>
      <c r="IW105" s="384"/>
      <c r="IX105" s="495" t="str">
        <f t="shared" si="67"/>
        <v/>
      </c>
      <c r="IY105" s="378">
        <f>IFERROR(AVERAGE('Daily-Prod.'!BQD19,'Daily-Prod.'!BPU19,'Daily-Prod.'!BPL19,'Daily-Prod.'!BPC19,'Daily-Prod.'!BOT19,'Daily-Prod.'!BOK19,'Daily-Prod.'!BOB19),"")</f>
        <v>16.399999999999999</v>
      </c>
      <c r="IZ105" s="379"/>
      <c r="JA105" s="380"/>
      <c r="JB105" s="482">
        <f>IFERROR((('Daily-Prod.'!BSJ19+'Daily-Prod.'!BSA19+'Daily-Prod.'!BRR19+'Daily-Prod.'!BRI19+'Daily-Prod.'!BQZ19+'Daily-Prod.'!BQQ19+'Daily-Prod.'!BQH19)/JE105),"")</f>
        <v>0.24358974358974358</v>
      </c>
      <c r="JC105" s="475">
        <f>IFERROR((('Daily-Prod.'!BSK19+'Daily-Prod.'!BSB19+'Daily-Prod.'!BRS19+'Daily-Prod.'!BRJ19+'Daily-Prod.'!BRA19+'Daily-Prod.'!BQR19+'Daily-Prod.'!BQI19)/JE105),"")</f>
        <v>6.4102564102564097E-2</v>
      </c>
      <c r="JD105" s="475">
        <f>IFERROR((('Daily-Prod.'!BSM19+'Daily-Prod.'!BSD19+'Daily-Prod.'!BRU19+'Daily-Prod.'!BRL19+'Daily-Prod.'!BRC19+'Daily-Prod.'!BQT19+'Daily-Prod.'!BQK19+'Daily-Prod.'!BSN19+'Daily-Prod.'!BSE19+'Daily-Prod.'!BRV19+'Daily-Prod.'!BRM19+'Daily-Prod.'!BRD19+'Daily-Prod.'!BQU19+'Daily-Prod.'!BQL19)/JE105),"")</f>
        <v>0.69230769230769229</v>
      </c>
      <c r="JE105" s="496">
        <f>IFERROR(('Daily-Prod.'!BSO19+'Daily-Prod.'!BSF19+'Daily-Prod.'!BRW19+'Daily-Prod.'!BRN19+'Daily-Prod.'!BRE19+'Daily-Prod.'!BQV19+'Daily-Prod.'!BQM19),"")</f>
        <v>78</v>
      </c>
      <c r="JF105" s="383"/>
      <c r="JG105" s="384"/>
      <c r="JH105" s="495" t="str">
        <f t="shared" si="68"/>
        <v/>
      </c>
      <c r="JI105" s="378">
        <f>IFERROR(AVERAGE('Daily-Prod.'!BSO19,'Daily-Prod.'!BSF19,'Daily-Prod.'!BRW19,'Daily-Prod.'!BRN19,'Daily-Prod.'!BRE19,'Daily-Prod.'!BQV19,'Daily-Prod.'!BQM19),"")</f>
        <v>15.6</v>
      </c>
      <c r="JJ105" s="379"/>
      <c r="JK105" s="380"/>
      <c r="JL105" s="482">
        <f>IFERROR((('Daily-Prod.'!BUC19+'Daily-Prod.'!BTT19+'Daily-Prod.'!BTK19+'Daily-Prod.'!BTB19+'Daily-Prod.'!BSS19)/JO105),"")</f>
        <v>0.21052631578947367</v>
      </c>
      <c r="JM105" s="475">
        <f>IFERROR((('Daily-Prod.'!BUD19+'Daily-Prod.'!BTU19+'Daily-Prod.'!BTL19+'Daily-Prod.'!BTC19+'Daily-Prod.'!BST19)/JO105),"")</f>
        <v>0.26315789473684209</v>
      </c>
      <c r="JN105" s="475">
        <f>IFERROR((('Daily-Prod.'!BUF19+'Daily-Prod.'!BTW19+'Daily-Prod.'!BTN19+'Daily-Prod.'!BTE19+'Daily-Prod.'!BSV19+'Daily-Prod.'!BUG19+'Daily-Prod.'!BTX19+'Daily-Prod.'!BTO19+'Daily-Prod.'!BTF19+'Daily-Prod.'!BSW19)/JO105),"")</f>
        <v>0.52631578947368418</v>
      </c>
      <c r="JO105" s="496">
        <f>IFERROR(('Daily-Prod.'!BUH19+'Daily-Prod.'!BTY19+'Daily-Prod.'!BTP19+'Daily-Prod.'!BTG19+'Daily-Prod.'!BSX19),"")</f>
        <v>19</v>
      </c>
      <c r="JP105" s="383"/>
      <c r="JQ105" s="384"/>
      <c r="JR105" s="495" t="str">
        <f t="shared" si="69"/>
        <v/>
      </c>
      <c r="JS105" s="378">
        <f>IFERROR(AVERAGE('Daily-Prod.'!BUH19,'Daily-Prod.'!BTY19,'Daily-Prod.'!BTP19,'Daily-Prod.'!BTG19,'Daily-Prod.'!BSX19),"")</f>
        <v>6.333333333333333</v>
      </c>
      <c r="JT105" s="379"/>
      <c r="JU105" s="380"/>
    </row>
    <row r="106" spans="1:281" ht="13.5">
      <c r="A106" s="453" t="s">
        <v>144</v>
      </c>
      <c r="B106" s="482">
        <f>IFERROR(('Daily-Prod.'!CN20+'Daily-Prod.'!CE20+'Daily-Prod.'!BV20+'Daily-Prod.'!BM20+'Daily-Prod.'!BD20+'Daily-Prod.'!AU20+'Daily-Prod.'!AL20)/E106,"")</f>
        <v>0.47826086956521741</v>
      </c>
      <c r="C106" s="475">
        <f>IFERROR(('Daily-Prod.'!CO20+'Daily-Prod.'!CF20+'Daily-Prod.'!BW20+'Daily-Prod.'!BN20+'Daily-Prod.'!BE20+'Daily-Prod.'!AV20+'Daily-Prod.'!AM20)/E106,"")</f>
        <v>0</v>
      </c>
      <c r="D106" s="475">
        <f>IFERROR(('Daily-Prod.'!CQ20+'Daily-Prod.'!CH20+'Daily-Prod.'!BY20+'Daily-Prod.'!BP20+'Daily-Prod.'!BG20+'Daily-Prod.'!AX20+'Daily-Prod.'!AO20+'Daily-Prod.'!CR20+'Daily-Prod.'!CI20+'Daily-Prod.'!BZ20+'Daily-Prod.'!BQ20+'Daily-Prod.'!BH20+'Daily-Prod.'!AY20+'Daily-Prod.'!AP20)/E106,"")</f>
        <v>0.52173913043478259</v>
      </c>
      <c r="E106" s="496">
        <f>IFERROR(('Daily-Prod.'!CS20+'Daily-Prod.'!CJ20+'Daily-Prod.'!CA20+'Daily-Prod.'!BR20+'Daily-Prod.'!BI20+'Daily-Prod.'!AZ20+'Daily-Prod.'!AQ20),"")</f>
        <v>23</v>
      </c>
      <c r="F106" s="383"/>
      <c r="G106" s="384">
        <f>IFERROR(('Daily-Prod.'!CU20+'Daily-Prod.'!CL20+'Daily-Prod.'!CC20+'Daily-Prod.'!BT20+'Daily-Prod.'!BK20+'Daily-Prod.'!BB20+'Daily-Prod.'!AS20),"")</f>
        <v>0</v>
      </c>
      <c r="H106" s="495" t="str">
        <f t="shared" si="45"/>
        <v/>
      </c>
      <c r="I106" s="378">
        <f>IFERROR(AVERAGE('Daily-Prod.'!CS20,'Daily-Prod.'!CJ20,'Daily-Prod.'!CA20,'Daily-Prod.'!BR20,'Daily-Prod.'!BI20,'Daily-Prod.'!AZ20,'Daily-Prod.'!AQ20),"")</f>
        <v>5.75</v>
      </c>
      <c r="J106" s="379" t="str">
        <f>IFERROR(AVERAGE('Daily-Prod.'!CT20,'Daily-Prod.'!CK20,'Daily-Prod.'!CB20,'Daily-Prod.'!BS20,'Daily-Prod.'!BJ20,'Daily-Prod.'!BA20,'Daily-Prod.'!AR20),"")</f>
        <v/>
      </c>
      <c r="K106" s="380" t="str">
        <f>IFERROR(AVERAGE('Daily-Prod.'!CU20,'Daily-Prod.'!CL20,'Daily-Prod.'!CC20,'Daily-Prod.'!BT20,'Daily-Prod.'!BK20,'Daily-Prod.'!BB20,'Daily-Prod.'!AS20),"")</f>
        <v/>
      </c>
      <c r="L106" s="482">
        <f>IFERROR(('Daily-Prod.'!EY20+'Daily-Prod.'!EP20+'Daily-Prod.'!EG20+'Daily-Prod.'!DX20+'Daily-Prod.'!DO20+'Daily-Prod.'!DF20+'Daily-Prod.'!CW20)/O106,"")</f>
        <v>0.23809523809523808</v>
      </c>
      <c r="M106" s="475">
        <f>IFERROR(('Daily-Prod.'!EZ20+'Daily-Prod.'!EQ20+'Daily-Prod.'!EH20+'Daily-Prod.'!DY20+'Daily-Prod.'!DP20+'Daily-Prod.'!DG20+'Daily-Prod.'!CX20)/O106,"")</f>
        <v>9.5238095238095233E-2</v>
      </c>
      <c r="N106" s="475">
        <f>IFERROR(('Daily-Prod.'!FC20+'Daily-Prod.'!ET20+'Daily-Prod.'!EK20+'Daily-Prod.'!EB20+'Daily-Prod.'!DS20+'Daily-Prod.'!DJ20+'Daily-Prod.'!DA20+'Daily-Prod.'!FB20+'Daily-Prod.'!ES20+'Daily-Prod.'!EJ20+'Daily-Prod.'!EA20+'Daily-Prod.'!DR20+'Daily-Prod.'!DI20+'Daily-Prod.'!CZ20)/O106,"")</f>
        <v>0.66666666666666663</v>
      </c>
      <c r="O106" s="496">
        <f>IFERROR(('Daily-Prod.'!FD20+'Daily-Prod.'!EU20+'Daily-Prod.'!EL20+'Daily-Prod.'!EC20+'Daily-Prod.'!DT20+'Daily-Prod.'!DK20+'Daily-Prod.'!DB20),"")</f>
        <v>21</v>
      </c>
      <c r="P106" s="383"/>
      <c r="Q106" s="384">
        <f>IFERROR(('Daily-Prod.'!FF20+'Daily-Prod.'!EW20+'Daily-Prod.'!EN20+'Daily-Prod.'!EE20+'Daily-Prod.'!DV20+'Daily-Prod.'!DM20+'Daily-Prod.'!DD20),"")</f>
        <v>29</v>
      </c>
      <c r="R106" s="495" t="str">
        <f t="shared" si="46"/>
        <v/>
      </c>
      <c r="S106" s="378">
        <f>IFERROR(AVERAGE('Daily-Prod.'!FD20,'Daily-Prod.'!EU20,'Daily-Prod.'!EL20,'Daily-Prod.'!EC20,'Daily-Prod.'!DT20,'Daily-Prod.'!DK20,'Daily-Prod.'!DB20),"")</f>
        <v>4.2</v>
      </c>
      <c r="T106" s="379" t="str">
        <f>IFERROR(AVERAGE('Daily-Prod.'!FE20,'Daily-Prod.'!EV20,'Daily-Prod.'!EM20,'Daily-Prod.'!ED20,'Daily-Prod.'!DU20,'Daily-Prod.'!DL20,'Daily-Prod.'!DC20),"")</f>
        <v/>
      </c>
      <c r="U106" s="380">
        <f>IFERROR(AVERAGE('Daily-Prod.'!FF20,'Daily-Prod.'!EW20,'Daily-Prod.'!EN20,'Daily-Prod.'!EE20,'Daily-Prod.'!DV20,'Daily-Prod.'!DM20,'Daily-Prod.'!DD20),"")</f>
        <v>5.8</v>
      </c>
      <c r="V106" s="475">
        <f>IFERROR(('Daily-Prod.'!HJ20+'Daily-Prod.'!HA20+'Daily-Prod.'!GR20+'Daily-Prod.'!GI20+'Daily-Prod.'!FZ20+'Daily-Prod.'!FQ20+'Daily-Prod.'!FH20)/Y106,"")</f>
        <v>0.23076923076923078</v>
      </c>
      <c r="W106" s="475">
        <f>IFERROR(('Daily-Prod.'!HK20+'Daily-Prod.'!HB20+'Daily-Prod.'!GS20+'Daily-Prod.'!GJ20+'Daily-Prod.'!GA20+'Daily-Prod.'!FR20+'Daily-Prod.'!FI20)/Y106,"")</f>
        <v>0</v>
      </c>
      <c r="X106" s="475">
        <f>IFERROR(('Daily-Prod.'!HM20+'Daily-Prod.'!HD20+'Daily-Prod.'!GU20+'Daily-Prod.'!GL20+'Daily-Prod.'!GC20+'Daily-Prod.'!FT20+'Daily-Prod.'!FK20+'Daily-Prod.'!HN20+'Daily-Prod.'!HE20+'Daily-Prod.'!GV20+'Daily-Prod.'!GM20+'Daily-Prod.'!GD20+'Daily-Prod.'!FU20+'Daily-Prod.'!FL20)/Y106,"")</f>
        <v>0.76923076923076927</v>
      </c>
      <c r="Y106" s="496">
        <f>IFERROR(('Daily-Prod.'!HO20+'Daily-Prod.'!HF20+'Daily-Prod.'!GW20+'Daily-Prod.'!GN20+'Daily-Prod.'!GE20+'Daily-Prod.'!FV20+'Daily-Prod.'!FM20),"")</f>
        <v>13</v>
      </c>
      <c r="Z106" s="383"/>
      <c r="AA106" s="384">
        <f>IFERROR(('Daily-Prod.'!HQ20+'Daily-Prod.'!HH20+'Daily-Prod.'!GY20+'Daily-Prod.'!GP20+'Daily-Prod.'!GG20+'Daily-Prod.'!FX20+'Daily-Prod.'!FO20),"")</f>
        <v>16</v>
      </c>
      <c r="AB106" s="495" t="str">
        <f>IFERROR(('Daily-Prod.'!HR20+'Daily-Prod.'!HI20+'Daily-Prod.'!GZ20+'Daily-Prod.'!GQ20+'Daily-Prod.'!GH20+'Daily-Prod.'!FY20+'Daily-Prod.'!FP20),"")</f>
        <v/>
      </c>
      <c r="AC106" s="378">
        <f>IFERROR(AVERAGE('Daily-Prod.'!HO20,'Daily-Prod.'!HF20,'Daily-Prod.'!GW20,'Daily-Prod.'!GN20,'Daily-Prod.'!GE20,'Daily-Prod.'!FV20,'Daily-Prod.'!FM20),"")</f>
        <v>3.25</v>
      </c>
      <c r="AD106" s="379" t="str">
        <f>IFERROR(AVERAGE('Daily-Prod.'!HP20,'Daily-Prod.'!HG20,'Daily-Prod.'!GX20,'Daily-Prod.'!GO20,'Daily-Prod.'!GF20,'Daily-Prod.'!FW20,'Daily-Prod.'!FN20),"")</f>
        <v/>
      </c>
      <c r="AE106" s="380">
        <f>IFERROR(AVERAGE('Daily-Prod.'!HQ20,'Daily-Prod.'!HH20,'Daily-Prod.'!GY20,'Daily-Prod.'!GP20,'Daily-Prod.'!GG20,'Daily-Prod.'!FX20,'Daily-Prod.'!FO20),"")</f>
        <v>3.2</v>
      </c>
      <c r="AF106" s="482">
        <f>IFERROR(('Daily-Prod.'!JU20+'Daily-Prod.'!JL20+'Daily-Prod.'!JC20+'Daily-Prod.'!IT20+'Daily-Prod.'!IK20+'Daily-Prod.'!IB20+'Daily-Prod.'!HS20)/AI106,"")</f>
        <v>0.14285714285714285</v>
      </c>
      <c r="AG106" s="475">
        <f>IFERROR(('Daily-Prod.'!JV20+'Daily-Prod.'!JM20+'Daily-Prod.'!JD20+'Daily-Prod.'!IU20+'Daily-Prod.'!IL20+'Daily-Prod.'!IC20+'Daily-Prod.'!HT20)/AI106,"")</f>
        <v>0.2857142857142857</v>
      </c>
      <c r="AH106" s="475">
        <f>IFERROR(('Daily-Prod.'!JX20+'Daily-Prod.'!JO20+'Daily-Prod.'!JF20+'Daily-Prod.'!IW20+'Daily-Prod.'!IN20+'Daily-Prod.'!IE20+'Daily-Prod.'!HV20+'Daily-Prod.'!JY20+'Daily-Prod.'!JP20+'Daily-Prod.'!JG20+'Daily-Prod.'!IX20+'Daily-Prod.'!IO20+'Daily-Prod.'!IF20+'Daily-Prod.'!HW20)/AI106,"")</f>
        <v>0.5714285714285714</v>
      </c>
      <c r="AI106" s="496">
        <f>IFERROR(('Daily-Prod.'!JZ20+'Daily-Prod.'!JQ20+'Daily-Prod.'!JH20+'Daily-Prod.'!IY20+'Daily-Prod.'!IP20+'Daily-Prod.'!IG20+'Daily-Prod.'!HX20),"")</f>
        <v>7</v>
      </c>
      <c r="AJ106" s="383"/>
      <c r="AK106" s="384">
        <f>IFERROR(('Daily-Prod.'!KB20+'Daily-Prod.'!JS20+'Daily-Prod.'!JJ20+'Daily-Prod.'!JA20+'Daily-Prod.'!IR20+'Daily-Prod.'!II20+'Daily-Prod.'!HZ20),"")</f>
        <v>10</v>
      </c>
      <c r="AL106" s="495" t="str">
        <f t="shared" si="71"/>
        <v/>
      </c>
      <c r="AM106" s="378">
        <f>IFERROR(AVERAGE('Daily-Prod.'!JZ20,'Daily-Prod.'!JQ20,'Daily-Prod.'!JH20,'Daily-Prod.'!IY20,'Daily-Prod.'!IP20,'Daily-Prod.'!IG20,'Daily-Prod.'!HX20),"")</f>
        <v>2.3333333333333335</v>
      </c>
      <c r="AN106" s="379" t="str">
        <f>IFERROR(AVERAGE('Daily-Prod.'!KA20,'Daily-Prod.'!JR20,'Daily-Prod.'!JI20,'Daily-Prod.'!IZ20,'Daily-Prod.'!IQ20,'Daily-Prod.'!IH20,'Daily-Prod.'!HY20),"")</f>
        <v/>
      </c>
      <c r="AO106" s="380">
        <f>IFERROR(AVERAGE('Daily-Prod.'!KB20,'Daily-Prod.'!JS20,'Daily-Prod.'!JJ20,'Daily-Prod.'!JA20,'Daily-Prod.'!IR20,'Daily-Prod.'!II20,'Daily-Prod.'!HZ20),"")</f>
        <v>5</v>
      </c>
      <c r="AP106" s="482"/>
      <c r="AQ106" s="475"/>
      <c r="AR106" s="475"/>
      <c r="AS106" s="496"/>
      <c r="AT106" s="383"/>
      <c r="AU106" s="384">
        <f>IFERROR(('Daily-Prod.'!MM20+'Daily-Prod.'!MD20+'Daily-Prod.'!LU20+'Daily-Prod.'!LL20+'Daily-Prod.'!LC20+'Daily-Prod.'!KT20+'Daily-Prod.'!KK20),"")</f>
        <v>0</v>
      </c>
      <c r="AV106" s="495"/>
      <c r="AW106" s="378"/>
      <c r="AX106" s="379"/>
      <c r="AY106" s="380" t="str">
        <f>IFERROR(AVERAGE('Daily-Prod.'!MM20,'Daily-Prod.'!MD20,'Daily-Prod.'!LU20,'Daily-Prod.'!LL20,'Daily-Prod.'!LC20,'Daily-Prod.'!KT20,'Daily-Prod.'!KK20),"")</f>
        <v/>
      </c>
      <c r="AZ106" s="482"/>
      <c r="BA106" s="475"/>
      <c r="BB106" s="475"/>
      <c r="BC106" s="496"/>
      <c r="BD106" s="383"/>
      <c r="BE106" s="384"/>
      <c r="BF106" s="495"/>
      <c r="BG106" s="378"/>
      <c r="BH106" s="379"/>
      <c r="BI106" s="380"/>
      <c r="BJ106" s="482"/>
      <c r="BK106" s="475"/>
      <c r="BL106" s="475"/>
      <c r="BM106" s="496"/>
      <c r="BN106" s="383"/>
      <c r="BO106" s="384"/>
      <c r="BP106" s="495"/>
      <c r="BQ106" s="378"/>
      <c r="BR106" s="379"/>
      <c r="BS106" s="380"/>
      <c r="BT106" s="482"/>
      <c r="BU106" s="475"/>
      <c r="BV106" s="475"/>
      <c r="BW106" s="496"/>
      <c r="BX106" s="383"/>
      <c r="BY106" s="384"/>
      <c r="BZ106" s="495"/>
      <c r="CA106" s="378"/>
      <c r="CB106" s="379"/>
      <c r="CC106" s="380"/>
      <c r="CD106" s="482"/>
      <c r="CE106" s="475"/>
      <c r="CF106" s="475"/>
      <c r="CG106" s="496"/>
      <c r="CH106" s="383"/>
      <c r="CI106" s="384"/>
      <c r="CJ106" s="495"/>
      <c r="CK106" s="378"/>
      <c r="CL106" s="379"/>
      <c r="CM106" s="380"/>
      <c r="CN106" s="482"/>
      <c r="CO106" s="475"/>
      <c r="CP106" s="475"/>
      <c r="CQ106" s="496"/>
      <c r="CR106" s="383"/>
      <c r="CS106" s="384"/>
      <c r="CT106" s="495"/>
      <c r="CU106" s="378"/>
      <c r="CV106" s="379"/>
      <c r="CW106" s="380"/>
      <c r="CX106" s="482"/>
      <c r="CY106" s="475"/>
      <c r="CZ106" s="475"/>
      <c r="DA106" s="496"/>
      <c r="DB106" s="383"/>
      <c r="DC106" s="384"/>
      <c r="DD106" s="495"/>
      <c r="DE106" s="378"/>
      <c r="DF106" s="379"/>
      <c r="DG106" s="380"/>
      <c r="DH106" s="482"/>
      <c r="DI106" s="475"/>
      <c r="DJ106" s="475"/>
      <c r="DK106" s="496"/>
      <c r="DL106" s="383"/>
      <c r="DM106" s="384"/>
      <c r="DN106" s="495"/>
      <c r="DO106" s="378"/>
      <c r="DP106" s="379"/>
      <c r="DQ106" s="380"/>
      <c r="DR106" s="482"/>
      <c r="DS106" s="475"/>
      <c r="DT106" s="475"/>
      <c r="DU106" s="496"/>
      <c r="DV106" s="383"/>
      <c r="DW106" s="384"/>
      <c r="DX106" s="495"/>
      <c r="DY106" s="378"/>
      <c r="DZ106" s="379"/>
      <c r="EA106" s="380"/>
      <c r="EB106" s="482"/>
      <c r="EC106" s="475"/>
      <c r="ED106" s="475"/>
      <c r="EE106" s="496"/>
      <c r="EF106" s="383"/>
      <c r="EG106" s="384"/>
      <c r="EH106" s="495"/>
      <c r="EI106" s="378"/>
      <c r="EJ106" s="379"/>
      <c r="EK106" s="380"/>
      <c r="EL106" s="482"/>
      <c r="EM106" s="475"/>
      <c r="EN106" s="475"/>
      <c r="EO106" s="496"/>
      <c r="EP106" s="383"/>
      <c r="EQ106" s="384"/>
      <c r="ER106" s="495"/>
      <c r="ES106" s="378"/>
      <c r="ET106" s="379"/>
      <c r="EU106" s="380"/>
      <c r="EV106" s="482"/>
      <c r="EW106" s="475"/>
      <c r="EX106" s="475"/>
      <c r="EY106" s="496"/>
      <c r="EZ106" s="383"/>
      <c r="FA106" s="384"/>
      <c r="FB106" s="495"/>
      <c r="FC106" s="378"/>
      <c r="FD106" s="379"/>
      <c r="FE106" s="380"/>
      <c r="FF106" s="482"/>
      <c r="FG106" s="475"/>
      <c r="FH106" s="475"/>
      <c r="FI106" s="496"/>
      <c r="FJ106" s="383"/>
      <c r="FK106" s="384"/>
      <c r="FL106" s="495"/>
      <c r="FM106" s="378"/>
      <c r="FN106" s="379"/>
      <c r="FO106" s="380"/>
      <c r="FP106" s="482"/>
      <c r="FQ106" s="475"/>
      <c r="FR106" s="475"/>
      <c r="FS106" s="496"/>
      <c r="FT106" s="383"/>
      <c r="FU106" s="384"/>
      <c r="FV106" s="495"/>
      <c r="FW106" s="378"/>
      <c r="FX106" s="379"/>
      <c r="FY106" s="380"/>
      <c r="FZ106" s="482"/>
      <c r="GA106" s="475"/>
      <c r="GB106" s="475"/>
      <c r="GC106" s="496"/>
      <c r="GD106" s="383"/>
      <c r="GE106" s="384"/>
      <c r="GF106" s="495"/>
      <c r="GG106" s="378"/>
      <c r="GH106" s="379"/>
      <c r="GI106" s="380"/>
      <c r="GJ106" s="482"/>
      <c r="GK106" s="475"/>
      <c r="GL106" s="475"/>
      <c r="GM106" s="496"/>
      <c r="GN106" s="383"/>
      <c r="GO106" s="384"/>
      <c r="GP106" s="495"/>
      <c r="GQ106" s="378"/>
      <c r="GR106" s="379"/>
      <c r="GS106" s="380"/>
      <c r="GT106" s="482"/>
      <c r="GU106" s="475"/>
      <c r="GV106" s="475"/>
      <c r="GW106" s="496"/>
      <c r="GX106" s="383"/>
      <c r="GY106" s="384"/>
      <c r="GZ106" s="495"/>
      <c r="HA106" s="378"/>
      <c r="HB106" s="379"/>
      <c r="HC106" s="380"/>
      <c r="HD106" s="482"/>
      <c r="HE106" s="475"/>
      <c r="HF106" s="475"/>
      <c r="HG106" s="496"/>
      <c r="HH106" s="383"/>
      <c r="HI106" s="384"/>
      <c r="HJ106" s="495"/>
      <c r="HK106" s="378"/>
      <c r="HL106" s="379"/>
      <c r="HM106" s="380"/>
      <c r="HN106" s="482"/>
      <c r="HO106" s="475"/>
      <c r="HP106" s="475"/>
      <c r="HQ106" s="496"/>
      <c r="HR106" s="383"/>
      <c r="HS106" s="384"/>
      <c r="HT106" s="495"/>
      <c r="HU106" s="378"/>
      <c r="HV106" s="379"/>
      <c r="HW106" s="380"/>
      <c r="HX106" s="482"/>
      <c r="HY106" s="475"/>
      <c r="HZ106" s="475"/>
      <c r="IA106" s="496"/>
      <c r="IB106" s="383"/>
      <c r="IC106" s="384"/>
      <c r="ID106" s="495"/>
      <c r="IE106" s="378"/>
      <c r="IF106" s="379"/>
      <c r="IG106" s="380"/>
      <c r="IH106" s="482"/>
      <c r="II106" s="475"/>
      <c r="IJ106" s="475"/>
      <c r="IK106" s="496"/>
      <c r="IL106" s="383"/>
      <c r="IM106" s="384"/>
      <c r="IN106" s="495"/>
      <c r="IO106" s="378"/>
      <c r="IP106" s="379"/>
      <c r="IQ106" s="380"/>
      <c r="IR106" s="482"/>
      <c r="IS106" s="475"/>
      <c r="IT106" s="475"/>
      <c r="IU106" s="496"/>
      <c r="IV106" s="383"/>
      <c r="IW106" s="384"/>
      <c r="IX106" s="495"/>
      <c r="IY106" s="378"/>
      <c r="IZ106" s="379"/>
      <c r="JA106" s="380"/>
      <c r="JB106" s="482"/>
      <c r="JC106" s="475"/>
      <c r="JD106" s="475"/>
      <c r="JE106" s="496"/>
      <c r="JF106" s="383"/>
      <c r="JG106" s="384"/>
      <c r="JH106" s="495"/>
      <c r="JI106" s="378"/>
      <c r="JJ106" s="379"/>
      <c r="JK106" s="380"/>
      <c r="JL106" s="482"/>
      <c r="JM106" s="475"/>
      <c r="JN106" s="475"/>
      <c r="JO106" s="496"/>
      <c r="JP106" s="383"/>
      <c r="JQ106" s="384"/>
      <c r="JR106" s="495"/>
      <c r="JS106" s="378"/>
      <c r="JT106" s="379"/>
      <c r="JU106" s="380"/>
    </row>
    <row r="107" spans="1:281" ht="13.5">
      <c r="A107" s="453" t="s">
        <v>145</v>
      </c>
      <c r="B107" s="482">
        <f>IFERROR(('Daily-Prod.'!CN21+'Daily-Prod.'!CE21+'Daily-Prod.'!BV21+'Daily-Prod.'!BM21+'Daily-Prod.'!BD21+'Daily-Prod.'!AU21+'Daily-Prod.'!AL21)/E107,"")</f>
        <v>0.41666666666666669</v>
      </c>
      <c r="C107" s="475">
        <f>IFERROR(('Daily-Prod.'!CO21+'Daily-Prod.'!CF21+'Daily-Prod.'!BW21+'Daily-Prod.'!BN21+'Daily-Prod.'!BE21+'Daily-Prod.'!AV21+'Daily-Prod.'!AM21)/E107,"")</f>
        <v>8.3333333333333329E-2</v>
      </c>
      <c r="D107" s="475">
        <f>IFERROR(('Daily-Prod.'!CQ21+'Daily-Prod.'!CH21+'Daily-Prod.'!BY21+'Daily-Prod.'!BP21+'Daily-Prod.'!BG21+'Daily-Prod.'!AX21+'Daily-Prod.'!AO21+'Daily-Prod.'!CR21+'Daily-Prod.'!CI21+'Daily-Prod.'!BZ21+'Daily-Prod.'!BQ21+'Daily-Prod.'!BH21+'Daily-Prod.'!AY21+'Daily-Prod.'!AP21)/E107,"")</f>
        <v>0.5</v>
      </c>
      <c r="E107" s="496">
        <f>IFERROR(('Daily-Prod.'!CS21+'Daily-Prod.'!CJ21+'Daily-Prod.'!CA21+'Daily-Prod.'!BR21+'Daily-Prod.'!BI21+'Daily-Prod.'!AZ21+'Daily-Prod.'!AQ21),"")</f>
        <v>24</v>
      </c>
      <c r="F107" s="383"/>
      <c r="G107" s="384">
        <f>IFERROR(('Daily-Prod.'!CU21+'Daily-Prod.'!CL21+'Daily-Prod.'!CC21+'Daily-Prod.'!BT21+'Daily-Prod.'!BK21+'Daily-Prod.'!BB21+'Daily-Prod.'!AS21),"")</f>
        <v>0</v>
      </c>
      <c r="H107" s="495" t="str">
        <f t="shared" si="45"/>
        <v/>
      </c>
      <c r="I107" s="378">
        <f>IFERROR(AVERAGE('Daily-Prod.'!CS21,'Daily-Prod.'!CJ21,'Daily-Prod.'!CA21,'Daily-Prod.'!BR21,'Daily-Prod.'!BI21,'Daily-Prod.'!AZ21,'Daily-Prod.'!AQ21),"")</f>
        <v>6</v>
      </c>
      <c r="J107" s="379" t="str">
        <f>IFERROR(AVERAGE('Daily-Prod.'!CT21,'Daily-Prod.'!CK21,'Daily-Prod.'!CB21,'Daily-Prod.'!BS21,'Daily-Prod.'!BJ21,'Daily-Prod.'!BA21,'Daily-Prod.'!AR21),"")</f>
        <v/>
      </c>
      <c r="K107" s="380" t="str">
        <f>IFERROR(AVERAGE('Daily-Prod.'!CU21,'Daily-Prod.'!CL21,'Daily-Prod.'!CC21,'Daily-Prod.'!BT21,'Daily-Prod.'!BK21,'Daily-Prod.'!BB21,'Daily-Prod.'!AS21),"")</f>
        <v/>
      </c>
      <c r="L107" s="482">
        <f>IFERROR(('Daily-Prod.'!EY21+'Daily-Prod.'!EP21+'Daily-Prod.'!EG21+'Daily-Prod.'!DX21+'Daily-Prod.'!DO21+'Daily-Prod.'!DF21+'Daily-Prod.'!CW21)/O107,"")</f>
        <v>0.53125</v>
      </c>
      <c r="M107" s="475">
        <f>IFERROR(('Daily-Prod.'!EZ21+'Daily-Prod.'!EQ21+'Daily-Prod.'!EH21+'Daily-Prod.'!DY21+'Daily-Prod.'!DP21+'Daily-Prod.'!DG21+'Daily-Prod.'!CX21)/O107,"")</f>
        <v>0.125</v>
      </c>
      <c r="N107" s="475">
        <f>IFERROR(('Daily-Prod.'!FC21+'Daily-Prod.'!ET21+'Daily-Prod.'!EK21+'Daily-Prod.'!EB21+'Daily-Prod.'!DS21+'Daily-Prod.'!DJ21+'Daily-Prod.'!DA21+'Daily-Prod.'!FB21+'Daily-Prod.'!ES21+'Daily-Prod.'!EJ21+'Daily-Prod.'!EA21+'Daily-Prod.'!DR21+'Daily-Prod.'!DI21+'Daily-Prod.'!CZ21)/O107,"")</f>
        <v>0.34375</v>
      </c>
      <c r="O107" s="496">
        <f>IFERROR(('Daily-Prod.'!FD21+'Daily-Prod.'!EU21+'Daily-Prod.'!EL21+'Daily-Prod.'!EC21+'Daily-Prod.'!DT21+'Daily-Prod.'!DK21+'Daily-Prod.'!DB21),"")</f>
        <v>32</v>
      </c>
      <c r="P107" s="383"/>
      <c r="Q107" s="384">
        <f>IFERROR(('Daily-Prod.'!FF21+'Daily-Prod.'!EW21+'Daily-Prod.'!EN21+'Daily-Prod.'!EE21+'Daily-Prod.'!DV21+'Daily-Prod.'!DM21+'Daily-Prod.'!DD21),"")</f>
        <v>19</v>
      </c>
      <c r="R107" s="495" t="str">
        <f t="shared" si="46"/>
        <v/>
      </c>
      <c r="S107" s="378">
        <f>IFERROR(AVERAGE('Daily-Prod.'!FD21,'Daily-Prod.'!EU21,'Daily-Prod.'!EL21,'Daily-Prod.'!EC21,'Daily-Prod.'!DT21,'Daily-Prod.'!DK21,'Daily-Prod.'!DB21),"")</f>
        <v>8</v>
      </c>
      <c r="T107" s="379" t="str">
        <f>IFERROR(AVERAGE('Daily-Prod.'!FE21,'Daily-Prod.'!EV21,'Daily-Prod.'!EM21,'Daily-Prod.'!ED21,'Daily-Prod.'!DU21,'Daily-Prod.'!DL21,'Daily-Prod.'!DC21),"")</f>
        <v/>
      </c>
      <c r="U107" s="380">
        <f>IFERROR(AVERAGE('Daily-Prod.'!FF21,'Daily-Prod.'!EW21,'Daily-Prod.'!EN21,'Daily-Prod.'!EE21,'Daily-Prod.'!DV21,'Daily-Prod.'!DM21,'Daily-Prod.'!DD21),"")</f>
        <v>4.75</v>
      </c>
      <c r="V107" s="475">
        <f>IFERROR(('Daily-Prod.'!HJ21+'Daily-Prod.'!HA21+'Daily-Prod.'!GR21+'Daily-Prod.'!GI21+'Daily-Prod.'!FZ21+'Daily-Prod.'!FQ21+'Daily-Prod.'!FH21)/Y107,"")</f>
        <v>0.3</v>
      </c>
      <c r="W107" s="475">
        <f>IFERROR(('Daily-Prod.'!HK21+'Daily-Prod.'!HB21+'Daily-Prod.'!GS21+'Daily-Prod.'!GJ21+'Daily-Prod.'!GA21+'Daily-Prod.'!FR21+'Daily-Prod.'!FI21)/Y107,"")</f>
        <v>0.1</v>
      </c>
      <c r="X107" s="475">
        <f>IFERROR(('Daily-Prod.'!HM21+'Daily-Prod.'!HD21+'Daily-Prod.'!GU21+'Daily-Prod.'!GL21+'Daily-Prod.'!GC21+'Daily-Prod.'!FT21+'Daily-Prod.'!FK21+'Daily-Prod.'!HN21+'Daily-Prod.'!HE21+'Daily-Prod.'!GV21+'Daily-Prod.'!GM21+'Daily-Prod.'!GD21+'Daily-Prod.'!FU21+'Daily-Prod.'!FL21)/Y107,"")</f>
        <v>0.6</v>
      </c>
      <c r="Y107" s="496">
        <f>IFERROR(('Daily-Prod.'!HO21+'Daily-Prod.'!HF21+'Daily-Prod.'!GW21+'Daily-Prod.'!GN21+'Daily-Prod.'!GE21+'Daily-Prod.'!FV21+'Daily-Prod.'!FM21),"")</f>
        <v>10</v>
      </c>
      <c r="Z107" s="383"/>
      <c r="AA107" s="384">
        <f>IFERROR(('Daily-Prod.'!HQ21+'Daily-Prod.'!HH21+'Daily-Prod.'!GY21+'Daily-Prod.'!GP21+'Daily-Prod.'!GG21+'Daily-Prod.'!FX21+'Daily-Prod.'!FO21),"")</f>
        <v>23</v>
      </c>
      <c r="AB107" s="495" t="str">
        <f>IFERROR(('Daily-Prod.'!HR21+'Daily-Prod.'!HI21+'Daily-Prod.'!GZ21+'Daily-Prod.'!GQ21+'Daily-Prod.'!GH21+'Daily-Prod.'!FY21+'Daily-Prod.'!FP21),"")</f>
        <v/>
      </c>
      <c r="AC107" s="378">
        <f>IFERROR(AVERAGE('Daily-Prod.'!HO21,'Daily-Prod.'!HF21,'Daily-Prod.'!GW21,'Daily-Prod.'!GN21,'Daily-Prod.'!GE21,'Daily-Prod.'!FV21,'Daily-Prod.'!FM21),"")</f>
        <v>2.5</v>
      </c>
      <c r="AD107" s="379" t="str">
        <f>IFERROR(AVERAGE('Daily-Prod.'!HP21,'Daily-Prod.'!HG21,'Daily-Prod.'!GX21,'Daily-Prod.'!GO21,'Daily-Prod.'!GF21,'Daily-Prod.'!FW21,'Daily-Prod.'!FN21),"")</f>
        <v/>
      </c>
      <c r="AE107" s="380">
        <f>IFERROR(AVERAGE('Daily-Prod.'!HQ21,'Daily-Prod.'!HH21,'Daily-Prod.'!GY21,'Daily-Prod.'!GP21,'Daily-Prod.'!GG21,'Daily-Prod.'!FX21,'Daily-Prod.'!FO21),"")</f>
        <v>5.75</v>
      </c>
      <c r="AF107" s="482">
        <f>IFERROR(('Daily-Prod.'!JU21+'Daily-Prod.'!JL21+'Daily-Prod.'!JC21+'Daily-Prod.'!IT21+'Daily-Prod.'!IK21+'Daily-Prod.'!IB21+'Daily-Prod.'!HS21)/AI107,"")</f>
        <v>0.72727272727272729</v>
      </c>
      <c r="AG107" s="475">
        <f>IFERROR(('Daily-Prod.'!JV21+'Daily-Prod.'!JM21+'Daily-Prod.'!JD21+'Daily-Prod.'!IU21+'Daily-Prod.'!IL21+'Daily-Prod.'!IC21+'Daily-Prod.'!HT21)/AI107,"")</f>
        <v>9.0909090909090912E-2</v>
      </c>
      <c r="AH107" s="475">
        <f>IFERROR(('Daily-Prod.'!JX21+'Daily-Prod.'!JO21+'Daily-Prod.'!JF21+'Daily-Prod.'!IW21+'Daily-Prod.'!IN21+'Daily-Prod.'!IE21+'Daily-Prod.'!HV21+'Daily-Prod.'!JY21+'Daily-Prod.'!JP21+'Daily-Prod.'!JG21+'Daily-Prod.'!IX21+'Daily-Prod.'!IO21+'Daily-Prod.'!IF21+'Daily-Prod.'!HW21)/AI107,"")</f>
        <v>0.18181818181818182</v>
      </c>
      <c r="AI107" s="496">
        <f>IFERROR(('Daily-Prod.'!JZ21+'Daily-Prod.'!JQ21+'Daily-Prod.'!JH21+'Daily-Prod.'!IY21+'Daily-Prod.'!IP21+'Daily-Prod.'!IG21+'Daily-Prod.'!HX21),"")</f>
        <v>11</v>
      </c>
      <c r="AJ107" s="383"/>
      <c r="AK107" s="384">
        <f>IFERROR(('Daily-Prod.'!KB21+'Daily-Prod.'!JS21+'Daily-Prod.'!JJ21+'Daily-Prod.'!JA21+'Daily-Prod.'!IR21+'Daily-Prod.'!II21+'Daily-Prod.'!HZ21),"")</f>
        <v>17</v>
      </c>
      <c r="AL107" s="495" t="str">
        <f t="shared" si="71"/>
        <v/>
      </c>
      <c r="AM107" s="378">
        <f>IFERROR(AVERAGE('Daily-Prod.'!JZ21,'Daily-Prod.'!JQ21,'Daily-Prod.'!JH21,'Daily-Prod.'!IY21,'Daily-Prod.'!IP21,'Daily-Prod.'!IG21,'Daily-Prod.'!HX21),"")</f>
        <v>3.6666666666666665</v>
      </c>
      <c r="AN107" s="379" t="str">
        <f>IFERROR(AVERAGE('Daily-Prod.'!KA21,'Daily-Prod.'!JR21,'Daily-Prod.'!JI21,'Daily-Prod.'!IZ21,'Daily-Prod.'!IQ21,'Daily-Prod.'!IH21,'Daily-Prod.'!HY21),"")</f>
        <v/>
      </c>
      <c r="AO107" s="380">
        <f>IFERROR(AVERAGE('Daily-Prod.'!KB21,'Daily-Prod.'!JS21,'Daily-Prod.'!JJ21,'Daily-Prod.'!JA21,'Daily-Prod.'!IR21,'Daily-Prod.'!II21,'Daily-Prod.'!HZ21),"")</f>
        <v>5.666666666666667</v>
      </c>
      <c r="AP107" s="482"/>
      <c r="AQ107" s="475"/>
      <c r="AR107" s="475"/>
      <c r="AS107" s="496"/>
      <c r="AT107" s="383"/>
      <c r="AU107" s="384">
        <f>IFERROR(('Daily-Prod.'!MM21+'Daily-Prod.'!MD21+'Daily-Prod.'!LU21+'Daily-Prod.'!LL21+'Daily-Prod.'!LC21+'Daily-Prod.'!KT21+'Daily-Prod.'!KK21),"")</f>
        <v>0</v>
      </c>
      <c r="AV107" s="495"/>
      <c r="AW107" s="378"/>
      <c r="AX107" s="379"/>
      <c r="AY107" s="380" t="str">
        <f>IFERROR(AVERAGE('Daily-Prod.'!MM21,'Daily-Prod.'!MD21,'Daily-Prod.'!LU21,'Daily-Prod.'!LL21,'Daily-Prod.'!LC21,'Daily-Prod.'!KT21,'Daily-Prod.'!KK21),"")</f>
        <v/>
      </c>
      <c r="AZ107" s="482"/>
      <c r="BA107" s="475"/>
      <c r="BB107" s="475"/>
      <c r="BC107" s="496"/>
      <c r="BD107" s="383"/>
      <c r="BE107" s="384"/>
      <c r="BF107" s="495"/>
      <c r="BG107" s="378"/>
      <c r="BH107" s="379"/>
      <c r="BI107" s="380"/>
      <c r="BJ107" s="482"/>
      <c r="BK107" s="475"/>
      <c r="BL107" s="475"/>
      <c r="BM107" s="496"/>
      <c r="BN107" s="383"/>
      <c r="BO107" s="384"/>
      <c r="BP107" s="495"/>
      <c r="BQ107" s="378"/>
      <c r="BR107" s="379"/>
      <c r="BS107" s="380"/>
      <c r="BT107" s="482"/>
      <c r="BU107" s="475"/>
      <c r="BV107" s="475"/>
      <c r="BW107" s="496"/>
      <c r="BX107" s="383"/>
      <c r="BY107" s="384"/>
      <c r="BZ107" s="495"/>
      <c r="CA107" s="378"/>
      <c r="CB107" s="379"/>
      <c r="CC107" s="380"/>
      <c r="CD107" s="482"/>
      <c r="CE107" s="475"/>
      <c r="CF107" s="475"/>
      <c r="CG107" s="496"/>
      <c r="CH107" s="383"/>
      <c r="CI107" s="384"/>
      <c r="CJ107" s="495"/>
      <c r="CK107" s="378"/>
      <c r="CL107" s="379"/>
      <c r="CM107" s="380"/>
      <c r="CN107" s="482"/>
      <c r="CO107" s="475"/>
      <c r="CP107" s="475"/>
      <c r="CQ107" s="496"/>
      <c r="CR107" s="383"/>
      <c r="CS107" s="384"/>
      <c r="CT107" s="495"/>
      <c r="CU107" s="378"/>
      <c r="CV107" s="379"/>
      <c r="CW107" s="380"/>
      <c r="CX107" s="482"/>
      <c r="CY107" s="475"/>
      <c r="CZ107" s="475"/>
      <c r="DA107" s="496"/>
      <c r="DB107" s="383"/>
      <c r="DC107" s="384"/>
      <c r="DD107" s="495"/>
      <c r="DE107" s="378"/>
      <c r="DF107" s="379"/>
      <c r="DG107" s="380"/>
      <c r="DH107" s="482"/>
      <c r="DI107" s="475"/>
      <c r="DJ107" s="475"/>
      <c r="DK107" s="496"/>
      <c r="DL107" s="383"/>
      <c r="DM107" s="384"/>
      <c r="DN107" s="495"/>
      <c r="DO107" s="378"/>
      <c r="DP107" s="379"/>
      <c r="DQ107" s="380"/>
      <c r="DR107" s="482"/>
      <c r="DS107" s="475"/>
      <c r="DT107" s="475"/>
      <c r="DU107" s="496"/>
      <c r="DV107" s="383"/>
      <c r="DW107" s="384"/>
      <c r="DX107" s="495"/>
      <c r="DY107" s="378"/>
      <c r="DZ107" s="379"/>
      <c r="EA107" s="380"/>
      <c r="EB107" s="482"/>
      <c r="EC107" s="475"/>
      <c r="ED107" s="475"/>
      <c r="EE107" s="496"/>
      <c r="EF107" s="383"/>
      <c r="EG107" s="384"/>
      <c r="EH107" s="495"/>
      <c r="EI107" s="378"/>
      <c r="EJ107" s="379"/>
      <c r="EK107" s="380"/>
      <c r="EL107" s="482"/>
      <c r="EM107" s="475"/>
      <c r="EN107" s="475"/>
      <c r="EO107" s="496"/>
      <c r="EP107" s="383"/>
      <c r="EQ107" s="384"/>
      <c r="ER107" s="495"/>
      <c r="ES107" s="378"/>
      <c r="ET107" s="379"/>
      <c r="EU107" s="380"/>
      <c r="EV107" s="482"/>
      <c r="EW107" s="475"/>
      <c r="EX107" s="475"/>
      <c r="EY107" s="496"/>
      <c r="EZ107" s="383"/>
      <c r="FA107" s="384"/>
      <c r="FB107" s="495"/>
      <c r="FC107" s="378"/>
      <c r="FD107" s="379"/>
      <c r="FE107" s="380"/>
      <c r="FF107" s="482"/>
      <c r="FG107" s="475"/>
      <c r="FH107" s="475"/>
      <c r="FI107" s="496"/>
      <c r="FJ107" s="383"/>
      <c r="FK107" s="384"/>
      <c r="FL107" s="495"/>
      <c r="FM107" s="378"/>
      <c r="FN107" s="379"/>
      <c r="FO107" s="380"/>
      <c r="FP107" s="482"/>
      <c r="FQ107" s="475"/>
      <c r="FR107" s="475"/>
      <c r="FS107" s="496"/>
      <c r="FT107" s="383"/>
      <c r="FU107" s="384"/>
      <c r="FV107" s="495"/>
      <c r="FW107" s="378"/>
      <c r="FX107" s="379"/>
      <c r="FY107" s="380"/>
      <c r="FZ107" s="482"/>
      <c r="GA107" s="475"/>
      <c r="GB107" s="475"/>
      <c r="GC107" s="496"/>
      <c r="GD107" s="383"/>
      <c r="GE107" s="384"/>
      <c r="GF107" s="495"/>
      <c r="GG107" s="378"/>
      <c r="GH107" s="379"/>
      <c r="GI107" s="380"/>
      <c r="GJ107" s="482"/>
      <c r="GK107" s="475"/>
      <c r="GL107" s="475"/>
      <c r="GM107" s="496"/>
      <c r="GN107" s="383"/>
      <c r="GO107" s="384"/>
      <c r="GP107" s="495"/>
      <c r="GQ107" s="378"/>
      <c r="GR107" s="379"/>
      <c r="GS107" s="380"/>
      <c r="GT107" s="482"/>
      <c r="GU107" s="475"/>
      <c r="GV107" s="475"/>
      <c r="GW107" s="496"/>
      <c r="GX107" s="383"/>
      <c r="GY107" s="384"/>
      <c r="GZ107" s="495"/>
      <c r="HA107" s="378"/>
      <c r="HB107" s="379"/>
      <c r="HC107" s="380"/>
      <c r="HD107" s="482"/>
      <c r="HE107" s="475"/>
      <c r="HF107" s="475"/>
      <c r="HG107" s="496"/>
      <c r="HH107" s="383"/>
      <c r="HI107" s="384"/>
      <c r="HJ107" s="495"/>
      <c r="HK107" s="378"/>
      <c r="HL107" s="379"/>
      <c r="HM107" s="380"/>
      <c r="HN107" s="482"/>
      <c r="HO107" s="475"/>
      <c r="HP107" s="475"/>
      <c r="HQ107" s="496"/>
      <c r="HR107" s="383"/>
      <c r="HS107" s="384"/>
      <c r="HT107" s="495"/>
      <c r="HU107" s="378"/>
      <c r="HV107" s="379"/>
      <c r="HW107" s="380"/>
      <c r="HX107" s="482"/>
      <c r="HY107" s="475"/>
      <c r="HZ107" s="475"/>
      <c r="IA107" s="496"/>
      <c r="IB107" s="383"/>
      <c r="IC107" s="384"/>
      <c r="ID107" s="495"/>
      <c r="IE107" s="378"/>
      <c r="IF107" s="379"/>
      <c r="IG107" s="380"/>
      <c r="IH107" s="482"/>
      <c r="II107" s="475"/>
      <c r="IJ107" s="475"/>
      <c r="IK107" s="496"/>
      <c r="IL107" s="383"/>
      <c r="IM107" s="384"/>
      <c r="IN107" s="495"/>
      <c r="IO107" s="378"/>
      <c r="IP107" s="379"/>
      <c r="IQ107" s="380"/>
      <c r="IR107" s="482"/>
      <c r="IS107" s="475"/>
      <c r="IT107" s="475"/>
      <c r="IU107" s="496"/>
      <c r="IV107" s="383"/>
      <c r="IW107" s="384"/>
      <c r="IX107" s="495"/>
      <c r="IY107" s="378"/>
      <c r="IZ107" s="379"/>
      <c r="JA107" s="380"/>
      <c r="JB107" s="482"/>
      <c r="JC107" s="475"/>
      <c r="JD107" s="475"/>
      <c r="JE107" s="496"/>
      <c r="JF107" s="383"/>
      <c r="JG107" s="384"/>
      <c r="JH107" s="495"/>
      <c r="JI107" s="378"/>
      <c r="JJ107" s="379"/>
      <c r="JK107" s="380"/>
      <c r="JL107" s="482"/>
      <c r="JM107" s="475"/>
      <c r="JN107" s="475"/>
      <c r="JO107" s="496"/>
      <c r="JP107" s="383"/>
      <c r="JQ107" s="384"/>
      <c r="JR107" s="495"/>
      <c r="JS107" s="378"/>
      <c r="JT107" s="379"/>
      <c r="JU107" s="380"/>
    </row>
    <row r="108" spans="1:281" s="1" customFormat="1">
      <c r="A108" s="456" t="s">
        <v>146</v>
      </c>
      <c r="B108" s="498">
        <f>IFERROR(('Daily-Prod.'!CN22+'Daily-Prod.'!CE22+'Daily-Prod.'!BV22+'Daily-Prod.'!BM22+'Daily-Prod.'!BD22+'Daily-Prod.'!AU22+'Daily-Prod.'!AL22)/E108,"")</f>
        <v>0.45844875346260389</v>
      </c>
      <c r="C108" s="500">
        <f>IFERROR(('Daily-Prod.'!CO22+'Daily-Prod.'!CF22+'Daily-Prod.'!BW22+'Daily-Prod.'!BN22+'Daily-Prod.'!BE22+'Daily-Prod.'!AV22+'Daily-Prod.'!AM22)/E108,"")</f>
        <v>0.15512465373961218</v>
      </c>
      <c r="D108" s="499">
        <f>IFERROR(('Daily-Prod.'!CQ22+'Daily-Prod.'!CH22+'Daily-Prod.'!BY22+'Daily-Prod.'!BP22+'Daily-Prod.'!BG22+'Daily-Prod.'!AX22+'Daily-Prod.'!AO22+'Daily-Prod.'!CR22+'Daily-Prod.'!CI22+'Daily-Prod.'!BZ22+'Daily-Prod.'!BQ22+'Daily-Prod.'!BH22+'Daily-Prod.'!AY22+'Daily-Prod.'!AP22)/E108,"")</f>
        <v>0.38642659279778391</v>
      </c>
      <c r="E108" s="391">
        <f>SUM(E89:E105)</f>
        <v>1444</v>
      </c>
      <c r="F108" s="386"/>
      <c r="G108" s="385">
        <f>SUM(G89:G105)</f>
        <v>0</v>
      </c>
      <c r="H108" s="483"/>
      <c r="I108" s="71">
        <f>AVERAGE(I89:I105)</f>
        <v>21.035714285714285</v>
      </c>
      <c r="J108" s="381"/>
      <c r="K108" s="382" t="e">
        <f>AVERAGE(K89:K105)</f>
        <v>#DIV/0!</v>
      </c>
      <c r="L108" s="498">
        <f>IFERROR(('Daily-Prod.'!EY22+'Daily-Prod.'!EP22+'Daily-Prod.'!EG22+'Daily-Prod.'!DX22+'Daily-Prod.'!DO22+'Daily-Prod.'!DF22+'Daily-Prod.'!CW22)/O108,"")</f>
        <v>0.4686022957461175</v>
      </c>
      <c r="M108" s="500">
        <f>IFERROR(('Daily-Prod.'!EZ22+'Daily-Prod.'!EQ22+'Daily-Prod.'!EH22+'Daily-Prod.'!DY22+'Daily-Prod.'!DP22+'Daily-Prod.'!DG22+'Daily-Prod.'!CX22)/O108,"")</f>
        <v>0.14314652261985145</v>
      </c>
      <c r="N108" s="499">
        <f>IFERROR(('Daily-Prod.'!FC22+'Daily-Prod.'!ET22+'Daily-Prod.'!EK22+'Daily-Prod.'!EB22+'Daily-Prod.'!DS22+'Daily-Prod.'!DJ22+'Daily-Prod.'!DA22+'Daily-Prod.'!FB22+'Daily-Prod.'!ES22+'Daily-Prod.'!EJ22+'Daily-Prod.'!EA22+'Daily-Prod.'!DR22+'Daily-Prod.'!DI22+'Daily-Prod.'!CZ22)/O108,"")</f>
        <v>0.38825118163403105</v>
      </c>
      <c r="O108" s="391">
        <f>SUM(O89:O105)</f>
        <v>1481</v>
      </c>
      <c r="P108" s="386"/>
      <c r="Q108" s="385">
        <f>SUM(Q89:Q105)</f>
        <v>631</v>
      </c>
      <c r="R108" s="483"/>
      <c r="S108" s="71">
        <f>AVERAGE(S89:S105)</f>
        <v>21.614285714285721</v>
      </c>
      <c r="T108" s="381"/>
      <c r="U108" s="382">
        <f>AVERAGE(U89:U105)</f>
        <v>9.2071428571428573</v>
      </c>
      <c r="V108" s="499">
        <f>IFERROR(('Daily-Prod.'!HJ22+'Daily-Prod.'!HA22+'Daily-Prod.'!GR22+'Daily-Prod.'!GI22+'Daily-Prod.'!FZ22+'Daily-Prod.'!FQ22+'Daily-Prod.'!FH22)/Y108,"")</f>
        <v>0.47764530551415796</v>
      </c>
      <c r="W108" s="500">
        <f>IFERROR(('Daily-Prod.'!HK22+'Daily-Prod.'!HB22+'Daily-Prod.'!GS22+'Daily-Prod.'!GJ22+'Daily-Prod.'!GA22+'Daily-Prod.'!FR22+'Daily-Prod.'!FI22)/Y108,"")</f>
        <v>0.15126676602086439</v>
      </c>
      <c r="X108" s="499">
        <f>IFERROR(('Daily-Prod.'!HM22+'Daily-Prod.'!HD22+'Daily-Prod.'!GU22+'Daily-Prod.'!GL22+'Daily-Prod.'!GC22+'Daily-Prod.'!FT22+'Daily-Prod.'!FK22+'Daily-Prod.'!HN22+'Daily-Prod.'!HE22+'Daily-Prod.'!GV22+'Daily-Prod.'!GM22+'Daily-Prod.'!GD22+'Daily-Prod.'!FU22+'Daily-Prod.'!FL22)/Y108,"")</f>
        <v>0.37108792846497762</v>
      </c>
      <c r="Y108" s="391">
        <f>SUM(Y89:Y105)</f>
        <v>1342</v>
      </c>
      <c r="Z108" s="386"/>
      <c r="AA108" s="385">
        <f>SUM(AA89:AA105)</f>
        <v>484</v>
      </c>
      <c r="AB108" s="483"/>
      <c r="AC108" s="71">
        <f>AVERAGE(AC89:AC105)</f>
        <v>21.369230769230771</v>
      </c>
      <c r="AD108" s="381"/>
      <c r="AE108" s="382">
        <f>AVERAGE(AE89:AE105)</f>
        <v>7.5673992673992663</v>
      </c>
      <c r="AF108" s="498">
        <f>IFERROR(('Daily-Prod.'!JU22+'Daily-Prod.'!JL22+'Daily-Prod.'!JC22+'Daily-Prod.'!IT22+'Daily-Prod.'!IK22+'Daily-Prod.'!IB22+'Daily-Prod.'!HS22)/AI108,"")</f>
        <v>0.49108367626886146</v>
      </c>
      <c r="AG108" s="500">
        <f>IFERROR(('Daily-Prod.'!JV22+'Daily-Prod.'!JM22+'Daily-Prod.'!JD22+'Daily-Prod.'!IU22+'Daily-Prod.'!IL22+'Daily-Prod.'!IC22+'Daily-Prod.'!HT22)/AI108,"")</f>
        <v>0.15775034293552812</v>
      </c>
      <c r="AH108" s="499">
        <f>IFERROR(('Daily-Prod.'!JX22+'Daily-Prod.'!JO22+'Daily-Prod.'!JF22+'Daily-Prod.'!IW22+'Daily-Prod.'!IN22+'Daily-Prod.'!IE22+'Daily-Prod.'!HV22+'Daily-Prod.'!JY22+'Daily-Prod.'!JP22+'Daily-Prod.'!JG22+'Daily-Prod.'!IX22+'Daily-Prod.'!IO22+'Daily-Prod.'!IF22+'Daily-Prod.'!HW22)/AI108,"")</f>
        <v>0.3511659807956104</v>
      </c>
      <c r="AI108" s="391">
        <f>SUM(AI89:AI105)</f>
        <v>1458</v>
      </c>
      <c r="AJ108" s="386"/>
      <c r="AK108" s="385">
        <f>SUM(AK89:AK105)</f>
        <v>526</v>
      </c>
      <c r="AL108" s="483"/>
      <c r="AM108" s="71">
        <f>AVERAGE(AM89:AM105)</f>
        <v>23.049999999999997</v>
      </c>
      <c r="AN108" s="381"/>
      <c r="AO108" s="382">
        <f>AVERAGE(AO89:AO105)</f>
        <v>8.3243589743589741</v>
      </c>
      <c r="AP108" s="498">
        <f>IFERROR(('Daily-Prod.'!MF22+'Daily-Prod.'!LW22+'Daily-Prod.'!LN22+'Daily-Prod.'!LE22+'Daily-Prod.'!KV22+'Daily-Prod.'!KM22+'Daily-Prod.'!KD22)/AS108,"")</f>
        <v>0.46486486486486489</v>
      </c>
      <c r="AQ108" s="500">
        <f>IFERROR(('Daily-Prod.'!MG22+'Daily-Prod.'!LX22+'Daily-Prod.'!LO22+'Daily-Prod.'!LF22+'Daily-Prod.'!KW22+'Daily-Prod.'!KN22+'Daily-Prod.'!KE22)/AS108,"")</f>
        <v>0.15743243243243243</v>
      </c>
      <c r="AR108" s="499">
        <f>IFERROR(('Daily-Prod.'!MJ22+'Daily-Prod.'!MA22+'Daily-Prod.'!LR22+'Daily-Prod.'!LI22+'Daily-Prod.'!KZ22+'Daily-Prod.'!KQ22+'Daily-Prod.'!KH22+'Daily-Prod.'!MI22+'Daily-Prod.'!LZ22+'Daily-Prod.'!LQ22+'Daily-Prod.'!LH22+'Daily-Prod.'!KY22+'Daily-Prod.'!KP22+'Daily-Prod.'!KG22)/AS108,"")</f>
        <v>0.37770270270270268</v>
      </c>
      <c r="AS108" s="391">
        <f>SUM(AS89:AS105)</f>
        <v>1480</v>
      </c>
      <c r="AT108" s="386"/>
      <c r="AU108" s="385">
        <f>SUM(AU89:AU105)</f>
        <v>658</v>
      </c>
      <c r="AV108" s="483"/>
      <c r="AW108" s="71">
        <f>AVERAGE(AW89:AW105)</f>
        <v>26.562499999999996</v>
      </c>
      <c r="AX108" s="381"/>
      <c r="AY108" s="382">
        <f>AVERAGE(AY89:AY105)</f>
        <v>10.562820512820512</v>
      </c>
      <c r="AZ108" s="498">
        <f>IFERROR(('Daily-Prod.'!OQ22+'Daily-Prod.'!OH22+'Daily-Prod.'!NY22+'Daily-Prod.'!NP22+'Daily-Prod.'!NG22+'Daily-Prod.'!MX22+'Daily-Prod.'!MO22)/BC108,"")</f>
        <v>0.47372210223182143</v>
      </c>
      <c r="BA108" s="500">
        <f>IFERROR(('Daily-Prod.'!OR22+'Daily-Prod.'!OI22+'Daily-Prod.'!NZ22+'Daily-Prod.'!NQ22+'Daily-Prod.'!NH22+'Daily-Prod.'!MY22+'Daily-Prod.'!MP22)/BC108,"")</f>
        <v>0.14686825053995681</v>
      </c>
      <c r="BB108" s="499">
        <f>IFERROR(('Daily-Prod.'!OT22+'Daily-Prod.'!OK22+'Daily-Prod.'!OB22+'Daily-Prod.'!NS22+'Daily-Prod.'!NJ22+'Daily-Prod.'!NA22+'Daily-Prod.'!MR22+'Daily-Prod.'!OU22+'Daily-Prod.'!OL22+'Daily-Prod.'!OC22+'Daily-Prod.'!NT22+'Daily-Prod.'!NK22+'Daily-Prod.'!NB22+'Daily-Prod.'!MS22)/BC108,"")</f>
        <v>0.37940964722822174</v>
      </c>
      <c r="BC108" s="391">
        <f>SUM(BC89:BC105)</f>
        <v>1389</v>
      </c>
      <c r="BD108" s="386"/>
      <c r="BE108" s="385">
        <f>SUM(BE89:BE105)</f>
        <v>843</v>
      </c>
      <c r="BF108" s="483"/>
      <c r="BG108" s="71">
        <f>AVERAGE(BG89:BG105)</f>
        <v>22.916666666666668</v>
      </c>
      <c r="BH108" s="381"/>
      <c r="BI108" s="382">
        <f>AVERAGE(BI89:BI105)</f>
        <v>13.60138888888889</v>
      </c>
      <c r="BJ108" s="498">
        <f>IFERROR(('Daily-Prod.'!RB22+'Daily-Prod.'!QS22+'Daily-Prod.'!QJ22+'Daily-Prod.'!QA22+'Daily-Prod.'!PR22+'Daily-Prod.'!PI22+'Daily-Prod.'!OZ22)/BM108,"")</f>
        <v>0.46989528795811519</v>
      </c>
      <c r="BK108" s="500">
        <f>IFERROR(('Daily-Prod.'!RC22+'Daily-Prod.'!QT22+'Daily-Prod.'!QK22+'Daily-Prod.'!QB22+'Daily-Prod.'!PS22+'Daily-Prod.'!PJ22+'Daily-Prod.'!PA22)/BM108,"")</f>
        <v>0.13416230366492146</v>
      </c>
      <c r="BL108" s="499">
        <f>IFERROR(('Daily-Prod.'!RF22+'Daily-Prod.'!QW22+'Daily-Prod.'!QN22+'Daily-Prod.'!QE22+'Daily-Prod.'!PV22+'Daily-Prod.'!PM22+'Daily-Prod.'!PD22+'Daily-Prod.'!RE22+'Daily-Prod.'!QV22+'Daily-Prod.'!QM22+'Daily-Prod.'!QD22+'Daily-Prod.'!PU22+'Daily-Prod.'!PL22+'Daily-Prod.'!PC22)/BM108,"")</f>
        <v>0.39594240837696337</v>
      </c>
      <c r="BM108" s="391">
        <f>SUM(BM89:BM105)</f>
        <v>1528</v>
      </c>
      <c r="BN108" s="386"/>
      <c r="BO108" s="385">
        <f>SUM(BO89:BO105)</f>
        <v>590</v>
      </c>
      <c r="BP108" s="483"/>
      <c r="BQ108" s="71">
        <f>AVERAGE(BQ89:BQ105)</f>
        <v>26.736111111111114</v>
      </c>
      <c r="BR108" s="381"/>
      <c r="BS108" s="382">
        <f>AVERAGE(BS89:BS105)</f>
        <v>10.46388888888889</v>
      </c>
      <c r="BT108" s="498">
        <f>IFERROR(('Daily-Prod.'!TM22+'Daily-Prod.'!TD22+'Daily-Prod.'!SU22+'Daily-Prod.'!SL22+'Daily-Prod.'!SC22+'Daily-Prod.'!RT22+'Daily-Prod.'!RK22)/BW108,"")</f>
        <v>0.5061224489795918</v>
      </c>
      <c r="BU108" s="500">
        <f>IFERROR(('Daily-Prod.'!TN22+'Daily-Prod.'!TE22+'Daily-Prod.'!SV22+'Daily-Prod.'!SM22+'Daily-Prod.'!SD22+'Daily-Prod.'!RU22+'Daily-Prod.'!RL22)/BW108,"")</f>
        <v>0.1414965986394558</v>
      </c>
      <c r="BV108" s="499">
        <f>IFERROR(('Daily-Prod.'!TP22+'Daily-Prod.'!TG22+'Daily-Prod.'!SX22+'Daily-Prod.'!SO22+'Daily-Prod.'!SF22+'Daily-Prod.'!RW22+'Daily-Prod.'!RN22+'Daily-Prod.'!TQ22+'Daily-Prod.'!TH22+'Daily-Prod.'!SY22+'Daily-Prod.'!SP22+'Daily-Prod.'!SG22+'Daily-Prod.'!RX22+'Daily-Prod.'!RO22)/BW108,"")</f>
        <v>0.35238095238095241</v>
      </c>
      <c r="BW108" s="391">
        <f>SUM(BW89:BW105)</f>
        <v>1470</v>
      </c>
      <c r="BX108" s="386"/>
      <c r="BY108" s="385">
        <f>SUM(BY89:BY105)</f>
        <v>697</v>
      </c>
      <c r="BZ108" s="483"/>
      <c r="CA108" s="71">
        <f>AVERAGE(CA89:CA105)</f>
        <v>23.096153846153847</v>
      </c>
      <c r="CB108" s="381"/>
      <c r="CC108" s="382">
        <f>AVERAGE(CC89:CC105)</f>
        <v>10.643589743589745</v>
      </c>
      <c r="CD108" s="498">
        <f>IFERROR(('Daily-Prod.'!VX22+'Daily-Prod.'!VO22+'Daily-Prod.'!VF22+'Daily-Prod.'!UW22+'Daily-Prod.'!UN22+'Daily-Prod.'!UE22+'Daily-Prod.'!TV22)/CG108,"")</f>
        <v>0.44325481798715205</v>
      </c>
      <c r="CE108" s="500">
        <f>IFERROR(('Daily-Prod.'!VY22+'Daily-Prod.'!VP22+'Daily-Prod.'!VG22+'Daily-Prod.'!UX22+'Daily-Prod.'!UO22+'Daily-Prod.'!UF22+'Daily-Prod.'!TW22)/CG108,"")</f>
        <v>0.14846538187009278</v>
      </c>
      <c r="CF108" s="499">
        <f>IFERROR(('Daily-Prod.'!WA22+'Daily-Prod.'!VR22+'Daily-Prod.'!VI22+'Daily-Prod.'!UZ22+'Daily-Prod.'!UQ22+'Daily-Prod.'!UH22+'Daily-Prod.'!TY22+'Daily-Prod.'!WB22+'Daily-Prod.'!VS22+'Daily-Prod.'!VJ22+'Daily-Prod.'!VA22+'Daily-Prod.'!UR22+'Daily-Prod.'!UI22+'Daily-Prod.'!TZ22)/CG108,"")</f>
        <v>0.40827980014275517</v>
      </c>
      <c r="CG108" s="391">
        <f>SUM(CG89:CG105)</f>
        <v>1401</v>
      </c>
      <c r="CH108" s="386"/>
      <c r="CI108" s="385">
        <f>SUM(CI89:CI105)</f>
        <v>788</v>
      </c>
      <c r="CJ108" s="483"/>
      <c r="CK108" s="71">
        <f>AVERAGE(CK89:CK105)</f>
        <v>20.732142857142861</v>
      </c>
      <c r="CL108" s="381"/>
      <c r="CM108" s="382">
        <f>AVERAGE(CM89:CM105)</f>
        <v>10.747619047619049</v>
      </c>
      <c r="CN108" s="498">
        <f>IFERROR(('Daily-Prod.'!YI22+'Daily-Prod.'!XZ22+'Daily-Prod.'!XQ22+'Daily-Prod.'!XH22+'Daily-Prod.'!WY22+'Daily-Prod.'!WP22+'Daily-Prod.'!WG22)/CQ108,"")</f>
        <v>0.47753236862147752</v>
      </c>
      <c r="CO108" s="500">
        <f>IFERROR(('Daily-Prod.'!YJ22+'Daily-Prod.'!YA22+'Daily-Prod.'!XR22+'Daily-Prod.'!XI22+'Daily-Prod.'!WZ22+'Daily-Prod.'!WQ22+'Daily-Prod.'!WH22)/CQ108,"")</f>
        <v>0.1447067783701447</v>
      </c>
      <c r="CP108" s="499">
        <f>IFERROR(('Daily-Prod.'!YL22+'Daily-Prod.'!YC22+'Daily-Prod.'!XT22+'Daily-Prod.'!XK22+'Daily-Prod.'!XB22+'Daily-Prod.'!WS22+'Daily-Prod.'!WJ22+'Daily-Prod.'!YM22+'Daily-Prod.'!YD22+'Daily-Prod.'!XU22+'Daily-Prod.'!XL22+'Daily-Prod.'!XC22+'Daily-Prod.'!WT22+'Daily-Prod.'!WK22)/CQ108,"")</f>
        <v>0.37776085300837775</v>
      </c>
      <c r="CQ108" s="391">
        <f>SUM(CQ89:CQ105)</f>
        <v>1313</v>
      </c>
      <c r="CR108" s="386"/>
      <c r="CS108" s="385">
        <f>SUM(CS89:CS105)</f>
        <v>501</v>
      </c>
      <c r="CT108" s="483"/>
      <c r="CU108" s="71">
        <f>AVERAGE(CU89:CU105)</f>
        <v>18.75714285714286</v>
      </c>
      <c r="CV108" s="381"/>
      <c r="CW108" s="382">
        <f>AVERAGE(CW89:CW105)</f>
        <v>6.8199999999999994</v>
      </c>
      <c r="CX108" s="498">
        <f>IFERROR(('Daily-Prod.'!AAT22+'Daily-Prod.'!AAK22+'Daily-Prod.'!AAB22+'Daily-Prod.'!ZS22+'Daily-Prod.'!ZJ22+'Daily-Prod.'!ZA22+'Daily-Prod.'!YR22)/DA108,"")</f>
        <v>0.48868175765645805</v>
      </c>
      <c r="CY108" s="500">
        <f>IFERROR(('Daily-Prod.'!AAU22+'Daily-Prod.'!AAL22+'Daily-Prod.'!AAC22+'Daily-Prod.'!ZT22+'Daily-Prod.'!ZK22+'Daily-Prod.'!ZB22+'Daily-Prod.'!YS22)/DA108,"")</f>
        <v>0.15778961384820239</v>
      </c>
      <c r="CZ108" s="499">
        <f>IFERROR(('Daily-Prod.'!AAW22+'Daily-Prod.'!AAN22+'Daily-Prod.'!AAE22+'Daily-Prod.'!ZV22+'Daily-Prod.'!ZM22+'Daily-Prod.'!ZD22+'Daily-Prod.'!YU22+'Daily-Prod.'!AAX22+'Daily-Prod.'!AAO22+'Daily-Prod.'!AAF22+'Daily-Prod.'!ZW22+'Daily-Prod.'!ZN22+'Daily-Prod.'!ZE22+'Daily-Prod.'!YV22)/DA108,"")</f>
        <v>0.35352862849533956</v>
      </c>
      <c r="DA108" s="391">
        <f>SUM(DA89:DA105)</f>
        <v>1502</v>
      </c>
      <c r="DB108" s="386"/>
      <c r="DC108" s="385">
        <f>SUM(DC89:DC105)</f>
        <v>492</v>
      </c>
      <c r="DD108" s="483"/>
      <c r="DE108" s="71">
        <f>AVERAGE(DE89:DE105)</f>
        <v>22.210714285714285</v>
      </c>
      <c r="DF108" s="381"/>
      <c r="DG108" s="382">
        <f>AVERAGE(DG89:DG105)</f>
        <v>8.3880952380952376</v>
      </c>
      <c r="DH108" s="498">
        <f>IFERROR(('Daily-Prod.'!ADE22+'Daily-Prod.'!ACV22+'Daily-Prod.'!ACM22+'Daily-Prod.'!ACD22+'Daily-Prod.'!ABU22+'Daily-Prod.'!ABL22+'Daily-Prod.'!ABC22)/DK108,"")</f>
        <v>0.44610992148465384</v>
      </c>
      <c r="DI108" s="500">
        <f>IFERROR(('Daily-Prod.'!ADF22+'Daily-Prod.'!ACW22+'Daily-Prod.'!ACN22+'Daily-Prod.'!ACE22+'Daily-Prod.'!ABV22+'Daily-Prod.'!ABM22+'Daily-Prod.'!ABD22)/DK108,"")</f>
        <v>0.15560314061384725</v>
      </c>
      <c r="DJ108" s="499">
        <f>IFERROR(('Daily-Prod.'!ADH22+'Daily-Prod.'!ACY22+'Daily-Prod.'!ACP22+'Daily-Prod.'!ACG22+'Daily-Prod.'!ABX22+'Daily-Prod.'!ABO22+'Daily-Prod.'!ABF22+'Daily-Prod.'!ADI22+'Daily-Prod.'!ACZ22+'Daily-Prod.'!ACQ22+'Daily-Prod.'!ACH22+'Daily-Prod.'!ABY22+'Daily-Prod.'!ABP22+'Daily-Prod.'!ABG22)/DK108,"")</f>
        <v>0.39828693790149894</v>
      </c>
      <c r="DK108" s="391">
        <f>SUM(DK89:DK105)</f>
        <v>1401</v>
      </c>
      <c r="DL108" s="386"/>
      <c r="DM108" s="385">
        <f>SUM(DM89:DM105)</f>
        <v>477</v>
      </c>
      <c r="DN108" s="483"/>
      <c r="DO108" s="71">
        <f>AVERAGE(DO89:DO105)</f>
        <v>21.139285714285712</v>
      </c>
      <c r="DP108" s="381"/>
      <c r="DQ108" s="382">
        <f>AVERAGE(DQ89:DQ105)</f>
        <v>8.6833333333333336</v>
      </c>
      <c r="DR108" s="498">
        <f>IFERROR(('Daily-Prod.'!AFP22+'Daily-Prod.'!AFG22+'Daily-Prod.'!AEX22+'Daily-Prod.'!AEO22+'Daily-Prod.'!AEF22+'Daily-Prod.'!ADW22+'Daily-Prod.'!ADN22)/DU108,"")</f>
        <v>0.43105849582172701</v>
      </c>
      <c r="DS108" s="500">
        <f>IFERROR(('Daily-Prod.'!AFQ22+'Daily-Prod.'!AFH22+'Daily-Prod.'!AEY22+'Daily-Prod.'!AEP22+'Daily-Prod.'!AEG22+'Daily-Prod.'!ADX22+'Daily-Prod.'!ADO22)/DU108,"")</f>
        <v>0.1573816155988858</v>
      </c>
      <c r="DT108" s="499">
        <f>IFERROR(('Daily-Prod.'!AFS22+'Daily-Prod.'!AFJ22+'Daily-Prod.'!AFA22+'Daily-Prod.'!AER22+'Daily-Prod.'!AEI22+'Daily-Prod.'!ADZ22+'Daily-Prod.'!ADQ22+'Daily-Prod.'!AFT22+'Daily-Prod.'!AFK22+'Daily-Prod.'!AFB22+'Daily-Prod.'!AES22+'Daily-Prod.'!AEJ22+'Daily-Prod.'!AEA22+'Daily-Prod.'!ADR22)/DU108,"")</f>
        <v>0.41155988857938719</v>
      </c>
      <c r="DU108" s="391">
        <f>SUM(DU89:DU105)</f>
        <v>1436</v>
      </c>
      <c r="DV108" s="386"/>
      <c r="DW108" s="385">
        <f>SUM(DW89:DW105)</f>
        <v>591</v>
      </c>
      <c r="DX108" s="483"/>
      <c r="DY108" s="71">
        <f>AVERAGE(DY89:DY105)</f>
        <v>19.836666666666666</v>
      </c>
      <c r="DZ108" s="381"/>
      <c r="EA108" s="382">
        <f>AVERAGE(EA89:EA105)</f>
        <v>8.3733333333333331</v>
      </c>
      <c r="EB108" s="498">
        <f>IFERROR(('Daily-Prod.'!AIA22+'Daily-Prod.'!AHR22+'Daily-Prod.'!AHI22+'Daily-Prod.'!AGZ22+'Daily-Prod.'!AGQ22+'Daily-Prod.'!AGH22+'Daily-Prod.'!AFY22)/EE108,"")</f>
        <v>0.44839609483960946</v>
      </c>
      <c r="EC108" s="500">
        <f>IFERROR(('Daily-Prod.'!AIB22+'Daily-Prod.'!AHS22+'Daily-Prod.'!AHJ22+'Daily-Prod.'!AHA22+'Daily-Prod.'!AGR22+'Daily-Prod.'!AGI22+'Daily-Prod.'!AFZ22)/EE108,"")</f>
        <v>0.16666666666666666</v>
      </c>
      <c r="ED108" s="499">
        <f>IFERROR(('Daily-Prod.'!AID22+'Daily-Prod.'!AHU22+'Daily-Prod.'!AHL22+'Daily-Prod.'!AHC22+'Daily-Prod.'!AGT22+'Daily-Prod.'!AGK22+'Daily-Prod.'!AGB22+'Daily-Prod.'!AIE22+'Daily-Prod.'!AHV22+'Daily-Prod.'!AHM22+'Daily-Prod.'!AHD22+'Daily-Prod.'!AGU22+'Daily-Prod.'!AGL22+'Daily-Prod.'!AGC22)/EE108,"")</f>
        <v>0.38493723849372385</v>
      </c>
      <c r="EE108" s="391">
        <f>SUM(EE89:EE105)</f>
        <v>1434</v>
      </c>
      <c r="EF108" s="386"/>
      <c r="EG108" s="385">
        <f>SUM(EG89:EG105)</f>
        <v>824</v>
      </c>
      <c r="EH108" s="483"/>
      <c r="EI108" s="71">
        <f>AVERAGE(EI89:EI105)</f>
        <v>19.880000000000003</v>
      </c>
      <c r="EJ108" s="381"/>
      <c r="EK108" s="382">
        <f>AVERAGE(EK89:EK105)</f>
        <v>11.196666666666667</v>
      </c>
      <c r="EL108" s="498">
        <f>IFERROR(('Daily-Prod.'!AKL22+'Daily-Prod.'!AKC22+'Daily-Prod.'!AJT22+'Daily-Prod.'!AJK22+'Daily-Prod.'!AJB22+'Daily-Prod.'!AIS22+'Daily-Prod.'!AIJ22)/EO108,"")</f>
        <v>0.45709828393135726</v>
      </c>
      <c r="EM108" s="500">
        <f>IFERROR(('Daily-Prod.'!AKM22+'Daily-Prod.'!AKD22+'Daily-Prod.'!AJU22+'Daily-Prod.'!AJL22+'Daily-Prod.'!AJC22+'Daily-Prod.'!AIT22+'Daily-Prod.'!AIK22)/EO108,"")</f>
        <v>0.16458658346333854</v>
      </c>
      <c r="EN108" s="499">
        <f>IFERROR(('Daily-Prod.'!AKP22+'Daily-Prod.'!AKG22+'Daily-Prod.'!AJX22+'Daily-Prod.'!AJO22+'Daily-Prod.'!AJF22+'Daily-Prod.'!AIW22+'Daily-Prod.'!AIN22+'Daily-Prod.'!AKO22+'Daily-Prod.'!AKF22+'Daily-Prod.'!AJW22+'Daily-Prod.'!AJN22+'Daily-Prod.'!AJE22+'Daily-Prod.'!AIV22+'Daily-Prod.'!AIM22)/EO108,"")</f>
        <v>0.37831513260530419</v>
      </c>
      <c r="EO108" s="391">
        <f>SUM(EO89:EO105)</f>
        <v>1282</v>
      </c>
      <c r="EP108" s="386"/>
      <c r="EQ108" s="385">
        <f>SUM(EQ89:EQ105)</f>
        <v>701</v>
      </c>
      <c r="ER108" s="483"/>
      <c r="ES108" s="71">
        <f>AVERAGE(ES89:ES105)</f>
        <v>17.675555555555555</v>
      </c>
      <c r="ET108" s="381"/>
      <c r="EU108" s="382">
        <f>AVERAGE(EU89:EU105)</f>
        <v>9.5722222222222211</v>
      </c>
      <c r="EV108" s="498">
        <f>IFERROR(('Daily-Prod.'!AMW22+'Daily-Prod.'!AMN22+'Daily-Prod.'!AME22+'Daily-Prod.'!ALV22+'Daily-Prod.'!ALM22+'Daily-Prod.'!ALD22+'Daily-Prod.'!AKU22)/EY108,"")</f>
        <v>0.43597335307179869</v>
      </c>
      <c r="EW108" s="500">
        <f>IFERROR(('Daily-Prod.'!AMX22+'Daily-Prod.'!AMO22+'Daily-Prod.'!AMF22+'Daily-Prod.'!ALW22+'Daily-Prod.'!ALN22+'Daily-Prod.'!ALE22+'Daily-Prod.'!AKV22)/EY108,"")</f>
        <v>0.20429311621021465</v>
      </c>
      <c r="EX108" s="499">
        <f>IFERROR(('Daily-Prod.'!AMZ22+'Daily-Prod.'!AMQ22+'Daily-Prod.'!AMH22+'Daily-Prod.'!ALY22+'Daily-Prod.'!ALP22+'Daily-Prod.'!ALG22+'Daily-Prod.'!AKX22+'Daily-Prod.'!ANA22+'Daily-Prod.'!AMR22+'Daily-Prod.'!AMI22+'Daily-Prod.'!ALZ22+'Daily-Prod.'!ALQ22+'Daily-Prod.'!ALH22+'Daily-Prod.'!AKY22)/EY108,"")</f>
        <v>0.35973353071798669</v>
      </c>
      <c r="EY108" s="391">
        <f>SUM(EY89:EY105)</f>
        <v>1351</v>
      </c>
      <c r="EZ108" s="386"/>
      <c r="FA108" s="385">
        <f>SUM(FA89:FA105)</f>
        <v>547</v>
      </c>
      <c r="FB108" s="483"/>
      <c r="FC108" s="71">
        <f>AVERAGE(FC89:FC105)</f>
        <v>20.089285714285715</v>
      </c>
      <c r="FD108" s="381"/>
      <c r="FE108" s="382">
        <f>AVERAGE(FE89:FE105)</f>
        <v>7.333333333333333</v>
      </c>
      <c r="FF108" s="498">
        <f>IFERROR(('Daily-Prod.'!APH22+'Daily-Prod.'!AOY22+'Daily-Prod.'!AOP22+'Daily-Prod.'!AOG22+'Daily-Prod.'!ANX22+'Daily-Prod.'!ANO22+'Daily-Prod.'!ANF22)/FI108,"")</f>
        <v>0.50269853508095608</v>
      </c>
      <c r="FG108" s="500">
        <f>IFERROR(('Daily-Prod.'!API22+'Daily-Prod.'!AOZ22+'Daily-Prod.'!AOQ22+'Daily-Prod.'!AOH22+'Daily-Prod.'!ANY22+'Daily-Prod.'!ANP22+'Daily-Prod.'!ANG22)/FI108,"")</f>
        <v>0.15574402467232074</v>
      </c>
      <c r="FH108" s="499">
        <f>IFERROR(('Daily-Prod.'!APL22+'Daily-Prod.'!APC22+'Daily-Prod.'!AOT22+'Daily-Prod.'!AOK22+'Daily-Prod.'!AOB22+'Daily-Prod.'!ANS22+'Daily-Prod.'!ANJ22+'Daily-Prod.'!APK22+'Daily-Prod.'!APB22+'Daily-Prod.'!AOS22+'Daily-Prod.'!AOJ22+'Daily-Prod.'!AOA22+'Daily-Prod.'!ANR22+'Daily-Prod.'!ANI22)/FI108,"")</f>
        <v>0.34155744024672319</v>
      </c>
      <c r="FI108" s="391">
        <f>SUM(FI89:FI105)</f>
        <v>1297</v>
      </c>
      <c r="FJ108" s="386"/>
      <c r="FK108" s="385">
        <f>SUM(FK89:FK105)</f>
        <v>498</v>
      </c>
      <c r="FL108" s="483"/>
      <c r="FM108" s="71">
        <f>AVERAGE(FM89:FM105)</f>
        <v>19.10222222222222</v>
      </c>
      <c r="FN108" s="381"/>
      <c r="FO108" s="382">
        <f>AVERAGE(FO89:FO105)</f>
        <v>8.9444444444444446</v>
      </c>
      <c r="FP108" s="498">
        <f>IFERROR(('Daily-Prod.'!ARS22+'Daily-Prod.'!ARJ22+'Daily-Prod.'!ARA22+'Daily-Prod.'!AQR22+'Daily-Prod.'!AQI22+'Daily-Prod.'!APZ22+'Daily-Prod.'!APQ22)/FS108,"")</f>
        <v>0.45035742652899124</v>
      </c>
      <c r="FQ108" s="500">
        <f>IFERROR(('Daily-Prod.'!ART22+'Daily-Prod.'!ARK22+'Daily-Prod.'!ARB22+'Daily-Prod.'!AQS22+'Daily-Prod.'!AQJ22+'Daily-Prod.'!AQA22+'Daily-Prod.'!APR22)/FS108,"")</f>
        <v>0.18506751389992057</v>
      </c>
      <c r="FR108" s="499">
        <f>IFERROR(('Daily-Prod.'!ARV22+'Daily-Prod.'!ARM22+'Daily-Prod.'!ARD22+'Daily-Prod.'!AQU22+'Daily-Prod.'!AQL22+'Daily-Prod.'!AQC22+'Daily-Prod.'!APT22+'Daily-Prod.'!ARW22+'Daily-Prod.'!ARN22+'Daily-Prod.'!ARE22+'Daily-Prod.'!AQV22+'Daily-Prod.'!AQM22+'Daily-Prod.'!AQD22+'Daily-Prod.'!APU22)/FS108,"")</f>
        <v>0.36457505957108816</v>
      </c>
      <c r="FS108" s="391">
        <f>SUM(FS89:FS105)</f>
        <v>1259</v>
      </c>
      <c r="FT108" s="386"/>
      <c r="FU108" s="385">
        <f>SUM(FU89:FU105)</f>
        <v>477</v>
      </c>
      <c r="FV108" s="483"/>
      <c r="FW108" s="71">
        <f>AVERAGE(FW89:FW105)</f>
        <v>19.277380952380952</v>
      </c>
      <c r="FX108" s="381"/>
      <c r="FY108" s="382">
        <f>AVERAGE(FY89:FY105)</f>
        <v>7.8761904761904775</v>
      </c>
      <c r="FZ108" s="498">
        <f>IFERROR(('Daily-Prod.'!AWO22+'Daily-Prod.'!AWF22+'Daily-Prod.'!AVW22+'Daily-Prod.'!AVN22+'Daily-Prod.'!AVE22+'Daily-Prod.'!AUV22+'Daily-Prod.'!AUM22)/GC108,"")</f>
        <v>0.41144781144781145</v>
      </c>
      <c r="GA108" s="500">
        <f>IFERROR(('Daily-Prod.'!AWP22+'Daily-Prod.'!AWG22+'Daily-Prod.'!AVX22+'Daily-Prod.'!AVO22+'Daily-Prod.'!AVF22+'Daily-Prod.'!AUW22+'Daily-Prod.'!AUN22)/GC108,"")</f>
        <v>0.16228956228956229</v>
      </c>
      <c r="GB108" s="499">
        <f>IFERROR(('Daily-Prod.'!AWS22+'Daily-Prod.'!AWJ22+'Daily-Prod.'!AWA22+'Daily-Prod.'!AVR22+'Daily-Prod.'!AVI22+'Daily-Prod.'!AUZ22+'Daily-Prod.'!AUQ22+'Daily-Prod.'!AWR22+'Daily-Prod.'!AWI22+'Daily-Prod.'!AVZ22+'Daily-Prod.'!AVQ22+'Daily-Prod.'!AVH22+'Daily-Prod.'!AUY22+'Daily-Prod.'!AUP22)/GC108,"")</f>
        <v>0.42626262626262629</v>
      </c>
      <c r="GC108" s="391">
        <f>SUM(GC89:GC105)</f>
        <v>1485</v>
      </c>
      <c r="GD108" s="386">
        <f t="shared" ref="GD108:GE108" si="72">SUM(GD89:GD105)</f>
        <v>638</v>
      </c>
      <c r="GE108" s="385">
        <f t="shared" si="72"/>
        <v>635</v>
      </c>
      <c r="GF108" s="483"/>
      <c r="GG108" s="71">
        <f>AVERAGE(GG89:GG105)</f>
        <v>20.858888888888888</v>
      </c>
      <c r="GH108" s="381">
        <f t="shared" ref="GH108:GI108" si="73">AVERAGE(GH89:GH105)</f>
        <v>6.076190476190475</v>
      </c>
      <c r="GI108" s="382">
        <f t="shared" si="73"/>
        <v>6.0476190476190474</v>
      </c>
      <c r="GJ108" s="498">
        <f>IFERROR(('Daily-Prod.'!AYZ22+'Daily-Prod.'!AYQ22+'Daily-Prod.'!AYH22+'Daily-Prod.'!AXY22+'Daily-Prod.'!AXP22+'Daily-Prod.'!AXG22+'Daily-Prod.'!AWX22)/GM108,"")</f>
        <v>0.38157894736842107</v>
      </c>
      <c r="GK108" s="500">
        <f>IFERROR(('Daily-Prod.'!AZA22+'Daily-Prod.'!AYR22+'Daily-Prod.'!AYI22+'Daily-Prod.'!AXZ22+'Daily-Prod.'!AXQ22+'Daily-Prod.'!AXH22+'Daily-Prod.'!AWY22)/GM108,"")</f>
        <v>0.17794486215538846</v>
      </c>
      <c r="GL108" s="499">
        <f>IFERROR(('Daily-Prod.'!AZC22+'Daily-Prod.'!AYT22+'Daily-Prod.'!AYK22+'Daily-Prod.'!AYB22+'Daily-Prod.'!AXS22+'Daily-Prod.'!AXJ22+'Daily-Prod.'!AXA22+'Daily-Prod.'!AZD22+'Daily-Prod.'!AYU22+'Daily-Prod.'!AYL22+'Daily-Prod.'!AYC22+'Daily-Prod.'!AXT22+'Daily-Prod.'!AXK22+'Daily-Prod.'!AXB22)/GM108,"")</f>
        <v>0.44047619047619047</v>
      </c>
      <c r="GM108" s="391">
        <f>SUM(GM89:GM105)</f>
        <v>1596</v>
      </c>
      <c r="GN108" s="386">
        <f t="shared" ref="GN108:GO108" si="74">SUM(GN89:GN105)</f>
        <v>627</v>
      </c>
      <c r="GO108" s="385">
        <f t="shared" si="74"/>
        <v>626</v>
      </c>
      <c r="GP108" s="483"/>
      <c r="GQ108" s="71">
        <f>AVERAGE(GQ89:GQ105)</f>
        <v>22.986666666666668</v>
      </c>
      <c r="GR108" s="381">
        <f t="shared" ref="GR108:GS108" si="75">AVERAGE(GR89:GR105)</f>
        <v>6.7015873015873009</v>
      </c>
      <c r="GS108" s="382">
        <f t="shared" si="75"/>
        <v>6.6904761904761898</v>
      </c>
      <c r="GT108" s="498" t="str">
        <f>IFERROR(('Daily-Prod.'!BBK22+'Daily-Prod.'!BBB22+'Daily-Prod.'!BAS22+'Daily-Prod.'!BAJ22+'Daily-Prod.'!BAA22+'Daily-Prod.'!AZR22+'Daily-Prod.'!AZI22)/#REF!,"")</f>
        <v/>
      </c>
      <c r="GU108" s="500" t="str">
        <f>IFERROR(('Daily-Prod.'!BBL22+'Daily-Prod.'!BBC22+'Daily-Prod.'!BAT22+'Daily-Prod.'!BAK22+'Daily-Prod.'!BAB22+'Daily-Prod.'!AZS22+'Daily-Prod.'!AZJ22)/#REF!,"")</f>
        <v/>
      </c>
      <c r="GV108" s="499" t="str">
        <f>IFERROR(('Daily-Prod.'!BBN22+'Daily-Prod.'!BBE22+'Daily-Prod.'!BAV22+'Daily-Prod.'!BAM22+'Daily-Prod.'!BAD22+'Daily-Prod.'!AZU22+'Daily-Prod.'!AZL22+'Daily-Prod.'!BBO22+'Daily-Prod.'!BBF22+'Daily-Prod.'!BAW22+'Daily-Prod.'!BAN22+'Daily-Prod.'!BAE22+'Daily-Prod.'!AZV22+'Daily-Prod.'!AZM22)/#REF!,"")</f>
        <v/>
      </c>
      <c r="GW108" s="391">
        <f>SUM(GW89:GW105)</f>
        <v>1598</v>
      </c>
      <c r="GX108" s="386">
        <f t="shared" ref="GX108:GY108" si="76">SUM(GX89:GX105)</f>
        <v>554</v>
      </c>
      <c r="GY108" s="385">
        <f t="shared" si="76"/>
        <v>553</v>
      </c>
      <c r="GZ108" s="483"/>
      <c r="HA108" s="71">
        <f>AVERAGE(HA89:HA105)</f>
        <v>23.583333333333336</v>
      </c>
      <c r="HB108" s="381">
        <f t="shared" ref="HB108:HC108" si="77">AVERAGE(HB89:HB105)</f>
        <v>5.276190476190477</v>
      </c>
      <c r="HC108" s="382">
        <f t="shared" si="77"/>
        <v>5.2666666666666675</v>
      </c>
      <c r="HD108" s="498">
        <f>IFERROR(('Daily-Prod.'!BGG22+'Daily-Prod.'!BFX22+'Daily-Prod.'!BFO22+'Daily-Prod.'!BFF22+'Daily-Prod.'!BEW22+'Daily-Prod.'!BEN22+'Daily-Prod.'!BEE22)/HG108,"")</f>
        <v>0.36416558861578269</v>
      </c>
      <c r="HE108" s="500">
        <f>IFERROR(('Daily-Prod.'!BGH22+'Daily-Prod.'!BFY22+'Daily-Prod.'!BFP22+'Daily-Prod.'!BFG22+'Daily-Prod.'!BEX22+'Daily-Prod.'!BEO22+'Daily-Prod.'!BEF22)/HG108,"")</f>
        <v>0.20827943078913325</v>
      </c>
      <c r="HF108" s="499">
        <f>IFERROR(('Daily-Prod.'!BGK22+'Daily-Prod.'!BGB22+'Daily-Prod.'!BFS22+'Daily-Prod.'!BFJ22+'Daily-Prod.'!BFA22+'Daily-Prod.'!BER22+'Daily-Prod.'!BEI22+'Daily-Prod.'!BGJ22+'Daily-Prod.'!BGA22+'Daily-Prod.'!BFR22+'Daily-Prod.'!BFI22+'Daily-Prod.'!BEZ22+'Daily-Prod.'!BEQ22+'Daily-Prod.'!BEH22)/HG108,"")</f>
        <v>0.42755498059508407</v>
      </c>
      <c r="HG108" s="391">
        <f>SUM(HG89:HG105)</f>
        <v>1546</v>
      </c>
      <c r="HH108" s="386">
        <f>SUM(HH89:HH105)</f>
        <v>664</v>
      </c>
      <c r="HI108" s="385">
        <f>SUM(HI89:HI105)</f>
        <v>664</v>
      </c>
      <c r="HJ108" s="483"/>
      <c r="HK108" s="71">
        <f>AVERAGE(HK89:HK105)</f>
        <v>22.798888888888889</v>
      </c>
      <c r="HL108" s="381">
        <f>AVERAGE(HL89:HL105)</f>
        <v>6.3238095238095253</v>
      </c>
      <c r="HM108" s="382">
        <f>AVERAGE(HM89:HM105)</f>
        <v>6.3238095238095253</v>
      </c>
      <c r="HN108" s="498">
        <f>IFERROR(('Daily-Prod.'!BIR22+'Daily-Prod.'!BII22+'Daily-Prod.'!BHZ22+'Daily-Prod.'!BHQ22+'Daily-Prod.'!BHH22+'Daily-Prod.'!BGY22+'Daily-Prod.'!BGP22)/HQ108,"")</f>
        <v>0.40947752126366949</v>
      </c>
      <c r="HO108" s="500">
        <f>IFERROR(('Daily-Prod.'!BIS22+'Daily-Prod.'!BIJ22+'Daily-Prod.'!BIA22+'Daily-Prod.'!BHR22+'Daily-Prod.'!BHI22+'Daily-Prod.'!BGZ22+'Daily-Prod.'!BGQ22)/HQ108,"")</f>
        <v>0.13608748481166463</v>
      </c>
      <c r="HP108" s="499">
        <f>IFERROR(('Daily-Prod.'!BIU22+'Daily-Prod.'!BIL22+'Daily-Prod.'!BIC22+'Daily-Prod.'!BHT22+'Daily-Prod.'!BHK22+'Daily-Prod.'!BHB22+'Daily-Prod.'!BGS22+'Daily-Prod.'!BIV22+'Daily-Prod.'!BIM22+'Daily-Prod.'!BID22+'Daily-Prod.'!BHU22+'Daily-Prod.'!BHL22+'Daily-Prod.'!BHC22+'Daily-Prod.'!BGT22)/HQ108,"")</f>
        <v>0.45443499392466585</v>
      </c>
      <c r="HQ108" s="391">
        <f>SUM(HQ89:HQ105)</f>
        <v>1646</v>
      </c>
      <c r="HR108" s="386">
        <f t="shared" ref="HR108:HS108" si="78">SUM(HR89:HR105)</f>
        <v>694</v>
      </c>
      <c r="HS108" s="385">
        <f t="shared" si="78"/>
        <v>690</v>
      </c>
      <c r="HT108" s="483"/>
      <c r="HU108" s="71">
        <f>AVERAGE(HU89:HU105)</f>
        <v>22.981111111111112</v>
      </c>
      <c r="HV108" s="381">
        <f t="shared" ref="HV108:HW108" si="79">AVERAGE(HV89:HV105)</f>
        <v>6.8253968253968242</v>
      </c>
      <c r="HW108" s="382">
        <f t="shared" si="79"/>
        <v>6.7873015873015863</v>
      </c>
      <c r="HX108" s="498">
        <f>IFERROR(('Daily-Prod.'!BLE22+'Daily-Prod.'!BKV22+'Daily-Prod.'!BKM22+'Daily-Prod.'!BKD22+'Daily-Prod.'!BJU22+'Daily-Prod.'!BJL22+'Daily-Prod.'!BJC22)/IA108,"")</f>
        <v>0.68369829683698302</v>
      </c>
      <c r="HY108" s="500">
        <f>IFERROR(('Daily-Prod.'!BLF22+'Daily-Prod.'!BKW22+'Daily-Prod.'!BKN22+'Daily-Prod.'!BKE22+'Daily-Prod.'!BJV22+'Daily-Prod.'!BJM22+'Daily-Prod.'!BJD22)/IA108,"")</f>
        <v>0.25608272506082724</v>
      </c>
      <c r="HZ108" s="499">
        <f>IFERROR(('Daily-Prod.'!BLG22+'Daily-Prod.'!BKX22+'Daily-Prod.'!BKO22+'Daily-Prod.'!BKF22+'Daily-Prod.'!BJW22+'Daily-Prod.'!BJN22+'Daily-Prod.'!BJE22+'Daily-Prod.'!BLF22+'Daily-Prod.'!BKW22+'Daily-Prod.'!BKN22+'Daily-Prod.'!BKE22+'Daily-Prod.'!BJV22+'Daily-Prod.'!BJM22+'Daily-Prod.'!BJD22)/IA108,"")</f>
        <v>0.31630170316301703</v>
      </c>
      <c r="IA108" s="391">
        <f>SUM(IA89:IA105)</f>
        <v>1644</v>
      </c>
      <c r="IB108" s="386">
        <f>SUM(IB89:IB105)</f>
        <v>649</v>
      </c>
      <c r="IC108" s="385">
        <f>SUM(IC89:IC105)</f>
        <v>645</v>
      </c>
      <c r="ID108" s="483"/>
      <c r="IE108" s="71">
        <f>AVERAGE(IE89:IE105)</f>
        <v>22.473333333333333</v>
      </c>
      <c r="IF108" s="381">
        <f t="shared" ref="IF108:IG108" si="80">AVERAGE(IF89:IF105)</f>
        <v>6.2063492063492065</v>
      </c>
      <c r="IG108" s="382">
        <f t="shared" si="80"/>
        <v>6.1682539682539677</v>
      </c>
      <c r="IH108" s="498">
        <f>IFERROR(('Daily-Prod.'!BNN22+'Daily-Prod.'!BNE22+'Daily-Prod.'!BMV22+'Daily-Prod.'!BMM22+'Daily-Prod.'!BMD22+'Daily-Prod.'!BLU22+'Daily-Prod.'!BLL22)/IK108,"")</f>
        <v>0.39013778100072516</v>
      </c>
      <c r="II108" s="500">
        <f>IFERROR(('Daily-Prod.'!BNO22+'Daily-Prod.'!BNF22+'Daily-Prod.'!BMW22+'Daily-Prod.'!BMN22+'Daily-Prod.'!BME22+'Daily-Prod.'!BLV22+'Daily-Prod.'!BLM22)/IK108,"")</f>
        <v>0.16533720087019579</v>
      </c>
      <c r="IJ108" s="499">
        <f>IFERROR(('Daily-Prod.'!BNQ22+'Daily-Prod.'!BNH22+'Daily-Prod.'!BMY22+'Daily-Prod.'!BMP22+'Daily-Prod.'!BMG22+'Daily-Prod.'!BLX22+'Daily-Prod.'!BLO22+'Daily-Prod.'!BNR22+'Daily-Prod.'!BNI22+'Daily-Prod.'!BMZ22+'Daily-Prod.'!BMQ22+'Daily-Prod.'!BMH22+'Daily-Prod.'!BLY22+'Daily-Prod.'!BLP22)/IK108,"")</f>
        <v>0.44452501812907902</v>
      </c>
      <c r="IK108" s="391">
        <f>SUM(IK89:IK105)</f>
        <v>1379</v>
      </c>
      <c r="IL108" s="386"/>
      <c r="IM108" s="385">
        <f>SUM(IM89:IM105)</f>
        <v>581</v>
      </c>
      <c r="IN108" s="483"/>
      <c r="IO108" s="71">
        <f>AVERAGE(IO89:IO105)</f>
        <v>18.350000000000001</v>
      </c>
      <c r="IP108" s="381"/>
      <c r="IQ108" s="382">
        <f>AVERAGE(IQ89:IQ105)</f>
        <v>6.0136507936507932</v>
      </c>
      <c r="IR108" s="498">
        <f>IFERROR(('Daily-Prod.'!BPY22+'Daily-Prod.'!BPP22+'Daily-Prod.'!BPG22+'Daily-Prod.'!BOX22+'Daily-Prod.'!BOO22+'Daily-Prod.'!BOF22+'Daily-Prod.'!BNW22)/IU108,"")</f>
        <v>0.35658307210031348</v>
      </c>
      <c r="IS108" s="500">
        <f>IFERROR(('Daily-Prod.'!BPZ22+'Daily-Prod.'!BPQ22+'Daily-Prod.'!BPH22+'Daily-Prod.'!BOY22+'Daily-Prod.'!BOP22+'Daily-Prod.'!BOG22+'Daily-Prod.'!BNX22)/IU108,"")</f>
        <v>0.17319749216300939</v>
      </c>
      <c r="IT108" s="499">
        <f>IFERROR(('Daily-Prod.'!BQC22+'Daily-Prod.'!BPT22+'Daily-Prod.'!BPK22+'Daily-Prod.'!BPB22+'Daily-Prod.'!BOS22+'Daily-Prod.'!BOJ22+'Daily-Prod.'!BOA22+'Daily-Prod.'!BQB22+'Daily-Prod.'!BPS22+'Daily-Prod.'!BPJ22+'Daily-Prod.'!BPA22+'Daily-Prod.'!BOR22+'Daily-Prod.'!BOI22+'Daily-Prod.'!BNZ22)/IU108,"")</f>
        <v>0.47021943573667713</v>
      </c>
      <c r="IU108" s="391">
        <f>SUM(IU89:IU105)</f>
        <v>1276</v>
      </c>
      <c r="IV108" s="386"/>
      <c r="IW108" s="385"/>
      <c r="IX108" s="483"/>
      <c r="IY108" s="71">
        <f>AVERAGE(IY89:IY105)</f>
        <v>17.921428571428574</v>
      </c>
      <c r="IZ108" s="381"/>
      <c r="JA108" s="382"/>
      <c r="JB108" s="498">
        <f>IFERROR((('Daily-Prod.'!BSJ22+'Daily-Prod.'!BSA22+'Daily-Prod.'!BRR22+'Daily-Prod.'!BRI22+'Daily-Prod.'!BQZ22+'Daily-Prod.'!BQQ22+'Daily-Prod.'!BQH22)/JE108),"")</f>
        <v>0.40775988286969256</v>
      </c>
      <c r="JC108" s="500">
        <f>IFERROR((('Daily-Prod.'!BSK22+'Daily-Prod.'!BSB22+'Daily-Prod.'!BRS22+'Daily-Prod.'!BRJ22+'Daily-Prod.'!BRA22+'Daily-Prod.'!BQR22+'Daily-Prod.'!BQI22)/JE108),"")</f>
        <v>0.17496339677891654</v>
      </c>
      <c r="JD108" s="499">
        <f>IFERROR((('Daily-Prod.'!BSM22+'Daily-Prod.'!BSD22+'Daily-Prod.'!BRU22+'Daily-Prod.'!BRL22+'Daily-Prod.'!BRC22+'Daily-Prod.'!BQT22+'Daily-Prod.'!BQK22+'Daily-Prod.'!BSN22+'Daily-Prod.'!BSE22+'Daily-Prod.'!BRV22+'Daily-Prod.'!BRM22+'Daily-Prod.'!BRD22+'Daily-Prod.'!BQU22+'Daily-Prod.'!BQL22)/JE108),"")</f>
        <v>0.41727672035139091</v>
      </c>
      <c r="JE108" s="391">
        <f>SUM(JE89:JE105)</f>
        <v>1366</v>
      </c>
      <c r="JF108" s="386"/>
      <c r="JG108" s="385"/>
      <c r="JH108" s="483"/>
      <c r="JI108" s="71">
        <f>AVERAGE(JI89:JI105)</f>
        <v>19.75714285714286</v>
      </c>
      <c r="JJ108" s="381"/>
      <c r="JK108" s="382"/>
      <c r="JL108" s="498">
        <f>IFERROR((('Daily-Prod.'!BUC22+'Daily-Prod.'!BTT22+'Daily-Prod.'!BTK22+'Daily-Prod.'!BTB22+'Daily-Prod.'!BSS22)/JO108),"")</f>
        <v>0.43194600674915634</v>
      </c>
      <c r="JM108" s="500">
        <f>IFERROR((('Daily-Prod.'!BUD22+'Daily-Prod.'!BTU22+'Daily-Prod.'!BTL22+'Daily-Prod.'!BTC22+'Daily-Prod.'!BST22)/JO108),"")</f>
        <v>0.20359955005624297</v>
      </c>
      <c r="JN108" s="499">
        <f>IFERROR((('Daily-Prod.'!BUF22+'Daily-Prod.'!BTW22+'Daily-Prod.'!BTN22+'Daily-Prod.'!BTE22+'Daily-Prod.'!BSV22+'Daily-Prod.'!BUG22+'Daily-Prod.'!BTX22+'Daily-Prod.'!BTO22+'Daily-Prod.'!BTF22+'Daily-Prod.'!BSW22)/JO108),"")</f>
        <v>0.36445444319460069</v>
      </c>
      <c r="JO108" s="391">
        <f>SUM(JO89:JO105)</f>
        <v>889</v>
      </c>
      <c r="JP108" s="386"/>
      <c r="JQ108" s="385"/>
      <c r="JR108" s="483"/>
      <c r="JS108" s="71">
        <f>AVERAGE(JS89:JS105)</f>
        <v>18.326190476190476</v>
      </c>
      <c r="JT108" s="381"/>
      <c r="JU108" s="382"/>
    </row>
    <row r="109" spans="1:281" ht="13.5">
      <c r="A109" s="457"/>
      <c r="B109" s="478"/>
      <c r="C109" s="478"/>
      <c r="D109" s="478"/>
      <c r="E109" s="478"/>
      <c r="F109" s="478"/>
      <c r="G109" s="478"/>
      <c r="H109" s="478"/>
      <c r="I109" s="478"/>
      <c r="J109" s="478"/>
      <c r="K109" s="478"/>
      <c r="L109" s="478"/>
      <c r="M109" s="478"/>
      <c r="N109" s="478"/>
      <c r="O109" s="478"/>
      <c r="P109" s="478"/>
      <c r="Q109" s="478"/>
      <c r="R109" s="478"/>
      <c r="S109" s="478"/>
      <c r="T109" s="478"/>
      <c r="U109" s="478"/>
      <c r="V109" s="478"/>
      <c r="W109" s="478"/>
      <c r="X109" s="478"/>
      <c r="Y109" s="478"/>
      <c r="Z109" s="478"/>
      <c r="AA109" s="478"/>
      <c r="AB109" s="478"/>
      <c r="AC109" s="478"/>
      <c r="AD109" s="478"/>
      <c r="AE109" s="478"/>
      <c r="AF109" s="478"/>
      <c r="AG109" s="478"/>
      <c r="AH109" s="478"/>
      <c r="AI109" s="478"/>
      <c r="AJ109" s="478"/>
      <c r="AK109" s="478"/>
      <c r="AL109" s="478"/>
      <c r="AM109" s="478"/>
      <c r="AN109" s="478"/>
      <c r="AO109" s="478"/>
      <c r="AP109" s="478"/>
      <c r="AQ109" s="478"/>
      <c r="AR109" s="478"/>
      <c r="AS109" s="478"/>
      <c r="AT109" s="478"/>
      <c r="AU109" s="478"/>
      <c r="AV109" s="478"/>
      <c r="AW109" s="478"/>
      <c r="AX109" s="478"/>
      <c r="AY109" s="478"/>
      <c r="AZ109" s="478"/>
      <c r="BA109" s="478"/>
      <c r="BB109" s="478"/>
      <c r="BC109" s="478"/>
      <c r="BD109" s="478"/>
      <c r="BE109" s="478"/>
      <c r="BF109" s="478"/>
      <c r="BG109" s="478"/>
      <c r="BH109" s="478"/>
      <c r="BI109" s="478"/>
      <c r="BJ109" s="478"/>
      <c r="BK109" s="478"/>
      <c r="BL109" s="478"/>
      <c r="BM109" s="478"/>
      <c r="BN109" s="478"/>
      <c r="BO109" s="478"/>
      <c r="BP109" s="478"/>
      <c r="BQ109" s="478"/>
      <c r="BR109" s="478"/>
      <c r="BS109" s="478"/>
      <c r="BT109" s="478"/>
      <c r="BU109" s="478"/>
      <c r="BV109" s="478"/>
      <c r="BW109" s="478"/>
      <c r="BX109" s="478"/>
      <c r="BY109" s="478"/>
      <c r="BZ109" s="478"/>
      <c r="CA109" s="478"/>
      <c r="CB109" s="478"/>
      <c r="CC109" s="478"/>
      <c r="CD109" s="478"/>
      <c r="CE109" s="478"/>
      <c r="CF109" s="478"/>
      <c r="CG109" s="478"/>
      <c r="CH109" s="478"/>
      <c r="CI109" s="478"/>
      <c r="CJ109" s="478"/>
      <c r="CK109" s="478"/>
      <c r="CL109" s="478"/>
      <c r="CM109" s="478"/>
      <c r="CN109" s="478"/>
      <c r="CO109" s="478"/>
      <c r="CP109" s="478"/>
      <c r="CQ109" s="478"/>
      <c r="CR109" s="478"/>
      <c r="CS109" s="478"/>
      <c r="CT109" s="478"/>
      <c r="CU109" s="478"/>
      <c r="CV109" s="478"/>
      <c r="CW109" s="478"/>
      <c r="CX109" s="478"/>
      <c r="CY109" s="478"/>
      <c r="CZ109" s="478"/>
      <c r="DA109" s="478"/>
      <c r="DB109" s="478"/>
      <c r="DC109" s="478"/>
      <c r="DD109" s="478"/>
      <c r="DE109" s="478"/>
      <c r="DF109" s="478"/>
      <c r="DG109" s="478"/>
      <c r="DH109" s="478"/>
      <c r="DI109" s="478"/>
      <c r="DJ109" s="478"/>
      <c r="DK109" s="478"/>
      <c r="DL109" s="478"/>
      <c r="DM109" s="478"/>
      <c r="DN109" s="478"/>
      <c r="DO109" s="478"/>
      <c r="DP109" s="478"/>
      <c r="DQ109" s="478"/>
      <c r="DR109" s="478"/>
      <c r="DS109" s="478"/>
      <c r="DT109" s="478"/>
      <c r="DU109" s="478"/>
      <c r="DV109" s="478"/>
      <c r="DW109" s="478"/>
      <c r="DX109" s="478"/>
      <c r="DY109" s="478"/>
      <c r="DZ109" s="478"/>
      <c r="EA109" s="478"/>
      <c r="EB109" s="478"/>
      <c r="EC109" s="478"/>
      <c r="ED109" s="478"/>
      <c r="EE109" s="478"/>
      <c r="EF109" s="478"/>
      <c r="EG109" s="478"/>
      <c r="EH109" s="478"/>
      <c r="EI109" s="478"/>
      <c r="EJ109" s="478"/>
      <c r="EK109" s="478"/>
      <c r="EL109" s="478"/>
      <c r="EM109" s="478"/>
      <c r="EN109" s="478"/>
      <c r="EO109" s="478"/>
      <c r="EP109" s="478"/>
      <c r="EQ109" s="478"/>
      <c r="ER109" s="478"/>
      <c r="ES109" s="478"/>
      <c r="ET109" s="478"/>
      <c r="EU109" s="478"/>
      <c r="EV109" s="478"/>
      <c r="EW109" s="478"/>
      <c r="EX109" s="478"/>
      <c r="EY109" s="478"/>
      <c r="EZ109" s="478"/>
      <c r="FA109" s="478"/>
      <c r="FB109" s="478"/>
      <c r="FC109" s="478"/>
      <c r="FD109" s="478"/>
      <c r="FE109" s="478"/>
      <c r="FF109" s="478"/>
      <c r="FG109" s="478"/>
      <c r="FH109" s="478"/>
      <c r="FI109" s="478"/>
      <c r="FJ109" s="478"/>
      <c r="FK109" s="478"/>
      <c r="FL109" s="478"/>
      <c r="FM109" s="478"/>
      <c r="FN109" s="478"/>
      <c r="FO109" s="478"/>
    </row>
    <row r="110" spans="1:281" ht="18.75">
      <c r="A110" s="451" t="s">
        <v>147</v>
      </c>
      <c r="B110" s="546" t="s">
        <v>194</v>
      </c>
      <c r="C110" s="547"/>
      <c r="D110" s="547"/>
      <c r="E110" s="547"/>
      <c r="F110" s="547"/>
      <c r="G110" s="547"/>
      <c r="H110" s="548"/>
      <c r="I110" s="551" t="s">
        <v>195</v>
      </c>
      <c r="J110" s="552"/>
      <c r="K110" s="553"/>
      <c r="L110" s="546" t="s">
        <v>196</v>
      </c>
      <c r="M110" s="547"/>
      <c r="N110" s="547"/>
      <c r="O110" s="547"/>
      <c r="P110" s="547"/>
      <c r="Q110" s="547"/>
      <c r="R110" s="548"/>
      <c r="S110" s="551" t="s">
        <v>197</v>
      </c>
      <c r="T110" s="552"/>
      <c r="U110" s="553"/>
      <c r="V110" s="547" t="s">
        <v>198</v>
      </c>
      <c r="W110" s="547"/>
      <c r="X110" s="547"/>
      <c r="Y110" s="547"/>
      <c r="Z110" s="547"/>
      <c r="AA110" s="547"/>
      <c r="AB110" s="548"/>
      <c r="AC110" s="551" t="s">
        <v>199</v>
      </c>
      <c r="AD110" s="552"/>
      <c r="AE110" s="553"/>
      <c r="AF110" s="546" t="s">
        <v>200</v>
      </c>
      <c r="AG110" s="547"/>
      <c r="AH110" s="547"/>
      <c r="AI110" s="547"/>
      <c r="AJ110" s="547"/>
      <c r="AK110" s="547"/>
      <c r="AL110" s="548"/>
      <c r="AM110" s="551" t="s">
        <v>201</v>
      </c>
      <c r="AN110" s="552"/>
      <c r="AO110" s="553"/>
      <c r="AP110" s="546" t="s">
        <v>202</v>
      </c>
      <c r="AQ110" s="547"/>
      <c r="AR110" s="547"/>
      <c r="AS110" s="547"/>
      <c r="AT110" s="547"/>
      <c r="AU110" s="547"/>
      <c r="AV110" s="548"/>
      <c r="AW110" s="551" t="s">
        <v>203</v>
      </c>
      <c r="AX110" s="552"/>
      <c r="AY110" s="553"/>
      <c r="AZ110" s="546" t="s">
        <v>204</v>
      </c>
      <c r="BA110" s="547"/>
      <c r="BB110" s="547"/>
      <c r="BC110" s="547"/>
      <c r="BD110" s="547"/>
      <c r="BE110" s="547"/>
      <c r="BF110" s="548"/>
      <c r="BG110" s="551" t="s">
        <v>205</v>
      </c>
      <c r="BH110" s="552"/>
      <c r="BI110" s="553"/>
      <c r="BJ110" s="546" t="s">
        <v>206</v>
      </c>
      <c r="BK110" s="547"/>
      <c r="BL110" s="547"/>
      <c r="BM110" s="547"/>
      <c r="BN110" s="547"/>
      <c r="BO110" s="547"/>
      <c r="BP110" s="548"/>
      <c r="BQ110" s="551" t="s">
        <v>207</v>
      </c>
      <c r="BR110" s="552"/>
      <c r="BS110" s="553"/>
      <c r="BT110" s="546" t="s">
        <v>208</v>
      </c>
      <c r="BU110" s="547"/>
      <c r="BV110" s="547"/>
      <c r="BW110" s="547"/>
      <c r="BX110" s="547"/>
      <c r="BY110" s="547"/>
      <c r="BZ110" s="548"/>
      <c r="CA110" s="551" t="s">
        <v>209</v>
      </c>
      <c r="CB110" s="552"/>
      <c r="CC110" s="553"/>
      <c r="CD110" s="546" t="s">
        <v>210</v>
      </c>
      <c r="CE110" s="547"/>
      <c r="CF110" s="547"/>
      <c r="CG110" s="547"/>
      <c r="CH110" s="547"/>
      <c r="CI110" s="547"/>
      <c r="CJ110" s="548"/>
      <c r="CK110" s="551" t="s">
        <v>211</v>
      </c>
      <c r="CL110" s="552"/>
      <c r="CM110" s="553"/>
      <c r="CN110" s="546" t="s">
        <v>212</v>
      </c>
      <c r="CO110" s="547"/>
      <c r="CP110" s="547"/>
      <c r="CQ110" s="547"/>
      <c r="CR110" s="547"/>
      <c r="CS110" s="547"/>
      <c r="CT110" s="548"/>
      <c r="CU110" s="551" t="s">
        <v>213</v>
      </c>
      <c r="CV110" s="552"/>
      <c r="CW110" s="553"/>
      <c r="CX110" s="546" t="s">
        <v>214</v>
      </c>
      <c r="CY110" s="547"/>
      <c r="CZ110" s="547"/>
      <c r="DA110" s="547"/>
      <c r="DB110" s="547"/>
      <c r="DC110" s="547"/>
      <c r="DD110" s="548"/>
      <c r="DE110" s="551" t="s">
        <v>215</v>
      </c>
      <c r="DF110" s="552"/>
      <c r="DG110" s="553"/>
      <c r="DH110" s="546" t="s">
        <v>216</v>
      </c>
      <c r="DI110" s="547"/>
      <c r="DJ110" s="547"/>
      <c r="DK110" s="547"/>
      <c r="DL110" s="547"/>
      <c r="DM110" s="547"/>
      <c r="DN110" s="548"/>
      <c r="DO110" s="551" t="s">
        <v>217</v>
      </c>
      <c r="DP110" s="552"/>
      <c r="DQ110" s="553"/>
      <c r="DR110" s="546" t="s">
        <v>218</v>
      </c>
      <c r="DS110" s="547"/>
      <c r="DT110" s="547"/>
      <c r="DU110" s="547"/>
      <c r="DV110" s="547"/>
      <c r="DW110" s="547"/>
      <c r="DX110" s="548"/>
      <c r="DY110" s="551" t="s">
        <v>219</v>
      </c>
      <c r="DZ110" s="552"/>
      <c r="EA110" s="553"/>
      <c r="EB110" s="546" t="s">
        <v>220</v>
      </c>
      <c r="EC110" s="547"/>
      <c r="ED110" s="547"/>
      <c r="EE110" s="547"/>
      <c r="EF110" s="547"/>
      <c r="EG110" s="547"/>
      <c r="EH110" s="548"/>
      <c r="EI110" s="551" t="s">
        <v>221</v>
      </c>
      <c r="EJ110" s="552"/>
      <c r="EK110" s="553"/>
      <c r="EL110" s="546" t="s">
        <v>222</v>
      </c>
      <c r="EM110" s="547"/>
      <c r="EN110" s="547"/>
      <c r="EO110" s="547"/>
      <c r="EP110" s="547"/>
      <c r="EQ110" s="547"/>
      <c r="ER110" s="548"/>
      <c r="ES110" s="551" t="s">
        <v>223</v>
      </c>
      <c r="ET110" s="552"/>
      <c r="EU110" s="553"/>
      <c r="EV110" s="546" t="s">
        <v>224</v>
      </c>
      <c r="EW110" s="547"/>
      <c r="EX110" s="547"/>
      <c r="EY110" s="547"/>
      <c r="EZ110" s="547"/>
      <c r="FA110" s="547"/>
      <c r="FB110" s="548"/>
      <c r="FC110" s="551" t="s">
        <v>225</v>
      </c>
      <c r="FD110" s="552"/>
      <c r="FE110" s="553"/>
      <c r="FF110" s="546" t="s">
        <v>226</v>
      </c>
      <c r="FG110" s="547"/>
      <c r="FH110" s="547"/>
      <c r="FI110" s="547"/>
      <c r="FJ110" s="547"/>
      <c r="FK110" s="547"/>
      <c r="FL110" s="548"/>
      <c r="FM110" s="551" t="s">
        <v>227</v>
      </c>
      <c r="FN110" s="552"/>
      <c r="FO110" s="553"/>
      <c r="FP110" s="546" t="s">
        <v>228</v>
      </c>
      <c r="FQ110" s="547"/>
      <c r="FR110" s="547"/>
      <c r="FS110" s="547"/>
      <c r="FT110" s="547"/>
      <c r="FU110" s="547"/>
      <c r="FV110" s="548"/>
      <c r="FW110" s="551" t="s">
        <v>229</v>
      </c>
      <c r="FX110" s="552"/>
      <c r="FY110" s="553"/>
      <c r="FZ110" s="546" t="s">
        <v>230</v>
      </c>
      <c r="GA110" s="547"/>
      <c r="GB110" s="547"/>
      <c r="GC110" s="547"/>
      <c r="GD110" s="547"/>
      <c r="GE110" s="547"/>
      <c r="GF110" s="548"/>
      <c r="GG110" s="551" t="s">
        <v>231</v>
      </c>
      <c r="GH110" s="552"/>
      <c r="GI110" s="553"/>
      <c r="GJ110" s="546" t="s">
        <v>232</v>
      </c>
      <c r="GK110" s="547"/>
      <c r="GL110" s="547"/>
      <c r="GM110" s="547"/>
      <c r="GN110" s="547"/>
      <c r="GO110" s="547"/>
      <c r="GP110" s="548"/>
      <c r="GQ110" s="551" t="s">
        <v>233</v>
      </c>
      <c r="GR110" s="552"/>
      <c r="GS110" s="553"/>
      <c r="GT110" s="546" t="s">
        <v>234</v>
      </c>
      <c r="GU110" s="547"/>
      <c r="GV110" s="547"/>
      <c r="GW110" s="547"/>
      <c r="GX110" s="547"/>
      <c r="GY110" s="547"/>
      <c r="GZ110" s="548"/>
      <c r="HA110" s="551" t="s">
        <v>235</v>
      </c>
      <c r="HB110" s="552"/>
      <c r="HC110" s="553"/>
      <c r="HD110" s="546" t="s">
        <v>236</v>
      </c>
      <c r="HE110" s="547"/>
      <c r="HF110" s="547"/>
      <c r="HG110" s="547"/>
      <c r="HH110" s="547"/>
      <c r="HI110" s="547"/>
      <c r="HJ110" s="548"/>
      <c r="HK110" s="551" t="s">
        <v>237</v>
      </c>
      <c r="HL110" s="552"/>
      <c r="HM110" s="553"/>
      <c r="HN110" s="546" t="s">
        <v>238</v>
      </c>
      <c r="HO110" s="547"/>
      <c r="HP110" s="547"/>
      <c r="HQ110" s="547"/>
      <c r="HR110" s="547"/>
      <c r="HS110" s="547"/>
      <c r="HT110" s="548"/>
      <c r="HU110" s="551" t="s">
        <v>239</v>
      </c>
      <c r="HV110" s="552"/>
      <c r="HW110" s="553"/>
      <c r="HX110" s="546" t="s">
        <v>240</v>
      </c>
      <c r="HY110" s="547"/>
      <c r="HZ110" s="547"/>
      <c r="IA110" s="547"/>
      <c r="IB110" s="547"/>
      <c r="IC110" s="547"/>
      <c r="ID110" s="548"/>
      <c r="IE110" s="551" t="s">
        <v>241</v>
      </c>
      <c r="IF110" s="552"/>
      <c r="IG110" s="553"/>
      <c r="IH110" s="546" t="s">
        <v>242</v>
      </c>
      <c r="II110" s="547"/>
      <c r="IJ110" s="547"/>
      <c r="IK110" s="547"/>
      <c r="IL110" s="547"/>
      <c r="IM110" s="547"/>
      <c r="IN110" s="548"/>
      <c r="IO110" s="551" t="s">
        <v>243</v>
      </c>
      <c r="IP110" s="552"/>
      <c r="IQ110" s="553"/>
      <c r="IR110" s="546" t="s">
        <v>244</v>
      </c>
      <c r="IS110" s="547"/>
      <c r="IT110" s="547"/>
      <c r="IU110" s="547"/>
      <c r="IV110" s="547"/>
      <c r="IW110" s="547"/>
      <c r="IX110" s="548"/>
      <c r="IY110" s="551" t="s">
        <v>245</v>
      </c>
      <c r="IZ110" s="552"/>
      <c r="JA110" s="553"/>
      <c r="JB110" s="546" t="s">
        <v>246</v>
      </c>
      <c r="JC110" s="547"/>
      <c r="JD110" s="547"/>
      <c r="JE110" s="547"/>
      <c r="JF110" s="547"/>
      <c r="JG110" s="547"/>
      <c r="JH110" s="548"/>
      <c r="JI110" s="551" t="s">
        <v>247</v>
      </c>
      <c r="JJ110" s="552"/>
      <c r="JK110" s="553"/>
      <c r="JL110" s="546" t="s">
        <v>248</v>
      </c>
      <c r="JM110" s="547"/>
      <c r="JN110" s="547"/>
      <c r="JO110" s="547"/>
      <c r="JP110" s="547"/>
      <c r="JQ110" s="547"/>
      <c r="JR110" s="548"/>
      <c r="JS110" s="551" t="s">
        <v>249</v>
      </c>
      <c r="JT110" s="552"/>
      <c r="JU110" s="553"/>
    </row>
    <row r="111" spans="1:281" ht="25.5">
      <c r="A111" s="458" t="s">
        <v>120</v>
      </c>
      <c r="B111" s="490" t="s">
        <v>121</v>
      </c>
      <c r="C111" s="491" t="s">
        <v>186</v>
      </c>
      <c r="D111" s="491" t="s">
        <v>123</v>
      </c>
      <c r="E111" s="387" t="s">
        <v>124</v>
      </c>
      <c r="F111" s="493" t="s">
        <v>125</v>
      </c>
      <c r="G111" s="480" t="s">
        <v>126</v>
      </c>
      <c r="H111" s="476" t="s">
        <v>9</v>
      </c>
      <c r="I111" s="69" t="s">
        <v>124</v>
      </c>
      <c r="J111" s="56" t="s">
        <v>125</v>
      </c>
      <c r="K111" s="70" t="s">
        <v>126</v>
      </c>
      <c r="L111" s="490" t="s">
        <v>121</v>
      </c>
      <c r="M111" s="491" t="s">
        <v>186</v>
      </c>
      <c r="N111" s="491" t="s">
        <v>123</v>
      </c>
      <c r="O111" s="387" t="s">
        <v>124</v>
      </c>
      <c r="P111" s="493" t="s">
        <v>125</v>
      </c>
      <c r="Q111" s="480" t="s">
        <v>126</v>
      </c>
      <c r="R111" s="476" t="s">
        <v>9</v>
      </c>
      <c r="S111" s="69" t="s">
        <v>124</v>
      </c>
      <c r="T111" s="56" t="s">
        <v>125</v>
      </c>
      <c r="U111" s="70" t="s">
        <v>126</v>
      </c>
      <c r="V111" s="491" t="s">
        <v>121</v>
      </c>
      <c r="W111" s="491" t="s">
        <v>186</v>
      </c>
      <c r="X111" s="491" t="s">
        <v>123</v>
      </c>
      <c r="Y111" s="387" t="s">
        <v>124</v>
      </c>
      <c r="Z111" s="493" t="s">
        <v>125</v>
      </c>
      <c r="AA111" s="480" t="s">
        <v>126</v>
      </c>
      <c r="AB111" s="476" t="s">
        <v>9</v>
      </c>
      <c r="AC111" s="69" t="s">
        <v>124</v>
      </c>
      <c r="AD111" s="56" t="s">
        <v>125</v>
      </c>
      <c r="AE111" s="70" t="s">
        <v>126</v>
      </c>
      <c r="AF111" s="490" t="s">
        <v>121</v>
      </c>
      <c r="AG111" s="491" t="s">
        <v>186</v>
      </c>
      <c r="AH111" s="491" t="s">
        <v>123</v>
      </c>
      <c r="AI111" s="387" t="s">
        <v>124</v>
      </c>
      <c r="AJ111" s="493" t="s">
        <v>125</v>
      </c>
      <c r="AK111" s="480" t="s">
        <v>126</v>
      </c>
      <c r="AL111" s="476" t="s">
        <v>9</v>
      </c>
      <c r="AM111" s="69" t="s">
        <v>124</v>
      </c>
      <c r="AN111" s="56" t="s">
        <v>125</v>
      </c>
      <c r="AO111" s="70" t="s">
        <v>126</v>
      </c>
      <c r="AP111" s="490" t="s">
        <v>121</v>
      </c>
      <c r="AQ111" s="491" t="s">
        <v>186</v>
      </c>
      <c r="AR111" s="491" t="s">
        <v>123</v>
      </c>
      <c r="AS111" s="387" t="s">
        <v>124</v>
      </c>
      <c r="AT111" s="493" t="s">
        <v>125</v>
      </c>
      <c r="AU111" s="480" t="s">
        <v>126</v>
      </c>
      <c r="AV111" s="476" t="s">
        <v>9</v>
      </c>
      <c r="AW111" s="69" t="s">
        <v>124</v>
      </c>
      <c r="AX111" s="56" t="s">
        <v>125</v>
      </c>
      <c r="AY111" s="70" t="s">
        <v>126</v>
      </c>
      <c r="AZ111" s="490" t="s">
        <v>121</v>
      </c>
      <c r="BA111" s="491" t="s">
        <v>186</v>
      </c>
      <c r="BB111" s="491" t="s">
        <v>123</v>
      </c>
      <c r="BC111" s="387" t="s">
        <v>124</v>
      </c>
      <c r="BD111" s="493" t="s">
        <v>125</v>
      </c>
      <c r="BE111" s="480" t="s">
        <v>126</v>
      </c>
      <c r="BF111" s="476" t="s">
        <v>9</v>
      </c>
      <c r="BG111" s="69" t="s">
        <v>124</v>
      </c>
      <c r="BH111" s="56" t="s">
        <v>125</v>
      </c>
      <c r="BI111" s="70" t="s">
        <v>126</v>
      </c>
      <c r="BJ111" s="490" t="s">
        <v>121</v>
      </c>
      <c r="BK111" s="491" t="s">
        <v>186</v>
      </c>
      <c r="BL111" s="491" t="s">
        <v>123</v>
      </c>
      <c r="BM111" s="387" t="s">
        <v>124</v>
      </c>
      <c r="BN111" s="493" t="s">
        <v>125</v>
      </c>
      <c r="BO111" s="480" t="s">
        <v>126</v>
      </c>
      <c r="BP111" s="476" t="s">
        <v>9</v>
      </c>
      <c r="BQ111" s="69" t="s">
        <v>124</v>
      </c>
      <c r="BR111" s="56" t="s">
        <v>125</v>
      </c>
      <c r="BS111" s="70" t="s">
        <v>126</v>
      </c>
      <c r="BT111" s="490" t="s">
        <v>121</v>
      </c>
      <c r="BU111" s="491" t="s">
        <v>186</v>
      </c>
      <c r="BV111" s="491" t="s">
        <v>123</v>
      </c>
      <c r="BW111" s="387" t="s">
        <v>124</v>
      </c>
      <c r="BX111" s="493" t="s">
        <v>125</v>
      </c>
      <c r="BY111" s="480" t="s">
        <v>126</v>
      </c>
      <c r="BZ111" s="476" t="s">
        <v>9</v>
      </c>
      <c r="CA111" s="69" t="s">
        <v>124</v>
      </c>
      <c r="CB111" s="56" t="s">
        <v>125</v>
      </c>
      <c r="CC111" s="70" t="s">
        <v>126</v>
      </c>
      <c r="CD111" s="490" t="s">
        <v>121</v>
      </c>
      <c r="CE111" s="491" t="s">
        <v>186</v>
      </c>
      <c r="CF111" s="491" t="s">
        <v>123</v>
      </c>
      <c r="CG111" s="387" t="s">
        <v>124</v>
      </c>
      <c r="CH111" s="493" t="s">
        <v>125</v>
      </c>
      <c r="CI111" s="480" t="s">
        <v>126</v>
      </c>
      <c r="CJ111" s="476" t="s">
        <v>9</v>
      </c>
      <c r="CK111" s="69" t="s">
        <v>124</v>
      </c>
      <c r="CL111" s="56" t="s">
        <v>125</v>
      </c>
      <c r="CM111" s="70" t="s">
        <v>126</v>
      </c>
      <c r="CN111" s="490" t="s">
        <v>121</v>
      </c>
      <c r="CO111" s="491" t="s">
        <v>186</v>
      </c>
      <c r="CP111" s="491" t="s">
        <v>123</v>
      </c>
      <c r="CQ111" s="387" t="s">
        <v>124</v>
      </c>
      <c r="CR111" s="493" t="s">
        <v>125</v>
      </c>
      <c r="CS111" s="480" t="s">
        <v>126</v>
      </c>
      <c r="CT111" s="476" t="s">
        <v>9</v>
      </c>
      <c r="CU111" s="69" t="s">
        <v>124</v>
      </c>
      <c r="CV111" s="56" t="s">
        <v>125</v>
      </c>
      <c r="CW111" s="70" t="s">
        <v>126</v>
      </c>
      <c r="CX111" s="490" t="s">
        <v>121</v>
      </c>
      <c r="CY111" s="491" t="s">
        <v>186</v>
      </c>
      <c r="CZ111" s="491" t="s">
        <v>123</v>
      </c>
      <c r="DA111" s="387" t="s">
        <v>124</v>
      </c>
      <c r="DB111" s="493" t="s">
        <v>125</v>
      </c>
      <c r="DC111" s="480" t="s">
        <v>126</v>
      </c>
      <c r="DD111" s="476" t="s">
        <v>9</v>
      </c>
      <c r="DE111" s="69" t="s">
        <v>124</v>
      </c>
      <c r="DF111" s="56" t="s">
        <v>125</v>
      </c>
      <c r="DG111" s="70" t="s">
        <v>126</v>
      </c>
      <c r="DH111" s="490" t="s">
        <v>121</v>
      </c>
      <c r="DI111" s="491" t="s">
        <v>186</v>
      </c>
      <c r="DJ111" s="491" t="s">
        <v>123</v>
      </c>
      <c r="DK111" s="387" t="s">
        <v>124</v>
      </c>
      <c r="DL111" s="493" t="s">
        <v>125</v>
      </c>
      <c r="DM111" s="480" t="s">
        <v>126</v>
      </c>
      <c r="DN111" s="476" t="s">
        <v>9</v>
      </c>
      <c r="DO111" s="69" t="s">
        <v>124</v>
      </c>
      <c r="DP111" s="56" t="s">
        <v>125</v>
      </c>
      <c r="DQ111" s="70" t="s">
        <v>126</v>
      </c>
      <c r="DR111" s="490" t="s">
        <v>121</v>
      </c>
      <c r="DS111" s="491" t="s">
        <v>186</v>
      </c>
      <c r="DT111" s="491" t="s">
        <v>123</v>
      </c>
      <c r="DU111" s="387" t="s">
        <v>124</v>
      </c>
      <c r="DV111" s="493" t="s">
        <v>125</v>
      </c>
      <c r="DW111" s="480" t="s">
        <v>126</v>
      </c>
      <c r="DX111" s="476" t="s">
        <v>9</v>
      </c>
      <c r="DY111" s="69" t="s">
        <v>124</v>
      </c>
      <c r="DZ111" s="56" t="s">
        <v>125</v>
      </c>
      <c r="EA111" s="70" t="s">
        <v>126</v>
      </c>
      <c r="EB111" s="490" t="s">
        <v>121</v>
      </c>
      <c r="EC111" s="491" t="s">
        <v>186</v>
      </c>
      <c r="ED111" s="491" t="s">
        <v>123</v>
      </c>
      <c r="EE111" s="387" t="s">
        <v>124</v>
      </c>
      <c r="EF111" s="493" t="s">
        <v>125</v>
      </c>
      <c r="EG111" s="480" t="s">
        <v>126</v>
      </c>
      <c r="EH111" s="476" t="s">
        <v>9</v>
      </c>
      <c r="EI111" s="69" t="s">
        <v>124</v>
      </c>
      <c r="EJ111" s="56" t="s">
        <v>125</v>
      </c>
      <c r="EK111" s="70" t="s">
        <v>126</v>
      </c>
      <c r="EL111" s="490" t="s">
        <v>121</v>
      </c>
      <c r="EM111" s="491" t="s">
        <v>186</v>
      </c>
      <c r="EN111" s="491" t="s">
        <v>123</v>
      </c>
      <c r="EO111" s="387" t="s">
        <v>124</v>
      </c>
      <c r="EP111" s="493" t="s">
        <v>125</v>
      </c>
      <c r="EQ111" s="480" t="s">
        <v>126</v>
      </c>
      <c r="ER111" s="476" t="s">
        <v>9</v>
      </c>
      <c r="ES111" s="69" t="s">
        <v>124</v>
      </c>
      <c r="ET111" s="56" t="s">
        <v>125</v>
      </c>
      <c r="EU111" s="70" t="s">
        <v>126</v>
      </c>
      <c r="EV111" s="490" t="s">
        <v>121</v>
      </c>
      <c r="EW111" s="491" t="s">
        <v>186</v>
      </c>
      <c r="EX111" s="491" t="s">
        <v>123</v>
      </c>
      <c r="EY111" s="387" t="s">
        <v>124</v>
      </c>
      <c r="EZ111" s="493" t="s">
        <v>125</v>
      </c>
      <c r="FA111" s="480" t="s">
        <v>126</v>
      </c>
      <c r="FB111" s="476" t="s">
        <v>9</v>
      </c>
      <c r="FC111" s="69" t="s">
        <v>124</v>
      </c>
      <c r="FD111" s="56" t="s">
        <v>125</v>
      </c>
      <c r="FE111" s="70" t="s">
        <v>126</v>
      </c>
      <c r="FF111" s="490" t="s">
        <v>121</v>
      </c>
      <c r="FG111" s="491" t="s">
        <v>186</v>
      </c>
      <c r="FH111" s="491" t="s">
        <v>123</v>
      </c>
      <c r="FI111" s="387" t="s">
        <v>124</v>
      </c>
      <c r="FJ111" s="493" t="s">
        <v>125</v>
      </c>
      <c r="FK111" s="480" t="s">
        <v>126</v>
      </c>
      <c r="FL111" s="476" t="s">
        <v>9</v>
      </c>
      <c r="FM111" s="69" t="s">
        <v>124</v>
      </c>
      <c r="FN111" s="56" t="s">
        <v>125</v>
      </c>
      <c r="FO111" s="70" t="s">
        <v>126</v>
      </c>
      <c r="FP111" s="490" t="s">
        <v>121</v>
      </c>
      <c r="FQ111" s="491" t="s">
        <v>186</v>
      </c>
      <c r="FR111" s="491" t="s">
        <v>123</v>
      </c>
      <c r="FS111" s="387" t="s">
        <v>124</v>
      </c>
      <c r="FT111" s="493" t="s">
        <v>125</v>
      </c>
      <c r="FU111" s="480" t="s">
        <v>126</v>
      </c>
      <c r="FV111" s="476" t="s">
        <v>9</v>
      </c>
      <c r="FW111" s="69" t="s">
        <v>124</v>
      </c>
      <c r="FX111" s="56" t="s">
        <v>125</v>
      </c>
      <c r="FY111" s="70" t="s">
        <v>126</v>
      </c>
      <c r="FZ111" s="490" t="s">
        <v>121</v>
      </c>
      <c r="GA111" s="491" t="s">
        <v>186</v>
      </c>
      <c r="GB111" s="491" t="s">
        <v>123</v>
      </c>
      <c r="GC111" s="387" t="s">
        <v>124</v>
      </c>
      <c r="GD111" s="493" t="s">
        <v>125</v>
      </c>
      <c r="GE111" s="480" t="s">
        <v>126</v>
      </c>
      <c r="GF111" s="476" t="s">
        <v>9</v>
      </c>
      <c r="GG111" s="69" t="s">
        <v>124</v>
      </c>
      <c r="GH111" s="56" t="s">
        <v>125</v>
      </c>
      <c r="GI111" s="70" t="s">
        <v>126</v>
      </c>
      <c r="GJ111" s="490" t="s">
        <v>121</v>
      </c>
      <c r="GK111" s="491" t="s">
        <v>186</v>
      </c>
      <c r="GL111" s="491" t="s">
        <v>123</v>
      </c>
      <c r="GM111" s="387" t="s">
        <v>124</v>
      </c>
      <c r="GN111" s="493" t="s">
        <v>125</v>
      </c>
      <c r="GO111" s="480" t="s">
        <v>126</v>
      </c>
      <c r="GP111" s="476" t="s">
        <v>9</v>
      </c>
      <c r="GQ111" s="69" t="s">
        <v>124</v>
      </c>
      <c r="GR111" s="56" t="s">
        <v>125</v>
      </c>
      <c r="GS111" s="70" t="s">
        <v>126</v>
      </c>
      <c r="GT111" s="490" t="s">
        <v>121</v>
      </c>
      <c r="GU111" s="491" t="s">
        <v>186</v>
      </c>
      <c r="GV111" s="491" t="s">
        <v>123</v>
      </c>
      <c r="GW111" s="387" t="s">
        <v>124</v>
      </c>
      <c r="GX111" s="493" t="s">
        <v>125</v>
      </c>
      <c r="GY111" s="480" t="s">
        <v>126</v>
      </c>
      <c r="GZ111" s="476" t="s">
        <v>9</v>
      </c>
      <c r="HA111" s="69" t="s">
        <v>124</v>
      </c>
      <c r="HB111" s="56" t="s">
        <v>125</v>
      </c>
      <c r="HC111" s="70" t="s">
        <v>126</v>
      </c>
      <c r="HD111" s="490" t="s">
        <v>121</v>
      </c>
      <c r="HE111" s="491" t="s">
        <v>186</v>
      </c>
      <c r="HF111" s="491" t="s">
        <v>123</v>
      </c>
      <c r="HG111" s="387" t="s">
        <v>124</v>
      </c>
      <c r="HH111" s="493" t="s">
        <v>125</v>
      </c>
      <c r="HI111" s="480" t="s">
        <v>126</v>
      </c>
      <c r="HJ111" s="476" t="s">
        <v>9</v>
      </c>
      <c r="HK111" s="69" t="s">
        <v>124</v>
      </c>
      <c r="HL111" s="56" t="s">
        <v>125</v>
      </c>
      <c r="HM111" s="70" t="s">
        <v>126</v>
      </c>
      <c r="HN111" s="490" t="s">
        <v>121</v>
      </c>
      <c r="HO111" s="491" t="s">
        <v>186</v>
      </c>
      <c r="HP111" s="491" t="s">
        <v>123</v>
      </c>
      <c r="HQ111" s="387" t="s">
        <v>124</v>
      </c>
      <c r="HR111" s="493" t="s">
        <v>125</v>
      </c>
      <c r="HS111" s="480" t="s">
        <v>126</v>
      </c>
      <c r="HT111" s="476" t="s">
        <v>9</v>
      </c>
      <c r="HU111" s="69" t="s">
        <v>124</v>
      </c>
      <c r="HV111" s="56" t="s">
        <v>125</v>
      </c>
      <c r="HW111" s="70" t="s">
        <v>126</v>
      </c>
      <c r="HX111" s="490" t="s">
        <v>121</v>
      </c>
      <c r="HY111" s="491" t="s">
        <v>186</v>
      </c>
      <c r="HZ111" s="491" t="s">
        <v>123</v>
      </c>
      <c r="IA111" s="387" t="s">
        <v>124</v>
      </c>
      <c r="IB111" s="493" t="s">
        <v>125</v>
      </c>
      <c r="IC111" s="480" t="s">
        <v>126</v>
      </c>
      <c r="ID111" s="476" t="s">
        <v>9</v>
      </c>
      <c r="IE111" s="69" t="s">
        <v>124</v>
      </c>
      <c r="IF111" s="56" t="s">
        <v>125</v>
      </c>
      <c r="IG111" s="70" t="s">
        <v>126</v>
      </c>
      <c r="IH111" s="490" t="s">
        <v>121</v>
      </c>
      <c r="II111" s="491" t="s">
        <v>186</v>
      </c>
      <c r="IJ111" s="491" t="s">
        <v>123</v>
      </c>
      <c r="IK111" s="387" t="s">
        <v>124</v>
      </c>
      <c r="IL111" s="493" t="s">
        <v>125</v>
      </c>
      <c r="IM111" s="480" t="s">
        <v>126</v>
      </c>
      <c r="IN111" s="476" t="s">
        <v>9</v>
      </c>
      <c r="IO111" s="69" t="s">
        <v>124</v>
      </c>
      <c r="IP111" s="56" t="s">
        <v>125</v>
      </c>
      <c r="IQ111" s="70" t="s">
        <v>126</v>
      </c>
      <c r="IR111" s="490" t="s">
        <v>121</v>
      </c>
      <c r="IS111" s="491" t="s">
        <v>186</v>
      </c>
      <c r="IT111" s="491" t="s">
        <v>123</v>
      </c>
      <c r="IU111" s="387" t="s">
        <v>124</v>
      </c>
      <c r="IV111" s="493" t="s">
        <v>125</v>
      </c>
      <c r="IW111" s="480" t="s">
        <v>126</v>
      </c>
      <c r="IX111" s="476" t="s">
        <v>9</v>
      </c>
      <c r="IY111" s="69" t="s">
        <v>124</v>
      </c>
      <c r="IZ111" s="56" t="s">
        <v>125</v>
      </c>
      <c r="JA111" s="70" t="s">
        <v>126</v>
      </c>
      <c r="JB111" s="490" t="s">
        <v>121</v>
      </c>
      <c r="JC111" s="491" t="s">
        <v>186</v>
      </c>
      <c r="JD111" s="491" t="s">
        <v>123</v>
      </c>
      <c r="JE111" s="387" t="s">
        <v>124</v>
      </c>
      <c r="JF111" s="493" t="s">
        <v>125</v>
      </c>
      <c r="JG111" s="480" t="s">
        <v>126</v>
      </c>
      <c r="JH111" s="476" t="s">
        <v>9</v>
      </c>
      <c r="JI111" s="69" t="s">
        <v>124</v>
      </c>
      <c r="JJ111" s="56" t="s">
        <v>125</v>
      </c>
      <c r="JK111" s="70" t="s">
        <v>126</v>
      </c>
      <c r="JL111" s="490" t="s">
        <v>121</v>
      </c>
      <c r="JM111" s="491" t="s">
        <v>122</v>
      </c>
      <c r="JN111" s="491" t="s">
        <v>123</v>
      </c>
      <c r="JO111" s="387" t="s">
        <v>124</v>
      </c>
      <c r="JP111" s="493" t="s">
        <v>125</v>
      </c>
      <c r="JQ111" s="480" t="s">
        <v>126</v>
      </c>
      <c r="JR111" s="476" t="s">
        <v>9</v>
      </c>
      <c r="JS111" s="69" t="s">
        <v>124</v>
      </c>
      <c r="JT111" s="56" t="s">
        <v>125</v>
      </c>
      <c r="JU111" s="70" t="s">
        <v>126</v>
      </c>
    </row>
    <row r="112" spans="1:281">
      <c r="A112" s="460" t="s">
        <v>148</v>
      </c>
      <c r="B112" s="488">
        <f>IFERROR(('Daily-Prod.'!CN26+'Daily-Prod.'!CE26+'Daily-Prod.'!BV26+'Daily-Prod.'!BM26+'Daily-Prod.'!BD26+'Daily-Prod.'!AU26+'Daily-Prod.'!AL26)/E112,"")</f>
        <v>0.48888888888888887</v>
      </c>
      <c r="C112" s="489">
        <f>IFERROR(('Daily-Prod.'!CO26+'Daily-Prod.'!CF26+'Daily-Prod.'!BW26+'Daily-Prod.'!BN26+'Daily-Prod.'!BE26+'Daily-Prod.'!AV26+'Daily-Prod.'!AM26)/E112,"")</f>
        <v>0.28888888888888886</v>
      </c>
      <c r="D112" s="489">
        <f>IFERROR(('Daily-Prod.'!CQ26+'Daily-Prod.'!CH26+'Daily-Prod.'!BY26+'Daily-Prod.'!BP26+'Daily-Prod.'!BG26+'Daily-Prod.'!AX26+'Daily-Prod.'!AO26+'Daily-Prod.'!CR26+'Daily-Prod.'!CI26+'Daily-Prod.'!BZ26+'Daily-Prod.'!BQ26+'Daily-Prod.'!BH26+'Daily-Prod.'!AY26+'Daily-Prod.'!AP26)/E112,"")</f>
        <v>0.22222222222222221</v>
      </c>
      <c r="E112" s="494">
        <f>IFERROR(('Daily-Prod.'!CS26+'Daily-Prod.'!CJ26+'Daily-Prod.'!CA26+'Daily-Prod.'!BR26+'Daily-Prod.'!BI26+'Daily-Prod.'!AZ26+'Daily-Prod.'!AQ26),"")</f>
        <v>45</v>
      </c>
      <c r="F112" s="383"/>
      <c r="G112" s="384">
        <f>IFERROR(('Daily-Prod.'!CU26+'Daily-Prod.'!CL26+'Daily-Prod.'!CC26+'Daily-Prod.'!BT26+'Daily-Prod.'!BK26+'Daily-Prod.'!BB26+'Daily-Prod.'!AS26),"")</f>
        <v>0</v>
      </c>
      <c r="H112" s="495" t="str">
        <f t="shared" ref="H112" si="81">IFERROR((G112/F112),"")</f>
        <v/>
      </c>
      <c r="I112" s="378">
        <f>IFERROR(AVERAGE('Daily-Prod.'!CS26,'Daily-Prod.'!CJ26,'Daily-Prod.'!CA26,'Daily-Prod.'!BR26,'Daily-Prod.'!BI26,'Daily-Prod.'!AZ26,'Daily-Prod.'!AQ26),"")</f>
        <v>11.25</v>
      </c>
      <c r="J112" s="379" t="str">
        <f>IFERROR(AVERAGE('Daily-Prod.'!CT26,'Daily-Prod.'!CK26,'Daily-Prod.'!CB26,'Daily-Prod.'!BS26,'Daily-Prod.'!BJ26,'Daily-Prod.'!BA26,'Daily-Prod.'!AR26),"")</f>
        <v/>
      </c>
      <c r="K112" s="380" t="str">
        <f>IFERROR(AVERAGE('Daily-Prod.'!CU26,'Daily-Prod.'!CL26,'Daily-Prod.'!CC26,'Daily-Prod.'!BT26,'Daily-Prod.'!BK26,'Daily-Prod.'!BB26,'Daily-Prod.'!AS26),"")</f>
        <v/>
      </c>
      <c r="L112" s="488">
        <f>IFERROR(('Daily-Prod.'!EY26+'Daily-Prod.'!EP26+'Daily-Prod.'!EG26+'Daily-Prod.'!DX26+'Daily-Prod.'!DO26+'Daily-Prod.'!DF26+'Daily-Prod.'!CW26)/O112,"")</f>
        <v>0.61363636363636365</v>
      </c>
      <c r="M112" s="489">
        <f>IFERROR(('Daily-Prod.'!EZ26+'Daily-Prod.'!EQ26+'Daily-Prod.'!EH26+'Daily-Prod.'!DY26+'Daily-Prod.'!DP26+'Daily-Prod.'!DG26+'Daily-Prod.'!CX26)/O112,"")</f>
        <v>0.25</v>
      </c>
      <c r="N112" s="489">
        <f>IFERROR(('Daily-Prod.'!FC26+'Daily-Prod.'!ET26+'Daily-Prod.'!EK26+'Daily-Prod.'!EB26+'Daily-Prod.'!DS26+'Daily-Prod.'!DJ26+'Daily-Prod.'!DA26+'Daily-Prod.'!FB26+'Daily-Prod.'!ES26+'Daily-Prod.'!EJ26+'Daily-Prod.'!EA26+'Daily-Prod.'!DR26+'Daily-Prod.'!DI26+'Daily-Prod.'!CZ26)/O112,"")</f>
        <v>0.13636363636363635</v>
      </c>
      <c r="O112" s="494">
        <f>IFERROR(('Daily-Prod.'!FD26+'Daily-Prod.'!EU26+'Daily-Prod.'!EL26+'Daily-Prod.'!EC26+'Daily-Prod.'!DT26+'Daily-Prod.'!DK26+'Daily-Prod.'!DB26),"")</f>
        <v>44</v>
      </c>
      <c r="P112" s="383"/>
      <c r="Q112" s="384">
        <f>IFERROR(('Daily-Prod.'!FF26+'Daily-Prod.'!EW26+'Daily-Prod.'!EN26+'Daily-Prod.'!EE26+'Daily-Prod.'!DV26+'Daily-Prod.'!DM26+'Daily-Prod.'!DD26),"")</f>
        <v>6</v>
      </c>
      <c r="R112" s="495" t="str">
        <f t="shared" ref="R112:R128" si="82">IFERROR((Q112/P112),"")</f>
        <v/>
      </c>
      <c r="S112" s="378">
        <f>IFERROR(AVERAGE('Daily-Prod.'!FD26,'Daily-Prod.'!EU26,'Daily-Prod.'!EL26,'Daily-Prod.'!EC26,'Daily-Prod.'!DT26,'Daily-Prod.'!DK26,'Daily-Prod.'!DB26),"")</f>
        <v>14.666666666666666</v>
      </c>
      <c r="T112" s="379" t="str">
        <f>IFERROR(AVERAGE('Daily-Prod.'!FE26,'Daily-Prod.'!EV26,'Daily-Prod.'!EM26,'Daily-Prod.'!ED26,'Daily-Prod.'!DU26,'Daily-Prod.'!DL26,'Daily-Prod.'!DC26),"")</f>
        <v/>
      </c>
      <c r="U112" s="380">
        <f>IFERROR(AVERAGE('Daily-Prod.'!FF26,'Daily-Prod.'!EW26,'Daily-Prod.'!EN26,'Daily-Prod.'!EE26,'Daily-Prod.'!DV26,'Daily-Prod.'!DM26,'Daily-Prod.'!DD26),"")</f>
        <v>1.5</v>
      </c>
      <c r="V112" s="489">
        <f>IFERROR(('Daily-Prod.'!HJ26+'Daily-Prod.'!HA26+'Daily-Prod.'!GR26+'Daily-Prod.'!GI26+'Daily-Prod.'!FZ26+'Daily-Prod.'!FQ26+'Daily-Prod.'!FH26)/Y112,"")</f>
        <v>0.55555555555555558</v>
      </c>
      <c r="W112" s="489">
        <f>IFERROR(('Daily-Prod.'!HK26+'Daily-Prod.'!HB26+'Daily-Prod.'!GS26+'Daily-Prod.'!GJ26+'Daily-Prod.'!GA26+'Daily-Prod.'!FR26+'Daily-Prod.'!FI26)/Y112,"")</f>
        <v>0.2638888888888889</v>
      </c>
      <c r="X112" s="489">
        <f>IFERROR(('Daily-Prod.'!HM26+'Daily-Prod.'!HD26+'Daily-Prod.'!GU26+'Daily-Prod.'!GL26+'Daily-Prod.'!GC26+'Daily-Prod.'!FT26+'Daily-Prod.'!FK26+'Daily-Prod.'!HN26+'Daily-Prod.'!HE26+'Daily-Prod.'!GV26+'Daily-Prod.'!GM26+'Daily-Prod.'!GD26+'Daily-Prod.'!FU26+'Daily-Prod.'!FL26)/Y112,"")</f>
        <v>0.18055555555555555</v>
      </c>
      <c r="Y112" s="494">
        <f>IFERROR(('Daily-Prod.'!HO26+'Daily-Prod.'!HF26+'Daily-Prod.'!GW26+'Daily-Prod.'!GN26+'Daily-Prod.'!GE26+'Daily-Prod.'!FV26+'Daily-Prod.'!FM26),"")</f>
        <v>72</v>
      </c>
      <c r="Z112" s="383"/>
      <c r="AA112" s="384">
        <f>IFERROR(('Daily-Prod.'!HQ26+'Daily-Prod.'!HH26+'Daily-Prod.'!GY26+'Daily-Prod.'!GP26+'Daily-Prod.'!GG26+'Daily-Prod.'!FX26+'Daily-Prod.'!FO26),"")</f>
        <v>13</v>
      </c>
      <c r="AB112" s="495" t="str">
        <f>IFERROR(('Daily-Prod.'!HR26+'Daily-Prod.'!HI26+'Daily-Prod.'!GZ26+'Daily-Prod.'!GQ26+'Daily-Prod.'!GH26+'Daily-Prod.'!FY26+'Daily-Prod.'!FP26),"")</f>
        <v/>
      </c>
      <c r="AC112" s="378">
        <f>IFERROR(AVERAGE('Daily-Prod.'!HO26,'Daily-Prod.'!HF26,'Daily-Prod.'!GW26,'Daily-Prod.'!GN26,'Daily-Prod.'!GE26,'Daily-Prod.'!FV26,'Daily-Prod.'!FM26),"")</f>
        <v>18</v>
      </c>
      <c r="AD112" s="379" t="str">
        <f>IFERROR(AVERAGE('Daily-Prod.'!HP26,'Daily-Prod.'!HG26,'Daily-Prod.'!GX26,'Daily-Prod.'!GO26,'Daily-Prod.'!GF26,'Daily-Prod.'!FW26,'Daily-Prod.'!FN26),"")</f>
        <v/>
      </c>
      <c r="AE112" s="380">
        <f>IFERROR(AVERAGE('Daily-Prod.'!HQ26,'Daily-Prod.'!HH26,'Daily-Prod.'!GY26,'Daily-Prod.'!GP26,'Daily-Prod.'!GG26,'Daily-Prod.'!FX26,'Daily-Prod.'!FO26),"")</f>
        <v>2.1666666666666665</v>
      </c>
      <c r="AF112" s="488">
        <f>IFERROR(('Daily-Prod.'!JU26+'Daily-Prod.'!JL26+'Daily-Prod.'!JC26+'Daily-Prod.'!IT26+'Daily-Prod.'!IK26+'Daily-Prod.'!IB26+'Daily-Prod.'!HS26)/AI112,"")</f>
        <v>0.72222222222222221</v>
      </c>
      <c r="AG112" s="489">
        <f>IFERROR(('Daily-Prod.'!JV26+'Daily-Prod.'!JM26+'Daily-Prod.'!JD26+'Daily-Prod.'!IU26+'Daily-Prod.'!IL26+'Daily-Prod.'!IC26+'Daily-Prod.'!HT26)/AI112,"")</f>
        <v>0.19444444444444445</v>
      </c>
      <c r="AH112" s="489">
        <f>IFERROR(('Daily-Prod.'!JX26+'Daily-Prod.'!JO26+'Daily-Prod.'!JF26+'Daily-Prod.'!IW26+'Daily-Prod.'!IN26+'Daily-Prod.'!IE26+'Daily-Prod.'!HV26+'Daily-Prod.'!JY26+'Daily-Prod.'!JP26+'Daily-Prod.'!JG26+'Daily-Prod.'!IX26+'Daily-Prod.'!IO26+'Daily-Prod.'!IF26+'Daily-Prod.'!HW26)/AI112,"")</f>
        <v>8.3333333333333329E-2</v>
      </c>
      <c r="AI112" s="494">
        <f>IFERROR(('Daily-Prod.'!JZ26+'Daily-Prod.'!JQ26+'Daily-Prod.'!JH26+'Daily-Prod.'!IY26+'Daily-Prod.'!IP26+'Daily-Prod.'!IG26+'Daily-Prod.'!HX26),"")</f>
        <v>72</v>
      </c>
      <c r="AJ112" s="383">
        <f>IFERROR(('Daily-Prod.'!KA26+'Daily-Prod.'!JR26+'Daily-Prod.'!JI26+'Daily-Prod.'!IZ26+'Daily-Prod.'!IQ26+'Daily-Prod.'!IH26+'Daily-Prod.'!HY26),"")</f>
        <v>0</v>
      </c>
      <c r="AK112" s="384">
        <f>IFERROR(('Daily-Prod.'!KB26+'Daily-Prod.'!JS26+'Daily-Prod.'!JJ26+'Daily-Prod.'!JA26+'Daily-Prod.'!IR26+'Daily-Prod.'!II26+'Daily-Prod.'!HZ26),"")</f>
        <v>31</v>
      </c>
      <c r="AL112" s="495" t="str">
        <f>IFERROR(('Daily-Prod.'!KC26+'Daily-Prod.'!JT26+'Daily-Prod.'!JK26+'Daily-Prod.'!JB26+'Daily-Prod.'!IS26+'Daily-Prod.'!IJ26+'Daily-Prod.'!IA26),"")</f>
        <v/>
      </c>
      <c r="AM112" s="378">
        <f>IFERROR(AVERAGE('Daily-Prod.'!JZ26,'Daily-Prod.'!JQ26,'Daily-Prod.'!JH26,'Daily-Prod.'!IY26,'Daily-Prod.'!IP26,'Daily-Prod.'!IG26,'Daily-Prod.'!HX26),"")</f>
        <v>14.4</v>
      </c>
      <c r="AN112" s="379" t="str">
        <f>IFERROR(AVERAGE('Daily-Prod.'!KA26,'Daily-Prod.'!JR26,'Daily-Prod.'!JI26,'Daily-Prod.'!IZ26,'Daily-Prod.'!IQ26,'Daily-Prod.'!IH26,'Daily-Prod.'!HY26),"")</f>
        <v/>
      </c>
      <c r="AO112" s="380">
        <f>IFERROR(AVERAGE('Daily-Prod.'!KB26,'Daily-Prod.'!JS26,'Daily-Prod.'!JJ26,'Daily-Prod.'!JA26,'Daily-Prod.'!IR26,'Daily-Prod.'!II26,'Daily-Prod.'!HZ26),"")</f>
        <v>6.2</v>
      </c>
      <c r="AP112" s="488">
        <f>IFERROR(('Daily-Prod.'!MF26+'Daily-Prod.'!LW26+'Daily-Prod.'!LN26+'Daily-Prod.'!LE26+'Daily-Prod.'!KV26+'Daily-Prod.'!KM26+'Daily-Prod.'!KD26)/AS112,"")</f>
        <v>0.6</v>
      </c>
      <c r="AQ112" s="489">
        <f>IFERROR(('Daily-Prod.'!MG26+'Daily-Prod.'!LX26+'Daily-Prod.'!LO26+'Daily-Prod.'!LF26+'Daily-Prod.'!KW26+'Daily-Prod.'!KN26+'Daily-Prod.'!KE26)/AS112,"")</f>
        <v>0.2</v>
      </c>
      <c r="AR112" s="489">
        <f>IFERROR(('Daily-Prod.'!MJ26+'Daily-Prod.'!MA26+'Daily-Prod.'!LR26+'Daily-Prod.'!LI26+'Daily-Prod.'!KZ26+'Daily-Prod.'!KQ26+'Daily-Prod.'!KH26+'Daily-Prod.'!MI26+'Daily-Prod.'!LZ26+'Daily-Prod.'!LQ26+'Daily-Prod.'!LH26+'Daily-Prod.'!KY26+'Daily-Prod.'!KP26+'Daily-Prod.'!KG26)/AS112,"")</f>
        <v>0.2</v>
      </c>
      <c r="AS112" s="494">
        <f>IFERROR(('Daily-Prod.'!MK26+'Daily-Prod.'!MB26+'Daily-Prod.'!LS26+'Daily-Prod.'!LJ26+'Daily-Prod.'!LA26+'Daily-Prod.'!KR26+'Daily-Prod.'!KI26),"")</f>
        <v>60</v>
      </c>
      <c r="AT112" s="383"/>
      <c r="AU112" s="384">
        <f>IFERROR(('Daily-Prod.'!MM26+'Daily-Prod.'!MD26+'Daily-Prod.'!LU26+'Daily-Prod.'!LL26+'Daily-Prod.'!LC26+'Daily-Prod.'!KT26+'Daily-Prod.'!KK26),"")</f>
        <v>28</v>
      </c>
      <c r="AV112" s="495" t="str">
        <f>IFERROR((AU112/AT112),"")</f>
        <v/>
      </c>
      <c r="AW112" s="378">
        <f>IFERROR(AVERAGE('Daily-Prod.'!MK26,'Daily-Prod.'!MB26,'Daily-Prod.'!LS26,'Daily-Prod.'!LJ26,'Daily-Prod.'!LA26,'Daily-Prod.'!KR26,'Daily-Prod.'!KI26),"")</f>
        <v>12</v>
      </c>
      <c r="AX112" s="379" t="str">
        <f>IFERROR(AVERAGE('Daily-Prod.'!ML26,'Daily-Prod.'!MC26,'Daily-Prod.'!LT26,'Daily-Prod.'!LK26,'Daily-Prod.'!LB26,'Daily-Prod.'!KS26,'Daily-Prod.'!KJ26),"")</f>
        <v/>
      </c>
      <c r="AY112" s="380">
        <f>IFERROR(AVERAGE('Daily-Prod.'!MM26,'Daily-Prod.'!MD26,'Daily-Prod.'!LU26,'Daily-Prod.'!LL26,'Daily-Prod.'!LC26,'Daily-Prod.'!KT26,'Daily-Prod.'!KK26),"")</f>
        <v>4.666666666666667</v>
      </c>
      <c r="AZ112" s="488">
        <f>IFERROR(('Daily-Prod.'!OQ26+'Daily-Prod.'!OH26+'Daily-Prod.'!NY26+'Daily-Prod.'!NP26+'Daily-Prod.'!NG26+'Daily-Prod.'!MX26+'Daily-Prod.'!MO26)/BC112,"")</f>
        <v>0.43548387096774194</v>
      </c>
      <c r="BA112" s="489">
        <f>IFERROR(('Daily-Prod.'!OR26+'Daily-Prod.'!OI26+'Daily-Prod.'!NZ26+'Daily-Prod.'!NQ26+'Daily-Prod.'!NH26+'Daily-Prod.'!MY26+'Daily-Prod.'!MP26)/BC112,"")</f>
        <v>0.24193548387096775</v>
      </c>
      <c r="BB112" s="489">
        <f>IFERROR(('Daily-Prod.'!OT26+'Daily-Prod.'!OK26+'Daily-Prod.'!OB26+'Daily-Prod.'!NS26+'Daily-Prod.'!NJ26+'Daily-Prod.'!NA26+'Daily-Prod.'!MR26+'Daily-Prod.'!OU26+'Daily-Prod.'!OL26+'Daily-Prod.'!OC26+'Daily-Prod.'!NT26+'Daily-Prod.'!NK26+'Daily-Prod.'!NB26+'Daily-Prod.'!MS26)/BC112,"")</f>
        <v>0.32258064516129031</v>
      </c>
      <c r="BC112" s="494">
        <f>IFERROR(('Daily-Prod.'!OV26+'Daily-Prod.'!OM26+'Daily-Prod.'!OD26+'Daily-Prod.'!NU26+'Daily-Prod.'!NL26+'Daily-Prod.'!NC26+'Daily-Prod.'!MT26),"")</f>
        <v>62</v>
      </c>
      <c r="BD112" s="383"/>
      <c r="BE112" s="384">
        <f>IFERROR(('Daily-Prod.'!OX26+'Daily-Prod.'!OO26+'Daily-Prod.'!OF26+'Daily-Prod.'!NW26+'Daily-Prod.'!NN26+'Daily-Prod.'!NE26+'Daily-Prod.'!MV26),"")</f>
        <v>20</v>
      </c>
      <c r="BF112" s="495" t="str">
        <f>IFERROR((BE112/BD112),"")</f>
        <v/>
      </c>
      <c r="BG112" s="378">
        <f>IFERROR(AVERAGE('Daily-Prod.'!OV26,'Daily-Prod.'!OM26,'Daily-Prod.'!OD26,'Daily-Prod.'!NU26,'Daily-Prod.'!NL26,'Daily-Prod.'!NC26,'Daily-Prod.'!MT26),"")</f>
        <v>12.4</v>
      </c>
      <c r="BH112" s="379"/>
      <c r="BI112" s="380">
        <f>IFERROR(AVERAGE('Daily-Prod.'!OX26,'Daily-Prod.'!OO26,'Daily-Prod.'!OF26,'Daily-Prod.'!NW26,'Daily-Prod.'!NN26,'Daily-Prod.'!NE26,'Daily-Prod.'!MV26),"")</f>
        <v>4</v>
      </c>
      <c r="BJ112" s="488">
        <f>IFERROR(('Daily-Prod.'!RB26+'Daily-Prod.'!QS26+'Daily-Prod.'!QJ26+'Daily-Prod.'!QA26+'Daily-Prod.'!PR26+'Daily-Prod.'!PI26+'Daily-Prod.'!OZ26)/BM112,"")</f>
        <v>0.41860465116279072</v>
      </c>
      <c r="BK112" s="489">
        <f>IFERROR(('Daily-Prod.'!RC26+'Daily-Prod.'!QT26+'Daily-Prod.'!QK26+'Daily-Prod.'!QB26+'Daily-Prod.'!PS26+'Daily-Prod.'!PJ26+'Daily-Prod.'!PA26)/BM112,"")</f>
        <v>0.20930232558139536</v>
      </c>
      <c r="BL112" s="489">
        <f>IFERROR(('Daily-Prod.'!RF26+'Daily-Prod.'!QW26+'Daily-Prod.'!QN26+'Daily-Prod.'!QE26+'Daily-Prod.'!PV26+'Daily-Prod.'!PM26+'Daily-Prod.'!PD26+'Daily-Prod.'!RE26+'Daily-Prod.'!QV26+'Daily-Prod.'!QM26+'Daily-Prod.'!QD26+'Daily-Prod.'!PU26+'Daily-Prod.'!PL26+'Daily-Prod.'!PC26)/BM112,"")</f>
        <v>0.37209302325581395</v>
      </c>
      <c r="BM112" s="494">
        <f>IFERROR(('Daily-Prod.'!RG26+'Daily-Prod.'!QX26+'Daily-Prod.'!QO26+'Daily-Prod.'!QF26+'Daily-Prod.'!PW26+'Daily-Prod.'!PN26+'Daily-Prod.'!PE26),"")</f>
        <v>43</v>
      </c>
      <c r="BN112" s="383"/>
      <c r="BO112" s="384">
        <f>IFERROR(('Daily-Prod.'!RI26+'Daily-Prod.'!QZ26+'Daily-Prod.'!QQ26+'Daily-Prod.'!QH26+'Daily-Prod.'!PY26+'Daily-Prod.'!PP26+'Daily-Prod.'!PG26),"")</f>
        <v>7</v>
      </c>
      <c r="BP112" s="495" t="str">
        <f>IFERROR((BO112/BN112),"")</f>
        <v/>
      </c>
      <c r="BQ112" s="378">
        <f>IFERROR(AVERAGE('Daily-Prod.'!RG26,'Daily-Prod.'!QX26,'Daily-Prod.'!QO26,'Daily-Prod.'!QF26,'Daily-Prod.'!PW26,'Daily-Prod.'!PN26,'Daily-Prod.'!PE26),"")</f>
        <v>14.333333333333334</v>
      </c>
      <c r="BR112" s="379"/>
      <c r="BS112" s="380">
        <f>IFERROR(AVERAGE('Daily-Prod.'!RI26,'Daily-Prod.'!QZ26,'Daily-Prod.'!QQ26,'Daily-Prod.'!QH26,'Daily-Prod.'!PY26,'Daily-Prod.'!PP26,'Daily-Prod.'!PG26),"")</f>
        <v>2.3333333333333335</v>
      </c>
      <c r="BT112" s="488">
        <f>IFERROR(('Daily-Prod.'!TM26+'Daily-Prod.'!TD26+'Daily-Prod.'!SU26+'Daily-Prod.'!SL26+'Daily-Prod.'!SC26+'Daily-Prod.'!RT26+'Daily-Prod.'!RK26)/BW112,"")</f>
        <v>0.44067796610169491</v>
      </c>
      <c r="BU112" s="489">
        <f>IFERROR(('Daily-Prod.'!TN26+'Daily-Prod.'!TE26+'Daily-Prod.'!SV26+'Daily-Prod.'!SM26+'Daily-Prod.'!SD26+'Daily-Prod.'!RU26+'Daily-Prod.'!RL26)/BW112,"")</f>
        <v>0.33898305084745761</v>
      </c>
      <c r="BV112" s="489">
        <f>IFERROR(('Daily-Prod.'!TP26+'Daily-Prod.'!TG26+'Daily-Prod.'!SX26+'Daily-Prod.'!SO26+'Daily-Prod.'!SF26+'Daily-Prod.'!RW26+'Daily-Prod.'!RN26+'Daily-Prod.'!TQ26+'Daily-Prod.'!TH26+'Daily-Prod.'!SY26+'Daily-Prod.'!SP26+'Daily-Prod.'!SG26+'Daily-Prod.'!RX26+'Daily-Prod.'!RO26)/BW112,"")</f>
        <v>0.22033898305084745</v>
      </c>
      <c r="BW112" s="494">
        <f>IFERROR(('Daily-Prod.'!TR26+'Daily-Prod.'!TI26+'Daily-Prod.'!SZ26+'Daily-Prod.'!SQ26+'Daily-Prod.'!SH26+'Daily-Prod.'!RY26+'Daily-Prod.'!RP26),"")</f>
        <v>59</v>
      </c>
      <c r="BX112" s="383"/>
      <c r="BY112" s="384">
        <f>IFERROR(('Daily-Prod.'!TT26+'Daily-Prod.'!TK26+'Daily-Prod.'!TB26+'Daily-Prod.'!SS26+'Daily-Prod.'!SJ26+'Daily-Prod.'!SA26+'Daily-Prod.'!RR26),"")</f>
        <v>13</v>
      </c>
      <c r="BZ112" s="495" t="str">
        <f>IFERROR((BY112/BX112),"")</f>
        <v/>
      </c>
      <c r="CA112" s="378">
        <f>IFERROR(AVERAGE('Daily-Prod.'!TR26,'Daily-Prod.'!TI26,'Daily-Prod.'!SZ26,'Daily-Prod.'!SQ26,'Daily-Prod.'!SH26,'Daily-Prod.'!RY26,'Daily-Prod.'!RP26),"")</f>
        <v>14.75</v>
      </c>
      <c r="CB112" s="379"/>
      <c r="CC112" s="380">
        <f>IFERROR(AVERAGE('Daily-Prod.'!TT26,'Daily-Prod.'!TK26,'Daily-Prod.'!TB26,'Daily-Prod.'!SS26,'Daily-Prod.'!SJ26,'Daily-Prod.'!SA26,'Daily-Prod.'!RR26),"")</f>
        <v>3.25</v>
      </c>
      <c r="CD112" s="488">
        <f>IFERROR(('Daily-Prod.'!VX26+'Daily-Prod.'!VO26+'Daily-Prod.'!VF26+'Daily-Prod.'!UW26+'Daily-Prod.'!UN26+'Daily-Prod.'!UE26+'Daily-Prod.'!TV26)/CG112,"")</f>
        <v>0.38571428571428573</v>
      </c>
      <c r="CE112" s="489">
        <f>IFERROR(('Daily-Prod.'!VY26+'Daily-Prod.'!VP26+'Daily-Prod.'!VG26+'Daily-Prod.'!UX26+'Daily-Prod.'!UO26+'Daily-Prod.'!UF26+'Daily-Prod.'!TW26)/CG112,"")</f>
        <v>0.31428571428571428</v>
      </c>
      <c r="CF112" s="489">
        <f>IFERROR(('Daily-Prod.'!WA26+'Daily-Prod.'!VR26+'Daily-Prod.'!VI26+'Daily-Prod.'!UZ26+'Daily-Prod.'!UQ26+'Daily-Prod.'!UH26+'Daily-Prod.'!TY26+'Daily-Prod.'!WB26+'Daily-Prod.'!VS26+'Daily-Prod.'!VJ26+'Daily-Prod.'!VA26+'Daily-Prod.'!UR26+'Daily-Prod.'!UI26+'Daily-Prod.'!TZ26)/CG112,"")</f>
        <v>0.3</v>
      </c>
      <c r="CG112" s="494">
        <f>IFERROR(('Daily-Prod.'!WC26+'Daily-Prod.'!VT26+'Daily-Prod.'!VK26+'Daily-Prod.'!VB26+'Daily-Prod.'!US26+'Daily-Prod.'!UJ26+'Daily-Prod.'!UA26),"")</f>
        <v>70</v>
      </c>
      <c r="CH112" s="383"/>
      <c r="CI112" s="384">
        <f>IFERROR(('Daily-Prod.'!WE26+'Daily-Prod.'!VV26+'Daily-Prod.'!VM26+'Daily-Prod.'!VD26+'Daily-Prod.'!UU26+'Daily-Prod.'!UL26+'Daily-Prod.'!UC26),"")</f>
        <v>20</v>
      </c>
      <c r="CJ112" s="495" t="str">
        <f>IFERROR((CI112/CH112),"")</f>
        <v/>
      </c>
      <c r="CK112" s="378">
        <f>IFERROR(AVERAGE('Daily-Prod.'!WC26,'Daily-Prod.'!VT26,'Daily-Prod.'!VK26,'Daily-Prod.'!VB26,'Daily-Prod.'!US26,'Daily-Prod.'!UJ26,'Daily-Prod.'!UA26),"")</f>
        <v>14</v>
      </c>
      <c r="CL112" s="379"/>
      <c r="CM112" s="380">
        <f>IFERROR(AVERAGE('Daily-Prod.'!WE26,'Daily-Prod.'!VV26,'Daily-Prod.'!VM26,'Daily-Prod.'!VD26,'Daily-Prod.'!UU26,'Daily-Prod.'!UL26,'Daily-Prod.'!UC26),"")</f>
        <v>4</v>
      </c>
      <c r="CN112" s="488">
        <f>IFERROR(('Daily-Prod.'!YI26+'Daily-Prod.'!XZ26+'Daily-Prod.'!XQ26+'Daily-Prod.'!XH26+'Daily-Prod.'!WY26+'Daily-Prod.'!WP26+'Daily-Prod.'!WG26)/CQ112,"")</f>
        <v>0.56862745098039214</v>
      </c>
      <c r="CO112" s="489">
        <f>IFERROR(('Daily-Prod.'!YJ26+'Daily-Prod.'!YA26+'Daily-Prod.'!XR26+'Daily-Prod.'!XI26+'Daily-Prod.'!WZ26+'Daily-Prod.'!WQ26+'Daily-Prod.'!WH26)/CQ112,"")</f>
        <v>0.23529411764705882</v>
      </c>
      <c r="CP112" s="489">
        <f>IFERROR(('Daily-Prod.'!YL26+'Daily-Prod.'!YC26+'Daily-Prod.'!XT26+'Daily-Prod.'!XK26+'Daily-Prod.'!XB26+'Daily-Prod.'!WS26+'Daily-Prod.'!WJ26+'Daily-Prod.'!YM26+'Daily-Prod.'!YD26+'Daily-Prod.'!XU26+'Daily-Prod.'!XL26+'Daily-Prod.'!XC26+'Daily-Prod.'!WT26+'Daily-Prod.'!WK26)/CQ112,"")</f>
        <v>0.19607843137254902</v>
      </c>
      <c r="CQ112" s="494">
        <f>IFERROR(('Daily-Prod.'!YN26+'Daily-Prod.'!YE26+'Daily-Prod.'!XV26+'Daily-Prod.'!XM26+'Daily-Prod.'!XD26+'Daily-Prod.'!WU26+'Daily-Prod.'!WL26),"")</f>
        <v>51</v>
      </c>
      <c r="CR112" s="383"/>
      <c r="CS112" s="384">
        <f>IFERROR(('Daily-Prod.'!YP26+'Daily-Prod.'!YG26+'Daily-Prod.'!XX26+'Daily-Prod.'!XO26+'Daily-Prod.'!XF26+'Daily-Prod.'!WW26+'Daily-Prod.'!WN26),"")</f>
        <v>27</v>
      </c>
      <c r="CT112" s="495" t="str">
        <f>IFERROR((CS112/CR112),"")</f>
        <v/>
      </c>
      <c r="CU112" s="378">
        <f>IFERROR(AVERAGE('Daily-Prod.'!YN26,'Daily-Prod.'!YE26,'Daily-Prod.'!XV26,'Daily-Prod.'!XM26,'Daily-Prod.'!XD26,'Daily-Prod.'!WU26,'Daily-Prod.'!WL26),"")</f>
        <v>10.199999999999999</v>
      </c>
      <c r="CV112" s="379" t="str">
        <f>IFERROR(AVERAGE('Daily-Prod.'!YO26,'Daily-Prod.'!YF26,'Daily-Prod.'!XW26,'Daily-Prod.'!XN26,'Daily-Prod.'!XE26,'Daily-Prod.'!WV26,'Daily-Prod.'!WM26),"")</f>
        <v/>
      </c>
      <c r="CW112" s="380">
        <f>IFERROR(AVERAGE('Daily-Prod.'!YP26,'Daily-Prod.'!YG26,'Daily-Prod.'!XX26,'Daily-Prod.'!XO26,'Daily-Prod.'!XF26,'Daily-Prod.'!WW26,'Daily-Prod.'!WN26),"")</f>
        <v>5.4</v>
      </c>
      <c r="CX112" s="488">
        <f>IFERROR(('Daily-Prod.'!AAT26+'Daily-Prod.'!AAK26+'Daily-Prod.'!AAB26+'Daily-Prod.'!ZS26+'Daily-Prod.'!ZJ26+'Daily-Prod.'!ZA26+'Daily-Prod.'!YR26)/DA112,"")</f>
        <v>0.42222222222222222</v>
      </c>
      <c r="CY112" s="489">
        <f>IFERROR(('Daily-Prod.'!AAU26+'Daily-Prod.'!AAL26+'Daily-Prod.'!AAC26+'Daily-Prod.'!ZT26+'Daily-Prod.'!ZK26+'Daily-Prod.'!ZB26+'Daily-Prod.'!YS26)/DA112,"")</f>
        <v>0.24444444444444444</v>
      </c>
      <c r="CZ112" s="489">
        <f>IFERROR(('Daily-Prod.'!AAW26+'Daily-Prod.'!AAN26+'Daily-Prod.'!AAE26+'Daily-Prod.'!ZV26+'Daily-Prod.'!ZM26+'Daily-Prod.'!ZD26+'Daily-Prod.'!YU26+'Daily-Prod.'!AAX26+'Daily-Prod.'!AAO26+'Daily-Prod.'!AAF26+'Daily-Prod.'!ZW26+'Daily-Prod.'!ZN26+'Daily-Prod.'!ZE26+'Daily-Prod.'!YV26)/DA112,"")</f>
        <v>0.33333333333333331</v>
      </c>
      <c r="DA112" s="494">
        <f>IFERROR(('Daily-Prod.'!AAY26+'Daily-Prod.'!AAP26+'Daily-Prod.'!AAG26+'Daily-Prod.'!ZX26+'Daily-Prod.'!ZO26+'Daily-Prod.'!ZF26+'Daily-Prod.'!YW26),"")</f>
        <v>45</v>
      </c>
      <c r="DB112" s="383"/>
      <c r="DC112" s="384">
        <f>IFERROR(('Daily-Prod.'!ABA26+'Daily-Prod.'!AAR26+'Daily-Prod.'!AAI26+'Daily-Prod.'!ZZ26+'Daily-Prod.'!ZQ26+'Daily-Prod.'!ZH26+'Daily-Prod.'!YY26),"")</f>
        <v>4</v>
      </c>
      <c r="DD112" s="495" t="str">
        <f>IFERROR((DC112/DB112),"")</f>
        <v/>
      </c>
      <c r="DE112" s="378">
        <f>IFERROR(AVERAGE('Daily-Prod.'!AAY26,'Daily-Prod.'!AAP26,'Daily-Prod.'!AAG26,'Daily-Prod.'!ZX26,'Daily-Prod.'!ZO26,'Daily-Prod.'!ZF26,'Daily-Prod.'!YW26),"")</f>
        <v>11.25</v>
      </c>
      <c r="DF112" s="379" t="str">
        <f>IFERROR(AVERAGE('Daily-Prod.'!AAZ26,'Daily-Prod.'!AAQ26,'Daily-Prod.'!AAH26,'Daily-Prod.'!ZY26,'Daily-Prod.'!ZP26,'Daily-Prod.'!ZG26,'Daily-Prod.'!YX26),"")</f>
        <v/>
      </c>
      <c r="DG112" s="380">
        <f>IFERROR(AVERAGE('Daily-Prod.'!ABA26,'Daily-Prod.'!AAR26,'Daily-Prod.'!AAI26,'Daily-Prod.'!ZZ26,'Daily-Prod.'!ZQ26,'Daily-Prod.'!ZH26,'Daily-Prod.'!YY26),"")</f>
        <v>2</v>
      </c>
      <c r="DH112" s="488">
        <f>IFERROR(('Daily-Prod.'!ADE26+'Daily-Prod.'!ACV26+'Daily-Prod.'!ACM26+'Daily-Prod.'!ACD26+'Daily-Prod.'!ABU26+'Daily-Prod.'!ABL26+'Daily-Prod.'!ABC26)/DK112,"")</f>
        <v>0.36363636363636365</v>
      </c>
      <c r="DI112" s="489">
        <f>IFERROR(('Daily-Prod.'!ADF26+'Daily-Prod.'!ACW26+'Daily-Prod.'!ACN26+'Daily-Prod.'!ACE26+'Daily-Prod.'!ABV26+'Daily-Prod.'!ABM26+'Daily-Prod.'!ABD26)/DK112,"")</f>
        <v>0.54545454545454541</v>
      </c>
      <c r="DJ112" s="489">
        <f>IFERROR(('Daily-Prod.'!ADH26+'Daily-Prod.'!ACY26+'Daily-Prod.'!ACP26+'Daily-Prod.'!ACG26+'Daily-Prod.'!ABX26+'Daily-Prod.'!ABO26+'Daily-Prod.'!ABF26+'Daily-Prod.'!ADI26+'Daily-Prod.'!ACZ26+'Daily-Prod.'!ACQ26+'Daily-Prod.'!ACH26+'Daily-Prod.'!ABY26+'Daily-Prod.'!ABP26+'Daily-Prod.'!ABG26)/DK112,"")</f>
        <v>9.0909090909090912E-2</v>
      </c>
      <c r="DK112" s="494">
        <f>IFERROR(('Daily-Prod.'!ADJ26+'Daily-Prod.'!ADA26+'Daily-Prod.'!ACR26+'Daily-Prod.'!ACI26+'Daily-Prod.'!ABZ26+'Daily-Prod.'!ABQ26+'Daily-Prod.'!ABH26),"")</f>
        <v>22</v>
      </c>
      <c r="DL112" s="383"/>
      <c r="DM112" s="384">
        <f>IFERROR(('Daily-Prod.'!ADL26+'Daily-Prod.'!ADC26+'Daily-Prod.'!ACT26+'Daily-Prod.'!ACK26+'Daily-Prod.'!ACB26+'Daily-Prod.'!ABS26+'Daily-Prod.'!ABJ26),"")</f>
        <v>0</v>
      </c>
      <c r="DN112" s="495" t="str">
        <f>IFERROR((DM112/DL112),"")</f>
        <v/>
      </c>
      <c r="DO112" s="378">
        <f>IFERROR(AVERAGE('Daily-Prod.'!ADJ26,'Daily-Prod.'!ADA26,'Daily-Prod.'!ACR26,'Daily-Prod.'!ACI26,'Daily-Prod.'!ABZ26,'Daily-Prod.'!ABQ26,'Daily-Prod.'!ABH26),"")</f>
        <v>11</v>
      </c>
      <c r="DP112" s="379" t="str">
        <f>IFERROR(AVERAGE('Daily-Prod.'!ADK26,'Daily-Prod.'!ADB26,'Daily-Prod.'!ACS26,'Daily-Prod.'!ACJ26,'Daily-Prod.'!ACA26,'Daily-Prod.'!ABR26,'Daily-Prod.'!ABI26),"")</f>
        <v/>
      </c>
      <c r="DQ112" s="380">
        <f>IFERROR(AVERAGE('Daily-Prod.'!ADL26,'Daily-Prod.'!ADC26,'Daily-Prod.'!ACT26,'Daily-Prod.'!ACK26,'Daily-Prod.'!ACB26,'Daily-Prod.'!ABS26,'Daily-Prod.'!ABJ26),"")</f>
        <v>0</v>
      </c>
      <c r="DR112" s="488">
        <f>IFERROR(('Daily-Prod.'!AFP26+'Daily-Prod.'!AFG26+'Daily-Prod.'!AEX26+'Daily-Prod.'!AEO26+'Daily-Prod.'!AEF26+'Daily-Prod.'!ADW26+'Daily-Prod.'!ADN26)/DU112,"")</f>
        <v>0.49275362318840582</v>
      </c>
      <c r="DS112" s="489">
        <f>IFERROR(('Daily-Prod.'!AFQ26+'Daily-Prod.'!AFH26+'Daily-Prod.'!AEY26+'Daily-Prod.'!AEP26+'Daily-Prod.'!AEG26+'Daily-Prod.'!ADX26+'Daily-Prod.'!ADO26)/DU112,"")</f>
        <v>0.27536231884057971</v>
      </c>
      <c r="DT112" s="489">
        <f>IFERROR(('Daily-Prod.'!AFS26+'Daily-Prod.'!AFJ26+'Daily-Prod.'!AFA26+'Daily-Prod.'!AER26+'Daily-Prod.'!AEI26+'Daily-Prod.'!ADZ26+'Daily-Prod.'!ADQ26+'Daily-Prod.'!AFT26+'Daily-Prod.'!AFK26+'Daily-Prod.'!AFB26+'Daily-Prod.'!AES26+'Daily-Prod.'!AEJ26+'Daily-Prod.'!AEA26+'Daily-Prod.'!ADR26)/DU112,"")</f>
        <v>0.2318840579710145</v>
      </c>
      <c r="DU112" s="494">
        <f>IFERROR(('Daily-Prod.'!AFU26+'Daily-Prod.'!AFL26+'Daily-Prod.'!AFC26+'Daily-Prod.'!AET26+'Daily-Prod.'!AEK26+'Daily-Prod.'!AEB26+'Daily-Prod.'!ADS26),"")</f>
        <v>69</v>
      </c>
      <c r="DV112" s="383"/>
      <c r="DW112" s="384">
        <f>IFERROR(('Daily-Prod.'!AFW26+'Daily-Prod.'!AFN26+'Daily-Prod.'!AFE26+'Daily-Prod.'!AEV26+'Daily-Prod.'!AEM26+'Daily-Prod.'!AED26+'Daily-Prod.'!ADU26),"")</f>
        <v>48</v>
      </c>
      <c r="DX112" s="495" t="str">
        <f>IFERROR((DW112/DV112),"")</f>
        <v/>
      </c>
      <c r="DY112" s="378">
        <f>IFERROR(AVERAGE('Daily-Prod.'!AFU26,'Daily-Prod.'!AFL26,'Daily-Prod.'!AFC26,'Daily-Prod.'!AET26,'Daily-Prod.'!AEK26,'Daily-Prod.'!AEB26,'Daily-Prod.'!ADS26),"")</f>
        <v>13.8</v>
      </c>
      <c r="DZ112" s="379" t="str">
        <f>IFERROR(AVERAGE('Daily-Prod.'!AFV26,'Daily-Prod.'!AFM26,'Daily-Prod.'!AFD26,'Daily-Prod.'!AEU26,'Daily-Prod.'!AEL26,'Daily-Prod.'!AEC26,'Daily-Prod.'!ADT26),"")</f>
        <v/>
      </c>
      <c r="EA112" s="380">
        <f>IFERROR(AVERAGE('Daily-Prod.'!AFW26,'Daily-Prod.'!AFN26,'Daily-Prod.'!AFE26,'Daily-Prod.'!AEV26,'Daily-Prod.'!AEM26,'Daily-Prod.'!AED26,'Daily-Prod.'!ADU26),"")</f>
        <v>12</v>
      </c>
      <c r="EB112" s="488">
        <f>IFERROR(('Daily-Prod.'!AIA26+'Daily-Prod.'!AHR26+'Daily-Prod.'!AHI26+'Daily-Prod.'!AGZ26+'Daily-Prod.'!AGQ26+'Daily-Prod.'!AGH26+'Daily-Prod.'!AFY26)/EE112,"")</f>
        <v>0.55405405405405406</v>
      </c>
      <c r="EC112" s="489">
        <f>IFERROR(('Daily-Prod.'!AIB26+'Daily-Prod.'!AHS26+'Daily-Prod.'!AHJ26+'Daily-Prod.'!AHA26+'Daily-Prod.'!AGR26+'Daily-Prod.'!AGI26+'Daily-Prod.'!AFZ26)/EE112,"")</f>
        <v>0.27027027027027029</v>
      </c>
      <c r="ED112" s="489">
        <f>IFERROR(('Daily-Prod.'!AID26+'Daily-Prod.'!AHU26+'Daily-Prod.'!AHL26+'Daily-Prod.'!AHC26+'Daily-Prod.'!AGT26+'Daily-Prod.'!AGK26+'Daily-Prod.'!AGB26+'Daily-Prod.'!AIE26+'Daily-Prod.'!AHV26+'Daily-Prod.'!AHM26+'Daily-Prod.'!AHD26+'Daily-Prod.'!AGU26+'Daily-Prod.'!AGL26+'Daily-Prod.'!AGC26)/EE112,"")</f>
        <v>0.17567567567567569</v>
      </c>
      <c r="EE112" s="494">
        <f>IFERROR(('Daily-Prod.'!AIF26+'Daily-Prod.'!AHW26+'Daily-Prod.'!AHN26+'Daily-Prod.'!AHE26+'Daily-Prod.'!AGV26+'Daily-Prod.'!AGM26+'Daily-Prod.'!AGD26),"")</f>
        <v>74</v>
      </c>
      <c r="EF112" s="383"/>
      <c r="EG112" s="384">
        <f>IFERROR(('Daily-Prod.'!AIH26+'Daily-Prod.'!AHY26+'Daily-Prod.'!AHP26+'Daily-Prod.'!AHG26+'Daily-Prod.'!AGX26+'Daily-Prod.'!AGO26+'Daily-Prod.'!AGF26),"")</f>
        <v>51</v>
      </c>
      <c r="EH112" s="495" t="str">
        <f>IFERROR((EG112/EF112),"")</f>
        <v/>
      </c>
      <c r="EI112" s="378">
        <f>IFERROR(AVERAGE('Daily-Prod.'!AIF26,'Daily-Prod.'!AHW26,'Daily-Prod.'!AHN26,'Daily-Prod.'!AHE26,'Daily-Prod.'!AGV26,'Daily-Prod.'!AGM26,'Daily-Prod.'!AGD26),"")</f>
        <v>14.8</v>
      </c>
      <c r="EJ112" s="379" t="str">
        <f>IFERROR(AVERAGE('Daily-Prod.'!AIG26,'Daily-Prod.'!AHX26,'Daily-Prod.'!AHO26,'Daily-Prod.'!AHF26,'Daily-Prod.'!AGW26,'Daily-Prod.'!AGN26,'Daily-Prod.'!AGE26),"")</f>
        <v/>
      </c>
      <c r="EK112" s="380">
        <f>IFERROR(AVERAGE('Daily-Prod.'!AIH26,'Daily-Prod.'!AHY26,'Daily-Prod.'!AHP26,'Daily-Prod.'!AHG26,'Daily-Prod.'!AGX26,'Daily-Prod.'!AGO26,'Daily-Prod.'!AGF26),"")</f>
        <v>10.199999999999999</v>
      </c>
      <c r="EL112" s="488">
        <f>IFERROR(('Daily-Prod.'!AKL26+'Daily-Prod.'!AKC26+'Daily-Prod.'!AJT26+'Daily-Prod.'!AJK26+'Daily-Prod.'!AJB26+'Daily-Prod.'!AIS26+'Daily-Prod.'!AIJ26)/EO112,"")</f>
        <v>0.5714285714285714</v>
      </c>
      <c r="EM112" s="489">
        <f>IFERROR(('Daily-Prod.'!AKM26+'Daily-Prod.'!AKD26+'Daily-Prod.'!AJU26+'Daily-Prod.'!AJL26+'Daily-Prod.'!AJC26+'Daily-Prod.'!AIT26+'Daily-Prod.'!AIK26)/EO112,"")</f>
        <v>0.2857142857142857</v>
      </c>
      <c r="EN112" s="489">
        <f>IFERROR(('Daily-Prod.'!AKP26+'Daily-Prod.'!AKG26+'Daily-Prod.'!AJX26+'Daily-Prod.'!AJO26+'Daily-Prod.'!AJF26+'Daily-Prod.'!AIW26+'Daily-Prod.'!AIN26+'Daily-Prod.'!AKO26+'Daily-Prod.'!AKF26+'Daily-Prod.'!AJW26+'Daily-Prod.'!AJN26+'Daily-Prod.'!AJE26+'Daily-Prod.'!AIV26+'Daily-Prod.'!AIM26)/EO112,"")</f>
        <v>0.14285714285714285</v>
      </c>
      <c r="EO112" s="494">
        <f>IFERROR(('Daily-Prod.'!AKQ26+'Daily-Prod.'!AKH26+'Daily-Prod.'!AJY26+'Daily-Prod.'!AJP26+'Daily-Prod.'!AJG26+'Daily-Prod.'!AIX26+'Daily-Prod.'!AIO26),"")</f>
        <v>56</v>
      </c>
      <c r="EP112" s="383">
        <f>IFERROR(('Daily-Prod.'!AKR26+'Daily-Prod.'!AKI26+'Daily-Prod.'!AJZ26+'Daily-Prod.'!AJQ26+'Daily-Prod.'!AJH26+'Daily-Prod.'!AIY26+'Daily-Prod.'!AIP26),"")</f>
        <v>0</v>
      </c>
      <c r="EQ112" s="384">
        <f>IFERROR(('Daily-Prod.'!AKS26+'Daily-Prod.'!AKJ26+'Daily-Prod.'!AKA26+'Daily-Prod.'!AJR26+'Daily-Prod.'!AJI26+'Daily-Prod.'!AIZ26+'Daily-Prod.'!AIQ26),"")</f>
        <v>30</v>
      </c>
      <c r="ER112" s="495" t="str">
        <f>IFERROR((EQ112/EP112),"")</f>
        <v/>
      </c>
      <c r="ES112" s="378">
        <f>IFERROR(AVERAGE('Daily-Prod.'!AKQ26,'Daily-Prod.'!AKH26,'Daily-Prod.'!AJY26,'Daily-Prod.'!AJP26,'Daily-Prod.'!AJG26,'Daily-Prod.'!AIX26,'Daily-Prod.'!AIO26),"")</f>
        <v>11.2</v>
      </c>
      <c r="ET112" s="379" t="str">
        <f>IFERROR(AVERAGE('Daily-Prod.'!AKR26,'Daily-Prod.'!AKI26,'Daily-Prod.'!AJZ26,'Daily-Prod.'!AJQ26,'Daily-Prod.'!AJH26,'Daily-Prod.'!AIY26,'Daily-Prod.'!AIP26),"")</f>
        <v/>
      </c>
      <c r="EU112" s="380">
        <f>IFERROR(AVERAGE('Daily-Prod.'!AKS26,'Daily-Prod.'!AKJ26,'Daily-Prod.'!AKA26,'Daily-Prod.'!AJR26,'Daily-Prod.'!AJI26,'Daily-Prod.'!AIZ26,'Daily-Prod.'!AIQ26),"")</f>
        <v>5</v>
      </c>
      <c r="EV112" s="488">
        <f>IFERROR(('Daily-Prod.'!AMW26+'Daily-Prod.'!AMN26+'Daily-Prod.'!AME26+'Daily-Prod.'!ALV26+'Daily-Prod.'!ALM26+'Daily-Prod.'!ALD26+'Daily-Prod.'!AKU26)/EY112,"")</f>
        <v>0.50909090909090904</v>
      </c>
      <c r="EW112" s="489">
        <f>IFERROR(('Daily-Prod.'!AMX26+'Daily-Prod.'!AMO26+'Daily-Prod.'!AMF26+'Daily-Prod.'!ALW26+'Daily-Prod.'!ALN26+'Daily-Prod.'!ALE26+'Daily-Prod.'!AKV26)/EY112,"")</f>
        <v>0.27272727272727271</v>
      </c>
      <c r="EX112" s="489">
        <f>IFERROR(('Daily-Prod.'!AMZ26+'Daily-Prod.'!AMQ26+'Daily-Prod.'!AMH26+'Daily-Prod.'!ALY26+'Daily-Prod.'!ALP26+'Daily-Prod.'!ALG26+'Daily-Prod.'!AKX26+'Daily-Prod.'!ANA26+'Daily-Prod.'!AMR26+'Daily-Prod.'!AMI26+'Daily-Prod.'!ALZ26+'Daily-Prod.'!ALQ26+'Daily-Prod.'!ALH26+'Daily-Prod.'!AKY26)/EY112,"")</f>
        <v>0.21818181818181817</v>
      </c>
      <c r="EY112" s="494">
        <f>IFERROR(('Daily-Prod.'!ANB26+'Daily-Prod.'!AMS26+'Daily-Prod.'!AMJ26+'Daily-Prod.'!AMA26+'Daily-Prod.'!ALR26+'Daily-Prod.'!ALI26+'Daily-Prod.'!AKZ26),"")</f>
        <v>55</v>
      </c>
      <c r="EZ112" s="383"/>
      <c r="FA112" s="384">
        <f>IFERROR(('Daily-Prod.'!AND26+'Daily-Prod.'!AMU26+'Daily-Prod.'!AML26+'Daily-Prod.'!AMC26+'Daily-Prod.'!ALT26+'Daily-Prod.'!ALK26+'Daily-Prod.'!ALB26),"")</f>
        <v>24</v>
      </c>
      <c r="FB112" s="495" t="str">
        <f>IFERROR((FA112/EZ112),"")</f>
        <v/>
      </c>
      <c r="FC112" s="378">
        <f>IFERROR(AVERAGE('Daily-Prod.'!ANB26,'Daily-Prod.'!AMS26,'Daily-Prod.'!AMJ26,'Daily-Prod.'!AMA26,'Daily-Prod.'!ALR26,'Daily-Prod.'!ALI26,'Daily-Prod.'!AKZ26),"")</f>
        <v>13.75</v>
      </c>
      <c r="FD112" s="379" t="str">
        <f>IFERROR(AVERAGE('Daily-Prod.'!ANC26,'Daily-Prod.'!AMT26,'Daily-Prod.'!AMK26,'Daily-Prod.'!AMB26,'Daily-Prod.'!ALS26,'Daily-Prod.'!ALJ26,'Daily-Prod.'!ALA26),"")</f>
        <v/>
      </c>
      <c r="FE112" s="380">
        <f>IFERROR(AVERAGE('Daily-Prod.'!AND26,'Daily-Prod.'!AMU26,'Daily-Prod.'!AML26,'Daily-Prod.'!AMC26,'Daily-Prod.'!ALT26,'Daily-Prod.'!ALK26,'Daily-Prod.'!ALB26),"")</f>
        <v>6</v>
      </c>
      <c r="FF112" s="488">
        <f>IFERROR(('Daily-Prod.'!APH26+'Daily-Prod.'!AOY26+'Daily-Prod.'!AOP26+'Daily-Prod.'!AOG26+'Daily-Prod.'!ANX26+'Daily-Prod.'!ANO26+'Daily-Prod.'!ANF26)/FI112,"")</f>
        <v>0.6</v>
      </c>
      <c r="FG112" s="489">
        <f>IFERROR(('Daily-Prod.'!API26+'Daily-Prod.'!AOZ26+'Daily-Prod.'!AOQ26+'Daily-Prod.'!AOH26+'Daily-Prod.'!ANY26+'Daily-Prod.'!ANP26+'Daily-Prod.'!ANG26)/FI112,"")</f>
        <v>0.3</v>
      </c>
      <c r="FH112" s="489">
        <f>IFERROR(('Daily-Prod.'!APL26+'Daily-Prod.'!APC26+'Daily-Prod.'!AOT26+'Daily-Prod.'!AOK26+'Daily-Prod.'!AOB26+'Daily-Prod.'!ANS26+'Daily-Prod.'!ANJ26+'Daily-Prod.'!APK26+'Daily-Prod.'!APB26+'Daily-Prod.'!AOS26+'Daily-Prod.'!AOJ26+'Daily-Prod.'!AOA26+'Daily-Prod.'!ANR26+'Daily-Prod.'!ANI26)/FI112,"")</f>
        <v>0.1</v>
      </c>
      <c r="FI112" s="494">
        <f>IFERROR(('Daily-Prod.'!APM26+'Daily-Prod.'!APD26+'Daily-Prod.'!AOU26+'Daily-Prod.'!AOL26+'Daily-Prod.'!AOC26+'Daily-Prod.'!ANT26+'Daily-Prod.'!ANK26),"")</f>
        <v>10</v>
      </c>
      <c r="FJ112" s="383"/>
      <c r="FK112" s="384">
        <f>IFERROR(('Daily-Prod.'!APO26+'Daily-Prod.'!APF26+'Daily-Prod.'!AOW26+'Daily-Prod.'!AON26+'Daily-Prod.'!AOE26+'Daily-Prod.'!ANV26+'Daily-Prod.'!ANM26),"")</f>
        <v>12</v>
      </c>
      <c r="FL112" s="495" t="str">
        <f>IFERROR((FK112/FJ112),"")</f>
        <v/>
      </c>
      <c r="FM112" s="378">
        <f>IFERROR(AVERAGE('Daily-Prod.'!APM26,'Daily-Prod.'!APD26,'Daily-Prod.'!AOU26,'Daily-Prod.'!AOL26,'Daily-Prod.'!AOC26,'Daily-Prod.'!ANT26,'Daily-Prod.'!ANK26),"")</f>
        <v>10</v>
      </c>
      <c r="FN112" s="379" t="str">
        <f>IFERROR(AVERAGE('Daily-Prod.'!APN26,'Daily-Prod.'!APE26,'Daily-Prod.'!AOV26,'Daily-Prod.'!AOM26,'Daily-Prod.'!AOD26,'Daily-Prod.'!ANU26,'Daily-Prod.'!ANL26),"")</f>
        <v/>
      </c>
      <c r="FO112" s="380">
        <f>IFERROR(AVERAGE('Daily-Prod.'!APO26,'Daily-Prod.'!APF26,'Daily-Prod.'!AOW26,'Daily-Prod.'!AON26,'Daily-Prod.'!AOE26,'Daily-Prod.'!ANV26,'Daily-Prod.'!ANM26),"")</f>
        <v>12</v>
      </c>
      <c r="FP112" s="488">
        <f>IFERROR(('Daily-Prod.'!ARS26+'Daily-Prod.'!ARJ26+'Daily-Prod.'!ARA26+'Daily-Prod.'!AQR26+'Daily-Prod.'!AQI26+'Daily-Prod.'!APZ26+'Daily-Prod.'!APQ26)/FS112,"")</f>
        <v>0.48936170212765956</v>
      </c>
      <c r="FQ112" s="489">
        <f>IFERROR(('Daily-Prod.'!ART26+'Daily-Prod.'!ARK26+'Daily-Prod.'!ARB26+'Daily-Prod.'!AQS26+'Daily-Prod.'!AQJ26+'Daily-Prod.'!AQA26+'Daily-Prod.'!APR26)/FS112,"")</f>
        <v>0.2978723404255319</v>
      </c>
      <c r="FR112" s="489">
        <f>IFERROR(('Daily-Prod.'!ARV26+'Daily-Prod.'!ARM26+'Daily-Prod.'!ARD26+'Daily-Prod.'!AQU26+'Daily-Prod.'!AQL26+'Daily-Prod.'!AQC26+'Daily-Prod.'!APT26+'Daily-Prod.'!ARW26+'Daily-Prod.'!ARN26+'Daily-Prod.'!ARE26+'Daily-Prod.'!AQV26+'Daily-Prod.'!AQM26+'Daily-Prod.'!AQD26+'Daily-Prod.'!APU26)/FS112,"")</f>
        <v>0.21276595744680851</v>
      </c>
      <c r="FS112" s="494">
        <f>IFERROR(('Daily-Prod.'!ARX26+'Daily-Prod.'!ARO26+'Daily-Prod.'!ARF26+'Daily-Prod.'!AQW26+'Daily-Prod.'!AQN26+'Daily-Prod.'!AQE26+'Daily-Prod.'!APV26),"")</f>
        <v>47</v>
      </c>
      <c r="FT112" s="383"/>
      <c r="FU112" s="384">
        <f>IFERROR(('Daily-Prod.'!ARZ26+'Daily-Prod.'!ARQ26+'Daily-Prod.'!ARH26+'Daily-Prod.'!AQY26+'Daily-Prod.'!AQP26+'Daily-Prod.'!AQG26+'Daily-Prod.'!APX26),"")</f>
        <v>23</v>
      </c>
      <c r="FV112" s="495" t="str">
        <f>IFERROR((FU112/FT112),"")</f>
        <v/>
      </c>
      <c r="FW112" s="378">
        <f>IFERROR(AVERAGE('Daily-Prod.'!ARX26,'Daily-Prod.'!ARO26,'Daily-Prod.'!ARF26,'Daily-Prod.'!AQW26,'Daily-Prod.'!AQN26,'Daily-Prod.'!AQE26,'Daily-Prod.'!APV26),"")</f>
        <v>9.4</v>
      </c>
      <c r="FX112" s="379" t="str">
        <f>IFERROR(AVERAGE('Daily-Prod.'!ARY26,'Daily-Prod.'!ARP26,'Daily-Prod.'!ARG26,'Daily-Prod.'!AQX26,'Daily-Prod.'!AQO26,'Daily-Prod.'!AQF26,'Daily-Prod.'!APW26),"")</f>
        <v/>
      </c>
      <c r="FY112" s="380">
        <f>IFERROR(AVERAGE('Daily-Prod.'!ARZ26,'Daily-Prod.'!ARQ26,'Daily-Prod.'!ARH26,'Daily-Prod.'!AQY26,'Daily-Prod.'!AQP26,'Daily-Prod.'!AQG26,'Daily-Prod.'!APX26),"")</f>
        <v>4.5999999999999996</v>
      </c>
      <c r="FZ112" s="488">
        <f>IFERROR(('Daily-Prod.'!AWO26+'Daily-Prod.'!AWF26+'Daily-Prod.'!AVW26+'Daily-Prod.'!AVN26+'Daily-Prod.'!AVE26+'Daily-Prod.'!AUV26+'Daily-Prod.'!AUM26)/GC112,"")</f>
        <v>0.5</v>
      </c>
      <c r="GA112" s="489">
        <f>IFERROR(('Daily-Prod.'!AWP26+'Daily-Prod.'!AWG26+'Daily-Prod.'!AVX26+'Daily-Prod.'!AVO26+'Daily-Prod.'!AVF26+'Daily-Prod.'!AUW26+'Daily-Prod.'!AUN26)/GC112,"")</f>
        <v>0.30555555555555558</v>
      </c>
      <c r="GB112" s="489">
        <f>IFERROR(('Daily-Prod.'!AWS26+'Daily-Prod.'!AWJ26+'Daily-Prod.'!AWA26+'Daily-Prod.'!AVR26+'Daily-Prod.'!AVI26+'Daily-Prod.'!AUZ26+'Daily-Prod.'!AUQ26+'Daily-Prod.'!AWR26+'Daily-Prod.'!AWI26+'Daily-Prod.'!AVZ26+'Daily-Prod.'!AVQ26+'Daily-Prod.'!AVH26+'Daily-Prod.'!AUY26+'Daily-Prod.'!AUP26)/GC112,"")</f>
        <v>0.19444444444444445</v>
      </c>
      <c r="GC112" s="494">
        <f>IFERROR(('Daily-Prod.'!AWT26+'Daily-Prod.'!AWK26+'Daily-Prod.'!AWB26+'Daily-Prod.'!AVS26+'Daily-Prod.'!AVJ26+'Daily-Prod.'!AVA26+'Daily-Prod.'!AUR26),"")</f>
        <v>36</v>
      </c>
      <c r="GD112" s="383">
        <f>IFERROR(('Daily-Prod.'!AWU26+'Daily-Prod.'!AWL26+'Daily-Prod.'!AWC26+'Daily-Prod.'!AVT26+'Daily-Prod.'!AVK26+'Daily-Prod.'!AVB26+'Daily-Prod.'!AUS26),"")</f>
        <v>23</v>
      </c>
      <c r="GE112" s="384">
        <f>IFERROR(('Daily-Prod.'!AWV26+'Daily-Prod.'!AWM26+'Daily-Prod.'!AWD26+'Daily-Prod.'!AVU26+'Daily-Prod.'!AVL26+'Daily-Prod.'!AVC26+'Daily-Prod.'!AUT26),"")</f>
        <v>23</v>
      </c>
      <c r="GF112" s="495">
        <f>IFERROR((GE112/GD112),"")</f>
        <v>1</v>
      </c>
      <c r="GG112" s="378">
        <f>IFERROR(AVERAGE('Daily-Prod.'!AWT26,'Daily-Prod.'!AWK26,'Daily-Prod.'!AWB26,'Daily-Prod.'!AVS26,'Daily-Prod.'!AVJ26,'Daily-Prod.'!AVA26,'Daily-Prod.'!AUR26),"")</f>
        <v>12</v>
      </c>
      <c r="GH112" s="379">
        <f>IFERROR(AVERAGE('Daily-Prod.'!AWU26,'Daily-Prod.'!AWL26,'Daily-Prod.'!AWC26,'Daily-Prod.'!AVT26,'Daily-Prod.'!AVK26,'Daily-Prod.'!AVB26,'Daily-Prod.'!AUS26),"")</f>
        <v>3.2857142857142856</v>
      </c>
      <c r="GI112" s="380">
        <f>IFERROR(AVERAGE('Daily-Prod.'!AWV26,'Daily-Prod.'!AWM26,'Daily-Prod.'!AWD26,'Daily-Prod.'!AVU26,'Daily-Prod.'!AVL26,'Daily-Prod.'!AVC26,'Daily-Prod.'!AUT26),"")</f>
        <v>3.2857142857142856</v>
      </c>
      <c r="GJ112" s="488">
        <f>IFERROR(('Daily-Prod.'!AYZ26+'Daily-Prod.'!AYQ26+'Daily-Prod.'!AYH26+'Daily-Prod.'!AXY26+'Daily-Prod.'!AXP26+'Daily-Prod.'!AXG26+'Daily-Prod.'!AWX26)/GM112,"")</f>
        <v>0.45161290322580644</v>
      </c>
      <c r="GK112" s="489">
        <f>IFERROR(('Daily-Prod.'!AZA26+'Daily-Prod.'!AYR26+'Daily-Prod.'!AYI26+'Daily-Prod.'!AXZ26+'Daily-Prod.'!AXQ26+'Daily-Prod.'!AXH26+'Daily-Prod.'!AWY26)/GM112,"")</f>
        <v>0.27419354838709675</v>
      </c>
      <c r="GL112" s="489">
        <f>IFERROR(('Daily-Prod.'!AZC26+'Daily-Prod.'!AYT26+'Daily-Prod.'!AYK26+'Daily-Prod.'!AYB26+'Daily-Prod.'!AXS26+'Daily-Prod.'!AXJ26+'Daily-Prod.'!AXA26+'Daily-Prod.'!AZD26+'Daily-Prod.'!AYU26+'Daily-Prod.'!AYL26+'Daily-Prod.'!AYC26+'Daily-Prod.'!AXT26+'Daily-Prod.'!AXK26+'Daily-Prod.'!AXB26)/GM112,"")</f>
        <v>0.27419354838709675</v>
      </c>
      <c r="GM112" s="494">
        <f>IFERROR(('Daily-Prod.'!AZE26+'Daily-Prod.'!AYV26+'Daily-Prod.'!AYM26+'Daily-Prod.'!AYD26+'Daily-Prod.'!AXU26+'Daily-Prod.'!AXL26+'Daily-Prod.'!AXC26),"")</f>
        <v>62</v>
      </c>
      <c r="GN112" s="383">
        <f>IFERROR(('Daily-Prod.'!AZF26+'Daily-Prod.'!AYW26+'Daily-Prod.'!AYN26+'Daily-Prod.'!AYE26+'Daily-Prod.'!AXV26+'Daily-Prod.'!AXM26+'Daily-Prod.'!AXD26),"")</f>
        <v>41</v>
      </c>
      <c r="GO112" s="384">
        <f>IFERROR(('Daily-Prod.'!AZG26+'Daily-Prod.'!AYX26+'Daily-Prod.'!AYO26+'Daily-Prod.'!AYF26+'Daily-Prod.'!AXW26+'Daily-Prod.'!AXN26+'Daily-Prod.'!AXE26),"")</f>
        <v>41</v>
      </c>
      <c r="GP112" s="495">
        <f>IFERROR((GO112/GN112),"")</f>
        <v>1</v>
      </c>
      <c r="GQ112" s="378">
        <f>IFERROR(AVERAGE('Daily-Prod.'!AZE26,'Daily-Prod.'!AYV26,'Daily-Prod.'!AYM26,'Daily-Prod.'!AYD26,'Daily-Prod.'!AXU26,'Daily-Prod.'!AXL26,'Daily-Prod.'!AXC26),"")</f>
        <v>15.5</v>
      </c>
      <c r="GR112" s="379">
        <f>IFERROR(AVERAGE('Daily-Prod.'!AZF26,'Daily-Prod.'!AYW26,'Daily-Prod.'!AYN26,'Daily-Prod.'!AYE26,'Daily-Prod.'!AXV26,'Daily-Prod.'!AXM26,'Daily-Prod.'!AXD26),"")</f>
        <v>6.833333333333333</v>
      </c>
      <c r="GS112" s="380">
        <f>IFERROR(AVERAGE('Daily-Prod.'!AZG26,'Daily-Prod.'!AYX26,'Daily-Prod.'!AYO26,'Daily-Prod.'!AYF26,'Daily-Prod.'!AXW26,'Daily-Prod.'!AXN26,'Daily-Prod.'!AXE26),"")</f>
        <v>6.833333333333333</v>
      </c>
      <c r="GT112" s="488" t="str">
        <f>IFERROR(('Daily-Prod.'!BBK26+'Daily-Prod.'!BBB26+'Daily-Prod.'!BAS26+'Daily-Prod.'!BAJ26+'Daily-Prod.'!BAA26+'Daily-Prod.'!AZR26+'Daily-Prod.'!AZI26)/#REF!,"")</f>
        <v/>
      </c>
      <c r="GU112" s="489" t="str">
        <f>IFERROR(('Daily-Prod.'!BBL26+'Daily-Prod.'!BBC26+'Daily-Prod.'!BAT26+'Daily-Prod.'!BAK26+'Daily-Prod.'!BAB26+'Daily-Prod.'!AZS26+'Daily-Prod.'!AZJ26)/#REF!,"")</f>
        <v/>
      </c>
      <c r="GV112" s="489" t="str">
        <f>IFERROR(('Daily-Prod.'!BBN26+'Daily-Prod.'!BBE26+'Daily-Prod.'!BAV26+'Daily-Prod.'!BAM26+'Daily-Prod.'!BAD26+'Daily-Prod.'!AZU26+'Daily-Prod.'!AZL26+'Daily-Prod.'!BBO26+'Daily-Prod.'!BBF26+'Daily-Prod.'!BAW26+'Daily-Prod.'!BAN26+'Daily-Prod.'!BAE26+'Daily-Prod.'!AZV26+'Daily-Prod.'!AZM26)/#REF!,"")</f>
        <v/>
      </c>
      <c r="GW112" s="494">
        <f>IFERROR(('Daily-Prod.'!BEA26+'Daily-Prod.'!BDR26+'Daily-Prod.'!BDI26+'Daily-Prod.'!BCZ26+'Daily-Prod.'!BCQ26+'Daily-Prod.'!BCH26+'Daily-Prod.'!BBY26),"")</f>
        <v>57</v>
      </c>
      <c r="GX112" s="383">
        <f>IFERROR(('Daily-Prod.'!BEB26+'Daily-Prod.'!BDS26+'Daily-Prod.'!BDJ26+'Daily-Prod.'!BDA26+'Daily-Prod.'!BCR26+'Daily-Prod.'!BCI26+'Daily-Prod.'!BBZ26),"")</f>
        <v>30</v>
      </c>
      <c r="GY112" s="384">
        <f>IFERROR(('Daily-Prod.'!BEC26+'Daily-Prod.'!BDT26+'Daily-Prod.'!BDK26+'Daily-Prod.'!BDB26+'Daily-Prod.'!BCS26+'Daily-Prod.'!BCJ26+'Daily-Prod.'!BCA26),"")</f>
        <v>30</v>
      </c>
      <c r="GZ112" s="495">
        <f>IFERROR((GY112/GX112),"")</f>
        <v>1</v>
      </c>
      <c r="HA112" s="378">
        <f>IFERROR(AVERAGE('Daily-Prod.'!BEA26,'Daily-Prod.'!BDR26,'Daily-Prod.'!BDI26,'Daily-Prod.'!BCZ26,'Daily-Prod.'!BCQ26,'Daily-Prod.'!BCH26,'Daily-Prod.'!BBY26),"")</f>
        <v>14.25</v>
      </c>
      <c r="HB112" s="379">
        <f>IFERROR(AVERAGE('Daily-Prod.'!BEB26,'Daily-Prod.'!BDS26,'Daily-Prod.'!BDJ26,'Daily-Prod.'!BDA26,'Daily-Prod.'!BCR26,'Daily-Prod.'!BCI26,'Daily-Prod.'!BBZ26),"")</f>
        <v>4.2857142857142856</v>
      </c>
      <c r="HC112" s="380">
        <f>IFERROR(AVERAGE('Daily-Prod.'!BEC26,'Daily-Prod.'!BDT26,'Daily-Prod.'!BDK26,'Daily-Prod.'!BDB26,'Daily-Prod.'!BCS26,'Daily-Prod.'!BCJ26,'Daily-Prod.'!BCA26),"")</f>
        <v>4.2857142857142856</v>
      </c>
      <c r="HD112" s="488">
        <f>IFERROR(('Daily-Prod.'!BGG26+'Daily-Prod.'!BFX26+'Daily-Prod.'!BFO26+'Daily-Prod.'!BFF26+'Daily-Prod.'!BEW26+'Daily-Prod.'!BEN26+'Daily-Prod.'!BEE26)/HG112,"")</f>
        <v>0.45454545454545453</v>
      </c>
      <c r="HE112" s="489">
        <f>IFERROR(('Daily-Prod.'!BGH26+'Daily-Prod.'!BFY26+'Daily-Prod.'!BFP26+'Daily-Prod.'!BFG26+'Daily-Prod.'!BEX26+'Daily-Prod.'!BEO26+'Daily-Prod.'!BEF26)/HG112,"")</f>
        <v>0.25757575757575757</v>
      </c>
      <c r="HF112" s="489">
        <f>IFERROR(('Daily-Prod.'!BGK26+'Daily-Prod.'!BGB26+'Daily-Prod.'!BFS26+'Daily-Prod.'!BFJ26+'Daily-Prod.'!BFA26+'Daily-Prod.'!BER26+'Daily-Prod.'!BEI26+'Daily-Prod.'!BGJ26+'Daily-Prod.'!BGA26+'Daily-Prod.'!BFR26+'Daily-Prod.'!BFI26+'Daily-Prod.'!BEZ26+'Daily-Prod.'!BEQ26+'Daily-Prod.'!BEH26)/HG112,"")</f>
        <v>0.2878787878787879</v>
      </c>
      <c r="HG112" s="494">
        <f>IFERROR(('Daily-Prod.'!BGL26+'Daily-Prod.'!BGC26+'Daily-Prod.'!BFT26+'Daily-Prod.'!BFK26+'Daily-Prod.'!BFB26+'Daily-Prod.'!BES26+'Daily-Prod.'!BEJ26),"")</f>
        <v>66</v>
      </c>
      <c r="HH112" s="383">
        <f>IFERROR(('Daily-Prod.'!BGM26+'Daily-Prod.'!BGD26+'Daily-Prod.'!BFU26+'Daily-Prod.'!BFL26+'Daily-Prod.'!BFC26+'Daily-Prod.'!BET26+'Daily-Prod.'!BEK26),"")</f>
        <v>13</v>
      </c>
      <c r="HI112" s="384">
        <f>IFERROR(('Daily-Prod.'!BGN26+'Daily-Prod.'!BGE26+'Daily-Prod.'!BFV26+'Daily-Prod.'!BFM26+'Daily-Prod.'!BFD26+'Daily-Prod.'!BEU26+'Daily-Prod.'!BEL26),"")</f>
        <v>13</v>
      </c>
      <c r="HJ112" s="495">
        <f>IFERROR((HI112/HH112),"")</f>
        <v>1</v>
      </c>
      <c r="HK112" s="378">
        <f>IFERROR(AVERAGE('Daily-Prod.'!BGL26,'Daily-Prod.'!BGC26,'Daily-Prod.'!BFT26,'Daily-Prod.'!BFK26,'Daily-Prod.'!BFB26,'Daily-Prod.'!BES26,'Daily-Prod.'!BEJ26),"")</f>
        <v>13.2</v>
      </c>
      <c r="HL112" s="379">
        <f>IFERROR(AVERAGE('Daily-Prod.'!BGM26,'Daily-Prod.'!BGD26,'Daily-Prod.'!BFU26,'Daily-Prod.'!BFL26,'Daily-Prod.'!BFC26,'Daily-Prod.'!BET26,'Daily-Prod.'!BEK26),"")</f>
        <v>1.8571428571428572</v>
      </c>
      <c r="HM112" s="380">
        <f>IFERROR(AVERAGE('Daily-Prod.'!BGN26,'Daily-Prod.'!BGE26,'Daily-Prod.'!BFV26,'Daily-Prod.'!BFM26,'Daily-Prod.'!BFD26,'Daily-Prod.'!BEU26,'Daily-Prod.'!BEL26),"")</f>
        <v>1.8571428571428572</v>
      </c>
      <c r="HN112" s="488">
        <f>IFERROR(('Daily-Prod.'!BIR26+'Daily-Prod.'!BII26+'Daily-Prod.'!BHZ26+'Daily-Prod.'!BHQ26+'Daily-Prod.'!BHH26+'Daily-Prod.'!BGY26+'Daily-Prod.'!BGP26)/HQ112,"")</f>
        <v>0.33333333333333331</v>
      </c>
      <c r="HO112" s="489">
        <f>IFERROR(('Daily-Prod.'!BIS26+'Daily-Prod.'!BIJ26+'Daily-Prod.'!BIA26+'Daily-Prod.'!BHR26+'Daily-Prod.'!BHI26+'Daily-Prod.'!BGZ26+'Daily-Prod.'!BGQ26)/HQ112,"")</f>
        <v>0.15151515151515152</v>
      </c>
      <c r="HP112" s="489">
        <f>IFERROR(('Daily-Prod.'!BIU26+'Daily-Prod.'!BIL26+'Daily-Prod.'!BIC26+'Daily-Prod.'!BHT26+'Daily-Prod.'!BHK26+'Daily-Prod.'!BHB26+'Daily-Prod.'!BGS26+'Daily-Prod.'!BIV26+'Daily-Prod.'!BIM26+'Daily-Prod.'!BID26+'Daily-Prod.'!BHU26+'Daily-Prod.'!BHL26+'Daily-Prod.'!BHC26+'Daily-Prod.'!BGT26)/HQ112,"")</f>
        <v>0.51515151515151514</v>
      </c>
      <c r="HQ112" s="494">
        <f>IFERROR(('Daily-Prod.'!BIW26+'Daily-Prod.'!BIN26+'Daily-Prod.'!BIE26+'Daily-Prod.'!BHV26+'Daily-Prod.'!BHM26+'Daily-Prod.'!BHD26+'Daily-Prod.'!BGU26),"")</f>
        <v>66</v>
      </c>
      <c r="HR112" s="383">
        <f>IFERROR(('Daily-Prod.'!BIX26+'Daily-Prod.'!BIO26+'Daily-Prod.'!BIF26+'Daily-Prod.'!BHW26+'Daily-Prod.'!BHN26+'Daily-Prod.'!BHE26+'Daily-Prod.'!BGV26),"")</f>
        <v>29</v>
      </c>
      <c r="HS112" s="384">
        <f>IFERROR(('Daily-Prod.'!BIY26+'Daily-Prod.'!BIP26+'Daily-Prod.'!BIG26+'Daily-Prod.'!BHX26+'Daily-Prod.'!BHO26+'Daily-Prod.'!BHF26+'Daily-Prod.'!BGW26),"")</f>
        <v>29</v>
      </c>
      <c r="HT112" s="495">
        <f>IFERROR((HS112/HR112),"")</f>
        <v>1</v>
      </c>
      <c r="HU112" s="378">
        <f>IFERROR(AVERAGE('Daily-Prod.'!BIW26,'Daily-Prod.'!BIN26,'Daily-Prod.'!BIE26,'Daily-Prod.'!BHV26,'Daily-Prod.'!BHM26,'Daily-Prod.'!BHD26,'Daily-Prod.'!BGU26),"")</f>
        <v>13.2</v>
      </c>
      <c r="HV112" s="379">
        <f>IFERROR(AVERAGE('Daily-Prod.'!BIX26,'Daily-Prod.'!BIO26,'Daily-Prod.'!BIF26,'Daily-Prod.'!BHW26,'Daily-Prod.'!BHN26,'Daily-Prod.'!BHE26,'Daily-Prod.'!BGV26),"")</f>
        <v>4.833333333333333</v>
      </c>
      <c r="HW112" s="380">
        <f>IFERROR(AVERAGE('Daily-Prod.'!BIY26,'Daily-Prod.'!BIP26,'Daily-Prod.'!BIG26,'Daily-Prod.'!BHX26,'Daily-Prod.'!BHO26,'Daily-Prod.'!BHF26,'Daily-Prod.'!BGW26),"")</f>
        <v>4.833333333333333</v>
      </c>
      <c r="HX112" s="488">
        <f>IFERROR(('Daily-Prod.'!BLE26+'Daily-Prod.'!BKV26+'Daily-Prod.'!BKM26+'Daily-Prod.'!BKD26+'Daily-Prod.'!BJU26+'Daily-Prod.'!BJL26+'Daily-Prod.'!BJC26)/IA112,"")</f>
        <v>0.69811320754716977</v>
      </c>
      <c r="HY112" s="489">
        <f>IFERROR(('Daily-Prod.'!BLF26+'Daily-Prod.'!BKW26+'Daily-Prod.'!BKN26+'Daily-Prod.'!BKE26+'Daily-Prod.'!BJV26+'Daily-Prod.'!BJM26+'Daily-Prod.'!BJD26)/IA112,"")</f>
        <v>0.16981132075471697</v>
      </c>
      <c r="HZ112" s="489">
        <f>IFERROR(('Daily-Prod.'!BLG26+'Daily-Prod.'!BKX26+'Daily-Prod.'!BKO26+'Daily-Prod.'!BKF26+'Daily-Prod.'!BJW26+'Daily-Prod.'!BJN26+'Daily-Prod.'!BJE26+'Daily-Prod.'!BLF26+'Daily-Prod.'!BKW26+'Daily-Prod.'!BKN26+'Daily-Prod.'!BKE26+'Daily-Prod.'!BJV26+'Daily-Prod.'!BJM26+'Daily-Prod.'!BJD26)/IA112,"")</f>
        <v>0.30188679245283018</v>
      </c>
      <c r="IA112" s="494">
        <f>IFERROR(('Daily-Prod.'!BLH26+'Daily-Prod.'!BKY26+'Daily-Prod.'!BKP26+'Daily-Prod.'!BKG26+'Daily-Prod.'!BJX26+'Daily-Prod.'!BJO26+'Daily-Prod.'!BJF26),"")</f>
        <v>53</v>
      </c>
      <c r="IB112" s="383">
        <f>IFERROR(('Daily-Prod.'!BLI26+'Daily-Prod.'!BKZ26+'Daily-Prod.'!BKQ26+'Daily-Prod.'!BKH26+'Daily-Prod.'!BJY26+'Daily-Prod.'!BJP26+'Daily-Prod.'!BJG26),"")</f>
        <v>40</v>
      </c>
      <c r="IC112" s="384">
        <f>IFERROR(('Daily-Prod.'!BLJ26+'Daily-Prod.'!BLA26+'Daily-Prod.'!BKR26+'Daily-Prod.'!BKI26+'Daily-Prod.'!BJZ26+'Daily-Prod.'!BJQ26+'Daily-Prod.'!BJH26),"")</f>
        <v>40</v>
      </c>
      <c r="ID112" s="495">
        <f>IFERROR((IC112/IB112),"")</f>
        <v>1</v>
      </c>
      <c r="IE112" s="378">
        <f>IFERROR(AVERAGE('Daily-Prod.'!BLL26,'Daily-Prod.'!BLC26,'Daily-Prod.'!BKT26,'Daily-Prod.'!BKK26,'Daily-Prod.'!BKB26,'Daily-Prod.'!BJS26,'Daily-Prod.'!BJJ26),"")</f>
        <v>4.8</v>
      </c>
      <c r="IF112" s="379">
        <f>IFERROR(AVERAGE('Daily-Prod.'!BLM26,'Daily-Prod.'!BLD26,'Daily-Prod.'!BKU26,'Daily-Prod.'!BKL26,'Daily-Prod.'!BKC26,'Daily-Prod.'!BJT26,'Daily-Prod.'!BJK26),"")</f>
        <v>2.6</v>
      </c>
      <c r="IG112" s="380">
        <f>IFERROR(AVERAGE('Daily-Prod.'!BLN26,'Daily-Prod.'!BLE26,'Daily-Prod.'!BKV26,'Daily-Prod.'!BKM26,'Daily-Prod.'!BKD26,'Daily-Prod.'!BJU26,'Daily-Prod.'!BJL26),"")</f>
        <v>7.4</v>
      </c>
      <c r="IH112" s="488">
        <f>IFERROR(('Daily-Prod.'!BNN26+'Daily-Prod.'!BNE26+'Daily-Prod.'!BMV26+'Daily-Prod.'!BMM26+'Daily-Prod.'!BMD26+'Daily-Prod.'!BLU26+'Daily-Prod.'!BLL26)/IK112,"")</f>
        <v>0.42105263157894735</v>
      </c>
      <c r="II112" s="489">
        <f>IFERROR(('Daily-Prod.'!BNO26+'Daily-Prod.'!BNF26+'Daily-Prod.'!BMW26+'Daily-Prod.'!BMN26+'Daily-Prod.'!BME26+'Daily-Prod.'!BLV26+'Daily-Prod.'!BLM26)/IK112,"")</f>
        <v>0.31578947368421051</v>
      </c>
      <c r="IJ112" s="489">
        <f>IFERROR(('Daily-Prod.'!BNQ26+'Daily-Prod.'!BNH26+'Daily-Prod.'!BMY26+'Daily-Prod.'!BMP26+'Daily-Prod.'!BMG26+'Daily-Prod.'!BLX26+'Daily-Prod.'!BLO26+'Daily-Prod.'!BNR26+'Daily-Prod.'!BNI26+'Daily-Prod.'!BMZ26+'Daily-Prod.'!BMQ26+'Daily-Prod.'!BMH26+'Daily-Prod.'!BLY26+'Daily-Prod.'!BLP26)/IK112,"")</f>
        <v>0.26315789473684209</v>
      </c>
      <c r="IK112" s="494">
        <f>IFERROR(('Daily-Prod.'!BNS26+'Daily-Prod.'!BNJ26+'Daily-Prod.'!BNA26+'Daily-Prod.'!BMR26+'Daily-Prod.'!BMI26+'Daily-Prod.'!BLZ26+'Daily-Prod.'!BLQ26),"")</f>
        <v>57</v>
      </c>
      <c r="IL112" s="383"/>
      <c r="IM112" s="384">
        <f>IFERROR(('Daily-Prod.'!BNU26+'Daily-Prod.'!BNL26+'Daily-Prod.'!BNC26+'Daily-Prod.'!BMT26+'Daily-Prod.'!BMK26+'Daily-Prod.'!BMB26+'Daily-Prod.'!BLS26),"")</f>
        <v>46</v>
      </c>
      <c r="IN112" s="495" t="str">
        <f>IFERROR((IM112/IL112),"")</f>
        <v/>
      </c>
      <c r="IO112" s="378">
        <f>IFERROR(AVERAGE('Daily-Prod.'!BNS26,'Daily-Prod.'!BNJ26,'Daily-Prod.'!BNA26,'Daily-Prod.'!BMR26,'Daily-Prod.'!BMI26,'Daily-Prod.'!BLZ26,'Daily-Prod.'!BLQ26),"")</f>
        <v>11.4</v>
      </c>
      <c r="IP112" s="379"/>
      <c r="IQ112" s="380">
        <f>IFERROR(AVERAGE('Daily-Prod.'!BNU26,'Daily-Prod.'!BNL26,'Daily-Prod.'!BNC26,'Daily-Prod.'!BMT26,'Daily-Prod.'!BMK26,'Daily-Prod.'!BMB26,'Daily-Prod.'!BLS26),"")</f>
        <v>9.1999999999999993</v>
      </c>
      <c r="IR112" s="488">
        <f>IFERROR(('Daily-Prod.'!BPY26+'Daily-Prod.'!BPP26+'Daily-Prod.'!BPG26+'Daily-Prod.'!BOX26+'Daily-Prod.'!BOO26+'Daily-Prod.'!BOF26+'Daily-Prod.'!BNW26)/IU112,"")</f>
        <v>0.57352941176470584</v>
      </c>
      <c r="IS112" s="489">
        <f>IFERROR(('Daily-Prod.'!BPZ26+'Daily-Prod.'!BPQ26+'Daily-Prod.'!BPH26+'Daily-Prod.'!BOY26+'Daily-Prod.'!BOP26+'Daily-Prod.'!BOG26+'Daily-Prod.'!BNX26)/IU112,"")</f>
        <v>0.14705882352941177</v>
      </c>
      <c r="IT112" s="489">
        <f>IFERROR(('Daily-Prod.'!BQC26+'Daily-Prod.'!BPT26+'Daily-Prod.'!BPK26+'Daily-Prod.'!BPB26+'Daily-Prod.'!BOS26+'Daily-Prod.'!BOJ26+'Daily-Prod.'!BOA26+'Daily-Prod.'!BQB26+'Daily-Prod.'!BPS26+'Daily-Prod.'!BPJ26+'Daily-Prod.'!BPA26+'Daily-Prod.'!BOR26+'Daily-Prod.'!BOI26+'Daily-Prod.'!BNZ26)/IU112,"")</f>
        <v>0.27941176470588236</v>
      </c>
      <c r="IU112" s="494">
        <f>IFERROR(('Daily-Prod.'!BQD26+'Daily-Prod.'!BPU26+'Daily-Prod.'!BPL26+'Daily-Prod.'!BPC26+'Daily-Prod.'!BOT26+'Daily-Prod.'!BOK26+'Daily-Prod.'!BOB26),"")</f>
        <v>68</v>
      </c>
      <c r="IV112" s="383"/>
      <c r="IW112" s="384"/>
      <c r="IX112" s="495" t="str">
        <f>IFERROR(('Daily-Prod.'!BQG26+'Daily-Prod.'!BPX26+'Daily-Prod.'!BPO26+'Daily-Prod.'!BPF26+'Daily-Prod.'!BOW26+'Daily-Prod.'!BON26+'Daily-Prod.'!BOE26),"")</f>
        <v/>
      </c>
      <c r="IY112" s="378">
        <f>IFERROR(AVERAGE('Daily-Prod.'!BQD26,'Daily-Prod.'!BPU26,'Daily-Prod.'!BPL26,'Daily-Prod.'!BPC26,'Daily-Prod.'!BOT26,'Daily-Prod.'!BOK26,'Daily-Prod.'!BOB26),"")</f>
        <v>13.6</v>
      </c>
      <c r="IZ112" s="379"/>
      <c r="JA112" s="380"/>
      <c r="JB112" s="488">
        <f>IFERROR((('Daily-Prod.'!BSJ26+'Daily-Prod.'!BSA26+'Daily-Prod.'!BRR26+'Daily-Prod.'!BRI26+'Daily-Prod.'!BQZ26+'Daily-Prod.'!BQQ26+'Daily-Prod.'!BQH26)/JE112),"")</f>
        <v>0.72</v>
      </c>
      <c r="JC112" s="489">
        <f>IFERROR((('Daily-Prod.'!BSK26+'Daily-Prod.'!BSB26+'Daily-Prod.'!BRS26+'Daily-Prod.'!BRJ26+'Daily-Prod.'!BRA26+'Daily-Prod.'!BQR26+'Daily-Prod.'!BQI26)/JE112),"")</f>
        <v>0.14000000000000001</v>
      </c>
      <c r="JD112" s="489">
        <f>IFERROR((('Daily-Prod.'!BSM26+'Daily-Prod.'!BSD26+'Daily-Prod.'!BRU26+'Daily-Prod.'!BRL26+'Daily-Prod.'!BRC26+'Daily-Prod.'!BQT26+'Daily-Prod.'!BQK26+'Daily-Prod.'!BSN26+'Daily-Prod.'!BSE26+'Daily-Prod.'!BRV26+'Daily-Prod.'!BRM26+'Daily-Prod.'!BRD26+'Daily-Prod.'!BQU26+'Daily-Prod.'!BQL26)/JE112),"")</f>
        <v>0.14000000000000001</v>
      </c>
      <c r="JE112" s="494">
        <f>IFERROR(('Daily-Prod.'!BSO26+'Daily-Prod.'!BSF26+'Daily-Prod.'!BRW26+'Daily-Prod.'!BRN26+'Daily-Prod.'!BRE26+'Daily-Prod.'!BQV26+'Daily-Prod.'!BQM26),"")</f>
        <v>50</v>
      </c>
      <c r="JF112" s="383"/>
      <c r="JG112" s="384"/>
      <c r="JH112" s="495" t="str">
        <f>IFERROR((JG112/JF112),"")</f>
        <v/>
      </c>
      <c r="JI112" s="378">
        <f>IFERROR(AVERAGE('Daily-Prod.'!BSO26,'Daily-Prod.'!BSF26,'Daily-Prod.'!BRW26,'Daily-Prod.'!BRN26,'Daily-Prod.'!BRE26,'Daily-Prod.'!BQV26,'Daily-Prod.'!BQM26),"")</f>
        <v>10</v>
      </c>
      <c r="JJ112" s="379"/>
      <c r="JK112" s="380"/>
      <c r="JL112" s="488">
        <f>IFERROR((('Daily-Prod.'!BUC26+'Daily-Prod.'!BTT26+'Daily-Prod.'!BTK26+'Daily-Prod.'!BTB26+'Daily-Prod.'!BSS26)/JO112),"")</f>
        <v>0.5</v>
      </c>
      <c r="JM112" s="489">
        <f>IFERROR((('Daily-Prod.'!BUD26+'Daily-Prod.'!BTU26+'Daily-Prod.'!BTL26+'Daily-Prod.'!BTC26+'Daily-Prod.'!BST26)/JO112),"")</f>
        <v>0.25</v>
      </c>
      <c r="JN112" s="489">
        <f>IFERROR((('Daily-Prod.'!BUF26+'Daily-Prod.'!BTW26+'Daily-Prod.'!BTN26+'Daily-Prod.'!BTE26+'Daily-Prod.'!BSV26+'Daily-Prod.'!BUG26+'Daily-Prod.'!BTX26+'Daily-Prod.'!BTO26+'Daily-Prod.'!BTF26+'Daily-Prod.'!BSW26)/JO112),"")</f>
        <v>0.25</v>
      </c>
      <c r="JO112" s="494">
        <f>IFERROR(('Daily-Prod.'!BUH26+'Daily-Prod.'!BTY26+'Daily-Prod.'!BTP26+'Daily-Prod.'!BTG26+'Daily-Prod.'!BSX26),"")</f>
        <v>24</v>
      </c>
      <c r="JP112" s="383"/>
      <c r="JQ112" s="384"/>
      <c r="JR112" s="495" t="str">
        <f>IFERROR((JQ112/JP112),"")</f>
        <v/>
      </c>
      <c r="JS112" s="378">
        <f>IFERROR(AVERAGE('Daily-Prod.'!BUH26,'Daily-Prod.'!BTY26,'Daily-Prod.'!BTP26,'Daily-Prod.'!BTG26,'Daily-Prod.'!BSX26),"")</f>
        <v>8</v>
      </c>
      <c r="JT112" s="379"/>
      <c r="JU112" s="380"/>
    </row>
    <row r="113" spans="1:281">
      <c r="A113" s="460" t="s">
        <v>149</v>
      </c>
      <c r="B113" s="66">
        <f>IFERROR(('Daily-Prod.'!CN27+'Daily-Prod.'!CE27+'Daily-Prod.'!BV27+'Daily-Prod.'!BM27+'Daily-Prod.'!BD27+'Daily-Prod.'!AU27+'Daily-Prod.'!AL27)/E113,"")</f>
        <v>0.54716981132075471</v>
      </c>
      <c r="C113" s="475">
        <f>IFERROR(('Daily-Prod.'!CO27+'Daily-Prod.'!CF27+'Daily-Prod.'!BW27+'Daily-Prod.'!BN27+'Daily-Prod.'!BE27+'Daily-Prod.'!AV27+'Daily-Prod.'!AM27)/E113,"")</f>
        <v>0.22641509433962265</v>
      </c>
      <c r="D113" s="475">
        <f>IFERROR(('Daily-Prod.'!CQ27+'Daily-Prod.'!CH27+'Daily-Prod.'!BY27+'Daily-Prod.'!BP27+'Daily-Prod.'!BG27+'Daily-Prod.'!AX27+'Daily-Prod.'!AO27+'Daily-Prod.'!CR27+'Daily-Prod.'!CI27+'Daily-Prod.'!BZ27+'Daily-Prod.'!BQ27+'Daily-Prod.'!BH27+'Daily-Prod.'!AY27+'Daily-Prod.'!AP27)/E113,"")</f>
        <v>0.22641509433962265</v>
      </c>
      <c r="E113" s="496">
        <f>IFERROR(('Daily-Prod.'!CS27+'Daily-Prod.'!CJ27+'Daily-Prod.'!CA27+'Daily-Prod.'!BR27+'Daily-Prod.'!BI27+'Daily-Prod.'!AZ27+'Daily-Prod.'!AQ27),"")</f>
        <v>53</v>
      </c>
      <c r="F113" s="383"/>
      <c r="G113" s="384">
        <f>IFERROR(('Daily-Prod.'!CU27+'Daily-Prod.'!CL27+'Daily-Prod.'!CC27+'Daily-Prod.'!BT27+'Daily-Prod.'!BK27+'Daily-Prod.'!BB27+'Daily-Prod.'!AS27),"")</f>
        <v>0</v>
      </c>
      <c r="H113" s="495" t="str">
        <f t="shared" ref="H113:H128" si="83">IFERROR((G113/F113),"")</f>
        <v/>
      </c>
      <c r="I113" s="378">
        <f>IFERROR(AVERAGE('Daily-Prod.'!CS27,'Daily-Prod.'!CJ27,'Daily-Prod.'!CA27,'Daily-Prod.'!BR27,'Daily-Prod.'!BI27,'Daily-Prod.'!AZ27,'Daily-Prod.'!AQ27),"")</f>
        <v>13.25</v>
      </c>
      <c r="J113" s="379" t="str">
        <f>IFERROR(AVERAGE('Daily-Prod.'!CT27,'Daily-Prod.'!CK27,'Daily-Prod.'!CB27,'Daily-Prod.'!BS27,'Daily-Prod.'!BJ27,'Daily-Prod.'!BA27,'Daily-Prod.'!AR27),"")</f>
        <v/>
      </c>
      <c r="K113" s="380" t="str">
        <f>IFERROR(AVERAGE('Daily-Prod.'!CU27,'Daily-Prod.'!CL27,'Daily-Prod.'!CC27,'Daily-Prod.'!BT27,'Daily-Prod.'!BK27,'Daily-Prod.'!BB27,'Daily-Prod.'!AS27),"")</f>
        <v/>
      </c>
      <c r="L113" s="66">
        <f>IFERROR(('Daily-Prod.'!EY27+'Daily-Prod.'!EP27+'Daily-Prod.'!EG27+'Daily-Prod.'!DX27+'Daily-Prod.'!DO27+'Daily-Prod.'!DF27+'Daily-Prod.'!CW27)/O113,"")</f>
        <v>0.5</v>
      </c>
      <c r="M113" s="475">
        <f>IFERROR(('Daily-Prod.'!EZ27+'Daily-Prod.'!EQ27+'Daily-Prod.'!EH27+'Daily-Prod.'!DY27+'Daily-Prod.'!DP27+'Daily-Prod.'!DG27+'Daily-Prod.'!CX27)/O113,"")</f>
        <v>0.5</v>
      </c>
      <c r="N113" s="475">
        <f>IFERROR(('Daily-Prod.'!FC27+'Daily-Prod.'!ET27+'Daily-Prod.'!EK27+'Daily-Prod.'!EB27+'Daily-Prod.'!DS27+'Daily-Prod.'!DJ27+'Daily-Prod.'!DA27+'Daily-Prod.'!FB27+'Daily-Prod.'!ES27+'Daily-Prod.'!EJ27+'Daily-Prod.'!EA27+'Daily-Prod.'!DR27+'Daily-Prod.'!DI27+'Daily-Prod.'!CZ27)/O113,"")</f>
        <v>0</v>
      </c>
      <c r="O113" s="496">
        <f>IFERROR(('Daily-Prod.'!FD27+'Daily-Prod.'!EU27+'Daily-Prod.'!EL27+'Daily-Prod.'!EC27+'Daily-Prod.'!DT27+'Daily-Prod.'!DK27+'Daily-Prod.'!DB27),"")</f>
        <v>2</v>
      </c>
      <c r="P113" s="383"/>
      <c r="Q113" s="384">
        <f>IFERROR(('Daily-Prod.'!FF27+'Daily-Prod.'!EW27+'Daily-Prod.'!EN27+'Daily-Prod.'!EE27+'Daily-Prod.'!DV27+'Daily-Prod.'!DM27+'Daily-Prod.'!DD27),"")</f>
        <v>5</v>
      </c>
      <c r="R113" s="495" t="str">
        <f t="shared" si="82"/>
        <v/>
      </c>
      <c r="S113" s="378">
        <f>IFERROR(AVERAGE('Daily-Prod.'!FD27,'Daily-Prod.'!EU27,'Daily-Prod.'!EL27,'Daily-Prod.'!EC27,'Daily-Prod.'!DT27,'Daily-Prod.'!DK27,'Daily-Prod.'!DB27),"")</f>
        <v>2</v>
      </c>
      <c r="T113" s="379" t="str">
        <f>IFERROR(AVERAGE('Daily-Prod.'!FE27,'Daily-Prod.'!EV27,'Daily-Prod.'!EM27,'Daily-Prod.'!ED27,'Daily-Prod.'!DU27,'Daily-Prod.'!DL27,'Daily-Prod.'!DC27),"")</f>
        <v/>
      </c>
      <c r="U113" s="380">
        <f>IFERROR(AVERAGE('Daily-Prod.'!FF27,'Daily-Prod.'!EW27,'Daily-Prod.'!EN27,'Daily-Prod.'!EE27,'Daily-Prod.'!DV27,'Daily-Prod.'!DM27,'Daily-Prod.'!DD27),"")</f>
        <v>5</v>
      </c>
      <c r="V113" s="518">
        <f>IFERROR(('Daily-Prod.'!HJ27+'Daily-Prod.'!HA27+'Daily-Prod.'!GR27+'Daily-Prod.'!GI27+'Daily-Prod.'!FZ27+'Daily-Prod.'!FQ27+'Daily-Prod.'!FH27)/Y113,"")</f>
        <v>0.69047619047619047</v>
      </c>
      <c r="W113" s="475">
        <f>IFERROR(('Daily-Prod.'!HK27+'Daily-Prod.'!HB27+'Daily-Prod.'!GS27+'Daily-Prod.'!GJ27+'Daily-Prod.'!GA27+'Daily-Prod.'!FR27+'Daily-Prod.'!FI27)/Y113,"")</f>
        <v>0.13095238095238096</v>
      </c>
      <c r="X113" s="475">
        <f>IFERROR(('Daily-Prod.'!HM27+'Daily-Prod.'!HD27+'Daily-Prod.'!GU27+'Daily-Prod.'!GL27+'Daily-Prod.'!GC27+'Daily-Prod.'!FT27+'Daily-Prod.'!FK27+'Daily-Prod.'!HN27+'Daily-Prod.'!HE27+'Daily-Prod.'!GV27+'Daily-Prod.'!GM27+'Daily-Prod.'!GD27+'Daily-Prod.'!FU27+'Daily-Prod.'!FL27)/Y113,"")</f>
        <v>0.17857142857142858</v>
      </c>
      <c r="Y113" s="496">
        <f>IFERROR(('Daily-Prod.'!HO27+'Daily-Prod.'!HF27+'Daily-Prod.'!GW27+'Daily-Prod.'!GN27+'Daily-Prod.'!GE27+'Daily-Prod.'!FV27+'Daily-Prod.'!FM27),"")</f>
        <v>84</v>
      </c>
      <c r="Z113" s="383"/>
      <c r="AA113" s="384">
        <f>IFERROR(('Daily-Prod.'!HQ27+'Daily-Prod.'!HH27+'Daily-Prod.'!GY27+'Daily-Prod.'!GP27+'Daily-Prod.'!GG27+'Daily-Prod.'!FX27+'Daily-Prod.'!FO27),"")</f>
        <v>81</v>
      </c>
      <c r="AB113" s="495" t="str">
        <f>IFERROR(('Daily-Prod.'!HR27+'Daily-Prod.'!HI27+'Daily-Prod.'!GZ27+'Daily-Prod.'!GQ27+'Daily-Prod.'!GH27+'Daily-Prod.'!FY27+'Daily-Prod.'!FP27),"")</f>
        <v/>
      </c>
      <c r="AC113" s="378">
        <f>IFERROR(AVERAGE('Daily-Prod.'!HO27,'Daily-Prod.'!HF27,'Daily-Prod.'!GW27,'Daily-Prod.'!GN27,'Daily-Prod.'!GE27,'Daily-Prod.'!FV27,'Daily-Prod.'!FM27),"")</f>
        <v>16.8</v>
      </c>
      <c r="AD113" s="379" t="str">
        <f>IFERROR(AVERAGE('Daily-Prod.'!HP27,'Daily-Prod.'!HG27,'Daily-Prod.'!GX27,'Daily-Prod.'!GO27,'Daily-Prod.'!GF27,'Daily-Prod.'!FW27,'Daily-Prod.'!FN27),"")</f>
        <v/>
      </c>
      <c r="AE113" s="380">
        <f>IFERROR(AVERAGE('Daily-Prod.'!HQ27,'Daily-Prod.'!HH27,'Daily-Prod.'!GY27,'Daily-Prod.'!GP27,'Daily-Prod.'!GG27,'Daily-Prod.'!FX27,'Daily-Prod.'!FO27),"")</f>
        <v>20.25</v>
      </c>
      <c r="AF113" s="66">
        <f>IFERROR(('Daily-Prod.'!JU27+'Daily-Prod.'!JL27+'Daily-Prod.'!JC27+'Daily-Prod.'!IT27+'Daily-Prod.'!IK27+'Daily-Prod.'!IB27+'Daily-Prod.'!HS27)/AI113,"")</f>
        <v>0.51764705882352946</v>
      </c>
      <c r="AG113" s="475">
        <f>IFERROR(('Daily-Prod.'!JV27+'Daily-Prod.'!JM27+'Daily-Prod.'!JD27+'Daily-Prod.'!IU27+'Daily-Prod.'!IL27+'Daily-Prod.'!IC27+'Daily-Prod.'!HT27)/AI113,"")</f>
        <v>0.25882352941176473</v>
      </c>
      <c r="AH113" s="475">
        <f>IFERROR(('Daily-Prod.'!JX27+'Daily-Prod.'!JO27+'Daily-Prod.'!JF27+'Daily-Prod.'!IW27+'Daily-Prod.'!IN27+'Daily-Prod.'!IE27+'Daily-Prod.'!HV27+'Daily-Prod.'!JY27+'Daily-Prod.'!JP27+'Daily-Prod.'!JG27+'Daily-Prod.'!IX27+'Daily-Prod.'!IO27+'Daily-Prod.'!IF27+'Daily-Prod.'!HW27)/AI113,"")</f>
        <v>0.22352941176470589</v>
      </c>
      <c r="AI113" s="496">
        <f>IFERROR(('Daily-Prod.'!JZ27+'Daily-Prod.'!JQ27+'Daily-Prod.'!JH27+'Daily-Prod.'!IY27+'Daily-Prod.'!IP27+'Daily-Prod.'!IG27+'Daily-Prod.'!HX27),"")</f>
        <v>85</v>
      </c>
      <c r="AJ113" s="383">
        <f>IFERROR(('Daily-Prod.'!KA27+'Daily-Prod.'!JR27+'Daily-Prod.'!JI27+'Daily-Prod.'!IZ27+'Daily-Prod.'!IQ27+'Daily-Prod.'!IH27+'Daily-Prod.'!HY27),"")</f>
        <v>0</v>
      </c>
      <c r="AK113" s="384">
        <f>IFERROR(('Daily-Prod.'!KB27+'Daily-Prod.'!JS27+'Daily-Prod.'!JJ27+'Daily-Prod.'!JA27+'Daily-Prod.'!IR27+'Daily-Prod.'!II27+'Daily-Prod.'!HZ27),"")</f>
        <v>25</v>
      </c>
      <c r="AL113" s="495" t="str">
        <f>IFERROR(('Daily-Prod.'!KC27+'Daily-Prod.'!JT27+'Daily-Prod.'!JK27+'Daily-Prod.'!JB27+'Daily-Prod.'!IS27+'Daily-Prod.'!IJ27+'Daily-Prod.'!IA27),"")</f>
        <v/>
      </c>
      <c r="AM113" s="378">
        <f>IFERROR(AVERAGE('Daily-Prod.'!JZ27,'Daily-Prod.'!JQ27,'Daily-Prod.'!JH27,'Daily-Prod.'!IY27,'Daily-Prod.'!IP27,'Daily-Prod.'!IG27,'Daily-Prod.'!HX27),"")</f>
        <v>17</v>
      </c>
      <c r="AN113" s="379" t="str">
        <f>IFERROR(AVERAGE('Daily-Prod.'!KA27,'Daily-Prod.'!JR27,'Daily-Prod.'!JI27,'Daily-Prod.'!IZ27,'Daily-Prod.'!IQ27,'Daily-Prod.'!IH27,'Daily-Prod.'!HY27),"")</f>
        <v/>
      </c>
      <c r="AO113" s="380">
        <f>IFERROR(AVERAGE('Daily-Prod.'!KB27,'Daily-Prod.'!JS27,'Daily-Prod.'!JJ27,'Daily-Prod.'!JA27,'Daily-Prod.'!IR27,'Daily-Prod.'!II27,'Daily-Prod.'!HZ27),"")</f>
        <v>25</v>
      </c>
      <c r="AP113" s="66">
        <f>IFERROR(('Daily-Prod.'!MF27+'Daily-Prod.'!LW27+'Daily-Prod.'!LN27+'Daily-Prod.'!LE27+'Daily-Prod.'!KV27+'Daily-Prod.'!KM27+'Daily-Prod.'!KD27)/AS113,"")</f>
        <v>0.54285714285714282</v>
      </c>
      <c r="AQ113" s="475">
        <f>IFERROR(('Daily-Prod.'!MG27+'Daily-Prod.'!LX27+'Daily-Prod.'!LO27+'Daily-Prod.'!LF27+'Daily-Prod.'!KW27+'Daily-Prod.'!KN27+'Daily-Prod.'!KE27)/AS113,"")</f>
        <v>0.37142857142857144</v>
      </c>
      <c r="AR113" s="475">
        <f>IFERROR(('Daily-Prod.'!MJ27+'Daily-Prod.'!MA27+'Daily-Prod.'!LR27+'Daily-Prod.'!LI27+'Daily-Prod.'!KZ27+'Daily-Prod.'!KQ27+'Daily-Prod.'!KH27+'Daily-Prod.'!MI27+'Daily-Prod.'!LZ27+'Daily-Prod.'!LQ27+'Daily-Prod.'!LH27+'Daily-Prod.'!KY27+'Daily-Prod.'!KP27+'Daily-Prod.'!KG27)/AS113,"")</f>
        <v>8.5714285714285715E-2</v>
      </c>
      <c r="AS113" s="496">
        <f>IFERROR(('Daily-Prod.'!MK27+'Daily-Prod.'!MB27+'Daily-Prod.'!LS27+'Daily-Prod.'!LJ27+'Daily-Prod.'!LA27+'Daily-Prod.'!KR27+'Daily-Prod.'!KI27),"")</f>
        <v>70</v>
      </c>
      <c r="AT113" s="383"/>
      <c r="AU113" s="384">
        <f>IFERROR(('Daily-Prod.'!MM27+'Daily-Prod.'!MD27+'Daily-Prod.'!LU27+'Daily-Prod.'!LL27+'Daily-Prod.'!LC27+'Daily-Prod.'!KT27+'Daily-Prod.'!KK27),"")</f>
        <v>38</v>
      </c>
      <c r="AV113" s="495" t="str">
        <f t="shared" ref="AV113:AV128" si="84">IFERROR((AU113/AT113),"")</f>
        <v/>
      </c>
      <c r="AW113" s="378">
        <f>IFERROR(AVERAGE('Daily-Prod.'!MK27,'Daily-Prod.'!MB27,'Daily-Prod.'!LS27,'Daily-Prod.'!LJ27,'Daily-Prod.'!LA27,'Daily-Prod.'!KR27,'Daily-Prod.'!KI27),"")</f>
        <v>17.5</v>
      </c>
      <c r="AX113" s="379" t="str">
        <f>IFERROR(AVERAGE('Daily-Prod.'!ML27,'Daily-Prod.'!MC27,'Daily-Prod.'!LT27,'Daily-Prod.'!LK27,'Daily-Prod.'!LB27,'Daily-Prod.'!KS27,'Daily-Prod.'!KJ27),"")</f>
        <v/>
      </c>
      <c r="AY113" s="380">
        <f>IFERROR(AVERAGE('Daily-Prod.'!MM27,'Daily-Prod.'!MD27,'Daily-Prod.'!LU27,'Daily-Prod.'!LL27,'Daily-Prod.'!LC27,'Daily-Prod.'!KT27,'Daily-Prod.'!KK27),"")</f>
        <v>9.5</v>
      </c>
      <c r="AZ113" s="66">
        <f>IFERROR(('Daily-Prod.'!OQ27+'Daily-Prod.'!OH27+'Daily-Prod.'!NY27+'Daily-Prod.'!NP27+'Daily-Prod.'!NG27+'Daily-Prod.'!MX27+'Daily-Prod.'!MO27)/BC113,"")</f>
        <v>0.46551724137931033</v>
      </c>
      <c r="BA113" s="475">
        <f>IFERROR(('Daily-Prod.'!OR27+'Daily-Prod.'!OI27+'Daily-Prod.'!NZ27+'Daily-Prod.'!NQ27+'Daily-Prod.'!NH27+'Daily-Prod.'!MY27+'Daily-Prod.'!MP27)/BC113,"")</f>
        <v>0.32758620689655171</v>
      </c>
      <c r="BB113" s="475">
        <f>IFERROR(('Daily-Prod.'!OT27+'Daily-Prod.'!OK27+'Daily-Prod.'!OB27+'Daily-Prod.'!NS27+'Daily-Prod.'!NJ27+'Daily-Prod.'!NA27+'Daily-Prod.'!MR27+'Daily-Prod.'!OU27+'Daily-Prod.'!OL27+'Daily-Prod.'!OC27+'Daily-Prod.'!NT27+'Daily-Prod.'!NK27+'Daily-Prod.'!NB27+'Daily-Prod.'!MS27)/BC113,"")</f>
        <v>0.20689655172413793</v>
      </c>
      <c r="BC113" s="496">
        <f>IFERROR(('Daily-Prod.'!OV27+'Daily-Prod.'!OM27+'Daily-Prod.'!OD27+'Daily-Prod.'!NU27+'Daily-Prod.'!NL27+'Daily-Prod.'!NC27+'Daily-Prod.'!MT27),"")</f>
        <v>58</v>
      </c>
      <c r="BD113" s="383"/>
      <c r="BE113" s="384">
        <f>IFERROR(('Daily-Prod.'!OX27+'Daily-Prod.'!OO27+'Daily-Prod.'!OF27+'Daily-Prod.'!NW27+'Daily-Prod.'!NN27+'Daily-Prod.'!NE27+'Daily-Prod.'!MV27),"")</f>
        <v>62</v>
      </c>
      <c r="BF113" s="495" t="str">
        <f t="shared" ref="BF113:BF128" si="85">IFERROR((BE113/BD113),"")</f>
        <v/>
      </c>
      <c r="BG113" s="378">
        <f>IFERROR(AVERAGE('Daily-Prod.'!OV27,'Daily-Prod.'!OM27,'Daily-Prod.'!OD27,'Daily-Prod.'!NU27,'Daily-Prod.'!NL27,'Daily-Prod.'!NC27,'Daily-Prod.'!MT27),"")</f>
        <v>14.5</v>
      </c>
      <c r="BH113" s="379"/>
      <c r="BI113" s="380">
        <f>IFERROR(AVERAGE('Daily-Prod.'!OX27,'Daily-Prod.'!OO27,'Daily-Prod.'!OF27,'Daily-Prod.'!NW27,'Daily-Prod.'!NN27,'Daily-Prod.'!NE27,'Daily-Prod.'!MV27),"")</f>
        <v>15.5</v>
      </c>
      <c r="BJ113" s="66">
        <f>IFERROR(('Daily-Prod.'!RB27+'Daily-Prod.'!QS27+'Daily-Prod.'!QJ27+'Daily-Prod.'!QA27+'Daily-Prod.'!PR27+'Daily-Prod.'!PI27+'Daily-Prod.'!OZ27)/BM113,"")</f>
        <v>0.61904761904761907</v>
      </c>
      <c r="BK113" s="475">
        <f>IFERROR(('Daily-Prod.'!RC27+'Daily-Prod.'!QT27+'Daily-Prod.'!QK27+'Daily-Prod.'!QB27+'Daily-Prod.'!PS27+'Daily-Prod.'!PJ27+'Daily-Prod.'!PA27)/BM113,"")</f>
        <v>0.2857142857142857</v>
      </c>
      <c r="BL113" s="475">
        <f>IFERROR(('Daily-Prod.'!RF27+'Daily-Prod.'!QW27+'Daily-Prod.'!QN27+'Daily-Prod.'!QE27+'Daily-Prod.'!PV27+'Daily-Prod.'!PM27+'Daily-Prod.'!PD27+'Daily-Prod.'!RE27+'Daily-Prod.'!QV27+'Daily-Prod.'!QM27+'Daily-Prod.'!QD27+'Daily-Prod.'!PU27+'Daily-Prod.'!PL27+'Daily-Prod.'!PC27)/BM113,"")</f>
        <v>9.5238095238095233E-2</v>
      </c>
      <c r="BM113" s="496">
        <f>IFERROR(('Daily-Prod.'!RG27+'Daily-Prod.'!QX27+'Daily-Prod.'!QO27+'Daily-Prod.'!QF27+'Daily-Prod.'!PW27+'Daily-Prod.'!PN27+'Daily-Prod.'!PE27),"")</f>
        <v>42</v>
      </c>
      <c r="BN113" s="383"/>
      <c r="BO113" s="384">
        <f>IFERROR(('Daily-Prod.'!RI27+'Daily-Prod.'!QZ27+'Daily-Prod.'!QQ27+'Daily-Prod.'!QH27+'Daily-Prod.'!PY27+'Daily-Prod.'!PP27+'Daily-Prod.'!PG27),"")</f>
        <v>44</v>
      </c>
      <c r="BP113" s="495" t="str">
        <f t="shared" ref="BP113:BP128" si="86">IFERROR((BO113/BN113),"")</f>
        <v/>
      </c>
      <c r="BQ113" s="378">
        <f>IFERROR(AVERAGE('Daily-Prod.'!RG27,'Daily-Prod.'!QX27,'Daily-Prod.'!QO27,'Daily-Prod.'!QF27,'Daily-Prod.'!PW27,'Daily-Prod.'!PN27,'Daily-Prod.'!PE27),"")</f>
        <v>10.5</v>
      </c>
      <c r="BR113" s="379"/>
      <c r="BS113" s="380">
        <f>IFERROR(AVERAGE('Daily-Prod.'!RI27,'Daily-Prod.'!QZ27,'Daily-Prod.'!QQ27,'Daily-Prod.'!QH27,'Daily-Prod.'!PY27,'Daily-Prod.'!PP27,'Daily-Prod.'!PG27),"")</f>
        <v>11</v>
      </c>
      <c r="BT113" s="66">
        <f>IFERROR(('Daily-Prod.'!TM27+'Daily-Prod.'!TD27+'Daily-Prod.'!SU27+'Daily-Prod.'!SL27+'Daily-Prod.'!SC27+'Daily-Prod.'!RT27+'Daily-Prod.'!RK27)/BW113,"")</f>
        <v>0.46575342465753422</v>
      </c>
      <c r="BU113" s="475">
        <f>IFERROR(('Daily-Prod.'!TN27+'Daily-Prod.'!TE27+'Daily-Prod.'!SV27+'Daily-Prod.'!SM27+'Daily-Prod.'!SD27+'Daily-Prod.'!RU27+'Daily-Prod.'!RL27)/BW113,"")</f>
        <v>0.30136986301369861</v>
      </c>
      <c r="BV113" s="475">
        <f>IFERROR(('Daily-Prod.'!TP27+'Daily-Prod.'!TG27+'Daily-Prod.'!SX27+'Daily-Prod.'!SO27+'Daily-Prod.'!SF27+'Daily-Prod.'!RW27+'Daily-Prod.'!RN27+'Daily-Prod.'!TQ27+'Daily-Prod.'!TH27+'Daily-Prod.'!SY27+'Daily-Prod.'!SP27+'Daily-Prod.'!SG27+'Daily-Prod.'!RX27+'Daily-Prod.'!RO27)/BW113,"")</f>
        <v>0.23287671232876711</v>
      </c>
      <c r="BW113" s="496">
        <f>IFERROR(('Daily-Prod.'!TR27+'Daily-Prod.'!TI27+'Daily-Prod.'!SZ27+'Daily-Prod.'!SQ27+'Daily-Prod.'!SH27+'Daily-Prod.'!RY27+'Daily-Prod.'!RP27),"")</f>
        <v>73</v>
      </c>
      <c r="BX113" s="383"/>
      <c r="BY113" s="384">
        <f>IFERROR(('Daily-Prod.'!TT27+'Daily-Prod.'!TK27+'Daily-Prod.'!TB27+'Daily-Prod.'!SS27+'Daily-Prod.'!SJ27+'Daily-Prod.'!SA27+'Daily-Prod.'!RR27),"")</f>
        <v>60</v>
      </c>
      <c r="BZ113" s="495" t="str">
        <f t="shared" ref="BZ113:BZ128" si="87">IFERROR((BY113/BX113),"")</f>
        <v/>
      </c>
      <c r="CA113" s="378">
        <f>IFERROR(AVERAGE('Daily-Prod.'!TR27,'Daily-Prod.'!TI27,'Daily-Prod.'!SZ27,'Daily-Prod.'!SQ27,'Daily-Prod.'!SH27,'Daily-Prod.'!RY27,'Daily-Prod.'!RP27),"")</f>
        <v>14.6</v>
      </c>
      <c r="CB113" s="379"/>
      <c r="CC113" s="380">
        <f>IFERROR(AVERAGE('Daily-Prod.'!TT27,'Daily-Prod.'!TK27,'Daily-Prod.'!TB27,'Daily-Prod.'!SS27,'Daily-Prod.'!SJ27,'Daily-Prod.'!SA27,'Daily-Prod.'!RR27),"")</f>
        <v>12</v>
      </c>
      <c r="CD113" s="66">
        <f>IFERROR(('Daily-Prod.'!VX27+'Daily-Prod.'!VO27+'Daily-Prod.'!VF27+'Daily-Prod.'!UW27+'Daily-Prod.'!UN27+'Daily-Prod.'!UE27+'Daily-Prod.'!TV27)/CG113,"")</f>
        <v>0.4576271186440678</v>
      </c>
      <c r="CE113" s="475">
        <f>IFERROR(('Daily-Prod.'!VY27+'Daily-Prod.'!VP27+'Daily-Prod.'!VG27+'Daily-Prod.'!UX27+'Daily-Prod.'!UO27+'Daily-Prod.'!UF27+'Daily-Prod.'!TW27)/CG113,"")</f>
        <v>0.33898305084745761</v>
      </c>
      <c r="CF113" s="475">
        <f>IFERROR(('Daily-Prod.'!WA27+'Daily-Prod.'!VR27+'Daily-Prod.'!VI27+'Daily-Prod.'!UZ27+'Daily-Prod.'!UQ27+'Daily-Prod.'!UH27+'Daily-Prod.'!TY27+'Daily-Prod.'!WB27+'Daily-Prod.'!VS27+'Daily-Prod.'!VJ27+'Daily-Prod.'!VA27+'Daily-Prod.'!UR27+'Daily-Prod.'!UI27+'Daily-Prod.'!TZ27)/CG113,"")</f>
        <v>0.20338983050847459</v>
      </c>
      <c r="CG113" s="496">
        <f>IFERROR(('Daily-Prod.'!WC27+'Daily-Prod.'!VT27+'Daily-Prod.'!VK27+'Daily-Prod.'!VB27+'Daily-Prod.'!US27+'Daily-Prod.'!UJ27+'Daily-Prod.'!UA27),"")</f>
        <v>59</v>
      </c>
      <c r="CH113" s="383"/>
      <c r="CI113" s="384">
        <f>IFERROR(('Daily-Prod.'!WE27+'Daily-Prod.'!VV27+'Daily-Prod.'!VM27+'Daily-Prod.'!VD27+'Daily-Prod.'!UU27+'Daily-Prod.'!UL27+'Daily-Prod.'!UC27),"")</f>
        <v>43</v>
      </c>
      <c r="CJ113" s="495" t="str">
        <f t="shared" ref="CJ113:CJ128" si="88">IFERROR((CI113/CH113),"")</f>
        <v/>
      </c>
      <c r="CK113" s="378">
        <f>IFERROR(AVERAGE('Daily-Prod.'!WC27,'Daily-Prod.'!VT27,'Daily-Prod.'!VK27,'Daily-Prod.'!VB27,'Daily-Prod.'!US27,'Daily-Prod.'!UJ27,'Daily-Prod.'!UA27),"")</f>
        <v>14.75</v>
      </c>
      <c r="CL113" s="379"/>
      <c r="CM113" s="380">
        <f>IFERROR(AVERAGE('Daily-Prod.'!WE27,'Daily-Prod.'!VV27,'Daily-Prod.'!VM27,'Daily-Prod.'!VD27,'Daily-Prod.'!UU27,'Daily-Prod.'!UL27,'Daily-Prod.'!UC27),"")</f>
        <v>10.75</v>
      </c>
      <c r="CN113" s="66">
        <f>IFERROR(('Daily-Prod.'!YI27+'Daily-Prod.'!XZ27+'Daily-Prod.'!XQ27+'Daily-Prod.'!XH27+'Daily-Prod.'!WY27+'Daily-Prod.'!WP27+'Daily-Prod.'!WG27)/CQ113,"")</f>
        <v>0.5641025641025641</v>
      </c>
      <c r="CO113" s="475">
        <f>IFERROR(('Daily-Prod.'!YJ27+'Daily-Prod.'!YA27+'Daily-Prod.'!XR27+'Daily-Prod.'!XI27+'Daily-Prod.'!WZ27+'Daily-Prod.'!WQ27+'Daily-Prod.'!WH27)/CQ113,"")</f>
        <v>0.25641025641025639</v>
      </c>
      <c r="CP113" s="475">
        <f>IFERROR(('Daily-Prod.'!YL27+'Daily-Prod.'!YC27+'Daily-Prod.'!XT27+'Daily-Prod.'!XK27+'Daily-Prod.'!XB27+'Daily-Prod.'!WS27+'Daily-Prod.'!WJ27+'Daily-Prod.'!YM27+'Daily-Prod.'!YD27+'Daily-Prod.'!XU27+'Daily-Prod.'!XL27+'Daily-Prod.'!XC27+'Daily-Prod.'!WT27+'Daily-Prod.'!WK27)/CQ113,"")</f>
        <v>0.17948717948717949</v>
      </c>
      <c r="CQ113" s="496">
        <f>IFERROR(('Daily-Prod.'!YN27+'Daily-Prod.'!YE27+'Daily-Prod.'!XV27+'Daily-Prod.'!XM27+'Daily-Prod.'!XD27+'Daily-Prod.'!WU27+'Daily-Prod.'!WL27),"")</f>
        <v>39</v>
      </c>
      <c r="CR113" s="383"/>
      <c r="CS113" s="384">
        <f>IFERROR(('Daily-Prod.'!YP27+'Daily-Prod.'!YG27+'Daily-Prod.'!XX27+'Daily-Prod.'!XO27+'Daily-Prod.'!XF27+'Daily-Prod.'!WW27+'Daily-Prod.'!WN27),"")</f>
        <v>30</v>
      </c>
      <c r="CT113" s="495" t="str">
        <f t="shared" ref="CT113:CT128" si="89">IFERROR((CS113/CR113),"")</f>
        <v/>
      </c>
      <c r="CU113" s="378">
        <f>IFERROR(AVERAGE('Daily-Prod.'!YN27,'Daily-Prod.'!YE27,'Daily-Prod.'!XV27,'Daily-Prod.'!XM27,'Daily-Prod.'!XD27,'Daily-Prod.'!WU27,'Daily-Prod.'!WL27),"")</f>
        <v>9.75</v>
      </c>
      <c r="CV113" s="379" t="str">
        <f>IFERROR(AVERAGE('Daily-Prod.'!YO27,'Daily-Prod.'!YF27,'Daily-Prod.'!XW27,'Daily-Prod.'!XN27,'Daily-Prod.'!XE27,'Daily-Prod.'!WV27,'Daily-Prod.'!WM27),"")</f>
        <v/>
      </c>
      <c r="CW113" s="380">
        <f>IFERROR(AVERAGE('Daily-Prod.'!YP27,'Daily-Prod.'!YG27,'Daily-Prod.'!XX27,'Daily-Prod.'!XO27,'Daily-Prod.'!XF27,'Daily-Prod.'!WW27,'Daily-Prod.'!WN27),"")</f>
        <v>7.5</v>
      </c>
      <c r="CX113" s="66">
        <f>IFERROR(('Daily-Prod.'!AAT27+'Daily-Prod.'!AAK27+'Daily-Prod.'!AAB27+'Daily-Prod.'!ZS27+'Daily-Prod.'!ZJ27+'Daily-Prod.'!ZA27+'Daily-Prod.'!YR27)/DA113,"")</f>
        <v>0.6166666666666667</v>
      </c>
      <c r="CY113" s="475">
        <f>IFERROR(('Daily-Prod.'!AAU27+'Daily-Prod.'!AAL27+'Daily-Prod.'!AAC27+'Daily-Prod.'!ZT27+'Daily-Prod.'!ZK27+'Daily-Prod.'!ZB27+'Daily-Prod.'!YS27)/DA113,"")</f>
        <v>0.15</v>
      </c>
      <c r="CZ113" s="475">
        <f>IFERROR(('Daily-Prod.'!AAW27+'Daily-Prod.'!AAN27+'Daily-Prod.'!AAE27+'Daily-Prod.'!ZV27+'Daily-Prod.'!ZM27+'Daily-Prod.'!ZD27+'Daily-Prod.'!YU27+'Daily-Prod.'!AAX27+'Daily-Prod.'!AAO27+'Daily-Prod.'!AAF27+'Daily-Prod.'!ZW27+'Daily-Prod.'!ZN27+'Daily-Prod.'!ZE27+'Daily-Prod.'!YV27)/DA113,"")</f>
        <v>0.23333333333333334</v>
      </c>
      <c r="DA113" s="496">
        <f>IFERROR(('Daily-Prod.'!AAY27+'Daily-Prod.'!AAP27+'Daily-Prod.'!AAG27+'Daily-Prod.'!ZX27+'Daily-Prod.'!ZO27+'Daily-Prod.'!ZF27+'Daily-Prod.'!YW27),"")</f>
        <v>60</v>
      </c>
      <c r="DB113" s="383"/>
      <c r="DC113" s="384">
        <f>IFERROR(('Daily-Prod.'!ABA27+'Daily-Prod.'!AAR27+'Daily-Prod.'!AAI27+'Daily-Prod.'!ZZ27+'Daily-Prod.'!ZQ27+'Daily-Prod.'!ZH27+'Daily-Prod.'!YY27),"")</f>
        <v>67</v>
      </c>
      <c r="DD113" s="495" t="str">
        <f t="shared" ref="DD113:DD128" si="90">IFERROR((DC113/DB113),"")</f>
        <v/>
      </c>
      <c r="DE113" s="378">
        <f>IFERROR(AVERAGE('Daily-Prod.'!AAY27,'Daily-Prod.'!AAP27,'Daily-Prod.'!AAG27,'Daily-Prod.'!ZX27,'Daily-Prod.'!ZO27,'Daily-Prod.'!ZF27,'Daily-Prod.'!YW27),"")</f>
        <v>12</v>
      </c>
      <c r="DF113" s="379" t="str">
        <f>IFERROR(AVERAGE('Daily-Prod.'!AAZ27,'Daily-Prod.'!AAQ27,'Daily-Prod.'!AAH27,'Daily-Prod.'!ZY27,'Daily-Prod.'!ZP27,'Daily-Prod.'!ZG27,'Daily-Prod.'!YX27),"")</f>
        <v/>
      </c>
      <c r="DG113" s="380">
        <f>IFERROR(AVERAGE('Daily-Prod.'!ABA27,'Daily-Prod.'!AAR27,'Daily-Prod.'!AAI27,'Daily-Prod.'!ZZ27,'Daily-Prod.'!ZQ27,'Daily-Prod.'!ZH27,'Daily-Prod.'!YY27),"")</f>
        <v>13.4</v>
      </c>
      <c r="DH113" s="66">
        <f>IFERROR(('Daily-Prod.'!ADE27+'Daily-Prod.'!ACV27+'Daily-Prod.'!ACM27+'Daily-Prod.'!ACD27+'Daily-Prod.'!ABU27+'Daily-Prod.'!ABL27+'Daily-Prod.'!ABC27)/DK113,"")</f>
        <v>0.5053763440860215</v>
      </c>
      <c r="DI113" s="475">
        <f>IFERROR(('Daily-Prod.'!ADF27+'Daily-Prod.'!ACW27+'Daily-Prod.'!ACN27+'Daily-Prod.'!ACE27+'Daily-Prod.'!ABV27+'Daily-Prod.'!ABM27+'Daily-Prod.'!ABD27)/DK113,"")</f>
        <v>0.20430107526881722</v>
      </c>
      <c r="DJ113" s="475">
        <f>IFERROR(('Daily-Prod.'!ADH27+'Daily-Prod.'!ACY27+'Daily-Prod.'!ACP27+'Daily-Prod.'!ACG27+'Daily-Prod.'!ABX27+'Daily-Prod.'!ABO27+'Daily-Prod.'!ABF27+'Daily-Prod.'!ADI27+'Daily-Prod.'!ACZ27+'Daily-Prod.'!ACQ27+'Daily-Prod.'!ACH27+'Daily-Prod.'!ABY27+'Daily-Prod.'!ABP27+'Daily-Prod.'!ABG27)/DK113,"")</f>
        <v>0.29032258064516131</v>
      </c>
      <c r="DK113" s="496">
        <f>IFERROR(('Daily-Prod.'!ADJ27+'Daily-Prod.'!ADA27+'Daily-Prod.'!ACR27+'Daily-Prod.'!ACI27+'Daily-Prod.'!ABZ27+'Daily-Prod.'!ABQ27+'Daily-Prod.'!ABH27),"")</f>
        <v>93</v>
      </c>
      <c r="DL113" s="383"/>
      <c r="DM113" s="384">
        <f>IFERROR(('Daily-Prod.'!ADL27+'Daily-Prod.'!ADC27+'Daily-Prod.'!ACT27+'Daily-Prod.'!ACK27+'Daily-Prod.'!ACB27+'Daily-Prod.'!ABS27+'Daily-Prod.'!ABJ27),"")</f>
        <v>68</v>
      </c>
      <c r="DN113" s="495" t="str">
        <f t="shared" ref="DN113:DN128" si="91">IFERROR((DM113/DL113),"")</f>
        <v/>
      </c>
      <c r="DO113" s="378">
        <f>IFERROR(AVERAGE('Daily-Prod.'!ADJ27,'Daily-Prod.'!ADA27,'Daily-Prod.'!ACR27,'Daily-Prod.'!ACI27,'Daily-Prod.'!ABZ27,'Daily-Prod.'!ABQ27,'Daily-Prod.'!ABH27),"")</f>
        <v>18.600000000000001</v>
      </c>
      <c r="DP113" s="379" t="str">
        <f>IFERROR(AVERAGE('Daily-Prod.'!ADK27,'Daily-Prod.'!ADB27,'Daily-Prod.'!ACS27,'Daily-Prod.'!ACJ27,'Daily-Prod.'!ACA27,'Daily-Prod.'!ABR27,'Daily-Prod.'!ABI27),"")</f>
        <v/>
      </c>
      <c r="DQ113" s="380">
        <f>IFERROR(AVERAGE('Daily-Prod.'!ADL27,'Daily-Prod.'!ADC27,'Daily-Prod.'!ACT27,'Daily-Prod.'!ACK27,'Daily-Prod.'!ACB27,'Daily-Prod.'!ABS27,'Daily-Prod.'!ABJ27),"")</f>
        <v>17</v>
      </c>
      <c r="DR113" s="66">
        <f>IFERROR(('Daily-Prod.'!AFP27+'Daily-Prod.'!AFG27+'Daily-Prod.'!AEX27+'Daily-Prod.'!AEO27+'Daily-Prod.'!AEF27+'Daily-Prod.'!ADW27+'Daily-Prod.'!ADN27)/DU113,"")</f>
        <v>0.52054794520547942</v>
      </c>
      <c r="DS113" s="475">
        <f>IFERROR(('Daily-Prod.'!AFQ27+'Daily-Prod.'!AFH27+'Daily-Prod.'!AEY27+'Daily-Prod.'!AEP27+'Daily-Prod.'!AEG27+'Daily-Prod.'!ADX27+'Daily-Prod.'!ADO27)/DU113,"")</f>
        <v>0.20547945205479451</v>
      </c>
      <c r="DT113" s="475">
        <f>IFERROR(('Daily-Prod.'!AFS27+'Daily-Prod.'!AFJ27+'Daily-Prod.'!AFA27+'Daily-Prod.'!AER27+'Daily-Prod.'!AEI27+'Daily-Prod.'!ADZ27+'Daily-Prod.'!ADQ27+'Daily-Prod.'!AFT27+'Daily-Prod.'!AFK27+'Daily-Prod.'!AFB27+'Daily-Prod.'!AES27+'Daily-Prod.'!AEJ27+'Daily-Prod.'!AEA27+'Daily-Prod.'!ADR27)/DU113,"")</f>
        <v>0.27397260273972601</v>
      </c>
      <c r="DU113" s="496">
        <f>IFERROR(('Daily-Prod.'!AFU27+'Daily-Prod.'!AFL27+'Daily-Prod.'!AFC27+'Daily-Prod.'!AET27+'Daily-Prod.'!AEK27+'Daily-Prod.'!AEB27+'Daily-Prod.'!ADS27),"")</f>
        <v>73</v>
      </c>
      <c r="DV113" s="383"/>
      <c r="DW113" s="384">
        <f>IFERROR(('Daily-Prod.'!AFW27+'Daily-Prod.'!AFN27+'Daily-Prod.'!AFE27+'Daily-Prod.'!AEV27+'Daily-Prod.'!AEM27+'Daily-Prod.'!AED27+'Daily-Prod.'!ADU27),"")</f>
        <v>64</v>
      </c>
      <c r="DX113" s="495" t="str">
        <f t="shared" ref="DX113:DX128" si="92">IFERROR((DW113/DV113),"")</f>
        <v/>
      </c>
      <c r="DY113" s="378">
        <f>IFERROR(AVERAGE('Daily-Prod.'!AFU27,'Daily-Prod.'!AFL27,'Daily-Prod.'!AFC27,'Daily-Prod.'!AET27,'Daily-Prod.'!AEK27,'Daily-Prod.'!AEB27,'Daily-Prod.'!ADS27),"")</f>
        <v>18.25</v>
      </c>
      <c r="DZ113" s="379" t="str">
        <f>IFERROR(AVERAGE('Daily-Prod.'!AFV27,'Daily-Prod.'!AFM27,'Daily-Prod.'!AFD27,'Daily-Prod.'!AEU27,'Daily-Prod.'!AEL27,'Daily-Prod.'!AEC27,'Daily-Prod.'!ADT27),"")</f>
        <v/>
      </c>
      <c r="EA113" s="380">
        <f>IFERROR(AVERAGE('Daily-Prod.'!AFW27,'Daily-Prod.'!AFN27,'Daily-Prod.'!AFE27,'Daily-Prod.'!AEV27,'Daily-Prod.'!AEM27,'Daily-Prod.'!AED27,'Daily-Prod.'!ADU27),"")</f>
        <v>16</v>
      </c>
      <c r="EB113" s="66">
        <f>IFERROR(('Daily-Prod.'!AIA27+'Daily-Prod.'!AHR27+'Daily-Prod.'!AHI27+'Daily-Prod.'!AGZ27+'Daily-Prod.'!AGQ27+'Daily-Prod.'!AGH27+'Daily-Prod.'!AFY27)/EE113,"")</f>
        <v>0.48571428571428571</v>
      </c>
      <c r="EC113" s="475">
        <f>IFERROR(('Daily-Prod.'!AIB27+'Daily-Prod.'!AHS27+'Daily-Prod.'!AHJ27+'Daily-Prod.'!AHA27+'Daily-Prod.'!AGR27+'Daily-Prod.'!AGI27+'Daily-Prod.'!AFZ27)/EE113,"")</f>
        <v>0.32380952380952382</v>
      </c>
      <c r="ED113" s="475">
        <f>IFERROR(('Daily-Prod.'!AID27+'Daily-Prod.'!AHU27+'Daily-Prod.'!AHL27+'Daily-Prod.'!AHC27+'Daily-Prod.'!AGT27+'Daily-Prod.'!AGK27+'Daily-Prod.'!AGB27+'Daily-Prod.'!AIE27+'Daily-Prod.'!AHV27+'Daily-Prod.'!AHM27+'Daily-Prod.'!AHD27+'Daily-Prod.'!AGU27+'Daily-Prod.'!AGL27+'Daily-Prod.'!AGC27)/EE113,"")</f>
        <v>0.19047619047619047</v>
      </c>
      <c r="EE113" s="496">
        <f>IFERROR(('Daily-Prod.'!AIF27+'Daily-Prod.'!AHW27+'Daily-Prod.'!AHN27+'Daily-Prod.'!AHE27+'Daily-Prod.'!AGV27+'Daily-Prod.'!AGM27+'Daily-Prod.'!AGD27),"")</f>
        <v>105</v>
      </c>
      <c r="EF113" s="383"/>
      <c r="EG113" s="384">
        <f>IFERROR(('Daily-Prod.'!AIH27+'Daily-Prod.'!AHY27+'Daily-Prod.'!AHP27+'Daily-Prod.'!AHG27+'Daily-Prod.'!AGX27+'Daily-Prod.'!AGO27+'Daily-Prod.'!AGF27),"")</f>
        <v>17</v>
      </c>
      <c r="EH113" s="495" t="str">
        <f t="shared" ref="EH113:EH128" si="93">IFERROR((EG113/EF113),"")</f>
        <v/>
      </c>
      <c r="EI113" s="378">
        <f>IFERROR(AVERAGE('Daily-Prod.'!AIF27,'Daily-Prod.'!AHW27,'Daily-Prod.'!AHN27,'Daily-Prod.'!AHE27,'Daily-Prod.'!AGV27,'Daily-Prod.'!AGM27,'Daily-Prod.'!AGD27),"")</f>
        <v>21</v>
      </c>
      <c r="EJ113" s="379"/>
      <c r="EK113" s="380">
        <f>IFERROR(AVERAGE('Daily-Prod.'!AIH27,'Daily-Prod.'!AHY27,'Daily-Prod.'!AHP27,'Daily-Prod.'!AHG27,'Daily-Prod.'!AGX27,'Daily-Prod.'!AGO27,'Daily-Prod.'!AGF27),"")</f>
        <v>3.4</v>
      </c>
      <c r="EL113" s="66">
        <f>IFERROR(('Daily-Prod.'!AKL27+'Daily-Prod.'!AKC27+'Daily-Prod.'!AJT27+'Daily-Prod.'!AJK27+'Daily-Prod.'!AJB27+'Daily-Prod.'!AIS27+'Daily-Prod.'!AIJ27)/EO113,"")</f>
        <v>0.48275862068965519</v>
      </c>
      <c r="EM113" s="475">
        <f>IFERROR(('Daily-Prod.'!AKM27+'Daily-Prod.'!AKD27+'Daily-Prod.'!AJU27+'Daily-Prod.'!AJL27+'Daily-Prod.'!AJC27+'Daily-Prod.'!AIT27+'Daily-Prod.'!AIK27)/EO113,"")</f>
        <v>0.2988505747126437</v>
      </c>
      <c r="EN113" s="475">
        <f>IFERROR(('Daily-Prod.'!AKP27+'Daily-Prod.'!AKG27+'Daily-Prod.'!AJX27+'Daily-Prod.'!AJO27+'Daily-Prod.'!AJF27+'Daily-Prod.'!AIW27+'Daily-Prod.'!AIN27+'Daily-Prod.'!AKO27+'Daily-Prod.'!AKF27+'Daily-Prod.'!AJW27+'Daily-Prod.'!AJN27+'Daily-Prod.'!AJE27+'Daily-Prod.'!AIV27+'Daily-Prod.'!AIM27)/EO113,"")</f>
        <v>0.21839080459770116</v>
      </c>
      <c r="EO113" s="496">
        <f>IFERROR(('Daily-Prod.'!AKQ27+'Daily-Prod.'!AKH27+'Daily-Prod.'!AJY27+'Daily-Prod.'!AJP27+'Daily-Prod.'!AJG27+'Daily-Prod.'!AIX27+'Daily-Prod.'!AIO27),"")</f>
        <v>87</v>
      </c>
      <c r="EP113" s="383"/>
      <c r="EQ113" s="384">
        <f>IFERROR(('Daily-Prod.'!AKS27+'Daily-Prod.'!AKJ27+'Daily-Prod.'!AKA27+'Daily-Prod.'!AJR27+'Daily-Prod.'!AJI27+'Daily-Prod.'!AIZ27+'Daily-Prod.'!AIQ27),"")</f>
        <v>71</v>
      </c>
      <c r="ER113" s="495" t="str">
        <f t="shared" ref="ER113:ER128" si="94">IFERROR((EQ113/EP113),"")</f>
        <v/>
      </c>
      <c r="ES113" s="378">
        <f>IFERROR(AVERAGE('Daily-Prod.'!AKQ27,'Daily-Prod.'!AKH27,'Daily-Prod.'!AJY27,'Daily-Prod.'!AJP27,'Daily-Prod.'!AJG27,'Daily-Prod.'!AIX27,'Daily-Prod.'!AIO27),"")</f>
        <v>17.399999999999999</v>
      </c>
      <c r="ET113" s="379"/>
      <c r="EU113" s="380">
        <f>IFERROR(AVERAGE('Daily-Prod.'!AKS27,'Daily-Prod.'!AKJ27,'Daily-Prod.'!AKA27,'Daily-Prod.'!AJR27,'Daily-Prod.'!AJI27,'Daily-Prod.'!AIZ27,'Daily-Prod.'!AIQ27),"")</f>
        <v>17.75</v>
      </c>
      <c r="EV113" s="66">
        <f>IFERROR(('Daily-Prod.'!AMW27+'Daily-Prod.'!AMN27+'Daily-Prod.'!AME27+'Daily-Prod.'!ALV27+'Daily-Prod.'!ALM27+'Daily-Prod.'!ALD27+'Daily-Prod.'!AKU27)/EY113,"")</f>
        <v>0.40659340659340659</v>
      </c>
      <c r="EW113" s="475">
        <f>IFERROR(('Daily-Prod.'!AMX27+'Daily-Prod.'!AMO27+'Daily-Prod.'!AMF27+'Daily-Prod.'!ALW27+'Daily-Prod.'!ALN27+'Daily-Prod.'!ALE27+'Daily-Prod.'!AKV27)/EY113,"")</f>
        <v>0.40659340659340659</v>
      </c>
      <c r="EX113" s="475">
        <f>IFERROR(('Daily-Prod.'!AMZ27+'Daily-Prod.'!AMQ27+'Daily-Prod.'!AMH27+'Daily-Prod.'!ALY27+'Daily-Prod.'!ALP27+'Daily-Prod.'!ALG27+'Daily-Prod.'!AKX27+'Daily-Prod.'!ANA27+'Daily-Prod.'!AMR27+'Daily-Prod.'!AMI27+'Daily-Prod.'!ALZ27+'Daily-Prod.'!ALQ27+'Daily-Prod.'!ALH27+'Daily-Prod.'!AKY27)/EY113,"")</f>
        <v>0.18681318681318682</v>
      </c>
      <c r="EY113" s="496">
        <f>IFERROR(('Daily-Prod.'!ANB27+'Daily-Prod.'!AMS27+'Daily-Prod.'!AMJ27+'Daily-Prod.'!AMA27+'Daily-Prod.'!ALR27+'Daily-Prod.'!ALI27+'Daily-Prod.'!AKZ27),"")</f>
        <v>91</v>
      </c>
      <c r="EZ113" s="383"/>
      <c r="FA113" s="384">
        <f>IFERROR(('Daily-Prod.'!AND27+'Daily-Prod.'!AMU27+'Daily-Prod.'!AML27+'Daily-Prod.'!AMC27+'Daily-Prod.'!ALT27+'Daily-Prod.'!ALK27+'Daily-Prod.'!ALB27),"")</f>
        <v>56</v>
      </c>
      <c r="FB113" s="495" t="str">
        <f t="shared" ref="FB113:FB128" si="95">IFERROR((FA113/EZ113),"")</f>
        <v/>
      </c>
      <c r="FC113" s="378">
        <f>IFERROR(AVERAGE('Daily-Prod.'!ANB27,'Daily-Prod.'!AMS27,'Daily-Prod.'!AMJ27,'Daily-Prod.'!AMA27,'Daily-Prod.'!ALR27,'Daily-Prod.'!ALI27,'Daily-Prod.'!AKZ27),"")</f>
        <v>18.2</v>
      </c>
      <c r="FD113" s="379"/>
      <c r="FE113" s="380">
        <f>IFERROR(AVERAGE('Daily-Prod.'!AND27,'Daily-Prod.'!AMU27,'Daily-Prod.'!AML27,'Daily-Prod.'!AMC27,'Daily-Prod.'!ALT27,'Daily-Prod.'!ALK27,'Daily-Prod.'!ALB27),"")</f>
        <v>11.2</v>
      </c>
      <c r="FF113" s="66">
        <f>IFERROR(('Daily-Prod.'!APH27+'Daily-Prod.'!AOY27+'Daily-Prod.'!AOP27+'Daily-Prod.'!AOG27+'Daily-Prod.'!ANX27+'Daily-Prod.'!ANO27+'Daily-Prod.'!ANF27)/FI113,"")</f>
        <v>0.41428571428571431</v>
      </c>
      <c r="FG113" s="475">
        <f>IFERROR(('Daily-Prod.'!API27+'Daily-Prod.'!AOZ27+'Daily-Prod.'!AOQ27+'Daily-Prod.'!AOH27+'Daily-Prod.'!ANY27+'Daily-Prod.'!ANP27+'Daily-Prod.'!ANG27)/FI113,"")</f>
        <v>0.42857142857142855</v>
      </c>
      <c r="FH113" s="475">
        <f>IFERROR(('Daily-Prod.'!APL27+'Daily-Prod.'!APC27+'Daily-Prod.'!AOT27+'Daily-Prod.'!AOK27+'Daily-Prod.'!AOB27+'Daily-Prod.'!ANS27+'Daily-Prod.'!ANJ27+'Daily-Prod.'!APK27+'Daily-Prod.'!APB27+'Daily-Prod.'!AOS27+'Daily-Prod.'!AOJ27+'Daily-Prod.'!AOA27+'Daily-Prod.'!ANR27+'Daily-Prod.'!ANI27)/FI113,"")</f>
        <v>0.15714285714285714</v>
      </c>
      <c r="FI113" s="496">
        <f>IFERROR(('Daily-Prod.'!APM27+'Daily-Prod.'!APD27+'Daily-Prod.'!AOU27+'Daily-Prod.'!AOL27+'Daily-Prod.'!AOC27+'Daily-Prod.'!ANT27+'Daily-Prod.'!ANK27),"")</f>
        <v>70</v>
      </c>
      <c r="FJ113" s="383"/>
      <c r="FK113" s="384">
        <f>IFERROR(('Daily-Prod.'!APO27+'Daily-Prod.'!APF27+'Daily-Prod.'!AOW27+'Daily-Prod.'!AON27+'Daily-Prod.'!AOE27+'Daily-Prod.'!ANV27+'Daily-Prod.'!ANM27),"")</f>
        <v>61</v>
      </c>
      <c r="FL113" s="495" t="str">
        <f t="shared" ref="FL113:FL128" si="96">IFERROR((FK113/FJ113),"")</f>
        <v/>
      </c>
      <c r="FM113" s="378">
        <f>IFERROR(AVERAGE('Daily-Prod.'!APM27,'Daily-Prod.'!APD27,'Daily-Prod.'!AOU27,'Daily-Prod.'!AOL27,'Daily-Prod.'!AOC27,'Daily-Prod.'!ANT27,'Daily-Prod.'!ANK27),"")</f>
        <v>14</v>
      </c>
      <c r="FN113" s="379"/>
      <c r="FO113" s="380">
        <f>IFERROR(AVERAGE('Daily-Prod.'!APO27,'Daily-Prod.'!APF27,'Daily-Prod.'!AOW27,'Daily-Prod.'!AON27,'Daily-Prod.'!AOE27,'Daily-Prod.'!ANV27,'Daily-Prod.'!ANM27),"")</f>
        <v>15.25</v>
      </c>
      <c r="FP113" s="66">
        <f>IFERROR(('Daily-Prod.'!ARS27+'Daily-Prod.'!ARJ27+'Daily-Prod.'!ARA27+'Daily-Prod.'!AQR27+'Daily-Prod.'!AQI27+'Daily-Prod.'!APZ27+'Daily-Prod.'!APQ27)/FS113,"")</f>
        <v>0.28125</v>
      </c>
      <c r="FQ113" s="475">
        <f>IFERROR(('Daily-Prod.'!ART27+'Daily-Prod.'!ARK27+'Daily-Prod.'!ARB27+'Daily-Prod.'!AQS27+'Daily-Prod.'!AQJ27+'Daily-Prod.'!AQA27+'Daily-Prod.'!APR27)/FS113,"")</f>
        <v>0.375</v>
      </c>
      <c r="FR113" s="475">
        <f>IFERROR(('Daily-Prod.'!ARV27+'Daily-Prod.'!ARM27+'Daily-Prod.'!ARD27+'Daily-Prod.'!AQU27+'Daily-Prod.'!AQL27+'Daily-Prod.'!AQC27+'Daily-Prod.'!APT27+'Daily-Prod.'!ARW27+'Daily-Prod.'!ARN27+'Daily-Prod.'!ARE27+'Daily-Prod.'!AQV27+'Daily-Prod.'!AQM27+'Daily-Prod.'!AQD27+'Daily-Prod.'!APU27)/FS113,"")</f>
        <v>0.34375</v>
      </c>
      <c r="FS113" s="496">
        <f>IFERROR(('Daily-Prod.'!ARX27+'Daily-Prod.'!ARO27+'Daily-Prod.'!ARF27+'Daily-Prod.'!AQW27+'Daily-Prod.'!AQN27+'Daily-Prod.'!AQE27+'Daily-Prod.'!APV27),"")</f>
        <v>32</v>
      </c>
      <c r="FT113" s="383"/>
      <c r="FU113" s="384">
        <f>IFERROR(('Daily-Prod.'!ARZ27+'Daily-Prod.'!ARQ27+'Daily-Prod.'!ARH27+'Daily-Prod.'!AQY27+'Daily-Prod.'!AQP27+'Daily-Prod.'!AQG27+'Daily-Prod.'!APX27),"")</f>
        <v>11</v>
      </c>
      <c r="FV113" s="495" t="str">
        <f t="shared" ref="FV113:FV128" si="97">IFERROR((FU113/FT113),"")</f>
        <v/>
      </c>
      <c r="FW113" s="378">
        <f>IFERROR(AVERAGE('Daily-Prod.'!ARX27,'Daily-Prod.'!ARO27,'Daily-Prod.'!ARF27,'Daily-Prod.'!AQW27,'Daily-Prod.'!AQN27,'Daily-Prod.'!AQE27,'Daily-Prod.'!APV27),"")</f>
        <v>6.4</v>
      </c>
      <c r="FX113" s="379" t="str">
        <f>IFERROR(AVERAGE('Daily-Prod.'!ARY27,'Daily-Prod.'!ARP27,'Daily-Prod.'!ARG27,'Daily-Prod.'!AQX27,'Daily-Prod.'!AQO27,'Daily-Prod.'!AQF27,'Daily-Prod.'!APW27),"")</f>
        <v/>
      </c>
      <c r="FY113" s="380">
        <f>IFERROR(AVERAGE('Daily-Prod.'!ARZ27,'Daily-Prod.'!ARQ27,'Daily-Prod.'!ARH27,'Daily-Prod.'!AQY27,'Daily-Prod.'!AQP27,'Daily-Prod.'!AQG27,'Daily-Prod.'!APX27),"")</f>
        <v>2.2000000000000002</v>
      </c>
      <c r="FZ113" s="66">
        <f>IFERROR(('Daily-Prod.'!AWO27+'Daily-Prod.'!AWF27+'Daily-Prod.'!AVW27+'Daily-Prod.'!AVN27+'Daily-Prod.'!AVE27+'Daily-Prod.'!AUV27+'Daily-Prod.'!AUM27)/GC113,"")</f>
        <v>0.49090909090909091</v>
      </c>
      <c r="GA113" s="475">
        <f>IFERROR(('Daily-Prod.'!AWP27+'Daily-Prod.'!AWG27+'Daily-Prod.'!AVX27+'Daily-Prod.'!AVO27+'Daily-Prod.'!AVF27+'Daily-Prod.'!AUW27+'Daily-Prod.'!AUN27)/GC113,"")</f>
        <v>0.30909090909090908</v>
      </c>
      <c r="GB113" s="475">
        <f>IFERROR(('Daily-Prod.'!AWS27+'Daily-Prod.'!AWJ27+'Daily-Prod.'!AWA27+'Daily-Prod.'!AVR27+'Daily-Prod.'!AVI27+'Daily-Prod.'!AUZ27+'Daily-Prod.'!AUQ27+'Daily-Prod.'!AWR27+'Daily-Prod.'!AWI27+'Daily-Prod.'!AVZ27+'Daily-Prod.'!AVQ27+'Daily-Prod.'!AVH27+'Daily-Prod.'!AUY27+'Daily-Prod.'!AUP27)/GC113,"")</f>
        <v>0.2</v>
      </c>
      <c r="GC113" s="496">
        <f>IFERROR(('Daily-Prod.'!AWT27+'Daily-Prod.'!AWK27+'Daily-Prod.'!AWB27+'Daily-Prod.'!AVS27+'Daily-Prod.'!AVJ27+'Daily-Prod.'!AVA27+'Daily-Prod.'!AUR27),"")</f>
        <v>55</v>
      </c>
      <c r="GD113" s="383">
        <f>IFERROR(('Daily-Prod.'!AWU27+'Daily-Prod.'!AWL27+'Daily-Prod.'!AWC27+'Daily-Prod.'!AVT27+'Daily-Prod.'!AVK27+'Daily-Prod.'!AVB27+'Daily-Prod.'!AUS27),"")</f>
        <v>57</v>
      </c>
      <c r="GE113" s="384">
        <f>IFERROR(('Daily-Prod.'!AWV27+'Daily-Prod.'!AWM27+'Daily-Prod.'!AWD27+'Daily-Prod.'!AVU27+'Daily-Prod.'!AVL27+'Daily-Prod.'!AVC27+'Daily-Prod.'!AUT27),"")</f>
        <v>57</v>
      </c>
      <c r="GF113" s="495">
        <f t="shared" ref="GF113:GF127" si="98">IFERROR((GE113/GD113),"")</f>
        <v>1</v>
      </c>
      <c r="GG113" s="378">
        <f>IFERROR(AVERAGE('Daily-Prod.'!AWT27,'Daily-Prod.'!AWK27,'Daily-Prod.'!AWB27,'Daily-Prod.'!AVS27,'Daily-Prod.'!AVJ27,'Daily-Prod.'!AVA27,'Daily-Prod.'!AUR27),"")</f>
        <v>13.75</v>
      </c>
      <c r="GH113" s="379">
        <f>IFERROR(AVERAGE('Daily-Prod.'!AWU27,'Daily-Prod.'!AWL27,'Daily-Prod.'!AWC27,'Daily-Prod.'!AVT27,'Daily-Prod.'!AVK27,'Daily-Prod.'!AVB27,'Daily-Prod.'!AUS27),"")</f>
        <v>8.1428571428571423</v>
      </c>
      <c r="GI113" s="380">
        <f>IFERROR(AVERAGE('Daily-Prod.'!AWV27,'Daily-Prod.'!AWM27,'Daily-Prod.'!AWD27,'Daily-Prod.'!AVU27,'Daily-Prod.'!AVL27,'Daily-Prod.'!AVC27,'Daily-Prod.'!AUT27),"")</f>
        <v>8.1428571428571423</v>
      </c>
      <c r="GJ113" s="66">
        <f>IFERROR(('Daily-Prod.'!AYZ27+'Daily-Prod.'!AYQ27+'Daily-Prod.'!AYH27+'Daily-Prod.'!AXY27+'Daily-Prod.'!AXP27+'Daily-Prod.'!AXG27+'Daily-Prod.'!AWX27)/GM113,"")</f>
        <v>0.5</v>
      </c>
      <c r="GK113" s="475">
        <f>IFERROR(('Daily-Prod.'!AZA27+'Daily-Prod.'!AYR27+'Daily-Prod.'!AYI27+'Daily-Prod.'!AXZ27+'Daily-Prod.'!AXQ27+'Daily-Prod.'!AXH27+'Daily-Prod.'!AWY27)/GM113,"")</f>
        <v>0.28125</v>
      </c>
      <c r="GL113" s="475">
        <f>IFERROR(('Daily-Prod.'!AZC27+'Daily-Prod.'!AYT27+'Daily-Prod.'!AYK27+'Daily-Prod.'!AYB27+'Daily-Prod.'!AXS27+'Daily-Prod.'!AXJ27+'Daily-Prod.'!AXA27+'Daily-Prod.'!AZD27+'Daily-Prod.'!AYU27+'Daily-Prod.'!AYL27+'Daily-Prod.'!AYC27+'Daily-Prod.'!AXT27+'Daily-Prod.'!AXK27+'Daily-Prod.'!AXB27)/GM113,"")</f>
        <v>0.21875</v>
      </c>
      <c r="GM113" s="496">
        <f>IFERROR(('Daily-Prod.'!AZE27+'Daily-Prod.'!AYV27+'Daily-Prod.'!AYM27+'Daily-Prod.'!AYD27+'Daily-Prod.'!AXU27+'Daily-Prod.'!AXL27+'Daily-Prod.'!AXC27),"")</f>
        <v>64</v>
      </c>
      <c r="GN113" s="383">
        <f>IFERROR(('Daily-Prod.'!AZF27+'Daily-Prod.'!AYW27+'Daily-Prod.'!AYN27+'Daily-Prod.'!AYE27+'Daily-Prod.'!AXV27+'Daily-Prod.'!AXM27+'Daily-Prod.'!AXD27),"")</f>
        <v>97</v>
      </c>
      <c r="GO113" s="384">
        <f>IFERROR(('Daily-Prod.'!AZG27+'Daily-Prod.'!AYX27+'Daily-Prod.'!AYO27+'Daily-Prod.'!AYF27+'Daily-Prod.'!AXW27+'Daily-Prod.'!AXN27+'Daily-Prod.'!AXE27),"")</f>
        <v>97</v>
      </c>
      <c r="GP113" s="495">
        <f t="shared" ref="GP113:GP127" si="99">IFERROR((GO113/GN113),"")</f>
        <v>1</v>
      </c>
      <c r="GQ113" s="378">
        <f>IFERROR(AVERAGE('Daily-Prod.'!AZE27,'Daily-Prod.'!AYV27,'Daily-Prod.'!AYM27,'Daily-Prod.'!AYD27,'Daily-Prod.'!AXU27,'Daily-Prod.'!AXL27,'Daily-Prod.'!AXC27),"")</f>
        <v>12.8</v>
      </c>
      <c r="GR113" s="379">
        <f>IFERROR(AVERAGE('Daily-Prod.'!AZF27,'Daily-Prod.'!AYW27,'Daily-Prod.'!AYN27,'Daily-Prod.'!AYE27,'Daily-Prod.'!AXV27,'Daily-Prod.'!AXM27,'Daily-Prod.'!AXD27),"")</f>
        <v>16.166666666666668</v>
      </c>
      <c r="GS113" s="380">
        <f>IFERROR(AVERAGE('Daily-Prod.'!AZG27,'Daily-Prod.'!AYX27,'Daily-Prod.'!AYO27,'Daily-Prod.'!AYF27,'Daily-Prod.'!AXW27,'Daily-Prod.'!AXN27,'Daily-Prod.'!AXE27),"")</f>
        <v>16.166666666666668</v>
      </c>
      <c r="GT113" s="66" t="str">
        <f>IFERROR(('Daily-Prod.'!BBK27+'Daily-Prod.'!BBB27+'Daily-Prod.'!BAS27+'Daily-Prod.'!BAJ27+'Daily-Prod.'!BAA27+'Daily-Prod.'!AZR27+'Daily-Prod.'!AZI27)/#REF!,"")</f>
        <v/>
      </c>
      <c r="GU113" s="475" t="str">
        <f>IFERROR(('Daily-Prod.'!BBL27+'Daily-Prod.'!BBC27+'Daily-Prod.'!BAT27+'Daily-Prod.'!BAK27+'Daily-Prod.'!BAB27+'Daily-Prod.'!AZS27+'Daily-Prod.'!AZJ27)/#REF!,"")</f>
        <v/>
      </c>
      <c r="GV113" s="475" t="str">
        <f>IFERROR(('Daily-Prod.'!BBN27+'Daily-Prod.'!BBE27+'Daily-Prod.'!BAV27+'Daily-Prod.'!BAM27+'Daily-Prod.'!BAD27+'Daily-Prod.'!AZU27+'Daily-Prod.'!AZL27+'Daily-Prod.'!BBO27+'Daily-Prod.'!BBF27+'Daily-Prod.'!BAW27+'Daily-Prod.'!BAN27+'Daily-Prod.'!BAE27+'Daily-Prod.'!AZV27+'Daily-Prod.'!AZM27)/#REF!,"")</f>
        <v/>
      </c>
      <c r="GW113" s="496">
        <f>IFERROR(('Daily-Prod.'!BEA27+'Daily-Prod.'!BDR27+'Daily-Prod.'!BDI27+'Daily-Prod.'!BCZ27+'Daily-Prod.'!BCQ27+'Daily-Prod.'!BCH27+'Daily-Prod.'!BBY27),"")</f>
        <v>67</v>
      </c>
      <c r="GX113" s="383">
        <f>IFERROR(('Daily-Prod.'!BEB27+'Daily-Prod.'!BDS27+'Daily-Prod.'!BDJ27+'Daily-Prod.'!BDA27+'Daily-Prod.'!BCR27+'Daily-Prod.'!BCI27+'Daily-Prod.'!BBZ27),"")</f>
        <v>84</v>
      </c>
      <c r="GY113" s="384">
        <f>IFERROR(('Daily-Prod.'!BEC27+'Daily-Prod.'!BDT27+'Daily-Prod.'!BDK27+'Daily-Prod.'!BDB27+'Daily-Prod.'!BCS27+'Daily-Prod.'!BCJ27+'Daily-Prod.'!BCA27),"")</f>
        <v>84</v>
      </c>
      <c r="GZ113" s="495">
        <f t="shared" ref="GZ113:GZ127" si="100">IFERROR((GY113/GX113),"")</f>
        <v>1</v>
      </c>
      <c r="HA113" s="378">
        <f>IFERROR(AVERAGE('Daily-Prod.'!BEA27,'Daily-Prod.'!BDR27,'Daily-Prod.'!BDI27,'Daily-Prod.'!BCZ27,'Daily-Prod.'!BCQ27,'Daily-Prod.'!BCH27,'Daily-Prod.'!BBY27),"")</f>
        <v>13.4</v>
      </c>
      <c r="HB113" s="379">
        <f>IFERROR(AVERAGE('Daily-Prod.'!BEB27,'Daily-Prod.'!BDS27,'Daily-Prod.'!BDJ27,'Daily-Prod.'!BDA27,'Daily-Prod.'!BCR27,'Daily-Prod.'!BCI27,'Daily-Prod.'!BBZ27),"")</f>
        <v>12</v>
      </c>
      <c r="HC113" s="380">
        <f>IFERROR(AVERAGE('Daily-Prod.'!BEC27,'Daily-Prod.'!BDT27,'Daily-Prod.'!BDK27,'Daily-Prod.'!BDB27,'Daily-Prod.'!BCS27,'Daily-Prod.'!BCJ27,'Daily-Prod.'!BCA27),"")</f>
        <v>12</v>
      </c>
      <c r="HD113" s="66">
        <f>IFERROR(('Daily-Prod.'!BGG27+'Daily-Prod.'!BFX27+'Daily-Prod.'!BFO27+'Daily-Prod.'!BFF27+'Daily-Prod.'!BEW27+'Daily-Prod.'!BEN27+'Daily-Prod.'!BEE27)/HG113,"")</f>
        <v>0.44615384615384618</v>
      </c>
      <c r="HE113" s="475">
        <f>IFERROR(('Daily-Prod.'!BGH27+'Daily-Prod.'!BFY27+'Daily-Prod.'!BFP27+'Daily-Prod.'!BFG27+'Daily-Prod.'!BEX27+'Daily-Prod.'!BEO27+'Daily-Prod.'!BEF27)/HG113,"")</f>
        <v>0.32307692307692309</v>
      </c>
      <c r="HF113" s="475">
        <f>IFERROR(('Daily-Prod.'!BGK27+'Daily-Prod.'!BGB27+'Daily-Prod.'!BFS27+'Daily-Prod.'!BFJ27+'Daily-Prod.'!BFA27+'Daily-Prod.'!BER27+'Daily-Prod.'!BEI27+'Daily-Prod.'!BGJ27+'Daily-Prod.'!BGA27+'Daily-Prod.'!BFR27+'Daily-Prod.'!BFI27+'Daily-Prod.'!BEZ27+'Daily-Prod.'!BEQ27+'Daily-Prod.'!BEH27)/HG113,"")</f>
        <v>0.23076923076923078</v>
      </c>
      <c r="HG113" s="496">
        <f>IFERROR(('Daily-Prod.'!BGL27+'Daily-Prod.'!BGC27+'Daily-Prod.'!BFT27+'Daily-Prod.'!BFK27+'Daily-Prod.'!BFB27+'Daily-Prod.'!BES27+'Daily-Prod.'!BEJ27),"")</f>
        <v>65</v>
      </c>
      <c r="HH113" s="383">
        <f>IFERROR(('Daily-Prod.'!BGM27+'Daily-Prod.'!BGD27+'Daily-Prod.'!BFU27+'Daily-Prod.'!BFL27+'Daily-Prod.'!BFC27+'Daily-Prod.'!BET27+'Daily-Prod.'!BEK27),"")</f>
        <v>71</v>
      </c>
      <c r="HI113" s="384">
        <f>IFERROR(('Daily-Prod.'!BGN27+'Daily-Prod.'!BGE27+'Daily-Prod.'!BFV27+'Daily-Prod.'!BFM27+'Daily-Prod.'!BFD27+'Daily-Prod.'!BEU27+'Daily-Prod.'!BEL27),"")</f>
        <v>71</v>
      </c>
      <c r="HJ113" s="495">
        <f>IFERROR((HI113/HH113),"")</f>
        <v>1</v>
      </c>
      <c r="HK113" s="378">
        <f>IFERROR(AVERAGE('Daily-Prod.'!BGL27,'Daily-Prod.'!BGC27,'Daily-Prod.'!BFT27,'Daily-Prod.'!BFK27,'Daily-Prod.'!BFB27,'Daily-Prod.'!BES27,'Daily-Prod.'!BEJ27),"")</f>
        <v>13</v>
      </c>
      <c r="HL113" s="379">
        <f>IFERROR(AVERAGE('Daily-Prod.'!BGM27,'Daily-Prod.'!BGD27,'Daily-Prod.'!BFU27,'Daily-Prod.'!BFL27,'Daily-Prod.'!BFC27,'Daily-Prod.'!BET27,'Daily-Prod.'!BEK27),"")</f>
        <v>10.142857142857142</v>
      </c>
      <c r="HM113" s="380">
        <f>IFERROR(AVERAGE('Daily-Prod.'!BGN27,'Daily-Prod.'!BGE27,'Daily-Prod.'!BFV27,'Daily-Prod.'!BFM27,'Daily-Prod.'!BFD27,'Daily-Prod.'!BEU27,'Daily-Prod.'!BEL27),"")</f>
        <v>10.142857142857142</v>
      </c>
      <c r="HN113" s="66">
        <f>IFERROR(('Daily-Prod.'!BIR27+'Daily-Prod.'!BII27+'Daily-Prod.'!BHZ27+'Daily-Prod.'!BHQ27+'Daily-Prod.'!BHH27+'Daily-Prod.'!BGY27+'Daily-Prod.'!BGP27)/HQ113,"")</f>
        <v>0.47272727272727272</v>
      </c>
      <c r="HO113" s="475">
        <f>IFERROR(('Daily-Prod.'!BIS27+'Daily-Prod.'!BIJ27+'Daily-Prod.'!BIA27+'Daily-Prod.'!BHR27+'Daily-Prod.'!BHI27+'Daily-Prod.'!BGZ27+'Daily-Prod.'!BGQ27)/HQ113,"")</f>
        <v>0.30909090909090908</v>
      </c>
      <c r="HP113" s="475">
        <f>IFERROR(('Daily-Prod.'!BIU27+'Daily-Prod.'!BIL27+'Daily-Prod.'!BIC27+'Daily-Prod.'!BHT27+'Daily-Prod.'!BHK27+'Daily-Prod.'!BHB27+'Daily-Prod.'!BGS27+'Daily-Prod.'!BIV27+'Daily-Prod.'!BIM27+'Daily-Prod.'!BID27+'Daily-Prod.'!BHU27+'Daily-Prod.'!BHL27+'Daily-Prod.'!BHC27+'Daily-Prod.'!BGT27)/HQ113,"")</f>
        <v>0.21818181818181817</v>
      </c>
      <c r="HQ113" s="496">
        <f>IFERROR(('Daily-Prod.'!BIW27+'Daily-Prod.'!BIN27+'Daily-Prod.'!BIE27+'Daily-Prod.'!BHV27+'Daily-Prod.'!BHM27+'Daily-Prod.'!BHD27+'Daily-Prod.'!BGU27),"")</f>
        <v>55</v>
      </c>
      <c r="HR113" s="383">
        <f>IFERROR(('Daily-Prod.'!BIX27+'Daily-Prod.'!BIO27+'Daily-Prod.'!BIF27+'Daily-Prod.'!BHW27+'Daily-Prod.'!BHN27+'Daily-Prod.'!BHE27+'Daily-Prod.'!BGV27),"")</f>
        <v>58</v>
      </c>
      <c r="HS113" s="384">
        <f>IFERROR(('Daily-Prod.'!BIY27+'Daily-Prod.'!BIP27+'Daily-Prod.'!BIG27+'Daily-Prod.'!BHX27+'Daily-Prod.'!BHO27+'Daily-Prod.'!BHF27+'Daily-Prod.'!BGW27),"")</f>
        <v>58</v>
      </c>
      <c r="HT113" s="495">
        <f t="shared" ref="HT113:HT127" si="101">IFERROR((HS113/HR113),"")</f>
        <v>1</v>
      </c>
      <c r="HU113" s="378">
        <f>IFERROR(AVERAGE('Daily-Prod.'!BIW27,'Daily-Prod.'!BIN27,'Daily-Prod.'!BIE27,'Daily-Prod.'!BHV27,'Daily-Prod.'!BHM27,'Daily-Prod.'!BHD27,'Daily-Prod.'!BGU27),"")</f>
        <v>11</v>
      </c>
      <c r="HV113" s="379">
        <f>IFERROR(AVERAGE('Daily-Prod.'!BIX27,'Daily-Prod.'!BIO27,'Daily-Prod.'!BIF27,'Daily-Prod.'!BHW27,'Daily-Prod.'!BHN27,'Daily-Prod.'!BHE27,'Daily-Prod.'!BGV27),"")</f>
        <v>9.6666666666666661</v>
      </c>
      <c r="HW113" s="380">
        <f>IFERROR(AVERAGE('Daily-Prod.'!BIY27,'Daily-Prod.'!BIP27,'Daily-Prod.'!BIG27,'Daily-Prod.'!BHX27,'Daily-Prod.'!BHO27,'Daily-Prod.'!BHF27,'Daily-Prod.'!BGW27),"")</f>
        <v>9.6666666666666661</v>
      </c>
      <c r="HX113" s="66">
        <f>IFERROR(('Daily-Prod.'!BLE27+'Daily-Prod.'!BKV27+'Daily-Prod.'!BKM27+'Daily-Prod.'!BKD27+'Daily-Prod.'!BJU27+'Daily-Prod.'!BJL27+'Daily-Prod.'!BJC27)/IA113,"")</f>
        <v>0.81159420289855078</v>
      </c>
      <c r="HY113" s="475">
        <f>IFERROR(('Daily-Prod.'!BLF27+'Daily-Prod.'!BKW27+'Daily-Prod.'!BKN27+'Daily-Prod.'!BKE27+'Daily-Prod.'!BJV27+'Daily-Prod.'!BJM27+'Daily-Prod.'!BJD27)/IA113,"")</f>
        <v>8.6956521739130432E-2</v>
      </c>
      <c r="HZ113" s="475">
        <f>IFERROR(('Daily-Prod.'!BLG27+'Daily-Prod.'!BKX27+'Daily-Prod.'!BKO27+'Daily-Prod.'!BKF27+'Daily-Prod.'!BJW27+'Daily-Prod.'!BJN27+'Daily-Prod.'!BJE27+'Daily-Prod.'!BLF27+'Daily-Prod.'!BKW27+'Daily-Prod.'!BKN27+'Daily-Prod.'!BKE27+'Daily-Prod.'!BJV27+'Daily-Prod.'!BJM27+'Daily-Prod.'!BJD27)/IA113,"")</f>
        <v>0.18840579710144928</v>
      </c>
      <c r="IA113" s="496">
        <f>IFERROR(('Daily-Prod.'!BLH27+'Daily-Prod.'!BKY27+'Daily-Prod.'!BKP27+'Daily-Prod.'!BKG27+'Daily-Prod.'!BJX27+'Daily-Prod.'!BJO27+'Daily-Prod.'!BJF27),"")</f>
        <v>69</v>
      </c>
      <c r="IB113" s="383">
        <f>IFERROR(('Daily-Prod.'!BLI27+'Daily-Prod.'!BKZ27+'Daily-Prod.'!BKQ27+'Daily-Prod.'!BKH27+'Daily-Prod.'!BJY27+'Daily-Prod.'!BJP27+'Daily-Prod.'!BJG27),"")</f>
        <v>82</v>
      </c>
      <c r="IC113" s="384">
        <f>IFERROR(('Daily-Prod.'!BLJ27+'Daily-Prod.'!BLA27+'Daily-Prod.'!BKR27+'Daily-Prod.'!BKI27+'Daily-Prod.'!BJZ27+'Daily-Prod.'!BJQ27+'Daily-Prod.'!BJH27),"")</f>
        <v>82</v>
      </c>
      <c r="ID113" s="495">
        <f t="shared" ref="ID113:ID127" si="102">IFERROR((IC113/IB113),"")</f>
        <v>1</v>
      </c>
      <c r="IE113" s="378">
        <f>IFERROR(AVERAGE('Daily-Prod.'!BLL27,'Daily-Prod.'!BLC27,'Daily-Prod.'!BKT27,'Daily-Prod.'!BKK27,'Daily-Prod.'!BKB27,'Daily-Prod.'!BJS27,'Daily-Prod.'!BJJ27),"")</f>
        <v>3.75</v>
      </c>
      <c r="IF113" s="379">
        <f>IFERROR(AVERAGE('Daily-Prod.'!BLM27,'Daily-Prod.'!BLD27,'Daily-Prod.'!BKU27,'Daily-Prod.'!BKL27,'Daily-Prod.'!BKC27,'Daily-Prod.'!BJT27,'Daily-Prod.'!BJK27),"")</f>
        <v>5</v>
      </c>
      <c r="IG113" s="380">
        <f>IFERROR(AVERAGE('Daily-Prod.'!BLN27,'Daily-Prod.'!BLE27,'Daily-Prod.'!BKV27,'Daily-Prod.'!BKM27,'Daily-Prod.'!BKD27,'Daily-Prod.'!BJU27,'Daily-Prod.'!BJL27),"")</f>
        <v>8.75</v>
      </c>
      <c r="IH113" s="66">
        <f>IFERROR(('Daily-Prod.'!BNN27+'Daily-Prod.'!BNE27+'Daily-Prod.'!BMV27+'Daily-Prod.'!BMM27+'Daily-Prod.'!BMD27+'Daily-Prod.'!BLU27+'Daily-Prod.'!BLL27)/IK113,"")</f>
        <v>0.38709677419354838</v>
      </c>
      <c r="II113" s="475">
        <f>IFERROR(('Daily-Prod.'!BNO27+'Daily-Prod.'!BNF27+'Daily-Prod.'!BMW27+'Daily-Prod.'!BMN27+'Daily-Prod.'!BME27+'Daily-Prod.'!BLV27+'Daily-Prod.'!BLM27)/IK113,"")</f>
        <v>0.29032258064516131</v>
      </c>
      <c r="IJ113" s="475">
        <f>IFERROR(('Daily-Prod.'!BNQ27+'Daily-Prod.'!BNH27+'Daily-Prod.'!BMY27+'Daily-Prod.'!BMP27+'Daily-Prod.'!BMG27+'Daily-Prod.'!BLX27+'Daily-Prod.'!BLO27+'Daily-Prod.'!BNR27+'Daily-Prod.'!BNI27+'Daily-Prod.'!BMZ27+'Daily-Prod.'!BMQ27+'Daily-Prod.'!BMH27+'Daily-Prod.'!BLY27+'Daily-Prod.'!BLP27)/IK113,"")</f>
        <v>0.32258064516129031</v>
      </c>
      <c r="IK113" s="496">
        <f>IFERROR(('Daily-Prod.'!BNS27+'Daily-Prod.'!BNJ27+'Daily-Prod.'!BNA27+'Daily-Prod.'!BMR27+'Daily-Prod.'!BMI27+'Daily-Prod.'!BLZ27+'Daily-Prod.'!BLQ27),"")</f>
        <v>62</v>
      </c>
      <c r="IL113" s="383"/>
      <c r="IM113" s="384">
        <f>IFERROR(('Daily-Prod.'!BNU27+'Daily-Prod.'!BNL27+'Daily-Prod.'!BNC27+'Daily-Prod.'!BMT27+'Daily-Prod.'!BMK27+'Daily-Prod.'!BMB27+'Daily-Prod.'!BLS27),"")</f>
        <v>50</v>
      </c>
      <c r="IN113" s="495" t="str">
        <f t="shared" ref="IN113:IN127" si="103">IFERROR((IM113/IL113),"")</f>
        <v/>
      </c>
      <c r="IO113" s="378">
        <f>IFERROR(AVERAGE('Daily-Prod.'!BNS27,'Daily-Prod.'!BNJ27,'Daily-Prod.'!BNA27,'Daily-Prod.'!BMR27,'Daily-Prod.'!BMI27,'Daily-Prod.'!BLZ27,'Daily-Prod.'!BLQ27),"")</f>
        <v>12.4</v>
      </c>
      <c r="IP113" s="379"/>
      <c r="IQ113" s="380">
        <f>IFERROR(AVERAGE('Daily-Prod.'!BNU27,'Daily-Prod.'!BNL27,'Daily-Prod.'!BNC27,'Daily-Prod.'!BMT27,'Daily-Prod.'!BMK27,'Daily-Prod.'!BMB27,'Daily-Prod.'!BLS27),"")</f>
        <v>12.5</v>
      </c>
      <c r="IR113" s="66">
        <f>IFERROR(('Daily-Prod.'!BPY27+'Daily-Prod.'!BPP27+'Daily-Prod.'!BPG27+'Daily-Prod.'!BOX27+'Daily-Prod.'!BOO27+'Daily-Prod.'!BOF27+'Daily-Prod.'!BNW27)/IU113,"")</f>
        <v>0.46875</v>
      </c>
      <c r="IS113" s="475">
        <f>IFERROR(('Daily-Prod.'!BPZ27+'Daily-Prod.'!BPQ27+'Daily-Prod.'!BPH27+'Daily-Prod.'!BOY27+'Daily-Prod.'!BOP27+'Daily-Prod.'!BOG27+'Daily-Prod.'!BNX27)/IU113,"")</f>
        <v>0.3125</v>
      </c>
      <c r="IT113" s="475">
        <f>IFERROR(('Daily-Prod.'!BQC27+'Daily-Prod.'!BPT27+'Daily-Prod.'!BPK27+'Daily-Prod.'!BPB27+'Daily-Prod.'!BOS27+'Daily-Prod.'!BOJ27+'Daily-Prod.'!BOA27+'Daily-Prod.'!BQB27+'Daily-Prod.'!BPS27+'Daily-Prod.'!BPJ27+'Daily-Prod.'!BPA27+'Daily-Prod.'!BOR27+'Daily-Prod.'!BOI27+'Daily-Prod.'!BNZ27)/IU113,"")</f>
        <v>0.21875</v>
      </c>
      <c r="IU113" s="496">
        <f>IFERROR(('Daily-Prod.'!BQD27+'Daily-Prod.'!BPU27+'Daily-Prod.'!BPL27+'Daily-Prod.'!BPC27+'Daily-Prod.'!BOT27+'Daily-Prod.'!BOK27+'Daily-Prod.'!BOB27),"")</f>
        <v>64</v>
      </c>
      <c r="IV113" s="383"/>
      <c r="IW113" s="384"/>
      <c r="IX113" s="495" t="str">
        <f>IFERROR(('Daily-Prod.'!BQG27+'Daily-Prod.'!BPX27+'Daily-Prod.'!BPO27+'Daily-Prod.'!BPF27+'Daily-Prod.'!BOW27+'Daily-Prod.'!BON27+'Daily-Prod.'!BOE27),"")</f>
        <v/>
      </c>
      <c r="IY113" s="378">
        <f>IFERROR(AVERAGE('Daily-Prod.'!BQD27,'Daily-Prod.'!BPU27,'Daily-Prod.'!BPL27,'Daily-Prod.'!BPC27,'Daily-Prod.'!BOT27,'Daily-Prod.'!BOK27,'Daily-Prod.'!BOB27),"")</f>
        <v>12.8</v>
      </c>
      <c r="IZ113" s="379"/>
      <c r="JA113" s="380"/>
      <c r="JB113" s="66">
        <f>IFERROR((('Daily-Prod.'!BSJ27+'Daily-Prod.'!BSA27+'Daily-Prod.'!BRR27+'Daily-Prod.'!BRI27+'Daily-Prod.'!BQZ27+'Daily-Prod.'!BQQ27+'Daily-Prod.'!BQH27)/JE113),"")</f>
        <v>0.44680851063829785</v>
      </c>
      <c r="JC113" s="475">
        <f>IFERROR((('Daily-Prod.'!BSK27+'Daily-Prod.'!BSB27+'Daily-Prod.'!BRS27+'Daily-Prod.'!BRJ27+'Daily-Prod.'!BRA27+'Daily-Prod.'!BQR27+'Daily-Prod.'!BQI27)/JE113),"")</f>
        <v>0.36170212765957449</v>
      </c>
      <c r="JD113" s="475">
        <f>IFERROR((('Daily-Prod.'!BSM27+'Daily-Prod.'!BSD27+'Daily-Prod.'!BRU27+'Daily-Prod.'!BRL27+'Daily-Prod.'!BRC27+'Daily-Prod.'!BQT27+'Daily-Prod.'!BQK27+'Daily-Prod.'!BSN27+'Daily-Prod.'!BSE27+'Daily-Prod.'!BRV27+'Daily-Prod.'!BRM27+'Daily-Prod.'!BRD27+'Daily-Prod.'!BQU27+'Daily-Prod.'!BQL27)/JE113),"")</f>
        <v>0.19148936170212766</v>
      </c>
      <c r="JE113" s="496">
        <f>IFERROR(('Daily-Prod.'!BSO27+'Daily-Prod.'!BSF27+'Daily-Prod.'!BRW27+'Daily-Prod.'!BRN27+'Daily-Prod.'!BRE27+'Daily-Prod.'!BQV27+'Daily-Prod.'!BQM27),"")</f>
        <v>47</v>
      </c>
      <c r="JF113" s="383"/>
      <c r="JG113" s="384"/>
      <c r="JH113" s="495" t="str">
        <f t="shared" ref="JH113:JH129" si="104">IFERROR((JG113/JF113),"")</f>
        <v/>
      </c>
      <c r="JI113" s="378">
        <f>IFERROR(AVERAGE('Daily-Prod.'!BSO27,'Daily-Prod.'!BSF27,'Daily-Prod.'!BRW27,'Daily-Prod.'!BRN27,'Daily-Prod.'!BRE27,'Daily-Prod.'!BQV27,'Daily-Prod.'!BQM27),"")</f>
        <v>9.4</v>
      </c>
      <c r="JJ113" s="379"/>
      <c r="JK113" s="380"/>
      <c r="JL113" s="66">
        <f>IFERROR((('Daily-Prod.'!BUC27+'Daily-Prod.'!BTT27+'Daily-Prod.'!BTK27+'Daily-Prod.'!BTB27+'Daily-Prod.'!BSS27)/JO113),"")</f>
        <v>0.75</v>
      </c>
      <c r="JM113" s="475">
        <f>IFERROR((('Daily-Prod.'!BUD27+'Daily-Prod.'!BTU27+'Daily-Prod.'!BTL27+'Daily-Prod.'!BTC27+'Daily-Prod.'!BST27)/JO113),"")</f>
        <v>0.14705882352941177</v>
      </c>
      <c r="JN113" s="475">
        <f>IFERROR((('Daily-Prod.'!BUF27+'Daily-Prod.'!BTW27+'Daily-Prod.'!BTN27+'Daily-Prod.'!BTE27+'Daily-Prod.'!BSV27+'Daily-Prod.'!BUG27+'Daily-Prod.'!BTX27+'Daily-Prod.'!BTO27+'Daily-Prod.'!BTF27+'Daily-Prod.'!BSW27)/JO113),"")</f>
        <v>0.10294117647058823</v>
      </c>
      <c r="JO113" s="496">
        <f>IFERROR(('Daily-Prod.'!BUH27+'Daily-Prod.'!BTY27+'Daily-Prod.'!BTP27+'Daily-Prod.'!BTG27+'Daily-Prod.'!BSX27),"")</f>
        <v>68</v>
      </c>
      <c r="JP113" s="383"/>
      <c r="JQ113" s="384"/>
      <c r="JR113" s="495" t="str">
        <f t="shared" ref="JR113:JR129" si="105">IFERROR((JQ113/JP113),"")</f>
        <v/>
      </c>
      <c r="JS113" s="378">
        <f>IFERROR(AVERAGE('Daily-Prod.'!BUH27,'Daily-Prod.'!BTY27,'Daily-Prod.'!BTP27,'Daily-Prod.'!BTG27,'Daily-Prod.'!BSX27),"")</f>
        <v>17</v>
      </c>
      <c r="JT113" s="379"/>
      <c r="JU113" s="380"/>
    </row>
    <row r="114" spans="1:281" ht="13.5" hidden="1" customHeight="1">
      <c r="A114" s="467" t="s">
        <v>150</v>
      </c>
      <c r="B114" s="66" t="str">
        <f>IFERROR(('Daily-Prod.'!CN28+'Daily-Prod.'!CE28+'Daily-Prod.'!BV28+'Daily-Prod.'!BM28+'Daily-Prod.'!BD28+'Daily-Prod.'!AU28+'Daily-Prod.'!AL28)/E114,"")</f>
        <v/>
      </c>
      <c r="C114" s="475" t="str">
        <f>IFERROR(('Daily-Prod.'!CO28+'Daily-Prod.'!CF28+'Daily-Prod.'!BW28+'Daily-Prod.'!BN28+'Daily-Prod.'!BE28+'Daily-Prod.'!AV28+'Daily-Prod.'!AM28)/E114,"")</f>
        <v/>
      </c>
      <c r="D114" s="475" t="str">
        <f>IFERROR(('Daily-Prod.'!CQ28+'Daily-Prod.'!CH28+'Daily-Prod.'!BY28+'Daily-Prod.'!BP28+'Daily-Prod.'!BG28+'Daily-Prod.'!AX28+'Daily-Prod.'!AO28+'Daily-Prod.'!CR28+'Daily-Prod.'!CI28+'Daily-Prod.'!BZ28+'Daily-Prod.'!BQ28+'Daily-Prod.'!BH28+'Daily-Prod.'!AY28+'Daily-Prod.'!AP28)/E114,"")</f>
        <v/>
      </c>
      <c r="E114" s="496">
        <f>IFERROR(('Daily-Prod.'!CS28+'Daily-Prod.'!CJ28+'Daily-Prod.'!CA28+'Daily-Prod.'!BR28+'Daily-Prod.'!BI28+'Daily-Prod.'!AZ28+'Daily-Prod.'!AQ28),"")</f>
        <v>0</v>
      </c>
      <c r="F114" s="383"/>
      <c r="G114" s="384">
        <f>IFERROR(('Daily-Prod.'!CU28+'Daily-Prod.'!CL28+'Daily-Prod.'!CC28+'Daily-Prod.'!BT28+'Daily-Prod.'!BK28+'Daily-Prod.'!BB28+'Daily-Prod.'!AS28),"")</f>
        <v>0</v>
      </c>
      <c r="H114" s="495" t="str">
        <f t="shared" si="83"/>
        <v/>
      </c>
      <c r="I114" s="378" t="str">
        <f>IFERROR(AVERAGE('Daily-Prod.'!CS28,'Daily-Prod.'!CJ28,'Daily-Prod.'!CA28,'Daily-Prod.'!BR28,'Daily-Prod.'!BI28,'Daily-Prod.'!AZ28,'Daily-Prod.'!AQ28),"")</f>
        <v/>
      </c>
      <c r="J114" s="379" t="str">
        <f>IFERROR(AVERAGE('Daily-Prod.'!CT28,'Daily-Prod.'!CK28,'Daily-Prod.'!CB28,'Daily-Prod.'!BS28,'Daily-Prod.'!BJ28,'Daily-Prod.'!BA28,'Daily-Prod.'!AR28),"")</f>
        <v/>
      </c>
      <c r="K114" s="380" t="str">
        <f>IFERROR(AVERAGE('Daily-Prod.'!CU28,'Daily-Prod.'!CL28,'Daily-Prod.'!CC28,'Daily-Prod.'!BT28,'Daily-Prod.'!BK28,'Daily-Prod.'!BB28,'Daily-Prod.'!AS28),"")</f>
        <v/>
      </c>
      <c r="L114" s="66" t="str">
        <f>IFERROR(('Daily-Prod.'!EY28+'Daily-Prod.'!EP28+'Daily-Prod.'!EG28+'Daily-Prod.'!DX28+'Daily-Prod.'!DO28+'Daily-Prod.'!DF28+'Daily-Prod.'!CW28)/O114,"")</f>
        <v/>
      </c>
      <c r="M114" s="475" t="str">
        <f>IFERROR(('Daily-Prod.'!EZ28+'Daily-Prod.'!EQ28+'Daily-Prod.'!EH28+'Daily-Prod.'!DY28+'Daily-Prod.'!DP28+'Daily-Prod.'!DG28+'Daily-Prod.'!CX28)/O114,"")</f>
        <v/>
      </c>
      <c r="N114" s="475" t="str">
        <f>IFERROR(('Daily-Prod.'!FC28+'Daily-Prod.'!ET28+'Daily-Prod.'!EK28+'Daily-Prod.'!EB28+'Daily-Prod.'!DS28+'Daily-Prod.'!DJ28+'Daily-Prod.'!DA28+'Daily-Prod.'!FB28+'Daily-Prod.'!ES28+'Daily-Prod.'!EJ28+'Daily-Prod.'!EA28+'Daily-Prod.'!DR28+'Daily-Prod.'!DI28+'Daily-Prod.'!CZ28)/O114,"")</f>
        <v/>
      </c>
      <c r="O114" s="496">
        <f>IFERROR(('Daily-Prod.'!FD28+'Daily-Prod.'!EU28+'Daily-Prod.'!EL28+'Daily-Prod.'!EC28+'Daily-Prod.'!DT28+'Daily-Prod.'!DK28+'Daily-Prod.'!DB28),"")</f>
        <v>0</v>
      </c>
      <c r="P114" s="383"/>
      <c r="Q114" s="384">
        <f>IFERROR(('Daily-Prod.'!FF28+'Daily-Prod.'!EW28+'Daily-Prod.'!EN28+'Daily-Prod.'!EE28+'Daily-Prod.'!DV28+'Daily-Prod.'!DM28+'Daily-Prod.'!DD28),"")</f>
        <v>0</v>
      </c>
      <c r="R114" s="495" t="str">
        <f t="shared" si="82"/>
        <v/>
      </c>
      <c r="S114" s="378" t="str">
        <f>IFERROR(AVERAGE('Daily-Prod.'!FD28,'Daily-Prod.'!EU28,'Daily-Prod.'!EL28,'Daily-Prod.'!EC28,'Daily-Prod.'!DT28,'Daily-Prod.'!DK28,'Daily-Prod.'!DB28),"")</f>
        <v/>
      </c>
      <c r="T114" s="379" t="str">
        <f>IFERROR(AVERAGE('Daily-Prod.'!FE28,'Daily-Prod.'!EV28,'Daily-Prod.'!EM28,'Daily-Prod.'!ED28,'Daily-Prod.'!DU28,'Daily-Prod.'!DL28,'Daily-Prod.'!DC28),"")</f>
        <v/>
      </c>
      <c r="U114" s="380" t="str">
        <f>IFERROR(AVERAGE('Daily-Prod.'!FF28,'Daily-Prod.'!EW28,'Daily-Prod.'!EN28,'Daily-Prod.'!EE28,'Daily-Prod.'!DV28,'Daily-Prod.'!DM28,'Daily-Prod.'!DD28),"")</f>
        <v/>
      </c>
      <c r="V114" s="518" t="str">
        <f>IFERROR(('Daily-Prod.'!HJ28+'Daily-Prod.'!HA28+'Daily-Prod.'!GR28+'Daily-Prod.'!GI28+'Daily-Prod.'!FZ28+'Daily-Prod.'!FQ28+'Daily-Prod.'!FH28)/Y114,"")</f>
        <v/>
      </c>
      <c r="W114" s="475" t="str">
        <f>IFERROR(('Daily-Prod.'!HK28+'Daily-Prod.'!HB28+'Daily-Prod.'!GS28+'Daily-Prod.'!GJ28+'Daily-Prod.'!GA28+'Daily-Prod.'!FR28+'Daily-Prod.'!FI28)/Y114,"")</f>
        <v/>
      </c>
      <c r="X114" s="475" t="str">
        <f>IFERROR(('Daily-Prod.'!HM28+'Daily-Prod.'!HD28+'Daily-Prod.'!GU28+'Daily-Prod.'!GL28+'Daily-Prod.'!GC28+'Daily-Prod.'!FT28+'Daily-Prod.'!FK28+'Daily-Prod.'!HN28+'Daily-Prod.'!HE28+'Daily-Prod.'!GV28+'Daily-Prod.'!GM28+'Daily-Prod.'!GD28+'Daily-Prod.'!FU28+'Daily-Prod.'!FL28)/Y114,"")</f>
        <v/>
      </c>
      <c r="Y114" s="496">
        <f>IFERROR(('Daily-Prod.'!HO28+'Daily-Prod.'!HF28+'Daily-Prod.'!GW28+'Daily-Prod.'!GN28+'Daily-Prod.'!GE28+'Daily-Prod.'!FV28+'Daily-Prod.'!FM28),"")</f>
        <v>0</v>
      </c>
      <c r="Z114" s="383"/>
      <c r="AA114" s="384">
        <f>IFERROR(('Daily-Prod.'!HQ28+'Daily-Prod.'!HH28+'Daily-Prod.'!GY28+'Daily-Prod.'!GP28+'Daily-Prod.'!GG28+'Daily-Prod.'!FX28+'Daily-Prod.'!FO28),"")</f>
        <v>0</v>
      </c>
      <c r="AB114" s="495" t="str">
        <f>IFERROR(('Daily-Prod.'!HR28+'Daily-Prod.'!HI28+'Daily-Prod.'!GZ28+'Daily-Prod.'!GQ28+'Daily-Prod.'!GH28+'Daily-Prod.'!FY28+'Daily-Prod.'!FP28),"")</f>
        <v/>
      </c>
      <c r="AC114" s="378" t="str">
        <f>IFERROR(AVERAGE('Daily-Prod.'!HO28,'Daily-Prod.'!HF28,'Daily-Prod.'!GW28,'Daily-Prod.'!GN28,'Daily-Prod.'!GE28,'Daily-Prod.'!FV28,'Daily-Prod.'!FM28),"")</f>
        <v/>
      </c>
      <c r="AD114" s="379" t="str">
        <f>IFERROR(AVERAGE('Daily-Prod.'!HP28,'Daily-Prod.'!HG28,'Daily-Prod.'!GX28,'Daily-Prod.'!GO28,'Daily-Prod.'!GF28,'Daily-Prod.'!FW28,'Daily-Prod.'!FN28),"")</f>
        <v/>
      </c>
      <c r="AE114" s="380" t="str">
        <f>IFERROR(AVERAGE('Daily-Prod.'!HQ28,'Daily-Prod.'!HH28,'Daily-Prod.'!GY28,'Daily-Prod.'!GP28,'Daily-Prod.'!GG28,'Daily-Prod.'!FX28,'Daily-Prod.'!FO28),"")</f>
        <v/>
      </c>
      <c r="AF114" s="66" t="str">
        <f>IFERROR(('Daily-Prod.'!JU28+'Daily-Prod.'!JL28+'Daily-Prod.'!JC28+'Daily-Prod.'!IT28+'Daily-Prod.'!IK28+'Daily-Prod.'!IB28+'Daily-Prod.'!HS28)/AI114,"")</f>
        <v/>
      </c>
      <c r="AG114" s="475" t="str">
        <f>IFERROR(('Daily-Prod.'!JV28+'Daily-Prod.'!JM28+'Daily-Prod.'!JD28+'Daily-Prod.'!IU28+'Daily-Prod.'!IL28+'Daily-Prod.'!IC28+'Daily-Prod.'!HT28)/AI114,"")</f>
        <v/>
      </c>
      <c r="AH114" s="475" t="str">
        <f>IFERROR(('Daily-Prod.'!JX28+'Daily-Prod.'!JO28+'Daily-Prod.'!JF28+'Daily-Prod.'!IW28+'Daily-Prod.'!IN28+'Daily-Prod.'!IE28+'Daily-Prod.'!HV28+'Daily-Prod.'!JY28+'Daily-Prod.'!JP28+'Daily-Prod.'!JG28+'Daily-Prod.'!IX28+'Daily-Prod.'!IO28+'Daily-Prod.'!IF28+'Daily-Prod.'!HW28)/AI114,"")</f>
        <v/>
      </c>
      <c r="AI114" s="496">
        <f>IFERROR(('Daily-Prod.'!JZ28+'Daily-Prod.'!JQ28+'Daily-Prod.'!JH28+'Daily-Prod.'!IY28+'Daily-Prod.'!IP28+'Daily-Prod.'!IG28+'Daily-Prod.'!HX28),"")</f>
        <v>0</v>
      </c>
      <c r="AJ114" s="383">
        <f>IFERROR(('Daily-Prod.'!KA28+'Daily-Prod.'!JR28+'Daily-Prod.'!JI28+'Daily-Prod.'!IZ28+'Daily-Prod.'!IQ28+'Daily-Prod.'!IH28+'Daily-Prod.'!HY28),"")</f>
        <v>0</v>
      </c>
      <c r="AK114" s="384">
        <f>IFERROR(('Daily-Prod.'!KB28+'Daily-Prod.'!JS28+'Daily-Prod.'!JJ28+'Daily-Prod.'!JA28+'Daily-Prod.'!IR28+'Daily-Prod.'!II28+'Daily-Prod.'!HZ28),"")</f>
        <v>0</v>
      </c>
      <c r="AL114" s="495" t="str">
        <f>IFERROR(('Daily-Prod.'!KC28+'Daily-Prod.'!JT28+'Daily-Prod.'!JK28+'Daily-Prod.'!JB28+'Daily-Prod.'!IS28+'Daily-Prod.'!IJ28+'Daily-Prod.'!IA28),"")</f>
        <v/>
      </c>
      <c r="AM114" s="378" t="str">
        <f>IFERROR(AVERAGE('Daily-Prod.'!JZ28,'Daily-Prod.'!JQ28,'Daily-Prod.'!JH28,'Daily-Prod.'!IY28,'Daily-Prod.'!IP28,'Daily-Prod.'!IG28,'Daily-Prod.'!HX28),"")</f>
        <v/>
      </c>
      <c r="AN114" s="379" t="str">
        <f>IFERROR(AVERAGE('Daily-Prod.'!KA28,'Daily-Prod.'!JR28,'Daily-Prod.'!JI28,'Daily-Prod.'!IZ28,'Daily-Prod.'!IQ28,'Daily-Prod.'!IH28,'Daily-Prod.'!HY28),"")</f>
        <v/>
      </c>
      <c r="AO114" s="380" t="str">
        <f>IFERROR(AVERAGE('Daily-Prod.'!KB28,'Daily-Prod.'!JS28,'Daily-Prod.'!JJ28,'Daily-Prod.'!JA28,'Daily-Prod.'!IR28,'Daily-Prod.'!II28,'Daily-Prod.'!HZ28),"")</f>
        <v/>
      </c>
      <c r="AP114" s="66" t="str">
        <f>IFERROR(('Daily-Prod.'!MF28+'Daily-Prod.'!LW28+'Daily-Prod.'!LN28+'Daily-Prod.'!LE28+'Daily-Prod.'!KV28+'Daily-Prod.'!KM28+'Daily-Prod.'!KD28)/AS114,"")</f>
        <v/>
      </c>
      <c r="AQ114" s="475" t="str">
        <f>IFERROR(('Daily-Prod.'!MG28+'Daily-Prod.'!LX28+'Daily-Prod.'!LO28+'Daily-Prod.'!LF28+'Daily-Prod.'!KW28+'Daily-Prod.'!KN28+'Daily-Prod.'!KE28)/AS114,"")</f>
        <v/>
      </c>
      <c r="AR114" s="475" t="str">
        <f>IFERROR(('Daily-Prod.'!MJ28+'Daily-Prod.'!MA28+'Daily-Prod.'!LR28+'Daily-Prod.'!LI28+'Daily-Prod.'!KZ28+'Daily-Prod.'!KQ28+'Daily-Prod.'!KH28+'Daily-Prod.'!MI28+'Daily-Prod.'!LZ28+'Daily-Prod.'!LQ28+'Daily-Prod.'!LH28+'Daily-Prod.'!KY28+'Daily-Prod.'!KP28+'Daily-Prod.'!KG28)/AS114,"")</f>
        <v/>
      </c>
      <c r="AS114" s="496">
        <f>IFERROR(('Daily-Prod.'!MK28+'Daily-Prod.'!MB28+'Daily-Prod.'!LS28+'Daily-Prod.'!LJ28+'Daily-Prod.'!LA28+'Daily-Prod.'!KR28+'Daily-Prod.'!KI28),"")</f>
        <v>0</v>
      </c>
      <c r="AT114" s="383"/>
      <c r="AU114" s="384">
        <f>IFERROR(('Daily-Prod.'!MM28+'Daily-Prod.'!MD28+'Daily-Prod.'!LU28+'Daily-Prod.'!LL28+'Daily-Prod.'!LC28+'Daily-Prod.'!KT28+'Daily-Prod.'!KK28),"")</f>
        <v>0</v>
      </c>
      <c r="AV114" s="495" t="str">
        <f t="shared" si="84"/>
        <v/>
      </c>
      <c r="AW114" s="378" t="str">
        <f>IFERROR(AVERAGE('Daily-Prod.'!MK28,'Daily-Prod.'!MB28,'Daily-Prod.'!LS28,'Daily-Prod.'!LJ28,'Daily-Prod.'!LA28,'Daily-Prod.'!KR28,'Daily-Prod.'!KI28),"")</f>
        <v/>
      </c>
      <c r="AX114" s="379" t="str">
        <f>IFERROR(AVERAGE('Daily-Prod.'!ML28,'Daily-Prod.'!MC28,'Daily-Prod.'!LT28,'Daily-Prod.'!LK28,'Daily-Prod.'!LB28,'Daily-Prod.'!KS28,'Daily-Prod.'!KJ28),"")</f>
        <v/>
      </c>
      <c r="AY114" s="380" t="str">
        <f>IFERROR(AVERAGE('Daily-Prod.'!MM28,'Daily-Prod.'!MD28,'Daily-Prod.'!LU28,'Daily-Prod.'!LL28,'Daily-Prod.'!LC28,'Daily-Prod.'!KT28,'Daily-Prod.'!KK28),"")</f>
        <v/>
      </c>
      <c r="AZ114" s="66" t="str">
        <f>IFERROR(('Daily-Prod.'!OQ28+'Daily-Prod.'!OH28+'Daily-Prod.'!NY28+'Daily-Prod.'!NP28+'Daily-Prod.'!NG28+'Daily-Prod.'!MX28+'Daily-Prod.'!MO28)/BC114,"")</f>
        <v/>
      </c>
      <c r="BA114" s="475" t="str">
        <f>IFERROR(('Daily-Prod.'!OR28+'Daily-Prod.'!OI28+'Daily-Prod.'!NZ28+'Daily-Prod.'!NQ28+'Daily-Prod.'!NH28+'Daily-Prod.'!MY28+'Daily-Prod.'!MP28)/BC114,"")</f>
        <v/>
      </c>
      <c r="BB114" s="475" t="str">
        <f>IFERROR(('Daily-Prod.'!OT28+'Daily-Prod.'!OK28+'Daily-Prod.'!OB28+'Daily-Prod.'!NS28+'Daily-Prod.'!NJ28+'Daily-Prod.'!NA28+'Daily-Prod.'!MR28+'Daily-Prod.'!OU28+'Daily-Prod.'!OL28+'Daily-Prod.'!OC28+'Daily-Prod.'!NT28+'Daily-Prod.'!NK28+'Daily-Prod.'!NB28+'Daily-Prod.'!MS28)/BC114,"")</f>
        <v/>
      </c>
      <c r="BC114" s="496">
        <f>IFERROR(('Daily-Prod.'!OV28+'Daily-Prod.'!OM28+'Daily-Prod.'!OD28+'Daily-Prod.'!NU28+'Daily-Prod.'!NL28+'Daily-Prod.'!NC28+'Daily-Prod.'!MT28),"")</f>
        <v>0</v>
      </c>
      <c r="BD114" s="383"/>
      <c r="BE114" s="384">
        <f>IFERROR(('Daily-Prod.'!OX28+'Daily-Prod.'!OO28+'Daily-Prod.'!OF28+'Daily-Prod.'!NW28+'Daily-Prod.'!NN28+'Daily-Prod.'!NE28+'Daily-Prod.'!MV28),"")</f>
        <v>0</v>
      </c>
      <c r="BF114" s="495" t="str">
        <f t="shared" si="85"/>
        <v/>
      </c>
      <c r="BG114" s="378" t="str">
        <f>IFERROR(AVERAGE('Daily-Prod.'!OV28,'Daily-Prod.'!OM28,'Daily-Prod.'!OD28,'Daily-Prod.'!NU28,'Daily-Prod.'!NL28,'Daily-Prod.'!NC28,'Daily-Prod.'!MT28),"")</f>
        <v/>
      </c>
      <c r="BH114" s="379"/>
      <c r="BI114" s="380" t="str">
        <f>IFERROR(AVERAGE('Daily-Prod.'!OX28,'Daily-Prod.'!OO28,'Daily-Prod.'!OF28,'Daily-Prod.'!NW28,'Daily-Prod.'!NN28,'Daily-Prod.'!NE28,'Daily-Prod.'!MV28),"")</f>
        <v/>
      </c>
      <c r="BJ114" s="66" t="str">
        <f>IFERROR(('Daily-Prod.'!RB28+'Daily-Prod.'!QS28+'Daily-Prod.'!QJ28+'Daily-Prod.'!QA28+'Daily-Prod.'!PR28+'Daily-Prod.'!PI28+'Daily-Prod.'!OZ28)/BM114,"")</f>
        <v/>
      </c>
      <c r="BK114" s="475" t="str">
        <f>IFERROR(('Daily-Prod.'!RC28+'Daily-Prod.'!QT28+'Daily-Prod.'!QK28+'Daily-Prod.'!QB28+'Daily-Prod.'!PS28+'Daily-Prod.'!PJ28+'Daily-Prod.'!PA28)/BM114,"")</f>
        <v/>
      </c>
      <c r="BL114" s="475" t="str">
        <f>IFERROR(('Daily-Prod.'!RF28+'Daily-Prod.'!QW28+'Daily-Prod.'!QN28+'Daily-Prod.'!QE28+'Daily-Prod.'!PV28+'Daily-Prod.'!PM28+'Daily-Prod.'!PD28+'Daily-Prod.'!RE28+'Daily-Prod.'!QV28+'Daily-Prod.'!QM28+'Daily-Prod.'!QD28+'Daily-Prod.'!PU28+'Daily-Prod.'!PL28+'Daily-Prod.'!PC28)/BM114,"")</f>
        <v/>
      </c>
      <c r="BM114" s="496">
        <f>IFERROR(('Daily-Prod.'!RG28+'Daily-Prod.'!QX28+'Daily-Prod.'!QO28+'Daily-Prod.'!QF28+'Daily-Prod.'!PW28+'Daily-Prod.'!PN28+'Daily-Prod.'!PE28),"")</f>
        <v>0</v>
      </c>
      <c r="BN114" s="383"/>
      <c r="BO114" s="384">
        <f>IFERROR(('Daily-Prod.'!RI28+'Daily-Prod.'!QZ28+'Daily-Prod.'!QQ28+'Daily-Prod.'!QH28+'Daily-Prod.'!PY28+'Daily-Prod.'!PP28+'Daily-Prod.'!PG28),"")</f>
        <v>0</v>
      </c>
      <c r="BP114" s="495" t="str">
        <f t="shared" si="86"/>
        <v/>
      </c>
      <c r="BQ114" s="378" t="str">
        <f>IFERROR(AVERAGE('Daily-Prod.'!RG28,'Daily-Prod.'!QX28,'Daily-Prod.'!QO28,'Daily-Prod.'!QF28,'Daily-Prod.'!PW28,'Daily-Prod.'!PN28,'Daily-Prod.'!PE28),"")</f>
        <v/>
      </c>
      <c r="BR114" s="379"/>
      <c r="BS114" s="380" t="str">
        <f>IFERROR(AVERAGE('Daily-Prod.'!RI28,'Daily-Prod.'!QZ28,'Daily-Prod.'!QQ28,'Daily-Prod.'!QH28,'Daily-Prod.'!PY28,'Daily-Prod.'!PP28,'Daily-Prod.'!PG28),"")</f>
        <v/>
      </c>
      <c r="BT114" s="66" t="str">
        <f>IFERROR(('Daily-Prod.'!TM28+'Daily-Prod.'!TD28+'Daily-Prod.'!SU28+'Daily-Prod.'!SL28+'Daily-Prod.'!SC28+'Daily-Prod.'!RT28+'Daily-Prod.'!RK28)/BW114,"")</f>
        <v/>
      </c>
      <c r="BU114" s="475" t="str">
        <f>IFERROR(('Daily-Prod.'!TN28+'Daily-Prod.'!TE28+'Daily-Prod.'!SV28+'Daily-Prod.'!SM28+'Daily-Prod.'!SD28+'Daily-Prod.'!RU28+'Daily-Prod.'!RL28)/BW114,"")</f>
        <v/>
      </c>
      <c r="BV114" s="475" t="str">
        <f>IFERROR(('Daily-Prod.'!TP28+'Daily-Prod.'!TG28+'Daily-Prod.'!SX28+'Daily-Prod.'!SO28+'Daily-Prod.'!SF28+'Daily-Prod.'!RW28+'Daily-Prod.'!RN28+'Daily-Prod.'!TQ28+'Daily-Prod.'!TH28+'Daily-Prod.'!SY28+'Daily-Prod.'!SP28+'Daily-Prod.'!SG28+'Daily-Prod.'!RX28+'Daily-Prod.'!RO28)/BW114,"")</f>
        <v/>
      </c>
      <c r="BW114" s="496">
        <f>IFERROR(('Daily-Prod.'!TR28+'Daily-Prod.'!TI28+'Daily-Prod.'!SZ28+'Daily-Prod.'!SQ28+'Daily-Prod.'!SH28+'Daily-Prod.'!RY28+'Daily-Prod.'!RP28),"")</f>
        <v>0</v>
      </c>
      <c r="BX114" s="383"/>
      <c r="BY114" s="384">
        <f>IFERROR(('Daily-Prod.'!TT28+'Daily-Prod.'!TK28+'Daily-Prod.'!TB28+'Daily-Prod.'!SS28+'Daily-Prod.'!SJ28+'Daily-Prod.'!SA28+'Daily-Prod.'!RR28),"")</f>
        <v>0</v>
      </c>
      <c r="BZ114" s="495" t="str">
        <f t="shared" si="87"/>
        <v/>
      </c>
      <c r="CA114" s="378" t="str">
        <f>IFERROR(AVERAGE('Daily-Prod.'!TR28,'Daily-Prod.'!TI28,'Daily-Prod.'!SZ28,'Daily-Prod.'!SQ28,'Daily-Prod.'!SH28,'Daily-Prod.'!RY28,'Daily-Prod.'!RP28),"")</f>
        <v/>
      </c>
      <c r="CB114" s="379"/>
      <c r="CC114" s="380" t="str">
        <f>IFERROR(AVERAGE('Daily-Prod.'!TT28,'Daily-Prod.'!TK28,'Daily-Prod.'!TB28,'Daily-Prod.'!SS28,'Daily-Prod.'!SJ28,'Daily-Prod.'!SA28,'Daily-Prod.'!RR28),"")</f>
        <v/>
      </c>
      <c r="CD114" s="66" t="str">
        <f>IFERROR(('Daily-Prod.'!VX28+'Daily-Prod.'!VO28+'Daily-Prod.'!VF28+'Daily-Prod.'!UW28+'Daily-Prod.'!UN28+'Daily-Prod.'!UE28+'Daily-Prod.'!TV28)/CG114,"")</f>
        <v/>
      </c>
      <c r="CE114" s="475" t="str">
        <f>IFERROR(('Daily-Prod.'!VY28+'Daily-Prod.'!VP28+'Daily-Prod.'!VG28+'Daily-Prod.'!UX28+'Daily-Prod.'!UO28+'Daily-Prod.'!UF28+'Daily-Prod.'!TW28)/CG114,"")</f>
        <v/>
      </c>
      <c r="CF114" s="475" t="str">
        <f>IFERROR(('Daily-Prod.'!WA28+'Daily-Prod.'!VR28+'Daily-Prod.'!VI28+'Daily-Prod.'!UZ28+'Daily-Prod.'!UQ28+'Daily-Prod.'!UH28+'Daily-Prod.'!TY28+'Daily-Prod.'!WB28+'Daily-Prod.'!VS28+'Daily-Prod.'!VJ28+'Daily-Prod.'!VA28+'Daily-Prod.'!UR28+'Daily-Prod.'!UI28+'Daily-Prod.'!TZ28)/CG114,"")</f>
        <v/>
      </c>
      <c r="CG114" s="496">
        <f>IFERROR(('Daily-Prod.'!WC28+'Daily-Prod.'!VT28+'Daily-Prod.'!VK28+'Daily-Prod.'!VB28+'Daily-Prod.'!US28+'Daily-Prod.'!UJ28+'Daily-Prod.'!UA28),"")</f>
        <v>0</v>
      </c>
      <c r="CH114" s="383"/>
      <c r="CI114" s="384">
        <f>IFERROR(('Daily-Prod.'!WE28+'Daily-Prod.'!VV28+'Daily-Prod.'!VM28+'Daily-Prod.'!VD28+'Daily-Prod.'!UU28+'Daily-Prod.'!UL28+'Daily-Prod.'!UC28),"")</f>
        <v>0</v>
      </c>
      <c r="CJ114" s="495" t="str">
        <f t="shared" si="88"/>
        <v/>
      </c>
      <c r="CK114" s="378" t="str">
        <f>IFERROR(AVERAGE('Daily-Prod.'!WC28,'Daily-Prod.'!VT28,'Daily-Prod.'!VK28,'Daily-Prod.'!VB28,'Daily-Prod.'!US28,'Daily-Prod.'!UJ28,'Daily-Prod.'!UA28),"")</f>
        <v/>
      </c>
      <c r="CL114" s="379"/>
      <c r="CM114" s="380" t="str">
        <f>IFERROR(AVERAGE('Daily-Prod.'!WE28,'Daily-Prod.'!VV28,'Daily-Prod.'!VM28,'Daily-Prod.'!VD28,'Daily-Prod.'!UU28,'Daily-Prod.'!UL28,'Daily-Prod.'!UC28),"")</f>
        <v/>
      </c>
      <c r="CN114" s="66" t="str">
        <f>IFERROR(('Daily-Prod.'!YI28+'Daily-Prod.'!XZ28+'Daily-Prod.'!XQ28+'Daily-Prod.'!XH28+'Daily-Prod.'!WY28+'Daily-Prod.'!WP28+'Daily-Prod.'!WG28)/CQ114,"")</f>
        <v/>
      </c>
      <c r="CO114" s="475" t="str">
        <f>IFERROR(('Daily-Prod.'!YJ28+'Daily-Prod.'!YA28+'Daily-Prod.'!XR28+'Daily-Prod.'!XI28+'Daily-Prod.'!WZ28+'Daily-Prod.'!WQ28+'Daily-Prod.'!WH28)/CQ114,"")</f>
        <v/>
      </c>
      <c r="CP114" s="475"/>
      <c r="CQ114" s="496"/>
      <c r="CR114" s="383"/>
      <c r="CS114" s="384"/>
      <c r="CT114" s="495"/>
      <c r="CU114" s="378"/>
      <c r="CV114" s="379"/>
      <c r="CW114" s="380"/>
      <c r="CX114" s="66"/>
      <c r="CY114" s="475"/>
      <c r="CZ114" s="475"/>
      <c r="DA114" s="496"/>
      <c r="DB114" s="383"/>
      <c r="DC114" s="384"/>
      <c r="DD114" s="495"/>
      <c r="DE114" s="378"/>
      <c r="DF114" s="379"/>
      <c r="DG114" s="380"/>
      <c r="DH114" s="66"/>
      <c r="DI114" s="475"/>
      <c r="DJ114" s="475"/>
      <c r="DK114" s="496"/>
      <c r="DL114" s="383"/>
      <c r="DM114" s="384"/>
      <c r="DN114" s="495"/>
      <c r="DO114" s="378"/>
      <c r="DP114" s="379"/>
      <c r="DQ114" s="380"/>
      <c r="DR114" s="66" t="str">
        <f>IFERROR(('Daily-Prod.'!AFP28+'Daily-Prod.'!AFG28+'Daily-Prod.'!AEX28+'Daily-Prod.'!AEO28+'Daily-Prod.'!AEF28+'Daily-Prod.'!ADW28+'Daily-Prod.'!ADN28)/DU114,"")</f>
        <v/>
      </c>
      <c r="DS114" s="475" t="str">
        <f>IFERROR(('Daily-Prod.'!AFQ28+'Daily-Prod.'!AFH28+'Daily-Prod.'!AEY28+'Daily-Prod.'!AEP28+'Daily-Prod.'!AEG28+'Daily-Prod.'!ADX28+'Daily-Prod.'!ADO28)/DU114,"")</f>
        <v/>
      </c>
      <c r="DT114" s="475" t="str">
        <f>IFERROR(('Daily-Prod.'!AFS28+'Daily-Prod.'!AFJ28+'Daily-Prod.'!AFA28+'Daily-Prod.'!AER28+'Daily-Prod.'!AEI28+'Daily-Prod.'!ADZ28+'Daily-Prod.'!ADQ28+'Daily-Prod.'!AFT28+'Daily-Prod.'!AFK28+'Daily-Prod.'!AFB28+'Daily-Prod.'!AES28+'Daily-Prod.'!AEJ28+'Daily-Prod.'!AEA28+'Daily-Prod.'!ADR28)/DU114,"")</f>
        <v/>
      </c>
      <c r="DU114" s="496"/>
      <c r="DV114" s="383"/>
      <c r="DW114" s="384"/>
      <c r="DX114" s="495"/>
      <c r="DY114" s="378"/>
      <c r="DZ114" s="379"/>
      <c r="EA114" s="380"/>
      <c r="EB114" s="66">
        <f>IFERROR(('Daily-Prod.'!AIA28+'Daily-Prod.'!AHR28+'Daily-Prod.'!AHI28+'Daily-Prod.'!AGZ28+'Daily-Prod.'!AGQ28+'Daily-Prod.'!AGH28+'Daily-Prod.'!AFY28)/EE114,"")</f>
        <v>0.5</v>
      </c>
      <c r="EC114" s="475">
        <f>IFERROR(('Daily-Prod.'!AIB28+'Daily-Prod.'!AHS28+'Daily-Prod.'!AHJ28+'Daily-Prod.'!AHA28+'Daily-Prod.'!AGR28+'Daily-Prod.'!AGI28+'Daily-Prod.'!AFZ28)/EE114,"")</f>
        <v>0.375</v>
      </c>
      <c r="ED114" s="475">
        <f>IFERROR(('Daily-Prod.'!AID28+'Daily-Prod.'!AHU28+'Daily-Prod.'!AHL28+'Daily-Prod.'!AHC28+'Daily-Prod.'!AGT28+'Daily-Prod.'!AGK28+'Daily-Prod.'!AGB28+'Daily-Prod.'!AIE28+'Daily-Prod.'!AHV28+'Daily-Prod.'!AHM28+'Daily-Prod.'!AHD28+'Daily-Prod.'!AGU28+'Daily-Prod.'!AGL28+'Daily-Prod.'!AGC28)/EE114,"")</f>
        <v>0.125</v>
      </c>
      <c r="EE114" s="496">
        <f>IFERROR(('Daily-Prod.'!AIF28+'Daily-Prod.'!AHW28+'Daily-Prod.'!AHN28+'Daily-Prod.'!AHE28+'Daily-Prod.'!AGV28+'Daily-Prod.'!AGM28+'Daily-Prod.'!AGD28),"")</f>
        <v>8</v>
      </c>
      <c r="EF114" s="383"/>
      <c r="EG114" s="384">
        <f>IFERROR(('Daily-Prod.'!AIH28+'Daily-Prod.'!AHY28+'Daily-Prod.'!AHP28+'Daily-Prod.'!AHG28+'Daily-Prod.'!AGX28+'Daily-Prod.'!AGO28+'Daily-Prod.'!AGF28),"")</f>
        <v>12</v>
      </c>
      <c r="EH114" s="495" t="str">
        <f t="shared" si="93"/>
        <v/>
      </c>
      <c r="EI114" s="378">
        <f>IFERROR(AVERAGE('Daily-Prod.'!AIF28,'Daily-Prod.'!AHW28,'Daily-Prod.'!AHN28,'Daily-Prod.'!AHE28,'Daily-Prod.'!AGV28,'Daily-Prod.'!AGM28,'Daily-Prod.'!AGD28),"")</f>
        <v>8</v>
      </c>
      <c r="EJ114" s="379"/>
      <c r="EK114" s="380">
        <f>IFERROR(AVERAGE('Daily-Prod.'!AIH28,'Daily-Prod.'!AHY28,'Daily-Prod.'!AHP28,'Daily-Prod.'!AHG28,'Daily-Prod.'!AGX28,'Daily-Prod.'!AGO28,'Daily-Prod.'!AGF28),"")</f>
        <v>12</v>
      </c>
      <c r="EL114" s="66">
        <f>IFERROR(('Daily-Prod.'!AKL28+'Daily-Prod.'!AKC28+'Daily-Prod.'!AJT28+'Daily-Prod.'!AJK28+'Daily-Prod.'!AJB28+'Daily-Prod.'!AIS28+'Daily-Prod.'!AIJ28)/EO114,"")</f>
        <v>0.5</v>
      </c>
      <c r="EM114" s="475">
        <f>IFERROR(('Daily-Prod.'!AKM28+'Daily-Prod.'!AKD28+'Daily-Prod.'!AJU28+'Daily-Prod.'!AJL28+'Daily-Prod.'!AJC28+'Daily-Prod.'!AIT28+'Daily-Prod.'!AIK28)/EO114,"")</f>
        <v>0.3</v>
      </c>
      <c r="EN114" s="475">
        <f>IFERROR(('Daily-Prod.'!AKP28+'Daily-Prod.'!AKG28+'Daily-Prod.'!AJX28+'Daily-Prod.'!AJO28+'Daily-Prod.'!AJF28+'Daily-Prod.'!AIW28+'Daily-Prod.'!AIN28+'Daily-Prod.'!AKO28+'Daily-Prod.'!AKF28+'Daily-Prod.'!AJW28+'Daily-Prod.'!AJN28+'Daily-Prod.'!AJE28+'Daily-Prod.'!AIV28+'Daily-Prod.'!AIM28)/EO114,"")</f>
        <v>0.2</v>
      </c>
      <c r="EO114" s="496">
        <f>IFERROR(('Daily-Prod.'!AKQ28+'Daily-Prod.'!AKH28+'Daily-Prod.'!AJY28+'Daily-Prod.'!AJP28+'Daily-Prod.'!AJG28+'Daily-Prod.'!AIX28+'Daily-Prod.'!AIO28),"")</f>
        <v>10</v>
      </c>
      <c r="EP114" s="383"/>
      <c r="EQ114" s="384">
        <f>IFERROR(('Daily-Prod.'!AKS28+'Daily-Prod.'!AKJ28+'Daily-Prod.'!AKA28+'Daily-Prod.'!AJR28+'Daily-Prod.'!AJI28+'Daily-Prod.'!AIZ28+'Daily-Prod.'!AIQ28),"")</f>
        <v>29</v>
      </c>
      <c r="ER114" s="495" t="str">
        <f t="shared" si="94"/>
        <v/>
      </c>
      <c r="ES114" s="378">
        <f>IFERROR(AVERAGE('Daily-Prod.'!AKQ28,'Daily-Prod.'!AKH28,'Daily-Prod.'!AJY28,'Daily-Prod.'!AJP28,'Daily-Prod.'!AJG28,'Daily-Prod.'!AIX28,'Daily-Prod.'!AIO28),"")</f>
        <v>2.5</v>
      </c>
      <c r="ET114" s="379"/>
      <c r="EU114" s="380">
        <f>IFERROR(AVERAGE('Daily-Prod.'!AKS28,'Daily-Prod.'!AKJ28,'Daily-Prod.'!AKA28,'Daily-Prod.'!AJR28,'Daily-Prod.'!AJI28,'Daily-Prod.'!AIZ28,'Daily-Prod.'!AIQ28),"")</f>
        <v>5.8</v>
      </c>
      <c r="EV114" s="66">
        <f>IFERROR(('Daily-Prod.'!AMW28+'Daily-Prod.'!AMN28+'Daily-Prod.'!AME28+'Daily-Prod.'!ALV28+'Daily-Prod.'!ALM28+'Daily-Prod.'!ALD28+'Daily-Prod.'!AKU28)/EY114,"")</f>
        <v>0.30434782608695654</v>
      </c>
      <c r="EW114" s="475">
        <f>IFERROR(('Daily-Prod.'!AMX28+'Daily-Prod.'!AMO28+'Daily-Prod.'!AMF28+'Daily-Prod.'!ALW28+'Daily-Prod.'!ALN28+'Daily-Prod.'!ALE28+'Daily-Prod.'!AKV28)/EY114,"")</f>
        <v>0.43478260869565216</v>
      </c>
      <c r="EX114" s="475">
        <f>IFERROR(('Daily-Prod.'!AMZ28+'Daily-Prod.'!AMQ28+'Daily-Prod.'!AMH28+'Daily-Prod.'!ALY28+'Daily-Prod.'!ALP28+'Daily-Prod.'!ALG28+'Daily-Prod.'!AKX28+'Daily-Prod.'!ANA28+'Daily-Prod.'!AMR28+'Daily-Prod.'!AMI28+'Daily-Prod.'!ALZ28+'Daily-Prod.'!ALQ28+'Daily-Prod.'!ALH28+'Daily-Prod.'!AKY28)/EY114,"")</f>
        <v>0.2608695652173913</v>
      </c>
      <c r="EY114" s="496">
        <f>IFERROR(('Daily-Prod.'!ANB28+'Daily-Prod.'!AMS28+'Daily-Prod.'!AMJ28+'Daily-Prod.'!AMA28+'Daily-Prod.'!ALR28+'Daily-Prod.'!ALI28+'Daily-Prod.'!AKZ28),"")</f>
        <v>23</v>
      </c>
      <c r="EZ114" s="383"/>
      <c r="FA114" s="384">
        <f>IFERROR(('Daily-Prod.'!AND28+'Daily-Prod.'!AMU28+'Daily-Prod.'!AML28+'Daily-Prod.'!AMC28+'Daily-Prod.'!ALT28+'Daily-Prod.'!ALK28+'Daily-Prod.'!ALB28),"")</f>
        <v>40</v>
      </c>
      <c r="FB114" s="495" t="str">
        <f t="shared" si="95"/>
        <v/>
      </c>
      <c r="FC114" s="378">
        <f>IFERROR(AVERAGE('Daily-Prod.'!ANB28,'Daily-Prod.'!AMS28,'Daily-Prod.'!AMJ28,'Daily-Prod.'!AMA28,'Daily-Prod.'!ALR28,'Daily-Prod.'!ALI28,'Daily-Prod.'!AKZ28),"")</f>
        <v>5.75</v>
      </c>
      <c r="FD114" s="379"/>
      <c r="FE114" s="380">
        <f>IFERROR(AVERAGE('Daily-Prod.'!AND28,'Daily-Prod.'!AMU28,'Daily-Prod.'!AML28,'Daily-Prod.'!AMC28,'Daily-Prod.'!ALT28,'Daily-Prod.'!ALK28,'Daily-Prod.'!ALB28),"")</f>
        <v>10</v>
      </c>
      <c r="FF114" s="66">
        <f>IFERROR(('Daily-Prod.'!APH28+'Daily-Prod.'!AOY28+'Daily-Prod.'!AOP28+'Daily-Prod.'!AOG28+'Daily-Prod.'!ANX28+'Daily-Prod.'!ANO28+'Daily-Prod.'!ANF28)/FI114,"")</f>
        <v>0.42857142857142855</v>
      </c>
      <c r="FG114" s="475">
        <f>IFERROR(('Daily-Prod.'!API28+'Daily-Prod.'!AOZ28+'Daily-Prod.'!AOQ28+'Daily-Prod.'!AOH28+'Daily-Prod.'!ANY28+'Daily-Prod.'!ANP28+'Daily-Prod.'!ANG28)/FI114,"")</f>
        <v>0.42857142857142855</v>
      </c>
      <c r="FH114" s="475">
        <f>IFERROR(('Daily-Prod.'!APL28+'Daily-Prod.'!APC28+'Daily-Prod.'!AOT28+'Daily-Prod.'!AOK28+'Daily-Prod.'!AOB28+'Daily-Prod.'!ANS28+'Daily-Prod.'!ANJ28+'Daily-Prod.'!APK28+'Daily-Prod.'!APB28+'Daily-Prod.'!AOS28+'Daily-Prod.'!AOJ28+'Daily-Prod.'!AOA28+'Daily-Prod.'!ANR28+'Daily-Prod.'!ANI28)/FI114,"")</f>
        <v>0.14285714285714285</v>
      </c>
      <c r="FI114" s="496">
        <f>IFERROR(('Daily-Prod.'!APM28+'Daily-Prod.'!APD28+'Daily-Prod.'!AOU28+'Daily-Prod.'!AOL28+'Daily-Prod.'!AOC28+'Daily-Prod.'!ANT28+'Daily-Prod.'!ANK28),"")</f>
        <v>42</v>
      </c>
      <c r="FJ114" s="383"/>
      <c r="FK114" s="384">
        <f>IFERROR(('Daily-Prod.'!APO28+'Daily-Prod.'!APF28+'Daily-Prod.'!AOW28+'Daily-Prod.'!AON28+'Daily-Prod.'!AOE28+'Daily-Prod.'!ANV28+'Daily-Prod.'!ANM28),"")</f>
        <v>32</v>
      </c>
      <c r="FL114" s="495" t="str">
        <f t="shared" si="96"/>
        <v/>
      </c>
      <c r="FM114" s="378">
        <f>IFERROR(AVERAGE('Daily-Prod.'!APM28,'Daily-Prod.'!APD28,'Daily-Prod.'!AOU28,'Daily-Prod.'!AOL28,'Daily-Prod.'!AOC28,'Daily-Prod.'!ANT28,'Daily-Prod.'!ANK28),"")</f>
        <v>8.4</v>
      </c>
      <c r="FN114" s="379"/>
      <c r="FO114" s="380">
        <f>IFERROR(AVERAGE('Daily-Prod.'!APO28,'Daily-Prod.'!APF28,'Daily-Prod.'!AOW28,'Daily-Prod.'!AON28,'Daily-Prod.'!AOE28,'Daily-Prod.'!ANV28,'Daily-Prod.'!ANM28),"")</f>
        <v>8</v>
      </c>
      <c r="FP114" s="66">
        <f>IFERROR(('Daily-Prod.'!ARS28+'Daily-Prod.'!ARJ28+'Daily-Prod.'!ARA28+'Daily-Prod.'!AQR28+'Daily-Prod.'!AQI28+'Daily-Prod.'!APZ28+'Daily-Prod.'!APQ28)/FS114,"")</f>
        <v>0.57894736842105265</v>
      </c>
      <c r="FQ114" s="475">
        <f>IFERROR(('Daily-Prod.'!ART28+'Daily-Prod.'!ARK28+'Daily-Prod.'!ARB28+'Daily-Prod.'!AQS28+'Daily-Prod.'!AQJ28+'Daily-Prod.'!AQA28+'Daily-Prod.'!APR28)/FS114,"")</f>
        <v>0.13157894736842105</v>
      </c>
      <c r="FR114" s="475">
        <f>IFERROR(('Daily-Prod.'!ARV28+'Daily-Prod.'!ARM28+'Daily-Prod.'!ARD28+'Daily-Prod.'!AQU28+'Daily-Prod.'!AQL28+'Daily-Prod.'!AQC28+'Daily-Prod.'!APT28+'Daily-Prod.'!ARW28+'Daily-Prod.'!ARN28+'Daily-Prod.'!ARE28+'Daily-Prod.'!AQV28+'Daily-Prod.'!AQM28+'Daily-Prod.'!AQD28+'Daily-Prod.'!APU28)/FS114,"")</f>
        <v>0.28947368421052633</v>
      </c>
      <c r="FS114" s="496">
        <f>IFERROR(('Daily-Prod.'!ARX28+'Daily-Prod.'!ARO28+'Daily-Prod.'!ARF28+'Daily-Prod.'!AQW28+'Daily-Prod.'!AQN28+'Daily-Prod.'!AQE28+'Daily-Prod.'!APV28),"")</f>
        <v>38</v>
      </c>
      <c r="FT114" s="383"/>
      <c r="FU114" s="384">
        <f>IFERROR(('Daily-Prod.'!ARZ28+'Daily-Prod.'!ARQ28+'Daily-Prod.'!ARH28+'Daily-Prod.'!AQY28+'Daily-Prod.'!AQP28+'Daily-Prod.'!AQG28+'Daily-Prod.'!APX28),"")</f>
        <v>22</v>
      </c>
      <c r="FV114" s="495" t="str">
        <f t="shared" si="97"/>
        <v/>
      </c>
      <c r="FW114" s="378">
        <f>IFERROR(AVERAGE('Daily-Prod.'!ARX28,'Daily-Prod.'!ARO28,'Daily-Prod.'!ARF28,'Daily-Prod.'!AQW28,'Daily-Prod.'!AQN28,'Daily-Prod.'!AQE28,'Daily-Prod.'!APV28),"")</f>
        <v>9.5</v>
      </c>
      <c r="FX114" s="379" t="str">
        <f>IFERROR(AVERAGE('Daily-Prod.'!ARY28,'Daily-Prod.'!ARP28,'Daily-Prod.'!ARG28,'Daily-Prod.'!AQX28,'Daily-Prod.'!AQO28,'Daily-Prod.'!AQF28,'Daily-Prod.'!APW28),"")</f>
        <v/>
      </c>
      <c r="FY114" s="380">
        <f>IFERROR(AVERAGE('Daily-Prod.'!ARZ28,'Daily-Prod.'!ARQ28,'Daily-Prod.'!ARH28,'Daily-Prod.'!AQY28,'Daily-Prod.'!AQP28,'Daily-Prod.'!AQG28,'Daily-Prod.'!APX28),"")</f>
        <v>5.5</v>
      </c>
      <c r="FZ114" s="66">
        <f>IFERROR(('Daily-Prod.'!AWO28+'Daily-Prod.'!AWF28+'Daily-Prod.'!AVW28+'Daily-Prod.'!AVN28+'Daily-Prod.'!AVE28+'Daily-Prod.'!AUV28+'Daily-Prod.'!AUM28)/GC114,"")</f>
        <v>0.37777777777777777</v>
      </c>
      <c r="GA114" s="475">
        <f>IFERROR(('Daily-Prod.'!AWP28+'Daily-Prod.'!AWG28+'Daily-Prod.'!AVX28+'Daily-Prod.'!AVO28+'Daily-Prod.'!AVF28+'Daily-Prod.'!AUW28+'Daily-Prod.'!AUN28)/GC114,"")</f>
        <v>0.44444444444444442</v>
      </c>
      <c r="GB114" s="475">
        <f>IFERROR(('Daily-Prod.'!AWS28+'Daily-Prod.'!AWJ28+'Daily-Prod.'!AWA28+'Daily-Prod.'!AVR28+'Daily-Prod.'!AVI28+'Daily-Prod.'!AUZ28+'Daily-Prod.'!AUQ28+'Daily-Prod.'!AWR28+'Daily-Prod.'!AWI28+'Daily-Prod.'!AVZ28+'Daily-Prod.'!AVQ28+'Daily-Prod.'!AVH28+'Daily-Prod.'!AUY28+'Daily-Prod.'!AUP28)/GC114,"")</f>
        <v>0.17777777777777778</v>
      </c>
      <c r="GC114" s="496">
        <f>IFERROR(('Daily-Prod.'!AWT28+'Daily-Prod.'!AWK28+'Daily-Prod.'!AWB28+'Daily-Prod.'!AVS28+'Daily-Prod.'!AVJ28+'Daily-Prod.'!AVA28+'Daily-Prod.'!AUR28),"")</f>
        <v>45</v>
      </c>
      <c r="GD114" s="383">
        <f>IFERROR(('Daily-Prod.'!AWU28+'Daily-Prod.'!AWL28+'Daily-Prod.'!AWC28+'Daily-Prod.'!AVT28+'Daily-Prod.'!AVK28+'Daily-Prod.'!AVB28+'Daily-Prod.'!AUS28),"")</f>
        <v>31</v>
      </c>
      <c r="GE114" s="384">
        <f>IFERROR(('Daily-Prod.'!AWV28+'Daily-Prod.'!AWM28+'Daily-Prod.'!AWD28+'Daily-Prod.'!AVU28+'Daily-Prod.'!AVL28+'Daily-Prod.'!AVC28+'Daily-Prod.'!AUT28),"")</f>
        <v>31</v>
      </c>
      <c r="GF114" s="495">
        <f t="shared" si="98"/>
        <v>1</v>
      </c>
      <c r="GG114" s="378">
        <f>IFERROR(AVERAGE('Daily-Prod.'!AWT28,'Daily-Prod.'!AWK28,'Daily-Prod.'!AWB28,'Daily-Prod.'!AVS28,'Daily-Prod.'!AVJ28,'Daily-Prod.'!AVA28,'Daily-Prod.'!AUR28),"")</f>
        <v>9</v>
      </c>
      <c r="GH114" s="379">
        <f>IFERROR(AVERAGE('Daily-Prod.'!AWU28,'Daily-Prod.'!AWL28,'Daily-Prod.'!AWC28,'Daily-Prod.'!AVT28,'Daily-Prod.'!AVK28,'Daily-Prod.'!AVB28,'Daily-Prod.'!AUS28),"")</f>
        <v>4.4285714285714288</v>
      </c>
      <c r="GI114" s="380">
        <f>IFERROR(AVERAGE('Daily-Prod.'!AWV28,'Daily-Prod.'!AWM28,'Daily-Prod.'!AWD28,'Daily-Prod.'!AVU28,'Daily-Prod.'!AVL28,'Daily-Prod.'!AVC28,'Daily-Prod.'!AUT28),"")</f>
        <v>4.4285714285714288</v>
      </c>
      <c r="GJ114" s="66">
        <f>IFERROR(('Daily-Prod.'!AYZ28+'Daily-Prod.'!AYQ28+'Daily-Prod.'!AYH28+'Daily-Prod.'!AXY28+'Daily-Prod.'!AXP28+'Daily-Prod.'!AXG28+'Daily-Prod.'!AWX28)/GM114,"")</f>
        <v>0.39130434782608697</v>
      </c>
      <c r="GK114" s="475">
        <f>IFERROR(('Daily-Prod.'!AZA28+'Daily-Prod.'!AYR28+'Daily-Prod.'!AYI28+'Daily-Prod.'!AXZ28+'Daily-Prod.'!AXQ28+'Daily-Prod.'!AXH28+'Daily-Prod.'!AWY28)/GM114,"")</f>
        <v>0.34782608695652173</v>
      </c>
      <c r="GL114" s="475">
        <f>IFERROR(('Daily-Prod.'!AZC28+'Daily-Prod.'!AYT28+'Daily-Prod.'!AYK28+'Daily-Prod.'!AYB28+'Daily-Prod.'!AXS28+'Daily-Prod.'!AXJ28+'Daily-Prod.'!AXA28+'Daily-Prod.'!AZD28+'Daily-Prod.'!AYU28+'Daily-Prod.'!AYL28+'Daily-Prod.'!AYC28+'Daily-Prod.'!AXT28+'Daily-Prod.'!AXK28+'Daily-Prod.'!AXB28)/GM114,"")</f>
        <v>0.2608695652173913</v>
      </c>
      <c r="GM114" s="496">
        <f>IFERROR(('Daily-Prod.'!AZE28+'Daily-Prod.'!AYV28+'Daily-Prod.'!AYM28+'Daily-Prod.'!AYD28+'Daily-Prod.'!AXU28+'Daily-Prod.'!AXL28+'Daily-Prod.'!AXC28),"")</f>
        <v>23</v>
      </c>
      <c r="GN114" s="383">
        <f>IFERROR(('Daily-Prod.'!AZF28+'Daily-Prod.'!AYW28+'Daily-Prod.'!AYN28+'Daily-Prod.'!AYE28+'Daily-Prod.'!AXV28+'Daily-Prod.'!AXM28+'Daily-Prod.'!AXD28),"")</f>
        <v>13</v>
      </c>
      <c r="GO114" s="384">
        <f>IFERROR(('Daily-Prod.'!AZG28+'Daily-Prod.'!AYX28+'Daily-Prod.'!AYO28+'Daily-Prod.'!AYF28+'Daily-Prod.'!AXW28+'Daily-Prod.'!AXN28+'Daily-Prod.'!AXE28),"")</f>
        <v>13</v>
      </c>
      <c r="GP114" s="495">
        <f t="shared" si="99"/>
        <v>1</v>
      </c>
      <c r="GQ114" s="378">
        <f>IFERROR(AVERAGE('Daily-Prod.'!AZE28,'Daily-Prod.'!AYV28,'Daily-Prod.'!AYM28,'Daily-Prod.'!AYD28,'Daily-Prod.'!AXU28,'Daily-Prod.'!AXL28,'Daily-Prod.'!AXC28),"")</f>
        <v>5.75</v>
      </c>
      <c r="GR114" s="379">
        <f>IFERROR(AVERAGE('Daily-Prod.'!AZF28,'Daily-Prod.'!AYW28,'Daily-Prod.'!AYN28,'Daily-Prod.'!AYE28,'Daily-Prod.'!AXV28,'Daily-Prod.'!AXM28,'Daily-Prod.'!AXD28),"")</f>
        <v>2.6</v>
      </c>
      <c r="GS114" s="380">
        <f>IFERROR(AVERAGE('Daily-Prod.'!AZG28,'Daily-Prod.'!AYX28,'Daily-Prod.'!AYO28,'Daily-Prod.'!AYF28,'Daily-Prod.'!AXW28,'Daily-Prod.'!AXN28,'Daily-Prod.'!AXE28),"")</f>
        <v>2.6</v>
      </c>
      <c r="GT114" s="66"/>
      <c r="GU114" s="475"/>
      <c r="GV114" s="475"/>
      <c r="GW114" s="496"/>
      <c r="GX114" s="383"/>
      <c r="GY114" s="384"/>
      <c r="GZ114" s="495"/>
      <c r="HA114" s="378"/>
      <c r="HB114" s="379"/>
      <c r="HC114" s="380"/>
      <c r="HD114" s="66"/>
      <c r="HE114" s="475"/>
      <c r="HF114" s="475"/>
      <c r="HG114" s="496"/>
      <c r="HH114" s="383"/>
      <c r="HI114" s="384"/>
      <c r="HJ114" s="495"/>
      <c r="HK114" s="378"/>
      <c r="HL114" s="379"/>
      <c r="HM114" s="380"/>
      <c r="HN114" s="66"/>
      <c r="HO114" s="475"/>
      <c r="HP114" s="475"/>
      <c r="HQ114" s="496"/>
      <c r="HR114" s="383"/>
      <c r="HS114" s="384"/>
      <c r="HT114" s="495"/>
      <c r="HU114" s="378"/>
      <c r="HV114" s="379"/>
      <c r="HW114" s="380"/>
      <c r="HX114" s="66"/>
      <c r="HY114" s="475"/>
      <c r="HZ114" s="475"/>
      <c r="IA114" s="496"/>
      <c r="IB114" s="383"/>
      <c r="IC114" s="384"/>
      <c r="ID114" s="495"/>
      <c r="IE114" s="378"/>
      <c r="IF114" s="379"/>
      <c r="IG114" s="380"/>
      <c r="IH114" s="66"/>
      <c r="II114" s="475"/>
      <c r="IJ114" s="475"/>
      <c r="IK114" s="496"/>
      <c r="IL114" s="383"/>
      <c r="IM114" s="384"/>
      <c r="IN114" s="495"/>
      <c r="IO114" s="378"/>
      <c r="IP114" s="379"/>
      <c r="IQ114" s="380"/>
      <c r="IR114" s="66"/>
      <c r="IS114" s="475"/>
      <c r="IT114" s="475"/>
      <c r="IU114" s="496"/>
      <c r="IV114" s="383"/>
      <c r="IW114" s="384"/>
      <c r="IX114" s="495"/>
      <c r="IY114" s="378"/>
      <c r="IZ114" s="379"/>
      <c r="JA114" s="380"/>
      <c r="JB114" s="66"/>
      <c r="JC114" s="475"/>
      <c r="JD114" s="475"/>
      <c r="JE114" s="496"/>
      <c r="JF114" s="383"/>
      <c r="JG114" s="384"/>
      <c r="JH114" s="495"/>
      <c r="JI114" s="378"/>
      <c r="JJ114" s="379"/>
      <c r="JK114" s="380"/>
      <c r="JL114" s="66"/>
      <c r="JM114" s="475"/>
      <c r="JN114" s="475"/>
      <c r="JO114" s="496"/>
      <c r="JP114" s="383"/>
      <c r="JQ114" s="384"/>
      <c r="JR114" s="495"/>
      <c r="JS114" s="378"/>
      <c r="JT114" s="379"/>
      <c r="JU114" s="380"/>
    </row>
    <row r="115" spans="1:281">
      <c r="A115" s="460" t="s">
        <v>151</v>
      </c>
      <c r="B115" s="66">
        <f>IFERROR(('Daily-Prod.'!CN29+'Daily-Prod.'!CE29+'Daily-Prod.'!BV29+'Daily-Prod.'!BM29+'Daily-Prod.'!BD29+'Daily-Prod.'!AU29+'Daily-Prod.'!AL29)/E115,"")</f>
        <v>0.41666666666666669</v>
      </c>
      <c r="C115" s="475">
        <f>IFERROR(('Daily-Prod.'!CO29+'Daily-Prod.'!CF29+'Daily-Prod.'!BW29+'Daily-Prod.'!BN29+'Daily-Prod.'!BE29+'Daily-Prod.'!AV29+'Daily-Prod.'!AM29)/E115,"")</f>
        <v>0.16666666666666666</v>
      </c>
      <c r="D115" s="475">
        <f>IFERROR(('Daily-Prod.'!CQ29+'Daily-Prod.'!CH29+'Daily-Prod.'!BY29+'Daily-Prod.'!BP29+'Daily-Prod.'!BG29+'Daily-Prod.'!AX29+'Daily-Prod.'!AO29+'Daily-Prod.'!CR29+'Daily-Prod.'!CI29+'Daily-Prod.'!BZ29+'Daily-Prod.'!BQ29+'Daily-Prod.'!BH29+'Daily-Prod.'!AY29+'Daily-Prod.'!AP29)/E115,"")</f>
        <v>0.41666666666666669</v>
      </c>
      <c r="E115" s="496">
        <f>IFERROR(('Daily-Prod.'!CS29+'Daily-Prod.'!CJ29+'Daily-Prod.'!CA29+'Daily-Prod.'!BR29+'Daily-Prod.'!BI29+'Daily-Prod.'!AZ29+'Daily-Prod.'!AQ29),"")</f>
        <v>12</v>
      </c>
      <c r="F115" s="383"/>
      <c r="G115" s="384">
        <f>IFERROR(('Daily-Prod.'!CU29+'Daily-Prod.'!CL29+'Daily-Prod.'!CC29+'Daily-Prod.'!BT29+'Daily-Prod.'!BK29+'Daily-Prod.'!BB29+'Daily-Prod.'!AS29),"")</f>
        <v>0</v>
      </c>
      <c r="H115" s="495" t="str">
        <f t="shared" si="83"/>
        <v/>
      </c>
      <c r="I115" s="378">
        <f>IFERROR(AVERAGE('Daily-Prod.'!CS29,'Daily-Prod.'!CJ29,'Daily-Prod.'!CA29,'Daily-Prod.'!BR29,'Daily-Prod.'!BI29,'Daily-Prod.'!AZ29,'Daily-Prod.'!AQ29),"")</f>
        <v>4</v>
      </c>
      <c r="J115" s="379" t="str">
        <f>IFERROR(AVERAGE('Daily-Prod.'!CT29,'Daily-Prod.'!CK29,'Daily-Prod.'!CB29,'Daily-Prod.'!BS29,'Daily-Prod.'!BJ29,'Daily-Prod.'!BA29,'Daily-Prod.'!AR29),"")</f>
        <v/>
      </c>
      <c r="K115" s="380" t="str">
        <f>IFERROR(AVERAGE('Daily-Prod.'!CU29,'Daily-Prod.'!CL29,'Daily-Prod.'!CC29,'Daily-Prod.'!BT29,'Daily-Prod.'!BK29,'Daily-Prod.'!BB29,'Daily-Prod.'!AS29),"")</f>
        <v/>
      </c>
      <c r="L115" s="66">
        <f>IFERROR(('Daily-Prod.'!EY29+'Daily-Prod.'!EP29+'Daily-Prod.'!EG29+'Daily-Prod.'!DX29+'Daily-Prod.'!DO29+'Daily-Prod.'!DF29+'Daily-Prod.'!CW29)/O115,"")</f>
        <v>0.7142857142857143</v>
      </c>
      <c r="M115" s="475">
        <f>IFERROR(('Daily-Prod.'!EZ29+'Daily-Prod.'!EQ29+'Daily-Prod.'!EH29+'Daily-Prod.'!DY29+'Daily-Prod.'!DP29+'Daily-Prod.'!DG29+'Daily-Prod.'!CX29)/O115,"")</f>
        <v>0.14285714285714285</v>
      </c>
      <c r="N115" s="475">
        <f>IFERROR(('Daily-Prod.'!FC29+'Daily-Prod.'!ET29+'Daily-Prod.'!EK29+'Daily-Prod.'!EB29+'Daily-Prod.'!DS29+'Daily-Prod.'!DJ29+'Daily-Prod.'!DA29+'Daily-Prod.'!FB29+'Daily-Prod.'!ES29+'Daily-Prod.'!EJ29+'Daily-Prod.'!EA29+'Daily-Prod.'!DR29+'Daily-Prod.'!DI29+'Daily-Prod.'!CZ29)/O115,"")</f>
        <v>0.14285714285714285</v>
      </c>
      <c r="O115" s="496">
        <f>IFERROR(('Daily-Prod.'!FD29+'Daily-Prod.'!EU29+'Daily-Prod.'!EL29+'Daily-Prod.'!EC29+'Daily-Prod.'!DT29+'Daily-Prod.'!DK29+'Daily-Prod.'!DB29),"")</f>
        <v>7</v>
      </c>
      <c r="P115" s="383"/>
      <c r="Q115" s="384">
        <f>IFERROR(('Daily-Prod.'!FF29+'Daily-Prod.'!EW29+'Daily-Prod.'!EN29+'Daily-Prod.'!EE29+'Daily-Prod.'!DV29+'Daily-Prod.'!DM29+'Daily-Prod.'!DD29),"")</f>
        <v>0</v>
      </c>
      <c r="R115" s="495" t="str">
        <f t="shared" si="82"/>
        <v/>
      </c>
      <c r="S115" s="378">
        <f>IFERROR(AVERAGE('Daily-Prod.'!FD29,'Daily-Prod.'!EU29,'Daily-Prod.'!EL29,'Daily-Prod.'!EC29,'Daily-Prod.'!DT29,'Daily-Prod.'!DK29,'Daily-Prod.'!DB29),"")</f>
        <v>1.4</v>
      </c>
      <c r="T115" s="379" t="str">
        <f>IFERROR(AVERAGE('Daily-Prod.'!FE29,'Daily-Prod.'!EV29,'Daily-Prod.'!EM29,'Daily-Prod.'!ED29,'Daily-Prod.'!DU29,'Daily-Prod.'!DL29,'Daily-Prod.'!DC29),"")</f>
        <v/>
      </c>
      <c r="U115" s="380">
        <f>IFERROR(AVERAGE('Daily-Prod.'!FF29,'Daily-Prod.'!EW29,'Daily-Prod.'!EN29,'Daily-Prod.'!EE29,'Daily-Prod.'!DV29,'Daily-Prod.'!DM29,'Daily-Prod.'!DD29),"")</f>
        <v>0</v>
      </c>
      <c r="V115" s="518">
        <f>IFERROR(('Daily-Prod.'!HJ29+'Daily-Prod.'!HA29+'Daily-Prod.'!GR29+'Daily-Prod.'!GI29+'Daily-Prod.'!FZ29+'Daily-Prod.'!FQ29+'Daily-Prod.'!FH29)/Y115,"")</f>
        <v>0.2857142857142857</v>
      </c>
      <c r="W115" s="475">
        <f>IFERROR(('Daily-Prod.'!HK29+'Daily-Prod.'!HB29+'Daily-Prod.'!GS29+'Daily-Prod.'!GJ29+'Daily-Prod.'!GA29+'Daily-Prod.'!FR29+'Daily-Prod.'!FI29)/Y115,"")</f>
        <v>0.42857142857142855</v>
      </c>
      <c r="X115" s="475">
        <f>IFERROR(('Daily-Prod.'!HM29+'Daily-Prod.'!HD29+'Daily-Prod.'!GU29+'Daily-Prod.'!GL29+'Daily-Prod.'!GC29+'Daily-Prod.'!FT29+'Daily-Prod.'!FK29+'Daily-Prod.'!HN29+'Daily-Prod.'!HE29+'Daily-Prod.'!GV29+'Daily-Prod.'!GM29+'Daily-Prod.'!GD29+'Daily-Prod.'!FU29+'Daily-Prod.'!FL29)/Y115,"")</f>
        <v>0.2857142857142857</v>
      </c>
      <c r="Y115" s="496">
        <f>IFERROR(('Daily-Prod.'!HO29+'Daily-Prod.'!HF29+'Daily-Prod.'!GW29+'Daily-Prod.'!GN29+'Daily-Prod.'!GE29+'Daily-Prod.'!FV29+'Daily-Prod.'!FM29),"")</f>
        <v>7</v>
      </c>
      <c r="Z115" s="383"/>
      <c r="AA115" s="384">
        <f>IFERROR(('Daily-Prod.'!HQ29+'Daily-Prod.'!HH29+'Daily-Prod.'!GY29+'Daily-Prod.'!GP29+'Daily-Prod.'!GG29+'Daily-Prod.'!FX29+'Daily-Prod.'!FO29),"")</f>
        <v>5</v>
      </c>
      <c r="AB115" s="495" t="str">
        <f>IFERROR(('Daily-Prod.'!HR29+'Daily-Prod.'!HI29+'Daily-Prod.'!GZ29+'Daily-Prod.'!GQ29+'Daily-Prod.'!GH29+'Daily-Prod.'!FY29+'Daily-Prod.'!FP29),"")</f>
        <v/>
      </c>
      <c r="AC115" s="378">
        <f>IFERROR(AVERAGE('Daily-Prod.'!HO29,'Daily-Prod.'!HF29,'Daily-Prod.'!GW29,'Daily-Prod.'!GN29,'Daily-Prod.'!GE29,'Daily-Prod.'!FV29,'Daily-Prod.'!FM29),"")</f>
        <v>2.3333333333333335</v>
      </c>
      <c r="AD115" s="379" t="str">
        <f>IFERROR(AVERAGE('Daily-Prod.'!HP29,'Daily-Prod.'!HG29,'Daily-Prod.'!GX29,'Daily-Prod.'!GO29,'Daily-Prod.'!GF29,'Daily-Prod.'!FW29,'Daily-Prod.'!FN29),"")</f>
        <v/>
      </c>
      <c r="AE115" s="380">
        <f>IFERROR(AVERAGE('Daily-Prod.'!HQ29,'Daily-Prod.'!HH29,'Daily-Prod.'!GY29,'Daily-Prod.'!GP29,'Daily-Prod.'!GG29,'Daily-Prod.'!FX29,'Daily-Prod.'!FO29),"")</f>
        <v>1.6666666666666667</v>
      </c>
      <c r="AF115" s="66">
        <f>IFERROR(('Daily-Prod.'!JU29+'Daily-Prod.'!JL29+'Daily-Prod.'!JC29+'Daily-Prod.'!IT29+'Daily-Prod.'!IK29+'Daily-Prod.'!IB29+'Daily-Prod.'!HS29)/AI115,"")</f>
        <v>0.64516129032258063</v>
      </c>
      <c r="AG115" s="475">
        <f>IFERROR(('Daily-Prod.'!JV29+'Daily-Prod.'!JM29+'Daily-Prod.'!JD29+'Daily-Prod.'!IU29+'Daily-Prod.'!IL29+'Daily-Prod.'!IC29+'Daily-Prod.'!HT29)/AI115,"")</f>
        <v>0.17741935483870969</v>
      </c>
      <c r="AH115" s="475">
        <f>IFERROR(('Daily-Prod.'!JX29+'Daily-Prod.'!JO29+'Daily-Prod.'!JF29+'Daily-Prod.'!IW29+'Daily-Prod.'!IN29+'Daily-Prod.'!IE29+'Daily-Prod.'!HV29+'Daily-Prod.'!JY29+'Daily-Prod.'!JP29+'Daily-Prod.'!JG29+'Daily-Prod.'!IX29+'Daily-Prod.'!IO29+'Daily-Prod.'!IF29+'Daily-Prod.'!HW29)/AI115,"")</f>
        <v>0.17741935483870969</v>
      </c>
      <c r="AI115" s="496">
        <f>IFERROR(('Daily-Prod.'!JZ29+'Daily-Prod.'!JQ29+'Daily-Prod.'!JH29+'Daily-Prod.'!IY29+'Daily-Prod.'!IP29+'Daily-Prod.'!IG29+'Daily-Prod.'!HX29),"")</f>
        <v>62</v>
      </c>
      <c r="AJ115" s="383">
        <f>IFERROR(('Daily-Prod.'!KA29+'Daily-Prod.'!JR29+'Daily-Prod.'!JI29+'Daily-Prod.'!IZ29+'Daily-Prod.'!IQ29+'Daily-Prod.'!IH29+'Daily-Prod.'!HY29),"")</f>
        <v>0</v>
      </c>
      <c r="AK115" s="384">
        <f>IFERROR(('Daily-Prod.'!KB29+'Daily-Prod.'!JS29+'Daily-Prod.'!JJ29+'Daily-Prod.'!JA29+'Daily-Prod.'!IR29+'Daily-Prod.'!II29+'Daily-Prod.'!HZ29),"")</f>
        <v>4</v>
      </c>
      <c r="AL115" s="495" t="str">
        <f>IFERROR(('Daily-Prod.'!KC29+'Daily-Prod.'!JT29+'Daily-Prod.'!JK29+'Daily-Prod.'!JB29+'Daily-Prod.'!IS29+'Daily-Prod.'!IJ29+'Daily-Prod.'!IA29),"")</f>
        <v/>
      </c>
      <c r="AM115" s="378">
        <f>IFERROR(AVERAGE('Daily-Prod.'!JZ29,'Daily-Prod.'!JQ29,'Daily-Prod.'!JH29,'Daily-Prod.'!IY29,'Daily-Prod.'!IP29,'Daily-Prod.'!IG29,'Daily-Prod.'!HX29),"")</f>
        <v>12.4</v>
      </c>
      <c r="AN115" s="379" t="str">
        <f>IFERROR(AVERAGE('Daily-Prod.'!KA29,'Daily-Prod.'!JR29,'Daily-Prod.'!JI29,'Daily-Prod.'!IZ29,'Daily-Prod.'!IQ29,'Daily-Prod.'!IH29,'Daily-Prod.'!HY29),"")</f>
        <v/>
      </c>
      <c r="AO115" s="380">
        <f>IFERROR(AVERAGE('Daily-Prod.'!KB29,'Daily-Prod.'!JS29,'Daily-Prod.'!JJ29,'Daily-Prod.'!JA29,'Daily-Prod.'!IR29,'Daily-Prod.'!II29,'Daily-Prod.'!HZ29),"")</f>
        <v>0.8</v>
      </c>
      <c r="AP115" s="66">
        <f>IFERROR(('Daily-Prod.'!MF29+'Daily-Prod.'!LW29+'Daily-Prod.'!LN29+'Daily-Prod.'!LE29+'Daily-Prod.'!KV29+'Daily-Prod.'!KM29+'Daily-Prod.'!KD29)/AS115,"")</f>
        <v>0.54794520547945202</v>
      </c>
      <c r="AQ115" s="475">
        <f>IFERROR(('Daily-Prod.'!MG29+'Daily-Prod.'!LX29+'Daily-Prod.'!LO29+'Daily-Prod.'!LF29+'Daily-Prod.'!KW29+'Daily-Prod.'!KN29+'Daily-Prod.'!KE29)/AS115,"")</f>
        <v>0.20547945205479451</v>
      </c>
      <c r="AR115" s="475">
        <f>IFERROR(('Daily-Prod.'!MJ29+'Daily-Prod.'!MA29+'Daily-Prod.'!LR29+'Daily-Prod.'!LI29+'Daily-Prod.'!KZ29+'Daily-Prod.'!KQ29+'Daily-Prod.'!KH29+'Daily-Prod.'!MI29+'Daily-Prod.'!LZ29+'Daily-Prod.'!LQ29+'Daily-Prod.'!LH29+'Daily-Prod.'!KY29+'Daily-Prod.'!KP29+'Daily-Prod.'!KG29)/AS115,"")</f>
        <v>0.24657534246575341</v>
      </c>
      <c r="AS115" s="496">
        <f>IFERROR(('Daily-Prod.'!MK29+'Daily-Prod.'!MB29+'Daily-Prod.'!LS29+'Daily-Prod.'!LJ29+'Daily-Prod.'!LA29+'Daily-Prod.'!KR29+'Daily-Prod.'!KI29),"")</f>
        <v>73</v>
      </c>
      <c r="AT115" s="383"/>
      <c r="AU115" s="384">
        <f>IFERROR(('Daily-Prod.'!MM29+'Daily-Prod.'!MD29+'Daily-Prod.'!LU29+'Daily-Prod.'!LL29+'Daily-Prod.'!LC29+'Daily-Prod.'!KT29+'Daily-Prod.'!KK29),"")</f>
        <v>7</v>
      </c>
      <c r="AV115" s="495" t="str">
        <f t="shared" si="84"/>
        <v/>
      </c>
      <c r="AW115" s="378">
        <f>IFERROR(AVERAGE('Daily-Prod.'!MK29,'Daily-Prod.'!MB29,'Daily-Prod.'!LS29,'Daily-Prod.'!LJ29,'Daily-Prod.'!LA29,'Daily-Prod.'!KR29,'Daily-Prod.'!KI29),"")</f>
        <v>14.6</v>
      </c>
      <c r="AX115" s="379" t="str">
        <f>IFERROR(AVERAGE('Daily-Prod.'!ML29,'Daily-Prod.'!MC29,'Daily-Prod.'!LT29,'Daily-Prod.'!LK29,'Daily-Prod.'!LB29,'Daily-Prod.'!KS29,'Daily-Prod.'!KJ29),"")</f>
        <v/>
      </c>
      <c r="AY115" s="380">
        <f>IFERROR(AVERAGE('Daily-Prod.'!MM29,'Daily-Prod.'!MD29,'Daily-Prod.'!LU29,'Daily-Prod.'!LL29,'Daily-Prod.'!LC29,'Daily-Prod.'!KT29,'Daily-Prod.'!KK29),"")</f>
        <v>1</v>
      </c>
      <c r="AZ115" s="66">
        <f>IFERROR(('Daily-Prod.'!OQ29+'Daily-Prod.'!OH29+'Daily-Prod.'!NY29+'Daily-Prod.'!NP29+'Daily-Prod.'!NG29+'Daily-Prod.'!MX29+'Daily-Prod.'!MO29)/BC115,"")</f>
        <v>0.48148148148148145</v>
      </c>
      <c r="BA115" s="475">
        <f>IFERROR(('Daily-Prod.'!OR29+'Daily-Prod.'!OI29+'Daily-Prod.'!NZ29+'Daily-Prod.'!NQ29+'Daily-Prod.'!NH29+'Daily-Prod.'!MY29+'Daily-Prod.'!MP29)/BC115,"")</f>
        <v>0.29629629629629628</v>
      </c>
      <c r="BB115" s="475">
        <f>IFERROR(('Daily-Prod.'!OT29+'Daily-Prod.'!OK29+'Daily-Prod.'!OB29+'Daily-Prod.'!NS29+'Daily-Prod.'!NJ29+'Daily-Prod.'!NA29+'Daily-Prod.'!MR29+'Daily-Prod.'!OU29+'Daily-Prod.'!OL29+'Daily-Prod.'!OC29+'Daily-Prod.'!NT29+'Daily-Prod.'!NK29+'Daily-Prod.'!NB29+'Daily-Prod.'!MS29)/BC115,"")</f>
        <v>0.22222222222222221</v>
      </c>
      <c r="BC115" s="496">
        <f>IFERROR(('Daily-Prod.'!OV29+'Daily-Prod.'!OM29+'Daily-Prod.'!OD29+'Daily-Prod.'!NU29+'Daily-Prod.'!NL29+'Daily-Prod.'!NC29+'Daily-Prod.'!MT29),"")</f>
        <v>54</v>
      </c>
      <c r="BD115" s="383"/>
      <c r="BE115" s="384">
        <f>IFERROR(('Daily-Prod.'!OX29+'Daily-Prod.'!OO29+'Daily-Prod.'!OF29+'Daily-Prod.'!NW29+'Daily-Prod.'!NN29+'Daily-Prod.'!NE29+'Daily-Prod.'!MV29),"")</f>
        <v>34</v>
      </c>
      <c r="BF115" s="495" t="str">
        <f t="shared" si="85"/>
        <v/>
      </c>
      <c r="BG115" s="378">
        <f>IFERROR(AVERAGE('Daily-Prod.'!OV29,'Daily-Prod.'!OM29,'Daily-Prod.'!OD29,'Daily-Prod.'!NU29,'Daily-Prod.'!NL29,'Daily-Prod.'!NC29,'Daily-Prod.'!MT29),"")</f>
        <v>10.8</v>
      </c>
      <c r="BH115" s="379"/>
      <c r="BI115" s="380">
        <f>IFERROR(AVERAGE('Daily-Prod.'!OX29,'Daily-Prod.'!OO29,'Daily-Prod.'!OF29,'Daily-Prod.'!NW29,'Daily-Prod.'!NN29,'Daily-Prod.'!NE29,'Daily-Prod.'!MV29),"")</f>
        <v>5.666666666666667</v>
      </c>
      <c r="BJ115" s="66">
        <f>IFERROR(('Daily-Prod.'!RB29+'Daily-Prod.'!QS29+'Daily-Prod.'!QJ29+'Daily-Prod.'!QA29+'Daily-Prod.'!PR29+'Daily-Prod.'!PI29+'Daily-Prod.'!OZ29)/BM115,"")</f>
        <v>0.39393939393939392</v>
      </c>
      <c r="BK115" s="475">
        <f>IFERROR(('Daily-Prod.'!RC29+'Daily-Prod.'!QT29+'Daily-Prod.'!QK29+'Daily-Prod.'!QB29+'Daily-Prod.'!PS29+'Daily-Prod.'!PJ29+'Daily-Prod.'!PA29)/BM115,"")</f>
        <v>0.30303030303030304</v>
      </c>
      <c r="BL115" s="475">
        <f>IFERROR(('Daily-Prod.'!RF29+'Daily-Prod.'!QW29+'Daily-Prod.'!QN29+'Daily-Prod.'!QE29+'Daily-Prod.'!PV29+'Daily-Prod.'!PM29+'Daily-Prod.'!PD29+'Daily-Prod.'!RE29+'Daily-Prod.'!QV29+'Daily-Prod.'!QM29+'Daily-Prod.'!QD29+'Daily-Prod.'!PU29+'Daily-Prod.'!PL29+'Daily-Prod.'!PC29)/BM115,"")</f>
        <v>0.30303030303030304</v>
      </c>
      <c r="BM115" s="496">
        <f>IFERROR(('Daily-Prod.'!RG29+'Daily-Prod.'!QX29+'Daily-Prod.'!QO29+'Daily-Prod.'!QF29+'Daily-Prod.'!PW29+'Daily-Prod.'!PN29+'Daily-Prod.'!PE29),"")</f>
        <v>33</v>
      </c>
      <c r="BN115" s="383"/>
      <c r="BO115" s="384">
        <f>IFERROR(('Daily-Prod.'!RI29+'Daily-Prod.'!QZ29+'Daily-Prod.'!QQ29+'Daily-Prod.'!QH29+'Daily-Prod.'!PY29+'Daily-Prod.'!PP29+'Daily-Prod.'!PG29),"")</f>
        <v>15</v>
      </c>
      <c r="BP115" s="495" t="str">
        <f t="shared" si="86"/>
        <v/>
      </c>
      <c r="BQ115" s="378">
        <f>IFERROR(AVERAGE('Daily-Prod.'!RG29,'Daily-Prod.'!QX29,'Daily-Prod.'!QO29,'Daily-Prod.'!QF29,'Daily-Prod.'!PW29,'Daily-Prod.'!PN29,'Daily-Prod.'!PE29),"")</f>
        <v>8.25</v>
      </c>
      <c r="BR115" s="379"/>
      <c r="BS115" s="380">
        <f>IFERROR(AVERAGE('Daily-Prod.'!RI29,'Daily-Prod.'!QZ29,'Daily-Prod.'!QQ29,'Daily-Prod.'!QH29,'Daily-Prod.'!PY29,'Daily-Prod.'!PP29,'Daily-Prod.'!PG29),"")</f>
        <v>3.75</v>
      </c>
      <c r="BT115" s="66">
        <f>IFERROR(('Daily-Prod.'!TM29+'Daily-Prod.'!TD29+'Daily-Prod.'!SU29+'Daily-Prod.'!SL29+'Daily-Prod.'!SC29+'Daily-Prod.'!RT29+'Daily-Prod.'!RK29)/BW115,"")</f>
        <v>0.58974358974358976</v>
      </c>
      <c r="BU115" s="475">
        <f>IFERROR(('Daily-Prod.'!TN29+'Daily-Prod.'!TE29+'Daily-Prod.'!SV29+'Daily-Prod.'!SM29+'Daily-Prod.'!SD29+'Daily-Prod.'!RU29+'Daily-Prod.'!RL29)/BW115,"")</f>
        <v>0.17948717948717949</v>
      </c>
      <c r="BV115" s="475">
        <f>IFERROR(('Daily-Prod.'!TP29+'Daily-Prod.'!TG29+'Daily-Prod.'!SX29+'Daily-Prod.'!SO29+'Daily-Prod.'!SF29+'Daily-Prod.'!RW29+'Daily-Prod.'!RN29+'Daily-Prod.'!TQ29+'Daily-Prod.'!TH29+'Daily-Prod.'!SY29+'Daily-Prod.'!SP29+'Daily-Prod.'!SG29+'Daily-Prod.'!RX29+'Daily-Prod.'!RO29)/BW115,"")</f>
        <v>0.23076923076923078</v>
      </c>
      <c r="BW115" s="496">
        <f>IFERROR(('Daily-Prod.'!TR29+'Daily-Prod.'!TI29+'Daily-Prod.'!SZ29+'Daily-Prod.'!SQ29+'Daily-Prod.'!SH29+'Daily-Prod.'!RY29+'Daily-Prod.'!RP29),"")</f>
        <v>39</v>
      </c>
      <c r="BX115" s="383"/>
      <c r="BY115" s="384">
        <f>IFERROR(('Daily-Prod.'!TT29+'Daily-Prod.'!TK29+'Daily-Prod.'!TB29+'Daily-Prod.'!SS29+'Daily-Prod.'!SJ29+'Daily-Prod.'!SA29+'Daily-Prod.'!RR29),"")</f>
        <v>79</v>
      </c>
      <c r="BZ115" s="495" t="str">
        <f t="shared" si="87"/>
        <v/>
      </c>
      <c r="CA115" s="378">
        <f>IFERROR(AVERAGE('Daily-Prod.'!TR29,'Daily-Prod.'!TI29,'Daily-Prod.'!SZ29,'Daily-Prod.'!SQ29,'Daily-Prod.'!SH29,'Daily-Prod.'!RY29,'Daily-Prod.'!RP29),"")</f>
        <v>7.8</v>
      </c>
      <c r="CB115" s="379"/>
      <c r="CC115" s="380">
        <f>IFERROR(AVERAGE('Daily-Prod.'!TT29,'Daily-Prod.'!TK29,'Daily-Prod.'!TB29,'Daily-Prod.'!SS29,'Daily-Prod.'!SJ29,'Daily-Prod.'!SA29,'Daily-Prod.'!RR29),"")</f>
        <v>15.8</v>
      </c>
      <c r="CD115" s="66">
        <f>IFERROR(('Daily-Prod.'!VX29+'Daily-Prod.'!VO29+'Daily-Prod.'!VF29+'Daily-Prod.'!UW29+'Daily-Prod.'!UN29+'Daily-Prod.'!UE29+'Daily-Prod.'!TV29)/CG115,"")</f>
        <v>0.23809523809523808</v>
      </c>
      <c r="CE115" s="475">
        <f>IFERROR(('Daily-Prod.'!VY29+'Daily-Prod.'!VP29+'Daily-Prod.'!VG29+'Daily-Prod.'!UX29+'Daily-Prod.'!UO29+'Daily-Prod.'!UF29+'Daily-Prod.'!TW29)/CG115,"")</f>
        <v>0.14285714285714285</v>
      </c>
      <c r="CF115" s="475">
        <f>IFERROR(('Daily-Prod.'!WA29+'Daily-Prod.'!VR29+'Daily-Prod.'!VI29+'Daily-Prod.'!UZ29+'Daily-Prod.'!UQ29+'Daily-Prod.'!UH29+'Daily-Prod.'!TY29+'Daily-Prod.'!WB29+'Daily-Prod.'!VS29+'Daily-Prod.'!VJ29+'Daily-Prod.'!VA29+'Daily-Prod.'!UR29+'Daily-Prod.'!UI29+'Daily-Prod.'!TZ29)/CG115,"")</f>
        <v>0.61904761904761907</v>
      </c>
      <c r="CG115" s="496">
        <f>IFERROR(('Daily-Prod.'!WC29+'Daily-Prod.'!VT29+'Daily-Prod.'!VK29+'Daily-Prod.'!VB29+'Daily-Prod.'!US29+'Daily-Prod.'!UJ29+'Daily-Prod.'!UA29),"")</f>
        <v>21</v>
      </c>
      <c r="CH115" s="383"/>
      <c r="CI115" s="384">
        <f>IFERROR(('Daily-Prod.'!WE29+'Daily-Prod.'!VV29+'Daily-Prod.'!VM29+'Daily-Prod.'!VD29+'Daily-Prod.'!UU29+'Daily-Prod.'!UL29+'Daily-Prod.'!UC29),"")</f>
        <v>13</v>
      </c>
      <c r="CJ115" s="495" t="str">
        <f t="shared" si="88"/>
        <v/>
      </c>
      <c r="CK115" s="378">
        <f>IFERROR(AVERAGE('Daily-Prod.'!WC29,'Daily-Prod.'!VT29,'Daily-Prod.'!VK29,'Daily-Prod.'!VB29,'Daily-Prod.'!US29,'Daily-Prod.'!UJ29,'Daily-Prod.'!UA29),"")</f>
        <v>5.25</v>
      </c>
      <c r="CL115" s="379"/>
      <c r="CM115" s="380">
        <f>IFERROR(AVERAGE('Daily-Prod.'!WE29,'Daily-Prod.'!VV29,'Daily-Prod.'!VM29,'Daily-Prod.'!VD29,'Daily-Prod.'!UU29,'Daily-Prod.'!UL29,'Daily-Prod.'!UC29),"")</f>
        <v>3.25</v>
      </c>
      <c r="CN115" s="66">
        <f>IFERROR(('Daily-Prod.'!YI29+'Daily-Prod.'!XZ29+'Daily-Prod.'!XQ29+'Daily-Prod.'!XH29+'Daily-Prod.'!WY29+'Daily-Prod.'!WP29+'Daily-Prod.'!WG29)/CQ115,"")</f>
        <v>0.36363636363636365</v>
      </c>
      <c r="CO115" s="475">
        <f>IFERROR(('Daily-Prod.'!YJ29+'Daily-Prod.'!YA29+'Daily-Prod.'!XR29+'Daily-Prod.'!XI29+'Daily-Prod.'!WZ29+'Daily-Prod.'!WQ29+'Daily-Prod.'!WH29)/CQ115,"")</f>
        <v>0.21212121212121213</v>
      </c>
      <c r="CP115" s="475">
        <f>IFERROR(('Daily-Prod.'!YL29+'Daily-Prod.'!YC29+'Daily-Prod.'!XT29+'Daily-Prod.'!XK29+'Daily-Prod.'!XB29+'Daily-Prod.'!WS29+'Daily-Prod.'!WJ29+'Daily-Prod.'!YM29+'Daily-Prod.'!YD29+'Daily-Prod.'!XU29+'Daily-Prod.'!XL29+'Daily-Prod.'!XC29+'Daily-Prod.'!WT29+'Daily-Prod.'!WK29)/CQ115,"")</f>
        <v>0.42424242424242425</v>
      </c>
      <c r="CQ115" s="496">
        <f>IFERROR(('Daily-Prod.'!YN29+'Daily-Prod.'!YE29+'Daily-Prod.'!XV29+'Daily-Prod.'!XM29+'Daily-Prod.'!XD29+'Daily-Prod.'!WU29+'Daily-Prod.'!WL29),"")</f>
        <v>33</v>
      </c>
      <c r="CR115" s="383"/>
      <c r="CS115" s="384">
        <f>IFERROR(('Daily-Prod.'!YP29+'Daily-Prod.'!YG29+'Daily-Prod.'!XX29+'Daily-Prod.'!XO29+'Daily-Prod.'!XF29+'Daily-Prod.'!WW29+'Daily-Prod.'!WN29),"")</f>
        <v>10</v>
      </c>
      <c r="CT115" s="495" t="str">
        <f t="shared" si="89"/>
        <v/>
      </c>
      <c r="CU115" s="378">
        <f>IFERROR(AVERAGE('Daily-Prod.'!YN29,'Daily-Prod.'!YE29,'Daily-Prod.'!XV29,'Daily-Prod.'!XM29,'Daily-Prod.'!XD29,'Daily-Prod.'!WU29,'Daily-Prod.'!WL29),"")</f>
        <v>6.6</v>
      </c>
      <c r="CV115" s="379" t="str">
        <f>IFERROR(AVERAGE('Daily-Prod.'!YO29,'Daily-Prod.'!YF29,'Daily-Prod.'!XW29,'Daily-Prod.'!XN29,'Daily-Prod.'!XE29,'Daily-Prod.'!WV29,'Daily-Prod.'!WM29),"")</f>
        <v/>
      </c>
      <c r="CW115" s="380">
        <f>IFERROR(AVERAGE('Daily-Prod.'!YP29,'Daily-Prod.'!YG29,'Daily-Prod.'!XX29,'Daily-Prod.'!XO29,'Daily-Prod.'!XF29,'Daily-Prod.'!WW29,'Daily-Prod.'!WN29),"")</f>
        <v>2</v>
      </c>
      <c r="CX115" s="66">
        <f>IFERROR(('Daily-Prod.'!AAT29+'Daily-Prod.'!AAK29+'Daily-Prod.'!AAB29+'Daily-Prod.'!ZS29+'Daily-Prod.'!ZJ29+'Daily-Prod.'!ZA29+'Daily-Prod.'!YR29)/DA115,"")</f>
        <v>0.63636363636363635</v>
      </c>
      <c r="CY115" s="475">
        <f>IFERROR(('Daily-Prod.'!AAU29+'Daily-Prod.'!AAL29+'Daily-Prod.'!AAC29+'Daily-Prod.'!ZT29+'Daily-Prod.'!ZK29+'Daily-Prod.'!ZB29+'Daily-Prod.'!YS29)/DA115,"")</f>
        <v>9.0909090909090912E-2</v>
      </c>
      <c r="CZ115" s="475">
        <f>IFERROR(('Daily-Prod.'!AAW29+'Daily-Prod.'!AAN29+'Daily-Prod.'!AAE29+'Daily-Prod.'!ZV29+'Daily-Prod.'!ZM29+'Daily-Prod.'!ZD29+'Daily-Prod.'!YU29+'Daily-Prod.'!AAX29+'Daily-Prod.'!AAO29+'Daily-Prod.'!AAF29+'Daily-Prod.'!ZW29+'Daily-Prod.'!ZN29+'Daily-Prod.'!ZE29+'Daily-Prod.'!YV29)/DA115,"")</f>
        <v>0.27272727272727271</v>
      </c>
      <c r="DA115" s="496">
        <f>IFERROR(('Daily-Prod.'!AAY29+'Daily-Prod.'!AAP29+'Daily-Prod.'!AAG29+'Daily-Prod.'!ZX29+'Daily-Prod.'!ZO29+'Daily-Prod.'!ZF29+'Daily-Prod.'!YW29),"")</f>
        <v>33</v>
      </c>
      <c r="DB115" s="383"/>
      <c r="DC115" s="384">
        <f>IFERROR(('Daily-Prod.'!ABA29+'Daily-Prod.'!AAR29+'Daily-Prod.'!AAI29+'Daily-Prod.'!ZZ29+'Daily-Prod.'!ZQ29+'Daily-Prod.'!ZH29+'Daily-Prod.'!YY29),"")</f>
        <v>2</v>
      </c>
      <c r="DD115" s="495" t="str">
        <f t="shared" si="90"/>
        <v/>
      </c>
      <c r="DE115" s="378">
        <f>IFERROR(AVERAGE('Daily-Prod.'!AAY29,'Daily-Prod.'!AAP29,'Daily-Prod.'!AAG29,'Daily-Prod.'!ZX29,'Daily-Prod.'!ZO29,'Daily-Prod.'!ZF29,'Daily-Prod.'!YW29),"")</f>
        <v>6.6</v>
      </c>
      <c r="DF115" s="379" t="str">
        <f>IFERROR(AVERAGE('Daily-Prod.'!AAZ29,'Daily-Prod.'!AAQ29,'Daily-Prod.'!AAH29,'Daily-Prod.'!ZY29,'Daily-Prod.'!ZP29,'Daily-Prod.'!ZG29,'Daily-Prod.'!YX29),"")</f>
        <v/>
      </c>
      <c r="DG115" s="380">
        <f>IFERROR(AVERAGE('Daily-Prod.'!ABA29,'Daily-Prod.'!AAR29,'Daily-Prod.'!AAI29,'Daily-Prod.'!ZZ29,'Daily-Prod.'!ZQ29,'Daily-Prod.'!ZH29,'Daily-Prod.'!YY29),"")</f>
        <v>0.5</v>
      </c>
      <c r="DH115" s="66">
        <f>IFERROR(('Daily-Prod.'!ADE29+'Daily-Prod.'!ACV29+'Daily-Prod.'!ACM29+'Daily-Prod.'!ACD29+'Daily-Prod.'!ABU29+'Daily-Prod.'!ABL29+'Daily-Prod.'!ABC29)/DK115,"")</f>
        <v>0.51428571428571423</v>
      </c>
      <c r="DI115" s="475">
        <f>IFERROR(('Daily-Prod.'!ADF29+'Daily-Prod.'!ACW29+'Daily-Prod.'!ACN29+'Daily-Prod.'!ACE29+'Daily-Prod.'!ABV29+'Daily-Prod.'!ABM29+'Daily-Prod.'!ABD29)/DK115,"")</f>
        <v>0.25714285714285712</v>
      </c>
      <c r="DJ115" s="475">
        <f>IFERROR(('Daily-Prod.'!ADH29+'Daily-Prod.'!ACY29+'Daily-Prod.'!ACP29+'Daily-Prod.'!ACG29+'Daily-Prod.'!ABX29+'Daily-Prod.'!ABO29+'Daily-Prod.'!ABF29+'Daily-Prod.'!ADI29+'Daily-Prod.'!ACZ29+'Daily-Prod.'!ACQ29+'Daily-Prod.'!ACH29+'Daily-Prod.'!ABY29+'Daily-Prod.'!ABP29+'Daily-Prod.'!ABG29)/DK115,"")</f>
        <v>0.22857142857142856</v>
      </c>
      <c r="DK115" s="496">
        <f>IFERROR(('Daily-Prod.'!ADJ29+'Daily-Prod.'!ADA29+'Daily-Prod.'!ACR29+'Daily-Prod.'!ACI29+'Daily-Prod.'!ABZ29+'Daily-Prod.'!ABQ29+'Daily-Prod.'!ABH29),"")</f>
        <v>35</v>
      </c>
      <c r="DL115" s="383"/>
      <c r="DM115" s="384">
        <f>IFERROR(('Daily-Prod.'!ADL29+'Daily-Prod.'!ADC29+'Daily-Prod.'!ACT29+'Daily-Prod.'!ACK29+'Daily-Prod.'!ACB29+'Daily-Prod.'!ABS29+'Daily-Prod.'!ABJ29),"")</f>
        <v>6</v>
      </c>
      <c r="DN115" s="495" t="str">
        <f t="shared" si="91"/>
        <v/>
      </c>
      <c r="DO115" s="378">
        <f>IFERROR(AVERAGE('Daily-Prod.'!ADJ29,'Daily-Prod.'!ADA29,'Daily-Prod.'!ACR29,'Daily-Prod.'!ACI29,'Daily-Prod.'!ABZ29,'Daily-Prod.'!ABQ29,'Daily-Prod.'!ABH29),"")</f>
        <v>7</v>
      </c>
      <c r="DP115" s="379" t="str">
        <f>IFERROR(AVERAGE('Daily-Prod.'!ADK29,'Daily-Prod.'!ADB29,'Daily-Prod.'!ACS29,'Daily-Prod.'!ACJ29,'Daily-Prod.'!ACA29,'Daily-Prod.'!ABR29,'Daily-Prod.'!ABI29),"")</f>
        <v/>
      </c>
      <c r="DQ115" s="380">
        <f>IFERROR(AVERAGE('Daily-Prod.'!ADL29,'Daily-Prod.'!ADC29,'Daily-Prod.'!ACT29,'Daily-Prod.'!ACK29,'Daily-Prod.'!ACB29,'Daily-Prod.'!ABS29,'Daily-Prod.'!ABJ29),"")</f>
        <v>1.5</v>
      </c>
      <c r="DR115" s="66">
        <f>IFERROR(('Daily-Prod.'!AFP29+'Daily-Prod.'!AFG29+'Daily-Prod.'!AEX29+'Daily-Prod.'!AEO29+'Daily-Prod.'!AEF29+'Daily-Prod.'!ADW29+'Daily-Prod.'!ADN29)/DU115,"")</f>
        <v>0.58620689655172409</v>
      </c>
      <c r="DS115" s="475">
        <f>IFERROR(('Daily-Prod.'!AFQ29+'Daily-Prod.'!AFH29+'Daily-Prod.'!AEY29+'Daily-Prod.'!AEP29+'Daily-Prod.'!AEG29+'Daily-Prod.'!ADX29+'Daily-Prod.'!ADO29)/DU115,"")</f>
        <v>0.17241379310344829</v>
      </c>
      <c r="DT115" s="475">
        <f>IFERROR(('Daily-Prod.'!AFS29+'Daily-Prod.'!AFJ29+'Daily-Prod.'!AFA29+'Daily-Prod.'!AER29+'Daily-Prod.'!AEI29+'Daily-Prod.'!ADZ29+'Daily-Prod.'!ADQ29+'Daily-Prod.'!AFT29+'Daily-Prod.'!AFK29+'Daily-Prod.'!AFB29+'Daily-Prod.'!AES29+'Daily-Prod.'!AEJ29+'Daily-Prod.'!AEA29+'Daily-Prod.'!ADR29)/DU115,"")</f>
        <v>0.2413793103448276</v>
      </c>
      <c r="DU115" s="496">
        <f>IFERROR(('Daily-Prod.'!AFU29+'Daily-Prod.'!AFL29+'Daily-Prod.'!AFC29+'Daily-Prod.'!AET29+'Daily-Prod.'!AEK29+'Daily-Prod.'!AEB29+'Daily-Prod.'!ADS29),"")</f>
        <v>29</v>
      </c>
      <c r="DV115" s="383"/>
      <c r="DW115" s="384">
        <f>IFERROR(('Daily-Prod.'!AFW29+'Daily-Prod.'!AFN29+'Daily-Prod.'!AFE29+'Daily-Prod.'!AEV29+'Daily-Prod.'!AEM29+'Daily-Prod.'!AED29+'Daily-Prod.'!ADU29),"")</f>
        <v>7</v>
      </c>
      <c r="DX115" s="495" t="str">
        <f t="shared" si="92"/>
        <v/>
      </c>
      <c r="DY115" s="378">
        <f>IFERROR(AVERAGE('Daily-Prod.'!AFU29,'Daily-Prod.'!AFL29,'Daily-Prod.'!AFC29,'Daily-Prod.'!AET29,'Daily-Prod.'!AEK29,'Daily-Prod.'!AEB29,'Daily-Prod.'!ADS29),"")</f>
        <v>5.8</v>
      </c>
      <c r="DZ115" s="379" t="str">
        <f>IFERROR(AVERAGE('Daily-Prod.'!AFV29,'Daily-Prod.'!AFM29,'Daily-Prod.'!AFD29,'Daily-Prod.'!AEU29,'Daily-Prod.'!AEL29,'Daily-Prod.'!AEC29,'Daily-Prod.'!ADT29),"")</f>
        <v/>
      </c>
      <c r="EA115" s="380">
        <f>IFERROR(AVERAGE('Daily-Prod.'!AFW29,'Daily-Prod.'!AFN29,'Daily-Prod.'!AFE29,'Daily-Prod.'!AEV29,'Daily-Prod.'!AEM29,'Daily-Prod.'!AED29,'Daily-Prod.'!ADU29),"")</f>
        <v>1.4</v>
      </c>
      <c r="EB115" s="66">
        <f>IFERROR(('Daily-Prod.'!AIA29+'Daily-Prod.'!AHR29+'Daily-Prod.'!AHI29+'Daily-Prod.'!AGZ29+'Daily-Prod.'!AGQ29+'Daily-Prod.'!AGH29+'Daily-Prod.'!AFY29)/EE115,"")</f>
        <v>0.33333333333333331</v>
      </c>
      <c r="EC115" s="475">
        <f>IFERROR(('Daily-Prod.'!AIB29+'Daily-Prod.'!AHS29+'Daily-Prod.'!AHJ29+'Daily-Prod.'!AHA29+'Daily-Prod.'!AGR29+'Daily-Prod.'!AGI29+'Daily-Prod.'!AFZ29)/EE115,"")</f>
        <v>0.29411764705882354</v>
      </c>
      <c r="ED115" s="475">
        <f>IFERROR(('Daily-Prod.'!AID29+'Daily-Prod.'!AHU29+'Daily-Prod.'!AHL29+'Daily-Prod.'!AHC29+'Daily-Prod.'!AGT29+'Daily-Prod.'!AGK29+'Daily-Prod.'!AGB29+'Daily-Prod.'!AIE29+'Daily-Prod.'!AHV29+'Daily-Prod.'!AHM29+'Daily-Prod.'!AHD29+'Daily-Prod.'!AGU29+'Daily-Prod.'!AGL29+'Daily-Prod.'!AGC29)/EE115,"")</f>
        <v>0.37254901960784315</v>
      </c>
      <c r="EE115" s="496">
        <f>IFERROR(('Daily-Prod.'!AIF29+'Daily-Prod.'!AHW29+'Daily-Prod.'!AHN29+'Daily-Prod.'!AHE29+'Daily-Prod.'!AGV29+'Daily-Prod.'!AGM29+'Daily-Prod.'!AGD29),"")</f>
        <v>51</v>
      </c>
      <c r="EF115" s="383"/>
      <c r="EG115" s="384">
        <f>IFERROR(('Daily-Prod.'!AIH29+'Daily-Prod.'!AHY29+'Daily-Prod.'!AHP29+'Daily-Prod.'!AHG29+'Daily-Prod.'!AGX29+'Daily-Prod.'!AGO29+'Daily-Prod.'!AGF29),"")</f>
        <v>13</v>
      </c>
      <c r="EH115" s="495" t="str">
        <f t="shared" si="93"/>
        <v/>
      </c>
      <c r="EI115" s="378">
        <f>IFERROR(AVERAGE('Daily-Prod.'!AIF29,'Daily-Prod.'!AHW29,'Daily-Prod.'!AHN29,'Daily-Prod.'!AHE29,'Daily-Prod.'!AGV29,'Daily-Prod.'!AGM29,'Daily-Prod.'!AGD29),"")</f>
        <v>10.199999999999999</v>
      </c>
      <c r="EJ115" s="379"/>
      <c r="EK115" s="380">
        <f>IFERROR(AVERAGE('Daily-Prod.'!AIH29,'Daily-Prod.'!AHY29,'Daily-Prod.'!AHP29,'Daily-Prod.'!AHG29,'Daily-Prod.'!AGX29,'Daily-Prod.'!AGO29,'Daily-Prod.'!AGF29),"")</f>
        <v>2.1666666666666665</v>
      </c>
      <c r="EL115" s="66">
        <f>IFERROR(('Daily-Prod.'!AKL29+'Daily-Prod.'!AKC29+'Daily-Prod.'!AJT29+'Daily-Prod.'!AJK29+'Daily-Prod.'!AJB29+'Daily-Prod.'!AIS29+'Daily-Prod.'!AIJ29)/EO115,"")</f>
        <v>0.44444444444444442</v>
      </c>
      <c r="EM115" s="475">
        <f>IFERROR(('Daily-Prod.'!AKM29+'Daily-Prod.'!AKD29+'Daily-Prod.'!AJU29+'Daily-Prod.'!AJL29+'Daily-Prod.'!AJC29+'Daily-Prod.'!AIT29+'Daily-Prod.'!AIK29)/EO115,"")</f>
        <v>0.19444444444444445</v>
      </c>
      <c r="EN115" s="475">
        <f>IFERROR(('Daily-Prod.'!AKP29+'Daily-Prod.'!AKG29+'Daily-Prod.'!AJX29+'Daily-Prod.'!AJO29+'Daily-Prod.'!AJF29+'Daily-Prod.'!AIW29+'Daily-Prod.'!AIN29+'Daily-Prod.'!AKO29+'Daily-Prod.'!AKF29+'Daily-Prod.'!AJW29+'Daily-Prod.'!AJN29+'Daily-Prod.'!AJE29+'Daily-Prod.'!AIV29+'Daily-Prod.'!AIM29)/EO115,"")</f>
        <v>0.3611111111111111</v>
      </c>
      <c r="EO115" s="496">
        <f>IFERROR(('Daily-Prod.'!AKQ29+'Daily-Prod.'!AKH29+'Daily-Prod.'!AJY29+'Daily-Prod.'!AJP29+'Daily-Prod.'!AJG29+'Daily-Prod.'!AIX29+'Daily-Prod.'!AIO29),"")</f>
        <v>36</v>
      </c>
      <c r="EP115" s="383"/>
      <c r="EQ115" s="384">
        <f>IFERROR(('Daily-Prod.'!AKS29+'Daily-Prod.'!AKJ29+'Daily-Prod.'!AKA29+'Daily-Prod.'!AJR29+'Daily-Prod.'!AJI29+'Daily-Prod.'!AIZ29+'Daily-Prod.'!AIQ29),"")</f>
        <v>16</v>
      </c>
      <c r="ER115" s="495" t="str">
        <f t="shared" si="94"/>
        <v/>
      </c>
      <c r="ES115" s="378">
        <f>IFERROR(AVERAGE('Daily-Prod.'!AKQ29,'Daily-Prod.'!AKH29,'Daily-Prod.'!AJY29,'Daily-Prod.'!AJP29,'Daily-Prod.'!AJG29,'Daily-Prod.'!AIX29,'Daily-Prod.'!AIO29),"")</f>
        <v>7.2</v>
      </c>
      <c r="ET115" s="379"/>
      <c r="EU115" s="380">
        <f>IFERROR(AVERAGE('Daily-Prod.'!AKS29,'Daily-Prod.'!AKJ29,'Daily-Prod.'!AKA29,'Daily-Prod.'!AJR29,'Daily-Prod.'!AJI29,'Daily-Prod.'!AIZ29,'Daily-Prod.'!AIQ29),"")</f>
        <v>2.2857142857142856</v>
      </c>
      <c r="EV115" s="66">
        <f>IFERROR(('Daily-Prod.'!AMW29+'Daily-Prod.'!AMN29+'Daily-Prod.'!AME29+'Daily-Prod.'!ALV29+'Daily-Prod.'!ALM29+'Daily-Prod.'!ALD29+'Daily-Prod.'!AKU29)/EY115,"")</f>
        <v>0.47368421052631576</v>
      </c>
      <c r="EW115" s="475">
        <f>IFERROR(('Daily-Prod.'!AMX29+'Daily-Prod.'!AMO29+'Daily-Prod.'!AMF29+'Daily-Prod.'!ALW29+'Daily-Prod.'!ALN29+'Daily-Prod.'!ALE29+'Daily-Prod.'!AKV29)/EY115,"")</f>
        <v>0.26315789473684209</v>
      </c>
      <c r="EX115" s="475">
        <f>IFERROR(('Daily-Prod.'!AMZ29+'Daily-Prod.'!AMQ29+'Daily-Prod.'!AMH29+'Daily-Prod.'!ALY29+'Daily-Prod.'!ALP29+'Daily-Prod.'!ALG29+'Daily-Prod.'!AKX29+'Daily-Prod.'!ANA29+'Daily-Prod.'!AMR29+'Daily-Prod.'!AMI29+'Daily-Prod.'!ALZ29+'Daily-Prod.'!ALQ29+'Daily-Prod.'!ALH29+'Daily-Prod.'!AKY29)/EY115,"")</f>
        <v>0.26315789473684209</v>
      </c>
      <c r="EY115" s="496">
        <f>IFERROR(('Daily-Prod.'!ANB29+'Daily-Prod.'!AMS29+'Daily-Prod.'!AMJ29+'Daily-Prod.'!AMA29+'Daily-Prod.'!ALR29+'Daily-Prod.'!ALI29+'Daily-Prod.'!AKZ29),"")</f>
        <v>38</v>
      </c>
      <c r="EZ115" s="383"/>
      <c r="FA115" s="384">
        <f>IFERROR(('Daily-Prod.'!AND29+'Daily-Prod.'!AMU29+'Daily-Prod.'!AML29+'Daily-Prod.'!AMC29+'Daily-Prod.'!ALT29+'Daily-Prod.'!ALK29+'Daily-Prod.'!ALB29),"")</f>
        <v>6</v>
      </c>
      <c r="FB115" s="495" t="str">
        <f t="shared" si="95"/>
        <v/>
      </c>
      <c r="FC115" s="378">
        <f>IFERROR(AVERAGE('Daily-Prod.'!ANB29,'Daily-Prod.'!AMS29,'Daily-Prod.'!AMJ29,'Daily-Prod.'!AMA29,'Daily-Prod.'!ALR29,'Daily-Prod.'!ALI29,'Daily-Prod.'!AKZ29),"")</f>
        <v>7.6</v>
      </c>
      <c r="FD115" s="379"/>
      <c r="FE115" s="380">
        <f>IFERROR(AVERAGE('Daily-Prod.'!AND29,'Daily-Prod.'!AMU29,'Daily-Prod.'!AML29,'Daily-Prod.'!AMC29,'Daily-Prod.'!ALT29,'Daily-Prod.'!ALK29,'Daily-Prod.'!ALB29),"")</f>
        <v>1</v>
      </c>
      <c r="FF115" s="66" t="str">
        <f>IFERROR(('Daily-Prod.'!APH29+'Daily-Prod.'!AOY29+'Daily-Prod.'!AOP29+'Daily-Prod.'!AOG29+'Daily-Prod.'!ANX29+'Daily-Prod.'!ANO29+'Daily-Prod.'!ANF29)/FI115,"")</f>
        <v/>
      </c>
      <c r="FG115" s="475" t="str">
        <f>IFERROR(('Daily-Prod.'!API29+'Daily-Prod.'!AOZ29+'Daily-Prod.'!AOQ29+'Daily-Prod.'!AOH29+'Daily-Prod.'!ANY29+'Daily-Prod.'!ANP29+'Daily-Prod.'!ANG29)/FI115,"")</f>
        <v/>
      </c>
      <c r="FH115" s="475" t="str">
        <f>IFERROR(('Daily-Prod.'!APL29+'Daily-Prod.'!APC29+'Daily-Prod.'!AOT29+'Daily-Prod.'!AOK29+'Daily-Prod.'!AOB29+'Daily-Prod.'!ANS29+'Daily-Prod.'!ANJ29+'Daily-Prod.'!APK29+'Daily-Prod.'!APB29+'Daily-Prod.'!AOS29+'Daily-Prod.'!AOJ29+'Daily-Prod.'!AOA29+'Daily-Prod.'!ANR29+'Daily-Prod.'!ANI29)/FI115,"")</f>
        <v/>
      </c>
      <c r="FI115" s="496">
        <f>IFERROR(('Daily-Prod.'!APM29+'Daily-Prod.'!APD29+'Daily-Prod.'!AOU29+'Daily-Prod.'!AOL29+'Daily-Prod.'!AOC29+'Daily-Prod.'!ANT29+'Daily-Prod.'!ANK29),"")</f>
        <v>0</v>
      </c>
      <c r="FJ115" s="383"/>
      <c r="FK115" s="384">
        <f>IFERROR(('Daily-Prod.'!APO29+'Daily-Prod.'!APF29+'Daily-Prod.'!AOW29+'Daily-Prod.'!AON29+'Daily-Prod.'!AOE29+'Daily-Prod.'!ANV29+'Daily-Prod.'!ANM29),"")</f>
        <v>0</v>
      </c>
      <c r="FL115" s="495" t="str">
        <f t="shared" si="96"/>
        <v/>
      </c>
      <c r="FM115" s="378" t="str">
        <f>IFERROR(AVERAGE('Daily-Prod.'!APM29,'Daily-Prod.'!APD29,'Daily-Prod.'!AOU29,'Daily-Prod.'!AOL29,'Daily-Prod.'!AOC29,'Daily-Prod.'!ANT29,'Daily-Prod.'!ANK29),"")</f>
        <v/>
      </c>
      <c r="FN115" s="379"/>
      <c r="FO115" s="380" t="str">
        <f>IFERROR(AVERAGE('Daily-Prod.'!APO29,'Daily-Prod.'!APF29,'Daily-Prod.'!AOW29,'Daily-Prod.'!AON29,'Daily-Prod.'!AOE29,'Daily-Prod.'!ANV29,'Daily-Prod.'!ANM29),"")</f>
        <v/>
      </c>
      <c r="FP115" s="66">
        <f>IFERROR(('Daily-Prod.'!ARS29+'Daily-Prod.'!ARJ29+'Daily-Prod.'!ARA29+'Daily-Prod.'!AQR29+'Daily-Prod.'!AQI29+'Daily-Prod.'!APZ29+'Daily-Prod.'!APQ29)/FS115,"")</f>
        <v>0.42857142857142855</v>
      </c>
      <c r="FQ115" s="475">
        <f>IFERROR(('Daily-Prod.'!ART29+'Daily-Prod.'!ARK29+'Daily-Prod.'!ARB29+'Daily-Prod.'!AQS29+'Daily-Prod.'!AQJ29+'Daily-Prod.'!AQA29+'Daily-Prod.'!APR29)/FS115,"")</f>
        <v>0.2857142857142857</v>
      </c>
      <c r="FR115" s="475">
        <f>IFERROR(('Daily-Prod.'!ARV29+'Daily-Prod.'!ARM29+'Daily-Prod.'!ARD29+'Daily-Prod.'!AQU29+'Daily-Prod.'!AQL29+'Daily-Prod.'!AQC29+'Daily-Prod.'!APT29+'Daily-Prod.'!ARW29+'Daily-Prod.'!ARN29+'Daily-Prod.'!ARE29+'Daily-Prod.'!AQV29+'Daily-Prod.'!AQM29+'Daily-Prod.'!AQD29+'Daily-Prod.'!APU29)/FS115,"")</f>
        <v>0.2857142857142857</v>
      </c>
      <c r="FS115" s="496">
        <f>IFERROR(('Daily-Prod.'!ARX29+'Daily-Prod.'!ARO29+'Daily-Prod.'!ARF29+'Daily-Prod.'!AQW29+'Daily-Prod.'!AQN29+'Daily-Prod.'!AQE29+'Daily-Prod.'!APV29),"")</f>
        <v>28</v>
      </c>
      <c r="FT115" s="383"/>
      <c r="FU115" s="384">
        <f>IFERROR(('Daily-Prod.'!ARZ29+'Daily-Prod.'!ARQ29+'Daily-Prod.'!ARH29+'Daily-Prod.'!AQY29+'Daily-Prod.'!AQP29+'Daily-Prod.'!AQG29+'Daily-Prod.'!APX29),"")</f>
        <v>24</v>
      </c>
      <c r="FV115" s="495" t="str">
        <f t="shared" si="97"/>
        <v/>
      </c>
      <c r="FW115" s="378">
        <f>IFERROR(AVERAGE('Daily-Prod.'!ARX29,'Daily-Prod.'!ARO29,'Daily-Prod.'!ARF29,'Daily-Prod.'!AQW29,'Daily-Prod.'!AQN29,'Daily-Prod.'!AQE29,'Daily-Prod.'!APV29),"")</f>
        <v>5.6</v>
      </c>
      <c r="FX115" s="379" t="str">
        <f>IFERROR(AVERAGE('Daily-Prod.'!ARY29,'Daily-Prod.'!ARP29,'Daily-Prod.'!ARG29,'Daily-Prod.'!AQX29,'Daily-Prod.'!AQO29,'Daily-Prod.'!AQF29,'Daily-Prod.'!APW29),"")</f>
        <v/>
      </c>
      <c r="FY115" s="380">
        <f>IFERROR(AVERAGE('Daily-Prod.'!ARZ29,'Daily-Prod.'!ARQ29,'Daily-Prod.'!ARH29,'Daily-Prod.'!AQY29,'Daily-Prod.'!AQP29,'Daily-Prod.'!AQG29,'Daily-Prod.'!APX29),"")</f>
        <v>4.8</v>
      </c>
      <c r="FZ115" s="66">
        <f>IFERROR(('Daily-Prod.'!AWO29+'Daily-Prod.'!AWF29+'Daily-Prod.'!AVW29+'Daily-Prod.'!AVN29+'Daily-Prod.'!AVE29+'Daily-Prod.'!AUV29+'Daily-Prod.'!AUM29)/GC115,"")</f>
        <v>0.51428571428571423</v>
      </c>
      <c r="GA115" s="475">
        <f>IFERROR(('Daily-Prod.'!AWP29+'Daily-Prod.'!AWG29+'Daily-Prod.'!AVX29+'Daily-Prod.'!AVO29+'Daily-Prod.'!AVF29+'Daily-Prod.'!AUW29+'Daily-Prod.'!AUN29)/GC115,"")</f>
        <v>0.34285714285714286</v>
      </c>
      <c r="GB115" s="475">
        <f>IFERROR(('Daily-Prod.'!AWS29+'Daily-Prod.'!AWJ29+'Daily-Prod.'!AWA29+'Daily-Prod.'!AVR29+'Daily-Prod.'!AVI29+'Daily-Prod.'!AUZ29+'Daily-Prod.'!AUQ29+'Daily-Prod.'!AWR29+'Daily-Prod.'!AWI29+'Daily-Prod.'!AVZ29+'Daily-Prod.'!AVQ29+'Daily-Prod.'!AVH29+'Daily-Prod.'!AUY29+'Daily-Prod.'!AUP29)/GC115,"")</f>
        <v>0.14285714285714285</v>
      </c>
      <c r="GC115" s="496">
        <f>IFERROR(('Daily-Prod.'!AWT29+'Daily-Prod.'!AWK29+'Daily-Prod.'!AWB29+'Daily-Prod.'!AVS29+'Daily-Prod.'!AVJ29+'Daily-Prod.'!AVA29+'Daily-Prod.'!AUR29),"")</f>
        <v>35</v>
      </c>
      <c r="GD115" s="383">
        <f>IFERROR(('Daily-Prod.'!AWU29+'Daily-Prod.'!AWL29+'Daily-Prod.'!AWC29+'Daily-Prod.'!AVT29+'Daily-Prod.'!AVK29+'Daily-Prod.'!AVB29+'Daily-Prod.'!AUS29),"")</f>
        <v>21</v>
      </c>
      <c r="GE115" s="384">
        <f>IFERROR(('Daily-Prod.'!AWV29+'Daily-Prod.'!AWM29+'Daily-Prod.'!AWD29+'Daily-Prod.'!AVU29+'Daily-Prod.'!AVL29+'Daily-Prod.'!AVC29+'Daily-Prod.'!AUT29),"")</f>
        <v>21</v>
      </c>
      <c r="GF115" s="495">
        <f t="shared" si="98"/>
        <v>1</v>
      </c>
      <c r="GG115" s="378">
        <f>IFERROR(AVERAGE('Daily-Prod.'!AWT29,'Daily-Prod.'!AWK29,'Daily-Prod.'!AWB29,'Daily-Prod.'!AVS29,'Daily-Prod.'!AVJ29,'Daily-Prod.'!AVA29,'Daily-Prod.'!AUR29),"")</f>
        <v>11.666666666666666</v>
      </c>
      <c r="GH115" s="379">
        <f>IFERROR(AVERAGE('Daily-Prod.'!AWU29,'Daily-Prod.'!AWL29,'Daily-Prod.'!AWC29,'Daily-Prod.'!AVT29,'Daily-Prod.'!AVK29,'Daily-Prod.'!AVB29,'Daily-Prod.'!AUS29),"")</f>
        <v>3</v>
      </c>
      <c r="GI115" s="380">
        <f>IFERROR(AVERAGE('Daily-Prod.'!AWV29,'Daily-Prod.'!AWM29,'Daily-Prod.'!AWD29,'Daily-Prod.'!AVU29,'Daily-Prod.'!AVL29,'Daily-Prod.'!AVC29,'Daily-Prod.'!AUT29),"")</f>
        <v>3</v>
      </c>
      <c r="GJ115" s="66">
        <f>IFERROR(('Daily-Prod.'!AYZ29+'Daily-Prod.'!AYQ29+'Daily-Prod.'!AYH29+'Daily-Prod.'!AXY29+'Daily-Prod.'!AXP29+'Daily-Prod.'!AXG29+'Daily-Prod.'!AWX29)/GM115,"")</f>
        <v>0.61904761904761907</v>
      </c>
      <c r="GK115" s="475">
        <f>IFERROR(('Daily-Prod.'!AZA29+'Daily-Prod.'!AYR29+'Daily-Prod.'!AYI29+'Daily-Prod.'!AXZ29+'Daily-Prod.'!AXQ29+'Daily-Prod.'!AXH29+'Daily-Prod.'!AWY29)/GM115,"")</f>
        <v>0.14285714285714285</v>
      </c>
      <c r="GL115" s="475">
        <f>IFERROR(('Daily-Prod.'!AZC29+'Daily-Prod.'!AYT29+'Daily-Prod.'!AYK29+'Daily-Prod.'!AYB29+'Daily-Prod.'!AXS29+'Daily-Prod.'!AXJ29+'Daily-Prod.'!AXA29+'Daily-Prod.'!AZD29+'Daily-Prod.'!AYU29+'Daily-Prod.'!AYL29+'Daily-Prod.'!AYC29+'Daily-Prod.'!AXT29+'Daily-Prod.'!AXK29+'Daily-Prod.'!AXB29)/GM115,"")</f>
        <v>0.23809523809523808</v>
      </c>
      <c r="GM115" s="496">
        <f>IFERROR(('Daily-Prod.'!AZE29+'Daily-Prod.'!AYV29+'Daily-Prod.'!AYM29+'Daily-Prod.'!AYD29+'Daily-Prod.'!AXU29+'Daily-Prod.'!AXL29+'Daily-Prod.'!AXC29),"")</f>
        <v>42</v>
      </c>
      <c r="GN115" s="383">
        <f>IFERROR(('Daily-Prod.'!AZF29+'Daily-Prod.'!AYW29+'Daily-Prod.'!AYN29+'Daily-Prod.'!AYE29+'Daily-Prod.'!AXV29+'Daily-Prod.'!AXM29+'Daily-Prod.'!AXD29),"")</f>
        <v>13</v>
      </c>
      <c r="GO115" s="384">
        <f>IFERROR(('Daily-Prod.'!AZG29+'Daily-Prod.'!AYX29+'Daily-Prod.'!AYO29+'Daily-Prod.'!AYF29+'Daily-Prod.'!AXW29+'Daily-Prod.'!AXN29+'Daily-Prod.'!AXE29),"")</f>
        <v>13</v>
      </c>
      <c r="GP115" s="495">
        <f t="shared" si="99"/>
        <v>1</v>
      </c>
      <c r="GQ115" s="378">
        <f>IFERROR(AVERAGE('Daily-Prod.'!AZE29,'Daily-Prod.'!AYV29,'Daily-Prod.'!AYM29,'Daily-Prod.'!AYD29,'Daily-Prod.'!AXU29,'Daily-Prod.'!AXL29,'Daily-Prod.'!AXC29),"")</f>
        <v>10.5</v>
      </c>
      <c r="GR115" s="379">
        <f>IFERROR(AVERAGE('Daily-Prod.'!AZF29,'Daily-Prod.'!AYW29,'Daily-Prod.'!AYN29,'Daily-Prod.'!AYE29,'Daily-Prod.'!AXV29,'Daily-Prod.'!AXM29,'Daily-Prod.'!AXD29),"")</f>
        <v>2.1666666666666665</v>
      </c>
      <c r="GS115" s="380">
        <f>IFERROR(AVERAGE('Daily-Prod.'!AZG29,'Daily-Prod.'!AYX29,'Daily-Prod.'!AYO29,'Daily-Prod.'!AYF29,'Daily-Prod.'!AXW29,'Daily-Prod.'!AXN29,'Daily-Prod.'!AXE29),"")</f>
        <v>2.1666666666666665</v>
      </c>
      <c r="GT115" s="66" t="str">
        <f>IFERROR(('Daily-Prod.'!BBK29+'Daily-Prod.'!BBB29+'Daily-Prod.'!BAS29+'Daily-Prod.'!BAJ29+'Daily-Prod.'!BAA29+'Daily-Prod.'!AZR29+'Daily-Prod.'!AZI29)/#REF!,"")</f>
        <v/>
      </c>
      <c r="GU115" s="475" t="str">
        <f>IFERROR(('Daily-Prod.'!BBL29+'Daily-Prod.'!BBC29+'Daily-Prod.'!BAT29+'Daily-Prod.'!BAK29+'Daily-Prod.'!BAB29+'Daily-Prod.'!AZS29+'Daily-Prod.'!AZJ29)/#REF!,"")</f>
        <v/>
      </c>
      <c r="GV115" s="475" t="str">
        <f>IFERROR(('Daily-Prod.'!BBN29+'Daily-Prod.'!BBE29+'Daily-Prod.'!BAV29+'Daily-Prod.'!BAM29+'Daily-Prod.'!BAD29+'Daily-Prod.'!AZU29+'Daily-Prod.'!AZL29+'Daily-Prod.'!BBO29+'Daily-Prod.'!BBF29+'Daily-Prod.'!BAW29+'Daily-Prod.'!BAN29+'Daily-Prod.'!BAE29+'Daily-Prod.'!AZV29+'Daily-Prod.'!AZM29)/#REF!,"")</f>
        <v/>
      </c>
      <c r="GW115" s="496">
        <f>IFERROR(('Daily-Prod.'!BEA29+'Daily-Prod.'!BDR29+'Daily-Prod.'!BDI29+'Daily-Prod.'!BCZ29+'Daily-Prod.'!BCQ29+'Daily-Prod.'!BCH29+'Daily-Prod.'!BBY29),"")</f>
        <v>47</v>
      </c>
      <c r="GX115" s="383">
        <f>IFERROR(('Daily-Prod.'!BEB29+'Daily-Prod.'!BDS29+'Daily-Prod.'!BDJ29+'Daily-Prod.'!BDA29+'Daily-Prod.'!BCR29+'Daily-Prod.'!BCI29+'Daily-Prod.'!BBZ29),"")</f>
        <v>4</v>
      </c>
      <c r="GY115" s="384">
        <f>IFERROR(('Daily-Prod.'!BEC29+'Daily-Prod.'!BDT29+'Daily-Prod.'!BDK29+'Daily-Prod.'!BDB29+'Daily-Prod.'!BCS29+'Daily-Prod.'!BCJ29+'Daily-Prod.'!BCA29),"")</f>
        <v>4</v>
      </c>
      <c r="GZ115" s="495">
        <f t="shared" si="100"/>
        <v>1</v>
      </c>
      <c r="HA115" s="378">
        <f>IFERROR(AVERAGE('Daily-Prod.'!BEA29,'Daily-Prod.'!BDR29,'Daily-Prod.'!BDI29,'Daily-Prod.'!BCZ29,'Daily-Prod.'!BCQ29,'Daily-Prod.'!BCH29,'Daily-Prod.'!BBY29),"")</f>
        <v>9.4</v>
      </c>
      <c r="HB115" s="379">
        <f>IFERROR(AVERAGE('Daily-Prod.'!BEB29,'Daily-Prod.'!BDS29,'Daily-Prod.'!BDJ29,'Daily-Prod.'!BDA29,'Daily-Prod.'!BCR29,'Daily-Prod.'!BCI29,'Daily-Prod.'!BBZ29),"")</f>
        <v>0.5714285714285714</v>
      </c>
      <c r="HC115" s="380">
        <f>IFERROR(AVERAGE('Daily-Prod.'!BEC29,'Daily-Prod.'!BDT29,'Daily-Prod.'!BDK29,'Daily-Prod.'!BDB29,'Daily-Prod.'!BCS29,'Daily-Prod.'!BCJ29,'Daily-Prod.'!BCA29),"")</f>
        <v>0.5714285714285714</v>
      </c>
      <c r="HD115" s="66">
        <f>IFERROR(('Daily-Prod.'!BGG29+'Daily-Prod.'!BFX29+'Daily-Prod.'!BFO29+'Daily-Prod.'!BFF29+'Daily-Prod.'!BEW29+'Daily-Prod.'!BEN29+'Daily-Prod.'!BEE29)/HG115,"")</f>
        <v>0.52631578947368418</v>
      </c>
      <c r="HE115" s="475">
        <f>IFERROR(('Daily-Prod.'!BGH29+'Daily-Prod.'!BFY29+'Daily-Prod.'!BFP29+'Daily-Prod.'!BFG29+'Daily-Prod.'!BEX29+'Daily-Prod.'!BEO29+'Daily-Prod.'!BEF29)/HG115,"")</f>
        <v>0.23684210526315788</v>
      </c>
      <c r="HF115" s="475">
        <f>IFERROR(('Daily-Prod.'!BGK29+'Daily-Prod.'!BGB29+'Daily-Prod.'!BFS29+'Daily-Prod.'!BFJ29+'Daily-Prod.'!BFA29+'Daily-Prod.'!BER29+'Daily-Prod.'!BEI29+'Daily-Prod.'!BGJ29+'Daily-Prod.'!BGA29+'Daily-Prod.'!BFR29+'Daily-Prod.'!BFI29+'Daily-Prod.'!BEZ29+'Daily-Prod.'!BEQ29+'Daily-Prod.'!BEH29)/HG115,"")</f>
        <v>0.23684210526315788</v>
      </c>
      <c r="HG115" s="496">
        <f>IFERROR(('Daily-Prod.'!BGL29+'Daily-Prod.'!BGC29+'Daily-Prod.'!BFT29+'Daily-Prod.'!BFK29+'Daily-Prod.'!BFB29+'Daily-Prod.'!BES29+'Daily-Prod.'!BEJ29),"")</f>
        <v>38</v>
      </c>
      <c r="HH115" s="383">
        <f>IFERROR(('Daily-Prod.'!BGM29+'Daily-Prod.'!BGD29+'Daily-Prod.'!BFU29+'Daily-Prod.'!BFL29+'Daily-Prod.'!BFC29+'Daily-Prod.'!BET29+'Daily-Prod.'!BEK29),"")</f>
        <v>0</v>
      </c>
      <c r="HI115" s="384">
        <f>IFERROR(('Daily-Prod.'!BGN29+'Daily-Prod.'!BGE29+'Daily-Prod.'!BFV29+'Daily-Prod.'!BFM29+'Daily-Prod.'!BFD29+'Daily-Prod.'!BEU29+'Daily-Prod.'!BEL29),"")</f>
        <v>0</v>
      </c>
      <c r="HJ115" s="495" t="str">
        <f>IFERROR((HI115/HH115),"")</f>
        <v/>
      </c>
      <c r="HK115" s="378">
        <f>IFERROR(AVERAGE('Daily-Prod.'!BGL29,'Daily-Prod.'!BGC29,'Daily-Prod.'!BFT29,'Daily-Prod.'!BFK29,'Daily-Prod.'!BFB29,'Daily-Prod.'!BES29,'Daily-Prod.'!BEJ29),"")</f>
        <v>9.5</v>
      </c>
      <c r="HL115" s="379">
        <f>IFERROR(AVERAGE('Daily-Prod.'!BGM29,'Daily-Prod.'!BGD29,'Daily-Prod.'!BFU29,'Daily-Prod.'!BFL29,'Daily-Prod.'!BFC29,'Daily-Prod.'!BET29,'Daily-Prod.'!BEK29),"")</f>
        <v>0</v>
      </c>
      <c r="HM115" s="380">
        <f>IFERROR(AVERAGE('Daily-Prod.'!BGN29,'Daily-Prod.'!BGE29,'Daily-Prod.'!BFV29,'Daily-Prod.'!BFM29,'Daily-Prod.'!BFD29,'Daily-Prod.'!BEU29,'Daily-Prod.'!BEL29),"")</f>
        <v>0</v>
      </c>
      <c r="HN115" s="66">
        <f>IFERROR(('Daily-Prod.'!BIR29+'Daily-Prod.'!BII29+'Daily-Prod.'!BHZ29+'Daily-Prod.'!BHQ29+'Daily-Prod.'!BHH29+'Daily-Prod.'!BGY29+'Daily-Prod.'!BGP29)/HQ115,"")</f>
        <v>0.46031746031746029</v>
      </c>
      <c r="HO115" s="475">
        <f>IFERROR(('Daily-Prod.'!BIS29+'Daily-Prod.'!BIJ29+'Daily-Prod.'!BIA29+'Daily-Prod.'!BHR29+'Daily-Prod.'!BHI29+'Daily-Prod.'!BGZ29+'Daily-Prod.'!BGQ29)/HQ115,"")</f>
        <v>0.2857142857142857</v>
      </c>
      <c r="HP115" s="475">
        <f>IFERROR(('Daily-Prod.'!BIU29+'Daily-Prod.'!BIL29+'Daily-Prod.'!BIC29+'Daily-Prod.'!BHT29+'Daily-Prod.'!BHK29+'Daily-Prod.'!BHB29+'Daily-Prod.'!BGS29+'Daily-Prod.'!BIV29+'Daily-Prod.'!BIM29+'Daily-Prod.'!BID29+'Daily-Prod.'!BHU29+'Daily-Prod.'!BHL29+'Daily-Prod.'!BHC29+'Daily-Prod.'!BGT29)/HQ115,"")</f>
        <v>0.25396825396825395</v>
      </c>
      <c r="HQ115" s="496">
        <f>IFERROR(('Daily-Prod.'!BIW29+'Daily-Prod.'!BIN29+'Daily-Prod.'!BIE29+'Daily-Prod.'!BHV29+'Daily-Prod.'!BHM29+'Daily-Prod.'!BHD29+'Daily-Prod.'!BGU29),"")</f>
        <v>63</v>
      </c>
      <c r="HR115" s="383">
        <f>IFERROR(('Daily-Prod.'!BIX29+'Daily-Prod.'!BIO29+'Daily-Prod.'!BIF29+'Daily-Prod.'!BHW29+'Daily-Prod.'!BHN29+'Daily-Prod.'!BHE29+'Daily-Prod.'!BGV29),"")</f>
        <v>0</v>
      </c>
      <c r="HS115" s="384">
        <f>IFERROR(('Daily-Prod.'!BIY29+'Daily-Prod.'!BIP29+'Daily-Prod.'!BIG29+'Daily-Prod.'!BHX29+'Daily-Prod.'!BHO29+'Daily-Prod.'!BHF29+'Daily-Prod.'!BGW29),"")</f>
        <v>0</v>
      </c>
      <c r="HT115" s="495" t="str">
        <f t="shared" si="101"/>
        <v/>
      </c>
      <c r="HU115" s="378">
        <f>IFERROR(AVERAGE('Daily-Prod.'!BIW29,'Daily-Prod.'!BIN29,'Daily-Prod.'!BIE29,'Daily-Prod.'!BHV29,'Daily-Prod.'!BHM29,'Daily-Prod.'!BHD29,'Daily-Prod.'!BGU29),"")</f>
        <v>12.6</v>
      </c>
      <c r="HV115" s="379">
        <f>IFERROR(AVERAGE('Daily-Prod.'!BIX29,'Daily-Prod.'!BIO29,'Daily-Prod.'!BIF29,'Daily-Prod.'!BHW29,'Daily-Prod.'!BHN29,'Daily-Prod.'!BHE29,'Daily-Prod.'!BGV29),"")</f>
        <v>0</v>
      </c>
      <c r="HW115" s="380">
        <f>IFERROR(AVERAGE('Daily-Prod.'!BIY29,'Daily-Prod.'!BIP29,'Daily-Prod.'!BIG29,'Daily-Prod.'!BHX29,'Daily-Prod.'!BHO29,'Daily-Prod.'!BHF29,'Daily-Prod.'!BGW29),"")</f>
        <v>0</v>
      </c>
      <c r="HX115" s="66">
        <f>IFERROR(('Daily-Prod.'!BLE29+'Daily-Prod.'!BKV29+'Daily-Prod.'!BKM29+'Daily-Prod.'!BKD29+'Daily-Prod.'!BJU29+'Daily-Prod.'!BJL29+'Daily-Prod.'!BJC29)/IA115,"")</f>
        <v>0.67647058823529416</v>
      </c>
      <c r="HY115" s="475">
        <f>IFERROR(('Daily-Prod.'!BLF29+'Daily-Prod.'!BKW29+'Daily-Prod.'!BKN29+'Daily-Prod.'!BKE29+'Daily-Prod.'!BJV29+'Daily-Prod.'!BJM29+'Daily-Prod.'!BJD29)/IA115,"")</f>
        <v>0.17647058823529413</v>
      </c>
      <c r="HZ115" s="475">
        <f>IFERROR(('Daily-Prod.'!BLG29+'Daily-Prod.'!BKX29+'Daily-Prod.'!BKO29+'Daily-Prod.'!BKF29+'Daily-Prod.'!BJW29+'Daily-Prod.'!BJN29+'Daily-Prod.'!BJE29+'Daily-Prod.'!BLF29+'Daily-Prod.'!BKW29+'Daily-Prod.'!BKN29+'Daily-Prod.'!BKE29+'Daily-Prod.'!BJV29+'Daily-Prod.'!BJM29+'Daily-Prod.'!BJD29)/IA115,"")</f>
        <v>0.3235294117647059</v>
      </c>
      <c r="IA115" s="496">
        <f>IFERROR(('Daily-Prod.'!BLH29+'Daily-Prod.'!BKY29+'Daily-Prod.'!BKP29+'Daily-Prod.'!BKG29+'Daily-Prod.'!BJX29+'Daily-Prod.'!BJO29+'Daily-Prod.'!BJF29),"")</f>
        <v>68</v>
      </c>
      <c r="IB115" s="383">
        <f>IFERROR(('Daily-Prod.'!BLI29+'Daily-Prod.'!BKZ29+'Daily-Prod.'!BKQ29+'Daily-Prod.'!BKH29+'Daily-Prod.'!BJY29+'Daily-Prod.'!BJP29+'Daily-Prod.'!BJG29),"")</f>
        <v>8</v>
      </c>
      <c r="IC115" s="384">
        <f>IFERROR(('Daily-Prod.'!BLJ29+'Daily-Prod.'!BLA29+'Daily-Prod.'!BKR29+'Daily-Prod.'!BKI29+'Daily-Prod.'!BJZ29+'Daily-Prod.'!BJQ29+'Daily-Prod.'!BJH29),"")</f>
        <v>8</v>
      </c>
      <c r="ID115" s="495">
        <f t="shared" si="102"/>
        <v>1</v>
      </c>
      <c r="IE115" s="378">
        <f>IFERROR(AVERAGE('Daily-Prod.'!BLL29,'Daily-Prod.'!BLC29,'Daily-Prod.'!BKT29,'Daily-Prod.'!BKK29,'Daily-Prod.'!BKB29,'Daily-Prod.'!BJS29,'Daily-Prod.'!BJJ29),"")</f>
        <v>5.6</v>
      </c>
      <c r="IF115" s="379">
        <f>IFERROR(AVERAGE('Daily-Prod.'!BLM29,'Daily-Prod.'!BLD29,'Daily-Prod.'!BKU29,'Daily-Prod.'!BKL29,'Daily-Prod.'!BKC29,'Daily-Prod.'!BJT29,'Daily-Prod.'!BJK29),"")</f>
        <v>3.6</v>
      </c>
      <c r="IG115" s="380">
        <f>IFERROR(AVERAGE('Daily-Prod.'!BLN29,'Daily-Prod.'!BLE29,'Daily-Prod.'!BKV29,'Daily-Prod.'!BKM29,'Daily-Prod.'!BKD29,'Daily-Prod.'!BJU29,'Daily-Prod.'!BJL29),"")</f>
        <v>9.1999999999999993</v>
      </c>
      <c r="IH115" s="66">
        <f>IFERROR(('Daily-Prod.'!BNN29+'Daily-Prod.'!BNE29+'Daily-Prod.'!BMV29+'Daily-Prod.'!BMM29+'Daily-Prod.'!BMD29+'Daily-Prod.'!BLU29+'Daily-Prod.'!BLL29)/IK115,"")</f>
        <v>0.46969696969696972</v>
      </c>
      <c r="II115" s="475">
        <f>IFERROR(('Daily-Prod.'!BNO29+'Daily-Prod.'!BNF29+'Daily-Prod.'!BMW29+'Daily-Prod.'!BMN29+'Daily-Prod.'!BME29+'Daily-Prod.'!BLV29+'Daily-Prod.'!BLM29)/IK115,"")</f>
        <v>0.27272727272727271</v>
      </c>
      <c r="IJ115" s="475">
        <f>IFERROR(('Daily-Prod.'!BNQ29+'Daily-Prod.'!BNH29+'Daily-Prod.'!BMY29+'Daily-Prod.'!BMP29+'Daily-Prod.'!BMG29+'Daily-Prod.'!BLX29+'Daily-Prod.'!BLO29+'Daily-Prod.'!BNR29+'Daily-Prod.'!BNI29+'Daily-Prod.'!BMZ29+'Daily-Prod.'!BMQ29+'Daily-Prod.'!BMH29+'Daily-Prod.'!BLY29+'Daily-Prod.'!BLP29)/IK115,"")</f>
        <v>0.25757575757575757</v>
      </c>
      <c r="IK115" s="496">
        <f>IFERROR(('Daily-Prod.'!BNS29+'Daily-Prod.'!BNJ29+'Daily-Prod.'!BNA29+'Daily-Prod.'!BMR29+'Daily-Prod.'!BMI29+'Daily-Prod.'!BLZ29+'Daily-Prod.'!BLQ29),"")</f>
        <v>66</v>
      </c>
      <c r="IL115" s="383"/>
      <c r="IM115" s="384">
        <f>IFERROR(('Daily-Prod.'!BNU29+'Daily-Prod.'!BNL29+'Daily-Prod.'!BNC29+'Daily-Prod.'!BMT29+'Daily-Prod.'!BMK29+'Daily-Prod.'!BMB29+'Daily-Prod.'!BLS29),"")</f>
        <v>12</v>
      </c>
      <c r="IN115" s="495" t="str">
        <f t="shared" si="103"/>
        <v/>
      </c>
      <c r="IO115" s="378">
        <f>IFERROR(AVERAGE('Daily-Prod.'!BNS29,'Daily-Prod.'!BNJ29,'Daily-Prod.'!BNA29,'Daily-Prod.'!BMR29,'Daily-Prod.'!BMI29,'Daily-Prod.'!BLZ29,'Daily-Prod.'!BLQ29),"")</f>
        <v>13.2</v>
      </c>
      <c r="IP115" s="379"/>
      <c r="IQ115" s="380">
        <f>IFERROR(AVERAGE('Daily-Prod.'!BNU29,'Daily-Prod.'!BNL29,'Daily-Prod.'!BNC29,'Daily-Prod.'!BMT29,'Daily-Prod.'!BMK29,'Daily-Prod.'!BMB29,'Daily-Prod.'!BLS29),"")</f>
        <v>2</v>
      </c>
      <c r="IR115" s="66">
        <f>IFERROR(('Daily-Prod.'!BPY29+'Daily-Prod.'!BPP29+'Daily-Prod.'!BPG29+'Daily-Prod.'!BOX29+'Daily-Prod.'!BOO29+'Daily-Prod.'!BOF29+'Daily-Prod.'!BNW29)/IU115,"")</f>
        <v>0.42253521126760563</v>
      </c>
      <c r="IS115" s="475">
        <f>IFERROR(('Daily-Prod.'!BPZ29+'Daily-Prod.'!BPQ29+'Daily-Prod.'!BPH29+'Daily-Prod.'!BOY29+'Daily-Prod.'!BOP29+'Daily-Prod.'!BOG29+'Daily-Prod.'!BNX29)/IU115,"")</f>
        <v>0.323943661971831</v>
      </c>
      <c r="IT115" s="475">
        <f>IFERROR(('Daily-Prod.'!BQC29+'Daily-Prod.'!BPT29+'Daily-Prod.'!BPK29+'Daily-Prod.'!BPB29+'Daily-Prod.'!BOS29+'Daily-Prod.'!BOJ29+'Daily-Prod.'!BOA29+'Daily-Prod.'!BQB29+'Daily-Prod.'!BPS29+'Daily-Prod.'!BPJ29+'Daily-Prod.'!BPA29+'Daily-Prod.'!BOR29+'Daily-Prod.'!BOI29+'Daily-Prod.'!BNZ29)/IU115,"")</f>
        <v>0.25352112676056338</v>
      </c>
      <c r="IU115" s="496">
        <f>IFERROR(('Daily-Prod.'!BQD29+'Daily-Prod.'!BPU29+'Daily-Prod.'!BPL29+'Daily-Prod.'!BPC29+'Daily-Prod.'!BOT29+'Daily-Prod.'!BOK29+'Daily-Prod.'!BOB29),"")</f>
        <v>71</v>
      </c>
      <c r="IV115" s="383"/>
      <c r="IW115" s="384"/>
      <c r="IX115" s="495" t="str">
        <f>IFERROR(('Daily-Prod.'!BQG29+'Daily-Prod.'!BPX29+'Daily-Prod.'!BPO29+'Daily-Prod.'!BPF29+'Daily-Prod.'!BOW29+'Daily-Prod.'!BON29+'Daily-Prod.'!BOE29),"")</f>
        <v/>
      </c>
      <c r="IY115" s="378">
        <f>IFERROR(AVERAGE('Daily-Prod.'!BQD29,'Daily-Prod.'!BPU29,'Daily-Prod.'!BPL29,'Daily-Prod.'!BPC29,'Daily-Prod.'!BOT29,'Daily-Prod.'!BOK29,'Daily-Prod.'!BOB29),"")</f>
        <v>14.2</v>
      </c>
      <c r="IZ115" s="379"/>
      <c r="JA115" s="380"/>
      <c r="JB115" s="66">
        <f>IFERROR((('Daily-Prod.'!BSJ29+'Daily-Prod.'!BSA29+'Daily-Prod.'!BRR29+'Daily-Prod.'!BRI29+'Daily-Prod.'!BQZ29+'Daily-Prod.'!BQQ29+'Daily-Prod.'!BQH29)/JE115),"")</f>
        <v>0.38461538461538464</v>
      </c>
      <c r="JC115" s="475">
        <f>IFERROR((('Daily-Prod.'!BSK29+'Daily-Prod.'!BSB29+'Daily-Prod.'!BRS29+'Daily-Prod.'!BRJ29+'Daily-Prod.'!BRA29+'Daily-Prod.'!BQR29+'Daily-Prod.'!BQI29)/JE115),"")</f>
        <v>0.25641025641025639</v>
      </c>
      <c r="JD115" s="475">
        <f>IFERROR((('Daily-Prod.'!BSM29+'Daily-Prod.'!BSD29+'Daily-Prod.'!BRU29+'Daily-Prod.'!BRL29+'Daily-Prod.'!BRC29+'Daily-Prod.'!BQT29+'Daily-Prod.'!BQK29+'Daily-Prod.'!BSN29+'Daily-Prod.'!BSE29+'Daily-Prod.'!BRV29+'Daily-Prod.'!BRM29+'Daily-Prod.'!BRD29+'Daily-Prod.'!BQU29+'Daily-Prod.'!BQL29)/JE115),"")</f>
        <v>0.35897435897435898</v>
      </c>
      <c r="JE115" s="496">
        <f>IFERROR(('Daily-Prod.'!BSO29+'Daily-Prod.'!BSF29+'Daily-Prod.'!BRW29+'Daily-Prod.'!BRN29+'Daily-Prod.'!BRE29+'Daily-Prod.'!BQV29+'Daily-Prod.'!BQM29),"")</f>
        <v>78</v>
      </c>
      <c r="JF115" s="383"/>
      <c r="JG115" s="384"/>
      <c r="JH115" s="495" t="str">
        <f t="shared" si="104"/>
        <v/>
      </c>
      <c r="JI115" s="378">
        <f>IFERROR(AVERAGE('Daily-Prod.'!BSO29,'Daily-Prod.'!BSF29,'Daily-Prod.'!BRW29,'Daily-Prod.'!BRN29,'Daily-Prod.'!BRE29,'Daily-Prod.'!BQV29,'Daily-Prod.'!BQM29),"")</f>
        <v>15.6</v>
      </c>
      <c r="JJ115" s="379"/>
      <c r="JK115" s="380"/>
      <c r="JL115" s="66">
        <f>IFERROR((('Daily-Prod.'!BUC29+'Daily-Prod.'!BTT29+'Daily-Prod.'!BTK29+'Daily-Prod.'!BTB29+'Daily-Prod.'!BSS29)/JO115),"")</f>
        <v>0.64912280701754388</v>
      </c>
      <c r="JM115" s="475">
        <f>IFERROR((('Daily-Prod.'!BUD29+'Daily-Prod.'!BTU29+'Daily-Prod.'!BTL29+'Daily-Prod.'!BTC29+'Daily-Prod.'!BST29)/JO115),"")</f>
        <v>0.22807017543859648</v>
      </c>
      <c r="JN115" s="475">
        <f>IFERROR((('Daily-Prod.'!BUF29+'Daily-Prod.'!BTW29+'Daily-Prod.'!BTN29+'Daily-Prod.'!BTE29+'Daily-Prod.'!BSV29+'Daily-Prod.'!BUG29+'Daily-Prod.'!BTX29+'Daily-Prod.'!BTO29+'Daily-Prod.'!BTF29+'Daily-Prod.'!BSW29)/JO115),"")</f>
        <v>0.12280701754385964</v>
      </c>
      <c r="JO115" s="496">
        <f>IFERROR(('Daily-Prod.'!BUH29+'Daily-Prod.'!BTY29+'Daily-Prod.'!BTP29+'Daily-Prod.'!BTG29+'Daily-Prod.'!BSX29),"")</f>
        <v>57</v>
      </c>
      <c r="JP115" s="383"/>
      <c r="JQ115" s="384"/>
      <c r="JR115" s="495" t="str">
        <f t="shared" si="105"/>
        <v/>
      </c>
      <c r="JS115" s="378">
        <f>IFERROR(AVERAGE('Daily-Prod.'!BUH29,'Daily-Prod.'!BTY29,'Daily-Prod.'!BTP29,'Daily-Prod.'!BTG29,'Daily-Prod.'!BSX29),"")</f>
        <v>19</v>
      </c>
      <c r="JT115" s="379"/>
      <c r="JU115" s="380"/>
    </row>
    <row r="116" spans="1:281" ht="13.5" hidden="1" customHeight="1">
      <c r="A116" s="467" t="s">
        <v>152</v>
      </c>
      <c r="B116" s="66" t="str">
        <f>IFERROR(('Daily-Prod.'!CN30+'Daily-Prod.'!CE30+'Daily-Prod.'!BV30+'Daily-Prod.'!BM30+'Daily-Prod.'!BD30+'Daily-Prod.'!AU30+'Daily-Prod.'!AL30)/E116,"")</f>
        <v/>
      </c>
      <c r="C116" s="475" t="str">
        <f>IFERROR(('Daily-Prod.'!CO30+'Daily-Prod.'!CF30+'Daily-Prod.'!BW30+'Daily-Prod.'!BN30+'Daily-Prod.'!BE30+'Daily-Prod.'!AV30+'Daily-Prod.'!AM30)/E116,"")</f>
        <v/>
      </c>
      <c r="D116" s="475" t="str">
        <f>IFERROR(('Daily-Prod.'!CQ30+'Daily-Prod.'!CH30+'Daily-Prod.'!BY30+'Daily-Prod.'!BP30+'Daily-Prod.'!BG30+'Daily-Prod.'!AX30+'Daily-Prod.'!AO30+'Daily-Prod.'!CR30+'Daily-Prod.'!CI30+'Daily-Prod.'!BZ30+'Daily-Prod.'!BQ30+'Daily-Prod.'!BH30+'Daily-Prod.'!AY30+'Daily-Prod.'!AP30)/E116,"")</f>
        <v/>
      </c>
      <c r="E116" s="496">
        <f>IFERROR(('Daily-Prod.'!CS30+'Daily-Prod.'!CJ30+'Daily-Prod.'!CA30+'Daily-Prod.'!BR30+'Daily-Prod.'!BI30+'Daily-Prod.'!AZ30+'Daily-Prod.'!AQ30),"")</f>
        <v>0</v>
      </c>
      <c r="F116" s="383"/>
      <c r="G116" s="384">
        <f>IFERROR(('Daily-Prod.'!CU30+'Daily-Prod.'!CL30+'Daily-Prod.'!CC30+'Daily-Prod.'!BT30+'Daily-Prod.'!BK30+'Daily-Prod.'!BB30+'Daily-Prod.'!AS30),"")</f>
        <v>0</v>
      </c>
      <c r="H116" s="495" t="str">
        <f t="shared" si="83"/>
        <v/>
      </c>
      <c r="I116" s="378" t="str">
        <f>IFERROR(AVERAGE('Daily-Prod.'!CS30,'Daily-Prod.'!CJ30,'Daily-Prod.'!CA30,'Daily-Prod.'!BR30,'Daily-Prod.'!BI30,'Daily-Prod.'!AZ30,'Daily-Prod.'!AQ30),"")</f>
        <v/>
      </c>
      <c r="J116" s="379" t="str">
        <f>IFERROR(AVERAGE('Daily-Prod.'!CT30,'Daily-Prod.'!CK30,'Daily-Prod.'!CB30,'Daily-Prod.'!BS30,'Daily-Prod.'!BJ30,'Daily-Prod.'!BA30,'Daily-Prod.'!AR30),"")</f>
        <v/>
      </c>
      <c r="K116" s="380" t="str">
        <f>IFERROR(AVERAGE('Daily-Prod.'!CU30,'Daily-Prod.'!CL30,'Daily-Prod.'!CC30,'Daily-Prod.'!BT30,'Daily-Prod.'!BK30,'Daily-Prod.'!BB30,'Daily-Prod.'!AS30),"")</f>
        <v/>
      </c>
      <c r="L116" s="66" t="str">
        <f>IFERROR(('Daily-Prod.'!EY30+'Daily-Prod.'!EP30+'Daily-Prod.'!EG30+'Daily-Prod.'!DX30+'Daily-Prod.'!DO30+'Daily-Prod.'!DF30+'Daily-Prod.'!CW30)/O116,"")</f>
        <v/>
      </c>
      <c r="M116" s="475" t="str">
        <f>IFERROR(('Daily-Prod.'!EZ30+'Daily-Prod.'!EQ30+'Daily-Prod.'!EH30+'Daily-Prod.'!DY30+'Daily-Prod.'!DP30+'Daily-Prod.'!DG30+'Daily-Prod.'!CX30)/O116,"")</f>
        <v/>
      </c>
      <c r="N116" s="475" t="str">
        <f>IFERROR(('Daily-Prod.'!FC30+'Daily-Prod.'!ET30+'Daily-Prod.'!EK30+'Daily-Prod.'!EB30+'Daily-Prod.'!DS30+'Daily-Prod.'!DJ30+'Daily-Prod.'!DA30+'Daily-Prod.'!FB30+'Daily-Prod.'!ES30+'Daily-Prod.'!EJ30+'Daily-Prod.'!EA30+'Daily-Prod.'!DR30+'Daily-Prod.'!DI30+'Daily-Prod.'!CZ30)/O116,"")</f>
        <v/>
      </c>
      <c r="O116" s="496">
        <f>IFERROR(('Daily-Prod.'!FD30+'Daily-Prod.'!EU30+'Daily-Prod.'!EL30+'Daily-Prod.'!EC30+'Daily-Prod.'!DT30+'Daily-Prod.'!DK30+'Daily-Prod.'!DB30),"")</f>
        <v>0</v>
      </c>
      <c r="P116" s="383"/>
      <c r="Q116" s="384">
        <f>IFERROR(('Daily-Prod.'!FF30+'Daily-Prod.'!EW30+'Daily-Prod.'!EN30+'Daily-Prod.'!EE30+'Daily-Prod.'!DV30+'Daily-Prod.'!DM30+'Daily-Prod.'!DD30),"")</f>
        <v>0</v>
      </c>
      <c r="R116" s="495" t="str">
        <f t="shared" si="82"/>
        <v/>
      </c>
      <c r="S116" s="378" t="str">
        <f>IFERROR(AVERAGE('Daily-Prod.'!FD30,'Daily-Prod.'!EU30,'Daily-Prod.'!EL30,'Daily-Prod.'!EC30,'Daily-Prod.'!DT30,'Daily-Prod.'!DK30,'Daily-Prod.'!DB30),"")</f>
        <v/>
      </c>
      <c r="T116" s="379" t="str">
        <f>IFERROR(AVERAGE('Daily-Prod.'!FE30,'Daily-Prod.'!EV30,'Daily-Prod.'!EM30,'Daily-Prod.'!ED30,'Daily-Prod.'!DU30,'Daily-Prod.'!DL30,'Daily-Prod.'!DC30),"")</f>
        <v/>
      </c>
      <c r="U116" s="380" t="str">
        <f>IFERROR(AVERAGE('Daily-Prod.'!FF30,'Daily-Prod.'!EW30,'Daily-Prod.'!EN30,'Daily-Prod.'!EE30,'Daily-Prod.'!DV30,'Daily-Prod.'!DM30,'Daily-Prod.'!DD30),"")</f>
        <v/>
      </c>
      <c r="V116" s="518" t="str">
        <f>IFERROR(('Daily-Prod.'!HJ30+'Daily-Prod.'!HA30+'Daily-Prod.'!GR30+'Daily-Prod.'!GI30+'Daily-Prod.'!FZ30+'Daily-Prod.'!FQ30+'Daily-Prod.'!FH30)/Y116,"")</f>
        <v/>
      </c>
      <c r="W116" s="475" t="str">
        <f>IFERROR(('Daily-Prod.'!HK30+'Daily-Prod.'!HB30+'Daily-Prod.'!GS30+'Daily-Prod.'!GJ30+'Daily-Prod.'!GA30+'Daily-Prod.'!FR30+'Daily-Prod.'!FI30)/Y116,"")</f>
        <v/>
      </c>
      <c r="X116" s="475" t="str">
        <f>IFERROR(('Daily-Prod.'!HM30+'Daily-Prod.'!HD30+'Daily-Prod.'!GU30+'Daily-Prod.'!GL30+'Daily-Prod.'!GC30+'Daily-Prod.'!FT30+'Daily-Prod.'!FK30+'Daily-Prod.'!HN30+'Daily-Prod.'!HE30+'Daily-Prod.'!GV30+'Daily-Prod.'!GM30+'Daily-Prod.'!GD30+'Daily-Prod.'!FU30+'Daily-Prod.'!FL30)/Y116,"")</f>
        <v/>
      </c>
      <c r="Y116" s="496">
        <f>IFERROR(('Daily-Prod.'!HO30+'Daily-Prod.'!HF30+'Daily-Prod.'!GW30+'Daily-Prod.'!GN30+'Daily-Prod.'!GE30+'Daily-Prod.'!FV30+'Daily-Prod.'!FM30),"")</f>
        <v>0</v>
      </c>
      <c r="Z116" s="383"/>
      <c r="AA116" s="384">
        <f>IFERROR(('Daily-Prod.'!HQ30+'Daily-Prod.'!HH30+'Daily-Prod.'!GY30+'Daily-Prod.'!GP30+'Daily-Prod.'!GG30+'Daily-Prod.'!FX30+'Daily-Prod.'!FO30),"")</f>
        <v>0</v>
      </c>
      <c r="AB116" s="495">
        <f>IFERROR(('Daily-Prod.'!HR30+'Daily-Prod.'!HI30+'Daily-Prod.'!GZ30+'Daily-Prod.'!GQ30+'Daily-Prod.'!GH30+'Daily-Prod.'!FY30+'Daily-Prod.'!FP30),"")</f>
        <v>0</v>
      </c>
      <c r="AC116" s="378" t="str">
        <f>IFERROR(AVERAGE('Daily-Prod.'!HO30,'Daily-Prod.'!HF30,'Daily-Prod.'!GW30,'Daily-Prod.'!GN30,'Daily-Prod.'!GE30,'Daily-Prod.'!FV30,'Daily-Prod.'!FM30),"")</f>
        <v/>
      </c>
      <c r="AD116" s="379" t="str">
        <f>IFERROR(AVERAGE('Daily-Prod.'!HP30,'Daily-Prod.'!HG30,'Daily-Prod.'!GX30,'Daily-Prod.'!GO30,'Daily-Prod.'!GF30,'Daily-Prod.'!FW30,'Daily-Prod.'!FN30),"")</f>
        <v/>
      </c>
      <c r="AE116" s="380" t="str">
        <f>IFERROR(AVERAGE('Daily-Prod.'!HQ30,'Daily-Prod.'!HH30,'Daily-Prod.'!GY30,'Daily-Prod.'!GP30,'Daily-Prod.'!GG30,'Daily-Prod.'!FX30,'Daily-Prod.'!FO30),"")</f>
        <v/>
      </c>
      <c r="AF116" s="66" t="str">
        <f>IFERROR(('Daily-Prod.'!JU30+'Daily-Prod.'!JL30+'Daily-Prod.'!JC30+'Daily-Prod.'!IT30+'Daily-Prod.'!IK30+'Daily-Prod.'!IB30+'Daily-Prod.'!HS30)/AI116,"")</f>
        <v/>
      </c>
      <c r="AG116" s="475" t="str">
        <f>IFERROR(('Daily-Prod.'!JV30+'Daily-Prod.'!JM30+'Daily-Prod.'!JD30+'Daily-Prod.'!IU30+'Daily-Prod.'!IL30+'Daily-Prod.'!IC30+'Daily-Prod.'!HT30)/AI116,"")</f>
        <v/>
      </c>
      <c r="AH116" s="475" t="str">
        <f>IFERROR(('Daily-Prod.'!JX30+'Daily-Prod.'!JO30+'Daily-Prod.'!JF30+'Daily-Prod.'!IW30+'Daily-Prod.'!IN30+'Daily-Prod.'!IE30+'Daily-Prod.'!HV30+'Daily-Prod.'!JY30+'Daily-Prod.'!JP30+'Daily-Prod.'!JG30+'Daily-Prod.'!IX30+'Daily-Prod.'!IO30+'Daily-Prod.'!IF30+'Daily-Prod.'!HW30)/AI116,"")</f>
        <v/>
      </c>
      <c r="AI116" s="496">
        <f>IFERROR(('Daily-Prod.'!JZ30+'Daily-Prod.'!JQ30+'Daily-Prod.'!JH30+'Daily-Prod.'!IY30+'Daily-Prod.'!IP30+'Daily-Prod.'!IG30+'Daily-Prod.'!HX30),"")</f>
        <v>0</v>
      </c>
      <c r="AJ116" s="383">
        <f>IFERROR(('Daily-Prod.'!KA30+'Daily-Prod.'!JR30+'Daily-Prod.'!JI30+'Daily-Prod.'!IZ30+'Daily-Prod.'!IQ30+'Daily-Prod.'!IH30+'Daily-Prod.'!HY30),"")</f>
        <v>0</v>
      </c>
      <c r="AK116" s="384">
        <f>IFERROR(('Daily-Prod.'!KB30+'Daily-Prod.'!JS30+'Daily-Prod.'!JJ30+'Daily-Prod.'!JA30+'Daily-Prod.'!IR30+'Daily-Prod.'!II30+'Daily-Prod.'!HZ30),"")</f>
        <v>0</v>
      </c>
      <c r="AL116" s="495">
        <f>IFERROR(('Daily-Prod.'!KC30+'Daily-Prod.'!JT30+'Daily-Prod.'!JK30+'Daily-Prod.'!JB30+'Daily-Prod.'!IS30+'Daily-Prod.'!IJ30+'Daily-Prod.'!IA30),"")</f>
        <v>0</v>
      </c>
      <c r="AM116" s="378" t="str">
        <f>IFERROR(AVERAGE('Daily-Prod.'!JZ30,'Daily-Prod.'!JQ30,'Daily-Prod.'!JH30,'Daily-Prod.'!IY30,'Daily-Prod.'!IP30,'Daily-Prod.'!IG30,'Daily-Prod.'!HX30),"")</f>
        <v/>
      </c>
      <c r="AN116" s="379" t="str">
        <f>IFERROR(AVERAGE('Daily-Prod.'!KA30,'Daily-Prod.'!JR30,'Daily-Prod.'!JI30,'Daily-Prod.'!IZ30,'Daily-Prod.'!IQ30,'Daily-Prod.'!IH30,'Daily-Prod.'!HY30),"")</f>
        <v/>
      </c>
      <c r="AO116" s="380" t="str">
        <f>IFERROR(AVERAGE('Daily-Prod.'!KB30,'Daily-Prod.'!JS30,'Daily-Prod.'!JJ30,'Daily-Prod.'!JA30,'Daily-Prod.'!IR30,'Daily-Prod.'!II30,'Daily-Prod.'!HZ30),"")</f>
        <v/>
      </c>
      <c r="AP116" s="66" t="str">
        <f>IFERROR(('Daily-Prod.'!MF30+'Daily-Prod.'!LW30+'Daily-Prod.'!LN30+'Daily-Prod.'!LE30+'Daily-Prod.'!KV30+'Daily-Prod.'!KM30+'Daily-Prod.'!KD30)/AS116,"")</f>
        <v/>
      </c>
      <c r="AQ116" s="475" t="str">
        <f>IFERROR(('Daily-Prod.'!MG30+'Daily-Prod.'!LX30+'Daily-Prod.'!LO30+'Daily-Prod.'!LF30+'Daily-Prod.'!KW30+'Daily-Prod.'!KN30+'Daily-Prod.'!KE30)/AS116,"")</f>
        <v/>
      </c>
      <c r="AR116" s="475" t="str">
        <f>IFERROR(('Daily-Prod.'!MJ30+'Daily-Prod.'!MA30+'Daily-Prod.'!LR30+'Daily-Prod.'!LI30+'Daily-Prod.'!KZ30+'Daily-Prod.'!KQ30+'Daily-Prod.'!KH30+'Daily-Prod.'!MI30+'Daily-Prod.'!LZ30+'Daily-Prod.'!LQ30+'Daily-Prod.'!LH30+'Daily-Prod.'!KY30+'Daily-Prod.'!KP30+'Daily-Prod.'!KG30)/AS116,"")</f>
        <v/>
      </c>
      <c r="AS116" s="496">
        <f>IFERROR(('Daily-Prod.'!MK30+'Daily-Prod.'!MB30+'Daily-Prod.'!LS30+'Daily-Prod.'!LJ30+'Daily-Prod.'!LA30+'Daily-Prod.'!KR30+'Daily-Prod.'!KI30),"")</f>
        <v>0</v>
      </c>
      <c r="AT116" s="383"/>
      <c r="AU116" s="384">
        <f>IFERROR(('Daily-Prod.'!MM30+'Daily-Prod.'!MD30+'Daily-Prod.'!LU30+'Daily-Prod.'!LL30+'Daily-Prod.'!LC30+'Daily-Prod.'!KT30+'Daily-Prod.'!KK30),"")</f>
        <v>0</v>
      </c>
      <c r="AV116" s="495" t="str">
        <f t="shared" si="84"/>
        <v/>
      </c>
      <c r="AW116" s="378" t="str">
        <f>IFERROR(AVERAGE('Daily-Prod.'!MK30,'Daily-Prod.'!MB30,'Daily-Prod.'!LS30,'Daily-Prod.'!LJ30,'Daily-Prod.'!LA30,'Daily-Prod.'!KR30,'Daily-Prod.'!KI30),"")</f>
        <v/>
      </c>
      <c r="AX116" s="379" t="str">
        <f>IFERROR(AVERAGE('Daily-Prod.'!ML30,'Daily-Prod.'!MC30,'Daily-Prod.'!LT30,'Daily-Prod.'!LK30,'Daily-Prod.'!LB30,'Daily-Prod.'!KS30,'Daily-Prod.'!KJ30),"")</f>
        <v/>
      </c>
      <c r="AY116" s="380" t="str">
        <f>IFERROR(AVERAGE('Daily-Prod.'!MM30,'Daily-Prod.'!MD30,'Daily-Prod.'!LU30,'Daily-Prod.'!LL30,'Daily-Prod.'!LC30,'Daily-Prod.'!KT30,'Daily-Prod.'!KK30),"")</f>
        <v/>
      </c>
      <c r="AZ116" s="66" t="str">
        <f>IFERROR(('Daily-Prod.'!OQ30+'Daily-Prod.'!OH30+'Daily-Prod.'!NY30+'Daily-Prod.'!NP30+'Daily-Prod.'!NG30+'Daily-Prod.'!MX30+'Daily-Prod.'!MO30)/BC116,"")</f>
        <v/>
      </c>
      <c r="BA116" s="475" t="str">
        <f>IFERROR(('Daily-Prod.'!OR30+'Daily-Prod.'!OI30+'Daily-Prod.'!NZ30+'Daily-Prod.'!NQ30+'Daily-Prod.'!NH30+'Daily-Prod.'!MY30+'Daily-Prod.'!MP30)/BC116,"")</f>
        <v/>
      </c>
      <c r="BB116" s="475" t="str">
        <f>IFERROR(('Daily-Prod.'!OT30+'Daily-Prod.'!OK30+'Daily-Prod.'!OB30+'Daily-Prod.'!NS30+'Daily-Prod.'!NJ30+'Daily-Prod.'!NA30+'Daily-Prod.'!MR30+'Daily-Prod.'!OU30+'Daily-Prod.'!OL30+'Daily-Prod.'!OC30+'Daily-Prod.'!NT30+'Daily-Prod.'!NK30+'Daily-Prod.'!NB30+'Daily-Prod.'!MS30)/BC116,"")</f>
        <v/>
      </c>
      <c r="BC116" s="496">
        <f>IFERROR(('Daily-Prod.'!OV30+'Daily-Prod.'!OM30+'Daily-Prod.'!OD30+'Daily-Prod.'!NU30+'Daily-Prod.'!NL30+'Daily-Prod.'!NC30+'Daily-Prod.'!MT30),"")</f>
        <v>0</v>
      </c>
      <c r="BD116" s="383"/>
      <c r="BE116" s="384">
        <f>IFERROR(('Daily-Prod.'!OX30+'Daily-Prod.'!OO30+'Daily-Prod.'!OF30+'Daily-Prod.'!NW30+'Daily-Prod.'!NN30+'Daily-Prod.'!NE30+'Daily-Prod.'!MV30),"")</f>
        <v>0</v>
      </c>
      <c r="BF116" s="495" t="str">
        <f t="shared" si="85"/>
        <v/>
      </c>
      <c r="BG116" s="378" t="str">
        <f>IFERROR(AVERAGE('Daily-Prod.'!OV30,'Daily-Prod.'!OM30,'Daily-Prod.'!OD30,'Daily-Prod.'!NU30,'Daily-Prod.'!NL30,'Daily-Prod.'!NC30,'Daily-Prod.'!MT30),"")</f>
        <v/>
      </c>
      <c r="BH116" s="379"/>
      <c r="BI116" s="380" t="str">
        <f>IFERROR(AVERAGE('Daily-Prod.'!OX30,'Daily-Prod.'!OO30,'Daily-Prod.'!OF30,'Daily-Prod.'!NW30,'Daily-Prod.'!NN30,'Daily-Prod.'!NE30,'Daily-Prod.'!MV30),"")</f>
        <v/>
      </c>
      <c r="BJ116" s="66" t="str">
        <f>IFERROR(('Daily-Prod.'!RB30+'Daily-Prod.'!QS30+'Daily-Prod.'!QJ30+'Daily-Prod.'!QA30+'Daily-Prod.'!PR30+'Daily-Prod.'!PI30+'Daily-Prod.'!OZ30)/BM116,"")</f>
        <v/>
      </c>
      <c r="BK116" s="475" t="str">
        <f>IFERROR(('Daily-Prod.'!RC30+'Daily-Prod.'!QT30+'Daily-Prod.'!QK30+'Daily-Prod.'!QB30+'Daily-Prod.'!PS30+'Daily-Prod.'!PJ30+'Daily-Prod.'!PA30)/BM116,"")</f>
        <v/>
      </c>
      <c r="BL116" s="475" t="str">
        <f>IFERROR(('Daily-Prod.'!RF30+'Daily-Prod.'!QW30+'Daily-Prod.'!QN30+'Daily-Prod.'!QE30+'Daily-Prod.'!PV30+'Daily-Prod.'!PM30+'Daily-Prod.'!PD30+'Daily-Prod.'!RE30+'Daily-Prod.'!QV30+'Daily-Prod.'!QM30+'Daily-Prod.'!QD30+'Daily-Prod.'!PU30+'Daily-Prod.'!PL30+'Daily-Prod.'!PC30)/BM116,"")</f>
        <v/>
      </c>
      <c r="BM116" s="496">
        <f>IFERROR(('Daily-Prod.'!RG30+'Daily-Prod.'!QX30+'Daily-Prod.'!QO30+'Daily-Prod.'!QF30+'Daily-Prod.'!PW30+'Daily-Prod.'!PN30+'Daily-Prod.'!PE30),"")</f>
        <v>0</v>
      </c>
      <c r="BN116" s="383"/>
      <c r="BO116" s="384">
        <f>IFERROR(('Daily-Prod.'!RI30+'Daily-Prod.'!QZ30+'Daily-Prod.'!QQ30+'Daily-Prod.'!QH30+'Daily-Prod.'!PY30+'Daily-Prod.'!PP30+'Daily-Prod.'!PG30),"")</f>
        <v>0</v>
      </c>
      <c r="BP116" s="495" t="str">
        <f t="shared" si="86"/>
        <v/>
      </c>
      <c r="BQ116" s="378" t="str">
        <f>IFERROR(AVERAGE('Daily-Prod.'!RG30,'Daily-Prod.'!QX30,'Daily-Prod.'!QO30,'Daily-Prod.'!QF30,'Daily-Prod.'!PW30,'Daily-Prod.'!PN30,'Daily-Prod.'!PE30),"")</f>
        <v/>
      </c>
      <c r="BR116" s="379"/>
      <c r="BS116" s="380" t="str">
        <f>IFERROR(AVERAGE('Daily-Prod.'!RI30,'Daily-Prod.'!QZ30,'Daily-Prod.'!QQ30,'Daily-Prod.'!QH30,'Daily-Prod.'!PY30,'Daily-Prod.'!PP30,'Daily-Prod.'!PG30),"")</f>
        <v/>
      </c>
      <c r="BT116" s="66" t="str">
        <f>IFERROR(('Daily-Prod.'!TM30+'Daily-Prod.'!TD30+'Daily-Prod.'!SU30+'Daily-Prod.'!SL30+'Daily-Prod.'!SC30+'Daily-Prod.'!RT30+'Daily-Prod.'!RK30)/BW116,"")</f>
        <v/>
      </c>
      <c r="BU116" s="475" t="str">
        <f>IFERROR(('Daily-Prod.'!TN30+'Daily-Prod.'!TE30+'Daily-Prod.'!SV30+'Daily-Prod.'!SM30+'Daily-Prod.'!SD30+'Daily-Prod.'!RU30+'Daily-Prod.'!RL30)/BW116,"")</f>
        <v/>
      </c>
      <c r="BV116" s="475" t="str">
        <f>IFERROR(('Daily-Prod.'!TP30+'Daily-Prod.'!TG30+'Daily-Prod.'!SX30+'Daily-Prod.'!SO30+'Daily-Prod.'!SF30+'Daily-Prod.'!RW30+'Daily-Prod.'!RN30+'Daily-Prod.'!TQ30+'Daily-Prod.'!TH30+'Daily-Prod.'!SY30+'Daily-Prod.'!SP30+'Daily-Prod.'!SG30+'Daily-Prod.'!RX30+'Daily-Prod.'!RO30)/BW116,"")</f>
        <v/>
      </c>
      <c r="BW116" s="496">
        <f>IFERROR(('Daily-Prod.'!TR30+'Daily-Prod.'!TI30+'Daily-Prod.'!SZ30+'Daily-Prod.'!SQ30+'Daily-Prod.'!SH30+'Daily-Prod.'!RY30+'Daily-Prod.'!RP30),"")</f>
        <v>0</v>
      </c>
      <c r="BX116" s="383"/>
      <c r="BY116" s="384">
        <f>IFERROR(('Daily-Prod.'!TT30+'Daily-Prod.'!TK30+'Daily-Prod.'!TB30+'Daily-Prod.'!SS30+'Daily-Prod.'!SJ30+'Daily-Prod.'!SA30+'Daily-Prod.'!RR30),"")</f>
        <v>0</v>
      </c>
      <c r="BZ116" s="495" t="str">
        <f t="shared" si="87"/>
        <v/>
      </c>
      <c r="CA116" s="378" t="str">
        <f>IFERROR(AVERAGE('Daily-Prod.'!TR30,'Daily-Prod.'!TI30,'Daily-Prod.'!SZ30,'Daily-Prod.'!SQ30,'Daily-Prod.'!SH30,'Daily-Prod.'!RY30,'Daily-Prod.'!RP30),"")</f>
        <v/>
      </c>
      <c r="CB116" s="379"/>
      <c r="CC116" s="380" t="str">
        <f>IFERROR(AVERAGE('Daily-Prod.'!TT30,'Daily-Prod.'!TK30,'Daily-Prod.'!TB30,'Daily-Prod.'!SS30,'Daily-Prod.'!SJ30,'Daily-Prod.'!SA30,'Daily-Prod.'!RR30),"")</f>
        <v/>
      </c>
      <c r="CD116" s="66" t="str">
        <f>IFERROR(('Daily-Prod.'!VX30+'Daily-Prod.'!VO30+'Daily-Prod.'!VF30+'Daily-Prod.'!UW30+'Daily-Prod.'!UN30+'Daily-Prod.'!UE30+'Daily-Prod.'!TV30)/CG116,"")</f>
        <v/>
      </c>
      <c r="CE116" s="475" t="str">
        <f>IFERROR(('Daily-Prod.'!VY30+'Daily-Prod.'!VP30+'Daily-Prod.'!VG30+'Daily-Prod.'!UX30+'Daily-Prod.'!UO30+'Daily-Prod.'!UF30+'Daily-Prod.'!TW30)/CG116,"")</f>
        <v/>
      </c>
      <c r="CF116" s="475" t="str">
        <f>IFERROR(('Daily-Prod.'!WA30+'Daily-Prod.'!VR30+'Daily-Prod.'!VI30+'Daily-Prod.'!UZ30+'Daily-Prod.'!UQ30+'Daily-Prod.'!UH30+'Daily-Prod.'!TY30+'Daily-Prod.'!WB30+'Daily-Prod.'!VS30+'Daily-Prod.'!VJ30+'Daily-Prod.'!VA30+'Daily-Prod.'!UR30+'Daily-Prod.'!UI30+'Daily-Prod.'!TZ30)/CG116,"")</f>
        <v/>
      </c>
      <c r="CG116" s="496">
        <f>IFERROR(('Daily-Prod.'!WC30+'Daily-Prod.'!VT30+'Daily-Prod.'!VK30+'Daily-Prod.'!VB30+'Daily-Prod.'!US30+'Daily-Prod.'!UJ30+'Daily-Prod.'!UA30),"")</f>
        <v>0</v>
      </c>
      <c r="CH116" s="383"/>
      <c r="CI116" s="384">
        <f>IFERROR(('Daily-Prod.'!WE30+'Daily-Prod.'!VV30+'Daily-Prod.'!VM30+'Daily-Prod.'!VD30+'Daily-Prod.'!UU30+'Daily-Prod.'!UL30+'Daily-Prod.'!UC30),"")</f>
        <v>0</v>
      </c>
      <c r="CJ116" s="495" t="str">
        <f t="shared" si="88"/>
        <v/>
      </c>
      <c r="CK116" s="378" t="str">
        <f>IFERROR(AVERAGE('Daily-Prod.'!WC30,'Daily-Prod.'!VT30,'Daily-Prod.'!VK30,'Daily-Prod.'!VB30,'Daily-Prod.'!US30,'Daily-Prod.'!UJ30,'Daily-Prod.'!UA30),"")</f>
        <v/>
      </c>
      <c r="CL116" s="379"/>
      <c r="CM116" s="380" t="str">
        <f>IFERROR(AVERAGE('Daily-Prod.'!WE30,'Daily-Prod.'!VV30,'Daily-Prod.'!VM30,'Daily-Prod.'!VD30,'Daily-Prod.'!UU30,'Daily-Prod.'!UL30,'Daily-Prod.'!UC30),"")</f>
        <v/>
      </c>
      <c r="CN116" s="66"/>
      <c r="CO116" s="475"/>
      <c r="CP116" s="475"/>
      <c r="CQ116" s="496"/>
      <c r="CR116" s="383"/>
      <c r="CS116" s="384"/>
      <c r="CT116" s="495"/>
      <c r="CU116" s="378" t="str">
        <f>IFERROR(AVERAGE('Daily-Prod.'!YN30,'Daily-Prod.'!YE30,'Daily-Prod.'!XV30,'Daily-Prod.'!XM30,'Daily-Prod.'!XD30,'Daily-Prod.'!WU30,'Daily-Prod.'!WL30),"")</f>
        <v/>
      </c>
      <c r="CV116" s="379" t="str">
        <f>IFERROR(AVERAGE('Daily-Prod.'!YO30,'Daily-Prod.'!YF30,'Daily-Prod.'!XW30,'Daily-Prod.'!XN30,'Daily-Prod.'!XE30,'Daily-Prod.'!WV30,'Daily-Prod.'!WM30),"")</f>
        <v/>
      </c>
      <c r="CW116" s="380" t="str">
        <f>IFERROR(AVERAGE('Daily-Prod.'!YP30,'Daily-Prod.'!YG30,'Daily-Prod.'!XX30,'Daily-Prod.'!XO30,'Daily-Prod.'!XF30,'Daily-Prod.'!WW30,'Daily-Prod.'!WN30),"")</f>
        <v/>
      </c>
      <c r="CX116" s="66" t="str">
        <f>IFERROR(('Daily-Prod.'!AAT30+'Daily-Prod.'!AAK30+'Daily-Prod.'!AAB30+'Daily-Prod.'!ZS30+'Daily-Prod.'!ZJ30+'Daily-Prod.'!ZA30+'Daily-Prod.'!YR30)/DA116,"")</f>
        <v/>
      </c>
      <c r="CY116" s="475" t="str">
        <f>IFERROR(('Daily-Prod.'!AAU30+'Daily-Prod.'!AAL30+'Daily-Prod.'!AAC30+'Daily-Prod.'!ZT30+'Daily-Prod.'!ZK30+'Daily-Prod.'!ZB30+'Daily-Prod.'!YS30)/DA116,"")</f>
        <v/>
      </c>
      <c r="CZ116" s="475" t="str">
        <f>IFERROR(('Daily-Prod.'!AAW30+'Daily-Prod.'!AAN30+'Daily-Prod.'!AAE30+'Daily-Prod.'!ZV30+'Daily-Prod.'!ZM30+'Daily-Prod.'!ZD30+'Daily-Prod.'!YU30+'Daily-Prod.'!AAX30+'Daily-Prod.'!AAO30+'Daily-Prod.'!AAF30+'Daily-Prod.'!ZW30+'Daily-Prod.'!ZN30+'Daily-Prod.'!ZE30+'Daily-Prod.'!YV30)/DA116,"")</f>
        <v/>
      </c>
      <c r="DA116" s="496"/>
      <c r="DB116" s="383"/>
      <c r="DC116" s="384"/>
      <c r="DD116" s="495"/>
      <c r="DE116" s="378" t="str">
        <f>IFERROR(AVERAGE('Daily-Prod.'!AAY30,'Daily-Prod.'!AAP30,'Daily-Prod.'!AAG30,'Daily-Prod.'!ZX30,'Daily-Prod.'!ZO30,'Daily-Prod.'!ZF30,'Daily-Prod.'!YW30),"")</f>
        <v/>
      </c>
      <c r="DF116" s="379" t="str">
        <f>IFERROR(AVERAGE('Daily-Prod.'!AAZ30,'Daily-Prod.'!AAQ30,'Daily-Prod.'!AAH30,'Daily-Prod.'!ZY30,'Daily-Prod.'!ZP30,'Daily-Prod.'!ZG30,'Daily-Prod.'!YX30),"")</f>
        <v/>
      </c>
      <c r="DG116" s="380" t="str">
        <f>IFERROR(AVERAGE('Daily-Prod.'!ABA30,'Daily-Prod.'!AAR30,'Daily-Prod.'!AAI30,'Daily-Prod.'!ZZ30,'Daily-Prod.'!ZQ30,'Daily-Prod.'!ZH30,'Daily-Prod.'!YY30),"")</f>
        <v/>
      </c>
      <c r="DH116" s="66"/>
      <c r="DI116" s="475"/>
      <c r="DJ116" s="475"/>
      <c r="DK116" s="496"/>
      <c r="DL116" s="383"/>
      <c r="DM116" s="384"/>
      <c r="DN116" s="495"/>
      <c r="DO116" s="378"/>
      <c r="DP116" s="379"/>
      <c r="DQ116" s="380"/>
      <c r="DR116" s="66" t="str">
        <f>IFERROR(('Daily-Prod.'!AFP30+'Daily-Prod.'!AFG30+'Daily-Prod.'!AEX30+'Daily-Prod.'!AEO30+'Daily-Prod.'!AEF30+'Daily-Prod.'!ADW30+'Daily-Prod.'!ADN30)/DU116,"")</f>
        <v/>
      </c>
      <c r="DS116" s="475" t="str">
        <f>IFERROR(('Daily-Prod.'!AFQ30+'Daily-Prod.'!AFH30+'Daily-Prod.'!AEY30+'Daily-Prod.'!AEP30+'Daily-Prod.'!AEG30+'Daily-Prod.'!ADX30+'Daily-Prod.'!ADO30)/DU116,"")</f>
        <v/>
      </c>
      <c r="DT116" s="475" t="str">
        <f>IFERROR(('Daily-Prod.'!AFS30+'Daily-Prod.'!AFJ30+'Daily-Prod.'!AFA30+'Daily-Prod.'!AER30+'Daily-Prod.'!AEI30+'Daily-Prod.'!ADZ30+'Daily-Prod.'!ADQ30+'Daily-Prod.'!AFT30+'Daily-Prod.'!AFK30+'Daily-Prod.'!AFB30+'Daily-Prod.'!AES30+'Daily-Prod.'!AEJ30+'Daily-Prod.'!AEA30+'Daily-Prod.'!ADR30)/DU116,"")</f>
        <v/>
      </c>
      <c r="DU116" s="496">
        <f>IFERROR(('Daily-Prod.'!AFU30+'Daily-Prod.'!AFL30+'Daily-Prod.'!AFC30+'Daily-Prod.'!AET30+'Daily-Prod.'!AEK30+'Daily-Prod.'!AEB30+'Daily-Prod.'!ADS30),"")</f>
        <v>0</v>
      </c>
      <c r="DV116" s="383"/>
      <c r="DW116" s="384"/>
      <c r="DX116" s="495"/>
      <c r="DY116" s="378"/>
      <c r="DZ116" s="379"/>
      <c r="EA116" s="380"/>
      <c r="EB116" s="66"/>
      <c r="EC116" s="475"/>
      <c r="ED116" s="475"/>
      <c r="EE116" s="496"/>
      <c r="EF116" s="383"/>
      <c r="EG116" s="384"/>
      <c r="EH116" s="495"/>
      <c r="EI116" s="378"/>
      <c r="EJ116" s="379"/>
      <c r="EK116" s="380"/>
      <c r="EL116" s="66"/>
      <c r="EM116" s="475"/>
      <c r="EN116" s="475"/>
      <c r="EO116" s="496"/>
      <c r="EP116" s="383"/>
      <c r="EQ116" s="384"/>
      <c r="ER116" s="495"/>
      <c r="ES116" s="378"/>
      <c r="ET116" s="379"/>
      <c r="EU116" s="380"/>
      <c r="EV116" s="66"/>
      <c r="EW116" s="475"/>
      <c r="EX116" s="475"/>
      <c r="EY116" s="496"/>
      <c r="EZ116" s="383"/>
      <c r="FA116" s="384"/>
      <c r="FB116" s="495"/>
      <c r="FC116" s="378"/>
      <c r="FD116" s="379"/>
      <c r="FE116" s="380"/>
      <c r="FF116" s="66"/>
      <c r="FG116" s="475"/>
      <c r="FH116" s="475"/>
      <c r="FI116" s="496"/>
      <c r="FJ116" s="383"/>
      <c r="FK116" s="384"/>
      <c r="FL116" s="495"/>
      <c r="FM116" s="378"/>
      <c r="FN116" s="379"/>
      <c r="FO116" s="380"/>
      <c r="FP116" s="66"/>
      <c r="FQ116" s="475"/>
      <c r="FR116" s="475"/>
      <c r="FS116" s="496"/>
      <c r="FT116" s="383"/>
      <c r="FU116" s="384"/>
      <c r="FV116" s="495"/>
      <c r="FW116" s="378"/>
      <c r="FX116" s="379"/>
      <c r="FY116" s="380"/>
      <c r="FZ116" s="66" t="str">
        <f>IFERROR(('Daily-Prod.'!AWO30+'Daily-Prod.'!AWF30+'Daily-Prod.'!AVW30+'Daily-Prod.'!AVN30+'Daily-Prod.'!AVE30+'Daily-Prod.'!AUV30+'Daily-Prod.'!AUM30)/GC116,"")</f>
        <v/>
      </c>
      <c r="GA116" s="475" t="str">
        <f>IFERROR(('Daily-Prod.'!AWP30+'Daily-Prod.'!AWG30+'Daily-Prod.'!AVX30+'Daily-Prod.'!AVO30+'Daily-Prod.'!AVF30+'Daily-Prod.'!AUW30+'Daily-Prod.'!AUN30)/GC116,"")</f>
        <v/>
      </c>
      <c r="GB116" s="475" t="str">
        <f>IFERROR(('Daily-Prod.'!AWS30+'Daily-Prod.'!AWJ30+'Daily-Prod.'!AWA30+'Daily-Prod.'!AVR30+'Daily-Prod.'!AVI30+'Daily-Prod.'!AUZ30+'Daily-Prod.'!AUQ30+'Daily-Prod.'!AWR30+'Daily-Prod.'!AWI30+'Daily-Prod.'!AVZ30+'Daily-Prod.'!AVQ30+'Daily-Prod.'!AVH30+'Daily-Prod.'!AUY30+'Daily-Prod.'!AUP30)/GC116,"")</f>
        <v/>
      </c>
      <c r="GC116" s="496"/>
      <c r="GD116" s="383"/>
      <c r="GE116" s="384"/>
      <c r="GF116" s="495"/>
      <c r="GG116" s="378"/>
      <c r="GH116" s="379"/>
      <c r="GI116" s="380"/>
      <c r="GJ116" s="66"/>
      <c r="GK116" s="475"/>
      <c r="GL116" s="475"/>
      <c r="GM116" s="496"/>
      <c r="GN116" s="383"/>
      <c r="GO116" s="384"/>
      <c r="GP116" s="495"/>
      <c r="GQ116" s="378"/>
      <c r="GR116" s="379"/>
      <c r="GS116" s="380"/>
      <c r="GT116" s="66"/>
      <c r="GU116" s="475"/>
      <c r="GV116" s="475"/>
      <c r="GW116" s="496"/>
      <c r="GX116" s="383"/>
      <c r="GY116" s="384"/>
      <c r="GZ116" s="495"/>
      <c r="HA116" s="378"/>
      <c r="HB116" s="379"/>
      <c r="HC116" s="380"/>
      <c r="HD116" s="66"/>
      <c r="HE116" s="475"/>
      <c r="HF116" s="475"/>
      <c r="HG116" s="496"/>
      <c r="HH116" s="383"/>
      <c r="HI116" s="384"/>
      <c r="HJ116" s="495"/>
      <c r="HK116" s="378"/>
      <c r="HL116" s="379"/>
      <c r="HM116" s="380"/>
      <c r="HN116" s="66">
        <f>IFERROR(('Daily-Prod.'!BIR30+'Daily-Prod.'!BII30+'Daily-Prod.'!BHZ30+'Daily-Prod.'!BHQ30+'Daily-Prod.'!BHH30+'Daily-Prod.'!BGY30+'Daily-Prod.'!BGP30)/HQ116,"")</f>
        <v>0.34090909090909088</v>
      </c>
      <c r="HO116" s="475">
        <f>IFERROR(('Daily-Prod.'!BIS30+'Daily-Prod.'!BIJ30+'Daily-Prod.'!BIA30+'Daily-Prod.'!BHR30+'Daily-Prod.'!BHI30+'Daily-Prod.'!BGZ30+'Daily-Prod.'!BGQ30)/HQ116,"")</f>
        <v>0.34090909090909088</v>
      </c>
      <c r="HP116" s="475">
        <f>IFERROR(('Daily-Prod.'!BIU30+'Daily-Prod.'!BIL30+'Daily-Prod.'!BIC30+'Daily-Prod.'!BHT30+'Daily-Prod.'!BHK30+'Daily-Prod.'!BHB30+'Daily-Prod.'!BGS30+'Daily-Prod.'!BIV30+'Daily-Prod.'!BIM30+'Daily-Prod.'!BID30+'Daily-Prod.'!BHU30+'Daily-Prod.'!BHL30+'Daily-Prod.'!BHC30+'Daily-Prod.'!BGT30)/HQ116,"")</f>
        <v>0.31818181818181818</v>
      </c>
      <c r="HQ116" s="496">
        <f>IFERROR(('Daily-Prod.'!BIW30+'Daily-Prod.'!BIN30+'Daily-Prod.'!BIE30+'Daily-Prod.'!BHV30+'Daily-Prod.'!BHM30+'Daily-Prod.'!BHD30+'Daily-Prod.'!BGU30),"")</f>
        <v>44</v>
      </c>
      <c r="HR116" s="383">
        <f>IFERROR(('Daily-Prod.'!BIX30+'Daily-Prod.'!BIO30+'Daily-Prod.'!BIF30+'Daily-Prod.'!BHW30+'Daily-Prod.'!BHN30+'Daily-Prod.'!BHE30+'Daily-Prod.'!BGV30),"")</f>
        <v>19</v>
      </c>
      <c r="HS116" s="384">
        <f>IFERROR(('Daily-Prod.'!BIY30+'Daily-Prod.'!BIP30+'Daily-Prod.'!BIG30+'Daily-Prod.'!BHX30+'Daily-Prod.'!BHO30+'Daily-Prod.'!BHF30+'Daily-Prod.'!BGW30),"")</f>
        <v>19</v>
      </c>
      <c r="HT116" s="495">
        <f t="shared" si="101"/>
        <v>1</v>
      </c>
      <c r="HU116" s="378">
        <f>IFERROR(AVERAGE('Daily-Prod.'!BIW30,'Daily-Prod.'!BIN30,'Daily-Prod.'!BIE30,'Daily-Prod.'!BHV30,'Daily-Prod.'!BHM30,'Daily-Prod.'!BHD30,'Daily-Prod.'!BGU30),"")</f>
        <v>8.8000000000000007</v>
      </c>
      <c r="HV116" s="379">
        <f>IFERROR(AVERAGE('Daily-Prod.'!BIX30,'Daily-Prod.'!BIO30,'Daily-Prod.'!BIF30,'Daily-Prod.'!BHW30,'Daily-Prod.'!BHN30,'Daily-Prod.'!BHE30,'Daily-Prod.'!BGV30),"")</f>
        <v>3.8</v>
      </c>
      <c r="HW116" s="380">
        <f>IFERROR(AVERAGE('Daily-Prod.'!BIY30,'Daily-Prod.'!BIP30,'Daily-Prod.'!BIG30,'Daily-Prod.'!BHX30,'Daily-Prod.'!BHO30,'Daily-Prod.'!BHF30,'Daily-Prod.'!BGW30),"")</f>
        <v>3.8</v>
      </c>
      <c r="HX116" s="66">
        <f>IFERROR(('Daily-Prod.'!BLE30+'Daily-Prod.'!BKV30+'Daily-Prod.'!BKM30+'Daily-Prod.'!BKD30+'Daily-Prod.'!BJU30+'Daily-Prod.'!BJL30+'Daily-Prod.'!BJC30)/IA116,"")</f>
        <v>0.74358974358974361</v>
      </c>
      <c r="HY116" s="475">
        <f>IFERROR(('Daily-Prod.'!BLF30+'Daily-Prod.'!BKW30+'Daily-Prod.'!BKN30+'Daily-Prod.'!BKE30+'Daily-Prod.'!BJV30+'Daily-Prod.'!BJM30+'Daily-Prod.'!BJD30)/IA116,"")</f>
        <v>0.12820512820512819</v>
      </c>
      <c r="HZ116" s="475">
        <f>IFERROR(('Daily-Prod.'!BLG30+'Daily-Prod.'!BKX30+'Daily-Prod.'!BKO30+'Daily-Prod.'!BKF30+'Daily-Prod.'!BJW30+'Daily-Prod.'!BJN30+'Daily-Prod.'!BJE30+'Daily-Prod.'!BLF30+'Daily-Prod.'!BKW30+'Daily-Prod.'!BKN30+'Daily-Prod.'!BKE30+'Daily-Prod.'!BJV30+'Daily-Prod.'!BJM30+'Daily-Prod.'!BJD30)/IA116,"")</f>
        <v>0.25641025641025639</v>
      </c>
      <c r="IA116" s="496">
        <f>IFERROR(('Daily-Prod.'!BLH30+'Daily-Prod.'!BKY30+'Daily-Prod.'!BKP30+'Daily-Prod.'!BKG30+'Daily-Prod.'!BJX30+'Daily-Prod.'!BJO30+'Daily-Prod.'!BJF30),"")</f>
        <v>39</v>
      </c>
      <c r="IB116" s="383">
        <f>IFERROR(('Daily-Prod.'!BLI30+'Daily-Prod.'!BKZ30+'Daily-Prod.'!BKQ30+'Daily-Prod.'!BKH30+'Daily-Prod.'!BJY30+'Daily-Prod.'!BJP30+'Daily-Prod.'!BJG30),"")</f>
        <v>1</v>
      </c>
      <c r="IC116" s="384">
        <f>IFERROR(('Daily-Prod.'!BLJ30+'Daily-Prod.'!BLA30+'Daily-Prod.'!BKR30+'Daily-Prod.'!BKI30+'Daily-Prod.'!BJZ30+'Daily-Prod.'!BJQ30+'Daily-Prod.'!BJH30),"")</f>
        <v>1</v>
      </c>
      <c r="ID116" s="495">
        <f t="shared" si="102"/>
        <v>1</v>
      </c>
      <c r="IE116" s="378">
        <f>IFERROR(AVERAGE('Daily-Prod.'!BLL30,'Daily-Prod.'!BLC30,'Daily-Prod.'!BKT30,'Daily-Prod.'!BKK30,'Daily-Prod.'!BKB30,'Daily-Prod.'!BJS30,'Daily-Prod.'!BJJ30),"")</f>
        <v>7</v>
      </c>
      <c r="IF116" s="379">
        <f>IFERROR(AVERAGE('Daily-Prod.'!BLM30,'Daily-Prod.'!BLD30,'Daily-Prod.'!BKU30,'Daily-Prod.'!BKL30,'Daily-Prod.'!BKC30,'Daily-Prod.'!BJT30,'Daily-Prod.'!BJK30),"")</f>
        <v>2</v>
      </c>
      <c r="IG116" s="380">
        <f>IFERROR(AVERAGE('Daily-Prod.'!BLN30,'Daily-Prod.'!BLE30,'Daily-Prod.'!BKV30,'Daily-Prod.'!BKM30,'Daily-Prod.'!BKD30,'Daily-Prod.'!BJU30,'Daily-Prod.'!BJL30),"")</f>
        <v>9</v>
      </c>
      <c r="IH116" s="66">
        <f>IFERROR(('Daily-Prod.'!BNN30+'Daily-Prod.'!BNE30+'Daily-Prod.'!BMV30+'Daily-Prod.'!BMM30+'Daily-Prod.'!BMD30+'Daily-Prod.'!BLU30+'Daily-Prod.'!BLL30)/IK116,"")</f>
        <v>0.60377358490566035</v>
      </c>
      <c r="II116" s="475">
        <f>IFERROR(('Daily-Prod.'!BNO30+'Daily-Prod.'!BNF30+'Daily-Prod.'!BMW30+'Daily-Prod.'!BMN30+'Daily-Prod.'!BME30+'Daily-Prod.'!BLV30+'Daily-Prod.'!BLM30)/IK116,"")</f>
        <v>0.30188679245283018</v>
      </c>
      <c r="IJ116" s="475">
        <f>IFERROR(('Daily-Prod.'!BNQ30+'Daily-Prod.'!BNH30+'Daily-Prod.'!BMY30+'Daily-Prod.'!BMP30+'Daily-Prod.'!BMG30+'Daily-Prod.'!BLX30+'Daily-Prod.'!BLO30+'Daily-Prod.'!BNR30+'Daily-Prod.'!BNI30+'Daily-Prod.'!BMZ30+'Daily-Prod.'!BMQ30+'Daily-Prod.'!BMH30+'Daily-Prod.'!BLY30+'Daily-Prod.'!BLP30)/IK116,"")</f>
        <v>9.4339622641509441E-2</v>
      </c>
      <c r="IK116" s="496">
        <f>IFERROR(('Daily-Prod.'!BNS30+'Daily-Prod.'!BNJ30+'Daily-Prod.'!BNA30+'Daily-Prod.'!BMR30+'Daily-Prod.'!BMI30+'Daily-Prod.'!BLZ30+'Daily-Prod.'!BLQ30),"")</f>
        <v>53</v>
      </c>
      <c r="IL116" s="383"/>
      <c r="IM116" s="384">
        <f>IFERROR(('Daily-Prod.'!BNU30+'Daily-Prod.'!BNL30+'Daily-Prod.'!BNC30+'Daily-Prod.'!BMT30+'Daily-Prod.'!BMK30+'Daily-Prod.'!BMB30+'Daily-Prod.'!BLS30),"")</f>
        <v>28</v>
      </c>
      <c r="IN116" s="495" t="str">
        <f t="shared" si="103"/>
        <v/>
      </c>
      <c r="IO116" s="378">
        <f>IFERROR(AVERAGE('Daily-Prod.'!BNS30,'Daily-Prod.'!BNJ30,'Daily-Prod.'!BNA30,'Daily-Prod.'!BMR30,'Daily-Prod.'!BMI30,'Daily-Prod.'!BLZ30,'Daily-Prod.'!BLQ30),"")</f>
        <v>10.6</v>
      </c>
      <c r="IP116" s="379"/>
      <c r="IQ116" s="380">
        <f>IFERROR(AVERAGE('Daily-Prod.'!BNU30,'Daily-Prod.'!BNL30,'Daily-Prod.'!BNC30,'Daily-Prod.'!BMT30,'Daily-Prod.'!BMK30,'Daily-Prod.'!BMB30,'Daily-Prod.'!BLS30),"")</f>
        <v>5.6</v>
      </c>
      <c r="IR116" s="66">
        <f>IFERROR(('Daily-Prod.'!BPY30+'Daily-Prod.'!BPP30+'Daily-Prod.'!BPG30+'Daily-Prod.'!BOX30+'Daily-Prod.'!BOO30+'Daily-Prod.'!BOF30+'Daily-Prod.'!BNW30)/IU116,"")</f>
        <v>0.36</v>
      </c>
      <c r="IS116" s="475">
        <f>IFERROR(('Daily-Prod.'!BPZ30+'Daily-Prod.'!BPQ30+'Daily-Prod.'!BPH30+'Daily-Prod.'!BOY30+'Daily-Prod.'!BOP30+'Daily-Prod.'!BOG30+'Daily-Prod.'!BNX30)/IU116,"")</f>
        <v>0.4</v>
      </c>
      <c r="IT116" s="475">
        <f>IFERROR(('Daily-Prod.'!BQC30+'Daily-Prod.'!BPT30+'Daily-Prod.'!BPK30+'Daily-Prod.'!BPB30+'Daily-Prod.'!BOS30+'Daily-Prod.'!BOJ30+'Daily-Prod.'!BOA30+'Daily-Prod.'!BQB30+'Daily-Prod.'!BPS30+'Daily-Prod.'!BPJ30+'Daily-Prod.'!BPA30+'Daily-Prod.'!BOR30+'Daily-Prod.'!BOI30+'Daily-Prod.'!BNZ30)/IU116,"")</f>
        <v>0.24</v>
      </c>
      <c r="IU116" s="496">
        <f>IFERROR(('Daily-Prod.'!BQD30+'Daily-Prod.'!BPU30+'Daily-Prod.'!BPL30+'Daily-Prod.'!BPC30+'Daily-Prod.'!BOT30+'Daily-Prod.'!BOK30+'Daily-Prod.'!BOB30),"")</f>
        <v>25</v>
      </c>
      <c r="IV116" s="383"/>
      <c r="IW116" s="384"/>
      <c r="IX116" s="495" t="str">
        <f>IFERROR(('Daily-Prod.'!BQG30+'Daily-Prod.'!BPX30+'Daily-Prod.'!BPO30+'Daily-Prod.'!BPF30+'Daily-Prod.'!BOW30+'Daily-Prod.'!BON30+'Daily-Prod.'!BOE30),"")</f>
        <v/>
      </c>
      <c r="IY116" s="378">
        <f>IFERROR(AVERAGE('Daily-Prod.'!BQD30,'Daily-Prod.'!BPU30,'Daily-Prod.'!BPL30,'Daily-Prod.'!BPC30,'Daily-Prod.'!BOT30,'Daily-Prod.'!BOK30,'Daily-Prod.'!BOB30),"")</f>
        <v>5</v>
      </c>
      <c r="IZ116" s="379"/>
      <c r="JA116" s="380"/>
      <c r="JB116" s="66">
        <f>IFERROR((('Daily-Prod.'!BSJ30+'Daily-Prod.'!BSA30+'Daily-Prod.'!BRR30+'Daily-Prod.'!BRI30+'Daily-Prod.'!BQZ30+'Daily-Prod.'!BQQ30+'Daily-Prod.'!BQH30)/JE116),"")</f>
        <v>0.76315789473684215</v>
      </c>
      <c r="JC116" s="475">
        <f>IFERROR((('Daily-Prod.'!BSK30+'Daily-Prod.'!BSB30+'Daily-Prod.'!BRS30+'Daily-Prod.'!BRJ30+'Daily-Prod.'!BRA30+'Daily-Prod.'!BQR30+'Daily-Prod.'!BQI30)/JE116),"")</f>
        <v>0.13157894736842105</v>
      </c>
      <c r="JD116" s="475">
        <f>IFERROR((('Daily-Prod.'!BSM30+'Daily-Prod.'!BSD30+'Daily-Prod.'!BRU30+'Daily-Prod.'!BRL30+'Daily-Prod.'!BRC30+'Daily-Prod.'!BQT30+'Daily-Prod.'!BQK30+'Daily-Prod.'!BSN30+'Daily-Prod.'!BSE30+'Daily-Prod.'!BRV30+'Daily-Prod.'!BRM30+'Daily-Prod.'!BRD30+'Daily-Prod.'!BQU30+'Daily-Prod.'!BQL30)/JE116),"")</f>
        <v>0.10526315789473684</v>
      </c>
      <c r="JE116" s="496">
        <f>IFERROR(('Daily-Prod.'!BSO30+'Daily-Prod.'!BSF30+'Daily-Prod.'!BRW30+'Daily-Prod.'!BRN30+'Daily-Prod.'!BRE30+'Daily-Prod.'!BQV30+'Daily-Prod.'!BQM30),"")</f>
        <v>38</v>
      </c>
      <c r="JF116" s="383"/>
      <c r="JG116" s="384"/>
      <c r="JH116" s="495" t="str">
        <f t="shared" si="104"/>
        <v/>
      </c>
      <c r="JI116" s="378">
        <f>IFERROR(AVERAGE('Daily-Prod.'!BSO30,'Daily-Prod.'!BSF30,'Daily-Prod.'!BRW30,'Daily-Prod.'!BRN30,'Daily-Prod.'!BRE30,'Daily-Prod.'!BQV30,'Daily-Prod.'!BQM30),"")</f>
        <v>7.6</v>
      </c>
      <c r="JJ116" s="379"/>
      <c r="JK116" s="380"/>
      <c r="JL116" s="66">
        <f>IFERROR((('Daily-Prod.'!BUC30+'Daily-Prod.'!BTT30+'Daily-Prod.'!BTK30+'Daily-Prod.'!BTB30+'Daily-Prod.'!BSS30)/JO116),"")</f>
        <v>0.5714285714285714</v>
      </c>
      <c r="JM116" s="475">
        <f>IFERROR((('Daily-Prod.'!BUD30+'Daily-Prod.'!BTU30+'Daily-Prod.'!BTL30+'Daily-Prod.'!BTC30+'Daily-Prod.'!BST30)/JO116),"")</f>
        <v>0.14285714285714285</v>
      </c>
      <c r="JN116" s="475">
        <f>IFERROR((('Daily-Prod.'!BUF30+'Daily-Prod.'!BTW30+'Daily-Prod.'!BTN30+'Daily-Prod.'!BTE30+'Daily-Prod.'!BSV30+'Daily-Prod.'!BUG30+'Daily-Prod.'!BTX30+'Daily-Prod.'!BTO30+'Daily-Prod.'!BTF30+'Daily-Prod.'!BSW30)/JO116),"")</f>
        <v>0.2857142857142857</v>
      </c>
      <c r="JO116" s="496">
        <f>IFERROR(('Daily-Prod.'!BUH30+'Daily-Prod.'!BTY30+'Daily-Prod.'!BTP30+'Daily-Prod.'!BTG30+'Daily-Prod.'!BSX30),"")</f>
        <v>7</v>
      </c>
      <c r="JP116" s="383"/>
      <c r="JQ116" s="384"/>
      <c r="JR116" s="495" t="str">
        <f t="shared" si="105"/>
        <v/>
      </c>
      <c r="JS116" s="378">
        <f>IFERROR(AVERAGE('Daily-Prod.'!BUH30,'Daily-Prod.'!BTY30,'Daily-Prod.'!BTP30,'Daily-Prod.'!BTG30,'Daily-Prod.'!BSX30),"")</f>
        <v>2.3333333333333335</v>
      </c>
      <c r="JT116" s="379"/>
      <c r="JU116" s="380"/>
    </row>
    <row r="117" spans="1:281">
      <c r="A117" s="460" t="s">
        <v>153</v>
      </c>
      <c r="B117" s="66">
        <f>IFERROR(('Daily-Prod.'!CN31+'Daily-Prod.'!CE31+'Daily-Prod.'!BV31+'Daily-Prod.'!BM31+'Daily-Prod.'!BD31+'Daily-Prod.'!AU31+'Daily-Prod.'!AL31)/E117,"")</f>
        <v>0.5268817204301075</v>
      </c>
      <c r="C117" s="475">
        <f>IFERROR(('Daily-Prod.'!CO31+'Daily-Prod.'!CF31+'Daily-Prod.'!BW31+'Daily-Prod.'!BN31+'Daily-Prod.'!BE31+'Daily-Prod.'!AV31+'Daily-Prod.'!AM31)/E117,"")</f>
        <v>0.22580645161290322</v>
      </c>
      <c r="D117" s="475">
        <f>IFERROR(('Daily-Prod.'!CQ31+'Daily-Prod.'!CH31+'Daily-Prod.'!BY31+'Daily-Prod.'!BP31+'Daily-Prod.'!BG31+'Daily-Prod.'!AX31+'Daily-Prod.'!AO31+'Daily-Prod.'!CR31+'Daily-Prod.'!CI31+'Daily-Prod.'!BZ31+'Daily-Prod.'!BQ31+'Daily-Prod.'!BH31+'Daily-Prod.'!AY31+'Daily-Prod.'!AP31)/E117,"")</f>
        <v>0.24731182795698925</v>
      </c>
      <c r="E117" s="496">
        <f>IFERROR(('Daily-Prod.'!CS31+'Daily-Prod.'!CJ31+'Daily-Prod.'!CA31+'Daily-Prod.'!BR31+'Daily-Prod.'!BI31+'Daily-Prod.'!AZ31+'Daily-Prod.'!AQ31),"")</f>
        <v>93</v>
      </c>
      <c r="F117" s="383"/>
      <c r="G117" s="384">
        <f>IFERROR(('Daily-Prod.'!CU31+'Daily-Prod.'!CL31+'Daily-Prod.'!CC31+'Daily-Prod.'!BT31+'Daily-Prod.'!BK31+'Daily-Prod.'!BB31+'Daily-Prod.'!AS31),"")</f>
        <v>0</v>
      </c>
      <c r="H117" s="495" t="str">
        <f t="shared" si="83"/>
        <v/>
      </c>
      <c r="I117" s="378">
        <f>IFERROR(AVERAGE('Daily-Prod.'!CS31,'Daily-Prod.'!CJ31,'Daily-Prod.'!CA31,'Daily-Prod.'!BR31,'Daily-Prod.'!BI31,'Daily-Prod.'!AZ31,'Daily-Prod.'!AQ31),"")</f>
        <v>18.600000000000001</v>
      </c>
      <c r="J117" s="379" t="str">
        <f>IFERROR(AVERAGE('Daily-Prod.'!CT31,'Daily-Prod.'!CK31,'Daily-Prod.'!CB31,'Daily-Prod.'!BS31,'Daily-Prod.'!BJ31,'Daily-Prod.'!BA31,'Daily-Prod.'!AR31),"")</f>
        <v/>
      </c>
      <c r="K117" s="380" t="str">
        <f>IFERROR(AVERAGE('Daily-Prod.'!CU31,'Daily-Prod.'!CL31,'Daily-Prod.'!CC31,'Daily-Prod.'!BT31,'Daily-Prod.'!BK31,'Daily-Prod.'!BB31,'Daily-Prod.'!AS31),"")</f>
        <v/>
      </c>
      <c r="L117" s="66">
        <f>IFERROR(('Daily-Prod.'!EY31+'Daily-Prod.'!EP31+'Daily-Prod.'!EG31+'Daily-Prod.'!DX31+'Daily-Prod.'!DO31+'Daily-Prod.'!DF31+'Daily-Prod.'!CW31)/O117,"")</f>
        <v>0.5</v>
      </c>
      <c r="M117" s="475">
        <f>IFERROR(('Daily-Prod.'!EZ31+'Daily-Prod.'!EQ31+'Daily-Prod.'!EH31+'Daily-Prod.'!DY31+'Daily-Prod.'!DP31+'Daily-Prod.'!DG31+'Daily-Prod.'!CX31)/O117,"")</f>
        <v>0.2265625</v>
      </c>
      <c r="N117" s="475">
        <f>IFERROR(('Daily-Prod.'!FC31+'Daily-Prod.'!ET31+'Daily-Prod.'!EK31+'Daily-Prod.'!EB31+'Daily-Prod.'!DS31+'Daily-Prod.'!DJ31+'Daily-Prod.'!DA31+'Daily-Prod.'!FB31+'Daily-Prod.'!ES31+'Daily-Prod.'!EJ31+'Daily-Prod.'!EA31+'Daily-Prod.'!DR31+'Daily-Prod.'!DI31+'Daily-Prod.'!CZ31)/O117,"")</f>
        <v>0.2734375</v>
      </c>
      <c r="O117" s="496">
        <f>IFERROR(('Daily-Prod.'!FD31+'Daily-Prod.'!EU31+'Daily-Prod.'!EL31+'Daily-Prod.'!EC31+'Daily-Prod.'!DT31+'Daily-Prod.'!DK31+'Daily-Prod.'!DB31),"")</f>
        <v>128</v>
      </c>
      <c r="P117" s="383"/>
      <c r="Q117" s="384">
        <f>IFERROR(('Daily-Prod.'!FF31+'Daily-Prod.'!EW31+'Daily-Prod.'!EN31+'Daily-Prod.'!EE31+'Daily-Prod.'!DV31+'Daily-Prod.'!DM31+'Daily-Prod.'!DD31),"")</f>
        <v>61</v>
      </c>
      <c r="R117" s="495" t="str">
        <f t="shared" si="82"/>
        <v/>
      </c>
      <c r="S117" s="378">
        <f>IFERROR(AVERAGE('Daily-Prod.'!FD31,'Daily-Prod.'!EU31,'Daily-Prod.'!EL31,'Daily-Prod.'!EC31,'Daily-Prod.'!DT31,'Daily-Prod.'!DK31,'Daily-Prod.'!DB31),"")</f>
        <v>25.6</v>
      </c>
      <c r="T117" s="379" t="str">
        <f>IFERROR(AVERAGE('Daily-Prod.'!FE31,'Daily-Prod.'!EV31,'Daily-Prod.'!EM31,'Daily-Prod.'!ED31,'Daily-Prod.'!DU31,'Daily-Prod.'!DL31,'Daily-Prod.'!DC31),"")</f>
        <v/>
      </c>
      <c r="U117" s="380">
        <f>IFERROR(AVERAGE('Daily-Prod.'!FF31,'Daily-Prod.'!EW31,'Daily-Prod.'!EN31,'Daily-Prod.'!EE31,'Daily-Prod.'!DV31,'Daily-Prod.'!DM31,'Daily-Prod.'!DD31),"")</f>
        <v>12.2</v>
      </c>
      <c r="V117" s="518">
        <f>IFERROR(('Daily-Prod.'!HJ31+'Daily-Prod.'!HA31+'Daily-Prod.'!GR31+'Daily-Prod.'!GI31+'Daily-Prod.'!FZ31+'Daily-Prod.'!FQ31+'Daily-Prod.'!FH31)/Y117,"")</f>
        <v>0.42045454545454547</v>
      </c>
      <c r="W117" s="475">
        <f>IFERROR(('Daily-Prod.'!HK31+'Daily-Prod.'!HB31+'Daily-Prod.'!GS31+'Daily-Prod.'!GJ31+'Daily-Prod.'!GA31+'Daily-Prod.'!FR31+'Daily-Prod.'!FI31)/Y117,"")</f>
        <v>0.29545454545454547</v>
      </c>
      <c r="X117" s="475">
        <f>IFERROR(('Daily-Prod.'!HM31+'Daily-Prod.'!HD31+'Daily-Prod.'!GU31+'Daily-Prod.'!GL31+'Daily-Prod.'!GC31+'Daily-Prod.'!FT31+'Daily-Prod.'!FK31+'Daily-Prod.'!HN31+'Daily-Prod.'!HE31+'Daily-Prod.'!GV31+'Daily-Prod.'!GM31+'Daily-Prod.'!GD31+'Daily-Prod.'!FU31+'Daily-Prod.'!FL31)/Y117,"")</f>
        <v>0.28409090909090912</v>
      </c>
      <c r="Y117" s="496">
        <f>IFERROR(('Daily-Prod.'!HO31+'Daily-Prod.'!HF31+'Daily-Prod.'!GW31+'Daily-Prod.'!GN31+'Daily-Prod.'!GE31+'Daily-Prod.'!FV31+'Daily-Prod.'!FM31),"")</f>
        <v>88</v>
      </c>
      <c r="Z117" s="383"/>
      <c r="AA117" s="384">
        <f>IFERROR(('Daily-Prod.'!HQ31+'Daily-Prod.'!HH31+'Daily-Prod.'!GY31+'Daily-Prod.'!GP31+'Daily-Prod.'!GG31+'Daily-Prod.'!FX31+'Daily-Prod.'!FO31),"")</f>
        <v>40</v>
      </c>
      <c r="AB117" s="495" t="str">
        <f>IFERROR(('Daily-Prod.'!HR31+'Daily-Prod.'!HI31+'Daily-Prod.'!GZ31+'Daily-Prod.'!GQ31+'Daily-Prod.'!GH31+'Daily-Prod.'!FY31+'Daily-Prod.'!FP31),"")</f>
        <v/>
      </c>
      <c r="AC117" s="378">
        <f>IFERROR(AVERAGE('Daily-Prod.'!HO31,'Daily-Prod.'!HF31,'Daily-Prod.'!GW31,'Daily-Prod.'!GN31,'Daily-Prod.'!GE31,'Daily-Prod.'!FV31,'Daily-Prod.'!FM31),"")</f>
        <v>22</v>
      </c>
      <c r="AD117" s="379" t="str">
        <f>IFERROR(AVERAGE('Daily-Prod.'!HP31,'Daily-Prod.'!HG31,'Daily-Prod.'!GX31,'Daily-Prod.'!GO31,'Daily-Prod.'!GF31,'Daily-Prod.'!FW31,'Daily-Prod.'!FN31),"")</f>
        <v/>
      </c>
      <c r="AE117" s="380">
        <f>IFERROR(AVERAGE('Daily-Prod.'!HQ31,'Daily-Prod.'!HH31,'Daily-Prod.'!GY31,'Daily-Prod.'!GP31,'Daily-Prod.'!GG31,'Daily-Prod.'!FX31,'Daily-Prod.'!FO31),"")</f>
        <v>8</v>
      </c>
      <c r="AF117" s="66">
        <f>IFERROR(('Daily-Prod.'!JU31+'Daily-Prod.'!JL31+'Daily-Prod.'!JC31+'Daily-Prod.'!IT31+'Daily-Prod.'!IK31+'Daily-Prod.'!IB31+'Daily-Prod.'!HS31)/AI117,"")</f>
        <v>0.45535714285714285</v>
      </c>
      <c r="AG117" s="475">
        <f>IFERROR(('Daily-Prod.'!JV31+'Daily-Prod.'!JM31+'Daily-Prod.'!JD31+'Daily-Prod.'!IU31+'Daily-Prod.'!IL31+'Daily-Prod.'!IC31+'Daily-Prod.'!HT31)/AI117,"")</f>
        <v>0.26785714285714285</v>
      </c>
      <c r="AH117" s="475">
        <f>IFERROR(('Daily-Prod.'!JX31+'Daily-Prod.'!JO31+'Daily-Prod.'!JF31+'Daily-Prod.'!IW31+'Daily-Prod.'!IN31+'Daily-Prod.'!IE31+'Daily-Prod.'!HV31+'Daily-Prod.'!JY31+'Daily-Prod.'!JP31+'Daily-Prod.'!JG31+'Daily-Prod.'!IX31+'Daily-Prod.'!IO31+'Daily-Prod.'!IF31+'Daily-Prod.'!HW31)/AI117,"")</f>
        <v>0.2767857142857143</v>
      </c>
      <c r="AI117" s="496">
        <f>IFERROR(('Daily-Prod.'!JZ31+'Daily-Prod.'!JQ31+'Daily-Prod.'!JH31+'Daily-Prod.'!IY31+'Daily-Prod.'!IP31+'Daily-Prod.'!IG31+'Daily-Prod.'!HX31),"")</f>
        <v>112</v>
      </c>
      <c r="AJ117" s="383">
        <f>IFERROR(('Daily-Prod.'!KA31+'Daily-Prod.'!JR31+'Daily-Prod.'!JI31+'Daily-Prod.'!IZ31+'Daily-Prod.'!IQ31+'Daily-Prod.'!IH31+'Daily-Prod.'!HY31),"")</f>
        <v>0</v>
      </c>
      <c r="AK117" s="384">
        <f>IFERROR(('Daily-Prod.'!KB31+'Daily-Prod.'!JS31+'Daily-Prod.'!JJ31+'Daily-Prod.'!JA31+'Daily-Prod.'!IR31+'Daily-Prod.'!II31+'Daily-Prod.'!HZ31),"")</f>
        <v>67</v>
      </c>
      <c r="AL117" s="495" t="str">
        <f>IFERROR(('Daily-Prod.'!KC31+'Daily-Prod.'!JT31+'Daily-Prod.'!JK31+'Daily-Prod.'!JB31+'Daily-Prod.'!IS31+'Daily-Prod.'!IJ31+'Daily-Prod.'!IA31),"")</f>
        <v/>
      </c>
      <c r="AM117" s="378">
        <f>IFERROR(AVERAGE('Daily-Prod.'!JZ31,'Daily-Prod.'!JQ31,'Daily-Prod.'!JH31,'Daily-Prod.'!IY31,'Daily-Prod.'!IP31,'Daily-Prod.'!IG31,'Daily-Prod.'!HX31),"")</f>
        <v>28</v>
      </c>
      <c r="AN117" s="379" t="str">
        <f>IFERROR(AVERAGE('Daily-Prod.'!KA31,'Daily-Prod.'!JR31,'Daily-Prod.'!JI31,'Daily-Prod.'!IZ31,'Daily-Prod.'!IQ31,'Daily-Prod.'!IH31,'Daily-Prod.'!HY31),"")</f>
        <v/>
      </c>
      <c r="AO117" s="380">
        <f>IFERROR(AVERAGE('Daily-Prod.'!KB31,'Daily-Prod.'!JS31,'Daily-Prod.'!JJ31,'Daily-Prod.'!JA31,'Daily-Prod.'!IR31,'Daily-Prod.'!II31,'Daily-Prod.'!HZ31),"")</f>
        <v>13.4</v>
      </c>
      <c r="AP117" s="66">
        <f>IFERROR(('Daily-Prod.'!MF31+'Daily-Prod.'!LW31+'Daily-Prod.'!LN31+'Daily-Prod.'!LE31+'Daily-Prod.'!KV31+'Daily-Prod.'!KM31+'Daily-Prod.'!KD31)/AS117,"")</f>
        <v>0.44554455445544555</v>
      </c>
      <c r="AQ117" s="475">
        <f>IFERROR(('Daily-Prod.'!MG31+'Daily-Prod.'!LX31+'Daily-Prod.'!LO31+'Daily-Prod.'!LF31+'Daily-Prod.'!KW31+'Daily-Prod.'!KN31+'Daily-Prod.'!KE31)/AS117,"")</f>
        <v>0.31683168316831684</v>
      </c>
      <c r="AR117" s="475">
        <f>IFERROR(('Daily-Prod.'!MJ31+'Daily-Prod.'!MA31+'Daily-Prod.'!LR31+'Daily-Prod.'!LI31+'Daily-Prod.'!KZ31+'Daily-Prod.'!KQ31+'Daily-Prod.'!KH31+'Daily-Prod.'!MI31+'Daily-Prod.'!LZ31+'Daily-Prod.'!LQ31+'Daily-Prod.'!LH31+'Daily-Prod.'!KY31+'Daily-Prod.'!KP31+'Daily-Prod.'!KG31)/AS117,"")</f>
        <v>0.23762376237623761</v>
      </c>
      <c r="AS117" s="496">
        <f>IFERROR(('Daily-Prod.'!MK31+'Daily-Prod.'!MB31+'Daily-Prod.'!LS31+'Daily-Prod.'!LJ31+'Daily-Prod.'!LA31+'Daily-Prod.'!KR31+'Daily-Prod.'!KI31),"")</f>
        <v>101</v>
      </c>
      <c r="AT117" s="383"/>
      <c r="AU117" s="384">
        <f>IFERROR(('Daily-Prod.'!MM31+'Daily-Prod.'!MD31+'Daily-Prod.'!LU31+'Daily-Prod.'!LL31+'Daily-Prod.'!LC31+'Daily-Prod.'!KT31+'Daily-Prod.'!KK31),"")</f>
        <v>48</v>
      </c>
      <c r="AV117" s="495" t="str">
        <f t="shared" si="84"/>
        <v/>
      </c>
      <c r="AW117" s="378">
        <f>IFERROR(AVERAGE('Daily-Prod.'!MK31,'Daily-Prod.'!MB31,'Daily-Prod.'!LS31,'Daily-Prod.'!LJ31,'Daily-Prod.'!LA31,'Daily-Prod.'!KR31,'Daily-Prod.'!KI31),"")</f>
        <v>20.2</v>
      </c>
      <c r="AX117" s="379" t="str">
        <f>IFERROR(AVERAGE('Daily-Prod.'!ML31,'Daily-Prod.'!MC31,'Daily-Prod.'!LT31,'Daily-Prod.'!LK31,'Daily-Prod.'!LB31,'Daily-Prod.'!KS31,'Daily-Prod.'!KJ31),"")</f>
        <v/>
      </c>
      <c r="AY117" s="380">
        <f>IFERROR(AVERAGE('Daily-Prod.'!MM31,'Daily-Prod.'!MD31,'Daily-Prod.'!LU31,'Daily-Prod.'!LL31,'Daily-Prod.'!LC31,'Daily-Prod.'!KT31,'Daily-Prod.'!KK31),"")</f>
        <v>9.6</v>
      </c>
      <c r="AZ117" s="66">
        <f>IFERROR(('Daily-Prod.'!OQ31+'Daily-Prod.'!OH31+'Daily-Prod.'!NY31+'Daily-Prod.'!NP31+'Daily-Prod.'!NG31+'Daily-Prod.'!MX31+'Daily-Prod.'!MO31)/BC117,"")</f>
        <v>0.3048780487804878</v>
      </c>
      <c r="BA117" s="475">
        <f>IFERROR(('Daily-Prod.'!OR31+'Daily-Prod.'!OI31+'Daily-Prod.'!NZ31+'Daily-Prod.'!NQ31+'Daily-Prod.'!NH31+'Daily-Prod.'!MY31+'Daily-Prod.'!MP31)/BC117,"")</f>
        <v>0.41463414634146339</v>
      </c>
      <c r="BB117" s="475">
        <f>IFERROR(('Daily-Prod.'!OT31+'Daily-Prod.'!OK31+'Daily-Prod.'!OB31+'Daily-Prod.'!NS31+'Daily-Prod.'!NJ31+'Daily-Prod.'!NA31+'Daily-Prod.'!MR31+'Daily-Prod.'!OU31+'Daily-Prod.'!OL31+'Daily-Prod.'!OC31+'Daily-Prod.'!NT31+'Daily-Prod.'!NK31+'Daily-Prod.'!NB31+'Daily-Prod.'!MS31)/BC117,"")</f>
        <v>0.28048780487804881</v>
      </c>
      <c r="BC117" s="496">
        <f>IFERROR(('Daily-Prod.'!OV31+'Daily-Prod.'!OM31+'Daily-Prod.'!OD31+'Daily-Prod.'!NU31+'Daily-Prod.'!NL31+'Daily-Prod.'!NC31+'Daily-Prod.'!MT31),"")</f>
        <v>82</v>
      </c>
      <c r="BD117" s="383"/>
      <c r="BE117" s="384">
        <f>IFERROR(('Daily-Prod.'!OX31+'Daily-Prod.'!OO31+'Daily-Prod.'!OF31+'Daily-Prod.'!NW31+'Daily-Prod.'!NN31+'Daily-Prod.'!NE31+'Daily-Prod.'!MV31),"")</f>
        <v>40</v>
      </c>
      <c r="BF117" s="495" t="str">
        <f t="shared" si="85"/>
        <v/>
      </c>
      <c r="BG117" s="378">
        <f>IFERROR(AVERAGE('Daily-Prod.'!OV31,'Daily-Prod.'!OM31,'Daily-Prod.'!OD31,'Daily-Prod.'!NU31,'Daily-Prod.'!NL31,'Daily-Prod.'!NC31,'Daily-Prod.'!MT31),"")</f>
        <v>20.5</v>
      </c>
      <c r="BH117" s="379"/>
      <c r="BI117" s="380">
        <f>IFERROR(AVERAGE('Daily-Prod.'!OX31,'Daily-Prod.'!OO31,'Daily-Prod.'!OF31,'Daily-Prod.'!NW31,'Daily-Prod.'!NN31,'Daily-Prod.'!NE31,'Daily-Prod.'!MV31),"")</f>
        <v>8</v>
      </c>
      <c r="BJ117" s="66">
        <f>IFERROR(('Daily-Prod.'!RB31+'Daily-Prod.'!QS31+'Daily-Prod.'!QJ31+'Daily-Prod.'!QA31+'Daily-Prod.'!PR31+'Daily-Prod.'!PI31+'Daily-Prod.'!OZ31)/BM117,"")</f>
        <v>0.3968253968253968</v>
      </c>
      <c r="BK117" s="475">
        <f>IFERROR(('Daily-Prod.'!RC31+'Daily-Prod.'!QT31+'Daily-Prod.'!QK31+'Daily-Prod.'!QB31+'Daily-Prod.'!PS31+'Daily-Prod.'!PJ31+'Daily-Prod.'!PA31)/BM117,"")</f>
        <v>0.30158730158730157</v>
      </c>
      <c r="BL117" s="475">
        <f>IFERROR(('Daily-Prod.'!RF31+'Daily-Prod.'!QW31+'Daily-Prod.'!QN31+'Daily-Prod.'!QE31+'Daily-Prod.'!PV31+'Daily-Prod.'!PM31+'Daily-Prod.'!PD31+'Daily-Prod.'!RE31+'Daily-Prod.'!QV31+'Daily-Prod.'!QM31+'Daily-Prod.'!QD31+'Daily-Prod.'!PU31+'Daily-Prod.'!PL31+'Daily-Prod.'!PC31)/BM117,"")</f>
        <v>0.30158730158730157</v>
      </c>
      <c r="BM117" s="496">
        <f>IFERROR(('Daily-Prod.'!RG31+'Daily-Prod.'!QX31+'Daily-Prod.'!QO31+'Daily-Prod.'!QF31+'Daily-Prod.'!PW31+'Daily-Prod.'!PN31+'Daily-Prod.'!PE31),"")</f>
        <v>63</v>
      </c>
      <c r="BN117" s="383"/>
      <c r="BO117" s="384">
        <f>IFERROR(('Daily-Prod.'!RI31+'Daily-Prod.'!QZ31+'Daily-Prod.'!QQ31+'Daily-Prod.'!QH31+'Daily-Prod.'!PY31+'Daily-Prod.'!PP31+'Daily-Prod.'!PG31),"")</f>
        <v>37</v>
      </c>
      <c r="BP117" s="495" t="str">
        <f t="shared" si="86"/>
        <v/>
      </c>
      <c r="BQ117" s="378">
        <f>IFERROR(AVERAGE('Daily-Prod.'!RG31,'Daily-Prod.'!QX31,'Daily-Prod.'!QO31,'Daily-Prod.'!QF31,'Daily-Prod.'!PW31,'Daily-Prod.'!PN31,'Daily-Prod.'!PE31),"")</f>
        <v>15.75</v>
      </c>
      <c r="BR117" s="379"/>
      <c r="BS117" s="380">
        <f>IFERROR(AVERAGE('Daily-Prod.'!RI31,'Daily-Prod.'!QZ31,'Daily-Prod.'!QQ31,'Daily-Prod.'!QH31,'Daily-Prod.'!PY31,'Daily-Prod.'!PP31,'Daily-Prod.'!PG31),"")</f>
        <v>9.25</v>
      </c>
      <c r="BT117" s="66">
        <f>IFERROR(('Daily-Prod.'!TM31+'Daily-Prod.'!TD31+'Daily-Prod.'!SU31+'Daily-Prod.'!SL31+'Daily-Prod.'!SC31+'Daily-Prod.'!RT31+'Daily-Prod.'!RK31)/BW117,"")</f>
        <v>0.41428571428571431</v>
      </c>
      <c r="BU117" s="475">
        <f>IFERROR(('Daily-Prod.'!TN31+'Daily-Prod.'!TE31+'Daily-Prod.'!SV31+'Daily-Prod.'!SM31+'Daily-Prod.'!SD31+'Daily-Prod.'!RU31+'Daily-Prod.'!RL31)/BW117,"")</f>
        <v>0.32857142857142857</v>
      </c>
      <c r="BV117" s="475">
        <f>IFERROR(('Daily-Prod.'!TP31+'Daily-Prod.'!TG31+'Daily-Prod.'!SX31+'Daily-Prod.'!SO31+'Daily-Prod.'!SF31+'Daily-Prod.'!RW31+'Daily-Prod.'!RN31+'Daily-Prod.'!TQ31+'Daily-Prod.'!TH31+'Daily-Prod.'!SY31+'Daily-Prod.'!SP31+'Daily-Prod.'!SG31+'Daily-Prod.'!RX31+'Daily-Prod.'!RO31)/BW117,"")</f>
        <v>0.25714285714285712</v>
      </c>
      <c r="BW117" s="496">
        <f>IFERROR(('Daily-Prod.'!TR31+'Daily-Prod.'!TI31+'Daily-Prod.'!SZ31+'Daily-Prod.'!SQ31+'Daily-Prod.'!SH31+'Daily-Prod.'!RY31+'Daily-Prod.'!RP31),"")</f>
        <v>70</v>
      </c>
      <c r="BX117" s="383"/>
      <c r="BY117" s="384">
        <f>IFERROR(('Daily-Prod.'!TT31+'Daily-Prod.'!TK31+'Daily-Prod.'!TB31+'Daily-Prod.'!SS31+'Daily-Prod.'!SJ31+'Daily-Prod.'!SA31+'Daily-Prod.'!RR31),"")</f>
        <v>35</v>
      </c>
      <c r="BZ117" s="495" t="str">
        <f t="shared" si="87"/>
        <v/>
      </c>
      <c r="CA117" s="378">
        <f>IFERROR(AVERAGE('Daily-Prod.'!TR31,'Daily-Prod.'!TI31,'Daily-Prod.'!SZ31,'Daily-Prod.'!SQ31,'Daily-Prod.'!SH31,'Daily-Prod.'!RY31,'Daily-Prod.'!RP31),"")</f>
        <v>17.5</v>
      </c>
      <c r="CB117" s="379"/>
      <c r="CC117" s="380">
        <f>IFERROR(AVERAGE('Daily-Prod.'!TT31,'Daily-Prod.'!TK31,'Daily-Prod.'!TB31,'Daily-Prod.'!SS31,'Daily-Prod.'!SJ31,'Daily-Prod.'!SA31,'Daily-Prod.'!RR31),"")</f>
        <v>8.75</v>
      </c>
      <c r="CD117" s="66">
        <f>IFERROR(('Daily-Prod.'!VX31+'Daily-Prod.'!VO31+'Daily-Prod.'!VF31+'Daily-Prod.'!UW31+'Daily-Prod.'!UN31+'Daily-Prod.'!UE31+'Daily-Prod.'!TV31)/CG117,"")</f>
        <v>0.46478873239436619</v>
      </c>
      <c r="CE117" s="475">
        <f>IFERROR(('Daily-Prod.'!VY31+'Daily-Prod.'!VP31+'Daily-Prod.'!VG31+'Daily-Prod.'!UX31+'Daily-Prod.'!UO31+'Daily-Prod.'!UF31+'Daily-Prod.'!TW31)/CG117,"")</f>
        <v>0.26760563380281688</v>
      </c>
      <c r="CF117" s="475">
        <f>IFERROR(('Daily-Prod.'!WA31+'Daily-Prod.'!VR31+'Daily-Prod.'!VI31+'Daily-Prod.'!UZ31+'Daily-Prod.'!UQ31+'Daily-Prod.'!UH31+'Daily-Prod.'!TY31+'Daily-Prod.'!WB31+'Daily-Prod.'!VS31+'Daily-Prod.'!VJ31+'Daily-Prod.'!VA31+'Daily-Prod.'!UR31+'Daily-Prod.'!UI31+'Daily-Prod.'!TZ31)/CG117,"")</f>
        <v>0.26760563380281688</v>
      </c>
      <c r="CG117" s="496">
        <f>IFERROR(('Daily-Prod.'!WC31+'Daily-Prod.'!VT31+'Daily-Prod.'!VK31+'Daily-Prod.'!VB31+'Daily-Prod.'!US31+'Daily-Prod.'!UJ31+'Daily-Prod.'!UA31),"")</f>
        <v>71</v>
      </c>
      <c r="CH117" s="383"/>
      <c r="CI117" s="384">
        <f>IFERROR(('Daily-Prod.'!WE31+'Daily-Prod.'!VV31+'Daily-Prod.'!VM31+'Daily-Prod.'!VD31+'Daily-Prod.'!UU31+'Daily-Prod.'!UL31+'Daily-Prod.'!UC31),"")</f>
        <v>27</v>
      </c>
      <c r="CJ117" s="495" t="str">
        <f t="shared" si="88"/>
        <v/>
      </c>
      <c r="CK117" s="378">
        <f>IFERROR(AVERAGE('Daily-Prod.'!WC31,'Daily-Prod.'!VT31,'Daily-Prod.'!VK31,'Daily-Prod.'!VB31,'Daily-Prod.'!US31,'Daily-Prod.'!UJ31,'Daily-Prod.'!UA31),"")</f>
        <v>14.2</v>
      </c>
      <c r="CL117" s="379"/>
      <c r="CM117" s="380">
        <f>IFERROR(AVERAGE('Daily-Prod.'!WE31,'Daily-Prod.'!VV31,'Daily-Prod.'!VM31,'Daily-Prod.'!VD31,'Daily-Prod.'!UU31,'Daily-Prod.'!UL31,'Daily-Prod.'!UC31),"")</f>
        <v>5.4</v>
      </c>
      <c r="CN117" s="66">
        <f>IFERROR(('Daily-Prod.'!YI31+'Daily-Prod.'!XZ31+'Daily-Prod.'!XQ31+'Daily-Prod.'!XH31+'Daily-Prod.'!WY31+'Daily-Prod.'!WP31+'Daily-Prod.'!WG31)/CQ117,"")</f>
        <v>0.46575342465753422</v>
      </c>
      <c r="CO117" s="475">
        <f>IFERROR(('Daily-Prod.'!YJ31+'Daily-Prod.'!YA31+'Daily-Prod.'!XR31+'Daily-Prod.'!XI31+'Daily-Prod.'!WZ31+'Daily-Prod.'!WQ31+'Daily-Prod.'!WH31)/CQ117,"")</f>
        <v>0.30136986301369861</v>
      </c>
      <c r="CP117" s="475">
        <f>IFERROR(('Daily-Prod.'!YL31+'Daily-Prod.'!YC31+'Daily-Prod.'!XT31+'Daily-Prod.'!XK31+'Daily-Prod.'!XB31+'Daily-Prod.'!WS31+'Daily-Prod.'!WJ31+'Daily-Prod.'!YM31+'Daily-Prod.'!YD31+'Daily-Prod.'!XU31+'Daily-Prod.'!XL31+'Daily-Prod.'!XC31+'Daily-Prod.'!WT31+'Daily-Prod.'!WK31)/CQ117,"")</f>
        <v>0.23287671232876711</v>
      </c>
      <c r="CQ117" s="496">
        <f>IFERROR(('Daily-Prod.'!YN31+'Daily-Prod.'!YE31+'Daily-Prod.'!XV31+'Daily-Prod.'!XM31+'Daily-Prod.'!XD31+'Daily-Prod.'!WU31+'Daily-Prod.'!WL31),"")</f>
        <v>73</v>
      </c>
      <c r="CR117" s="383"/>
      <c r="CS117" s="384">
        <f>IFERROR(('Daily-Prod.'!YP31+'Daily-Prod.'!YG31+'Daily-Prod.'!XX31+'Daily-Prod.'!XO31+'Daily-Prod.'!XF31+'Daily-Prod.'!WW31+'Daily-Prod.'!WN31),"")</f>
        <v>42</v>
      </c>
      <c r="CT117" s="495" t="str">
        <f t="shared" si="89"/>
        <v/>
      </c>
      <c r="CU117" s="378">
        <f>IFERROR(AVERAGE('Daily-Prod.'!YN31,'Daily-Prod.'!YE31,'Daily-Prod.'!XV31,'Daily-Prod.'!XM31,'Daily-Prod.'!XD31,'Daily-Prod.'!WU31,'Daily-Prod.'!WL31),"")</f>
        <v>14.6</v>
      </c>
      <c r="CV117" s="379" t="str">
        <f>IFERROR(AVERAGE('Daily-Prod.'!YO31,'Daily-Prod.'!YF31,'Daily-Prod.'!XW31,'Daily-Prod.'!XN31,'Daily-Prod.'!XE31,'Daily-Prod.'!WV31,'Daily-Prod.'!WM31),"")</f>
        <v/>
      </c>
      <c r="CW117" s="380">
        <f>IFERROR(AVERAGE('Daily-Prod.'!YP31,'Daily-Prod.'!YG31,'Daily-Prod.'!XX31,'Daily-Prod.'!XO31,'Daily-Prod.'!XF31,'Daily-Prod.'!WW31,'Daily-Prod.'!WN31),"")</f>
        <v>8.4</v>
      </c>
      <c r="CX117" s="66">
        <f>IFERROR(('Daily-Prod.'!AAT31+'Daily-Prod.'!AAK31+'Daily-Prod.'!AAB31+'Daily-Prod.'!ZS31+'Daily-Prod.'!ZJ31+'Daily-Prod.'!ZA31+'Daily-Prod.'!YR31)/DA117,"")</f>
        <v>0.46875</v>
      </c>
      <c r="CY117" s="475">
        <f>IFERROR(('Daily-Prod.'!AAU31+'Daily-Prod.'!AAL31+'Daily-Prod.'!AAC31+'Daily-Prod.'!ZT31+'Daily-Prod.'!ZK31+'Daily-Prod.'!ZB31+'Daily-Prod.'!YS31)/DA117,"")</f>
        <v>0.34375</v>
      </c>
      <c r="CZ117" s="475">
        <f>IFERROR(('Daily-Prod.'!AAW31+'Daily-Prod.'!AAN31+'Daily-Prod.'!AAE31+'Daily-Prod.'!ZV31+'Daily-Prod.'!ZM31+'Daily-Prod.'!ZD31+'Daily-Prod.'!YU31+'Daily-Prod.'!AAX31+'Daily-Prod.'!AAO31+'Daily-Prod.'!AAF31+'Daily-Prod.'!ZW31+'Daily-Prod.'!ZN31+'Daily-Prod.'!ZE31+'Daily-Prod.'!YV31)/DA117,"")</f>
        <v>0.1875</v>
      </c>
      <c r="DA117" s="496">
        <f>IFERROR(('Daily-Prod.'!AAY31+'Daily-Prod.'!AAP31+'Daily-Prod.'!AAG31+'Daily-Prod.'!ZX31+'Daily-Prod.'!ZO31+'Daily-Prod.'!ZF31+'Daily-Prod.'!YW31),"")</f>
        <v>64</v>
      </c>
      <c r="DB117" s="383"/>
      <c r="DC117" s="384">
        <f>IFERROR(('Daily-Prod.'!ABA31+'Daily-Prod.'!AAR31+'Daily-Prod.'!AAI31+'Daily-Prod.'!ZZ31+'Daily-Prod.'!ZQ31+'Daily-Prod.'!ZH31+'Daily-Prod.'!YY31),"")</f>
        <v>18</v>
      </c>
      <c r="DD117" s="495" t="str">
        <f t="shared" si="90"/>
        <v/>
      </c>
      <c r="DE117" s="378">
        <f>IFERROR(AVERAGE('Daily-Prod.'!AAY31,'Daily-Prod.'!AAP31,'Daily-Prod.'!AAG31,'Daily-Prod.'!ZX31,'Daily-Prod.'!ZO31,'Daily-Prod.'!ZF31,'Daily-Prod.'!YW31),"")</f>
        <v>16</v>
      </c>
      <c r="DF117" s="379" t="str">
        <f>IFERROR(AVERAGE('Daily-Prod.'!AAZ31,'Daily-Prod.'!AAQ31,'Daily-Prod.'!AAH31,'Daily-Prod.'!ZY31,'Daily-Prod.'!ZP31,'Daily-Prod.'!ZG31,'Daily-Prod.'!YX31),"")</f>
        <v/>
      </c>
      <c r="DG117" s="380">
        <f>IFERROR(AVERAGE('Daily-Prod.'!ABA31,'Daily-Prod.'!AAR31,'Daily-Prod.'!AAI31,'Daily-Prod.'!ZZ31,'Daily-Prod.'!ZQ31,'Daily-Prod.'!ZH31,'Daily-Prod.'!YY31),"")</f>
        <v>4.5</v>
      </c>
      <c r="DH117" s="66">
        <f>IFERROR(('Daily-Prod.'!ADE31+'Daily-Prod.'!ACV31+'Daily-Prod.'!ACM31+'Daily-Prod.'!ACD31+'Daily-Prod.'!ABU31+'Daily-Prod.'!ABL31+'Daily-Prod.'!ABC31)/DK117,"")</f>
        <v>0.43518518518518517</v>
      </c>
      <c r="DI117" s="475">
        <f>IFERROR(('Daily-Prod.'!ADF31+'Daily-Prod.'!ACW31+'Daily-Prod.'!ACN31+'Daily-Prod.'!ACE31+'Daily-Prod.'!ABV31+'Daily-Prod.'!ABM31+'Daily-Prod.'!ABD31)/DK117,"")</f>
        <v>0.25</v>
      </c>
      <c r="DJ117" s="475">
        <f>IFERROR(('Daily-Prod.'!ADH31+'Daily-Prod.'!ACY31+'Daily-Prod.'!ACP31+'Daily-Prod.'!ACG31+'Daily-Prod.'!ABX31+'Daily-Prod.'!ABO31+'Daily-Prod.'!ABF31+'Daily-Prod.'!ADI31+'Daily-Prod.'!ACZ31+'Daily-Prod.'!ACQ31+'Daily-Prod.'!ACH31+'Daily-Prod.'!ABY31+'Daily-Prod.'!ABP31+'Daily-Prod.'!ABG31)/DK117,"")</f>
        <v>0.31481481481481483</v>
      </c>
      <c r="DK117" s="496">
        <f>IFERROR(('Daily-Prod.'!ADJ31+'Daily-Prod.'!ADA31+'Daily-Prod.'!ACR31+'Daily-Prod.'!ACI31+'Daily-Prod.'!ABZ31+'Daily-Prod.'!ABQ31+'Daily-Prod.'!ABH31),"")</f>
        <v>108</v>
      </c>
      <c r="DL117" s="383"/>
      <c r="DM117" s="384">
        <f>IFERROR(('Daily-Prod.'!ADL31+'Daily-Prod.'!ADC31+'Daily-Prod.'!ACT31+'Daily-Prod.'!ACK31+'Daily-Prod.'!ACB31+'Daily-Prod.'!ABS31+'Daily-Prod.'!ABJ31),"")</f>
        <v>44</v>
      </c>
      <c r="DN117" s="495" t="str">
        <f t="shared" si="91"/>
        <v/>
      </c>
      <c r="DO117" s="378">
        <f>IFERROR(AVERAGE('Daily-Prod.'!ADJ31,'Daily-Prod.'!ADA31,'Daily-Prod.'!ACR31,'Daily-Prod.'!ACI31,'Daily-Prod.'!ABZ31,'Daily-Prod.'!ABQ31,'Daily-Prod.'!ABH31),"")</f>
        <v>21.6</v>
      </c>
      <c r="DP117" s="379" t="str">
        <f>IFERROR(AVERAGE('Daily-Prod.'!ADK31,'Daily-Prod.'!ADB31,'Daily-Prod.'!ACS31,'Daily-Prod.'!ACJ31,'Daily-Prod.'!ACA31,'Daily-Prod.'!ABR31,'Daily-Prod.'!ABI31),"")</f>
        <v/>
      </c>
      <c r="DQ117" s="380">
        <f>IFERROR(AVERAGE('Daily-Prod.'!ADL31,'Daily-Prod.'!ADC31,'Daily-Prod.'!ACT31,'Daily-Prod.'!ACK31,'Daily-Prod.'!ACB31,'Daily-Prod.'!ABS31,'Daily-Prod.'!ABJ31),"")</f>
        <v>11</v>
      </c>
      <c r="DR117" s="66">
        <f>IFERROR(('Daily-Prod.'!AFP31+'Daily-Prod.'!AFG31+'Daily-Prod.'!AEX31+'Daily-Prod.'!AEO31+'Daily-Prod.'!AEF31+'Daily-Prod.'!ADW31+'Daily-Prod.'!ADN31)/DU117,"")</f>
        <v>0.33684210526315789</v>
      </c>
      <c r="DS117" s="475">
        <f>IFERROR(('Daily-Prod.'!AFQ31+'Daily-Prod.'!AFH31+'Daily-Prod.'!AEY31+'Daily-Prod.'!AEP31+'Daily-Prod.'!AEG31+'Daily-Prod.'!ADX31+'Daily-Prod.'!ADO31)/DU117,"")</f>
        <v>0.3473684210526316</v>
      </c>
      <c r="DT117" s="475">
        <f>IFERROR(('Daily-Prod.'!AFS31+'Daily-Prod.'!AFJ31+'Daily-Prod.'!AFA31+'Daily-Prod.'!AER31+'Daily-Prod.'!AEI31+'Daily-Prod.'!ADZ31+'Daily-Prod.'!ADQ31+'Daily-Prod.'!AFT31+'Daily-Prod.'!AFK31+'Daily-Prod.'!AFB31+'Daily-Prod.'!AES31+'Daily-Prod.'!AEJ31+'Daily-Prod.'!AEA31+'Daily-Prod.'!ADR31)/DU117,"")</f>
        <v>0.31578947368421051</v>
      </c>
      <c r="DU117" s="496">
        <f>IFERROR(('Daily-Prod.'!AFU31+'Daily-Prod.'!AFL31+'Daily-Prod.'!AFC31+'Daily-Prod.'!AET31+'Daily-Prod.'!AEK31+'Daily-Prod.'!AEB31+'Daily-Prod.'!ADS31),"")</f>
        <v>95</v>
      </c>
      <c r="DV117" s="383"/>
      <c r="DW117" s="384">
        <f>IFERROR(('Daily-Prod.'!AFW31+'Daily-Prod.'!AFN31+'Daily-Prod.'!AFE31+'Daily-Prod.'!AEV31+'Daily-Prod.'!AEM31+'Daily-Prod.'!AED31+'Daily-Prod.'!ADU31),"")</f>
        <v>48</v>
      </c>
      <c r="DX117" s="495" t="str">
        <f t="shared" si="92"/>
        <v/>
      </c>
      <c r="DY117" s="378">
        <f>IFERROR(AVERAGE('Daily-Prod.'!AFU31,'Daily-Prod.'!AFL31,'Daily-Prod.'!AFC31,'Daily-Prod.'!AET31,'Daily-Prod.'!AEK31,'Daily-Prod.'!AEB31,'Daily-Prod.'!ADS31),"")</f>
        <v>19</v>
      </c>
      <c r="DZ117" s="379" t="str">
        <f>IFERROR(AVERAGE('Daily-Prod.'!AFV31,'Daily-Prod.'!AFM31,'Daily-Prod.'!AFD31,'Daily-Prod.'!AEU31,'Daily-Prod.'!AEL31,'Daily-Prod.'!AEC31,'Daily-Prod.'!ADT31),"")</f>
        <v/>
      </c>
      <c r="EA117" s="380">
        <f>IFERROR(AVERAGE('Daily-Prod.'!AFW31,'Daily-Prod.'!AFN31,'Daily-Prod.'!AFE31,'Daily-Prod.'!AEV31,'Daily-Prod.'!AEM31,'Daily-Prod.'!AED31,'Daily-Prod.'!ADU31),"")</f>
        <v>9.6</v>
      </c>
      <c r="EB117" s="66">
        <f>IFERROR(('Daily-Prod.'!AIA31+'Daily-Prod.'!AHR31+'Daily-Prod.'!AHI31+'Daily-Prod.'!AGZ31+'Daily-Prod.'!AGQ31+'Daily-Prod.'!AGH31+'Daily-Prod.'!AFY31)/EE117,"")</f>
        <v>0.28695652173913044</v>
      </c>
      <c r="EC117" s="475">
        <f>IFERROR(('Daily-Prod.'!AIB31+'Daily-Prod.'!AHS31+'Daily-Prod.'!AHJ31+'Daily-Prod.'!AHA31+'Daily-Prod.'!AGR31+'Daily-Prod.'!AGI31+'Daily-Prod.'!AFZ31)/EE117,"")</f>
        <v>0.39130434782608697</v>
      </c>
      <c r="ED117" s="475">
        <f>IFERROR(('Daily-Prod.'!AID31+'Daily-Prod.'!AHU31+'Daily-Prod.'!AHL31+'Daily-Prod.'!AHC31+'Daily-Prod.'!AGT31+'Daily-Prod.'!AGK31+'Daily-Prod.'!AGB31+'Daily-Prod.'!AIE31+'Daily-Prod.'!AHV31+'Daily-Prod.'!AHM31+'Daily-Prod.'!AHD31+'Daily-Prod.'!AGU31+'Daily-Prod.'!AGL31+'Daily-Prod.'!AGC31)/EE117,"")</f>
        <v>0.32173913043478258</v>
      </c>
      <c r="EE117" s="496">
        <f>IFERROR(('Daily-Prod.'!AIF31+'Daily-Prod.'!AHW31+'Daily-Prod.'!AHN31+'Daily-Prod.'!AHE31+'Daily-Prod.'!AGV31+'Daily-Prod.'!AGM31+'Daily-Prod.'!AGD31),"")</f>
        <v>115</v>
      </c>
      <c r="EF117" s="383"/>
      <c r="EG117" s="384">
        <f>IFERROR(('Daily-Prod.'!AIH31+'Daily-Prod.'!AHY31+'Daily-Prod.'!AHP31+'Daily-Prod.'!AHG31+'Daily-Prod.'!AGX31+'Daily-Prod.'!AGO31+'Daily-Prod.'!AGF31),"")</f>
        <v>39</v>
      </c>
      <c r="EH117" s="495" t="str">
        <f t="shared" si="93"/>
        <v/>
      </c>
      <c r="EI117" s="378">
        <f>IFERROR(AVERAGE('Daily-Prod.'!AIF31,'Daily-Prod.'!AHW31,'Daily-Prod.'!AHN31,'Daily-Prod.'!AHE31,'Daily-Prod.'!AGV31,'Daily-Prod.'!AGM31,'Daily-Prod.'!AGD31),"")</f>
        <v>23</v>
      </c>
      <c r="EJ117" s="379"/>
      <c r="EK117" s="380">
        <f>IFERROR(AVERAGE('Daily-Prod.'!AIH31,'Daily-Prod.'!AHY31,'Daily-Prod.'!AHP31,'Daily-Prod.'!AHG31,'Daily-Prod.'!AGX31,'Daily-Prod.'!AGO31,'Daily-Prod.'!AGF31),"")</f>
        <v>7.8</v>
      </c>
      <c r="EL117" s="66">
        <f>IFERROR(('Daily-Prod.'!AKL31+'Daily-Prod.'!AKC31+'Daily-Prod.'!AJT31+'Daily-Prod.'!AJK31+'Daily-Prod.'!AJB31+'Daily-Prod.'!AIS31+'Daily-Prod.'!AIJ31)/EO117,"")</f>
        <v>0.36</v>
      </c>
      <c r="EM117" s="475">
        <f>IFERROR(('Daily-Prod.'!AKM31+'Daily-Prod.'!AKD31+'Daily-Prod.'!AJU31+'Daily-Prod.'!AJL31+'Daily-Prod.'!AJC31+'Daily-Prod.'!AIT31+'Daily-Prod.'!AIK31)/EO117,"")</f>
        <v>0.37333333333333335</v>
      </c>
      <c r="EN117" s="475">
        <f>IFERROR(('Daily-Prod.'!AKP31+'Daily-Prod.'!AKG31+'Daily-Prod.'!AJX31+'Daily-Prod.'!AJO31+'Daily-Prod.'!AJF31+'Daily-Prod.'!AIW31+'Daily-Prod.'!AIN31+'Daily-Prod.'!AKO31+'Daily-Prod.'!AKF31+'Daily-Prod.'!AJW31+'Daily-Prod.'!AJN31+'Daily-Prod.'!AJE31+'Daily-Prod.'!AIV31+'Daily-Prod.'!AIM31)/EO117,"")</f>
        <v>0.26666666666666666</v>
      </c>
      <c r="EO117" s="496">
        <f>IFERROR(('Daily-Prod.'!AKQ31+'Daily-Prod.'!AKH31+'Daily-Prod.'!AJY31+'Daily-Prod.'!AJP31+'Daily-Prod.'!AJG31+'Daily-Prod.'!AIX31+'Daily-Prod.'!AIO31),"")</f>
        <v>75</v>
      </c>
      <c r="EP117" s="383"/>
      <c r="EQ117" s="384">
        <f>IFERROR(('Daily-Prod.'!AKS31+'Daily-Prod.'!AKJ31+'Daily-Prod.'!AKA31+'Daily-Prod.'!AJR31+'Daily-Prod.'!AJI31+'Daily-Prod.'!AIZ31+'Daily-Prod.'!AIQ31),"")</f>
        <v>15</v>
      </c>
      <c r="ER117" s="495" t="str">
        <f t="shared" si="94"/>
        <v/>
      </c>
      <c r="ES117" s="378">
        <f>IFERROR(AVERAGE('Daily-Prod.'!AKQ31,'Daily-Prod.'!AKH31,'Daily-Prod.'!AJY31,'Daily-Prod.'!AJP31,'Daily-Prod.'!AJG31,'Daily-Prod.'!AIX31,'Daily-Prod.'!AIO31),"")</f>
        <v>18.75</v>
      </c>
      <c r="ET117" s="379"/>
      <c r="EU117" s="380">
        <f>IFERROR(AVERAGE('Daily-Prod.'!AKS31,'Daily-Prod.'!AKJ31,'Daily-Prod.'!AKA31,'Daily-Prod.'!AJR31,'Daily-Prod.'!AJI31,'Daily-Prod.'!AIZ31,'Daily-Prod.'!AIQ31),"")</f>
        <v>3.75</v>
      </c>
      <c r="EV117" s="66">
        <f>IFERROR(('Daily-Prod.'!AMW31+'Daily-Prod.'!AMN31+'Daily-Prod.'!AME31+'Daily-Prod.'!ALV31+'Daily-Prod.'!ALM31+'Daily-Prod.'!ALD31+'Daily-Prod.'!AKU31)/EY117,"")</f>
        <v>0.31313131313131315</v>
      </c>
      <c r="EW117" s="475">
        <f>IFERROR(('Daily-Prod.'!AMX31+'Daily-Prod.'!AMO31+'Daily-Prod.'!AMF31+'Daily-Prod.'!ALW31+'Daily-Prod.'!ALN31+'Daily-Prod.'!ALE31+'Daily-Prod.'!AKV31)/EY117,"")</f>
        <v>0.45454545454545453</v>
      </c>
      <c r="EX117" s="475">
        <f>IFERROR(('Daily-Prod.'!AMZ31+'Daily-Prod.'!AMQ31+'Daily-Prod.'!AMH31+'Daily-Prod.'!ALY31+'Daily-Prod.'!ALP31+'Daily-Prod.'!ALG31+'Daily-Prod.'!AKX31+'Daily-Prod.'!ANA31+'Daily-Prod.'!AMR31+'Daily-Prod.'!AMI31+'Daily-Prod.'!ALZ31+'Daily-Prod.'!ALQ31+'Daily-Prod.'!ALH31+'Daily-Prod.'!AKY31)/EY117,"")</f>
        <v>0.23232323232323232</v>
      </c>
      <c r="EY117" s="496">
        <f>IFERROR(('Daily-Prod.'!ANB31+'Daily-Prod.'!AMS31+'Daily-Prod.'!AMJ31+'Daily-Prod.'!AMA31+'Daily-Prod.'!ALR31+'Daily-Prod.'!ALI31+'Daily-Prod.'!AKZ31),"")</f>
        <v>99</v>
      </c>
      <c r="EZ117" s="383"/>
      <c r="FA117" s="384">
        <f>IFERROR(('Daily-Prod.'!AND31+'Daily-Prod.'!AMU31+'Daily-Prod.'!AML31+'Daily-Prod.'!AMC31+'Daily-Prod.'!ALT31+'Daily-Prod.'!ALK31+'Daily-Prod.'!ALB31),"")</f>
        <v>24</v>
      </c>
      <c r="FB117" s="495" t="str">
        <f t="shared" si="95"/>
        <v/>
      </c>
      <c r="FC117" s="378">
        <f>IFERROR(AVERAGE('Daily-Prod.'!ANB31,'Daily-Prod.'!AMS31,'Daily-Prod.'!AMJ31,'Daily-Prod.'!AMA31,'Daily-Prod.'!ALR31,'Daily-Prod.'!ALI31,'Daily-Prod.'!AKZ31),"")</f>
        <v>16.5</v>
      </c>
      <c r="FD117" s="379"/>
      <c r="FE117" s="380">
        <f>IFERROR(AVERAGE('Daily-Prod.'!AND31,'Daily-Prod.'!AMU31,'Daily-Prod.'!AML31,'Daily-Prod.'!AMC31,'Daily-Prod.'!ALT31,'Daily-Prod.'!ALK31,'Daily-Prod.'!ALB31),"")</f>
        <v>4.8</v>
      </c>
      <c r="FF117" s="66">
        <f>IFERROR(('Daily-Prod.'!APH31+'Daily-Prod.'!AOY31+'Daily-Prod.'!AOP31+'Daily-Prod.'!AOG31+'Daily-Prod.'!ANX31+'Daily-Prod.'!ANO31+'Daily-Prod.'!ANF31)/FI117,"")</f>
        <v>0.38157894736842107</v>
      </c>
      <c r="FG117" s="475">
        <f>IFERROR(('Daily-Prod.'!API31+'Daily-Prod.'!AOZ31+'Daily-Prod.'!AOQ31+'Daily-Prod.'!AOH31+'Daily-Prod.'!ANY31+'Daily-Prod.'!ANP31+'Daily-Prod.'!ANG31)/FI117,"")</f>
        <v>0.30263157894736842</v>
      </c>
      <c r="FH117" s="475">
        <f>IFERROR(('Daily-Prod.'!APL31+'Daily-Prod.'!APC31+'Daily-Prod.'!AOT31+'Daily-Prod.'!AOK31+'Daily-Prod.'!AOB31+'Daily-Prod.'!ANS31+'Daily-Prod.'!ANJ31+'Daily-Prod.'!APK31+'Daily-Prod.'!APB31+'Daily-Prod.'!AOS31+'Daily-Prod.'!AOJ31+'Daily-Prod.'!AOA31+'Daily-Prod.'!ANR31+'Daily-Prod.'!ANI31)/FI117,"")</f>
        <v>0.31578947368421051</v>
      </c>
      <c r="FI117" s="496">
        <f>IFERROR(('Daily-Prod.'!APM31+'Daily-Prod.'!APD31+'Daily-Prod.'!AOU31+'Daily-Prod.'!AOL31+'Daily-Prod.'!AOC31+'Daily-Prod.'!ANT31+'Daily-Prod.'!ANK31),"")</f>
        <v>76</v>
      </c>
      <c r="FJ117" s="383"/>
      <c r="FK117" s="384">
        <f>IFERROR(('Daily-Prod.'!APO31+'Daily-Prod.'!APF31+'Daily-Prod.'!AOW31+'Daily-Prod.'!AON31+'Daily-Prod.'!AOE31+'Daily-Prod.'!ANV31+'Daily-Prod.'!ANM31),"")</f>
        <v>18</v>
      </c>
      <c r="FL117" s="495" t="str">
        <f t="shared" si="96"/>
        <v/>
      </c>
      <c r="FM117" s="378">
        <f>IFERROR(AVERAGE('Daily-Prod.'!APM31,'Daily-Prod.'!APD31,'Daily-Prod.'!AOU31,'Daily-Prod.'!AOL31,'Daily-Prod.'!AOC31,'Daily-Prod.'!ANT31,'Daily-Prod.'!ANK31),"")</f>
        <v>15.2</v>
      </c>
      <c r="FN117" s="379"/>
      <c r="FO117" s="380">
        <f>IFERROR(AVERAGE('Daily-Prod.'!APO31,'Daily-Prod.'!APF31,'Daily-Prod.'!AOW31,'Daily-Prod.'!AON31,'Daily-Prod.'!AOE31,'Daily-Prod.'!ANV31,'Daily-Prod.'!ANM31),"")</f>
        <v>4.5</v>
      </c>
      <c r="FP117" s="66">
        <f>IFERROR(('Daily-Prod.'!ARS31+'Daily-Prod.'!ARJ31+'Daily-Prod.'!ARA31+'Daily-Prod.'!AQR31+'Daily-Prod.'!AQI31+'Daily-Prod.'!APZ31+'Daily-Prod.'!APQ31)/FS117,"")</f>
        <v>0.34426229508196721</v>
      </c>
      <c r="FQ117" s="475">
        <f>IFERROR(('Daily-Prod.'!ART31+'Daily-Prod.'!ARK31+'Daily-Prod.'!ARB31+'Daily-Prod.'!AQS31+'Daily-Prod.'!AQJ31+'Daily-Prod.'!AQA31+'Daily-Prod.'!APR31)/FS117,"")</f>
        <v>0.27868852459016391</v>
      </c>
      <c r="FR117" s="475">
        <f>IFERROR(('Daily-Prod.'!ARV31+'Daily-Prod.'!ARM31+'Daily-Prod.'!ARD31+'Daily-Prod.'!AQU31+'Daily-Prod.'!AQL31+'Daily-Prod.'!AQC31+'Daily-Prod.'!APT31+'Daily-Prod.'!ARW31+'Daily-Prod.'!ARN31+'Daily-Prod.'!ARE31+'Daily-Prod.'!AQV31+'Daily-Prod.'!AQM31+'Daily-Prod.'!AQD31+'Daily-Prod.'!APU31)/FS117,"")</f>
        <v>0.37704918032786883</v>
      </c>
      <c r="FS117" s="496">
        <f>IFERROR(('Daily-Prod.'!ARX31+'Daily-Prod.'!ARO31+'Daily-Prod.'!ARF31+'Daily-Prod.'!AQW31+'Daily-Prod.'!AQN31+'Daily-Prod.'!AQE31+'Daily-Prod.'!APV31),"")</f>
        <v>61</v>
      </c>
      <c r="FT117" s="383"/>
      <c r="FU117" s="384">
        <f>IFERROR(('Daily-Prod.'!ARZ31+'Daily-Prod.'!ARQ31+'Daily-Prod.'!ARH31+'Daily-Prod.'!AQY31+'Daily-Prod.'!AQP31+'Daily-Prod.'!AQG31+'Daily-Prod.'!APX31),"")</f>
        <v>18</v>
      </c>
      <c r="FV117" s="495" t="str">
        <f t="shared" si="97"/>
        <v/>
      </c>
      <c r="FW117" s="378">
        <f>IFERROR(AVERAGE('Daily-Prod.'!ARX31,'Daily-Prod.'!ARO31,'Daily-Prod.'!ARF31,'Daily-Prod.'!AQW31,'Daily-Prod.'!AQN31,'Daily-Prod.'!AQE31,'Daily-Prod.'!APV31),"")</f>
        <v>15.25</v>
      </c>
      <c r="FX117" s="379" t="str">
        <f>IFERROR(AVERAGE('Daily-Prod.'!ARY31,'Daily-Prod.'!ARP31,'Daily-Prod.'!ARG31,'Daily-Prod.'!AQX31,'Daily-Prod.'!AQO31,'Daily-Prod.'!AQF31,'Daily-Prod.'!APW31),"")</f>
        <v/>
      </c>
      <c r="FY117" s="380">
        <f>IFERROR(AVERAGE('Daily-Prod.'!ARZ31,'Daily-Prod.'!ARQ31,'Daily-Prod.'!ARH31,'Daily-Prod.'!AQY31,'Daily-Prod.'!AQP31,'Daily-Prod.'!AQG31,'Daily-Prod.'!APX31),"")</f>
        <v>3.6</v>
      </c>
      <c r="FZ117" s="66">
        <f>IFERROR(('Daily-Prod.'!AWO31+'Daily-Prod.'!AWF31+'Daily-Prod.'!AVW31+'Daily-Prod.'!AVN31+'Daily-Prod.'!AVE31+'Daily-Prod.'!AUV31+'Daily-Prod.'!AUM31)/GC117,"")</f>
        <v>0.36249999999999999</v>
      </c>
      <c r="GA117" s="475">
        <f>IFERROR(('Daily-Prod.'!AWP31+'Daily-Prod.'!AWG31+'Daily-Prod.'!AVX31+'Daily-Prod.'!AVO31+'Daily-Prod.'!AVF31+'Daily-Prod.'!AUW31+'Daily-Prod.'!AUN31)/GC117,"")</f>
        <v>0.2</v>
      </c>
      <c r="GB117" s="475">
        <f>IFERROR(('Daily-Prod.'!AWS31+'Daily-Prod.'!AWJ31+'Daily-Prod.'!AWA31+'Daily-Prod.'!AVR31+'Daily-Prod.'!AVI31+'Daily-Prod.'!AUZ31+'Daily-Prod.'!AUQ31+'Daily-Prod.'!AWR31+'Daily-Prod.'!AWI31+'Daily-Prod.'!AVZ31+'Daily-Prod.'!AVQ31+'Daily-Prod.'!AVH31+'Daily-Prod.'!AUY31+'Daily-Prod.'!AUP31)/GC117,"")</f>
        <v>0.4375</v>
      </c>
      <c r="GC117" s="496">
        <f>IFERROR(('Daily-Prod.'!AWT31+'Daily-Prod.'!AWK31+'Daily-Prod.'!AWB31+'Daily-Prod.'!AVS31+'Daily-Prod.'!AVJ31+'Daily-Prod.'!AVA31+'Daily-Prod.'!AUR31),"")</f>
        <v>80</v>
      </c>
      <c r="GD117" s="383">
        <f>IFERROR(('Daily-Prod.'!AWU31+'Daily-Prod.'!AWL31+'Daily-Prod.'!AWC31+'Daily-Prod.'!AVT31+'Daily-Prod.'!AVK31+'Daily-Prod.'!AVB31+'Daily-Prod.'!AUS31),"")</f>
        <v>48</v>
      </c>
      <c r="GE117" s="384">
        <f>IFERROR(('Daily-Prod.'!AWV31+'Daily-Prod.'!AWM31+'Daily-Prod.'!AWD31+'Daily-Prod.'!AVU31+'Daily-Prod.'!AVL31+'Daily-Prod.'!AVC31+'Daily-Prod.'!AUT31),"")</f>
        <v>48</v>
      </c>
      <c r="GF117" s="495">
        <f t="shared" si="98"/>
        <v>1</v>
      </c>
      <c r="GG117" s="378">
        <f>IFERROR(AVERAGE('Daily-Prod.'!AWT31,'Daily-Prod.'!AWK31,'Daily-Prod.'!AWB31,'Daily-Prod.'!AVS31,'Daily-Prod.'!AVJ31,'Daily-Prod.'!AVA31,'Daily-Prod.'!AUR31),"")</f>
        <v>16</v>
      </c>
      <c r="GH117" s="379">
        <f>IFERROR(AVERAGE('Daily-Prod.'!AWU31,'Daily-Prod.'!AWL31,'Daily-Prod.'!AWC31,'Daily-Prod.'!AVT31,'Daily-Prod.'!AVK31,'Daily-Prod.'!AVB31,'Daily-Prod.'!AUS31),"")</f>
        <v>6.8571428571428568</v>
      </c>
      <c r="GI117" s="380">
        <f>IFERROR(AVERAGE('Daily-Prod.'!AWV31,'Daily-Prod.'!AWM31,'Daily-Prod.'!AWD31,'Daily-Prod.'!AVU31,'Daily-Prod.'!AVL31,'Daily-Prod.'!AVC31,'Daily-Prod.'!AUT31),"")</f>
        <v>6.8571428571428568</v>
      </c>
      <c r="GJ117" s="66">
        <f>IFERROR(('Daily-Prod.'!AYZ31+'Daily-Prod.'!AYQ31+'Daily-Prod.'!AYH31+'Daily-Prod.'!AXY31+'Daily-Prod.'!AXP31+'Daily-Prod.'!AXG31+'Daily-Prod.'!AWX31)/GM117,"")</f>
        <v>0.34408602150537637</v>
      </c>
      <c r="GK117" s="475">
        <f>IFERROR(('Daily-Prod.'!AZA31+'Daily-Prod.'!AYR31+'Daily-Prod.'!AYI31+'Daily-Prod.'!AXZ31+'Daily-Prod.'!AXQ31+'Daily-Prod.'!AXH31+'Daily-Prod.'!AWY31)/GM117,"")</f>
        <v>0.44086021505376344</v>
      </c>
      <c r="GL117" s="475">
        <f>IFERROR(('Daily-Prod.'!AZC31+'Daily-Prod.'!AYT31+'Daily-Prod.'!AYK31+'Daily-Prod.'!AYB31+'Daily-Prod.'!AXS31+'Daily-Prod.'!AXJ31+'Daily-Prod.'!AXA31+'Daily-Prod.'!AZD31+'Daily-Prod.'!AYU31+'Daily-Prod.'!AYL31+'Daily-Prod.'!AYC31+'Daily-Prod.'!AXT31+'Daily-Prod.'!AXK31+'Daily-Prod.'!AXB31)/GM117,"")</f>
        <v>0.21505376344086022</v>
      </c>
      <c r="GM117" s="496">
        <f>IFERROR(('Daily-Prod.'!AZE31+'Daily-Prod.'!AYV31+'Daily-Prod.'!AYM31+'Daily-Prod.'!AYD31+'Daily-Prod.'!AXU31+'Daily-Prod.'!AXL31+'Daily-Prod.'!AXC31),"")</f>
        <v>93</v>
      </c>
      <c r="GN117" s="383">
        <f>IFERROR(('Daily-Prod.'!AZF31+'Daily-Prod.'!AYW31+'Daily-Prod.'!AYN31+'Daily-Prod.'!AYE31+'Daily-Prod.'!AXV31+'Daily-Prod.'!AXM31+'Daily-Prod.'!AXD31),"")</f>
        <v>33</v>
      </c>
      <c r="GO117" s="384">
        <f>IFERROR(('Daily-Prod.'!AZG31+'Daily-Prod.'!AYX31+'Daily-Prod.'!AYO31+'Daily-Prod.'!AYF31+'Daily-Prod.'!AXW31+'Daily-Prod.'!AXN31+'Daily-Prod.'!AXE31),"")</f>
        <v>33</v>
      </c>
      <c r="GP117" s="495">
        <f t="shared" si="99"/>
        <v>1</v>
      </c>
      <c r="GQ117" s="378">
        <f>IFERROR(AVERAGE('Daily-Prod.'!AZE31,'Daily-Prod.'!AYV31,'Daily-Prod.'!AYM31,'Daily-Prod.'!AYD31,'Daily-Prod.'!AXU31,'Daily-Prod.'!AXL31,'Daily-Prod.'!AXC31),"")</f>
        <v>18.600000000000001</v>
      </c>
      <c r="GR117" s="379">
        <f>IFERROR(AVERAGE('Daily-Prod.'!AZF31,'Daily-Prod.'!AYW31,'Daily-Prod.'!AYN31,'Daily-Prod.'!AYE31,'Daily-Prod.'!AXV31,'Daily-Prod.'!AXM31,'Daily-Prod.'!AXD31),"")</f>
        <v>5.5</v>
      </c>
      <c r="GS117" s="380">
        <f>IFERROR(AVERAGE('Daily-Prod.'!AZG31,'Daily-Prod.'!AYX31,'Daily-Prod.'!AYO31,'Daily-Prod.'!AYF31,'Daily-Prod.'!AXW31,'Daily-Prod.'!AXN31,'Daily-Prod.'!AXE31),"")</f>
        <v>5.5</v>
      </c>
      <c r="GT117" s="66" t="str">
        <f>IFERROR(('Daily-Prod.'!BBK31+'Daily-Prod.'!BBB31+'Daily-Prod.'!BAS31+'Daily-Prod.'!BAJ31+'Daily-Prod.'!BAA31+'Daily-Prod.'!AZR31+'Daily-Prod.'!AZI31)/#REF!,"")</f>
        <v/>
      </c>
      <c r="GU117" s="475" t="str">
        <f>IFERROR(('Daily-Prod.'!BBL31+'Daily-Prod.'!BBC31+'Daily-Prod.'!BAT31+'Daily-Prod.'!BAK31+'Daily-Prod.'!BAB31+'Daily-Prod.'!AZS31+'Daily-Prod.'!AZJ31)/#REF!,"")</f>
        <v/>
      </c>
      <c r="GV117" s="475" t="str">
        <f>IFERROR(('Daily-Prod.'!BBN31+'Daily-Prod.'!BBE31+'Daily-Prod.'!BAV31+'Daily-Prod.'!BAM31+'Daily-Prod.'!BAD31+'Daily-Prod.'!AZU31+'Daily-Prod.'!AZL31+'Daily-Prod.'!BBO31+'Daily-Prod.'!BBF31+'Daily-Prod.'!BAW31+'Daily-Prod.'!BAN31+'Daily-Prod.'!BAE31+'Daily-Prod.'!AZV31+'Daily-Prod.'!AZM31)/#REF!,"")</f>
        <v/>
      </c>
      <c r="GW117" s="496">
        <f>IFERROR(('Daily-Prod.'!BEA31+'Daily-Prod.'!BDR31+'Daily-Prod.'!BDI31+'Daily-Prod.'!BCZ31+'Daily-Prod.'!BCQ31+'Daily-Prod.'!BCH31+'Daily-Prod.'!BBY31),"")</f>
        <v>58</v>
      </c>
      <c r="GX117" s="383">
        <f>IFERROR(('Daily-Prod.'!BEB31+'Daily-Prod.'!BDS31+'Daily-Prod.'!BDJ31+'Daily-Prod.'!BDA31+'Daily-Prod.'!BCR31+'Daily-Prod.'!BCI31+'Daily-Prod.'!BBZ31),"")</f>
        <v>17</v>
      </c>
      <c r="GY117" s="384">
        <f>IFERROR(('Daily-Prod.'!BEC31+'Daily-Prod.'!BDT31+'Daily-Prod.'!BDK31+'Daily-Prod.'!BDB31+'Daily-Prod.'!BCS31+'Daily-Prod.'!BCJ31+'Daily-Prod.'!BCA31),"")</f>
        <v>17</v>
      </c>
      <c r="GZ117" s="495">
        <f t="shared" si="100"/>
        <v>1</v>
      </c>
      <c r="HA117" s="378">
        <f>IFERROR(AVERAGE('Daily-Prod.'!BEA31,'Daily-Prod.'!BDR31,'Daily-Prod.'!BDI31,'Daily-Prod.'!BCZ31,'Daily-Prod.'!BCQ31,'Daily-Prod.'!BCH31,'Daily-Prod.'!BBY31),"")</f>
        <v>14.5</v>
      </c>
      <c r="HB117" s="379">
        <f>IFERROR(AVERAGE('Daily-Prod.'!BEB31,'Daily-Prod.'!BDS31,'Daily-Prod.'!BDJ31,'Daily-Prod.'!BDA31,'Daily-Prod.'!BCR31,'Daily-Prod.'!BCI31,'Daily-Prod.'!BBZ31),"")</f>
        <v>2.4285714285714284</v>
      </c>
      <c r="HC117" s="380">
        <f>IFERROR(AVERAGE('Daily-Prod.'!BEC31,'Daily-Prod.'!BDT31,'Daily-Prod.'!BDK31,'Daily-Prod.'!BDB31,'Daily-Prod.'!BCS31,'Daily-Prod.'!BCJ31,'Daily-Prod.'!BCA31),"")</f>
        <v>2.4285714285714284</v>
      </c>
      <c r="HD117" s="66">
        <f>IFERROR(('Daily-Prod.'!BGG31+'Daily-Prod.'!BFX31+'Daily-Prod.'!BFO31+'Daily-Prod.'!BFF31+'Daily-Prod.'!BEW31+'Daily-Prod.'!BEN31+'Daily-Prod.'!BEE31)/HG117,"")</f>
        <v>0.66666666666666663</v>
      </c>
      <c r="HE117" s="475">
        <f>IFERROR(('Daily-Prod.'!BGH31+'Daily-Prod.'!BFY31+'Daily-Prod.'!BFP31+'Daily-Prod.'!BFG31+'Daily-Prod.'!BEX31+'Daily-Prod.'!BEO31+'Daily-Prod.'!BEF31)/HG117,"")</f>
        <v>0.17460317460317459</v>
      </c>
      <c r="HF117" s="475">
        <f>IFERROR(('Daily-Prod.'!BGK31+'Daily-Prod.'!BGB31+'Daily-Prod.'!BFS31+'Daily-Prod.'!BFJ31+'Daily-Prod.'!BFA31+'Daily-Prod.'!BER31+'Daily-Prod.'!BEI31+'Daily-Prod.'!BGJ31+'Daily-Prod.'!BGA31+'Daily-Prod.'!BFR31+'Daily-Prod.'!BFI31+'Daily-Prod.'!BEZ31+'Daily-Prod.'!BEQ31+'Daily-Prod.'!BEH31)/HG117,"")</f>
        <v>0.15873015873015872</v>
      </c>
      <c r="HG117" s="496">
        <f>IFERROR(('Daily-Prod.'!BGL31+'Daily-Prod.'!BGC31+'Daily-Prod.'!BFT31+'Daily-Prod.'!BFK31+'Daily-Prod.'!BFB31+'Daily-Prod.'!BES31+'Daily-Prod.'!BEJ31),"")</f>
        <v>63</v>
      </c>
      <c r="HH117" s="383">
        <f>IFERROR(('Daily-Prod.'!BGM31+'Daily-Prod.'!BGD31+'Daily-Prod.'!BFU31+'Daily-Prod.'!BFL31+'Daily-Prod.'!BFC31+'Daily-Prod.'!BET31+'Daily-Prod.'!BEK31),"")</f>
        <v>10</v>
      </c>
      <c r="HI117" s="384">
        <f>IFERROR(('Daily-Prod.'!BGN31+'Daily-Prod.'!BGE31+'Daily-Prod.'!BFV31+'Daily-Prod.'!BFM31+'Daily-Prod.'!BFD31+'Daily-Prod.'!BEU31+'Daily-Prod.'!BEL31),"")</f>
        <v>10</v>
      </c>
      <c r="HJ117" s="495">
        <f>IFERROR((HI117/HH117),"")</f>
        <v>1</v>
      </c>
      <c r="HK117" s="378">
        <f>IFERROR(AVERAGE('Daily-Prod.'!BGL31,'Daily-Prod.'!BGC31,'Daily-Prod.'!BFT31,'Daily-Prod.'!BFK31,'Daily-Prod.'!BFB31,'Daily-Prod.'!BES31,'Daily-Prod.'!BEJ31),"")</f>
        <v>12.6</v>
      </c>
      <c r="HL117" s="379">
        <f>IFERROR(AVERAGE('Daily-Prod.'!BGM31,'Daily-Prod.'!BGD31,'Daily-Prod.'!BFU31,'Daily-Prod.'!BFL31,'Daily-Prod.'!BFC31,'Daily-Prod.'!BET31,'Daily-Prod.'!BEK31),"")</f>
        <v>1.4285714285714286</v>
      </c>
      <c r="HM117" s="380">
        <f>IFERROR(AVERAGE('Daily-Prod.'!BGN31,'Daily-Prod.'!BGE31,'Daily-Prod.'!BFV31,'Daily-Prod.'!BFM31,'Daily-Prod.'!BFD31,'Daily-Prod.'!BEU31,'Daily-Prod.'!BEL31),"")</f>
        <v>1.4285714285714286</v>
      </c>
      <c r="HN117" s="66">
        <f>IFERROR(('Daily-Prod.'!BIR31+'Daily-Prod.'!BII31+'Daily-Prod.'!BHZ31+'Daily-Prod.'!BHQ31+'Daily-Prod.'!BHH31+'Daily-Prod.'!BGY31+'Daily-Prod.'!BGP31)/HQ117,"")</f>
        <v>0.40277777777777779</v>
      </c>
      <c r="HO117" s="475">
        <f>IFERROR(('Daily-Prod.'!BIS31+'Daily-Prod.'!BIJ31+'Daily-Prod.'!BIA31+'Daily-Prod.'!BHR31+'Daily-Prod.'!BHI31+'Daily-Prod.'!BGZ31+'Daily-Prod.'!BGQ31)/HQ117,"")</f>
        <v>0.22222222222222221</v>
      </c>
      <c r="HP117" s="475">
        <f>IFERROR(('Daily-Prod.'!BIU31+'Daily-Prod.'!BIL31+'Daily-Prod.'!BIC31+'Daily-Prod.'!BHT31+'Daily-Prod.'!BHK31+'Daily-Prod.'!BHB31+'Daily-Prod.'!BGS31+'Daily-Prod.'!BIV31+'Daily-Prod.'!BIM31+'Daily-Prod.'!BID31+'Daily-Prod.'!BHU31+'Daily-Prod.'!BHL31+'Daily-Prod.'!BHC31+'Daily-Prod.'!BGT31)/HQ117,"")</f>
        <v>0.375</v>
      </c>
      <c r="HQ117" s="496">
        <f>IFERROR(('Daily-Prod.'!BIW31+'Daily-Prod.'!BIN31+'Daily-Prod.'!BIE31+'Daily-Prod.'!BHV31+'Daily-Prod.'!BHM31+'Daily-Prod.'!BHD31+'Daily-Prod.'!BGU31),"")</f>
        <v>72</v>
      </c>
      <c r="HR117" s="383">
        <f>IFERROR(('Daily-Prod.'!BIX31+'Daily-Prod.'!BIO31+'Daily-Prod.'!BIF31+'Daily-Prod.'!BHW31+'Daily-Prod.'!BHN31+'Daily-Prod.'!BHE31+'Daily-Prod.'!BGV31),"")</f>
        <v>39</v>
      </c>
      <c r="HS117" s="384">
        <f>IFERROR(('Daily-Prod.'!BIY31+'Daily-Prod.'!BIP31+'Daily-Prod.'!BIG31+'Daily-Prod.'!BHX31+'Daily-Prod.'!BHO31+'Daily-Prod.'!BHF31+'Daily-Prod.'!BGW31),"")</f>
        <v>39</v>
      </c>
      <c r="HT117" s="495">
        <f t="shared" si="101"/>
        <v>1</v>
      </c>
      <c r="HU117" s="378">
        <f>IFERROR(AVERAGE('Daily-Prod.'!BIW31,'Daily-Prod.'!BIN31,'Daily-Prod.'!BIE31,'Daily-Prod.'!BHV31,'Daily-Prod.'!BHM31,'Daily-Prod.'!BHD31,'Daily-Prod.'!BGU31),"")</f>
        <v>14.4</v>
      </c>
      <c r="HV117" s="379">
        <f>IFERROR(AVERAGE('Daily-Prod.'!BIX31,'Daily-Prod.'!BIO31,'Daily-Prod.'!BIF31,'Daily-Prod.'!BHW31,'Daily-Prod.'!BHN31,'Daily-Prod.'!BHE31,'Daily-Prod.'!BGV31),"")</f>
        <v>5.5714285714285712</v>
      </c>
      <c r="HW117" s="380">
        <f>IFERROR(AVERAGE('Daily-Prod.'!BIY31,'Daily-Prod.'!BIP31,'Daily-Prod.'!BIG31,'Daily-Prod.'!BHX31,'Daily-Prod.'!BHO31,'Daily-Prod.'!BHF31,'Daily-Prod.'!BGW31),"")</f>
        <v>5.5714285714285712</v>
      </c>
      <c r="HX117" s="66">
        <f>IFERROR(('Daily-Prod.'!BLE31+'Daily-Prod.'!BKV31+'Daily-Prod.'!BKM31+'Daily-Prod.'!BKD31+'Daily-Prod.'!BJU31+'Daily-Prod.'!BJL31+'Daily-Prod.'!BJC31)/IA117,"")</f>
        <v>0.79452054794520544</v>
      </c>
      <c r="HY117" s="475">
        <f>IFERROR(('Daily-Prod.'!BLF31+'Daily-Prod.'!BKW31+'Daily-Prod.'!BKN31+'Daily-Prod.'!BKE31+'Daily-Prod.'!BJV31+'Daily-Prod.'!BJM31+'Daily-Prod.'!BJD31)/IA117,"")</f>
        <v>9.5890410958904104E-2</v>
      </c>
      <c r="HZ117" s="475">
        <f>IFERROR(('Daily-Prod.'!BLG31+'Daily-Prod.'!BKX31+'Daily-Prod.'!BKO31+'Daily-Prod.'!BKF31+'Daily-Prod.'!BJW31+'Daily-Prod.'!BJN31+'Daily-Prod.'!BJE31+'Daily-Prod.'!BLF31+'Daily-Prod.'!BKW31+'Daily-Prod.'!BKN31+'Daily-Prod.'!BKE31+'Daily-Prod.'!BJV31+'Daily-Prod.'!BJM31+'Daily-Prod.'!BJD31)/IA117,"")</f>
        <v>0.20547945205479451</v>
      </c>
      <c r="IA117" s="496">
        <f>IFERROR(('Daily-Prod.'!BLH31+'Daily-Prod.'!BKY31+'Daily-Prod.'!BKP31+'Daily-Prod.'!BKG31+'Daily-Prod.'!BJX31+'Daily-Prod.'!BJO31+'Daily-Prod.'!BJF31),"")</f>
        <v>73</v>
      </c>
      <c r="IB117" s="383">
        <f>IFERROR(('Daily-Prod.'!BLI31+'Daily-Prod.'!BKZ31+'Daily-Prod.'!BKQ31+'Daily-Prod.'!BKH31+'Daily-Prod.'!BJY31+'Daily-Prod.'!BJP31+'Daily-Prod.'!BJG31),"")</f>
        <v>95</v>
      </c>
      <c r="IC117" s="384">
        <f>IFERROR(('Daily-Prod.'!BLJ31+'Daily-Prod.'!BLA31+'Daily-Prod.'!BKR31+'Daily-Prod.'!BKI31+'Daily-Prod.'!BJZ31+'Daily-Prod.'!BJQ31+'Daily-Prod.'!BJH31),"")</f>
        <v>95</v>
      </c>
      <c r="ID117" s="495">
        <f t="shared" si="102"/>
        <v>1</v>
      </c>
      <c r="IE117" s="378">
        <f>IFERROR(AVERAGE('Daily-Prod.'!BLL31,'Daily-Prod.'!BLC31,'Daily-Prod.'!BKT31,'Daily-Prod.'!BKK31,'Daily-Prod.'!BKB31,'Daily-Prod.'!BJS31,'Daily-Prod.'!BJJ31),"")</f>
        <v>6.666666666666667</v>
      </c>
      <c r="IF117" s="379">
        <f>IFERROR(AVERAGE('Daily-Prod.'!BLM31,'Daily-Prod.'!BLD31,'Daily-Prod.'!BKU31,'Daily-Prod.'!BKL31,'Daily-Prod.'!BKC31,'Daily-Prod.'!BJT31,'Daily-Prod.'!BJK31),"")</f>
        <v>4.666666666666667</v>
      </c>
      <c r="IG117" s="380">
        <f>IFERROR(AVERAGE('Daily-Prod.'!BLN31,'Daily-Prod.'!BLE31,'Daily-Prod.'!BKV31,'Daily-Prod.'!BKM31,'Daily-Prod.'!BKD31,'Daily-Prod.'!BJU31,'Daily-Prod.'!BJL31),"")</f>
        <v>11.333333333333334</v>
      </c>
      <c r="IH117" s="66">
        <f>IFERROR(('Daily-Prod.'!BNN31+'Daily-Prod.'!BNE31+'Daily-Prod.'!BMV31+'Daily-Prod.'!BMM31+'Daily-Prod.'!BMD31+'Daily-Prod.'!BLU31+'Daily-Prod.'!BLL31)/IK117,"")</f>
        <v>0.44285714285714284</v>
      </c>
      <c r="II117" s="475">
        <f>IFERROR(('Daily-Prod.'!BNO31+'Daily-Prod.'!BNF31+'Daily-Prod.'!BMW31+'Daily-Prod.'!BMN31+'Daily-Prod.'!BME31+'Daily-Prod.'!BLV31+'Daily-Prod.'!BLM31)/IK117,"")</f>
        <v>0.2857142857142857</v>
      </c>
      <c r="IJ117" s="475">
        <f>IFERROR(('Daily-Prod.'!BNQ31+'Daily-Prod.'!BNH31+'Daily-Prod.'!BMY31+'Daily-Prod.'!BMP31+'Daily-Prod.'!BMG31+'Daily-Prod.'!BLX31+'Daily-Prod.'!BLO31+'Daily-Prod.'!BNR31+'Daily-Prod.'!BNI31+'Daily-Prod.'!BMZ31+'Daily-Prod.'!BMQ31+'Daily-Prod.'!BMH31+'Daily-Prod.'!BLY31+'Daily-Prod.'!BLP31)/IK117,"")</f>
        <v>0.27142857142857141</v>
      </c>
      <c r="IK117" s="496">
        <f>IFERROR(('Daily-Prod.'!BNS31+'Daily-Prod.'!BNJ31+'Daily-Prod.'!BNA31+'Daily-Prod.'!BMR31+'Daily-Prod.'!BMI31+'Daily-Prod.'!BLZ31+'Daily-Prod.'!BLQ31),"")</f>
        <v>70</v>
      </c>
      <c r="IL117" s="383"/>
      <c r="IM117" s="384">
        <f>IFERROR(('Daily-Prod.'!BNU31+'Daily-Prod.'!BNL31+'Daily-Prod.'!BNC31+'Daily-Prod.'!BMT31+'Daily-Prod.'!BMK31+'Daily-Prod.'!BMB31+'Daily-Prod.'!BLS31),"")</f>
        <v>33</v>
      </c>
      <c r="IN117" s="495" t="str">
        <f t="shared" si="103"/>
        <v/>
      </c>
      <c r="IO117" s="378">
        <f>IFERROR(AVERAGE('Daily-Prod.'!BNS31,'Daily-Prod.'!BNJ31,'Daily-Prod.'!BNA31,'Daily-Prod.'!BMR31,'Daily-Prod.'!BMI31,'Daily-Prod.'!BLZ31,'Daily-Prod.'!BLQ31),"")</f>
        <v>14</v>
      </c>
      <c r="IP117" s="379"/>
      <c r="IQ117" s="380">
        <f>IFERROR(AVERAGE('Daily-Prod.'!BNU31,'Daily-Prod.'!BNL31,'Daily-Prod.'!BNC31,'Daily-Prod.'!BMT31,'Daily-Prod.'!BMK31,'Daily-Prod.'!BMB31,'Daily-Prod.'!BLS31),"")</f>
        <v>4.7142857142857144</v>
      </c>
      <c r="IR117" s="66">
        <f>IFERROR(('Daily-Prod.'!BPY31+'Daily-Prod.'!BPP31+'Daily-Prod.'!BPG31+'Daily-Prod.'!BOX31+'Daily-Prod.'!BOO31+'Daily-Prod.'!BOF31+'Daily-Prod.'!BNW31)/IU117,"")</f>
        <v>0.38947368421052631</v>
      </c>
      <c r="IS117" s="475">
        <f>IFERROR(('Daily-Prod.'!BPZ31+'Daily-Prod.'!BPQ31+'Daily-Prod.'!BPH31+'Daily-Prod.'!BOY31+'Daily-Prod.'!BOP31+'Daily-Prod.'!BOG31+'Daily-Prod.'!BNX31)/IU117,"")</f>
        <v>0.33684210526315789</v>
      </c>
      <c r="IT117" s="475">
        <f>IFERROR(('Daily-Prod.'!BQC31+'Daily-Prod.'!BPT31+'Daily-Prod.'!BPK31+'Daily-Prod.'!BPB31+'Daily-Prod.'!BOS31+'Daily-Prod.'!BOJ31+'Daily-Prod.'!BOA31+'Daily-Prod.'!BQB31+'Daily-Prod.'!BPS31+'Daily-Prod.'!BPJ31+'Daily-Prod.'!BPA31+'Daily-Prod.'!BOR31+'Daily-Prod.'!BOI31+'Daily-Prod.'!BNZ31)/IU117,"")</f>
        <v>0.27368421052631581</v>
      </c>
      <c r="IU117" s="496">
        <f>IFERROR(('Daily-Prod.'!BQD31+'Daily-Prod.'!BPU31+'Daily-Prod.'!BPL31+'Daily-Prod.'!BPC31+'Daily-Prod.'!BOT31+'Daily-Prod.'!BOK31+'Daily-Prod.'!BOB31),"")</f>
        <v>95</v>
      </c>
      <c r="IV117" s="383"/>
      <c r="IW117" s="384"/>
      <c r="IX117" s="495" t="str">
        <f>IFERROR(('Daily-Prod.'!BQG31+'Daily-Prod.'!BPX31+'Daily-Prod.'!BPO31+'Daily-Prod.'!BPF31+'Daily-Prod.'!BOW31+'Daily-Prod.'!BON31+'Daily-Prod.'!BOE31),"")</f>
        <v/>
      </c>
      <c r="IY117" s="378">
        <f>IFERROR(AVERAGE('Daily-Prod.'!BQD31,'Daily-Prod.'!BPU31,'Daily-Prod.'!BPL31,'Daily-Prod.'!BPC31,'Daily-Prod.'!BOT31,'Daily-Prod.'!BOK31,'Daily-Prod.'!BOB31),"")</f>
        <v>19</v>
      </c>
      <c r="IZ117" s="379"/>
      <c r="JA117" s="380"/>
      <c r="JB117" s="66">
        <f>IFERROR((('Daily-Prod.'!BSJ31+'Daily-Prod.'!BSA31+'Daily-Prod.'!BRR31+'Daily-Prod.'!BRI31+'Daily-Prod.'!BQZ31+'Daily-Prod.'!BQQ31+'Daily-Prod.'!BQH31)/JE117),"")</f>
        <v>0.33734939759036142</v>
      </c>
      <c r="JC117" s="475">
        <f>IFERROR((('Daily-Prod.'!BSK31+'Daily-Prod.'!BSB31+'Daily-Prod.'!BRS31+'Daily-Prod.'!BRJ31+'Daily-Prod.'!BRA31+'Daily-Prod.'!BQR31+'Daily-Prod.'!BQI31)/JE117),"")</f>
        <v>0.44578313253012047</v>
      </c>
      <c r="JD117" s="475">
        <f>IFERROR((('Daily-Prod.'!BSM31+'Daily-Prod.'!BSD31+'Daily-Prod.'!BRU31+'Daily-Prod.'!BRL31+'Daily-Prod.'!BRC31+'Daily-Prod.'!BQT31+'Daily-Prod.'!BQK31+'Daily-Prod.'!BSN31+'Daily-Prod.'!BSE31+'Daily-Prod.'!BRV31+'Daily-Prod.'!BRM31+'Daily-Prod.'!BRD31+'Daily-Prod.'!BQU31+'Daily-Prod.'!BQL31)/JE117),"")</f>
        <v>0.21686746987951808</v>
      </c>
      <c r="JE117" s="496">
        <f>IFERROR(('Daily-Prod.'!BSO31+'Daily-Prod.'!BSF31+'Daily-Prod.'!BRW31+'Daily-Prod.'!BRN31+'Daily-Prod.'!BRE31+'Daily-Prod.'!BQV31+'Daily-Prod.'!BQM31),"")</f>
        <v>83</v>
      </c>
      <c r="JF117" s="383"/>
      <c r="JG117" s="384"/>
      <c r="JH117" s="495" t="str">
        <f t="shared" si="104"/>
        <v/>
      </c>
      <c r="JI117" s="378">
        <f>IFERROR(AVERAGE('Daily-Prod.'!BSO31,'Daily-Prod.'!BSF31,'Daily-Prod.'!BRW31,'Daily-Prod.'!BRN31,'Daily-Prod.'!BRE31,'Daily-Prod.'!BQV31,'Daily-Prod.'!BQM31),"")</f>
        <v>16.600000000000001</v>
      </c>
      <c r="JJ117" s="379"/>
      <c r="JK117" s="380"/>
      <c r="JL117" s="66">
        <f>IFERROR((('Daily-Prod.'!BUC31+'Daily-Prod.'!BTT31+'Daily-Prod.'!BTK31+'Daily-Prod.'!BTB31+'Daily-Prod.'!BSS31)/JO117),"")</f>
        <v>0.38709677419354838</v>
      </c>
      <c r="JM117" s="475">
        <f>IFERROR((('Daily-Prod.'!BUD31+'Daily-Prod.'!BTU31+'Daily-Prod.'!BTL31+'Daily-Prod.'!BTC31+'Daily-Prod.'!BST31)/JO117),"")</f>
        <v>0.38709677419354838</v>
      </c>
      <c r="JN117" s="475">
        <f>IFERROR((('Daily-Prod.'!BUF31+'Daily-Prod.'!BTW31+'Daily-Prod.'!BTN31+'Daily-Prod.'!BTE31+'Daily-Prod.'!BSV31+'Daily-Prod.'!BUG31+'Daily-Prod.'!BTX31+'Daily-Prod.'!BTO31+'Daily-Prod.'!BTF31+'Daily-Prod.'!BSW31)/JO117),"")</f>
        <v>0.22580645161290322</v>
      </c>
      <c r="JO117" s="496">
        <f>IFERROR(('Daily-Prod.'!BUH31+'Daily-Prod.'!BTY31+'Daily-Prod.'!BTP31+'Daily-Prod.'!BTG31+'Daily-Prod.'!BSX31),"")</f>
        <v>62</v>
      </c>
      <c r="JP117" s="383"/>
      <c r="JQ117" s="384"/>
      <c r="JR117" s="495" t="str">
        <f t="shared" si="105"/>
        <v/>
      </c>
      <c r="JS117" s="378">
        <f>IFERROR(AVERAGE('Daily-Prod.'!BUH31,'Daily-Prod.'!BTY31,'Daily-Prod.'!BTP31,'Daily-Prod.'!BTG31,'Daily-Prod.'!BSX31),"")</f>
        <v>20.666666666666668</v>
      </c>
      <c r="JT117" s="379"/>
      <c r="JU117" s="380"/>
    </row>
    <row r="118" spans="1:281" ht="13.5" hidden="1" customHeight="1">
      <c r="A118" s="485" t="s">
        <v>154</v>
      </c>
      <c r="B118" s="66" t="str">
        <f>IFERROR(('Daily-Prod.'!CN32+'Daily-Prod.'!CE32+'Daily-Prod.'!BV32+'Daily-Prod.'!BM32+'Daily-Prod.'!BD32+'Daily-Prod.'!AU32+'Daily-Prod.'!AL32)/E118,"")</f>
        <v/>
      </c>
      <c r="C118" s="475" t="str">
        <f>IFERROR(('Daily-Prod.'!CO32+'Daily-Prod.'!CF32+'Daily-Prod.'!BW32+'Daily-Prod.'!BN32+'Daily-Prod.'!BE32+'Daily-Prod.'!AV32+'Daily-Prod.'!AM32)/E118,"")</f>
        <v/>
      </c>
      <c r="D118" s="475" t="str">
        <f>IFERROR(('Daily-Prod.'!CQ32+'Daily-Prod.'!CH32+'Daily-Prod.'!BY32+'Daily-Prod.'!BP32+'Daily-Prod.'!BG32+'Daily-Prod.'!AX32+'Daily-Prod.'!AO32+'Daily-Prod.'!CR32+'Daily-Prod.'!CI32+'Daily-Prod.'!BZ32+'Daily-Prod.'!BQ32+'Daily-Prod.'!BH32+'Daily-Prod.'!AY32+'Daily-Prod.'!AP32)/E118,"")</f>
        <v/>
      </c>
      <c r="E118" s="496">
        <f>IFERROR(('Daily-Prod.'!CS32+'Daily-Prod.'!CJ32+'Daily-Prod.'!CA32+'Daily-Prod.'!BR32+'Daily-Prod.'!BI32+'Daily-Prod.'!AZ32+'Daily-Prod.'!AQ32),"")</f>
        <v>0</v>
      </c>
      <c r="F118" s="383"/>
      <c r="G118" s="384">
        <f>IFERROR(('Daily-Prod.'!CU32+'Daily-Prod.'!CL32+'Daily-Prod.'!CC32+'Daily-Prod.'!BT32+'Daily-Prod.'!BK32+'Daily-Prod.'!BB32+'Daily-Prod.'!AS32),"")</f>
        <v>0</v>
      </c>
      <c r="H118" s="495" t="str">
        <f t="shared" si="83"/>
        <v/>
      </c>
      <c r="I118" s="378" t="str">
        <f>IFERROR(AVERAGE('Daily-Prod.'!CS32,'Daily-Prod.'!CJ32,'Daily-Prod.'!CA32,'Daily-Prod.'!BR32,'Daily-Prod.'!BI32,'Daily-Prod.'!AZ32,'Daily-Prod.'!AQ32),"")</f>
        <v/>
      </c>
      <c r="J118" s="379" t="str">
        <f>IFERROR(AVERAGE('Daily-Prod.'!CT32,'Daily-Prod.'!CK32,'Daily-Prod.'!CB32,'Daily-Prod.'!BS32,'Daily-Prod.'!BJ32,'Daily-Prod.'!BA32,'Daily-Prod.'!AR32),"")</f>
        <v/>
      </c>
      <c r="K118" s="380" t="str">
        <f>IFERROR(AVERAGE('Daily-Prod.'!CU32,'Daily-Prod.'!CL32,'Daily-Prod.'!CC32,'Daily-Prod.'!BT32,'Daily-Prod.'!BK32,'Daily-Prod.'!BB32,'Daily-Prod.'!AS32),"")</f>
        <v/>
      </c>
      <c r="L118" s="66" t="str">
        <f>IFERROR(('Daily-Prod.'!EY32+'Daily-Prod.'!EP32+'Daily-Prod.'!EG32+'Daily-Prod.'!DX32+'Daily-Prod.'!DO32+'Daily-Prod.'!DF32+'Daily-Prod.'!CW32)/O118,"")</f>
        <v/>
      </c>
      <c r="M118" s="475" t="str">
        <f>IFERROR(('Daily-Prod.'!EZ32+'Daily-Prod.'!EQ32+'Daily-Prod.'!EH32+'Daily-Prod.'!DY32+'Daily-Prod.'!DP32+'Daily-Prod.'!DG32+'Daily-Prod.'!CX32)/O118,"")</f>
        <v/>
      </c>
      <c r="N118" s="475" t="str">
        <f>IFERROR(('Daily-Prod.'!FC32+'Daily-Prod.'!ET32+'Daily-Prod.'!EK32+'Daily-Prod.'!EB32+'Daily-Prod.'!DS32+'Daily-Prod.'!DJ32+'Daily-Prod.'!DA32+'Daily-Prod.'!FB32+'Daily-Prod.'!ES32+'Daily-Prod.'!EJ32+'Daily-Prod.'!EA32+'Daily-Prod.'!DR32+'Daily-Prod.'!DI32+'Daily-Prod.'!CZ32)/O118,"")</f>
        <v/>
      </c>
      <c r="O118" s="496">
        <f>IFERROR(('Daily-Prod.'!FD32+'Daily-Prod.'!EU32+'Daily-Prod.'!EL32+'Daily-Prod.'!EC32+'Daily-Prod.'!DT32+'Daily-Prod.'!DK32+'Daily-Prod.'!DB32),"")</f>
        <v>0</v>
      </c>
      <c r="P118" s="383"/>
      <c r="Q118" s="384">
        <f>IFERROR(('Daily-Prod.'!FF32+'Daily-Prod.'!EW32+'Daily-Prod.'!EN32+'Daily-Prod.'!EE32+'Daily-Prod.'!DV32+'Daily-Prod.'!DM32+'Daily-Prod.'!DD32),"")</f>
        <v>0</v>
      </c>
      <c r="R118" s="495" t="str">
        <f t="shared" si="82"/>
        <v/>
      </c>
      <c r="S118" s="378" t="str">
        <f>IFERROR(AVERAGE('Daily-Prod.'!FD32,'Daily-Prod.'!EU32,'Daily-Prod.'!EL32,'Daily-Prod.'!EC32,'Daily-Prod.'!DT32,'Daily-Prod.'!DK32,'Daily-Prod.'!DB32),"")</f>
        <v/>
      </c>
      <c r="T118" s="379" t="str">
        <f>IFERROR(AVERAGE('Daily-Prod.'!FE32,'Daily-Prod.'!EV32,'Daily-Prod.'!EM32,'Daily-Prod.'!ED32,'Daily-Prod.'!DU32,'Daily-Prod.'!DL32,'Daily-Prod.'!DC32),"")</f>
        <v/>
      </c>
      <c r="U118" s="380" t="str">
        <f>IFERROR(AVERAGE('Daily-Prod.'!FF32,'Daily-Prod.'!EW32,'Daily-Prod.'!EN32,'Daily-Prod.'!EE32,'Daily-Prod.'!DV32,'Daily-Prod.'!DM32,'Daily-Prod.'!DD32),"")</f>
        <v/>
      </c>
      <c r="V118" s="518" t="str">
        <f>IFERROR(('Daily-Prod.'!HJ32+'Daily-Prod.'!HA32+'Daily-Prod.'!GR32+'Daily-Prod.'!GI32+'Daily-Prod.'!FZ32+'Daily-Prod.'!FQ32+'Daily-Prod.'!FH32)/Y118,"")</f>
        <v/>
      </c>
      <c r="W118" s="475" t="str">
        <f>IFERROR(('Daily-Prod.'!HK32+'Daily-Prod.'!HB32+'Daily-Prod.'!GS32+'Daily-Prod.'!GJ32+'Daily-Prod.'!GA32+'Daily-Prod.'!FR32+'Daily-Prod.'!FI32)/Y118,"")</f>
        <v/>
      </c>
      <c r="X118" s="475" t="str">
        <f>IFERROR(('Daily-Prod.'!HM32+'Daily-Prod.'!HD32+'Daily-Prod.'!GU32+'Daily-Prod.'!GL32+'Daily-Prod.'!GC32+'Daily-Prod.'!FT32+'Daily-Prod.'!FK32+'Daily-Prod.'!HN32+'Daily-Prod.'!HE32+'Daily-Prod.'!GV32+'Daily-Prod.'!GM32+'Daily-Prod.'!GD32+'Daily-Prod.'!FU32+'Daily-Prod.'!FL32)/Y118,"")</f>
        <v/>
      </c>
      <c r="Y118" s="496">
        <f>IFERROR(('Daily-Prod.'!HO32+'Daily-Prod.'!HF32+'Daily-Prod.'!GW32+'Daily-Prod.'!GN32+'Daily-Prod.'!GE32+'Daily-Prod.'!FV32+'Daily-Prod.'!FM32),"")</f>
        <v>0</v>
      </c>
      <c r="Z118" s="383"/>
      <c r="AA118" s="384">
        <f>IFERROR(('Daily-Prod.'!HQ32+'Daily-Prod.'!HH32+'Daily-Prod.'!GY32+'Daily-Prod.'!GP32+'Daily-Prod.'!GG32+'Daily-Prod.'!FX32+'Daily-Prod.'!FO32),"")</f>
        <v>0</v>
      </c>
      <c r="AB118" s="495" t="str">
        <f>IFERROR(('Daily-Prod.'!HR32+'Daily-Prod.'!HI32+'Daily-Prod.'!GZ32+'Daily-Prod.'!GQ32+'Daily-Prod.'!GH32+'Daily-Prod.'!FY32+'Daily-Prod.'!FP32),"")</f>
        <v/>
      </c>
      <c r="AC118" s="378" t="str">
        <f>IFERROR(AVERAGE('Daily-Prod.'!HO32,'Daily-Prod.'!HF32,'Daily-Prod.'!GW32,'Daily-Prod.'!GN32,'Daily-Prod.'!GE32,'Daily-Prod.'!FV32,'Daily-Prod.'!FM32),"")</f>
        <v/>
      </c>
      <c r="AD118" s="379" t="str">
        <f>IFERROR(AVERAGE('Daily-Prod.'!HP32,'Daily-Prod.'!HG32,'Daily-Prod.'!GX32,'Daily-Prod.'!GO32,'Daily-Prod.'!GF32,'Daily-Prod.'!FW32,'Daily-Prod.'!FN32),"")</f>
        <v/>
      </c>
      <c r="AE118" s="380" t="str">
        <f>IFERROR(AVERAGE('Daily-Prod.'!HQ32,'Daily-Prod.'!HH32,'Daily-Prod.'!GY32,'Daily-Prod.'!GP32,'Daily-Prod.'!GG32,'Daily-Prod.'!FX32,'Daily-Prod.'!FO32),"")</f>
        <v/>
      </c>
      <c r="AF118" s="66" t="str">
        <f>IFERROR(('Daily-Prod.'!JU32+'Daily-Prod.'!JL32+'Daily-Prod.'!JC32+'Daily-Prod.'!IT32+'Daily-Prod.'!IK32+'Daily-Prod.'!IB32+'Daily-Prod.'!HS32)/AI118,"")</f>
        <v/>
      </c>
      <c r="AG118" s="475" t="str">
        <f>IFERROR(('Daily-Prod.'!JV32+'Daily-Prod.'!JM32+'Daily-Prod.'!JD32+'Daily-Prod.'!IU32+'Daily-Prod.'!IL32+'Daily-Prod.'!IC32+'Daily-Prod.'!HT32)/AI118,"")</f>
        <v/>
      </c>
      <c r="AH118" s="475" t="str">
        <f>IFERROR(('Daily-Prod.'!JX32+'Daily-Prod.'!JO32+'Daily-Prod.'!JF32+'Daily-Prod.'!IW32+'Daily-Prod.'!IN32+'Daily-Prod.'!IE32+'Daily-Prod.'!HV32+'Daily-Prod.'!JY32+'Daily-Prod.'!JP32+'Daily-Prod.'!JG32+'Daily-Prod.'!IX32+'Daily-Prod.'!IO32+'Daily-Prod.'!IF32+'Daily-Prod.'!HW32)/AI118,"")</f>
        <v/>
      </c>
      <c r="AI118" s="496">
        <f>IFERROR(('Daily-Prod.'!JZ32+'Daily-Prod.'!JQ32+'Daily-Prod.'!JH32+'Daily-Prod.'!IY32+'Daily-Prod.'!IP32+'Daily-Prod.'!IG32+'Daily-Prod.'!HX32),"")</f>
        <v>0</v>
      </c>
      <c r="AJ118" s="383">
        <f>IFERROR(('Daily-Prod.'!KA32+'Daily-Prod.'!JR32+'Daily-Prod.'!JI32+'Daily-Prod.'!IZ32+'Daily-Prod.'!IQ32+'Daily-Prod.'!IH32+'Daily-Prod.'!HY32),"")</f>
        <v>0</v>
      </c>
      <c r="AK118" s="384">
        <f>IFERROR(('Daily-Prod.'!KB32+'Daily-Prod.'!JS32+'Daily-Prod.'!JJ32+'Daily-Prod.'!JA32+'Daily-Prod.'!IR32+'Daily-Prod.'!II32+'Daily-Prod.'!HZ32),"")</f>
        <v>0</v>
      </c>
      <c r="AL118" s="495" t="str">
        <f>IFERROR(('Daily-Prod.'!KC32+'Daily-Prod.'!JT32+'Daily-Prod.'!JK32+'Daily-Prod.'!JB32+'Daily-Prod.'!IS32+'Daily-Prod.'!IJ32+'Daily-Prod.'!IA32),"")</f>
        <v/>
      </c>
      <c r="AM118" s="378" t="str">
        <f>IFERROR(AVERAGE('Daily-Prod.'!JZ32,'Daily-Prod.'!JQ32,'Daily-Prod.'!JH32,'Daily-Prod.'!IY32,'Daily-Prod.'!IP32,'Daily-Prod.'!IG32,'Daily-Prod.'!HX32),"")</f>
        <v/>
      </c>
      <c r="AN118" s="379" t="str">
        <f>IFERROR(AVERAGE('Daily-Prod.'!KA32,'Daily-Prod.'!JR32,'Daily-Prod.'!JI32,'Daily-Prod.'!IZ32,'Daily-Prod.'!IQ32,'Daily-Prod.'!IH32,'Daily-Prod.'!HY32),"")</f>
        <v/>
      </c>
      <c r="AO118" s="380" t="str">
        <f>IFERROR(AVERAGE('Daily-Prod.'!KB32,'Daily-Prod.'!JS32,'Daily-Prod.'!JJ32,'Daily-Prod.'!JA32,'Daily-Prod.'!IR32,'Daily-Prod.'!II32,'Daily-Prod.'!HZ32),"")</f>
        <v/>
      </c>
      <c r="AP118" s="66" t="str">
        <f>IFERROR(('Daily-Prod.'!MF32+'Daily-Prod.'!LW32+'Daily-Prod.'!LN32+'Daily-Prod.'!LE32+'Daily-Prod.'!KV32+'Daily-Prod.'!KM32+'Daily-Prod.'!KD32)/AS118,"")</f>
        <v/>
      </c>
      <c r="AQ118" s="475" t="str">
        <f>IFERROR(('Daily-Prod.'!MG32+'Daily-Prod.'!LX32+'Daily-Prod.'!LO32+'Daily-Prod.'!LF32+'Daily-Prod.'!KW32+'Daily-Prod.'!KN32+'Daily-Prod.'!KE32)/AS118,"")</f>
        <v/>
      </c>
      <c r="AR118" s="475" t="str">
        <f>IFERROR(('Daily-Prod.'!MJ32+'Daily-Prod.'!MA32+'Daily-Prod.'!LR32+'Daily-Prod.'!LI32+'Daily-Prod.'!KZ32+'Daily-Prod.'!KQ32+'Daily-Prod.'!KH32+'Daily-Prod.'!MI32+'Daily-Prod.'!LZ32+'Daily-Prod.'!LQ32+'Daily-Prod.'!LH32+'Daily-Prod.'!KY32+'Daily-Prod.'!KP32+'Daily-Prod.'!KG32)/AS118,"")</f>
        <v/>
      </c>
      <c r="AS118" s="496">
        <f>IFERROR(('Daily-Prod.'!MK32+'Daily-Prod.'!MB32+'Daily-Prod.'!LS32+'Daily-Prod.'!LJ32+'Daily-Prod.'!LA32+'Daily-Prod.'!KR32+'Daily-Prod.'!KI32),"")</f>
        <v>0</v>
      </c>
      <c r="AT118" s="383"/>
      <c r="AU118" s="384">
        <f>IFERROR(('Daily-Prod.'!MM32+'Daily-Prod.'!MD32+'Daily-Prod.'!LU32+'Daily-Prod.'!LL32+'Daily-Prod.'!LC32+'Daily-Prod.'!KT32+'Daily-Prod.'!KK32),"")</f>
        <v>0</v>
      </c>
      <c r="AV118" s="495" t="str">
        <f t="shared" si="84"/>
        <v/>
      </c>
      <c r="AW118" s="378" t="str">
        <f>IFERROR(AVERAGE('Daily-Prod.'!MK32,'Daily-Prod.'!MB32,'Daily-Prod.'!LS32,'Daily-Prod.'!LJ32,'Daily-Prod.'!LA32,'Daily-Prod.'!KR32,'Daily-Prod.'!KI32),"")</f>
        <v/>
      </c>
      <c r="AX118" s="379" t="str">
        <f>IFERROR(AVERAGE('Daily-Prod.'!ML32,'Daily-Prod.'!MC32,'Daily-Prod.'!LT32,'Daily-Prod.'!LK32,'Daily-Prod.'!LB32,'Daily-Prod.'!KS32,'Daily-Prod.'!KJ32),"")</f>
        <v/>
      </c>
      <c r="AY118" s="380" t="str">
        <f>IFERROR(AVERAGE('Daily-Prod.'!MM32,'Daily-Prod.'!MD32,'Daily-Prod.'!LU32,'Daily-Prod.'!LL32,'Daily-Prod.'!LC32,'Daily-Prod.'!KT32,'Daily-Prod.'!KK32),"")</f>
        <v/>
      </c>
      <c r="AZ118" s="66" t="str">
        <f>IFERROR(('Daily-Prod.'!OQ32+'Daily-Prod.'!OH32+'Daily-Prod.'!NY32+'Daily-Prod.'!NP32+'Daily-Prod.'!NG32+'Daily-Prod.'!MX32+'Daily-Prod.'!MO32)/BC118,"")</f>
        <v/>
      </c>
      <c r="BA118" s="475" t="str">
        <f>IFERROR(('Daily-Prod.'!OR32+'Daily-Prod.'!OI32+'Daily-Prod.'!NZ32+'Daily-Prod.'!NQ32+'Daily-Prod.'!NH32+'Daily-Prod.'!MY32+'Daily-Prod.'!MP32)/BC118,"")</f>
        <v/>
      </c>
      <c r="BB118" s="475" t="str">
        <f>IFERROR(('Daily-Prod.'!OT32+'Daily-Prod.'!OK32+'Daily-Prod.'!OB32+'Daily-Prod.'!NS32+'Daily-Prod.'!NJ32+'Daily-Prod.'!NA32+'Daily-Prod.'!MR32+'Daily-Prod.'!OU32+'Daily-Prod.'!OL32+'Daily-Prod.'!OC32+'Daily-Prod.'!NT32+'Daily-Prod.'!NK32+'Daily-Prod.'!NB32+'Daily-Prod.'!MS32)/BC118,"")</f>
        <v/>
      </c>
      <c r="BC118" s="496">
        <f>IFERROR(('Daily-Prod.'!OV32+'Daily-Prod.'!OM32+'Daily-Prod.'!OD32+'Daily-Prod.'!NU32+'Daily-Prod.'!NL32+'Daily-Prod.'!NC32+'Daily-Prod.'!MT32),"")</f>
        <v>0</v>
      </c>
      <c r="BD118" s="383"/>
      <c r="BE118" s="384">
        <f>IFERROR(('Daily-Prod.'!OX32+'Daily-Prod.'!OO32+'Daily-Prod.'!OF32+'Daily-Prod.'!NW32+'Daily-Prod.'!NN32+'Daily-Prod.'!NE32+'Daily-Prod.'!MV32),"")</f>
        <v>0</v>
      </c>
      <c r="BF118" s="495" t="str">
        <f t="shared" si="85"/>
        <v/>
      </c>
      <c r="BG118" s="378" t="str">
        <f>IFERROR(AVERAGE('Daily-Prod.'!OV32,'Daily-Prod.'!OM32,'Daily-Prod.'!OD32,'Daily-Prod.'!NU32,'Daily-Prod.'!NL32,'Daily-Prod.'!NC32,'Daily-Prod.'!MT32),"")</f>
        <v/>
      </c>
      <c r="BH118" s="379"/>
      <c r="BI118" s="380" t="str">
        <f>IFERROR(AVERAGE('Daily-Prod.'!OX32,'Daily-Prod.'!OO32,'Daily-Prod.'!OF32,'Daily-Prod.'!NW32,'Daily-Prod.'!NN32,'Daily-Prod.'!NE32,'Daily-Prod.'!MV32),"")</f>
        <v/>
      </c>
      <c r="BJ118" s="66" t="str">
        <f>IFERROR(('Daily-Prod.'!RB32+'Daily-Prod.'!QS32+'Daily-Prod.'!QJ32+'Daily-Prod.'!QA32+'Daily-Prod.'!PR32+'Daily-Prod.'!PI32+'Daily-Prod.'!OZ32)/BM118,"")</f>
        <v/>
      </c>
      <c r="BK118" s="475" t="str">
        <f>IFERROR(('Daily-Prod.'!RC32+'Daily-Prod.'!QT32+'Daily-Prod.'!QK32+'Daily-Prod.'!QB32+'Daily-Prod.'!PS32+'Daily-Prod.'!PJ32+'Daily-Prod.'!PA32)/BM118,"")</f>
        <v/>
      </c>
      <c r="BL118" s="475" t="str">
        <f>IFERROR(('Daily-Prod.'!RF32+'Daily-Prod.'!QW32+'Daily-Prod.'!QN32+'Daily-Prod.'!QE32+'Daily-Prod.'!PV32+'Daily-Prod.'!PM32+'Daily-Prod.'!PD32+'Daily-Prod.'!RE32+'Daily-Prod.'!QV32+'Daily-Prod.'!QM32+'Daily-Prod.'!QD32+'Daily-Prod.'!PU32+'Daily-Prod.'!PL32+'Daily-Prod.'!PC32)/BM118,"")</f>
        <v/>
      </c>
      <c r="BM118" s="496">
        <f>IFERROR(('Daily-Prod.'!RG32+'Daily-Prod.'!QX32+'Daily-Prod.'!QO32+'Daily-Prod.'!QF32+'Daily-Prod.'!PW32+'Daily-Prod.'!PN32+'Daily-Prod.'!PE32),"")</f>
        <v>0</v>
      </c>
      <c r="BN118" s="383"/>
      <c r="BO118" s="384">
        <f>IFERROR(('Daily-Prod.'!RI32+'Daily-Prod.'!QZ32+'Daily-Prod.'!QQ32+'Daily-Prod.'!QH32+'Daily-Prod.'!PY32+'Daily-Prod.'!PP32+'Daily-Prod.'!PG32),"")</f>
        <v>0</v>
      </c>
      <c r="BP118" s="495" t="str">
        <f t="shared" si="86"/>
        <v/>
      </c>
      <c r="BQ118" s="378" t="str">
        <f>IFERROR(AVERAGE('Daily-Prod.'!RG32,'Daily-Prod.'!QX32,'Daily-Prod.'!QO32,'Daily-Prod.'!QF32,'Daily-Prod.'!PW32,'Daily-Prod.'!PN32,'Daily-Prod.'!PE32),"")</f>
        <v/>
      </c>
      <c r="BR118" s="379"/>
      <c r="BS118" s="380" t="str">
        <f>IFERROR(AVERAGE('Daily-Prod.'!RI32,'Daily-Prod.'!QZ32,'Daily-Prod.'!QQ32,'Daily-Prod.'!QH32,'Daily-Prod.'!PY32,'Daily-Prod.'!PP32,'Daily-Prod.'!PG32),"")</f>
        <v/>
      </c>
      <c r="BT118" s="66" t="str">
        <f>IFERROR(('Daily-Prod.'!TM32+'Daily-Prod.'!TD32+'Daily-Prod.'!SU32+'Daily-Prod.'!SL32+'Daily-Prod.'!SC32+'Daily-Prod.'!RT32+'Daily-Prod.'!RK32)/BW118,"")</f>
        <v/>
      </c>
      <c r="BU118" s="475" t="str">
        <f>IFERROR(('Daily-Prod.'!TN32+'Daily-Prod.'!TE32+'Daily-Prod.'!SV32+'Daily-Prod.'!SM32+'Daily-Prod.'!SD32+'Daily-Prod.'!RU32+'Daily-Prod.'!RL32)/BW118,"")</f>
        <v/>
      </c>
      <c r="BV118" s="475" t="str">
        <f>IFERROR(('Daily-Prod.'!TP32+'Daily-Prod.'!TG32+'Daily-Prod.'!SX32+'Daily-Prod.'!SO32+'Daily-Prod.'!SF32+'Daily-Prod.'!RW32+'Daily-Prod.'!RN32+'Daily-Prod.'!TQ32+'Daily-Prod.'!TH32+'Daily-Prod.'!SY32+'Daily-Prod.'!SP32+'Daily-Prod.'!SG32+'Daily-Prod.'!RX32+'Daily-Prod.'!RO32)/BW118,"")</f>
        <v/>
      </c>
      <c r="BW118" s="496">
        <f>IFERROR(('Daily-Prod.'!TR32+'Daily-Prod.'!TI32+'Daily-Prod.'!SZ32+'Daily-Prod.'!SQ32+'Daily-Prod.'!SH32+'Daily-Prod.'!RY32+'Daily-Prod.'!RP32),"")</f>
        <v>0</v>
      </c>
      <c r="BX118" s="383"/>
      <c r="BY118" s="384">
        <f>IFERROR(('Daily-Prod.'!TT32+'Daily-Prod.'!TK32+'Daily-Prod.'!TB32+'Daily-Prod.'!SS32+'Daily-Prod.'!SJ32+'Daily-Prod.'!SA32+'Daily-Prod.'!RR32),"")</f>
        <v>0</v>
      </c>
      <c r="BZ118" s="495" t="str">
        <f t="shared" si="87"/>
        <v/>
      </c>
      <c r="CA118" s="378" t="str">
        <f>IFERROR(AVERAGE('Daily-Prod.'!TR32,'Daily-Prod.'!TI32,'Daily-Prod.'!SZ32,'Daily-Prod.'!SQ32,'Daily-Prod.'!SH32,'Daily-Prod.'!RY32,'Daily-Prod.'!RP32),"")</f>
        <v/>
      </c>
      <c r="CB118" s="379"/>
      <c r="CC118" s="380" t="str">
        <f>IFERROR(AVERAGE('Daily-Prod.'!TT32,'Daily-Prod.'!TK32,'Daily-Prod.'!TB32,'Daily-Prod.'!SS32,'Daily-Prod.'!SJ32,'Daily-Prod.'!SA32,'Daily-Prod.'!RR32),"")</f>
        <v/>
      </c>
      <c r="CD118" s="66" t="str">
        <f>IFERROR(('Daily-Prod.'!VX32+'Daily-Prod.'!VO32+'Daily-Prod.'!VF32+'Daily-Prod.'!UW32+'Daily-Prod.'!UN32+'Daily-Prod.'!UE32+'Daily-Prod.'!TV32)/CG118,"")</f>
        <v/>
      </c>
      <c r="CE118" s="475" t="str">
        <f>IFERROR(('Daily-Prod.'!VY32+'Daily-Prod.'!VP32+'Daily-Prod.'!VG32+'Daily-Prod.'!UX32+'Daily-Prod.'!UO32+'Daily-Prod.'!UF32+'Daily-Prod.'!TW32)/CG118,"")</f>
        <v/>
      </c>
      <c r="CF118" s="475" t="str">
        <f>IFERROR(('Daily-Prod.'!WA32+'Daily-Prod.'!VR32+'Daily-Prod.'!VI32+'Daily-Prod.'!UZ32+'Daily-Prod.'!UQ32+'Daily-Prod.'!UH32+'Daily-Prod.'!TY32+'Daily-Prod.'!WB32+'Daily-Prod.'!VS32+'Daily-Prod.'!VJ32+'Daily-Prod.'!VA32+'Daily-Prod.'!UR32+'Daily-Prod.'!UI32+'Daily-Prod.'!TZ32)/CG118,"")</f>
        <v/>
      </c>
      <c r="CG118" s="496">
        <f>IFERROR(('Daily-Prod.'!WC32+'Daily-Prod.'!VT32+'Daily-Prod.'!VK32+'Daily-Prod.'!VB32+'Daily-Prod.'!US32+'Daily-Prod.'!UJ32+'Daily-Prod.'!UA32),"")</f>
        <v>0</v>
      </c>
      <c r="CH118" s="383"/>
      <c r="CI118" s="384">
        <f>IFERROR(('Daily-Prod.'!WE32+'Daily-Prod.'!VV32+'Daily-Prod.'!VM32+'Daily-Prod.'!VD32+'Daily-Prod.'!UU32+'Daily-Prod.'!UL32+'Daily-Prod.'!UC32),"")</f>
        <v>0</v>
      </c>
      <c r="CJ118" s="495" t="str">
        <f t="shared" si="88"/>
        <v/>
      </c>
      <c r="CK118" s="378" t="str">
        <f>IFERROR(AVERAGE('Daily-Prod.'!WC32,'Daily-Prod.'!VT32,'Daily-Prod.'!VK32,'Daily-Prod.'!VB32,'Daily-Prod.'!US32,'Daily-Prod.'!UJ32,'Daily-Prod.'!UA32),"")</f>
        <v/>
      </c>
      <c r="CL118" s="379"/>
      <c r="CM118" s="380" t="str">
        <f>IFERROR(AVERAGE('Daily-Prod.'!WE32,'Daily-Prod.'!VV32,'Daily-Prod.'!VM32,'Daily-Prod.'!VD32,'Daily-Prod.'!UU32,'Daily-Prod.'!UL32,'Daily-Prod.'!UC32),"")</f>
        <v/>
      </c>
      <c r="CN118" s="66" t="str">
        <f>IFERROR(('Daily-Prod.'!YI32+'Daily-Prod.'!XZ32+'Daily-Prod.'!XQ32+'Daily-Prod.'!XH32+'Daily-Prod.'!WY32+'Daily-Prod.'!WP32+'Daily-Prod.'!WG32)/CQ118,"")</f>
        <v/>
      </c>
      <c r="CO118" s="475" t="str">
        <f>IFERROR(('Daily-Prod.'!YJ32+'Daily-Prod.'!YA32+'Daily-Prod.'!XR32+'Daily-Prod.'!XI32+'Daily-Prod.'!WZ32+'Daily-Prod.'!WQ32+'Daily-Prod.'!WH32)/CQ118,"")</f>
        <v/>
      </c>
      <c r="CP118" s="475" t="str">
        <f>IFERROR(('Daily-Prod.'!YL32+'Daily-Prod.'!YC32+'Daily-Prod.'!XT32+'Daily-Prod.'!XK32+'Daily-Prod.'!XB32+'Daily-Prod.'!WS32+'Daily-Prod.'!WJ32+'Daily-Prod.'!YM32+'Daily-Prod.'!YD32+'Daily-Prod.'!XU32+'Daily-Prod.'!XL32+'Daily-Prod.'!XC32+'Daily-Prod.'!WT32+'Daily-Prod.'!WK32)/CQ118,"")</f>
        <v/>
      </c>
      <c r="CQ118" s="496">
        <f>IFERROR(('Daily-Prod.'!YN32+'Daily-Prod.'!YE32+'Daily-Prod.'!XV32+'Daily-Prod.'!XM32+'Daily-Prod.'!XD32+'Daily-Prod.'!WU32+'Daily-Prod.'!WL32),"")</f>
        <v>0</v>
      </c>
      <c r="CR118" s="383"/>
      <c r="CS118" s="384">
        <f>IFERROR(('Daily-Prod.'!YP32+'Daily-Prod.'!YG32+'Daily-Prod.'!XX32+'Daily-Prod.'!XO32+'Daily-Prod.'!XF32+'Daily-Prod.'!WW32+'Daily-Prod.'!WN32),"")</f>
        <v>0</v>
      </c>
      <c r="CT118" s="495" t="str">
        <f t="shared" si="89"/>
        <v/>
      </c>
      <c r="CU118" s="378" t="str">
        <f>IFERROR(AVERAGE('Daily-Prod.'!YN32,'Daily-Prod.'!YE32,'Daily-Prod.'!XV32,'Daily-Prod.'!XM32,'Daily-Prod.'!XD32,'Daily-Prod.'!WU32,'Daily-Prod.'!WL32),"")</f>
        <v/>
      </c>
      <c r="CV118" s="379" t="str">
        <f>IFERROR(AVERAGE('Daily-Prod.'!YO32,'Daily-Prod.'!YF32,'Daily-Prod.'!XW32,'Daily-Prod.'!XN32,'Daily-Prod.'!XE32,'Daily-Prod.'!WV32,'Daily-Prod.'!WM32),"")</f>
        <v/>
      </c>
      <c r="CW118" s="380" t="str">
        <f>IFERROR(AVERAGE('Daily-Prod.'!YP32,'Daily-Prod.'!YG32,'Daily-Prod.'!XX32,'Daily-Prod.'!XO32,'Daily-Prod.'!XF32,'Daily-Prod.'!WW32,'Daily-Prod.'!WN32),"")</f>
        <v/>
      </c>
      <c r="CX118" s="66" t="str">
        <f>IFERROR(('Daily-Prod.'!AAT32+'Daily-Prod.'!AAK32+'Daily-Prod.'!AAB32+'Daily-Prod.'!ZS32+'Daily-Prod.'!ZJ32+'Daily-Prod.'!ZA32+'Daily-Prod.'!YR32)/DA118,"")</f>
        <v/>
      </c>
      <c r="CY118" s="475" t="str">
        <f>IFERROR(('Daily-Prod.'!AAU32+'Daily-Prod.'!AAL32+'Daily-Prod.'!AAC32+'Daily-Prod.'!ZT32+'Daily-Prod.'!ZK32+'Daily-Prod.'!ZB32+'Daily-Prod.'!YS32)/DA118,"")</f>
        <v/>
      </c>
      <c r="CZ118" s="475" t="str">
        <f>IFERROR(('Daily-Prod.'!AAW32+'Daily-Prod.'!AAN32+'Daily-Prod.'!AAE32+'Daily-Prod.'!ZV32+'Daily-Prod.'!ZM32+'Daily-Prod.'!ZD32+'Daily-Prod.'!YU32+'Daily-Prod.'!AAX32+'Daily-Prod.'!AAO32+'Daily-Prod.'!AAF32+'Daily-Prod.'!ZW32+'Daily-Prod.'!ZN32+'Daily-Prod.'!ZE32+'Daily-Prod.'!YV32)/DA118,"")</f>
        <v/>
      </c>
      <c r="DA118" s="496">
        <f>IFERROR(('Daily-Prod.'!AAY32+'Daily-Prod.'!AAP32+'Daily-Prod.'!AAG32+'Daily-Prod.'!ZX32+'Daily-Prod.'!ZO32+'Daily-Prod.'!ZF32+'Daily-Prod.'!YW32),"")</f>
        <v>0</v>
      </c>
      <c r="DB118" s="383"/>
      <c r="DC118" s="384">
        <f>IFERROR(('Daily-Prod.'!ABA32+'Daily-Prod.'!AAR32+'Daily-Prod.'!AAI32+'Daily-Prod.'!ZZ32+'Daily-Prod.'!ZQ32+'Daily-Prod.'!ZH32+'Daily-Prod.'!YY32),"")</f>
        <v>0</v>
      </c>
      <c r="DD118" s="495" t="str">
        <f t="shared" si="90"/>
        <v/>
      </c>
      <c r="DE118" s="378" t="str">
        <f>IFERROR(AVERAGE('Daily-Prod.'!AAY32,'Daily-Prod.'!AAP32,'Daily-Prod.'!AAG32,'Daily-Prod.'!ZX32,'Daily-Prod.'!ZO32,'Daily-Prod.'!ZF32,'Daily-Prod.'!YW32),"")</f>
        <v/>
      </c>
      <c r="DF118" s="379" t="str">
        <f>IFERROR(AVERAGE('Daily-Prod.'!AAZ32,'Daily-Prod.'!AAQ32,'Daily-Prod.'!AAH32,'Daily-Prod.'!ZY32,'Daily-Prod.'!ZP32,'Daily-Prod.'!ZG32,'Daily-Prod.'!YX32),"")</f>
        <v/>
      </c>
      <c r="DG118" s="380" t="str">
        <f>IFERROR(AVERAGE('Daily-Prod.'!ABA32,'Daily-Prod.'!AAR32,'Daily-Prod.'!AAI32,'Daily-Prod.'!ZZ32,'Daily-Prod.'!ZQ32,'Daily-Prod.'!ZH32,'Daily-Prod.'!YY32),"")</f>
        <v/>
      </c>
      <c r="DH118" s="66"/>
      <c r="DI118" s="475"/>
      <c r="DJ118" s="475"/>
      <c r="DK118" s="496"/>
      <c r="DL118" s="383"/>
      <c r="DM118" s="384"/>
      <c r="DN118" s="495"/>
      <c r="DO118" s="378"/>
      <c r="DP118" s="379"/>
      <c r="DQ118" s="380"/>
      <c r="DR118" s="66" t="str">
        <f>IFERROR(('Daily-Prod.'!AFP32+'Daily-Prod.'!AFG32+'Daily-Prod.'!AEX32+'Daily-Prod.'!AEO32+'Daily-Prod.'!AEF32+'Daily-Prod.'!ADW32+'Daily-Prod.'!ADN32)/DU118,"")</f>
        <v/>
      </c>
      <c r="DS118" s="475" t="str">
        <f>IFERROR(('Daily-Prod.'!AFQ32+'Daily-Prod.'!AFH32+'Daily-Prod.'!AEY32+'Daily-Prod.'!AEP32+'Daily-Prod.'!AEG32+'Daily-Prod.'!ADX32+'Daily-Prod.'!ADO32)/DU118,"")</f>
        <v/>
      </c>
      <c r="DT118" s="475" t="str">
        <f>IFERROR(('Daily-Prod.'!AFS32+'Daily-Prod.'!AFJ32+'Daily-Prod.'!AFA32+'Daily-Prod.'!AER32+'Daily-Prod.'!AEI32+'Daily-Prod.'!ADZ32+'Daily-Prod.'!ADQ32+'Daily-Prod.'!AFT32+'Daily-Prod.'!AFK32+'Daily-Prod.'!AFB32+'Daily-Prod.'!AES32+'Daily-Prod.'!AEJ32+'Daily-Prod.'!AEA32+'Daily-Prod.'!ADR32)/DU118,"")</f>
        <v/>
      </c>
      <c r="DU118" s="496">
        <f>IFERROR(('Daily-Prod.'!AFU32+'Daily-Prod.'!AFL32+'Daily-Prod.'!AFC32+'Daily-Prod.'!AET32+'Daily-Prod.'!AEK32+'Daily-Prod.'!AEB32+'Daily-Prod.'!ADS32),"")</f>
        <v>0</v>
      </c>
      <c r="DV118" s="383"/>
      <c r="DW118" s="384"/>
      <c r="DX118" s="495"/>
      <c r="DY118" s="378"/>
      <c r="DZ118" s="379"/>
      <c r="EA118" s="380"/>
      <c r="EB118" s="66"/>
      <c r="EC118" s="475"/>
      <c r="ED118" s="475"/>
      <c r="EE118" s="496"/>
      <c r="EF118" s="383"/>
      <c r="EG118" s="384"/>
      <c r="EH118" s="495"/>
      <c r="EI118" s="378"/>
      <c r="EJ118" s="379"/>
      <c r="EK118" s="380"/>
      <c r="EL118" s="66"/>
      <c r="EM118" s="475"/>
      <c r="EN118" s="475"/>
      <c r="EO118" s="496"/>
      <c r="EP118" s="383"/>
      <c r="EQ118" s="384"/>
      <c r="ER118" s="495"/>
      <c r="ES118" s="378"/>
      <c r="ET118" s="379"/>
      <c r="EU118" s="380"/>
      <c r="EV118" s="66"/>
      <c r="EW118" s="475"/>
      <c r="EX118" s="475"/>
      <c r="EY118" s="496"/>
      <c r="EZ118" s="383"/>
      <c r="FA118" s="384"/>
      <c r="FB118" s="495"/>
      <c r="FC118" s="378"/>
      <c r="FD118" s="379"/>
      <c r="FE118" s="380"/>
      <c r="FF118" s="66"/>
      <c r="FG118" s="475"/>
      <c r="FH118" s="475"/>
      <c r="FI118" s="496"/>
      <c r="FJ118" s="383"/>
      <c r="FK118" s="384"/>
      <c r="FL118" s="495"/>
      <c r="FM118" s="378"/>
      <c r="FN118" s="379"/>
      <c r="FO118" s="380"/>
      <c r="FP118" s="66"/>
      <c r="FQ118" s="475"/>
      <c r="FR118" s="475"/>
      <c r="FS118" s="496"/>
      <c r="FT118" s="383"/>
      <c r="FU118" s="384"/>
      <c r="FV118" s="495"/>
      <c r="FW118" s="378"/>
      <c r="FX118" s="379"/>
      <c r="FY118" s="380"/>
      <c r="FZ118" s="66">
        <f>IFERROR(('Daily-Prod.'!AWO32+'Daily-Prod.'!AWF32+'Daily-Prod.'!AVW32+'Daily-Prod.'!AVN32+'Daily-Prod.'!AVE32+'Daily-Prod.'!AUV32+'Daily-Prod.'!AUM32)/GC118,"")</f>
        <v>0.33333333333333331</v>
      </c>
      <c r="GA118" s="475">
        <f>IFERROR(('Daily-Prod.'!AWP32+'Daily-Prod.'!AWG32+'Daily-Prod.'!AVX32+'Daily-Prod.'!AVO32+'Daily-Prod.'!AVF32+'Daily-Prod.'!AUW32+'Daily-Prod.'!AUN32)/GC118,"")</f>
        <v>0.5</v>
      </c>
      <c r="GB118" s="475">
        <f>IFERROR(('Daily-Prod.'!AWS32+'Daily-Prod.'!AWJ32+'Daily-Prod.'!AWA32+'Daily-Prod.'!AVR32+'Daily-Prod.'!AVI32+'Daily-Prod.'!AUZ32+'Daily-Prod.'!AUQ32+'Daily-Prod.'!AWR32+'Daily-Prod.'!AWI32+'Daily-Prod.'!AVZ32+'Daily-Prod.'!AVQ32+'Daily-Prod.'!AVH32+'Daily-Prod.'!AUY32+'Daily-Prod.'!AUP32)/GC118,"")</f>
        <v>0.16666666666666666</v>
      </c>
      <c r="GC118" s="496">
        <f>IFERROR(('Daily-Prod.'!AWT32+'Daily-Prod.'!AWK32+'Daily-Prod.'!AWB32+'Daily-Prod.'!AVS32+'Daily-Prod.'!AVJ32+'Daily-Prod.'!AVA32+'Daily-Prod.'!AUR32),"")</f>
        <v>6</v>
      </c>
      <c r="GD118" s="383">
        <f>IFERROR(('Daily-Prod.'!AWU32+'Daily-Prod.'!AWL32+'Daily-Prod.'!AWC32+'Daily-Prod.'!AVT32+'Daily-Prod.'!AVK32+'Daily-Prod.'!AVB32+'Daily-Prod.'!AUS32),"")</f>
        <v>0</v>
      </c>
      <c r="GE118" s="384">
        <f>IFERROR(('Daily-Prod.'!AWV32+'Daily-Prod.'!AWM32+'Daily-Prod.'!AWD32+'Daily-Prod.'!AVU32+'Daily-Prod.'!AVL32+'Daily-Prod.'!AVC32+'Daily-Prod.'!AUT32),"")</f>
        <v>0</v>
      </c>
      <c r="GF118" s="495" t="str">
        <f t="shared" si="98"/>
        <v/>
      </c>
      <c r="GG118" s="378">
        <f>IFERROR(AVERAGE('Daily-Prod.'!AWT32,'Daily-Prod.'!AWK32,'Daily-Prod.'!AWB32,'Daily-Prod.'!AVS32,'Daily-Prod.'!AVJ32,'Daily-Prod.'!AVA32,'Daily-Prod.'!AUR32),"")</f>
        <v>1.5</v>
      </c>
      <c r="GH118" s="379">
        <f>IFERROR(AVERAGE('Daily-Prod.'!AWU32,'Daily-Prod.'!AWL32,'Daily-Prod.'!AWC32,'Daily-Prod.'!AVT32,'Daily-Prod.'!AVK32,'Daily-Prod.'!AVB32,'Daily-Prod.'!AUS32),"")</f>
        <v>0</v>
      </c>
      <c r="GI118" s="380">
        <f>IFERROR(AVERAGE('Daily-Prod.'!AWV32,'Daily-Prod.'!AWM32,'Daily-Prod.'!AWD32,'Daily-Prod.'!AVU32,'Daily-Prod.'!AVL32,'Daily-Prod.'!AVC32,'Daily-Prod.'!AUT32),"")</f>
        <v>0</v>
      </c>
      <c r="GJ118" s="66">
        <f>IFERROR(('Daily-Prod.'!AYZ32+'Daily-Prod.'!AYQ32+'Daily-Prod.'!AYH32+'Daily-Prod.'!AXY32+'Daily-Prod.'!AXP32+'Daily-Prod.'!AXG32+'Daily-Prod.'!AWX32)/GM118,"")</f>
        <v>0.42857142857142855</v>
      </c>
      <c r="GK118" s="475">
        <f>IFERROR(('Daily-Prod.'!AZA32+'Daily-Prod.'!AYR32+'Daily-Prod.'!AYI32+'Daily-Prod.'!AXZ32+'Daily-Prod.'!AXQ32+'Daily-Prod.'!AXH32+'Daily-Prod.'!AWY32)/GM118,"")</f>
        <v>0.2857142857142857</v>
      </c>
      <c r="GL118" s="475">
        <f>IFERROR(('Daily-Prod.'!AZC32+'Daily-Prod.'!AYT32+'Daily-Prod.'!AYK32+'Daily-Prod.'!AYB32+'Daily-Prod.'!AXS32+'Daily-Prod.'!AXJ32+'Daily-Prod.'!AXA32+'Daily-Prod.'!AZD32+'Daily-Prod.'!AYU32+'Daily-Prod.'!AYL32+'Daily-Prod.'!AYC32+'Daily-Prod.'!AXT32+'Daily-Prod.'!AXK32+'Daily-Prod.'!AXB32)/GM118,"")</f>
        <v>0.2857142857142857</v>
      </c>
      <c r="GM118" s="496">
        <f>IFERROR(('Daily-Prod.'!AZE32+'Daily-Prod.'!AYV32+'Daily-Prod.'!AYM32+'Daily-Prod.'!AYD32+'Daily-Prod.'!AXU32+'Daily-Prod.'!AXL32+'Daily-Prod.'!AXC32),"")</f>
        <v>7</v>
      </c>
      <c r="GN118" s="383">
        <f>IFERROR(('Daily-Prod.'!AZF32+'Daily-Prod.'!AYW32+'Daily-Prod.'!AYN32+'Daily-Prod.'!AYE32+'Daily-Prod.'!AXV32+'Daily-Prod.'!AXM32+'Daily-Prod.'!AXD32),"")</f>
        <v>3</v>
      </c>
      <c r="GO118" s="384">
        <f>IFERROR(('Daily-Prod.'!AZG32+'Daily-Prod.'!AYX32+'Daily-Prod.'!AYO32+'Daily-Prod.'!AYF32+'Daily-Prod.'!AXW32+'Daily-Prod.'!AXN32+'Daily-Prod.'!AXE32),"")</f>
        <v>3</v>
      </c>
      <c r="GP118" s="495">
        <f t="shared" si="99"/>
        <v>1</v>
      </c>
      <c r="GQ118" s="378">
        <f>IFERROR(AVERAGE('Daily-Prod.'!AZE32,'Daily-Prod.'!AYV32,'Daily-Prod.'!AYM32,'Daily-Prod.'!AYD32,'Daily-Prod.'!AXU32,'Daily-Prod.'!AXL32,'Daily-Prod.'!AXC32),"")</f>
        <v>2.3333333333333335</v>
      </c>
      <c r="GR118" s="379">
        <f>IFERROR(AVERAGE('Daily-Prod.'!AZF32,'Daily-Prod.'!AYW32,'Daily-Prod.'!AYN32,'Daily-Prod.'!AYE32,'Daily-Prod.'!AXV32,'Daily-Prod.'!AXM32,'Daily-Prod.'!AXD32),"")</f>
        <v>0.5</v>
      </c>
      <c r="GS118" s="380">
        <f>IFERROR(AVERAGE('Daily-Prod.'!AZG32,'Daily-Prod.'!AYX32,'Daily-Prod.'!AYO32,'Daily-Prod.'!AYF32,'Daily-Prod.'!AXW32,'Daily-Prod.'!AXN32,'Daily-Prod.'!AXE32),"")</f>
        <v>0.5</v>
      </c>
      <c r="GT118" s="66" t="str">
        <f>IFERROR(('Daily-Prod.'!BBK32+'Daily-Prod.'!BBB32+'Daily-Prod.'!BAS32+'Daily-Prod.'!BAJ32+'Daily-Prod.'!BAA32+'Daily-Prod.'!AZR32+'Daily-Prod.'!AZI32)/#REF!,"")</f>
        <v/>
      </c>
      <c r="GU118" s="475" t="str">
        <f>IFERROR(('Daily-Prod.'!BBL32+'Daily-Prod.'!BBC32+'Daily-Prod.'!BAT32+'Daily-Prod.'!BAK32+'Daily-Prod.'!BAB32+'Daily-Prod.'!AZS32+'Daily-Prod.'!AZJ32)/#REF!,"")</f>
        <v/>
      </c>
      <c r="GV118" s="475" t="str">
        <f>IFERROR(('Daily-Prod.'!BBN32+'Daily-Prod.'!BBE32+'Daily-Prod.'!BAV32+'Daily-Prod.'!BAM32+'Daily-Prod.'!BAD32+'Daily-Prod.'!AZU32+'Daily-Prod.'!AZL32+'Daily-Prod.'!BBO32+'Daily-Prod.'!BBF32+'Daily-Prod.'!BAW32+'Daily-Prod.'!BAN32+'Daily-Prod.'!BAE32+'Daily-Prod.'!AZV32+'Daily-Prod.'!AZM32)/#REF!,"")</f>
        <v/>
      </c>
      <c r="GW118" s="496">
        <f>IFERROR(('Daily-Prod.'!BEA32+'Daily-Prod.'!BDR32+'Daily-Prod.'!BDI32+'Daily-Prod.'!BCZ32+'Daily-Prod.'!BCQ32+'Daily-Prod.'!BCH32+'Daily-Prod.'!BBY32),"")</f>
        <v>52</v>
      </c>
      <c r="GX118" s="383">
        <f>IFERROR(('Daily-Prod.'!BEB32+'Daily-Prod.'!BDS32+'Daily-Prod.'!BDJ32+'Daily-Prod.'!BDA32+'Daily-Prod.'!BCR32+'Daily-Prod.'!BCI32+'Daily-Prod.'!BBZ32),"")</f>
        <v>43</v>
      </c>
      <c r="GY118" s="384">
        <f>IFERROR(('Daily-Prod.'!BEC32+'Daily-Prod.'!BDT32+'Daily-Prod.'!BDK32+'Daily-Prod.'!BDB32+'Daily-Prod.'!BCS32+'Daily-Prod.'!BCJ32+'Daily-Prod.'!BCA32),"")</f>
        <v>43</v>
      </c>
      <c r="GZ118" s="495">
        <f t="shared" si="100"/>
        <v>1</v>
      </c>
      <c r="HA118" s="378">
        <f>IFERROR(AVERAGE('Daily-Prod.'!BEA32,'Daily-Prod.'!BDR32,'Daily-Prod.'!BDI32,'Daily-Prod.'!BCZ32,'Daily-Prod.'!BCQ32,'Daily-Prod.'!BCH32,'Daily-Prod.'!BBY32),"")</f>
        <v>10.4</v>
      </c>
      <c r="HB118" s="379">
        <f>IFERROR(AVERAGE('Daily-Prod.'!BEB32,'Daily-Prod.'!BDS32,'Daily-Prod.'!BDJ32,'Daily-Prod.'!BDA32,'Daily-Prod.'!BCR32,'Daily-Prod.'!BCI32,'Daily-Prod.'!BBZ32),"")</f>
        <v>6.1428571428571432</v>
      </c>
      <c r="HC118" s="380">
        <f>IFERROR(AVERAGE('Daily-Prod.'!BEC32,'Daily-Prod.'!BDT32,'Daily-Prod.'!BDK32,'Daily-Prod.'!BDB32,'Daily-Prod.'!BCS32,'Daily-Prod.'!BCJ32,'Daily-Prod.'!BCA32),"")</f>
        <v>6.1428571428571432</v>
      </c>
      <c r="HD118" s="66">
        <f>IFERROR(('Daily-Prod.'!BGG32+'Daily-Prod.'!BFX32+'Daily-Prod.'!BFO32+'Daily-Prod.'!BFF32+'Daily-Prod.'!BEW32+'Daily-Prod.'!BEN32+'Daily-Prod.'!BEE32)/HG118,"")</f>
        <v>0.27906976744186046</v>
      </c>
      <c r="HE118" s="475">
        <f>IFERROR(('Daily-Prod.'!BGH32+'Daily-Prod.'!BFY32+'Daily-Prod.'!BFP32+'Daily-Prod.'!BFG32+'Daily-Prod.'!BEX32+'Daily-Prod.'!BEO32+'Daily-Prod.'!BEF32)/HG118,"")</f>
        <v>0.34883720930232559</v>
      </c>
      <c r="HF118" s="475">
        <f>IFERROR(('Daily-Prod.'!BGK32+'Daily-Prod.'!BGB32+'Daily-Prod.'!BFS32+'Daily-Prod.'!BFJ32+'Daily-Prod.'!BFA32+'Daily-Prod.'!BER32+'Daily-Prod.'!BEI32+'Daily-Prod.'!BGJ32+'Daily-Prod.'!BGA32+'Daily-Prod.'!BFR32+'Daily-Prod.'!BFI32+'Daily-Prod.'!BEZ32+'Daily-Prod.'!BEQ32+'Daily-Prod.'!BEH32)/HG118,"")</f>
        <v>0.37209302325581395</v>
      </c>
      <c r="HG118" s="496">
        <f>IFERROR(('Daily-Prod.'!BGL32+'Daily-Prod.'!BGC32+'Daily-Prod.'!BFT32+'Daily-Prod.'!BFK32+'Daily-Prod.'!BFB32+'Daily-Prod.'!BES32+'Daily-Prod.'!BEJ32),"")</f>
        <v>43</v>
      </c>
      <c r="HH118" s="383">
        <f>IFERROR(('Daily-Prod.'!BGM32+'Daily-Prod.'!BGD32+'Daily-Prod.'!BFU32+'Daily-Prod.'!BFL32+'Daily-Prod.'!BFC32+'Daily-Prod.'!BET32+'Daily-Prod.'!BEK32),"")</f>
        <v>31</v>
      </c>
      <c r="HI118" s="384">
        <f>IFERROR(('Daily-Prod.'!BGN32+'Daily-Prod.'!BGE32+'Daily-Prod.'!BFV32+'Daily-Prod.'!BFM32+'Daily-Prod.'!BFD32+'Daily-Prod.'!BEU32+'Daily-Prod.'!BEL32),"")</f>
        <v>31</v>
      </c>
      <c r="HJ118" s="495">
        <f>IFERROR((HI118/HH118),"")</f>
        <v>1</v>
      </c>
      <c r="HK118" s="378">
        <f>IFERROR(AVERAGE('Daily-Prod.'!BGL32,'Daily-Prod.'!BGC32,'Daily-Prod.'!BFT32,'Daily-Prod.'!BFK32,'Daily-Prod.'!BFB32,'Daily-Prod.'!BES32,'Daily-Prod.'!BEJ32),"")</f>
        <v>8.6</v>
      </c>
      <c r="HL118" s="379">
        <f>IFERROR(AVERAGE('Daily-Prod.'!BGM32,'Daily-Prod.'!BGD32,'Daily-Prod.'!BFU32,'Daily-Prod.'!BFL32,'Daily-Prod.'!BFC32,'Daily-Prod.'!BET32,'Daily-Prod.'!BEK32),"")</f>
        <v>4.4285714285714288</v>
      </c>
      <c r="HM118" s="380">
        <f>IFERROR(AVERAGE('Daily-Prod.'!BGN32,'Daily-Prod.'!BGE32,'Daily-Prod.'!BFV32,'Daily-Prod.'!BFM32,'Daily-Prod.'!BFD32,'Daily-Prod.'!BEU32,'Daily-Prod.'!BEL32),"")</f>
        <v>4.4285714285714288</v>
      </c>
      <c r="HN118" s="66">
        <f>IFERROR(('Daily-Prod.'!BIR32+'Daily-Prod.'!BII32+'Daily-Prod.'!BHZ32+'Daily-Prod.'!BHQ32+'Daily-Prod.'!BHH32+'Daily-Prod.'!BGY32+'Daily-Prod.'!BGP32)/HQ118,"")</f>
        <v>0.33333333333333331</v>
      </c>
      <c r="HO118" s="475">
        <f>IFERROR(('Daily-Prod.'!BIS32+'Daily-Prod.'!BIJ32+'Daily-Prod.'!BIA32+'Daily-Prod.'!BHR32+'Daily-Prod.'!BHI32+'Daily-Prod.'!BGZ32+'Daily-Prod.'!BGQ32)/HQ118,"")</f>
        <v>0.38666666666666666</v>
      </c>
      <c r="HP118" s="475">
        <f>IFERROR(('Daily-Prod.'!BIU32+'Daily-Prod.'!BIL32+'Daily-Prod.'!BIC32+'Daily-Prod.'!BHT32+'Daily-Prod.'!BHK32+'Daily-Prod.'!BHB32+'Daily-Prod.'!BGS32+'Daily-Prod.'!BIV32+'Daily-Prod.'!BIM32+'Daily-Prod.'!BID32+'Daily-Prod.'!BHU32+'Daily-Prod.'!BHL32+'Daily-Prod.'!BHC32+'Daily-Prod.'!BGT32)/HQ118,"")</f>
        <v>0.28000000000000003</v>
      </c>
      <c r="HQ118" s="496">
        <f>IFERROR(('Daily-Prod.'!BIW32+'Daily-Prod.'!BIN32+'Daily-Prod.'!BIE32+'Daily-Prod.'!BHV32+'Daily-Prod.'!BHM32+'Daily-Prod.'!BHD32+'Daily-Prod.'!BGU32),"")</f>
        <v>75</v>
      </c>
      <c r="HR118" s="383">
        <f>IFERROR(('Daily-Prod.'!BIX32+'Daily-Prod.'!BIO32+'Daily-Prod.'!BIF32+'Daily-Prod.'!BHW32+'Daily-Prod.'!BHN32+'Daily-Prod.'!BHE32+'Daily-Prod.'!BGV32),"")</f>
        <v>30</v>
      </c>
      <c r="HS118" s="384">
        <f>IFERROR(('Daily-Prod.'!BIY32+'Daily-Prod.'!BIP32+'Daily-Prod.'!BIG32+'Daily-Prod.'!BHX32+'Daily-Prod.'!BHO32+'Daily-Prod.'!BHF32+'Daily-Prod.'!BGW32),"")</f>
        <v>30</v>
      </c>
      <c r="HT118" s="495">
        <f t="shared" si="101"/>
        <v>1</v>
      </c>
      <c r="HU118" s="378">
        <f>IFERROR(AVERAGE('Daily-Prod.'!BIW32,'Daily-Prod.'!BIN32,'Daily-Prod.'!BIE32,'Daily-Prod.'!BHV32,'Daily-Prod.'!BHM32,'Daily-Prod.'!BHD32,'Daily-Prod.'!BGU32),"")</f>
        <v>15</v>
      </c>
      <c r="HV118" s="379">
        <f>IFERROR(AVERAGE('Daily-Prod.'!BIX32,'Daily-Prod.'!BIO32,'Daily-Prod.'!BIF32,'Daily-Prod.'!BHW32,'Daily-Prod.'!BHN32,'Daily-Prod.'!BHE32,'Daily-Prod.'!BGV32),"")</f>
        <v>5</v>
      </c>
      <c r="HW118" s="380">
        <f>IFERROR(AVERAGE('Daily-Prod.'!BIY32,'Daily-Prod.'!BIP32,'Daily-Prod.'!BIG32,'Daily-Prod.'!BHX32,'Daily-Prod.'!BHO32,'Daily-Prod.'!BHF32,'Daily-Prod.'!BGW32),"")</f>
        <v>5</v>
      </c>
      <c r="HX118" s="66">
        <f>IFERROR(('Daily-Prod.'!BLE32+'Daily-Prod.'!BKV32+'Daily-Prod.'!BKM32+'Daily-Prod.'!BKD32+'Daily-Prod.'!BJU32+'Daily-Prod.'!BJL32+'Daily-Prod.'!BJC32)/IA118,"")</f>
        <v>0.81395348837209303</v>
      </c>
      <c r="HY118" s="475">
        <f>IFERROR(('Daily-Prod.'!BLF32+'Daily-Prod.'!BKW32+'Daily-Prod.'!BKN32+'Daily-Prod.'!BKE32+'Daily-Prod.'!BJV32+'Daily-Prod.'!BJM32+'Daily-Prod.'!BJD32)/IA118,"")</f>
        <v>6.9767441860465115E-2</v>
      </c>
      <c r="HZ118" s="475">
        <f>IFERROR(('Daily-Prod.'!BLG32+'Daily-Prod.'!BKX32+'Daily-Prod.'!BKO32+'Daily-Prod.'!BKF32+'Daily-Prod.'!BJW32+'Daily-Prod.'!BJN32+'Daily-Prod.'!BJE32+'Daily-Prod.'!BLF32+'Daily-Prod.'!BKW32+'Daily-Prod.'!BKN32+'Daily-Prod.'!BKE32+'Daily-Prod.'!BJV32+'Daily-Prod.'!BJM32+'Daily-Prod.'!BJD32)/IA118,"")</f>
        <v>0.18604651162790697</v>
      </c>
      <c r="IA118" s="496">
        <f>IFERROR(('Daily-Prod.'!BLH32+'Daily-Prod.'!BKY32+'Daily-Prod.'!BKP32+'Daily-Prod.'!BKG32+'Daily-Prod.'!BJX32+'Daily-Prod.'!BJO32+'Daily-Prod.'!BJF32),"")</f>
        <v>43</v>
      </c>
      <c r="IB118" s="383">
        <f>IFERROR(('Daily-Prod.'!BLI32+'Daily-Prod.'!BKZ32+'Daily-Prod.'!BKQ32+'Daily-Prod.'!BKH32+'Daily-Prod.'!BJY32+'Daily-Prod.'!BJP32+'Daily-Prod.'!BJG32),"")</f>
        <v>33</v>
      </c>
      <c r="IC118" s="384">
        <f>IFERROR(('Daily-Prod.'!BLJ32+'Daily-Prod.'!BLA32+'Daily-Prod.'!BKR32+'Daily-Prod.'!BKI32+'Daily-Prod.'!BJZ32+'Daily-Prod.'!BJQ32+'Daily-Prod.'!BJH32),"")</f>
        <v>33</v>
      </c>
      <c r="ID118" s="495">
        <f t="shared" si="102"/>
        <v>1</v>
      </c>
      <c r="IE118" s="378">
        <f>IFERROR(AVERAGE('Daily-Prod.'!BLL32,'Daily-Prod.'!BLC32,'Daily-Prod.'!BKT32,'Daily-Prod.'!BKK32,'Daily-Prod.'!BKB32,'Daily-Prod.'!BJS32,'Daily-Prod.'!BJJ32),"")</f>
        <v>7.333333333333333</v>
      </c>
      <c r="IF118" s="379">
        <f>IFERROR(AVERAGE('Daily-Prod.'!BLM32,'Daily-Prod.'!BLD32,'Daily-Prod.'!BKU32,'Daily-Prod.'!BKL32,'Daily-Prod.'!BKC32,'Daily-Prod.'!BJT32,'Daily-Prod.'!BJK32),"")</f>
        <v>3</v>
      </c>
      <c r="IG118" s="380">
        <f>IFERROR(AVERAGE('Daily-Prod.'!BLN32,'Daily-Prod.'!BLE32,'Daily-Prod.'!BKV32,'Daily-Prod.'!BKM32,'Daily-Prod.'!BKD32,'Daily-Prod.'!BJU32,'Daily-Prod.'!BJL32),"")</f>
        <v>10.333333333333334</v>
      </c>
      <c r="IH118" s="66">
        <f>IFERROR(('Daily-Prod.'!BNN32+'Daily-Prod.'!BNE32+'Daily-Prod.'!BMV32+'Daily-Prod.'!BMM32+'Daily-Prod.'!BMD32+'Daily-Prod.'!BLU32+'Daily-Prod.'!BLL32)/IK118,"")</f>
        <v>0.7142857142857143</v>
      </c>
      <c r="II118" s="475">
        <f>IFERROR(('Daily-Prod.'!BNO32+'Daily-Prod.'!BNF32+'Daily-Prod.'!BMW32+'Daily-Prod.'!BMN32+'Daily-Prod.'!BME32+'Daily-Prod.'!BLV32+'Daily-Prod.'!BLM32)/IK118,"")</f>
        <v>0.12698412698412698</v>
      </c>
      <c r="IJ118" s="475">
        <f>IFERROR(('Daily-Prod.'!BNQ32+'Daily-Prod.'!BNH32+'Daily-Prod.'!BMY32+'Daily-Prod.'!BMP32+'Daily-Prod.'!BMG32+'Daily-Prod.'!BLX32+'Daily-Prod.'!BLO32+'Daily-Prod.'!BNR32+'Daily-Prod.'!BNI32+'Daily-Prod.'!BMZ32+'Daily-Prod.'!BMQ32+'Daily-Prod.'!BMH32+'Daily-Prod.'!BLY32+'Daily-Prod.'!BLP32)/IK118,"")</f>
        <v>0.15873015873015872</v>
      </c>
      <c r="IK118" s="496">
        <f>IFERROR(('Daily-Prod.'!BNS32+'Daily-Prod.'!BNJ32+'Daily-Prod.'!BNA32+'Daily-Prod.'!BMR32+'Daily-Prod.'!BMI32+'Daily-Prod.'!BLZ32+'Daily-Prod.'!BLQ32),"")</f>
        <v>63</v>
      </c>
      <c r="IL118" s="383"/>
      <c r="IM118" s="384">
        <f>IFERROR(('Daily-Prod.'!BNU32+'Daily-Prod.'!BNL32+'Daily-Prod.'!BNC32+'Daily-Prod.'!BMT32+'Daily-Prod.'!BMK32+'Daily-Prod.'!BMB32+'Daily-Prod.'!BLS32),"")</f>
        <v>42</v>
      </c>
      <c r="IN118" s="495" t="str">
        <f t="shared" si="103"/>
        <v/>
      </c>
      <c r="IO118" s="378">
        <f>IFERROR(AVERAGE('Daily-Prod.'!BNS32,'Daily-Prod.'!BNJ32,'Daily-Prod.'!BNA32,'Daily-Prod.'!BMR32,'Daily-Prod.'!BMI32,'Daily-Prod.'!BLZ32,'Daily-Prod.'!BLQ32),"")</f>
        <v>12.6</v>
      </c>
      <c r="IP118" s="379"/>
      <c r="IQ118" s="380">
        <f>IFERROR(AVERAGE('Daily-Prod.'!BNU32,'Daily-Prod.'!BNL32,'Daily-Prod.'!BNC32,'Daily-Prod.'!BMT32,'Daily-Prod.'!BMK32,'Daily-Prod.'!BMB32,'Daily-Prod.'!BLS32),"")</f>
        <v>7</v>
      </c>
      <c r="IR118" s="66">
        <f>IFERROR(('Daily-Prod.'!BPY32+'Daily-Prod.'!BPP32+'Daily-Prod.'!BPG32+'Daily-Prod.'!BOX32+'Daily-Prod.'!BOO32+'Daily-Prod.'!BOF32+'Daily-Prod.'!BNW32)/IU118,"")</f>
        <v>0.3783783783783784</v>
      </c>
      <c r="IS118" s="475">
        <f>IFERROR(('Daily-Prod.'!BPZ32+'Daily-Prod.'!BPQ32+'Daily-Prod.'!BPH32+'Daily-Prod.'!BOY32+'Daily-Prod.'!BOP32+'Daily-Prod.'!BOG32+'Daily-Prod.'!BNX32)/IU118,"")</f>
        <v>0.32432432432432434</v>
      </c>
      <c r="IT118" s="475">
        <f>IFERROR(('Daily-Prod.'!BQC32+'Daily-Prod.'!BPT32+'Daily-Prod.'!BPK32+'Daily-Prod.'!BPB32+'Daily-Prod.'!BOS32+'Daily-Prod.'!BOJ32+'Daily-Prod.'!BOA32+'Daily-Prod.'!BQB32+'Daily-Prod.'!BPS32+'Daily-Prod.'!BPJ32+'Daily-Prod.'!BPA32+'Daily-Prod.'!BOR32+'Daily-Prod.'!BOI32+'Daily-Prod.'!BNZ32)/IU118,"")</f>
        <v>0.29729729729729731</v>
      </c>
      <c r="IU118" s="496">
        <f>IFERROR(('Daily-Prod.'!BQD32+'Daily-Prod.'!BPU32+'Daily-Prod.'!BPL32+'Daily-Prod.'!BPC32+'Daily-Prod.'!BOT32+'Daily-Prod.'!BOK32+'Daily-Prod.'!BOB32),"")</f>
        <v>37</v>
      </c>
      <c r="IV118" s="383"/>
      <c r="IW118" s="384"/>
      <c r="IX118" s="495" t="str">
        <f>IFERROR(('Daily-Prod.'!BQG32+'Daily-Prod.'!BPX32+'Daily-Prod.'!BPO32+'Daily-Prod.'!BPF32+'Daily-Prod.'!BOW32+'Daily-Prod.'!BON32+'Daily-Prod.'!BOE32),"")</f>
        <v/>
      </c>
      <c r="IY118" s="378">
        <f>IFERROR(AVERAGE('Daily-Prod.'!BQD32,'Daily-Prod.'!BPU32,'Daily-Prod.'!BPL32,'Daily-Prod.'!BPC32,'Daily-Prod.'!BOT32,'Daily-Prod.'!BOK32,'Daily-Prod.'!BOB32),"")</f>
        <v>7.4</v>
      </c>
      <c r="IZ118" s="379"/>
      <c r="JA118" s="380"/>
      <c r="JB118" s="66">
        <f>IFERROR((('Daily-Prod.'!BSJ32+'Daily-Prod.'!BSA32+'Daily-Prod.'!BRR32+'Daily-Prod.'!BRI32+'Daily-Prod.'!BQZ32+'Daily-Prod.'!BQQ32+'Daily-Prod.'!BQH32)/JE118),"")</f>
        <v>0.31111111111111112</v>
      </c>
      <c r="JC118" s="475">
        <f>IFERROR((('Daily-Prod.'!BSK32+'Daily-Prod.'!BSB32+'Daily-Prod.'!BRS32+'Daily-Prod.'!BRJ32+'Daily-Prod.'!BRA32+'Daily-Prod.'!BQR32+'Daily-Prod.'!BQI32)/JE118),"")</f>
        <v>0.24444444444444444</v>
      </c>
      <c r="JD118" s="475">
        <f>IFERROR((('Daily-Prod.'!BSM32+'Daily-Prod.'!BSD32+'Daily-Prod.'!BRU32+'Daily-Prod.'!BRL32+'Daily-Prod.'!BRC32+'Daily-Prod.'!BQT32+'Daily-Prod.'!BQK32+'Daily-Prod.'!BSN32+'Daily-Prod.'!BSE32+'Daily-Prod.'!BRV32+'Daily-Prod.'!BRM32+'Daily-Prod.'!BRD32+'Daily-Prod.'!BQU32+'Daily-Prod.'!BQL32)/JE118),"")</f>
        <v>0.44444444444444442</v>
      </c>
      <c r="JE118" s="496">
        <f>IFERROR(('Daily-Prod.'!BSO32+'Daily-Prod.'!BSF32+'Daily-Prod.'!BRW32+'Daily-Prod.'!BRN32+'Daily-Prod.'!BRE32+'Daily-Prod.'!BQV32+'Daily-Prod.'!BQM32),"")</f>
        <v>45</v>
      </c>
      <c r="JF118" s="383"/>
      <c r="JG118" s="384"/>
      <c r="JH118" s="495" t="str">
        <f t="shared" si="104"/>
        <v/>
      </c>
      <c r="JI118" s="378">
        <f>IFERROR(AVERAGE('Daily-Prod.'!BSO32,'Daily-Prod.'!BSF32,'Daily-Prod.'!BRW32,'Daily-Prod.'!BRN32,'Daily-Prod.'!BRE32,'Daily-Prod.'!BQV32,'Daily-Prod.'!BQM32),"")</f>
        <v>9</v>
      </c>
      <c r="JJ118" s="379"/>
      <c r="JK118" s="380"/>
      <c r="JL118" s="66">
        <f>IFERROR((('Daily-Prod.'!BUC32+'Daily-Prod.'!BTT32+'Daily-Prod.'!BTK32+'Daily-Prod.'!BTB32+'Daily-Prod.'!BSS32)/JO118),"")</f>
        <v>0.48571428571428571</v>
      </c>
      <c r="JM118" s="475">
        <f>IFERROR((('Daily-Prod.'!BUD32+'Daily-Prod.'!BTU32+'Daily-Prod.'!BTL32+'Daily-Prod.'!BTC32+'Daily-Prod.'!BST32)/JO118),"")</f>
        <v>0.31428571428571428</v>
      </c>
      <c r="JN118" s="475">
        <f>IFERROR((('Daily-Prod.'!BUF32+'Daily-Prod.'!BTW32+'Daily-Prod.'!BTN32+'Daily-Prod.'!BTE32+'Daily-Prod.'!BSV32+'Daily-Prod.'!BUG32+'Daily-Prod.'!BTX32+'Daily-Prod.'!BTO32+'Daily-Prod.'!BTF32+'Daily-Prod.'!BSW32)/JO118),"")</f>
        <v>0.2</v>
      </c>
      <c r="JO118" s="496">
        <f>IFERROR(('Daily-Prod.'!BUH32+'Daily-Prod.'!BTY32+'Daily-Prod.'!BTP32+'Daily-Prod.'!BTG32+'Daily-Prod.'!BSX32),"")</f>
        <v>35</v>
      </c>
      <c r="JP118" s="383"/>
      <c r="JQ118" s="384"/>
      <c r="JR118" s="495" t="str">
        <f t="shared" si="105"/>
        <v/>
      </c>
      <c r="JS118" s="378">
        <f>IFERROR(AVERAGE('Daily-Prod.'!BUH32,'Daily-Prod.'!BTY32,'Daily-Prod.'!BTP32,'Daily-Prod.'!BTG32,'Daily-Prod.'!BSX32),"")</f>
        <v>8.75</v>
      </c>
      <c r="JT118" s="379"/>
      <c r="JU118" s="380"/>
    </row>
    <row r="119" spans="1:281">
      <c r="A119" s="460" t="s">
        <v>155</v>
      </c>
      <c r="B119" s="66">
        <f>IFERROR(('Daily-Prod.'!CN33+'Daily-Prod.'!CE33+'Daily-Prod.'!BV33+'Daily-Prod.'!BM33+'Daily-Prod.'!BD33+'Daily-Prod.'!AU33+'Daily-Prod.'!AL33)/E119,"")</f>
        <v>0.61538461538461542</v>
      </c>
      <c r="C119" s="475">
        <f>IFERROR(('Daily-Prod.'!CO33+'Daily-Prod.'!CF33+'Daily-Prod.'!BW33+'Daily-Prod.'!BN33+'Daily-Prod.'!BE33+'Daily-Prod.'!AV33+'Daily-Prod.'!AM33)/E119,"")</f>
        <v>0.12307692307692308</v>
      </c>
      <c r="D119" s="475">
        <f>IFERROR(('Daily-Prod.'!CQ33+'Daily-Prod.'!CH33+'Daily-Prod.'!BY33+'Daily-Prod.'!BP33+'Daily-Prod.'!BG33+'Daily-Prod.'!AX33+'Daily-Prod.'!AO33+'Daily-Prod.'!CR33+'Daily-Prod.'!CI33+'Daily-Prod.'!BZ33+'Daily-Prod.'!BQ33+'Daily-Prod.'!BH33+'Daily-Prod.'!AY33+'Daily-Prod.'!AP33)/E119,"")</f>
        <v>0.26153846153846155</v>
      </c>
      <c r="E119" s="496">
        <f>IFERROR(('Daily-Prod.'!CS33+'Daily-Prod.'!CJ33+'Daily-Prod.'!CA33+'Daily-Prod.'!BR33+'Daily-Prod.'!BI33+'Daily-Prod.'!AZ33+'Daily-Prod.'!AQ33),"")</f>
        <v>65</v>
      </c>
      <c r="F119" s="383"/>
      <c r="G119" s="384">
        <f>IFERROR(('Daily-Prod.'!CU33+'Daily-Prod.'!CL33+'Daily-Prod.'!CC33+'Daily-Prod.'!BT33+'Daily-Prod.'!BK33+'Daily-Prod.'!BB33+'Daily-Prod.'!AS33),"")</f>
        <v>0</v>
      </c>
      <c r="H119" s="495" t="str">
        <f t="shared" si="83"/>
        <v/>
      </c>
      <c r="I119" s="378">
        <f>IFERROR(AVERAGE('Daily-Prod.'!CS33,'Daily-Prod.'!CJ33,'Daily-Prod.'!CA33,'Daily-Prod.'!BR33,'Daily-Prod.'!BI33,'Daily-Prod.'!AZ33,'Daily-Prod.'!AQ33),"")</f>
        <v>13</v>
      </c>
      <c r="J119" s="379" t="str">
        <f>IFERROR(AVERAGE('Daily-Prod.'!CT33,'Daily-Prod.'!CK33,'Daily-Prod.'!CB33,'Daily-Prod.'!BS33,'Daily-Prod.'!BJ33,'Daily-Prod.'!BA33,'Daily-Prod.'!AR33),"")</f>
        <v/>
      </c>
      <c r="K119" s="380" t="str">
        <f>IFERROR(AVERAGE('Daily-Prod.'!CU33,'Daily-Prod.'!CL33,'Daily-Prod.'!CC33,'Daily-Prod.'!BT33,'Daily-Prod.'!BK33,'Daily-Prod.'!BB33,'Daily-Prod.'!AS33),"")</f>
        <v/>
      </c>
      <c r="L119" s="66">
        <f>IFERROR(('Daily-Prod.'!EY33+'Daily-Prod.'!EP33+'Daily-Prod.'!EG33+'Daily-Prod.'!DX33+'Daily-Prod.'!DO33+'Daily-Prod.'!DF33+'Daily-Prod.'!CW33)/O119,"")</f>
        <v>0.67272727272727273</v>
      </c>
      <c r="M119" s="475">
        <f>IFERROR(('Daily-Prod.'!EZ33+'Daily-Prod.'!EQ33+'Daily-Prod.'!EH33+'Daily-Prod.'!DY33+'Daily-Prod.'!DP33+'Daily-Prod.'!DG33+'Daily-Prod.'!CX33)/O119,"")</f>
        <v>0.18181818181818182</v>
      </c>
      <c r="N119" s="475">
        <f>IFERROR(('Daily-Prod.'!FC33+'Daily-Prod.'!ET33+'Daily-Prod.'!EK33+'Daily-Prod.'!EB33+'Daily-Prod.'!DS33+'Daily-Prod.'!DJ33+'Daily-Prod.'!DA33+'Daily-Prod.'!FB33+'Daily-Prod.'!ES33+'Daily-Prod.'!EJ33+'Daily-Prod.'!EA33+'Daily-Prod.'!DR33+'Daily-Prod.'!DI33+'Daily-Prod.'!CZ33)/O119,"")</f>
        <v>0.14545454545454545</v>
      </c>
      <c r="O119" s="496">
        <f>IFERROR(('Daily-Prod.'!FD33+'Daily-Prod.'!EU33+'Daily-Prod.'!EL33+'Daily-Prod.'!EC33+'Daily-Prod.'!DT33+'Daily-Prod.'!DK33+'Daily-Prod.'!DB33),"")</f>
        <v>55</v>
      </c>
      <c r="P119" s="383"/>
      <c r="Q119" s="384">
        <f>IFERROR(('Daily-Prod.'!FF33+'Daily-Prod.'!EW33+'Daily-Prod.'!EN33+'Daily-Prod.'!EE33+'Daily-Prod.'!DV33+'Daily-Prod.'!DM33+'Daily-Prod.'!DD33),"")</f>
        <v>23</v>
      </c>
      <c r="R119" s="495" t="str">
        <f t="shared" si="82"/>
        <v/>
      </c>
      <c r="S119" s="378">
        <f>IFERROR(AVERAGE('Daily-Prod.'!FD33,'Daily-Prod.'!EU33,'Daily-Prod.'!EL33,'Daily-Prod.'!EC33,'Daily-Prod.'!DT33,'Daily-Prod.'!DK33,'Daily-Prod.'!DB33),"")</f>
        <v>11</v>
      </c>
      <c r="T119" s="379" t="str">
        <f>IFERROR(AVERAGE('Daily-Prod.'!FE33,'Daily-Prod.'!EV33,'Daily-Prod.'!EM33,'Daily-Prod.'!ED33,'Daily-Prod.'!DU33,'Daily-Prod.'!DL33,'Daily-Prod.'!DC33),"")</f>
        <v/>
      </c>
      <c r="U119" s="380">
        <f>IFERROR(AVERAGE('Daily-Prod.'!FF33,'Daily-Prod.'!EW33,'Daily-Prod.'!EN33,'Daily-Prod.'!EE33,'Daily-Prod.'!DV33,'Daily-Prod.'!DM33,'Daily-Prod.'!DD33),"")</f>
        <v>4.5999999999999996</v>
      </c>
      <c r="V119" s="518" t="str">
        <f>IFERROR(('Daily-Prod.'!HJ33+'Daily-Prod.'!HA33+'Daily-Prod.'!GR33+'Daily-Prod.'!GI33+'Daily-Prod.'!FZ33+'Daily-Prod.'!FQ33+'Daily-Prod.'!FH33)/Y119,"")</f>
        <v/>
      </c>
      <c r="W119" s="475" t="str">
        <f>IFERROR(('Daily-Prod.'!HK33+'Daily-Prod.'!HB33+'Daily-Prod.'!GS33+'Daily-Prod.'!GJ33+'Daily-Prod.'!GA33+'Daily-Prod.'!FR33+'Daily-Prod.'!FI33)/Y119,"")</f>
        <v/>
      </c>
      <c r="X119" s="475" t="str">
        <f>IFERROR(('Daily-Prod.'!HM33+'Daily-Prod.'!HD33+'Daily-Prod.'!GU33+'Daily-Prod.'!GL33+'Daily-Prod.'!GC33+'Daily-Prod.'!FT33+'Daily-Prod.'!FK33+'Daily-Prod.'!HN33+'Daily-Prod.'!HE33+'Daily-Prod.'!GV33+'Daily-Prod.'!GM33+'Daily-Prod.'!GD33+'Daily-Prod.'!FU33+'Daily-Prod.'!FL33)/Y119,"")</f>
        <v/>
      </c>
      <c r="Y119" s="496"/>
      <c r="Z119" s="383"/>
      <c r="AA119" s="384"/>
      <c r="AB119" s="495"/>
      <c r="AC119" s="378"/>
      <c r="AD119" s="379" t="str">
        <f>IFERROR(AVERAGE('Daily-Prod.'!HP33,'Daily-Prod.'!HG33,'Daily-Prod.'!GX33,'Daily-Prod.'!GO33,'Daily-Prod.'!GF33,'Daily-Prod.'!FW33,'Daily-Prod.'!FN33),"")</f>
        <v/>
      </c>
      <c r="AE119" s="380" t="str">
        <f>IFERROR(AVERAGE('Daily-Prod.'!HQ33,'Daily-Prod.'!HH33,'Daily-Prod.'!GY33,'Daily-Prod.'!GP33,'Daily-Prod.'!GG33,'Daily-Prod.'!FX33,'Daily-Prod.'!FO33),"")</f>
        <v/>
      </c>
      <c r="AF119" s="66">
        <f>IFERROR(('Daily-Prod.'!JU33+'Daily-Prod.'!JL33+'Daily-Prod.'!JC33+'Daily-Prod.'!IT33+'Daily-Prod.'!IK33+'Daily-Prod.'!IB33+'Daily-Prod.'!HS33)/AI119,"")</f>
        <v>0.48571428571428571</v>
      </c>
      <c r="AG119" s="475">
        <f>IFERROR(('Daily-Prod.'!JV33+'Daily-Prod.'!JM33+'Daily-Prod.'!JD33+'Daily-Prod.'!IU33+'Daily-Prod.'!IL33+'Daily-Prod.'!IC33+'Daily-Prod.'!HT33)/AI119,"")</f>
        <v>0.2857142857142857</v>
      </c>
      <c r="AH119" s="475">
        <f>IFERROR(('Daily-Prod.'!JX33+'Daily-Prod.'!JO33+'Daily-Prod.'!JF33+'Daily-Prod.'!IW33+'Daily-Prod.'!IN33+'Daily-Prod.'!IE33+'Daily-Prod.'!HV33+'Daily-Prod.'!JY33+'Daily-Prod.'!JP33+'Daily-Prod.'!JG33+'Daily-Prod.'!IX33+'Daily-Prod.'!IO33+'Daily-Prod.'!IF33+'Daily-Prod.'!HW33)/AI119,"")</f>
        <v>0.22857142857142856</v>
      </c>
      <c r="AI119" s="496">
        <f>IFERROR(('Daily-Prod.'!JZ33+'Daily-Prod.'!JQ33+'Daily-Prod.'!JH33+'Daily-Prod.'!IY33+'Daily-Prod.'!IP33+'Daily-Prod.'!IG33+'Daily-Prod.'!HX33),"")</f>
        <v>35</v>
      </c>
      <c r="AJ119" s="383">
        <f>IFERROR(('Daily-Prod.'!KA33+'Daily-Prod.'!JR33+'Daily-Prod.'!JI33+'Daily-Prod.'!IZ33+'Daily-Prod.'!IQ33+'Daily-Prod.'!IH33+'Daily-Prod.'!HY33),"")</f>
        <v>0</v>
      </c>
      <c r="AK119" s="384">
        <f>IFERROR(('Daily-Prod.'!KB33+'Daily-Prod.'!JS33+'Daily-Prod.'!JJ33+'Daily-Prod.'!JA33+'Daily-Prod.'!IR33+'Daily-Prod.'!II33+'Daily-Prod.'!HZ33),"")</f>
        <v>8</v>
      </c>
      <c r="AL119" s="495" t="str">
        <f>IFERROR(('Daily-Prod.'!KC33+'Daily-Prod.'!JT33+'Daily-Prod.'!JK33+'Daily-Prod.'!JB33+'Daily-Prod.'!IS33+'Daily-Prod.'!IJ33+'Daily-Prod.'!IA33),"")</f>
        <v/>
      </c>
      <c r="AM119" s="378">
        <f>IFERROR(AVERAGE('Daily-Prod.'!JZ33,'Daily-Prod.'!JQ33,'Daily-Prod.'!JH33,'Daily-Prod.'!IY33,'Daily-Prod.'!IP33,'Daily-Prod.'!IG33,'Daily-Prod.'!HX33),"")</f>
        <v>11.666666666666666</v>
      </c>
      <c r="AN119" s="379" t="str">
        <f>IFERROR(AVERAGE('Daily-Prod.'!KA33,'Daily-Prod.'!JR33,'Daily-Prod.'!JI33,'Daily-Prod.'!IZ33,'Daily-Prod.'!IQ33,'Daily-Prod.'!IH33,'Daily-Prod.'!HY33),"")</f>
        <v/>
      </c>
      <c r="AO119" s="380">
        <f>IFERROR(AVERAGE('Daily-Prod.'!KB33,'Daily-Prod.'!JS33,'Daily-Prod.'!JJ33,'Daily-Prod.'!JA33,'Daily-Prod.'!IR33,'Daily-Prod.'!II33,'Daily-Prod.'!HZ33),"")</f>
        <v>2.6666666666666665</v>
      </c>
      <c r="AP119" s="66">
        <f>IFERROR(('Daily-Prod.'!MF33+'Daily-Prod.'!LW33+'Daily-Prod.'!LN33+'Daily-Prod.'!LE33+'Daily-Prod.'!KV33+'Daily-Prod.'!KM33+'Daily-Prod.'!KD33)/AS119,"")</f>
        <v>0.48717948717948717</v>
      </c>
      <c r="AQ119" s="475">
        <f>IFERROR(('Daily-Prod.'!MG33+'Daily-Prod.'!LX33+'Daily-Prod.'!LO33+'Daily-Prod.'!LF33+'Daily-Prod.'!KW33+'Daily-Prod.'!KN33+'Daily-Prod.'!KE33)/AS119,"")</f>
        <v>0.28205128205128205</v>
      </c>
      <c r="AR119" s="475">
        <f>IFERROR(('Daily-Prod.'!MJ33+'Daily-Prod.'!MA33+'Daily-Prod.'!LR33+'Daily-Prod.'!LI33+'Daily-Prod.'!KZ33+'Daily-Prod.'!KQ33+'Daily-Prod.'!KH33+'Daily-Prod.'!MI33+'Daily-Prod.'!LZ33+'Daily-Prod.'!LQ33+'Daily-Prod.'!LH33+'Daily-Prod.'!KY33+'Daily-Prod.'!KP33+'Daily-Prod.'!KG33)/AS119,"")</f>
        <v>0.23076923076923078</v>
      </c>
      <c r="AS119" s="496">
        <f>IFERROR(('Daily-Prod.'!MK33+'Daily-Prod.'!MB33+'Daily-Prod.'!LS33+'Daily-Prod.'!LJ33+'Daily-Prod.'!LA33+'Daily-Prod.'!KR33+'Daily-Prod.'!KI33),"")</f>
        <v>39</v>
      </c>
      <c r="AT119" s="383"/>
      <c r="AU119" s="384">
        <f>IFERROR(('Daily-Prod.'!MM33+'Daily-Prod.'!MD33+'Daily-Prod.'!LU33+'Daily-Prod.'!LL33+'Daily-Prod.'!LC33+'Daily-Prod.'!KT33+'Daily-Prod.'!KK33),"")</f>
        <v>6</v>
      </c>
      <c r="AV119" s="495" t="str">
        <f t="shared" si="84"/>
        <v/>
      </c>
      <c r="AW119" s="378">
        <f>IFERROR(AVERAGE('Daily-Prod.'!MK33,'Daily-Prod.'!MB33,'Daily-Prod.'!LS33,'Daily-Prod.'!LJ33,'Daily-Prod.'!LA33,'Daily-Prod.'!KR33,'Daily-Prod.'!KI33),"")</f>
        <v>13</v>
      </c>
      <c r="AX119" s="379" t="str">
        <f>IFERROR(AVERAGE('Daily-Prod.'!ML33,'Daily-Prod.'!MC33,'Daily-Prod.'!LT33,'Daily-Prod.'!LK33,'Daily-Prod.'!LB33,'Daily-Prod.'!KS33,'Daily-Prod.'!KJ33),"")</f>
        <v/>
      </c>
      <c r="AY119" s="380">
        <f>IFERROR(AVERAGE('Daily-Prod.'!MM33,'Daily-Prod.'!MD33,'Daily-Prod.'!LU33,'Daily-Prod.'!LL33,'Daily-Prod.'!LC33,'Daily-Prod.'!KT33,'Daily-Prod.'!KK33),"")</f>
        <v>2</v>
      </c>
      <c r="AZ119" s="66">
        <f>IFERROR(('Daily-Prod.'!OQ33+'Daily-Prod.'!OH33+'Daily-Prod.'!NY33+'Daily-Prod.'!NP33+'Daily-Prod.'!NG33+'Daily-Prod.'!MX33+'Daily-Prod.'!MO33)/BC119,"")</f>
        <v>0.5357142857142857</v>
      </c>
      <c r="BA119" s="475">
        <f>IFERROR(('Daily-Prod.'!OR33+'Daily-Prod.'!OI33+'Daily-Prod.'!NZ33+'Daily-Prod.'!NQ33+'Daily-Prod.'!NH33+'Daily-Prod.'!MY33+'Daily-Prod.'!MP33)/BC119,"")</f>
        <v>0.26785714285714285</v>
      </c>
      <c r="BB119" s="475">
        <f>IFERROR(('Daily-Prod.'!OT33+'Daily-Prod.'!OK33+'Daily-Prod.'!OB33+'Daily-Prod.'!NS33+'Daily-Prod.'!NJ33+'Daily-Prod.'!NA33+'Daily-Prod.'!MR33+'Daily-Prod.'!OU33+'Daily-Prod.'!OL33+'Daily-Prod.'!OC33+'Daily-Prod.'!NT33+'Daily-Prod.'!NK33+'Daily-Prod.'!NB33+'Daily-Prod.'!MS33)/BC119,"")</f>
        <v>0.19642857142857142</v>
      </c>
      <c r="BC119" s="496">
        <f>IFERROR(('Daily-Prod.'!OV33+'Daily-Prod.'!OM33+'Daily-Prod.'!OD33+'Daily-Prod.'!NU33+'Daily-Prod.'!NL33+'Daily-Prod.'!NC33+'Daily-Prod.'!MT33),"")</f>
        <v>56</v>
      </c>
      <c r="BD119" s="383"/>
      <c r="BE119" s="384">
        <f>IFERROR(('Daily-Prod.'!OX33+'Daily-Prod.'!OO33+'Daily-Prod.'!OF33+'Daily-Prod.'!NW33+'Daily-Prod.'!NN33+'Daily-Prod.'!NE33+'Daily-Prod.'!MV33),"")</f>
        <v>9</v>
      </c>
      <c r="BF119" s="495" t="str">
        <f t="shared" si="85"/>
        <v/>
      </c>
      <c r="BG119" s="378">
        <f>IFERROR(AVERAGE('Daily-Prod.'!OV33,'Daily-Prod.'!OM33,'Daily-Prod.'!OD33,'Daily-Prod.'!NU33,'Daily-Prod.'!NL33,'Daily-Prod.'!NC33,'Daily-Prod.'!MT33),"")</f>
        <v>11.2</v>
      </c>
      <c r="BH119" s="379"/>
      <c r="BI119" s="380">
        <f>IFERROR(AVERAGE('Daily-Prod.'!OX33,'Daily-Prod.'!OO33,'Daily-Prod.'!OF33,'Daily-Prod.'!NW33,'Daily-Prod.'!NN33,'Daily-Prod.'!NE33,'Daily-Prod.'!MV33),"")</f>
        <v>1.8</v>
      </c>
      <c r="BJ119" s="66">
        <f>IFERROR(('Daily-Prod.'!RB33+'Daily-Prod.'!QS33+'Daily-Prod.'!QJ33+'Daily-Prod.'!QA33+'Daily-Prod.'!PR33+'Daily-Prod.'!PI33+'Daily-Prod.'!OZ33)/BM119,"")</f>
        <v>0.50793650793650791</v>
      </c>
      <c r="BK119" s="475">
        <f>IFERROR(('Daily-Prod.'!RC33+'Daily-Prod.'!QT33+'Daily-Prod.'!QK33+'Daily-Prod.'!QB33+'Daily-Prod.'!PS33+'Daily-Prod.'!PJ33+'Daily-Prod.'!PA33)/BM119,"")</f>
        <v>0.20634920634920634</v>
      </c>
      <c r="BL119" s="475">
        <f>IFERROR(('Daily-Prod.'!RF33+'Daily-Prod.'!QW33+'Daily-Prod.'!QN33+'Daily-Prod.'!QE33+'Daily-Prod.'!PV33+'Daily-Prod.'!PM33+'Daily-Prod.'!PD33+'Daily-Prod.'!RE33+'Daily-Prod.'!QV33+'Daily-Prod.'!QM33+'Daily-Prod.'!QD33+'Daily-Prod.'!PU33+'Daily-Prod.'!PL33+'Daily-Prod.'!PC33)/BM119,"")</f>
        <v>0.2857142857142857</v>
      </c>
      <c r="BM119" s="496">
        <f>IFERROR(('Daily-Prod.'!RG33+'Daily-Prod.'!QX33+'Daily-Prod.'!QO33+'Daily-Prod.'!QF33+'Daily-Prod.'!PW33+'Daily-Prod.'!PN33+'Daily-Prod.'!PE33),"")</f>
        <v>63</v>
      </c>
      <c r="BN119" s="383"/>
      <c r="BO119" s="384">
        <f>IFERROR(('Daily-Prod.'!RI33+'Daily-Prod.'!QZ33+'Daily-Prod.'!QQ33+'Daily-Prod.'!QH33+'Daily-Prod.'!PY33+'Daily-Prod.'!PP33+'Daily-Prod.'!PG33),"")</f>
        <v>10</v>
      </c>
      <c r="BP119" s="495" t="str">
        <f t="shared" si="86"/>
        <v/>
      </c>
      <c r="BQ119" s="378">
        <f>IFERROR(AVERAGE('Daily-Prod.'!RG33,'Daily-Prod.'!QX33,'Daily-Prod.'!QO33,'Daily-Prod.'!QF33,'Daily-Prod.'!PW33,'Daily-Prod.'!PN33,'Daily-Prod.'!PE33),"")</f>
        <v>12.6</v>
      </c>
      <c r="BR119" s="379"/>
      <c r="BS119" s="380">
        <f>IFERROR(AVERAGE('Daily-Prod.'!RI33,'Daily-Prod.'!QZ33,'Daily-Prod.'!QQ33,'Daily-Prod.'!QH33,'Daily-Prod.'!PY33,'Daily-Prod.'!PP33,'Daily-Prod.'!PG33),"")</f>
        <v>2</v>
      </c>
      <c r="BT119" s="66">
        <f>IFERROR(('Daily-Prod.'!TM33+'Daily-Prod.'!TD33+'Daily-Prod.'!SU33+'Daily-Prod.'!SL33+'Daily-Prod.'!SC33+'Daily-Prod.'!RT33+'Daily-Prod.'!RK33)/BW119,"")</f>
        <v>0.42105263157894735</v>
      </c>
      <c r="BU119" s="475">
        <f>IFERROR(('Daily-Prod.'!TN33+'Daily-Prod.'!TE33+'Daily-Prod.'!SV33+'Daily-Prod.'!SM33+'Daily-Prod.'!SD33+'Daily-Prod.'!RU33+'Daily-Prod.'!RL33)/BW119,"")</f>
        <v>0.15789473684210525</v>
      </c>
      <c r="BV119" s="475">
        <f>IFERROR(('Daily-Prod.'!TP33+'Daily-Prod.'!TG33+'Daily-Prod.'!SX33+'Daily-Prod.'!SO33+'Daily-Prod.'!SF33+'Daily-Prod.'!RW33+'Daily-Prod.'!RN33+'Daily-Prod.'!TQ33+'Daily-Prod.'!TH33+'Daily-Prod.'!SY33+'Daily-Prod.'!SP33+'Daily-Prod.'!SG33+'Daily-Prod.'!RX33+'Daily-Prod.'!RO33)/BW119,"")</f>
        <v>0.42105263157894735</v>
      </c>
      <c r="BW119" s="496">
        <f>IFERROR(('Daily-Prod.'!TR33+'Daily-Prod.'!TI33+'Daily-Prod.'!SZ33+'Daily-Prod.'!SQ33+'Daily-Prod.'!SH33+'Daily-Prod.'!RY33+'Daily-Prod.'!RP33),"")</f>
        <v>19</v>
      </c>
      <c r="BX119" s="383"/>
      <c r="BY119" s="384">
        <f>IFERROR(('Daily-Prod.'!TT33+'Daily-Prod.'!TK33+'Daily-Prod.'!TB33+'Daily-Prod.'!SS33+'Daily-Prod.'!SJ33+'Daily-Prod.'!SA33+'Daily-Prod.'!RR33),"")</f>
        <v>4</v>
      </c>
      <c r="BZ119" s="495" t="str">
        <f t="shared" si="87"/>
        <v/>
      </c>
      <c r="CA119" s="378">
        <f>IFERROR(AVERAGE('Daily-Prod.'!TR33,'Daily-Prod.'!TI33,'Daily-Prod.'!SZ33,'Daily-Prod.'!SQ33,'Daily-Prod.'!SH33,'Daily-Prod.'!RY33,'Daily-Prod.'!RP33),"")</f>
        <v>9.5</v>
      </c>
      <c r="CB119" s="379"/>
      <c r="CC119" s="380">
        <f>IFERROR(AVERAGE('Daily-Prod.'!TT33,'Daily-Prod.'!TK33,'Daily-Prod.'!TB33,'Daily-Prod.'!SS33,'Daily-Prod.'!SJ33,'Daily-Prod.'!SA33,'Daily-Prod.'!RR33),"")</f>
        <v>2</v>
      </c>
      <c r="CD119" s="66">
        <f>IFERROR(('Daily-Prod.'!VX33+'Daily-Prod.'!VO33+'Daily-Prod.'!VF33+'Daily-Prod.'!UW33+'Daily-Prod.'!UN33+'Daily-Prod.'!UE33+'Daily-Prod.'!TV33)/CG119,"")</f>
        <v>0.59459459459459463</v>
      </c>
      <c r="CE119" s="475">
        <f>IFERROR(('Daily-Prod.'!VY33+'Daily-Prod.'!VP33+'Daily-Prod.'!VG33+'Daily-Prod.'!UX33+'Daily-Prod.'!UO33+'Daily-Prod.'!UF33+'Daily-Prod.'!TW33)/CG119,"")</f>
        <v>0.21621621621621623</v>
      </c>
      <c r="CF119" s="475">
        <f>IFERROR(('Daily-Prod.'!WA33+'Daily-Prod.'!VR33+'Daily-Prod.'!VI33+'Daily-Prod.'!UZ33+'Daily-Prod.'!UQ33+'Daily-Prod.'!UH33+'Daily-Prod.'!TY33+'Daily-Prod.'!WB33+'Daily-Prod.'!VS33+'Daily-Prod.'!VJ33+'Daily-Prod.'!VA33+'Daily-Prod.'!UR33+'Daily-Prod.'!UI33+'Daily-Prod.'!TZ33)/CG119,"")</f>
        <v>0.1891891891891892</v>
      </c>
      <c r="CG119" s="496">
        <f>IFERROR(('Daily-Prod.'!WC33+'Daily-Prod.'!VT33+'Daily-Prod.'!VK33+'Daily-Prod.'!VB33+'Daily-Prod.'!US33+'Daily-Prod.'!UJ33+'Daily-Prod.'!UA33),"")</f>
        <v>37</v>
      </c>
      <c r="CH119" s="383"/>
      <c r="CI119" s="384">
        <f>IFERROR(('Daily-Prod.'!WE33+'Daily-Prod.'!VV33+'Daily-Prod.'!VM33+'Daily-Prod.'!VD33+'Daily-Prod.'!UU33+'Daily-Prod.'!UL33+'Daily-Prod.'!UC33),"")</f>
        <v>13</v>
      </c>
      <c r="CJ119" s="495" t="str">
        <f t="shared" si="88"/>
        <v/>
      </c>
      <c r="CK119" s="378">
        <f>IFERROR(AVERAGE('Daily-Prod.'!WC33,'Daily-Prod.'!VT33,'Daily-Prod.'!VK33,'Daily-Prod.'!VB33,'Daily-Prod.'!US33,'Daily-Prod.'!UJ33,'Daily-Prod.'!UA33),"")</f>
        <v>9.25</v>
      </c>
      <c r="CL119" s="379"/>
      <c r="CM119" s="380">
        <f>IFERROR(AVERAGE('Daily-Prod.'!WE33,'Daily-Prod.'!VV33,'Daily-Prod.'!VM33,'Daily-Prod.'!VD33,'Daily-Prod.'!UU33,'Daily-Prod.'!UL33,'Daily-Prod.'!UC33),"")</f>
        <v>3.25</v>
      </c>
      <c r="CN119" s="66">
        <f>IFERROR(('Daily-Prod.'!YI33+'Daily-Prod.'!XZ33+'Daily-Prod.'!XQ33+'Daily-Prod.'!XH33+'Daily-Prod.'!WY33+'Daily-Prod.'!WP33+'Daily-Prod.'!WG33)/CQ119,"")</f>
        <v>0.41860465116279072</v>
      </c>
      <c r="CO119" s="475">
        <f>IFERROR(('Daily-Prod.'!YJ33+'Daily-Prod.'!YA33+'Daily-Prod.'!XR33+'Daily-Prod.'!XI33+'Daily-Prod.'!WZ33+'Daily-Prod.'!WQ33+'Daily-Prod.'!WH33)/CQ119,"")</f>
        <v>0.2558139534883721</v>
      </c>
      <c r="CP119" s="475">
        <f>IFERROR(('Daily-Prod.'!YL33+'Daily-Prod.'!YC33+'Daily-Prod.'!XT33+'Daily-Prod.'!XK33+'Daily-Prod.'!XB33+'Daily-Prod.'!WS33+'Daily-Prod.'!WJ33+'Daily-Prod.'!YM33+'Daily-Prod.'!YD33+'Daily-Prod.'!XU33+'Daily-Prod.'!XL33+'Daily-Prod.'!XC33+'Daily-Prod.'!WT33+'Daily-Prod.'!WK33)/CQ119,"")</f>
        <v>0.32558139534883723</v>
      </c>
      <c r="CQ119" s="496">
        <f>IFERROR(('Daily-Prod.'!YN33+'Daily-Prod.'!YE33+'Daily-Prod.'!XV33+'Daily-Prod.'!XM33+'Daily-Prod.'!XD33+'Daily-Prod.'!WU33+'Daily-Prod.'!WL33),"")</f>
        <v>43</v>
      </c>
      <c r="CR119" s="383"/>
      <c r="CS119" s="384">
        <f>IFERROR(('Daily-Prod.'!YP33+'Daily-Prod.'!YG33+'Daily-Prod.'!XX33+'Daily-Prod.'!XO33+'Daily-Prod.'!XF33+'Daily-Prod.'!WW33+'Daily-Prod.'!WN33),"")</f>
        <v>6</v>
      </c>
      <c r="CT119" s="495" t="str">
        <f t="shared" si="89"/>
        <v/>
      </c>
      <c r="CU119" s="378">
        <f>IFERROR(AVERAGE('Daily-Prod.'!YN33,'Daily-Prod.'!YE33,'Daily-Prod.'!XV33,'Daily-Prod.'!XM33,'Daily-Prod.'!XD33,'Daily-Prod.'!WU33,'Daily-Prod.'!WL33),"")</f>
        <v>10.75</v>
      </c>
      <c r="CV119" s="379" t="str">
        <f>IFERROR(AVERAGE('Daily-Prod.'!YO33,'Daily-Prod.'!YF33,'Daily-Prod.'!XW33,'Daily-Prod.'!XN33,'Daily-Prod.'!XE33,'Daily-Prod.'!WV33,'Daily-Prod.'!WM33),"")</f>
        <v/>
      </c>
      <c r="CW119" s="380">
        <f>IFERROR(AVERAGE('Daily-Prod.'!YP33,'Daily-Prod.'!YG33,'Daily-Prod.'!XX33,'Daily-Prod.'!XO33,'Daily-Prod.'!XF33,'Daily-Prod.'!WW33,'Daily-Prod.'!WN33),"")</f>
        <v>1.5</v>
      </c>
      <c r="CX119" s="66">
        <f>IFERROR(('Daily-Prod.'!AAT33+'Daily-Prod.'!AAK33+'Daily-Prod.'!AAB33+'Daily-Prod.'!ZS33+'Daily-Prod.'!ZJ33+'Daily-Prod.'!ZA33+'Daily-Prod.'!YR33)/DA119,"")</f>
        <v>0.58139534883720934</v>
      </c>
      <c r="CY119" s="475">
        <f>IFERROR(('Daily-Prod.'!AAU33+'Daily-Prod.'!AAL33+'Daily-Prod.'!AAC33+'Daily-Prod.'!ZT33+'Daily-Prod.'!ZK33+'Daily-Prod.'!ZB33+'Daily-Prod.'!YS33)/DA119,"")</f>
        <v>0.20930232558139536</v>
      </c>
      <c r="CZ119" s="475">
        <f>IFERROR(('Daily-Prod.'!AAW33+'Daily-Prod.'!AAN33+'Daily-Prod.'!AAE33+'Daily-Prod.'!ZV33+'Daily-Prod.'!ZM33+'Daily-Prod.'!ZD33+'Daily-Prod.'!YU33+'Daily-Prod.'!AAX33+'Daily-Prod.'!AAO33+'Daily-Prod.'!AAF33+'Daily-Prod.'!ZW33+'Daily-Prod.'!ZN33+'Daily-Prod.'!ZE33+'Daily-Prod.'!YV33)/DA119,"")</f>
        <v>0.20930232558139536</v>
      </c>
      <c r="DA119" s="496">
        <f>IFERROR(('Daily-Prod.'!AAY33+'Daily-Prod.'!AAP33+'Daily-Prod.'!AAG33+'Daily-Prod.'!ZX33+'Daily-Prod.'!ZO33+'Daily-Prod.'!ZF33+'Daily-Prod.'!YW33),"")</f>
        <v>43</v>
      </c>
      <c r="DB119" s="383"/>
      <c r="DC119" s="384">
        <f>IFERROR(('Daily-Prod.'!ABA33+'Daily-Prod.'!AAR33+'Daily-Prod.'!AAI33+'Daily-Prod.'!ZZ33+'Daily-Prod.'!ZQ33+'Daily-Prod.'!ZH33+'Daily-Prod.'!YY33),"")</f>
        <v>10</v>
      </c>
      <c r="DD119" s="495" t="str">
        <f t="shared" si="90"/>
        <v/>
      </c>
      <c r="DE119" s="378">
        <f>IFERROR(AVERAGE('Daily-Prod.'!AAY33,'Daily-Prod.'!AAP33,'Daily-Prod.'!AAG33,'Daily-Prod.'!ZX33,'Daily-Prod.'!ZO33,'Daily-Prod.'!ZF33,'Daily-Prod.'!YW33),"")</f>
        <v>10.75</v>
      </c>
      <c r="DF119" s="379" t="str">
        <f>IFERROR(AVERAGE('Daily-Prod.'!AAZ33,'Daily-Prod.'!AAQ33,'Daily-Prod.'!AAH33,'Daily-Prod.'!ZY33,'Daily-Prod.'!ZP33,'Daily-Prod.'!ZG33,'Daily-Prod.'!YX33),"")</f>
        <v/>
      </c>
      <c r="DG119" s="380">
        <f>IFERROR(AVERAGE('Daily-Prod.'!ABA33,'Daily-Prod.'!AAR33,'Daily-Prod.'!AAI33,'Daily-Prod.'!ZZ33,'Daily-Prod.'!ZQ33,'Daily-Prod.'!ZH33,'Daily-Prod.'!YY33),"")</f>
        <v>2.5</v>
      </c>
      <c r="DH119" s="66">
        <f>IFERROR(('Daily-Prod.'!ADE33+'Daily-Prod.'!ACV33+'Daily-Prod.'!ACM33+'Daily-Prod.'!ACD33+'Daily-Prod.'!ABU33+'Daily-Prod.'!ABL33+'Daily-Prod.'!ABC33)/DK119,"")</f>
        <v>0.58333333333333337</v>
      </c>
      <c r="DI119" s="475">
        <f>IFERROR(('Daily-Prod.'!ADF33+'Daily-Prod.'!ACW33+'Daily-Prod.'!ACN33+'Daily-Prod.'!ACE33+'Daily-Prod.'!ABV33+'Daily-Prod.'!ABM33+'Daily-Prod.'!ABD33)/DK119,"")</f>
        <v>0.20833333333333334</v>
      </c>
      <c r="DJ119" s="475">
        <f>IFERROR(('Daily-Prod.'!ADH33+'Daily-Prod.'!ACY33+'Daily-Prod.'!ACP33+'Daily-Prod.'!ACG33+'Daily-Prod.'!ABX33+'Daily-Prod.'!ABO33+'Daily-Prod.'!ABF33+'Daily-Prod.'!ADI33+'Daily-Prod.'!ACZ33+'Daily-Prod.'!ACQ33+'Daily-Prod.'!ACH33+'Daily-Prod.'!ABY33+'Daily-Prod.'!ABP33+'Daily-Prod.'!ABG33)/DK119,"")</f>
        <v>0.20833333333333334</v>
      </c>
      <c r="DK119" s="496">
        <f>IFERROR(('Daily-Prod.'!ADJ33+'Daily-Prod.'!ADA33+'Daily-Prod.'!ACR33+'Daily-Prod.'!ACI33+'Daily-Prod.'!ABZ33+'Daily-Prod.'!ABQ33+'Daily-Prod.'!ABH33),"")</f>
        <v>48</v>
      </c>
      <c r="DL119" s="383"/>
      <c r="DM119" s="384">
        <f>IFERROR(('Daily-Prod.'!ADL33+'Daily-Prod.'!ADC33+'Daily-Prod.'!ACT33+'Daily-Prod.'!ACK33+'Daily-Prod.'!ACB33+'Daily-Prod.'!ABS33+'Daily-Prod.'!ABJ33),"")</f>
        <v>22</v>
      </c>
      <c r="DN119" s="495" t="str">
        <f t="shared" si="91"/>
        <v/>
      </c>
      <c r="DO119" s="378">
        <f>IFERROR(AVERAGE('Daily-Prod.'!ADJ33,'Daily-Prod.'!ADA33,'Daily-Prod.'!ACR33,'Daily-Prod.'!ACI33,'Daily-Prod.'!ABZ33,'Daily-Prod.'!ABQ33,'Daily-Prod.'!ABH33),"")</f>
        <v>12</v>
      </c>
      <c r="DP119" s="379" t="str">
        <f>IFERROR(AVERAGE('Daily-Prod.'!ADK33,'Daily-Prod.'!ADB33,'Daily-Prod.'!ACS33,'Daily-Prod.'!ACJ33,'Daily-Prod.'!ACA33,'Daily-Prod.'!ABR33,'Daily-Prod.'!ABI33),"")</f>
        <v/>
      </c>
      <c r="DQ119" s="380">
        <f>IFERROR(AVERAGE('Daily-Prod.'!ADL33,'Daily-Prod.'!ADC33,'Daily-Prod.'!ACT33,'Daily-Prod.'!ACK33,'Daily-Prod.'!ACB33,'Daily-Prod.'!ABS33,'Daily-Prod.'!ABJ33),"")</f>
        <v>7.333333333333333</v>
      </c>
      <c r="DR119" s="66">
        <f>IFERROR(('Daily-Prod.'!AFP33+'Daily-Prod.'!AFG33+'Daily-Prod.'!AEX33+'Daily-Prod.'!AEO33+'Daily-Prod.'!AEF33+'Daily-Prod.'!ADW33+'Daily-Prod.'!ADN33)/DU119,"")</f>
        <v>0.46341463414634149</v>
      </c>
      <c r="DS119" s="475">
        <f>IFERROR(('Daily-Prod.'!AFQ33+'Daily-Prod.'!AFH33+'Daily-Prod.'!AEY33+'Daily-Prod.'!AEP33+'Daily-Prod.'!AEG33+'Daily-Prod.'!ADX33+'Daily-Prod.'!ADO33)/DU119,"")</f>
        <v>0.21951219512195122</v>
      </c>
      <c r="DT119" s="475">
        <f>IFERROR(('Daily-Prod.'!AFS33+'Daily-Prod.'!AFJ33+'Daily-Prod.'!AFA33+'Daily-Prod.'!AER33+'Daily-Prod.'!AEI33+'Daily-Prod.'!ADZ33+'Daily-Prod.'!ADQ33+'Daily-Prod.'!AFT33+'Daily-Prod.'!AFK33+'Daily-Prod.'!AFB33+'Daily-Prod.'!AES33+'Daily-Prod.'!AEJ33+'Daily-Prod.'!AEA33+'Daily-Prod.'!ADR33)/DU119,"")</f>
        <v>0.31707317073170732</v>
      </c>
      <c r="DU119" s="496">
        <f>IFERROR(('Daily-Prod.'!AFU33+'Daily-Prod.'!AFL33+'Daily-Prod.'!AFC33+'Daily-Prod.'!AET33+'Daily-Prod.'!AEK33+'Daily-Prod.'!AEB33+'Daily-Prod.'!ADS33),"")</f>
        <v>41</v>
      </c>
      <c r="DV119" s="383"/>
      <c r="DW119" s="384">
        <f>IFERROR(('Daily-Prod.'!AFW33+'Daily-Prod.'!AFN33+'Daily-Prod.'!AFE33+'Daily-Prod.'!AEV33+'Daily-Prod.'!AEM33+'Daily-Prod.'!AED33+'Daily-Prod.'!ADU33),"")</f>
        <v>11</v>
      </c>
      <c r="DX119" s="495" t="str">
        <f t="shared" si="92"/>
        <v/>
      </c>
      <c r="DY119" s="378">
        <f>IFERROR(AVERAGE('Daily-Prod.'!AFU33,'Daily-Prod.'!AFL33,'Daily-Prod.'!AFC33,'Daily-Prod.'!AET33,'Daily-Prod.'!AEK33,'Daily-Prod.'!AEB33,'Daily-Prod.'!ADS33),"")</f>
        <v>10.25</v>
      </c>
      <c r="DZ119" s="379" t="str">
        <f>IFERROR(AVERAGE('Daily-Prod.'!AFV33,'Daily-Prod.'!AFM33,'Daily-Prod.'!AFD33,'Daily-Prod.'!AEU33,'Daily-Prod.'!AEL33,'Daily-Prod.'!AEC33,'Daily-Prod.'!ADT33),"")</f>
        <v/>
      </c>
      <c r="EA119" s="380">
        <f>IFERROR(AVERAGE('Daily-Prod.'!AFW33,'Daily-Prod.'!AFN33,'Daily-Prod.'!AFE33,'Daily-Prod.'!AEV33,'Daily-Prod.'!AEM33,'Daily-Prod.'!AED33,'Daily-Prod.'!ADU33),"")</f>
        <v>5.5</v>
      </c>
      <c r="EB119" s="66">
        <f>IFERROR(('Daily-Prod.'!AIA33+'Daily-Prod.'!AHR33+'Daily-Prod.'!AHI33+'Daily-Prod.'!AGZ33+'Daily-Prod.'!AGQ33+'Daily-Prod.'!AGH33+'Daily-Prod.'!AFY33)/EE119,"")</f>
        <v>0.7142857142857143</v>
      </c>
      <c r="EC119" s="475">
        <f>IFERROR(('Daily-Prod.'!AIB33+'Daily-Prod.'!AHS33+'Daily-Prod.'!AHJ33+'Daily-Prod.'!AHA33+'Daily-Prod.'!AGR33+'Daily-Prod.'!AGI33+'Daily-Prod.'!AFZ33)/EE119,"")</f>
        <v>8.5714285714285715E-2</v>
      </c>
      <c r="ED119" s="475">
        <f>IFERROR(('Daily-Prod.'!AID33+'Daily-Prod.'!AHU33+'Daily-Prod.'!AHL33+'Daily-Prod.'!AHC33+'Daily-Prod.'!AGT33+'Daily-Prod.'!AGK33+'Daily-Prod.'!AGB33+'Daily-Prod.'!AIE33+'Daily-Prod.'!AHV33+'Daily-Prod.'!AHM33+'Daily-Prod.'!AHD33+'Daily-Prod.'!AGU33+'Daily-Prod.'!AGL33+'Daily-Prod.'!AGC33)/EE119,"")</f>
        <v>0.2</v>
      </c>
      <c r="EE119" s="496">
        <f>IFERROR(('Daily-Prod.'!AIF33+'Daily-Prod.'!AHW33+'Daily-Prod.'!AHN33+'Daily-Prod.'!AHE33+'Daily-Prod.'!AGV33+'Daily-Prod.'!AGM33+'Daily-Prod.'!AGD33),"")</f>
        <v>35</v>
      </c>
      <c r="EF119" s="383"/>
      <c r="EG119" s="384">
        <f>IFERROR(('Daily-Prod.'!AIH33+'Daily-Prod.'!AHY33+'Daily-Prod.'!AHP33+'Daily-Prod.'!AHG33+'Daily-Prod.'!AGX33+'Daily-Prod.'!AGO33+'Daily-Prod.'!AGF33),"")</f>
        <v>18</v>
      </c>
      <c r="EH119" s="495" t="str">
        <f t="shared" si="93"/>
        <v/>
      </c>
      <c r="EI119" s="378">
        <f>IFERROR(AVERAGE('Daily-Prod.'!AIF33,'Daily-Prod.'!AHW33,'Daily-Prod.'!AHN33,'Daily-Prod.'!AHE33,'Daily-Prod.'!AGV33,'Daily-Prod.'!AGM33,'Daily-Prod.'!AGD33),"")</f>
        <v>7</v>
      </c>
      <c r="EJ119" s="379"/>
      <c r="EK119" s="380">
        <f>IFERROR(AVERAGE('Daily-Prod.'!AIH33,'Daily-Prod.'!AHY33,'Daily-Prod.'!AHP33,'Daily-Prod.'!AHG33,'Daily-Prod.'!AGX33,'Daily-Prod.'!AGO33,'Daily-Prod.'!AGF33),"")</f>
        <v>3.6</v>
      </c>
      <c r="EL119" s="66">
        <f>IFERROR(('Daily-Prod.'!AKL33+'Daily-Prod.'!AKC33+'Daily-Prod.'!AJT33+'Daily-Prod.'!AJK33+'Daily-Prod.'!AJB33+'Daily-Prod.'!AIS33+'Daily-Prod.'!AIJ33)/EO119,"")</f>
        <v>0.35714285714285715</v>
      </c>
      <c r="EM119" s="475">
        <f>IFERROR(('Daily-Prod.'!AKM33+'Daily-Prod.'!AKD33+'Daily-Prod.'!AJU33+'Daily-Prod.'!AJL33+'Daily-Prod.'!AJC33+'Daily-Prod.'!AIT33+'Daily-Prod.'!AIK33)/EO119,"")</f>
        <v>0.42857142857142855</v>
      </c>
      <c r="EN119" s="475">
        <f>IFERROR(('Daily-Prod.'!AKP33+'Daily-Prod.'!AKG33+'Daily-Prod.'!AJX33+'Daily-Prod.'!AJO33+'Daily-Prod.'!AJF33+'Daily-Prod.'!AIW33+'Daily-Prod.'!AIN33+'Daily-Prod.'!AKO33+'Daily-Prod.'!AKF33+'Daily-Prod.'!AJW33+'Daily-Prod.'!AJN33+'Daily-Prod.'!AJE33+'Daily-Prod.'!AIV33+'Daily-Prod.'!AIM33)/EO119,"")</f>
        <v>0.21428571428571427</v>
      </c>
      <c r="EO119" s="496">
        <f>IFERROR(('Daily-Prod.'!AKQ33+'Daily-Prod.'!AKH33+'Daily-Prod.'!AJY33+'Daily-Prod.'!AJP33+'Daily-Prod.'!AJG33+'Daily-Prod.'!AIX33+'Daily-Prod.'!AIO33),"")</f>
        <v>14</v>
      </c>
      <c r="EP119" s="383"/>
      <c r="EQ119" s="384">
        <f>IFERROR(('Daily-Prod.'!AKS33+'Daily-Prod.'!AKJ33+'Daily-Prod.'!AKA33+'Daily-Prod.'!AJR33+'Daily-Prod.'!AJI33+'Daily-Prod.'!AIZ33+'Daily-Prod.'!AIQ33),"")</f>
        <v>13</v>
      </c>
      <c r="ER119" s="495" t="str">
        <f t="shared" si="94"/>
        <v/>
      </c>
      <c r="ES119" s="378">
        <f>IFERROR(AVERAGE('Daily-Prod.'!AKQ33,'Daily-Prod.'!AKH33,'Daily-Prod.'!AJY33,'Daily-Prod.'!AJP33,'Daily-Prod.'!AJG33,'Daily-Prod.'!AIX33,'Daily-Prod.'!AIO33),"")</f>
        <v>7</v>
      </c>
      <c r="ET119" s="379"/>
      <c r="EU119" s="380">
        <f>IFERROR(AVERAGE('Daily-Prod.'!AKS33,'Daily-Prod.'!AKJ33,'Daily-Prod.'!AKA33,'Daily-Prod.'!AJR33,'Daily-Prod.'!AJI33,'Daily-Prod.'!AIZ33,'Daily-Prod.'!AIQ33),"")</f>
        <v>6.5</v>
      </c>
      <c r="EV119" s="66">
        <f>IFERROR(('Daily-Prod.'!AMW33+'Daily-Prod.'!AMN33+'Daily-Prod.'!AME33+'Daily-Prod.'!ALV33+'Daily-Prod.'!ALM33+'Daily-Prod.'!ALD33+'Daily-Prod.'!AKU33)/EY119,"")</f>
        <v>0.46666666666666667</v>
      </c>
      <c r="EW119" s="475">
        <f>IFERROR(('Daily-Prod.'!AMX33+'Daily-Prod.'!AMO33+'Daily-Prod.'!AMF33+'Daily-Prod.'!ALW33+'Daily-Prod.'!ALN33+'Daily-Prod.'!ALE33+'Daily-Prod.'!AKV33)/EY119,"")</f>
        <v>0.28888888888888886</v>
      </c>
      <c r="EX119" s="475">
        <f>IFERROR(('Daily-Prod.'!AMZ33+'Daily-Prod.'!AMQ33+'Daily-Prod.'!AMH33+'Daily-Prod.'!ALY33+'Daily-Prod.'!ALP33+'Daily-Prod.'!ALG33+'Daily-Prod.'!AKX33+'Daily-Prod.'!ANA33+'Daily-Prod.'!AMR33+'Daily-Prod.'!AMI33+'Daily-Prod.'!ALZ33+'Daily-Prod.'!ALQ33+'Daily-Prod.'!ALH33+'Daily-Prod.'!AKY33)/EY119,"")</f>
        <v>0.24444444444444444</v>
      </c>
      <c r="EY119" s="496">
        <f>IFERROR(('Daily-Prod.'!ANB33+'Daily-Prod.'!AMS33+'Daily-Prod.'!AMJ33+'Daily-Prod.'!AMA33+'Daily-Prod.'!ALR33+'Daily-Prod.'!ALI33+'Daily-Prod.'!AKZ33),"")</f>
        <v>45</v>
      </c>
      <c r="EZ119" s="383"/>
      <c r="FA119" s="384">
        <f>IFERROR(('Daily-Prod.'!AND33+'Daily-Prod.'!AMU33+'Daily-Prod.'!AML33+'Daily-Prod.'!AMC33+'Daily-Prod.'!ALT33+'Daily-Prod.'!ALK33+'Daily-Prod.'!ALB33),"")</f>
        <v>16</v>
      </c>
      <c r="FB119" s="495" t="str">
        <f t="shared" si="95"/>
        <v/>
      </c>
      <c r="FC119" s="378">
        <f>IFERROR(AVERAGE('Daily-Prod.'!ANB33,'Daily-Prod.'!AMS33,'Daily-Prod.'!AMJ33,'Daily-Prod.'!AMA33,'Daily-Prod.'!ALR33,'Daily-Prod.'!ALI33,'Daily-Prod.'!AKZ33),"")</f>
        <v>9</v>
      </c>
      <c r="FD119" s="379"/>
      <c r="FE119" s="380">
        <f>IFERROR(AVERAGE('Daily-Prod.'!AND33,'Daily-Prod.'!AMU33,'Daily-Prod.'!AML33,'Daily-Prod.'!AMC33,'Daily-Prod.'!ALT33,'Daily-Prod.'!ALK33,'Daily-Prod.'!ALB33),"")</f>
        <v>4</v>
      </c>
      <c r="FF119" s="66">
        <f>IFERROR(('Daily-Prod.'!APH33+'Daily-Prod.'!AOY33+'Daily-Prod.'!AOP33+'Daily-Prod.'!AOG33+'Daily-Prod.'!ANX33+'Daily-Prod.'!ANO33+'Daily-Prod.'!ANF33)/FI119,"")</f>
        <v>0.5</v>
      </c>
      <c r="FG119" s="475">
        <f>IFERROR(('Daily-Prod.'!API33+'Daily-Prod.'!AOZ33+'Daily-Prod.'!AOQ33+'Daily-Prod.'!AOH33+'Daily-Prod.'!ANY33+'Daily-Prod.'!ANP33+'Daily-Prod.'!ANG33)/FI119,"")</f>
        <v>0.36666666666666664</v>
      </c>
      <c r="FH119" s="475">
        <f>IFERROR(('Daily-Prod.'!APL33+'Daily-Prod.'!APC33+'Daily-Prod.'!AOT33+'Daily-Prod.'!AOK33+'Daily-Prod.'!AOB33+'Daily-Prod.'!ANS33+'Daily-Prod.'!ANJ33+'Daily-Prod.'!APK33+'Daily-Prod.'!APB33+'Daily-Prod.'!AOS33+'Daily-Prod.'!AOJ33+'Daily-Prod.'!AOA33+'Daily-Prod.'!ANR33+'Daily-Prod.'!ANI33)/FI119,"")</f>
        <v>0.13333333333333333</v>
      </c>
      <c r="FI119" s="496">
        <f>IFERROR(('Daily-Prod.'!APM33+'Daily-Prod.'!APD33+'Daily-Prod.'!AOU33+'Daily-Prod.'!AOL33+'Daily-Prod.'!AOC33+'Daily-Prod.'!ANT33+'Daily-Prod.'!ANK33),"")</f>
        <v>30</v>
      </c>
      <c r="FJ119" s="383"/>
      <c r="FK119" s="384">
        <f>IFERROR(('Daily-Prod.'!APO33+'Daily-Prod.'!APF33+'Daily-Prod.'!AOW33+'Daily-Prod.'!AON33+'Daily-Prod.'!AOE33+'Daily-Prod.'!ANV33+'Daily-Prod.'!ANM33),"")</f>
        <v>8</v>
      </c>
      <c r="FL119" s="495" t="str">
        <f t="shared" si="96"/>
        <v/>
      </c>
      <c r="FM119" s="378">
        <f>IFERROR(AVERAGE('Daily-Prod.'!APM33,'Daily-Prod.'!APD33,'Daily-Prod.'!AOU33,'Daily-Prod.'!AOL33,'Daily-Prod.'!AOC33,'Daily-Prod.'!ANT33,'Daily-Prod.'!ANK33),"")</f>
        <v>7.5</v>
      </c>
      <c r="FN119" s="379"/>
      <c r="FO119" s="380">
        <f>IFERROR(AVERAGE('Daily-Prod.'!APO33,'Daily-Prod.'!APF33,'Daily-Prod.'!AOW33,'Daily-Prod.'!AON33,'Daily-Prod.'!AOE33,'Daily-Prod.'!ANV33,'Daily-Prod.'!ANM33),"")</f>
        <v>4</v>
      </c>
      <c r="FP119" s="66">
        <f>IFERROR(('Daily-Prod.'!ARS33+'Daily-Prod.'!ARJ33+'Daily-Prod.'!ARA33+'Daily-Prod.'!AQR33+'Daily-Prod.'!AQI33+'Daily-Prod.'!APZ33+'Daily-Prod.'!APQ33)/FS119,"")</f>
        <v>0.54545454545454541</v>
      </c>
      <c r="FQ119" s="475">
        <f>IFERROR(('Daily-Prod.'!ART33+'Daily-Prod.'!ARK33+'Daily-Prod.'!ARB33+'Daily-Prod.'!AQS33+'Daily-Prod.'!AQJ33+'Daily-Prod.'!AQA33+'Daily-Prod.'!APR33)/FS119,"")</f>
        <v>0.36363636363636365</v>
      </c>
      <c r="FR119" s="475">
        <f>IFERROR(('Daily-Prod.'!ARV33+'Daily-Prod.'!ARM33+'Daily-Prod.'!ARD33+'Daily-Prod.'!AQU33+'Daily-Prod.'!AQL33+'Daily-Prod.'!AQC33+'Daily-Prod.'!APT33+'Daily-Prod.'!ARW33+'Daily-Prod.'!ARN33+'Daily-Prod.'!ARE33+'Daily-Prod.'!AQV33+'Daily-Prod.'!AQM33+'Daily-Prod.'!AQD33+'Daily-Prod.'!APU33)/FS119,"")</f>
        <v>9.0909090909090912E-2</v>
      </c>
      <c r="FS119" s="496">
        <f>IFERROR(('Daily-Prod.'!ARX33+'Daily-Prod.'!ARO33+'Daily-Prod.'!ARF33+'Daily-Prod.'!AQW33+'Daily-Prod.'!AQN33+'Daily-Prod.'!AQE33+'Daily-Prod.'!APV33),"")</f>
        <v>11</v>
      </c>
      <c r="FT119" s="383"/>
      <c r="FU119" s="384">
        <f>IFERROR(('Daily-Prod.'!ARZ33+'Daily-Prod.'!ARQ33+'Daily-Prod.'!ARH33+'Daily-Prod.'!AQY33+'Daily-Prod.'!AQP33+'Daily-Prod.'!AQG33+'Daily-Prod.'!APX33),"")</f>
        <v>7</v>
      </c>
      <c r="FV119" s="495" t="str">
        <f t="shared" si="97"/>
        <v/>
      </c>
      <c r="FW119" s="378">
        <f>IFERROR(AVERAGE('Daily-Prod.'!ARX33,'Daily-Prod.'!ARO33,'Daily-Prod.'!ARF33,'Daily-Prod.'!AQW33,'Daily-Prod.'!AQN33,'Daily-Prod.'!AQE33,'Daily-Prod.'!APV33),"")</f>
        <v>11</v>
      </c>
      <c r="FX119" s="379" t="str">
        <f>IFERROR(AVERAGE('Daily-Prod.'!ARY33,'Daily-Prod.'!ARP33,'Daily-Prod.'!ARG33,'Daily-Prod.'!AQX33,'Daily-Prod.'!AQO33,'Daily-Prod.'!AQF33,'Daily-Prod.'!APW33),"")</f>
        <v/>
      </c>
      <c r="FY119" s="380">
        <f>IFERROR(AVERAGE('Daily-Prod.'!ARZ33,'Daily-Prod.'!ARQ33,'Daily-Prod.'!ARH33,'Daily-Prod.'!AQY33,'Daily-Prod.'!AQP33,'Daily-Prod.'!AQG33,'Daily-Prod.'!APX33),"")</f>
        <v>7</v>
      </c>
      <c r="FZ119" s="66">
        <f>IFERROR(('Daily-Prod.'!AWO33+'Daily-Prod.'!AWF33+'Daily-Prod.'!AVW33+'Daily-Prod.'!AVN33+'Daily-Prod.'!AVE33+'Daily-Prod.'!AUV33+'Daily-Prod.'!AUM33)/GC119,"")</f>
        <v>0.46875</v>
      </c>
      <c r="GA119" s="475">
        <f>IFERROR(('Daily-Prod.'!AWP33+'Daily-Prod.'!AWG33+'Daily-Prod.'!AVX33+'Daily-Prod.'!AVO33+'Daily-Prod.'!AVF33+'Daily-Prod.'!AUW33+'Daily-Prod.'!AUN33)/GC119,"")</f>
        <v>0.28125</v>
      </c>
      <c r="GB119" s="475">
        <f>IFERROR(('Daily-Prod.'!AWS33+'Daily-Prod.'!AWJ33+'Daily-Prod.'!AWA33+'Daily-Prod.'!AVR33+'Daily-Prod.'!AVI33+'Daily-Prod.'!AUZ33+'Daily-Prod.'!AUQ33+'Daily-Prod.'!AWR33+'Daily-Prod.'!AWI33+'Daily-Prod.'!AVZ33+'Daily-Prod.'!AVQ33+'Daily-Prod.'!AVH33+'Daily-Prod.'!AUY33+'Daily-Prod.'!AUP33)/GC119,"")</f>
        <v>0.25</v>
      </c>
      <c r="GC119" s="496">
        <f>IFERROR(('Daily-Prod.'!AWT33+'Daily-Prod.'!AWK33+'Daily-Prod.'!AWB33+'Daily-Prod.'!AVS33+'Daily-Prod.'!AVJ33+'Daily-Prod.'!AVA33+'Daily-Prod.'!AUR33),"")</f>
        <v>64</v>
      </c>
      <c r="GD119" s="383">
        <f>IFERROR(('Daily-Prod.'!AWU33+'Daily-Prod.'!AWL33+'Daily-Prod.'!AWC33+'Daily-Prod.'!AVT33+'Daily-Prod.'!AVK33+'Daily-Prod.'!AVB33+'Daily-Prod.'!AUS33),"")</f>
        <v>14</v>
      </c>
      <c r="GE119" s="384">
        <f>IFERROR(('Daily-Prod.'!AWV33+'Daily-Prod.'!AWM33+'Daily-Prod.'!AWD33+'Daily-Prod.'!AVU33+'Daily-Prod.'!AVL33+'Daily-Prod.'!AVC33+'Daily-Prod.'!AUT33),"")</f>
        <v>14</v>
      </c>
      <c r="GF119" s="495">
        <f t="shared" si="98"/>
        <v>1</v>
      </c>
      <c r="GG119" s="378">
        <f>IFERROR(AVERAGE('Daily-Prod.'!AWT33,'Daily-Prod.'!AWK33,'Daily-Prod.'!AWB33,'Daily-Prod.'!AVS33,'Daily-Prod.'!AVJ33,'Daily-Prod.'!AVA33,'Daily-Prod.'!AUR33),"")</f>
        <v>12.8</v>
      </c>
      <c r="GH119" s="379">
        <f>IFERROR(AVERAGE('Daily-Prod.'!AWU33,'Daily-Prod.'!AWL33,'Daily-Prod.'!AWC33,'Daily-Prod.'!AVT33,'Daily-Prod.'!AVK33,'Daily-Prod.'!AVB33,'Daily-Prod.'!AUS33),"")</f>
        <v>2</v>
      </c>
      <c r="GI119" s="380">
        <f>IFERROR(AVERAGE('Daily-Prod.'!AWV33,'Daily-Prod.'!AWM33,'Daily-Prod.'!AWD33,'Daily-Prod.'!AVU33,'Daily-Prod.'!AVL33,'Daily-Prod.'!AVC33,'Daily-Prod.'!AUT33),"")</f>
        <v>2</v>
      </c>
      <c r="GJ119" s="66">
        <f>IFERROR(('Daily-Prod.'!AYZ33+'Daily-Prod.'!AYQ33+'Daily-Prod.'!AYH33+'Daily-Prod.'!AXY33+'Daily-Prod.'!AXP33+'Daily-Prod.'!AXG33+'Daily-Prod.'!AWX33)/GM119,"")</f>
        <v>0.64102564102564108</v>
      </c>
      <c r="GK119" s="475">
        <f>IFERROR(('Daily-Prod.'!AZA33+'Daily-Prod.'!AYR33+'Daily-Prod.'!AYI33+'Daily-Prod.'!AXZ33+'Daily-Prod.'!AXQ33+'Daily-Prod.'!AXH33+'Daily-Prod.'!AWY33)/GM119,"")</f>
        <v>0.17948717948717949</v>
      </c>
      <c r="GL119" s="475">
        <f>IFERROR(('Daily-Prod.'!AZC33+'Daily-Prod.'!AYT33+'Daily-Prod.'!AYK33+'Daily-Prod.'!AYB33+'Daily-Prod.'!AXS33+'Daily-Prod.'!AXJ33+'Daily-Prod.'!AXA33+'Daily-Prod.'!AZD33+'Daily-Prod.'!AYU33+'Daily-Prod.'!AYL33+'Daily-Prod.'!AYC33+'Daily-Prod.'!AXT33+'Daily-Prod.'!AXK33+'Daily-Prod.'!AXB33)/GM119,"")</f>
        <v>0.17948717948717949</v>
      </c>
      <c r="GM119" s="496">
        <f>IFERROR(('Daily-Prod.'!AZE33+'Daily-Prod.'!AYV33+'Daily-Prod.'!AYM33+'Daily-Prod.'!AYD33+'Daily-Prod.'!AXU33+'Daily-Prod.'!AXL33+'Daily-Prod.'!AXC33),"")</f>
        <v>39</v>
      </c>
      <c r="GN119" s="383">
        <f>IFERROR(('Daily-Prod.'!AZF33+'Daily-Prod.'!AYW33+'Daily-Prod.'!AYN33+'Daily-Prod.'!AYE33+'Daily-Prod.'!AXV33+'Daily-Prod.'!AXM33+'Daily-Prod.'!AXD33),"")</f>
        <v>8</v>
      </c>
      <c r="GO119" s="384">
        <f>IFERROR(('Daily-Prod.'!AZG33+'Daily-Prod.'!AYX33+'Daily-Prod.'!AYO33+'Daily-Prod.'!AYF33+'Daily-Prod.'!AXW33+'Daily-Prod.'!AXN33+'Daily-Prod.'!AXE33),"")</f>
        <v>8</v>
      </c>
      <c r="GP119" s="495">
        <f t="shared" si="99"/>
        <v>1</v>
      </c>
      <c r="GQ119" s="378">
        <f>IFERROR(AVERAGE('Daily-Prod.'!AZE33,'Daily-Prod.'!AYV33,'Daily-Prod.'!AYM33,'Daily-Prod.'!AYD33,'Daily-Prod.'!AXU33,'Daily-Prod.'!AXL33,'Daily-Prod.'!AXC33),"")</f>
        <v>9.75</v>
      </c>
      <c r="GR119" s="379">
        <f>IFERROR(AVERAGE('Daily-Prod.'!AZF33,'Daily-Prod.'!AYW33,'Daily-Prod.'!AYN33,'Daily-Prod.'!AYE33,'Daily-Prod.'!AXV33,'Daily-Prod.'!AXM33,'Daily-Prod.'!AXD33),"")</f>
        <v>1.1428571428571428</v>
      </c>
      <c r="GS119" s="380">
        <f>IFERROR(AVERAGE('Daily-Prod.'!AZG33,'Daily-Prod.'!AYX33,'Daily-Prod.'!AYO33,'Daily-Prod.'!AYF33,'Daily-Prod.'!AXW33,'Daily-Prod.'!AXN33,'Daily-Prod.'!AXE33),"")</f>
        <v>1.1428571428571428</v>
      </c>
      <c r="GT119" s="66" t="str">
        <f>IFERROR(('Daily-Prod.'!BBK33+'Daily-Prod.'!BBB33+'Daily-Prod.'!BAS33+'Daily-Prod.'!BAJ33+'Daily-Prod.'!BAA33+'Daily-Prod.'!AZR33+'Daily-Prod.'!AZI33)/#REF!,"")</f>
        <v/>
      </c>
      <c r="GU119" s="475" t="str">
        <f>IFERROR(('Daily-Prod.'!BBL33+'Daily-Prod.'!BBC33+'Daily-Prod.'!BAT33+'Daily-Prod.'!BAK33+'Daily-Prod.'!BAB33+'Daily-Prod.'!AZS33+'Daily-Prod.'!AZJ33)/#REF!,"")</f>
        <v/>
      </c>
      <c r="GV119" s="475" t="str">
        <f>IFERROR(('Daily-Prod.'!BBN33+'Daily-Prod.'!BBE33+'Daily-Prod.'!BAV33+'Daily-Prod.'!BAM33+'Daily-Prod.'!BAD33+'Daily-Prod.'!AZU33+'Daily-Prod.'!AZL33+'Daily-Prod.'!BBO33+'Daily-Prod.'!BBF33+'Daily-Prod.'!BAW33+'Daily-Prod.'!BAN33+'Daily-Prod.'!BAE33+'Daily-Prod.'!AZV33+'Daily-Prod.'!AZM33)/#REF!,"")</f>
        <v/>
      </c>
      <c r="GW119" s="496">
        <f>IFERROR(('Daily-Prod.'!BEA33+'Daily-Prod.'!BDR33+'Daily-Prod.'!BDI33+'Daily-Prod.'!BCZ33+'Daily-Prod.'!BCQ33+'Daily-Prod.'!BCH33+'Daily-Prod.'!BBY33),"")</f>
        <v>30</v>
      </c>
      <c r="GX119" s="383">
        <f>IFERROR(('Daily-Prod.'!BEB33+'Daily-Prod.'!BDS33+'Daily-Prod.'!BDJ33+'Daily-Prod.'!BDA33+'Daily-Prod.'!BCR33+'Daily-Prod.'!BCI33+'Daily-Prod.'!BBZ33),"")</f>
        <v>6</v>
      </c>
      <c r="GY119" s="384">
        <f>IFERROR(('Daily-Prod.'!BEC33+'Daily-Prod.'!BDT33+'Daily-Prod.'!BDK33+'Daily-Prod.'!BDB33+'Daily-Prod.'!BCS33+'Daily-Prod.'!BCJ33+'Daily-Prod.'!BCA33),"")</f>
        <v>6</v>
      </c>
      <c r="GZ119" s="495">
        <f t="shared" si="100"/>
        <v>1</v>
      </c>
      <c r="HA119" s="378">
        <f>IFERROR(AVERAGE('Daily-Prod.'!BEA33,'Daily-Prod.'!BDR33,'Daily-Prod.'!BDI33,'Daily-Prod.'!BCZ33,'Daily-Prod.'!BCQ33,'Daily-Prod.'!BCH33,'Daily-Prod.'!BBY33),"")</f>
        <v>10</v>
      </c>
      <c r="HB119" s="379">
        <f>IFERROR(AVERAGE('Daily-Prod.'!BEB33,'Daily-Prod.'!BDS33,'Daily-Prod.'!BDJ33,'Daily-Prod.'!BDA33,'Daily-Prod.'!BCR33,'Daily-Prod.'!BCI33,'Daily-Prod.'!BBZ33),"")</f>
        <v>0.8571428571428571</v>
      </c>
      <c r="HC119" s="380">
        <f>IFERROR(AVERAGE('Daily-Prod.'!BEC33,'Daily-Prod.'!BDT33,'Daily-Prod.'!BDK33,'Daily-Prod.'!BDB33,'Daily-Prod.'!BCS33,'Daily-Prod.'!BCJ33,'Daily-Prod.'!BCA33),"")</f>
        <v>0.8571428571428571</v>
      </c>
      <c r="HD119" s="66">
        <f>IFERROR(('Daily-Prod.'!BGG33+'Daily-Prod.'!BFX33+'Daily-Prod.'!BFO33+'Daily-Prod.'!BFF33+'Daily-Prod.'!BEW33+'Daily-Prod.'!BEN33+'Daily-Prod.'!BEE33)/HG119,"")</f>
        <v>0.47826086956521741</v>
      </c>
      <c r="HE119" s="475">
        <f>IFERROR(('Daily-Prod.'!BGH33+'Daily-Prod.'!BFY33+'Daily-Prod.'!BFP33+'Daily-Prod.'!BFG33+'Daily-Prod.'!BEX33+'Daily-Prod.'!BEO33+'Daily-Prod.'!BEF33)/HG119,"")</f>
        <v>0.21739130434782608</v>
      </c>
      <c r="HF119" s="475">
        <f>IFERROR(('Daily-Prod.'!BGK33+'Daily-Prod.'!BGB33+'Daily-Prod.'!BFS33+'Daily-Prod.'!BFJ33+'Daily-Prod.'!BFA33+'Daily-Prod.'!BER33+'Daily-Prod.'!BEI33+'Daily-Prod.'!BGJ33+'Daily-Prod.'!BGA33+'Daily-Prod.'!BFR33+'Daily-Prod.'!BFI33+'Daily-Prod.'!BEZ33+'Daily-Prod.'!BEQ33+'Daily-Prod.'!BEH33)/HG119,"")</f>
        <v>0.30434782608695654</v>
      </c>
      <c r="HG119" s="496">
        <f>IFERROR(('Daily-Prod.'!BGL33+'Daily-Prod.'!BGC33+'Daily-Prod.'!BFT33+'Daily-Prod.'!BFK33+'Daily-Prod.'!BFB33+'Daily-Prod.'!BES33+'Daily-Prod.'!BEJ33),"")</f>
        <v>46</v>
      </c>
      <c r="HH119" s="383">
        <f>IFERROR(('Daily-Prod.'!BGM33+'Daily-Prod.'!BGD33+'Daily-Prod.'!BFU33+'Daily-Prod.'!BFL33+'Daily-Prod.'!BFC33+'Daily-Prod.'!BET33+'Daily-Prod.'!BEK33),"")</f>
        <v>12</v>
      </c>
      <c r="HI119" s="384">
        <f>IFERROR(('Daily-Prod.'!BGN33+'Daily-Prod.'!BGE33+'Daily-Prod.'!BFV33+'Daily-Prod.'!BFM33+'Daily-Prod.'!BFD33+'Daily-Prod.'!BEU33+'Daily-Prod.'!BEL33),"")</f>
        <v>12</v>
      </c>
      <c r="HJ119" s="495">
        <f>IFERROR((HI119/HH119),"")</f>
        <v>1</v>
      </c>
      <c r="HK119" s="378">
        <f>IFERROR(AVERAGE('Daily-Prod.'!BGL33,'Daily-Prod.'!BGC33,'Daily-Prod.'!BFT33,'Daily-Prod.'!BFK33,'Daily-Prod.'!BFB33,'Daily-Prod.'!BES33,'Daily-Prod.'!BEJ33),"")</f>
        <v>11.5</v>
      </c>
      <c r="HL119" s="379">
        <f>IFERROR(AVERAGE('Daily-Prod.'!BGM33,'Daily-Prod.'!BGD33,'Daily-Prod.'!BFU33,'Daily-Prod.'!BFL33,'Daily-Prod.'!BFC33,'Daily-Prod.'!BET33,'Daily-Prod.'!BEK33),"")</f>
        <v>1.7142857142857142</v>
      </c>
      <c r="HM119" s="380">
        <f>IFERROR(AVERAGE('Daily-Prod.'!BGN33,'Daily-Prod.'!BGE33,'Daily-Prod.'!BFV33,'Daily-Prod.'!BFM33,'Daily-Prod.'!BFD33,'Daily-Prod.'!BEU33,'Daily-Prod.'!BEL33),"")</f>
        <v>1.7142857142857142</v>
      </c>
      <c r="HN119" s="66">
        <f>IFERROR(('Daily-Prod.'!BIR33+'Daily-Prod.'!BII33+'Daily-Prod.'!BHZ33+'Daily-Prod.'!BHQ33+'Daily-Prod.'!BHH33+'Daily-Prod.'!BGY33+'Daily-Prod.'!BGP33)/HQ119,"")</f>
        <v>0.54166666666666663</v>
      </c>
      <c r="HO119" s="475">
        <f>IFERROR(('Daily-Prod.'!BIS33+'Daily-Prod.'!BIJ33+'Daily-Prod.'!BIA33+'Daily-Prod.'!BHR33+'Daily-Prod.'!BHI33+'Daily-Prod.'!BGZ33+'Daily-Prod.'!BGQ33)/HQ119,"")</f>
        <v>0.20833333333333334</v>
      </c>
      <c r="HP119" s="475">
        <f>IFERROR(('Daily-Prod.'!BIU33+'Daily-Prod.'!BIL33+'Daily-Prod.'!BIC33+'Daily-Prod.'!BHT33+'Daily-Prod.'!BHK33+'Daily-Prod.'!BHB33+'Daily-Prod.'!BGS33+'Daily-Prod.'!BIV33+'Daily-Prod.'!BIM33+'Daily-Prod.'!BID33+'Daily-Prod.'!BHU33+'Daily-Prod.'!BHL33+'Daily-Prod.'!BHC33+'Daily-Prod.'!BGT33)/HQ119,"")</f>
        <v>0.25</v>
      </c>
      <c r="HQ119" s="496">
        <f>IFERROR(('Daily-Prod.'!BIW33+'Daily-Prod.'!BIN33+'Daily-Prod.'!BIE33+'Daily-Prod.'!BHV33+'Daily-Prod.'!BHM33+'Daily-Prod.'!BHD33+'Daily-Prod.'!BGU33),"")</f>
        <v>48</v>
      </c>
      <c r="HR119" s="383">
        <f>IFERROR(('Daily-Prod.'!BIX33+'Daily-Prod.'!BIO33+'Daily-Prod.'!BIF33+'Daily-Prod.'!BHW33+'Daily-Prod.'!BHN33+'Daily-Prod.'!BHE33+'Daily-Prod.'!BGV33),"")</f>
        <v>32</v>
      </c>
      <c r="HS119" s="384">
        <f>IFERROR(('Daily-Prod.'!BIY33+'Daily-Prod.'!BIP33+'Daily-Prod.'!BIG33+'Daily-Prod.'!BHX33+'Daily-Prod.'!BHO33+'Daily-Prod.'!BHF33+'Daily-Prod.'!BGW33),"")</f>
        <v>32</v>
      </c>
      <c r="HT119" s="495">
        <f t="shared" si="101"/>
        <v>1</v>
      </c>
      <c r="HU119" s="378">
        <f>IFERROR(AVERAGE('Daily-Prod.'!BIW33,'Daily-Prod.'!BIN33,'Daily-Prod.'!BIE33,'Daily-Prod.'!BHV33,'Daily-Prod.'!BHM33,'Daily-Prod.'!BHD33,'Daily-Prod.'!BGU33),"")</f>
        <v>9.6</v>
      </c>
      <c r="HV119" s="379">
        <f>IFERROR(AVERAGE('Daily-Prod.'!BIX33,'Daily-Prod.'!BIO33,'Daily-Prod.'!BIF33,'Daily-Prod.'!BHW33,'Daily-Prod.'!BHN33,'Daily-Prod.'!BHE33,'Daily-Prod.'!BGV33),"")</f>
        <v>4.5714285714285712</v>
      </c>
      <c r="HW119" s="380">
        <f>IFERROR(AVERAGE('Daily-Prod.'!BIY33,'Daily-Prod.'!BIP33,'Daily-Prod.'!BIG33,'Daily-Prod.'!BHX33,'Daily-Prod.'!BHO33,'Daily-Prod.'!BHF33,'Daily-Prod.'!BGW33),"")</f>
        <v>4.5714285714285712</v>
      </c>
      <c r="HX119" s="66">
        <f>IFERROR(('Daily-Prod.'!BLE33+'Daily-Prod.'!BKV33+'Daily-Prod.'!BKM33+'Daily-Prod.'!BKD33+'Daily-Prod.'!BJU33+'Daily-Prod.'!BJL33+'Daily-Prod.'!BJC33)/IA119,"")</f>
        <v>0.8</v>
      </c>
      <c r="HY119" s="475">
        <f>IFERROR(('Daily-Prod.'!BLF33+'Daily-Prod.'!BKW33+'Daily-Prod.'!BKN33+'Daily-Prod.'!BKE33+'Daily-Prod.'!BJV33+'Daily-Prod.'!BJM33+'Daily-Prod.'!BJD33)/IA119,"")</f>
        <v>8.8888888888888892E-2</v>
      </c>
      <c r="HZ119" s="475">
        <f>IFERROR(('Daily-Prod.'!BLG33+'Daily-Prod.'!BKX33+'Daily-Prod.'!BKO33+'Daily-Prod.'!BKF33+'Daily-Prod.'!BJW33+'Daily-Prod.'!BJN33+'Daily-Prod.'!BJE33+'Daily-Prod.'!BLF33+'Daily-Prod.'!BKW33+'Daily-Prod.'!BKN33+'Daily-Prod.'!BKE33+'Daily-Prod.'!BJV33+'Daily-Prod.'!BJM33+'Daily-Prod.'!BJD33)/IA119,"")</f>
        <v>0.2</v>
      </c>
      <c r="IA119" s="496">
        <f>IFERROR(('Daily-Prod.'!BLH33+'Daily-Prod.'!BKY33+'Daily-Prod.'!BKP33+'Daily-Prod.'!BKG33+'Daily-Prod.'!BJX33+'Daily-Prod.'!BJO33+'Daily-Prod.'!BJF33),"")</f>
        <v>45</v>
      </c>
      <c r="IB119" s="383">
        <f>IFERROR(('Daily-Prod.'!BLI33+'Daily-Prod.'!BKZ33+'Daily-Prod.'!BKQ33+'Daily-Prod.'!BKH33+'Daily-Prod.'!BJY33+'Daily-Prod.'!BJP33+'Daily-Prod.'!BJG33),"")</f>
        <v>2</v>
      </c>
      <c r="IC119" s="384">
        <f>IFERROR(('Daily-Prod.'!BLJ33+'Daily-Prod.'!BLA33+'Daily-Prod.'!BKR33+'Daily-Prod.'!BKI33+'Daily-Prod.'!BJZ33+'Daily-Prod.'!BJQ33+'Daily-Prod.'!BJH33),"")</f>
        <v>2</v>
      </c>
      <c r="ID119" s="495">
        <f t="shared" si="102"/>
        <v>1</v>
      </c>
      <c r="IE119" s="378">
        <f>IFERROR(AVERAGE('Daily-Prod.'!BLL33,'Daily-Prod.'!BLC33,'Daily-Prod.'!BKT33,'Daily-Prod.'!BKK33,'Daily-Prod.'!BKB33,'Daily-Prod.'!BJS33,'Daily-Prod.'!BJJ33),"")</f>
        <v>6.5</v>
      </c>
      <c r="IF119" s="379">
        <f>IFERROR(AVERAGE('Daily-Prod.'!BLM33,'Daily-Prod.'!BLD33,'Daily-Prod.'!BKU33,'Daily-Prod.'!BKL33,'Daily-Prod.'!BKC33,'Daily-Prod.'!BJT33,'Daily-Prod.'!BJK33),"")</f>
        <v>1.75</v>
      </c>
      <c r="IG119" s="380">
        <f>IFERROR(AVERAGE('Daily-Prod.'!BLN33,'Daily-Prod.'!BLE33,'Daily-Prod.'!BKV33,'Daily-Prod.'!BKM33,'Daily-Prod.'!BKD33,'Daily-Prod.'!BJU33,'Daily-Prod.'!BJL33),"")</f>
        <v>8.25</v>
      </c>
      <c r="IH119" s="66">
        <f>IFERROR(('Daily-Prod.'!BNN33+'Daily-Prod.'!BNE33+'Daily-Prod.'!BMV33+'Daily-Prod.'!BMM33+'Daily-Prod.'!BMD33+'Daily-Prod.'!BLU33+'Daily-Prod.'!BLL33)/IK119,"")</f>
        <v>0.6097560975609756</v>
      </c>
      <c r="II119" s="475">
        <f>IFERROR(('Daily-Prod.'!BNO33+'Daily-Prod.'!BNF33+'Daily-Prod.'!BMW33+'Daily-Prod.'!BMN33+'Daily-Prod.'!BME33+'Daily-Prod.'!BLV33+'Daily-Prod.'!BLM33)/IK119,"")</f>
        <v>0.21951219512195122</v>
      </c>
      <c r="IJ119" s="475">
        <f>IFERROR(('Daily-Prod.'!BNQ33+'Daily-Prod.'!BNH33+'Daily-Prod.'!BMY33+'Daily-Prod.'!BMP33+'Daily-Prod.'!BMG33+'Daily-Prod.'!BLX33+'Daily-Prod.'!BLO33+'Daily-Prod.'!BNR33+'Daily-Prod.'!BNI33+'Daily-Prod.'!BMZ33+'Daily-Prod.'!BMQ33+'Daily-Prod.'!BMH33+'Daily-Prod.'!BLY33+'Daily-Prod.'!BLP33)/IK119,"")</f>
        <v>0.17073170731707318</v>
      </c>
      <c r="IK119" s="496">
        <f>IFERROR(('Daily-Prod.'!BNS33+'Daily-Prod.'!BNJ33+'Daily-Prod.'!BNA33+'Daily-Prod.'!BMR33+'Daily-Prod.'!BMI33+'Daily-Prod.'!BLZ33+'Daily-Prod.'!BLQ33),"")</f>
        <v>41</v>
      </c>
      <c r="IL119" s="383"/>
      <c r="IM119" s="384">
        <f>IFERROR(('Daily-Prod.'!BNU33+'Daily-Prod.'!BNL33+'Daily-Prod.'!BNC33+'Daily-Prod.'!BMT33+'Daily-Prod.'!BMK33+'Daily-Prod.'!BMB33+'Daily-Prod.'!BLS33),"")</f>
        <v>16</v>
      </c>
      <c r="IN119" s="495" t="str">
        <f t="shared" si="103"/>
        <v/>
      </c>
      <c r="IO119" s="378">
        <f>IFERROR(AVERAGE('Daily-Prod.'!BNS33,'Daily-Prod.'!BNJ33,'Daily-Prod.'!BNA33,'Daily-Prod.'!BMR33,'Daily-Prod.'!BMI33,'Daily-Prod.'!BLZ33,'Daily-Prod.'!BLQ33),"")</f>
        <v>10.25</v>
      </c>
      <c r="IP119" s="379"/>
      <c r="IQ119" s="380">
        <f>IFERROR(AVERAGE('Daily-Prod.'!BNU33,'Daily-Prod.'!BNL33,'Daily-Prod.'!BNC33,'Daily-Prod.'!BMT33,'Daily-Prod.'!BMK33,'Daily-Prod.'!BMB33,'Daily-Prod.'!BLS33),"")</f>
        <v>4</v>
      </c>
      <c r="IR119" s="66">
        <f>IFERROR(('Daily-Prod.'!BPY33+'Daily-Prod.'!BPP33+'Daily-Prod.'!BPG33+'Daily-Prod.'!BOX33+'Daily-Prod.'!BOO33+'Daily-Prod.'!BOF33+'Daily-Prod.'!BNW33)/IU119,"")</f>
        <v>0.7142857142857143</v>
      </c>
      <c r="IS119" s="475">
        <f>IFERROR(('Daily-Prod.'!BPZ33+'Daily-Prod.'!BPQ33+'Daily-Prod.'!BPH33+'Daily-Prod.'!BOY33+'Daily-Prod.'!BOP33+'Daily-Prod.'!BOG33+'Daily-Prod.'!BNX33)/IU119,"")</f>
        <v>0.17142857142857143</v>
      </c>
      <c r="IT119" s="475">
        <f>IFERROR(('Daily-Prod.'!BQC33+'Daily-Prod.'!BPT33+'Daily-Prod.'!BPK33+'Daily-Prod.'!BPB33+'Daily-Prod.'!BOS33+'Daily-Prod.'!BOJ33+'Daily-Prod.'!BOA33+'Daily-Prod.'!BQB33+'Daily-Prod.'!BPS33+'Daily-Prod.'!BPJ33+'Daily-Prod.'!BPA33+'Daily-Prod.'!BOR33+'Daily-Prod.'!BOI33+'Daily-Prod.'!BNZ33)/IU119,"")</f>
        <v>0.11428571428571428</v>
      </c>
      <c r="IU119" s="496">
        <f>IFERROR(('Daily-Prod.'!BQD33+'Daily-Prod.'!BPU33+'Daily-Prod.'!BPL33+'Daily-Prod.'!BPC33+'Daily-Prod.'!BOT33+'Daily-Prod.'!BOK33+'Daily-Prod.'!BOB33),"")</f>
        <v>35</v>
      </c>
      <c r="IV119" s="383"/>
      <c r="IW119" s="384"/>
      <c r="IX119" s="495" t="str">
        <f>IFERROR(('Daily-Prod.'!BQG33+'Daily-Prod.'!BPX33+'Daily-Prod.'!BPO33+'Daily-Prod.'!BPF33+'Daily-Prod.'!BOW33+'Daily-Prod.'!BON33+'Daily-Prod.'!BOE33),"")</f>
        <v/>
      </c>
      <c r="IY119" s="378">
        <f>IFERROR(AVERAGE('Daily-Prod.'!BQD33,'Daily-Prod.'!BPU33,'Daily-Prod.'!BPL33,'Daily-Prod.'!BPC33,'Daily-Prod.'!BOT33,'Daily-Prod.'!BOK33,'Daily-Prod.'!BOB33),"")</f>
        <v>5.833333333333333</v>
      </c>
      <c r="IZ119" s="379"/>
      <c r="JA119" s="380"/>
      <c r="JB119" s="66">
        <f>IFERROR((('Daily-Prod.'!BSJ33+'Daily-Prod.'!BSA33+'Daily-Prod.'!BRR33+'Daily-Prod.'!BRI33+'Daily-Prod.'!BQZ33+'Daily-Prod.'!BQQ33+'Daily-Prod.'!BQH33)/JE119),"")</f>
        <v>0.5357142857142857</v>
      </c>
      <c r="JC119" s="475">
        <f>IFERROR((('Daily-Prod.'!BSK33+'Daily-Prod.'!BSB33+'Daily-Prod.'!BRS33+'Daily-Prod.'!BRJ33+'Daily-Prod.'!BRA33+'Daily-Prod.'!BQR33+'Daily-Prod.'!BQI33)/JE119),"")</f>
        <v>0.23214285714285715</v>
      </c>
      <c r="JD119" s="475">
        <f>IFERROR((('Daily-Prod.'!BSM33+'Daily-Prod.'!BSD33+'Daily-Prod.'!BRU33+'Daily-Prod.'!BRL33+'Daily-Prod.'!BRC33+'Daily-Prod.'!BQT33+'Daily-Prod.'!BQK33+'Daily-Prod.'!BSN33+'Daily-Prod.'!BSE33+'Daily-Prod.'!BRV33+'Daily-Prod.'!BRM33+'Daily-Prod.'!BRD33+'Daily-Prod.'!BQU33+'Daily-Prod.'!BQL33)/JE119),"")</f>
        <v>0.23214285714285715</v>
      </c>
      <c r="JE119" s="496">
        <f>IFERROR(('Daily-Prod.'!BSO33+'Daily-Prod.'!BSF33+'Daily-Prod.'!BRW33+'Daily-Prod.'!BRN33+'Daily-Prod.'!BRE33+'Daily-Prod.'!BQV33+'Daily-Prod.'!BQM33),"")</f>
        <v>56</v>
      </c>
      <c r="JF119" s="383"/>
      <c r="JG119" s="384"/>
      <c r="JH119" s="495" t="str">
        <f t="shared" si="104"/>
        <v/>
      </c>
      <c r="JI119" s="378">
        <f>IFERROR(AVERAGE('Daily-Prod.'!BSO33,'Daily-Prod.'!BSF33,'Daily-Prod.'!BRW33,'Daily-Prod.'!BRN33,'Daily-Prod.'!BRE33,'Daily-Prod.'!BQV33,'Daily-Prod.'!BQM33),"")</f>
        <v>11.2</v>
      </c>
      <c r="JJ119" s="379"/>
      <c r="JK119" s="380"/>
      <c r="JL119" s="66">
        <f>IFERROR((('Daily-Prod.'!BUC33+'Daily-Prod.'!BTT33+'Daily-Prod.'!BTK33+'Daily-Prod.'!BTB33+'Daily-Prod.'!BSS33)/JO119),"")</f>
        <v>0.63157894736842102</v>
      </c>
      <c r="JM119" s="475">
        <f>IFERROR((('Daily-Prod.'!BUD33+'Daily-Prod.'!BTU33+'Daily-Prod.'!BTL33+'Daily-Prod.'!BTC33+'Daily-Prod.'!BST33)/JO119),"")</f>
        <v>0.18421052631578946</v>
      </c>
      <c r="JN119" s="475">
        <f>IFERROR((('Daily-Prod.'!BUF33+'Daily-Prod.'!BTW33+'Daily-Prod.'!BTN33+'Daily-Prod.'!BTE33+'Daily-Prod.'!BSV33+'Daily-Prod.'!BUG33+'Daily-Prod.'!BTX33+'Daily-Prod.'!BTO33+'Daily-Prod.'!BTF33+'Daily-Prod.'!BSW33)/JO119),"")</f>
        <v>0.18421052631578946</v>
      </c>
      <c r="JO119" s="496">
        <f>IFERROR(('Daily-Prod.'!BUH33+'Daily-Prod.'!BTY33+'Daily-Prod.'!BTP33+'Daily-Prod.'!BTG33+'Daily-Prod.'!BSX33),"")</f>
        <v>38</v>
      </c>
      <c r="JP119" s="383"/>
      <c r="JQ119" s="384"/>
      <c r="JR119" s="495" t="str">
        <f t="shared" si="105"/>
        <v/>
      </c>
      <c r="JS119" s="378">
        <f>IFERROR(AVERAGE('Daily-Prod.'!BUH33,'Daily-Prod.'!BTY33,'Daily-Prod.'!BTP33,'Daily-Prod.'!BTG33,'Daily-Prod.'!BSX33),"")</f>
        <v>9.5</v>
      </c>
      <c r="JT119" s="379"/>
      <c r="JU119" s="380"/>
    </row>
    <row r="120" spans="1:281">
      <c r="A120" s="509" t="s">
        <v>156</v>
      </c>
      <c r="B120" s="66" t="str">
        <f>IFERROR(('Daily-Prod.'!CN34+'Daily-Prod.'!CE34+'Daily-Prod.'!BV34+'Daily-Prod.'!BM34+'Daily-Prod.'!BD34+'Daily-Prod.'!AU34+'Daily-Prod.'!AL34)/E120,"")</f>
        <v/>
      </c>
      <c r="C120" s="475" t="str">
        <f>IFERROR(('Daily-Prod.'!CO34+'Daily-Prod.'!CF34+'Daily-Prod.'!BW34+'Daily-Prod.'!BN34+'Daily-Prod.'!BE34+'Daily-Prod.'!AV34+'Daily-Prod.'!AM34)/E120,"")</f>
        <v/>
      </c>
      <c r="D120" s="475" t="str">
        <f>IFERROR(('Daily-Prod.'!CQ34+'Daily-Prod.'!CH34+'Daily-Prod.'!BY34+'Daily-Prod.'!BP34+'Daily-Prod.'!BG34+'Daily-Prod.'!AX34+'Daily-Prod.'!AO34+'Daily-Prod.'!CR34+'Daily-Prod.'!CI34+'Daily-Prod.'!BZ34+'Daily-Prod.'!BQ34+'Daily-Prod.'!BH34+'Daily-Prod.'!AY34+'Daily-Prod.'!AP34)/E120,"")</f>
        <v/>
      </c>
      <c r="E120" s="496">
        <f>IFERROR(('Daily-Prod.'!CS34+'Daily-Prod.'!CJ34+'Daily-Prod.'!CA34+'Daily-Prod.'!BR34+'Daily-Prod.'!BI34+'Daily-Prod.'!AZ34+'Daily-Prod.'!AQ34),"")</f>
        <v>0</v>
      </c>
      <c r="F120" s="383"/>
      <c r="G120" s="384">
        <f>IFERROR(('Daily-Prod.'!CU34+'Daily-Prod.'!CL34+'Daily-Prod.'!CC34+'Daily-Prod.'!BT34+'Daily-Prod.'!BK34+'Daily-Prod.'!BB34+'Daily-Prod.'!AS34),"")</f>
        <v>0</v>
      </c>
      <c r="H120" s="495" t="str">
        <f t="shared" si="83"/>
        <v/>
      </c>
      <c r="I120" s="378" t="str">
        <f>IFERROR(AVERAGE('Daily-Prod.'!CS34,'Daily-Prod.'!CJ34,'Daily-Prod.'!CA34,'Daily-Prod.'!BR34,'Daily-Prod.'!BI34,'Daily-Prod.'!AZ34,'Daily-Prod.'!AQ34),"")</f>
        <v/>
      </c>
      <c r="J120" s="379" t="str">
        <f>IFERROR(AVERAGE('Daily-Prod.'!CT34,'Daily-Prod.'!CK34,'Daily-Prod.'!CB34,'Daily-Prod.'!BS34,'Daily-Prod.'!BJ34,'Daily-Prod.'!BA34,'Daily-Prod.'!AR34),"")</f>
        <v/>
      </c>
      <c r="K120" s="380" t="str">
        <f>IFERROR(AVERAGE('Daily-Prod.'!CU34,'Daily-Prod.'!CL34,'Daily-Prod.'!CC34,'Daily-Prod.'!BT34,'Daily-Prod.'!BK34,'Daily-Prod.'!BB34,'Daily-Prod.'!AS34),"")</f>
        <v/>
      </c>
      <c r="L120" s="66" t="str">
        <f>IFERROR(('Daily-Prod.'!EY34+'Daily-Prod.'!EP34+'Daily-Prod.'!EG34+'Daily-Prod.'!DX34+'Daily-Prod.'!DO34+'Daily-Prod.'!DF34+'Daily-Prod.'!CW34)/O120,"")</f>
        <v/>
      </c>
      <c r="M120" s="475" t="str">
        <f>IFERROR(('Daily-Prod.'!EZ34+'Daily-Prod.'!EQ34+'Daily-Prod.'!EH34+'Daily-Prod.'!DY34+'Daily-Prod.'!DP34+'Daily-Prod.'!DG34+'Daily-Prod.'!CX34)/O120,"")</f>
        <v/>
      </c>
      <c r="N120" s="475" t="str">
        <f>IFERROR(('Daily-Prod.'!FC34+'Daily-Prod.'!ET34+'Daily-Prod.'!EK34+'Daily-Prod.'!EB34+'Daily-Prod.'!DS34+'Daily-Prod.'!DJ34+'Daily-Prod.'!DA34+'Daily-Prod.'!FB34+'Daily-Prod.'!ES34+'Daily-Prod.'!EJ34+'Daily-Prod.'!EA34+'Daily-Prod.'!DR34+'Daily-Prod.'!DI34+'Daily-Prod.'!CZ34)/O120,"")</f>
        <v/>
      </c>
      <c r="O120" s="496">
        <f>IFERROR(('Daily-Prod.'!FD34+'Daily-Prod.'!EU34+'Daily-Prod.'!EL34+'Daily-Prod.'!EC34+'Daily-Prod.'!DT34+'Daily-Prod.'!DK34+'Daily-Prod.'!DB34),"")</f>
        <v>0</v>
      </c>
      <c r="P120" s="383"/>
      <c r="Q120" s="384">
        <f>IFERROR(('Daily-Prod.'!FF34+'Daily-Prod.'!EW34+'Daily-Prod.'!EN34+'Daily-Prod.'!EE34+'Daily-Prod.'!DV34+'Daily-Prod.'!DM34+'Daily-Prod.'!DD34),"")</f>
        <v>0</v>
      </c>
      <c r="R120" s="495" t="str">
        <f t="shared" si="82"/>
        <v/>
      </c>
      <c r="S120" s="378" t="str">
        <f>IFERROR(AVERAGE('Daily-Prod.'!FD34,'Daily-Prod.'!EU34,'Daily-Prod.'!EL34,'Daily-Prod.'!EC34,'Daily-Prod.'!DT34,'Daily-Prod.'!DK34,'Daily-Prod.'!DB34),"")</f>
        <v/>
      </c>
      <c r="T120" s="379" t="str">
        <f>IFERROR(AVERAGE('Daily-Prod.'!FE34,'Daily-Prod.'!EV34,'Daily-Prod.'!EM34,'Daily-Prod.'!ED34,'Daily-Prod.'!DU34,'Daily-Prod.'!DL34,'Daily-Prod.'!DC34),"")</f>
        <v/>
      </c>
      <c r="U120" s="380" t="str">
        <f>IFERROR(AVERAGE('Daily-Prod.'!FF34,'Daily-Prod.'!EW34,'Daily-Prod.'!EN34,'Daily-Prod.'!EE34,'Daily-Prod.'!DV34,'Daily-Prod.'!DM34,'Daily-Prod.'!DD34),"")</f>
        <v/>
      </c>
      <c r="V120" s="518" t="str">
        <f>IFERROR(('Daily-Prod.'!HJ34+'Daily-Prod.'!HA34+'Daily-Prod.'!GR34+'Daily-Prod.'!GI34+'Daily-Prod.'!FZ34+'Daily-Prod.'!FQ34+'Daily-Prod.'!FH34)/Y120,"")</f>
        <v/>
      </c>
      <c r="W120" s="475" t="str">
        <f>IFERROR(('Daily-Prod.'!HK34+'Daily-Prod.'!HB34+'Daily-Prod.'!GS34+'Daily-Prod.'!GJ34+'Daily-Prod.'!GA34+'Daily-Prod.'!FR34+'Daily-Prod.'!FI34)/Y120,"")</f>
        <v/>
      </c>
      <c r="X120" s="475" t="str">
        <f>IFERROR(('Daily-Prod.'!HM34+'Daily-Prod.'!HD34+'Daily-Prod.'!GU34+'Daily-Prod.'!GL34+'Daily-Prod.'!GC34+'Daily-Prod.'!FT34+'Daily-Prod.'!FK34+'Daily-Prod.'!HN34+'Daily-Prod.'!HE34+'Daily-Prod.'!GV34+'Daily-Prod.'!GM34+'Daily-Prod.'!GD34+'Daily-Prod.'!FU34+'Daily-Prod.'!FL34)/Y120,"")</f>
        <v/>
      </c>
      <c r="Y120" s="496"/>
      <c r="Z120" s="383"/>
      <c r="AA120" s="384"/>
      <c r="AB120" s="495"/>
      <c r="AC120" s="378"/>
      <c r="AD120" s="379" t="str">
        <f>IFERROR(AVERAGE('Daily-Prod.'!HP34,'Daily-Prod.'!HG34,'Daily-Prod.'!GX34,'Daily-Prod.'!GO34,'Daily-Prod.'!GF34,'Daily-Prod.'!FW34,'Daily-Prod.'!FN34),"")</f>
        <v/>
      </c>
      <c r="AE120" s="380" t="str">
        <f>IFERROR(AVERAGE('Daily-Prod.'!HQ34,'Daily-Prod.'!HH34,'Daily-Prod.'!GY34,'Daily-Prod.'!GP34,'Daily-Prod.'!GG34,'Daily-Prod.'!FX34,'Daily-Prod.'!FO34),"")</f>
        <v/>
      </c>
      <c r="AF120" s="66">
        <f>IFERROR(('Daily-Prod.'!JU34+'Daily-Prod.'!JL34+'Daily-Prod.'!JC34+'Daily-Prod.'!IT34+'Daily-Prod.'!IK34+'Daily-Prod.'!IB34+'Daily-Prod.'!HS34)/AI120,"")</f>
        <v>0.43678160919540232</v>
      </c>
      <c r="AG120" s="475">
        <f>IFERROR(('Daily-Prod.'!JV34+'Daily-Prod.'!JM34+'Daily-Prod.'!JD34+'Daily-Prod.'!IU34+'Daily-Prod.'!IL34+'Daily-Prod.'!IC34+'Daily-Prod.'!HT34)/AI120,"")</f>
        <v>0.16091954022988506</v>
      </c>
      <c r="AH120" s="475">
        <f>IFERROR(('Daily-Prod.'!JX34+'Daily-Prod.'!JO34+'Daily-Prod.'!JF34+'Daily-Prod.'!IW34+'Daily-Prod.'!IN34+'Daily-Prod.'!IE34+'Daily-Prod.'!HV34+'Daily-Prod.'!JY34+'Daily-Prod.'!JP34+'Daily-Prod.'!JG34+'Daily-Prod.'!IX34+'Daily-Prod.'!IO34+'Daily-Prod.'!IF34+'Daily-Prod.'!HW34)/AI120,"")</f>
        <v>0.40229885057471265</v>
      </c>
      <c r="AI120" s="496">
        <f>IFERROR(('Daily-Prod.'!JZ34+'Daily-Prod.'!JQ34+'Daily-Prod.'!JH34+'Daily-Prod.'!IY34+'Daily-Prod.'!IP34+'Daily-Prod.'!IG34+'Daily-Prod.'!HX34),"")</f>
        <v>87</v>
      </c>
      <c r="AJ120" s="383">
        <f>IFERROR(('Daily-Prod.'!KA34+'Daily-Prod.'!JR34+'Daily-Prod.'!JI34+'Daily-Prod.'!IZ34+'Daily-Prod.'!IQ34+'Daily-Prod.'!IH34+'Daily-Prod.'!HY34),"")</f>
        <v>0</v>
      </c>
      <c r="AK120" s="384">
        <f>IFERROR(('Daily-Prod.'!KB34+'Daily-Prod.'!JS34+'Daily-Prod.'!JJ34+'Daily-Prod.'!JA34+'Daily-Prod.'!IR34+'Daily-Prod.'!II34+'Daily-Prod.'!HZ34),"")</f>
        <v>0</v>
      </c>
      <c r="AL120" s="495" t="str">
        <f>IFERROR(('Daily-Prod.'!KC34+'Daily-Prod.'!JT34+'Daily-Prod.'!JK34+'Daily-Prod.'!JB34+'Daily-Prod.'!IS34+'Daily-Prod.'!IJ34+'Daily-Prod.'!IA34),"")</f>
        <v/>
      </c>
      <c r="AM120" s="378">
        <f>IFERROR(AVERAGE('Daily-Prod.'!JZ34,'Daily-Prod.'!JQ34,'Daily-Prod.'!JH34,'Daily-Prod.'!IY34,'Daily-Prod.'!IP34,'Daily-Prod.'!IG34,'Daily-Prod.'!HX34),"")</f>
        <v>17.399999999999999</v>
      </c>
      <c r="AN120" s="379" t="str">
        <f>IFERROR(AVERAGE('Daily-Prod.'!KA34,'Daily-Prod.'!JR34,'Daily-Prod.'!JI34,'Daily-Prod.'!IZ34,'Daily-Prod.'!IQ34,'Daily-Prod.'!IH34,'Daily-Prod.'!HY34),"")</f>
        <v/>
      </c>
      <c r="AO120" s="380" t="str">
        <f>IFERROR(AVERAGE('Daily-Prod.'!KB34,'Daily-Prod.'!JS34,'Daily-Prod.'!JJ34,'Daily-Prod.'!JA34,'Daily-Prod.'!IR34,'Daily-Prod.'!II34,'Daily-Prod.'!HZ34),"")</f>
        <v/>
      </c>
      <c r="AP120" s="66">
        <f>IFERROR(('Daily-Prod.'!MF34+'Daily-Prod.'!LW34+'Daily-Prod.'!LN34+'Daily-Prod.'!LE34+'Daily-Prod.'!KV34+'Daily-Prod.'!KM34+'Daily-Prod.'!KD34)/AS120,"")</f>
        <v>0.33333333333333331</v>
      </c>
      <c r="AQ120" s="475">
        <f>IFERROR(('Daily-Prod.'!MG34+'Daily-Prod.'!LX34+'Daily-Prod.'!LO34+'Daily-Prod.'!LF34+'Daily-Prod.'!KW34+'Daily-Prod.'!KN34+'Daily-Prod.'!KE34)/AS120,"")</f>
        <v>0.19047619047619047</v>
      </c>
      <c r="AR120" s="475">
        <f>IFERROR(('Daily-Prod.'!MJ34+'Daily-Prod.'!MA34+'Daily-Prod.'!LR34+'Daily-Prod.'!LI34+'Daily-Prod.'!KZ34+'Daily-Prod.'!KQ34+'Daily-Prod.'!KH34+'Daily-Prod.'!MI34+'Daily-Prod.'!LZ34+'Daily-Prod.'!LQ34+'Daily-Prod.'!LH34+'Daily-Prod.'!KY34+'Daily-Prod.'!KP34+'Daily-Prod.'!KG34)/AS120,"")</f>
        <v>0.47619047619047616</v>
      </c>
      <c r="AS120" s="496">
        <f>IFERROR(('Daily-Prod.'!MK34+'Daily-Prod.'!MB34+'Daily-Prod.'!LS34+'Daily-Prod.'!LJ34+'Daily-Prod.'!LA34+'Daily-Prod.'!KR34+'Daily-Prod.'!KI34),"")</f>
        <v>63</v>
      </c>
      <c r="AT120" s="383"/>
      <c r="AU120" s="384">
        <f>IFERROR(('Daily-Prod.'!MM34+'Daily-Prod.'!MD34+'Daily-Prod.'!LU34+'Daily-Prod.'!LL34+'Daily-Prod.'!LC34+'Daily-Prod.'!KT34+'Daily-Prod.'!KK34),"")</f>
        <v>0</v>
      </c>
      <c r="AV120" s="495" t="str">
        <f t="shared" si="84"/>
        <v/>
      </c>
      <c r="AW120" s="378">
        <f>IFERROR(AVERAGE('Daily-Prod.'!MK34,'Daily-Prod.'!MB34,'Daily-Prod.'!LS34,'Daily-Prod.'!LJ34,'Daily-Prod.'!LA34,'Daily-Prod.'!KR34,'Daily-Prod.'!KI34),"")</f>
        <v>12.6</v>
      </c>
      <c r="AX120" s="379" t="str">
        <f>IFERROR(AVERAGE('Daily-Prod.'!ML34,'Daily-Prod.'!MC34,'Daily-Prod.'!LT34,'Daily-Prod.'!LK34,'Daily-Prod.'!LB34,'Daily-Prod.'!KS34,'Daily-Prod.'!KJ34),"")</f>
        <v/>
      </c>
      <c r="AY120" s="380">
        <f>IFERROR(AVERAGE('Daily-Prod.'!MM34,'Daily-Prod.'!MD34,'Daily-Prod.'!LU34,'Daily-Prod.'!LL34,'Daily-Prod.'!LC34,'Daily-Prod.'!KT34,'Daily-Prod.'!KK34),"")</f>
        <v>0</v>
      </c>
      <c r="AZ120" s="66">
        <f>IFERROR(('Daily-Prod.'!OQ34+'Daily-Prod.'!OH34+'Daily-Prod.'!NY34+'Daily-Prod.'!NP34+'Daily-Prod.'!NG34+'Daily-Prod.'!MX34+'Daily-Prod.'!MO34)/BC120,"")</f>
        <v>0.33333333333333331</v>
      </c>
      <c r="BA120" s="475">
        <f>IFERROR(('Daily-Prod.'!OR34+'Daily-Prod.'!OI34+'Daily-Prod.'!NZ34+'Daily-Prod.'!NQ34+'Daily-Prod.'!NH34+'Daily-Prod.'!MY34+'Daily-Prod.'!MP34)/BC120,"")</f>
        <v>0.18518518518518517</v>
      </c>
      <c r="BB120" s="475">
        <f>IFERROR(('Daily-Prod.'!OT34+'Daily-Prod.'!OK34+'Daily-Prod.'!OB34+'Daily-Prod.'!NS34+'Daily-Prod.'!NJ34+'Daily-Prod.'!NA34+'Daily-Prod.'!MR34+'Daily-Prod.'!OU34+'Daily-Prod.'!OL34+'Daily-Prod.'!OC34+'Daily-Prod.'!NT34+'Daily-Prod.'!NK34+'Daily-Prod.'!NB34+'Daily-Prod.'!MS34)/BC120,"")</f>
        <v>0.48148148148148145</v>
      </c>
      <c r="BC120" s="496">
        <f>IFERROR(('Daily-Prod.'!OV34+'Daily-Prod.'!OM34+'Daily-Prod.'!OD34+'Daily-Prod.'!NU34+'Daily-Prod.'!NL34+'Daily-Prod.'!NC34+'Daily-Prod.'!MT34),"")</f>
        <v>27</v>
      </c>
      <c r="BD120" s="383"/>
      <c r="BE120" s="384">
        <f>IFERROR(('Daily-Prod.'!OX34+'Daily-Prod.'!OO34+'Daily-Prod.'!OF34+'Daily-Prod.'!NW34+'Daily-Prod.'!NN34+'Daily-Prod.'!NE34+'Daily-Prod.'!MV34),"")</f>
        <v>7</v>
      </c>
      <c r="BF120" s="495" t="str">
        <f t="shared" si="85"/>
        <v/>
      </c>
      <c r="BG120" s="378">
        <f>IFERROR(AVERAGE('Daily-Prod.'!OV34,'Daily-Prod.'!OM34,'Daily-Prod.'!OD34,'Daily-Prod.'!NU34,'Daily-Prod.'!NL34,'Daily-Prod.'!NC34,'Daily-Prod.'!MT34),"")</f>
        <v>4.5</v>
      </c>
      <c r="BH120" s="379"/>
      <c r="BI120" s="380">
        <f>IFERROR(AVERAGE('Daily-Prod.'!OX34,'Daily-Prod.'!OO34,'Daily-Prod.'!OF34,'Daily-Prod.'!NW34,'Daily-Prod.'!NN34,'Daily-Prod.'!NE34,'Daily-Prod.'!MV34),"")</f>
        <v>1.4</v>
      </c>
      <c r="BJ120" s="66">
        <f>IFERROR(('Daily-Prod.'!RB34+'Daily-Prod.'!QS34+'Daily-Prod.'!QJ34+'Daily-Prod.'!QA34+'Daily-Prod.'!PR34+'Daily-Prod.'!PI34+'Daily-Prod.'!OZ34)/BM120,"")</f>
        <v>0.48936170212765956</v>
      </c>
      <c r="BK120" s="475">
        <f>IFERROR(('Daily-Prod.'!RC34+'Daily-Prod.'!QT34+'Daily-Prod.'!QK34+'Daily-Prod.'!QB34+'Daily-Prod.'!PS34+'Daily-Prod.'!PJ34+'Daily-Prod.'!PA34)/BM120,"")</f>
        <v>0.27659574468085107</v>
      </c>
      <c r="BL120" s="475">
        <f>IFERROR(('Daily-Prod.'!RF34+'Daily-Prod.'!QW34+'Daily-Prod.'!QN34+'Daily-Prod.'!QE34+'Daily-Prod.'!PV34+'Daily-Prod.'!PM34+'Daily-Prod.'!PD34+'Daily-Prod.'!RE34+'Daily-Prod.'!QV34+'Daily-Prod.'!QM34+'Daily-Prod.'!QD34+'Daily-Prod.'!PU34+'Daily-Prod.'!PL34+'Daily-Prod.'!PC34)/BM120,"")</f>
        <v>0.23404255319148937</v>
      </c>
      <c r="BM120" s="496">
        <f>IFERROR(('Daily-Prod.'!RG34+'Daily-Prod.'!QX34+'Daily-Prod.'!QO34+'Daily-Prod.'!QF34+'Daily-Prod.'!PW34+'Daily-Prod.'!PN34+'Daily-Prod.'!PE34),"")</f>
        <v>47</v>
      </c>
      <c r="BN120" s="383"/>
      <c r="BO120" s="384">
        <f>IFERROR(('Daily-Prod.'!RI34+'Daily-Prod.'!QZ34+'Daily-Prod.'!QQ34+'Daily-Prod.'!QH34+'Daily-Prod.'!PY34+'Daily-Prod.'!PP34+'Daily-Prod.'!PG34),"")</f>
        <v>42</v>
      </c>
      <c r="BP120" s="495" t="str">
        <f t="shared" si="86"/>
        <v/>
      </c>
      <c r="BQ120" s="378">
        <f>IFERROR(AVERAGE('Daily-Prod.'!RG34,'Daily-Prod.'!QX34,'Daily-Prod.'!QO34,'Daily-Prod.'!QF34,'Daily-Prod.'!PW34,'Daily-Prod.'!PN34,'Daily-Prod.'!PE34),"")</f>
        <v>7.833333333333333</v>
      </c>
      <c r="BR120" s="379"/>
      <c r="BS120" s="380">
        <f>IFERROR(AVERAGE('Daily-Prod.'!RI34,'Daily-Prod.'!QZ34,'Daily-Prod.'!QQ34,'Daily-Prod.'!QH34,'Daily-Prod.'!PY34,'Daily-Prod.'!PP34,'Daily-Prod.'!PG34),"")</f>
        <v>8.4</v>
      </c>
      <c r="BT120" s="66">
        <f>IFERROR(('Daily-Prod.'!TM34+'Daily-Prod.'!TD34+'Daily-Prod.'!SU34+'Daily-Prod.'!SL34+'Daily-Prod.'!SC34+'Daily-Prod.'!RT34+'Daily-Prod.'!RK34)/BW120,"")</f>
        <v>0.43137254901960786</v>
      </c>
      <c r="BU120" s="475">
        <f>IFERROR(('Daily-Prod.'!TN34+'Daily-Prod.'!TE34+'Daily-Prod.'!SV34+'Daily-Prod.'!SM34+'Daily-Prod.'!SD34+'Daily-Prod.'!RU34+'Daily-Prod.'!RL34)/BW120,"")</f>
        <v>0.25490196078431371</v>
      </c>
      <c r="BV120" s="475">
        <f>IFERROR(('Daily-Prod.'!TP34+'Daily-Prod.'!TG34+'Daily-Prod.'!SX34+'Daily-Prod.'!SO34+'Daily-Prod.'!SF34+'Daily-Prod.'!RW34+'Daily-Prod.'!RN34+'Daily-Prod.'!TQ34+'Daily-Prod.'!TH34+'Daily-Prod.'!SY34+'Daily-Prod.'!SP34+'Daily-Prod.'!SG34+'Daily-Prod.'!RX34+'Daily-Prod.'!RO34)/BW120,"")</f>
        <v>0.31372549019607843</v>
      </c>
      <c r="BW120" s="496">
        <f>IFERROR(('Daily-Prod.'!TR34+'Daily-Prod.'!TI34+'Daily-Prod.'!SZ34+'Daily-Prod.'!SQ34+'Daily-Prod.'!SH34+'Daily-Prod.'!RY34+'Daily-Prod.'!RP34),"")</f>
        <v>51</v>
      </c>
      <c r="BX120" s="383"/>
      <c r="BY120" s="384">
        <f>IFERROR(('Daily-Prod.'!TT34+'Daily-Prod.'!TK34+'Daily-Prod.'!TB34+'Daily-Prod.'!SS34+'Daily-Prod.'!SJ34+'Daily-Prod.'!SA34+'Daily-Prod.'!RR34),"")</f>
        <v>38</v>
      </c>
      <c r="BZ120" s="495" t="str">
        <f t="shared" si="87"/>
        <v/>
      </c>
      <c r="CA120" s="378">
        <f>IFERROR(AVERAGE('Daily-Prod.'!TR34,'Daily-Prod.'!TI34,'Daily-Prod.'!SZ34,'Daily-Prod.'!SQ34,'Daily-Prod.'!SH34,'Daily-Prod.'!RY34,'Daily-Prod.'!RP34),"")</f>
        <v>10.199999999999999</v>
      </c>
      <c r="CB120" s="379"/>
      <c r="CC120" s="380">
        <f>IFERROR(AVERAGE('Daily-Prod.'!TT34,'Daily-Prod.'!TK34,'Daily-Prod.'!TB34,'Daily-Prod.'!SS34,'Daily-Prod.'!SJ34,'Daily-Prod.'!SA34,'Daily-Prod.'!RR34),"")</f>
        <v>7.6</v>
      </c>
      <c r="CD120" s="66">
        <f>IFERROR(('Daily-Prod.'!VX34+'Daily-Prod.'!VO34+'Daily-Prod.'!VF34+'Daily-Prod.'!UW34+'Daily-Prod.'!UN34+'Daily-Prod.'!UE34+'Daily-Prod.'!TV34)/CG120,"")</f>
        <v>0.47058823529411764</v>
      </c>
      <c r="CE120" s="475">
        <f>IFERROR(('Daily-Prod.'!VY34+'Daily-Prod.'!VP34+'Daily-Prod.'!VG34+'Daily-Prod.'!UX34+'Daily-Prod.'!UO34+'Daily-Prod.'!UF34+'Daily-Prod.'!TW34)/CG120,"")</f>
        <v>0.20588235294117646</v>
      </c>
      <c r="CF120" s="475">
        <f>IFERROR(('Daily-Prod.'!WA34+'Daily-Prod.'!VR34+'Daily-Prod.'!VI34+'Daily-Prod.'!UZ34+'Daily-Prod.'!UQ34+'Daily-Prod.'!UH34+'Daily-Prod.'!TY34+'Daily-Prod.'!WB34+'Daily-Prod.'!VS34+'Daily-Prod.'!VJ34+'Daily-Prod.'!VA34+'Daily-Prod.'!UR34+'Daily-Prod.'!UI34+'Daily-Prod.'!TZ34)/CG120,"")</f>
        <v>0.3235294117647059</v>
      </c>
      <c r="CG120" s="496">
        <f>IFERROR(('Daily-Prod.'!WC34+'Daily-Prod.'!VT34+'Daily-Prod.'!VK34+'Daily-Prod.'!VB34+'Daily-Prod.'!US34+'Daily-Prod.'!UJ34+'Daily-Prod.'!UA34),"")</f>
        <v>34</v>
      </c>
      <c r="CH120" s="383"/>
      <c r="CI120" s="384">
        <f>IFERROR(('Daily-Prod.'!WE34+'Daily-Prod.'!VV34+'Daily-Prod.'!VM34+'Daily-Prod.'!VD34+'Daily-Prod.'!UU34+'Daily-Prod.'!UL34+'Daily-Prod.'!UC34),"")</f>
        <v>39</v>
      </c>
      <c r="CJ120" s="495" t="str">
        <f t="shared" si="88"/>
        <v/>
      </c>
      <c r="CK120" s="378">
        <f>IFERROR(AVERAGE('Daily-Prod.'!WC34,'Daily-Prod.'!VT34,'Daily-Prod.'!VK34,'Daily-Prod.'!VB34,'Daily-Prod.'!US34,'Daily-Prod.'!UJ34,'Daily-Prod.'!UA34),"")</f>
        <v>6.8</v>
      </c>
      <c r="CL120" s="379"/>
      <c r="CM120" s="380">
        <f>IFERROR(AVERAGE('Daily-Prod.'!WE34,'Daily-Prod.'!VV34,'Daily-Prod.'!VM34,'Daily-Prod.'!VD34,'Daily-Prod.'!UU34,'Daily-Prod.'!UL34,'Daily-Prod.'!UC34),"")</f>
        <v>7.8</v>
      </c>
      <c r="CN120" s="66">
        <f>IFERROR(('Daily-Prod.'!YI34+'Daily-Prod.'!XZ34+'Daily-Prod.'!XQ34+'Daily-Prod.'!XH34+'Daily-Prod.'!WY34+'Daily-Prod.'!WP34+'Daily-Prod.'!WG34)/CQ120,"")</f>
        <v>0.51282051282051277</v>
      </c>
      <c r="CO120" s="475">
        <f>IFERROR(('Daily-Prod.'!YJ34+'Daily-Prod.'!YA34+'Daily-Prod.'!XR34+'Daily-Prod.'!XI34+'Daily-Prod.'!WZ34+'Daily-Prod.'!WQ34+'Daily-Prod.'!WH34)/CQ120,"")</f>
        <v>0.15384615384615385</v>
      </c>
      <c r="CP120" s="475">
        <f>IFERROR(('Daily-Prod.'!YL34+'Daily-Prod.'!YC34+'Daily-Prod.'!XT34+'Daily-Prod.'!XK34+'Daily-Prod.'!XB34+'Daily-Prod.'!WS34+'Daily-Prod.'!WJ34+'Daily-Prod.'!YM34+'Daily-Prod.'!YD34+'Daily-Prod.'!XU34+'Daily-Prod.'!XL34+'Daily-Prod.'!XC34+'Daily-Prod.'!WT34+'Daily-Prod.'!WK34)/CQ120,"")</f>
        <v>0.33333333333333331</v>
      </c>
      <c r="CQ120" s="496">
        <f>IFERROR(('Daily-Prod.'!YN34+'Daily-Prod.'!YE34+'Daily-Prod.'!XV34+'Daily-Prod.'!XM34+'Daily-Prod.'!XD34+'Daily-Prod.'!WU34+'Daily-Prod.'!WL34),"")</f>
        <v>39</v>
      </c>
      <c r="CR120" s="383"/>
      <c r="CS120" s="384">
        <f>IFERROR(('Daily-Prod.'!YP34+'Daily-Prod.'!YG34+'Daily-Prod.'!XX34+'Daily-Prod.'!XO34+'Daily-Prod.'!XF34+'Daily-Prod.'!WW34+'Daily-Prod.'!WN34),"")</f>
        <v>36</v>
      </c>
      <c r="CT120" s="495" t="str">
        <f t="shared" si="89"/>
        <v/>
      </c>
      <c r="CU120" s="378">
        <f>IFERROR(AVERAGE('Daily-Prod.'!YN34,'Daily-Prod.'!YE34,'Daily-Prod.'!XV34,'Daily-Prod.'!XM34,'Daily-Prod.'!XD34,'Daily-Prod.'!WU34,'Daily-Prod.'!WL34),"")</f>
        <v>7.8</v>
      </c>
      <c r="CV120" s="379" t="str">
        <f>IFERROR(AVERAGE('Daily-Prod.'!YO34,'Daily-Prod.'!YF34,'Daily-Prod.'!XW34,'Daily-Prod.'!XN34,'Daily-Prod.'!XE34,'Daily-Prod.'!WV34,'Daily-Prod.'!WM34),"")</f>
        <v/>
      </c>
      <c r="CW120" s="380">
        <f>IFERROR(AVERAGE('Daily-Prod.'!YP34,'Daily-Prod.'!YG34,'Daily-Prod.'!XX34,'Daily-Prod.'!XO34,'Daily-Prod.'!XF34,'Daily-Prod.'!WW34,'Daily-Prod.'!WN34),"")</f>
        <v>7.2</v>
      </c>
      <c r="CX120" s="66">
        <f>IFERROR(('Daily-Prod.'!AAT34+'Daily-Prod.'!AAK34+'Daily-Prod.'!AAB34+'Daily-Prod.'!ZS34+'Daily-Prod.'!ZJ34+'Daily-Prod.'!ZA34+'Daily-Prod.'!YR34)/DA120,"")</f>
        <v>0.56521739130434778</v>
      </c>
      <c r="CY120" s="475">
        <f>IFERROR(('Daily-Prod.'!AAU34+'Daily-Prod.'!AAL34+'Daily-Prod.'!AAC34+'Daily-Prod.'!ZT34+'Daily-Prod.'!ZK34+'Daily-Prod.'!ZB34+'Daily-Prod.'!YS34)/DA120,"")</f>
        <v>0.13043478260869565</v>
      </c>
      <c r="CZ120" s="475">
        <f>IFERROR(('Daily-Prod.'!AAW34+'Daily-Prod.'!AAN34+'Daily-Prod.'!AAE34+'Daily-Prod.'!ZV34+'Daily-Prod.'!ZM34+'Daily-Prod.'!ZD34+'Daily-Prod.'!YU34+'Daily-Prod.'!AAX34+'Daily-Prod.'!AAO34+'Daily-Prod.'!AAF34+'Daily-Prod.'!ZW34+'Daily-Prod.'!ZN34+'Daily-Prod.'!ZE34+'Daily-Prod.'!YV34)/DA120,"")</f>
        <v>0.30434782608695654</v>
      </c>
      <c r="DA120" s="496">
        <f>IFERROR(('Daily-Prod.'!AAY34+'Daily-Prod.'!AAP34+'Daily-Prod.'!AAG34+'Daily-Prod.'!ZX34+'Daily-Prod.'!ZO34+'Daily-Prod.'!ZF34+'Daily-Prod.'!YW34),"")</f>
        <v>23</v>
      </c>
      <c r="DB120" s="383"/>
      <c r="DC120" s="384">
        <f>IFERROR(('Daily-Prod.'!ABA34+'Daily-Prod.'!AAR34+'Daily-Prod.'!AAI34+'Daily-Prod.'!ZZ34+'Daily-Prod.'!ZQ34+'Daily-Prod.'!ZH34+'Daily-Prod.'!YY34),"")</f>
        <v>28</v>
      </c>
      <c r="DD120" s="495" t="str">
        <f t="shared" si="90"/>
        <v/>
      </c>
      <c r="DE120" s="378">
        <f>IFERROR(AVERAGE('Daily-Prod.'!AAY34,'Daily-Prod.'!AAP34,'Daily-Prod.'!AAG34,'Daily-Prod.'!ZX34,'Daily-Prod.'!ZO34,'Daily-Prod.'!ZF34,'Daily-Prod.'!YW34),"")</f>
        <v>4.5999999999999996</v>
      </c>
      <c r="DF120" s="379" t="str">
        <f>IFERROR(AVERAGE('Daily-Prod.'!AAZ34,'Daily-Prod.'!AAQ34,'Daily-Prod.'!AAH34,'Daily-Prod.'!ZY34,'Daily-Prod.'!ZP34,'Daily-Prod.'!ZG34,'Daily-Prod.'!YX34),"")</f>
        <v/>
      </c>
      <c r="DG120" s="380">
        <f>IFERROR(AVERAGE('Daily-Prod.'!ABA34,'Daily-Prod.'!AAR34,'Daily-Prod.'!AAI34,'Daily-Prod.'!ZZ34,'Daily-Prod.'!ZQ34,'Daily-Prod.'!ZH34,'Daily-Prod.'!YY34),"")</f>
        <v>5.6</v>
      </c>
      <c r="DH120" s="66">
        <f>IFERROR(('Daily-Prod.'!ADE34+'Daily-Prod.'!ACV34+'Daily-Prod.'!ACM34+'Daily-Prod.'!ACD34+'Daily-Prod.'!ABU34+'Daily-Prod.'!ABL34+'Daily-Prod.'!ABC34)/DK120,"")</f>
        <v>0.375</v>
      </c>
      <c r="DI120" s="475">
        <f>IFERROR(('Daily-Prod.'!ADF34+'Daily-Prod.'!ACW34+'Daily-Prod.'!ACN34+'Daily-Prod.'!ACE34+'Daily-Prod.'!ABV34+'Daily-Prod.'!ABM34+'Daily-Prod.'!ABD34)/DK120,"")</f>
        <v>0.25</v>
      </c>
      <c r="DJ120" s="475">
        <f>IFERROR(('Daily-Prod.'!ADH34+'Daily-Prod.'!ACY34+'Daily-Prod.'!ACP34+'Daily-Prod.'!ACG34+'Daily-Prod.'!ABX34+'Daily-Prod.'!ABO34+'Daily-Prod.'!ABF34+'Daily-Prod.'!ADI34+'Daily-Prod.'!ACZ34+'Daily-Prod.'!ACQ34+'Daily-Prod.'!ACH34+'Daily-Prod.'!ABY34+'Daily-Prod.'!ABP34+'Daily-Prod.'!ABG34)/DK120,"")</f>
        <v>0.375</v>
      </c>
      <c r="DK120" s="496">
        <f>IFERROR(('Daily-Prod.'!ADJ34+'Daily-Prod.'!ADA34+'Daily-Prod.'!ACR34+'Daily-Prod.'!ACI34+'Daily-Prod.'!ABZ34+'Daily-Prod.'!ABQ34+'Daily-Prod.'!ABH34),"")</f>
        <v>8</v>
      </c>
      <c r="DL120" s="383"/>
      <c r="DM120" s="384"/>
      <c r="DN120" s="495"/>
      <c r="DO120" s="378">
        <f>IFERROR(AVERAGE('Daily-Prod.'!ADJ34,'Daily-Prod.'!ADA34,'Daily-Prod.'!ACR34,'Daily-Prod.'!ACI34,'Daily-Prod.'!ABZ34,'Daily-Prod.'!ABQ34,'Daily-Prod.'!ABH34),"")</f>
        <v>4</v>
      </c>
      <c r="DP120" s="379" t="str">
        <f>IFERROR(AVERAGE('Daily-Prod.'!ADK34,'Daily-Prod.'!ADB34,'Daily-Prod.'!ACS34,'Daily-Prod.'!ACJ34,'Daily-Prod.'!ACA34,'Daily-Prod.'!ABR34,'Daily-Prod.'!ABI34),"")</f>
        <v/>
      </c>
      <c r="DQ120" s="380" t="str">
        <f>IFERROR(AVERAGE('Daily-Prod.'!ADL34,'Daily-Prod.'!ADC34,'Daily-Prod.'!ACT34,'Daily-Prod.'!ACK34,'Daily-Prod.'!ACB34,'Daily-Prod.'!ABS34,'Daily-Prod.'!ABJ34),"")</f>
        <v/>
      </c>
      <c r="DR120" s="66"/>
      <c r="DS120" s="475"/>
      <c r="DT120" s="475"/>
      <c r="DU120" s="496"/>
      <c r="DV120" s="383"/>
      <c r="DW120" s="384"/>
      <c r="DX120" s="495"/>
      <c r="DY120" s="378"/>
      <c r="DZ120" s="379"/>
      <c r="EA120" s="380"/>
      <c r="EB120" s="66"/>
      <c r="EC120" s="475"/>
      <c r="ED120" s="475"/>
      <c r="EE120" s="496"/>
      <c r="EF120" s="383"/>
      <c r="EG120" s="384"/>
      <c r="EH120" s="495"/>
      <c r="EI120" s="378"/>
      <c r="EJ120" s="379"/>
      <c r="EK120" s="380"/>
      <c r="EL120" s="66"/>
      <c r="EM120" s="475"/>
      <c r="EN120" s="475"/>
      <c r="EO120" s="496"/>
      <c r="EP120" s="383"/>
      <c r="EQ120" s="384"/>
      <c r="ER120" s="495"/>
      <c r="ES120" s="378"/>
      <c r="ET120" s="379"/>
      <c r="EU120" s="380"/>
      <c r="EV120" s="66"/>
      <c r="EW120" s="475"/>
      <c r="EX120" s="475"/>
      <c r="EY120" s="496"/>
      <c r="EZ120" s="383"/>
      <c r="FA120" s="384"/>
      <c r="FB120" s="495"/>
      <c r="FC120" s="378"/>
      <c r="FD120" s="379"/>
      <c r="FE120" s="380"/>
      <c r="FF120" s="66"/>
      <c r="FG120" s="475"/>
      <c r="FH120" s="475"/>
      <c r="FI120" s="496"/>
      <c r="FJ120" s="383"/>
      <c r="FK120" s="384"/>
      <c r="FL120" s="495"/>
      <c r="FM120" s="378"/>
      <c r="FN120" s="379"/>
      <c r="FO120" s="380"/>
      <c r="FP120" s="66"/>
      <c r="FQ120" s="475"/>
      <c r="FR120" s="475"/>
      <c r="FS120" s="496"/>
      <c r="FT120" s="383"/>
      <c r="FU120" s="384"/>
      <c r="FV120" s="495"/>
      <c r="FW120" s="378"/>
      <c r="FX120" s="379"/>
      <c r="FY120" s="380"/>
      <c r="FZ120" s="66" t="str">
        <f>IFERROR(('Daily-Prod.'!AWO34+'Daily-Prod.'!AWF34+'Daily-Prod.'!AVW34+'Daily-Prod.'!AVN34+'Daily-Prod.'!AVE34+'Daily-Prod.'!AUV34+'Daily-Prod.'!AUM34)/GC120,"")</f>
        <v/>
      </c>
      <c r="GA120" s="475" t="str">
        <f>IFERROR(('Daily-Prod.'!AWP34+'Daily-Prod.'!AWG34+'Daily-Prod.'!AVX34+'Daily-Prod.'!AVO34+'Daily-Prod.'!AVF34+'Daily-Prod.'!AUW34+'Daily-Prod.'!AUN34)/GC120,"")</f>
        <v/>
      </c>
      <c r="GB120" s="475" t="str">
        <f>IFERROR(('Daily-Prod.'!AWS34+'Daily-Prod.'!AWJ34+'Daily-Prod.'!AWA34+'Daily-Prod.'!AVR34+'Daily-Prod.'!AVI34+'Daily-Prod.'!AUZ34+'Daily-Prod.'!AUQ34+'Daily-Prod.'!AWR34+'Daily-Prod.'!AWI34+'Daily-Prod.'!AVZ34+'Daily-Prod.'!AVQ34+'Daily-Prod.'!AVH34+'Daily-Prod.'!AUY34+'Daily-Prod.'!AUP34)/GC120,"")</f>
        <v/>
      </c>
      <c r="GC120" s="496"/>
      <c r="GD120" s="383"/>
      <c r="GE120" s="384"/>
      <c r="GF120" s="495"/>
      <c r="GG120" s="378"/>
      <c r="GH120" s="379"/>
      <c r="GI120" s="380"/>
      <c r="GJ120" s="66"/>
      <c r="GK120" s="475"/>
      <c r="GL120" s="475"/>
      <c r="GM120" s="496"/>
      <c r="GN120" s="383"/>
      <c r="GO120" s="384"/>
      <c r="GP120" s="495"/>
      <c r="GQ120" s="378"/>
      <c r="GR120" s="379"/>
      <c r="GS120" s="380"/>
      <c r="GT120" s="66"/>
      <c r="GU120" s="475"/>
      <c r="GV120" s="475"/>
      <c r="GW120" s="496"/>
      <c r="GX120" s="383"/>
      <c r="GY120" s="384"/>
      <c r="GZ120" s="495"/>
      <c r="HA120" s="378"/>
      <c r="HB120" s="379"/>
      <c r="HC120" s="380"/>
      <c r="HD120" s="66"/>
      <c r="HE120" s="475"/>
      <c r="HF120" s="475"/>
      <c r="HG120" s="496"/>
      <c r="HH120" s="383"/>
      <c r="HI120" s="384"/>
      <c r="HJ120" s="495"/>
      <c r="HK120" s="378"/>
      <c r="HL120" s="379"/>
      <c r="HM120" s="380"/>
      <c r="HN120" s="66"/>
      <c r="HO120" s="475"/>
      <c r="HP120" s="475"/>
      <c r="HQ120" s="496"/>
      <c r="HR120" s="383"/>
      <c r="HS120" s="384"/>
      <c r="HT120" s="495"/>
      <c r="HU120" s="378"/>
      <c r="HV120" s="379"/>
      <c r="HW120" s="380"/>
      <c r="HX120" s="66"/>
      <c r="HY120" s="475"/>
      <c r="HZ120" s="475"/>
      <c r="IA120" s="496"/>
      <c r="IB120" s="383"/>
      <c r="IC120" s="384"/>
      <c r="ID120" s="495"/>
      <c r="IE120" s="378"/>
      <c r="IF120" s="379"/>
      <c r="IG120" s="380"/>
      <c r="IH120" s="66"/>
      <c r="II120" s="475"/>
      <c r="IJ120" s="475"/>
      <c r="IK120" s="496"/>
      <c r="IL120" s="383"/>
      <c r="IM120" s="384"/>
      <c r="IN120" s="495"/>
      <c r="IO120" s="378"/>
      <c r="IP120" s="379"/>
      <c r="IQ120" s="380"/>
      <c r="IR120" s="66"/>
      <c r="IS120" s="475"/>
      <c r="IT120" s="475"/>
      <c r="IU120" s="496"/>
      <c r="IV120" s="383"/>
      <c r="IW120" s="384"/>
      <c r="IX120" s="495"/>
      <c r="IY120" s="378"/>
      <c r="IZ120" s="379"/>
      <c r="JA120" s="380"/>
      <c r="JB120" s="66"/>
      <c r="JC120" s="475"/>
      <c r="JD120" s="475"/>
      <c r="JE120" s="496"/>
      <c r="JF120" s="383"/>
      <c r="JG120" s="384"/>
      <c r="JH120" s="495"/>
      <c r="JI120" s="378"/>
      <c r="JJ120" s="379"/>
      <c r="JK120" s="380"/>
      <c r="JL120" s="66"/>
      <c r="JM120" s="475"/>
      <c r="JN120" s="475"/>
      <c r="JO120" s="496"/>
      <c r="JP120" s="383"/>
      <c r="JQ120" s="384"/>
      <c r="JR120" s="495"/>
      <c r="JS120" s="378"/>
      <c r="JT120" s="379"/>
      <c r="JU120" s="380"/>
    </row>
    <row r="121" spans="1:281">
      <c r="A121" s="460" t="s">
        <v>157</v>
      </c>
      <c r="B121" s="66">
        <f>IFERROR(('Daily-Prod.'!CN35+'Daily-Prod.'!CE35+'Daily-Prod.'!BV35+'Daily-Prod.'!BM35+'Daily-Prod.'!BD35+'Daily-Prod.'!AU35+'Daily-Prod.'!AL35)/E121,"")</f>
        <v>0.40425531914893614</v>
      </c>
      <c r="C121" s="475">
        <f>IFERROR(('Daily-Prod.'!CO35+'Daily-Prod.'!CF35+'Daily-Prod.'!BW35+'Daily-Prod.'!BN35+'Daily-Prod.'!BE35+'Daily-Prod.'!AV35+'Daily-Prod.'!AM35)/E121,"")</f>
        <v>0.27659574468085107</v>
      </c>
      <c r="D121" s="475">
        <f>IFERROR(('Daily-Prod.'!CQ35+'Daily-Prod.'!CH35+'Daily-Prod.'!BY35+'Daily-Prod.'!BP35+'Daily-Prod.'!BG35+'Daily-Prod.'!AX35+'Daily-Prod.'!AO35+'Daily-Prod.'!CR35+'Daily-Prod.'!CI35+'Daily-Prod.'!BZ35+'Daily-Prod.'!BQ35+'Daily-Prod.'!BH35+'Daily-Prod.'!AY35+'Daily-Prod.'!AP35)/E121,"")</f>
        <v>0.31914893617021278</v>
      </c>
      <c r="E121" s="496">
        <f>IFERROR(('Daily-Prod.'!CS35+'Daily-Prod.'!CJ35+'Daily-Prod.'!CA35+'Daily-Prod.'!BR35+'Daily-Prod.'!BI35+'Daily-Prod.'!AZ35+'Daily-Prod.'!AQ35),"")</f>
        <v>47</v>
      </c>
      <c r="F121" s="383"/>
      <c r="G121" s="384">
        <f>IFERROR(('Daily-Prod.'!CU35+'Daily-Prod.'!CL35+'Daily-Prod.'!CC35+'Daily-Prod.'!BT35+'Daily-Prod.'!BK35+'Daily-Prod.'!BB35+'Daily-Prod.'!AS35),"")</f>
        <v>0</v>
      </c>
      <c r="H121" s="495" t="str">
        <f t="shared" si="83"/>
        <v/>
      </c>
      <c r="I121" s="378">
        <f>IFERROR(AVERAGE('Daily-Prod.'!CS35,'Daily-Prod.'!CJ35,'Daily-Prod.'!CA35,'Daily-Prod.'!BR35,'Daily-Prod.'!BI35,'Daily-Prod.'!AZ35,'Daily-Prod.'!AQ35),"")</f>
        <v>11.75</v>
      </c>
      <c r="J121" s="379" t="str">
        <f>IFERROR(AVERAGE('Daily-Prod.'!CT35,'Daily-Prod.'!CK35,'Daily-Prod.'!CB35,'Daily-Prod.'!BS35,'Daily-Prod.'!BJ35,'Daily-Prod.'!BA35,'Daily-Prod.'!AR35),"")</f>
        <v/>
      </c>
      <c r="K121" s="380" t="str">
        <f>IFERROR(AVERAGE('Daily-Prod.'!CU35,'Daily-Prod.'!CL35,'Daily-Prod.'!CC35,'Daily-Prod.'!BT35,'Daily-Prod.'!BK35,'Daily-Prod.'!BB35,'Daily-Prod.'!AS35),"")</f>
        <v/>
      </c>
      <c r="L121" s="66">
        <f>IFERROR(('Daily-Prod.'!EY35+'Daily-Prod.'!EP35+'Daily-Prod.'!EG35+'Daily-Prod.'!DX35+'Daily-Prod.'!DO35+'Daily-Prod.'!DF35+'Daily-Prod.'!CW35)/O121,"")</f>
        <v>0.52631578947368418</v>
      </c>
      <c r="M121" s="475">
        <f>IFERROR(('Daily-Prod.'!EZ35+'Daily-Prod.'!EQ35+'Daily-Prod.'!EH35+'Daily-Prod.'!DY35+'Daily-Prod.'!DP35+'Daily-Prod.'!DG35+'Daily-Prod.'!CX35)/O121,"")</f>
        <v>0.17105263157894737</v>
      </c>
      <c r="N121" s="475">
        <f>IFERROR(('Daily-Prod.'!FC35+'Daily-Prod.'!ET35+'Daily-Prod.'!EK35+'Daily-Prod.'!EB35+'Daily-Prod.'!DS35+'Daily-Prod.'!DJ35+'Daily-Prod.'!DA35+'Daily-Prod.'!FB35+'Daily-Prod.'!ES35+'Daily-Prod.'!EJ35+'Daily-Prod.'!EA35+'Daily-Prod.'!DR35+'Daily-Prod.'!DI35+'Daily-Prod.'!CZ35)/O121,"")</f>
        <v>0.30263157894736842</v>
      </c>
      <c r="O121" s="496">
        <f>IFERROR(('Daily-Prod.'!FD35+'Daily-Prod.'!EU35+'Daily-Prod.'!EL35+'Daily-Prod.'!EC35+'Daily-Prod.'!DT35+'Daily-Prod.'!DK35+'Daily-Prod.'!DB35),"")</f>
        <v>76</v>
      </c>
      <c r="P121" s="383"/>
      <c r="Q121" s="384">
        <f>IFERROR(('Daily-Prod.'!FF35+'Daily-Prod.'!EW35+'Daily-Prod.'!EN35+'Daily-Prod.'!EE35+'Daily-Prod.'!DV35+'Daily-Prod.'!DM35+'Daily-Prod.'!DD35),"")</f>
        <v>38</v>
      </c>
      <c r="R121" s="495" t="str">
        <f t="shared" si="82"/>
        <v/>
      </c>
      <c r="S121" s="378">
        <f>IFERROR(AVERAGE('Daily-Prod.'!FD35,'Daily-Prod.'!EU35,'Daily-Prod.'!EL35,'Daily-Prod.'!EC35,'Daily-Prod.'!DT35,'Daily-Prod.'!DK35,'Daily-Prod.'!DB35),"")</f>
        <v>15.2</v>
      </c>
      <c r="T121" s="379" t="str">
        <f>IFERROR(AVERAGE('Daily-Prod.'!FE35,'Daily-Prod.'!EV35,'Daily-Prod.'!EM35,'Daily-Prod.'!ED35,'Daily-Prod.'!DU35,'Daily-Prod.'!DL35,'Daily-Prod.'!DC35),"")</f>
        <v/>
      </c>
      <c r="U121" s="380">
        <f>IFERROR(AVERAGE('Daily-Prod.'!FF35,'Daily-Prod.'!EW35,'Daily-Prod.'!EN35,'Daily-Prod.'!EE35,'Daily-Prod.'!DV35,'Daily-Prod.'!DM35,'Daily-Prod.'!DD35),"")</f>
        <v>7.6</v>
      </c>
      <c r="V121" s="518">
        <f>IFERROR(('Daily-Prod.'!HJ35+'Daily-Prod.'!HA35+'Daily-Prod.'!GR35+'Daily-Prod.'!GI35+'Daily-Prod.'!FZ35+'Daily-Prod.'!FQ35+'Daily-Prod.'!FH35)/Y121,"")</f>
        <v>0.70769230769230773</v>
      </c>
      <c r="W121" s="475">
        <f>IFERROR(('Daily-Prod.'!HK35+'Daily-Prod.'!HB35+'Daily-Prod.'!GS35+'Daily-Prod.'!GJ35+'Daily-Prod.'!GA35+'Daily-Prod.'!FR35+'Daily-Prod.'!FI35)/Y121,"")</f>
        <v>0.12307692307692308</v>
      </c>
      <c r="X121" s="475">
        <f>IFERROR(('Daily-Prod.'!HM35+'Daily-Prod.'!HD35+'Daily-Prod.'!GU35+'Daily-Prod.'!GL35+'Daily-Prod.'!GC35+'Daily-Prod.'!FT35+'Daily-Prod.'!FK35+'Daily-Prod.'!HN35+'Daily-Prod.'!HE35+'Daily-Prod.'!GV35+'Daily-Prod.'!GM35+'Daily-Prod.'!GD35+'Daily-Prod.'!FU35+'Daily-Prod.'!FL35)/Y121,"")</f>
        <v>0.16923076923076924</v>
      </c>
      <c r="Y121" s="496">
        <f>IFERROR(('Daily-Prod.'!HO35+'Daily-Prod.'!HF35+'Daily-Prod.'!GW35+'Daily-Prod.'!GN35+'Daily-Prod.'!GE35+'Daily-Prod.'!FV35+'Daily-Prod.'!FM35),"")</f>
        <v>65</v>
      </c>
      <c r="Z121" s="383"/>
      <c r="AA121" s="384">
        <f>IFERROR(('Daily-Prod.'!HQ35+'Daily-Prod.'!HH35+'Daily-Prod.'!GY35+'Daily-Prod.'!GP35+'Daily-Prod.'!GG35+'Daily-Prod.'!FX35+'Daily-Prod.'!FO35),"")</f>
        <v>30</v>
      </c>
      <c r="AB121" s="495" t="str">
        <f>IFERROR(('Daily-Prod.'!HR35+'Daily-Prod.'!HI35+'Daily-Prod.'!GZ35+'Daily-Prod.'!GQ35+'Daily-Prod.'!GH35+'Daily-Prod.'!FY35+'Daily-Prod.'!FP35),"")</f>
        <v/>
      </c>
      <c r="AC121" s="378">
        <f>IFERROR(AVERAGE('Daily-Prod.'!HO35,'Daily-Prod.'!HF35,'Daily-Prod.'!GW35,'Daily-Prod.'!GN35,'Daily-Prod.'!GE35,'Daily-Prod.'!FV35,'Daily-Prod.'!FM35),"")</f>
        <v>13</v>
      </c>
      <c r="AD121" s="379" t="str">
        <f>IFERROR(AVERAGE('Daily-Prod.'!HP35,'Daily-Prod.'!HG35,'Daily-Prod.'!GX35,'Daily-Prod.'!GO35,'Daily-Prod.'!GF35,'Daily-Prod.'!FW35,'Daily-Prod.'!FN35),"")</f>
        <v/>
      </c>
      <c r="AE121" s="380">
        <f>IFERROR(AVERAGE('Daily-Prod.'!HQ35,'Daily-Prod.'!HH35,'Daily-Prod.'!GY35,'Daily-Prod.'!GP35,'Daily-Prod.'!GG35,'Daily-Prod.'!FX35,'Daily-Prod.'!FO35),"")</f>
        <v>6</v>
      </c>
      <c r="AF121" s="66">
        <f>IFERROR(('Daily-Prod.'!JU35+'Daily-Prod.'!JL35+'Daily-Prod.'!JC35+'Daily-Prod.'!IT35+'Daily-Prod.'!IK35+'Daily-Prod.'!IB35+'Daily-Prod.'!HS35)/AI121,"")</f>
        <v>0.47297297297297297</v>
      </c>
      <c r="AG121" s="475">
        <f>IFERROR(('Daily-Prod.'!JV35+'Daily-Prod.'!JM35+'Daily-Prod.'!JD35+'Daily-Prod.'!IU35+'Daily-Prod.'!IL35+'Daily-Prod.'!IC35+'Daily-Prod.'!HT35)/AI121,"")</f>
        <v>0.20270270270270271</v>
      </c>
      <c r="AH121" s="475">
        <f>IFERROR(('Daily-Prod.'!JX35+'Daily-Prod.'!JO35+'Daily-Prod.'!JF35+'Daily-Prod.'!IW35+'Daily-Prod.'!IN35+'Daily-Prod.'!IE35+'Daily-Prod.'!HV35+'Daily-Prod.'!JY35+'Daily-Prod.'!JP35+'Daily-Prod.'!JG35+'Daily-Prod.'!IX35+'Daily-Prod.'!IO35+'Daily-Prod.'!IF35+'Daily-Prod.'!HW35)/AI121,"")</f>
        <v>0.32432432432432434</v>
      </c>
      <c r="AI121" s="496">
        <f>IFERROR(('Daily-Prod.'!JZ35+'Daily-Prod.'!JQ35+'Daily-Prod.'!JH35+'Daily-Prod.'!IY35+'Daily-Prod.'!IP35+'Daily-Prod.'!IG35+'Daily-Prod.'!HX35),"")</f>
        <v>74</v>
      </c>
      <c r="AJ121" s="383">
        <f>IFERROR(('Daily-Prod.'!KA35+'Daily-Prod.'!JR35+'Daily-Prod.'!JI35+'Daily-Prod.'!IZ35+'Daily-Prod.'!IQ35+'Daily-Prod.'!IH35+'Daily-Prod.'!HY35),"")</f>
        <v>0</v>
      </c>
      <c r="AK121" s="384">
        <f>IFERROR(('Daily-Prod.'!KB35+'Daily-Prod.'!JS35+'Daily-Prod.'!JJ35+'Daily-Prod.'!JA35+'Daily-Prod.'!IR35+'Daily-Prod.'!II35+'Daily-Prod.'!HZ35),"")</f>
        <v>39</v>
      </c>
      <c r="AL121" s="495" t="str">
        <f>IFERROR(('Daily-Prod.'!KC35+'Daily-Prod.'!JT35+'Daily-Prod.'!JK35+'Daily-Prod.'!JB35+'Daily-Prod.'!IS35+'Daily-Prod.'!IJ35+'Daily-Prod.'!IA35),"")</f>
        <v/>
      </c>
      <c r="AM121" s="378">
        <f>IFERROR(AVERAGE('Daily-Prod.'!JZ35,'Daily-Prod.'!JQ35,'Daily-Prod.'!JH35,'Daily-Prod.'!IY35,'Daily-Prod.'!IP35,'Daily-Prod.'!IG35,'Daily-Prod.'!HX35),"")</f>
        <v>14.8</v>
      </c>
      <c r="AN121" s="379" t="str">
        <f>IFERROR(AVERAGE('Daily-Prod.'!KA35,'Daily-Prod.'!JR35,'Daily-Prod.'!JI35,'Daily-Prod.'!IZ35,'Daily-Prod.'!IQ35,'Daily-Prod.'!IH35,'Daily-Prod.'!HY35),"")</f>
        <v/>
      </c>
      <c r="AO121" s="380">
        <f>IFERROR(AVERAGE('Daily-Prod.'!KB35,'Daily-Prod.'!JS35,'Daily-Prod.'!JJ35,'Daily-Prod.'!JA35,'Daily-Prod.'!IR35,'Daily-Prod.'!II35,'Daily-Prod.'!HZ35),"")</f>
        <v>7.8</v>
      </c>
      <c r="AP121" s="66">
        <f>IFERROR(('Daily-Prod.'!MF35+'Daily-Prod.'!LW35+'Daily-Prod.'!LN35+'Daily-Prod.'!LE35+'Daily-Prod.'!KV35+'Daily-Prod.'!KM35+'Daily-Prod.'!KD35)/AS121,"")</f>
        <v>0.578125</v>
      </c>
      <c r="AQ121" s="475">
        <f>IFERROR(('Daily-Prod.'!MG35+'Daily-Prod.'!LX35+'Daily-Prod.'!LO35+'Daily-Prod.'!LF35+'Daily-Prod.'!KW35+'Daily-Prod.'!KN35+'Daily-Prod.'!KE35)/AS121,"")</f>
        <v>0.109375</v>
      </c>
      <c r="AR121" s="475">
        <f>IFERROR(('Daily-Prod.'!MJ35+'Daily-Prod.'!MA35+'Daily-Prod.'!LR35+'Daily-Prod.'!LI35+'Daily-Prod.'!KZ35+'Daily-Prod.'!KQ35+'Daily-Prod.'!KH35+'Daily-Prod.'!MI35+'Daily-Prod.'!LZ35+'Daily-Prod.'!LQ35+'Daily-Prod.'!LH35+'Daily-Prod.'!KY35+'Daily-Prod.'!KP35+'Daily-Prod.'!KG35)/AS121,"")</f>
        <v>0.3125</v>
      </c>
      <c r="AS121" s="496">
        <f>IFERROR(('Daily-Prod.'!MK35+'Daily-Prod.'!MB35+'Daily-Prod.'!LS35+'Daily-Prod.'!LJ35+'Daily-Prod.'!LA35+'Daily-Prod.'!KR35+'Daily-Prod.'!KI35),"")</f>
        <v>64</v>
      </c>
      <c r="AT121" s="383"/>
      <c r="AU121" s="384">
        <f>IFERROR(('Daily-Prod.'!MM35+'Daily-Prod.'!MD35+'Daily-Prod.'!LU35+'Daily-Prod.'!LL35+'Daily-Prod.'!LC35+'Daily-Prod.'!KT35+'Daily-Prod.'!KK35),"")</f>
        <v>45</v>
      </c>
      <c r="AV121" s="495" t="str">
        <f t="shared" si="84"/>
        <v/>
      </c>
      <c r="AW121" s="378">
        <f>IFERROR(AVERAGE('Daily-Prod.'!MK35,'Daily-Prod.'!MB35,'Daily-Prod.'!LS35,'Daily-Prod.'!LJ35,'Daily-Prod.'!LA35,'Daily-Prod.'!KR35,'Daily-Prod.'!KI35),"")</f>
        <v>12.8</v>
      </c>
      <c r="AX121" s="379" t="str">
        <f>IFERROR(AVERAGE('Daily-Prod.'!ML35,'Daily-Prod.'!MC35,'Daily-Prod.'!LT35,'Daily-Prod.'!LK35,'Daily-Prod.'!LB35,'Daily-Prod.'!KS35,'Daily-Prod.'!KJ35),"")</f>
        <v/>
      </c>
      <c r="AY121" s="380">
        <f>IFERROR(AVERAGE('Daily-Prod.'!MM35,'Daily-Prod.'!MD35,'Daily-Prod.'!LU35,'Daily-Prod.'!LL35,'Daily-Prod.'!LC35,'Daily-Prod.'!KT35,'Daily-Prod.'!KK35),"")</f>
        <v>9</v>
      </c>
      <c r="AZ121" s="66">
        <f>IFERROR(('Daily-Prod.'!OQ35+'Daily-Prod.'!OH35+'Daily-Prod.'!NY35+'Daily-Prod.'!NP35+'Daily-Prod.'!NG35+'Daily-Prod.'!MX35+'Daily-Prod.'!MO35)/BC121,"")</f>
        <v>0.54385964912280704</v>
      </c>
      <c r="BA121" s="475">
        <f>IFERROR(('Daily-Prod.'!OR35+'Daily-Prod.'!OI35+'Daily-Prod.'!NZ35+'Daily-Prod.'!NQ35+'Daily-Prod.'!NH35+'Daily-Prod.'!MY35+'Daily-Prod.'!MP35)/BC121,"")</f>
        <v>0.15789473684210525</v>
      </c>
      <c r="BB121" s="475">
        <f>IFERROR(('Daily-Prod.'!OT35+'Daily-Prod.'!OK35+'Daily-Prod.'!OB35+'Daily-Prod.'!NS35+'Daily-Prod.'!NJ35+'Daily-Prod.'!NA35+'Daily-Prod.'!MR35+'Daily-Prod.'!OU35+'Daily-Prod.'!OL35+'Daily-Prod.'!OC35+'Daily-Prod.'!NT35+'Daily-Prod.'!NK35+'Daily-Prod.'!NB35+'Daily-Prod.'!MS35)/BC121,"")</f>
        <v>0.2982456140350877</v>
      </c>
      <c r="BC121" s="496">
        <f>IFERROR(('Daily-Prod.'!OV35+'Daily-Prod.'!OM35+'Daily-Prod.'!OD35+'Daily-Prod.'!NU35+'Daily-Prod.'!NL35+'Daily-Prod.'!NC35+'Daily-Prod.'!MT35),"")</f>
        <v>57</v>
      </c>
      <c r="BD121" s="383"/>
      <c r="BE121" s="384">
        <f>IFERROR(('Daily-Prod.'!OX35+'Daily-Prod.'!OO35+'Daily-Prod.'!OF35+'Daily-Prod.'!NW35+'Daily-Prod.'!NN35+'Daily-Prod.'!NE35+'Daily-Prod.'!MV35),"")</f>
        <v>44</v>
      </c>
      <c r="BF121" s="495" t="str">
        <f t="shared" si="85"/>
        <v/>
      </c>
      <c r="BG121" s="378">
        <f>IFERROR(AVERAGE('Daily-Prod.'!OV35,'Daily-Prod.'!OM35,'Daily-Prod.'!OD35,'Daily-Prod.'!NU35,'Daily-Prod.'!NL35,'Daily-Prod.'!NC35,'Daily-Prod.'!MT35),"")</f>
        <v>14.25</v>
      </c>
      <c r="BH121" s="379"/>
      <c r="BI121" s="380">
        <f>IFERROR(AVERAGE('Daily-Prod.'!OX35,'Daily-Prod.'!OO35,'Daily-Prod.'!OF35,'Daily-Prod.'!NW35,'Daily-Prod.'!NN35,'Daily-Prod.'!NE35,'Daily-Prod.'!MV35),"")</f>
        <v>6.2857142857142856</v>
      </c>
      <c r="BJ121" s="66">
        <f>IFERROR(('Daily-Prod.'!RB35+'Daily-Prod.'!QS35+'Daily-Prod.'!QJ35+'Daily-Prod.'!QA35+'Daily-Prod.'!PR35+'Daily-Prod.'!PI35+'Daily-Prod.'!OZ35)/BM121,"")</f>
        <v>0.47368421052631576</v>
      </c>
      <c r="BK121" s="475">
        <f>IFERROR(('Daily-Prod.'!RC35+'Daily-Prod.'!QT35+'Daily-Prod.'!QK35+'Daily-Prod.'!QB35+'Daily-Prod.'!PS35+'Daily-Prod.'!PJ35+'Daily-Prod.'!PA35)/BM121,"")</f>
        <v>0.14035087719298245</v>
      </c>
      <c r="BL121" s="475">
        <f>IFERROR(('Daily-Prod.'!RF35+'Daily-Prod.'!QW35+'Daily-Prod.'!QN35+'Daily-Prod.'!QE35+'Daily-Prod.'!PV35+'Daily-Prod.'!PM35+'Daily-Prod.'!PD35+'Daily-Prod.'!RE35+'Daily-Prod.'!QV35+'Daily-Prod.'!QM35+'Daily-Prod.'!QD35+'Daily-Prod.'!PU35+'Daily-Prod.'!PL35+'Daily-Prod.'!PC35)/BM121,"")</f>
        <v>0.38596491228070173</v>
      </c>
      <c r="BM121" s="496">
        <f>IFERROR(('Daily-Prod.'!RG35+'Daily-Prod.'!QX35+'Daily-Prod.'!QO35+'Daily-Prod.'!QF35+'Daily-Prod.'!PW35+'Daily-Prod.'!PN35+'Daily-Prod.'!PE35),"")</f>
        <v>57</v>
      </c>
      <c r="BN121" s="383"/>
      <c r="BO121" s="384">
        <f>IFERROR(('Daily-Prod.'!RI35+'Daily-Prod.'!QZ35+'Daily-Prod.'!QQ35+'Daily-Prod.'!QH35+'Daily-Prod.'!PY35+'Daily-Prod.'!PP35+'Daily-Prod.'!PG35),"")</f>
        <v>26</v>
      </c>
      <c r="BP121" s="495" t="str">
        <f t="shared" si="86"/>
        <v/>
      </c>
      <c r="BQ121" s="378">
        <f>IFERROR(AVERAGE('Daily-Prod.'!RG35,'Daily-Prod.'!QX35,'Daily-Prod.'!QO35,'Daily-Prod.'!QF35,'Daily-Prod.'!PW35,'Daily-Prod.'!PN35,'Daily-Prod.'!PE35),"")</f>
        <v>11.4</v>
      </c>
      <c r="BR121" s="379"/>
      <c r="BS121" s="380">
        <f>IFERROR(AVERAGE('Daily-Prod.'!RI35,'Daily-Prod.'!QZ35,'Daily-Prod.'!QQ35,'Daily-Prod.'!QH35,'Daily-Prod.'!PY35,'Daily-Prod.'!PP35,'Daily-Prod.'!PG35),"")</f>
        <v>5.2</v>
      </c>
      <c r="BT121" s="66">
        <f>IFERROR(('Daily-Prod.'!TM35+'Daily-Prod.'!TD35+'Daily-Prod.'!SU35+'Daily-Prod.'!SL35+'Daily-Prod.'!SC35+'Daily-Prod.'!RT35+'Daily-Prod.'!RK35)/BW121,"")</f>
        <v>0.45454545454545453</v>
      </c>
      <c r="BU121" s="475">
        <f>IFERROR(('Daily-Prod.'!TN35+'Daily-Prod.'!TE35+'Daily-Prod.'!SV35+'Daily-Prod.'!SM35+'Daily-Prod.'!SD35+'Daily-Prod.'!RU35+'Daily-Prod.'!RL35)/BW121,"")</f>
        <v>0.27272727272727271</v>
      </c>
      <c r="BV121" s="475">
        <f>IFERROR(('Daily-Prod.'!TP35+'Daily-Prod.'!TG35+'Daily-Prod.'!SX35+'Daily-Prod.'!SO35+'Daily-Prod.'!SF35+'Daily-Prod.'!RW35+'Daily-Prod.'!RN35+'Daily-Prod.'!TQ35+'Daily-Prod.'!TH35+'Daily-Prod.'!SY35+'Daily-Prod.'!SP35+'Daily-Prod.'!SG35+'Daily-Prod.'!RX35+'Daily-Prod.'!RO35)/BW121,"")</f>
        <v>0.27272727272727271</v>
      </c>
      <c r="BW121" s="496">
        <f>IFERROR(('Daily-Prod.'!TR35+'Daily-Prod.'!TI35+'Daily-Prod.'!SZ35+'Daily-Prod.'!SQ35+'Daily-Prod.'!SH35+'Daily-Prod.'!RY35+'Daily-Prod.'!RP35),"")</f>
        <v>55</v>
      </c>
      <c r="BX121" s="383"/>
      <c r="BY121" s="384">
        <f>IFERROR(('Daily-Prod.'!TT35+'Daily-Prod.'!TK35+'Daily-Prod.'!TB35+'Daily-Prod.'!SS35+'Daily-Prod.'!SJ35+'Daily-Prod.'!SA35+'Daily-Prod.'!RR35),"")</f>
        <v>22</v>
      </c>
      <c r="BZ121" s="495" t="str">
        <f t="shared" si="87"/>
        <v/>
      </c>
      <c r="CA121" s="378">
        <f>IFERROR(AVERAGE('Daily-Prod.'!TR35,'Daily-Prod.'!TI35,'Daily-Prod.'!SZ35,'Daily-Prod.'!SQ35,'Daily-Prod.'!SH35,'Daily-Prod.'!RY35,'Daily-Prod.'!RP35),"")</f>
        <v>11</v>
      </c>
      <c r="CB121" s="379"/>
      <c r="CC121" s="380">
        <f>IFERROR(AVERAGE('Daily-Prod.'!TT35,'Daily-Prod.'!TK35,'Daily-Prod.'!TB35,'Daily-Prod.'!SS35,'Daily-Prod.'!SJ35,'Daily-Prod.'!SA35,'Daily-Prod.'!RR35),"")</f>
        <v>4.4000000000000004</v>
      </c>
      <c r="CD121" s="66">
        <f>IFERROR(('Daily-Prod.'!VX35+'Daily-Prod.'!VO35+'Daily-Prod.'!VF35+'Daily-Prod.'!UW35+'Daily-Prod.'!UN35+'Daily-Prod.'!UE35+'Daily-Prod.'!TV35)/CG121,"")</f>
        <v>0.44444444444444442</v>
      </c>
      <c r="CE121" s="475">
        <f>IFERROR(('Daily-Prod.'!VY35+'Daily-Prod.'!VP35+'Daily-Prod.'!VG35+'Daily-Prod.'!UX35+'Daily-Prod.'!UO35+'Daily-Prod.'!UF35+'Daily-Prod.'!TW35)/CG121,"")</f>
        <v>0.17777777777777778</v>
      </c>
      <c r="CF121" s="475">
        <f>IFERROR(('Daily-Prod.'!WA35+'Daily-Prod.'!VR35+'Daily-Prod.'!VI35+'Daily-Prod.'!UZ35+'Daily-Prod.'!UQ35+'Daily-Prod.'!UH35+'Daily-Prod.'!TY35+'Daily-Prod.'!WB35+'Daily-Prod.'!VS35+'Daily-Prod.'!VJ35+'Daily-Prod.'!VA35+'Daily-Prod.'!UR35+'Daily-Prod.'!UI35+'Daily-Prod.'!TZ35)/CG121,"")</f>
        <v>0.37777777777777777</v>
      </c>
      <c r="CG121" s="496">
        <f>IFERROR(('Daily-Prod.'!WC35+'Daily-Prod.'!VT35+'Daily-Prod.'!VK35+'Daily-Prod.'!VB35+'Daily-Prod.'!US35+'Daily-Prod.'!UJ35+'Daily-Prod.'!UA35),"")</f>
        <v>45</v>
      </c>
      <c r="CH121" s="383"/>
      <c r="CI121" s="384">
        <f>IFERROR(('Daily-Prod.'!WE35+'Daily-Prod.'!VV35+'Daily-Prod.'!VM35+'Daily-Prod.'!VD35+'Daily-Prod.'!UU35+'Daily-Prod.'!UL35+'Daily-Prod.'!UC35),"")</f>
        <v>24</v>
      </c>
      <c r="CJ121" s="495" t="str">
        <f t="shared" si="88"/>
        <v/>
      </c>
      <c r="CK121" s="378">
        <f>IFERROR(AVERAGE('Daily-Prod.'!WC35,'Daily-Prod.'!VT35,'Daily-Prod.'!VK35,'Daily-Prod.'!VB35,'Daily-Prod.'!US35,'Daily-Prod.'!UJ35,'Daily-Prod.'!UA35),"")</f>
        <v>11.25</v>
      </c>
      <c r="CL121" s="379"/>
      <c r="CM121" s="380">
        <f>IFERROR(AVERAGE('Daily-Prod.'!WE35,'Daily-Prod.'!VV35,'Daily-Prod.'!VM35,'Daily-Prod.'!VD35,'Daily-Prod.'!UU35,'Daily-Prod.'!UL35,'Daily-Prod.'!UC35),"")</f>
        <v>6</v>
      </c>
      <c r="CN121" s="66">
        <f>IFERROR(('Daily-Prod.'!YI35+'Daily-Prod.'!XZ35+'Daily-Prod.'!XQ35+'Daily-Prod.'!XH35+'Daily-Prod.'!WY35+'Daily-Prod.'!WP35+'Daily-Prod.'!WG35)/CQ121,"")</f>
        <v>0.47916666666666669</v>
      </c>
      <c r="CO121" s="475">
        <f>IFERROR(('Daily-Prod.'!YJ35+'Daily-Prod.'!YA35+'Daily-Prod.'!XR35+'Daily-Prod.'!XI35+'Daily-Prod.'!WZ35+'Daily-Prod.'!WQ35+'Daily-Prod.'!WH35)/CQ121,"")</f>
        <v>0.20833333333333334</v>
      </c>
      <c r="CP121" s="475">
        <f>IFERROR(('Daily-Prod.'!YL35+'Daily-Prod.'!YC35+'Daily-Prod.'!XT35+'Daily-Prod.'!XK35+'Daily-Prod.'!XB35+'Daily-Prod.'!WS35+'Daily-Prod.'!WJ35+'Daily-Prod.'!YM35+'Daily-Prod.'!YD35+'Daily-Prod.'!XU35+'Daily-Prod.'!XL35+'Daily-Prod.'!XC35+'Daily-Prod.'!WT35+'Daily-Prod.'!WK35)/CQ121,"")</f>
        <v>0.3125</v>
      </c>
      <c r="CQ121" s="496">
        <f>IFERROR(('Daily-Prod.'!YN35+'Daily-Prod.'!YE35+'Daily-Prod.'!XV35+'Daily-Prod.'!XM35+'Daily-Prod.'!XD35+'Daily-Prod.'!WU35+'Daily-Prod.'!WL35),"")</f>
        <v>48</v>
      </c>
      <c r="CR121" s="383"/>
      <c r="CS121" s="384">
        <f>IFERROR(('Daily-Prod.'!YP35+'Daily-Prod.'!YG35+'Daily-Prod.'!XX35+'Daily-Prod.'!XO35+'Daily-Prod.'!XF35+'Daily-Prod.'!WW35+'Daily-Prod.'!WN35),"")</f>
        <v>50</v>
      </c>
      <c r="CT121" s="495" t="str">
        <f t="shared" si="89"/>
        <v/>
      </c>
      <c r="CU121" s="378">
        <f>IFERROR(AVERAGE('Daily-Prod.'!YN35,'Daily-Prod.'!YE35,'Daily-Prod.'!XV35,'Daily-Prod.'!XM35,'Daily-Prod.'!XD35,'Daily-Prod.'!WU35,'Daily-Prod.'!WL35),"")</f>
        <v>9.6</v>
      </c>
      <c r="CV121" s="379" t="str">
        <f>IFERROR(AVERAGE('Daily-Prod.'!YO35,'Daily-Prod.'!YF35,'Daily-Prod.'!XW35,'Daily-Prod.'!XN35,'Daily-Prod.'!XE35,'Daily-Prod.'!WV35,'Daily-Prod.'!WM35),"")</f>
        <v/>
      </c>
      <c r="CW121" s="380">
        <f>IFERROR(AVERAGE('Daily-Prod.'!YP35,'Daily-Prod.'!YG35,'Daily-Prod.'!XX35,'Daily-Prod.'!XO35,'Daily-Prod.'!XF35,'Daily-Prod.'!WW35,'Daily-Prod.'!WN35),"")</f>
        <v>10</v>
      </c>
      <c r="CX121" s="66">
        <f>IFERROR(('Daily-Prod.'!AAT35+'Daily-Prod.'!AAK35+'Daily-Prod.'!AAB35+'Daily-Prod.'!ZS35+'Daily-Prod.'!ZJ35+'Daily-Prod.'!ZA35+'Daily-Prod.'!YR35)/DA121,"")</f>
        <v>0.46938775510204084</v>
      </c>
      <c r="CY121" s="475">
        <f>IFERROR(('Daily-Prod.'!AAU35+'Daily-Prod.'!AAL35+'Daily-Prod.'!AAC35+'Daily-Prod.'!ZT35+'Daily-Prod.'!ZK35+'Daily-Prod.'!ZB35+'Daily-Prod.'!YS35)/DA121,"")</f>
        <v>0.22448979591836735</v>
      </c>
      <c r="CZ121" s="475">
        <f>IFERROR(('Daily-Prod.'!AAW35+'Daily-Prod.'!AAN35+'Daily-Prod.'!AAE35+'Daily-Prod.'!ZV35+'Daily-Prod.'!ZM35+'Daily-Prod.'!ZD35+'Daily-Prod.'!YU35+'Daily-Prod.'!AAX35+'Daily-Prod.'!AAO35+'Daily-Prod.'!AAF35+'Daily-Prod.'!ZW35+'Daily-Prod.'!ZN35+'Daily-Prod.'!ZE35+'Daily-Prod.'!YV35)/DA121,"")</f>
        <v>0.30612244897959184</v>
      </c>
      <c r="DA121" s="496">
        <f>IFERROR(('Daily-Prod.'!AAY35+'Daily-Prod.'!AAP35+'Daily-Prod.'!AAG35+'Daily-Prod.'!ZX35+'Daily-Prod.'!ZO35+'Daily-Prod.'!ZF35+'Daily-Prod.'!YW35),"")</f>
        <v>49</v>
      </c>
      <c r="DB121" s="383"/>
      <c r="DC121" s="384">
        <f>IFERROR(('Daily-Prod.'!ABA35+'Daily-Prod.'!AAR35+'Daily-Prod.'!AAI35+'Daily-Prod.'!ZZ35+'Daily-Prod.'!ZQ35+'Daily-Prod.'!ZH35+'Daily-Prod.'!YY35),"")</f>
        <v>23</v>
      </c>
      <c r="DD121" s="495" t="str">
        <f t="shared" si="90"/>
        <v/>
      </c>
      <c r="DE121" s="378">
        <f>IFERROR(AVERAGE('Daily-Prod.'!AAY35,'Daily-Prod.'!AAP35,'Daily-Prod.'!AAG35,'Daily-Prod.'!ZX35,'Daily-Prod.'!ZO35,'Daily-Prod.'!ZF35,'Daily-Prod.'!YW35),"")</f>
        <v>12.25</v>
      </c>
      <c r="DF121" s="379" t="str">
        <f>IFERROR(AVERAGE('Daily-Prod.'!AAZ35,'Daily-Prod.'!AAQ35,'Daily-Prod.'!AAH35,'Daily-Prod.'!ZY35,'Daily-Prod.'!ZP35,'Daily-Prod.'!ZG35,'Daily-Prod.'!YX35),"")</f>
        <v/>
      </c>
      <c r="DG121" s="380">
        <f>IFERROR(AVERAGE('Daily-Prod.'!ABA35,'Daily-Prod.'!AAR35,'Daily-Prod.'!AAI35,'Daily-Prod.'!ZZ35,'Daily-Prod.'!ZQ35,'Daily-Prod.'!ZH35,'Daily-Prod.'!YY35),"")</f>
        <v>5.75</v>
      </c>
      <c r="DH121" s="66">
        <f>IFERROR(('Daily-Prod.'!ADE35+'Daily-Prod.'!ACV35+'Daily-Prod.'!ACM35+'Daily-Prod.'!ACD35+'Daily-Prod.'!ABU35+'Daily-Prod.'!ABL35+'Daily-Prod.'!ABC35)/DK121,"")</f>
        <v>0.49275362318840582</v>
      </c>
      <c r="DI121" s="475">
        <f>IFERROR(('Daily-Prod.'!ADF35+'Daily-Prod.'!ACW35+'Daily-Prod.'!ACN35+'Daily-Prod.'!ACE35+'Daily-Prod.'!ABV35+'Daily-Prod.'!ABM35+'Daily-Prod.'!ABD35)/DK121,"")</f>
        <v>0.2318840579710145</v>
      </c>
      <c r="DJ121" s="475">
        <f>IFERROR(('Daily-Prod.'!ADH35+'Daily-Prod.'!ACY35+'Daily-Prod.'!ACP35+'Daily-Prod.'!ACG35+'Daily-Prod.'!ABX35+'Daily-Prod.'!ABO35+'Daily-Prod.'!ABF35+'Daily-Prod.'!ADI35+'Daily-Prod.'!ACZ35+'Daily-Prod.'!ACQ35+'Daily-Prod.'!ACH35+'Daily-Prod.'!ABY35+'Daily-Prod.'!ABP35+'Daily-Prod.'!ABG35)/DK121,"")</f>
        <v>0.27536231884057971</v>
      </c>
      <c r="DK121" s="496">
        <f>IFERROR(('Daily-Prod.'!ADJ35+'Daily-Prod.'!ADA35+'Daily-Prod.'!ACR35+'Daily-Prod.'!ACI35+'Daily-Prod.'!ABZ35+'Daily-Prod.'!ABQ35+'Daily-Prod.'!ABH35),"")</f>
        <v>69</v>
      </c>
      <c r="DL121" s="383"/>
      <c r="DM121" s="384">
        <f>IFERROR(('Daily-Prod.'!ADL35+'Daily-Prod.'!ADC35+'Daily-Prod.'!ACT35+'Daily-Prod.'!ACK35+'Daily-Prod.'!ACB35+'Daily-Prod.'!ABS35+'Daily-Prod.'!ABJ35),"")</f>
        <v>51</v>
      </c>
      <c r="DN121" s="495" t="str">
        <f t="shared" si="91"/>
        <v/>
      </c>
      <c r="DO121" s="378">
        <f>IFERROR(AVERAGE('Daily-Prod.'!ADJ35,'Daily-Prod.'!ADA35,'Daily-Prod.'!ACR35,'Daily-Prod.'!ACI35,'Daily-Prod.'!ABZ35,'Daily-Prod.'!ABQ35,'Daily-Prod.'!ABH35),"")</f>
        <v>13.8</v>
      </c>
      <c r="DP121" s="379" t="str">
        <f>IFERROR(AVERAGE('Daily-Prod.'!ADK35,'Daily-Prod.'!ADB35,'Daily-Prod.'!ACS35,'Daily-Prod.'!ACJ35,'Daily-Prod.'!ACA35,'Daily-Prod.'!ABR35,'Daily-Prod.'!ABI35),"")</f>
        <v/>
      </c>
      <c r="DQ121" s="380">
        <f>IFERROR(AVERAGE('Daily-Prod.'!ADL35,'Daily-Prod.'!ADC35,'Daily-Prod.'!ACT35,'Daily-Prod.'!ACK35,'Daily-Prod.'!ACB35,'Daily-Prod.'!ABS35,'Daily-Prod.'!ABJ35),"")</f>
        <v>12.75</v>
      </c>
      <c r="DR121" s="66">
        <f>IFERROR(('Daily-Prod.'!AFP35+'Daily-Prod.'!AFG35+'Daily-Prod.'!AEX35+'Daily-Prod.'!AEO35+'Daily-Prod.'!AEF35+'Daily-Prod.'!ADW35+'Daily-Prod.'!ADN35)/DU121,"")</f>
        <v>0.4</v>
      </c>
      <c r="DS121" s="475">
        <f>IFERROR(('Daily-Prod.'!AFQ35+'Daily-Prod.'!AFH35+'Daily-Prod.'!AEY35+'Daily-Prod.'!AEP35+'Daily-Prod.'!AEG35+'Daily-Prod.'!ADX35+'Daily-Prod.'!ADO35)/DU121,"")</f>
        <v>0.17333333333333334</v>
      </c>
      <c r="DT121" s="475">
        <f>IFERROR(('Daily-Prod.'!AFS35+'Daily-Prod.'!AFJ35+'Daily-Prod.'!AFA35+'Daily-Prod.'!AER35+'Daily-Prod.'!AEI35+'Daily-Prod.'!ADZ35+'Daily-Prod.'!ADQ35+'Daily-Prod.'!AFT35+'Daily-Prod.'!AFK35+'Daily-Prod.'!AFB35+'Daily-Prod.'!AES35+'Daily-Prod.'!AEJ35+'Daily-Prod.'!AEA35+'Daily-Prod.'!ADR35)/DU121,"")</f>
        <v>0.42666666666666669</v>
      </c>
      <c r="DU121" s="496">
        <f>IFERROR(('Daily-Prod.'!AFU35+'Daily-Prod.'!AFL35+'Daily-Prod.'!AFC35+'Daily-Prod.'!AET35+'Daily-Prod.'!AEK35+'Daily-Prod.'!AEB35+'Daily-Prod.'!ADS35),"")</f>
        <v>75</v>
      </c>
      <c r="DV121" s="383"/>
      <c r="DW121" s="384">
        <f>IFERROR(('Daily-Prod.'!AFW35+'Daily-Prod.'!AFN35+'Daily-Prod.'!AFE35+'Daily-Prod.'!AEV35+'Daily-Prod.'!AEM35+'Daily-Prod.'!AED35+'Daily-Prod.'!ADU35),"")</f>
        <v>59</v>
      </c>
      <c r="DX121" s="495" t="str">
        <f t="shared" si="92"/>
        <v/>
      </c>
      <c r="DY121" s="378">
        <f>IFERROR(AVERAGE('Daily-Prod.'!AFU35,'Daily-Prod.'!AFL35,'Daily-Prod.'!AFC35,'Daily-Prod.'!AET35,'Daily-Prod.'!AEK35,'Daily-Prod.'!AEB35,'Daily-Prod.'!ADS35),"")</f>
        <v>15</v>
      </c>
      <c r="DZ121" s="379" t="str">
        <f>IFERROR(AVERAGE('Daily-Prod.'!AFV35,'Daily-Prod.'!AFM35,'Daily-Prod.'!AFD35,'Daily-Prod.'!AEU35,'Daily-Prod.'!AEL35,'Daily-Prod.'!AEC35,'Daily-Prod.'!ADT35),"")</f>
        <v/>
      </c>
      <c r="EA121" s="380">
        <f>IFERROR(AVERAGE('Daily-Prod.'!AFW35,'Daily-Prod.'!AFN35,'Daily-Prod.'!AFE35,'Daily-Prod.'!AEV35,'Daily-Prod.'!AEM35,'Daily-Prod.'!AED35,'Daily-Prod.'!ADU35),"")</f>
        <v>11.8</v>
      </c>
      <c r="EB121" s="66">
        <f>IFERROR(('Daily-Prod.'!AIA35+'Daily-Prod.'!AHR35+'Daily-Prod.'!AHI35+'Daily-Prod.'!AGZ35+'Daily-Prod.'!AGQ35+'Daily-Prod.'!AGH35+'Daily-Prod.'!AFY35)/EE121,"")</f>
        <v>0.38596491228070173</v>
      </c>
      <c r="EC121" s="475">
        <f>IFERROR(('Daily-Prod.'!AIB35+'Daily-Prod.'!AHS35+'Daily-Prod.'!AHJ35+'Daily-Prod.'!AHA35+'Daily-Prod.'!AGR35+'Daily-Prod.'!AGI35+'Daily-Prod.'!AFZ35)/EE121,"")</f>
        <v>0.36842105263157893</v>
      </c>
      <c r="ED121" s="475">
        <f>IFERROR(('Daily-Prod.'!AID35+'Daily-Prod.'!AHU35+'Daily-Prod.'!AHL35+'Daily-Prod.'!AHC35+'Daily-Prod.'!AGT35+'Daily-Prod.'!AGK35+'Daily-Prod.'!AGB35+'Daily-Prod.'!AIE35+'Daily-Prod.'!AHV35+'Daily-Prod.'!AHM35+'Daily-Prod.'!AHD35+'Daily-Prod.'!AGU35+'Daily-Prod.'!AGL35+'Daily-Prod.'!AGC35)/EE121,"")</f>
        <v>0.24561403508771928</v>
      </c>
      <c r="EE121" s="496">
        <f>IFERROR(('Daily-Prod.'!AIF35+'Daily-Prod.'!AHW35+'Daily-Prod.'!AHN35+'Daily-Prod.'!AHE35+'Daily-Prod.'!AGV35+'Daily-Prod.'!AGM35+'Daily-Prod.'!AGD35),"")</f>
        <v>57</v>
      </c>
      <c r="EF121" s="383"/>
      <c r="EG121" s="384">
        <f>IFERROR(('Daily-Prod.'!AIH35+'Daily-Prod.'!AHY35+'Daily-Prod.'!AHP35+'Daily-Prod.'!AHG35+'Daily-Prod.'!AGX35+'Daily-Prod.'!AGO35+'Daily-Prod.'!AGF35),"")</f>
        <v>36</v>
      </c>
      <c r="EH121" s="495" t="str">
        <f t="shared" si="93"/>
        <v/>
      </c>
      <c r="EI121" s="378">
        <f>IFERROR(AVERAGE('Daily-Prod.'!AIF35,'Daily-Prod.'!AHW35,'Daily-Prod.'!AHN35,'Daily-Prod.'!AHE35,'Daily-Prod.'!AGV35,'Daily-Prod.'!AGM35,'Daily-Prod.'!AGD35),"")</f>
        <v>11.4</v>
      </c>
      <c r="EJ121" s="379"/>
      <c r="EK121" s="380">
        <f>IFERROR(AVERAGE('Daily-Prod.'!AIH35,'Daily-Prod.'!AHY35,'Daily-Prod.'!AHP35,'Daily-Prod.'!AHG35,'Daily-Prod.'!AGX35,'Daily-Prod.'!AGO35,'Daily-Prod.'!AGF35),"")</f>
        <v>9</v>
      </c>
      <c r="EL121" s="66">
        <f>IFERROR(('Daily-Prod.'!AKL35+'Daily-Prod.'!AKC35+'Daily-Prod.'!AJT35+'Daily-Prod.'!AJK35+'Daily-Prod.'!AJB35+'Daily-Prod.'!AIS35+'Daily-Prod.'!AIJ35)/EO121,"")</f>
        <v>0.33333333333333331</v>
      </c>
      <c r="EM121" s="475">
        <f>IFERROR(('Daily-Prod.'!AKM35+'Daily-Prod.'!AKD35+'Daily-Prod.'!AJU35+'Daily-Prod.'!AJL35+'Daily-Prod.'!AJC35+'Daily-Prod.'!AIT35+'Daily-Prod.'!AIK35)/EO121,"")</f>
        <v>0.31372549019607843</v>
      </c>
      <c r="EN121" s="475">
        <f>IFERROR(('Daily-Prod.'!AKP35+'Daily-Prod.'!AKG35+'Daily-Prod.'!AJX35+'Daily-Prod.'!AJO35+'Daily-Prod.'!AJF35+'Daily-Prod.'!AIW35+'Daily-Prod.'!AIN35+'Daily-Prod.'!AKO35+'Daily-Prod.'!AKF35+'Daily-Prod.'!AJW35+'Daily-Prod.'!AJN35+'Daily-Prod.'!AJE35+'Daily-Prod.'!AIV35+'Daily-Prod.'!AIM35)/EO121,"")</f>
        <v>0.35294117647058826</v>
      </c>
      <c r="EO121" s="496">
        <f>IFERROR(('Daily-Prod.'!AKQ35+'Daily-Prod.'!AKH35+'Daily-Prod.'!AJY35+'Daily-Prod.'!AJP35+'Daily-Prod.'!AJG35+'Daily-Prod.'!AIX35+'Daily-Prod.'!AIO35),"")</f>
        <v>51</v>
      </c>
      <c r="EP121" s="383"/>
      <c r="EQ121" s="384">
        <f>IFERROR(('Daily-Prod.'!AKS35+'Daily-Prod.'!AKJ35+'Daily-Prod.'!AKA35+'Daily-Prod.'!AJR35+'Daily-Prod.'!AJI35+'Daily-Prod.'!AIZ35+'Daily-Prod.'!AIQ35),"")</f>
        <v>25</v>
      </c>
      <c r="ER121" s="495" t="str">
        <f t="shared" si="94"/>
        <v/>
      </c>
      <c r="ES121" s="378">
        <f>IFERROR(AVERAGE('Daily-Prod.'!AKQ35,'Daily-Prod.'!AKH35,'Daily-Prod.'!AJY35,'Daily-Prod.'!AJP35,'Daily-Prod.'!AJG35,'Daily-Prod.'!AIX35,'Daily-Prod.'!AIO35),"")</f>
        <v>12.75</v>
      </c>
      <c r="ET121" s="379"/>
      <c r="EU121" s="380">
        <f>IFERROR(AVERAGE('Daily-Prod.'!AKS35,'Daily-Prod.'!AKJ35,'Daily-Prod.'!AKA35,'Daily-Prod.'!AJR35,'Daily-Prod.'!AJI35,'Daily-Prod.'!AIZ35,'Daily-Prod.'!AIQ35),"")</f>
        <v>4.166666666666667</v>
      </c>
      <c r="EV121" s="66">
        <f>IFERROR(('Daily-Prod.'!AMW35+'Daily-Prod.'!AMN35+'Daily-Prod.'!AME35+'Daily-Prod.'!ALV35+'Daily-Prod.'!ALM35+'Daily-Prod.'!ALD35+'Daily-Prod.'!AKU35)/EY121,"")</f>
        <v>0.4</v>
      </c>
      <c r="EW121" s="475">
        <f>IFERROR(('Daily-Prod.'!AMX35+'Daily-Prod.'!AMO35+'Daily-Prod.'!AMF35+'Daily-Prod.'!ALW35+'Daily-Prod.'!ALN35+'Daily-Prod.'!ALE35+'Daily-Prod.'!AKV35)/EY121,"")</f>
        <v>0.28333333333333333</v>
      </c>
      <c r="EX121" s="475">
        <f>IFERROR(('Daily-Prod.'!AMZ35+'Daily-Prod.'!AMQ35+'Daily-Prod.'!AMH35+'Daily-Prod.'!ALY35+'Daily-Prod.'!ALP35+'Daily-Prod.'!ALG35+'Daily-Prod.'!AKX35+'Daily-Prod.'!ANA35+'Daily-Prod.'!AMR35+'Daily-Prod.'!AMI35+'Daily-Prod.'!ALZ35+'Daily-Prod.'!ALQ35+'Daily-Prod.'!ALH35+'Daily-Prod.'!AKY35)/EY121,"")</f>
        <v>0.31666666666666665</v>
      </c>
      <c r="EY121" s="496">
        <f>IFERROR(('Daily-Prod.'!ANB35+'Daily-Prod.'!AMS35+'Daily-Prod.'!AMJ35+'Daily-Prod.'!AMA35+'Daily-Prod.'!ALR35+'Daily-Prod.'!ALI35+'Daily-Prod.'!AKZ35),"")</f>
        <v>60</v>
      </c>
      <c r="EZ121" s="383"/>
      <c r="FA121" s="384">
        <f>IFERROR(('Daily-Prod.'!AND35+'Daily-Prod.'!AMU35+'Daily-Prod.'!AML35+'Daily-Prod.'!AMC35+'Daily-Prod.'!ALT35+'Daily-Prod.'!ALK35+'Daily-Prod.'!ALB35),"")</f>
        <v>31</v>
      </c>
      <c r="FB121" s="495" t="str">
        <f t="shared" si="95"/>
        <v/>
      </c>
      <c r="FC121" s="378">
        <f>IFERROR(AVERAGE('Daily-Prod.'!ANB35,'Daily-Prod.'!AMS35,'Daily-Prod.'!AMJ35,'Daily-Prod.'!AMA35,'Daily-Prod.'!ALR35,'Daily-Prod.'!ALI35,'Daily-Prod.'!AKZ35),"")</f>
        <v>12</v>
      </c>
      <c r="FD121" s="379"/>
      <c r="FE121" s="380">
        <f>IFERROR(AVERAGE('Daily-Prod.'!AND35,'Daily-Prod.'!AMU35,'Daily-Prod.'!AML35,'Daily-Prod.'!AMC35,'Daily-Prod.'!ALT35,'Daily-Prod.'!ALK35,'Daily-Prod.'!ALB35),"")</f>
        <v>5.166666666666667</v>
      </c>
      <c r="FF121" s="66">
        <f>IFERROR(('Daily-Prod.'!APH35+'Daily-Prod.'!AOY35+'Daily-Prod.'!AOP35+'Daily-Prod.'!AOG35+'Daily-Prod.'!ANX35+'Daily-Prod.'!ANO35+'Daily-Prod.'!ANF35)/FI121,"")</f>
        <v>0.4</v>
      </c>
      <c r="FG121" s="475">
        <f>IFERROR(('Daily-Prod.'!API35+'Daily-Prod.'!AOZ35+'Daily-Prod.'!AOQ35+'Daily-Prod.'!AOH35+'Daily-Prod.'!ANY35+'Daily-Prod.'!ANP35+'Daily-Prod.'!ANG35)/FI121,"")</f>
        <v>0.27272727272727271</v>
      </c>
      <c r="FH121" s="475">
        <f>IFERROR(('Daily-Prod.'!APL35+'Daily-Prod.'!APC35+'Daily-Prod.'!AOT35+'Daily-Prod.'!AOK35+'Daily-Prod.'!AOB35+'Daily-Prod.'!ANS35+'Daily-Prod.'!ANJ35+'Daily-Prod.'!APK35+'Daily-Prod.'!APB35+'Daily-Prod.'!AOS35+'Daily-Prod.'!AOJ35+'Daily-Prod.'!AOA35+'Daily-Prod.'!ANR35+'Daily-Prod.'!ANI35)/FI121,"")</f>
        <v>0.32727272727272727</v>
      </c>
      <c r="FI121" s="496">
        <f>IFERROR(('Daily-Prod.'!APM35+'Daily-Prod.'!APD35+'Daily-Prod.'!AOU35+'Daily-Prod.'!AOL35+'Daily-Prod.'!AOC35+'Daily-Prod.'!ANT35+'Daily-Prod.'!ANK35),"")</f>
        <v>55</v>
      </c>
      <c r="FJ121" s="383"/>
      <c r="FK121" s="384">
        <f>IFERROR(('Daily-Prod.'!APO35+'Daily-Prod.'!APF35+'Daily-Prod.'!AOW35+'Daily-Prod.'!AON35+'Daily-Prod.'!AOE35+'Daily-Prod.'!ANV35+'Daily-Prod.'!ANM35),"")</f>
        <v>42</v>
      </c>
      <c r="FL121" s="495" t="str">
        <f t="shared" si="96"/>
        <v/>
      </c>
      <c r="FM121" s="378">
        <f>IFERROR(AVERAGE('Daily-Prod.'!APM35,'Daily-Prod.'!APD35,'Daily-Prod.'!AOU35,'Daily-Prod.'!AOL35,'Daily-Prod.'!AOC35,'Daily-Prod.'!ANT35,'Daily-Prod.'!ANK35),"")</f>
        <v>11</v>
      </c>
      <c r="FN121" s="379"/>
      <c r="FO121" s="380">
        <f>IFERROR(AVERAGE('Daily-Prod.'!APO35,'Daily-Prod.'!APF35,'Daily-Prod.'!AOW35,'Daily-Prod.'!AON35,'Daily-Prod.'!AOE35,'Daily-Prod.'!ANV35,'Daily-Prod.'!ANM35),"")</f>
        <v>10.5</v>
      </c>
      <c r="FP121" s="66">
        <f>IFERROR(('Daily-Prod.'!ARS35+'Daily-Prod.'!ARJ35+'Daily-Prod.'!ARA35+'Daily-Prod.'!AQR35+'Daily-Prod.'!AQI35+'Daily-Prod.'!APZ35+'Daily-Prod.'!APQ35)/FS121,"")</f>
        <v>0.31428571428571428</v>
      </c>
      <c r="FQ121" s="475">
        <f>IFERROR(('Daily-Prod.'!ART35+'Daily-Prod.'!ARK35+'Daily-Prod.'!ARB35+'Daily-Prod.'!AQS35+'Daily-Prod.'!AQJ35+'Daily-Prod.'!AQA35+'Daily-Prod.'!APR35)/FS121,"")</f>
        <v>0.22857142857142856</v>
      </c>
      <c r="FR121" s="475">
        <f>IFERROR(('Daily-Prod.'!ARV35+'Daily-Prod.'!ARM35+'Daily-Prod.'!ARD35+'Daily-Prod.'!AQU35+'Daily-Prod.'!AQL35+'Daily-Prod.'!AQC35+'Daily-Prod.'!APT35+'Daily-Prod.'!ARW35+'Daily-Prod.'!ARN35+'Daily-Prod.'!ARE35+'Daily-Prod.'!AQV35+'Daily-Prod.'!AQM35+'Daily-Prod.'!AQD35+'Daily-Prod.'!APU35)/FS121,"")</f>
        <v>0.45714285714285713</v>
      </c>
      <c r="FS121" s="496">
        <f>IFERROR(('Daily-Prod.'!ARX35+'Daily-Prod.'!ARO35+'Daily-Prod.'!ARF35+'Daily-Prod.'!AQW35+'Daily-Prod.'!AQN35+'Daily-Prod.'!AQE35+'Daily-Prod.'!APV35),"")</f>
        <v>35</v>
      </c>
      <c r="FT121" s="383"/>
      <c r="FU121" s="384">
        <f>IFERROR(('Daily-Prod.'!ARZ35+'Daily-Prod.'!ARQ35+'Daily-Prod.'!ARH35+'Daily-Prod.'!AQY35+'Daily-Prod.'!AQP35+'Daily-Prod.'!AQG35+'Daily-Prod.'!APX35),"")</f>
        <v>15</v>
      </c>
      <c r="FV121" s="495" t="str">
        <f t="shared" si="97"/>
        <v/>
      </c>
      <c r="FW121" s="378">
        <f>IFERROR(AVERAGE('Daily-Prod.'!ARX35,'Daily-Prod.'!ARO35,'Daily-Prod.'!ARF35,'Daily-Prod.'!AQW35,'Daily-Prod.'!AQN35,'Daily-Prod.'!AQE35,'Daily-Prod.'!APV35),"")</f>
        <v>11.666666666666666</v>
      </c>
      <c r="FX121" s="379" t="str">
        <f>IFERROR(AVERAGE('Daily-Prod.'!ARY35,'Daily-Prod.'!ARP35,'Daily-Prod.'!ARG35,'Daily-Prod.'!AQX35,'Daily-Prod.'!AQO35,'Daily-Prod.'!AQF35,'Daily-Prod.'!APW35),"")</f>
        <v/>
      </c>
      <c r="FY121" s="380">
        <f>IFERROR(AVERAGE('Daily-Prod.'!ARZ35,'Daily-Prod.'!ARQ35,'Daily-Prod.'!ARH35,'Daily-Prod.'!AQY35,'Daily-Prod.'!AQP35,'Daily-Prod.'!AQG35,'Daily-Prod.'!APX35),"")</f>
        <v>3.75</v>
      </c>
      <c r="FZ121" s="66">
        <f>IFERROR(('Daily-Prod.'!AWO35+'Daily-Prod.'!AWF35+'Daily-Prod.'!AVW35+'Daily-Prod.'!AVN35+'Daily-Prod.'!AVE35+'Daily-Prod.'!AUV35+'Daily-Prod.'!AUM35)/GC121,"")</f>
        <v>0.33870967741935482</v>
      </c>
      <c r="GA121" s="475">
        <f>IFERROR(('Daily-Prod.'!AWP35+'Daily-Prod.'!AWG35+'Daily-Prod.'!AVX35+'Daily-Prod.'!AVO35+'Daily-Prod.'!AVF35+'Daily-Prod.'!AUW35+'Daily-Prod.'!AUN35)/GC121,"")</f>
        <v>0.33870967741935482</v>
      </c>
      <c r="GB121" s="475">
        <f>IFERROR(('Daily-Prod.'!AWS35+'Daily-Prod.'!AWJ35+'Daily-Prod.'!AWA35+'Daily-Prod.'!AVR35+'Daily-Prod.'!AVI35+'Daily-Prod.'!AUZ35+'Daily-Prod.'!AUQ35+'Daily-Prod.'!AWR35+'Daily-Prod.'!AWI35+'Daily-Prod.'!AVZ35+'Daily-Prod.'!AVQ35+'Daily-Prod.'!AVH35+'Daily-Prod.'!AUY35+'Daily-Prod.'!AUP35)/GC121,"")</f>
        <v>0.32258064516129031</v>
      </c>
      <c r="GC121" s="496">
        <f>IFERROR(('Daily-Prod.'!AWT35+'Daily-Prod.'!AWK35+'Daily-Prod.'!AWB35+'Daily-Prod.'!AVS35+'Daily-Prod.'!AVJ35+'Daily-Prod.'!AVA35+'Daily-Prod.'!AUR35),"")</f>
        <v>62</v>
      </c>
      <c r="GD121" s="383">
        <f>IFERROR(('Daily-Prod.'!AWU35+'Daily-Prod.'!AWL35+'Daily-Prod.'!AWC35+'Daily-Prod.'!AVT35+'Daily-Prod.'!AVK35+'Daily-Prod.'!AVB35+'Daily-Prod.'!AUS35),"")</f>
        <v>48</v>
      </c>
      <c r="GE121" s="384">
        <f>IFERROR(('Daily-Prod.'!AWV35+'Daily-Prod.'!AWM35+'Daily-Prod.'!AWD35+'Daily-Prod.'!AVU35+'Daily-Prod.'!AVL35+'Daily-Prod.'!AVC35+'Daily-Prod.'!AUT35),"")</f>
        <v>48</v>
      </c>
      <c r="GF121" s="495">
        <f t="shared" si="98"/>
        <v>1</v>
      </c>
      <c r="GG121" s="378">
        <f>IFERROR(AVERAGE('Daily-Prod.'!AWT35,'Daily-Prod.'!AWK35,'Daily-Prod.'!AWB35,'Daily-Prod.'!AVS35,'Daily-Prod.'!AVJ35,'Daily-Prod.'!AVA35,'Daily-Prod.'!AUR35),"")</f>
        <v>12.4</v>
      </c>
      <c r="GH121" s="379">
        <f>IFERROR(AVERAGE('Daily-Prod.'!AWU35,'Daily-Prod.'!AWL35,'Daily-Prod.'!AWC35,'Daily-Prod.'!AVT35,'Daily-Prod.'!AVK35,'Daily-Prod.'!AVB35,'Daily-Prod.'!AUS35),"")</f>
        <v>6.8571428571428568</v>
      </c>
      <c r="GI121" s="380">
        <f>IFERROR(AVERAGE('Daily-Prod.'!AWV35,'Daily-Prod.'!AWM35,'Daily-Prod.'!AWD35,'Daily-Prod.'!AVU35,'Daily-Prod.'!AVL35,'Daily-Prod.'!AVC35,'Daily-Prod.'!AUT35),"")</f>
        <v>6.8571428571428568</v>
      </c>
      <c r="GJ121" s="66">
        <f>IFERROR(('Daily-Prod.'!AYZ35+'Daily-Prod.'!AYQ35+'Daily-Prod.'!AYH35+'Daily-Prod.'!AXY35+'Daily-Prod.'!AXP35+'Daily-Prod.'!AXG35+'Daily-Prod.'!AWX35)/GM121,"")</f>
        <v>0.37931034482758619</v>
      </c>
      <c r="GK121" s="475">
        <f>IFERROR(('Daily-Prod.'!AZA35+'Daily-Prod.'!AYR35+'Daily-Prod.'!AYI35+'Daily-Prod.'!AXZ35+'Daily-Prod.'!AXQ35+'Daily-Prod.'!AXH35+'Daily-Prod.'!AWY35)/GM121,"")</f>
        <v>0.41379310344827586</v>
      </c>
      <c r="GL121" s="475">
        <f>IFERROR(('Daily-Prod.'!AZC35+'Daily-Prod.'!AYT35+'Daily-Prod.'!AYK35+'Daily-Prod.'!AYB35+'Daily-Prod.'!AXS35+'Daily-Prod.'!AXJ35+'Daily-Prod.'!AXA35+'Daily-Prod.'!AZD35+'Daily-Prod.'!AYU35+'Daily-Prod.'!AYL35+'Daily-Prod.'!AYC35+'Daily-Prod.'!AXT35+'Daily-Prod.'!AXK35+'Daily-Prod.'!AXB35)/GM121,"")</f>
        <v>0.20689655172413793</v>
      </c>
      <c r="GM121" s="496">
        <f>IFERROR(('Daily-Prod.'!AZE35+'Daily-Prod.'!AYV35+'Daily-Prod.'!AYM35+'Daily-Prod.'!AYD35+'Daily-Prod.'!AXU35+'Daily-Prod.'!AXL35+'Daily-Prod.'!AXC35),"")</f>
        <v>58</v>
      </c>
      <c r="GN121" s="383">
        <f>IFERROR(('Daily-Prod.'!AZF35+'Daily-Prod.'!AYW35+'Daily-Prod.'!AYN35+'Daily-Prod.'!AYE35+'Daily-Prod.'!AXV35+'Daily-Prod.'!AXM35+'Daily-Prod.'!AXD35),"")</f>
        <v>65</v>
      </c>
      <c r="GO121" s="384">
        <f>IFERROR(('Daily-Prod.'!AZG35+'Daily-Prod.'!AYX35+'Daily-Prod.'!AYO35+'Daily-Prod.'!AYF35+'Daily-Prod.'!AXW35+'Daily-Prod.'!AXN35+'Daily-Prod.'!AXE35),"")</f>
        <v>65</v>
      </c>
      <c r="GP121" s="495">
        <f t="shared" si="99"/>
        <v>1</v>
      </c>
      <c r="GQ121" s="378">
        <f>IFERROR(AVERAGE('Daily-Prod.'!AZE35,'Daily-Prod.'!AYV35,'Daily-Prod.'!AYM35,'Daily-Prod.'!AYD35,'Daily-Prod.'!AXU35,'Daily-Prod.'!AXL35,'Daily-Prod.'!AXC35),"")</f>
        <v>14.5</v>
      </c>
      <c r="GR121" s="379">
        <f>IFERROR(AVERAGE('Daily-Prod.'!AZF35,'Daily-Prod.'!AYW35,'Daily-Prod.'!AYN35,'Daily-Prod.'!AYE35,'Daily-Prod.'!AXV35,'Daily-Prod.'!AXM35,'Daily-Prod.'!AXD35),"")</f>
        <v>10.833333333333334</v>
      </c>
      <c r="GS121" s="380">
        <f>IFERROR(AVERAGE('Daily-Prod.'!AZG35,'Daily-Prod.'!AYX35,'Daily-Prod.'!AYO35,'Daily-Prod.'!AYF35,'Daily-Prod.'!AXW35,'Daily-Prod.'!AXN35,'Daily-Prod.'!AXE35),"")</f>
        <v>10.833333333333334</v>
      </c>
      <c r="GT121" s="66" t="str">
        <f>IFERROR(('Daily-Prod.'!BBK35+'Daily-Prod.'!BBB35+'Daily-Prod.'!BAS35+'Daily-Prod.'!BAJ35+'Daily-Prod.'!BAA35+'Daily-Prod.'!AZR35+'Daily-Prod.'!AZI35)/#REF!,"")</f>
        <v/>
      </c>
      <c r="GU121" s="475" t="str">
        <f>IFERROR(('Daily-Prod.'!BBL35+'Daily-Prod.'!BBC35+'Daily-Prod.'!BAT35+'Daily-Prod.'!BAK35+'Daily-Prod.'!BAB35+'Daily-Prod.'!AZS35+'Daily-Prod.'!AZJ35)/#REF!,"")</f>
        <v/>
      </c>
      <c r="GV121" s="475" t="str">
        <f>IFERROR(('Daily-Prod.'!BBN35+'Daily-Prod.'!BBE35+'Daily-Prod.'!BAV35+'Daily-Prod.'!BAM35+'Daily-Prod.'!BAD35+'Daily-Prod.'!AZU35+'Daily-Prod.'!AZL35+'Daily-Prod.'!BBO35+'Daily-Prod.'!BBF35+'Daily-Prod.'!BAW35+'Daily-Prod.'!BAN35+'Daily-Prod.'!BAE35+'Daily-Prod.'!AZV35+'Daily-Prod.'!AZM35)/#REF!,"")</f>
        <v/>
      </c>
      <c r="GW121" s="496">
        <f>IFERROR(('Daily-Prod.'!BEA35+'Daily-Prod.'!BDR35+'Daily-Prod.'!BDI35+'Daily-Prod.'!BCZ35+'Daily-Prod.'!BCQ35+'Daily-Prod.'!BCH35+'Daily-Prod.'!BBY35),"")</f>
        <v>64</v>
      </c>
      <c r="GX121" s="383">
        <f>IFERROR(('Daily-Prod.'!BEB35+'Daily-Prod.'!BDS35+'Daily-Prod.'!BDJ35+'Daily-Prod.'!BDA35+'Daily-Prod.'!BCR35+'Daily-Prod.'!BCI35+'Daily-Prod.'!BBZ35),"")</f>
        <v>44</v>
      </c>
      <c r="GY121" s="384">
        <f>IFERROR(('Daily-Prod.'!BEC35+'Daily-Prod.'!BDT35+'Daily-Prod.'!BDK35+'Daily-Prod.'!BDB35+'Daily-Prod.'!BCS35+'Daily-Prod.'!BCJ35+'Daily-Prod.'!BCA35),"")</f>
        <v>44</v>
      </c>
      <c r="GZ121" s="495">
        <f t="shared" si="100"/>
        <v>1</v>
      </c>
      <c r="HA121" s="378">
        <f>IFERROR(AVERAGE('Daily-Prod.'!BEA35,'Daily-Prod.'!BDR35,'Daily-Prod.'!BDI35,'Daily-Prod.'!BCZ35,'Daily-Prod.'!BCQ35,'Daily-Prod.'!BCH35,'Daily-Prod.'!BBY35),"")</f>
        <v>12.8</v>
      </c>
      <c r="HB121" s="379">
        <f>IFERROR(AVERAGE('Daily-Prod.'!BEB35,'Daily-Prod.'!BDS35,'Daily-Prod.'!BDJ35,'Daily-Prod.'!BDA35,'Daily-Prod.'!BCR35,'Daily-Prod.'!BCI35,'Daily-Prod.'!BBZ35),"")</f>
        <v>6.2857142857142856</v>
      </c>
      <c r="HC121" s="380">
        <f>IFERROR(AVERAGE('Daily-Prod.'!BEC35,'Daily-Prod.'!BDT35,'Daily-Prod.'!BDK35,'Daily-Prod.'!BDB35,'Daily-Prod.'!BCS35,'Daily-Prod.'!BCJ35,'Daily-Prod.'!BCA35),"")</f>
        <v>6.2857142857142856</v>
      </c>
      <c r="HD121" s="66">
        <f>IFERROR(('Daily-Prod.'!BGG35+'Daily-Prod.'!BFX35+'Daily-Prod.'!BFO35+'Daily-Prod.'!BFF35+'Daily-Prod.'!BEW35+'Daily-Prod.'!BEN35+'Daily-Prod.'!BEE35)/HG121,"")</f>
        <v>0.42222222222222222</v>
      </c>
      <c r="HE121" s="475">
        <f>IFERROR(('Daily-Prod.'!BGH35+'Daily-Prod.'!BFY35+'Daily-Prod.'!BFP35+'Daily-Prod.'!BFG35+'Daily-Prod.'!BEX35+'Daily-Prod.'!BEO35+'Daily-Prod.'!BEF35)/HG121,"")</f>
        <v>0.17777777777777778</v>
      </c>
      <c r="HF121" s="475">
        <f>IFERROR(('Daily-Prod.'!BGK35+'Daily-Prod.'!BGB35+'Daily-Prod.'!BFS35+'Daily-Prod.'!BFJ35+'Daily-Prod.'!BFA35+'Daily-Prod.'!BER35+'Daily-Prod.'!BEI35+'Daily-Prod.'!BGJ35+'Daily-Prod.'!BGA35+'Daily-Prod.'!BFR35+'Daily-Prod.'!BFI35+'Daily-Prod.'!BEZ35+'Daily-Prod.'!BEQ35+'Daily-Prod.'!BEH35)/HG121,"")</f>
        <v>0.4</v>
      </c>
      <c r="HG121" s="496">
        <f>IFERROR(('Daily-Prod.'!BGL35+'Daily-Prod.'!BGC35+'Daily-Prod.'!BFT35+'Daily-Prod.'!BFK35+'Daily-Prod.'!BFB35+'Daily-Prod.'!BES35+'Daily-Prod.'!BEJ35),"")</f>
        <v>45</v>
      </c>
      <c r="HH121" s="383">
        <f>IFERROR(('Daily-Prod.'!BGM35+'Daily-Prod.'!BGD35+'Daily-Prod.'!BFU35+'Daily-Prod.'!BFL35+'Daily-Prod.'!BFC35+'Daily-Prod.'!BET35+'Daily-Prod.'!BEK35),"")</f>
        <v>27</v>
      </c>
      <c r="HI121" s="384">
        <f>IFERROR(('Daily-Prod.'!BGN35+'Daily-Prod.'!BGE35+'Daily-Prod.'!BFV35+'Daily-Prod.'!BFM35+'Daily-Prod.'!BFD35+'Daily-Prod.'!BEU35+'Daily-Prod.'!BEL35),"")</f>
        <v>27</v>
      </c>
      <c r="HJ121" s="495">
        <f>IFERROR((HI121/HH121),"")</f>
        <v>1</v>
      </c>
      <c r="HK121" s="378">
        <f>IFERROR(AVERAGE('Daily-Prod.'!BGL35,'Daily-Prod.'!BGC35,'Daily-Prod.'!BFT35,'Daily-Prod.'!BFK35,'Daily-Prod.'!BFB35,'Daily-Prod.'!BES35,'Daily-Prod.'!BEJ35),"")</f>
        <v>9</v>
      </c>
      <c r="HL121" s="379">
        <f>IFERROR(AVERAGE('Daily-Prod.'!BGM35,'Daily-Prod.'!BGD35,'Daily-Prod.'!BFU35,'Daily-Prod.'!BFL35,'Daily-Prod.'!BFC35,'Daily-Prod.'!BET35,'Daily-Prod.'!BEK35),"")</f>
        <v>3.8571428571428572</v>
      </c>
      <c r="HM121" s="380">
        <f>IFERROR(AVERAGE('Daily-Prod.'!BGN35,'Daily-Prod.'!BGE35,'Daily-Prod.'!BFV35,'Daily-Prod.'!BFM35,'Daily-Prod.'!BFD35,'Daily-Prod.'!BEU35,'Daily-Prod.'!BEL35),"")</f>
        <v>3.8571428571428572</v>
      </c>
      <c r="HN121" s="66">
        <f>IFERROR(('Daily-Prod.'!BIR35+'Daily-Prod.'!BII35+'Daily-Prod.'!BHZ35+'Daily-Prod.'!BHQ35+'Daily-Prod.'!BHH35+'Daily-Prod.'!BGY35+'Daily-Prod.'!BGP35)/HQ121,"")</f>
        <v>0.38181818181818183</v>
      </c>
      <c r="HO121" s="475">
        <f>IFERROR(('Daily-Prod.'!BIS35+'Daily-Prod.'!BIJ35+'Daily-Prod.'!BIA35+'Daily-Prod.'!BHR35+'Daily-Prod.'!BHI35+'Daily-Prod.'!BGZ35+'Daily-Prod.'!BGQ35)/HQ121,"")</f>
        <v>0.30909090909090908</v>
      </c>
      <c r="HP121" s="475">
        <f>IFERROR(('Daily-Prod.'!BIU35+'Daily-Prod.'!BIL35+'Daily-Prod.'!BIC35+'Daily-Prod.'!BHT35+'Daily-Prod.'!BHK35+'Daily-Prod.'!BHB35+'Daily-Prod.'!BGS35+'Daily-Prod.'!BIV35+'Daily-Prod.'!BIM35+'Daily-Prod.'!BID35+'Daily-Prod.'!BHU35+'Daily-Prod.'!BHL35+'Daily-Prod.'!BHC35+'Daily-Prod.'!BGT35)/HQ121,"")</f>
        <v>0.30909090909090908</v>
      </c>
      <c r="HQ121" s="496">
        <f>IFERROR(('Daily-Prod.'!BIW35+'Daily-Prod.'!BIN35+'Daily-Prod.'!BIE35+'Daily-Prod.'!BHV35+'Daily-Prod.'!BHM35+'Daily-Prod.'!BHD35+'Daily-Prod.'!BGU35),"")</f>
        <v>55</v>
      </c>
      <c r="HR121" s="383">
        <f>IFERROR(('Daily-Prod.'!BIX35+'Daily-Prod.'!BIO35+'Daily-Prod.'!BIF35+'Daily-Prod.'!BHW35+'Daily-Prod.'!BHN35+'Daily-Prod.'!BHE35+'Daily-Prod.'!BGV35),"")</f>
        <v>47</v>
      </c>
      <c r="HS121" s="384">
        <f>IFERROR(('Daily-Prod.'!BIY35+'Daily-Prod.'!BIP35+'Daily-Prod.'!BIG35+'Daily-Prod.'!BHX35+'Daily-Prod.'!BHO35+'Daily-Prod.'!BHF35+'Daily-Prod.'!BGW35),"")</f>
        <v>47</v>
      </c>
      <c r="HT121" s="495">
        <f t="shared" si="101"/>
        <v>1</v>
      </c>
      <c r="HU121" s="378">
        <f>IFERROR(AVERAGE('Daily-Prod.'!BIW35,'Daily-Prod.'!BIN35,'Daily-Prod.'!BIE35,'Daily-Prod.'!BHV35,'Daily-Prod.'!BHM35,'Daily-Prod.'!BHD35,'Daily-Prod.'!BGU35),"")</f>
        <v>13.75</v>
      </c>
      <c r="HV121" s="379">
        <f>IFERROR(AVERAGE('Daily-Prod.'!BIX35,'Daily-Prod.'!BIO35,'Daily-Prod.'!BIF35,'Daily-Prod.'!BHW35,'Daily-Prod.'!BHN35,'Daily-Prod.'!BHE35,'Daily-Prod.'!BGV35),"")</f>
        <v>7.833333333333333</v>
      </c>
      <c r="HW121" s="380">
        <f>IFERROR(AVERAGE('Daily-Prod.'!BIY35,'Daily-Prod.'!BIP35,'Daily-Prod.'!BIG35,'Daily-Prod.'!BHX35,'Daily-Prod.'!BHO35,'Daily-Prod.'!BHF35,'Daily-Prod.'!BGW35),"")</f>
        <v>7.833333333333333</v>
      </c>
      <c r="HX121" s="66">
        <f>IFERROR(('Daily-Prod.'!BLE35+'Daily-Prod.'!BKV35+'Daily-Prod.'!BKM35+'Daily-Prod.'!BKD35+'Daily-Prod.'!BJU35+'Daily-Prod.'!BJL35+'Daily-Prod.'!BJC35)/IA121,"")</f>
        <v>0.71153846153846156</v>
      </c>
      <c r="HY121" s="475">
        <f>IFERROR(('Daily-Prod.'!BLF35+'Daily-Prod.'!BKW35+'Daily-Prod.'!BKN35+'Daily-Prod.'!BKE35+'Daily-Prod.'!BJV35+'Daily-Prod.'!BJM35+'Daily-Prod.'!BJD35)/IA121,"")</f>
        <v>0.11538461538461539</v>
      </c>
      <c r="HZ121" s="475">
        <f>IFERROR(('Daily-Prod.'!BLG35+'Daily-Prod.'!BKX35+'Daily-Prod.'!BKO35+'Daily-Prod.'!BKF35+'Daily-Prod.'!BJW35+'Daily-Prod.'!BJN35+'Daily-Prod.'!BJE35+'Daily-Prod.'!BLF35+'Daily-Prod.'!BKW35+'Daily-Prod.'!BKN35+'Daily-Prod.'!BKE35+'Daily-Prod.'!BJV35+'Daily-Prod.'!BJM35+'Daily-Prod.'!BJD35)/IA121,"")</f>
        <v>0.28846153846153844</v>
      </c>
      <c r="IA121" s="496">
        <f>IFERROR(('Daily-Prod.'!BLH35+'Daily-Prod.'!BKY35+'Daily-Prod.'!BKP35+'Daily-Prod.'!BKG35+'Daily-Prod.'!BJX35+'Daily-Prod.'!BJO35+'Daily-Prod.'!BJF35),"")</f>
        <v>52</v>
      </c>
      <c r="IB121" s="383">
        <f>IFERROR(('Daily-Prod.'!BLI35+'Daily-Prod.'!BKZ35+'Daily-Prod.'!BKQ35+'Daily-Prod.'!BKH35+'Daily-Prod.'!BJY35+'Daily-Prod.'!BJP35+'Daily-Prod.'!BJG35),"")</f>
        <v>28</v>
      </c>
      <c r="IC121" s="384">
        <f>IFERROR(('Daily-Prod.'!BLJ35+'Daily-Prod.'!BLA35+'Daily-Prod.'!BKR35+'Daily-Prod.'!BKI35+'Daily-Prod.'!BJZ35+'Daily-Prod.'!BJQ35+'Daily-Prod.'!BJH35),"")</f>
        <v>28</v>
      </c>
      <c r="ID121" s="495">
        <f t="shared" si="102"/>
        <v>1</v>
      </c>
      <c r="IE121" s="378">
        <f>IFERROR(AVERAGE('Daily-Prod.'!BLL35,'Daily-Prod.'!BLC35,'Daily-Prod.'!BKT35,'Daily-Prod.'!BKK35,'Daily-Prod.'!BKB35,'Daily-Prod.'!BJS35,'Daily-Prod.'!BJJ35),"")</f>
        <v>4.2</v>
      </c>
      <c r="IF121" s="379">
        <f>IFERROR(AVERAGE('Daily-Prod.'!BLM35,'Daily-Prod.'!BLD35,'Daily-Prod.'!BKU35,'Daily-Prod.'!BKL35,'Daily-Prod.'!BKC35,'Daily-Prod.'!BJT35,'Daily-Prod.'!BJK35),"")</f>
        <v>2</v>
      </c>
      <c r="IG121" s="380">
        <f>IFERROR(AVERAGE('Daily-Prod.'!BLN35,'Daily-Prod.'!BLE35,'Daily-Prod.'!BKV35,'Daily-Prod.'!BKM35,'Daily-Prod.'!BKD35,'Daily-Prod.'!BJU35,'Daily-Prod.'!BJL35),"")</f>
        <v>6.2</v>
      </c>
      <c r="IH121" s="66">
        <f>IFERROR(('Daily-Prod.'!BNN35+'Daily-Prod.'!BNE35+'Daily-Prod.'!BMV35+'Daily-Prod.'!BMM35+'Daily-Prod.'!BMD35+'Daily-Prod.'!BLU35+'Daily-Prod.'!BLL35)/IK121,"")</f>
        <v>0.38095238095238093</v>
      </c>
      <c r="II121" s="475">
        <f>IFERROR(('Daily-Prod.'!BNO35+'Daily-Prod.'!BNF35+'Daily-Prod.'!BMW35+'Daily-Prod.'!BMN35+'Daily-Prod.'!BME35+'Daily-Prod.'!BLV35+'Daily-Prod.'!BLM35)/IK121,"")</f>
        <v>0.21428571428571427</v>
      </c>
      <c r="IJ121" s="475">
        <f>IFERROR(('Daily-Prod.'!BNQ35+'Daily-Prod.'!BNH35+'Daily-Prod.'!BMY35+'Daily-Prod.'!BMP35+'Daily-Prod.'!BMG35+'Daily-Prod.'!BLX35+'Daily-Prod.'!BLO35+'Daily-Prod.'!BNR35+'Daily-Prod.'!BNI35+'Daily-Prod.'!BMZ35+'Daily-Prod.'!BMQ35+'Daily-Prod.'!BMH35+'Daily-Prod.'!BLY35+'Daily-Prod.'!BLP35)/IK121,"")</f>
        <v>0.40476190476190477</v>
      </c>
      <c r="IK121" s="496">
        <f>IFERROR(('Daily-Prod.'!BNS35+'Daily-Prod.'!BNJ35+'Daily-Prod.'!BNA35+'Daily-Prod.'!BMR35+'Daily-Prod.'!BMI35+'Daily-Prod.'!BLZ35+'Daily-Prod.'!BLQ35),"")</f>
        <v>42</v>
      </c>
      <c r="IL121" s="383"/>
      <c r="IM121" s="384">
        <f>IFERROR(('Daily-Prod.'!BNU35+'Daily-Prod.'!BNL35+'Daily-Prod.'!BNC35+'Daily-Prod.'!BMT35+'Daily-Prod.'!BMK35+'Daily-Prod.'!BMB35+'Daily-Prod.'!BLS35),"")</f>
        <v>14</v>
      </c>
      <c r="IN121" s="495" t="str">
        <f t="shared" si="103"/>
        <v/>
      </c>
      <c r="IO121" s="378">
        <f>IFERROR(AVERAGE('Daily-Prod.'!BNS35,'Daily-Prod.'!BNJ35,'Daily-Prod.'!BNA35,'Daily-Prod.'!BMR35,'Daily-Prod.'!BMI35,'Daily-Prod.'!BLZ35,'Daily-Prod.'!BLQ35),"")</f>
        <v>8.4</v>
      </c>
      <c r="IP121" s="379"/>
      <c r="IQ121" s="380">
        <f>IFERROR(AVERAGE('Daily-Prod.'!BNU35,'Daily-Prod.'!BNL35,'Daily-Prod.'!BNC35,'Daily-Prod.'!BMT35,'Daily-Prod.'!BMK35,'Daily-Prod.'!BMB35,'Daily-Prod.'!BLS35),"")</f>
        <v>2</v>
      </c>
      <c r="IR121" s="66">
        <f>IFERROR(('Daily-Prod.'!BPY35+'Daily-Prod.'!BPP35+'Daily-Prod.'!BPG35+'Daily-Prod.'!BOX35+'Daily-Prod.'!BOO35+'Daily-Prod.'!BOF35+'Daily-Prod.'!BNW35)/IU121,"")</f>
        <v>0.30882352941176472</v>
      </c>
      <c r="IS121" s="475">
        <f>IFERROR(('Daily-Prod.'!BPZ35+'Daily-Prod.'!BPQ35+'Daily-Prod.'!BPH35+'Daily-Prod.'!BOY35+'Daily-Prod.'!BOP35+'Daily-Prod.'!BOG35+'Daily-Prod.'!BNX35)/IU121,"")</f>
        <v>0.36764705882352944</v>
      </c>
      <c r="IT121" s="475">
        <f>IFERROR(('Daily-Prod.'!BQC35+'Daily-Prod.'!BPT35+'Daily-Prod.'!BPK35+'Daily-Prod.'!BPB35+'Daily-Prod.'!BOS35+'Daily-Prod.'!BOJ35+'Daily-Prod.'!BOA35+'Daily-Prod.'!BQB35+'Daily-Prod.'!BPS35+'Daily-Prod.'!BPJ35+'Daily-Prod.'!BPA35+'Daily-Prod.'!BOR35+'Daily-Prod.'!BOI35+'Daily-Prod.'!BNZ35)/IU121,"")</f>
        <v>0.3235294117647059</v>
      </c>
      <c r="IU121" s="496">
        <f>IFERROR(('Daily-Prod.'!BQD35+'Daily-Prod.'!BPU35+'Daily-Prod.'!BPL35+'Daily-Prod.'!BPC35+'Daily-Prod.'!BOT35+'Daily-Prod.'!BOK35+'Daily-Prod.'!BOB35),"")</f>
        <v>68</v>
      </c>
      <c r="IV121" s="383"/>
      <c r="IW121" s="384"/>
      <c r="IX121" s="495" t="str">
        <f>IFERROR(('Daily-Prod.'!BQG35+'Daily-Prod.'!BPX35+'Daily-Prod.'!BPO35+'Daily-Prod.'!BPF35+'Daily-Prod.'!BOW35+'Daily-Prod.'!BON35+'Daily-Prod.'!BOE35),"")</f>
        <v/>
      </c>
      <c r="IY121" s="378">
        <f>IFERROR(AVERAGE('Daily-Prod.'!BQD35,'Daily-Prod.'!BPU35,'Daily-Prod.'!BPL35,'Daily-Prod.'!BPC35,'Daily-Prod.'!BOT35,'Daily-Prod.'!BOK35,'Daily-Prod.'!BOB35),"")</f>
        <v>13.6</v>
      </c>
      <c r="IZ121" s="379"/>
      <c r="JA121" s="380"/>
      <c r="JB121" s="66">
        <f>IFERROR((('Daily-Prod.'!BSJ35+'Daily-Prod.'!BSA35+'Daily-Prod.'!BRR35+'Daily-Prod.'!BRI35+'Daily-Prod.'!BQZ35+'Daily-Prod.'!BQQ35+'Daily-Prod.'!BQH35)/JE121),"")</f>
        <v>0.36</v>
      </c>
      <c r="JC121" s="475">
        <f>IFERROR((('Daily-Prod.'!BSK35+'Daily-Prod.'!BSB35+'Daily-Prod.'!BRS35+'Daily-Prod.'!BRJ35+'Daily-Prod.'!BRA35+'Daily-Prod.'!BQR35+'Daily-Prod.'!BQI35)/JE121),"")</f>
        <v>0.3</v>
      </c>
      <c r="JD121" s="475">
        <f>IFERROR((('Daily-Prod.'!BSM35+'Daily-Prod.'!BSD35+'Daily-Prod.'!BRU35+'Daily-Prod.'!BRL35+'Daily-Prod.'!BRC35+'Daily-Prod.'!BQT35+'Daily-Prod.'!BQK35+'Daily-Prod.'!BSN35+'Daily-Prod.'!BSE35+'Daily-Prod.'!BRV35+'Daily-Prod.'!BRM35+'Daily-Prod.'!BRD35+'Daily-Prod.'!BQU35+'Daily-Prod.'!BQL35)/JE121),"")</f>
        <v>0.34</v>
      </c>
      <c r="JE121" s="496">
        <f>IFERROR(('Daily-Prod.'!BSO35+'Daily-Prod.'!BSF35+'Daily-Prod.'!BRW35+'Daily-Prod.'!BRN35+'Daily-Prod.'!BRE35+'Daily-Prod.'!BQV35+'Daily-Prod.'!BQM35),"")</f>
        <v>50</v>
      </c>
      <c r="JF121" s="383"/>
      <c r="JG121" s="384"/>
      <c r="JH121" s="495" t="str">
        <f t="shared" si="104"/>
        <v/>
      </c>
      <c r="JI121" s="378">
        <f>IFERROR(AVERAGE('Daily-Prod.'!BSO35,'Daily-Prod.'!BSF35,'Daily-Prod.'!BRW35,'Daily-Prod.'!BRN35,'Daily-Prod.'!BRE35,'Daily-Prod.'!BQV35,'Daily-Prod.'!BQM35),"")</f>
        <v>10</v>
      </c>
      <c r="JJ121" s="379"/>
      <c r="JK121" s="380"/>
      <c r="JL121" s="66">
        <f>IFERROR((('Daily-Prod.'!BUC35+'Daily-Prod.'!BTT35+'Daily-Prod.'!BTK35+'Daily-Prod.'!BTB35+'Daily-Prod.'!BSS35)/JO121),"")</f>
        <v>0.65384615384615385</v>
      </c>
      <c r="JM121" s="475">
        <f>IFERROR((('Daily-Prod.'!BUD35+'Daily-Prod.'!BTU35+'Daily-Prod.'!BTL35+'Daily-Prod.'!BTC35+'Daily-Prod.'!BST35)/JO121),"")</f>
        <v>0.19230769230769232</v>
      </c>
      <c r="JN121" s="475">
        <f>IFERROR((('Daily-Prod.'!BUF35+'Daily-Prod.'!BTW35+'Daily-Prod.'!BTN35+'Daily-Prod.'!BTE35+'Daily-Prod.'!BSV35+'Daily-Prod.'!BUG35+'Daily-Prod.'!BTX35+'Daily-Prod.'!BTO35+'Daily-Prod.'!BTF35+'Daily-Prod.'!BSW35)/JO121),"")</f>
        <v>0.15384615384615385</v>
      </c>
      <c r="JO121" s="496">
        <f>IFERROR(('Daily-Prod.'!BUH35+'Daily-Prod.'!BTY35+'Daily-Prod.'!BTP35+'Daily-Prod.'!BTG35+'Daily-Prod.'!BSX35),"")</f>
        <v>52</v>
      </c>
      <c r="JP121" s="383"/>
      <c r="JQ121" s="384"/>
      <c r="JR121" s="495" t="str">
        <f t="shared" si="105"/>
        <v/>
      </c>
      <c r="JS121" s="378">
        <f>IFERROR(AVERAGE('Daily-Prod.'!BUH35,'Daily-Prod.'!BTY35,'Daily-Prod.'!BTP35,'Daily-Prod.'!BTG35,'Daily-Prod.'!BSX35),"")</f>
        <v>17.333333333333332</v>
      </c>
      <c r="JT121" s="379"/>
      <c r="JU121" s="380"/>
    </row>
    <row r="122" spans="1:281">
      <c r="A122" s="460" t="s">
        <v>158</v>
      </c>
      <c r="B122" s="66">
        <f>IFERROR(('Daily-Prod.'!CN36+'Daily-Prod.'!CE36+'Daily-Prod.'!BV36+'Daily-Prod.'!BM36+'Daily-Prod.'!BD36+'Daily-Prod.'!AU36+'Daily-Prod.'!AL36)/E122,"")</f>
        <v>0.28846153846153844</v>
      </c>
      <c r="C122" s="475">
        <f>IFERROR(('Daily-Prod.'!CO36+'Daily-Prod.'!CF36+'Daily-Prod.'!BW36+'Daily-Prod.'!BN36+'Daily-Prod.'!BE36+'Daily-Prod.'!AV36+'Daily-Prod.'!AM36)/E122,"")</f>
        <v>0.19230769230769232</v>
      </c>
      <c r="D122" s="475">
        <f>IFERROR(('Daily-Prod.'!CQ36+'Daily-Prod.'!CH36+'Daily-Prod.'!BY36+'Daily-Prod.'!BP36+'Daily-Prod.'!BG36+'Daily-Prod.'!AX36+'Daily-Prod.'!AO36+'Daily-Prod.'!CR36+'Daily-Prod.'!CI36+'Daily-Prod.'!BZ36+'Daily-Prod.'!BQ36+'Daily-Prod.'!BH36+'Daily-Prod.'!AY36+'Daily-Prod.'!AP36)/E122,"")</f>
        <v>0.51923076923076927</v>
      </c>
      <c r="E122" s="496">
        <f>IFERROR(('Daily-Prod.'!CS36+'Daily-Prod.'!CJ36+'Daily-Prod.'!CA36+'Daily-Prod.'!BR36+'Daily-Prod.'!BI36+'Daily-Prod.'!AZ36+'Daily-Prod.'!AQ36),"")</f>
        <v>52</v>
      </c>
      <c r="F122" s="383"/>
      <c r="G122" s="384">
        <f>IFERROR(('Daily-Prod.'!CU36+'Daily-Prod.'!CL36+'Daily-Prod.'!CC36+'Daily-Prod.'!BT36+'Daily-Prod.'!BK36+'Daily-Prod.'!BB36+'Daily-Prod.'!AS36),"")</f>
        <v>0</v>
      </c>
      <c r="H122" s="495" t="str">
        <f t="shared" si="83"/>
        <v/>
      </c>
      <c r="I122" s="378">
        <f>IFERROR(AVERAGE('Daily-Prod.'!CS36,'Daily-Prod.'!CJ36,'Daily-Prod.'!CA36,'Daily-Prod.'!BR36,'Daily-Prod.'!BI36,'Daily-Prod.'!AZ36,'Daily-Prod.'!AQ36),"")</f>
        <v>10.4</v>
      </c>
      <c r="J122" s="379" t="str">
        <f>IFERROR(AVERAGE('Daily-Prod.'!CT36,'Daily-Prod.'!CK36,'Daily-Prod.'!CB36,'Daily-Prod.'!BS36,'Daily-Prod.'!BJ36,'Daily-Prod.'!BA36,'Daily-Prod.'!AR36),"")</f>
        <v/>
      </c>
      <c r="K122" s="380" t="str">
        <f>IFERROR(AVERAGE('Daily-Prod.'!CU36,'Daily-Prod.'!CL36,'Daily-Prod.'!CC36,'Daily-Prod.'!BT36,'Daily-Prod.'!BK36,'Daily-Prod.'!BB36,'Daily-Prod.'!AS36),"")</f>
        <v/>
      </c>
      <c r="L122" s="66">
        <f>IFERROR(('Daily-Prod.'!EY36+'Daily-Prod.'!EP36+'Daily-Prod.'!EG36+'Daily-Prod.'!DX36+'Daily-Prod.'!DO36+'Daily-Prod.'!DF36+'Daily-Prod.'!CW36)/O122,"")</f>
        <v>0.39344262295081966</v>
      </c>
      <c r="M122" s="475">
        <f>IFERROR(('Daily-Prod.'!EZ36+'Daily-Prod.'!EQ36+'Daily-Prod.'!EH36+'Daily-Prod.'!DY36+'Daily-Prod.'!DP36+'Daily-Prod.'!DG36+'Daily-Prod.'!CX36)/O122,"")</f>
        <v>0.27868852459016391</v>
      </c>
      <c r="N122" s="475">
        <f>IFERROR(('Daily-Prod.'!FC36+'Daily-Prod.'!ET36+'Daily-Prod.'!EK36+'Daily-Prod.'!EB36+'Daily-Prod.'!DS36+'Daily-Prod.'!DJ36+'Daily-Prod.'!DA36+'Daily-Prod.'!FB36+'Daily-Prod.'!ES36+'Daily-Prod.'!EJ36+'Daily-Prod.'!EA36+'Daily-Prod.'!DR36+'Daily-Prod.'!DI36+'Daily-Prod.'!CZ36)/O122,"")</f>
        <v>0.32786885245901637</v>
      </c>
      <c r="O122" s="496">
        <f>IFERROR(('Daily-Prod.'!FD36+'Daily-Prod.'!EU36+'Daily-Prod.'!EL36+'Daily-Prod.'!EC36+'Daily-Prod.'!DT36+'Daily-Prod.'!DK36+'Daily-Prod.'!DB36),"")</f>
        <v>61</v>
      </c>
      <c r="P122" s="383"/>
      <c r="Q122" s="384">
        <f>IFERROR(('Daily-Prod.'!FF36+'Daily-Prod.'!EW36+'Daily-Prod.'!EN36+'Daily-Prod.'!EE36+'Daily-Prod.'!DV36+'Daily-Prod.'!DM36+'Daily-Prod.'!DD36),"")</f>
        <v>48</v>
      </c>
      <c r="R122" s="495" t="str">
        <f t="shared" si="82"/>
        <v/>
      </c>
      <c r="S122" s="378">
        <f>IFERROR(AVERAGE('Daily-Prod.'!FD36,'Daily-Prod.'!EU36,'Daily-Prod.'!EL36,'Daily-Prod.'!EC36,'Daily-Prod.'!DT36,'Daily-Prod.'!DK36,'Daily-Prod.'!DB36),"")</f>
        <v>15.25</v>
      </c>
      <c r="T122" s="379" t="str">
        <f>IFERROR(AVERAGE('Daily-Prod.'!FE36,'Daily-Prod.'!EV36,'Daily-Prod.'!EM36,'Daily-Prod.'!ED36,'Daily-Prod.'!DU36,'Daily-Prod.'!DL36,'Daily-Prod.'!DC36),"")</f>
        <v/>
      </c>
      <c r="U122" s="380">
        <f>IFERROR(AVERAGE('Daily-Prod.'!FF36,'Daily-Prod.'!EW36,'Daily-Prod.'!EN36,'Daily-Prod.'!EE36,'Daily-Prod.'!DV36,'Daily-Prod.'!DM36,'Daily-Prod.'!DD36),"")</f>
        <v>9.6</v>
      </c>
      <c r="V122" s="518">
        <f>IFERROR(('Daily-Prod.'!HJ36+'Daily-Prod.'!HA36+'Daily-Prod.'!GR36+'Daily-Prod.'!GI36+'Daily-Prod.'!FZ36+'Daily-Prod.'!FQ36+'Daily-Prod.'!FH36)/Y122,"")</f>
        <v>0.43283582089552236</v>
      </c>
      <c r="W122" s="475">
        <f>IFERROR(('Daily-Prod.'!HK36+'Daily-Prod.'!HB36+'Daily-Prod.'!GS36+'Daily-Prod.'!GJ36+'Daily-Prod.'!GA36+'Daily-Prod.'!FR36+'Daily-Prod.'!FI36)/Y122,"")</f>
        <v>0.23880597014925373</v>
      </c>
      <c r="X122" s="475">
        <f>IFERROR(('Daily-Prod.'!HM36+'Daily-Prod.'!HD36+'Daily-Prod.'!GU36+'Daily-Prod.'!GL36+'Daily-Prod.'!GC36+'Daily-Prod.'!FT36+'Daily-Prod.'!FK36+'Daily-Prod.'!HN36+'Daily-Prod.'!HE36+'Daily-Prod.'!GV36+'Daily-Prod.'!GM36+'Daily-Prod.'!GD36+'Daily-Prod.'!FU36+'Daily-Prod.'!FL36)/Y122,"")</f>
        <v>0.32835820895522388</v>
      </c>
      <c r="Y122" s="496">
        <f>IFERROR(('Daily-Prod.'!HO36+'Daily-Prod.'!HF36+'Daily-Prod.'!GW36+'Daily-Prod.'!GN36+'Daily-Prod.'!GE36+'Daily-Prod.'!FV36+'Daily-Prod.'!FM36),"")</f>
        <v>67</v>
      </c>
      <c r="Z122" s="383"/>
      <c r="AA122" s="384">
        <f>IFERROR(('Daily-Prod.'!HQ36+'Daily-Prod.'!HH36+'Daily-Prod.'!GY36+'Daily-Prod.'!GP36+'Daily-Prod.'!GG36+'Daily-Prod.'!FX36+'Daily-Prod.'!FO36),"")</f>
        <v>34</v>
      </c>
      <c r="AB122" s="495" t="str">
        <f>IFERROR(('Daily-Prod.'!HR36+'Daily-Prod.'!HI36+'Daily-Prod.'!GZ36+'Daily-Prod.'!GQ36+'Daily-Prod.'!GH36+'Daily-Prod.'!FY36+'Daily-Prod.'!FP36),"")</f>
        <v/>
      </c>
      <c r="AC122" s="378">
        <f>IFERROR(AVERAGE('Daily-Prod.'!HO36,'Daily-Prod.'!HF36,'Daily-Prod.'!GW36,'Daily-Prod.'!GN36,'Daily-Prod.'!GE36,'Daily-Prod.'!FV36,'Daily-Prod.'!FM36),"")</f>
        <v>13.4</v>
      </c>
      <c r="AD122" s="379" t="str">
        <f>IFERROR(AVERAGE('Daily-Prod.'!HP36,'Daily-Prod.'!HG36,'Daily-Prod.'!GX36,'Daily-Prod.'!GO36,'Daily-Prod.'!GF36,'Daily-Prod.'!FW36,'Daily-Prod.'!FN36),"")</f>
        <v/>
      </c>
      <c r="AE122" s="380">
        <f>IFERROR(AVERAGE('Daily-Prod.'!HQ36,'Daily-Prod.'!HH36,'Daily-Prod.'!GY36,'Daily-Prod.'!GP36,'Daily-Prod.'!GG36,'Daily-Prod.'!FX36,'Daily-Prod.'!FO36),"")</f>
        <v>6.8</v>
      </c>
      <c r="AF122" s="66">
        <f>IFERROR(('Daily-Prod.'!JU36+'Daily-Prod.'!JL36+'Daily-Prod.'!JC36+'Daily-Prod.'!IT36+'Daily-Prod.'!IK36+'Daily-Prod.'!IB36+'Daily-Prod.'!HS36)/AI122,"")</f>
        <v>0.38709677419354838</v>
      </c>
      <c r="AG122" s="475">
        <f>IFERROR(('Daily-Prod.'!JV36+'Daily-Prod.'!JM36+'Daily-Prod.'!JD36+'Daily-Prod.'!IU36+'Daily-Prod.'!IL36+'Daily-Prod.'!IC36+'Daily-Prod.'!HT36)/AI122,"")</f>
        <v>0.22580645161290322</v>
      </c>
      <c r="AH122" s="475">
        <f>IFERROR(('Daily-Prod.'!JX36+'Daily-Prod.'!JO36+'Daily-Prod.'!JF36+'Daily-Prod.'!IW36+'Daily-Prod.'!IN36+'Daily-Prod.'!IE36+'Daily-Prod.'!HV36+'Daily-Prod.'!JY36+'Daily-Prod.'!JP36+'Daily-Prod.'!JG36+'Daily-Prod.'!IX36+'Daily-Prod.'!IO36+'Daily-Prod.'!IF36+'Daily-Prod.'!HW36)/AI122,"")</f>
        <v>0.38709677419354838</v>
      </c>
      <c r="AI122" s="496">
        <f>IFERROR(('Daily-Prod.'!JZ36+'Daily-Prod.'!JQ36+'Daily-Prod.'!JH36+'Daily-Prod.'!IY36+'Daily-Prod.'!IP36+'Daily-Prod.'!IG36+'Daily-Prod.'!HX36),"")</f>
        <v>62</v>
      </c>
      <c r="AJ122" s="383">
        <f>IFERROR(('Daily-Prod.'!KA36+'Daily-Prod.'!JR36+'Daily-Prod.'!JI36+'Daily-Prod.'!IZ36+'Daily-Prod.'!IQ36+'Daily-Prod.'!IH36+'Daily-Prod.'!HY36),"")</f>
        <v>0</v>
      </c>
      <c r="AK122" s="384">
        <f>IFERROR(('Daily-Prod.'!KB36+'Daily-Prod.'!JS36+'Daily-Prod.'!JJ36+'Daily-Prod.'!JA36+'Daily-Prod.'!IR36+'Daily-Prod.'!II36+'Daily-Prod.'!HZ36),"")</f>
        <v>47</v>
      </c>
      <c r="AL122" s="495" t="str">
        <f>IFERROR(('Daily-Prod.'!KC36+'Daily-Prod.'!JT36+'Daily-Prod.'!JK36+'Daily-Prod.'!JB36+'Daily-Prod.'!IS36+'Daily-Prod.'!IJ36+'Daily-Prod.'!IA36),"")</f>
        <v/>
      </c>
      <c r="AM122" s="378">
        <f>IFERROR(AVERAGE('Daily-Prod.'!JZ36,'Daily-Prod.'!JQ36,'Daily-Prod.'!JH36,'Daily-Prod.'!IY36,'Daily-Prod.'!IP36,'Daily-Prod.'!IG36,'Daily-Prod.'!HX36),"")</f>
        <v>15.5</v>
      </c>
      <c r="AN122" s="379" t="str">
        <f>IFERROR(AVERAGE('Daily-Prod.'!KA36,'Daily-Prod.'!JR36,'Daily-Prod.'!JI36,'Daily-Prod.'!IZ36,'Daily-Prod.'!IQ36,'Daily-Prod.'!IH36,'Daily-Prod.'!HY36),"")</f>
        <v/>
      </c>
      <c r="AO122" s="380">
        <f>IFERROR(AVERAGE('Daily-Prod.'!KB36,'Daily-Prod.'!JS36,'Daily-Prod.'!JJ36,'Daily-Prod.'!JA36,'Daily-Prod.'!IR36,'Daily-Prod.'!II36,'Daily-Prod.'!HZ36),"")</f>
        <v>11.75</v>
      </c>
      <c r="AP122" s="66">
        <f>IFERROR(('Daily-Prod.'!MF36+'Daily-Prod.'!LW36+'Daily-Prod.'!LN36+'Daily-Prod.'!LE36+'Daily-Prod.'!KV36+'Daily-Prod.'!KM36+'Daily-Prod.'!KD36)/AS122,"")</f>
        <v>0.47457627118644069</v>
      </c>
      <c r="AQ122" s="475">
        <f>IFERROR(('Daily-Prod.'!MG36+'Daily-Prod.'!LX36+'Daily-Prod.'!LO36+'Daily-Prod.'!LF36+'Daily-Prod.'!KW36+'Daily-Prod.'!KN36+'Daily-Prod.'!KE36)/AS122,"")</f>
        <v>0.28813559322033899</v>
      </c>
      <c r="AR122" s="475">
        <f>IFERROR(('Daily-Prod.'!MJ36+'Daily-Prod.'!MA36+'Daily-Prod.'!LR36+'Daily-Prod.'!LI36+'Daily-Prod.'!KZ36+'Daily-Prod.'!KQ36+'Daily-Prod.'!KH36+'Daily-Prod.'!MI36+'Daily-Prod.'!LZ36+'Daily-Prod.'!LQ36+'Daily-Prod.'!LH36+'Daily-Prod.'!KY36+'Daily-Prod.'!KP36+'Daily-Prod.'!KG36)/AS122,"")</f>
        <v>0.23728813559322035</v>
      </c>
      <c r="AS122" s="496">
        <f>IFERROR(('Daily-Prod.'!MK36+'Daily-Prod.'!MB36+'Daily-Prod.'!LS36+'Daily-Prod.'!LJ36+'Daily-Prod.'!LA36+'Daily-Prod.'!KR36+'Daily-Prod.'!KI36),"")</f>
        <v>59</v>
      </c>
      <c r="AT122" s="383"/>
      <c r="AU122" s="384">
        <f>IFERROR(('Daily-Prod.'!MM36+'Daily-Prod.'!MD36+'Daily-Prod.'!LU36+'Daily-Prod.'!LL36+'Daily-Prod.'!LC36+'Daily-Prod.'!KT36+'Daily-Prod.'!KK36),"")</f>
        <v>51</v>
      </c>
      <c r="AV122" s="495" t="str">
        <f t="shared" si="84"/>
        <v/>
      </c>
      <c r="AW122" s="378">
        <f>IFERROR(AVERAGE('Daily-Prod.'!MK36,'Daily-Prod.'!MB36,'Daily-Prod.'!LS36,'Daily-Prod.'!LJ36,'Daily-Prod.'!LA36,'Daily-Prod.'!KR36,'Daily-Prod.'!KI36),"")</f>
        <v>11.8</v>
      </c>
      <c r="AX122" s="379" t="str">
        <f>IFERROR(AVERAGE('Daily-Prod.'!ML36,'Daily-Prod.'!MC36,'Daily-Prod.'!LT36,'Daily-Prod.'!LK36,'Daily-Prod.'!LB36,'Daily-Prod.'!KS36,'Daily-Prod.'!KJ36),"")</f>
        <v/>
      </c>
      <c r="AY122" s="380">
        <f>IFERROR(AVERAGE('Daily-Prod.'!MM36,'Daily-Prod.'!MD36,'Daily-Prod.'!LU36,'Daily-Prod.'!LL36,'Daily-Prod.'!LC36,'Daily-Prod.'!KT36,'Daily-Prod.'!KK36),"")</f>
        <v>10.199999999999999</v>
      </c>
      <c r="AZ122" s="66">
        <f>IFERROR(('Daily-Prod.'!OQ36+'Daily-Prod.'!OH36+'Daily-Prod.'!NY36+'Daily-Prod.'!NP36+'Daily-Prod.'!NG36+'Daily-Prod.'!MX36+'Daily-Prod.'!MO36)/BC122,"")</f>
        <v>0.27777777777777779</v>
      </c>
      <c r="BA122" s="475">
        <f>IFERROR(('Daily-Prod.'!OR36+'Daily-Prod.'!OI36+'Daily-Prod.'!NZ36+'Daily-Prod.'!NQ36+'Daily-Prod.'!NH36+'Daily-Prod.'!MY36+'Daily-Prod.'!MP36)/BC122,"")</f>
        <v>0.3888888888888889</v>
      </c>
      <c r="BB122" s="475">
        <f>IFERROR(('Daily-Prod.'!OT36+'Daily-Prod.'!OK36+'Daily-Prod.'!OB36+'Daily-Prod.'!NS36+'Daily-Prod.'!NJ36+'Daily-Prod.'!NA36+'Daily-Prod.'!MR36+'Daily-Prod.'!OU36+'Daily-Prod.'!OL36+'Daily-Prod.'!OC36+'Daily-Prod.'!NT36+'Daily-Prod.'!NK36+'Daily-Prod.'!NB36+'Daily-Prod.'!MS36)/BC122,"")</f>
        <v>0.33333333333333331</v>
      </c>
      <c r="BC122" s="496">
        <f>IFERROR(('Daily-Prod.'!OV36+'Daily-Prod.'!OM36+'Daily-Prod.'!OD36+'Daily-Prod.'!NU36+'Daily-Prod.'!NL36+'Daily-Prod.'!NC36+'Daily-Prod.'!MT36),"")</f>
        <v>36</v>
      </c>
      <c r="BD122" s="383"/>
      <c r="BE122" s="384">
        <f>IFERROR(('Daily-Prod.'!OX36+'Daily-Prod.'!OO36+'Daily-Prod.'!OF36+'Daily-Prod.'!NW36+'Daily-Prod.'!NN36+'Daily-Prod.'!NE36+'Daily-Prod.'!MV36),"")</f>
        <v>42</v>
      </c>
      <c r="BF122" s="495" t="str">
        <f t="shared" si="85"/>
        <v/>
      </c>
      <c r="BG122" s="378">
        <f>IFERROR(AVERAGE('Daily-Prod.'!OV36,'Daily-Prod.'!OM36,'Daily-Prod.'!OD36,'Daily-Prod.'!NU36,'Daily-Prod.'!NL36,'Daily-Prod.'!NC36,'Daily-Prod.'!MT36),"")</f>
        <v>9</v>
      </c>
      <c r="BH122" s="379"/>
      <c r="BI122" s="380">
        <f>IFERROR(AVERAGE('Daily-Prod.'!OX36,'Daily-Prod.'!OO36,'Daily-Prod.'!OF36,'Daily-Prod.'!NW36,'Daily-Prod.'!NN36,'Daily-Prod.'!NE36,'Daily-Prod.'!MV36),"")</f>
        <v>8.4</v>
      </c>
      <c r="BJ122" s="66">
        <f>IFERROR(('Daily-Prod.'!RB36+'Daily-Prod.'!QS36+'Daily-Prod.'!QJ36+'Daily-Prod.'!QA36+'Daily-Prod.'!PR36+'Daily-Prod.'!PI36+'Daily-Prod.'!OZ36)/BM122,"")</f>
        <v>0.52272727272727271</v>
      </c>
      <c r="BK122" s="475">
        <f>IFERROR(('Daily-Prod.'!RC36+'Daily-Prod.'!QT36+'Daily-Prod.'!QK36+'Daily-Prod.'!QB36+'Daily-Prod.'!PS36+'Daily-Prod.'!PJ36+'Daily-Prod.'!PA36)/BM122,"")</f>
        <v>0.22727272727272727</v>
      </c>
      <c r="BL122" s="475">
        <f>IFERROR(('Daily-Prod.'!RF36+'Daily-Prod.'!QW36+'Daily-Prod.'!QN36+'Daily-Prod.'!QE36+'Daily-Prod.'!PV36+'Daily-Prod.'!PM36+'Daily-Prod.'!PD36+'Daily-Prod.'!RE36+'Daily-Prod.'!QV36+'Daily-Prod.'!QM36+'Daily-Prod.'!QD36+'Daily-Prod.'!PU36+'Daily-Prod.'!PL36+'Daily-Prod.'!PC36)/BM122,"")</f>
        <v>0.25</v>
      </c>
      <c r="BM122" s="496">
        <f>IFERROR(('Daily-Prod.'!RG36+'Daily-Prod.'!QX36+'Daily-Prod.'!QO36+'Daily-Prod.'!QF36+'Daily-Prod.'!PW36+'Daily-Prod.'!PN36+'Daily-Prod.'!PE36),"")</f>
        <v>44</v>
      </c>
      <c r="BN122" s="383"/>
      <c r="BO122" s="384">
        <f>IFERROR(('Daily-Prod.'!RI36+'Daily-Prod.'!QZ36+'Daily-Prod.'!QQ36+'Daily-Prod.'!QH36+'Daily-Prod.'!PY36+'Daily-Prod.'!PP36+'Daily-Prod.'!PG36),"")</f>
        <v>46</v>
      </c>
      <c r="BP122" s="495" t="str">
        <f t="shared" si="86"/>
        <v/>
      </c>
      <c r="BQ122" s="378">
        <f>IFERROR(AVERAGE('Daily-Prod.'!RG36,'Daily-Prod.'!QX36,'Daily-Prod.'!QO36,'Daily-Prod.'!QF36,'Daily-Prod.'!PW36,'Daily-Prod.'!PN36,'Daily-Prod.'!PE36),"")</f>
        <v>11</v>
      </c>
      <c r="BR122" s="379"/>
      <c r="BS122" s="380">
        <f>IFERROR(AVERAGE('Daily-Prod.'!RI36,'Daily-Prod.'!QZ36,'Daily-Prod.'!QQ36,'Daily-Prod.'!QH36,'Daily-Prod.'!PY36,'Daily-Prod.'!PP36,'Daily-Prod.'!PG36),"")</f>
        <v>11.5</v>
      </c>
      <c r="BT122" s="66">
        <f>IFERROR(('Daily-Prod.'!TM36+'Daily-Prod.'!TD36+'Daily-Prod.'!SU36+'Daily-Prod.'!SL36+'Daily-Prod.'!SC36+'Daily-Prod.'!RT36+'Daily-Prod.'!RK36)/BW122,"")</f>
        <v>0.5423728813559322</v>
      </c>
      <c r="BU122" s="475">
        <f>IFERROR(('Daily-Prod.'!TN36+'Daily-Prod.'!TE36+'Daily-Prod.'!SV36+'Daily-Prod.'!SM36+'Daily-Prod.'!SD36+'Daily-Prod.'!RU36+'Daily-Prod.'!RL36)/BW122,"")</f>
        <v>0.1864406779661017</v>
      </c>
      <c r="BV122" s="475">
        <f>IFERROR(('Daily-Prod.'!TP36+'Daily-Prod.'!TG36+'Daily-Prod.'!SX36+'Daily-Prod.'!SO36+'Daily-Prod.'!SF36+'Daily-Prod.'!RW36+'Daily-Prod.'!RN36+'Daily-Prod.'!TQ36+'Daily-Prod.'!TH36+'Daily-Prod.'!SY36+'Daily-Prod.'!SP36+'Daily-Prod.'!SG36+'Daily-Prod.'!RX36+'Daily-Prod.'!RO36)/BW122,"")</f>
        <v>0.2711864406779661</v>
      </c>
      <c r="BW122" s="496">
        <f>IFERROR(('Daily-Prod.'!TR36+'Daily-Prod.'!TI36+'Daily-Prod.'!SZ36+'Daily-Prod.'!SQ36+'Daily-Prod.'!SH36+'Daily-Prod.'!RY36+'Daily-Prod.'!RP36),"")</f>
        <v>59</v>
      </c>
      <c r="BX122" s="383"/>
      <c r="BY122" s="384">
        <f>IFERROR(('Daily-Prod.'!TT36+'Daily-Prod.'!TK36+'Daily-Prod.'!TB36+'Daily-Prod.'!SS36+'Daily-Prod.'!SJ36+'Daily-Prod.'!SA36+'Daily-Prod.'!RR36),"")</f>
        <v>43</v>
      </c>
      <c r="BZ122" s="495" t="str">
        <f t="shared" si="87"/>
        <v/>
      </c>
      <c r="CA122" s="378">
        <f>IFERROR(AVERAGE('Daily-Prod.'!TR36,'Daily-Prod.'!TI36,'Daily-Prod.'!SZ36,'Daily-Prod.'!SQ36,'Daily-Prod.'!SH36,'Daily-Prod.'!RY36,'Daily-Prod.'!RP36),"")</f>
        <v>11.8</v>
      </c>
      <c r="CB122" s="379"/>
      <c r="CC122" s="380">
        <f>IFERROR(AVERAGE('Daily-Prod.'!TT36,'Daily-Prod.'!TK36,'Daily-Prod.'!TB36,'Daily-Prod.'!SS36,'Daily-Prod.'!SJ36,'Daily-Prod.'!SA36,'Daily-Prod.'!RR36),"")</f>
        <v>8.6</v>
      </c>
      <c r="CD122" s="66">
        <f>IFERROR(('Daily-Prod.'!VX36+'Daily-Prod.'!VO36+'Daily-Prod.'!VF36+'Daily-Prod.'!UW36+'Daily-Prod.'!UN36+'Daily-Prod.'!UE36+'Daily-Prod.'!TV36)/CG122,"")</f>
        <v>0.33333333333333331</v>
      </c>
      <c r="CE122" s="475">
        <f>IFERROR(('Daily-Prod.'!VY36+'Daily-Prod.'!VP36+'Daily-Prod.'!VG36+'Daily-Prod.'!UX36+'Daily-Prod.'!UO36+'Daily-Prod.'!UF36+'Daily-Prod.'!TW36)/CG122,"")</f>
        <v>0.26190476190476192</v>
      </c>
      <c r="CF122" s="475">
        <f>IFERROR(('Daily-Prod.'!WA36+'Daily-Prod.'!VR36+'Daily-Prod.'!VI36+'Daily-Prod.'!UZ36+'Daily-Prod.'!UQ36+'Daily-Prod.'!UH36+'Daily-Prod.'!TY36+'Daily-Prod.'!WB36+'Daily-Prod.'!VS36+'Daily-Prod.'!VJ36+'Daily-Prod.'!VA36+'Daily-Prod.'!UR36+'Daily-Prod.'!UI36+'Daily-Prod.'!TZ36)/CG122,"")</f>
        <v>0.40476190476190477</v>
      </c>
      <c r="CG122" s="496">
        <f>IFERROR(('Daily-Prod.'!WC36+'Daily-Prod.'!VT36+'Daily-Prod.'!VK36+'Daily-Prod.'!VB36+'Daily-Prod.'!US36+'Daily-Prod.'!UJ36+'Daily-Prod.'!UA36),"")</f>
        <v>42</v>
      </c>
      <c r="CH122" s="383"/>
      <c r="CI122" s="384">
        <f>IFERROR(('Daily-Prod.'!WE36+'Daily-Prod.'!VV36+'Daily-Prod.'!VM36+'Daily-Prod.'!VD36+'Daily-Prod.'!UU36+'Daily-Prod.'!UL36+'Daily-Prod.'!UC36),"")</f>
        <v>30</v>
      </c>
      <c r="CJ122" s="495" t="str">
        <f t="shared" si="88"/>
        <v/>
      </c>
      <c r="CK122" s="378">
        <f>IFERROR(AVERAGE('Daily-Prod.'!WC36,'Daily-Prod.'!VT36,'Daily-Prod.'!VK36,'Daily-Prod.'!VB36,'Daily-Prod.'!US36,'Daily-Prod.'!UJ36,'Daily-Prod.'!UA36),"")</f>
        <v>8.4</v>
      </c>
      <c r="CL122" s="379"/>
      <c r="CM122" s="380">
        <f>IFERROR(AVERAGE('Daily-Prod.'!WE36,'Daily-Prod.'!VV36,'Daily-Prod.'!VM36,'Daily-Prod.'!VD36,'Daily-Prod.'!UU36,'Daily-Prod.'!UL36,'Daily-Prod.'!UC36),"")</f>
        <v>6</v>
      </c>
      <c r="CN122" s="66">
        <f>IFERROR(('Daily-Prod.'!YI36+'Daily-Prod.'!XZ36+'Daily-Prod.'!XQ36+'Daily-Prod.'!XH36+'Daily-Prod.'!WY36+'Daily-Prod.'!WP36+'Daily-Prod.'!WG36)/CQ122,"")</f>
        <v>0.25</v>
      </c>
      <c r="CO122" s="475">
        <f>IFERROR(('Daily-Prod.'!YJ36+'Daily-Prod.'!YA36+'Daily-Prod.'!XR36+'Daily-Prod.'!XI36+'Daily-Prod.'!WZ36+'Daily-Prod.'!WQ36+'Daily-Prod.'!WH36)/CQ122,"")</f>
        <v>0.34090909090909088</v>
      </c>
      <c r="CP122" s="475">
        <f>IFERROR(('Daily-Prod.'!YL36+'Daily-Prod.'!YC36+'Daily-Prod.'!XT36+'Daily-Prod.'!XK36+'Daily-Prod.'!XB36+'Daily-Prod.'!WS36+'Daily-Prod.'!WJ36+'Daily-Prod.'!YM36+'Daily-Prod.'!YD36+'Daily-Prod.'!XU36+'Daily-Prod.'!XL36+'Daily-Prod.'!XC36+'Daily-Prod.'!WT36+'Daily-Prod.'!WK36)/CQ122,"")</f>
        <v>0.40909090909090912</v>
      </c>
      <c r="CQ122" s="496">
        <f>IFERROR(('Daily-Prod.'!YN36+'Daily-Prod.'!YE36+'Daily-Prod.'!XV36+'Daily-Prod.'!XM36+'Daily-Prod.'!XD36+'Daily-Prod.'!WU36+'Daily-Prod.'!WL36),"")</f>
        <v>44</v>
      </c>
      <c r="CR122" s="383"/>
      <c r="CS122" s="384">
        <f>IFERROR(('Daily-Prod.'!YP36+'Daily-Prod.'!YG36+'Daily-Prod.'!XX36+'Daily-Prod.'!XO36+'Daily-Prod.'!XF36+'Daily-Prod.'!WW36+'Daily-Prod.'!WN36),"")</f>
        <v>25</v>
      </c>
      <c r="CT122" s="495" t="str">
        <f t="shared" si="89"/>
        <v/>
      </c>
      <c r="CU122" s="378">
        <f>IFERROR(AVERAGE('Daily-Prod.'!YN36,'Daily-Prod.'!YE36,'Daily-Prod.'!XV36,'Daily-Prod.'!XM36,'Daily-Prod.'!XD36,'Daily-Prod.'!WU36,'Daily-Prod.'!WL36),"")</f>
        <v>11</v>
      </c>
      <c r="CV122" s="379" t="str">
        <f>IFERROR(AVERAGE('Daily-Prod.'!YO36,'Daily-Prod.'!YF36,'Daily-Prod.'!XW36,'Daily-Prod.'!XN36,'Daily-Prod.'!XE36,'Daily-Prod.'!WV36,'Daily-Prod.'!WM36),"")</f>
        <v/>
      </c>
      <c r="CW122" s="380">
        <f>IFERROR(AVERAGE('Daily-Prod.'!YP36,'Daily-Prod.'!YG36,'Daily-Prod.'!XX36,'Daily-Prod.'!XO36,'Daily-Prod.'!XF36,'Daily-Prod.'!WW36,'Daily-Prod.'!WN36),"")</f>
        <v>6.25</v>
      </c>
      <c r="CX122" s="66">
        <f>IFERROR(('Daily-Prod.'!AAT36+'Daily-Prod.'!AAK36+'Daily-Prod.'!AAB36+'Daily-Prod.'!ZS36+'Daily-Prod.'!ZJ36+'Daily-Prod.'!ZA36+'Daily-Prod.'!YR36)/DA122,"")</f>
        <v>0.49019607843137253</v>
      </c>
      <c r="CY122" s="475">
        <f>IFERROR(('Daily-Prod.'!AAU36+'Daily-Prod.'!AAL36+'Daily-Prod.'!AAC36+'Daily-Prod.'!ZT36+'Daily-Prod.'!ZK36+'Daily-Prod.'!ZB36+'Daily-Prod.'!YS36)/DA122,"")</f>
        <v>0.25490196078431371</v>
      </c>
      <c r="CZ122" s="475">
        <f>IFERROR(('Daily-Prod.'!AAW36+'Daily-Prod.'!AAN36+'Daily-Prod.'!AAE36+'Daily-Prod.'!ZV36+'Daily-Prod.'!ZM36+'Daily-Prod.'!ZD36+'Daily-Prod.'!YU36+'Daily-Prod.'!AAX36+'Daily-Prod.'!AAO36+'Daily-Prod.'!AAF36+'Daily-Prod.'!ZW36+'Daily-Prod.'!ZN36+'Daily-Prod.'!ZE36+'Daily-Prod.'!YV36)/DA122,"")</f>
        <v>0.25490196078431371</v>
      </c>
      <c r="DA122" s="496">
        <f>IFERROR(('Daily-Prod.'!AAY36+'Daily-Prod.'!AAP36+'Daily-Prod.'!AAG36+'Daily-Prod.'!ZX36+'Daily-Prod.'!ZO36+'Daily-Prod.'!ZF36+'Daily-Prod.'!YW36),"")</f>
        <v>51</v>
      </c>
      <c r="DB122" s="383"/>
      <c r="DC122" s="384">
        <f>IFERROR(('Daily-Prod.'!ABA36+'Daily-Prod.'!AAR36+'Daily-Prod.'!AAI36+'Daily-Prod.'!ZZ36+'Daily-Prod.'!ZQ36+'Daily-Prod.'!ZH36+'Daily-Prod.'!YY36),"")</f>
        <v>47</v>
      </c>
      <c r="DD122" s="495" t="str">
        <f t="shared" si="90"/>
        <v/>
      </c>
      <c r="DE122" s="378">
        <f>IFERROR(AVERAGE('Daily-Prod.'!AAY36,'Daily-Prod.'!AAP36,'Daily-Prod.'!AAG36,'Daily-Prod.'!ZX36,'Daily-Prod.'!ZO36,'Daily-Prod.'!ZF36,'Daily-Prod.'!YW36),"")</f>
        <v>10.199999999999999</v>
      </c>
      <c r="DF122" s="379" t="str">
        <f>IFERROR(AVERAGE('Daily-Prod.'!AAZ36,'Daily-Prod.'!AAQ36,'Daily-Prod.'!AAH36,'Daily-Prod.'!ZY36,'Daily-Prod.'!ZP36,'Daily-Prod.'!ZG36,'Daily-Prod.'!YX36),"")</f>
        <v/>
      </c>
      <c r="DG122" s="380">
        <f>IFERROR(AVERAGE('Daily-Prod.'!ABA36,'Daily-Prod.'!AAR36,'Daily-Prod.'!AAI36,'Daily-Prod.'!ZZ36,'Daily-Prod.'!ZQ36,'Daily-Prod.'!ZH36,'Daily-Prod.'!YY36),"")</f>
        <v>9.4</v>
      </c>
      <c r="DH122" s="66">
        <f>IFERROR(('Daily-Prod.'!ADE36+'Daily-Prod.'!ACV36+'Daily-Prod.'!ACM36+'Daily-Prod.'!ACD36+'Daily-Prod.'!ABU36+'Daily-Prod.'!ABL36+'Daily-Prod.'!ABC36)/DK122,"")</f>
        <v>0.36170212765957449</v>
      </c>
      <c r="DI122" s="475">
        <f>IFERROR(('Daily-Prod.'!ADF36+'Daily-Prod.'!ACW36+'Daily-Prod.'!ACN36+'Daily-Prod.'!ACE36+'Daily-Prod.'!ABV36+'Daily-Prod.'!ABM36+'Daily-Prod.'!ABD36)/DK122,"")</f>
        <v>0.2978723404255319</v>
      </c>
      <c r="DJ122" s="475">
        <f>IFERROR(('Daily-Prod.'!ADH36+'Daily-Prod.'!ACY36+'Daily-Prod.'!ACP36+'Daily-Prod.'!ACG36+'Daily-Prod.'!ABX36+'Daily-Prod.'!ABO36+'Daily-Prod.'!ABF36+'Daily-Prod.'!ADI36+'Daily-Prod.'!ACZ36+'Daily-Prod.'!ACQ36+'Daily-Prod.'!ACH36+'Daily-Prod.'!ABY36+'Daily-Prod.'!ABP36+'Daily-Prod.'!ABG36)/DK122,"")</f>
        <v>0.34042553191489361</v>
      </c>
      <c r="DK122" s="496">
        <f>IFERROR(('Daily-Prod.'!ADJ36+'Daily-Prod.'!ADA36+'Daily-Prod.'!ACR36+'Daily-Prod.'!ACI36+'Daily-Prod.'!ABZ36+'Daily-Prod.'!ABQ36+'Daily-Prod.'!ABH36),"")</f>
        <v>47</v>
      </c>
      <c r="DL122" s="383"/>
      <c r="DM122" s="384">
        <f>IFERROR(('Daily-Prod.'!ADL36+'Daily-Prod.'!ADC36+'Daily-Prod.'!ACT36+'Daily-Prod.'!ACK36+'Daily-Prod.'!ACB36+'Daily-Prod.'!ABS36+'Daily-Prod.'!ABJ36),"")</f>
        <v>38</v>
      </c>
      <c r="DN122" s="495" t="str">
        <f t="shared" si="91"/>
        <v/>
      </c>
      <c r="DO122" s="378">
        <f>IFERROR(AVERAGE('Daily-Prod.'!ADJ36,'Daily-Prod.'!ADA36,'Daily-Prod.'!ACR36,'Daily-Prod.'!ACI36,'Daily-Prod.'!ABZ36,'Daily-Prod.'!ABQ36,'Daily-Prod.'!ABH36),"")</f>
        <v>11.75</v>
      </c>
      <c r="DP122" s="379" t="str">
        <f>IFERROR(AVERAGE('Daily-Prod.'!ADK36,'Daily-Prod.'!ADB36,'Daily-Prod.'!ACS36,'Daily-Prod.'!ACJ36,'Daily-Prod.'!ACA36,'Daily-Prod.'!ABR36,'Daily-Prod.'!ABI36),"")</f>
        <v/>
      </c>
      <c r="DQ122" s="380">
        <f>IFERROR(AVERAGE('Daily-Prod.'!ADL36,'Daily-Prod.'!ADC36,'Daily-Prod.'!ACT36,'Daily-Prod.'!ACK36,'Daily-Prod.'!ACB36,'Daily-Prod.'!ABS36,'Daily-Prod.'!ABJ36),"")</f>
        <v>12.666666666666666</v>
      </c>
      <c r="DR122" s="66">
        <f>IFERROR(('Daily-Prod.'!AFP36+'Daily-Prod.'!AFG36+'Daily-Prod.'!AEX36+'Daily-Prod.'!AEO36+'Daily-Prod.'!AEF36+'Daily-Prod.'!ADW36+'Daily-Prod.'!ADN36)/DU122,"")</f>
        <v>0.33333333333333331</v>
      </c>
      <c r="DS122" s="475">
        <f>IFERROR(('Daily-Prod.'!AFQ36+'Daily-Prod.'!AFH36+'Daily-Prod.'!AEY36+'Daily-Prod.'!AEP36+'Daily-Prod.'!AEG36+'Daily-Prod.'!ADX36+'Daily-Prod.'!ADO36)/DU122,"")</f>
        <v>0.46666666666666667</v>
      </c>
      <c r="DT122" s="475">
        <f>IFERROR(('Daily-Prod.'!AFS36+'Daily-Prod.'!AFJ36+'Daily-Prod.'!AFA36+'Daily-Prod.'!AER36+'Daily-Prod.'!AEI36+'Daily-Prod.'!ADZ36+'Daily-Prod.'!ADQ36+'Daily-Prod.'!AFT36+'Daily-Prod.'!AFK36+'Daily-Prod.'!AFB36+'Daily-Prod.'!AES36+'Daily-Prod.'!AEJ36+'Daily-Prod.'!AEA36+'Daily-Prod.'!ADR36)/DU122,"")</f>
        <v>0.2</v>
      </c>
      <c r="DU122" s="496">
        <f>IFERROR(('Daily-Prod.'!AFU36+'Daily-Prod.'!AFL36+'Daily-Prod.'!AFC36+'Daily-Prod.'!AET36+'Daily-Prod.'!AEK36+'Daily-Prod.'!AEB36+'Daily-Prod.'!ADS36),"")</f>
        <v>60</v>
      </c>
      <c r="DV122" s="383"/>
      <c r="DW122" s="384">
        <f>IFERROR(('Daily-Prod.'!AFW36+'Daily-Prod.'!AFN36+'Daily-Prod.'!AFE36+'Daily-Prod.'!AEV36+'Daily-Prod.'!AEM36+'Daily-Prod.'!AED36+'Daily-Prod.'!ADU36),"")</f>
        <v>57</v>
      </c>
      <c r="DX122" s="495" t="str">
        <f t="shared" si="92"/>
        <v/>
      </c>
      <c r="DY122" s="378">
        <f>IFERROR(AVERAGE('Daily-Prod.'!AFU36,'Daily-Prod.'!AFL36,'Daily-Prod.'!AFC36,'Daily-Prod.'!AET36,'Daily-Prod.'!AEK36,'Daily-Prod.'!AEB36,'Daily-Prod.'!ADS36),"")</f>
        <v>15</v>
      </c>
      <c r="DZ122" s="379" t="str">
        <f>IFERROR(AVERAGE('Daily-Prod.'!AFV36,'Daily-Prod.'!AFM36,'Daily-Prod.'!AFD36,'Daily-Prod.'!AEU36,'Daily-Prod.'!AEL36,'Daily-Prod.'!AEC36,'Daily-Prod.'!ADT36),"")</f>
        <v/>
      </c>
      <c r="EA122" s="380">
        <f>IFERROR(AVERAGE('Daily-Prod.'!AFW36,'Daily-Prod.'!AFN36,'Daily-Prod.'!AFE36,'Daily-Prod.'!AEV36,'Daily-Prod.'!AEM36,'Daily-Prod.'!AED36,'Daily-Prod.'!ADU36),"")</f>
        <v>14.25</v>
      </c>
      <c r="EB122" s="66">
        <f>IFERROR(('Daily-Prod.'!AIA36+'Daily-Prod.'!AHR36+'Daily-Prod.'!AHI36+'Daily-Prod.'!AGZ36+'Daily-Prod.'!AGQ36+'Daily-Prod.'!AGH36+'Daily-Prod.'!AFY36)/EE122,"")</f>
        <v>0.35384615384615387</v>
      </c>
      <c r="EC122" s="475">
        <f>IFERROR(('Daily-Prod.'!AIB36+'Daily-Prod.'!AHS36+'Daily-Prod.'!AHJ36+'Daily-Prod.'!AHA36+'Daily-Prod.'!AGR36+'Daily-Prod.'!AGI36+'Daily-Prod.'!AFZ36)/EE122,"")</f>
        <v>0.35384615384615387</v>
      </c>
      <c r="ED122" s="475">
        <f>IFERROR(('Daily-Prod.'!AID36+'Daily-Prod.'!AHU36+'Daily-Prod.'!AHL36+'Daily-Prod.'!AHC36+'Daily-Prod.'!AGT36+'Daily-Prod.'!AGK36+'Daily-Prod.'!AGB36+'Daily-Prod.'!AIE36+'Daily-Prod.'!AHV36+'Daily-Prod.'!AHM36+'Daily-Prod.'!AHD36+'Daily-Prod.'!AGU36+'Daily-Prod.'!AGL36+'Daily-Prod.'!AGC36)/EE122,"")</f>
        <v>0.29230769230769232</v>
      </c>
      <c r="EE122" s="496">
        <f>IFERROR(('Daily-Prod.'!AIF36+'Daily-Prod.'!AHW36+'Daily-Prod.'!AHN36+'Daily-Prod.'!AHE36+'Daily-Prod.'!AGV36+'Daily-Prod.'!AGM36+'Daily-Prod.'!AGD36),"")</f>
        <v>65</v>
      </c>
      <c r="EF122" s="383"/>
      <c r="EG122" s="384">
        <f>IFERROR(('Daily-Prod.'!AIH36+'Daily-Prod.'!AHY36+'Daily-Prod.'!AHP36+'Daily-Prod.'!AHG36+'Daily-Prod.'!AGX36+'Daily-Prod.'!AGO36+'Daily-Prod.'!AGF36),"")</f>
        <v>40</v>
      </c>
      <c r="EH122" s="495" t="str">
        <f t="shared" si="93"/>
        <v/>
      </c>
      <c r="EI122" s="378">
        <f>IFERROR(AVERAGE('Daily-Prod.'!AIF36,'Daily-Prod.'!AHW36,'Daily-Prod.'!AHN36,'Daily-Prod.'!AHE36,'Daily-Prod.'!AGV36,'Daily-Prod.'!AGM36,'Daily-Prod.'!AGD36),"")</f>
        <v>16.25</v>
      </c>
      <c r="EJ122" s="379"/>
      <c r="EK122" s="380">
        <f>IFERROR(AVERAGE('Daily-Prod.'!AIH36,'Daily-Prod.'!AHY36,'Daily-Prod.'!AHP36,'Daily-Prod.'!AHG36,'Daily-Prod.'!AGX36,'Daily-Prod.'!AGO36,'Daily-Prod.'!AGF36),"")</f>
        <v>10</v>
      </c>
      <c r="EL122" s="66">
        <f>IFERROR(('Daily-Prod.'!AKL36+'Daily-Prod.'!AKC36+'Daily-Prod.'!AJT36+'Daily-Prod.'!AJK36+'Daily-Prod.'!AJB36+'Daily-Prod.'!AIS36+'Daily-Prod.'!AIJ36)/EO122,"")</f>
        <v>0.32432432432432434</v>
      </c>
      <c r="EM122" s="475">
        <f>IFERROR(('Daily-Prod.'!AKM36+'Daily-Prod.'!AKD36+'Daily-Prod.'!AJU36+'Daily-Prod.'!AJL36+'Daily-Prod.'!AJC36+'Daily-Prod.'!AIT36+'Daily-Prod.'!AIK36)/EO122,"")</f>
        <v>0.48648648648648651</v>
      </c>
      <c r="EN122" s="475">
        <f>IFERROR(('Daily-Prod.'!AKP36+'Daily-Prod.'!AKG36+'Daily-Prod.'!AJX36+'Daily-Prod.'!AJO36+'Daily-Prod.'!AJF36+'Daily-Prod.'!AIW36+'Daily-Prod.'!AIN36+'Daily-Prod.'!AKO36+'Daily-Prod.'!AKF36+'Daily-Prod.'!AJW36+'Daily-Prod.'!AJN36+'Daily-Prod.'!AJE36+'Daily-Prod.'!AIV36+'Daily-Prod.'!AIM36)/EO122,"")</f>
        <v>0.1891891891891892</v>
      </c>
      <c r="EO122" s="496">
        <f>IFERROR(('Daily-Prod.'!AKQ36+'Daily-Prod.'!AKH36+'Daily-Prod.'!AJY36+'Daily-Prod.'!AJP36+'Daily-Prod.'!AJG36+'Daily-Prod.'!AIX36+'Daily-Prod.'!AIO36),"")</f>
        <v>37</v>
      </c>
      <c r="EP122" s="383"/>
      <c r="EQ122" s="384">
        <f>IFERROR(('Daily-Prod.'!AKS36+'Daily-Prod.'!AKJ36+'Daily-Prod.'!AKA36+'Daily-Prod.'!AJR36+'Daily-Prod.'!AJI36+'Daily-Prod.'!AIZ36+'Daily-Prod.'!AIQ36),"")</f>
        <v>70</v>
      </c>
      <c r="ER122" s="495" t="str">
        <f t="shared" si="94"/>
        <v/>
      </c>
      <c r="ES122" s="378">
        <f>IFERROR(AVERAGE('Daily-Prod.'!AKQ36,'Daily-Prod.'!AKH36,'Daily-Prod.'!AJY36,'Daily-Prod.'!AJP36,'Daily-Prod.'!AJG36,'Daily-Prod.'!AIX36,'Daily-Prod.'!AIO36),"")</f>
        <v>7.4</v>
      </c>
      <c r="ET122" s="379"/>
      <c r="EU122" s="380">
        <f>IFERROR(AVERAGE('Daily-Prod.'!AKS36,'Daily-Prod.'!AKJ36,'Daily-Prod.'!AKA36,'Daily-Prod.'!AJR36,'Daily-Prod.'!AJI36,'Daily-Prod.'!AIZ36,'Daily-Prod.'!AIQ36),"")</f>
        <v>14</v>
      </c>
      <c r="EV122" s="66">
        <f>IFERROR(('Daily-Prod.'!AMW36+'Daily-Prod.'!AMN36+'Daily-Prod.'!AME36+'Daily-Prod.'!ALV36+'Daily-Prod.'!ALM36+'Daily-Prod.'!ALD36+'Daily-Prod.'!AKU36)/EY122,"")</f>
        <v>0.16666666666666666</v>
      </c>
      <c r="EW122" s="475">
        <f>IFERROR(('Daily-Prod.'!AMX36+'Daily-Prod.'!AMO36+'Daily-Prod.'!AMF36+'Daily-Prod.'!ALW36+'Daily-Prod.'!ALN36+'Daily-Prod.'!ALE36+'Daily-Prod.'!AKV36)/EY122,"")</f>
        <v>0.35416666666666669</v>
      </c>
      <c r="EX122" s="475">
        <f>IFERROR(('Daily-Prod.'!AMZ36+'Daily-Prod.'!AMQ36+'Daily-Prod.'!AMH36+'Daily-Prod.'!ALY36+'Daily-Prod.'!ALP36+'Daily-Prod.'!ALG36+'Daily-Prod.'!AKX36+'Daily-Prod.'!ANA36+'Daily-Prod.'!AMR36+'Daily-Prod.'!AMI36+'Daily-Prod.'!ALZ36+'Daily-Prod.'!ALQ36+'Daily-Prod.'!ALH36+'Daily-Prod.'!AKY36)/EY122,"")</f>
        <v>0.47916666666666669</v>
      </c>
      <c r="EY122" s="496">
        <f>IFERROR(('Daily-Prod.'!ANB36+'Daily-Prod.'!AMS36+'Daily-Prod.'!AMJ36+'Daily-Prod.'!AMA36+'Daily-Prod.'!ALR36+'Daily-Prod.'!ALI36+'Daily-Prod.'!AKZ36),"")</f>
        <v>48</v>
      </c>
      <c r="EZ122" s="383"/>
      <c r="FA122" s="384">
        <f>IFERROR(('Daily-Prod.'!AND36+'Daily-Prod.'!AMU36+'Daily-Prod.'!AML36+'Daily-Prod.'!AMC36+'Daily-Prod.'!ALT36+'Daily-Prod.'!ALK36+'Daily-Prod.'!ALB36),"")</f>
        <v>38</v>
      </c>
      <c r="FB122" s="495" t="str">
        <f t="shared" si="95"/>
        <v/>
      </c>
      <c r="FC122" s="378">
        <f>IFERROR(AVERAGE('Daily-Prod.'!ANB36,'Daily-Prod.'!AMS36,'Daily-Prod.'!AMJ36,'Daily-Prod.'!AMA36,'Daily-Prod.'!ALR36,'Daily-Prod.'!ALI36,'Daily-Prod.'!AKZ36),"")</f>
        <v>12</v>
      </c>
      <c r="FD122" s="379"/>
      <c r="FE122" s="380">
        <f>IFERROR(AVERAGE('Daily-Prod.'!AND36,'Daily-Prod.'!AMU36,'Daily-Prod.'!AML36,'Daily-Prod.'!AMC36,'Daily-Prod.'!ALT36,'Daily-Prod.'!ALK36,'Daily-Prod.'!ALB36),"")</f>
        <v>9.5</v>
      </c>
      <c r="FF122" s="66">
        <f>IFERROR(('Daily-Prod.'!APH36+'Daily-Prod.'!AOY36+'Daily-Prod.'!AOP36+'Daily-Prod.'!AOG36+'Daily-Prod.'!ANX36+'Daily-Prod.'!ANO36+'Daily-Prod.'!ANF36)/FI122,"")</f>
        <v>0.44680851063829785</v>
      </c>
      <c r="FG122" s="475">
        <f>IFERROR(('Daily-Prod.'!API36+'Daily-Prod.'!AOZ36+'Daily-Prod.'!AOQ36+'Daily-Prod.'!AOH36+'Daily-Prod.'!ANY36+'Daily-Prod.'!ANP36+'Daily-Prod.'!ANG36)/FI122,"")</f>
        <v>0.31914893617021278</v>
      </c>
      <c r="FH122" s="475">
        <f>IFERROR(('Daily-Prod.'!APL36+'Daily-Prod.'!APC36+'Daily-Prod.'!AOT36+'Daily-Prod.'!AOK36+'Daily-Prod.'!AOB36+'Daily-Prod.'!ANS36+'Daily-Prod.'!ANJ36+'Daily-Prod.'!APK36+'Daily-Prod.'!APB36+'Daily-Prod.'!AOS36+'Daily-Prod.'!AOJ36+'Daily-Prod.'!AOA36+'Daily-Prod.'!ANR36+'Daily-Prod.'!ANI36)/FI122,"")</f>
        <v>0.23404255319148937</v>
      </c>
      <c r="FI122" s="496">
        <f>IFERROR(('Daily-Prod.'!APM36+'Daily-Prod.'!APD36+'Daily-Prod.'!AOU36+'Daily-Prod.'!AOL36+'Daily-Prod.'!AOC36+'Daily-Prod.'!ANT36+'Daily-Prod.'!ANK36),"")</f>
        <v>47</v>
      </c>
      <c r="FJ122" s="383"/>
      <c r="FK122" s="384">
        <f>IFERROR(('Daily-Prod.'!APO36+'Daily-Prod.'!APF36+'Daily-Prod.'!AOW36+'Daily-Prod.'!AON36+'Daily-Prod.'!AOE36+'Daily-Prod.'!ANV36+'Daily-Prod.'!ANM36),"")</f>
        <v>51</v>
      </c>
      <c r="FL122" s="495" t="str">
        <f t="shared" si="96"/>
        <v/>
      </c>
      <c r="FM122" s="378">
        <f>IFERROR(AVERAGE('Daily-Prod.'!APM36,'Daily-Prod.'!APD36,'Daily-Prod.'!AOU36,'Daily-Prod.'!AOL36,'Daily-Prod.'!AOC36,'Daily-Prod.'!ANT36,'Daily-Prod.'!ANK36),"")</f>
        <v>11.75</v>
      </c>
      <c r="FN122" s="379"/>
      <c r="FO122" s="380">
        <f>IFERROR(AVERAGE('Daily-Prod.'!APO36,'Daily-Prod.'!APF36,'Daily-Prod.'!AOW36,'Daily-Prod.'!AON36,'Daily-Prod.'!AOE36,'Daily-Prod.'!ANV36,'Daily-Prod.'!ANM36),"")</f>
        <v>12.75</v>
      </c>
      <c r="FP122" s="66">
        <f>IFERROR(('Daily-Prod.'!ARS36+'Daily-Prod.'!ARJ36+'Daily-Prod.'!ARA36+'Daily-Prod.'!AQR36+'Daily-Prod.'!AQI36+'Daily-Prod.'!APZ36+'Daily-Prod.'!APQ36)/FS122,"")</f>
        <v>0.41935483870967744</v>
      </c>
      <c r="FQ122" s="475">
        <f>IFERROR(('Daily-Prod.'!ART36+'Daily-Prod.'!ARK36+'Daily-Prod.'!ARB36+'Daily-Prod.'!AQS36+'Daily-Prod.'!AQJ36+'Daily-Prod.'!AQA36+'Daily-Prod.'!APR36)/FS122,"")</f>
        <v>0.25806451612903225</v>
      </c>
      <c r="FR122" s="475">
        <f>IFERROR(('Daily-Prod.'!ARV36+'Daily-Prod.'!ARM36+'Daily-Prod.'!ARD36+'Daily-Prod.'!AQU36+'Daily-Prod.'!AQL36+'Daily-Prod.'!AQC36+'Daily-Prod.'!APT36+'Daily-Prod.'!ARW36+'Daily-Prod.'!ARN36+'Daily-Prod.'!ARE36+'Daily-Prod.'!AQV36+'Daily-Prod.'!AQM36+'Daily-Prod.'!AQD36+'Daily-Prod.'!APU36)/FS122,"")</f>
        <v>0.32258064516129031</v>
      </c>
      <c r="FS122" s="496">
        <f>IFERROR(('Daily-Prod.'!ARX36+'Daily-Prod.'!ARO36+'Daily-Prod.'!ARF36+'Daily-Prod.'!AQW36+'Daily-Prod.'!AQN36+'Daily-Prod.'!AQE36+'Daily-Prod.'!APV36),"")</f>
        <v>31</v>
      </c>
      <c r="FT122" s="383"/>
      <c r="FU122" s="384">
        <f>IFERROR(('Daily-Prod.'!ARZ36+'Daily-Prod.'!ARQ36+'Daily-Prod.'!ARH36+'Daily-Prod.'!AQY36+'Daily-Prod.'!AQP36+'Daily-Prod.'!AQG36+'Daily-Prod.'!APX36),"")</f>
        <v>26</v>
      </c>
      <c r="FV122" s="495" t="str">
        <f t="shared" si="97"/>
        <v/>
      </c>
      <c r="FW122" s="378">
        <f>IFERROR(AVERAGE('Daily-Prod.'!ARX36,'Daily-Prod.'!ARO36,'Daily-Prod.'!ARF36,'Daily-Prod.'!AQW36,'Daily-Prod.'!AQN36,'Daily-Prod.'!AQE36,'Daily-Prod.'!APV36),"")</f>
        <v>10.333333333333334</v>
      </c>
      <c r="FX122" s="379" t="str">
        <f>IFERROR(AVERAGE('Daily-Prod.'!ARY36,'Daily-Prod.'!ARP36,'Daily-Prod.'!ARG36,'Daily-Prod.'!AQX36,'Daily-Prod.'!AQO36,'Daily-Prod.'!AQF36,'Daily-Prod.'!APW36),"")</f>
        <v/>
      </c>
      <c r="FY122" s="380">
        <f>IFERROR(AVERAGE('Daily-Prod.'!ARZ36,'Daily-Prod.'!ARQ36,'Daily-Prod.'!ARH36,'Daily-Prod.'!AQY36,'Daily-Prod.'!AQP36,'Daily-Prod.'!AQG36,'Daily-Prod.'!APX36),"")</f>
        <v>5.2</v>
      </c>
      <c r="FZ122" s="66">
        <f>IFERROR(('Daily-Prod.'!AWO36+'Daily-Prod.'!AWF36+'Daily-Prod.'!AVW36+'Daily-Prod.'!AVN36+'Daily-Prod.'!AVE36+'Daily-Prod.'!AUV36+'Daily-Prod.'!AUM36)/GC122,"")</f>
        <v>0.26</v>
      </c>
      <c r="GA122" s="475">
        <f>IFERROR(('Daily-Prod.'!AWP36+'Daily-Prod.'!AWG36+'Daily-Prod.'!AVX36+'Daily-Prod.'!AVO36+'Daily-Prod.'!AVF36+'Daily-Prod.'!AUW36+'Daily-Prod.'!AUN36)/GC122,"")</f>
        <v>0.32</v>
      </c>
      <c r="GB122" s="475">
        <f>IFERROR(('Daily-Prod.'!AWS36+'Daily-Prod.'!AWJ36+'Daily-Prod.'!AWA36+'Daily-Prod.'!AVR36+'Daily-Prod.'!AVI36+'Daily-Prod.'!AUZ36+'Daily-Prod.'!AUQ36+'Daily-Prod.'!AWR36+'Daily-Prod.'!AWI36+'Daily-Prod.'!AVZ36+'Daily-Prod.'!AVQ36+'Daily-Prod.'!AVH36+'Daily-Prod.'!AUY36+'Daily-Prod.'!AUP36)/GC122,"")</f>
        <v>0.42</v>
      </c>
      <c r="GC122" s="496">
        <f>IFERROR(('Daily-Prod.'!AWT36+'Daily-Prod.'!AWK36+'Daily-Prod.'!AWB36+'Daily-Prod.'!AVS36+'Daily-Prod.'!AVJ36+'Daily-Prod.'!AVA36+'Daily-Prod.'!AUR36),"")</f>
        <v>50</v>
      </c>
      <c r="GD122" s="383">
        <f>IFERROR(('Daily-Prod.'!AWU36+'Daily-Prod.'!AWL36+'Daily-Prod.'!AWC36+'Daily-Prod.'!AVT36+'Daily-Prod.'!AVK36+'Daily-Prod.'!AVB36+'Daily-Prod.'!AUS36),"")</f>
        <v>25</v>
      </c>
      <c r="GE122" s="384">
        <f>IFERROR(('Daily-Prod.'!AWV36+'Daily-Prod.'!AWM36+'Daily-Prod.'!AWD36+'Daily-Prod.'!AVU36+'Daily-Prod.'!AVL36+'Daily-Prod.'!AVC36+'Daily-Prod.'!AUT36),"")</f>
        <v>25</v>
      </c>
      <c r="GF122" s="495">
        <f t="shared" si="98"/>
        <v>1</v>
      </c>
      <c r="GG122" s="378">
        <f>IFERROR(AVERAGE('Daily-Prod.'!AWT36,'Daily-Prod.'!AWK36,'Daily-Prod.'!AWB36,'Daily-Prod.'!AVS36,'Daily-Prod.'!AVJ36,'Daily-Prod.'!AVA36,'Daily-Prod.'!AUR36),"")</f>
        <v>10</v>
      </c>
      <c r="GH122" s="379">
        <f>IFERROR(AVERAGE('Daily-Prod.'!AWU36,'Daily-Prod.'!AWL36,'Daily-Prod.'!AWC36,'Daily-Prod.'!AVT36,'Daily-Prod.'!AVK36,'Daily-Prod.'!AVB36,'Daily-Prod.'!AUS36),"")</f>
        <v>3.5714285714285716</v>
      </c>
      <c r="GI122" s="380">
        <f>IFERROR(AVERAGE('Daily-Prod.'!AWV36,'Daily-Prod.'!AWM36,'Daily-Prod.'!AWD36,'Daily-Prod.'!AVU36,'Daily-Prod.'!AVL36,'Daily-Prod.'!AVC36,'Daily-Prod.'!AUT36),"")</f>
        <v>3.5714285714285716</v>
      </c>
      <c r="GJ122" s="66">
        <f>IFERROR(('Daily-Prod.'!AYZ36+'Daily-Prod.'!AYQ36+'Daily-Prod.'!AYH36+'Daily-Prod.'!AXY36+'Daily-Prod.'!AXP36+'Daily-Prod.'!AXG36+'Daily-Prod.'!AWX36)/GM122,"")</f>
        <v>0.45714285714285713</v>
      </c>
      <c r="GK122" s="475">
        <f>IFERROR(('Daily-Prod.'!AZA36+'Daily-Prod.'!AYR36+'Daily-Prod.'!AYI36+'Daily-Prod.'!AXZ36+'Daily-Prod.'!AXQ36+'Daily-Prod.'!AXH36+'Daily-Prod.'!AWY36)/GM122,"")</f>
        <v>0.24285714285714285</v>
      </c>
      <c r="GL122" s="475">
        <f>IFERROR(('Daily-Prod.'!AZC36+'Daily-Prod.'!AYT36+'Daily-Prod.'!AYK36+'Daily-Prod.'!AYB36+'Daily-Prod.'!AXS36+'Daily-Prod.'!AXJ36+'Daily-Prod.'!AXA36+'Daily-Prod.'!AZD36+'Daily-Prod.'!AYU36+'Daily-Prod.'!AYL36+'Daily-Prod.'!AYC36+'Daily-Prod.'!AXT36+'Daily-Prod.'!AXK36+'Daily-Prod.'!AXB36)/GM122,"")</f>
        <v>0.3</v>
      </c>
      <c r="GM122" s="496">
        <f>IFERROR(('Daily-Prod.'!AZE36+'Daily-Prod.'!AYV36+'Daily-Prod.'!AYM36+'Daily-Prod.'!AYD36+'Daily-Prod.'!AXU36+'Daily-Prod.'!AXL36+'Daily-Prod.'!AXC36),"")</f>
        <v>70</v>
      </c>
      <c r="GN122" s="383">
        <f>IFERROR(('Daily-Prod.'!AZF36+'Daily-Prod.'!AYW36+'Daily-Prod.'!AYN36+'Daily-Prod.'!AYE36+'Daily-Prod.'!AXV36+'Daily-Prod.'!AXM36+'Daily-Prod.'!AXD36),"")</f>
        <v>71</v>
      </c>
      <c r="GO122" s="384">
        <f>IFERROR(('Daily-Prod.'!AZG36+'Daily-Prod.'!AYX36+'Daily-Prod.'!AYO36+'Daily-Prod.'!AYF36+'Daily-Prod.'!AXW36+'Daily-Prod.'!AXN36+'Daily-Prod.'!AXE36),"")</f>
        <v>71</v>
      </c>
      <c r="GP122" s="495">
        <f t="shared" si="99"/>
        <v>1</v>
      </c>
      <c r="GQ122" s="378">
        <f>IFERROR(AVERAGE('Daily-Prod.'!AZE36,'Daily-Prod.'!AYV36,'Daily-Prod.'!AYM36,'Daily-Prod.'!AYD36,'Daily-Prod.'!AXU36,'Daily-Prod.'!AXL36,'Daily-Prod.'!AXC36),"")</f>
        <v>14</v>
      </c>
      <c r="GR122" s="379">
        <f>IFERROR(AVERAGE('Daily-Prod.'!AZF36,'Daily-Prod.'!AYW36,'Daily-Prod.'!AYN36,'Daily-Prod.'!AYE36,'Daily-Prod.'!AXV36,'Daily-Prod.'!AXM36,'Daily-Prod.'!AXD36),"")</f>
        <v>11.833333333333334</v>
      </c>
      <c r="GS122" s="380">
        <f>IFERROR(AVERAGE('Daily-Prod.'!AZG36,'Daily-Prod.'!AYX36,'Daily-Prod.'!AYO36,'Daily-Prod.'!AYF36,'Daily-Prod.'!AXW36,'Daily-Prod.'!AXN36,'Daily-Prod.'!AXE36),"")</f>
        <v>11.833333333333334</v>
      </c>
      <c r="GT122" s="66" t="str">
        <f>IFERROR(('Daily-Prod.'!BBK36+'Daily-Prod.'!BBB36+'Daily-Prod.'!BAS36+'Daily-Prod.'!BAJ36+'Daily-Prod.'!BAA36+'Daily-Prod.'!AZR36+'Daily-Prod.'!AZI36)/#REF!,"")</f>
        <v/>
      </c>
      <c r="GU122" s="475" t="str">
        <f>IFERROR(('Daily-Prod.'!BBL36+'Daily-Prod.'!BBC36+'Daily-Prod.'!BAT36+'Daily-Prod.'!BAK36+'Daily-Prod.'!BAB36+'Daily-Prod.'!AZS36+'Daily-Prod.'!AZJ36)/#REF!,"")</f>
        <v/>
      </c>
      <c r="GV122" s="475" t="str">
        <f>IFERROR(('Daily-Prod.'!BBN36+'Daily-Prod.'!BBE36+'Daily-Prod.'!BAV36+'Daily-Prod.'!BAM36+'Daily-Prod.'!BAD36+'Daily-Prod.'!AZU36+'Daily-Prod.'!AZL36+'Daily-Prod.'!BBO36+'Daily-Prod.'!BBF36+'Daily-Prod.'!BAW36+'Daily-Prod.'!BAN36+'Daily-Prod.'!BAE36+'Daily-Prod.'!AZV36+'Daily-Prod.'!AZM36)/#REF!,"")</f>
        <v/>
      </c>
      <c r="GW122" s="496">
        <f>IFERROR(('Daily-Prod.'!BEA36+'Daily-Prod.'!BDR36+'Daily-Prod.'!BDI36+'Daily-Prod.'!BCZ36+'Daily-Prod.'!BCQ36+'Daily-Prod.'!BCH36+'Daily-Prod.'!BBY36),"")</f>
        <v>69</v>
      </c>
      <c r="GX122" s="383">
        <f>IFERROR(('Daily-Prod.'!BEB36+'Daily-Prod.'!BDS36+'Daily-Prod.'!BDJ36+'Daily-Prod.'!BDA36+'Daily-Prod.'!BCR36+'Daily-Prod.'!BCI36+'Daily-Prod.'!BBZ36),"")</f>
        <v>51</v>
      </c>
      <c r="GY122" s="384">
        <f>IFERROR(('Daily-Prod.'!BEC36+'Daily-Prod.'!BDT36+'Daily-Prod.'!BDK36+'Daily-Prod.'!BDB36+'Daily-Prod.'!BCS36+'Daily-Prod.'!BCJ36+'Daily-Prod.'!BCA36),"")</f>
        <v>51</v>
      </c>
      <c r="GZ122" s="495">
        <f t="shared" si="100"/>
        <v>1</v>
      </c>
      <c r="HA122" s="378">
        <f>IFERROR(AVERAGE('Daily-Prod.'!BEA36,'Daily-Prod.'!BDR36,'Daily-Prod.'!BDI36,'Daily-Prod.'!BCZ36,'Daily-Prod.'!BCQ36,'Daily-Prod.'!BCH36,'Daily-Prod.'!BBY36),"")</f>
        <v>13.8</v>
      </c>
      <c r="HB122" s="379">
        <f>IFERROR(AVERAGE('Daily-Prod.'!BEB36,'Daily-Prod.'!BDS36,'Daily-Prod.'!BDJ36,'Daily-Prod.'!BDA36,'Daily-Prod.'!BCR36,'Daily-Prod.'!BCI36,'Daily-Prod.'!BBZ36),"")</f>
        <v>7.2857142857142856</v>
      </c>
      <c r="HC122" s="380">
        <f>IFERROR(AVERAGE('Daily-Prod.'!BEC36,'Daily-Prod.'!BDT36,'Daily-Prod.'!BDK36,'Daily-Prod.'!BDB36,'Daily-Prod.'!BCS36,'Daily-Prod.'!BCJ36,'Daily-Prod.'!BCA36),"")</f>
        <v>7.2857142857142856</v>
      </c>
      <c r="HD122" s="66">
        <f>IFERROR(('Daily-Prod.'!BGG36+'Daily-Prod.'!BFX36+'Daily-Prod.'!BFO36+'Daily-Prod.'!BFF36+'Daily-Prod.'!BEW36+'Daily-Prod.'!BEN36+'Daily-Prod.'!BEE36)/HG122,"")</f>
        <v>0.45</v>
      </c>
      <c r="HE122" s="475">
        <f>IFERROR(('Daily-Prod.'!BGH36+'Daily-Prod.'!BFY36+'Daily-Prod.'!BFP36+'Daily-Prod.'!BFG36+'Daily-Prod.'!BEX36+'Daily-Prod.'!BEO36+'Daily-Prod.'!BEF36)/HG122,"")</f>
        <v>0.22500000000000001</v>
      </c>
      <c r="HF122" s="475">
        <f>IFERROR(('Daily-Prod.'!BGK36+'Daily-Prod.'!BGB36+'Daily-Prod.'!BFS36+'Daily-Prod.'!BFJ36+'Daily-Prod.'!BFA36+'Daily-Prod.'!BER36+'Daily-Prod.'!BEI36+'Daily-Prod.'!BGJ36+'Daily-Prod.'!BGA36+'Daily-Prod.'!BFR36+'Daily-Prod.'!BFI36+'Daily-Prod.'!BEZ36+'Daily-Prod.'!BEQ36+'Daily-Prod.'!BEH36)/HG122,"")</f>
        <v>0.32500000000000001</v>
      </c>
      <c r="HG122" s="496">
        <f>IFERROR(('Daily-Prod.'!BGL36+'Daily-Prod.'!BGC36+'Daily-Prod.'!BFT36+'Daily-Prod.'!BFK36+'Daily-Prod.'!BFB36+'Daily-Prod.'!BES36+'Daily-Prod.'!BEJ36),"")</f>
        <v>40</v>
      </c>
      <c r="HH122" s="383">
        <f>IFERROR(('Daily-Prod.'!BGM36+'Daily-Prod.'!BGD36+'Daily-Prod.'!BFU36+'Daily-Prod.'!BFL36+'Daily-Prod.'!BFC36+'Daily-Prod.'!BET36+'Daily-Prod.'!BEK36),"")</f>
        <v>26</v>
      </c>
      <c r="HI122" s="384">
        <f>IFERROR(('Daily-Prod.'!BGN36+'Daily-Prod.'!BGE36+'Daily-Prod.'!BFV36+'Daily-Prod.'!BFM36+'Daily-Prod.'!BFD36+'Daily-Prod.'!BEU36+'Daily-Prod.'!BEL36),"")</f>
        <v>26</v>
      </c>
      <c r="HJ122" s="495">
        <f>IFERROR((HI122/HH122),"")</f>
        <v>1</v>
      </c>
      <c r="HK122" s="378">
        <f>IFERROR(AVERAGE('Daily-Prod.'!BGL36,'Daily-Prod.'!BGC36,'Daily-Prod.'!BFT36,'Daily-Prod.'!BFK36,'Daily-Prod.'!BFB36,'Daily-Prod.'!BES36,'Daily-Prod.'!BEJ36),"")</f>
        <v>10</v>
      </c>
      <c r="HL122" s="379">
        <f>IFERROR(AVERAGE('Daily-Prod.'!BGM36,'Daily-Prod.'!BGD36,'Daily-Prod.'!BFU36,'Daily-Prod.'!BFL36,'Daily-Prod.'!BFC36,'Daily-Prod.'!BET36,'Daily-Prod.'!BEK36),"")</f>
        <v>3.7142857142857144</v>
      </c>
      <c r="HM122" s="380">
        <f>IFERROR(AVERAGE('Daily-Prod.'!BGN36,'Daily-Prod.'!BGE36,'Daily-Prod.'!BFV36,'Daily-Prod.'!BFM36,'Daily-Prod.'!BFD36,'Daily-Prod.'!BEU36,'Daily-Prod.'!BEL36),"")</f>
        <v>3.7142857142857144</v>
      </c>
      <c r="HN122" s="66">
        <f>IFERROR(('Daily-Prod.'!BIR36+'Daily-Prod.'!BII36+'Daily-Prod.'!BHZ36+'Daily-Prod.'!BHQ36+'Daily-Prod.'!BHH36+'Daily-Prod.'!BGY36+'Daily-Prod.'!BGP36)/HQ122,"")</f>
        <v>0.36956521739130432</v>
      </c>
      <c r="HO122" s="475">
        <f>IFERROR(('Daily-Prod.'!BIS36+'Daily-Prod.'!BIJ36+'Daily-Prod.'!BIA36+'Daily-Prod.'!BHR36+'Daily-Prod.'!BHI36+'Daily-Prod.'!BGZ36+'Daily-Prod.'!BGQ36)/HQ122,"")</f>
        <v>0.2391304347826087</v>
      </c>
      <c r="HP122" s="475">
        <f>IFERROR(('Daily-Prod.'!BIU36+'Daily-Prod.'!BIL36+'Daily-Prod.'!BIC36+'Daily-Prod.'!BHT36+'Daily-Prod.'!BHK36+'Daily-Prod.'!BHB36+'Daily-Prod.'!BGS36+'Daily-Prod.'!BIV36+'Daily-Prod.'!BIM36+'Daily-Prod.'!BID36+'Daily-Prod.'!BHU36+'Daily-Prod.'!BHL36+'Daily-Prod.'!BHC36+'Daily-Prod.'!BGT36)/HQ122,"")</f>
        <v>0.39130434782608697</v>
      </c>
      <c r="HQ122" s="496">
        <f>IFERROR(('Daily-Prod.'!BIW36+'Daily-Prod.'!BIN36+'Daily-Prod.'!BIE36+'Daily-Prod.'!BHV36+'Daily-Prod.'!BHM36+'Daily-Prod.'!BHD36+'Daily-Prod.'!BGU36),"")</f>
        <v>46</v>
      </c>
      <c r="HR122" s="383">
        <f>IFERROR(('Daily-Prod.'!BIX36+'Daily-Prod.'!BIO36+'Daily-Prod.'!BIF36+'Daily-Prod.'!BHW36+'Daily-Prod.'!BHN36+'Daily-Prod.'!BHE36+'Daily-Prod.'!BGV36),"")</f>
        <v>23</v>
      </c>
      <c r="HS122" s="384">
        <f>IFERROR(('Daily-Prod.'!BIY36+'Daily-Prod.'!BIP36+'Daily-Prod.'!BIG36+'Daily-Prod.'!BHX36+'Daily-Prod.'!BHO36+'Daily-Prod.'!BHF36+'Daily-Prod.'!BGW36),"")</f>
        <v>23</v>
      </c>
      <c r="HT122" s="495">
        <f t="shared" si="101"/>
        <v>1</v>
      </c>
      <c r="HU122" s="378">
        <f>IFERROR(AVERAGE('Daily-Prod.'!BIW36,'Daily-Prod.'!BIN36,'Daily-Prod.'!BIE36,'Daily-Prod.'!BHV36,'Daily-Prod.'!BHM36,'Daily-Prod.'!BHD36,'Daily-Prod.'!BGU36),"")</f>
        <v>11.5</v>
      </c>
      <c r="HV122" s="379">
        <f>IFERROR(AVERAGE('Daily-Prod.'!BIX36,'Daily-Prod.'!BIO36,'Daily-Prod.'!BIF36,'Daily-Prod.'!BHW36,'Daily-Prod.'!BHN36,'Daily-Prod.'!BHE36,'Daily-Prod.'!BGV36),"")</f>
        <v>3.8333333333333335</v>
      </c>
      <c r="HW122" s="380">
        <f>IFERROR(AVERAGE('Daily-Prod.'!BIY36,'Daily-Prod.'!BIP36,'Daily-Prod.'!BIG36,'Daily-Prod.'!BHX36,'Daily-Prod.'!BHO36,'Daily-Prod.'!BHF36,'Daily-Prod.'!BGW36),"")</f>
        <v>3.8333333333333335</v>
      </c>
      <c r="HX122" s="66">
        <f>IFERROR(('Daily-Prod.'!BLE36+'Daily-Prod.'!BKV36+'Daily-Prod.'!BKM36+'Daily-Prod.'!BKD36+'Daily-Prod.'!BJU36+'Daily-Prod.'!BJL36+'Daily-Prod.'!BJC36)/IA122,"")</f>
        <v>0.72499999999999998</v>
      </c>
      <c r="HY122" s="475">
        <f>IFERROR(('Daily-Prod.'!BLF36+'Daily-Prod.'!BKW36+'Daily-Prod.'!BKN36+'Daily-Prod.'!BKE36+'Daily-Prod.'!BJV36+'Daily-Prod.'!BJM36+'Daily-Prod.'!BJD36)/IA122,"")</f>
        <v>0.2</v>
      </c>
      <c r="HZ122" s="475">
        <f>IFERROR(('Daily-Prod.'!BLG36+'Daily-Prod.'!BKX36+'Daily-Prod.'!BKO36+'Daily-Prod.'!BKF36+'Daily-Prod.'!BJW36+'Daily-Prod.'!BJN36+'Daily-Prod.'!BJE36+'Daily-Prod.'!BLF36+'Daily-Prod.'!BKW36+'Daily-Prod.'!BKN36+'Daily-Prod.'!BKE36+'Daily-Prod.'!BJV36+'Daily-Prod.'!BJM36+'Daily-Prod.'!BJD36)/IA122,"")</f>
        <v>0.27500000000000002</v>
      </c>
      <c r="IA122" s="496">
        <f>IFERROR(('Daily-Prod.'!BLH36+'Daily-Prod.'!BKY36+'Daily-Prod.'!BKP36+'Daily-Prod.'!BKG36+'Daily-Prod.'!BJX36+'Daily-Prod.'!BJO36+'Daily-Prod.'!BJF36),"")</f>
        <v>40</v>
      </c>
      <c r="IB122" s="383">
        <f>IFERROR(('Daily-Prod.'!BLI36+'Daily-Prod.'!BKZ36+'Daily-Prod.'!BKQ36+'Daily-Prod.'!BKH36+'Daily-Prod.'!BJY36+'Daily-Prod.'!BJP36+'Daily-Prod.'!BJG36),"")</f>
        <v>33</v>
      </c>
      <c r="IC122" s="384">
        <f>IFERROR(('Daily-Prod.'!BLJ36+'Daily-Prod.'!BLA36+'Daily-Prod.'!BKR36+'Daily-Prod.'!BKI36+'Daily-Prod.'!BJZ36+'Daily-Prod.'!BJQ36+'Daily-Prod.'!BJH36),"")</f>
        <v>33</v>
      </c>
      <c r="ID122" s="495">
        <f t="shared" si="102"/>
        <v>1</v>
      </c>
      <c r="IE122" s="378">
        <f>IFERROR(AVERAGE('Daily-Prod.'!BLL36,'Daily-Prod.'!BLC36,'Daily-Prod.'!BKT36,'Daily-Prod.'!BKK36,'Daily-Prod.'!BKB36,'Daily-Prod.'!BJS36,'Daily-Prod.'!BJJ36),"")</f>
        <v>2.3333333333333335</v>
      </c>
      <c r="IF122" s="379">
        <f>IFERROR(AVERAGE('Daily-Prod.'!BLM36,'Daily-Prod.'!BLD36,'Daily-Prod.'!BKU36,'Daily-Prod.'!BKL36,'Daily-Prod.'!BKC36,'Daily-Prod.'!BJT36,'Daily-Prod.'!BJK36),"")</f>
        <v>2.5</v>
      </c>
      <c r="IG122" s="380">
        <f>IFERROR(AVERAGE('Daily-Prod.'!BLN36,'Daily-Prod.'!BLE36,'Daily-Prod.'!BKV36,'Daily-Prod.'!BKM36,'Daily-Prod.'!BKD36,'Daily-Prod.'!BJU36,'Daily-Prod.'!BJL36),"")</f>
        <v>4.833333333333333</v>
      </c>
      <c r="IH122" s="66">
        <f>IFERROR(('Daily-Prod.'!BNN36+'Daily-Prod.'!BNE36+'Daily-Prod.'!BMV36+'Daily-Prod.'!BMM36+'Daily-Prod.'!BMD36+'Daily-Prod.'!BLU36+'Daily-Prod.'!BLL36)/IK122,"")</f>
        <v>0.53333333333333333</v>
      </c>
      <c r="II122" s="475">
        <f>IFERROR(('Daily-Prod.'!BNO36+'Daily-Prod.'!BNF36+'Daily-Prod.'!BMW36+'Daily-Prod.'!BMN36+'Daily-Prod.'!BME36+'Daily-Prod.'!BLV36+'Daily-Prod.'!BLM36)/IK122,"")</f>
        <v>0.26666666666666666</v>
      </c>
      <c r="IJ122" s="475">
        <f>IFERROR(('Daily-Prod.'!BNQ36+'Daily-Prod.'!BNH36+'Daily-Prod.'!BMY36+'Daily-Prod.'!BMP36+'Daily-Prod.'!BMG36+'Daily-Prod.'!BLX36+'Daily-Prod.'!BLO36+'Daily-Prod.'!BNR36+'Daily-Prod.'!BNI36+'Daily-Prod.'!BMZ36+'Daily-Prod.'!BMQ36+'Daily-Prod.'!BMH36+'Daily-Prod.'!BLY36+'Daily-Prod.'!BLP36)/IK122,"")</f>
        <v>0.2</v>
      </c>
      <c r="IK122" s="496">
        <f>IFERROR(('Daily-Prod.'!BNS36+'Daily-Prod.'!BNJ36+'Daily-Prod.'!BNA36+'Daily-Prod.'!BMR36+'Daily-Prod.'!BMI36+'Daily-Prod.'!BLZ36+'Daily-Prod.'!BLQ36),"")</f>
        <v>30</v>
      </c>
      <c r="IL122" s="383"/>
      <c r="IM122" s="384">
        <f>IFERROR(('Daily-Prod.'!BNU36+'Daily-Prod.'!BNL36+'Daily-Prod.'!BNC36+'Daily-Prod.'!BMT36+'Daily-Prod.'!BMK36+'Daily-Prod.'!BMB36+'Daily-Prod.'!BLS36),"")</f>
        <v>44</v>
      </c>
      <c r="IN122" s="495" t="str">
        <f t="shared" si="103"/>
        <v/>
      </c>
      <c r="IO122" s="378">
        <f>IFERROR(AVERAGE('Daily-Prod.'!BNS36,'Daily-Prod.'!BNJ36,'Daily-Prod.'!BNA36,'Daily-Prod.'!BMR36,'Daily-Prod.'!BMI36,'Daily-Prod.'!BLZ36,'Daily-Prod.'!BLQ36),"")</f>
        <v>7.5</v>
      </c>
      <c r="IP122" s="379"/>
      <c r="IQ122" s="380">
        <f>IFERROR(AVERAGE('Daily-Prod.'!BNU36,'Daily-Prod.'!BNL36,'Daily-Prod.'!BNC36,'Daily-Prod.'!BMT36,'Daily-Prod.'!BMK36,'Daily-Prod.'!BMB36,'Daily-Prod.'!BLS36),"")</f>
        <v>11</v>
      </c>
      <c r="IR122" s="66">
        <f>IFERROR(('Daily-Prod.'!BPY36+'Daily-Prod.'!BPP36+'Daily-Prod.'!BPG36+'Daily-Prod.'!BOX36+'Daily-Prod.'!BOO36+'Daily-Prod.'!BOF36+'Daily-Prod.'!BNW36)/IU122,"")</f>
        <v>0.73913043478260865</v>
      </c>
      <c r="IS122" s="475">
        <f>IFERROR(('Daily-Prod.'!BPZ36+'Daily-Prod.'!BPQ36+'Daily-Prod.'!BPH36+'Daily-Prod.'!BOY36+'Daily-Prod.'!BOP36+'Daily-Prod.'!BOG36+'Daily-Prod.'!BNX36)/IU122,"")</f>
        <v>0.21739130434782608</v>
      </c>
      <c r="IT122" s="475">
        <f>IFERROR(('Daily-Prod.'!BQC36+'Daily-Prod.'!BPT36+'Daily-Prod.'!BPK36+'Daily-Prod.'!BPB36+'Daily-Prod.'!BOS36+'Daily-Prod.'!BOJ36+'Daily-Prod.'!BOA36+'Daily-Prod.'!BQB36+'Daily-Prod.'!BPS36+'Daily-Prod.'!BPJ36+'Daily-Prod.'!BPA36+'Daily-Prod.'!BOR36+'Daily-Prod.'!BOI36+'Daily-Prod.'!BNZ36)/IU122,"")</f>
        <v>4.3478260869565216E-2</v>
      </c>
      <c r="IU122" s="496">
        <f>IFERROR(('Daily-Prod.'!BQD36+'Daily-Prod.'!BPU36+'Daily-Prod.'!BPL36+'Daily-Prod.'!BPC36+'Daily-Prod.'!BOT36+'Daily-Prod.'!BOK36+'Daily-Prod.'!BOB36),"")</f>
        <v>46</v>
      </c>
      <c r="IV122" s="383"/>
      <c r="IW122" s="384"/>
      <c r="IX122" s="495" t="str">
        <f>IFERROR(('Daily-Prod.'!BQG36+'Daily-Prod.'!BPX36+'Daily-Prod.'!BPO36+'Daily-Prod.'!BPF36+'Daily-Prod.'!BOW36+'Daily-Prod.'!BON36+'Daily-Prod.'!BOE36),"")</f>
        <v/>
      </c>
      <c r="IY122" s="378">
        <f>IFERROR(AVERAGE('Daily-Prod.'!BQD36,'Daily-Prod.'!BPU36,'Daily-Prod.'!BPL36,'Daily-Prod.'!BPC36,'Daily-Prod.'!BOT36,'Daily-Prod.'!BOK36,'Daily-Prod.'!BOB36),"")</f>
        <v>9.1999999999999993</v>
      </c>
      <c r="IZ122" s="379"/>
      <c r="JA122" s="380"/>
      <c r="JB122" s="66">
        <f>IFERROR((('Daily-Prod.'!BSJ36+'Daily-Prod.'!BSA36+'Daily-Prod.'!BRR36+'Daily-Prod.'!BRI36+'Daily-Prod.'!BQZ36+'Daily-Prod.'!BQQ36+'Daily-Prod.'!BQH36)/JE122),"")</f>
        <v>0.5357142857142857</v>
      </c>
      <c r="JC122" s="475">
        <f>IFERROR((('Daily-Prod.'!BSK36+'Daily-Prod.'!BSB36+'Daily-Prod.'!BRS36+'Daily-Prod.'!BRJ36+'Daily-Prod.'!BRA36+'Daily-Prod.'!BQR36+'Daily-Prod.'!BQI36)/JE122),"")</f>
        <v>0.23214285714285715</v>
      </c>
      <c r="JD122" s="475">
        <f>IFERROR((('Daily-Prod.'!BSM36+'Daily-Prod.'!BSD36+'Daily-Prod.'!BRU36+'Daily-Prod.'!BRL36+'Daily-Prod.'!BRC36+'Daily-Prod.'!BQT36+'Daily-Prod.'!BQK36+'Daily-Prod.'!BSN36+'Daily-Prod.'!BSE36+'Daily-Prod.'!BRV36+'Daily-Prod.'!BRM36+'Daily-Prod.'!BRD36+'Daily-Prod.'!BQU36+'Daily-Prod.'!BQL36)/JE122),"")</f>
        <v>0.23214285714285715</v>
      </c>
      <c r="JE122" s="496">
        <f>IFERROR(('Daily-Prod.'!BSO36+'Daily-Prod.'!BSF36+'Daily-Prod.'!BRW36+'Daily-Prod.'!BRN36+'Daily-Prod.'!BRE36+'Daily-Prod.'!BQV36+'Daily-Prod.'!BQM36),"")</f>
        <v>56</v>
      </c>
      <c r="JF122" s="383"/>
      <c r="JG122" s="384"/>
      <c r="JH122" s="495" t="str">
        <f t="shared" si="104"/>
        <v/>
      </c>
      <c r="JI122" s="378">
        <f>IFERROR(AVERAGE('Daily-Prod.'!BSO36,'Daily-Prod.'!BSF36,'Daily-Prod.'!BRW36,'Daily-Prod.'!BRN36,'Daily-Prod.'!BRE36,'Daily-Prod.'!BQV36,'Daily-Prod.'!BQM36),"")</f>
        <v>11.2</v>
      </c>
      <c r="JJ122" s="379"/>
      <c r="JK122" s="380"/>
      <c r="JL122" s="66">
        <f>IFERROR((('Daily-Prod.'!BUC36+'Daily-Prod.'!BTT36+'Daily-Prod.'!BTK36+'Daily-Prod.'!BTB36+'Daily-Prod.'!BSS36)/JO122),"")</f>
        <v>0.56521739130434778</v>
      </c>
      <c r="JM122" s="475">
        <f>IFERROR((('Daily-Prod.'!BUD36+'Daily-Prod.'!BTU36+'Daily-Prod.'!BTL36+'Daily-Prod.'!BTC36+'Daily-Prod.'!BST36)/JO122),"")</f>
        <v>0.30434782608695654</v>
      </c>
      <c r="JN122" s="475">
        <f>IFERROR((('Daily-Prod.'!BUF36+'Daily-Prod.'!BTW36+'Daily-Prod.'!BTN36+'Daily-Prod.'!BTE36+'Daily-Prod.'!BSV36+'Daily-Prod.'!BUG36+'Daily-Prod.'!BTX36+'Daily-Prod.'!BTO36+'Daily-Prod.'!BTF36+'Daily-Prod.'!BSW36)/JO122),"")</f>
        <v>0.13043478260869565</v>
      </c>
      <c r="JO122" s="496">
        <f>IFERROR(('Daily-Prod.'!BUH36+'Daily-Prod.'!BTY36+'Daily-Prod.'!BTP36+'Daily-Prod.'!BTG36+'Daily-Prod.'!BSX36),"")</f>
        <v>23</v>
      </c>
      <c r="JP122" s="383"/>
      <c r="JQ122" s="384"/>
      <c r="JR122" s="495" t="str">
        <f t="shared" si="105"/>
        <v/>
      </c>
      <c r="JS122" s="378">
        <f>IFERROR(AVERAGE('Daily-Prod.'!BUH36,'Daily-Prod.'!BTY36,'Daily-Prod.'!BTP36,'Daily-Prod.'!BTG36,'Daily-Prod.'!BSX36),"")</f>
        <v>7.666666666666667</v>
      </c>
      <c r="JT122" s="379"/>
      <c r="JU122" s="380"/>
    </row>
    <row r="123" spans="1:281">
      <c r="A123" s="460" t="s">
        <v>159</v>
      </c>
      <c r="B123" s="66">
        <f>IFERROR(('Daily-Prod.'!CN37+'Daily-Prod.'!CE37+'Daily-Prod.'!BV37+'Daily-Prod.'!BM37+'Daily-Prod.'!BD37+'Daily-Prod.'!AU37+'Daily-Prod.'!AL37)/E123,"")</f>
        <v>0.40322580645161288</v>
      </c>
      <c r="C123" s="475">
        <f>IFERROR(('Daily-Prod.'!CO37+'Daily-Prod.'!CF37+'Daily-Prod.'!BW37+'Daily-Prod.'!BN37+'Daily-Prod.'!BE37+'Daily-Prod.'!AV37+'Daily-Prod.'!AM37)/E123,"")</f>
        <v>0.35483870967741937</v>
      </c>
      <c r="D123" s="475">
        <f>IFERROR(('Daily-Prod.'!CQ37+'Daily-Prod.'!CH37+'Daily-Prod.'!BY37+'Daily-Prod.'!BP37+'Daily-Prod.'!BG37+'Daily-Prod.'!AX37+'Daily-Prod.'!AO37+'Daily-Prod.'!CR37+'Daily-Prod.'!CI37+'Daily-Prod.'!BZ37+'Daily-Prod.'!BQ37+'Daily-Prod.'!BH37+'Daily-Prod.'!AY37+'Daily-Prod.'!AP37)/E123,"")</f>
        <v>0.24193548387096775</v>
      </c>
      <c r="E123" s="496">
        <f>IFERROR(('Daily-Prod.'!CS37+'Daily-Prod.'!CJ37+'Daily-Prod.'!CA37+'Daily-Prod.'!BR37+'Daily-Prod.'!BI37+'Daily-Prod.'!AZ37+'Daily-Prod.'!AQ37),"")</f>
        <v>62</v>
      </c>
      <c r="F123" s="383"/>
      <c r="G123" s="384">
        <f>IFERROR(('Daily-Prod.'!CU37+'Daily-Prod.'!CL37+'Daily-Prod.'!CC37+'Daily-Prod.'!BT37+'Daily-Prod.'!BK37+'Daily-Prod.'!BB37+'Daily-Prod.'!AS37),"")</f>
        <v>0</v>
      </c>
      <c r="H123" s="495" t="str">
        <f t="shared" si="83"/>
        <v/>
      </c>
      <c r="I123" s="378">
        <f>IFERROR(AVERAGE('Daily-Prod.'!CS37,'Daily-Prod.'!CJ37,'Daily-Prod.'!CA37,'Daily-Prod.'!BR37,'Daily-Prod.'!BI37,'Daily-Prod.'!AZ37,'Daily-Prod.'!AQ37),"")</f>
        <v>12.4</v>
      </c>
      <c r="J123" s="379" t="str">
        <f>IFERROR(AVERAGE('Daily-Prod.'!CT37,'Daily-Prod.'!CK37,'Daily-Prod.'!CB37,'Daily-Prod.'!BS37,'Daily-Prod.'!BJ37,'Daily-Prod.'!BA37,'Daily-Prod.'!AR37),"")</f>
        <v/>
      </c>
      <c r="K123" s="380" t="str">
        <f>IFERROR(AVERAGE('Daily-Prod.'!CU37,'Daily-Prod.'!CL37,'Daily-Prod.'!CC37,'Daily-Prod.'!BT37,'Daily-Prod.'!BK37,'Daily-Prod.'!BB37,'Daily-Prod.'!AS37),"")</f>
        <v/>
      </c>
      <c r="L123" s="66">
        <f>IFERROR(('Daily-Prod.'!EY37+'Daily-Prod.'!EP37+'Daily-Prod.'!EG37+'Daily-Prod.'!DX37+'Daily-Prod.'!DO37+'Daily-Prod.'!DF37+'Daily-Prod.'!CW37)/O123,"")</f>
        <v>0.37037037037037035</v>
      </c>
      <c r="M123" s="475">
        <f>IFERROR(('Daily-Prod.'!EZ37+'Daily-Prod.'!EQ37+'Daily-Prod.'!EH37+'Daily-Prod.'!DY37+'Daily-Prod.'!DP37+'Daily-Prod.'!DG37+'Daily-Prod.'!CX37)/O123,"")</f>
        <v>0.35185185185185186</v>
      </c>
      <c r="N123" s="475">
        <f>IFERROR(('Daily-Prod.'!FC37+'Daily-Prod.'!ET37+'Daily-Prod.'!EK37+'Daily-Prod.'!EB37+'Daily-Prod.'!DS37+'Daily-Prod.'!DJ37+'Daily-Prod.'!DA37+'Daily-Prod.'!FB37+'Daily-Prod.'!ES37+'Daily-Prod.'!EJ37+'Daily-Prod.'!EA37+'Daily-Prod.'!DR37+'Daily-Prod.'!DI37+'Daily-Prod.'!CZ37)/O123,"")</f>
        <v>0.27777777777777779</v>
      </c>
      <c r="O123" s="496">
        <f>IFERROR(('Daily-Prod.'!FD37+'Daily-Prod.'!EU37+'Daily-Prod.'!EL37+'Daily-Prod.'!EC37+'Daily-Prod.'!DT37+'Daily-Prod.'!DK37+'Daily-Prod.'!DB37),"")</f>
        <v>54</v>
      </c>
      <c r="P123" s="383"/>
      <c r="Q123" s="384">
        <f>IFERROR(('Daily-Prod.'!FF37+'Daily-Prod.'!EW37+'Daily-Prod.'!EN37+'Daily-Prod.'!EE37+'Daily-Prod.'!DV37+'Daily-Prod.'!DM37+'Daily-Prod.'!DD37),"")</f>
        <v>71</v>
      </c>
      <c r="R123" s="495" t="str">
        <f>IFERROR((Q123/P123),"")</f>
        <v/>
      </c>
      <c r="S123" s="378">
        <f>IFERROR(AVERAGE('Daily-Prod.'!FD37,'Daily-Prod.'!EU37,'Daily-Prod.'!EL37,'Daily-Prod.'!EC37,'Daily-Prod.'!DT37,'Daily-Prod.'!DK37,'Daily-Prod.'!DB37),"")</f>
        <v>10.8</v>
      </c>
      <c r="T123" s="379" t="str">
        <f>IFERROR(AVERAGE('Daily-Prod.'!FE37,'Daily-Prod.'!EV37,'Daily-Prod.'!EM37,'Daily-Prod.'!ED37,'Daily-Prod.'!DU37,'Daily-Prod.'!DL37,'Daily-Prod.'!DC37),"")</f>
        <v/>
      </c>
      <c r="U123" s="380">
        <f>IFERROR(AVERAGE('Daily-Prod.'!FF37,'Daily-Prod.'!EW37,'Daily-Prod.'!EN37,'Daily-Prod.'!EE37,'Daily-Prod.'!DV37,'Daily-Prod.'!DM37,'Daily-Prod.'!DD37),"")</f>
        <v>14.2</v>
      </c>
      <c r="V123" s="518">
        <f>IFERROR(('Daily-Prod.'!HJ37+'Daily-Prod.'!HA37+'Daily-Prod.'!GR37+'Daily-Prod.'!GI37+'Daily-Prod.'!FZ37+'Daily-Prod.'!FQ37+'Daily-Prod.'!FH37)/Y123,"")</f>
        <v>0.32432432432432434</v>
      </c>
      <c r="W123" s="475">
        <f>IFERROR(('Daily-Prod.'!HK37+'Daily-Prod.'!HB37+'Daily-Prod.'!GS37+'Daily-Prod.'!GJ37+'Daily-Prod.'!GA37+'Daily-Prod.'!FR37+'Daily-Prod.'!FI37)/Y123,"")</f>
        <v>0.35135135135135137</v>
      </c>
      <c r="X123" s="475">
        <f>IFERROR(('Daily-Prod.'!HM37+'Daily-Prod.'!HD37+'Daily-Prod.'!GU37+'Daily-Prod.'!GL37+'Daily-Prod.'!GC37+'Daily-Prod.'!FT37+'Daily-Prod.'!FK37+'Daily-Prod.'!HN37+'Daily-Prod.'!HE37+'Daily-Prod.'!GV37+'Daily-Prod.'!GM37+'Daily-Prod.'!GD37+'Daily-Prod.'!FU37+'Daily-Prod.'!FL37)/Y123,"")</f>
        <v>0.32432432432432434</v>
      </c>
      <c r="Y123" s="496">
        <f>IFERROR(('Daily-Prod.'!HO37+'Daily-Prod.'!HF37+'Daily-Prod.'!GW37+'Daily-Prod.'!GN37+'Daily-Prod.'!GE37+'Daily-Prod.'!FV37+'Daily-Prod.'!FM37),"")</f>
        <v>37</v>
      </c>
      <c r="Z123" s="383"/>
      <c r="AA123" s="384">
        <f>IFERROR(('Daily-Prod.'!HQ37+'Daily-Prod.'!HH37+'Daily-Prod.'!GY37+'Daily-Prod.'!GP37+'Daily-Prod.'!GG37+'Daily-Prod.'!FX37+'Daily-Prod.'!FO37),"")</f>
        <v>30</v>
      </c>
      <c r="AB123" s="495" t="str">
        <f>IFERROR(('Daily-Prod.'!HR37+'Daily-Prod.'!HI37+'Daily-Prod.'!GZ37+'Daily-Prod.'!GQ37+'Daily-Prod.'!GH37+'Daily-Prod.'!FY37+'Daily-Prod.'!FP37),"")</f>
        <v/>
      </c>
      <c r="AC123" s="378">
        <f>IFERROR(AVERAGE('Daily-Prod.'!HO37,'Daily-Prod.'!HF37,'Daily-Prod.'!GW37,'Daily-Prod.'!GN37,'Daily-Prod.'!GE37,'Daily-Prod.'!FV37,'Daily-Prod.'!FM37),"")</f>
        <v>12.333333333333334</v>
      </c>
      <c r="AD123" s="379" t="str">
        <f>IFERROR(AVERAGE('Daily-Prod.'!HP37,'Daily-Prod.'!HG37,'Daily-Prod.'!GX37,'Daily-Prod.'!GO37,'Daily-Prod.'!GF37,'Daily-Prod.'!FW37,'Daily-Prod.'!FN37),"")</f>
        <v/>
      </c>
      <c r="AE123" s="380">
        <f>IFERROR(AVERAGE('Daily-Prod.'!HQ37,'Daily-Prod.'!HH37,'Daily-Prod.'!GY37,'Daily-Prod.'!GP37,'Daily-Prod.'!GG37,'Daily-Prod.'!FX37,'Daily-Prod.'!FO37),"")</f>
        <v>10</v>
      </c>
      <c r="AF123" s="66">
        <f>IFERROR(('Daily-Prod.'!JU37+'Daily-Prod.'!JL37+'Daily-Prod.'!JC37+'Daily-Prod.'!IT37+'Daily-Prod.'!IK37+'Daily-Prod.'!IB37+'Daily-Prod.'!HS37)/AI123,"")</f>
        <v>0.421875</v>
      </c>
      <c r="AG123" s="475">
        <f>IFERROR(('Daily-Prod.'!JV37+'Daily-Prod.'!JM37+'Daily-Prod.'!JD37+'Daily-Prod.'!IU37+'Daily-Prod.'!IL37+'Daily-Prod.'!IC37+'Daily-Prod.'!HT37)/AI123,"")</f>
        <v>0.296875</v>
      </c>
      <c r="AH123" s="475">
        <f>IFERROR(('Daily-Prod.'!JX37+'Daily-Prod.'!JO37+'Daily-Prod.'!JF37+'Daily-Prod.'!IW37+'Daily-Prod.'!IN37+'Daily-Prod.'!IE37+'Daily-Prod.'!HV37+'Daily-Prod.'!JY37+'Daily-Prod.'!JP37+'Daily-Prod.'!JG37+'Daily-Prod.'!IX37+'Daily-Prod.'!IO37+'Daily-Prod.'!IF37+'Daily-Prod.'!HW37)/AI123,"")</f>
        <v>0.28125</v>
      </c>
      <c r="AI123" s="496">
        <f>IFERROR(('Daily-Prod.'!JZ37+'Daily-Prod.'!JQ37+'Daily-Prod.'!JH37+'Daily-Prod.'!IY37+'Daily-Prod.'!IP37+'Daily-Prod.'!IG37+'Daily-Prod.'!HX37),"")</f>
        <v>64</v>
      </c>
      <c r="AJ123" s="383">
        <f>IFERROR(('Daily-Prod.'!KA37+'Daily-Prod.'!JR37+'Daily-Prod.'!JI37+'Daily-Prod.'!IZ37+'Daily-Prod.'!IQ37+'Daily-Prod.'!IH37+'Daily-Prod.'!HY37),"")</f>
        <v>0</v>
      </c>
      <c r="AK123" s="384">
        <f>IFERROR(('Daily-Prod.'!KB37+'Daily-Prod.'!JS37+'Daily-Prod.'!JJ37+'Daily-Prod.'!JA37+'Daily-Prod.'!IR37+'Daily-Prod.'!II37+'Daily-Prod.'!HZ37),"")</f>
        <v>53</v>
      </c>
      <c r="AL123" s="495" t="str">
        <f>IFERROR(('Daily-Prod.'!KC37+'Daily-Prod.'!JT37+'Daily-Prod.'!JK37+'Daily-Prod.'!JB37+'Daily-Prod.'!IS37+'Daily-Prod.'!IJ37+'Daily-Prod.'!IA37),"")</f>
        <v/>
      </c>
      <c r="AM123" s="378">
        <f>IFERROR(AVERAGE('Daily-Prod.'!JZ37,'Daily-Prod.'!JQ37,'Daily-Prod.'!JH37,'Daily-Prod.'!IY37,'Daily-Prod.'!IP37,'Daily-Prod.'!IG37,'Daily-Prod.'!HX37),"")</f>
        <v>16</v>
      </c>
      <c r="AN123" s="379" t="str">
        <f>IFERROR(AVERAGE('Daily-Prod.'!KA37,'Daily-Prod.'!JR37,'Daily-Prod.'!JI37,'Daily-Prod.'!IZ37,'Daily-Prod.'!IQ37,'Daily-Prod.'!IH37,'Daily-Prod.'!HY37),"")</f>
        <v/>
      </c>
      <c r="AO123" s="380">
        <f>IFERROR(AVERAGE('Daily-Prod.'!KB37,'Daily-Prod.'!JS37,'Daily-Prod.'!JJ37,'Daily-Prod.'!JA37,'Daily-Prod.'!IR37,'Daily-Prod.'!II37,'Daily-Prod.'!HZ37),"")</f>
        <v>13.25</v>
      </c>
      <c r="AP123" s="66">
        <f>IFERROR(('Daily-Prod.'!MF37+'Daily-Prod.'!LW37+'Daily-Prod.'!LN37+'Daily-Prod.'!LE37+'Daily-Prod.'!KV37+'Daily-Prod.'!KM37+'Daily-Prod.'!KD37)/AS123,"")</f>
        <v>0.28000000000000003</v>
      </c>
      <c r="AQ123" s="475">
        <f>IFERROR(('Daily-Prod.'!MG37+'Daily-Prod.'!LX37+'Daily-Prod.'!LO37+'Daily-Prod.'!LF37+'Daily-Prod.'!KW37+'Daily-Prod.'!KN37+'Daily-Prod.'!KE37)/AS123,"")</f>
        <v>0.44</v>
      </c>
      <c r="AR123" s="475">
        <f>IFERROR(('Daily-Prod.'!MJ37+'Daily-Prod.'!MA37+'Daily-Prod.'!LR37+'Daily-Prod.'!LI37+'Daily-Prod.'!KZ37+'Daily-Prod.'!KQ37+'Daily-Prod.'!KH37+'Daily-Prod.'!MI37+'Daily-Prod.'!LZ37+'Daily-Prod.'!LQ37+'Daily-Prod.'!LH37+'Daily-Prod.'!KY37+'Daily-Prod.'!KP37+'Daily-Prod.'!KG37)/AS123,"")</f>
        <v>0.28000000000000003</v>
      </c>
      <c r="AS123" s="496">
        <f>IFERROR(('Daily-Prod.'!MK37+'Daily-Prod.'!MB37+'Daily-Prod.'!LS37+'Daily-Prod.'!LJ37+'Daily-Prod.'!LA37+'Daily-Prod.'!KR37+'Daily-Prod.'!KI37),"")</f>
        <v>50</v>
      </c>
      <c r="AT123" s="383"/>
      <c r="AU123" s="384">
        <f>IFERROR(('Daily-Prod.'!MM37+'Daily-Prod.'!MD37+'Daily-Prod.'!LU37+'Daily-Prod.'!LL37+'Daily-Prod.'!LC37+'Daily-Prod.'!KT37+'Daily-Prod.'!KK37),"")</f>
        <v>29</v>
      </c>
      <c r="AV123" s="495" t="str">
        <f t="shared" si="84"/>
        <v/>
      </c>
      <c r="AW123" s="378">
        <f>IFERROR(AVERAGE('Daily-Prod.'!MK37,'Daily-Prod.'!MB37,'Daily-Prod.'!LS37,'Daily-Prod.'!LJ37,'Daily-Prod.'!LA37,'Daily-Prod.'!KR37,'Daily-Prod.'!KI37),"")</f>
        <v>12.5</v>
      </c>
      <c r="AX123" s="379" t="str">
        <f>IFERROR(AVERAGE('Daily-Prod.'!ML37,'Daily-Prod.'!MC37,'Daily-Prod.'!LT37,'Daily-Prod.'!LK37,'Daily-Prod.'!LB37,'Daily-Prod.'!KS37,'Daily-Prod.'!KJ37),"")</f>
        <v/>
      </c>
      <c r="AY123" s="380">
        <f>IFERROR(AVERAGE('Daily-Prod.'!MM37,'Daily-Prod.'!MD37,'Daily-Prod.'!LU37,'Daily-Prod.'!LL37,'Daily-Prod.'!LC37,'Daily-Prod.'!KT37,'Daily-Prod.'!KK37),"")</f>
        <v>7.25</v>
      </c>
      <c r="AZ123" s="66">
        <f>IFERROR(('Daily-Prod.'!OQ37+'Daily-Prod.'!OH37+'Daily-Prod.'!NY37+'Daily-Prod.'!NP37+'Daily-Prod.'!NG37+'Daily-Prod.'!MX37+'Daily-Prod.'!MO37)/BC123,"")</f>
        <v>0.31707317073170732</v>
      </c>
      <c r="BA123" s="475">
        <f>IFERROR(('Daily-Prod.'!OR37+'Daily-Prod.'!OI37+'Daily-Prod.'!NZ37+'Daily-Prod.'!NQ37+'Daily-Prod.'!NH37+'Daily-Prod.'!MY37+'Daily-Prod.'!MP37)/BC123,"")</f>
        <v>0.34146341463414637</v>
      </c>
      <c r="BB123" s="475">
        <f>IFERROR(('Daily-Prod.'!OT37+'Daily-Prod.'!OK37+'Daily-Prod.'!OB37+'Daily-Prod.'!NS37+'Daily-Prod.'!NJ37+'Daily-Prod.'!NA37+'Daily-Prod.'!MR37+'Daily-Prod.'!OU37+'Daily-Prod.'!OL37+'Daily-Prod.'!OC37+'Daily-Prod.'!NT37+'Daily-Prod.'!NK37+'Daily-Prod.'!NB37+'Daily-Prod.'!MS37)/BC123,"")</f>
        <v>0.34146341463414637</v>
      </c>
      <c r="BC123" s="496">
        <f>IFERROR(('Daily-Prod.'!OV37+'Daily-Prod.'!OM37+'Daily-Prod.'!OD37+'Daily-Prod.'!NU37+'Daily-Prod.'!NL37+'Daily-Prod.'!NC37+'Daily-Prod.'!MT37),"")</f>
        <v>41</v>
      </c>
      <c r="BD123" s="383"/>
      <c r="BE123" s="384">
        <f>IFERROR(('Daily-Prod.'!OX37+'Daily-Prod.'!OO37+'Daily-Prod.'!OF37+'Daily-Prod.'!NW37+'Daily-Prod.'!NN37+'Daily-Prod.'!NE37+'Daily-Prod.'!MV37),"")</f>
        <v>73</v>
      </c>
      <c r="BF123" s="495" t="str">
        <f t="shared" si="85"/>
        <v/>
      </c>
      <c r="BG123" s="378">
        <f>IFERROR(AVERAGE('Daily-Prod.'!OV37,'Daily-Prod.'!OM37,'Daily-Prod.'!OD37,'Daily-Prod.'!NU37,'Daily-Prod.'!NL37,'Daily-Prod.'!NC37,'Daily-Prod.'!MT37),"")</f>
        <v>8.1999999999999993</v>
      </c>
      <c r="BH123" s="379"/>
      <c r="BI123" s="380">
        <f>IFERROR(AVERAGE('Daily-Prod.'!OX37,'Daily-Prod.'!OO37,'Daily-Prod.'!OF37,'Daily-Prod.'!NW37,'Daily-Prod.'!NN37,'Daily-Prod.'!NE37,'Daily-Prod.'!MV37),"")</f>
        <v>14.6</v>
      </c>
      <c r="BJ123" s="66">
        <f>IFERROR(('Daily-Prod.'!RB37+'Daily-Prod.'!QS37+'Daily-Prod.'!QJ37+'Daily-Prod.'!QA37+'Daily-Prod.'!PR37+'Daily-Prod.'!PI37+'Daily-Prod.'!OZ37)/BM123,"")</f>
        <v>0.32692307692307693</v>
      </c>
      <c r="BK123" s="475">
        <f>IFERROR(('Daily-Prod.'!RC37+'Daily-Prod.'!QT37+'Daily-Prod.'!QK37+'Daily-Prod.'!QB37+'Daily-Prod.'!PS37+'Daily-Prod.'!PJ37+'Daily-Prod.'!PA37)/BM123,"")</f>
        <v>0.32692307692307693</v>
      </c>
      <c r="BL123" s="475">
        <f>IFERROR(('Daily-Prod.'!RF37+'Daily-Prod.'!QW37+'Daily-Prod.'!QN37+'Daily-Prod.'!QE37+'Daily-Prod.'!PV37+'Daily-Prod.'!PM37+'Daily-Prod.'!PD37+'Daily-Prod.'!RE37+'Daily-Prod.'!QV37+'Daily-Prod.'!QM37+'Daily-Prod.'!QD37+'Daily-Prod.'!PU37+'Daily-Prod.'!PL37+'Daily-Prod.'!PC37)/BM123,"")</f>
        <v>0.34615384615384615</v>
      </c>
      <c r="BM123" s="496">
        <f>IFERROR(('Daily-Prod.'!RG37+'Daily-Prod.'!QX37+'Daily-Prod.'!QO37+'Daily-Prod.'!QF37+'Daily-Prod.'!PW37+'Daily-Prod.'!PN37+'Daily-Prod.'!PE37),"")</f>
        <v>52</v>
      </c>
      <c r="BN123" s="383"/>
      <c r="BO123" s="384">
        <f>IFERROR(('Daily-Prod.'!RI37+'Daily-Prod.'!QZ37+'Daily-Prod.'!QQ37+'Daily-Prod.'!QH37+'Daily-Prod.'!PY37+'Daily-Prod.'!PP37+'Daily-Prod.'!PG37),"")</f>
        <v>24</v>
      </c>
      <c r="BP123" s="495" t="str">
        <f t="shared" si="86"/>
        <v/>
      </c>
      <c r="BQ123" s="378">
        <f>IFERROR(AVERAGE('Daily-Prod.'!RG37,'Daily-Prod.'!QX37,'Daily-Prod.'!QO37,'Daily-Prod.'!QF37,'Daily-Prod.'!PW37,'Daily-Prod.'!PN37,'Daily-Prod.'!PE37),"")</f>
        <v>13</v>
      </c>
      <c r="BR123" s="379"/>
      <c r="BS123" s="380">
        <f>IFERROR(AVERAGE('Daily-Prod.'!RI37,'Daily-Prod.'!QZ37,'Daily-Prod.'!QQ37,'Daily-Prod.'!QH37,'Daily-Prod.'!PY37,'Daily-Prod.'!PP37,'Daily-Prod.'!PG37),"")</f>
        <v>6</v>
      </c>
      <c r="BT123" s="66">
        <f>IFERROR(('Daily-Prod.'!TM37+'Daily-Prod.'!TD37+'Daily-Prod.'!SU37+'Daily-Prod.'!SL37+'Daily-Prod.'!SC37+'Daily-Prod.'!RT37+'Daily-Prod.'!RK37)/BW123,"")</f>
        <v>0.34920634920634919</v>
      </c>
      <c r="BU123" s="475">
        <f>IFERROR(('Daily-Prod.'!TN37+'Daily-Prod.'!TE37+'Daily-Prod.'!SV37+'Daily-Prod.'!SM37+'Daily-Prod.'!SD37+'Daily-Prod.'!RU37+'Daily-Prod.'!RL37)/BW123,"")</f>
        <v>0.25396825396825395</v>
      </c>
      <c r="BV123" s="475">
        <f>IFERROR(('Daily-Prod.'!TP37+'Daily-Prod.'!TG37+'Daily-Prod.'!SX37+'Daily-Prod.'!SO37+'Daily-Prod.'!SF37+'Daily-Prod.'!RW37+'Daily-Prod.'!RN37+'Daily-Prod.'!TQ37+'Daily-Prod.'!TH37+'Daily-Prod.'!SY37+'Daily-Prod.'!SP37+'Daily-Prod.'!SG37+'Daily-Prod.'!RX37+'Daily-Prod.'!RO37)/BW123,"")</f>
        <v>0.3968253968253968</v>
      </c>
      <c r="BW123" s="496">
        <f>IFERROR(('Daily-Prod.'!TR37+'Daily-Prod.'!TI37+'Daily-Prod.'!SZ37+'Daily-Prod.'!SQ37+'Daily-Prod.'!SH37+'Daily-Prod.'!RY37+'Daily-Prod.'!RP37),"")</f>
        <v>63</v>
      </c>
      <c r="BX123" s="383"/>
      <c r="BY123" s="384">
        <f>IFERROR(('Daily-Prod.'!TT37+'Daily-Prod.'!TK37+'Daily-Prod.'!TB37+'Daily-Prod.'!SS37+'Daily-Prod.'!SJ37+'Daily-Prod.'!SA37+'Daily-Prod.'!RR37),"")</f>
        <v>36</v>
      </c>
      <c r="BZ123" s="495" t="str">
        <f t="shared" si="87"/>
        <v/>
      </c>
      <c r="CA123" s="378">
        <f>IFERROR(AVERAGE('Daily-Prod.'!TR37,'Daily-Prod.'!TI37,'Daily-Prod.'!SZ37,'Daily-Prod.'!SQ37,'Daily-Prod.'!SH37,'Daily-Prod.'!RY37,'Daily-Prod.'!RP37),"")</f>
        <v>15.75</v>
      </c>
      <c r="CB123" s="379"/>
      <c r="CC123" s="380">
        <f>IFERROR(AVERAGE('Daily-Prod.'!TT37,'Daily-Prod.'!TK37,'Daily-Prod.'!TB37,'Daily-Prod.'!SS37,'Daily-Prod.'!SJ37,'Daily-Prod.'!SA37,'Daily-Prod.'!RR37),"")</f>
        <v>9</v>
      </c>
      <c r="CD123" s="66">
        <f>IFERROR(('Daily-Prod.'!VX37+'Daily-Prod.'!VO37+'Daily-Prod.'!VF37+'Daily-Prod.'!UW37+'Daily-Prod.'!UN37+'Daily-Prod.'!UE37+'Daily-Prod.'!TV37)/CG123,"")</f>
        <v>0.37704918032786883</v>
      </c>
      <c r="CE123" s="475">
        <f>IFERROR(('Daily-Prod.'!VY37+'Daily-Prod.'!VP37+'Daily-Prod.'!VG37+'Daily-Prod.'!UX37+'Daily-Prod.'!UO37+'Daily-Prod.'!UF37+'Daily-Prod.'!TW37)/CG123,"")</f>
        <v>0.37704918032786883</v>
      </c>
      <c r="CF123" s="475">
        <f>IFERROR(('Daily-Prod.'!WA37+'Daily-Prod.'!VR37+'Daily-Prod.'!VI37+'Daily-Prod.'!UZ37+'Daily-Prod.'!UQ37+'Daily-Prod.'!UH37+'Daily-Prod.'!TY37+'Daily-Prod.'!WB37+'Daily-Prod.'!VS37+'Daily-Prod.'!VJ37+'Daily-Prod.'!VA37+'Daily-Prod.'!UR37+'Daily-Prod.'!UI37+'Daily-Prod.'!TZ37)/CG123,"")</f>
        <v>0.24590163934426229</v>
      </c>
      <c r="CG123" s="496">
        <f>IFERROR(('Daily-Prod.'!WC37+'Daily-Prod.'!VT37+'Daily-Prod.'!VK37+'Daily-Prod.'!VB37+'Daily-Prod.'!US37+'Daily-Prod.'!UJ37+'Daily-Prod.'!UA37),"")</f>
        <v>61</v>
      </c>
      <c r="CH123" s="383"/>
      <c r="CI123" s="384">
        <f>IFERROR(('Daily-Prod.'!WE37+'Daily-Prod.'!VV37+'Daily-Prod.'!VM37+'Daily-Prod.'!VD37+'Daily-Prod.'!UU37+'Daily-Prod.'!UL37+'Daily-Prod.'!UC37),"")</f>
        <v>41</v>
      </c>
      <c r="CJ123" s="495" t="str">
        <f t="shared" si="88"/>
        <v/>
      </c>
      <c r="CK123" s="378">
        <f>IFERROR(AVERAGE('Daily-Prod.'!WC37,'Daily-Prod.'!VT37,'Daily-Prod.'!VK37,'Daily-Prod.'!VB37,'Daily-Prod.'!US37,'Daily-Prod.'!UJ37,'Daily-Prod.'!UA37),"")</f>
        <v>12.2</v>
      </c>
      <c r="CL123" s="379"/>
      <c r="CM123" s="380">
        <f>IFERROR(AVERAGE('Daily-Prod.'!WE37,'Daily-Prod.'!VV37,'Daily-Prod.'!VM37,'Daily-Prod.'!VD37,'Daily-Prod.'!UU37,'Daily-Prod.'!UL37,'Daily-Prod.'!UC37),"")</f>
        <v>8.1999999999999993</v>
      </c>
      <c r="CN123" s="66">
        <f>IFERROR(('Daily-Prod.'!YI37+'Daily-Prod.'!XZ37+'Daily-Prod.'!XQ37+'Daily-Prod.'!XH37+'Daily-Prod.'!WY37+'Daily-Prod.'!WP37+'Daily-Prod.'!WG37)/CQ123,"")</f>
        <v>0.4576271186440678</v>
      </c>
      <c r="CO123" s="475">
        <f>IFERROR(('Daily-Prod.'!YJ37+'Daily-Prod.'!YA37+'Daily-Prod.'!XR37+'Daily-Prod.'!XI37+'Daily-Prod.'!WZ37+'Daily-Prod.'!WQ37+'Daily-Prod.'!WH37)/CQ123,"")</f>
        <v>0.32203389830508472</v>
      </c>
      <c r="CP123" s="475">
        <f>IFERROR(('Daily-Prod.'!YL37+'Daily-Prod.'!YC37+'Daily-Prod.'!XT37+'Daily-Prod.'!XK37+'Daily-Prod.'!XB37+'Daily-Prod.'!WS37+'Daily-Prod.'!WJ37+'Daily-Prod.'!YM37+'Daily-Prod.'!YD37+'Daily-Prod.'!XU37+'Daily-Prod.'!XL37+'Daily-Prod.'!XC37+'Daily-Prod.'!WT37+'Daily-Prod.'!WK37)/CQ123,"")</f>
        <v>0.22033898305084745</v>
      </c>
      <c r="CQ123" s="496">
        <f>IFERROR(('Daily-Prod.'!YN37+'Daily-Prod.'!YE37+'Daily-Prod.'!XV37+'Daily-Prod.'!XM37+'Daily-Prod.'!XD37+'Daily-Prod.'!WU37+'Daily-Prod.'!WL37),"")</f>
        <v>59</v>
      </c>
      <c r="CR123" s="383"/>
      <c r="CS123" s="384">
        <f>IFERROR(('Daily-Prod.'!YP37+'Daily-Prod.'!YG37+'Daily-Prod.'!XX37+'Daily-Prod.'!XO37+'Daily-Prod.'!XF37+'Daily-Prod.'!WW37+'Daily-Prod.'!WN37),"")</f>
        <v>31</v>
      </c>
      <c r="CT123" s="495" t="str">
        <f t="shared" si="89"/>
        <v/>
      </c>
      <c r="CU123" s="378">
        <f>IFERROR(AVERAGE('Daily-Prod.'!YN37,'Daily-Prod.'!YE37,'Daily-Prod.'!XV37,'Daily-Prod.'!XM37,'Daily-Prod.'!XD37,'Daily-Prod.'!WU37,'Daily-Prod.'!WL37),"")</f>
        <v>11.8</v>
      </c>
      <c r="CV123" s="379" t="str">
        <f>IFERROR(AVERAGE('Daily-Prod.'!YO37,'Daily-Prod.'!YF37,'Daily-Prod.'!XW37,'Daily-Prod.'!XN37,'Daily-Prod.'!XE37,'Daily-Prod.'!WV37,'Daily-Prod.'!WM37),"")</f>
        <v/>
      </c>
      <c r="CW123" s="380">
        <f>IFERROR(AVERAGE('Daily-Prod.'!YP37,'Daily-Prod.'!YG37,'Daily-Prod.'!XX37,'Daily-Prod.'!XO37,'Daily-Prod.'!XF37,'Daily-Prod.'!WW37,'Daily-Prod.'!WN37),"")</f>
        <v>6.2</v>
      </c>
      <c r="CX123" s="66">
        <f>IFERROR(('Daily-Prod.'!AAT37+'Daily-Prod.'!AAK37+'Daily-Prod.'!AAB37+'Daily-Prod.'!ZS37+'Daily-Prod.'!ZJ37+'Daily-Prod.'!ZA37+'Daily-Prod.'!YR37)/DA123,"")</f>
        <v>0.38461538461538464</v>
      </c>
      <c r="CY123" s="475">
        <f>IFERROR(('Daily-Prod.'!AAU37+'Daily-Prod.'!AAL37+'Daily-Prod.'!AAC37+'Daily-Prod.'!ZT37+'Daily-Prod.'!ZK37+'Daily-Prod.'!ZB37+'Daily-Prod.'!YS37)/DA123,"")</f>
        <v>0.23076923076923078</v>
      </c>
      <c r="CZ123" s="475">
        <f>IFERROR(('Daily-Prod.'!AAW37+'Daily-Prod.'!AAN37+'Daily-Prod.'!AAE37+'Daily-Prod.'!ZV37+'Daily-Prod.'!ZM37+'Daily-Prod.'!ZD37+'Daily-Prod.'!YU37+'Daily-Prod.'!AAX37+'Daily-Prod.'!AAO37+'Daily-Prod.'!AAF37+'Daily-Prod.'!ZW37+'Daily-Prod.'!ZN37+'Daily-Prod.'!ZE37+'Daily-Prod.'!YV37)/DA123,"")</f>
        <v>0.38461538461538464</v>
      </c>
      <c r="DA123" s="496">
        <f>IFERROR(('Daily-Prod.'!AAY37+'Daily-Prod.'!AAP37+'Daily-Prod.'!AAG37+'Daily-Prod.'!ZX37+'Daily-Prod.'!ZO37+'Daily-Prod.'!ZF37+'Daily-Prod.'!YW37),"")</f>
        <v>39</v>
      </c>
      <c r="DB123" s="383"/>
      <c r="DC123" s="384">
        <f>IFERROR(('Daily-Prod.'!ABA37+'Daily-Prod.'!AAR37+'Daily-Prod.'!AAI37+'Daily-Prod.'!ZZ37+'Daily-Prod.'!ZQ37+'Daily-Prod.'!ZH37+'Daily-Prod.'!YY37),"")</f>
        <v>25</v>
      </c>
      <c r="DD123" s="495" t="str">
        <f t="shared" si="90"/>
        <v/>
      </c>
      <c r="DE123" s="378">
        <f>IFERROR(AVERAGE('Daily-Prod.'!AAY37,'Daily-Prod.'!AAP37,'Daily-Prod.'!AAG37,'Daily-Prod.'!ZX37,'Daily-Prod.'!ZO37,'Daily-Prod.'!ZF37,'Daily-Prod.'!YW37),"")</f>
        <v>9.75</v>
      </c>
      <c r="DF123" s="379" t="str">
        <f>IFERROR(AVERAGE('Daily-Prod.'!AAZ37,'Daily-Prod.'!AAQ37,'Daily-Prod.'!AAH37,'Daily-Prod.'!ZY37,'Daily-Prod.'!ZP37,'Daily-Prod.'!ZG37,'Daily-Prod.'!YX37),"")</f>
        <v/>
      </c>
      <c r="DG123" s="380">
        <f>IFERROR(AVERAGE('Daily-Prod.'!ABA37,'Daily-Prod.'!AAR37,'Daily-Prod.'!AAI37,'Daily-Prod.'!ZZ37,'Daily-Prod.'!ZQ37,'Daily-Prod.'!ZH37,'Daily-Prod.'!YY37),"")</f>
        <v>5</v>
      </c>
      <c r="DH123" s="66">
        <f>IFERROR(('Daily-Prod.'!ADE37+'Daily-Prod.'!ACV37+'Daily-Prod.'!ACM37+'Daily-Prod.'!ACD37+'Daily-Prod.'!ABU37+'Daily-Prod.'!ABL37+'Daily-Prod.'!ABC37)/DK123,"")</f>
        <v>0.44776119402985076</v>
      </c>
      <c r="DI123" s="475">
        <f>IFERROR(('Daily-Prod.'!ADF37+'Daily-Prod.'!ACW37+'Daily-Prod.'!ACN37+'Daily-Prod.'!ACE37+'Daily-Prod.'!ABV37+'Daily-Prod.'!ABM37+'Daily-Prod.'!ABD37)/DK123,"")</f>
        <v>0.28358208955223879</v>
      </c>
      <c r="DJ123" s="475">
        <f>IFERROR(('Daily-Prod.'!ADH37+'Daily-Prod.'!ACY37+'Daily-Prod.'!ACP37+'Daily-Prod.'!ACG37+'Daily-Prod.'!ABX37+'Daily-Prod.'!ABO37+'Daily-Prod.'!ABF37+'Daily-Prod.'!ADI37+'Daily-Prod.'!ACZ37+'Daily-Prod.'!ACQ37+'Daily-Prod.'!ACH37+'Daily-Prod.'!ABY37+'Daily-Prod.'!ABP37+'Daily-Prod.'!ABG37)/DK123,"")</f>
        <v>0.26865671641791045</v>
      </c>
      <c r="DK123" s="496">
        <f>IFERROR(('Daily-Prod.'!ADJ37+'Daily-Prod.'!ADA37+'Daily-Prod.'!ACR37+'Daily-Prod.'!ACI37+'Daily-Prod.'!ABZ37+'Daily-Prod.'!ABQ37+'Daily-Prod.'!ABH37),"")</f>
        <v>67</v>
      </c>
      <c r="DL123" s="383"/>
      <c r="DM123" s="384">
        <f>IFERROR(('Daily-Prod.'!ADL37+'Daily-Prod.'!ADC37+'Daily-Prod.'!ACT37+'Daily-Prod.'!ACK37+'Daily-Prod.'!ACB37+'Daily-Prod.'!ABS37+'Daily-Prod.'!ABJ37),"")</f>
        <v>40</v>
      </c>
      <c r="DN123" s="495" t="str">
        <f t="shared" si="91"/>
        <v/>
      </c>
      <c r="DO123" s="378">
        <f>IFERROR(AVERAGE('Daily-Prod.'!ADJ37,'Daily-Prod.'!ADA37,'Daily-Prod.'!ACR37,'Daily-Prod.'!ACI37,'Daily-Prod.'!ABZ37,'Daily-Prod.'!ABQ37,'Daily-Prod.'!ABH37),"")</f>
        <v>13.4</v>
      </c>
      <c r="DP123" s="379" t="str">
        <f>IFERROR(AVERAGE('Daily-Prod.'!ADK37,'Daily-Prod.'!ADB37,'Daily-Prod.'!ACS37,'Daily-Prod.'!ACJ37,'Daily-Prod.'!ACA37,'Daily-Prod.'!ABR37,'Daily-Prod.'!ABI37),"")</f>
        <v/>
      </c>
      <c r="DQ123" s="380">
        <f>IFERROR(AVERAGE('Daily-Prod.'!ADL37,'Daily-Prod.'!ADC37,'Daily-Prod.'!ACT37,'Daily-Prod.'!ACK37,'Daily-Prod.'!ACB37,'Daily-Prod.'!ABS37,'Daily-Prod.'!ABJ37),"")</f>
        <v>10</v>
      </c>
      <c r="DR123" s="66" t="str">
        <f>IFERROR(('Daily-Prod.'!AFP37+'Daily-Prod.'!AFG37+'Daily-Prod.'!AEX37+'Daily-Prod.'!AEO37+'Daily-Prod.'!AEF37+'Daily-Prod.'!ADW37+'Daily-Prod.'!ADN37)/DU123,"")</f>
        <v/>
      </c>
      <c r="DS123" s="475" t="str">
        <f>IFERROR(('Daily-Prod.'!AFQ37+'Daily-Prod.'!AFH37+'Daily-Prod.'!AEY37+'Daily-Prod.'!AEP37+'Daily-Prod.'!AEG37+'Daily-Prod.'!ADX37+'Daily-Prod.'!ADO37)/DU123,"")</f>
        <v/>
      </c>
      <c r="DT123" s="475" t="str">
        <f>IFERROR(('Daily-Prod.'!AFS37+'Daily-Prod.'!AFJ37+'Daily-Prod.'!AFA37+'Daily-Prod.'!AER37+'Daily-Prod.'!AEI37+'Daily-Prod.'!ADZ37+'Daily-Prod.'!ADQ37+'Daily-Prod.'!AFT37+'Daily-Prod.'!AFK37+'Daily-Prod.'!AFB37+'Daily-Prod.'!AES37+'Daily-Prod.'!AEJ37+'Daily-Prod.'!AEA37+'Daily-Prod.'!ADR37)/DU123,"")</f>
        <v/>
      </c>
      <c r="DU123" s="496">
        <f>IFERROR(('Daily-Prod.'!AFU37+'Daily-Prod.'!AFL37+'Daily-Prod.'!AFC37+'Daily-Prod.'!AET37+'Daily-Prod.'!AEK37+'Daily-Prod.'!AEB37+'Daily-Prod.'!ADS37),"")</f>
        <v>0</v>
      </c>
      <c r="DV123" s="383"/>
      <c r="DW123" s="384">
        <f>IFERROR(('Daily-Prod.'!AFW37+'Daily-Prod.'!AFN37+'Daily-Prod.'!AFE37+'Daily-Prod.'!AEV37+'Daily-Prod.'!AEM37+'Daily-Prod.'!AED37+'Daily-Prod.'!ADU37),"")</f>
        <v>0</v>
      </c>
      <c r="DX123" s="495" t="str">
        <f t="shared" si="92"/>
        <v/>
      </c>
      <c r="DY123" s="378" t="str">
        <f>IFERROR(AVERAGE('Daily-Prod.'!AFU37,'Daily-Prod.'!AFL37,'Daily-Prod.'!AFC37,'Daily-Prod.'!AET37,'Daily-Prod.'!AEK37,'Daily-Prod.'!AEB37,'Daily-Prod.'!ADS37),"")</f>
        <v/>
      </c>
      <c r="DZ123" s="379" t="str">
        <f>IFERROR(AVERAGE('Daily-Prod.'!AFV37,'Daily-Prod.'!AFM37,'Daily-Prod.'!AFD37,'Daily-Prod.'!AEU37,'Daily-Prod.'!AEL37,'Daily-Prod.'!AEC37,'Daily-Prod.'!ADT37),"")</f>
        <v/>
      </c>
      <c r="EA123" s="380" t="str">
        <f>IFERROR(AVERAGE('Daily-Prod.'!AFW37,'Daily-Prod.'!AFN37,'Daily-Prod.'!AFE37,'Daily-Prod.'!AEV37,'Daily-Prod.'!AEM37,'Daily-Prod.'!AED37,'Daily-Prod.'!ADU37),"")</f>
        <v/>
      </c>
      <c r="EB123" s="66">
        <f>IFERROR(('Daily-Prod.'!AIA37+'Daily-Prod.'!AHR37+'Daily-Prod.'!AHI37+'Daily-Prod.'!AGZ37+'Daily-Prod.'!AGQ37+'Daily-Prod.'!AGH37+'Daily-Prod.'!AFY37)/EE123,"")</f>
        <v>0.31944444444444442</v>
      </c>
      <c r="EC123" s="475">
        <f>IFERROR(('Daily-Prod.'!AIB37+'Daily-Prod.'!AHS37+'Daily-Prod.'!AHJ37+'Daily-Prod.'!AHA37+'Daily-Prod.'!AGR37+'Daily-Prod.'!AGI37+'Daily-Prod.'!AFZ37)/EE123,"")</f>
        <v>0.34722222222222221</v>
      </c>
      <c r="ED123" s="475">
        <f>IFERROR(('Daily-Prod.'!AID37+'Daily-Prod.'!AHU37+'Daily-Prod.'!AHL37+'Daily-Prod.'!AHC37+'Daily-Prod.'!AGT37+'Daily-Prod.'!AGK37+'Daily-Prod.'!AGB37+'Daily-Prod.'!AIE37+'Daily-Prod.'!AHV37+'Daily-Prod.'!AHM37+'Daily-Prod.'!AHD37+'Daily-Prod.'!AGU37+'Daily-Prod.'!AGL37+'Daily-Prod.'!AGC37)/EE123,"")</f>
        <v>0.33333333333333331</v>
      </c>
      <c r="EE123" s="496">
        <f>IFERROR(('Daily-Prod.'!AIF37+'Daily-Prod.'!AHW37+'Daily-Prod.'!AHN37+'Daily-Prod.'!AHE37+'Daily-Prod.'!AGV37+'Daily-Prod.'!AGM37+'Daily-Prod.'!AGD37),"")</f>
        <v>72</v>
      </c>
      <c r="EF123" s="383"/>
      <c r="EG123" s="384">
        <f>IFERROR(('Daily-Prod.'!AIH37+'Daily-Prod.'!AHY37+'Daily-Prod.'!AHP37+'Daily-Prod.'!AHG37+'Daily-Prod.'!AGX37+'Daily-Prod.'!AGO37+'Daily-Prod.'!AGF37),"")</f>
        <v>51</v>
      </c>
      <c r="EH123" s="495" t="str">
        <f t="shared" si="93"/>
        <v/>
      </c>
      <c r="EI123" s="378">
        <f>IFERROR(AVERAGE('Daily-Prod.'!AIF37,'Daily-Prod.'!AHW37,'Daily-Prod.'!AHN37,'Daily-Prod.'!AHE37,'Daily-Prod.'!AGV37,'Daily-Prod.'!AGM37,'Daily-Prod.'!AGD37),"")</f>
        <v>14.4</v>
      </c>
      <c r="EJ123" s="379"/>
      <c r="EK123" s="380">
        <f>IFERROR(AVERAGE('Daily-Prod.'!AIH37,'Daily-Prod.'!AHY37,'Daily-Prod.'!AHP37,'Daily-Prod.'!AHG37,'Daily-Prod.'!AGX37,'Daily-Prod.'!AGO37,'Daily-Prod.'!AGF37),"")</f>
        <v>10.199999999999999</v>
      </c>
      <c r="EL123" s="66">
        <f>IFERROR(('Daily-Prod.'!AKL37+'Daily-Prod.'!AKC37+'Daily-Prod.'!AJT37+'Daily-Prod.'!AJK37+'Daily-Prod.'!AJB37+'Daily-Prod.'!AIS37+'Daily-Prod.'!AIJ37)/EO123,"")</f>
        <v>0.28985507246376813</v>
      </c>
      <c r="EM123" s="475">
        <f>IFERROR(('Daily-Prod.'!AKM37+'Daily-Prod.'!AKD37+'Daily-Prod.'!AJU37+'Daily-Prod.'!AJL37+'Daily-Prod.'!AJC37+'Daily-Prod.'!AIT37+'Daily-Prod.'!AIK37)/EO123,"")</f>
        <v>0.36231884057971014</v>
      </c>
      <c r="EN123" s="475">
        <f>IFERROR(('Daily-Prod.'!AKP37+'Daily-Prod.'!AKG37+'Daily-Prod.'!AJX37+'Daily-Prod.'!AJO37+'Daily-Prod.'!AJF37+'Daily-Prod.'!AIW37+'Daily-Prod.'!AIN37+'Daily-Prod.'!AKO37+'Daily-Prod.'!AKF37+'Daily-Prod.'!AJW37+'Daily-Prod.'!AJN37+'Daily-Prod.'!AJE37+'Daily-Prod.'!AIV37+'Daily-Prod.'!AIM37)/EO123,"")</f>
        <v>0.34782608695652173</v>
      </c>
      <c r="EO123" s="496">
        <f>IFERROR(('Daily-Prod.'!AKQ37+'Daily-Prod.'!AKH37+'Daily-Prod.'!AJY37+'Daily-Prod.'!AJP37+'Daily-Prod.'!AJG37+'Daily-Prod.'!AIX37+'Daily-Prod.'!AIO37),"")</f>
        <v>69</v>
      </c>
      <c r="EP123" s="383"/>
      <c r="EQ123" s="384">
        <f>IFERROR(('Daily-Prod.'!AKS37+'Daily-Prod.'!AKJ37+'Daily-Prod.'!AKA37+'Daily-Prod.'!AJR37+'Daily-Prod.'!AJI37+'Daily-Prod.'!AIZ37+'Daily-Prod.'!AIQ37),"")</f>
        <v>66</v>
      </c>
      <c r="ER123" s="495" t="str">
        <f t="shared" si="94"/>
        <v/>
      </c>
      <c r="ES123" s="378">
        <f>IFERROR(AVERAGE('Daily-Prod.'!AKQ37,'Daily-Prod.'!AKH37,'Daily-Prod.'!AJY37,'Daily-Prod.'!AJP37,'Daily-Prod.'!AJG37,'Daily-Prod.'!AIX37,'Daily-Prod.'!AIO37),"")</f>
        <v>13.8</v>
      </c>
      <c r="ET123" s="379"/>
      <c r="EU123" s="380">
        <f>IFERROR(AVERAGE('Daily-Prod.'!AKS37,'Daily-Prod.'!AKJ37,'Daily-Prod.'!AKA37,'Daily-Prod.'!AJR37,'Daily-Prod.'!AJI37,'Daily-Prod.'!AIZ37,'Daily-Prod.'!AIQ37),"")</f>
        <v>13.2</v>
      </c>
      <c r="EV123" s="66">
        <f>IFERROR(('Daily-Prod.'!AMW37+'Daily-Prod.'!AMN37+'Daily-Prod.'!AME37+'Daily-Prod.'!ALV37+'Daily-Prod.'!ALM37+'Daily-Prod.'!ALD37+'Daily-Prod.'!AKU37)/EY123,"")</f>
        <v>0.4107142857142857</v>
      </c>
      <c r="EW123" s="475">
        <f>IFERROR(('Daily-Prod.'!AMX37+'Daily-Prod.'!AMO37+'Daily-Prod.'!AMF37+'Daily-Prod.'!ALW37+'Daily-Prod.'!ALN37+'Daily-Prod.'!ALE37+'Daily-Prod.'!AKV37)/EY123,"")</f>
        <v>0.3392857142857143</v>
      </c>
      <c r="EX123" s="475">
        <f>IFERROR(('Daily-Prod.'!AMZ37+'Daily-Prod.'!AMQ37+'Daily-Prod.'!AMH37+'Daily-Prod.'!ALY37+'Daily-Prod.'!ALP37+'Daily-Prod.'!ALG37+'Daily-Prod.'!AKX37+'Daily-Prod.'!ANA37+'Daily-Prod.'!AMR37+'Daily-Prod.'!AMI37+'Daily-Prod.'!ALZ37+'Daily-Prod.'!ALQ37+'Daily-Prod.'!ALH37+'Daily-Prod.'!AKY37)/EY123,"")</f>
        <v>0.25</v>
      </c>
      <c r="EY123" s="496">
        <f>IFERROR(('Daily-Prod.'!ANB37+'Daily-Prod.'!AMS37+'Daily-Prod.'!AMJ37+'Daily-Prod.'!AMA37+'Daily-Prod.'!ALR37+'Daily-Prod.'!ALI37+'Daily-Prod.'!AKZ37),"")</f>
        <v>56</v>
      </c>
      <c r="EZ123" s="383"/>
      <c r="FA123" s="384">
        <f>IFERROR(('Daily-Prod.'!AND37+'Daily-Prod.'!AMU37+'Daily-Prod.'!AML37+'Daily-Prod.'!AMC37+'Daily-Prod.'!ALT37+'Daily-Prod.'!ALK37+'Daily-Prod.'!ALB37),"")</f>
        <v>46</v>
      </c>
      <c r="FB123" s="495" t="str">
        <f t="shared" si="95"/>
        <v/>
      </c>
      <c r="FC123" s="378">
        <f>IFERROR(AVERAGE('Daily-Prod.'!ANB37,'Daily-Prod.'!AMS37,'Daily-Prod.'!AMJ37,'Daily-Prod.'!AMA37,'Daily-Prod.'!ALR37,'Daily-Prod.'!ALI37,'Daily-Prod.'!AKZ37),"")</f>
        <v>11.2</v>
      </c>
      <c r="FD123" s="379"/>
      <c r="FE123" s="380">
        <f>IFERROR(AVERAGE('Daily-Prod.'!AND37,'Daily-Prod.'!AMU37,'Daily-Prod.'!AML37,'Daily-Prod.'!AMC37,'Daily-Prod.'!ALT37,'Daily-Prod.'!ALK37,'Daily-Prod.'!ALB37),"")</f>
        <v>9.1999999999999993</v>
      </c>
      <c r="FF123" s="66">
        <f>IFERROR(('Daily-Prod.'!APH37+'Daily-Prod.'!AOY37+'Daily-Prod.'!AOP37+'Daily-Prod.'!AOG37+'Daily-Prod.'!ANX37+'Daily-Prod.'!ANO37+'Daily-Prod.'!ANF37)/FI123,"")</f>
        <v>0.34782608695652173</v>
      </c>
      <c r="FG123" s="475">
        <f>IFERROR(('Daily-Prod.'!API37+'Daily-Prod.'!AOZ37+'Daily-Prod.'!AOQ37+'Daily-Prod.'!AOH37+'Daily-Prod.'!ANY37+'Daily-Prod.'!ANP37+'Daily-Prod.'!ANG37)/FI123,"")</f>
        <v>0.41304347826086957</v>
      </c>
      <c r="FH123" s="475">
        <f>IFERROR(('Daily-Prod.'!APL37+'Daily-Prod.'!APC37+'Daily-Prod.'!AOT37+'Daily-Prod.'!AOK37+'Daily-Prod.'!AOB37+'Daily-Prod.'!ANS37+'Daily-Prod.'!ANJ37+'Daily-Prod.'!APK37+'Daily-Prod.'!APB37+'Daily-Prod.'!AOS37+'Daily-Prod.'!AOJ37+'Daily-Prod.'!AOA37+'Daily-Prod.'!ANR37+'Daily-Prod.'!ANI37)/FI123,"")</f>
        <v>0.2391304347826087</v>
      </c>
      <c r="FI123" s="496">
        <f>IFERROR(('Daily-Prod.'!APM37+'Daily-Prod.'!APD37+'Daily-Prod.'!AOU37+'Daily-Prod.'!AOL37+'Daily-Prod.'!AOC37+'Daily-Prod.'!ANT37+'Daily-Prod.'!ANK37),"")</f>
        <v>46</v>
      </c>
      <c r="FJ123" s="383"/>
      <c r="FK123" s="384">
        <f>IFERROR(('Daily-Prod.'!APO37+'Daily-Prod.'!APF37+'Daily-Prod.'!AOW37+'Daily-Prod.'!AON37+'Daily-Prod.'!AOE37+'Daily-Prod.'!ANV37+'Daily-Prod.'!ANM37),"")</f>
        <v>54</v>
      </c>
      <c r="FL123" s="495" t="str">
        <f t="shared" si="96"/>
        <v/>
      </c>
      <c r="FM123" s="378">
        <f>IFERROR(AVERAGE('Daily-Prod.'!APM37,'Daily-Prod.'!APD37,'Daily-Prod.'!AOU37,'Daily-Prod.'!AOL37,'Daily-Prod.'!AOC37,'Daily-Prod.'!ANT37,'Daily-Prod.'!ANK37),"")</f>
        <v>9.1999999999999993</v>
      </c>
      <c r="FN123" s="379"/>
      <c r="FO123" s="380">
        <f>IFERROR(AVERAGE('Daily-Prod.'!APO37,'Daily-Prod.'!APF37,'Daily-Prod.'!AOW37,'Daily-Prod.'!AON37,'Daily-Prod.'!AOE37,'Daily-Prod.'!ANV37,'Daily-Prod.'!ANM37),"")</f>
        <v>13.5</v>
      </c>
      <c r="FP123" s="66">
        <f>IFERROR(('Daily-Prod.'!ARS37+'Daily-Prod.'!ARJ37+'Daily-Prod.'!ARA37+'Daily-Prod.'!AQR37+'Daily-Prod.'!AQI37+'Daily-Prod.'!APZ37+'Daily-Prod.'!APQ37)/FS123,"")</f>
        <v>0.32608695652173914</v>
      </c>
      <c r="FQ123" s="475">
        <f>IFERROR(('Daily-Prod.'!ART37+'Daily-Prod.'!ARK37+'Daily-Prod.'!ARB37+'Daily-Prod.'!AQS37+'Daily-Prod.'!AQJ37+'Daily-Prod.'!AQA37+'Daily-Prod.'!APR37)/FS123,"")</f>
        <v>0.41304347826086957</v>
      </c>
      <c r="FR123" s="475">
        <f>IFERROR(('Daily-Prod.'!ARV37+'Daily-Prod.'!ARM37+'Daily-Prod.'!ARD37+'Daily-Prod.'!AQU37+'Daily-Prod.'!AQL37+'Daily-Prod.'!AQC37+'Daily-Prod.'!APT37+'Daily-Prod.'!ARW37+'Daily-Prod.'!ARN37+'Daily-Prod.'!ARE37+'Daily-Prod.'!AQV37+'Daily-Prod.'!AQM37+'Daily-Prod.'!AQD37+'Daily-Prod.'!APU37)/FS123,"")</f>
        <v>0.2608695652173913</v>
      </c>
      <c r="FS123" s="496">
        <f>IFERROR(('Daily-Prod.'!ARX37+'Daily-Prod.'!ARO37+'Daily-Prod.'!ARF37+'Daily-Prod.'!AQW37+'Daily-Prod.'!AQN37+'Daily-Prod.'!AQE37+'Daily-Prod.'!APV37),"")</f>
        <v>46</v>
      </c>
      <c r="FT123" s="383"/>
      <c r="FU123" s="384">
        <f>IFERROR(('Daily-Prod.'!ARZ37+'Daily-Prod.'!ARQ37+'Daily-Prod.'!ARH37+'Daily-Prod.'!AQY37+'Daily-Prod.'!AQP37+'Daily-Prod.'!AQG37+'Daily-Prod.'!APX37),"")</f>
        <v>27</v>
      </c>
      <c r="FV123" s="495" t="str">
        <f t="shared" si="97"/>
        <v/>
      </c>
      <c r="FW123" s="378">
        <f>IFERROR(AVERAGE('Daily-Prod.'!ARX37,'Daily-Prod.'!ARO37,'Daily-Prod.'!ARF37,'Daily-Prod.'!AQW37,'Daily-Prod.'!AQN37,'Daily-Prod.'!AQE37,'Daily-Prod.'!APV37),"")</f>
        <v>9.1999999999999993</v>
      </c>
      <c r="FX123" s="379" t="str">
        <f>IFERROR(AVERAGE('Daily-Prod.'!ARY37,'Daily-Prod.'!ARP37,'Daily-Prod.'!ARG37,'Daily-Prod.'!AQX37,'Daily-Prod.'!AQO37,'Daily-Prod.'!AQF37,'Daily-Prod.'!APW37),"")</f>
        <v/>
      </c>
      <c r="FY123" s="380">
        <f>IFERROR(AVERAGE('Daily-Prod.'!ARZ37,'Daily-Prod.'!ARQ37,'Daily-Prod.'!ARH37,'Daily-Prod.'!AQY37,'Daily-Prod.'!AQP37,'Daily-Prod.'!AQG37,'Daily-Prod.'!APX37),"")</f>
        <v>4.5</v>
      </c>
      <c r="FZ123" s="66">
        <f>IFERROR(('Daily-Prod.'!AWO37+'Daily-Prod.'!AWF37+'Daily-Prod.'!AVW37+'Daily-Prod.'!AVN37+'Daily-Prod.'!AVE37+'Daily-Prod.'!AUV37+'Daily-Prod.'!AUM37)/GC123,"")</f>
        <v>0.32258064516129031</v>
      </c>
      <c r="GA123" s="475">
        <f>IFERROR(('Daily-Prod.'!AWP37+'Daily-Prod.'!AWG37+'Daily-Prod.'!AVX37+'Daily-Prod.'!AVO37+'Daily-Prod.'!AVF37+'Daily-Prod.'!AUW37+'Daily-Prod.'!AUN37)/GC123,"")</f>
        <v>0.40322580645161288</v>
      </c>
      <c r="GB123" s="475">
        <f>IFERROR(('Daily-Prod.'!AWS37+'Daily-Prod.'!AWJ37+'Daily-Prod.'!AWA37+'Daily-Prod.'!AVR37+'Daily-Prod.'!AVI37+'Daily-Prod.'!AUZ37+'Daily-Prod.'!AUQ37+'Daily-Prod.'!AWR37+'Daily-Prod.'!AWI37+'Daily-Prod.'!AVZ37+'Daily-Prod.'!AVQ37+'Daily-Prod.'!AVH37+'Daily-Prod.'!AUY37+'Daily-Prod.'!AUP37)/GC123,"")</f>
        <v>0.27419354838709675</v>
      </c>
      <c r="GC123" s="496">
        <f>IFERROR(('Daily-Prod.'!AWT37+'Daily-Prod.'!AWK37+'Daily-Prod.'!AWB37+'Daily-Prod.'!AVS37+'Daily-Prod.'!AVJ37+'Daily-Prod.'!AVA37+'Daily-Prod.'!AUR37),"")</f>
        <v>62</v>
      </c>
      <c r="GD123" s="383">
        <f>IFERROR(('Daily-Prod.'!AWU37+'Daily-Prod.'!AWL37+'Daily-Prod.'!AWC37+'Daily-Prod.'!AVT37+'Daily-Prod.'!AVK37+'Daily-Prod.'!AVB37+'Daily-Prod.'!AUS37),"")</f>
        <v>45</v>
      </c>
      <c r="GE123" s="384">
        <f>IFERROR(('Daily-Prod.'!AWV37+'Daily-Prod.'!AWM37+'Daily-Prod.'!AWD37+'Daily-Prod.'!AVU37+'Daily-Prod.'!AVL37+'Daily-Prod.'!AVC37+'Daily-Prod.'!AUT37),"")</f>
        <v>45</v>
      </c>
      <c r="GF123" s="495">
        <f t="shared" si="98"/>
        <v>1</v>
      </c>
      <c r="GG123" s="378">
        <f>IFERROR(AVERAGE('Daily-Prod.'!AWT37,'Daily-Prod.'!AWK37,'Daily-Prod.'!AWB37,'Daily-Prod.'!AVS37,'Daily-Prod.'!AVJ37,'Daily-Prod.'!AVA37,'Daily-Prod.'!AUR37),"")</f>
        <v>15.5</v>
      </c>
      <c r="GH123" s="379">
        <f>IFERROR(AVERAGE('Daily-Prod.'!AWU37,'Daily-Prod.'!AWL37,'Daily-Prod.'!AWC37,'Daily-Prod.'!AVT37,'Daily-Prod.'!AVK37,'Daily-Prod.'!AVB37,'Daily-Prod.'!AUS37),"")</f>
        <v>6.4285714285714288</v>
      </c>
      <c r="GI123" s="380">
        <f>IFERROR(AVERAGE('Daily-Prod.'!AWV37,'Daily-Prod.'!AWM37,'Daily-Prod.'!AWD37,'Daily-Prod.'!AVU37,'Daily-Prod.'!AVL37,'Daily-Prod.'!AVC37,'Daily-Prod.'!AUT37),"")</f>
        <v>6.4285714285714288</v>
      </c>
      <c r="GJ123" s="66">
        <f>IFERROR(('Daily-Prod.'!AYZ37+'Daily-Prod.'!AYQ37+'Daily-Prod.'!AYH37+'Daily-Prod.'!AXY37+'Daily-Prod.'!AXP37+'Daily-Prod.'!AXG37+'Daily-Prod.'!AWX37)/GM123,"")</f>
        <v>0.26666666666666666</v>
      </c>
      <c r="GK123" s="475">
        <f>IFERROR(('Daily-Prod.'!AZA37+'Daily-Prod.'!AYR37+'Daily-Prod.'!AYI37+'Daily-Prod.'!AXZ37+'Daily-Prod.'!AXQ37+'Daily-Prod.'!AXH37+'Daily-Prod.'!AWY37)/GM123,"")</f>
        <v>0.36666666666666664</v>
      </c>
      <c r="GL123" s="475">
        <f>IFERROR(('Daily-Prod.'!AZC37+'Daily-Prod.'!AYT37+'Daily-Prod.'!AYK37+'Daily-Prod.'!AYB37+'Daily-Prod.'!AXS37+'Daily-Prod.'!AXJ37+'Daily-Prod.'!AXA37+'Daily-Prod.'!AZD37+'Daily-Prod.'!AYU37+'Daily-Prod.'!AYL37+'Daily-Prod.'!AYC37+'Daily-Prod.'!AXT37+'Daily-Prod.'!AXK37+'Daily-Prod.'!AXB37)/GM123,"")</f>
        <v>0.36666666666666664</v>
      </c>
      <c r="GM123" s="496">
        <f>IFERROR(('Daily-Prod.'!AZE37+'Daily-Prod.'!AYV37+'Daily-Prod.'!AYM37+'Daily-Prod.'!AYD37+'Daily-Prod.'!AXU37+'Daily-Prod.'!AXL37+'Daily-Prod.'!AXC37),"")</f>
        <v>60</v>
      </c>
      <c r="GN123" s="383">
        <f>IFERROR(('Daily-Prod.'!AZF37+'Daily-Prod.'!AYW37+'Daily-Prod.'!AYN37+'Daily-Prod.'!AYE37+'Daily-Prod.'!AXV37+'Daily-Prod.'!AXM37+'Daily-Prod.'!AXD37),"")</f>
        <v>78</v>
      </c>
      <c r="GO123" s="384">
        <f>IFERROR(('Daily-Prod.'!AZG37+'Daily-Prod.'!AYX37+'Daily-Prod.'!AYO37+'Daily-Prod.'!AYF37+'Daily-Prod.'!AXW37+'Daily-Prod.'!AXN37+'Daily-Prod.'!AXE37),"")</f>
        <v>78</v>
      </c>
      <c r="GP123" s="495">
        <f t="shared" si="99"/>
        <v>1</v>
      </c>
      <c r="GQ123" s="378">
        <f>IFERROR(AVERAGE('Daily-Prod.'!AZE37,'Daily-Prod.'!AYV37,'Daily-Prod.'!AYM37,'Daily-Prod.'!AYD37,'Daily-Prod.'!AXU37,'Daily-Prod.'!AXL37,'Daily-Prod.'!AXC37),"")</f>
        <v>12</v>
      </c>
      <c r="GR123" s="379">
        <f>IFERROR(AVERAGE('Daily-Prod.'!AZF37,'Daily-Prod.'!AYW37,'Daily-Prod.'!AYN37,'Daily-Prod.'!AYE37,'Daily-Prod.'!AXV37,'Daily-Prod.'!AXM37,'Daily-Prod.'!AXD37),"")</f>
        <v>13</v>
      </c>
      <c r="GS123" s="380">
        <f>IFERROR(AVERAGE('Daily-Prod.'!AZG37,'Daily-Prod.'!AYX37,'Daily-Prod.'!AYO37,'Daily-Prod.'!AYF37,'Daily-Prod.'!AXW37,'Daily-Prod.'!AXN37,'Daily-Prod.'!AXE37),"")</f>
        <v>13</v>
      </c>
      <c r="GT123" s="66" t="str">
        <f>IFERROR(('Daily-Prod.'!BBK37+'Daily-Prod.'!BBB37+'Daily-Prod.'!BAS37+'Daily-Prod.'!BAJ37+'Daily-Prod.'!BAA37+'Daily-Prod.'!AZR37+'Daily-Prod.'!AZI37)/#REF!,"")</f>
        <v/>
      </c>
      <c r="GU123" s="475" t="str">
        <f>IFERROR(('Daily-Prod.'!BBL37+'Daily-Prod.'!BBC37+'Daily-Prod.'!BAT37+'Daily-Prod.'!BAK37+'Daily-Prod.'!BAB37+'Daily-Prod.'!AZS37+'Daily-Prod.'!AZJ37)/#REF!,"")</f>
        <v/>
      </c>
      <c r="GV123" s="475" t="str">
        <f>IFERROR(('Daily-Prod.'!BBN37+'Daily-Prod.'!BBE37+'Daily-Prod.'!BAV37+'Daily-Prod.'!BAM37+'Daily-Prod.'!BAD37+'Daily-Prod.'!AZU37+'Daily-Prod.'!AZL37+'Daily-Prod.'!BBO37+'Daily-Prod.'!BBF37+'Daily-Prod.'!BAW37+'Daily-Prod.'!BAN37+'Daily-Prod.'!BAE37+'Daily-Prod.'!AZV37+'Daily-Prod.'!AZM37)/#REF!,"")</f>
        <v/>
      </c>
      <c r="GW123" s="496">
        <f>IFERROR(('Daily-Prod.'!BEA37+'Daily-Prod.'!BDR37+'Daily-Prod.'!BDI37+'Daily-Prod.'!BCZ37+'Daily-Prod.'!BCQ37+'Daily-Prod.'!BCH37+'Daily-Prod.'!BBY37),"")</f>
        <v>51</v>
      </c>
      <c r="GX123" s="383">
        <f>IFERROR(('Daily-Prod.'!BEB37+'Daily-Prod.'!BDS37+'Daily-Prod.'!BDJ37+'Daily-Prod.'!BDA37+'Daily-Prod.'!BCR37+'Daily-Prod.'!BCI37+'Daily-Prod.'!BBZ37),"")</f>
        <v>49</v>
      </c>
      <c r="GY123" s="384">
        <f>IFERROR(('Daily-Prod.'!BEC37+'Daily-Prod.'!BDT37+'Daily-Prod.'!BDK37+'Daily-Prod.'!BDB37+'Daily-Prod.'!BCS37+'Daily-Prod.'!BCJ37+'Daily-Prod.'!BCA37),"")</f>
        <v>49</v>
      </c>
      <c r="GZ123" s="495">
        <f t="shared" si="100"/>
        <v>1</v>
      </c>
      <c r="HA123" s="378">
        <f>IFERROR(AVERAGE('Daily-Prod.'!BEA37,'Daily-Prod.'!BDR37,'Daily-Prod.'!BDI37,'Daily-Prod.'!BCZ37,'Daily-Prod.'!BCQ37,'Daily-Prod.'!BCH37,'Daily-Prod.'!BBY37),"")</f>
        <v>10.199999999999999</v>
      </c>
      <c r="HB123" s="379">
        <f>IFERROR(AVERAGE('Daily-Prod.'!BEB37,'Daily-Prod.'!BDS37,'Daily-Prod.'!BDJ37,'Daily-Prod.'!BDA37,'Daily-Prod.'!BCR37,'Daily-Prod.'!BCI37,'Daily-Prod.'!BBZ37),"")</f>
        <v>7</v>
      </c>
      <c r="HC123" s="380">
        <f>IFERROR(AVERAGE('Daily-Prod.'!BEC37,'Daily-Prod.'!BDT37,'Daily-Prod.'!BDK37,'Daily-Prod.'!BDB37,'Daily-Prod.'!BCS37,'Daily-Prod.'!BCJ37,'Daily-Prod.'!BCA37),"")</f>
        <v>7</v>
      </c>
      <c r="HD123" s="66">
        <f>IFERROR(('Daily-Prod.'!BGG37+'Daily-Prod.'!BFX37+'Daily-Prod.'!BFO37+'Daily-Prod.'!BFF37+'Daily-Prod.'!BEW37+'Daily-Prod.'!BEN37+'Daily-Prod.'!BEE37)/HG123,"")</f>
        <v>0.24358974358974358</v>
      </c>
      <c r="HE123" s="475">
        <f>IFERROR(('Daily-Prod.'!BGH37+'Daily-Prod.'!BFY37+'Daily-Prod.'!BFP37+'Daily-Prod.'!BFG37+'Daily-Prod.'!BEX37+'Daily-Prod.'!BEO37+'Daily-Prod.'!BEF37)/HG123,"")</f>
        <v>0.38461538461538464</v>
      </c>
      <c r="HF123" s="475">
        <f>IFERROR(('Daily-Prod.'!BGK37+'Daily-Prod.'!BGB37+'Daily-Prod.'!BFS37+'Daily-Prod.'!BFJ37+'Daily-Prod.'!BFA37+'Daily-Prod.'!BER37+'Daily-Prod.'!BEI37+'Daily-Prod.'!BGJ37+'Daily-Prod.'!BGA37+'Daily-Prod.'!BFR37+'Daily-Prod.'!BFI37+'Daily-Prod.'!BEZ37+'Daily-Prod.'!BEQ37+'Daily-Prod.'!BEH37)/HG123,"")</f>
        <v>0.37179487179487181</v>
      </c>
      <c r="HG123" s="496">
        <f>IFERROR(('Daily-Prod.'!BGL37+'Daily-Prod.'!BGC37+'Daily-Prod.'!BFT37+'Daily-Prod.'!BFK37+'Daily-Prod.'!BFB37+'Daily-Prod.'!BES37+'Daily-Prod.'!BEJ37),"")</f>
        <v>78</v>
      </c>
      <c r="HH123" s="383">
        <f>IFERROR(('Daily-Prod.'!BGM37+'Daily-Prod.'!BGD37+'Daily-Prod.'!BFU37+'Daily-Prod.'!BFL37+'Daily-Prod.'!BFC37+'Daily-Prod.'!BET37+'Daily-Prod.'!BEK37),"")</f>
        <v>10</v>
      </c>
      <c r="HI123" s="384">
        <f>IFERROR(('Daily-Prod.'!BGN37+'Daily-Prod.'!BGE37+'Daily-Prod.'!BFV37+'Daily-Prod.'!BFM37+'Daily-Prod.'!BFD37+'Daily-Prod.'!BEU37+'Daily-Prod.'!BEL37),"")</f>
        <v>10</v>
      </c>
      <c r="HJ123" s="495">
        <f>IFERROR((HI123/HH123),"")</f>
        <v>1</v>
      </c>
      <c r="HK123" s="378">
        <f>IFERROR(AVERAGE('Daily-Prod.'!BGL37,'Daily-Prod.'!BGC37,'Daily-Prod.'!BFT37,'Daily-Prod.'!BFK37,'Daily-Prod.'!BFB37,'Daily-Prod.'!BES37,'Daily-Prod.'!BEJ37),"")</f>
        <v>15.6</v>
      </c>
      <c r="HL123" s="379">
        <f>IFERROR(AVERAGE('Daily-Prod.'!BGM37,'Daily-Prod.'!BGD37,'Daily-Prod.'!BFU37,'Daily-Prod.'!BFL37,'Daily-Prod.'!BFC37,'Daily-Prod.'!BET37,'Daily-Prod.'!BEK37),"")</f>
        <v>1.4285714285714286</v>
      </c>
      <c r="HM123" s="380">
        <f>IFERROR(AVERAGE('Daily-Prod.'!BGN37,'Daily-Prod.'!BGE37,'Daily-Prod.'!BFV37,'Daily-Prod.'!BFM37,'Daily-Prod.'!BFD37,'Daily-Prod.'!BEU37,'Daily-Prod.'!BEL37),"")</f>
        <v>1.4285714285714286</v>
      </c>
      <c r="HN123" s="66">
        <f>IFERROR(('Daily-Prod.'!BIR37+'Daily-Prod.'!BII37+'Daily-Prod.'!BHZ37+'Daily-Prod.'!BHQ37+'Daily-Prod.'!BHH37+'Daily-Prod.'!BGY37+'Daily-Prod.'!BGP37)/HQ123,"")</f>
        <v>0.31578947368421051</v>
      </c>
      <c r="HO123" s="475">
        <f>IFERROR(('Daily-Prod.'!BIS37+'Daily-Prod.'!BIJ37+'Daily-Prod.'!BIA37+'Daily-Prod.'!BHR37+'Daily-Prod.'!BHI37+'Daily-Prod.'!BGZ37+'Daily-Prod.'!BGQ37)/HQ123,"")</f>
        <v>0.42105263157894735</v>
      </c>
      <c r="HP123" s="475">
        <f>IFERROR(('Daily-Prod.'!BIU37+'Daily-Prod.'!BIL37+'Daily-Prod.'!BIC37+'Daily-Prod.'!BHT37+'Daily-Prod.'!BHK37+'Daily-Prod.'!BHB37+'Daily-Prod.'!BGS37+'Daily-Prod.'!BIV37+'Daily-Prod.'!BIM37+'Daily-Prod.'!BID37+'Daily-Prod.'!BHU37+'Daily-Prod.'!BHL37+'Daily-Prod.'!BHC37+'Daily-Prod.'!BGT37)/HQ123,"")</f>
        <v>0.26315789473684209</v>
      </c>
      <c r="HQ123" s="496">
        <f>IFERROR(('Daily-Prod.'!BIW37+'Daily-Prod.'!BIN37+'Daily-Prod.'!BIE37+'Daily-Prod.'!BHV37+'Daily-Prod.'!BHM37+'Daily-Prod.'!BHD37+'Daily-Prod.'!BGU37),"")</f>
        <v>57</v>
      </c>
      <c r="HR123" s="383">
        <f>IFERROR(('Daily-Prod.'!BIX37+'Daily-Prod.'!BIO37+'Daily-Prod.'!BIF37+'Daily-Prod.'!BHW37+'Daily-Prod.'!BHN37+'Daily-Prod.'!BHE37+'Daily-Prod.'!BGV37),"")</f>
        <v>32</v>
      </c>
      <c r="HS123" s="384">
        <f>IFERROR(('Daily-Prod.'!BIY37+'Daily-Prod.'!BIP37+'Daily-Prod.'!BIG37+'Daily-Prod.'!BHX37+'Daily-Prod.'!BHO37+'Daily-Prod.'!BHF37+'Daily-Prod.'!BGW37),"")</f>
        <v>32</v>
      </c>
      <c r="HT123" s="495">
        <f t="shared" si="101"/>
        <v>1</v>
      </c>
      <c r="HU123" s="378">
        <f>IFERROR(AVERAGE('Daily-Prod.'!BIW37,'Daily-Prod.'!BIN37,'Daily-Prod.'!BIE37,'Daily-Prod.'!BHV37,'Daily-Prod.'!BHM37,'Daily-Prod.'!BHD37,'Daily-Prod.'!BGU37),"")</f>
        <v>14.25</v>
      </c>
      <c r="HV123" s="379">
        <f>IFERROR(AVERAGE('Daily-Prod.'!BIX37,'Daily-Prod.'!BIO37,'Daily-Prod.'!BIF37,'Daily-Prod.'!BHW37,'Daily-Prod.'!BHN37,'Daily-Prod.'!BHE37,'Daily-Prod.'!BGV37),"")</f>
        <v>5.333333333333333</v>
      </c>
      <c r="HW123" s="380">
        <f>IFERROR(AVERAGE('Daily-Prod.'!BIY37,'Daily-Prod.'!BIP37,'Daily-Prod.'!BIG37,'Daily-Prod.'!BHX37,'Daily-Prod.'!BHO37,'Daily-Prod.'!BHF37,'Daily-Prod.'!BGW37),"")</f>
        <v>5.333333333333333</v>
      </c>
      <c r="HX123" s="66">
        <f>IFERROR(('Daily-Prod.'!BLE37+'Daily-Prod.'!BKV37+'Daily-Prod.'!BKM37+'Daily-Prod.'!BKD37+'Daily-Prod.'!BJU37+'Daily-Prod.'!BJL37+'Daily-Prod.'!BJC37)/IA123,"")</f>
        <v>0.72857142857142854</v>
      </c>
      <c r="HY123" s="475">
        <f>IFERROR(('Daily-Prod.'!BLF37+'Daily-Prod.'!BKW37+'Daily-Prod.'!BKN37+'Daily-Prod.'!BKE37+'Daily-Prod.'!BJV37+'Daily-Prod.'!BJM37+'Daily-Prod.'!BJD37)/IA123,"")</f>
        <v>0.21428571428571427</v>
      </c>
      <c r="HZ123" s="475">
        <f>IFERROR(('Daily-Prod.'!BLG37+'Daily-Prod.'!BKX37+'Daily-Prod.'!BKO37+'Daily-Prod.'!BKF37+'Daily-Prod.'!BJW37+'Daily-Prod.'!BJN37+'Daily-Prod.'!BJE37+'Daily-Prod.'!BLF37+'Daily-Prod.'!BKW37+'Daily-Prod.'!BKN37+'Daily-Prod.'!BKE37+'Daily-Prod.'!BJV37+'Daily-Prod.'!BJM37+'Daily-Prod.'!BJD37)/IA123,"")</f>
        <v>0.27142857142857141</v>
      </c>
      <c r="IA123" s="496">
        <f>IFERROR(('Daily-Prod.'!BLH37+'Daily-Prod.'!BKY37+'Daily-Prod.'!BKP37+'Daily-Prod.'!BKG37+'Daily-Prod.'!BJX37+'Daily-Prod.'!BJO37+'Daily-Prod.'!BJF37),"")</f>
        <v>70</v>
      </c>
      <c r="IB123" s="383">
        <f>IFERROR(('Daily-Prod.'!BLI37+'Daily-Prod.'!BKZ37+'Daily-Prod.'!BKQ37+'Daily-Prod.'!BKH37+'Daily-Prod.'!BJY37+'Daily-Prod.'!BJP37+'Daily-Prod.'!BJG37),"")</f>
        <v>56</v>
      </c>
      <c r="IC123" s="384">
        <f>IFERROR(('Daily-Prod.'!BLJ37+'Daily-Prod.'!BLA37+'Daily-Prod.'!BKR37+'Daily-Prod.'!BKI37+'Daily-Prod.'!BJZ37+'Daily-Prod.'!BJQ37+'Daily-Prod.'!BJH37),"")</f>
        <v>56</v>
      </c>
      <c r="ID123" s="495">
        <f t="shared" si="102"/>
        <v>1</v>
      </c>
      <c r="IE123" s="378">
        <f>IFERROR(AVERAGE('Daily-Prod.'!BLL37,'Daily-Prod.'!BLC37,'Daily-Prod.'!BKT37,'Daily-Prod.'!BKK37,'Daily-Prod.'!BKB37,'Daily-Prod.'!BJS37,'Daily-Prod.'!BJJ37),"")</f>
        <v>5.2</v>
      </c>
      <c r="IF123" s="379">
        <f>IFERROR(AVERAGE('Daily-Prod.'!BLM37,'Daily-Prod.'!BLD37,'Daily-Prod.'!BKU37,'Daily-Prod.'!BKL37,'Daily-Prod.'!BKC37,'Daily-Prod.'!BJT37,'Daily-Prod.'!BJK37),"")</f>
        <v>5</v>
      </c>
      <c r="IG123" s="380">
        <f>IFERROR(AVERAGE('Daily-Prod.'!BLN37,'Daily-Prod.'!BLE37,'Daily-Prod.'!BKV37,'Daily-Prod.'!BKM37,'Daily-Prod.'!BKD37,'Daily-Prod.'!BJU37,'Daily-Prod.'!BJL37),"")</f>
        <v>10.199999999999999</v>
      </c>
      <c r="IH123" s="66">
        <f>IFERROR(('Daily-Prod.'!BNN37+'Daily-Prod.'!BNE37+'Daily-Prod.'!BMV37+'Daily-Prod.'!BMM37+'Daily-Prod.'!BMD37+'Daily-Prod.'!BLU37+'Daily-Prod.'!BLL37)/IK123,"")</f>
        <v>0.31343283582089554</v>
      </c>
      <c r="II123" s="475">
        <f>IFERROR(('Daily-Prod.'!BNO37+'Daily-Prod.'!BNF37+'Daily-Prod.'!BMW37+'Daily-Prod.'!BMN37+'Daily-Prod.'!BME37+'Daily-Prod.'!BLV37+'Daily-Prod.'!BLM37)/IK123,"")</f>
        <v>0.43283582089552236</v>
      </c>
      <c r="IJ123" s="475">
        <f>IFERROR(('Daily-Prod.'!BNQ37+'Daily-Prod.'!BNH37+'Daily-Prod.'!BMY37+'Daily-Prod.'!BMP37+'Daily-Prod.'!BMG37+'Daily-Prod.'!BLX37+'Daily-Prod.'!BLO37+'Daily-Prod.'!BNR37+'Daily-Prod.'!BNI37+'Daily-Prod.'!BMZ37+'Daily-Prod.'!BMQ37+'Daily-Prod.'!BMH37+'Daily-Prod.'!BLY37+'Daily-Prod.'!BLP37)/IK123,"")</f>
        <v>0.2537313432835821</v>
      </c>
      <c r="IK123" s="496">
        <f>IFERROR(('Daily-Prod.'!BNS37+'Daily-Prod.'!BNJ37+'Daily-Prod.'!BNA37+'Daily-Prod.'!BMR37+'Daily-Prod.'!BMI37+'Daily-Prod.'!BLZ37+'Daily-Prod.'!BLQ37),"")</f>
        <v>67</v>
      </c>
      <c r="IL123" s="383"/>
      <c r="IM123" s="384">
        <f>IFERROR(('Daily-Prod.'!BNU37+'Daily-Prod.'!BNL37+'Daily-Prod.'!BNC37+'Daily-Prod.'!BMT37+'Daily-Prod.'!BMK37+'Daily-Prod.'!BMB37+'Daily-Prod.'!BLS37),"")</f>
        <v>44</v>
      </c>
      <c r="IN123" s="495" t="str">
        <f t="shared" si="103"/>
        <v/>
      </c>
      <c r="IO123" s="378">
        <f>IFERROR(AVERAGE('Daily-Prod.'!BNS37,'Daily-Prod.'!BNJ37,'Daily-Prod.'!BNA37,'Daily-Prod.'!BMR37,'Daily-Prod.'!BMI37,'Daily-Prod.'!BLZ37,'Daily-Prod.'!BLQ37),"")</f>
        <v>13.4</v>
      </c>
      <c r="IP123" s="379"/>
      <c r="IQ123" s="380">
        <f>IFERROR(AVERAGE('Daily-Prod.'!BNU37,'Daily-Prod.'!BNL37,'Daily-Prod.'!BNC37,'Daily-Prod.'!BMT37,'Daily-Prod.'!BMK37,'Daily-Prod.'!BMB37,'Daily-Prod.'!BLS37),"")</f>
        <v>8.8000000000000007</v>
      </c>
      <c r="IR123" s="66">
        <f>IFERROR(('Daily-Prod.'!BPY37+'Daily-Prod.'!BPP37+'Daily-Prod.'!BPG37+'Daily-Prod.'!BOX37+'Daily-Prod.'!BOO37+'Daily-Prod.'!BOF37+'Daily-Prod.'!BNW37)/IU123,"")</f>
        <v>0.45569620253164556</v>
      </c>
      <c r="IS123" s="475">
        <f>IFERROR(('Daily-Prod.'!BPZ37+'Daily-Prod.'!BPQ37+'Daily-Prod.'!BPH37+'Daily-Prod.'!BOY37+'Daily-Prod.'!BOP37+'Daily-Prod.'!BOG37+'Daily-Prod.'!BNX37)/IU123,"")</f>
        <v>0.379746835443038</v>
      </c>
      <c r="IT123" s="475">
        <f>IFERROR(('Daily-Prod.'!BQC37+'Daily-Prod.'!BPT37+'Daily-Prod.'!BPK37+'Daily-Prod.'!BPB37+'Daily-Prod.'!BOS37+'Daily-Prod.'!BOJ37+'Daily-Prod.'!BOA37+'Daily-Prod.'!BQB37+'Daily-Prod.'!BPS37+'Daily-Prod.'!BPJ37+'Daily-Prod.'!BPA37+'Daily-Prod.'!BOR37+'Daily-Prod.'!BOI37+'Daily-Prod.'!BNZ37)/IU123,"")</f>
        <v>0.16455696202531644</v>
      </c>
      <c r="IU123" s="496">
        <f>IFERROR(('Daily-Prod.'!BQD37+'Daily-Prod.'!BPU37+'Daily-Prod.'!BPL37+'Daily-Prod.'!BPC37+'Daily-Prod.'!BOT37+'Daily-Prod.'!BOK37+'Daily-Prod.'!BOB37),"")</f>
        <v>79</v>
      </c>
      <c r="IV123" s="383"/>
      <c r="IW123" s="384"/>
      <c r="IX123" s="495" t="str">
        <f>IFERROR(('Daily-Prod.'!BQG37+'Daily-Prod.'!BPX37+'Daily-Prod.'!BPO37+'Daily-Prod.'!BPF37+'Daily-Prod.'!BOW37+'Daily-Prod.'!BON37+'Daily-Prod.'!BOE37),"")</f>
        <v/>
      </c>
      <c r="IY123" s="378">
        <f>IFERROR(AVERAGE('Daily-Prod.'!BQD37,'Daily-Prod.'!BPU37,'Daily-Prod.'!BPL37,'Daily-Prod.'!BPC37,'Daily-Prod.'!BOT37,'Daily-Prod.'!BOK37,'Daily-Prod.'!BOB37),"")</f>
        <v>15.8</v>
      </c>
      <c r="IZ123" s="379"/>
      <c r="JA123" s="380"/>
      <c r="JB123" s="66">
        <f>IFERROR((('Daily-Prod.'!BSJ37+'Daily-Prod.'!BSA37+'Daily-Prod.'!BRR37+'Daily-Prod.'!BRI37+'Daily-Prod.'!BQZ37+'Daily-Prod.'!BQQ37+'Daily-Prod.'!BQH37)/JE123),"")</f>
        <v>0.32786885245901637</v>
      </c>
      <c r="JC123" s="475">
        <f>IFERROR((('Daily-Prod.'!BSK37+'Daily-Prod.'!BSB37+'Daily-Prod.'!BRS37+'Daily-Prod.'!BRJ37+'Daily-Prod.'!BRA37+'Daily-Prod.'!BQR37+'Daily-Prod.'!BQI37)/JE123),"")</f>
        <v>0.39344262295081966</v>
      </c>
      <c r="JD123" s="475">
        <f>IFERROR((('Daily-Prod.'!BSM37+'Daily-Prod.'!BSD37+'Daily-Prod.'!BRU37+'Daily-Prod.'!BRL37+'Daily-Prod.'!BRC37+'Daily-Prod.'!BQT37+'Daily-Prod.'!BQK37+'Daily-Prod.'!BSN37+'Daily-Prod.'!BSE37+'Daily-Prod.'!BRV37+'Daily-Prod.'!BRM37+'Daily-Prod.'!BRD37+'Daily-Prod.'!BQU37+'Daily-Prod.'!BQL37)/JE123),"")</f>
        <v>0.27868852459016391</v>
      </c>
      <c r="JE123" s="496">
        <f>IFERROR(('Daily-Prod.'!BSO37+'Daily-Prod.'!BSF37+'Daily-Prod.'!BRW37+'Daily-Prod.'!BRN37+'Daily-Prod.'!BRE37+'Daily-Prod.'!BQV37+'Daily-Prod.'!BQM37),"")</f>
        <v>61</v>
      </c>
      <c r="JF123" s="383"/>
      <c r="JG123" s="384"/>
      <c r="JH123" s="495" t="str">
        <f t="shared" si="104"/>
        <v/>
      </c>
      <c r="JI123" s="378">
        <f>IFERROR(AVERAGE('Daily-Prod.'!BSO37,'Daily-Prod.'!BSF37,'Daily-Prod.'!BRW37,'Daily-Prod.'!BRN37,'Daily-Prod.'!BRE37,'Daily-Prod.'!BQV37,'Daily-Prod.'!BQM37),"")</f>
        <v>12.2</v>
      </c>
      <c r="JJ123" s="379"/>
      <c r="JK123" s="380"/>
      <c r="JL123" s="66">
        <f>IFERROR((('Daily-Prod.'!BUC37+'Daily-Prod.'!BTT37+'Daily-Prod.'!BTK37+'Daily-Prod.'!BTB37+'Daily-Prod.'!BSS37)/JO123),"")</f>
        <v>0.32258064516129031</v>
      </c>
      <c r="JM123" s="475">
        <f>IFERROR((('Daily-Prod.'!BUD37+'Daily-Prod.'!BTU37+'Daily-Prod.'!BTL37+'Daily-Prod.'!BTC37+'Daily-Prod.'!BST37)/JO123),"")</f>
        <v>0.40322580645161288</v>
      </c>
      <c r="JN123" s="475">
        <f>IFERROR((('Daily-Prod.'!BUF37+'Daily-Prod.'!BTW37+'Daily-Prod.'!BTN37+'Daily-Prod.'!BTE37+'Daily-Prod.'!BSV37+'Daily-Prod.'!BUG37+'Daily-Prod.'!BTX37+'Daily-Prod.'!BTO37+'Daily-Prod.'!BTF37+'Daily-Prod.'!BSW37)/JO123),"")</f>
        <v>0.27419354838709675</v>
      </c>
      <c r="JO123" s="496">
        <f>IFERROR(('Daily-Prod.'!BUH37+'Daily-Prod.'!BTY37+'Daily-Prod.'!BTP37+'Daily-Prod.'!BTG37+'Daily-Prod.'!BSX37),"")</f>
        <v>62</v>
      </c>
      <c r="JP123" s="383"/>
      <c r="JQ123" s="384"/>
      <c r="JR123" s="495" t="str">
        <f t="shared" si="105"/>
        <v/>
      </c>
      <c r="JS123" s="378">
        <f>IFERROR(AVERAGE('Daily-Prod.'!BUH37,'Daily-Prod.'!BTY37,'Daily-Prod.'!BTP37,'Daily-Prod.'!BTG37,'Daily-Prod.'!BSX37),"")</f>
        <v>15.5</v>
      </c>
      <c r="JT123" s="379"/>
      <c r="JU123" s="380"/>
    </row>
    <row r="124" spans="1:281">
      <c r="A124" s="460" t="s">
        <v>160</v>
      </c>
      <c r="B124" s="66">
        <f>IFERROR(('Daily-Prod.'!CN38+'Daily-Prod.'!CE38+'Daily-Prod.'!BV38+'Daily-Prod.'!BM38+'Daily-Prod.'!BD38+'Daily-Prod.'!AU38+'Daily-Prod.'!AL38)/E124,"")</f>
        <v>0.3783783783783784</v>
      </c>
      <c r="C124" s="475">
        <f>IFERROR(('Daily-Prod.'!CO38+'Daily-Prod.'!CF38+'Daily-Prod.'!BW38+'Daily-Prod.'!BN38+'Daily-Prod.'!BE38+'Daily-Prod.'!AV38+'Daily-Prod.'!AM38)/E124,"")</f>
        <v>0.21621621621621623</v>
      </c>
      <c r="D124" s="475">
        <f>IFERROR(('Daily-Prod.'!CQ38+'Daily-Prod.'!CH38+'Daily-Prod.'!BY38+'Daily-Prod.'!BP38+'Daily-Prod.'!BG38+'Daily-Prod.'!AX38+'Daily-Prod.'!AO38+'Daily-Prod.'!CR38+'Daily-Prod.'!CI38+'Daily-Prod.'!BZ38+'Daily-Prod.'!BQ38+'Daily-Prod.'!BH38+'Daily-Prod.'!AY38+'Daily-Prod.'!AP38)/E124,"")</f>
        <v>0.40540540540540543</v>
      </c>
      <c r="E124" s="496">
        <f>IFERROR(('Daily-Prod.'!CS38+'Daily-Prod.'!CJ38+'Daily-Prod.'!CA38+'Daily-Prod.'!BR38+'Daily-Prod.'!BI38+'Daily-Prod.'!AZ38+'Daily-Prod.'!AQ38),"")</f>
        <v>37</v>
      </c>
      <c r="F124" s="383"/>
      <c r="G124" s="384">
        <f>IFERROR(('Daily-Prod.'!CU38+'Daily-Prod.'!CL38+'Daily-Prod.'!CC38+'Daily-Prod.'!BT38+'Daily-Prod.'!BK38+'Daily-Prod.'!BB38+'Daily-Prod.'!AS38),"")</f>
        <v>0</v>
      </c>
      <c r="H124" s="495" t="str">
        <f t="shared" si="83"/>
        <v/>
      </c>
      <c r="I124" s="378">
        <f>IFERROR(AVERAGE('Daily-Prod.'!CS38,'Daily-Prod.'!CJ38,'Daily-Prod.'!CA38,'Daily-Prod.'!BR38,'Daily-Prod.'!BI38,'Daily-Prod.'!AZ38,'Daily-Prod.'!AQ38),"")</f>
        <v>9.25</v>
      </c>
      <c r="J124" s="379" t="str">
        <f>IFERROR(AVERAGE('Daily-Prod.'!CT38,'Daily-Prod.'!CK38,'Daily-Prod.'!CB38,'Daily-Prod.'!BS38,'Daily-Prod.'!BJ38,'Daily-Prod.'!BA38,'Daily-Prod.'!AR38),"")</f>
        <v/>
      </c>
      <c r="K124" s="380" t="str">
        <f>IFERROR(AVERAGE('Daily-Prod.'!CU38,'Daily-Prod.'!CL38,'Daily-Prod.'!CC38,'Daily-Prod.'!BT38,'Daily-Prod.'!BK38,'Daily-Prod.'!BB38,'Daily-Prod.'!AS38),"")</f>
        <v/>
      </c>
      <c r="L124" s="66">
        <f>IFERROR(('Daily-Prod.'!EY38+'Daily-Prod.'!EP38+'Daily-Prod.'!EG38+'Daily-Prod.'!DX38+'Daily-Prod.'!DO38+'Daily-Prod.'!DF38+'Daily-Prod.'!CW38)/O124,"")</f>
        <v>0.44262295081967212</v>
      </c>
      <c r="M124" s="475">
        <f>IFERROR(('Daily-Prod.'!EZ38+'Daily-Prod.'!EQ38+'Daily-Prod.'!EH38+'Daily-Prod.'!DY38+'Daily-Prod.'!DP38+'Daily-Prod.'!DG38+'Daily-Prod.'!CX38)/O124,"")</f>
        <v>0.27868852459016391</v>
      </c>
      <c r="N124" s="475">
        <f>IFERROR(('Daily-Prod.'!FC38+'Daily-Prod.'!ET38+'Daily-Prod.'!EK38+'Daily-Prod.'!EB38+'Daily-Prod.'!DS38+'Daily-Prod.'!DJ38+'Daily-Prod.'!DA38+'Daily-Prod.'!FB38+'Daily-Prod.'!ES38+'Daily-Prod.'!EJ38+'Daily-Prod.'!EA38+'Daily-Prod.'!DR38+'Daily-Prod.'!DI38+'Daily-Prod.'!CZ38)/O124,"")</f>
        <v>0.27868852459016391</v>
      </c>
      <c r="O124" s="496">
        <f>IFERROR(('Daily-Prod.'!FD38+'Daily-Prod.'!EU38+'Daily-Prod.'!EL38+'Daily-Prod.'!EC38+'Daily-Prod.'!DT38+'Daily-Prod.'!DK38+'Daily-Prod.'!DB38),"")</f>
        <v>61</v>
      </c>
      <c r="P124" s="383"/>
      <c r="Q124" s="384">
        <f>IFERROR(('Daily-Prod.'!FF38+'Daily-Prod.'!EW38+'Daily-Prod.'!EN38+'Daily-Prod.'!EE38+'Daily-Prod.'!DV38+'Daily-Prod.'!DM38+'Daily-Prod.'!DD38),"")</f>
        <v>50</v>
      </c>
      <c r="R124" s="495" t="str">
        <f t="shared" si="82"/>
        <v/>
      </c>
      <c r="S124" s="378">
        <f>IFERROR(AVERAGE('Daily-Prod.'!FD38,'Daily-Prod.'!EU38,'Daily-Prod.'!EL38,'Daily-Prod.'!EC38,'Daily-Prod.'!DT38,'Daily-Prod.'!DK38,'Daily-Prod.'!DB38),"")</f>
        <v>15.25</v>
      </c>
      <c r="T124" s="379" t="str">
        <f>IFERROR(AVERAGE('Daily-Prod.'!FE38,'Daily-Prod.'!EV38,'Daily-Prod.'!EM38,'Daily-Prod.'!ED38,'Daily-Prod.'!DU38,'Daily-Prod.'!DL38,'Daily-Prod.'!DC38),"")</f>
        <v/>
      </c>
      <c r="U124" s="380">
        <f>IFERROR(AVERAGE('Daily-Prod.'!FF38,'Daily-Prod.'!EW38,'Daily-Prod.'!EN38,'Daily-Prod.'!EE38,'Daily-Prod.'!DV38,'Daily-Prod.'!DM38,'Daily-Prod.'!DD38),"")</f>
        <v>12.5</v>
      </c>
      <c r="V124" s="518">
        <f>IFERROR(('Daily-Prod.'!HJ38+'Daily-Prod.'!HA38+'Daily-Prod.'!GR38+'Daily-Prod.'!GI38+'Daily-Prod.'!FZ38+'Daily-Prod.'!FQ38+'Daily-Prod.'!FH38)/Y124,"")</f>
        <v>0.42105263157894735</v>
      </c>
      <c r="W124" s="475">
        <f>IFERROR(('Daily-Prod.'!HK38+'Daily-Prod.'!HB38+'Daily-Prod.'!GS38+'Daily-Prod.'!GJ38+'Daily-Prod.'!GA38+'Daily-Prod.'!FR38+'Daily-Prod.'!FI38)/Y124,"")</f>
        <v>0.2807017543859649</v>
      </c>
      <c r="X124" s="475">
        <f>IFERROR(('Daily-Prod.'!HM38+'Daily-Prod.'!HD38+'Daily-Prod.'!GU38+'Daily-Prod.'!GL38+'Daily-Prod.'!GC38+'Daily-Prod.'!FT38+'Daily-Prod.'!FK38+'Daily-Prod.'!HN38+'Daily-Prod.'!HE38+'Daily-Prod.'!GV38+'Daily-Prod.'!GM38+'Daily-Prod.'!GD38+'Daily-Prod.'!FU38+'Daily-Prod.'!FL38)/Y124,"")</f>
        <v>0.2982456140350877</v>
      </c>
      <c r="Y124" s="496">
        <f>IFERROR(('Daily-Prod.'!HO38+'Daily-Prod.'!HF38+'Daily-Prod.'!GW38+'Daily-Prod.'!GN38+'Daily-Prod.'!GE38+'Daily-Prod.'!FV38+'Daily-Prod.'!FM38),"")</f>
        <v>57</v>
      </c>
      <c r="Z124" s="383"/>
      <c r="AA124" s="384">
        <f>IFERROR(('Daily-Prod.'!HQ38+'Daily-Prod.'!HH38+'Daily-Prod.'!GY38+'Daily-Prod.'!GP38+'Daily-Prod.'!GG38+'Daily-Prod.'!FX38+'Daily-Prod.'!FO38),"")</f>
        <v>45</v>
      </c>
      <c r="AB124" s="495" t="str">
        <f>IFERROR(('Daily-Prod.'!HR38+'Daily-Prod.'!HI38+'Daily-Prod.'!GZ38+'Daily-Prod.'!GQ38+'Daily-Prod.'!GH38+'Daily-Prod.'!FY38+'Daily-Prod.'!FP38),"")</f>
        <v/>
      </c>
      <c r="AC124" s="378">
        <f>IFERROR(AVERAGE('Daily-Prod.'!HO38,'Daily-Prod.'!HF38,'Daily-Prod.'!GW38,'Daily-Prod.'!GN38,'Daily-Prod.'!GE38,'Daily-Prod.'!FV38,'Daily-Prod.'!FM38),"")</f>
        <v>14.25</v>
      </c>
      <c r="AD124" s="379" t="str">
        <f>IFERROR(AVERAGE('Daily-Prod.'!HP38,'Daily-Prod.'!HG38,'Daily-Prod.'!GX38,'Daily-Prod.'!GO38,'Daily-Prod.'!GF38,'Daily-Prod.'!FW38,'Daily-Prod.'!FN38),"")</f>
        <v/>
      </c>
      <c r="AE124" s="380">
        <f>IFERROR(AVERAGE('Daily-Prod.'!HQ38,'Daily-Prod.'!HH38,'Daily-Prod.'!GY38,'Daily-Prod.'!GP38,'Daily-Prod.'!GG38,'Daily-Prod.'!FX38,'Daily-Prod.'!FO38),"")</f>
        <v>9</v>
      </c>
      <c r="AF124" s="66">
        <f>IFERROR(('Daily-Prod.'!JU38+'Daily-Prod.'!JL38+'Daily-Prod.'!JC38+'Daily-Prod.'!IT38+'Daily-Prod.'!IK38+'Daily-Prod.'!IB38+'Daily-Prod.'!HS38)/AI124,"")</f>
        <v>0.4943820224719101</v>
      </c>
      <c r="AG124" s="475">
        <f>IFERROR(('Daily-Prod.'!JV38+'Daily-Prod.'!JM38+'Daily-Prod.'!JD38+'Daily-Prod.'!IU38+'Daily-Prod.'!IL38+'Daily-Prod.'!IC38+'Daily-Prod.'!HT38)/AI124,"")</f>
        <v>0.2696629213483146</v>
      </c>
      <c r="AH124" s="475">
        <f>IFERROR(('Daily-Prod.'!JX38+'Daily-Prod.'!JO38+'Daily-Prod.'!JF38+'Daily-Prod.'!IW38+'Daily-Prod.'!IN38+'Daily-Prod.'!IE38+'Daily-Prod.'!HV38+'Daily-Prod.'!JY38+'Daily-Prod.'!JP38+'Daily-Prod.'!JG38+'Daily-Prod.'!IX38+'Daily-Prod.'!IO38+'Daily-Prod.'!IF38+'Daily-Prod.'!HW38)/AI124,"")</f>
        <v>0.23595505617977527</v>
      </c>
      <c r="AI124" s="496">
        <f>IFERROR(('Daily-Prod.'!JZ38+'Daily-Prod.'!JQ38+'Daily-Prod.'!JH38+'Daily-Prod.'!IY38+'Daily-Prod.'!IP38+'Daily-Prod.'!IG38+'Daily-Prod.'!HX38),"")</f>
        <v>89</v>
      </c>
      <c r="AJ124" s="383">
        <f>IFERROR(('Daily-Prod.'!KA38+'Daily-Prod.'!JR38+'Daily-Prod.'!JI38+'Daily-Prod.'!IZ38+'Daily-Prod.'!IQ38+'Daily-Prod.'!IH38+'Daily-Prod.'!HY38),"")</f>
        <v>0</v>
      </c>
      <c r="AK124" s="384">
        <f>IFERROR(('Daily-Prod.'!KB38+'Daily-Prod.'!JS38+'Daily-Prod.'!JJ38+'Daily-Prod.'!JA38+'Daily-Prod.'!IR38+'Daily-Prod.'!II38+'Daily-Prod.'!HZ38),"")</f>
        <v>34</v>
      </c>
      <c r="AL124" s="495" t="str">
        <f>IFERROR(('Daily-Prod.'!KC38+'Daily-Prod.'!JT38+'Daily-Prod.'!JK38+'Daily-Prod.'!JB38+'Daily-Prod.'!IS38+'Daily-Prod.'!IJ38+'Daily-Prod.'!IA38),"")</f>
        <v/>
      </c>
      <c r="AM124" s="378">
        <f>IFERROR(AVERAGE('Daily-Prod.'!JZ38,'Daily-Prod.'!JQ38,'Daily-Prod.'!JH38,'Daily-Prod.'!IY38,'Daily-Prod.'!IP38,'Daily-Prod.'!IG38,'Daily-Prod.'!HX38),"")</f>
        <v>17.8</v>
      </c>
      <c r="AN124" s="379" t="str">
        <f>IFERROR(AVERAGE('Daily-Prod.'!KA38,'Daily-Prod.'!JR38,'Daily-Prod.'!JI38,'Daily-Prod.'!IZ38,'Daily-Prod.'!IQ38,'Daily-Prod.'!IH38,'Daily-Prod.'!HY38),"")</f>
        <v/>
      </c>
      <c r="AO124" s="380">
        <f>IFERROR(AVERAGE('Daily-Prod.'!KB38,'Daily-Prod.'!JS38,'Daily-Prod.'!JJ38,'Daily-Prod.'!JA38,'Daily-Prod.'!IR38,'Daily-Prod.'!II38,'Daily-Prod.'!HZ38),"")</f>
        <v>4.8571428571428568</v>
      </c>
      <c r="AP124" s="66">
        <f>IFERROR(('Daily-Prod.'!MF38+'Daily-Prod.'!LW38+'Daily-Prod.'!LN38+'Daily-Prod.'!LE38+'Daily-Prod.'!KV38+'Daily-Prod.'!KM38+'Daily-Prod.'!KD38)/AS124,"")</f>
        <v>0.51515151515151514</v>
      </c>
      <c r="AQ124" s="475">
        <f>IFERROR(('Daily-Prod.'!MG38+'Daily-Prod.'!LX38+'Daily-Prod.'!LO38+'Daily-Prod.'!LF38+'Daily-Prod.'!KW38+'Daily-Prod.'!KN38+'Daily-Prod.'!KE38)/AS124,"")</f>
        <v>0.18181818181818182</v>
      </c>
      <c r="AR124" s="475">
        <f>IFERROR(('Daily-Prod.'!MJ38+'Daily-Prod.'!MA38+'Daily-Prod.'!LR38+'Daily-Prod.'!LI38+'Daily-Prod.'!KZ38+'Daily-Prod.'!KQ38+'Daily-Prod.'!KH38+'Daily-Prod.'!MI38+'Daily-Prod.'!LZ38+'Daily-Prod.'!LQ38+'Daily-Prod.'!LH38+'Daily-Prod.'!KY38+'Daily-Prod.'!KP38+'Daily-Prod.'!KG38)/AS124,"")</f>
        <v>0.30303030303030304</v>
      </c>
      <c r="AS124" s="496">
        <f>IFERROR(('Daily-Prod.'!MK38+'Daily-Prod.'!MB38+'Daily-Prod.'!LS38+'Daily-Prod.'!LJ38+'Daily-Prod.'!LA38+'Daily-Prod.'!KR38+'Daily-Prod.'!KI38),"")</f>
        <v>66</v>
      </c>
      <c r="AT124" s="383"/>
      <c r="AU124" s="384">
        <f>IFERROR(('Daily-Prod.'!MM38+'Daily-Prod.'!MD38+'Daily-Prod.'!LU38+'Daily-Prod.'!LL38+'Daily-Prod.'!LC38+'Daily-Prod.'!KT38+'Daily-Prod.'!KK38),"")</f>
        <v>59</v>
      </c>
      <c r="AV124" s="495" t="str">
        <f t="shared" si="84"/>
        <v/>
      </c>
      <c r="AW124" s="378">
        <f>IFERROR(AVERAGE('Daily-Prod.'!MK38,'Daily-Prod.'!MB38,'Daily-Prod.'!LS38,'Daily-Prod.'!LJ38,'Daily-Prod.'!LA38,'Daily-Prod.'!KR38,'Daily-Prod.'!KI38),"")</f>
        <v>13.2</v>
      </c>
      <c r="AX124" s="379" t="str">
        <f>IFERROR(AVERAGE('Daily-Prod.'!ML38,'Daily-Prod.'!MC38,'Daily-Prod.'!LT38,'Daily-Prod.'!LK38,'Daily-Prod.'!LB38,'Daily-Prod.'!KS38,'Daily-Prod.'!KJ38),"")</f>
        <v/>
      </c>
      <c r="AY124" s="380">
        <f>IFERROR(AVERAGE('Daily-Prod.'!MM38,'Daily-Prod.'!MD38,'Daily-Prod.'!LU38,'Daily-Prod.'!LL38,'Daily-Prod.'!LC38,'Daily-Prod.'!KT38,'Daily-Prod.'!KK38),"")</f>
        <v>9.8333333333333339</v>
      </c>
      <c r="AZ124" s="66">
        <f>IFERROR(('Daily-Prod.'!OQ38+'Daily-Prod.'!OH38+'Daily-Prod.'!NY38+'Daily-Prod.'!NP38+'Daily-Prod.'!NG38+'Daily-Prod.'!MX38+'Daily-Prod.'!MO38)/BC124,"")</f>
        <v>0.46511627906976744</v>
      </c>
      <c r="BA124" s="475">
        <f>IFERROR(('Daily-Prod.'!OR38+'Daily-Prod.'!OI38+'Daily-Prod.'!NZ38+'Daily-Prod.'!NQ38+'Daily-Prod.'!NH38+'Daily-Prod.'!MY38+'Daily-Prod.'!MP38)/BC124,"")</f>
        <v>0.27906976744186046</v>
      </c>
      <c r="BB124" s="475">
        <f>IFERROR(('Daily-Prod.'!OT38+'Daily-Prod.'!OK38+'Daily-Prod.'!OB38+'Daily-Prod.'!NS38+'Daily-Prod.'!NJ38+'Daily-Prod.'!NA38+'Daily-Prod.'!MR38+'Daily-Prod.'!OU38+'Daily-Prod.'!OL38+'Daily-Prod.'!OC38+'Daily-Prod.'!NT38+'Daily-Prod.'!NK38+'Daily-Prod.'!NB38+'Daily-Prod.'!MS38)/BC124,"")</f>
        <v>0.2558139534883721</v>
      </c>
      <c r="BC124" s="496">
        <f>IFERROR(('Daily-Prod.'!OV38+'Daily-Prod.'!OM38+'Daily-Prod.'!OD38+'Daily-Prod.'!NU38+'Daily-Prod.'!NL38+'Daily-Prod.'!NC38+'Daily-Prod.'!MT38),"")</f>
        <v>43</v>
      </c>
      <c r="BD124" s="383"/>
      <c r="BE124" s="384">
        <f>IFERROR(('Daily-Prod.'!OX38+'Daily-Prod.'!OO38+'Daily-Prod.'!OF38+'Daily-Prod.'!NW38+'Daily-Prod.'!NN38+'Daily-Prod.'!NE38+'Daily-Prod.'!MV38),"")</f>
        <v>64</v>
      </c>
      <c r="BF124" s="495" t="str">
        <f t="shared" si="85"/>
        <v/>
      </c>
      <c r="BG124" s="378">
        <f>IFERROR(AVERAGE('Daily-Prod.'!OV38,'Daily-Prod.'!OM38,'Daily-Prod.'!OD38,'Daily-Prod.'!NU38,'Daily-Prod.'!NL38,'Daily-Prod.'!NC38,'Daily-Prod.'!MT38),"")</f>
        <v>10.75</v>
      </c>
      <c r="BH124" s="379"/>
      <c r="BI124" s="380">
        <f>IFERROR(AVERAGE('Daily-Prod.'!OX38,'Daily-Prod.'!OO38,'Daily-Prod.'!OF38,'Daily-Prod.'!NW38,'Daily-Prod.'!NN38,'Daily-Prod.'!NE38,'Daily-Prod.'!MV38),"")</f>
        <v>9.1428571428571423</v>
      </c>
      <c r="BJ124" s="66">
        <f>IFERROR(('Daily-Prod.'!RB38+'Daily-Prod.'!QS38+'Daily-Prod.'!QJ38+'Daily-Prod.'!QA38+'Daily-Prod.'!PR38+'Daily-Prod.'!PI38+'Daily-Prod.'!OZ38)/BM124,"")</f>
        <v>0.59615384615384615</v>
      </c>
      <c r="BK124" s="475">
        <f>IFERROR(('Daily-Prod.'!RC38+'Daily-Prod.'!QT38+'Daily-Prod.'!QK38+'Daily-Prod.'!QB38+'Daily-Prod.'!PS38+'Daily-Prod.'!PJ38+'Daily-Prod.'!PA38)/BM124,"")</f>
        <v>0.28846153846153844</v>
      </c>
      <c r="BL124" s="475">
        <f>IFERROR(('Daily-Prod.'!RF38+'Daily-Prod.'!QW38+'Daily-Prod.'!QN38+'Daily-Prod.'!QE38+'Daily-Prod.'!PV38+'Daily-Prod.'!PM38+'Daily-Prod.'!PD38+'Daily-Prod.'!RE38+'Daily-Prod.'!QV38+'Daily-Prod.'!QM38+'Daily-Prod.'!QD38+'Daily-Prod.'!PU38+'Daily-Prod.'!PL38+'Daily-Prod.'!PC38)/BM124,"")</f>
        <v>0.11538461538461539</v>
      </c>
      <c r="BM124" s="496">
        <f>IFERROR(('Daily-Prod.'!RG38+'Daily-Prod.'!QX38+'Daily-Prod.'!QO38+'Daily-Prod.'!QF38+'Daily-Prod.'!PW38+'Daily-Prod.'!PN38+'Daily-Prod.'!PE38),"")</f>
        <v>52</v>
      </c>
      <c r="BN124" s="383"/>
      <c r="BO124" s="384">
        <f>IFERROR(('Daily-Prod.'!RI38+'Daily-Prod.'!QZ38+'Daily-Prod.'!QQ38+'Daily-Prod.'!QH38+'Daily-Prod.'!PY38+'Daily-Prod.'!PP38+'Daily-Prod.'!PG38),"")</f>
        <v>63</v>
      </c>
      <c r="BP124" s="495" t="str">
        <f t="shared" si="86"/>
        <v/>
      </c>
      <c r="BQ124" s="378">
        <f>IFERROR(AVERAGE('Daily-Prod.'!RG38,'Daily-Prod.'!QX38,'Daily-Prod.'!QO38,'Daily-Prod.'!QF38,'Daily-Prod.'!PW38,'Daily-Prod.'!PN38,'Daily-Prod.'!PE38),"")</f>
        <v>10.4</v>
      </c>
      <c r="BR124" s="379"/>
      <c r="BS124" s="380">
        <f>IFERROR(AVERAGE('Daily-Prod.'!RI38,'Daily-Prod.'!QZ38,'Daily-Prod.'!QQ38,'Daily-Prod.'!QH38,'Daily-Prod.'!PY38,'Daily-Prod.'!PP38,'Daily-Prod.'!PG38),"")</f>
        <v>12.6</v>
      </c>
      <c r="BT124" s="66">
        <f>IFERROR(('Daily-Prod.'!TM38+'Daily-Prod.'!TD38+'Daily-Prod.'!SU38+'Daily-Prod.'!SL38+'Daily-Prod.'!SC38+'Daily-Prod.'!RT38+'Daily-Prod.'!RK38)/BW124,"")</f>
        <v>0.5714285714285714</v>
      </c>
      <c r="BU124" s="475">
        <f>IFERROR(('Daily-Prod.'!TN38+'Daily-Prod.'!TE38+'Daily-Prod.'!SV38+'Daily-Prod.'!SM38+'Daily-Prod.'!SD38+'Daily-Prod.'!RU38+'Daily-Prod.'!RL38)/BW124,"")</f>
        <v>0.26530612244897961</v>
      </c>
      <c r="BV124" s="475">
        <f>IFERROR(('Daily-Prod.'!TP38+'Daily-Prod.'!TG38+'Daily-Prod.'!SX38+'Daily-Prod.'!SO38+'Daily-Prod.'!SF38+'Daily-Prod.'!RW38+'Daily-Prod.'!RN38+'Daily-Prod.'!TQ38+'Daily-Prod.'!TH38+'Daily-Prod.'!SY38+'Daily-Prod.'!SP38+'Daily-Prod.'!SG38+'Daily-Prod.'!RX38+'Daily-Prod.'!RO38)/BW124,"")</f>
        <v>0.16326530612244897</v>
      </c>
      <c r="BW124" s="496">
        <f>IFERROR(('Daily-Prod.'!TR38+'Daily-Prod.'!TI38+'Daily-Prod.'!SZ38+'Daily-Prod.'!SQ38+'Daily-Prod.'!SH38+'Daily-Prod.'!RY38+'Daily-Prod.'!RP38),"")</f>
        <v>49</v>
      </c>
      <c r="BX124" s="383"/>
      <c r="BY124" s="384">
        <f>IFERROR(('Daily-Prod.'!TT38+'Daily-Prod.'!TK38+'Daily-Prod.'!TB38+'Daily-Prod.'!SS38+'Daily-Prod.'!SJ38+'Daily-Prod.'!SA38+'Daily-Prod.'!RR38),"")</f>
        <v>40</v>
      </c>
      <c r="BZ124" s="495" t="str">
        <f t="shared" si="87"/>
        <v/>
      </c>
      <c r="CA124" s="378">
        <f>IFERROR(AVERAGE('Daily-Prod.'!TR38,'Daily-Prod.'!TI38,'Daily-Prod.'!SZ38,'Daily-Prod.'!SQ38,'Daily-Prod.'!SH38,'Daily-Prod.'!RY38,'Daily-Prod.'!RP38),"")</f>
        <v>12.25</v>
      </c>
      <c r="CB124" s="379"/>
      <c r="CC124" s="380">
        <f>IFERROR(AVERAGE('Daily-Prod.'!TT38,'Daily-Prod.'!TK38,'Daily-Prod.'!TB38,'Daily-Prod.'!SS38,'Daily-Prod.'!SJ38,'Daily-Prod.'!SA38,'Daily-Prod.'!RR38),"")</f>
        <v>10</v>
      </c>
      <c r="CD124" s="66">
        <f>IFERROR(('Daily-Prod.'!VX38+'Daily-Prod.'!VO38+'Daily-Prod.'!VF38+'Daily-Prod.'!UW38+'Daily-Prod.'!UN38+'Daily-Prod.'!UE38+'Daily-Prod.'!TV38)/CG124,"")</f>
        <v>0.44186046511627908</v>
      </c>
      <c r="CE124" s="475">
        <f>IFERROR(('Daily-Prod.'!VY38+'Daily-Prod.'!VP38+'Daily-Prod.'!VG38+'Daily-Prod.'!UX38+'Daily-Prod.'!UO38+'Daily-Prod.'!UF38+'Daily-Prod.'!TW38)/CG124,"")</f>
        <v>0.46511627906976744</v>
      </c>
      <c r="CF124" s="475">
        <f>IFERROR(('Daily-Prod.'!WA38+'Daily-Prod.'!VR38+'Daily-Prod.'!VI38+'Daily-Prod.'!UZ38+'Daily-Prod.'!UQ38+'Daily-Prod.'!UH38+'Daily-Prod.'!TY38+'Daily-Prod.'!WB38+'Daily-Prod.'!VS38+'Daily-Prod.'!VJ38+'Daily-Prod.'!VA38+'Daily-Prod.'!UR38+'Daily-Prod.'!UI38+'Daily-Prod.'!TZ38)/CG124,"")</f>
        <v>9.3023255813953487E-2</v>
      </c>
      <c r="CG124" s="496">
        <f>IFERROR(('Daily-Prod.'!WC38+'Daily-Prod.'!VT38+'Daily-Prod.'!VK38+'Daily-Prod.'!VB38+'Daily-Prod.'!US38+'Daily-Prod.'!UJ38+'Daily-Prod.'!UA38),"")</f>
        <v>43</v>
      </c>
      <c r="CH124" s="383"/>
      <c r="CI124" s="384">
        <f>IFERROR(('Daily-Prod.'!WE38+'Daily-Prod.'!VV38+'Daily-Prod.'!VM38+'Daily-Prod.'!VD38+'Daily-Prod.'!UU38+'Daily-Prod.'!UL38+'Daily-Prod.'!UC38),"")</f>
        <v>28</v>
      </c>
      <c r="CJ124" s="495" t="str">
        <f t="shared" si="88"/>
        <v/>
      </c>
      <c r="CK124" s="378">
        <f>IFERROR(AVERAGE('Daily-Prod.'!WC38,'Daily-Prod.'!VT38,'Daily-Prod.'!VK38,'Daily-Prod.'!VB38,'Daily-Prod.'!US38,'Daily-Prod.'!UJ38,'Daily-Prod.'!UA38),"")</f>
        <v>8.6</v>
      </c>
      <c r="CL124" s="379"/>
      <c r="CM124" s="380">
        <f>IFERROR(AVERAGE('Daily-Prod.'!WE38,'Daily-Prod.'!VV38,'Daily-Prod.'!VM38,'Daily-Prod.'!VD38,'Daily-Prod.'!UU38,'Daily-Prod.'!UL38,'Daily-Prod.'!UC38),"")</f>
        <v>5.6</v>
      </c>
      <c r="CN124" s="66">
        <f>IFERROR(('Daily-Prod.'!YI38+'Daily-Prod.'!XZ38+'Daily-Prod.'!XQ38+'Daily-Prod.'!XH38+'Daily-Prod.'!WY38+'Daily-Prod.'!WP38+'Daily-Prod.'!WG38)/CQ124,"")</f>
        <v>0.52500000000000002</v>
      </c>
      <c r="CO124" s="475">
        <f>IFERROR(('Daily-Prod.'!YJ38+'Daily-Prod.'!YA38+'Daily-Prod.'!XR38+'Daily-Prod.'!XI38+'Daily-Prod.'!WZ38+'Daily-Prod.'!WQ38+'Daily-Prod.'!WH38)/CQ124,"")</f>
        <v>0.3</v>
      </c>
      <c r="CP124" s="475">
        <f>IFERROR(('Daily-Prod.'!YL38+'Daily-Prod.'!YC38+'Daily-Prod.'!XT38+'Daily-Prod.'!XK38+'Daily-Prod.'!XB38+'Daily-Prod.'!WS38+'Daily-Prod.'!WJ38+'Daily-Prod.'!YM38+'Daily-Prod.'!YD38+'Daily-Prod.'!XU38+'Daily-Prod.'!XL38+'Daily-Prod.'!XC38+'Daily-Prod.'!WT38+'Daily-Prod.'!WK38)/CQ124,"")</f>
        <v>0.17499999999999999</v>
      </c>
      <c r="CQ124" s="496">
        <f>IFERROR(('Daily-Prod.'!YN38+'Daily-Prod.'!YE38+'Daily-Prod.'!XV38+'Daily-Prod.'!XM38+'Daily-Prod.'!XD38+'Daily-Prod.'!WU38+'Daily-Prod.'!WL38),"")</f>
        <v>40</v>
      </c>
      <c r="CR124" s="383"/>
      <c r="CS124" s="384">
        <f>IFERROR(('Daily-Prod.'!YP38+'Daily-Prod.'!YG38+'Daily-Prod.'!XX38+'Daily-Prod.'!XO38+'Daily-Prod.'!XF38+'Daily-Prod.'!WW38+'Daily-Prod.'!WN38),"")</f>
        <v>20</v>
      </c>
      <c r="CT124" s="495" t="str">
        <f t="shared" si="89"/>
        <v/>
      </c>
      <c r="CU124" s="378">
        <f>IFERROR(AVERAGE('Daily-Prod.'!YN38,'Daily-Prod.'!YE38,'Daily-Prod.'!XV38,'Daily-Prod.'!XM38,'Daily-Prod.'!XD38,'Daily-Prod.'!WU38,'Daily-Prod.'!WL38),"")</f>
        <v>8</v>
      </c>
      <c r="CV124" s="379" t="str">
        <f>IFERROR(AVERAGE('Daily-Prod.'!YO38,'Daily-Prod.'!YF38,'Daily-Prod.'!XW38,'Daily-Prod.'!XN38,'Daily-Prod.'!XE38,'Daily-Prod.'!WV38,'Daily-Prod.'!WM38),"")</f>
        <v/>
      </c>
      <c r="CW124" s="380">
        <f>IFERROR(AVERAGE('Daily-Prod.'!YP38,'Daily-Prod.'!YG38,'Daily-Prod.'!XX38,'Daily-Prod.'!XO38,'Daily-Prod.'!XF38,'Daily-Prod.'!WW38,'Daily-Prod.'!WN38),"")</f>
        <v>4</v>
      </c>
      <c r="CX124" s="66">
        <f>IFERROR(('Daily-Prod.'!AAT38+'Daily-Prod.'!AAK38+'Daily-Prod.'!AAB38+'Daily-Prod.'!ZS38+'Daily-Prod.'!ZJ38+'Daily-Prod.'!ZA38+'Daily-Prod.'!YR38)/DA124,"")</f>
        <v>0.42857142857142855</v>
      </c>
      <c r="CY124" s="475">
        <f>IFERROR(('Daily-Prod.'!AAU38+'Daily-Prod.'!AAL38+'Daily-Prod.'!AAC38+'Daily-Prod.'!ZT38+'Daily-Prod.'!ZK38+'Daily-Prod.'!ZB38+'Daily-Prod.'!YS38)/DA124,"")</f>
        <v>0.42857142857142855</v>
      </c>
      <c r="CZ124" s="475">
        <f>IFERROR(('Daily-Prod.'!AAW38+'Daily-Prod.'!AAN38+'Daily-Prod.'!AAE38+'Daily-Prod.'!ZV38+'Daily-Prod.'!ZM38+'Daily-Prod.'!ZD38+'Daily-Prod.'!YU38+'Daily-Prod.'!AAX38+'Daily-Prod.'!AAO38+'Daily-Prod.'!AAF38+'Daily-Prod.'!ZW38+'Daily-Prod.'!ZN38+'Daily-Prod.'!ZE38+'Daily-Prod.'!YV38)/DA124,"")</f>
        <v>0.14285714285714285</v>
      </c>
      <c r="DA124" s="496">
        <f>IFERROR(('Daily-Prod.'!AAY38+'Daily-Prod.'!AAP38+'Daily-Prod.'!AAG38+'Daily-Prod.'!ZX38+'Daily-Prod.'!ZO38+'Daily-Prod.'!ZF38+'Daily-Prod.'!YW38),"")</f>
        <v>56</v>
      </c>
      <c r="DB124" s="383"/>
      <c r="DC124" s="384">
        <f>IFERROR(('Daily-Prod.'!ABA38+'Daily-Prod.'!AAR38+'Daily-Prod.'!AAI38+'Daily-Prod.'!ZZ38+'Daily-Prod.'!ZQ38+'Daily-Prod.'!ZH38+'Daily-Prod.'!YY38),"")</f>
        <v>33</v>
      </c>
      <c r="DD124" s="495" t="str">
        <f t="shared" si="90"/>
        <v/>
      </c>
      <c r="DE124" s="378">
        <f>IFERROR(AVERAGE('Daily-Prod.'!AAY38,'Daily-Prod.'!AAP38,'Daily-Prod.'!AAG38,'Daily-Prod.'!ZX38,'Daily-Prod.'!ZO38,'Daily-Prod.'!ZF38,'Daily-Prod.'!YW38),"")</f>
        <v>11.2</v>
      </c>
      <c r="DF124" s="379" t="str">
        <f>IFERROR(AVERAGE('Daily-Prod.'!AAZ38,'Daily-Prod.'!AAQ38,'Daily-Prod.'!AAH38,'Daily-Prod.'!ZY38,'Daily-Prod.'!ZP38,'Daily-Prod.'!ZG38,'Daily-Prod.'!YX38),"")</f>
        <v/>
      </c>
      <c r="DG124" s="380">
        <f>IFERROR(AVERAGE('Daily-Prod.'!ABA38,'Daily-Prod.'!AAR38,'Daily-Prod.'!AAI38,'Daily-Prod.'!ZZ38,'Daily-Prod.'!ZQ38,'Daily-Prod.'!ZH38,'Daily-Prod.'!YY38),"")</f>
        <v>6.6</v>
      </c>
      <c r="DH124" s="66">
        <f>IFERROR(('Daily-Prod.'!ADE38+'Daily-Prod.'!ACV38+'Daily-Prod.'!ACM38+'Daily-Prod.'!ACD38+'Daily-Prod.'!ABU38+'Daily-Prod.'!ABL38+'Daily-Prod.'!ABC38)/DK124,"")</f>
        <v>0.50847457627118642</v>
      </c>
      <c r="DI124" s="475">
        <f>IFERROR(('Daily-Prod.'!ADF38+'Daily-Prod.'!ACW38+'Daily-Prod.'!ACN38+'Daily-Prod.'!ACE38+'Daily-Prod.'!ABV38+'Daily-Prod.'!ABM38+'Daily-Prod.'!ABD38)/DK124,"")</f>
        <v>0.32203389830508472</v>
      </c>
      <c r="DJ124" s="475">
        <f>IFERROR(('Daily-Prod.'!ADH38+'Daily-Prod.'!ACY38+'Daily-Prod.'!ACP38+'Daily-Prod.'!ACG38+'Daily-Prod.'!ABX38+'Daily-Prod.'!ABO38+'Daily-Prod.'!ABF38+'Daily-Prod.'!ADI38+'Daily-Prod.'!ACZ38+'Daily-Prod.'!ACQ38+'Daily-Prod.'!ACH38+'Daily-Prod.'!ABY38+'Daily-Prod.'!ABP38+'Daily-Prod.'!ABG38)/DK124,"")</f>
        <v>0.16949152542372881</v>
      </c>
      <c r="DK124" s="496">
        <f>IFERROR(('Daily-Prod.'!ADJ38+'Daily-Prod.'!ADA38+'Daily-Prod.'!ACR38+'Daily-Prod.'!ACI38+'Daily-Prod.'!ABZ38+'Daily-Prod.'!ABQ38+'Daily-Prod.'!ABH38),"")</f>
        <v>59</v>
      </c>
      <c r="DL124" s="383"/>
      <c r="DM124" s="384">
        <f>IFERROR(('Daily-Prod.'!ADL38+'Daily-Prod.'!ADC38+'Daily-Prod.'!ACT38+'Daily-Prod.'!ACK38+'Daily-Prod.'!ACB38+'Daily-Prod.'!ABS38+'Daily-Prod.'!ABJ38),"")</f>
        <v>45</v>
      </c>
      <c r="DN124" s="495" t="str">
        <f t="shared" si="91"/>
        <v/>
      </c>
      <c r="DO124" s="378">
        <f>IFERROR(AVERAGE('Daily-Prod.'!ADJ38,'Daily-Prod.'!ADA38,'Daily-Prod.'!ACR38,'Daily-Prod.'!ACI38,'Daily-Prod.'!ABZ38,'Daily-Prod.'!ABQ38,'Daily-Prod.'!ABH38),"")</f>
        <v>14.75</v>
      </c>
      <c r="DP124" s="379" t="str">
        <f>IFERROR(AVERAGE('Daily-Prod.'!ADK38,'Daily-Prod.'!ADB38,'Daily-Prod.'!ACS38,'Daily-Prod.'!ACJ38,'Daily-Prod.'!ACA38,'Daily-Prod.'!ABR38,'Daily-Prod.'!ABI38),"")</f>
        <v/>
      </c>
      <c r="DQ124" s="380">
        <f>IFERROR(AVERAGE('Daily-Prod.'!ADL38,'Daily-Prod.'!ADC38,'Daily-Prod.'!ACT38,'Daily-Prod.'!ACK38,'Daily-Prod.'!ACB38,'Daily-Prod.'!ABS38,'Daily-Prod.'!ABJ38),"")</f>
        <v>11.25</v>
      </c>
      <c r="DR124" s="66">
        <f>IFERROR(('Daily-Prod.'!AFP38+'Daily-Prod.'!AFG38+'Daily-Prod.'!AEX38+'Daily-Prod.'!AEO38+'Daily-Prod.'!AEF38+'Daily-Prod.'!ADW38+'Daily-Prod.'!ADN38)/DU124,"")</f>
        <v>0.40625</v>
      </c>
      <c r="DS124" s="475">
        <f>IFERROR(('Daily-Prod.'!AFQ38+'Daily-Prod.'!AFH38+'Daily-Prod.'!AEY38+'Daily-Prod.'!AEP38+'Daily-Prod.'!AEG38+'Daily-Prod.'!ADX38+'Daily-Prod.'!ADO38)/DU124,"")</f>
        <v>0.4375</v>
      </c>
      <c r="DT124" s="475">
        <f>IFERROR(('Daily-Prod.'!AFS38+'Daily-Prod.'!AFJ38+'Daily-Prod.'!AFA38+'Daily-Prod.'!AER38+'Daily-Prod.'!AEI38+'Daily-Prod.'!ADZ38+'Daily-Prod.'!ADQ38+'Daily-Prod.'!AFT38+'Daily-Prod.'!AFK38+'Daily-Prod.'!AFB38+'Daily-Prod.'!AES38+'Daily-Prod.'!AEJ38+'Daily-Prod.'!AEA38+'Daily-Prod.'!ADR38)/DU124,"")</f>
        <v>0.15625</v>
      </c>
      <c r="DU124" s="496">
        <f>IFERROR(('Daily-Prod.'!AFU38+'Daily-Prod.'!AFL38+'Daily-Prod.'!AFC38+'Daily-Prod.'!AET38+'Daily-Prod.'!AEK38+'Daily-Prod.'!AEB38+'Daily-Prod.'!ADS38),"")</f>
        <v>64</v>
      </c>
      <c r="DV124" s="383"/>
      <c r="DW124" s="384">
        <f>IFERROR(('Daily-Prod.'!AFW38+'Daily-Prod.'!AFN38+'Daily-Prod.'!AFE38+'Daily-Prod.'!AEV38+'Daily-Prod.'!AEM38+'Daily-Prod.'!AED38+'Daily-Prod.'!ADU38),"")</f>
        <v>38</v>
      </c>
      <c r="DX124" s="495" t="str">
        <f t="shared" si="92"/>
        <v/>
      </c>
      <c r="DY124" s="378">
        <f>IFERROR(AVERAGE('Daily-Prod.'!AFU38,'Daily-Prod.'!AFL38,'Daily-Prod.'!AFC38,'Daily-Prod.'!AET38,'Daily-Prod.'!AEK38,'Daily-Prod.'!AEB38,'Daily-Prod.'!ADS38),"")</f>
        <v>12.8</v>
      </c>
      <c r="DZ124" s="379" t="str">
        <f>IFERROR(AVERAGE('Daily-Prod.'!AFV38,'Daily-Prod.'!AFM38,'Daily-Prod.'!AFD38,'Daily-Prod.'!AEU38,'Daily-Prod.'!AEL38,'Daily-Prod.'!AEC38,'Daily-Prod.'!ADT38),"")</f>
        <v/>
      </c>
      <c r="EA124" s="380">
        <f>IFERROR(AVERAGE('Daily-Prod.'!AFW38,'Daily-Prod.'!AFN38,'Daily-Prod.'!AFE38,'Daily-Prod.'!AEV38,'Daily-Prod.'!AEM38,'Daily-Prod.'!AED38,'Daily-Prod.'!ADU38),"")</f>
        <v>7.6</v>
      </c>
      <c r="EB124" s="66" t="str">
        <f>IFERROR(('Daily-Prod.'!AIA38+'Daily-Prod.'!AHR38+'Daily-Prod.'!AHI38+'Daily-Prod.'!AGZ38+'Daily-Prod.'!AGQ38+'Daily-Prod.'!AGH38+'Daily-Prod.'!AFY38)/EE124,"")</f>
        <v/>
      </c>
      <c r="EC124" s="475" t="str">
        <f>IFERROR(('Daily-Prod.'!AIB38+'Daily-Prod.'!AHS38+'Daily-Prod.'!AHJ38+'Daily-Prod.'!AHA38+'Daily-Prod.'!AGR38+'Daily-Prod.'!AGI38+'Daily-Prod.'!AFZ38)/EE124,"")</f>
        <v/>
      </c>
      <c r="ED124" s="475" t="str">
        <f>IFERROR(('Daily-Prod.'!AID38+'Daily-Prod.'!AHU38+'Daily-Prod.'!AHL38+'Daily-Prod.'!AHC38+'Daily-Prod.'!AGT38+'Daily-Prod.'!AGK38+'Daily-Prod.'!AGB38+'Daily-Prod.'!AIE38+'Daily-Prod.'!AHV38+'Daily-Prod.'!AHM38+'Daily-Prod.'!AHD38+'Daily-Prod.'!AGU38+'Daily-Prod.'!AGL38+'Daily-Prod.'!AGC38)/EE124,"")</f>
        <v/>
      </c>
      <c r="EE124" s="496">
        <f>IFERROR(('Daily-Prod.'!AIF38+'Daily-Prod.'!AHW38+'Daily-Prod.'!AHN38+'Daily-Prod.'!AHE38+'Daily-Prod.'!AGV38+'Daily-Prod.'!AGM38+'Daily-Prod.'!AGD38),"")</f>
        <v>0</v>
      </c>
      <c r="EF124" s="383"/>
      <c r="EG124" s="384">
        <f>IFERROR(('Daily-Prod.'!AIH38+'Daily-Prod.'!AHY38+'Daily-Prod.'!AHP38+'Daily-Prod.'!AHG38+'Daily-Prod.'!AGX38+'Daily-Prod.'!AGO38+'Daily-Prod.'!AGF38),"")</f>
        <v>0</v>
      </c>
      <c r="EH124" s="495" t="str">
        <f t="shared" si="93"/>
        <v/>
      </c>
      <c r="EI124" s="378" t="str">
        <f>IFERROR(AVERAGE('Daily-Prod.'!AIF38,'Daily-Prod.'!AHW38,'Daily-Prod.'!AHN38,'Daily-Prod.'!AHE38,'Daily-Prod.'!AGV38,'Daily-Prod.'!AGM38,'Daily-Prod.'!AGD38),"")</f>
        <v/>
      </c>
      <c r="EJ124" s="379"/>
      <c r="EK124" s="380" t="str">
        <f>IFERROR(AVERAGE('Daily-Prod.'!AIH38,'Daily-Prod.'!AHY38,'Daily-Prod.'!AHP38,'Daily-Prod.'!AHG38,'Daily-Prod.'!AGX38,'Daily-Prod.'!AGO38,'Daily-Prod.'!AGF38),"")</f>
        <v/>
      </c>
      <c r="EL124" s="66">
        <f>IFERROR(('Daily-Prod.'!AKL38+'Daily-Prod.'!AKC38+'Daily-Prod.'!AJT38+'Daily-Prod.'!AJK38+'Daily-Prod.'!AJB38+'Daily-Prod.'!AIS38+'Daily-Prod.'!AIJ38)/EO124,"")</f>
        <v>0.41428571428571431</v>
      </c>
      <c r="EM124" s="475">
        <f>IFERROR(('Daily-Prod.'!AKM38+'Daily-Prod.'!AKD38+'Daily-Prod.'!AJU38+'Daily-Prod.'!AJL38+'Daily-Prod.'!AJC38+'Daily-Prod.'!AIT38+'Daily-Prod.'!AIK38)/EO124,"")</f>
        <v>0.35714285714285715</v>
      </c>
      <c r="EN124" s="475">
        <f>IFERROR(('Daily-Prod.'!AKP38+'Daily-Prod.'!AKG38+'Daily-Prod.'!AJX38+'Daily-Prod.'!AJO38+'Daily-Prod.'!AJF38+'Daily-Prod.'!AIW38+'Daily-Prod.'!AIN38+'Daily-Prod.'!AKO38+'Daily-Prod.'!AKF38+'Daily-Prod.'!AJW38+'Daily-Prod.'!AJN38+'Daily-Prod.'!AJE38+'Daily-Prod.'!AIV38+'Daily-Prod.'!AIM38)/EO124,"")</f>
        <v>0.22857142857142856</v>
      </c>
      <c r="EO124" s="496">
        <f>IFERROR(('Daily-Prod.'!AKQ38+'Daily-Prod.'!AKH38+'Daily-Prod.'!AJY38+'Daily-Prod.'!AJP38+'Daily-Prod.'!AJG38+'Daily-Prod.'!AIX38+'Daily-Prod.'!AIO38),"")</f>
        <v>70</v>
      </c>
      <c r="EP124" s="383"/>
      <c r="EQ124" s="384">
        <f>IFERROR(('Daily-Prod.'!AKS38+'Daily-Prod.'!AKJ38+'Daily-Prod.'!AKA38+'Daily-Prod.'!AJR38+'Daily-Prod.'!AJI38+'Daily-Prod.'!AIZ38+'Daily-Prod.'!AIQ38),"")</f>
        <v>31</v>
      </c>
      <c r="ER124" s="495" t="str">
        <f t="shared" si="94"/>
        <v/>
      </c>
      <c r="ES124" s="378">
        <f>IFERROR(AVERAGE('Daily-Prod.'!AKQ38,'Daily-Prod.'!AKH38,'Daily-Prod.'!AJY38,'Daily-Prod.'!AJP38,'Daily-Prod.'!AJG38,'Daily-Prod.'!AIX38,'Daily-Prod.'!AIO38),"")</f>
        <v>14</v>
      </c>
      <c r="ET124" s="379"/>
      <c r="EU124" s="380">
        <f>IFERROR(AVERAGE('Daily-Prod.'!AKS38,'Daily-Prod.'!AKJ38,'Daily-Prod.'!AKA38,'Daily-Prod.'!AJR38,'Daily-Prod.'!AJI38,'Daily-Prod.'!AIZ38,'Daily-Prod.'!AIQ38),"")</f>
        <v>6.2</v>
      </c>
      <c r="EV124" s="66">
        <f>IFERROR(('Daily-Prod.'!AMW38+'Daily-Prod.'!AMN38+'Daily-Prod.'!AME38+'Daily-Prod.'!ALV38+'Daily-Prod.'!ALM38+'Daily-Prod.'!ALD38+'Daily-Prod.'!AKU38)/EY124,"")</f>
        <v>0.57894736842105265</v>
      </c>
      <c r="EW124" s="475">
        <f>IFERROR(('Daily-Prod.'!AMX38+'Daily-Prod.'!AMO38+'Daily-Prod.'!AMF38+'Daily-Prod.'!ALW38+'Daily-Prod.'!ALN38+'Daily-Prod.'!ALE38+'Daily-Prod.'!AKV38)/EY124,"")</f>
        <v>0.18421052631578946</v>
      </c>
      <c r="EX124" s="475">
        <f>IFERROR(('Daily-Prod.'!AMZ38+'Daily-Prod.'!AMQ38+'Daily-Prod.'!AMH38+'Daily-Prod.'!ALY38+'Daily-Prod.'!ALP38+'Daily-Prod.'!ALG38+'Daily-Prod.'!AKX38+'Daily-Prod.'!ANA38+'Daily-Prod.'!AMR38+'Daily-Prod.'!AMI38+'Daily-Prod.'!ALZ38+'Daily-Prod.'!ALQ38+'Daily-Prod.'!ALH38+'Daily-Prod.'!AKY38)/EY124,"")</f>
        <v>0.23684210526315788</v>
      </c>
      <c r="EY124" s="496">
        <f>IFERROR(('Daily-Prod.'!ANB38+'Daily-Prod.'!AMS38+'Daily-Prod.'!AMJ38+'Daily-Prod.'!AMA38+'Daily-Prod.'!ALR38+'Daily-Prod.'!ALI38+'Daily-Prod.'!AKZ38),"")</f>
        <v>38</v>
      </c>
      <c r="EZ124" s="383"/>
      <c r="FA124" s="384">
        <f>IFERROR(('Daily-Prod.'!AND38+'Daily-Prod.'!AMU38+'Daily-Prod.'!AML38+'Daily-Prod.'!AMC38+'Daily-Prod.'!ALT38+'Daily-Prod.'!ALK38+'Daily-Prod.'!ALB38),"")</f>
        <v>57</v>
      </c>
      <c r="FB124" s="495" t="str">
        <f t="shared" si="95"/>
        <v/>
      </c>
      <c r="FC124" s="378">
        <f>IFERROR(AVERAGE('Daily-Prod.'!ANB38,'Daily-Prod.'!AMS38,'Daily-Prod.'!AMJ38,'Daily-Prod.'!AMA38,'Daily-Prod.'!ALR38,'Daily-Prod.'!ALI38,'Daily-Prod.'!AKZ38),"")</f>
        <v>9.5</v>
      </c>
      <c r="FD124" s="379"/>
      <c r="FE124" s="380">
        <f>IFERROR(AVERAGE('Daily-Prod.'!AND38,'Daily-Prod.'!AMU38,'Daily-Prod.'!AML38,'Daily-Prod.'!AMC38,'Daily-Prod.'!ALT38,'Daily-Prod.'!ALK38,'Daily-Prod.'!ALB38),"")</f>
        <v>14.25</v>
      </c>
      <c r="FF124" s="66">
        <f>IFERROR(('Daily-Prod.'!APH38+'Daily-Prod.'!AOY38+'Daily-Prod.'!AOP38+'Daily-Prod.'!AOG38+'Daily-Prod.'!ANX38+'Daily-Prod.'!ANO38+'Daily-Prod.'!ANF38)/FI124,"")</f>
        <v>0.6</v>
      </c>
      <c r="FG124" s="475">
        <f>IFERROR(('Daily-Prod.'!API38+'Daily-Prod.'!AOZ38+'Daily-Prod.'!AOQ38+'Daily-Prod.'!AOH38+'Daily-Prod.'!ANY38+'Daily-Prod.'!ANP38+'Daily-Prod.'!ANG38)/FI124,"")</f>
        <v>0.2</v>
      </c>
      <c r="FH124" s="475">
        <f>IFERROR(('Daily-Prod.'!APL38+'Daily-Prod.'!APC38+'Daily-Prod.'!AOT38+'Daily-Prod.'!AOK38+'Daily-Prod.'!AOB38+'Daily-Prod.'!ANS38+'Daily-Prod.'!ANJ38+'Daily-Prod.'!APK38+'Daily-Prod.'!APB38+'Daily-Prod.'!AOS38+'Daily-Prod.'!AOJ38+'Daily-Prod.'!AOA38+'Daily-Prod.'!ANR38+'Daily-Prod.'!ANI38)/FI124,"")</f>
        <v>0.2</v>
      </c>
      <c r="FI124" s="496">
        <f>IFERROR(('Daily-Prod.'!APM38+'Daily-Prod.'!APD38+'Daily-Prod.'!AOU38+'Daily-Prod.'!AOL38+'Daily-Prod.'!AOC38+'Daily-Prod.'!ANT38+'Daily-Prod.'!ANK38),"")</f>
        <v>55</v>
      </c>
      <c r="FJ124" s="383"/>
      <c r="FK124" s="384">
        <f>IFERROR(('Daily-Prod.'!APO38+'Daily-Prod.'!APF38+'Daily-Prod.'!AOW38+'Daily-Prod.'!AON38+'Daily-Prod.'!AOE38+'Daily-Prod.'!ANV38+'Daily-Prod.'!ANM38),"")</f>
        <v>52</v>
      </c>
      <c r="FL124" s="495" t="str">
        <f t="shared" si="96"/>
        <v/>
      </c>
      <c r="FM124" s="378">
        <f>IFERROR(AVERAGE('Daily-Prod.'!APM38,'Daily-Prod.'!APD38,'Daily-Prod.'!AOU38,'Daily-Prod.'!AOL38,'Daily-Prod.'!AOC38,'Daily-Prod.'!ANT38,'Daily-Prod.'!ANK38),"")</f>
        <v>13.75</v>
      </c>
      <c r="FN124" s="379"/>
      <c r="FO124" s="380">
        <f>IFERROR(AVERAGE('Daily-Prod.'!APO38,'Daily-Prod.'!APF38,'Daily-Prod.'!AOW38,'Daily-Prod.'!AON38,'Daily-Prod.'!AOE38,'Daily-Prod.'!ANV38,'Daily-Prod.'!ANM38),"")</f>
        <v>17.333333333333332</v>
      </c>
      <c r="FP124" s="66">
        <f>IFERROR(('Daily-Prod.'!ARS38+'Daily-Prod.'!ARJ38+'Daily-Prod.'!ARA38+'Daily-Prod.'!AQR38+'Daily-Prod.'!AQI38+'Daily-Prod.'!APZ38+'Daily-Prod.'!APQ38)/FS124,"")</f>
        <v>0.51351351351351349</v>
      </c>
      <c r="FQ124" s="475">
        <f>IFERROR(('Daily-Prod.'!ART38+'Daily-Prod.'!ARK38+'Daily-Prod.'!ARB38+'Daily-Prod.'!AQS38+'Daily-Prod.'!AQJ38+'Daily-Prod.'!AQA38+'Daily-Prod.'!APR38)/FS124,"")</f>
        <v>0.32432432432432434</v>
      </c>
      <c r="FR124" s="475">
        <f>IFERROR(('Daily-Prod.'!ARV38+'Daily-Prod.'!ARM38+'Daily-Prod.'!ARD38+'Daily-Prod.'!AQU38+'Daily-Prod.'!AQL38+'Daily-Prod.'!AQC38+'Daily-Prod.'!APT38+'Daily-Prod.'!ARW38+'Daily-Prod.'!ARN38+'Daily-Prod.'!ARE38+'Daily-Prod.'!AQV38+'Daily-Prod.'!AQM38+'Daily-Prod.'!AQD38+'Daily-Prod.'!APU38)/FS124,"")</f>
        <v>0.16216216216216217</v>
      </c>
      <c r="FS124" s="496">
        <f>IFERROR(('Daily-Prod.'!ARX38+'Daily-Prod.'!ARO38+'Daily-Prod.'!ARF38+'Daily-Prod.'!AQW38+'Daily-Prod.'!AQN38+'Daily-Prod.'!AQE38+'Daily-Prod.'!APV38),"")</f>
        <v>37</v>
      </c>
      <c r="FT124" s="383"/>
      <c r="FU124" s="384">
        <f>IFERROR(('Daily-Prod.'!ARZ38+'Daily-Prod.'!ARQ38+'Daily-Prod.'!ARH38+'Daily-Prod.'!AQY38+'Daily-Prod.'!AQP38+'Daily-Prod.'!AQG38+'Daily-Prod.'!APX38),"")</f>
        <v>31</v>
      </c>
      <c r="FV124" s="495" t="str">
        <f t="shared" si="97"/>
        <v/>
      </c>
      <c r="FW124" s="378">
        <f>IFERROR(AVERAGE('Daily-Prod.'!ARX38,'Daily-Prod.'!ARO38,'Daily-Prod.'!ARF38,'Daily-Prod.'!AQW38,'Daily-Prod.'!AQN38,'Daily-Prod.'!AQE38,'Daily-Prod.'!APV38),"")</f>
        <v>7.4</v>
      </c>
      <c r="FX124" s="379" t="str">
        <f>IFERROR(AVERAGE('Daily-Prod.'!ARY38,'Daily-Prod.'!ARP38,'Daily-Prod.'!ARG38,'Daily-Prod.'!AQX38,'Daily-Prod.'!AQO38,'Daily-Prod.'!AQF38,'Daily-Prod.'!APW38),"")</f>
        <v/>
      </c>
      <c r="FY124" s="380">
        <f>IFERROR(AVERAGE('Daily-Prod.'!ARZ38,'Daily-Prod.'!ARQ38,'Daily-Prod.'!ARH38,'Daily-Prod.'!AQY38,'Daily-Prod.'!AQP38,'Daily-Prod.'!AQG38,'Daily-Prod.'!APX38),"")</f>
        <v>5.166666666666667</v>
      </c>
      <c r="FZ124" s="66">
        <f>IFERROR(('Daily-Prod.'!AWO38+'Daily-Prod.'!AWF38+'Daily-Prod.'!AVW38+'Daily-Prod.'!AVN38+'Daily-Prod.'!AVE38+'Daily-Prod.'!AUV38+'Daily-Prod.'!AUM38)/GC124,"")</f>
        <v>0.39344262295081966</v>
      </c>
      <c r="GA124" s="475">
        <f>IFERROR(('Daily-Prod.'!AWP38+'Daily-Prod.'!AWG38+'Daily-Prod.'!AVX38+'Daily-Prod.'!AVO38+'Daily-Prod.'!AVF38+'Daily-Prod.'!AUW38+'Daily-Prod.'!AUN38)/GC124,"")</f>
        <v>0.27868852459016391</v>
      </c>
      <c r="GB124" s="475">
        <f>IFERROR(('Daily-Prod.'!AWS38+'Daily-Prod.'!AWJ38+'Daily-Prod.'!AWA38+'Daily-Prod.'!AVR38+'Daily-Prod.'!AVI38+'Daily-Prod.'!AUZ38+'Daily-Prod.'!AUQ38+'Daily-Prod.'!AWR38+'Daily-Prod.'!AWI38+'Daily-Prod.'!AVZ38+'Daily-Prod.'!AVQ38+'Daily-Prod.'!AVH38+'Daily-Prod.'!AUY38+'Daily-Prod.'!AUP38)/GC124,"")</f>
        <v>0.32786885245901637</v>
      </c>
      <c r="GC124" s="496">
        <f>IFERROR(('Daily-Prod.'!AWT38+'Daily-Prod.'!AWK38+'Daily-Prod.'!AWB38+'Daily-Prod.'!AVS38+'Daily-Prod.'!AVJ38+'Daily-Prod.'!AVA38+'Daily-Prod.'!AUR38),"")</f>
        <v>61</v>
      </c>
      <c r="GD124" s="383">
        <f>IFERROR(('Daily-Prod.'!AWU38+'Daily-Prod.'!AWL38+'Daily-Prod.'!AWC38+'Daily-Prod.'!AVT38+'Daily-Prod.'!AVK38+'Daily-Prod.'!AVB38+'Daily-Prod.'!AUS38),"")</f>
        <v>66</v>
      </c>
      <c r="GE124" s="384">
        <f>IFERROR(('Daily-Prod.'!AWV38+'Daily-Prod.'!AWM38+'Daily-Prod.'!AWD38+'Daily-Prod.'!AVU38+'Daily-Prod.'!AVL38+'Daily-Prod.'!AVC38+'Daily-Prod.'!AUT38),"")</f>
        <v>66</v>
      </c>
      <c r="GF124" s="495">
        <f t="shared" si="98"/>
        <v>1</v>
      </c>
      <c r="GG124" s="378">
        <f>IFERROR(AVERAGE('Daily-Prod.'!AWT38,'Daily-Prod.'!AWK38,'Daily-Prod.'!AWB38,'Daily-Prod.'!AVS38,'Daily-Prod.'!AVJ38,'Daily-Prod.'!AVA38,'Daily-Prod.'!AUR38),"")</f>
        <v>12.2</v>
      </c>
      <c r="GH124" s="379">
        <f>IFERROR(AVERAGE('Daily-Prod.'!AWU38,'Daily-Prod.'!AWL38,'Daily-Prod.'!AWC38,'Daily-Prod.'!AVT38,'Daily-Prod.'!AVK38,'Daily-Prod.'!AVB38,'Daily-Prod.'!AUS38),"")</f>
        <v>9.4285714285714288</v>
      </c>
      <c r="GI124" s="380">
        <f>IFERROR(AVERAGE('Daily-Prod.'!AWV38,'Daily-Prod.'!AWM38,'Daily-Prod.'!AWD38,'Daily-Prod.'!AVU38,'Daily-Prod.'!AVL38,'Daily-Prod.'!AVC38,'Daily-Prod.'!AUT38),"")</f>
        <v>9.4285714285714288</v>
      </c>
      <c r="GJ124" s="66">
        <f>IFERROR(('Daily-Prod.'!AYZ38+'Daily-Prod.'!AYQ38+'Daily-Prod.'!AYH38+'Daily-Prod.'!AXY38+'Daily-Prod.'!AXP38+'Daily-Prod.'!AXG38+'Daily-Prod.'!AWX38)/GM124,"")</f>
        <v>0.4</v>
      </c>
      <c r="GK124" s="475">
        <f>IFERROR(('Daily-Prod.'!AZA38+'Daily-Prod.'!AYR38+'Daily-Prod.'!AYI38+'Daily-Prod.'!AXZ38+'Daily-Prod.'!AXQ38+'Daily-Prod.'!AXH38+'Daily-Prod.'!AWY38)/GM124,"")</f>
        <v>0.41538461538461541</v>
      </c>
      <c r="GL124" s="475">
        <f>IFERROR(('Daily-Prod.'!AZC38+'Daily-Prod.'!AYT38+'Daily-Prod.'!AYK38+'Daily-Prod.'!AYB38+'Daily-Prod.'!AXS38+'Daily-Prod.'!AXJ38+'Daily-Prod.'!AXA38+'Daily-Prod.'!AZD38+'Daily-Prod.'!AYU38+'Daily-Prod.'!AYL38+'Daily-Prod.'!AYC38+'Daily-Prod.'!AXT38+'Daily-Prod.'!AXK38+'Daily-Prod.'!AXB38)/GM124,"")</f>
        <v>0.18461538461538463</v>
      </c>
      <c r="GM124" s="496">
        <f>IFERROR(('Daily-Prod.'!AZE38+'Daily-Prod.'!AYV38+'Daily-Prod.'!AYM38+'Daily-Prod.'!AYD38+'Daily-Prod.'!AXU38+'Daily-Prod.'!AXL38+'Daily-Prod.'!AXC38),"")</f>
        <v>65</v>
      </c>
      <c r="GN124" s="383">
        <f>IFERROR(('Daily-Prod.'!AZF38+'Daily-Prod.'!AYW38+'Daily-Prod.'!AYN38+'Daily-Prod.'!AYE38+'Daily-Prod.'!AXV38+'Daily-Prod.'!AXM38+'Daily-Prod.'!AXD38),"")</f>
        <v>48</v>
      </c>
      <c r="GO124" s="384">
        <f>IFERROR(('Daily-Prod.'!AZG38+'Daily-Prod.'!AYX38+'Daily-Prod.'!AYO38+'Daily-Prod.'!AYF38+'Daily-Prod.'!AXW38+'Daily-Prod.'!AXN38+'Daily-Prod.'!AXE38),"")</f>
        <v>48</v>
      </c>
      <c r="GP124" s="495">
        <f t="shared" si="99"/>
        <v>1</v>
      </c>
      <c r="GQ124" s="378">
        <f>IFERROR(AVERAGE('Daily-Prod.'!AZE38,'Daily-Prod.'!AYV38,'Daily-Prod.'!AYM38,'Daily-Prod.'!AYD38,'Daily-Prod.'!AXU38,'Daily-Prod.'!AXL38,'Daily-Prod.'!AXC38),"")</f>
        <v>13</v>
      </c>
      <c r="GR124" s="379">
        <f>IFERROR(AVERAGE('Daily-Prod.'!AZF38,'Daily-Prod.'!AYW38,'Daily-Prod.'!AYN38,'Daily-Prod.'!AYE38,'Daily-Prod.'!AXV38,'Daily-Prod.'!AXM38,'Daily-Prod.'!AXD38),"")</f>
        <v>8</v>
      </c>
      <c r="GS124" s="380">
        <f>IFERROR(AVERAGE('Daily-Prod.'!AZG38,'Daily-Prod.'!AYX38,'Daily-Prod.'!AYO38,'Daily-Prod.'!AYF38,'Daily-Prod.'!AXW38,'Daily-Prod.'!AXN38,'Daily-Prod.'!AXE38),"")</f>
        <v>8</v>
      </c>
      <c r="GT124" s="66" t="str">
        <f>IFERROR(('Daily-Prod.'!BBK38+'Daily-Prod.'!BBB38+'Daily-Prod.'!BAS38+'Daily-Prod.'!BAJ38+'Daily-Prod.'!BAA38+'Daily-Prod.'!AZR38+'Daily-Prod.'!AZI38)/#REF!,"")</f>
        <v/>
      </c>
      <c r="GU124" s="475" t="str">
        <f>IFERROR(('Daily-Prod.'!BBL38+'Daily-Prod.'!BBC38+'Daily-Prod.'!BAT38+'Daily-Prod.'!BAK38+'Daily-Prod.'!BAB38+'Daily-Prod.'!AZS38+'Daily-Prod.'!AZJ38)/#REF!,"")</f>
        <v/>
      </c>
      <c r="GV124" s="475" t="str">
        <f>IFERROR(('Daily-Prod.'!BBN38+'Daily-Prod.'!BBE38+'Daily-Prod.'!BAV38+'Daily-Prod.'!BAM38+'Daily-Prod.'!BAD38+'Daily-Prod.'!AZU38+'Daily-Prod.'!AZL38+'Daily-Prod.'!BBO38+'Daily-Prod.'!BBF38+'Daily-Prod.'!BAW38+'Daily-Prod.'!BAN38+'Daily-Prod.'!BAE38+'Daily-Prod.'!AZV38+'Daily-Prod.'!AZM38)/#REF!,"")</f>
        <v/>
      </c>
      <c r="GW124" s="496">
        <f>IFERROR(('Daily-Prod.'!BEA38+'Daily-Prod.'!BDR38+'Daily-Prod.'!BDI38+'Daily-Prod.'!BCZ38+'Daily-Prod.'!BCQ38+'Daily-Prod.'!BCH38+'Daily-Prod.'!BBY38),"")</f>
        <v>66</v>
      </c>
      <c r="GX124" s="383">
        <f>IFERROR(('Daily-Prod.'!BEB38+'Daily-Prod.'!BDS38+'Daily-Prod.'!BDJ38+'Daily-Prod.'!BDA38+'Daily-Prod.'!BCR38+'Daily-Prod.'!BCI38+'Daily-Prod.'!BBZ38),"")</f>
        <v>33</v>
      </c>
      <c r="GY124" s="384">
        <f>IFERROR(('Daily-Prod.'!BEC38+'Daily-Prod.'!BDT38+'Daily-Prod.'!BDK38+'Daily-Prod.'!BDB38+'Daily-Prod.'!BCS38+'Daily-Prod.'!BCJ38+'Daily-Prod.'!BCA38),"")</f>
        <v>33</v>
      </c>
      <c r="GZ124" s="495">
        <f t="shared" si="100"/>
        <v>1</v>
      </c>
      <c r="HA124" s="378">
        <f>IFERROR(AVERAGE('Daily-Prod.'!BEA38,'Daily-Prod.'!BDR38,'Daily-Prod.'!BDI38,'Daily-Prod.'!BCZ38,'Daily-Prod.'!BCQ38,'Daily-Prod.'!BCH38,'Daily-Prod.'!BBY38),"")</f>
        <v>13.2</v>
      </c>
      <c r="HB124" s="379">
        <f>IFERROR(AVERAGE('Daily-Prod.'!BEB38,'Daily-Prod.'!BDS38,'Daily-Prod.'!BDJ38,'Daily-Prod.'!BDA38,'Daily-Prod.'!BCR38,'Daily-Prod.'!BCI38,'Daily-Prod.'!BBZ38),"")</f>
        <v>4.7142857142857144</v>
      </c>
      <c r="HC124" s="380">
        <f>IFERROR(AVERAGE('Daily-Prod.'!BEC38,'Daily-Prod.'!BDT38,'Daily-Prod.'!BDK38,'Daily-Prod.'!BDB38,'Daily-Prod.'!BCS38,'Daily-Prod.'!BCJ38,'Daily-Prod.'!BCA38),"")</f>
        <v>4.7142857142857144</v>
      </c>
      <c r="HD124" s="66">
        <f>IFERROR(('Daily-Prod.'!BGG38+'Daily-Prod.'!BFX38+'Daily-Prod.'!BFO38+'Daily-Prod.'!BFF38+'Daily-Prod.'!BEW38+'Daily-Prod.'!BEN38+'Daily-Prod.'!BEE38)/HG124,"")</f>
        <v>0.37333333333333335</v>
      </c>
      <c r="HE124" s="475">
        <f>IFERROR(('Daily-Prod.'!BGH38+'Daily-Prod.'!BFY38+'Daily-Prod.'!BFP38+'Daily-Prod.'!BFG38+'Daily-Prod.'!BEX38+'Daily-Prod.'!BEO38+'Daily-Prod.'!BEF38)/HG124,"")</f>
        <v>0.29333333333333333</v>
      </c>
      <c r="HF124" s="475">
        <f>IFERROR(('Daily-Prod.'!BGK38+'Daily-Prod.'!BGB38+'Daily-Prod.'!BFS38+'Daily-Prod.'!BFJ38+'Daily-Prod.'!BFA38+'Daily-Prod.'!BER38+'Daily-Prod.'!BEI38+'Daily-Prod.'!BGJ38+'Daily-Prod.'!BGA38+'Daily-Prod.'!BFR38+'Daily-Prod.'!BFI38+'Daily-Prod.'!BEZ38+'Daily-Prod.'!BEQ38+'Daily-Prod.'!BEH38)/HG124,"")</f>
        <v>0.33333333333333331</v>
      </c>
      <c r="HG124" s="496">
        <f>IFERROR(('Daily-Prod.'!BGL38+'Daily-Prod.'!BGC38+'Daily-Prod.'!BFT38+'Daily-Prod.'!BFK38+'Daily-Prod.'!BFB38+'Daily-Prod.'!BES38+'Daily-Prod.'!BEJ38),"")</f>
        <v>75</v>
      </c>
      <c r="HH124" s="383">
        <f>IFERROR(('Daily-Prod.'!BGM38+'Daily-Prod.'!BGD38+'Daily-Prod.'!BFU38+'Daily-Prod.'!BFL38+'Daily-Prod.'!BFC38+'Daily-Prod.'!BET38+'Daily-Prod.'!BEK38),"")</f>
        <v>53</v>
      </c>
      <c r="HI124" s="384">
        <f>IFERROR(('Daily-Prod.'!BGN38+'Daily-Prod.'!BGE38+'Daily-Prod.'!BFV38+'Daily-Prod.'!BFM38+'Daily-Prod.'!BFD38+'Daily-Prod.'!BEU38+'Daily-Prod.'!BEL38),"")</f>
        <v>53</v>
      </c>
      <c r="HJ124" s="495">
        <f>IFERROR((HI124/HH124),"")</f>
        <v>1</v>
      </c>
      <c r="HK124" s="378">
        <f>IFERROR(AVERAGE('Daily-Prod.'!BGL38,'Daily-Prod.'!BGC38,'Daily-Prod.'!BFT38,'Daily-Prod.'!BFK38,'Daily-Prod.'!BFB38,'Daily-Prod.'!BES38,'Daily-Prod.'!BEJ38),"")</f>
        <v>15</v>
      </c>
      <c r="HL124" s="379">
        <f>IFERROR(AVERAGE('Daily-Prod.'!BGM38,'Daily-Prod.'!BGD38,'Daily-Prod.'!BFU38,'Daily-Prod.'!BFL38,'Daily-Prod.'!BFC38,'Daily-Prod.'!BET38,'Daily-Prod.'!BEK38),"")</f>
        <v>7.5714285714285712</v>
      </c>
      <c r="HM124" s="380">
        <f>IFERROR(AVERAGE('Daily-Prod.'!BGN38,'Daily-Prod.'!BGE38,'Daily-Prod.'!BFV38,'Daily-Prod.'!BFM38,'Daily-Prod.'!BFD38,'Daily-Prod.'!BEU38,'Daily-Prod.'!BEL38),"")</f>
        <v>7.5714285714285712</v>
      </c>
      <c r="HN124" s="66">
        <f>IFERROR(('Daily-Prod.'!BIR38+'Daily-Prod.'!BII38+'Daily-Prod.'!BHZ38+'Daily-Prod.'!BHQ38+'Daily-Prod.'!BHH38+'Daily-Prod.'!BGY38+'Daily-Prod.'!BGP38)/HQ124,"")</f>
        <v>0.42391304347826086</v>
      </c>
      <c r="HO124" s="475">
        <f>IFERROR(('Daily-Prod.'!BIS38+'Daily-Prod.'!BIJ38+'Daily-Prod.'!BIA38+'Daily-Prod.'!BHR38+'Daily-Prod.'!BHI38+'Daily-Prod.'!BGZ38+'Daily-Prod.'!BGQ38)/HQ124,"")</f>
        <v>0.28260869565217389</v>
      </c>
      <c r="HP124" s="475">
        <f>IFERROR(('Daily-Prod.'!BIU38+'Daily-Prod.'!BIL38+'Daily-Prod.'!BIC38+'Daily-Prod.'!BHT38+'Daily-Prod.'!BHK38+'Daily-Prod.'!BHB38+'Daily-Prod.'!BGS38+'Daily-Prod.'!BIV38+'Daily-Prod.'!BIM38+'Daily-Prod.'!BID38+'Daily-Prod.'!BHU38+'Daily-Prod.'!BHL38+'Daily-Prod.'!BHC38+'Daily-Prod.'!BGT38)/HQ124,"")</f>
        <v>0.29347826086956524</v>
      </c>
      <c r="HQ124" s="496">
        <f>IFERROR(('Daily-Prod.'!BIW38+'Daily-Prod.'!BIN38+'Daily-Prod.'!BIE38+'Daily-Prod.'!BHV38+'Daily-Prod.'!BHM38+'Daily-Prod.'!BHD38+'Daily-Prod.'!BGU38),"")</f>
        <v>92</v>
      </c>
      <c r="HR124" s="383">
        <f>IFERROR(('Daily-Prod.'!BIX38+'Daily-Prod.'!BIO38+'Daily-Prod.'!BIF38+'Daily-Prod.'!BHW38+'Daily-Prod.'!BHN38+'Daily-Prod.'!BHE38+'Daily-Prod.'!BGV38),"")</f>
        <v>65</v>
      </c>
      <c r="HS124" s="384">
        <f>IFERROR(('Daily-Prod.'!BIY38+'Daily-Prod.'!BIP38+'Daily-Prod.'!BIG38+'Daily-Prod.'!BHX38+'Daily-Prod.'!BHO38+'Daily-Prod.'!BHF38+'Daily-Prod.'!BGW38),"")</f>
        <v>65</v>
      </c>
      <c r="HT124" s="495">
        <f t="shared" si="101"/>
        <v>1</v>
      </c>
      <c r="HU124" s="378">
        <f>IFERROR(AVERAGE('Daily-Prod.'!BIW38,'Daily-Prod.'!BIN38,'Daily-Prod.'!BIE38,'Daily-Prod.'!BHV38,'Daily-Prod.'!BHM38,'Daily-Prod.'!BHD38,'Daily-Prod.'!BGU38),"")</f>
        <v>18.399999999999999</v>
      </c>
      <c r="HV124" s="379">
        <f>IFERROR(AVERAGE('Daily-Prod.'!BIX38,'Daily-Prod.'!BIO38,'Daily-Prod.'!BIF38,'Daily-Prod.'!BHW38,'Daily-Prod.'!BHN38,'Daily-Prod.'!BHE38,'Daily-Prod.'!BGV38),"")</f>
        <v>10.833333333333334</v>
      </c>
      <c r="HW124" s="380">
        <f>IFERROR(AVERAGE('Daily-Prod.'!BIY38,'Daily-Prod.'!BIP38,'Daily-Prod.'!BIG38,'Daily-Prod.'!BHX38,'Daily-Prod.'!BHO38,'Daily-Prod.'!BHF38,'Daily-Prod.'!BGW38),"")</f>
        <v>10.833333333333334</v>
      </c>
      <c r="HX124" s="66">
        <f>IFERROR(('Daily-Prod.'!BLE38+'Daily-Prod.'!BKV38+'Daily-Prod.'!BKM38+'Daily-Prod.'!BKD38+'Daily-Prod.'!BJU38+'Daily-Prod.'!BJL38+'Daily-Prod.'!BJC38)/IA124,"")</f>
        <v>0.72151898734177211</v>
      </c>
      <c r="HY124" s="475">
        <f>IFERROR(('Daily-Prod.'!BLF38+'Daily-Prod.'!BKW38+'Daily-Prod.'!BKN38+'Daily-Prod.'!BKE38+'Daily-Prod.'!BJV38+'Daily-Prod.'!BJM38+'Daily-Prod.'!BJD38)/IA124,"")</f>
        <v>0.17721518987341772</v>
      </c>
      <c r="HZ124" s="475">
        <f>IFERROR(('Daily-Prod.'!BLG38+'Daily-Prod.'!BKX38+'Daily-Prod.'!BKO38+'Daily-Prod.'!BKF38+'Daily-Prod.'!BJW38+'Daily-Prod.'!BJN38+'Daily-Prod.'!BJE38+'Daily-Prod.'!BLF38+'Daily-Prod.'!BKW38+'Daily-Prod.'!BKN38+'Daily-Prod.'!BKE38+'Daily-Prod.'!BJV38+'Daily-Prod.'!BJM38+'Daily-Prod.'!BJD38)/IA124,"")</f>
        <v>0.27848101265822783</v>
      </c>
      <c r="IA124" s="496">
        <f>IFERROR(('Daily-Prod.'!BLH38+'Daily-Prod.'!BKY38+'Daily-Prod.'!BKP38+'Daily-Prod.'!BKG38+'Daily-Prod.'!BJX38+'Daily-Prod.'!BJO38+'Daily-Prod.'!BJF38),"")</f>
        <v>79</v>
      </c>
      <c r="IB124" s="383">
        <f>IFERROR(('Daily-Prod.'!BLI38+'Daily-Prod.'!BKZ38+'Daily-Prod.'!BKQ38+'Daily-Prod.'!BKH38+'Daily-Prod.'!BJY38+'Daily-Prod.'!BJP38+'Daily-Prod.'!BJG38),"")</f>
        <v>47</v>
      </c>
      <c r="IC124" s="384">
        <f>IFERROR(('Daily-Prod.'!BLJ38+'Daily-Prod.'!BLA38+'Daily-Prod.'!BKR38+'Daily-Prod.'!BKI38+'Daily-Prod.'!BJZ38+'Daily-Prod.'!BJQ38+'Daily-Prod.'!BJH38),"")</f>
        <v>47</v>
      </c>
      <c r="ID124" s="495">
        <f t="shared" si="102"/>
        <v>1</v>
      </c>
      <c r="IE124" s="378">
        <f>IFERROR(AVERAGE('Daily-Prod.'!BLL38,'Daily-Prod.'!BLC38,'Daily-Prod.'!BKT38,'Daily-Prod.'!BKK38,'Daily-Prod.'!BKB38,'Daily-Prod.'!BJS38,'Daily-Prod.'!BJJ38),"")</f>
        <v>8.6</v>
      </c>
      <c r="IF124" s="379">
        <f>IFERROR(AVERAGE('Daily-Prod.'!BLM38,'Daily-Prod.'!BLD38,'Daily-Prod.'!BKU38,'Daily-Prod.'!BKL38,'Daily-Prod.'!BKC38,'Daily-Prod.'!BJT38,'Daily-Prod.'!BJK38),"")</f>
        <v>2.8</v>
      </c>
      <c r="IG124" s="380">
        <f>IFERROR(AVERAGE('Daily-Prod.'!BLN38,'Daily-Prod.'!BLE38,'Daily-Prod.'!BKV38,'Daily-Prod.'!BKM38,'Daily-Prod.'!BKD38,'Daily-Prod.'!BJU38,'Daily-Prod.'!BJL38),"")</f>
        <v>11.4</v>
      </c>
      <c r="IH124" s="66">
        <f>IFERROR(('Daily-Prod.'!BNN38+'Daily-Prod.'!BNE38+'Daily-Prod.'!BMV38+'Daily-Prod.'!BMM38+'Daily-Prod.'!BMD38+'Daily-Prod.'!BLU38+'Daily-Prod.'!BLL38)/IK124,"")</f>
        <v>0.43333333333333335</v>
      </c>
      <c r="II124" s="475">
        <f>IFERROR(('Daily-Prod.'!BNO38+'Daily-Prod.'!BNF38+'Daily-Prod.'!BMW38+'Daily-Prod.'!BMN38+'Daily-Prod.'!BME38+'Daily-Prod.'!BLV38+'Daily-Prod.'!BLM38)/IK124,"")</f>
        <v>0.31111111111111112</v>
      </c>
      <c r="IJ124" s="475">
        <f>IFERROR(('Daily-Prod.'!BNQ38+'Daily-Prod.'!BNH38+'Daily-Prod.'!BMY38+'Daily-Prod.'!BMP38+'Daily-Prod.'!BMG38+'Daily-Prod.'!BLX38+'Daily-Prod.'!BLO38+'Daily-Prod.'!BNR38+'Daily-Prod.'!BNI38+'Daily-Prod.'!BMZ38+'Daily-Prod.'!BMQ38+'Daily-Prod.'!BMH38+'Daily-Prod.'!BLY38+'Daily-Prod.'!BLP38)/IK124,"")</f>
        <v>0.25555555555555554</v>
      </c>
      <c r="IK124" s="496">
        <f>IFERROR(('Daily-Prod.'!BNS38+'Daily-Prod.'!BNJ38+'Daily-Prod.'!BNA38+'Daily-Prod.'!BMR38+'Daily-Prod.'!BMI38+'Daily-Prod.'!BLZ38+'Daily-Prod.'!BLQ38),"")</f>
        <v>90</v>
      </c>
      <c r="IL124" s="383"/>
      <c r="IM124" s="384">
        <f>IFERROR(('Daily-Prod.'!BNU38+'Daily-Prod.'!BNL38+'Daily-Prod.'!BNC38+'Daily-Prod.'!BMT38+'Daily-Prod.'!BMK38+'Daily-Prod.'!BMB38+'Daily-Prod.'!BLS38),"")</f>
        <v>72</v>
      </c>
      <c r="IN124" s="495" t="str">
        <f t="shared" si="103"/>
        <v/>
      </c>
      <c r="IO124" s="378">
        <f>IFERROR(AVERAGE('Daily-Prod.'!BNS38,'Daily-Prod.'!BNJ38,'Daily-Prod.'!BNA38,'Daily-Prod.'!BMR38,'Daily-Prod.'!BMI38,'Daily-Prod.'!BLZ38,'Daily-Prod.'!BLQ38),"")</f>
        <v>18</v>
      </c>
      <c r="IP124" s="379"/>
      <c r="IQ124" s="380">
        <f>IFERROR(AVERAGE('Daily-Prod.'!BNU38,'Daily-Prod.'!BNL38,'Daily-Prod.'!BNC38,'Daily-Prod.'!BMT38,'Daily-Prod.'!BMK38,'Daily-Prod.'!BMB38,'Daily-Prod.'!BLS38),"")</f>
        <v>12</v>
      </c>
      <c r="IR124" s="66">
        <f>IFERROR(('Daily-Prod.'!BPY38+'Daily-Prod.'!BPP38+'Daily-Prod.'!BPG38+'Daily-Prod.'!BOX38+'Daily-Prod.'!BOO38+'Daily-Prod.'!BOF38+'Daily-Prod.'!BNW38)/IU124,"")</f>
        <v>0.2696629213483146</v>
      </c>
      <c r="IS124" s="475">
        <f>IFERROR(('Daily-Prod.'!BPZ38+'Daily-Prod.'!BPQ38+'Daily-Prod.'!BPH38+'Daily-Prod.'!BOY38+'Daily-Prod.'!BOP38+'Daily-Prod.'!BOG38+'Daily-Prod.'!BNX38)/IU124,"")</f>
        <v>0.33707865168539325</v>
      </c>
      <c r="IT124" s="475">
        <f>IFERROR(('Daily-Prod.'!BQC38+'Daily-Prod.'!BPT38+'Daily-Prod.'!BPK38+'Daily-Prod.'!BPB38+'Daily-Prod.'!BOS38+'Daily-Prod.'!BOJ38+'Daily-Prod.'!BOA38+'Daily-Prod.'!BQB38+'Daily-Prod.'!BPS38+'Daily-Prod.'!BPJ38+'Daily-Prod.'!BPA38+'Daily-Prod.'!BOR38+'Daily-Prod.'!BOI38+'Daily-Prod.'!BNZ38)/IU124,"")</f>
        <v>0.39325842696629215</v>
      </c>
      <c r="IU124" s="496">
        <f>IFERROR(('Daily-Prod.'!BQD38+'Daily-Prod.'!BPU38+'Daily-Prod.'!BPL38+'Daily-Prod.'!BPC38+'Daily-Prod.'!BOT38+'Daily-Prod.'!BOK38+'Daily-Prod.'!BOB38),"")</f>
        <v>89</v>
      </c>
      <c r="IV124" s="383"/>
      <c r="IW124" s="384"/>
      <c r="IX124" s="495" t="str">
        <f>IFERROR(('Daily-Prod.'!BQG38+'Daily-Prod.'!BPX38+'Daily-Prod.'!BPO38+'Daily-Prod.'!BPF38+'Daily-Prod.'!BOW38+'Daily-Prod.'!BON38+'Daily-Prod.'!BOE38),"")</f>
        <v/>
      </c>
      <c r="IY124" s="378">
        <f>IFERROR(AVERAGE('Daily-Prod.'!BQD38,'Daily-Prod.'!BPU38,'Daily-Prod.'!BPL38,'Daily-Prod.'!BPC38,'Daily-Prod.'!BOT38,'Daily-Prod.'!BOK38,'Daily-Prod.'!BOB38),"")</f>
        <v>17.8</v>
      </c>
      <c r="IZ124" s="379"/>
      <c r="JA124" s="380"/>
      <c r="JB124" s="66">
        <f>IFERROR((('Daily-Prod.'!BSJ38+'Daily-Prod.'!BSA38+'Daily-Prod.'!BRR38+'Daily-Prod.'!BRI38+'Daily-Prod.'!BQZ38+'Daily-Prod.'!BQQ38+'Daily-Prod.'!BQH38)/JE124),"")</f>
        <v>0.32967032967032966</v>
      </c>
      <c r="JC124" s="475">
        <f>IFERROR((('Daily-Prod.'!BSK38+'Daily-Prod.'!BSB38+'Daily-Prod.'!BRS38+'Daily-Prod.'!BRJ38+'Daily-Prod.'!BRA38+'Daily-Prod.'!BQR38+'Daily-Prod.'!BQI38)/JE124),"")</f>
        <v>0.31868131868131866</v>
      </c>
      <c r="JD124" s="475">
        <f>IFERROR((('Daily-Prod.'!BSM38+'Daily-Prod.'!BSD38+'Daily-Prod.'!BRU38+'Daily-Prod.'!BRL38+'Daily-Prod.'!BRC38+'Daily-Prod.'!BQT38+'Daily-Prod.'!BQK38+'Daily-Prod.'!BSN38+'Daily-Prod.'!BSE38+'Daily-Prod.'!BRV38+'Daily-Prod.'!BRM38+'Daily-Prod.'!BRD38+'Daily-Prod.'!BQU38+'Daily-Prod.'!BQL38)/JE124),"")</f>
        <v>0.35164835164835168</v>
      </c>
      <c r="JE124" s="496">
        <f>IFERROR(('Daily-Prod.'!BSO38+'Daily-Prod.'!BSF38+'Daily-Prod.'!BRW38+'Daily-Prod.'!BRN38+'Daily-Prod.'!BRE38+'Daily-Prod.'!BQV38+'Daily-Prod.'!BQM38),"")</f>
        <v>91</v>
      </c>
      <c r="JF124" s="383"/>
      <c r="JG124" s="384"/>
      <c r="JH124" s="495" t="str">
        <f t="shared" si="104"/>
        <v/>
      </c>
      <c r="JI124" s="378">
        <f>IFERROR(AVERAGE('Daily-Prod.'!BSO38,'Daily-Prod.'!BSF38,'Daily-Prod.'!BRW38,'Daily-Prod.'!BRN38,'Daily-Prod.'!BRE38,'Daily-Prod.'!BQV38,'Daily-Prod.'!BQM38),"")</f>
        <v>18.2</v>
      </c>
      <c r="JJ124" s="379"/>
      <c r="JK124" s="380"/>
      <c r="JL124" s="66">
        <f>IFERROR((('Daily-Prod.'!BUC38+'Daily-Prod.'!BTT38+'Daily-Prod.'!BTK38+'Daily-Prod.'!BTB38+'Daily-Prod.'!BSS38)/JO124),"")</f>
        <v>0.38028169014084506</v>
      </c>
      <c r="JM124" s="475">
        <f>IFERROR((('Daily-Prod.'!BUD38+'Daily-Prod.'!BTU38+'Daily-Prod.'!BTL38+'Daily-Prod.'!BTC38+'Daily-Prod.'!BST38)/JO124),"")</f>
        <v>0.18309859154929578</v>
      </c>
      <c r="JN124" s="475">
        <f>IFERROR((('Daily-Prod.'!BUF38+'Daily-Prod.'!BTW38+'Daily-Prod.'!BTN38+'Daily-Prod.'!BTE38+'Daily-Prod.'!BSV38+'Daily-Prod.'!BUG38+'Daily-Prod.'!BTX38+'Daily-Prod.'!BTO38+'Daily-Prod.'!BTF38+'Daily-Prod.'!BSW38)/JO124),"")</f>
        <v>0.43661971830985913</v>
      </c>
      <c r="JO124" s="496">
        <f>IFERROR(('Daily-Prod.'!BUH38+'Daily-Prod.'!BTY38+'Daily-Prod.'!BTP38+'Daily-Prod.'!BTG38+'Daily-Prod.'!BSX38),"")</f>
        <v>71</v>
      </c>
      <c r="JP124" s="383"/>
      <c r="JQ124" s="384"/>
      <c r="JR124" s="495" t="str">
        <f t="shared" si="105"/>
        <v/>
      </c>
      <c r="JS124" s="378">
        <f>IFERROR(AVERAGE('Daily-Prod.'!BUH38,'Daily-Prod.'!BTY38,'Daily-Prod.'!BTP38,'Daily-Prod.'!BTG38,'Daily-Prod.'!BSX38),"")</f>
        <v>17.75</v>
      </c>
      <c r="JT124" s="379"/>
      <c r="JU124" s="380"/>
    </row>
    <row r="125" spans="1:281" ht="13.5" hidden="1" customHeight="1">
      <c r="A125" s="467" t="s">
        <v>161</v>
      </c>
      <c r="B125" s="66" t="str">
        <f>IFERROR(('Daily-Prod.'!CN39+'Daily-Prod.'!CE39+'Daily-Prod.'!BV39+'Daily-Prod.'!BM39+'Daily-Prod.'!BD39+'Daily-Prod.'!AU39+'Daily-Prod.'!AL39)/E125,"")</f>
        <v/>
      </c>
      <c r="C125" s="475" t="str">
        <f>IFERROR(('Daily-Prod.'!CO39+'Daily-Prod.'!CF39+'Daily-Prod.'!BW39+'Daily-Prod.'!BN39+'Daily-Prod.'!BE39+'Daily-Prod.'!AV39+'Daily-Prod.'!AM39)/E125,"")</f>
        <v/>
      </c>
      <c r="D125" s="475" t="str">
        <f>IFERROR(('Daily-Prod.'!CQ39+'Daily-Prod.'!CH39+'Daily-Prod.'!BY39+'Daily-Prod.'!BP39+'Daily-Prod.'!BG39+'Daily-Prod.'!AX39+'Daily-Prod.'!AO39+'Daily-Prod.'!CR39+'Daily-Prod.'!CI39+'Daily-Prod.'!BZ39+'Daily-Prod.'!BQ39+'Daily-Prod.'!BH39+'Daily-Prod.'!AY39+'Daily-Prod.'!AP39)/E125,"")</f>
        <v/>
      </c>
      <c r="E125" s="496">
        <f>IFERROR(('Daily-Prod.'!CS39+'Daily-Prod.'!CJ39+'Daily-Prod.'!CA39+'Daily-Prod.'!BR39+'Daily-Prod.'!BI39+'Daily-Prod.'!AZ39+'Daily-Prod.'!AQ39),"")</f>
        <v>0</v>
      </c>
      <c r="F125" s="383"/>
      <c r="G125" s="384">
        <f>IFERROR(('Daily-Prod.'!CU39+'Daily-Prod.'!CL39+'Daily-Prod.'!CC39+'Daily-Prod.'!BT39+'Daily-Prod.'!BK39+'Daily-Prod.'!BB39+'Daily-Prod.'!AS39),"")</f>
        <v>0</v>
      </c>
      <c r="H125" s="495" t="str">
        <f t="shared" si="83"/>
        <v/>
      </c>
      <c r="I125" s="378" t="str">
        <f>IFERROR(AVERAGE('Daily-Prod.'!CS39,'Daily-Prod.'!CJ39,'Daily-Prod.'!CA39,'Daily-Prod.'!BR39,'Daily-Prod.'!BI39,'Daily-Prod.'!AZ39,'Daily-Prod.'!AQ39),"")</f>
        <v/>
      </c>
      <c r="J125" s="379" t="str">
        <f>IFERROR(AVERAGE('Daily-Prod.'!CT39,'Daily-Prod.'!CK39,'Daily-Prod.'!CB39,'Daily-Prod.'!BS39,'Daily-Prod.'!BJ39,'Daily-Prod.'!BA39,'Daily-Prod.'!AR39),"")</f>
        <v/>
      </c>
      <c r="K125" s="380" t="str">
        <f>IFERROR(AVERAGE('Daily-Prod.'!CU39,'Daily-Prod.'!CL39,'Daily-Prod.'!CC39,'Daily-Prod.'!BT39,'Daily-Prod.'!BK39,'Daily-Prod.'!BB39,'Daily-Prod.'!AS39),"")</f>
        <v/>
      </c>
      <c r="L125" s="66" t="str">
        <f>IFERROR(('Daily-Prod.'!EY39+'Daily-Prod.'!EP39+'Daily-Prod.'!EG39+'Daily-Prod.'!DX39+'Daily-Prod.'!DO39+'Daily-Prod.'!DF39+'Daily-Prod.'!CW39)/O125,"")</f>
        <v/>
      </c>
      <c r="M125" s="475" t="str">
        <f>IFERROR(('Daily-Prod.'!EZ39+'Daily-Prod.'!EQ39+'Daily-Prod.'!EH39+'Daily-Prod.'!DY39+'Daily-Prod.'!DP39+'Daily-Prod.'!DG39+'Daily-Prod.'!CX39)/O125,"")</f>
        <v/>
      </c>
      <c r="N125" s="475" t="str">
        <f>IFERROR(('Daily-Prod.'!FC39+'Daily-Prod.'!ET39+'Daily-Prod.'!EK39+'Daily-Prod.'!EB39+'Daily-Prod.'!DS39+'Daily-Prod.'!DJ39+'Daily-Prod.'!DA39+'Daily-Prod.'!FB39+'Daily-Prod.'!ES39+'Daily-Prod.'!EJ39+'Daily-Prod.'!EA39+'Daily-Prod.'!DR39+'Daily-Prod.'!DI39+'Daily-Prod.'!CZ39)/O125,"")</f>
        <v/>
      </c>
      <c r="O125" s="496">
        <f>IFERROR(('Daily-Prod.'!FD39+'Daily-Prod.'!EU39+'Daily-Prod.'!EL39+'Daily-Prod.'!EC39+'Daily-Prod.'!DT39+'Daily-Prod.'!DK39+'Daily-Prod.'!DB39),"")</f>
        <v>0</v>
      </c>
      <c r="P125" s="383"/>
      <c r="Q125" s="384">
        <f>IFERROR(('Daily-Prod.'!FF39+'Daily-Prod.'!EW39+'Daily-Prod.'!EN39+'Daily-Prod.'!EE39+'Daily-Prod.'!DV39+'Daily-Prod.'!DM39+'Daily-Prod.'!DD39),"")</f>
        <v>0</v>
      </c>
      <c r="R125" s="495" t="str">
        <f t="shared" si="82"/>
        <v/>
      </c>
      <c r="S125" s="378" t="str">
        <f>IFERROR(AVERAGE('Daily-Prod.'!FD39,'Daily-Prod.'!EU39,'Daily-Prod.'!EL39,'Daily-Prod.'!EC39,'Daily-Prod.'!DT39,'Daily-Prod.'!DK39,'Daily-Prod.'!DB39),"")</f>
        <v/>
      </c>
      <c r="T125" s="379" t="str">
        <f>IFERROR(AVERAGE('Daily-Prod.'!FE39,'Daily-Prod.'!EV39,'Daily-Prod.'!EM39,'Daily-Prod.'!ED39,'Daily-Prod.'!DU39,'Daily-Prod.'!DL39,'Daily-Prod.'!DC39),"")</f>
        <v/>
      </c>
      <c r="U125" s="380" t="str">
        <f>IFERROR(AVERAGE('Daily-Prod.'!FF39,'Daily-Prod.'!EW39,'Daily-Prod.'!EN39,'Daily-Prod.'!EE39,'Daily-Prod.'!DV39,'Daily-Prod.'!DM39,'Daily-Prod.'!DD39),"")</f>
        <v/>
      </c>
      <c r="V125" s="518" t="str">
        <f>IFERROR(('Daily-Prod.'!HJ39+'Daily-Prod.'!HA39+'Daily-Prod.'!GR39+'Daily-Prod.'!GI39+'Daily-Prod.'!FZ39+'Daily-Prod.'!FQ39+'Daily-Prod.'!FH39)/Y125,"")</f>
        <v/>
      </c>
      <c r="W125" s="475" t="str">
        <f>IFERROR(('Daily-Prod.'!HK39+'Daily-Prod.'!HB39+'Daily-Prod.'!GS39+'Daily-Prod.'!GJ39+'Daily-Prod.'!GA39+'Daily-Prod.'!FR39+'Daily-Prod.'!FI39)/Y125,"")</f>
        <v/>
      </c>
      <c r="X125" s="475" t="str">
        <f>IFERROR(('Daily-Prod.'!HM39+'Daily-Prod.'!HD39+'Daily-Prod.'!GU39+'Daily-Prod.'!GL39+'Daily-Prod.'!GC39+'Daily-Prod.'!FT39+'Daily-Prod.'!FK39+'Daily-Prod.'!HN39+'Daily-Prod.'!HE39+'Daily-Prod.'!GV39+'Daily-Prod.'!GM39+'Daily-Prod.'!GD39+'Daily-Prod.'!FU39+'Daily-Prod.'!FL39)/Y125,"")</f>
        <v/>
      </c>
      <c r="Y125" s="496">
        <f>IFERROR(('Daily-Prod.'!HO39+'Daily-Prod.'!HF39+'Daily-Prod.'!GW39+'Daily-Prod.'!GN39+'Daily-Prod.'!GE39+'Daily-Prod.'!FV39+'Daily-Prod.'!FM39),"")</f>
        <v>0</v>
      </c>
      <c r="Z125" s="383"/>
      <c r="AA125" s="384">
        <f>IFERROR(('Daily-Prod.'!HQ39+'Daily-Prod.'!HH39+'Daily-Prod.'!GY39+'Daily-Prod.'!GP39+'Daily-Prod.'!GG39+'Daily-Prod.'!FX39+'Daily-Prod.'!FO39),"")</f>
        <v>0</v>
      </c>
      <c r="AB125" s="495">
        <f>IFERROR(('Daily-Prod.'!HR39+'Daily-Prod.'!HI39+'Daily-Prod.'!GZ39+'Daily-Prod.'!GQ39+'Daily-Prod.'!GH39+'Daily-Prod.'!FY39+'Daily-Prod.'!FP39),"")</f>
        <v>0</v>
      </c>
      <c r="AC125" s="378" t="str">
        <f>IFERROR(AVERAGE('Daily-Prod.'!HO39,'Daily-Prod.'!HF39,'Daily-Prod.'!GW39,'Daily-Prod.'!GN39,'Daily-Prod.'!GE39,'Daily-Prod.'!FV39,'Daily-Prod.'!FM39),"")</f>
        <v/>
      </c>
      <c r="AD125" s="379" t="str">
        <f>IFERROR(AVERAGE('Daily-Prod.'!HP39,'Daily-Prod.'!HG39,'Daily-Prod.'!GX39,'Daily-Prod.'!GO39,'Daily-Prod.'!GF39,'Daily-Prod.'!FW39,'Daily-Prod.'!FN39),"")</f>
        <v/>
      </c>
      <c r="AE125" s="380" t="str">
        <f>IFERROR(AVERAGE('Daily-Prod.'!HQ39,'Daily-Prod.'!HH39,'Daily-Prod.'!GY39,'Daily-Prod.'!GP39,'Daily-Prod.'!GG39,'Daily-Prod.'!FX39,'Daily-Prod.'!FO39),"")</f>
        <v/>
      </c>
      <c r="AF125" s="66" t="str">
        <f>IFERROR(('Daily-Prod.'!JU39+'Daily-Prod.'!JL39+'Daily-Prod.'!JC39+'Daily-Prod.'!IT39+'Daily-Prod.'!IK39+'Daily-Prod.'!IB39+'Daily-Prod.'!HS39)/AI125,"")</f>
        <v/>
      </c>
      <c r="AG125" s="475" t="str">
        <f>IFERROR(('Daily-Prod.'!JV39+'Daily-Prod.'!JM39+'Daily-Prod.'!JD39+'Daily-Prod.'!IU39+'Daily-Prod.'!IL39+'Daily-Prod.'!IC39+'Daily-Prod.'!HT39)/AI125,"")</f>
        <v/>
      </c>
      <c r="AH125" s="475" t="str">
        <f>IFERROR(('Daily-Prod.'!JX39+'Daily-Prod.'!JO39+'Daily-Prod.'!JF39+'Daily-Prod.'!IW39+'Daily-Prod.'!IN39+'Daily-Prod.'!IE39+'Daily-Prod.'!HV39+'Daily-Prod.'!JY39+'Daily-Prod.'!JP39+'Daily-Prod.'!JG39+'Daily-Prod.'!IX39+'Daily-Prod.'!IO39+'Daily-Prod.'!IF39+'Daily-Prod.'!HW39)/AI125,"")</f>
        <v/>
      </c>
      <c r="AI125" s="496">
        <f>IFERROR(('Daily-Prod.'!JZ39+'Daily-Prod.'!JQ39+'Daily-Prod.'!JH39+'Daily-Prod.'!IY39+'Daily-Prod.'!IP39+'Daily-Prod.'!IG39+'Daily-Prod.'!HX39),"")</f>
        <v>0</v>
      </c>
      <c r="AJ125" s="383">
        <f>IFERROR(('Daily-Prod.'!KA39+'Daily-Prod.'!JR39+'Daily-Prod.'!JI39+'Daily-Prod.'!IZ39+'Daily-Prod.'!IQ39+'Daily-Prod.'!IH39+'Daily-Prod.'!HY39),"")</f>
        <v>0</v>
      </c>
      <c r="AK125" s="384">
        <f>IFERROR(('Daily-Prod.'!KB39+'Daily-Prod.'!JS39+'Daily-Prod.'!JJ39+'Daily-Prod.'!JA39+'Daily-Prod.'!IR39+'Daily-Prod.'!II39+'Daily-Prod.'!HZ39),"")</f>
        <v>0</v>
      </c>
      <c r="AL125" s="495">
        <f>IFERROR(('Daily-Prod.'!KC39+'Daily-Prod.'!JT39+'Daily-Prod.'!JK39+'Daily-Prod.'!JB39+'Daily-Prod.'!IS39+'Daily-Prod.'!IJ39+'Daily-Prod.'!IA39),"")</f>
        <v>0</v>
      </c>
      <c r="AM125" s="378" t="str">
        <f>IFERROR(AVERAGE('Daily-Prod.'!JZ39,'Daily-Prod.'!JQ39,'Daily-Prod.'!JH39,'Daily-Prod.'!IY39,'Daily-Prod.'!IP39,'Daily-Prod.'!IG39,'Daily-Prod.'!HX39),"")</f>
        <v/>
      </c>
      <c r="AN125" s="379" t="str">
        <f>IFERROR(AVERAGE('Daily-Prod.'!KA39,'Daily-Prod.'!JR39,'Daily-Prod.'!JI39,'Daily-Prod.'!IZ39,'Daily-Prod.'!IQ39,'Daily-Prod.'!IH39,'Daily-Prod.'!HY39),"")</f>
        <v/>
      </c>
      <c r="AO125" s="380" t="str">
        <f>IFERROR(AVERAGE('Daily-Prod.'!KB39,'Daily-Prod.'!JS39,'Daily-Prod.'!JJ39,'Daily-Prod.'!JA39,'Daily-Prod.'!IR39,'Daily-Prod.'!II39,'Daily-Prod.'!HZ39),"")</f>
        <v/>
      </c>
      <c r="AP125" s="66" t="str">
        <f>IFERROR(('Daily-Prod.'!MF39+'Daily-Prod.'!LW39+'Daily-Prod.'!LN39+'Daily-Prod.'!LE39+'Daily-Prod.'!KV39+'Daily-Prod.'!KM39+'Daily-Prod.'!KD39)/AS125,"")</f>
        <v/>
      </c>
      <c r="AQ125" s="475" t="str">
        <f>IFERROR(('Daily-Prod.'!MG39+'Daily-Prod.'!LX39+'Daily-Prod.'!LO39+'Daily-Prod.'!LF39+'Daily-Prod.'!KW39+'Daily-Prod.'!KN39+'Daily-Prod.'!KE39)/AS125,"")</f>
        <v/>
      </c>
      <c r="AR125" s="475" t="str">
        <f>IFERROR(('Daily-Prod.'!MJ39+'Daily-Prod.'!MA39+'Daily-Prod.'!LR39+'Daily-Prod.'!LI39+'Daily-Prod.'!KZ39+'Daily-Prod.'!KQ39+'Daily-Prod.'!KH39+'Daily-Prod.'!MI39+'Daily-Prod.'!LZ39+'Daily-Prod.'!LQ39+'Daily-Prod.'!LH39+'Daily-Prod.'!KY39+'Daily-Prod.'!KP39+'Daily-Prod.'!KG39)/AS125,"")</f>
        <v/>
      </c>
      <c r="AS125" s="496">
        <f>IFERROR(('Daily-Prod.'!MK39+'Daily-Prod.'!MB39+'Daily-Prod.'!LS39+'Daily-Prod.'!LJ39+'Daily-Prod.'!LA39+'Daily-Prod.'!KR39+'Daily-Prod.'!KI39),"")</f>
        <v>0</v>
      </c>
      <c r="AT125" s="383"/>
      <c r="AU125" s="384">
        <f>IFERROR(('Daily-Prod.'!MM39+'Daily-Prod.'!MD39+'Daily-Prod.'!LU39+'Daily-Prod.'!LL39+'Daily-Prod.'!LC39+'Daily-Prod.'!KT39+'Daily-Prod.'!KK39),"")</f>
        <v>0</v>
      </c>
      <c r="AV125" s="495" t="str">
        <f t="shared" si="84"/>
        <v/>
      </c>
      <c r="AW125" s="378" t="str">
        <f>IFERROR(AVERAGE('Daily-Prod.'!MK39,'Daily-Prod.'!MB39,'Daily-Prod.'!LS39,'Daily-Prod.'!LJ39,'Daily-Prod.'!LA39,'Daily-Prod.'!KR39,'Daily-Prod.'!KI39),"")</f>
        <v/>
      </c>
      <c r="AX125" s="379" t="str">
        <f>IFERROR(AVERAGE('Daily-Prod.'!ML39,'Daily-Prod.'!MC39,'Daily-Prod.'!LT39,'Daily-Prod.'!LK39,'Daily-Prod.'!LB39,'Daily-Prod.'!KS39,'Daily-Prod.'!KJ39),"")</f>
        <v/>
      </c>
      <c r="AY125" s="380" t="str">
        <f>IFERROR(AVERAGE('Daily-Prod.'!MM39,'Daily-Prod.'!MD39,'Daily-Prod.'!LU39,'Daily-Prod.'!LL39,'Daily-Prod.'!LC39,'Daily-Prod.'!KT39,'Daily-Prod.'!KK39),"")</f>
        <v/>
      </c>
      <c r="AZ125" s="66" t="str">
        <f>IFERROR(('Daily-Prod.'!OQ39+'Daily-Prod.'!OH39+'Daily-Prod.'!NY39+'Daily-Prod.'!NP39+'Daily-Prod.'!NG39+'Daily-Prod.'!MX39+'Daily-Prod.'!MO39)/BC125,"")</f>
        <v/>
      </c>
      <c r="BA125" s="475" t="str">
        <f>IFERROR(('Daily-Prod.'!OR39+'Daily-Prod.'!OI39+'Daily-Prod.'!NZ39+'Daily-Prod.'!NQ39+'Daily-Prod.'!NH39+'Daily-Prod.'!MY39+'Daily-Prod.'!MP39)/BC125,"")</f>
        <v/>
      </c>
      <c r="BB125" s="475" t="str">
        <f>IFERROR(('Daily-Prod.'!OT39+'Daily-Prod.'!OK39+'Daily-Prod.'!OB39+'Daily-Prod.'!NS39+'Daily-Prod.'!NJ39+'Daily-Prod.'!NA39+'Daily-Prod.'!MR39+'Daily-Prod.'!OU39+'Daily-Prod.'!OL39+'Daily-Prod.'!OC39+'Daily-Prod.'!NT39+'Daily-Prod.'!NK39+'Daily-Prod.'!NB39+'Daily-Prod.'!MS39)/BC125,"")</f>
        <v/>
      </c>
      <c r="BC125" s="496">
        <f>IFERROR(('Daily-Prod.'!OV39+'Daily-Prod.'!OM39+'Daily-Prod.'!OD39+'Daily-Prod.'!NU39+'Daily-Prod.'!NL39+'Daily-Prod.'!NC39+'Daily-Prod.'!MT39),"")</f>
        <v>0</v>
      </c>
      <c r="BD125" s="383"/>
      <c r="BE125" s="384">
        <f>IFERROR(('Daily-Prod.'!OX39+'Daily-Prod.'!OO39+'Daily-Prod.'!OF39+'Daily-Prod.'!NW39+'Daily-Prod.'!NN39+'Daily-Prod.'!NE39+'Daily-Prod.'!MV39),"")</f>
        <v>0</v>
      </c>
      <c r="BF125" s="495" t="str">
        <f t="shared" si="85"/>
        <v/>
      </c>
      <c r="BG125" s="378" t="str">
        <f>IFERROR(AVERAGE('Daily-Prod.'!OV39,'Daily-Prod.'!OM39,'Daily-Prod.'!OD39,'Daily-Prod.'!NU39,'Daily-Prod.'!NL39,'Daily-Prod.'!NC39,'Daily-Prod.'!MT39),"")</f>
        <v/>
      </c>
      <c r="BH125" s="379"/>
      <c r="BI125" s="380" t="str">
        <f>IFERROR(AVERAGE('Daily-Prod.'!OX39,'Daily-Prod.'!OO39,'Daily-Prod.'!OF39,'Daily-Prod.'!NW39,'Daily-Prod.'!NN39,'Daily-Prod.'!NE39,'Daily-Prod.'!MV39),"")</f>
        <v/>
      </c>
      <c r="BJ125" s="66" t="str">
        <f>IFERROR(('Daily-Prod.'!RB39+'Daily-Prod.'!QS39+'Daily-Prod.'!QJ39+'Daily-Prod.'!QA39+'Daily-Prod.'!PR39+'Daily-Prod.'!PI39+'Daily-Prod.'!OZ39)/BM125,"")</f>
        <v/>
      </c>
      <c r="BK125" s="475" t="str">
        <f>IFERROR(('Daily-Prod.'!RC39+'Daily-Prod.'!QT39+'Daily-Prod.'!QK39+'Daily-Prod.'!QB39+'Daily-Prod.'!PS39+'Daily-Prod.'!PJ39+'Daily-Prod.'!PA39)/BM125,"")</f>
        <v/>
      </c>
      <c r="BL125" s="475" t="str">
        <f>IFERROR(('Daily-Prod.'!RF39+'Daily-Prod.'!QW39+'Daily-Prod.'!QN39+'Daily-Prod.'!QE39+'Daily-Prod.'!PV39+'Daily-Prod.'!PM39+'Daily-Prod.'!PD39+'Daily-Prod.'!RE39+'Daily-Prod.'!QV39+'Daily-Prod.'!QM39+'Daily-Prod.'!QD39+'Daily-Prod.'!PU39+'Daily-Prod.'!PL39+'Daily-Prod.'!PC39)/BM125,"")</f>
        <v/>
      </c>
      <c r="BM125" s="496">
        <f>IFERROR(('Daily-Prod.'!RG39+'Daily-Prod.'!QX39+'Daily-Prod.'!QO39+'Daily-Prod.'!QF39+'Daily-Prod.'!PW39+'Daily-Prod.'!PN39+'Daily-Prod.'!PE39),"")</f>
        <v>0</v>
      </c>
      <c r="BN125" s="383"/>
      <c r="BO125" s="384">
        <f>IFERROR(('Daily-Prod.'!RI39+'Daily-Prod.'!QZ39+'Daily-Prod.'!QQ39+'Daily-Prod.'!QH39+'Daily-Prod.'!PY39+'Daily-Prod.'!PP39+'Daily-Prod.'!PG39),"")</f>
        <v>0</v>
      </c>
      <c r="BP125" s="495" t="str">
        <f t="shared" si="86"/>
        <v/>
      </c>
      <c r="BQ125" s="378" t="str">
        <f>IFERROR(AVERAGE('Daily-Prod.'!RG39,'Daily-Prod.'!QX39,'Daily-Prod.'!QO39,'Daily-Prod.'!QF39,'Daily-Prod.'!PW39,'Daily-Prod.'!PN39,'Daily-Prod.'!PE39),"")</f>
        <v/>
      </c>
      <c r="BR125" s="379"/>
      <c r="BS125" s="380" t="str">
        <f>IFERROR(AVERAGE('Daily-Prod.'!RI39,'Daily-Prod.'!QZ39,'Daily-Prod.'!QQ39,'Daily-Prod.'!QH39,'Daily-Prod.'!PY39,'Daily-Prod.'!PP39,'Daily-Prod.'!PG39),"")</f>
        <v/>
      </c>
      <c r="BT125" s="66" t="str">
        <f>IFERROR(('Daily-Prod.'!TM39+'Daily-Prod.'!TD39+'Daily-Prod.'!SU39+'Daily-Prod.'!SL39+'Daily-Prod.'!SC39+'Daily-Prod.'!RT39+'Daily-Prod.'!RK39)/BW125,"")</f>
        <v/>
      </c>
      <c r="BU125" s="475" t="str">
        <f>IFERROR(('Daily-Prod.'!TN39+'Daily-Prod.'!TE39+'Daily-Prod.'!SV39+'Daily-Prod.'!SM39+'Daily-Prod.'!SD39+'Daily-Prod.'!RU39+'Daily-Prod.'!RL39)/BW125,"")</f>
        <v/>
      </c>
      <c r="BV125" s="475" t="str">
        <f>IFERROR(('Daily-Prod.'!TP39+'Daily-Prod.'!TG39+'Daily-Prod.'!SX39+'Daily-Prod.'!SO39+'Daily-Prod.'!SF39+'Daily-Prod.'!RW39+'Daily-Prod.'!RN39+'Daily-Prod.'!TQ39+'Daily-Prod.'!TH39+'Daily-Prod.'!SY39+'Daily-Prod.'!SP39+'Daily-Prod.'!SG39+'Daily-Prod.'!RX39+'Daily-Prod.'!RO39)/BW125,"")</f>
        <v/>
      </c>
      <c r="BW125" s="496">
        <f>IFERROR(('Daily-Prod.'!TR39+'Daily-Prod.'!TI39+'Daily-Prod.'!SZ39+'Daily-Prod.'!SQ39+'Daily-Prod.'!SH39+'Daily-Prod.'!RY39+'Daily-Prod.'!RP39),"")</f>
        <v>0</v>
      </c>
      <c r="BX125" s="383"/>
      <c r="BY125" s="384">
        <f>IFERROR(('Daily-Prod.'!TT39+'Daily-Prod.'!TK39+'Daily-Prod.'!TB39+'Daily-Prod.'!SS39+'Daily-Prod.'!SJ39+'Daily-Prod.'!SA39+'Daily-Prod.'!RR39),"")</f>
        <v>0</v>
      </c>
      <c r="BZ125" s="495" t="str">
        <f t="shared" si="87"/>
        <v/>
      </c>
      <c r="CA125" s="378" t="str">
        <f>IFERROR(AVERAGE('Daily-Prod.'!TR39,'Daily-Prod.'!TI39,'Daily-Prod.'!SZ39,'Daily-Prod.'!SQ39,'Daily-Prod.'!SH39,'Daily-Prod.'!RY39,'Daily-Prod.'!RP39),"")</f>
        <v/>
      </c>
      <c r="CB125" s="379"/>
      <c r="CC125" s="380" t="str">
        <f>IFERROR(AVERAGE('Daily-Prod.'!TT39,'Daily-Prod.'!TK39,'Daily-Prod.'!TB39,'Daily-Prod.'!SS39,'Daily-Prod.'!SJ39,'Daily-Prod.'!SA39,'Daily-Prod.'!RR39),"")</f>
        <v/>
      </c>
      <c r="CD125" s="66" t="str">
        <f>IFERROR(('Daily-Prod.'!VX39+'Daily-Prod.'!VO39+'Daily-Prod.'!VF39+'Daily-Prod.'!UW39+'Daily-Prod.'!UN39+'Daily-Prod.'!UE39+'Daily-Prod.'!TV39)/CG125,"")</f>
        <v/>
      </c>
      <c r="CE125" s="475" t="str">
        <f>IFERROR(('Daily-Prod.'!VY39+'Daily-Prod.'!VP39+'Daily-Prod.'!VG39+'Daily-Prod.'!UX39+'Daily-Prod.'!UO39+'Daily-Prod.'!UF39+'Daily-Prod.'!TW39)/CG125,"")</f>
        <v/>
      </c>
      <c r="CF125" s="475" t="str">
        <f>IFERROR(('Daily-Prod.'!WA39+'Daily-Prod.'!VR39+'Daily-Prod.'!VI39+'Daily-Prod.'!UZ39+'Daily-Prod.'!UQ39+'Daily-Prod.'!UH39+'Daily-Prod.'!TY39+'Daily-Prod.'!WB39+'Daily-Prod.'!VS39+'Daily-Prod.'!VJ39+'Daily-Prod.'!VA39+'Daily-Prod.'!UR39+'Daily-Prod.'!UI39+'Daily-Prod.'!TZ39)/CG125,"")</f>
        <v/>
      </c>
      <c r="CG125" s="496">
        <f>IFERROR(('Daily-Prod.'!WC39+'Daily-Prod.'!VT39+'Daily-Prod.'!VK39+'Daily-Prod.'!VB39+'Daily-Prod.'!US39+'Daily-Prod.'!UJ39+'Daily-Prod.'!UA39),"")</f>
        <v>0</v>
      </c>
      <c r="CH125" s="383"/>
      <c r="CI125" s="384">
        <f>IFERROR(('Daily-Prod.'!WE39+'Daily-Prod.'!VV39+'Daily-Prod.'!VM39+'Daily-Prod.'!VD39+'Daily-Prod.'!UU39+'Daily-Prod.'!UL39+'Daily-Prod.'!UC39),"")</f>
        <v>0</v>
      </c>
      <c r="CJ125" s="495" t="str">
        <f t="shared" si="88"/>
        <v/>
      </c>
      <c r="CK125" s="378" t="str">
        <f>IFERROR(AVERAGE('Daily-Prod.'!WC39,'Daily-Prod.'!VT39,'Daily-Prod.'!VK39,'Daily-Prod.'!VB39,'Daily-Prod.'!US39,'Daily-Prod.'!UJ39,'Daily-Prod.'!UA39),"")</f>
        <v/>
      </c>
      <c r="CL125" s="379"/>
      <c r="CM125" s="380" t="str">
        <f>IFERROR(AVERAGE('Daily-Prod.'!WE39,'Daily-Prod.'!VV39,'Daily-Prod.'!VM39,'Daily-Prod.'!VD39,'Daily-Prod.'!UU39,'Daily-Prod.'!UL39,'Daily-Prod.'!UC39),"")</f>
        <v/>
      </c>
      <c r="CN125" s="66" t="str">
        <f>IFERROR(('Daily-Prod.'!YI39+'Daily-Prod.'!XZ39+'Daily-Prod.'!XQ39+'Daily-Prod.'!XH39+'Daily-Prod.'!WY39+'Daily-Prod.'!WP39+'Daily-Prod.'!WG39)/CQ125,"")</f>
        <v/>
      </c>
      <c r="CO125" s="475" t="str">
        <f>IFERROR(('Daily-Prod.'!YJ39+'Daily-Prod.'!YA39+'Daily-Prod.'!XR39+'Daily-Prod.'!XI39+'Daily-Prod.'!WZ39+'Daily-Prod.'!WQ39+'Daily-Prod.'!WH39)/CQ125,"")</f>
        <v/>
      </c>
      <c r="CP125" s="475" t="str">
        <f>IFERROR(('Daily-Prod.'!YL39+'Daily-Prod.'!YC39+'Daily-Prod.'!XT39+'Daily-Prod.'!XK39+'Daily-Prod.'!XB39+'Daily-Prod.'!WS39+'Daily-Prod.'!WJ39+'Daily-Prod.'!YM39+'Daily-Prod.'!YD39+'Daily-Prod.'!XU39+'Daily-Prod.'!XL39+'Daily-Prod.'!XC39+'Daily-Prod.'!WT39+'Daily-Prod.'!WK39)/CQ125,"")</f>
        <v/>
      </c>
      <c r="CQ125" s="496">
        <f>IFERROR(('Daily-Prod.'!YN39+'Daily-Prod.'!YE39+'Daily-Prod.'!XV39+'Daily-Prod.'!XM39+'Daily-Prod.'!XD39+'Daily-Prod.'!WU39+'Daily-Prod.'!WL39),"")</f>
        <v>0</v>
      </c>
      <c r="CR125" s="383"/>
      <c r="CS125" s="384">
        <f>IFERROR(('Daily-Prod.'!YP39+'Daily-Prod.'!YG39+'Daily-Prod.'!XX39+'Daily-Prod.'!XO39+'Daily-Prod.'!XF39+'Daily-Prod.'!WW39+'Daily-Prod.'!WN39),"")</f>
        <v>0</v>
      </c>
      <c r="CT125" s="495" t="str">
        <f t="shared" si="89"/>
        <v/>
      </c>
      <c r="CU125" s="378" t="str">
        <f>IFERROR(AVERAGE('Daily-Prod.'!YN39,'Daily-Prod.'!YE39,'Daily-Prod.'!XV39,'Daily-Prod.'!XM39,'Daily-Prod.'!XD39,'Daily-Prod.'!WU39,'Daily-Prod.'!WL39),"")</f>
        <v/>
      </c>
      <c r="CV125" s="379" t="str">
        <f>IFERROR(AVERAGE('Daily-Prod.'!YO39,'Daily-Prod.'!YF39,'Daily-Prod.'!XW39,'Daily-Prod.'!XN39,'Daily-Prod.'!XE39,'Daily-Prod.'!WV39,'Daily-Prod.'!WM39),"")</f>
        <v/>
      </c>
      <c r="CW125" s="380" t="str">
        <f>IFERROR(AVERAGE('Daily-Prod.'!YP39,'Daily-Prod.'!YG39,'Daily-Prod.'!XX39,'Daily-Prod.'!XO39,'Daily-Prod.'!XF39,'Daily-Prod.'!WW39,'Daily-Prod.'!WN39),"")</f>
        <v/>
      </c>
      <c r="CX125" s="66" t="str">
        <f>IFERROR(('Daily-Prod.'!AAT39+'Daily-Prod.'!AAK39+'Daily-Prod.'!AAB39+'Daily-Prod.'!ZS39+'Daily-Prod.'!ZJ39+'Daily-Prod.'!ZA39+'Daily-Prod.'!YR39)/DA125,"")</f>
        <v/>
      </c>
      <c r="CY125" s="475" t="str">
        <f>IFERROR(('Daily-Prod.'!AAU39+'Daily-Prod.'!AAL39+'Daily-Prod.'!AAC39+'Daily-Prod.'!ZT39+'Daily-Prod.'!ZK39+'Daily-Prod.'!ZB39+'Daily-Prod.'!YS39)/DA125,"")</f>
        <v/>
      </c>
      <c r="CZ125" s="475" t="str">
        <f>IFERROR(('Daily-Prod.'!AAW39+'Daily-Prod.'!AAN39+'Daily-Prod.'!AAE39+'Daily-Prod.'!ZV39+'Daily-Prod.'!ZM39+'Daily-Prod.'!ZD39+'Daily-Prod.'!YU39+'Daily-Prod.'!AAX39+'Daily-Prod.'!AAO39+'Daily-Prod.'!AAF39+'Daily-Prod.'!ZW39+'Daily-Prod.'!ZN39+'Daily-Prod.'!ZE39+'Daily-Prod.'!YV39)/DA125,"")</f>
        <v/>
      </c>
      <c r="DA125" s="496">
        <f>IFERROR(('Daily-Prod.'!AAY39+'Daily-Prod.'!AAP39+'Daily-Prod.'!AAG39+'Daily-Prod.'!ZX39+'Daily-Prod.'!ZO39+'Daily-Prod.'!ZF39+'Daily-Prod.'!YW39),"")</f>
        <v>0</v>
      </c>
      <c r="DB125" s="383"/>
      <c r="DC125" s="384">
        <f>IFERROR(('Daily-Prod.'!ABA39+'Daily-Prod.'!AAR39+'Daily-Prod.'!AAI39+'Daily-Prod.'!ZZ39+'Daily-Prod.'!ZQ39+'Daily-Prod.'!ZH39+'Daily-Prod.'!YY39),"")</f>
        <v>0</v>
      </c>
      <c r="DD125" s="495" t="str">
        <f t="shared" si="90"/>
        <v/>
      </c>
      <c r="DE125" s="378" t="str">
        <f>IFERROR(AVERAGE('Daily-Prod.'!AAY39,'Daily-Prod.'!AAP39,'Daily-Prod.'!AAG39,'Daily-Prod.'!ZX39,'Daily-Prod.'!ZO39,'Daily-Prod.'!ZF39,'Daily-Prod.'!YW39),"")</f>
        <v/>
      </c>
      <c r="DF125" s="379" t="str">
        <f>IFERROR(AVERAGE('Daily-Prod.'!AAZ39,'Daily-Prod.'!AAQ39,'Daily-Prod.'!AAH39,'Daily-Prod.'!ZY39,'Daily-Prod.'!ZP39,'Daily-Prod.'!ZG39,'Daily-Prod.'!YX39),"")</f>
        <v/>
      </c>
      <c r="DG125" s="380" t="str">
        <f>IFERROR(AVERAGE('Daily-Prod.'!ABA39,'Daily-Prod.'!AAR39,'Daily-Prod.'!AAI39,'Daily-Prod.'!ZZ39,'Daily-Prod.'!ZQ39,'Daily-Prod.'!ZH39,'Daily-Prod.'!YY39),"")</f>
        <v/>
      </c>
      <c r="DH125" s="66"/>
      <c r="DI125" s="475"/>
      <c r="DJ125" s="475"/>
      <c r="DK125" s="496"/>
      <c r="DL125" s="383"/>
      <c r="DM125" s="384"/>
      <c r="DN125" s="495"/>
      <c r="DO125" s="378"/>
      <c r="DP125" s="379"/>
      <c r="DQ125" s="380"/>
      <c r="DR125" s="66" t="str">
        <f>IFERROR(('Daily-Prod.'!AFP39+'Daily-Prod.'!AFG39+'Daily-Prod.'!AEX39+'Daily-Prod.'!AEO39+'Daily-Prod.'!AEF39+'Daily-Prod.'!ADW39+'Daily-Prod.'!ADN39)/DU125,"")</f>
        <v/>
      </c>
      <c r="DS125" s="475" t="str">
        <f>IFERROR(('Daily-Prod.'!AFQ39+'Daily-Prod.'!AFH39+'Daily-Prod.'!AEY39+'Daily-Prod.'!AEP39+'Daily-Prod.'!AEG39+'Daily-Prod.'!ADX39+'Daily-Prod.'!ADO39)/DU125,"")</f>
        <v/>
      </c>
      <c r="DT125" s="475" t="str">
        <f>IFERROR(('Daily-Prod.'!AFS39+'Daily-Prod.'!AFJ39+'Daily-Prod.'!AFA39+'Daily-Prod.'!AER39+'Daily-Prod.'!AEI39+'Daily-Prod.'!ADZ39+'Daily-Prod.'!ADQ39+'Daily-Prod.'!AFT39+'Daily-Prod.'!AFK39+'Daily-Prod.'!AFB39+'Daily-Prod.'!AES39+'Daily-Prod.'!AEJ39+'Daily-Prod.'!AEA39+'Daily-Prod.'!ADR39)/DU125,"")</f>
        <v/>
      </c>
      <c r="DU125" s="496">
        <f>IFERROR(('Daily-Prod.'!AFU39+'Daily-Prod.'!AFL39+'Daily-Prod.'!AFC39+'Daily-Prod.'!AET39+'Daily-Prod.'!AEK39+'Daily-Prod.'!AEB39+'Daily-Prod.'!ADS39),"")</f>
        <v>0</v>
      </c>
      <c r="DV125" s="383"/>
      <c r="DW125" s="384"/>
      <c r="DX125" s="495"/>
      <c r="DY125" s="378"/>
      <c r="DZ125" s="379"/>
      <c r="EA125" s="380"/>
      <c r="EB125" s="66"/>
      <c r="EC125" s="475"/>
      <c r="ED125" s="475"/>
      <c r="EE125" s="496"/>
      <c r="EF125" s="383"/>
      <c r="EG125" s="384"/>
      <c r="EH125" s="495"/>
      <c r="EI125" s="378"/>
      <c r="EJ125" s="379"/>
      <c r="EK125" s="380"/>
      <c r="EL125" s="66"/>
      <c r="EM125" s="475"/>
      <c r="EN125" s="475"/>
      <c r="EO125" s="496"/>
      <c r="EP125" s="383"/>
      <c r="EQ125" s="384"/>
      <c r="ER125" s="495"/>
      <c r="ES125" s="378"/>
      <c r="ET125" s="379"/>
      <c r="EU125" s="380"/>
      <c r="EV125" s="66"/>
      <c r="EW125" s="475"/>
      <c r="EX125" s="475"/>
      <c r="EY125" s="496"/>
      <c r="EZ125" s="383"/>
      <c r="FA125" s="384"/>
      <c r="FB125" s="495"/>
      <c r="FC125" s="378"/>
      <c r="FD125" s="379"/>
      <c r="FE125" s="380"/>
      <c r="FF125" s="66"/>
      <c r="FG125" s="475"/>
      <c r="FH125" s="475"/>
      <c r="FI125" s="496"/>
      <c r="FJ125" s="383"/>
      <c r="FK125" s="384"/>
      <c r="FL125" s="495"/>
      <c r="FM125" s="378"/>
      <c r="FN125" s="379"/>
      <c r="FO125" s="380"/>
      <c r="FP125" s="66"/>
      <c r="FQ125" s="475"/>
      <c r="FR125" s="475"/>
      <c r="FS125" s="496"/>
      <c r="FT125" s="383"/>
      <c r="FU125" s="384"/>
      <c r="FV125" s="495"/>
      <c r="FW125" s="378"/>
      <c r="FX125" s="379"/>
      <c r="FY125" s="380"/>
      <c r="FZ125" s="66" t="str">
        <f>IFERROR(('Daily-Prod.'!AWO39+'Daily-Prod.'!AWF39+'Daily-Prod.'!AVW39+'Daily-Prod.'!AVN39+'Daily-Prod.'!AVE39+'Daily-Prod.'!AUV39+'Daily-Prod.'!AUM39)/GC125,"")</f>
        <v/>
      </c>
      <c r="GA125" s="475" t="str">
        <f>IFERROR(('Daily-Prod.'!AWP39+'Daily-Prod.'!AWG39+'Daily-Prod.'!AVX39+'Daily-Prod.'!AVO39+'Daily-Prod.'!AVF39+'Daily-Prod.'!AUW39+'Daily-Prod.'!AUN39)/GC125,"")</f>
        <v/>
      </c>
      <c r="GB125" s="475" t="str">
        <f>IFERROR(('Daily-Prod.'!AWS39+'Daily-Prod.'!AWJ39+'Daily-Prod.'!AWA39+'Daily-Prod.'!AVR39+'Daily-Prod.'!AVI39+'Daily-Prod.'!AUZ39+'Daily-Prod.'!AUQ39+'Daily-Prod.'!AWR39+'Daily-Prod.'!AWI39+'Daily-Prod.'!AVZ39+'Daily-Prod.'!AVQ39+'Daily-Prod.'!AVH39+'Daily-Prod.'!AUY39+'Daily-Prod.'!AUP39)/GC125,"")</f>
        <v/>
      </c>
      <c r="GC125" s="496"/>
      <c r="GD125" s="383"/>
      <c r="GE125" s="384"/>
      <c r="GF125" s="495"/>
      <c r="GG125" s="378"/>
      <c r="GH125" s="379"/>
      <c r="GI125" s="380"/>
      <c r="GJ125" s="66"/>
      <c r="GK125" s="475"/>
      <c r="GL125" s="475"/>
      <c r="GM125" s="496"/>
      <c r="GN125" s="383"/>
      <c r="GO125" s="384"/>
      <c r="GP125" s="495"/>
      <c r="GQ125" s="378"/>
      <c r="GR125" s="379"/>
      <c r="GS125" s="380"/>
      <c r="GT125" s="66"/>
      <c r="GU125" s="475"/>
      <c r="GV125" s="475"/>
      <c r="GW125" s="496">
        <f>IFERROR(('Daily-Prod.'!BEA39+'Daily-Prod.'!BDR39+'Daily-Prod.'!BDI39+'Daily-Prod.'!BCZ39+'Daily-Prod.'!BCQ39+'Daily-Prod.'!BCH39+'Daily-Prod.'!BBY39),"")</f>
        <v>7</v>
      </c>
      <c r="GX125" s="383">
        <f>IFERROR(('Daily-Prod.'!BEB39+'Daily-Prod.'!BDS39+'Daily-Prod.'!BDJ39+'Daily-Prod.'!BDA39+'Daily-Prod.'!BCR39+'Daily-Prod.'!BCI39+'Daily-Prod.'!BBZ39),"")</f>
        <v>30</v>
      </c>
      <c r="GY125" s="384">
        <f>IFERROR(('Daily-Prod.'!BEC39+'Daily-Prod.'!BDT39+'Daily-Prod.'!BDK39+'Daily-Prod.'!BDB39+'Daily-Prod.'!BCS39+'Daily-Prod.'!BCJ39+'Daily-Prod.'!BCA39),"")</f>
        <v>30</v>
      </c>
      <c r="GZ125" s="495">
        <f t="shared" si="100"/>
        <v>1</v>
      </c>
      <c r="HA125" s="378">
        <f>IFERROR(AVERAGE('Daily-Prod.'!BEA39,'Daily-Prod.'!BDR39,'Daily-Prod.'!BDI39,'Daily-Prod.'!BCZ39,'Daily-Prod.'!BCQ39,'Daily-Prod.'!BCH39,'Daily-Prod.'!BBY39),"")</f>
        <v>2.3333333333333335</v>
      </c>
      <c r="HB125" s="379">
        <f>IFERROR(AVERAGE('Daily-Prod.'!BEB39,'Daily-Prod.'!BDS39,'Daily-Prod.'!BDJ39,'Daily-Prod.'!BDA39,'Daily-Prod.'!BCR39,'Daily-Prod.'!BCI39,'Daily-Prod.'!BBZ39),"")</f>
        <v>6</v>
      </c>
      <c r="HC125" s="380">
        <f>IFERROR(AVERAGE('Daily-Prod.'!BEC39,'Daily-Prod.'!BDT39,'Daily-Prod.'!BDK39,'Daily-Prod.'!BDB39,'Daily-Prod.'!BCS39,'Daily-Prod.'!BCJ39,'Daily-Prod.'!BCA39),"")</f>
        <v>6</v>
      </c>
      <c r="HD125" s="66">
        <f>IFERROR(('Daily-Prod.'!BGG39+'Daily-Prod.'!BFX39+'Daily-Prod.'!BFO39+'Daily-Prod.'!BFF39+'Daily-Prod.'!BEW39+'Daily-Prod.'!BEN39+'Daily-Prod.'!BEE39)/HG125,"")</f>
        <v>0.4</v>
      </c>
      <c r="HE125" s="475">
        <f>IFERROR(('Daily-Prod.'!BGH39+'Daily-Prod.'!BFY39+'Daily-Prod.'!BFP39+'Daily-Prod.'!BFG39+'Daily-Prod.'!BEX39+'Daily-Prod.'!BEO39+'Daily-Prod.'!BEF39)/HG125,"")</f>
        <v>0.2</v>
      </c>
      <c r="HF125" s="475">
        <f>IFERROR(('Daily-Prod.'!BGK39+'Daily-Prod.'!BGB39+'Daily-Prod.'!BFS39+'Daily-Prod.'!BFJ39+'Daily-Prod.'!BFA39+'Daily-Prod.'!BER39+'Daily-Prod.'!BEI39+'Daily-Prod.'!BGJ39+'Daily-Prod.'!BGA39+'Daily-Prod.'!BFR39+'Daily-Prod.'!BFI39+'Daily-Prod.'!BEZ39+'Daily-Prod.'!BEQ39+'Daily-Prod.'!BEH39)/HG125,"")</f>
        <v>0.4</v>
      </c>
      <c r="HG125" s="496">
        <f>IFERROR(('Daily-Prod.'!BGL39+'Daily-Prod.'!BGC39+'Daily-Prod.'!BFT39+'Daily-Prod.'!BFK39+'Daily-Prod.'!BFB39+'Daily-Prod.'!BES39+'Daily-Prod.'!BEJ39),"")</f>
        <v>10</v>
      </c>
      <c r="HH125" s="383">
        <f>IFERROR(('Daily-Prod.'!BGM39+'Daily-Prod.'!BGD39+'Daily-Prod.'!BFU39+'Daily-Prod.'!BFL39+'Daily-Prod.'!BFC39+'Daily-Prod.'!BET39+'Daily-Prod.'!BEK39),"")</f>
        <v>16</v>
      </c>
      <c r="HI125" s="384">
        <f>IFERROR(('Daily-Prod.'!BGN39+'Daily-Prod.'!BGE39+'Daily-Prod.'!BFV39+'Daily-Prod.'!BFM39+'Daily-Prod.'!BFD39+'Daily-Prod.'!BEU39+'Daily-Prod.'!BEL39),"")</f>
        <v>16</v>
      </c>
      <c r="HJ125" s="495">
        <f>IFERROR((HI125/HH125),"")</f>
        <v>1</v>
      </c>
      <c r="HK125" s="378">
        <f>IFERROR(AVERAGE('Daily-Prod.'!BGL39,'Daily-Prod.'!BGC39,'Daily-Prod.'!BFT39,'Daily-Prod.'!BFK39,'Daily-Prod.'!BFB39,'Daily-Prod.'!BES39,'Daily-Prod.'!BEJ39),"")</f>
        <v>3.3333333333333335</v>
      </c>
      <c r="HL125" s="379">
        <f>IFERROR(AVERAGE('Daily-Prod.'!BGM39,'Daily-Prod.'!BGD39,'Daily-Prod.'!BFU39,'Daily-Prod.'!BFL39,'Daily-Prod.'!BFC39,'Daily-Prod.'!BET39,'Daily-Prod.'!BEK39),"")</f>
        <v>2.2857142857142856</v>
      </c>
      <c r="HM125" s="380">
        <f>IFERROR(AVERAGE('Daily-Prod.'!BGN39,'Daily-Prod.'!BGE39,'Daily-Prod.'!BFV39,'Daily-Prod.'!BFM39,'Daily-Prod.'!BFD39,'Daily-Prod.'!BEU39,'Daily-Prod.'!BEL39),"")</f>
        <v>2.2857142857142856</v>
      </c>
      <c r="HN125" s="66">
        <f>IFERROR(('Daily-Prod.'!BIR39+'Daily-Prod.'!BII39+'Daily-Prod.'!BHZ39+'Daily-Prod.'!BHQ39+'Daily-Prod.'!BHH39+'Daily-Prod.'!BGY39+'Daily-Prod.'!BGP39)/HQ125,"")</f>
        <v>0.36363636363636365</v>
      </c>
      <c r="HO125" s="475">
        <f>IFERROR(('Daily-Prod.'!BIS39+'Daily-Prod.'!BIJ39+'Daily-Prod.'!BIA39+'Daily-Prod.'!BHR39+'Daily-Prod.'!BHI39+'Daily-Prod.'!BGZ39+'Daily-Prod.'!BGQ39)/HQ125,"")</f>
        <v>0.45454545454545453</v>
      </c>
      <c r="HP125" s="475">
        <f>IFERROR(('Daily-Prod.'!BIU39+'Daily-Prod.'!BIL39+'Daily-Prod.'!BIC39+'Daily-Prod.'!BHT39+'Daily-Prod.'!BHK39+'Daily-Prod.'!BHB39+'Daily-Prod.'!BGS39+'Daily-Prod.'!BIV39+'Daily-Prod.'!BIM39+'Daily-Prod.'!BID39+'Daily-Prod.'!BHU39+'Daily-Prod.'!BHL39+'Daily-Prod.'!BHC39+'Daily-Prod.'!BGT39)/HQ125,"")</f>
        <v>0.18181818181818182</v>
      </c>
      <c r="HQ125" s="496">
        <f>IFERROR(('Daily-Prod.'!BIW39+'Daily-Prod.'!BIN39+'Daily-Prod.'!BIE39+'Daily-Prod.'!BHV39+'Daily-Prod.'!BHM39+'Daily-Prod.'!BHD39+'Daily-Prod.'!BGU39),"")</f>
        <v>11</v>
      </c>
      <c r="HR125" s="383">
        <f>IFERROR(('Daily-Prod.'!BIX39+'Daily-Prod.'!BIO39+'Daily-Prod.'!BIF39+'Daily-Prod.'!BHW39+'Daily-Prod.'!BHN39+'Daily-Prod.'!BHE39+'Daily-Prod.'!BGV39),"")</f>
        <v>11</v>
      </c>
      <c r="HS125" s="384">
        <f>IFERROR(('Daily-Prod.'!BIY39+'Daily-Prod.'!BIP39+'Daily-Prod.'!BIG39+'Daily-Prod.'!BHX39+'Daily-Prod.'!BHO39+'Daily-Prod.'!BHF39+'Daily-Prod.'!BGW39),"")</f>
        <v>11</v>
      </c>
      <c r="HT125" s="495">
        <f t="shared" si="101"/>
        <v>1</v>
      </c>
      <c r="HU125" s="378">
        <f>IFERROR(AVERAGE('Daily-Prod.'!BIW39,'Daily-Prod.'!BIN39,'Daily-Prod.'!BIE39,'Daily-Prod.'!BHV39,'Daily-Prod.'!BHM39,'Daily-Prod.'!BHD39,'Daily-Prod.'!BGU39),"")</f>
        <v>2.75</v>
      </c>
      <c r="HV125" s="379">
        <f>IFERROR(AVERAGE('Daily-Prod.'!BIX39,'Daily-Prod.'!BIO39,'Daily-Prod.'!BIF39,'Daily-Prod.'!BHW39,'Daily-Prod.'!BHN39,'Daily-Prod.'!BHE39,'Daily-Prod.'!BGV39),"")</f>
        <v>3.6666666666666665</v>
      </c>
      <c r="HW125" s="380">
        <f>IFERROR(AVERAGE('Daily-Prod.'!BIY39,'Daily-Prod.'!BIP39,'Daily-Prod.'!BIG39,'Daily-Prod.'!BHX39,'Daily-Prod.'!BHO39,'Daily-Prod.'!BHF39,'Daily-Prod.'!BGW39),"")</f>
        <v>3.6666666666666665</v>
      </c>
      <c r="HX125" s="66" t="str">
        <f>IFERROR(('Daily-Prod.'!BLE39+'Daily-Prod.'!BKV39+'Daily-Prod.'!BKM39+'Daily-Prod.'!BKD39+'Daily-Prod.'!BJU39+'Daily-Prod.'!BJL39+'Daily-Prod.'!BJC39)/IA125,"")</f>
        <v/>
      </c>
      <c r="HY125" s="475" t="str">
        <f>IFERROR(('Daily-Prod.'!BLF39+'Daily-Prod.'!BKW39+'Daily-Prod.'!BKN39+'Daily-Prod.'!BKE39+'Daily-Prod.'!BJV39+'Daily-Prod.'!BJM39+'Daily-Prod.'!BJD39)/IA125,"")</f>
        <v/>
      </c>
      <c r="HZ125" s="475" t="str">
        <f>IFERROR(('Daily-Prod.'!BLG39+'Daily-Prod.'!BKX39+'Daily-Prod.'!BKO39+'Daily-Prod.'!BKF39+'Daily-Prod.'!BJW39+'Daily-Prod.'!BJN39+'Daily-Prod.'!BJE39+'Daily-Prod.'!BLF39+'Daily-Prod.'!BKW39+'Daily-Prod.'!BKN39+'Daily-Prod.'!BKE39+'Daily-Prod.'!BJV39+'Daily-Prod.'!BJM39+'Daily-Prod.'!BJD39)/IA125,"")</f>
        <v/>
      </c>
      <c r="IA125" s="496">
        <f>IFERROR(('Daily-Prod.'!BLH39+'Daily-Prod.'!BKY39+'Daily-Prod.'!BKP39+'Daily-Prod.'!BKG39+'Daily-Prod.'!BJX39+'Daily-Prod.'!BJO39+'Daily-Prod.'!BJF39),"")</f>
        <v>0</v>
      </c>
      <c r="IB125" s="383">
        <f>IFERROR(('Daily-Prod.'!BLI39+'Daily-Prod.'!BKZ39+'Daily-Prod.'!BKQ39+'Daily-Prod.'!BKH39+'Daily-Prod.'!BJY39+'Daily-Prod.'!BJP39+'Daily-Prod.'!BJG39),"")</f>
        <v>0</v>
      </c>
      <c r="IC125" s="384">
        <f>IFERROR(('Daily-Prod.'!BLJ39+'Daily-Prod.'!BLA39+'Daily-Prod.'!BKR39+'Daily-Prod.'!BKI39+'Daily-Prod.'!BJZ39+'Daily-Prod.'!BJQ39+'Daily-Prod.'!BJH39),"")</f>
        <v>0</v>
      </c>
      <c r="ID125" s="495" t="str">
        <f t="shared" si="102"/>
        <v/>
      </c>
      <c r="IE125" s="378" t="str">
        <f>IFERROR(AVERAGE('Daily-Prod.'!BLL39,'Daily-Prod.'!BLC39,'Daily-Prod.'!BKT39,'Daily-Prod.'!BKK39,'Daily-Prod.'!BKB39,'Daily-Prod.'!BJS39,'Daily-Prod.'!BJJ39),"")</f>
        <v/>
      </c>
      <c r="IF125" s="379" t="str">
        <f>IFERROR(AVERAGE('Daily-Prod.'!BLM39,'Daily-Prod.'!BLD39,'Daily-Prod.'!BKU39,'Daily-Prod.'!BKL39,'Daily-Prod.'!BKC39,'Daily-Prod.'!BJT39,'Daily-Prod.'!BJK39),"")</f>
        <v/>
      </c>
      <c r="IG125" s="380" t="str">
        <f>IFERROR(AVERAGE('Daily-Prod.'!BLN39,'Daily-Prod.'!BLE39,'Daily-Prod.'!BKV39,'Daily-Prod.'!BKM39,'Daily-Prod.'!BKD39,'Daily-Prod.'!BJU39,'Daily-Prod.'!BJL39),"")</f>
        <v/>
      </c>
      <c r="IH125" s="66" t="str">
        <f>IFERROR(('Daily-Prod.'!BNN39+'Daily-Prod.'!BNE39+'Daily-Prod.'!BMV39+'Daily-Prod.'!BMM39+'Daily-Prod.'!BMD39+'Daily-Prod.'!BLU39+'Daily-Prod.'!BLL39)/IK125,"")</f>
        <v/>
      </c>
      <c r="II125" s="475" t="str">
        <f>IFERROR(('Daily-Prod.'!BNO39+'Daily-Prod.'!BNF39+'Daily-Prod.'!BMW39+'Daily-Prod.'!BMN39+'Daily-Prod.'!BME39+'Daily-Prod.'!BLV39+'Daily-Prod.'!BLM39)/IK125,"")</f>
        <v/>
      </c>
      <c r="IJ125" s="475" t="str">
        <f>IFERROR(('Daily-Prod.'!BNQ39+'Daily-Prod.'!BNH39+'Daily-Prod.'!BMY39+'Daily-Prod.'!BMP39+'Daily-Prod.'!BMG39+'Daily-Prod.'!BLX39+'Daily-Prod.'!BLO39+'Daily-Prod.'!BNR39+'Daily-Prod.'!BNI39+'Daily-Prod.'!BMZ39+'Daily-Prod.'!BMQ39+'Daily-Prod.'!BMH39+'Daily-Prod.'!BLY39+'Daily-Prod.'!BLP39)/IK125,"")</f>
        <v/>
      </c>
      <c r="IK125" s="496">
        <f>IFERROR(('Daily-Prod.'!BNS39+'Daily-Prod.'!BNJ39+'Daily-Prod.'!BNA39+'Daily-Prod.'!BMR39+'Daily-Prod.'!BMI39+'Daily-Prod.'!BLZ39+'Daily-Prod.'!BLQ39),"")</f>
        <v>0</v>
      </c>
      <c r="IL125" s="383"/>
      <c r="IM125" s="384">
        <f>IFERROR(('Daily-Prod.'!BNU39+'Daily-Prod.'!BNL39+'Daily-Prod.'!BNC39+'Daily-Prod.'!BMT39+'Daily-Prod.'!BMK39+'Daily-Prod.'!BMB39+'Daily-Prod.'!BLS39),"")</f>
        <v>0</v>
      </c>
      <c r="IN125" s="495" t="str">
        <f t="shared" si="103"/>
        <v/>
      </c>
      <c r="IO125" s="378" t="str">
        <f>IFERROR(AVERAGE('Daily-Prod.'!BNS39,'Daily-Prod.'!BNJ39,'Daily-Prod.'!BNA39,'Daily-Prod.'!BMR39,'Daily-Prod.'!BMI39,'Daily-Prod.'!BLZ39,'Daily-Prod.'!BLQ39),"")</f>
        <v/>
      </c>
      <c r="IP125" s="379"/>
      <c r="IQ125" s="380" t="str">
        <f>IFERROR(AVERAGE('Daily-Prod.'!BNU39,'Daily-Prod.'!BNL39,'Daily-Prod.'!BNC39,'Daily-Prod.'!BMT39,'Daily-Prod.'!BMK39,'Daily-Prod.'!BMB39,'Daily-Prod.'!BLS39),"")</f>
        <v/>
      </c>
      <c r="IR125" s="66" t="str">
        <f>IFERROR(('Daily-Prod.'!BPY39+'Daily-Prod.'!BPP39+'Daily-Prod.'!BPG39+'Daily-Prod.'!BOX39+'Daily-Prod.'!BOO39+'Daily-Prod.'!BOF39+'Daily-Prod.'!BNW39)/IU125,"")</f>
        <v/>
      </c>
      <c r="IS125" s="475" t="str">
        <f>IFERROR(('Daily-Prod.'!BPZ39+'Daily-Prod.'!BPQ39+'Daily-Prod.'!BPH39+'Daily-Prod.'!BOY39+'Daily-Prod.'!BOP39+'Daily-Prod.'!BOG39+'Daily-Prod.'!BNX39)/IU125,"")</f>
        <v/>
      </c>
      <c r="IT125" s="475" t="str">
        <f>IFERROR(('Daily-Prod.'!BQC39+'Daily-Prod.'!BPT39+'Daily-Prod.'!BPK39+'Daily-Prod.'!BPB39+'Daily-Prod.'!BOS39+'Daily-Prod.'!BOJ39+'Daily-Prod.'!BOA39+'Daily-Prod.'!BQB39+'Daily-Prod.'!BPS39+'Daily-Prod.'!BPJ39+'Daily-Prod.'!BPA39+'Daily-Prod.'!BOR39+'Daily-Prod.'!BOI39+'Daily-Prod.'!BNZ39)/IU125,"")</f>
        <v/>
      </c>
      <c r="IU125" s="496">
        <f>IFERROR(('Daily-Prod.'!BQD39+'Daily-Prod.'!BPU39+'Daily-Prod.'!BPL39+'Daily-Prod.'!BPC39+'Daily-Prod.'!BOT39+'Daily-Prod.'!BOK39+'Daily-Prod.'!BOB39),"")</f>
        <v>0</v>
      </c>
      <c r="IV125" s="383"/>
      <c r="IW125" s="384"/>
      <c r="IX125" s="495" t="str">
        <f>IFERROR(('Daily-Prod.'!BQG39+'Daily-Prod.'!BPX39+'Daily-Prod.'!BPO39+'Daily-Prod.'!BPF39+'Daily-Prod.'!BOW39+'Daily-Prod.'!BON39+'Daily-Prod.'!BOE39),"")</f>
        <v/>
      </c>
      <c r="IY125" s="378" t="str">
        <f>IFERROR(AVERAGE('Daily-Prod.'!BQD39,'Daily-Prod.'!BPU39,'Daily-Prod.'!BPL39,'Daily-Prod.'!BPC39,'Daily-Prod.'!BOT39,'Daily-Prod.'!BOK39,'Daily-Prod.'!BOB39),"")</f>
        <v/>
      </c>
      <c r="IZ125" s="379"/>
      <c r="JA125" s="380"/>
      <c r="JB125" s="66" t="str">
        <f>IFERROR((('Daily-Prod.'!BSJ39+'Daily-Prod.'!BSA39+'Daily-Prod.'!BRR39+'Daily-Prod.'!BRI39+'Daily-Prod.'!BQZ39+'Daily-Prod.'!BQQ39+'Daily-Prod.'!BQH39)/JE125),"")</f>
        <v/>
      </c>
      <c r="JC125" s="475" t="str">
        <f>IFERROR((('Daily-Prod.'!BSK39+'Daily-Prod.'!BSB39+'Daily-Prod.'!BRS39+'Daily-Prod.'!BRJ39+'Daily-Prod.'!BRA39+'Daily-Prod.'!BQR39+'Daily-Prod.'!BQI39)/JE125),"")</f>
        <v/>
      </c>
      <c r="JD125" s="475" t="str">
        <f>IFERROR((('Daily-Prod.'!BSM39+'Daily-Prod.'!BSD39+'Daily-Prod.'!BRU39+'Daily-Prod.'!BRL39+'Daily-Prod.'!BRC39+'Daily-Prod.'!BQT39+'Daily-Prod.'!BQK39+'Daily-Prod.'!BSN39+'Daily-Prod.'!BSE39+'Daily-Prod.'!BRV39+'Daily-Prod.'!BRM39+'Daily-Prod.'!BRD39+'Daily-Prod.'!BQU39+'Daily-Prod.'!BQL39)/JE125),"")</f>
        <v/>
      </c>
      <c r="JE125" s="496">
        <f>IFERROR(('Daily-Prod.'!BSO39+'Daily-Prod.'!BSF39+'Daily-Prod.'!BRW39+'Daily-Prod.'!BRN39+'Daily-Prod.'!BRE39+'Daily-Prod.'!BQV39+'Daily-Prod.'!BQM39),"")</f>
        <v>0</v>
      </c>
      <c r="JF125" s="383"/>
      <c r="JG125" s="384"/>
      <c r="JH125" s="495" t="str">
        <f t="shared" si="104"/>
        <v/>
      </c>
      <c r="JI125" s="378" t="str">
        <f>IFERROR(AVERAGE('Daily-Prod.'!BSO39,'Daily-Prod.'!BSF39,'Daily-Prod.'!BRW39,'Daily-Prod.'!BRN39,'Daily-Prod.'!BRE39,'Daily-Prod.'!BQV39,'Daily-Prod.'!BQM39),"")</f>
        <v/>
      </c>
      <c r="JJ125" s="379"/>
      <c r="JK125" s="380"/>
      <c r="JL125" s="66" t="str">
        <f>IFERROR((('Daily-Prod.'!BUC39+'Daily-Prod.'!BTT39+'Daily-Prod.'!BTK39+'Daily-Prod.'!BTB39+'Daily-Prod.'!BSS39)/JO125),"")</f>
        <v/>
      </c>
      <c r="JM125" s="475" t="str">
        <f>IFERROR((('Daily-Prod.'!BUD39+'Daily-Prod.'!BTU39+'Daily-Prod.'!BTL39+'Daily-Prod.'!BTC39+'Daily-Prod.'!BST39)/JO125),"")</f>
        <v/>
      </c>
      <c r="JN125" s="475" t="str">
        <f>IFERROR((('Daily-Prod.'!BUF39+'Daily-Prod.'!BTW39+'Daily-Prod.'!BTN39+'Daily-Prod.'!BTE39+'Daily-Prod.'!BSV39+'Daily-Prod.'!BUG39+'Daily-Prod.'!BTX39+'Daily-Prod.'!BTO39+'Daily-Prod.'!BTF39+'Daily-Prod.'!BSW39)/JO125),"")</f>
        <v/>
      </c>
      <c r="JO125" s="496">
        <f>IFERROR(('Daily-Prod.'!BUH39+'Daily-Prod.'!BTY39+'Daily-Prod.'!BTP39+'Daily-Prod.'!BTG39+'Daily-Prod.'!BSX39),"")</f>
        <v>0</v>
      </c>
      <c r="JP125" s="383"/>
      <c r="JQ125" s="384"/>
      <c r="JR125" s="495" t="str">
        <f t="shared" si="105"/>
        <v/>
      </c>
      <c r="JS125" s="378" t="str">
        <f>IFERROR(AVERAGE('Daily-Prod.'!BUH39,'Daily-Prod.'!BTY39,'Daily-Prod.'!BTP39,'Daily-Prod.'!BTG39,'Daily-Prod.'!BSX39),"")</f>
        <v/>
      </c>
      <c r="JT125" s="379"/>
      <c r="JU125" s="380"/>
    </row>
    <row r="126" spans="1:281">
      <c r="A126" s="460" t="s">
        <v>162</v>
      </c>
      <c r="B126" s="66">
        <f>IFERROR(('Daily-Prod.'!CN40+'Daily-Prod.'!CE40+'Daily-Prod.'!BV40+'Daily-Prod.'!BM40+'Daily-Prod.'!BD40+'Daily-Prod.'!AU40+'Daily-Prod.'!AL40)/E126,"")</f>
        <v>0.46938775510204084</v>
      </c>
      <c r="C126" s="475">
        <f>IFERROR(('Daily-Prod.'!CO40+'Daily-Prod.'!CF40+'Daily-Prod.'!BW40+'Daily-Prod.'!BN40+'Daily-Prod.'!BE40+'Daily-Prod.'!AV40+'Daily-Prod.'!AM40)/E126,"")</f>
        <v>0.36734693877551022</v>
      </c>
      <c r="D126" s="475">
        <f>IFERROR(('Daily-Prod.'!CQ40+'Daily-Prod.'!CH40+'Daily-Prod.'!BY40+'Daily-Prod.'!BP40+'Daily-Prod.'!BG40+'Daily-Prod.'!AX40+'Daily-Prod.'!AO40+'Daily-Prod.'!CR40+'Daily-Prod.'!CI40+'Daily-Prod.'!BZ40+'Daily-Prod.'!BQ40+'Daily-Prod.'!BH40+'Daily-Prod.'!AY40+'Daily-Prod.'!AP40)/E126,"")</f>
        <v>0.16326530612244897</v>
      </c>
      <c r="E126" s="496">
        <f>IFERROR(('Daily-Prod.'!CS40+'Daily-Prod.'!CJ40+'Daily-Prod.'!CA40+'Daily-Prod.'!BR40+'Daily-Prod.'!BI40+'Daily-Prod.'!AZ40+'Daily-Prod.'!AQ40),"")</f>
        <v>49</v>
      </c>
      <c r="F126" s="383"/>
      <c r="G126" s="384">
        <f>IFERROR(('Daily-Prod.'!CU40+'Daily-Prod.'!CL40+'Daily-Prod.'!CC40+'Daily-Prod.'!BT40+'Daily-Prod.'!BK40+'Daily-Prod.'!BB40+'Daily-Prod.'!AS40),"")</f>
        <v>0</v>
      </c>
      <c r="H126" s="495" t="str">
        <f t="shared" si="83"/>
        <v/>
      </c>
      <c r="I126" s="378">
        <f>IFERROR(AVERAGE('Daily-Prod.'!CS40,'Daily-Prod.'!CJ40,'Daily-Prod.'!CA40,'Daily-Prod.'!BR40,'Daily-Prod.'!BI40,'Daily-Prod.'!AZ40,'Daily-Prod.'!AQ40),"")</f>
        <v>9.8000000000000007</v>
      </c>
      <c r="J126" s="379" t="str">
        <f>IFERROR(AVERAGE('Daily-Prod.'!CT40,'Daily-Prod.'!CK40,'Daily-Prod.'!CB40,'Daily-Prod.'!BS40,'Daily-Prod.'!BJ40,'Daily-Prod.'!BA40,'Daily-Prod.'!AR40),"")</f>
        <v/>
      </c>
      <c r="K126" s="380" t="str">
        <f>IFERROR(AVERAGE('Daily-Prod.'!CU40,'Daily-Prod.'!CL40,'Daily-Prod.'!CC40,'Daily-Prod.'!BT40,'Daily-Prod.'!BK40,'Daily-Prod.'!BB40,'Daily-Prod.'!AS40),"")</f>
        <v/>
      </c>
      <c r="L126" s="66">
        <f>IFERROR(('Daily-Prod.'!EY40+'Daily-Prod.'!EP40+'Daily-Prod.'!EG40+'Daily-Prod.'!DX40+'Daily-Prod.'!DO40+'Daily-Prod.'!DF40+'Daily-Prod.'!CW40)/O126,"")</f>
        <v>0.5535714285714286</v>
      </c>
      <c r="M126" s="475">
        <f>IFERROR(('Daily-Prod.'!EZ40+'Daily-Prod.'!EQ40+'Daily-Prod.'!EH40+'Daily-Prod.'!DY40+'Daily-Prod.'!DP40+'Daily-Prod.'!DG40+'Daily-Prod.'!CX40)/O126,"")</f>
        <v>0.19642857142857142</v>
      </c>
      <c r="N126" s="475">
        <f>IFERROR(('Daily-Prod.'!FC40+'Daily-Prod.'!ET40+'Daily-Prod.'!EK40+'Daily-Prod.'!EB40+'Daily-Prod.'!DS40+'Daily-Prod.'!DJ40+'Daily-Prod.'!DA40+'Daily-Prod.'!FB40+'Daily-Prod.'!ES40+'Daily-Prod.'!EJ40+'Daily-Prod.'!EA40+'Daily-Prod.'!DR40+'Daily-Prod.'!DI40+'Daily-Prod.'!CZ40)/O126,"")</f>
        <v>0.25</v>
      </c>
      <c r="O126" s="496">
        <f>IFERROR(('Daily-Prod.'!FD40+'Daily-Prod.'!EU40+'Daily-Prod.'!EL40+'Daily-Prod.'!EC40+'Daily-Prod.'!DT40+'Daily-Prod.'!DK40+'Daily-Prod.'!DB40),"")</f>
        <v>56</v>
      </c>
      <c r="P126" s="383"/>
      <c r="Q126" s="384">
        <f>IFERROR(('Daily-Prod.'!FF40+'Daily-Prod.'!EW40+'Daily-Prod.'!EN40+'Daily-Prod.'!EE40+'Daily-Prod.'!DV40+'Daily-Prod.'!DM40+'Daily-Prod.'!DD40),"")</f>
        <v>23</v>
      </c>
      <c r="R126" s="495" t="str">
        <f t="shared" si="82"/>
        <v/>
      </c>
      <c r="S126" s="378">
        <f>IFERROR(AVERAGE('Daily-Prod.'!FD40,'Daily-Prod.'!EU40,'Daily-Prod.'!EL40,'Daily-Prod.'!EC40,'Daily-Prod.'!DT40,'Daily-Prod.'!DK40,'Daily-Prod.'!DB40),"")</f>
        <v>14</v>
      </c>
      <c r="T126" s="379" t="str">
        <f>IFERROR(AVERAGE('Daily-Prod.'!FE40,'Daily-Prod.'!EV40,'Daily-Prod.'!EM40,'Daily-Prod.'!ED40,'Daily-Prod.'!DU40,'Daily-Prod.'!DL40,'Daily-Prod.'!DC40),"")</f>
        <v/>
      </c>
      <c r="U126" s="380">
        <f>IFERROR(AVERAGE('Daily-Prod.'!FF40,'Daily-Prod.'!EW40,'Daily-Prod.'!EN40,'Daily-Prod.'!EE40,'Daily-Prod.'!DV40,'Daily-Prod.'!DM40,'Daily-Prod.'!DD40),"")</f>
        <v>5.75</v>
      </c>
      <c r="V126" s="518">
        <f>IFERROR(('Daily-Prod.'!HJ40+'Daily-Prod.'!HA40+'Daily-Prod.'!GR40+'Daily-Prod.'!GI40+'Daily-Prod.'!FZ40+'Daily-Prod.'!FQ40+'Daily-Prod.'!FH40)/Y126,"")</f>
        <v>0.42105263157894735</v>
      </c>
      <c r="W126" s="475">
        <f>IFERROR(('Daily-Prod.'!HK40+'Daily-Prod.'!HB40+'Daily-Prod.'!GS40+'Daily-Prod.'!GJ40+'Daily-Prod.'!GA40+'Daily-Prod.'!FR40+'Daily-Prod.'!FI40)/Y126,"")</f>
        <v>0.19298245614035087</v>
      </c>
      <c r="X126" s="475">
        <f>IFERROR(('Daily-Prod.'!HM40+'Daily-Prod.'!HD40+'Daily-Prod.'!GU40+'Daily-Prod.'!GL40+'Daily-Prod.'!GC40+'Daily-Prod.'!FT40+'Daily-Prod.'!FK40+'Daily-Prod.'!HN40+'Daily-Prod.'!HE40+'Daily-Prod.'!GV40+'Daily-Prod.'!GM40+'Daily-Prod.'!GD40+'Daily-Prod.'!FU40+'Daily-Prod.'!FL40)/Y126,"")</f>
        <v>0.38596491228070173</v>
      </c>
      <c r="Y126" s="496">
        <f>IFERROR(('Daily-Prod.'!HO40+'Daily-Prod.'!HF40+'Daily-Prod.'!GW40+'Daily-Prod.'!GN40+'Daily-Prod.'!GE40+'Daily-Prod.'!FV40+'Daily-Prod.'!FM40),"")</f>
        <v>57</v>
      </c>
      <c r="Z126" s="383"/>
      <c r="AA126" s="384">
        <f>IFERROR(('Daily-Prod.'!HQ40+'Daily-Prod.'!HH40+'Daily-Prod.'!GY40+'Daily-Prod.'!GP40+'Daily-Prod.'!GG40+'Daily-Prod.'!FX40+'Daily-Prod.'!FO40),"")</f>
        <v>34</v>
      </c>
      <c r="AB126" s="495" t="str">
        <f>IFERROR(('Daily-Prod.'!HR40+'Daily-Prod.'!HI40+'Daily-Prod.'!GZ40+'Daily-Prod.'!GQ40+'Daily-Prod.'!GH40+'Daily-Prod.'!FY40+'Daily-Prod.'!FP40),"")</f>
        <v/>
      </c>
      <c r="AC126" s="378">
        <f>IFERROR(AVERAGE('Daily-Prod.'!HO40,'Daily-Prod.'!HF40,'Daily-Prod.'!GW40,'Daily-Prod.'!GN40,'Daily-Prod.'!GE40,'Daily-Prod.'!FV40,'Daily-Prod.'!FM40),"")</f>
        <v>11.4</v>
      </c>
      <c r="AD126" s="379" t="str">
        <f>IFERROR(AVERAGE('Daily-Prod.'!HP40,'Daily-Prod.'!HG40,'Daily-Prod.'!GX40,'Daily-Prod.'!GO40,'Daily-Prod.'!GF40,'Daily-Prod.'!FW40,'Daily-Prod.'!FN40),"")</f>
        <v/>
      </c>
      <c r="AE126" s="380">
        <f>IFERROR(AVERAGE('Daily-Prod.'!HQ40,'Daily-Prod.'!HH40,'Daily-Prod.'!GY40,'Daily-Prod.'!GP40,'Daily-Prod.'!GG40,'Daily-Prod.'!FX40,'Daily-Prod.'!FO40),"")</f>
        <v>6.8</v>
      </c>
      <c r="AF126" s="66">
        <f>IFERROR(('Daily-Prod.'!JU40+'Daily-Prod.'!JL40+'Daily-Prod.'!JC40+'Daily-Prod.'!IT40+'Daily-Prod.'!IK40+'Daily-Prod.'!IB40+'Daily-Prod.'!HS40)/AI126,"")</f>
        <v>0.54430379746835444</v>
      </c>
      <c r="AG126" s="475">
        <f>IFERROR(('Daily-Prod.'!JV40+'Daily-Prod.'!JM40+'Daily-Prod.'!JD40+'Daily-Prod.'!IU40+'Daily-Prod.'!IL40+'Daily-Prod.'!IC40+'Daily-Prod.'!HT40)/AI126,"")</f>
        <v>0.15189873417721519</v>
      </c>
      <c r="AH126" s="475">
        <f>IFERROR(('Daily-Prod.'!JX40+'Daily-Prod.'!JO40+'Daily-Prod.'!JF40+'Daily-Prod.'!IW40+'Daily-Prod.'!IN40+'Daily-Prod.'!IE40+'Daily-Prod.'!HV40+'Daily-Prod.'!JY40+'Daily-Prod.'!JP40+'Daily-Prod.'!JG40+'Daily-Prod.'!IX40+'Daily-Prod.'!IO40+'Daily-Prod.'!IF40+'Daily-Prod.'!HW40)/AI126,"")</f>
        <v>0.30379746835443039</v>
      </c>
      <c r="AI126" s="496">
        <f>IFERROR(('Daily-Prod.'!JZ40+'Daily-Prod.'!JQ40+'Daily-Prod.'!JH40+'Daily-Prod.'!IY40+'Daily-Prod.'!IP40+'Daily-Prod.'!IG40+'Daily-Prod.'!HX40),"")</f>
        <v>79</v>
      </c>
      <c r="AJ126" s="383">
        <f>IFERROR(('Daily-Prod.'!KA40+'Daily-Prod.'!JR40+'Daily-Prod.'!JI40+'Daily-Prod.'!IZ40+'Daily-Prod.'!IQ40+'Daily-Prod.'!IH40+'Daily-Prod.'!HY40),"")</f>
        <v>0</v>
      </c>
      <c r="AK126" s="384">
        <f>IFERROR(('Daily-Prod.'!KB40+'Daily-Prod.'!JS40+'Daily-Prod.'!JJ40+'Daily-Prod.'!JA40+'Daily-Prod.'!IR40+'Daily-Prod.'!II40+'Daily-Prod.'!HZ40),"")</f>
        <v>18</v>
      </c>
      <c r="AL126" s="495" t="str">
        <f>IFERROR(('Daily-Prod.'!KC40+'Daily-Prod.'!JT40+'Daily-Prod.'!JK40+'Daily-Prod.'!JB40+'Daily-Prod.'!IS40+'Daily-Prod.'!IJ40+'Daily-Prod.'!IA40),"")</f>
        <v/>
      </c>
      <c r="AM126" s="378">
        <f>IFERROR(AVERAGE('Daily-Prod.'!JZ40,'Daily-Prod.'!JQ40,'Daily-Prod.'!JH40,'Daily-Prod.'!IY40,'Daily-Prod.'!IP40,'Daily-Prod.'!IG40,'Daily-Prod.'!HX40),"")</f>
        <v>15.8</v>
      </c>
      <c r="AN126" s="379" t="str">
        <f>IFERROR(AVERAGE('Daily-Prod.'!KA40,'Daily-Prod.'!JR40,'Daily-Prod.'!JI40,'Daily-Prod.'!IZ40,'Daily-Prod.'!IQ40,'Daily-Prod.'!IH40,'Daily-Prod.'!HY40),"")</f>
        <v/>
      </c>
      <c r="AO126" s="380">
        <f>IFERROR(AVERAGE('Daily-Prod.'!KB40,'Daily-Prod.'!JS40,'Daily-Prod.'!JJ40,'Daily-Prod.'!JA40,'Daily-Prod.'!IR40,'Daily-Prod.'!II40,'Daily-Prod.'!HZ40),"")</f>
        <v>3.6</v>
      </c>
      <c r="AP126" s="66">
        <f>IFERROR(('Daily-Prod.'!MF40+'Daily-Prod.'!LW40+'Daily-Prod.'!LN40+'Daily-Prod.'!LE40+'Daily-Prod.'!KV40+'Daily-Prod.'!KM40+'Daily-Prod.'!KD40)/AS126,"")</f>
        <v>0.48076923076923078</v>
      </c>
      <c r="AQ126" s="475">
        <f>IFERROR(('Daily-Prod.'!MG40+'Daily-Prod.'!LX40+'Daily-Prod.'!LO40+'Daily-Prod.'!LF40+'Daily-Prod.'!KW40+'Daily-Prod.'!KN40+'Daily-Prod.'!KE40)/AS126,"")</f>
        <v>0.19230769230769232</v>
      </c>
      <c r="AR126" s="475">
        <f>IFERROR(('Daily-Prod.'!MJ40+'Daily-Prod.'!MA40+'Daily-Prod.'!LR40+'Daily-Prod.'!LI40+'Daily-Prod.'!KZ40+'Daily-Prod.'!KQ40+'Daily-Prod.'!KH40+'Daily-Prod.'!MI40+'Daily-Prod.'!LZ40+'Daily-Prod.'!LQ40+'Daily-Prod.'!LH40+'Daily-Prod.'!KY40+'Daily-Prod.'!KP40+'Daily-Prod.'!KG40)/AS126,"")</f>
        <v>0.32692307692307693</v>
      </c>
      <c r="AS126" s="496">
        <f>IFERROR(('Daily-Prod.'!MK40+'Daily-Prod.'!MB40+'Daily-Prod.'!LS40+'Daily-Prod.'!LJ40+'Daily-Prod.'!LA40+'Daily-Prod.'!KR40+'Daily-Prod.'!KI40),"")</f>
        <v>52</v>
      </c>
      <c r="AT126" s="383"/>
      <c r="AU126" s="384">
        <f>IFERROR(('Daily-Prod.'!MM40+'Daily-Prod.'!MD40+'Daily-Prod.'!LU40+'Daily-Prod.'!LL40+'Daily-Prod.'!LC40+'Daily-Prod.'!KT40+'Daily-Prod.'!KK40),"")</f>
        <v>12</v>
      </c>
      <c r="AV126" s="495" t="str">
        <f t="shared" si="84"/>
        <v/>
      </c>
      <c r="AW126" s="378">
        <f>IFERROR(AVERAGE('Daily-Prod.'!MK40,'Daily-Prod.'!MB40,'Daily-Prod.'!LS40,'Daily-Prod.'!LJ40,'Daily-Prod.'!LA40,'Daily-Prod.'!KR40,'Daily-Prod.'!KI40),"")</f>
        <v>13</v>
      </c>
      <c r="AX126" s="379" t="str">
        <f>IFERROR(AVERAGE('Daily-Prod.'!ML40,'Daily-Prod.'!MC40,'Daily-Prod.'!LT40,'Daily-Prod.'!LK40,'Daily-Prod.'!LB40,'Daily-Prod.'!KS40,'Daily-Prod.'!KJ40),"")</f>
        <v/>
      </c>
      <c r="AY126" s="380">
        <f>IFERROR(AVERAGE('Daily-Prod.'!MM40,'Daily-Prod.'!MD40,'Daily-Prod.'!LU40,'Daily-Prod.'!LL40,'Daily-Prod.'!LC40,'Daily-Prod.'!KT40,'Daily-Prod.'!KK40),"")</f>
        <v>2.4</v>
      </c>
      <c r="AZ126" s="66">
        <f>IFERROR(('Daily-Prod.'!OQ40+'Daily-Prod.'!OH40+'Daily-Prod.'!NY40+'Daily-Prod.'!NP40+'Daily-Prod.'!NG40+'Daily-Prod.'!MX40+'Daily-Prod.'!MO40)/BC126,"")</f>
        <v>0.38</v>
      </c>
      <c r="BA126" s="475">
        <f>IFERROR(('Daily-Prod.'!OR40+'Daily-Prod.'!OI40+'Daily-Prod.'!NZ40+'Daily-Prod.'!NQ40+'Daily-Prod.'!NH40+'Daily-Prod.'!MY40+'Daily-Prod.'!MP40)/BC126,"")</f>
        <v>0.18</v>
      </c>
      <c r="BB126" s="475">
        <f>IFERROR(('Daily-Prod.'!OT40+'Daily-Prod.'!OK40+'Daily-Prod.'!OB40+'Daily-Prod.'!NS40+'Daily-Prod.'!NJ40+'Daily-Prod.'!NA40+'Daily-Prod.'!MR40+'Daily-Prod.'!OU40+'Daily-Prod.'!OL40+'Daily-Prod.'!OC40+'Daily-Prod.'!NT40+'Daily-Prod.'!NK40+'Daily-Prod.'!NB40+'Daily-Prod.'!MS40)/BC126,"")</f>
        <v>0.44</v>
      </c>
      <c r="BC126" s="496">
        <f>IFERROR(('Daily-Prod.'!OV40+'Daily-Prod.'!OM40+'Daily-Prod.'!OD40+'Daily-Prod.'!NU40+'Daily-Prod.'!NL40+'Daily-Prod.'!NC40+'Daily-Prod.'!MT40),"")</f>
        <v>50</v>
      </c>
      <c r="BD126" s="383"/>
      <c r="BE126" s="384">
        <f>IFERROR(('Daily-Prod.'!OX40+'Daily-Prod.'!OO40+'Daily-Prod.'!OF40+'Daily-Prod.'!NW40+'Daily-Prod.'!NN40+'Daily-Prod.'!NE40+'Daily-Prod.'!MV40),"")</f>
        <v>35</v>
      </c>
      <c r="BF126" s="495" t="str">
        <f t="shared" si="85"/>
        <v/>
      </c>
      <c r="BG126" s="378">
        <f>IFERROR(AVERAGE('Daily-Prod.'!OV40,'Daily-Prod.'!OM40,'Daily-Prod.'!OD40,'Daily-Prod.'!NU40,'Daily-Prod.'!NL40,'Daily-Prod.'!NC40,'Daily-Prod.'!MT40),"")</f>
        <v>12.5</v>
      </c>
      <c r="BH126" s="379"/>
      <c r="BI126" s="380">
        <f>IFERROR(AVERAGE('Daily-Prod.'!OX40,'Daily-Prod.'!OO40,'Daily-Prod.'!OF40,'Daily-Prod.'!NW40,'Daily-Prod.'!NN40,'Daily-Prod.'!NE40,'Daily-Prod.'!MV40),"")</f>
        <v>8.75</v>
      </c>
      <c r="BJ126" s="66">
        <f>IFERROR(('Daily-Prod.'!RB40+'Daily-Prod.'!QS40+'Daily-Prod.'!QJ40+'Daily-Prod.'!QA40+'Daily-Prod.'!PR40+'Daily-Prod.'!PI40+'Daily-Prod.'!OZ40)/BM126,"")</f>
        <v>0.49206349206349204</v>
      </c>
      <c r="BK126" s="475">
        <f>IFERROR(('Daily-Prod.'!RC40+'Daily-Prod.'!QT40+'Daily-Prod.'!QK40+'Daily-Prod.'!QB40+'Daily-Prod.'!PS40+'Daily-Prod.'!PJ40+'Daily-Prod.'!PA40)/BM126,"")</f>
        <v>0.17460317460317459</v>
      </c>
      <c r="BL126" s="475">
        <f>IFERROR(('Daily-Prod.'!RF40+'Daily-Prod.'!QW40+'Daily-Prod.'!QN40+'Daily-Prod.'!QE40+'Daily-Prod.'!PV40+'Daily-Prod.'!PM40+'Daily-Prod.'!PD40+'Daily-Prod.'!RE40+'Daily-Prod.'!QV40+'Daily-Prod.'!QM40+'Daily-Prod.'!QD40+'Daily-Prod.'!PU40+'Daily-Prod.'!PL40+'Daily-Prod.'!PC40)/BM126,"")</f>
        <v>0.33333333333333331</v>
      </c>
      <c r="BM126" s="496">
        <f>IFERROR(('Daily-Prod.'!RG40+'Daily-Prod.'!QX40+'Daily-Prod.'!QO40+'Daily-Prod.'!QF40+'Daily-Prod.'!PW40+'Daily-Prod.'!PN40+'Daily-Prod.'!PE40),"")</f>
        <v>63</v>
      </c>
      <c r="BN126" s="383"/>
      <c r="BO126" s="384">
        <f>IFERROR(('Daily-Prod.'!RI40+'Daily-Prod.'!QZ40+'Daily-Prod.'!QQ40+'Daily-Prod.'!QH40+'Daily-Prod.'!PY40+'Daily-Prod.'!PP40+'Daily-Prod.'!PG40),"")</f>
        <v>29</v>
      </c>
      <c r="BP126" s="495" t="str">
        <f t="shared" si="86"/>
        <v/>
      </c>
      <c r="BQ126" s="378">
        <f>IFERROR(AVERAGE('Daily-Prod.'!RG40,'Daily-Prod.'!QX40,'Daily-Prod.'!QO40,'Daily-Prod.'!QF40,'Daily-Prod.'!PW40,'Daily-Prod.'!PN40,'Daily-Prod.'!PE40),"")</f>
        <v>12.6</v>
      </c>
      <c r="BR126" s="379"/>
      <c r="BS126" s="380">
        <f>IFERROR(AVERAGE('Daily-Prod.'!RI40,'Daily-Prod.'!QZ40,'Daily-Prod.'!QQ40,'Daily-Prod.'!QH40,'Daily-Prod.'!PY40,'Daily-Prod.'!PP40,'Daily-Prod.'!PG40),"")</f>
        <v>5.8</v>
      </c>
      <c r="BT126" s="66">
        <f>IFERROR(('Daily-Prod.'!TM40+'Daily-Prod.'!TD40+'Daily-Prod.'!SU40+'Daily-Prod.'!SL40+'Daily-Prod.'!SC40+'Daily-Prod.'!RT40+'Daily-Prod.'!RK40)/BW126,"")</f>
        <v>0.36363636363636365</v>
      </c>
      <c r="BU126" s="475">
        <f>IFERROR(('Daily-Prod.'!TN40+'Daily-Prod.'!TE40+'Daily-Prod.'!SV40+'Daily-Prod.'!SM40+'Daily-Prod.'!SD40+'Daily-Prod.'!RU40+'Daily-Prod.'!RL40)/BW126,"")</f>
        <v>0.2</v>
      </c>
      <c r="BV126" s="475">
        <f>IFERROR(('Daily-Prod.'!TP40+'Daily-Prod.'!TG40+'Daily-Prod.'!SX40+'Daily-Prod.'!SO40+'Daily-Prod.'!SF40+'Daily-Prod.'!RW40+'Daily-Prod.'!RN40+'Daily-Prod.'!TQ40+'Daily-Prod.'!TH40+'Daily-Prod.'!SY40+'Daily-Prod.'!SP40+'Daily-Prod.'!SG40+'Daily-Prod.'!RX40+'Daily-Prod.'!RO40)/BW126,"")</f>
        <v>0.43636363636363634</v>
      </c>
      <c r="BW126" s="496">
        <f>IFERROR(('Daily-Prod.'!TR40+'Daily-Prod.'!TI40+'Daily-Prod.'!SZ40+'Daily-Prod.'!SQ40+'Daily-Prod.'!SH40+'Daily-Prod.'!RY40+'Daily-Prod.'!RP40),"")</f>
        <v>55</v>
      </c>
      <c r="BX126" s="383"/>
      <c r="BY126" s="384">
        <f>IFERROR(('Daily-Prod.'!TT40+'Daily-Prod.'!TK40+'Daily-Prod.'!TB40+'Daily-Prod.'!SS40+'Daily-Prod.'!SJ40+'Daily-Prod.'!SA40+'Daily-Prod.'!RR40),"")</f>
        <v>27</v>
      </c>
      <c r="BZ126" s="495" t="str">
        <f t="shared" si="87"/>
        <v/>
      </c>
      <c r="CA126" s="378">
        <f>IFERROR(AVERAGE('Daily-Prod.'!TR40,'Daily-Prod.'!TI40,'Daily-Prod.'!SZ40,'Daily-Prod.'!SQ40,'Daily-Prod.'!SH40,'Daily-Prod.'!RY40,'Daily-Prod.'!RP40),"")</f>
        <v>11</v>
      </c>
      <c r="CB126" s="379"/>
      <c r="CC126" s="380">
        <f>IFERROR(AVERAGE('Daily-Prod.'!TT40,'Daily-Prod.'!TK40,'Daily-Prod.'!TB40,'Daily-Prod.'!SS40,'Daily-Prod.'!SJ40,'Daily-Prod.'!SA40,'Daily-Prod.'!RR40),"")</f>
        <v>5.4</v>
      </c>
      <c r="CD126" s="66">
        <f>IFERROR(('Daily-Prod.'!VX40+'Daily-Prod.'!VO40+'Daily-Prod.'!VF40+'Daily-Prod.'!UW40+'Daily-Prod.'!UN40+'Daily-Prod.'!UE40+'Daily-Prod.'!TV40)/CG126,"")</f>
        <v>0.38095238095238093</v>
      </c>
      <c r="CE126" s="475">
        <f>IFERROR(('Daily-Prod.'!VY40+'Daily-Prod.'!VP40+'Daily-Prod.'!VG40+'Daily-Prod.'!UX40+'Daily-Prod.'!UO40+'Daily-Prod.'!UF40+'Daily-Prod.'!TW40)/CG126,"")</f>
        <v>0.2857142857142857</v>
      </c>
      <c r="CF126" s="475">
        <f>IFERROR(('Daily-Prod.'!WA40+'Daily-Prod.'!VR40+'Daily-Prod.'!VI40+'Daily-Prod.'!UZ40+'Daily-Prod.'!UQ40+'Daily-Prod.'!UH40+'Daily-Prod.'!TY40+'Daily-Prod.'!WB40+'Daily-Prod.'!VS40+'Daily-Prod.'!VJ40+'Daily-Prod.'!VA40+'Daily-Prod.'!UR40+'Daily-Prod.'!UI40+'Daily-Prod.'!TZ40)/CG126,"")</f>
        <v>0.33333333333333331</v>
      </c>
      <c r="CG126" s="496">
        <f>IFERROR(('Daily-Prod.'!WC40+'Daily-Prod.'!VT40+'Daily-Prod.'!VK40+'Daily-Prod.'!VB40+'Daily-Prod.'!US40+'Daily-Prod.'!UJ40+'Daily-Prod.'!UA40),"")</f>
        <v>42</v>
      </c>
      <c r="CH126" s="383"/>
      <c r="CI126" s="384">
        <f>IFERROR(('Daily-Prod.'!WE40+'Daily-Prod.'!VV40+'Daily-Prod.'!VM40+'Daily-Prod.'!VD40+'Daily-Prod.'!UU40+'Daily-Prod.'!UL40+'Daily-Prod.'!UC40),"")</f>
        <v>24</v>
      </c>
      <c r="CJ126" s="495" t="str">
        <f t="shared" si="88"/>
        <v/>
      </c>
      <c r="CK126" s="378">
        <f>IFERROR(AVERAGE('Daily-Prod.'!WC40,'Daily-Prod.'!VT40,'Daily-Prod.'!VK40,'Daily-Prod.'!VB40,'Daily-Prod.'!US40,'Daily-Prod.'!UJ40,'Daily-Prod.'!UA40),"")</f>
        <v>8.4</v>
      </c>
      <c r="CL126" s="379"/>
      <c r="CM126" s="380">
        <f>IFERROR(AVERAGE('Daily-Prod.'!WE40,'Daily-Prod.'!VV40,'Daily-Prod.'!VM40,'Daily-Prod.'!VD40,'Daily-Prod.'!UU40,'Daily-Prod.'!UL40,'Daily-Prod.'!UC40),"")</f>
        <v>4.8</v>
      </c>
      <c r="CN126" s="66">
        <f>IFERROR(('Daily-Prod.'!YI40+'Daily-Prod.'!XZ40+'Daily-Prod.'!XQ40+'Daily-Prod.'!XH40+'Daily-Prod.'!WY40+'Daily-Prod.'!WP40+'Daily-Prod.'!WG40)/CQ126,"")</f>
        <v>0.75</v>
      </c>
      <c r="CO126" s="475">
        <f>IFERROR(('Daily-Prod.'!YJ40+'Daily-Prod.'!YA40+'Daily-Prod.'!XR40+'Daily-Prod.'!XI40+'Daily-Prod.'!WZ40+'Daily-Prod.'!WQ40+'Daily-Prod.'!WH40)/CQ126,"")</f>
        <v>0.125</v>
      </c>
      <c r="CP126" s="475">
        <f>IFERROR(('Daily-Prod.'!YL40+'Daily-Prod.'!YC40+'Daily-Prod.'!XT40+'Daily-Prod.'!XK40+'Daily-Prod.'!XB40+'Daily-Prod.'!WS40+'Daily-Prod.'!WJ40+'Daily-Prod.'!YM40+'Daily-Prod.'!YD40+'Daily-Prod.'!XU40+'Daily-Prod.'!XL40+'Daily-Prod.'!XC40+'Daily-Prod.'!WT40+'Daily-Prod.'!WK40)/CQ126,"")</f>
        <v>0.125</v>
      </c>
      <c r="CQ126" s="496">
        <f>IFERROR(('Daily-Prod.'!YN40+'Daily-Prod.'!YE40+'Daily-Prod.'!XV40+'Daily-Prod.'!XM40+'Daily-Prod.'!XD40+'Daily-Prod.'!WU40+'Daily-Prod.'!WL40),"")</f>
        <v>32</v>
      </c>
      <c r="CR126" s="383"/>
      <c r="CS126" s="384">
        <f>IFERROR(('Daily-Prod.'!YP40+'Daily-Prod.'!YG40+'Daily-Prod.'!XX40+'Daily-Prod.'!XO40+'Daily-Prod.'!XF40+'Daily-Prod.'!WW40+'Daily-Prod.'!WN40),"")</f>
        <v>21</v>
      </c>
      <c r="CT126" s="495" t="str">
        <f t="shared" si="89"/>
        <v/>
      </c>
      <c r="CU126" s="378">
        <f>IFERROR(AVERAGE('Daily-Prod.'!YN40,'Daily-Prod.'!YE40,'Daily-Prod.'!XV40,'Daily-Prod.'!XM40,'Daily-Prod.'!XD40,'Daily-Prod.'!WU40,'Daily-Prod.'!WL40),"")</f>
        <v>6.4</v>
      </c>
      <c r="CV126" s="379" t="str">
        <f>IFERROR(AVERAGE('Daily-Prod.'!YO40,'Daily-Prod.'!YF40,'Daily-Prod.'!XW40,'Daily-Prod.'!XN40,'Daily-Prod.'!XE40,'Daily-Prod.'!WV40,'Daily-Prod.'!WM40),"")</f>
        <v/>
      </c>
      <c r="CW126" s="380">
        <f>IFERROR(AVERAGE('Daily-Prod.'!YP40,'Daily-Prod.'!YG40,'Daily-Prod.'!XX40,'Daily-Prod.'!XO40,'Daily-Prod.'!XF40,'Daily-Prod.'!WW40,'Daily-Prod.'!WN40),"")</f>
        <v>4.2</v>
      </c>
      <c r="CX126" s="66">
        <f>IFERROR(('Daily-Prod.'!AAT40+'Daily-Prod.'!AAK40+'Daily-Prod.'!AAB40+'Daily-Prod.'!ZS40+'Daily-Prod.'!ZJ40+'Daily-Prod.'!ZA40+'Daily-Prod.'!YR40)/DA126,"")</f>
        <v>0.4107142857142857</v>
      </c>
      <c r="CY126" s="475">
        <f>IFERROR(('Daily-Prod.'!AAU40+'Daily-Prod.'!AAL40+'Daily-Prod.'!AAC40+'Daily-Prod.'!ZT40+'Daily-Prod.'!ZK40+'Daily-Prod.'!ZB40+'Daily-Prod.'!YS40)/DA126,"")</f>
        <v>0.23214285714285715</v>
      </c>
      <c r="CZ126" s="475">
        <f>IFERROR(('Daily-Prod.'!AAW40+'Daily-Prod.'!AAN40+'Daily-Prod.'!AAE40+'Daily-Prod.'!ZV40+'Daily-Prod.'!ZM40+'Daily-Prod.'!ZD40+'Daily-Prod.'!YU40+'Daily-Prod.'!AAX40+'Daily-Prod.'!AAO40+'Daily-Prod.'!AAF40+'Daily-Prod.'!ZW40+'Daily-Prod.'!ZN40+'Daily-Prod.'!ZE40+'Daily-Prod.'!YV40)/DA126,"")</f>
        <v>0.35714285714285715</v>
      </c>
      <c r="DA126" s="496">
        <f>IFERROR(('Daily-Prod.'!AAY40+'Daily-Prod.'!AAP40+'Daily-Prod.'!AAG40+'Daily-Prod.'!ZX40+'Daily-Prod.'!ZO40+'Daily-Prod.'!ZF40+'Daily-Prod.'!YW40),"")</f>
        <v>56</v>
      </c>
      <c r="DB126" s="383"/>
      <c r="DC126" s="384">
        <f>IFERROR(('Daily-Prod.'!ABA40+'Daily-Prod.'!AAR40+'Daily-Prod.'!AAI40+'Daily-Prod.'!ZZ40+'Daily-Prod.'!ZQ40+'Daily-Prod.'!ZH40+'Daily-Prod.'!YY40),"")</f>
        <v>23</v>
      </c>
      <c r="DD126" s="495" t="str">
        <f t="shared" si="90"/>
        <v/>
      </c>
      <c r="DE126" s="378">
        <f>IFERROR(AVERAGE('Daily-Prod.'!AAY40,'Daily-Prod.'!AAP40,'Daily-Prod.'!AAG40,'Daily-Prod.'!ZX40,'Daily-Prod.'!ZO40,'Daily-Prod.'!ZF40,'Daily-Prod.'!YW40),"")</f>
        <v>11.2</v>
      </c>
      <c r="DF126" s="379" t="str">
        <f>IFERROR(AVERAGE('Daily-Prod.'!AAZ40,'Daily-Prod.'!AAQ40,'Daily-Prod.'!AAH40,'Daily-Prod.'!ZY40,'Daily-Prod.'!ZP40,'Daily-Prod.'!ZG40,'Daily-Prod.'!YX40),"")</f>
        <v/>
      </c>
      <c r="DG126" s="380">
        <f>IFERROR(AVERAGE('Daily-Prod.'!ABA40,'Daily-Prod.'!AAR40,'Daily-Prod.'!AAI40,'Daily-Prod.'!ZZ40,'Daily-Prod.'!ZQ40,'Daily-Prod.'!ZH40,'Daily-Prod.'!YY40),"")</f>
        <v>4.5999999999999996</v>
      </c>
      <c r="DH126" s="66">
        <f>IFERROR(('Daily-Prod.'!ADE40+'Daily-Prod.'!ACV40+'Daily-Prod.'!ACM40+'Daily-Prod.'!ACD40+'Daily-Prod.'!ABU40+'Daily-Prod.'!ABL40+'Daily-Prod.'!ABC40)/DK126,"")</f>
        <v>0.4375</v>
      </c>
      <c r="DI126" s="475">
        <f>IFERROR(('Daily-Prod.'!ADF40+'Daily-Prod.'!ACW40+'Daily-Prod.'!ACN40+'Daily-Prod.'!ACE40+'Daily-Prod.'!ABV40+'Daily-Prod.'!ABM40+'Daily-Prod.'!ABD40)/DK126,"")</f>
        <v>0.25</v>
      </c>
      <c r="DJ126" s="475">
        <f>IFERROR(('Daily-Prod.'!ADH40+'Daily-Prod.'!ACY40+'Daily-Prod.'!ACP40+'Daily-Prod.'!ACG40+'Daily-Prod.'!ABX40+'Daily-Prod.'!ABO40+'Daily-Prod.'!ABF40+'Daily-Prod.'!ADI40+'Daily-Prod.'!ACZ40+'Daily-Prod.'!ACQ40+'Daily-Prod.'!ACH40+'Daily-Prod.'!ABY40+'Daily-Prod.'!ABP40+'Daily-Prod.'!ABG40)/DK126,"")</f>
        <v>0.3125</v>
      </c>
      <c r="DK126" s="496">
        <f>IFERROR(('Daily-Prod.'!ADJ40+'Daily-Prod.'!ADA40+'Daily-Prod.'!ACR40+'Daily-Prod.'!ACI40+'Daily-Prod.'!ABZ40+'Daily-Prod.'!ABQ40+'Daily-Prod.'!ABH40),"")</f>
        <v>32</v>
      </c>
      <c r="DL126" s="383"/>
      <c r="DM126" s="384">
        <f>IFERROR(('Daily-Prod.'!ADL40+'Daily-Prod.'!ADC40+'Daily-Prod.'!ACT40+'Daily-Prod.'!ACK40+'Daily-Prod.'!ACB40+'Daily-Prod.'!ABS40+'Daily-Prod.'!ABJ40),"")</f>
        <v>16</v>
      </c>
      <c r="DN126" s="495" t="str">
        <f t="shared" si="91"/>
        <v/>
      </c>
      <c r="DO126" s="378">
        <f>IFERROR(AVERAGE('Daily-Prod.'!ADJ40,'Daily-Prod.'!ADA40,'Daily-Prod.'!ACR40,'Daily-Prod.'!ACI40,'Daily-Prod.'!ABZ40,'Daily-Prod.'!ABQ40,'Daily-Prod.'!ABH40),"")</f>
        <v>10.666666666666666</v>
      </c>
      <c r="DP126" s="379" t="str">
        <f>IFERROR(AVERAGE('Daily-Prod.'!ADK40,'Daily-Prod.'!ADB40,'Daily-Prod.'!ACS40,'Daily-Prod.'!ACJ40,'Daily-Prod.'!ACA40,'Daily-Prod.'!ABR40,'Daily-Prod.'!ABI40),"")</f>
        <v/>
      </c>
      <c r="DQ126" s="380">
        <f>IFERROR(AVERAGE('Daily-Prod.'!ADL40,'Daily-Prod.'!ADC40,'Daily-Prod.'!ACT40,'Daily-Prod.'!ACK40,'Daily-Prod.'!ACB40,'Daily-Prod.'!ABS40,'Daily-Prod.'!ABJ40),"")</f>
        <v>8</v>
      </c>
      <c r="DR126" s="66">
        <f>IFERROR(('Daily-Prod.'!AFP40+'Daily-Prod.'!AFG40+'Daily-Prod.'!AEX40+'Daily-Prod.'!AEO40+'Daily-Prod.'!AEF40+'Daily-Prod.'!ADW40+'Daily-Prod.'!ADN40)/DU126,"")</f>
        <v>0.4358974358974359</v>
      </c>
      <c r="DS126" s="475">
        <f>IFERROR(('Daily-Prod.'!AFQ40+'Daily-Prod.'!AFH40+'Daily-Prod.'!AEY40+'Daily-Prod.'!AEP40+'Daily-Prod.'!AEG40+'Daily-Prod.'!ADX40+'Daily-Prod.'!ADO40)/DU126,"")</f>
        <v>0.25641025641025639</v>
      </c>
      <c r="DT126" s="475">
        <f>IFERROR(('Daily-Prod.'!AFS40+'Daily-Prod.'!AFJ40+'Daily-Prod.'!AFA40+'Daily-Prod.'!AER40+'Daily-Prod.'!AEI40+'Daily-Prod.'!ADZ40+'Daily-Prod.'!ADQ40+'Daily-Prod.'!AFT40+'Daily-Prod.'!AFK40+'Daily-Prod.'!AFB40+'Daily-Prod.'!AES40+'Daily-Prod.'!AEJ40+'Daily-Prod.'!AEA40+'Daily-Prod.'!ADR40)/DU126,"")</f>
        <v>0.30769230769230771</v>
      </c>
      <c r="DU126" s="496">
        <f>IFERROR(('Daily-Prod.'!AFU40+'Daily-Prod.'!AFL40+'Daily-Prod.'!AFC40+'Daily-Prod.'!AET40+'Daily-Prod.'!AEK40+'Daily-Prod.'!AEB40+'Daily-Prod.'!ADS40),"")</f>
        <v>78</v>
      </c>
      <c r="DV126" s="383"/>
      <c r="DW126" s="384">
        <f>IFERROR(('Daily-Prod.'!AFW40+'Daily-Prod.'!AFN40+'Daily-Prod.'!AFE40+'Daily-Prod.'!AEV40+'Daily-Prod.'!AEM40+'Daily-Prod.'!AED40+'Daily-Prod.'!ADU40),"")</f>
        <v>35</v>
      </c>
      <c r="DX126" s="495" t="str">
        <f t="shared" si="92"/>
        <v/>
      </c>
      <c r="DY126" s="378">
        <f>IFERROR(AVERAGE('Daily-Prod.'!AFU40,'Daily-Prod.'!AFL40,'Daily-Prod.'!AFC40,'Daily-Prod.'!AET40,'Daily-Prod.'!AEK40,'Daily-Prod.'!AEB40,'Daily-Prod.'!ADS40),"")</f>
        <v>15.6</v>
      </c>
      <c r="DZ126" s="379" t="str">
        <f>IFERROR(AVERAGE('Daily-Prod.'!AFV40,'Daily-Prod.'!AFM40,'Daily-Prod.'!AFD40,'Daily-Prod.'!AEU40,'Daily-Prod.'!AEL40,'Daily-Prod.'!AEC40,'Daily-Prod.'!ADT40),"")</f>
        <v/>
      </c>
      <c r="EA126" s="380">
        <f>IFERROR(AVERAGE('Daily-Prod.'!AFW40,'Daily-Prod.'!AFN40,'Daily-Prod.'!AFE40,'Daily-Prod.'!AEV40,'Daily-Prod.'!AEM40,'Daily-Prod.'!AED40,'Daily-Prod.'!ADU40),"")</f>
        <v>7</v>
      </c>
      <c r="EB126" s="66">
        <f>IFERROR(('Daily-Prod.'!AIA40+'Daily-Prod.'!AHR40+'Daily-Prod.'!AHI40+'Daily-Prod.'!AGZ40+'Daily-Prod.'!AGQ40+'Daily-Prod.'!AGH40+'Daily-Prod.'!AFY40)/EE126,"")</f>
        <v>0.4</v>
      </c>
      <c r="EC126" s="475">
        <f>IFERROR(('Daily-Prod.'!AIB40+'Daily-Prod.'!AHS40+'Daily-Prod.'!AHJ40+'Daily-Prod.'!AHA40+'Daily-Prod.'!AGR40+'Daily-Prod.'!AGI40+'Daily-Prod.'!AFZ40)/EE126,"")</f>
        <v>0.25454545454545452</v>
      </c>
      <c r="ED126" s="475">
        <f>IFERROR(('Daily-Prod.'!AID40+'Daily-Prod.'!AHU40+'Daily-Prod.'!AHL40+'Daily-Prod.'!AHC40+'Daily-Prod.'!AGT40+'Daily-Prod.'!AGK40+'Daily-Prod.'!AGB40+'Daily-Prod.'!AIE40+'Daily-Prod.'!AHV40+'Daily-Prod.'!AHM40+'Daily-Prod.'!AHD40+'Daily-Prod.'!AGU40+'Daily-Prod.'!AGL40+'Daily-Prod.'!AGC40)/EE126,"")</f>
        <v>0.34545454545454546</v>
      </c>
      <c r="EE126" s="496">
        <f>IFERROR(('Daily-Prod.'!AIF40+'Daily-Prod.'!AHW40+'Daily-Prod.'!AHN40+'Daily-Prod.'!AHE40+'Daily-Prod.'!AGV40+'Daily-Prod.'!AGM40+'Daily-Prod.'!AGD40),"")</f>
        <v>55</v>
      </c>
      <c r="EF126" s="383"/>
      <c r="EG126" s="384">
        <f>IFERROR(('Daily-Prod.'!AIH40+'Daily-Prod.'!AHY40+'Daily-Prod.'!AHP40+'Daily-Prod.'!AHG40+'Daily-Prod.'!AGX40+'Daily-Prod.'!AGO40+'Daily-Prod.'!AGF40),"")</f>
        <v>42</v>
      </c>
      <c r="EH126" s="495" t="str">
        <f t="shared" si="93"/>
        <v/>
      </c>
      <c r="EI126" s="378">
        <f>IFERROR(AVERAGE('Daily-Prod.'!AIF40,'Daily-Prod.'!AHW40,'Daily-Prod.'!AHN40,'Daily-Prod.'!AHE40,'Daily-Prod.'!AGV40,'Daily-Prod.'!AGM40,'Daily-Prod.'!AGD40),"")</f>
        <v>13.75</v>
      </c>
      <c r="EJ126" s="379"/>
      <c r="EK126" s="380">
        <f>IFERROR(AVERAGE('Daily-Prod.'!AIH40,'Daily-Prod.'!AHY40,'Daily-Prod.'!AHP40,'Daily-Prod.'!AHG40,'Daily-Prod.'!AGX40,'Daily-Prod.'!AGO40,'Daily-Prod.'!AGF40),"")</f>
        <v>10.5</v>
      </c>
      <c r="EL126" s="66">
        <f>IFERROR(('Daily-Prod.'!AKL40+'Daily-Prod.'!AKC40+'Daily-Prod.'!AJT40+'Daily-Prod.'!AJK40+'Daily-Prod.'!AJB40+'Daily-Prod.'!AIS40+'Daily-Prod.'!AIJ40)/EO126,"")</f>
        <v>0.37209302325581395</v>
      </c>
      <c r="EM126" s="475">
        <f>IFERROR(('Daily-Prod.'!AKM40+'Daily-Prod.'!AKD40+'Daily-Prod.'!AJU40+'Daily-Prod.'!AJL40+'Daily-Prod.'!AJC40+'Daily-Prod.'!AIT40+'Daily-Prod.'!AIK40)/EO126,"")</f>
        <v>0.32558139534883723</v>
      </c>
      <c r="EN126" s="475">
        <f>IFERROR(('Daily-Prod.'!AKP40+'Daily-Prod.'!AKG40+'Daily-Prod.'!AJX40+'Daily-Prod.'!AJO40+'Daily-Prod.'!AJF40+'Daily-Prod.'!AIW40+'Daily-Prod.'!AIN40+'Daily-Prod.'!AKO40+'Daily-Prod.'!AKF40+'Daily-Prod.'!AJW40+'Daily-Prod.'!AJN40+'Daily-Prod.'!AJE40+'Daily-Prod.'!AIV40+'Daily-Prod.'!AIM40)/EO126,"")</f>
        <v>0.30232558139534882</v>
      </c>
      <c r="EO126" s="496">
        <f>IFERROR(('Daily-Prod.'!AKQ40+'Daily-Prod.'!AKH40+'Daily-Prod.'!AJY40+'Daily-Prod.'!AJP40+'Daily-Prod.'!AJG40+'Daily-Prod.'!AIX40+'Daily-Prod.'!AIO40),"")</f>
        <v>43</v>
      </c>
      <c r="EP126" s="383"/>
      <c r="EQ126" s="384">
        <f>IFERROR(('Daily-Prod.'!AKS40+'Daily-Prod.'!AKJ40+'Daily-Prod.'!AKA40+'Daily-Prod.'!AJR40+'Daily-Prod.'!AJI40+'Daily-Prod.'!AIZ40+'Daily-Prod.'!AIQ40),"")</f>
        <v>10</v>
      </c>
      <c r="ER126" s="495" t="str">
        <f t="shared" si="94"/>
        <v/>
      </c>
      <c r="ES126" s="378">
        <f>IFERROR(AVERAGE('Daily-Prod.'!AKQ40,'Daily-Prod.'!AKH40,'Daily-Prod.'!AJY40,'Daily-Prod.'!AJP40,'Daily-Prod.'!AJG40,'Daily-Prod.'!AIX40,'Daily-Prod.'!AIO40),"")</f>
        <v>8.6</v>
      </c>
      <c r="ET126" s="379"/>
      <c r="EU126" s="380">
        <f>IFERROR(AVERAGE('Daily-Prod.'!AKS40,'Daily-Prod.'!AKJ40,'Daily-Prod.'!AKA40,'Daily-Prod.'!AJR40,'Daily-Prod.'!AJI40,'Daily-Prod.'!AIZ40,'Daily-Prod.'!AIQ40),"")</f>
        <v>2</v>
      </c>
      <c r="EV126" s="66">
        <f>IFERROR(('Daily-Prod.'!AMW40+'Daily-Prod.'!AMN40+'Daily-Prod.'!AME40+'Daily-Prod.'!ALV40+'Daily-Prod.'!ALM40+'Daily-Prod.'!ALD40+'Daily-Prod.'!AKU40)/EY126,"")</f>
        <v>0.47727272727272729</v>
      </c>
      <c r="EW126" s="475">
        <f>IFERROR(('Daily-Prod.'!AMX40+'Daily-Prod.'!AMO40+'Daily-Prod.'!AMF40+'Daily-Prod.'!ALW40+'Daily-Prod.'!ALN40+'Daily-Prod.'!ALE40+'Daily-Prod.'!AKV40)/EY126,"")</f>
        <v>0.36363636363636365</v>
      </c>
      <c r="EX126" s="475">
        <f>IFERROR(('Daily-Prod.'!AMZ40+'Daily-Prod.'!AMQ40+'Daily-Prod.'!AMH40+'Daily-Prod.'!ALY40+'Daily-Prod.'!ALP40+'Daily-Prod.'!ALG40+'Daily-Prod.'!AKX40+'Daily-Prod.'!ANA40+'Daily-Prod.'!AMR40+'Daily-Prod.'!AMI40+'Daily-Prod.'!ALZ40+'Daily-Prod.'!ALQ40+'Daily-Prod.'!ALH40+'Daily-Prod.'!AKY40)/EY126,"")</f>
        <v>0.15909090909090909</v>
      </c>
      <c r="EY126" s="496">
        <f>IFERROR(('Daily-Prod.'!ANB40+'Daily-Prod.'!AMS40+'Daily-Prod.'!AMJ40+'Daily-Prod.'!AMA40+'Daily-Prod.'!ALR40+'Daily-Prod.'!ALI40+'Daily-Prod.'!AKZ40),"")</f>
        <v>44</v>
      </c>
      <c r="EZ126" s="383"/>
      <c r="FA126" s="384">
        <f>IFERROR(('Daily-Prod.'!AND40+'Daily-Prod.'!AMU40+'Daily-Prod.'!AML40+'Daily-Prod.'!AMC40+'Daily-Prod.'!ALT40+'Daily-Prod.'!ALK40+'Daily-Prod.'!ALB40),"")</f>
        <v>24</v>
      </c>
      <c r="FB126" s="495" t="str">
        <f t="shared" si="95"/>
        <v/>
      </c>
      <c r="FC126" s="378">
        <f>IFERROR(AVERAGE('Daily-Prod.'!ANB40,'Daily-Prod.'!AMS40,'Daily-Prod.'!AMJ40,'Daily-Prod.'!AMA40,'Daily-Prod.'!ALR40,'Daily-Prod.'!ALI40,'Daily-Prod.'!AKZ40),"")</f>
        <v>8.8000000000000007</v>
      </c>
      <c r="FD126" s="379"/>
      <c r="FE126" s="380">
        <f>IFERROR(AVERAGE('Daily-Prod.'!AND40,'Daily-Prod.'!AMU40,'Daily-Prod.'!AML40,'Daily-Prod.'!AMC40,'Daily-Prod.'!ALT40,'Daily-Prod.'!ALK40,'Daily-Prod.'!ALB40),"")</f>
        <v>4.8</v>
      </c>
      <c r="FF126" s="66">
        <f>IFERROR(('Daily-Prod.'!APH40+'Daily-Prod.'!AOY40+'Daily-Prod.'!AOP40+'Daily-Prod.'!AOG40+'Daily-Prod.'!ANX40+'Daily-Prod.'!ANO40+'Daily-Prod.'!ANF40)/FI126,"")</f>
        <v>0.56521739130434778</v>
      </c>
      <c r="FG126" s="475">
        <f>IFERROR(('Daily-Prod.'!API40+'Daily-Prod.'!AOZ40+'Daily-Prod.'!AOQ40+'Daily-Prod.'!AOH40+'Daily-Prod.'!ANY40+'Daily-Prod.'!ANP40+'Daily-Prod.'!ANG40)/FI126,"")</f>
        <v>0.2391304347826087</v>
      </c>
      <c r="FH126" s="475">
        <f>IFERROR(('Daily-Prod.'!APL40+'Daily-Prod.'!APC40+'Daily-Prod.'!AOT40+'Daily-Prod.'!AOK40+'Daily-Prod.'!AOB40+'Daily-Prod.'!ANS40+'Daily-Prod.'!ANJ40+'Daily-Prod.'!APK40+'Daily-Prod.'!APB40+'Daily-Prod.'!AOS40+'Daily-Prod.'!AOJ40+'Daily-Prod.'!AOA40+'Daily-Prod.'!ANR40+'Daily-Prod.'!ANI40)/FI126,"")</f>
        <v>0.19565217391304349</v>
      </c>
      <c r="FI126" s="496">
        <f>IFERROR(('Daily-Prod.'!APM40+'Daily-Prod.'!APD40+'Daily-Prod.'!AOU40+'Daily-Prod.'!AOL40+'Daily-Prod.'!AOC40+'Daily-Prod.'!ANT40+'Daily-Prod.'!ANK40),"")</f>
        <v>46</v>
      </c>
      <c r="FJ126" s="383"/>
      <c r="FK126" s="384">
        <f>IFERROR(('Daily-Prod.'!APO40+'Daily-Prod.'!APF40+'Daily-Prod.'!AOW40+'Daily-Prod.'!AON40+'Daily-Prod.'!AOE40+'Daily-Prod.'!ANV40+'Daily-Prod.'!ANM40),"")</f>
        <v>21</v>
      </c>
      <c r="FL126" s="495" t="str">
        <f t="shared" si="96"/>
        <v/>
      </c>
      <c r="FM126" s="378">
        <f>IFERROR(AVERAGE('Daily-Prod.'!APM40,'Daily-Prod.'!APD40,'Daily-Prod.'!AOU40,'Daily-Prod.'!AOL40,'Daily-Prod.'!AOC40,'Daily-Prod.'!ANT40,'Daily-Prod.'!ANK40),"")</f>
        <v>9.1999999999999993</v>
      </c>
      <c r="FN126" s="379"/>
      <c r="FO126" s="380">
        <f>IFERROR(AVERAGE('Daily-Prod.'!APO40,'Daily-Prod.'!APF40,'Daily-Prod.'!AOW40,'Daily-Prod.'!AON40,'Daily-Prod.'!AOE40,'Daily-Prod.'!ANV40,'Daily-Prod.'!ANM40),"")</f>
        <v>5.25</v>
      </c>
      <c r="FP126" s="66">
        <f>IFERROR(('Daily-Prod.'!ARS40+'Daily-Prod.'!ARJ40+'Daily-Prod.'!ARA40+'Daily-Prod.'!AQR40+'Daily-Prod.'!AQI40+'Daily-Prod.'!APZ40+'Daily-Prod.'!APQ40)/FS126,"")</f>
        <v>0.45</v>
      </c>
      <c r="FQ126" s="475">
        <f>IFERROR(('Daily-Prod.'!ART40+'Daily-Prod.'!ARK40+'Daily-Prod.'!ARB40+'Daily-Prod.'!AQS40+'Daily-Prod.'!AQJ40+'Daily-Prod.'!AQA40+'Daily-Prod.'!APR40)/FS126,"")</f>
        <v>0.27500000000000002</v>
      </c>
      <c r="FR126" s="475">
        <f>IFERROR(('Daily-Prod.'!ARV40+'Daily-Prod.'!ARM40+'Daily-Prod.'!ARD40+'Daily-Prod.'!AQU40+'Daily-Prod.'!AQL40+'Daily-Prod.'!AQC40+'Daily-Prod.'!APT40+'Daily-Prod.'!ARW40+'Daily-Prod.'!ARN40+'Daily-Prod.'!ARE40+'Daily-Prod.'!AQV40+'Daily-Prod.'!AQM40+'Daily-Prod.'!AQD40+'Daily-Prod.'!APU40)/FS126,"")</f>
        <v>0.27500000000000002</v>
      </c>
      <c r="FS126" s="496">
        <f>IFERROR(('Daily-Prod.'!ARX40+'Daily-Prod.'!ARO40+'Daily-Prod.'!ARF40+'Daily-Prod.'!AQW40+'Daily-Prod.'!AQN40+'Daily-Prod.'!AQE40+'Daily-Prod.'!APV40),"")</f>
        <v>40</v>
      </c>
      <c r="FT126" s="383"/>
      <c r="FU126" s="384">
        <f>IFERROR(('Daily-Prod.'!ARZ40+'Daily-Prod.'!ARQ40+'Daily-Prod.'!ARH40+'Daily-Prod.'!AQY40+'Daily-Prod.'!AQP40+'Daily-Prod.'!AQG40+'Daily-Prod.'!APX40),"")</f>
        <v>15</v>
      </c>
      <c r="FV126" s="495" t="str">
        <f t="shared" si="97"/>
        <v/>
      </c>
      <c r="FW126" s="378">
        <f>IFERROR(AVERAGE('Daily-Prod.'!ARX40,'Daily-Prod.'!ARO40,'Daily-Prod.'!ARF40,'Daily-Prod.'!AQW40,'Daily-Prod.'!AQN40,'Daily-Prod.'!AQE40,'Daily-Prod.'!APV40),"")</f>
        <v>8</v>
      </c>
      <c r="FX126" s="379" t="str">
        <f>IFERROR(AVERAGE('Daily-Prod.'!ARY40,'Daily-Prod.'!ARP40,'Daily-Prod.'!ARG40,'Daily-Prod.'!AQX40,'Daily-Prod.'!AQO40,'Daily-Prod.'!AQF40,'Daily-Prod.'!APW40),"")</f>
        <v/>
      </c>
      <c r="FY126" s="380">
        <f>IFERROR(AVERAGE('Daily-Prod.'!ARZ40,'Daily-Prod.'!ARQ40,'Daily-Prod.'!ARH40,'Daily-Prod.'!AQY40,'Daily-Prod.'!AQP40,'Daily-Prod.'!AQG40,'Daily-Prod.'!APX40),"")</f>
        <v>3</v>
      </c>
      <c r="FZ126" s="66">
        <f>IFERROR(('Daily-Prod.'!AWO40+'Daily-Prod.'!AWF40+'Daily-Prod.'!AVW40+'Daily-Prod.'!AVN40+'Daily-Prod.'!AVE40+'Daily-Prod.'!AUV40+'Daily-Prod.'!AUM40)/GC126,"")</f>
        <v>0.40909090909090912</v>
      </c>
      <c r="GA126" s="475">
        <f>IFERROR(('Daily-Prod.'!AWP40+'Daily-Prod.'!AWG40+'Daily-Prod.'!AVX40+'Daily-Prod.'!AVO40+'Daily-Prod.'!AVF40+'Daily-Prod.'!AUW40+'Daily-Prod.'!AUN40)/GC126,"")</f>
        <v>0.22727272727272727</v>
      </c>
      <c r="GB126" s="475">
        <f>IFERROR(('Daily-Prod.'!AWS40+'Daily-Prod.'!AWJ40+'Daily-Prod.'!AWA40+'Daily-Prod.'!AVR40+'Daily-Prod.'!AVI40+'Daily-Prod.'!AUZ40+'Daily-Prod.'!AUQ40+'Daily-Prod.'!AWR40+'Daily-Prod.'!AWI40+'Daily-Prod.'!AVZ40+'Daily-Prod.'!AVQ40+'Daily-Prod.'!AVH40+'Daily-Prod.'!AUY40+'Daily-Prod.'!AUP40)/GC126,"")</f>
        <v>0.36363636363636365</v>
      </c>
      <c r="GC126" s="496">
        <f>IFERROR(('Daily-Prod.'!AWT40+'Daily-Prod.'!AWK40+'Daily-Prod.'!AWB40+'Daily-Prod.'!AVS40+'Daily-Prod.'!AVJ40+'Daily-Prod.'!AVA40+'Daily-Prod.'!AUR40),"")</f>
        <v>66</v>
      </c>
      <c r="GD126" s="383">
        <f>IFERROR(('Daily-Prod.'!AWU40+'Daily-Prod.'!AWL40+'Daily-Prod.'!AWC40+'Daily-Prod.'!AVT40+'Daily-Prod.'!AVK40+'Daily-Prod.'!AVB40+'Daily-Prod.'!AUS40),"")</f>
        <v>30</v>
      </c>
      <c r="GE126" s="384">
        <f>IFERROR(('Daily-Prod.'!AWV40+'Daily-Prod.'!AWM40+'Daily-Prod.'!AWD40+'Daily-Prod.'!AVU40+'Daily-Prod.'!AVL40+'Daily-Prod.'!AVC40+'Daily-Prod.'!AUT40),"")</f>
        <v>30</v>
      </c>
      <c r="GF126" s="495">
        <f t="shared" si="98"/>
        <v>1</v>
      </c>
      <c r="GG126" s="378">
        <f>IFERROR(AVERAGE('Daily-Prod.'!AWT40,'Daily-Prod.'!AWK40,'Daily-Prod.'!AWB40,'Daily-Prod.'!AVS40,'Daily-Prod.'!AVJ40,'Daily-Prod.'!AVA40,'Daily-Prod.'!AUR40),"")</f>
        <v>13.2</v>
      </c>
      <c r="GH126" s="379">
        <f>IFERROR(AVERAGE('Daily-Prod.'!AWU40,'Daily-Prod.'!AWL40,'Daily-Prod.'!AWC40,'Daily-Prod.'!AVT40,'Daily-Prod.'!AVK40,'Daily-Prod.'!AVB40,'Daily-Prod.'!AUS40),"")</f>
        <v>4.2857142857142856</v>
      </c>
      <c r="GI126" s="380">
        <f>IFERROR(AVERAGE('Daily-Prod.'!AWV40,'Daily-Prod.'!AWM40,'Daily-Prod.'!AWD40,'Daily-Prod.'!AVU40,'Daily-Prod.'!AVL40,'Daily-Prod.'!AVC40,'Daily-Prod.'!AUT40),"")</f>
        <v>4.2857142857142856</v>
      </c>
      <c r="GJ126" s="66">
        <f>IFERROR(('Daily-Prod.'!AYZ40+'Daily-Prod.'!AYQ40+'Daily-Prod.'!AYH40+'Daily-Prod.'!AXY40+'Daily-Prod.'!AXP40+'Daily-Prod.'!AXG40+'Daily-Prod.'!AWX40)/GM126,"")</f>
        <v>0.37878787878787878</v>
      </c>
      <c r="GK126" s="475">
        <f>IFERROR(('Daily-Prod.'!AZA40+'Daily-Prod.'!AYR40+'Daily-Prod.'!AYI40+'Daily-Prod.'!AXZ40+'Daily-Prod.'!AXQ40+'Daily-Prod.'!AXH40+'Daily-Prod.'!AWY40)/GM126,"")</f>
        <v>0.18181818181818182</v>
      </c>
      <c r="GL126" s="475">
        <f>IFERROR(('Daily-Prod.'!AZC40+'Daily-Prod.'!AYT40+'Daily-Prod.'!AYK40+'Daily-Prod.'!AYB40+'Daily-Prod.'!AXS40+'Daily-Prod.'!AXJ40+'Daily-Prod.'!AXA40+'Daily-Prod.'!AZD40+'Daily-Prod.'!AYU40+'Daily-Prod.'!AYL40+'Daily-Prod.'!AYC40+'Daily-Prod.'!AXT40+'Daily-Prod.'!AXK40+'Daily-Prod.'!AXB40)/GM126,"")</f>
        <v>0.43939393939393939</v>
      </c>
      <c r="GM126" s="496">
        <f>IFERROR(('Daily-Prod.'!AZE40+'Daily-Prod.'!AYV40+'Daily-Prod.'!AYM40+'Daily-Prod.'!AYD40+'Daily-Prod.'!AXU40+'Daily-Prod.'!AXL40+'Daily-Prod.'!AXC40),"")</f>
        <v>66</v>
      </c>
      <c r="GN126" s="383">
        <f>IFERROR(('Daily-Prod.'!AZF40+'Daily-Prod.'!AYW40+'Daily-Prod.'!AYN40+'Daily-Prod.'!AYE40+'Daily-Prod.'!AXV40+'Daily-Prod.'!AXM40+'Daily-Prod.'!AXD40),"")</f>
        <v>35</v>
      </c>
      <c r="GO126" s="384">
        <f>IFERROR(('Daily-Prod.'!AZG40+'Daily-Prod.'!AYX40+'Daily-Prod.'!AYO40+'Daily-Prod.'!AYF40+'Daily-Prod.'!AXW40+'Daily-Prod.'!AXN40+'Daily-Prod.'!AXE40),"")</f>
        <v>35</v>
      </c>
      <c r="GP126" s="495">
        <f t="shared" si="99"/>
        <v>1</v>
      </c>
      <c r="GQ126" s="378">
        <f>IFERROR(AVERAGE('Daily-Prod.'!AZE40,'Daily-Prod.'!AYV40,'Daily-Prod.'!AYM40,'Daily-Prod.'!AYD40,'Daily-Prod.'!AXU40,'Daily-Prod.'!AXL40,'Daily-Prod.'!AXC40),"")</f>
        <v>13.2</v>
      </c>
      <c r="GR126" s="379">
        <f>IFERROR(AVERAGE('Daily-Prod.'!AZF40,'Daily-Prod.'!AYW40,'Daily-Prod.'!AYN40,'Daily-Prod.'!AYE40,'Daily-Prod.'!AXV40,'Daily-Prod.'!AXM40,'Daily-Prod.'!AXD40),"")</f>
        <v>5</v>
      </c>
      <c r="GS126" s="380">
        <f>IFERROR(AVERAGE('Daily-Prod.'!AZG40,'Daily-Prod.'!AYX40,'Daily-Prod.'!AYO40,'Daily-Prod.'!AYF40,'Daily-Prod.'!AXW40,'Daily-Prod.'!AXN40,'Daily-Prod.'!AXE40),"")</f>
        <v>5</v>
      </c>
      <c r="GT126" s="66" t="str">
        <f>IFERROR(('Daily-Prod.'!BBK40+'Daily-Prod.'!BBB40+'Daily-Prod.'!BAS40+'Daily-Prod.'!BAJ40+'Daily-Prod.'!BAA40+'Daily-Prod.'!AZR40+'Daily-Prod.'!AZI40)/#REF!,"")</f>
        <v/>
      </c>
      <c r="GU126" s="475" t="str">
        <f>IFERROR(('Daily-Prod.'!BBL40+'Daily-Prod.'!BBC40+'Daily-Prod.'!BAT40+'Daily-Prod.'!BAK40+'Daily-Prod.'!BAB40+'Daily-Prod.'!AZS40+'Daily-Prod.'!AZJ40)/#REF!,"")</f>
        <v/>
      </c>
      <c r="GV126" s="475" t="str">
        <f>IFERROR(('Daily-Prod.'!BBN40+'Daily-Prod.'!BBE40+'Daily-Prod.'!BAV40+'Daily-Prod.'!BAM40+'Daily-Prod.'!BAD40+'Daily-Prod.'!AZU40+'Daily-Prod.'!AZL40+'Daily-Prod.'!BBO40+'Daily-Prod.'!BBF40+'Daily-Prod.'!BAW40+'Daily-Prod.'!BAN40+'Daily-Prod.'!BAE40+'Daily-Prod.'!AZV40+'Daily-Prod.'!AZM40)/#REF!,"")</f>
        <v/>
      </c>
      <c r="GW126" s="496">
        <f>IFERROR(('Daily-Prod.'!BEA40+'Daily-Prod.'!BDR40+'Daily-Prod.'!BDI40+'Daily-Prod.'!BCZ40+'Daily-Prod.'!BCQ40+'Daily-Prod.'!BCH40+'Daily-Prod.'!BBY40),"")</f>
        <v>39</v>
      </c>
      <c r="GX126" s="383">
        <f>IFERROR(('Daily-Prod.'!BEB40+'Daily-Prod.'!BDS40+'Daily-Prod.'!BDJ40+'Daily-Prod.'!BDA40+'Daily-Prod.'!BCR40+'Daily-Prod.'!BCI40+'Daily-Prod.'!BBZ40),"")</f>
        <v>14</v>
      </c>
      <c r="GY126" s="384">
        <f>IFERROR(('Daily-Prod.'!BEC40+'Daily-Prod.'!BDT40+'Daily-Prod.'!BDK40+'Daily-Prod.'!BDB40+'Daily-Prod.'!BCS40+'Daily-Prod.'!BCJ40+'Daily-Prod.'!BCA40),"")</f>
        <v>14</v>
      </c>
      <c r="GZ126" s="495">
        <f t="shared" si="100"/>
        <v>1</v>
      </c>
      <c r="HA126" s="378">
        <f>IFERROR(AVERAGE('Daily-Prod.'!BEA40,'Daily-Prod.'!BDR40,'Daily-Prod.'!BDI40,'Daily-Prod.'!BCZ40,'Daily-Prod.'!BCQ40,'Daily-Prod.'!BCH40,'Daily-Prod.'!BBY40),"")</f>
        <v>13</v>
      </c>
      <c r="HB126" s="379">
        <f>IFERROR(AVERAGE('Daily-Prod.'!BEB40,'Daily-Prod.'!BDS40,'Daily-Prod.'!BDJ40,'Daily-Prod.'!BDA40,'Daily-Prod.'!BCR40,'Daily-Prod.'!BCI40,'Daily-Prod.'!BBZ40),"")</f>
        <v>2</v>
      </c>
      <c r="HC126" s="380">
        <f>IFERROR(AVERAGE('Daily-Prod.'!BEC40,'Daily-Prod.'!BDT40,'Daily-Prod.'!BDK40,'Daily-Prod.'!BDB40,'Daily-Prod.'!BCS40,'Daily-Prod.'!BCJ40,'Daily-Prod.'!BCA40),"")</f>
        <v>2</v>
      </c>
      <c r="HD126" s="66">
        <f>IFERROR(('Daily-Prod.'!BGG40+'Daily-Prod.'!BFX40+'Daily-Prod.'!BFO40+'Daily-Prod.'!BFF40+'Daily-Prod.'!BEW40+'Daily-Prod.'!BEN40+'Daily-Prod.'!BEE40)/HG126,"")</f>
        <v>0.48979591836734693</v>
      </c>
      <c r="HE126" s="475">
        <f>IFERROR(('Daily-Prod.'!BGH40+'Daily-Prod.'!BFY40+'Daily-Prod.'!BFP40+'Daily-Prod.'!BFG40+'Daily-Prod.'!BEX40+'Daily-Prod.'!BEO40+'Daily-Prod.'!BEF40)/HG126,"")</f>
        <v>0.2857142857142857</v>
      </c>
      <c r="HF126" s="475">
        <f>IFERROR(('Daily-Prod.'!BGK40+'Daily-Prod.'!BGB40+'Daily-Prod.'!BFS40+'Daily-Prod.'!BFJ40+'Daily-Prod.'!BFA40+'Daily-Prod.'!BER40+'Daily-Prod.'!BEI40+'Daily-Prod.'!BGJ40+'Daily-Prod.'!BGA40+'Daily-Prod.'!BFR40+'Daily-Prod.'!BFI40+'Daily-Prod.'!BEZ40+'Daily-Prod.'!BEQ40+'Daily-Prod.'!BEH40)/HG126,"")</f>
        <v>0.22448979591836735</v>
      </c>
      <c r="HG126" s="496">
        <f>IFERROR(('Daily-Prod.'!BGL40+'Daily-Prod.'!BGC40+'Daily-Prod.'!BFT40+'Daily-Prod.'!BFK40+'Daily-Prod.'!BFB40+'Daily-Prod.'!BES40+'Daily-Prod.'!BEJ40),"")</f>
        <v>49</v>
      </c>
      <c r="HH126" s="383">
        <f>IFERROR(('Daily-Prod.'!BGM40+'Daily-Prod.'!BGD40+'Daily-Prod.'!BFU40+'Daily-Prod.'!BFL40+'Daily-Prod.'!BFC40+'Daily-Prod.'!BET40+'Daily-Prod.'!BEK40),"")</f>
        <v>17</v>
      </c>
      <c r="HI126" s="384">
        <f>IFERROR(('Daily-Prod.'!BGN40+'Daily-Prod.'!BGE40+'Daily-Prod.'!BFV40+'Daily-Prod.'!BFM40+'Daily-Prod.'!BFD40+'Daily-Prod.'!BEU40+'Daily-Prod.'!BEL40),"")</f>
        <v>17</v>
      </c>
      <c r="HJ126" s="495">
        <f>IFERROR((HI126/HH126),"")</f>
        <v>1</v>
      </c>
      <c r="HK126" s="378">
        <f>IFERROR(AVERAGE('Daily-Prod.'!BGL40,'Daily-Prod.'!BGC40,'Daily-Prod.'!BFT40,'Daily-Prod.'!BFK40,'Daily-Prod.'!BFB40,'Daily-Prod.'!BES40,'Daily-Prod.'!BEJ40),"")</f>
        <v>9.8000000000000007</v>
      </c>
      <c r="HL126" s="379">
        <f>IFERROR(AVERAGE('Daily-Prod.'!BGM40,'Daily-Prod.'!BGD40,'Daily-Prod.'!BFU40,'Daily-Prod.'!BFL40,'Daily-Prod.'!BFC40,'Daily-Prod.'!BET40,'Daily-Prod.'!BEK40),"")</f>
        <v>2.4285714285714284</v>
      </c>
      <c r="HM126" s="380">
        <f>IFERROR(AVERAGE('Daily-Prod.'!BGN40,'Daily-Prod.'!BGE40,'Daily-Prod.'!BFV40,'Daily-Prod.'!BFM40,'Daily-Prod.'!BFD40,'Daily-Prod.'!BEU40,'Daily-Prod.'!BEL40),"")</f>
        <v>2.4285714285714284</v>
      </c>
      <c r="HN126" s="66">
        <f>IFERROR(('Daily-Prod.'!BIR40+'Daily-Prod.'!BII40+'Daily-Prod.'!BHZ40+'Daily-Prod.'!BHQ40+'Daily-Prod.'!BHH40+'Daily-Prod.'!BGY40+'Daily-Prod.'!BGP40)/HQ126,"")</f>
        <v>0.50819672131147542</v>
      </c>
      <c r="HO126" s="475">
        <f>IFERROR(('Daily-Prod.'!BIS40+'Daily-Prod.'!BIJ40+'Daily-Prod.'!BIA40+'Daily-Prod.'!BHR40+'Daily-Prod.'!BHI40+'Daily-Prod.'!BGZ40+'Daily-Prod.'!BGQ40)/HQ126,"")</f>
        <v>0.34426229508196721</v>
      </c>
      <c r="HP126" s="475">
        <f>IFERROR(('Daily-Prod.'!BIU40+'Daily-Prod.'!BIL40+'Daily-Prod.'!BIC40+'Daily-Prod.'!BHT40+'Daily-Prod.'!BHK40+'Daily-Prod.'!BHB40+'Daily-Prod.'!BGS40+'Daily-Prod.'!BIV40+'Daily-Prod.'!BIM40+'Daily-Prod.'!BID40+'Daily-Prod.'!BHU40+'Daily-Prod.'!BHL40+'Daily-Prod.'!BHC40+'Daily-Prod.'!BGT40)/HQ126,"")</f>
        <v>0.14754098360655737</v>
      </c>
      <c r="HQ126" s="496">
        <f>IFERROR(('Daily-Prod.'!BIW40+'Daily-Prod.'!BIN40+'Daily-Prod.'!BIE40+'Daily-Prod.'!BHV40+'Daily-Prod.'!BHM40+'Daily-Prod.'!BHD40+'Daily-Prod.'!BGU40),"")</f>
        <v>61</v>
      </c>
      <c r="HR126" s="383">
        <f>IFERROR(('Daily-Prod.'!BIX40+'Daily-Prod.'!BIO40+'Daily-Prod.'!BIF40+'Daily-Prod.'!BHW40+'Daily-Prod.'!BHN40+'Daily-Prod.'!BHE40+'Daily-Prod.'!BGV40),"")</f>
        <v>39</v>
      </c>
      <c r="HS126" s="384">
        <f>IFERROR(('Daily-Prod.'!BIY40+'Daily-Prod.'!BIP40+'Daily-Prod.'!BIG40+'Daily-Prod.'!BHX40+'Daily-Prod.'!BHO40+'Daily-Prod.'!BHF40+'Daily-Prod.'!BGW40),"")</f>
        <v>39</v>
      </c>
      <c r="HT126" s="495">
        <f t="shared" si="101"/>
        <v>1</v>
      </c>
      <c r="HU126" s="378">
        <f>IFERROR(AVERAGE('Daily-Prod.'!BIW40,'Daily-Prod.'!BIN40,'Daily-Prod.'!BIE40,'Daily-Prod.'!BHV40,'Daily-Prod.'!BHM40,'Daily-Prod.'!BHD40,'Daily-Prod.'!BGU40),"")</f>
        <v>12.2</v>
      </c>
      <c r="HV126" s="379">
        <f>IFERROR(AVERAGE('Daily-Prod.'!BIX40,'Daily-Prod.'!BIO40,'Daily-Prod.'!BIF40,'Daily-Prod.'!BHW40,'Daily-Prod.'!BHN40,'Daily-Prod.'!BHE40,'Daily-Prod.'!BGV40),"")</f>
        <v>6.5</v>
      </c>
      <c r="HW126" s="380">
        <f>IFERROR(AVERAGE('Daily-Prod.'!BIY40,'Daily-Prod.'!BIP40,'Daily-Prod.'!BIG40,'Daily-Prod.'!BHX40,'Daily-Prod.'!BHO40,'Daily-Prod.'!BHF40,'Daily-Prod.'!BGW40),"")</f>
        <v>6.5</v>
      </c>
      <c r="HX126" s="66">
        <f>IFERROR(('Daily-Prod.'!BLE40+'Daily-Prod.'!BKV40+'Daily-Prod.'!BKM40+'Daily-Prod.'!BKD40+'Daily-Prod.'!BJU40+'Daily-Prod.'!BJL40+'Daily-Prod.'!BJC40)/IA126,"")</f>
        <v>0.7321428571428571</v>
      </c>
      <c r="HY126" s="475">
        <f>IFERROR(('Daily-Prod.'!BLF40+'Daily-Prod.'!BKW40+'Daily-Prod.'!BKN40+'Daily-Prod.'!BKE40+'Daily-Prod.'!BJV40+'Daily-Prod.'!BJM40+'Daily-Prod.'!BJD40)/IA126,"")</f>
        <v>0.23214285714285715</v>
      </c>
      <c r="HZ126" s="475">
        <f>IFERROR(('Daily-Prod.'!BLG40+'Daily-Prod.'!BKX40+'Daily-Prod.'!BKO40+'Daily-Prod.'!BKF40+'Daily-Prod.'!BJW40+'Daily-Prod.'!BJN40+'Daily-Prod.'!BJE40+'Daily-Prod.'!BLF40+'Daily-Prod.'!BKW40+'Daily-Prod.'!BKN40+'Daily-Prod.'!BKE40+'Daily-Prod.'!BJV40+'Daily-Prod.'!BJM40+'Daily-Prod.'!BJD40)/IA126,"")</f>
        <v>0.26785714285714285</v>
      </c>
      <c r="IA126" s="496">
        <f>IFERROR(('Daily-Prod.'!BLH40+'Daily-Prod.'!BKY40+'Daily-Prod.'!BKP40+'Daily-Prod.'!BKG40+'Daily-Prod.'!BJX40+'Daily-Prod.'!BJO40+'Daily-Prod.'!BJF40),"")</f>
        <v>56</v>
      </c>
      <c r="IB126" s="383">
        <f>IFERROR(('Daily-Prod.'!BLI40+'Daily-Prod.'!BKZ40+'Daily-Prod.'!BKQ40+'Daily-Prod.'!BKH40+'Daily-Prod.'!BJY40+'Daily-Prod.'!BJP40+'Daily-Prod.'!BJG40),"")</f>
        <v>42</v>
      </c>
      <c r="IC126" s="384">
        <f>IFERROR(('Daily-Prod.'!BLJ40+'Daily-Prod.'!BLA40+'Daily-Prod.'!BKR40+'Daily-Prod.'!BKI40+'Daily-Prod.'!BJZ40+'Daily-Prod.'!BJQ40+'Daily-Prod.'!BJH40),"")</f>
        <v>42</v>
      </c>
      <c r="ID126" s="495">
        <f t="shared" si="102"/>
        <v>1</v>
      </c>
      <c r="IE126" s="378">
        <f>IFERROR(AVERAGE('Daily-Prod.'!BLL40,'Daily-Prod.'!BLC40,'Daily-Prod.'!BKT40,'Daily-Prod.'!BKK40,'Daily-Prod.'!BKB40,'Daily-Prod.'!BJS40,'Daily-Prod.'!BJJ40),"")</f>
        <v>5.8</v>
      </c>
      <c r="IF126" s="379">
        <f>IFERROR(AVERAGE('Daily-Prod.'!BLM40,'Daily-Prod.'!BLD40,'Daily-Prod.'!BKU40,'Daily-Prod.'!BKL40,'Daily-Prod.'!BKC40,'Daily-Prod.'!BJT40,'Daily-Prod.'!BJK40),"")</f>
        <v>2.4</v>
      </c>
      <c r="IG126" s="380">
        <f>IFERROR(AVERAGE('Daily-Prod.'!BLN40,'Daily-Prod.'!BLE40,'Daily-Prod.'!BKV40,'Daily-Prod.'!BKM40,'Daily-Prod.'!BKD40,'Daily-Prod.'!BJU40,'Daily-Prod.'!BJL40),"")</f>
        <v>8.1999999999999993</v>
      </c>
      <c r="IH126" s="66">
        <f>IFERROR(('Daily-Prod.'!BNN40+'Daily-Prod.'!BNE40+'Daily-Prod.'!BMV40+'Daily-Prod.'!BMM40+'Daily-Prod.'!BMD40+'Daily-Prod.'!BLU40+'Daily-Prod.'!BLL40)/IK126,"")</f>
        <v>0.52727272727272723</v>
      </c>
      <c r="II126" s="475">
        <f>IFERROR(('Daily-Prod.'!BNO40+'Daily-Prod.'!BNF40+'Daily-Prod.'!BMW40+'Daily-Prod.'!BMN40+'Daily-Prod.'!BME40+'Daily-Prod.'!BLV40+'Daily-Prod.'!BLM40)/IK126,"")</f>
        <v>0.34545454545454546</v>
      </c>
      <c r="IJ126" s="475">
        <f>IFERROR(('Daily-Prod.'!BNQ40+'Daily-Prod.'!BNH40+'Daily-Prod.'!BMY40+'Daily-Prod.'!BMP40+'Daily-Prod.'!BMG40+'Daily-Prod.'!BLX40+'Daily-Prod.'!BLO40+'Daily-Prod.'!BNR40+'Daily-Prod.'!BNI40+'Daily-Prod.'!BMZ40+'Daily-Prod.'!BMQ40+'Daily-Prod.'!BMH40+'Daily-Prod.'!BLY40+'Daily-Prod.'!BLP40)/IK126,"")</f>
        <v>0.12727272727272726</v>
      </c>
      <c r="IK126" s="496">
        <f>IFERROR(('Daily-Prod.'!BNS40+'Daily-Prod.'!BNJ40+'Daily-Prod.'!BNA40+'Daily-Prod.'!BMR40+'Daily-Prod.'!BMI40+'Daily-Prod.'!BLZ40+'Daily-Prod.'!BLQ40),"")</f>
        <v>55</v>
      </c>
      <c r="IL126" s="383"/>
      <c r="IM126" s="384">
        <f>IFERROR(('Daily-Prod.'!BNU40+'Daily-Prod.'!BNL40+'Daily-Prod.'!BNC40+'Daily-Prod.'!BMT40+'Daily-Prod.'!BMK40+'Daily-Prod.'!BMB40+'Daily-Prod.'!BLS40),"")</f>
        <v>23</v>
      </c>
      <c r="IN126" s="495" t="str">
        <f t="shared" si="103"/>
        <v/>
      </c>
      <c r="IO126" s="378">
        <f>IFERROR(AVERAGE('Daily-Prod.'!BNS40,'Daily-Prod.'!BNJ40,'Daily-Prod.'!BNA40,'Daily-Prod.'!BMR40,'Daily-Prod.'!BMI40,'Daily-Prod.'!BLZ40,'Daily-Prod.'!BLQ40),"")</f>
        <v>11</v>
      </c>
      <c r="IP126" s="379"/>
      <c r="IQ126" s="380">
        <f>IFERROR(AVERAGE('Daily-Prod.'!BNU40,'Daily-Prod.'!BNL40,'Daily-Prod.'!BNC40,'Daily-Prod.'!BMT40,'Daily-Prod.'!BMK40,'Daily-Prod.'!BMB40,'Daily-Prod.'!BLS40),"")</f>
        <v>3.8333333333333335</v>
      </c>
      <c r="IR126" s="66">
        <f>IFERROR(('Daily-Prod.'!BPY40+'Daily-Prod.'!BPP40+'Daily-Prod.'!BPG40+'Daily-Prod.'!BOX40+'Daily-Prod.'!BOO40+'Daily-Prod.'!BOF40+'Daily-Prod.'!BNW40)/IU126,"")</f>
        <v>0.6875</v>
      </c>
      <c r="IS126" s="475">
        <f>IFERROR(('Daily-Prod.'!BPZ40+'Daily-Prod.'!BPQ40+'Daily-Prod.'!BPH40+'Daily-Prod.'!BOY40+'Daily-Prod.'!BOP40+'Daily-Prod.'!BOG40+'Daily-Prod.'!BNX40)/IU126,"")</f>
        <v>0.15625</v>
      </c>
      <c r="IT126" s="475">
        <f>IFERROR(('Daily-Prod.'!BQC40+'Daily-Prod.'!BPT40+'Daily-Prod.'!BPK40+'Daily-Prod.'!BPB40+'Daily-Prod.'!BOS40+'Daily-Prod.'!BOJ40+'Daily-Prod.'!BOA40+'Daily-Prod.'!BQB40+'Daily-Prod.'!BPS40+'Daily-Prod.'!BPJ40+'Daily-Prod.'!BPA40+'Daily-Prod.'!BOR40+'Daily-Prod.'!BOI40+'Daily-Prod.'!BNZ40)/IU126,"")</f>
        <v>0.15625</v>
      </c>
      <c r="IU126" s="496">
        <f>IFERROR(('Daily-Prod.'!BQD40+'Daily-Prod.'!BPU40+'Daily-Prod.'!BPL40+'Daily-Prod.'!BPC40+'Daily-Prod.'!BOT40+'Daily-Prod.'!BOK40+'Daily-Prod.'!BOB40),"")</f>
        <v>64</v>
      </c>
      <c r="IV126" s="383"/>
      <c r="IW126" s="384"/>
      <c r="IX126" s="495" t="str">
        <f>IFERROR(('Daily-Prod.'!BQG40+'Daily-Prod.'!BPX40+'Daily-Prod.'!BPO40+'Daily-Prod.'!BPF40+'Daily-Prod.'!BOW40+'Daily-Prod.'!BON40+'Daily-Prod.'!BOE40),"")</f>
        <v/>
      </c>
      <c r="IY126" s="378">
        <f>IFERROR(AVERAGE('Daily-Prod.'!BQD40,'Daily-Prod.'!BPU40,'Daily-Prod.'!BPL40,'Daily-Prod.'!BPC40,'Daily-Prod.'!BOT40,'Daily-Prod.'!BOK40,'Daily-Prod.'!BOB40),"")</f>
        <v>12.8</v>
      </c>
      <c r="IZ126" s="379"/>
      <c r="JA126" s="380"/>
      <c r="JB126" s="66">
        <f>IFERROR((('Daily-Prod.'!BSJ40+'Daily-Prod.'!BSA40+'Daily-Prod.'!BRR40+'Daily-Prod.'!BRI40+'Daily-Prod.'!BQZ40+'Daily-Prod.'!BQQ40+'Daily-Prod.'!BQH40)/JE126),"")</f>
        <v>0.48333333333333334</v>
      </c>
      <c r="JC126" s="475">
        <f>IFERROR((('Daily-Prod.'!BSK40+'Daily-Prod.'!BSB40+'Daily-Prod.'!BRS40+'Daily-Prod.'!BRJ40+'Daily-Prod.'!BRA40+'Daily-Prod.'!BQR40+'Daily-Prod.'!BQI40)/JE126),"")</f>
        <v>0.36666666666666664</v>
      </c>
      <c r="JD126" s="475">
        <f>IFERROR((('Daily-Prod.'!BSM40+'Daily-Prod.'!BSD40+'Daily-Prod.'!BRU40+'Daily-Prod.'!BRL40+'Daily-Prod.'!BRC40+'Daily-Prod.'!BQT40+'Daily-Prod.'!BQK40+'Daily-Prod.'!BSN40+'Daily-Prod.'!BSE40+'Daily-Prod.'!BRV40+'Daily-Prod.'!BRM40+'Daily-Prod.'!BRD40+'Daily-Prod.'!BQU40+'Daily-Prod.'!BQL40)/JE126),"")</f>
        <v>0.15</v>
      </c>
      <c r="JE126" s="496">
        <f>IFERROR(('Daily-Prod.'!BSO40+'Daily-Prod.'!BSF40+'Daily-Prod.'!BRW40+'Daily-Prod.'!BRN40+'Daily-Prod.'!BRE40+'Daily-Prod.'!BQV40+'Daily-Prod.'!BQM40),"")</f>
        <v>60</v>
      </c>
      <c r="JF126" s="383"/>
      <c r="JG126" s="384"/>
      <c r="JH126" s="495" t="str">
        <f t="shared" si="104"/>
        <v/>
      </c>
      <c r="JI126" s="378">
        <f>IFERROR(AVERAGE('Daily-Prod.'!BSO40,'Daily-Prod.'!BSF40,'Daily-Prod.'!BRW40,'Daily-Prod.'!BRN40,'Daily-Prod.'!BRE40,'Daily-Prod.'!BQV40,'Daily-Prod.'!BQM40),"")</f>
        <v>12</v>
      </c>
      <c r="JJ126" s="379"/>
      <c r="JK126" s="380"/>
      <c r="JL126" s="66">
        <f>IFERROR((('Daily-Prod.'!BUC40+'Daily-Prod.'!BTT40+'Daily-Prod.'!BTK40+'Daily-Prod.'!BTB40+'Daily-Prod.'!BSS40)/JO126),"")</f>
        <v>0.55882352941176472</v>
      </c>
      <c r="JM126" s="475">
        <f>IFERROR((('Daily-Prod.'!BUD40+'Daily-Prod.'!BTU40+'Daily-Prod.'!BTL40+'Daily-Prod.'!BTC40+'Daily-Prod.'!BST40)/JO126),"")</f>
        <v>0.3235294117647059</v>
      </c>
      <c r="JN126" s="475">
        <f>IFERROR((('Daily-Prod.'!BUF40+'Daily-Prod.'!BTW40+'Daily-Prod.'!BTN40+'Daily-Prod.'!BTE40+'Daily-Prod.'!BSV40+'Daily-Prod.'!BUG40+'Daily-Prod.'!BTX40+'Daily-Prod.'!BTO40+'Daily-Prod.'!BTF40+'Daily-Prod.'!BSW40)/JO126),"")</f>
        <v>0.11764705882352941</v>
      </c>
      <c r="JO126" s="496">
        <f>IFERROR(('Daily-Prod.'!BUH40+'Daily-Prod.'!BTY40+'Daily-Prod.'!BTP40+'Daily-Prod.'!BTG40+'Daily-Prod.'!BSX40),"")</f>
        <v>34</v>
      </c>
      <c r="JP126" s="383"/>
      <c r="JQ126" s="384"/>
      <c r="JR126" s="495" t="str">
        <f t="shared" si="105"/>
        <v/>
      </c>
      <c r="JS126" s="378">
        <f>IFERROR(AVERAGE('Daily-Prod.'!BUH40,'Daily-Prod.'!BTY40,'Daily-Prod.'!BTP40,'Daily-Prod.'!BTG40,'Daily-Prod.'!BSX40),"")</f>
        <v>11.333333333333334</v>
      </c>
      <c r="JT126" s="379"/>
      <c r="JU126" s="380"/>
    </row>
    <row r="127" spans="1:281" ht="13.5" hidden="1" customHeight="1">
      <c r="A127" s="467" t="s">
        <v>163</v>
      </c>
      <c r="B127" s="66" t="str">
        <f>IFERROR(('Daily-Prod.'!CN41+'Daily-Prod.'!CE41+'Daily-Prod.'!BV41+'Daily-Prod.'!BM41+'Daily-Prod.'!BD41+'Daily-Prod.'!AU41+'Daily-Prod.'!AL41)/E127,"")</f>
        <v/>
      </c>
      <c r="C127" s="475" t="str">
        <f>IFERROR(('Daily-Prod.'!CO41+'Daily-Prod.'!CF41+'Daily-Prod.'!BW41+'Daily-Prod.'!BN41+'Daily-Prod.'!BE41+'Daily-Prod.'!AV41+'Daily-Prod.'!AM41)/E127,"")</f>
        <v/>
      </c>
      <c r="D127" s="475" t="str">
        <f>IFERROR(('Daily-Prod.'!CQ41+'Daily-Prod.'!CH41+'Daily-Prod.'!BY41+'Daily-Prod.'!BP41+'Daily-Prod.'!BG41+'Daily-Prod.'!AX41+'Daily-Prod.'!AO41+'Daily-Prod.'!CR41+'Daily-Prod.'!CI41+'Daily-Prod.'!BZ41+'Daily-Prod.'!BQ41+'Daily-Prod.'!BH41+'Daily-Prod.'!AY41+'Daily-Prod.'!AP41)/E127,"")</f>
        <v/>
      </c>
      <c r="E127" s="496">
        <f>IFERROR(('Daily-Prod.'!CS41+'Daily-Prod.'!CJ41+'Daily-Prod.'!CA41+'Daily-Prod.'!BR41+'Daily-Prod.'!BI41+'Daily-Prod.'!AZ41+'Daily-Prod.'!AQ41),"")</f>
        <v>0</v>
      </c>
      <c r="F127" s="383"/>
      <c r="G127" s="384">
        <f>IFERROR(('Daily-Prod.'!CU41+'Daily-Prod.'!CL41+'Daily-Prod.'!CC41+'Daily-Prod.'!BT41+'Daily-Prod.'!BK41+'Daily-Prod.'!BB41+'Daily-Prod.'!AS41),"")</f>
        <v>0</v>
      </c>
      <c r="H127" s="495" t="str">
        <f t="shared" si="83"/>
        <v/>
      </c>
      <c r="I127" s="378" t="str">
        <f>IFERROR(AVERAGE('Daily-Prod.'!CS41,'Daily-Prod.'!CJ41,'Daily-Prod.'!CA41,'Daily-Prod.'!BR41,'Daily-Prod.'!BI41,'Daily-Prod.'!AZ41,'Daily-Prod.'!AQ41),"")</f>
        <v/>
      </c>
      <c r="J127" s="379" t="str">
        <f>IFERROR(AVERAGE('Daily-Prod.'!CT41,'Daily-Prod.'!CK41,'Daily-Prod.'!CB41,'Daily-Prod.'!BS41,'Daily-Prod.'!BJ41,'Daily-Prod.'!BA41,'Daily-Prod.'!AR41),"")</f>
        <v/>
      </c>
      <c r="K127" s="380" t="str">
        <f>IFERROR(AVERAGE('Daily-Prod.'!CU41,'Daily-Prod.'!CL41,'Daily-Prod.'!CC41,'Daily-Prod.'!BT41,'Daily-Prod.'!BK41,'Daily-Prod.'!BB41,'Daily-Prod.'!AS41),"")</f>
        <v/>
      </c>
      <c r="L127" s="66" t="str">
        <f>IFERROR(('Daily-Prod.'!EY41+'Daily-Prod.'!EP41+'Daily-Prod.'!EG41+'Daily-Prod.'!DX41+'Daily-Prod.'!DO41+'Daily-Prod.'!DF41+'Daily-Prod.'!CW41)/O127,"")</f>
        <v/>
      </c>
      <c r="M127" s="475" t="str">
        <f>IFERROR(('Daily-Prod.'!EZ41+'Daily-Prod.'!EQ41+'Daily-Prod.'!EH41+'Daily-Prod.'!DY41+'Daily-Prod.'!DP41+'Daily-Prod.'!DG41+'Daily-Prod.'!CX41)/O127,"")</f>
        <v/>
      </c>
      <c r="N127" s="475" t="str">
        <f>IFERROR(('Daily-Prod.'!FC41+'Daily-Prod.'!ET41+'Daily-Prod.'!EK41+'Daily-Prod.'!EB41+'Daily-Prod.'!DS41+'Daily-Prod.'!DJ41+'Daily-Prod.'!DA41+'Daily-Prod.'!FB41+'Daily-Prod.'!ES41+'Daily-Prod.'!EJ41+'Daily-Prod.'!EA41+'Daily-Prod.'!DR41+'Daily-Prod.'!DI41+'Daily-Prod.'!CZ41)/O127,"")</f>
        <v/>
      </c>
      <c r="O127" s="496">
        <f>IFERROR(('Daily-Prod.'!FD41+'Daily-Prod.'!EU41+'Daily-Prod.'!EL41+'Daily-Prod.'!EC41+'Daily-Prod.'!DT41+'Daily-Prod.'!DK41+'Daily-Prod.'!DB41),"")</f>
        <v>0</v>
      </c>
      <c r="P127" s="383"/>
      <c r="Q127" s="384">
        <f>IFERROR(('Daily-Prod.'!FF41+'Daily-Prod.'!EW41+'Daily-Prod.'!EN41+'Daily-Prod.'!EE41+'Daily-Prod.'!DV41+'Daily-Prod.'!DM41+'Daily-Prod.'!DD41),"")</f>
        <v>0</v>
      </c>
      <c r="R127" s="495" t="str">
        <f t="shared" si="82"/>
        <v/>
      </c>
      <c r="S127" s="378" t="str">
        <f>IFERROR(AVERAGE('Daily-Prod.'!FD41,'Daily-Prod.'!EU41,'Daily-Prod.'!EL41,'Daily-Prod.'!EC41,'Daily-Prod.'!DT41,'Daily-Prod.'!DK41,'Daily-Prod.'!DB41),"")</f>
        <v/>
      </c>
      <c r="T127" s="379" t="str">
        <f>IFERROR(AVERAGE('Daily-Prod.'!FE41,'Daily-Prod.'!EV41,'Daily-Prod.'!EM41,'Daily-Prod.'!ED41,'Daily-Prod.'!DU41,'Daily-Prod.'!DL41,'Daily-Prod.'!DC41),"")</f>
        <v/>
      </c>
      <c r="U127" s="380" t="str">
        <f>IFERROR(AVERAGE('Daily-Prod.'!FF41,'Daily-Prod.'!EW41,'Daily-Prod.'!EN41,'Daily-Prod.'!EE41,'Daily-Prod.'!DV41,'Daily-Prod.'!DM41,'Daily-Prod.'!DD41),"")</f>
        <v/>
      </c>
      <c r="V127" s="518" t="str">
        <f>IFERROR(('Daily-Prod.'!HJ41+'Daily-Prod.'!HA41+'Daily-Prod.'!GR41+'Daily-Prod.'!GI41+'Daily-Prod.'!FZ41+'Daily-Prod.'!FQ41+'Daily-Prod.'!FH41)/Y127,"")</f>
        <v/>
      </c>
      <c r="W127" s="475" t="str">
        <f>IFERROR(('Daily-Prod.'!HK41+'Daily-Prod.'!HB41+'Daily-Prod.'!GS41+'Daily-Prod.'!GJ41+'Daily-Prod.'!GA41+'Daily-Prod.'!FR41+'Daily-Prod.'!FI41)/Y127,"")</f>
        <v/>
      </c>
      <c r="X127" s="475" t="str">
        <f>IFERROR(('Daily-Prod.'!HM41+'Daily-Prod.'!HD41+'Daily-Prod.'!GU41+'Daily-Prod.'!GL41+'Daily-Prod.'!GC41+'Daily-Prod.'!FT41+'Daily-Prod.'!FK41+'Daily-Prod.'!HN41+'Daily-Prod.'!HE41+'Daily-Prod.'!GV41+'Daily-Prod.'!GM41+'Daily-Prod.'!GD41+'Daily-Prod.'!FU41+'Daily-Prod.'!FL41)/Y127,"")</f>
        <v/>
      </c>
      <c r="Y127" s="496">
        <f>IFERROR(('Daily-Prod.'!HO41+'Daily-Prod.'!HF41+'Daily-Prod.'!GW41+'Daily-Prod.'!GN41+'Daily-Prod.'!GE41+'Daily-Prod.'!FV41+'Daily-Prod.'!FM41),"")</f>
        <v>0</v>
      </c>
      <c r="Z127" s="383"/>
      <c r="AA127" s="384">
        <f>IFERROR(('Daily-Prod.'!HQ41+'Daily-Prod.'!HH41+'Daily-Prod.'!GY41+'Daily-Prod.'!GP41+'Daily-Prod.'!GG41+'Daily-Prod.'!FX41+'Daily-Prod.'!FO41),"")</f>
        <v>0</v>
      </c>
      <c r="AB127" s="495" t="str">
        <f>IFERROR(('Daily-Prod.'!HR41+'Daily-Prod.'!HI41+'Daily-Prod.'!GZ41+'Daily-Prod.'!GQ41+'Daily-Prod.'!GH41+'Daily-Prod.'!FY41+'Daily-Prod.'!FP41),"")</f>
        <v/>
      </c>
      <c r="AC127" s="378" t="str">
        <f>IFERROR(AVERAGE('Daily-Prod.'!HO41,'Daily-Prod.'!HF41,'Daily-Prod.'!GW41,'Daily-Prod.'!GN41,'Daily-Prod.'!GE41,'Daily-Prod.'!FV41,'Daily-Prod.'!FM41),"")</f>
        <v/>
      </c>
      <c r="AD127" s="379" t="str">
        <f>IFERROR(AVERAGE('Daily-Prod.'!HP41,'Daily-Prod.'!HG41,'Daily-Prod.'!GX41,'Daily-Prod.'!GO41,'Daily-Prod.'!GF41,'Daily-Prod.'!FW41,'Daily-Prod.'!FN41),"")</f>
        <v/>
      </c>
      <c r="AE127" s="380" t="str">
        <f>IFERROR(AVERAGE('Daily-Prod.'!HQ41,'Daily-Prod.'!HH41,'Daily-Prod.'!GY41,'Daily-Prod.'!GP41,'Daily-Prod.'!GG41,'Daily-Prod.'!FX41,'Daily-Prod.'!FO41),"")</f>
        <v/>
      </c>
      <c r="AF127" s="66" t="str">
        <f>IFERROR(('Daily-Prod.'!JU41+'Daily-Prod.'!JL41+'Daily-Prod.'!JC41+'Daily-Prod.'!IT41+'Daily-Prod.'!IK41+'Daily-Prod.'!IB41+'Daily-Prod.'!HS41)/AI127,"")</f>
        <v/>
      </c>
      <c r="AG127" s="475" t="str">
        <f>IFERROR(('Daily-Prod.'!JV41+'Daily-Prod.'!JM41+'Daily-Prod.'!JD41+'Daily-Prod.'!IU41+'Daily-Prod.'!IL41+'Daily-Prod.'!IC41+'Daily-Prod.'!HT41)/AI127,"")</f>
        <v/>
      </c>
      <c r="AH127" s="475" t="str">
        <f>IFERROR(('Daily-Prod.'!JX41+'Daily-Prod.'!JO41+'Daily-Prod.'!JF41+'Daily-Prod.'!IW41+'Daily-Prod.'!IN41+'Daily-Prod.'!IE41+'Daily-Prod.'!HV41+'Daily-Prod.'!JY41+'Daily-Prod.'!JP41+'Daily-Prod.'!JG41+'Daily-Prod.'!IX41+'Daily-Prod.'!IO41+'Daily-Prod.'!IF41+'Daily-Prod.'!HW41)/AI127,"")</f>
        <v/>
      </c>
      <c r="AI127" s="496">
        <f>IFERROR(('Daily-Prod.'!JZ41+'Daily-Prod.'!JQ41+'Daily-Prod.'!JH41+'Daily-Prod.'!IY41+'Daily-Prod.'!IP41+'Daily-Prod.'!IG41+'Daily-Prod.'!HX41),"")</f>
        <v>0</v>
      </c>
      <c r="AJ127" s="383">
        <f>IFERROR(('Daily-Prod.'!KA41+'Daily-Prod.'!JR41+'Daily-Prod.'!JI41+'Daily-Prod.'!IZ41+'Daily-Prod.'!IQ41+'Daily-Prod.'!IH41+'Daily-Prod.'!HY41),"")</f>
        <v>0</v>
      </c>
      <c r="AK127" s="384">
        <f>IFERROR(('Daily-Prod.'!KB41+'Daily-Prod.'!JS41+'Daily-Prod.'!JJ41+'Daily-Prod.'!JA41+'Daily-Prod.'!IR41+'Daily-Prod.'!II41+'Daily-Prod.'!HZ41),"")</f>
        <v>0</v>
      </c>
      <c r="AL127" s="495" t="str">
        <f>IFERROR(('Daily-Prod.'!KC41+'Daily-Prod.'!JT41+'Daily-Prod.'!JK41+'Daily-Prod.'!JB41+'Daily-Prod.'!IS41+'Daily-Prod.'!IJ41+'Daily-Prod.'!IA41),"")</f>
        <v/>
      </c>
      <c r="AM127" s="378" t="str">
        <f>IFERROR(AVERAGE('Daily-Prod.'!JZ41,'Daily-Prod.'!JQ41,'Daily-Prod.'!JH41,'Daily-Prod.'!IY41,'Daily-Prod.'!IP41,'Daily-Prod.'!IG41,'Daily-Prod.'!HX41),"")</f>
        <v/>
      </c>
      <c r="AN127" s="379" t="str">
        <f>IFERROR(AVERAGE('Daily-Prod.'!KA41,'Daily-Prod.'!JR41,'Daily-Prod.'!JI41,'Daily-Prod.'!IZ41,'Daily-Prod.'!IQ41,'Daily-Prod.'!IH41,'Daily-Prod.'!HY41),"")</f>
        <v/>
      </c>
      <c r="AO127" s="380" t="str">
        <f>IFERROR(AVERAGE('Daily-Prod.'!KB41,'Daily-Prod.'!JS41,'Daily-Prod.'!JJ41,'Daily-Prod.'!JA41,'Daily-Prod.'!IR41,'Daily-Prod.'!II41,'Daily-Prod.'!HZ41),"")</f>
        <v/>
      </c>
      <c r="AP127" s="66" t="str">
        <f>IFERROR(('Daily-Prod.'!MF41+'Daily-Prod.'!LW41+'Daily-Prod.'!LN41+'Daily-Prod.'!LE41+'Daily-Prod.'!KV41+'Daily-Prod.'!KM41+'Daily-Prod.'!KD41)/AS127,"")</f>
        <v/>
      </c>
      <c r="AQ127" s="475" t="str">
        <f>IFERROR(('Daily-Prod.'!MG41+'Daily-Prod.'!LX41+'Daily-Prod.'!LO41+'Daily-Prod.'!LF41+'Daily-Prod.'!KW41+'Daily-Prod.'!KN41+'Daily-Prod.'!KE41)/AS127,"")</f>
        <v/>
      </c>
      <c r="AR127" s="475" t="str">
        <f>IFERROR(('Daily-Prod.'!MJ41+'Daily-Prod.'!MA41+'Daily-Prod.'!LR41+'Daily-Prod.'!LI41+'Daily-Prod.'!KZ41+'Daily-Prod.'!KQ41+'Daily-Prod.'!KH41+'Daily-Prod.'!MI41+'Daily-Prod.'!LZ41+'Daily-Prod.'!LQ41+'Daily-Prod.'!LH41+'Daily-Prod.'!KY41+'Daily-Prod.'!KP41+'Daily-Prod.'!KG41)/AS127,"")</f>
        <v/>
      </c>
      <c r="AS127" s="496">
        <f>IFERROR(('Daily-Prod.'!MK41+'Daily-Prod.'!MB41+'Daily-Prod.'!LS41+'Daily-Prod.'!LJ41+'Daily-Prod.'!LA41+'Daily-Prod.'!KR41+'Daily-Prod.'!KI41),"")</f>
        <v>0</v>
      </c>
      <c r="AT127" s="383"/>
      <c r="AU127" s="384">
        <f>IFERROR(('Daily-Prod.'!MM41+'Daily-Prod.'!MD41+'Daily-Prod.'!LU41+'Daily-Prod.'!LL41+'Daily-Prod.'!LC41+'Daily-Prod.'!KT41+'Daily-Prod.'!KK41),"")</f>
        <v>0</v>
      </c>
      <c r="AV127" s="495" t="str">
        <f t="shared" si="84"/>
        <v/>
      </c>
      <c r="AW127" s="378" t="str">
        <f>IFERROR(AVERAGE('Daily-Prod.'!MK41,'Daily-Prod.'!MB41,'Daily-Prod.'!LS41,'Daily-Prod.'!LJ41,'Daily-Prod.'!LA41,'Daily-Prod.'!KR41,'Daily-Prod.'!KI41),"")</f>
        <v/>
      </c>
      <c r="AX127" s="379" t="str">
        <f>IFERROR(AVERAGE('Daily-Prod.'!ML41,'Daily-Prod.'!MC41,'Daily-Prod.'!LT41,'Daily-Prod.'!LK41,'Daily-Prod.'!LB41,'Daily-Prod.'!KS41,'Daily-Prod.'!KJ41),"")</f>
        <v/>
      </c>
      <c r="AY127" s="380" t="str">
        <f>IFERROR(AVERAGE('Daily-Prod.'!MM41,'Daily-Prod.'!MD41,'Daily-Prod.'!LU41,'Daily-Prod.'!LL41,'Daily-Prod.'!LC41,'Daily-Prod.'!KT41,'Daily-Prod.'!KK41),"")</f>
        <v/>
      </c>
      <c r="AZ127" s="66" t="str">
        <f>IFERROR(('Daily-Prod.'!OQ41+'Daily-Prod.'!OH41+'Daily-Prod.'!NY41+'Daily-Prod.'!NP41+'Daily-Prod.'!NG41+'Daily-Prod.'!MX41+'Daily-Prod.'!MO41)/BC127,"")</f>
        <v/>
      </c>
      <c r="BA127" s="475" t="str">
        <f>IFERROR(('Daily-Prod.'!OR41+'Daily-Prod.'!OI41+'Daily-Prod.'!NZ41+'Daily-Prod.'!NQ41+'Daily-Prod.'!NH41+'Daily-Prod.'!MY41+'Daily-Prod.'!MP41)/BC127,"")</f>
        <v/>
      </c>
      <c r="BB127" s="475" t="str">
        <f>IFERROR(('Daily-Prod.'!OT41+'Daily-Prod.'!OK41+'Daily-Prod.'!OB41+'Daily-Prod.'!NS41+'Daily-Prod.'!NJ41+'Daily-Prod.'!NA41+'Daily-Prod.'!MR41+'Daily-Prod.'!OU41+'Daily-Prod.'!OL41+'Daily-Prod.'!OC41+'Daily-Prod.'!NT41+'Daily-Prod.'!NK41+'Daily-Prod.'!NB41+'Daily-Prod.'!MS41)/BC127,"")</f>
        <v/>
      </c>
      <c r="BC127" s="496">
        <f>IFERROR(('Daily-Prod.'!OV41+'Daily-Prod.'!OM41+'Daily-Prod.'!OD41+'Daily-Prod.'!NU41+'Daily-Prod.'!NL41+'Daily-Prod.'!NC41+'Daily-Prod.'!MT41),"")</f>
        <v>0</v>
      </c>
      <c r="BD127" s="383"/>
      <c r="BE127" s="384">
        <f>IFERROR(('Daily-Prod.'!OX41+'Daily-Prod.'!OO41+'Daily-Prod.'!OF41+'Daily-Prod.'!NW41+'Daily-Prod.'!NN41+'Daily-Prod.'!NE41+'Daily-Prod.'!MV41),"")</f>
        <v>0</v>
      </c>
      <c r="BF127" s="495" t="str">
        <f t="shared" si="85"/>
        <v/>
      </c>
      <c r="BG127" s="378" t="str">
        <f>IFERROR(AVERAGE('Daily-Prod.'!OV41,'Daily-Prod.'!OM41,'Daily-Prod.'!OD41,'Daily-Prod.'!NU41,'Daily-Prod.'!NL41,'Daily-Prod.'!NC41,'Daily-Prod.'!MT41),"")</f>
        <v/>
      </c>
      <c r="BH127" s="379"/>
      <c r="BI127" s="380" t="str">
        <f>IFERROR(AVERAGE('Daily-Prod.'!OX41,'Daily-Prod.'!OO41,'Daily-Prod.'!OF41,'Daily-Prod.'!NW41,'Daily-Prod.'!NN41,'Daily-Prod.'!NE41,'Daily-Prod.'!MV41),"")</f>
        <v/>
      </c>
      <c r="BJ127" s="66">
        <f>IFERROR(('Daily-Prod.'!RB41+'Daily-Prod.'!QS41+'Daily-Prod.'!QJ41+'Daily-Prod.'!QA41+'Daily-Prod.'!PR41+'Daily-Prod.'!PI41+'Daily-Prod.'!OZ41)/BM127,"")</f>
        <v>0.40625</v>
      </c>
      <c r="BK127" s="475">
        <f>IFERROR(('Daily-Prod.'!RC41+'Daily-Prod.'!QT41+'Daily-Prod.'!QK41+'Daily-Prod.'!QB41+'Daily-Prod.'!PS41+'Daily-Prod.'!PJ41+'Daily-Prod.'!PA41)/BM127,"")</f>
        <v>0.28125</v>
      </c>
      <c r="BL127" s="475">
        <f>IFERROR(('Daily-Prod.'!RF41+'Daily-Prod.'!QW41+'Daily-Prod.'!QN41+'Daily-Prod.'!QE41+'Daily-Prod.'!PV41+'Daily-Prod.'!PM41+'Daily-Prod.'!PD41+'Daily-Prod.'!RE41+'Daily-Prod.'!QV41+'Daily-Prod.'!QM41+'Daily-Prod.'!QD41+'Daily-Prod.'!PU41+'Daily-Prod.'!PL41+'Daily-Prod.'!PC41)/BM127,"")</f>
        <v>0.3125</v>
      </c>
      <c r="BM127" s="496">
        <f>IFERROR(('Daily-Prod.'!RG41+'Daily-Prod.'!QX41+'Daily-Prod.'!QO41+'Daily-Prod.'!QF41+'Daily-Prod.'!PW41+'Daily-Prod.'!PN41+'Daily-Prod.'!PE41),"")</f>
        <v>32</v>
      </c>
      <c r="BN127" s="383"/>
      <c r="BO127" s="384">
        <f>IFERROR(('Daily-Prod.'!RI41+'Daily-Prod.'!QZ41+'Daily-Prod.'!QQ41+'Daily-Prod.'!QH41+'Daily-Prod.'!PY41+'Daily-Prod.'!PP41+'Daily-Prod.'!PG41),"")</f>
        <v>26</v>
      </c>
      <c r="BP127" s="495" t="str">
        <f t="shared" si="86"/>
        <v/>
      </c>
      <c r="BQ127" s="378">
        <f>IFERROR(AVERAGE('Daily-Prod.'!RG41,'Daily-Prod.'!QX41,'Daily-Prod.'!QO41,'Daily-Prod.'!QF41,'Daily-Prod.'!PW41,'Daily-Prod.'!PN41,'Daily-Prod.'!PE41),"")</f>
        <v>10.666666666666666</v>
      </c>
      <c r="BR127" s="379"/>
      <c r="BS127" s="380">
        <f>IFERROR(AVERAGE('Daily-Prod.'!RI41,'Daily-Prod.'!QZ41,'Daily-Prod.'!QQ41,'Daily-Prod.'!QH41,'Daily-Prod.'!PY41,'Daily-Prod.'!PP41,'Daily-Prod.'!PG41),"")</f>
        <v>8.6666666666666661</v>
      </c>
      <c r="BT127" s="66">
        <f>IFERROR(('Daily-Prod.'!TM41+'Daily-Prod.'!TD41+'Daily-Prod.'!SU41+'Daily-Prod.'!SL41+'Daily-Prod.'!SC41+'Daily-Prod.'!RT41+'Daily-Prod.'!RK41)/BW127,"")</f>
        <v>0.41176470588235292</v>
      </c>
      <c r="BU127" s="475">
        <f>IFERROR(('Daily-Prod.'!TN41+'Daily-Prod.'!TE41+'Daily-Prod.'!SV41+'Daily-Prod.'!SM41+'Daily-Prod.'!SD41+'Daily-Prod.'!RU41+'Daily-Prod.'!RL41)/BW127,"")</f>
        <v>0.23529411764705882</v>
      </c>
      <c r="BV127" s="475">
        <f>IFERROR(('Daily-Prod.'!TP41+'Daily-Prod.'!TG41+'Daily-Prod.'!SX41+'Daily-Prod.'!SO41+'Daily-Prod.'!SF41+'Daily-Prod.'!RW41+'Daily-Prod.'!RN41+'Daily-Prod.'!TQ41+'Daily-Prod.'!TH41+'Daily-Prod.'!SY41+'Daily-Prod.'!SP41+'Daily-Prod.'!SG41+'Daily-Prod.'!RX41+'Daily-Prod.'!RO41)/BW127,"")</f>
        <v>0.35294117647058826</v>
      </c>
      <c r="BW127" s="496">
        <f>IFERROR(('Daily-Prod.'!TR41+'Daily-Prod.'!TI41+'Daily-Prod.'!SZ41+'Daily-Prod.'!SQ41+'Daily-Prod.'!SH41+'Daily-Prod.'!RY41+'Daily-Prod.'!RP41),"")</f>
        <v>34</v>
      </c>
      <c r="BX127" s="383"/>
      <c r="BY127" s="384">
        <f>IFERROR(('Daily-Prod.'!TT41+'Daily-Prod.'!TK41+'Daily-Prod.'!TB41+'Daily-Prod.'!SS41+'Daily-Prod.'!SJ41+'Daily-Prod.'!SA41+'Daily-Prod.'!RR41),"")</f>
        <v>45</v>
      </c>
      <c r="BZ127" s="495" t="str">
        <f t="shared" si="87"/>
        <v/>
      </c>
      <c r="CA127" s="378">
        <f>IFERROR(AVERAGE('Daily-Prod.'!TR41,'Daily-Prod.'!TI41,'Daily-Prod.'!SZ41,'Daily-Prod.'!SQ41,'Daily-Prod.'!SH41,'Daily-Prod.'!RY41,'Daily-Prod.'!RP41),"")</f>
        <v>8.5</v>
      </c>
      <c r="CB127" s="379"/>
      <c r="CC127" s="380">
        <f>IFERROR(AVERAGE('Daily-Prod.'!TT41,'Daily-Prod.'!TK41,'Daily-Prod.'!TB41,'Daily-Prod.'!SS41,'Daily-Prod.'!SJ41,'Daily-Prod.'!SA41,'Daily-Prod.'!RR41),"")</f>
        <v>11.25</v>
      </c>
      <c r="CD127" s="66">
        <f>IFERROR(('Daily-Prod.'!VX41+'Daily-Prod.'!VO41+'Daily-Prod.'!VF41+'Daily-Prod.'!UW41+'Daily-Prod.'!UN41+'Daily-Prod.'!UE41+'Daily-Prod.'!TV41)/CG127,"")</f>
        <v>0.42105263157894735</v>
      </c>
      <c r="CE127" s="475">
        <f>IFERROR(('Daily-Prod.'!VY41+'Daily-Prod.'!VP41+'Daily-Prod.'!VG41+'Daily-Prod.'!UX41+'Daily-Prod.'!UO41+'Daily-Prod.'!UF41+'Daily-Prod.'!TW41)/CG127,"")</f>
        <v>0.44736842105263158</v>
      </c>
      <c r="CF127" s="475">
        <f>IFERROR(('Daily-Prod.'!WA41+'Daily-Prod.'!VR41+'Daily-Prod.'!VI41+'Daily-Prod.'!UZ41+'Daily-Prod.'!UQ41+'Daily-Prod.'!UH41+'Daily-Prod.'!TY41+'Daily-Prod.'!WB41+'Daily-Prod.'!VS41+'Daily-Prod.'!VJ41+'Daily-Prod.'!VA41+'Daily-Prod.'!UR41+'Daily-Prod.'!UI41+'Daily-Prod.'!TZ41)/CG127,"")</f>
        <v>0.13157894736842105</v>
      </c>
      <c r="CG127" s="496">
        <f>IFERROR(('Daily-Prod.'!WC41+'Daily-Prod.'!VT41+'Daily-Prod.'!VK41+'Daily-Prod.'!VB41+'Daily-Prod.'!US41+'Daily-Prod.'!UJ41+'Daily-Prod.'!UA41),"")</f>
        <v>38</v>
      </c>
      <c r="CH127" s="383"/>
      <c r="CI127" s="384">
        <f>IFERROR(('Daily-Prod.'!WE41+'Daily-Prod.'!VV41+'Daily-Prod.'!VM41+'Daily-Prod.'!VD41+'Daily-Prod.'!UU41+'Daily-Prod.'!UL41+'Daily-Prod.'!UC41),"")</f>
        <v>55</v>
      </c>
      <c r="CJ127" s="495" t="str">
        <f t="shared" si="88"/>
        <v/>
      </c>
      <c r="CK127" s="378">
        <f>IFERROR(AVERAGE('Daily-Prod.'!WC41,'Daily-Prod.'!VT41,'Daily-Prod.'!VK41,'Daily-Prod.'!VB41,'Daily-Prod.'!US41,'Daily-Prod.'!UJ41,'Daily-Prod.'!UA41),"")</f>
        <v>7.6</v>
      </c>
      <c r="CL127" s="379"/>
      <c r="CM127" s="380">
        <f>IFERROR(AVERAGE('Daily-Prod.'!WE41,'Daily-Prod.'!VV41,'Daily-Prod.'!VM41,'Daily-Prod.'!VD41,'Daily-Prod.'!UU41,'Daily-Prod.'!UL41,'Daily-Prod.'!UC41),"")</f>
        <v>11</v>
      </c>
      <c r="CN127" s="66">
        <f>IFERROR(('Daily-Prod.'!YI41+'Daily-Prod.'!XZ41+'Daily-Prod.'!XQ41+'Daily-Prod.'!XH41+'Daily-Prod.'!WY41+'Daily-Prod.'!WP41+'Daily-Prod.'!WG41)/CQ127,"")</f>
        <v>0.3</v>
      </c>
      <c r="CO127" s="475">
        <f>IFERROR(('Daily-Prod.'!YJ41+'Daily-Prod.'!YA41+'Daily-Prod.'!XR41+'Daily-Prod.'!XI41+'Daily-Prod.'!WZ41+'Daily-Prod.'!WQ41+'Daily-Prod.'!WH41)/CQ127,"")</f>
        <v>0.25</v>
      </c>
      <c r="CP127" s="475">
        <f>IFERROR(('Daily-Prod.'!YL41+'Daily-Prod.'!YC41+'Daily-Prod.'!XT41+'Daily-Prod.'!XK41+'Daily-Prod.'!XB41+'Daily-Prod.'!WS41+'Daily-Prod.'!WJ41+'Daily-Prod.'!YM41+'Daily-Prod.'!YD41+'Daily-Prod.'!XU41+'Daily-Prod.'!XL41+'Daily-Prod.'!XC41+'Daily-Prod.'!WT41+'Daily-Prod.'!WK41)/CQ127,"")</f>
        <v>0.45</v>
      </c>
      <c r="CQ127" s="496">
        <f>IFERROR(('Daily-Prod.'!YN41+'Daily-Prod.'!YE41+'Daily-Prod.'!XV41+'Daily-Prod.'!XM41+'Daily-Prod.'!XD41+'Daily-Prod.'!WU41+'Daily-Prod.'!WL41),"")</f>
        <v>40</v>
      </c>
      <c r="CR127" s="383"/>
      <c r="CS127" s="384">
        <f>IFERROR(('Daily-Prod.'!YP41+'Daily-Prod.'!YG41+'Daily-Prod.'!XX41+'Daily-Prod.'!XO41+'Daily-Prod.'!XF41+'Daily-Prod.'!WW41+'Daily-Prod.'!WN41),"")</f>
        <v>56</v>
      </c>
      <c r="CT127" s="495" t="str">
        <f t="shared" si="89"/>
        <v/>
      </c>
      <c r="CU127" s="378">
        <f>IFERROR(AVERAGE('Daily-Prod.'!YN41,'Daily-Prod.'!YE41,'Daily-Prod.'!XV41,'Daily-Prod.'!XM41,'Daily-Prod.'!XD41,'Daily-Prod.'!WU41,'Daily-Prod.'!WL41),"")</f>
        <v>8</v>
      </c>
      <c r="CV127" s="379" t="str">
        <f>IFERROR(AVERAGE('Daily-Prod.'!YO41,'Daily-Prod.'!YF41,'Daily-Prod.'!XW41,'Daily-Prod.'!XN41,'Daily-Prod.'!XE41,'Daily-Prod.'!WV41,'Daily-Prod.'!WM41),"")</f>
        <v/>
      </c>
      <c r="CW127" s="380">
        <f>IFERROR(AVERAGE('Daily-Prod.'!YP41,'Daily-Prod.'!YG41,'Daily-Prod.'!XX41,'Daily-Prod.'!XO41,'Daily-Prod.'!XF41,'Daily-Prod.'!WW41,'Daily-Prod.'!WN41),"")</f>
        <v>11.2</v>
      </c>
      <c r="CX127" s="66">
        <f>IFERROR(('Daily-Prod.'!AAT41+'Daily-Prod.'!AAK41+'Daily-Prod.'!AAB41+'Daily-Prod.'!ZS41+'Daily-Prod.'!ZJ41+'Daily-Prod.'!ZA41+'Daily-Prod.'!YR41)/DA127,"")</f>
        <v>0.39130434782608697</v>
      </c>
      <c r="CY127" s="475">
        <f>IFERROR(('Daily-Prod.'!AAU41+'Daily-Prod.'!AAL41+'Daily-Prod.'!AAC41+'Daily-Prod.'!ZT41+'Daily-Prod.'!ZK41+'Daily-Prod.'!ZB41+'Daily-Prod.'!YS41)/DA127,"")</f>
        <v>0.19565217391304349</v>
      </c>
      <c r="CZ127" s="475">
        <f>IFERROR(('Daily-Prod.'!AAW41+'Daily-Prod.'!AAN41+'Daily-Prod.'!AAE41+'Daily-Prod.'!ZV41+'Daily-Prod.'!ZM41+'Daily-Prod.'!ZD41+'Daily-Prod.'!YU41+'Daily-Prod.'!AAX41+'Daily-Prod.'!AAO41+'Daily-Prod.'!AAF41+'Daily-Prod.'!ZW41+'Daily-Prod.'!ZN41+'Daily-Prod.'!ZE41+'Daily-Prod.'!YV41)/DA127,"")</f>
        <v>0.41304347826086957</v>
      </c>
      <c r="DA127" s="496">
        <f>IFERROR(('Daily-Prod.'!AAY41+'Daily-Prod.'!AAP41+'Daily-Prod.'!AAG41+'Daily-Prod.'!ZX41+'Daily-Prod.'!ZO41+'Daily-Prod.'!ZF41+'Daily-Prod.'!YW41),"")</f>
        <v>46</v>
      </c>
      <c r="DB127" s="383"/>
      <c r="DC127" s="384">
        <f>IFERROR(('Daily-Prod.'!ABA41+'Daily-Prod.'!AAR41+'Daily-Prod.'!AAI41+'Daily-Prod.'!ZZ41+'Daily-Prod.'!ZQ41+'Daily-Prod.'!ZH41+'Daily-Prod.'!YY41),"")</f>
        <v>31</v>
      </c>
      <c r="DD127" s="495" t="str">
        <f t="shared" si="90"/>
        <v/>
      </c>
      <c r="DE127" s="378">
        <f>IFERROR(AVERAGE('Daily-Prod.'!AAY41,'Daily-Prod.'!AAP41,'Daily-Prod.'!AAG41,'Daily-Prod.'!ZX41,'Daily-Prod.'!ZO41,'Daily-Prod.'!ZF41,'Daily-Prod.'!YW41),"")</f>
        <v>9.1999999999999993</v>
      </c>
      <c r="DF127" s="379" t="str">
        <f>IFERROR(AVERAGE('Daily-Prod.'!AAZ41,'Daily-Prod.'!AAQ41,'Daily-Prod.'!AAH41,'Daily-Prod.'!ZY41,'Daily-Prod.'!ZP41,'Daily-Prod.'!ZG41,'Daily-Prod.'!YX41),"")</f>
        <v/>
      </c>
      <c r="DG127" s="380">
        <f>IFERROR(AVERAGE('Daily-Prod.'!ABA41,'Daily-Prod.'!AAR41,'Daily-Prod.'!AAI41,'Daily-Prod.'!ZZ41,'Daily-Prod.'!ZQ41,'Daily-Prod.'!ZH41,'Daily-Prod.'!YY41),"")</f>
        <v>7.75</v>
      </c>
      <c r="DH127" s="66">
        <f>IFERROR(('Daily-Prod.'!ADE41+'Daily-Prod.'!ACV41+'Daily-Prod.'!ACM41+'Daily-Prod.'!ACD41+'Daily-Prod.'!ABU41+'Daily-Prod.'!ABL41+'Daily-Prod.'!ABC41)/DK127,"")</f>
        <v>0.36585365853658536</v>
      </c>
      <c r="DI127" s="475">
        <f>IFERROR(('Daily-Prod.'!ADF41+'Daily-Prod.'!ACW41+'Daily-Prod.'!ACN41+'Daily-Prod.'!ACE41+'Daily-Prod.'!ABV41+'Daily-Prod.'!ABM41+'Daily-Prod.'!ABD41)/DK127,"")</f>
        <v>0.26829268292682928</v>
      </c>
      <c r="DJ127" s="475">
        <f>IFERROR(('Daily-Prod.'!ADH41+'Daily-Prod.'!ACY41+'Daily-Prod.'!ACP41+'Daily-Prod.'!ACG41+'Daily-Prod.'!ABX41+'Daily-Prod.'!ABO41+'Daily-Prod.'!ABF41+'Daily-Prod.'!ADI41+'Daily-Prod.'!ACZ41+'Daily-Prod.'!ACQ41+'Daily-Prod.'!ACH41+'Daily-Prod.'!ABY41+'Daily-Prod.'!ABP41+'Daily-Prod.'!ABG41)/DK127,"")</f>
        <v>0.36585365853658536</v>
      </c>
      <c r="DK127" s="496">
        <f>IFERROR(('Daily-Prod.'!ADJ41+'Daily-Prod.'!ADA41+'Daily-Prod.'!ACR41+'Daily-Prod.'!ACI41+'Daily-Prod.'!ABZ41+'Daily-Prod.'!ABQ41+'Daily-Prod.'!ABH41),"")</f>
        <v>41</v>
      </c>
      <c r="DL127" s="383"/>
      <c r="DM127" s="384">
        <f>IFERROR(('Daily-Prod.'!ADL41+'Daily-Prod.'!ADC41+'Daily-Prod.'!ACT41+'Daily-Prod.'!ACK41+'Daily-Prod.'!ACB41+'Daily-Prod.'!ABS41+'Daily-Prod.'!ABJ41),"")</f>
        <v>20</v>
      </c>
      <c r="DN127" s="495" t="str">
        <f t="shared" si="91"/>
        <v/>
      </c>
      <c r="DO127" s="378">
        <f>IFERROR(AVERAGE('Daily-Prod.'!ADJ41,'Daily-Prod.'!ADA41,'Daily-Prod.'!ACR41,'Daily-Prod.'!ACI41,'Daily-Prod.'!ABZ41,'Daily-Prod.'!ABQ41,'Daily-Prod.'!ABH41),"")</f>
        <v>10.25</v>
      </c>
      <c r="DP127" s="379" t="str">
        <f>IFERROR(AVERAGE('Daily-Prod.'!ADK41,'Daily-Prod.'!ADB41,'Daily-Prod.'!ACS41,'Daily-Prod.'!ACJ41,'Daily-Prod.'!ACA41,'Daily-Prod.'!ABR41,'Daily-Prod.'!ABI41),"")</f>
        <v/>
      </c>
      <c r="DQ127" s="380">
        <f>IFERROR(AVERAGE('Daily-Prod.'!ADL41,'Daily-Prod.'!ADC41,'Daily-Prod.'!ACT41,'Daily-Prod.'!ACK41,'Daily-Prod.'!ACB41,'Daily-Prod.'!ABS41,'Daily-Prod.'!ABJ41),"")</f>
        <v>5</v>
      </c>
      <c r="DR127" s="66">
        <f>IFERROR(('Daily-Prod.'!AFP41+'Daily-Prod.'!AFG41+'Daily-Prod.'!AEX41+'Daily-Prod.'!AEO41+'Daily-Prod.'!AEF41+'Daily-Prod.'!ADW41+'Daily-Prod.'!ADN41)/DU127,"")</f>
        <v>0.34426229508196721</v>
      </c>
      <c r="DS127" s="475">
        <f>IFERROR(('Daily-Prod.'!AFQ41+'Daily-Prod.'!AFH41+'Daily-Prod.'!AEY41+'Daily-Prod.'!AEP41+'Daily-Prod.'!AEG41+'Daily-Prod.'!ADX41+'Daily-Prod.'!ADO41)/DU127,"")</f>
        <v>0.37704918032786883</v>
      </c>
      <c r="DT127" s="475">
        <f>IFERROR(('Daily-Prod.'!AFS41+'Daily-Prod.'!AFJ41+'Daily-Prod.'!AFA41+'Daily-Prod.'!AER41+'Daily-Prod.'!AEI41+'Daily-Prod.'!ADZ41+'Daily-Prod.'!ADQ41+'Daily-Prod.'!AFT41+'Daily-Prod.'!AFK41+'Daily-Prod.'!AFB41+'Daily-Prod.'!AES41+'Daily-Prod.'!AEJ41+'Daily-Prod.'!AEA41+'Daily-Prod.'!ADR41)/DU127,"")</f>
        <v>0.27868852459016391</v>
      </c>
      <c r="DU127" s="496">
        <f>IFERROR(('Daily-Prod.'!AFU41+'Daily-Prod.'!AFL41+'Daily-Prod.'!AFC41+'Daily-Prod.'!AET41+'Daily-Prod.'!AEK41+'Daily-Prod.'!AEB41+'Daily-Prod.'!ADS41),"")</f>
        <v>61</v>
      </c>
      <c r="DV127" s="383"/>
      <c r="DW127" s="384">
        <f>IFERROR(('Daily-Prod.'!AFW41+'Daily-Prod.'!AFN41+'Daily-Prod.'!AFE41+'Daily-Prod.'!AEV41+'Daily-Prod.'!AEM41+'Daily-Prod.'!AED41+'Daily-Prod.'!ADU41),"")</f>
        <v>46</v>
      </c>
      <c r="DX127" s="495" t="str">
        <f t="shared" si="92"/>
        <v/>
      </c>
      <c r="DY127" s="378">
        <f>IFERROR(AVERAGE('Daily-Prod.'!AFU41,'Daily-Prod.'!AFL41,'Daily-Prod.'!AFC41,'Daily-Prod.'!AET41,'Daily-Prod.'!AEK41,'Daily-Prod.'!AEB41,'Daily-Prod.'!ADS41),"")</f>
        <v>12.2</v>
      </c>
      <c r="DZ127" s="379" t="str">
        <f>IFERROR(AVERAGE('Daily-Prod.'!AFV41,'Daily-Prod.'!AFM41,'Daily-Prod.'!AFD41,'Daily-Prod.'!AEU41,'Daily-Prod.'!AEL41,'Daily-Prod.'!AEC41,'Daily-Prod.'!ADT41),"")</f>
        <v/>
      </c>
      <c r="EA127" s="380">
        <f>IFERROR(AVERAGE('Daily-Prod.'!AFW41,'Daily-Prod.'!AFN41,'Daily-Prod.'!AFE41,'Daily-Prod.'!AEV41,'Daily-Prod.'!AEM41,'Daily-Prod.'!AED41,'Daily-Prod.'!ADU41),"")</f>
        <v>11.5</v>
      </c>
      <c r="EB127" s="66">
        <f>IFERROR(('Daily-Prod.'!AIA41+'Daily-Prod.'!AHR41+'Daily-Prod.'!AHI41+'Daily-Prod.'!AGZ41+'Daily-Prod.'!AGQ41+'Daily-Prod.'!AGH41+'Daily-Prod.'!AFY41)/EE127,"")</f>
        <v>0.35135135135135137</v>
      </c>
      <c r="EC127" s="475">
        <f>IFERROR(('Daily-Prod.'!AIB41+'Daily-Prod.'!AHS41+'Daily-Prod.'!AHJ41+'Daily-Prod.'!AHA41+'Daily-Prod.'!AGR41+'Daily-Prod.'!AGI41+'Daily-Prod.'!AFZ41)/EE127,"")</f>
        <v>0.32432432432432434</v>
      </c>
      <c r="ED127" s="475">
        <f>IFERROR(('Daily-Prod.'!AID41+'Daily-Prod.'!AHU41+'Daily-Prod.'!AHL41+'Daily-Prod.'!AHC41+'Daily-Prod.'!AGT41+'Daily-Prod.'!AGK41+'Daily-Prod.'!AGB41+'Daily-Prod.'!AIE41+'Daily-Prod.'!AHV41+'Daily-Prod.'!AHM41+'Daily-Prod.'!AHD41+'Daily-Prod.'!AGU41+'Daily-Prod.'!AGL41+'Daily-Prod.'!AGC41)/EE127,"")</f>
        <v>0.32432432432432434</v>
      </c>
      <c r="EE127" s="496">
        <f>IFERROR(('Daily-Prod.'!AIF41+'Daily-Prod.'!AHW41+'Daily-Prod.'!AHN41+'Daily-Prod.'!AHE41+'Daily-Prod.'!AGV41+'Daily-Prod.'!AGM41+'Daily-Prod.'!AGD41),"")</f>
        <v>37</v>
      </c>
      <c r="EF127" s="383"/>
      <c r="EG127" s="384">
        <f>IFERROR(('Daily-Prod.'!AIH41+'Daily-Prod.'!AHY41+'Daily-Prod.'!AHP41+'Daily-Prod.'!AHG41+'Daily-Prod.'!AGX41+'Daily-Prod.'!AGO41+'Daily-Prod.'!AGF41),"")</f>
        <v>46</v>
      </c>
      <c r="EH127" s="495" t="str">
        <f t="shared" si="93"/>
        <v/>
      </c>
      <c r="EI127" s="378">
        <f>IFERROR(AVERAGE('Daily-Prod.'!AIF41,'Daily-Prod.'!AHW41,'Daily-Prod.'!AHN41,'Daily-Prod.'!AHE41,'Daily-Prod.'!AGV41,'Daily-Prod.'!AGM41,'Daily-Prod.'!AGD41),"")</f>
        <v>9.25</v>
      </c>
      <c r="EJ127" s="379"/>
      <c r="EK127" s="380">
        <f>IFERROR(AVERAGE('Daily-Prod.'!AIH41,'Daily-Prod.'!AHY41,'Daily-Prod.'!AHP41,'Daily-Prod.'!AHG41,'Daily-Prod.'!AGX41,'Daily-Prod.'!AGO41,'Daily-Prod.'!AGF41),"")</f>
        <v>11.5</v>
      </c>
      <c r="EL127" s="66">
        <f>IFERROR(('Daily-Prod.'!AKL41+'Daily-Prod.'!AKC41+'Daily-Prod.'!AJT41+'Daily-Prod.'!AJK41+'Daily-Prod.'!AJB41+'Daily-Prod.'!AIS41+'Daily-Prod.'!AIJ41)/EO127,"")</f>
        <v>0.30769230769230771</v>
      </c>
      <c r="EM127" s="475">
        <f>IFERROR(('Daily-Prod.'!AKM41+'Daily-Prod.'!AKD41+'Daily-Prod.'!AJU41+'Daily-Prod.'!AJL41+'Daily-Prod.'!AJC41+'Daily-Prod.'!AIT41+'Daily-Prod.'!AIK41)/EO127,"")</f>
        <v>0.53846153846153844</v>
      </c>
      <c r="EN127" s="475">
        <f>IFERROR(('Daily-Prod.'!AKP41+'Daily-Prod.'!AKG41+'Daily-Prod.'!AJX41+'Daily-Prod.'!AJO41+'Daily-Prod.'!AJF41+'Daily-Prod.'!AIW41+'Daily-Prod.'!AIN41+'Daily-Prod.'!AKO41+'Daily-Prod.'!AKF41+'Daily-Prod.'!AJW41+'Daily-Prod.'!AJN41+'Daily-Prod.'!AJE41+'Daily-Prod.'!AIV41+'Daily-Prod.'!AIM41)/EO127,"")</f>
        <v>0.15384615384615385</v>
      </c>
      <c r="EO127" s="496">
        <f>IFERROR(('Daily-Prod.'!AKQ41+'Daily-Prod.'!AKH41+'Daily-Prod.'!AJY41+'Daily-Prod.'!AJP41+'Daily-Prod.'!AJG41+'Daily-Prod.'!AIX41+'Daily-Prod.'!AIO41),"")</f>
        <v>39</v>
      </c>
      <c r="EP127" s="383"/>
      <c r="EQ127" s="384">
        <f>IFERROR(('Daily-Prod.'!AKS41+'Daily-Prod.'!AKJ41+'Daily-Prod.'!AKA41+'Daily-Prod.'!AJR41+'Daily-Prod.'!AJI41+'Daily-Prod.'!AIZ41+'Daily-Prod.'!AIQ41),"")</f>
        <v>39</v>
      </c>
      <c r="ER127" s="495" t="str">
        <f t="shared" si="94"/>
        <v/>
      </c>
      <c r="ES127" s="378">
        <f>IFERROR(AVERAGE('Daily-Prod.'!AKQ41,'Daily-Prod.'!AKH41,'Daily-Prod.'!AJY41,'Daily-Prod.'!AJP41,'Daily-Prod.'!AJG41,'Daily-Prod.'!AIX41,'Daily-Prod.'!AIO41),"")</f>
        <v>7.8</v>
      </c>
      <c r="ET127" s="379"/>
      <c r="EU127" s="380">
        <f>IFERROR(AVERAGE('Daily-Prod.'!AKS41,'Daily-Prod.'!AKJ41,'Daily-Prod.'!AKA41,'Daily-Prod.'!AJR41,'Daily-Prod.'!AJI41,'Daily-Prod.'!AIZ41,'Daily-Prod.'!AIQ41),"")</f>
        <v>7.8</v>
      </c>
      <c r="EV127" s="66">
        <f>IFERROR(('Daily-Prod.'!AMW41+'Daily-Prod.'!AMN41+'Daily-Prod.'!AME41+'Daily-Prod.'!ALV41+'Daily-Prod.'!ALM41+'Daily-Prod.'!ALD41+'Daily-Prod.'!AKU41)/EY127,"")</f>
        <v>0.32258064516129031</v>
      </c>
      <c r="EW127" s="475">
        <f>IFERROR(('Daily-Prod.'!AMX41+'Daily-Prod.'!AMO41+'Daily-Prod.'!AMF41+'Daily-Prod.'!ALW41+'Daily-Prod.'!ALN41+'Daily-Prod.'!ALE41+'Daily-Prod.'!AKV41)/EY127,"")</f>
        <v>0.35483870967741937</v>
      </c>
      <c r="EX127" s="475">
        <f>IFERROR(('Daily-Prod.'!AMZ41+'Daily-Prod.'!AMQ41+'Daily-Prod.'!AMH41+'Daily-Prod.'!ALY41+'Daily-Prod.'!ALP41+'Daily-Prod.'!ALG41+'Daily-Prod.'!AKX41+'Daily-Prod.'!ANA41+'Daily-Prod.'!AMR41+'Daily-Prod.'!AMI41+'Daily-Prod.'!ALZ41+'Daily-Prod.'!ALQ41+'Daily-Prod.'!ALH41+'Daily-Prod.'!AKY41)/EY127,"")</f>
        <v>0.32258064516129031</v>
      </c>
      <c r="EY127" s="496">
        <f>IFERROR(('Daily-Prod.'!ANB41+'Daily-Prod.'!AMS41+'Daily-Prod.'!AMJ41+'Daily-Prod.'!AMA41+'Daily-Prod.'!ALR41+'Daily-Prod.'!ALI41+'Daily-Prod.'!AKZ41),"")</f>
        <v>31</v>
      </c>
      <c r="EZ127" s="383"/>
      <c r="FA127" s="384">
        <f>IFERROR(('Daily-Prod.'!AND41+'Daily-Prod.'!AMU41+'Daily-Prod.'!AML41+'Daily-Prod.'!AMC41+'Daily-Prod.'!ALT41+'Daily-Prod.'!ALK41+'Daily-Prod.'!ALB41),"")</f>
        <v>43</v>
      </c>
      <c r="FB127" s="495" t="str">
        <f t="shared" si="95"/>
        <v/>
      </c>
      <c r="FC127" s="378">
        <f>IFERROR(AVERAGE('Daily-Prod.'!ANB41,'Daily-Prod.'!AMS41,'Daily-Prod.'!AMJ41,'Daily-Prod.'!AMA41,'Daily-Prod.'!ALR41,'Daily-Prod.'!ALI41,'Daily-Prod.'!AKZ41),"")</f>
        <v>6.2</v>
      </c>
      <c r="FD127" s="379"/>
      <c r="FE127" s="380">
        <f>IFERROR(AVERAGE('Daily-Prod.'!AND41,'Daily-Prod.'!AMU41,'Daily-Prod.'!AML41,'Daily-Prod.'!AMC41,'Daily-Prod.'!ALT41,'Daily-Prod.'!ALK41,'Daily-Prod.'!ALB41),"")</f>
        <v>8.6</v>
      </c>
      <c r="FF127" s="66">
        <f>IFERROR(('Daily-Prod.'!APH41+'Daily-Prod.'!AOY41+'Daily-Prod.'!AOP41+'Daily-Prod.'!AOG41+'Daily-Prod.'!ANX41+'Daily-Prod.'!ANO41+'Daily-Prod.'!ANF41)/FI127,"")</f>
        <v>0.4</v>
      </c>
      <c r="FG127" s="475">
        <f>IFERROR(('Daily-Prod.'!API41+'Daily-Prod.'!AOZ41+'Daily-Prod.'!AOQ41+'Daily-Prod.'!AOH41+'Daily-Prod.'!ANY41+'Daily-Prod.'!ANP41+'Daily-Prod.'!ANG41)/FI127,"")</f>
        <v>0.42857142857142855</v>
      </c>
      <c r="FH127" s="475">
        <f>IFERROR(('Daily-Prod.'!APL41+'Daily-Prod.'!APC41+'Daily-Prod.'!AOT41+'Daily-Prod.'!AOK41+'Daily-Prod.'!AOB41+'Daily-Prod.'!ANS41+'Daily-Prod.'!ANJ41+'Daily-Prod.'!APK41+'Daily-Prod.'!APB41+'Daily-Prod.'!AOS41+'Daily-Prod.'!AOJ41+'Daily-Prod.'!AOA41+'Daily-Prod.'!ANR41+'Daily-Prod.'!ANI41)/FI127,"")</f>
        <v>0.17142857142857143</v>
      </c>
      <c r="FI127" s="496">
        <f>IFERROR(('Daily-Prod.'!APM41+'Daily-Prod.'!APD41+'Daily-Prod.'!AOU41+'Daily-Prod.'!AOL41+'Daily-Prod.'!AOC41+'Daily-Prod.'!ANT41+'Daily-Prod.'!ANK41),"")</f>
        <v>35</v>
      </c>
      <c r="FJ127" s="383"/>
      <c r="FK127" s="384">
        <f>IFERROR(('Daily-Prod.'!APO41+'Daily-Prod.'!APF41+'Daily-Prod.'!AOW41+'Daily-Prod.'!AON41+'Daily-Prod.'!AOE41+'Daily-Prod.'!ANV41+'Daily-Prod.'!ANM41),"")</f>
        <v>42</v>
      </c>
      <c r="FL127" s="495" t="str">
        <f t="shared" si="96"/>
        <v/>
      </c>
      <c r="FM127" s="378">
        <f>IFERROR(AVERAGE('Daily-Prod.'!APM41,'Daily-Prod.'!APD41,'Daily-Prod.'!AOU41,'Daily-Prod.'!AOL41,'Daily-Prod.'!AOC41,'Daily-Prod.'!ANT41,'Daily-Prod.'!ANK41),"")</f>
        <v>7</v>
      </c>
      <c r="FN127" s="379"/>
      <c r="FO127" s="380">
        <f>IFERROR(AVERAGE('Daily-Prod.'!APO41,'Daily-Prod.'!APF41,'Daily-Prod.'!AOW41,'Daily-Prod.'!AON41,'Daily-Prod.'!AOE41,'Daily-Prod.'!ANV41,'Daily-Prod.'!ANM41),"")</f>
        <v>10.5</v>
      </c>
      <c r="FP127" s="66">
        <f>IFERROR(('Daily-Prod.'!ARS41+'Daily-Prod.'!ARJ41+'Daily-Prod.'!ARA41+'Daily-Prod.'!AQR41+'Daily-Prod.'!AQI41+'Daily-Prod.'!APZ41+'Daily-Prod.'!APQ41)/FS127,"")</f>
        <v>0.19354838709677419</v>
      </c>
      <c r="FQ127" s="475">
        <f>IFERROR(('Daily-Prod.'!ART41+'Daily-Prod.'!ARK41+'Daily-Prod.'!ARB41+'Daily-Prod.'!AQS41+'Daily-Prod.'!AQJ41+'Daily-Prod.'!AQA41+'Daily-Prod.'!APR41)/FS127,"")</f>
        <v>0.5161290322580645</v>
      </c>
      <c r="FR127" s="475">
        <f>IFERROR(('Daily-Prod.'!ARV41+'Daily-Prod.'!ARM41+'Daily-Prod.'!ARD41+'Daily-Prod.'!AQU41+'Daily-Prod.'!AQL41+'Daily-Prod.'!AQC41+'Daily-Prod.'!APT41+'Daily-Prod.'!ARW41+'Daily-Prod.'!ARN41+'Daily-Prod.'!ARE41+'Daily-Prod.'!AQV41+'Daily-Prod.'!AQM41+'Daily-Prod.'!AQD41+'Daily-Prod.'!APU41)/FS127,"")</f>
        <v>0.29032258064516131</v>
      </c>
      <c r="FS127" s="496">
        <f>IFERROR(('Daily-Prod.'!ARX41+'Daily-Prod.'!ARO41+'Daily-Prod.'!ARF41+'Daily-Prod.'!AQW41+'Daily-Prod.'!AQN41+'Daily-Prod.'!AQE41+'Daily-Prod.'!APV41),"")</f>
        <v>31</v>
      </c>
      <c r="FT127" s="383"/>
      <c r="FU127" s="384">
        <f>IFERROR(('Daily-Prod.'!ARZ41+'Daily-Prod.'!ARQ41+'Daily-Prod.'!ARH41+'Daily-Prod.'!AQY41+'Daily-Prod.'!AQP41+'Daily-Prod.'!AQG41+'Daily-Prod.'!APX41),"")</f>
        <v>36</v>
      </c>
      <c r="FV127" s="495" t="str">
        <f t="shared" si="97"/>
        <v/>
      </c>
      <c r="FW127" s="378">
        <f>IFERROR(AVERAGE('Daily-Prod.'!ARX41,'Daily-Prod.'!ARO41,'Daily-Prod.'!ARF41,'Daily-Prod.'!AQW41,'Daily-Prod.'!AQN41,'Daily-Prod.'!AQE41,'Daily-Prod.'!APV41),"")</f>
        <v>6.2</v>
      </c>
      <c r="FX127" s="379" t="str">
        <f>IFERROR(AVERAGE('Daily-Prod.'!ARY41,'Daily-Prod.'!ARP41,'Daily-Prod.'!ARG41,'Daily-Prod.'!AQX41,'Daily-Prod.'!AQO41,'Daily-Prod.'!AQF41,'Daily-Prod.'!APW41),"")</f>
        <v/>
      </c>
      <c r="FY127" s="380">
        <f>IFERROR(AVERAGE('Daily-Prod.'!ARZ41,'Daily-Prod.'!ARQ41,'Daily-Prod.'!ARH41,'Daily-Prod.'!AQY41,'Daily-Prod.'!AQP41,'Daily-Prod.'!AQG41,'Daily-Prod.'!APX41),"")</f>
        <v>7.2</v>
      </c>
      <c r="FZ127" s="66">
        <f>IFERROR(('Daily-Prod.'!AWO41+'Daily-Prod.'!AWF41+'Daily-Prod.'!AVW41+'Daily-Prod.'!AVN41+'Daily-Prod.'!AVE41+'Daily-Prod.'!AUV41+'Daily-Prod.'!AUM41)/GC127,"")</f>
        <v>0.41379310344827586</v>
      </c>
      <c r="GA127" s="475">
        <f>IFERROR(('Daily-Prod.'!AWP41+'Daily-Prod.'!AWG41+'Daily-Prod.'!AVX41+'Daily-Prod.'!AVO41+'Daily-Prod.'!AVF41+'Daily-Prod.'!AUW41+'Daily-Prod.'!AUN41)/GC127,"")</f>
        <v>0.34482758620689657</v>
      </c>
      <c r="GB127" s="475">
        <f>IFERROR(('Daily-Prod.'!AWS41+'Daily-Prod.'!AWJ41+'Daily-Prod.'!AWA41+'Daily-Prod.'!AVR41+'Daily-Prod.'!AVI41+'Daily-Prod.'!AUZ41+'Daily-Prod.'!AUQ41+'Daily-Prod.'!AWR41+'Daily-Prod.'!AWI41+'Daily-Prod.'!AVZ41+'Daily-Prod.'!AVQ41+'Daily-Prod.'!AVH41+'Daily-Prod.'!AUY41+'Daily-Prod.'!AUP41)/GC127,"")</f>
        <v>0.2413793103448276</v>
      </c>
      <c r="GC127" s="496">
        <f>IFERROR(('Daily-Prod.'!AWT41+'Daily-Prod.'!AWK41+'Daily-Prod.'!AWB41+'Daily-Prod.'!AVS41+'Daily-Prod.'!AVJ41+'Daily-Prod.'!AVA41+'Daily-Prod.'!AUR41),"")</f>
        <v>29</v>
      </c>
      <c r="GD127" s="383">
        <f>IFERROR(('Daily-Prod.'!AWU41+'Daily-Prod.'!AWL41+'Daily-Prod.'!AWC41+'Daily-Prod.'!AVT41+'Daily-Prod.'!AVK41+'Daily-Prod.'!AVB41+'Daily-Prod.'!AUS41),"")</f>
        <v>34</v>
      </c>
      <c r="GE127" s="384">
        <f>IFERROR(('Daily-Prod.'!AWV41+'Daily-Prod.'!AWM41+'Daily-Prod.'!AWD41+'Daily-Prod.'!AVU41+'Daily-Prod.'!AVL41+'Daily-Prod.'!AVC41+'Daily-Prod.'!AUT41),"")</f>
        <v>34</v>
      </c>
      <c r="GF127" s="495">
        <f t="shared" si="98"/>
        <v>1</v>
      </c>
      <c r="GG127" s="378">
        <f>IFERROR(AVERAGE('Daily-Prod.'!AWT41,'Daily-Prod.'!AWK41,'Daily-Prod.'!AWB41,'Daily-Prod.'!AVS41,'Daily-Prod.'!AVJ41,'Daily-Prod.'!AVA41,'Daily-Prod.'!AUR41),"")</f>
        <v>5.8</v>
      </c>
      <c r="GH127" s="379">
        <f>IFERROR(AVERAGE('Daily-Prod.'!AWU41,'Daily-Prod.'!AWL41,'Daily-Prod.'!AWC41,'Daily-Prod.'!AVT41,'Daily-Prod.'!AVK41,'Daily-Prod.'!AVB41,'Daily-Prod.'!AUS41),"")</f>
        <v>4.8571428571428568</v>
      </c>
      <c r="GI127" s="380">
        <f>IFERROR(AVERAGE('Daily-Prod.'!AWV41,'Daily-Prod.'!AWM41,'Daily-Prod.'!AWD41,'Daily-Prod.'!AVU41,'Daily-Prod.'!AVL41,'Daily-Prod.'!AVC41,'Daily-Prod.'!AUT41),"")</f>
        <v>4.8571428571428568</v>
      </c>
      <c r="GJ127" s="66">
        <f>IFERROR(('Daily-Prod.'!AYZ41+'Daily-Prod.'!AYQ41+'Daily-Prod.'!AYH41+'Daily-Prod.'!AXY41+'Daily-Prod.'!AXP41+'Daily-Prod.'!AXG41+'Daily-Prod.'!AWX41)/GM127,"")</f>
        <v>0.48</v>
      </c>
      <c r="GK127" s="475">
        <f>IFERROR(('Daily-Prod.'!AZA41+'Daily-Prod.'!AYR41+'Daily-Prod.'!AYI41+'Daily-Prod.'!AXZ41+'Daily-Prod.'!AXQ41+'Daily-Prod.'!AXH41+'Daily-Prod.'!AWY41)/GM127,"")</f>
        <v>0.32</v>
      </c>
      <c r="GL127" s="475">
        <f>IFERROR(('Daily-Prod.'!AZC41+'Daily-Prod.'!AYT41+'Daily-Prod.'!AYK41+'Daily-Prod.'!AYB41+'Daily-Prod.'!AXS41+'Daily-Prod.'!AXJ41+'Daily-Prod.'!AXA41+'Daily-Prod.'!AZD41+'Daily-Prod.'!AYU41+'Daily-Prod.'!AYL41+'Daily-Prod.'!AYC41+'Daily-Prod.'!AXT41+'Daily-Prod.'!AXK41+'Daily-Prod.'!AXB41)/GM127,"")</f>
        <v>0.2</v>
      </c>
      <c r="GM127" s="496">
        <f>IFERROR(('Daily-Prod.'!AZE41+'Daily-Prod.'!AYV41+'Daily-Prod.'!AYM41+'Daily-Prod.'!AYD41+'Daily-Prod.'!AXU41+'Daily-Prod.'!AXL41+'Daily-Prod.'!AXC41),"")</f>
        <v>50</v>
      </c>
      <c r="GN127" s="383">
        <f>IFERROR(('Daily-Prod.'!AZF41+'Daily-Prod.'!AYW41+'Daily-Prod.'!AYN41+'Daily-Prod.'!AYE41+'Daily-Prod.'!AXV41+'Daily-Prod.'!AXM41+'Daily-Prod.'!AXD41),"")</f>
        <v>49</v>
      </c>
      <c r="GO127" s="384">
        <f>IFERROR(('Daily-Prod.'!AZG41+'Daily-Prod.'!AYX41+'Daily-Prod.'!AYO41+'Daily-Prod.'!AYF41+'Daily-Prod.'!AXW41+'Daily-Prod.'!AXN41+'Daily-Prod.'!AXE41),"")</f>
        <v>49</v>
      </c>
      <c r="GP127" s="495">
        <f t="shared" si="99"/>
        <v>1</v>
      </c>
      <c r="GQ127" s="378">
        <f>IFERROR(AVERAGE('Daily-Prod.'!AZE41,'Daily-Prod.'!AYV41,'Daily-Prod.'!AYM41,'Daily-Prod.'!AYD41,'Daily-Prod.'!AXU41,'Daily-Prod.'!AXL41,'Daily-Prod.'!AXC41),"")</f>
        <v>10</v>
      </c>
      <c r="GR127" s="379">
        <f>IFERROR(AVERAGE('Daily-Prod.'!AZF41,'Daily-Prod.'!AYW41,'Daily-Prod.'!AYN41,'Daily-Prod.'!AYE41,'Daily-Prod.'!AXV41,'Daily-Prod.'!AXM41,'Daily-Prod.'!AXD41),"")</f>
        <v>9.8000000000000007</v>
      </c>
      <c r="GS127" s="380">
        <f>IFERROR(AVERAGE('Daily-Prod.'!AZG41,'Daily-Prod.'!AYX41,'Daily-Prod.'!AYO41,'Daily-Prod.'!AYF41,'Daily-Prod.'!AXW41,'Daily-Prod.'!AXN41,'Daily-Prod.'!AXE41),"")</f>
        <v>9.8000000000000007</v>
      </c>
      <c r="GT127" s="66" t="str">
        <f>IFERROR(('Daily-Prod.'!BBK41+'Daily-Prod.'!BBB41+'Daily-Prod.'!BAS41+'Daily-Prod.'!BAJ41+'Daily-Prod.'!BAA41+'Daily-Prod.'!AZR41+'Daily-Prod.'!AZI41)/#REF!,"")</f>
        <v/>
      </c>
      <c r="GU127" s="475" t="str">
        <f>IFERROR(('Daily-Prod.'!BBL41+'Daily-Prod.'!BBC41+'Daily-Prod.'!BAT41+'Daily-Prod.'!BAK41+'Daily-Prod.'!BAB41+'Daily-Prod.'!AZS41+'Daily-Prod.'!AZJ41)/#REF!,"")</f>
        <v/>
      </c>
      <c r="GV127" s="475" t="str">
        <f>IFERROR(('Daily-Prod.'!BBN41+'Daily-Prod.'!BBE41+'Daily-Prod.'!BAV41+'Daily-Prod.'!BAM41+'Daily-Prod.'!BAD41+'Daily-Prod.'!AZU41+'Daily-Prod.'!AZL41+'Daily-Prod.'!BBO41+'Daily-Prod.'!BBF41+'Daily-Prod.'!BAW41+'Daily-Prod.'!BAN41+'Daily-Prod.'!BAE41+'Daily-Prod.'!AZV41+'Daily-Prod.'!AZM41)/#REF!,"")</f>
        <v/>
      </c>
      <c r="GW127" s="496">
        <f>IFERROR(('Daily-Prod.'!BEA41+'Daily-Prod.'!BDR41+'Daily-Prod.'!BDI41+'Daily-Prod.'!BCZ41+'Daily-Prod.'!BCQ41+'Daily-Prod.'!BCH41+'Daily-Prod.'!BBY41),"")</f>
        <v>42</v>
      </c>
      <c r="GX127" s="383">
        <f>IFERROR(('Daily-Prod.'!BEB41+'Daily-Prod.'!BDS41+'Daily-Prod.'!BDJ41+'Daily-Prod.'!BDA41+'Daily-Prod.'!BCR41+'Daily-Prod.'!BCI41+'Daily-Prod.'!BBZ41),"")</f>
        <v>36</v>
      </c>
      <c r="GY127" s="384">
        <f>IFERROR(('Daily-Prod.'!BEC41+'Daily-Prod.'!BDT41+'Daily-Prod.'!BDK41+'Daily-Prod.'!BDB41+'Daily-Prod.'!BCS41+'Daily-Prod.'!BCJ41+'Daily-Prod.'!BCA41),"")</f>
        <v>36</v>
      </c>
      <c r="GZ127" s="495">
        <f t="shared" si="100"/>
        <v>1</v>
      </c>
      <c r="HA127" s="378">
        <f>IFERROR(AVERAGE('Daily-Prod.'!BEA41,'Daily-Prod.'!BDR41,'Daily-Prod.'!BDI41,'Daily-Prod.'!BCZ41,'Daily-Prod.'!BCQ41,'Daily-Prod.'!BCH41,'Daily-Prod.'!BBY41),"")</f>
        <v>8.4</v>
      </c>
      <c r="HB127" s="379">
        <f>IFERROR(AVERAGE('Daily-Prod.'!BEB41,'Daily-Prod.'!BDS41,'Daily-Prod.'!BDJ41,'Daily-Prod.'!BDA41,'Daily-Prod.'!BCR41,'Daily-Prod.'!BCI41,'Daily-Prod.'!BBZ41),"")</f>
        <v>5.1428571428571432</v>
      </c>
      <c r="HC127" s="380">
        <f>IFERROR(AVERAGE('Daily-Prod.'!BEC41,'Daily-Prod.'!BDT41,'Daily-Prod.'!BDK41,'Daily-Prod.'!BDB41,'Daily-Prod.'!BCS41,'Daily-Prod.'!BCJ41,'Daily-Prod.'!BCA41),"")</f>
        <v>5.1428571428571432</v>
      </c>
      <c r="HD127" s="66">
        <f>IFERROR(('Daily-Prod.'!BGG41+'Daily-Prod.'!BFX41+'Daily-Prod.'!BFO41+'Daily-Prod.'!BFF41+'Daily-Prod.'!BEW41+'Daily-Prod.'!BEN41+'Daily-Prod.'!BEE41)/HG127,"")</f>
        <v>0.18421052631578946</v>
      </c>
      <c r="HE127" s="475">
        <f>IFERROR(('Daily-Prod.'!BGH41+'Daily-Prod.'!BFY41+'Daily-Prod.'!BFP41+'Daily-Prod.'!BFG41+'Daily-Prod.'!BEX41+'Daily-Prod.'!BEO41+'Daily-Prod.'!BEF41)/HG127,"")</f>
        <v>0.31578947368421051</v>
      </c>
      <c r="HF127" s="475">
        <f>IFERROR(('Daily-Prod.'!BGK41+'Daily-Prod.'!BGB41+'Daily-Prod.'!BFS41+'Daily-Prod.'!BFJ41+'Daily-Prod.'!BFA41+'Daily-Prod.'!BER41+'Daily-Prod.'!BEI41+'Daily-Prod.'!BGJ41+'Daily-Prod.'!BGA41+'Daily-Prod.'!BFR41+'Daily-Prod.'!BFI41+'Daily-Prod.'!BEZ41+'Daily-Prod.'!BEQ41+'Daily-Prod.'!BEH41)/HG127,"")</f>
        <v>0.5</v>
      </c>
      <c r="HG127" s="496">
        <f>IFERROR(('Daily-Prod.'!BGL41+'Daily-Prod.'!BGC41+'Daily-Prod.'!BFT41+'Daily-Prod.'!BFK41+'Daily-Prod.'!BFB41+'Daily-Prod.'!BES41+'Daily-Prod.'!BEJ41),"")</f>
        <v>38</v>
      </c>
      <c r="HH127" s="383">
        <f>IFERROR(('Daily-Prod.'!BGM41+'Daily-Prod.'!BGD41+'Daily-Prod.'!BFU41+'Daily-Prod.'!BFL41+'Daily-Prod.'!BFC41+'Daily-Prod.'!BET41+'Daily-Prod.'!BEK41),"")</f>
        <v>37</v>
      </c>
      <c r="HI127" s="384">
        <f>IFERROR(('Daily-Prod.'!BGN41+'Daily-Prod.'!BGE41+'Daily-Prod.'!BFV41+'Daily-Prod.'!BFM41+'Daily-Prod.'!BFD41+'Daily-Prod.'!BEU41+'Daily-Prod.'!BEL41),"")</f>
        <v>37</v>
      </c>
      <c r="HJ127" s="495">
        <f>IFERROR((HI127/HH127),"")</f>
        <v>1</v>
      </c>
      <c r="HK127" s="378">
        <f>IFERROR(AVERAGE('Daily-Prod.'!BGL41,'Daily-Prod.'!BGC41,'Daily-Prod.'!BFT41,'Daily-Prod.'!BFK41,'Daily-Prod.'!BFB41,'Daily-Prod.'!BES41,'Daily-Prod.'!BEJ41),"")</f>
        <v>7.6</v>
      </c>
      <c r="HL127" s="379">
        <f>IFERROR(AVERAGE('Daily-Prod.'!BGM41,'Daily-Prod.'!BGD41,'Daily-Prod.'!BFU41,'Daily-Prod.'!BFL41,'Daily-Prod.'!BFC41,'Daily-Prod.'!BET41,'Daily-Prod.'!BEK41),"")</f>
        <v>5.2857142857142856</v>
      </c>
      <c r="HM127" s="380">
        <f>IFERROR(AVERAGE('Daily-Prod.'!BGN41,'Daily-Prod.'!BGE41,'Daily-Prod.'!BFV41,'Daily-Prod.'!BFM41,'Daily-Prod.'!BFD41,'Daily-Prod.'!BEU41,'Daily-Prod.'!BEL41),"")</f>
        <v>5.2857142857142856</v>
      </c>
      <c r="HN127" s="66">
        <f>IFERROR(('Daily-Prod.'!BIR41+'Daily-Prod.'!BII41+'Daily-Prod.'!BHZ41+'Daily-Prod.'!BHQ41+'Daily-Prod.'!BHH41+'Daily-Prod.'!BGY41+'Daily-Prod.'!BGP41)/HQ127,"")</f>
        <v>0.31034482758620691</v>
      </c>
      <c r="HO127" s="475">
        <f>IFERROR(('Daily-Prod.'!BIS41+'Daily-Prod.'!BIJ41+'Daily-Prod.'!BIA41+'Daily-Prod.'!BHR41+'Daily-Prod.'!BHI41+'Daily-Prod.'!BGZ41+'Daily-Prod.'!BGQ41)/HQ127,"")</f>
        <v>0.37931034482758619</v>
      </c>
      <c r="HP127" s="475">
        <f>IFERROR(('Daily-Prod.'!BIU41+'Daily-Prod.'!BIL41+'Daily-Prod.'!BIC41+'Daily-Prod.'!BHT41+'Daily-Prod.'!BHK41+'Daily-Prod.'!BHB41+'Daily-Prod.'!BGS41+'Daily-Prod.'!BIV41+'Daily-Prod.'!BIM41+'Daily-Prod.'!BID41+'Daily-Prod.'!BHU41+'Daily-Prod.'!BHL41+'Daily-Prod.'!BHC41+'Daily-Prod.'!BGT41)/HQ127,"")</f>
        <v>0.31034482758620691</v>
      </c>
      <c r="HQ127" s="496">
        <f>IFERROR(('Daily-Prod.'!BIW41+'Daily-Prod.'!BIN41+'Daily-Prod.'!BIE41+'Daily-Prod.'!BHV41+'Daily-Prod.'!BHM41+'Daily-Prod.'!BHD41+'Daily-Prod.'!BGU41),"")</f>
        <v>29</v>
      </c>
      <c r="HR127" s="383">
        <f>IFERROR(('Daily-Prod.'!BIX41+'Daily-Prod.'!BIO41+'Daily-Prod.'!BIF41+'Daily-Prod.'!BHW41+'Daily-Prod.'!BHN41+'Daily-Prod.'!BHE41+'Daily-Prod.'!BGV41),"")</f>
        <v>19</v>
      </c>
      <c r="HS127" s="384">
        <f>IFERROR(('Daily-Prod.'!BIY41+'Daily-Prod.'!BIP41+'Daily-Prod.'!BIG41+'Daily-Prod.'!BHX41+'Daily-Prod.'!BHO41+'Daily-Prod.'!BHF41+'Daily-Prod.'!BGW41),"")</f>
        <v>19</v>
      </c>
      <c r="HT127" s="495">
        <f t="shared" si="101"/>
        <v>1</v>
      </c>
      <c r="HU127" s="378">
        <f>IFERROR(AVERAGE('Daily-Prod.'!BIW41,'Daily-Prod.'!BIN41,'Daily-Prod.'!BIE41,'Daily-Prod.'!BHV41,'Daily-Prod.'!BHM41,'Daily-Prod.'!BHD41,'Daily-Prod.'!BGU41),"")</f>
        <v>5.8</v>
      </c>
      <c r="HV127" s="379">
        <f>IFERROR(AVERAGE('Daily-Prod.'!BIX41,'Daily-Prod.'!BIO41,'Daily-Prod.'!BIF41,'Daily-Prod.'!BHW41,'Daily-Prod.'!BHN41,'Daily-Prod.'!BHE41,'Daily-Prod.'!BGV41),"")</f>
        <v>3.1666666666666665</v>
      </c>
      <c r="HW127" s="380">
        <f>IFERROR(AVERAGE('Daily-Prod.'!BIY41,'Daily-Prod.'!BIP41,'Daily-Prod.'!BIG41,'Daily-Prod.'!BHX41,'Daily-Prod.'!BHO41,'Daily-Prod.'!BHF41,'Daily-Prod.'!BGW41),"")</f>
        <v>3.1666666666666665</v>
      </c>
      <c r="HX127" s="66">
        <f>IFERROR(('Daily-Prod.'!BLE41+'Daily-Prod.'!BKV41+'Daily-Prod.'!BKM41+'Daily-Prod.'!BKD41+'Daily-Prod.'!BJU41+'Daily-Prod.'!BJL41+'Daily-Prod.'!BJC41)/IA127,"")</f>
        <v>0.93103448275862066</v>
      </c>
      <c r="HY127" s="475">
        <f>IFERROR(('Daily-Prod.'!BLF41+'Daily-Prod.'!BKW41+'Daily-Prod.'!BKN41+'Daily-Prod.'!BKE41+'Daily-Prod.'!BJV41+'Daily-Prod.'!BJM41+'Daily-Prod.'!BJD41)/IA127,"")</f>
        <v>6.8965517241379309E-2</v>
      </c>
      <c r="HZ127" s="475">
        <f>IFERROR(('Daily-Prod.'!BLG41+'Daily-Prod.'!BKX41+'Daily-Prod.'!BKO41+'Daily-Prod.'!BKF41+'Daily-Prod.'!BJW41+'Daily-Prod.'!BJN41+'Daily-Prod.'!BJE41+'Daily-Prod.'!BLF41+'Daily-Prod.'!BKW41+'Daily-Prod.'!BKN41+'Daily-Prod.'!BKE41+'Daily-Prod.'!BJV41+'Daily-Prod.'!BJM41+'Daily-Prod.'!BJD41)/IA127,"")</f>
        <v>6.8965517241379309E-2</v>
      </c>
      <c r="IA127" s="496">
        <f>IFERROR(('Daily-Prod.'!BLH41+'Daily-Prod.'!BKY41+'Daily-Prod.'!BKP41+'Daily-Prod.'!BKG41+'Daily-Prod.'!BJX41+'Daily-Prod.'!BJO41+'Daily-Prod.'!BJF41),"")</f>
        <v>29</v>
      </c>
      <c r="IB127" s="383">
        <f>IFERROR(('Daily-Prod.'!BLI41+'Daily-Prod.'!BKZ41+'Daily-Prod.'!BKQ41+'Daily-Prod.'!BKH41+'Daily-Prod.'!BJY41+'Daily-Prod.'!BJP41+'Daily-Prod.'!BJG41),"")</f>
        <v>25</v>
      </c>
      <c r="IC127" s="384">
        <f>IFERROR(('Daily-Prod.'!BLJ41+'Daily-Prod.'!BLA41+'Daily-Prod.'!BKR41+'Daily-Prod.'!BKI41+'Daily-Prod.'!BJZ41+'Daily-Prod.'!BJQ41+'Daily-Prod.'!BJH41),"")</f>
        <v>25</v>
      </c>
      <c r="ID127" s="495">
        <f t="shared" si="102"/>
        <v>1</v>
      </c>
      <c r="IE127" s="378">
        <f>IFERROR(AVERAGE('Daily-Prod.'!BLL41,'Daily-Prod.'!BLC41,'Daily-Prod.'!BKT41,'Daily-Prod.'!BKK41,'Daily-Prod.'!BKB41,'Daily-Prod.'!BJS41,'Daily-Prod.'!BJJ41),"")</f>
        <v>1.25</v>
      </c>
      <c r="IF127" s="379">
        <f>IFERROR(AVERAGE('Daily-Prod.'!BLM41,'Daily-Prod.'!BLD41,'Daily-Prod.'!BKU41,'Daily-Prod.'!BKL41,'Daily-Prod.'!BKC41,'Daily-Prod.'!BJT41,'Daily-Prod.'!BJK41),"")</f>
        <v>1</v>
      </c>
      <c r="IG127" s="380">
        <f>IFERROR(AVERAGE('Daily-Prod.'!BLN41,'Daily-Prod.'!BLE41,'Daily-Prod.'!BKV41,'Daily-Prod.'!BKM41,'Daily-Prod.'!BKD41,'Daily-Prod.'!BJU41,'Daily-Prod.'!BJL41),"")</f>
        <v>2.25</v>
      </c>
      <c r="IH127" s="66">
        <f>IFERROR(('Daily-Prod.'!BNN41+'Daily-Prod.'!BNE41+'Daily-Prod.'!BMV41+'Daily-Prod.'!BMM41+'Daily-Prod.'!BMD41+'Daily-Prod.'!BLU41+'Daily-Prod.'!BLL41)/IK127,"")</f>
        <v>9.0909090909090912E-2</v>
      </c>
      <c r="II127" s="475">
        <f>IFERROR(('Daily-Prod.'!BNO41+'Daily-Prod.'!BNF41+'Daily-Prod.'!BMW41+'Daily-Prod.'!BMN41+'Daily-Prod.'!BME41+'Daily-Prod.'!BLV41+'Daily-Prod.'!BLM41)/IK127,"")</f>
        <v>0.5</v>
      </c>
      <c r="IJ127" s="475">
        <f>IFERROR(('Daily-Prod.'!BNQ41+'Daily-Prod.'!BNH41+'Daily-Prod.'!BMY41+'Daily-Prod.'!BMP41+'Daily-Prod.'!BMG41+'Daily-Prod.'!BLX41+'Daily-Prod.'!BLO41+'Daily-Prod.'!BNR41+'Daily-Prod.'!BNI41+'Daily-Prod.'!BMZ41+'Daily-Prod.'!BMQ41+'Daily-Prod.'!BMH41+'Daily-Prod.'!BLY41+'Daily-Prod.'!BLP41)/IK127,"")</f>
        <v>0.40909090909090912</v>
      </c>
      <c r="IK127" s="496">
        <f>IFERROR(('Daily-Prod.'!BNS41+'Daily-Prod.'!BNJ41+'Daily-Prod.'!BNA41+'Daily-Prod.'!BMR41+'Daily-Prod.'!BMI41+'Daily-Prod.'!BLZ41+'Daily-Prod.'!BLQ41),"")</f>
        <v>22</v>
      </c>
      <c r="IL127" s="383"/>
      <c r="IM127" s="384">
        <f>IFERROR(('Daily-Prod.'!BNU41+'Daily-Prod.'!BNL41+'Daily-Prod.'!BNC41+'Daily-Prod.'!BMT41+'Daily-Prod.'!BMK41+'Daily-Prod.'!BMB41+'Daily-Prod.'!BLS41),"")</f>
        <v>35</v>
      </c>
      <c r="IN127" s="495" t="str">
        <f t="shared" si="103"/>
        <v/>
      </c>
      <c r="IO127" s="378">
        <f>IFERROR(AVERAGE('Daily-Prod.'!BNS41,'Daily-Prod.'!BNJ41,'Daily-Prod.'!BNA41,'Daily-Prod.'!BMR41,'Daily-Prod.'!BMI41,'Daily-Prod.'!BLZ41,'Daily-Prod.'!BLQ41),"")</f>
        <v>4.4000000000000004</v>
      </c>
      <c r="IP127" s="379"/>
      <c r="IQ127" s="380">
        <f>IFERROR(AVERAGE('Daily-Prod.'!BNU41,'Daily-Prod.'!BNL41,'Daily-Prod.'!BNC41,'Daily-Prod.'!BMT41,'Daily-Prod.'!BMK41,'Daily-Prod.'!BMB41,'Daily-Prod.'!BLS41),"")</f>
        <v>5.833333333333333</v>
      </c>
      <c r="IR127" s="66">
        <f>IFERROR(('Daily-Prod.'!BPY41+'Daily-Prod.'!BPP41+'Daily-Prod.'!BPG41+'Daily-Prod.'!BOX41+'Daily-Prod.'!BOO41+'Daily-Prod.'!BOF41+'Daily-Prod.'!BNW41)/IU127,"")</f>
        <v>0.32142857142857145</v>
      </c>
      <c r="IS127" s="475">
        <f>IFERROR(('Daily-Prod.'!BPZ41+'Daily-Prod.'!BPQ41+'Daily-Prod.'!BPH41+'Daily-Prod.'!BOY41+'Daily-Prod.'!BOP41+'Daily-Prod.'!BOG41+'Daily-Prod.'!BNX41)/IU127,"")</f>
        <v>0.42857142857142855</v>
      </c>
      <c r="IT127" s="475">
        <f>IFERROR(('Daily-Prod.'!BQC41+'Daily-Prod.'!BPT41+'Daily-Prod.'!BPK41+'Daily-Prod.'!BPB41+'Daily-Prod.'!BOS41+'Daily-Prod.'!BOJ41+'Daily-Prod.'!BOA41+'Daily-Prod.'!BQB41+'Daily-Prod.'!BPS41+'Daily-Prod.'!BPJ41+'Daily-Prod.'!BPA41+'Daily-Prod.'!BOR41+'Daily-Prod.'!BOI41+'Daily-Prod.'!BNZ41)/IU127,"")</f>
        <v>0.25</v>
      </c>
      <c r="IU127" s="496">
        <f>IFERROR(('Daily-Prod.'!BQD41+'Daily-Prod.'!BPU41+'Daily-Prod.'!BPL41+'Daily-Prod.'!BPC41+'Daily-Prod.'!BOT41+'Daily-Prod.'!BOK41+'Daily-Prod.'!BOB41),"")</f>
        <v>28</v>
      </c>
      <c r="IV127" s="383"/>
      <c r="IW127" s="384"/>
      <c r="IX127" s="495" t="str">
        <f>IFERROR(('Daily-Prod.'!BQG41+'Daily-Prod.'!BPX41+'Daily-Prod.'!BPO41+'Daily-Prod.'!BPF41+'Daily-Prod.'!BOW41+'Daily-Prod.'!BON41+'Daily-Prod.'!BOE41),"")</f>
        <v/>
      </c>
      <c r="IY127" s="378">
        <f>IFERROR(AVERAGE('Daily-Prod.'!BQD41,'Daily-Prod.'!BPU41,'Daily-Prod.'!BPL41,'Daily-Prod.'!BPC41,'Daily-Prod.'!BOT41,'Daily-Prod.'!BOK41,'Daily-Prod.'!BOB41),"")</f>
        <v>5.6</v>
      </c>
      <c r="IZ127" s="379"/>
      <c r="JA127" s="380"/>
      <c r="JB127" s="66">
        <f>IFERROR((('Daily-Prod.'!BSJ41+'Daily-Prod.'!BSA41+'Daily-Prod.'!BRR41+'Daily-Prod.'!BRI41+'Daily-Prod.'!BQZ41+'Daily-Prod.'!BQQ41+'Daily-Prod.'!BQH41)/JE127),"")</f>
        <v>0.21428571428571427</v>
      </c>
      <c r="JC127" s="475">
        <f>IFERROR((('Daily-Prod.'!BSK41+'Daily-Prod.'!BSB41+'Daily-Prod.'!BRS41+'Daily-Prod.'!BRJ41+'Daily-Prod.'!BRA41+'Daily-Prod.'!BQR41+'Daily-Prod.'!BQI41)/JE127),"")</f>
        <v>0.35714285714285715</v>
      </c>
      <c r="JD127" s="475">
        <f>IFERROR((('Daily-Prod.'!BSM41+'Daily-Prod.'!BSD41+'Daily-Prod.'!BRU41+'Daily-Prod.'!BRL41+'Daily-Prod.'!BRC41+'Daily-Prod.'!BQT41+'Daily-Prod.'!BQK41+'Daily-Prod.'!BSN41+'Daily-Prod.'!BSE41+'Daily-Prod.'!BRV41+'Daily-Prod.'!BRM41+'Daily-Prod.'!BRD41+'Daily-Prod.'!BQU41+'Daily-Prod.'!BQL41)/JE127),"")</f>
        <v>0.42857142857142855</v>
      </c>
      <c r="JE127" s="496">
        <f>IFERROR(('Daily-Prod.'!BSO41+'Daily-Prod.'!BSF41+'Daily-Prod.'!BRW41+'Daily-Prod.'!BRN41+'Daily-Prod.'!BRE41+'Daily-Prod.'!BQV41+'Daily-Prod.'!BQM41),"")</f>
        <v>14</v>
      </c>
      <c r="JF127" s="383"/>
      <c r="JG127" s="384"/>
      <c r="JH127" s="495" t="str">
        <f t="shared" si="104"/>
        <v/>
      </c>
      <c r="JI127" s="378">
        <f>IFERROR(AVERAGE('Daily-Prod.'!BSO41,'Daily-Prod.'!BSF41,'Daily-Prod.'!BRW41,'Daily-Prod.'!BRN41,'Daily-Prod.'!BRE41,'Daily-Prod.'!BQV41,'Daily-Prod.'!BQM41),"")</f>
        <v>2.8</v>
      </c>
      <c r="JJ127" s="379"/>
      <c r="JK127" s="380"/>
      <c r="JL127" s="66">
        <f>IFERROR((('Daily-Prod.'!BUC41+'Daily-Prod.'!BTT41+'Daily-Prod.'!BTK41+'Daily-Prod.'!BTB41+'Daily-Prod.'!BSS41)/JO127),"")</f>
        <v>0.375</v>
      </c>
      <c r="JM127" s="475">
        <f>IFERROR((('Daily-Prod.'!BUD41+'Daily-Prod.'!BTU41+'Daily-Prod.'!BTL41+'Daily-Prod.'!BTC41+'Daily-Prod.'!BST41)/JO127),"")</f>
        <v>0.25</v>
      </c>
      <c r="JN127" s="475">
        <f>IFERROR((('Daily-Prod.'!BUF41+'Daily-Prod.'!BTW41+'Daily-Prod.'!BTN41+'Daily-Prod.'!BTE41+'Daily-Prod.'!BSV41+'Daily-Prod.'!BUG41+'Daily-Prod.'!BTX41+'Daily-Prod.'!BTO41+'Daily-Prod.'!BTF41+'Daily-Prod.'!BSW41)/JO127),"")</f>
        <v>0.375</v>
      </c>
      <c r="JO127" s="496">
        <f>IFERROR(('Daily-Prod.'!BUH41+'Daily-Prod.'!BTY41+'Daily-Prod.'!BTP41+'Daily-Prod.'!BTG41+'Daily-Prod.'!BSX41),"")</f>
        <v>8</v>
      </c>
      <c r="JP127" s="383"/>
      <c r="JQ127" s="384"/>
      <c r="JR127" s="495" t="str">
        <f t="shared" si="105"/>
        <v/>
      </c>
      <c r="JS127" s="378">
        <f>IFERROR(AVERAGE('Daily-Prod.'!BUH41,'Daily-Prod.'!BTY41,'Daily-Prod.'!BTP41,'Daily-Prod.'!BTG41,'Daily-Prod.'!BSX41),"")</f>
        <v>2.6666666666666665</v>
      </c>
      <c r="JT127" s="379"/>
      <c r="JU127" s="380"/>
    </row>
    <row r="128" spans="1:281">
      <c r="A128" s="460" t="s">
        <v>164</v>
      </c>
      <c r="B128" s="66">
        <f>IFERROR(('Daily-Prod.'!CN42+'Daily-Prod.'!CE42+'Daily-Prod.'!BV42+'Daily-Prod.'!BM42+'Daily-Prod.'!BD42+'Daily-Prod.'!AU42+'Daily-Prod.'!AL42)/E128,"")</f>
        <v>0.57407407407407407</v>
      </c>
      <c r="C128" s="475">
        <f>IFERROR(('Daily-Prod.'!CO42+'Daily-Prod.'!CF42+'Daily-Prod.'!BW42+'Daily-Prod.'!BN42+'Daily-Prod.'!BE42+'Daily-Prod.'!AV42+'Daily-Prod.'!AM42)/E128,"")</f>
        <v>9.2592592592592587E-2</v>
      </c>
      <c r="D128" s="475">
        <f>IFERROR(('Daily-Prod.'!CQ42+'Daily-Prod.'!CH42+'Daily-Prod.'!BY42+'Daily-Prod.'!BP42+'Daily-Prod.'!BG42+'Daily-Prod.'!AX42+'Daily-Prod.'!AO42+'Daily-Prod.'!CR42+'Daily-Prod.'!CI42+'Daily-Prod.'!BZ42+'Daily-Prod.'!BQ42+'Daily-Prod.'!BH42+'Daily-Prod.'!AY42+'Daily-Prod.'!AP42)/E128,"")</f>
        <v>0.33333333333333331</v>
      </c>
      <c r="E128" s="496">
        <f>IFERROR(('Daily-Prod.'!CS42+'Daily-Prod.'!CJ42+'Daily-Prod.'!CA42+'Daily-Prod.'!BR42+'Daily-Prod.'!BI42+'Daily-Prod.'!AZ42+'Daily-Prod.'!AQ42),"")</f>
        <v>54</v>
      </c>
      <c r="F128" s="383"/>
      <c r="G128" s="384">
        <f>IFERROR(('Daily-Prod.'!CU42+'Daily-Prod.'!CL42+'Daily-Prod.'!CC42+'Daily-Prod.'!BT42+'Daily-Prod.'!BK42+'Daily-Prod.'!BB42+'Daily-Prod.'!AS42),"")</f>
        <v>0</v>
      </c>
      <c r="H128" s="495" t="str">
        <f t="shared" si="83"/>
        <v/>
      </c>
      <c r="I128" s="378">
        <f>IFERROR(AVERAGE('Daily-Prod.'!CS42,'Daily-Prod.'!CJ42,'Daily-Prod.'!CA42,'Daily-Prod.'!BR42,'Daily-Prod.'!BI42,'Daily-Prod.'!AZ42,'Daily-Prod.'!AQ42),"")</f>
        <v>13.5</v>
      </c>
      <c r="J128" s="379" t="str">
        <f>IFERROR(AVERAGE('Daily-Prod.'!CT42,'Daily-Prod.'!CK42,'Daily-Prod.'!CB42,'Daily-Prod.'!BS42,'Daily-Prod.'!BJ42,'Daily-Prod.'!BA42,'Daily-Prod.'!AR42),"")</f>
        <v/>
      </c>
      <c r="K128" s="380" t="str">
        <f>IFERROR(AVERAGE('Daily-Prod.'!CU42,'Daily-Prod.'!CL42,'Daily-Prod.'!CC42,'Daily-Prod.'!BT42,'Daily-Prod.'!BK42,'Daily-Prod.'!BB42,'Daily-Prod.'!AS42),"")</f>
        <v/>
      </c>
      <c r="L128" s="66">
        <f>IFERROR(('Daily-Prod.'!EY42+'Daily-Prod.'!EP42+'Daily-Prod.'!EG42+'Daily-Prod.'!DX42+'Daily-Prod.'!DO42+'Daily-Prod.'!DF42+'Daily-Prod.'!CW42)/O128,"")</f>
        <v>0.48275862068965519</v>
      </c>
      <c r="M128" s="475">
        <f>IFERROR(('Daily-Prod.'!EZ42+'Daily-Prod.'!EQ42+'Daily-Prod.'!EH42+'Daily-Prod.'!DY42+'Daily-Prod.'!DP42+'Daily-Prod.'!DG42+'Daily-Prod.'!CX42)/O128,"")</f>
        <v>0.17241379310344829</v>
      </c>
      <c r="N128" s="475">
        <f>IFERROR(('Daily-Prod.'!FC42+'Daily-Prod.'!ET42+'Daily-Prod.'!EK42+'Daily-Prod.'!EB42+'Daily-Prod.'!DS42+'Daily-Prod.'!DJ42+'Daily-Prod.'!DA42+'Daily-Prod.'!FB42+'Daily-Prod.'!ES42+'Daily-Prod.'!EJ42+'Daily-Prod.'!EA42+'Daily-Prod.'!DR42+'Daily-Prod.'!DI42+'Daily-Prod.'!CZ42)/O128,"")</f>
        <v>0.34482758620689657</v>
      </c>
      <c r="O128" s="496">
        <f>IFERROR(('Daily-Prod.'!FD42+'Daily-Prod.'!EU42+'Daily-Prod.'!EL42+'Daily-Prod.'!EC42+'Daily-Prod.'!DT42+'Daily-Prod.'!DK42+'Daily-Prod.'!DB42),"")</f>
        <v>87</v>
      </c>
      <c r="P128" s="383"/>
      <c r="Q128" s="384">
        <f>IFERROR(('Daily-Prod.'!FF42+'Daily-Prod.'!EW42+'Daily-Prod.'!EN42+'Daily-Prod.'!EE42+'Daily-Prod.'!DV42+'Daily-Prod.'!DM42+'Daily-Prod.'!DD42),"")</f>
        <v>41</v>
      </c>
      <c r="R128" s="495" t="str">
        <f t="shared" si="82"/>
        <v/>
      </c>
      <c r="S128" s="378">
        <f>IFERROR(AVERAGE('Daily-Prod.'!FD42,'Daily-Prod.'!EU42,'Daily-Prod.'!EL42,'Daily-Prod.'!EC42,'Daily-Prod.'!DT42,'Daily-Prod.'!DK42,'Daily-Prod.'!DB42),"")</f>
        <v>17.399999999999999</v>
      </c>
      <c r="T128" s="379" t="str">
        <f>IFERROR(AVERAGE('Daily-Prod.'!FE42,'Daily-Prod.'!EV42,'Daily-Prod.'!EM42,'Daily-Prod.'!ED42,'Daily-Prod.'!DU42,'Daily-Prod.'!DL42,'Daily-Prod.'!DC42),"")</f>
        <v/>
      </c>
      <c r="U128" s="380">
        <f>IFERROR(AVERAGE('Daily-Prod.'!FF42,'Daily-Prod.'!EW42,'Daily-Prod.'!EN42,'Daily-Prod.'!EE42,'Daily-Prod.'!DV42,'Daily-Prod.'!DM42,'Daily-Prod.'!DD42),"")</f>
        <v>8.1999999999999993</v>
      </c>
      <c r="V128" s="518">
        <f>IFERROR(('Daily-Prod.'!HJ42+'Daily-Prod.'!HA42+'Daily-Prod.'!GR42+'Daily-Prod.'!GI42+'Daily-Prod.'!FZ42+'Daily-Prod.'!FQ42+'Daily-Prod.'!FH42)/Y128,"")</f>
        <v>0.45614035087719296</v>
      </c>
      <c r="W128" s="475">
        <f>IFERROR(('Daily-Prod.'!HK42+'Daily-Prod.'!HB42+'Daily-Prod.'!GS42+'Daily-Prod.'!GJ42+'Daily-Prod.'!GA42+'Daily-Prod.'!FR42+'Daily-Prod.'!FI42)/Y128,"")</f>
        <v>0.15789473684210525</v>
      </c>
      <c r="X128" s="475">
        <f>IFERROR(('Daily-Prod.'!HM42+'Daily-Prod.'!HD42+'Daily-Prod.'!GU42+'Daily-Prod.'!GL42+'Daily-Prod.'!GC42+'Daily-Prod.'!FT42+'Daily-Prod.'!FK42+'Daily-Prod.'!HN42+'Daily-Prod.'!HE42+'Daily-Prod.'!GV42+'Daily-Prod.'!GM42+'Daily-Prod.'!GD42+'Daily-Prod.'!FU42+'Daily-Prod.'!FL42)/Y128,"")</f>
        <v>0.38596491228070173</v>
      </c>
      <c r="Y128" s="496">
        <f>IFERROR(('Daily-Prod.'!HO42+'Daily-Prod.'!HF42+'Daily-Prod.'!GW42+'Daily-Prod.'!GN42+'Daily-Prod.'!GE42+'Daily-Prod.'!FV42+'Daily-Prod.'!FM42),"")</f>
        <v>57</v>
      </c>
      <c r="Z128" s="383"/>
      <c r="AA128" s="384">
        <f>IFERROR(('Daily-Prod.'!HQ42+'Daily-Prod.'!HH42+'Daily-Prod.'!GY42+'Daily-Prod.'!GP42+'Daily-Prod.'!GG42+'Daily-Prod.'!FX42+'Daily-Prod.'!FO42),"")</f>
        <v>19</v>
      </c>
      <c r="AB128" s="495" t="str">
        <f>IFERROR(('Daily-Prod.'!HR42+'Daily-Prod.'!HI42+'Daily-Prod.'!GZ42+'Daily-Prod.'!GQ42+'Daily-Prod.'!GH42+'Daily-Prod.'!FY42+'Daily-Prod.'!FP42),"")</f>
        <v/>
      </c>
      <c r="AC128" s="378">
        <f>IFERROR(AVERAGE('Daily-Prod.'!HO42,'Daily-Prod.'!HF42,'Daily-Prod.'!GW42,'Daily-Prod.'!GN42,'Daily-Prod.'!GE42,'Daily-Prod.'!FV42,'Daily-Prod.'!FM42),"")</f>
        <v>14.25</v>
      </c>
      <c r="AD128" s="379" t="str">
        <f>IFERROR(AVERAGE('Daily-Prod.'!HP42,'Daily-Prod.'!HG42,'Daily-Prod.'!GX42,'Daily-Prod.'!GO42,'Daily-Prod.'!GF42,'Daily-Prod.'!FW42,'Daily-Prod.'!FN42),"")</f>
        <v/>
      </c>
      <c r="AE128" s="380">
        <f>IFERROR(AVERAGE('Daily-Prod.'!HQ42,'Daily-Prod.'!HH42,'Daily-Prod.'!GY42,'Daily-Prod.'!GP42,'Daily-Prod.'!GG42,'Daily-Prod.'!FX42,'Daily-Prod.'!FO42),"")</f>
        <v>3.8</v>
      </c>
      <c r="AF128" s="66">
        <f>IFERROR(('Daily-Prod.'!JU42+'Daily-Prod.'!JL42+'Daily-Prod.'!JC42+'Daily-Prod.'!IT42+'Daily-Prod.'!IK42+'Daily-Prod.'!IB42+'Daily-Prod.'!HS42)/AI128,"")</f>
        <v>0.42622950819672129</v>
      </c>
      <c r="AG128" s="475">
        <f>IFERROR(('Daily-Prod.'!JV42+'Daily-Prod.'!JM42+'Daily-Prod.'!JD42+'Daily-Prod.'!IU42+'Daily-Prod.'!IL42+'Daily-Prod.'!IC42+'Daily-Prod.'!HT42)/AI128,"")</f>
        <v>0.22950819672131148</v>
      </c>
      <c r="AH128" s="475">
        <f>IFERROR(('Daily-Prod.'!JX42+'Daily-Prod.'!JO42+'Daily-Prod.'!JF42+'Daily-Prod.'!IW42+'Daily-Prod.'!IN42+'Daily-Prod.'!IE42+'Daily-Prod.'!HV42+'Daily-Prod.'!JY42+'Daily-Prod.'!JP42+'Daily-Prod.'!JG42+'Daily-Prod.'!IX42+'Daily-Prod.'!IO42+'Daily-Prod.'!IF42+'Daily-Prod.'!HW42)/AI128,"")</f>
        <v>0.34426229508196721</v>
      </c>
      <c r="AI128" s="496">
        <f>IFERROR(('Daily-Prod.'!JZ42+'Daily-Prod.'!JQ42+'Daily-Prod.'!JH42+'Daily-Prod.'!IY42+'Daily-Prod.'!IP42+'Daily-Prod.'!IG42+'Daily-Prod.'!HX42),"")</f>
        <v>61</v>
      </c>
      <c r="AJ128" s="383">
        <f>IFERROR(('Daily-Prod.'!KA42+'Daily-Prod.'!JR42+'Daily-Prod.'!JI42+'Daily-Prod.'!IZ42+'Daily-Prod.'!IQ42+'Daily-Prod.'!IH42+'Daily-Prod.'!HY42),"")</f>
        <v>0</v>
      </c>
      <c r="AK128" s="384">
        <f>IFERROR(('Daily-Prod.'!KB42+'Daily-Prod.'!JS42+'Daily-Prod.'!JJ42+'Daily-Prod.'!JA42+'Daily-Prod.'!IR42+'Daily-Prod.'!II42+'Daily-Prod.'!HZ42),"")</f>
        <v>12</v>
      </c>
      <c r="AL128" s="495" t="str">
        <f>IFERROR(('Daily-Prod.'!KC42+'Daily-Prod.'!JT42+'Daily-Prod.'!JK42+'Daily-Prod.'!JB42+'Daily-Prod.'!IS42+'Daily-Prod.'!IJ42+'Daily-Prod.'!IA42),"")</f>
        <v/>
      </c>
      <c r="AM128" s="378">
        <f>IFERROR(AVERAGE('Daily-Prod.'!JZ42,'Daily-Prod.'!JQ42,'Daily-Prod.'!JH42,'Daily-Prod.'!IY42,'Daily-Prod.'!IP42,'Daily-Prod.'!IG42,'Daily-Prod.'!HX42),"")</f>
        <v>15.25</v>
      </c>
      <c r="AN128" s="379" t="str">
        <f>IFERROR(AVERAGE('Daily-Prod.'!KA42,'Daily-Prod.'!JR42,'Daily-Prod.'!JI42,'Daily-Prod.'!IZ42,'Daily-Prod.'!IQ42,'Daily-Prod.'!IH42,'Daily-Prod.'!HY42),"")</f>
        <v/>
      </c>
      <c r="AO128" s="380">
        <f>IFERROR(AVERAGE('Daily-Prod.'!KB42,'Daily-Prod.'!JS42,'Daily-Prod.'!JJ42,'Daily-Prod.'!JA42,'Daily-Prod.'!IR42,'Daily-Prod.'!II42,'Daily-Prod.'!HZ42),"")</f>
        <v>2.4</v>
      </c>
      <c r="AP128" s="66">
        <f>IFERROR(('Daily-Prod.'!MF42+'Daily-Prod.'!LW42+'Daily-Prod.'!LN42+'Daily-Prod.'!LE42+'Daily-Prod.'!KV42+'Daily-Prod.'!KM42+'Daily-Prod.'!KD42)/AS128,"")</f>
        <v>0.40909090909090912</v>
      </c>
      <c r="AQ128" s="475">
        <f>IFERROR(('Daily-Prod.'!MG42+'Daily-Prod.'!LX42+'Daily-Prod.'!LO42+'Daily-Prod.'!LF42+'Daily-Prod.'!KW42+'Daily-Prod.'!KN42+'Daily-Prod.'!KE42)/AS128,"")</f>
        <v>0.15909090909090909</v>
      </c>
      <c r="AR128" s="475">
        <f>IFERROR(('Daily-Prod.'!MJ42+'Daily-Prod.'!MA42+'Daily-Prod.'!LR42+'Daily-Prod.'!LI42+'Daily-Prod.'!KZ42+'Daily-Prod.'!KQ42+'Daily-Prod.'!KH42+'Daily-Prod.'!MI42+'Daily-Prod.'!LZ42+'Daily-Prod.'!LQ42+'Daily-Prod.'!LH42+'Daily-Prod.'!KY42+'Daily-Prod.'!KP42+'Daily-Prod.'!KG42)/AS128,"")</f>
        <v>0.43181818181818182</v>
      </c>
      <c r="AS128" s="496">
        <f>IFERROR(('Daily-Prod.'!MK42+'Daily-Prod.'!MB42+'Daily-Prod.'!LS42+'Daily-Prod.'!LJ42+'Daily-Prod.'!LA42+'Daily-Prod.'!KR42+'Daily-Prod.'!KI42),"")</f>
        <v>44</v>
      </c>
      <c r="AT128" s="383"/>
      <c r="AU128" s="384">
        <f>IFERROR(('Daily-Prod.'!MM42+'Daily-Prod.'!MD42+'Daily-Prod.'!LU42+'Daily-Prod.'!LL42+'Daily-Prod.'!LC42+'Daily-Prod.'!KT42+'Daily-Prod.'!KK42),"")</f>
        <v>28</v>
      </c>
      <c r="AV128" s="495" t="str">
        <f t="shared" si="84"/>
        <v/>
      </c>
      <c r="AW128" s="378">
        <f>IFERROR(AVERAGE('Daily-Prod.'!MK42,'Daily-Prod.'!MB42,'Daily-Prod.'!LS42,'Daily-Prod.'!LJ42,'Daily-Prod.'!LA42,'Daily-Prod.'!KR42,'Daily-Prod.'!KI42),"")</f>
        <v>11</v>
      </c>
      <c r="AX128" s="379" t="str">
        <f>IFERROR(AVERAGE('Daily-Prod.'!ML42,'Daily-Prod.'!MC42,'Daily-Prod.'!LT42,'Daily-Prod.'!LK42,'Daily-Prod.'!LB42,'Daily-Prod.'!KS42,'Daily-Prod.'!KJ42),"")</f>
        <v/>
      </c>
      <c r="AY128" s="380">
        <f>IFERROR(AVERAGE('Daily-Prod.'!MM42,'Daily-Prod.'!MD42,'Daily-Prod.'!LU42,'Daily-Prod.'!LL42,'Daily-Prod.'!LC42,'Daily-Prod.'!KT42,'Daily-Prod.'!KK42),"")</f>
        <v>5.6</v>
      </c>
      <c r="AZ128" s="66">
        <f>IFERROR(('Daily-Prod.'!OQ42+'Daily-Prod.'!OH42+'Daily-Prod.'!NY42+'Daily-Prod.'!NP42+'Daily-Prod.'!NG42+'Daily-Prod.'!MX42+'Daily-Prod.'!MO42)/BC128,"")</f>
        <v>0.44827586206896552</v>
      </c>
      <c r="BA128" s="475">
        <f>IFERROR(('Daily-Prod.'!OR42+'Daily-Prod.'!OI42+'Daily-Prod.'!NZ42+'Daily-Prod.'!NQ42+'Daily-Prod.'!NH42+'Daily-Prod.'!MY42+'Daily-Prod.'!MP42)/BC128,"")</f>
        <v>0.18965517241379309</v>
      </c>
      <c r="BB128" s="475">
        <f>IFERROR(('Daily-Prod.'!OT42+'Daily-Prod.'!OK42+'Daily-Prod.'!OB42+'Daily-Prod.'!NS42+'Daily-Prod.'!NJ42+'Daily-Prod.'!NA42+'Daily-Prod.'!MR42+'Daily-Prod.'!OU42+'Daily-Prod.'!OL42+'Daily-Prod.'!OC42+'Daily-Prod.'!NT42+'Daily-Prod.'!NK42+'Daily-Prod.'!NB42+'Daily-Prod.'!MS42)/BC128,"")</f>
        <v>0.36206896551724138</v>
      </c>
      <c r="BC128" s="496">
        <f>IFERROR(('Daily-Prod.'!OV42+'Daily-Prod.'!OM42+'Daily-Prod.'!OD42+'Daily-Prod.'!NU42+'Daily-Prod.'!NL42+'Daily-Prod.'!NC42+'Daily-Prod.'!MT42),"")</f>
        <v>58</v>
      </c>
      <c r="BD128" s="383"/>
      <c r="BE128" s="384">
        <f>IFERROR(('Daily-Prod.'!OX42+'Daily-Prod.'!OO42+'Daily-Prod.'!OF42+'Daily-Prod.'!NW42+'Daily-Prod.'!NN42+'Daily-Prod.'!NE42+'Daily-Prod.'!MV42),"")</f>
        <v>22</v>
      </c>
      <c r="BF128" s="495" t="str">
        <f t="shared" si="85"/>
        <v/>
      </c>
      <c r="BG128" s="378">
        <f>IFERROR(AVERAGE('Daily-Prod.'!OV42,'Daily-Prod.'!OM42,'Daily-Prod.'!OD42,'Daily-Prod.'!NU42,'Daily-Prod.'!NL42,'Daily-Prod.'!NC42,'Daily-Prod.'!MT42),"")</f>
        <v>11.6</v>
      </c>
      <c r="BH128" s="379"/>
      <c r="BI128" s="380">
        <f>IFERROR(AVERAGE('Daily-Prod.'!OX42,'Daily-Prod.'!OO42,'Daily-Prod.'!OF42,'Daily-Prod.'!NW42,'Daily-Prod.'!NN42,'Daily-Prod.'!NE42,'Daily-Prod.'!MV42),"")</f>
        <v>3.6666666666666665</v>
      </c>
      <c r="BJ128" s="66">
        <f>IFERROR(('Daily-Prod.'!RB42+'Daily-Prod.'!QS42+'Daily-Prod.'!QJ42+'Daily-Prod.'!QA42+'Daily-Prod.'!PR42+'Daily-Prod.'!PI42+'Daily-Prod.'!OZ42)/BM128,"")</f>
        <v>0.44444444444444442</v>
      </c>
      <c r="BK128" s="475">
        <f>IFERROR(('Daily-Prod.'!RC42+'Daily-Prod.'!QT42+'Daily-Prod.'!QK42+'Daily-Prod.'!QB42+'Daily-Prod.'!PS42+'Daily-Prod.'!PJ42+'Daily-Prod.'!PA42)/BM128,"")</f>
        <v>0.24444444444444444</v>
      </c>
      <c r="BL128" s="475">
        <f>IFERROR(('Daily-Prod.'!RF42+'Daily-Prod.'!QW42+'Daily-Prod.'!QN42+'Daily-Prod.'!QE42+'Daily-Prod.'!PV42+'Daily-Prod.'!PM42+'Daily-Prod.'!PD42+'Daily-Prod.'!RE42+'Daily-Prod.'!QV42+'Daily-Prod.'!QM42+'Daily-Prod.'!QD42+'Daily-Prod.'!PU42+'Daily-Prod.'!PL42+'Daily-Prod.'!PC42)/BM128,"")</f>
        <v>0.31111111111111112</v>
      </c>
      <c r="BM128" s="496">
        <f>IFERROR(('Daily-Prod.'!RG42+'Daily-Prod.'!QX42+'Daily-Prod.'!QO42+'Daily-Prod.'!QF42+'Daily-Prod.'!PW42+'Daily-Prod.'!PN42+'Daily-Prod.'!PE42),"")</f>
        <v>45</v>
      </c>
      <c r="BN128" s="383"/>
      <c r="BO128" s="384">
        <f>IFERROR(('Daily-Prod.'!RI42+'Daily-Prod.'!QZ42+'Daily-Prod.'!QQ42+'Daily-Prod.'!QH42+'Daily-Prod.'!PY42+'Daily-Prod.'!PP42+'Daily-Prod.'!PG42),"")</f>
        <v>23</v>
      </c>
      <c r="BP128" s="495" t="str">
        <f t="shared" si="86"/>
        <v/>
      </c>
      <c r="BQ128" s="378">
        <f>IFERROR(AVERAGE('Daily-Prod.'!RG42,'Daily-Prod.'!QX42,'Daily-Prod.'!QO42,'Daily-Prod.'!QF42,'Daily-Prod.'!PW42,'Daily-Prod.'!PN42,'Daily-Prod.'!PE42),"")</f>
        <v>11.25</v>
      </c>
      <c r="BR128" s="379"/>
      <c r="BS128" s="380">
        <f>IFERROR(AVERAGE('Daily-Prod.'!RI42,'Daily-Prod.'!QZ42,'Daily-Prod.'!QQ42,'Daily-Prod.'!QH42,'Daily-Prod.'!PY42,'Daily-Prod.'!PP42,'Daily-Prod.'!PG42),"")</f>
        <v>5.75</v>
      </c>
      <c r="BT128" s="66">
        <f>IFERROR(('Daily-Prod.'!TM42+'Daily-Prod.'!TD42+'Daily-Prod.'!SU42+'Daily-Prod.'!SL42+'Daily-Prod.'!SC42+'Daily-Prod.'!RT42+'Daily-Prod.'!RK42)/BW128,"")</f>
        <v>0.5</v>
      </c>
      <c r="BU128" s="475">
        <f>IFERROR(('Daily-Prod.'!TN42+'Daily-Prod.'!TE42+'Daily-Prod.'!SV42+'Daily-Prod.'!SM42+'Daily-Prod.'!SD42+'Daily-Prod.'!RU42+'Daily-Prod.'!RL42)/BW128,"")</f>
        <v>0.17857142857142858</v>
      </c>
      <c r="BV128" s="475">
        <f>IFERROR(('Daily-Prod.'!TP42+'Daily-Prod.'!TG42+'Daily-Prod.'!SX42+'Daily-Prod.'!SO42+'Daily-Prod.'!SF42+'Daily-Prod.'!RW42+'Daily-Prod.'!RN42+'Daily-Prod.'!TQ42+'Daily-Prod.'!TH42+'Daily-Prod.'!SY42+'Daily-Prod.'!SP42+'Daily-Prod.'!SG42+'Daily-Prod.'!RX42+'Daily-Prod.'!RO42)/BW128,"")</f>
        <v>0.32142857142857145</v>
      </c>
      <c r="BW128" s="496">
        <f>IFERROR(('Daily-Prod.'!TR42+'Daily-Prod.'!TI42+'Daily-Prod.'!SZ42+'Daily-Prod.'!SQ42+'Daily-Prod.'!SH42+'Daily-Prod.'!RY42+'Daily-Prod.'!RP42),"")</f>
        <v>56</v>
      </c>
      <c r="BX128" s="383"/>
      <c r="BY128" s="384">
        <f>IFERROR(('Daily-Prod.'!TT42+'Daily-Prod.'!TK42+'Daily-Prod.'!TB42+'Daily-Prod.'!SS42+'Daily-Prod.'!SJ42+'Daily-Prod.'!SA42+'Daily-Prod.'!RR42),"")</f>
        <v>50</v>
      </c>
      <c r="BZ128" s="495" t="str">
        <f t="shared" si="87"/>
        <v/>
      </c>
      <c r="CA128" s="378">
        <f>IFERROR(AVERAGE('Daily-Prod.'!TR42,'Daily-Prod.'!TI42,'Daily-Prod.'!SZ42,'Daily-Prod.'!SQ42,'Daily-Prod.'!SH42,'Daily-Prod.'!RY42,'Daily-Prod.'!RP42),"")</f>
        <v>11.2</v>
      </c>
      <c r="CB128" s="379"/>
      <c r="CC128" s="380">
        <f>IFERROR(AVERAGE('Daily-Prod.'!TT42,'Daily-Prod.'!TK42,'Daily-Prod.'!TB42,'Daily-Prod.'!SS42,'Daily-Prod.'!SJ42,'Daily-Prod.'!SA42,'Daily-Prod.'!RR42),"")</f>
        <v>10</v>
      </c>
      <c r="CD128" s="66">
        <f>IFERROR(('Daily-Prod.'!VX42+'Daily-Prod.'!VO42+'Daily-Prod.'!VF42+'Daily-Prod.'!UW42+'Daily-Prod.'!UN42+'Daily-Prod.'!UE42+'Daily-Prod.'!TV42)/CG128,"")</f>
        <v>0.44444444444444442</v>
      </c>
      <c r="CE128" s="475">
        <f>IFERROR(('Daily-Prod.'!VY42+'Daily-Prod.'!VP42+'Daily-Prod.'!VG42+'Daily-Prod.'!UX42+'Daily-Prod.'!UO42+'Daily-Prod.'!UF42+'Daily-Prod.'!TW42)/CG128,"")</f>
        <v>0.22222222222222221</v>
      </c>
      <c r="CF128" s="475">
        <f>IFERROR(('Daily-Prod.'!WA42+'Daily-Prod.'!VR42+'Daily-Prod.'!VI42+'Daily-Prod.'!UZ42+'Daily-Prod.'!UQ42+'Daily-Prod.'!UH42+'Daily-Prod.'!TY42+'Daily-Prod.'!WB42+'Daily-Prod.'!VS42+'Daily-Prod.'!VJ42+'Daily-Prod.'!VA42+'Daily-Prod.'!UR42+'Daily-Prod.'!UI42+'Daily-Prod.'!TZ42)/CG128,"")</f>
        <v>0.33333333333333331</v>
      </c>
      <c r="CG128" s="496">
        <f>IFERROR(('Daily-Prod.'!WC42+'Daily-Prod.'!VT42+'Daily-Prod.'!VK42+'Daily-Prod.'!VB42+'Daily-Prod.'!US42+'Daily-Prod.'!UJ42+'Daily-Prod.'!UA42),"")</f>
        <v>45</v>
      </c>
      <c r="CH128" s="383"/>
      <c r="CI128" s="384">
        <f>IFERROR(('Daily-Prod.'!WE42+'Daily-Prod.'!VV42+'Daily-Prod.'!VM42+'Daily-Prod.'!VD42+'Daily-Prod.'!UU42+'Daily-Prod.'!UL42+'Daily-Prod.'!UC42),"")</f>
        <v>29</v>
      </c>
      <c r="CJ128" s="495" t="str">
        <f t="shared" si="88"/>
        <v/>
      </c>
      <c r="CK128" s="378">
        <f>IFERROR(AVERAGE('Daily-Prod.'!WC42,'Daily-Prod.'!VT42,'Daily-Prod.'!VK42,'Daily-Prod.'!VB42,'Daily-Prod.'!US42,'Daily-Prod.'!UJ42,'Daily-Prod.'!UA42),"")</f>
        <v>9</v>
      </c>
      <c r="CL128" s="379"/>
      <c r="CM128" s="380">
        <f>IFERROR(AVERAGE('Daily-Prod.'!WE42,'Daily-Prod.'!VV42,'Daily-Prod.'!VM42,'Daily-Prod.'!VD42,'Daily-Prod.'!UU42,'Daily-Prod.'!UL42,'Daily-Prod.'!UC42),"")</f>
        <v>5.8</v>
      </c>
      <c r="CN128" s="66">
        <f>IFERROR(('Daily-Prod.'!YI42+'Daily-Prod.'!XZ42+'Daily-Prod.'!XQ42+'Daily-Prod.'!XH42+'Daily-Prod.'!WY42+'Daily-Prod.'!WP42+'Daily-Prod.'!WG42)/CQ128,"")</f>
        <v>0.3</v>
      </c>
      <c r="CO128" s="475">
        <f>IFERROR(('Daily-Prod.'!YJ42+'Daily-Prod.'!YA42+'Daily-Prod.'!XR42+'Daily-Prod.'!XI42+'Daily-Prod.'!WZ42+'Daily-Prod.'!WQ42+'Daily-Prod.'!WH42)/CQ128,"")</f>
        <v>0.27500000000000002</v>
      </c>
      <c r="CP128" s="475">
        <f>IFERROR(('Daily-Prod.'!YL42+'Daily-Prod.'!YC42+'Daily-Prod.'!XT42+'Daily-Prod.'!XK42+'Daily-Prod.'!XB42+'Daily-Prod.'!WS42+'Daily-Prod.'!WJ42+'Daily-Prod.'!YM42+'Daily-Prod.'!YD42+'Daily-Prod.'!XU42+'Daily-Prod.'!XL42+'Daily-Prod.'!XC42+'Daily-Prod.'!WT42+'Daily-Prod.'!WK42)/CQ128,"")</f>
        <v>0.42499999999999999</v>
      </c>
      <c r="CQ128" s="496">
        <f>IFERROR(('Daily-Prod.'!YN42+'Daily-Prod.'!YE42+'Daily-Prod.'!XV42+'Daily-Prod.'!XM42+'Daily-Prod.'!XD42+'Daily-Prod.'!WU42+'Daily-Prod.'!WL42),"")</f>
        <v>40</v>
      </c>
      <c r="CR128" s="383"/>
      <c r="CS128" s="384"/>
      <c r="CT128" s="495" t="str">
        <f t="shared" si="89"/>
        <v/>
      </c>
      <c r="CU128" s="378">
        <f>IFERROR(AVERAGE('Daily-Prod.'!YN42,'Daily-Prod.'!YE42,'Daily-Prod.'!XV42,'Daily-Prod.'!XM42,'Daily-Prod.'!XD42,'Daily-Prod.'!WU42,'Daily-Prod.'!WL42),"")</f>
        <v>10</v>
      </c>
      <c r="CV128" s="379" t="str">
        <f>IFERROR(AVERAGE('Daily-Prod.'!YO42,'Daily-Prod.'!YF42,'Daily-Prod.'!XW42,'Daily-Prod.'!XN42,'Daily-Prod.'!XE42,'Daily-Prod.'!WV42,'Daily-Prod.'!WM42),"")</f>
        <v/>
      </c>
      <c r="CW128" s="380">
        <f>IFERROR(AVERAGE('Daily-Prod.'!YP42,'Daily-Prod.'!YG42,'Daily-Prod.'!XX42,'Daily-Prod.'!XO42,'Daily-Prod.'!XF42,'Daily-Prod.'!WW42,'Daily-Prod.'!WN42),"")</f>
        <v>7.75</v>
      </c>
      <c r="CX128" s="66">
        <f>IFERROR(('Daily-Prod.'!AAT42+'Daily-Prod.'!AAK42+'Daily-Prod.'!AAB42+'Daily-Prod.'!ZS42+'Daily-Prod.'!ZJ42+'Daily-Prod.'!ZA42+'Daily-Prod.'!YR42)/DA128,"")</f>
        <v>0.36206896551724138</v>
      </c>
      <c r="CY128" s="475">
        <f>IFERROR(('Daily-Prod.'!AAU42+'Daily-Prod.'!AAL42+'Daily-Prod.'!AAC42+'Daily-Prod.'!ZT42+'Daily-Prod.'!ZK42+'Daily-Prod.'!ZB42+'Daily-Prod.'!YS42)/DA128,"")</f>
        <v>0.20689655172413793</v>
      </c>
      <c r="CZ128" s="475">
        <f>IFERROR(('Daily-Prod.'!AAW42+'Daily-Prod.'!AAN42+'Daily-Prod.'!AAE42+'Daily-Prod.'!ZV42+'Daily-Prod.'!ZM42+'Daily-Prod.'!ZD42+'Daily-Prod.'!YU42+'Daily-Prod.'!AAX42+'Daily-Prod.'!AAO42+'Daily-Prod.'!AAF42+'Daily-Prod.'!ZW42+'Daily-Prod.'!ZN42+'Daily-Prod.'!ZE42+'Daily-Prod.'!YV42)/DA128,"")</f>
        <v>0.43103448275862066</v>
      </c>
      <c r="DA128" s="496">
        <f>IFERROR(('Daily-Prod.'!AAY42+'Daily-Prod.'!AAP42+'Daily-Prod.'!AAG42+'Daily-Prod.'!ZX42+'Daily-Prod.'!ZO42+'Daily-Prod.'!ZF42+'Daily-Prod.'!YW42),"")</f>
        <v>58</v>
      </c>
      <c r="DB128" s="383"/>
      <c r="DC128" s="384"/>
      <c r="DD128" s="495" t="str">
        <f t="shared" si="90"/>
        <v/>
      </c>
      <c r="DE128" s="378">
        <f>IFERROR(AVERAGE('Daily-Prod.'!AAY42,'Daily-Prod.'!AAP42,'Daily-Prod.'!AAG42,'Daily-Prod.'!ZX42,'Daily-Prod.'!ZO42,'Daily-Prod.'!ZF42,'Daily-Prod.'!YW42),"")</f>
        <v>11.6</v>
      </c>
      <c r="DF128" s="379" t="str">
        <f>IFERROR(AVERAGE('Daily-Prod.'!AAZ42,'Daily-Prod.'!AAQ42,'Daily-Prod.'!AAH42,'Daily-Prod.'!ZY42,'Daily-Prod.'!ZP42,'Daily-Prod.'!ZG42,'Daily-Prod.'!YX42),"")</f>
        <v/>
      </c>
      <c r="DG128" s="380">
        <f>IFERROR(AVERAGE('Daily-Prod.'!ABA42,'Daily-Prod.'!AAR42,'Daily-Prod.'!AAI42,'Daily-Prod.'!ZZ42,'Daily-Prod.'!ZQ42,'Daily-Prod.'!ZH42,'Daily-Prod.'!YY42),"")</f>
        <v>3.2</v>
      </c>
      <c r="DH128" s="66">
        <f>IFERROR(('Daily-Prod.'!ADE42+'Daily-Prod.'!ACV42+'Daily-Prod.'!ACM42+'Daily-Prod.'!ACD42+'Daily-Prod.'!ABU42+'Daily-Prod.'!ABL42+'Daily-Prod.'!ABC42)/DK128,"")</f>
        <v>0.61904761904761907</v>
      </c>
      <c r="DI128" s="475">
        <f>IFERROR(('Daily-Prod.'!ADF42+'Daily-Prod.'!ACW42+'Daily-Prod.'!ACN42+'Daily-Prod.'!ACE42+'Daily-Prod.'!ABV42+'Daily-Prod.'!ABM42+'Daily-Prod.'!ABD42)/DK128,"")</f>
        <v>0.16666666666666666</v>
      </c>
      <c r="DJ128" s="475">
        <f>IFERROR(('Daily-Prod.'!ADH42+'Daily-Prod.'!ACY42+'Daily-Prod.'!ACP42+'Daily-Prod.'!ACG42+'Daily-Prod.'!ABX42+'Daily-Prod.'!ABO42+'Daily-Prod.'!ABF42+'Daily-Prod.'!ADI42+'Daily-Prod.'!ACZ42+'Daily-Prod.'!ACQ42+'Daily-Prod.'!ACH42+'Daily-Prod.'!ABY42+'Daily-Prod.'!ABP42+'Daily-Prod.'!ABG42)/DK128,"")</f>
        <v>0.21428571428571427</v>
      </c>
      <c r="DK128" s="496">
        <f>IFERROR(('Daily-Prod.'!ADJ42+'Daily-Prod.'!ADA42+'Daily-Prod.'!ACR42+'Daily-Prod.'!ACI42+'Daily-Prod.'!ABZ42+'Daily-Prod.'!ABQ42+'Daily-Prod.'!ABH42),"")</f>
        <v>42</v>
      </c>
      <c r="DL128" s="383"/>
      <c r="DM128" s="384">
        <f>IFERROR(('Daily-Prod.'!ADL42+'Daily-Prod.'!ADC42+'Daily-Prod.'!ACT42+'Daily-Prod.'!ACK42+'Daily-Prod.'!ACB42+'Daily-Prod.'!ABS42+'Daily-Prod.'!ABJ42),"")</f>
        <v>70</v>
      </c>
      <c r="DN128" s="495" t="str">
        <f t="shared" si="91"/>
        <v/>
      </c>
      <c r="DO128" s="378">
        <f>IFERROR(AVERAGE('Daily-Prod.'!ADJ42,'Daily-Prod.'!ADA42,'Daily-Prod.'!ACR42,'Daily-Prod.'!ACI42,'Daily-Prod.'!ABZ42,'Daily-Prod.'!ABQ42,'Daily-Prod.'!ABH42),"")</f>
        <v>8.4</v>
      </c>
      <c r="DP128" s="379" t="str">
        <f>IFERROR(AVERAGE('Daily-Prod.'!ADK42,'Daily-Prod.'!ADB42,'Daily-Prod.'!ACS42,'Daily-Prod.'!ACJ42,'Daily-Prod.'!ACA42,'Daily-Prod.'!ABR42,'Daily-Prod.'!ABI42),"")</f>
        <v/>
      </c>
      <c r="DQ128" s="380">
        <f>IFERROR(AVERAGE('Daily-Prod.'!ADL42,'Daily-Prod.'!ADC42,'Daily-Prod.'!ACT42,'Daily-Prod.'!ACK42,'Daily-Prod.'!ACB42,'Daily-Prod.'!ABS42,'Daily-Prod.'!ABJ42),"")</f>
        <v>17.5</v>
      </c>
      <c r="DR128" s="66">
        <f>IFERROR(('Daily-Prod.'!AFP42+'Daily-Prod.'!AFG42+'Daily-Prod.'!AEX42+'Daily-Prod.'!AEO42+'Daily-Prod.'!AEF42+'Daily-Prod.'!ADW42+'Daily-Prod.'!ADN42)/DU128,"")</f>
        <v>0.48571428571428571</v>
      </c>
      <c r="DS128" s="475">
        <f>IFERROR(('Daily-Prod.'!AFQ42+'Daily-Prod.'!AFH42+'Daily-Prod.'!AEY42+'Daily-Prod.'!AEP42+'Daily-Prod.'!AEG42+'Daily-Prod.'!ADX42+'Daily-Prod.'!ADO42)/DU128,"")</f>
        <v>0.2</v>
      </c>
      <c r="DT128" s="475">
        <f>IFERROR(('Daily-Prod.'!AFS42+'Daily-Prod.'!AFJ42+'Daily-Prod.'!AFA42+'Daily-Prod.'!AER42+'Daily-Prod.'!AEI42+'Daily-Prod.'!ADZ42+'Daily-Prod.'!ADQ42+'Daily-Prod.'!AFT42+'Daily-Prod.'!AFK42+'Daily-Prod.'!AFB42+'Daily-Prod.'!AES42+'Daily-Prod.'!AEJ42+'Daily-Prod.'!AEA42+'Daily-Prod.'!ADR42)/DU128,"")</f>
        <v>0.31428571428571428</v>
      </c>
      <c r="DU128" s="496">
        <f>IFERROR(('Daily-Prod.'!AFU42+'Daily-Prod.'!AFL42+'Daily-Prod.'!AFC42+'Daily-Prod.'!AET42+'Daily-Prod.'!AEK42+'Daily-Prod.'!AEB42+'Daily-Prod.'!ADS42),"")</f>
        <v>35</v>
      </c>
      <c r="DV128" s="383"/>
      <c r="DW128" s="384">
        <f>IFERROR(('Daily-Prod.'!AFW42+'Daily-Prod.'!AFN42+'Daily-Prod.'!AFE42+'Daily-Prod.'!AEV42+'Daily-Prod.'!AEM42+'Daily-Prod.'!AED42+'Daily-Prod.'!ADU42),"")</f>
        <v>49</v>
      </c>
      <c r="DX128" s="495" t="str">
        <f t="shared" si="92"/>
        <v/>
      </c>
      <c r="DY128" s="378">
        <f>IFERROR(AVERAGE('Daily-Prod.'!AFU42,'Daily-Prod.'!AFL42,'Daily-Prod.'!AFC42,'Daily-Prod.'!AET42,'Daily-Prod.'!AEK42,'Daily-Prod.'!AEB42,'Daily-Prod.'!ADS42),"")</f>
        <v>7</v>
      </c>
      <c r="DZ128" s="379" t="str">
        <f>IFERROR(AVERAGE('Daily-Prod.'!AFV42,'Daily-Prod.'!AFM42,'Daily-Prod.'!AFD42,'Daily-Prod.'!AEU42,'Daily-Prod.'!AEL42,'Daily-Prod.'!AEC42,'Daily-Prod.'!ADT42),"")</f>
        <v/>
      </c>
      <c r="EA128" s="380">
        <f>IFERROR(AVERAGE('Daily-Prod.'!AFW42,'Daily-Prod.'!AFN42,'Daily-Prod.'!AFE42,'Daily-Prod.'!AEV42,'Daily-Prod.'!AEM42,'Daily-Prod.'!AED42,'Daily-Prod.'!ADU42),"")</f>
        <v>9.8000000000000007</v>
      </c>
      <c r="EB128" s="66">
        <f>IFERROR(('Daily-Prod.'!AIA42+'Daily-Prod.'!AHR42+'Daily-Prod.'!AHI42+'Daily-Prod.'!AGZ42+'Daily-Prod.'!AGQ42+'Daily-Prod.'!AGH42+'Daily-Prod.'!AFY42)/EE128,"")</f>
        <v>0.42857142857142855</v>
      </c>
      <c r="EC128" s="475">
        <f>IFERROR(('Daily-Prod.'!AIB42+'Daily-Prod.'!AHS42+'Daily-Prod.'!AHJ42+'Daily-Prod.'!AHA42+'Daily-Prod.'!AGR42+'Daily-Prod.'!AGI42+'Daily-Prod.'!AFZ42)/EE128,"")</f>
        <v>0.21428571428571427</v>
      </c>
      <c r="ED128" s="475">
        <f>IFERROR(('Daily-Prod.'!AID42+'Daily-Prod.'!AHU42+'Daily-Prod.'!AHL42+'Daily-Prod.'!AHC42+'Daily-Prod.'!AGT42+'Daily-Prod.'!AGK42+'Daily-Prod.'!AGB42+'Daily-Prod.'!AIE42+'Daily-Prod.'!AHV42+'Daily-Prod.'!AHM42+'Daily-Prod.'!AHD42+'Daily-Prod.'!AGU42+'Daily-Prod.'!AGL42+'Daily-Prod.'!AGC42)/EE128,"")</f>
        <v>0.35714285714285715</v>
      </c>
      <c r="EE128" s="496">
        <f>IFERROR(('Daily-Prod.'!AIF42+'Daily-Prod.'!AHW42+'Daily-Prod.'!AHN42+'Daily-Prod.'!AHE42+'Daily-Prod.'!AGV42+'Daily-Prod.'!AGM42+'Daily-Prod.'!AGD42),"")</f>
        <v>14</v>
      </c>
      <c r="EF128" s="383"/>
      <c r="EG128" s="384"/>
      <c r="EH128" s="495" t="str">
        <f t="shared" si="93"/>
        <v/>
      </c>
      <c r="EI128" s="378"/>
      <c r="EJ128" s="379"/>
      <c r="EK128" s="380">
        <f>IFERROR(AVERAGE('Daily-Prod.'!AIH42,'Daily-Prod.'!AHY42,'Daily-Prod.'!AHP42,'Daily-Prod.'!AHG42,'Daily-Prod.'!AGX42,'Daily-Prod.'!AGO42,'Daily-Prod.'!AGF42),"")</f>
        <v>10.666666666666666</v>
      </c>
      <c r="EL128" s="66">
        <f>IFERROR(('Daily-Prod.'!AKL42+'Daily-Prod.'!AKC42+'Daily-Prod.'!AJT42+'Daily-Prod.'!AJK42+'Daily-Prod.'!AJB42+'Daily-Prod.'!AIS42+'Daily-Prod.'!AIJ42)/EO128,"")</f>
        <v>0.68421052631578949</v>
      </c>
      <c r="EM128" s="475">
        <f>IFERROR(('Daily-Prod.'!AKM42+'Daily-Prod.'!AKD42+'Daily-Prod.'!AJU42+'Daily-Prod.'!AJL42+'Daily-Prod.'!AJC42+'Daily-Prod.'!AIT42+'Daily-Prod.'!AIK42)/EO128,"")</f>
        <v>0.26315789473684209</v>
      </c>
      <c r="EN128" s="475">
        <f>IFERROR(('Daily-Prod.'!AKP42+'Daily-Prod.'!AKG42+'Daily-Prod.'!AJX42+'Daily-Prod.'!AJO42+'Daily-Prod.'!AJF42+'Daily-Prod.'!AIW42+'Daily-Prod.'!AIN42+'Daily-Prod.'!AKO42+'Daily-Prod.'!AKF42+'Daily-Prod.'!AJW42+'Daily-Prod.'!AJN42+'Daily-Prod.'!AJE42+'Daily-Prod.'!AIV42+'Daily-Prod.'!AIM42)/EO128,"")</f>
        <v>5.2631578947368418E-2</v>
      </c>
      <c r="EO128" s="496">
        <f>IFERROR(('Daily-Prod.'!AKQ42+'Daily-Prod.'!AKH42+'Daily-Prod.'!AJY42+'Daily-Prod.'!AJP42+'Daily-Prod.'!AJG42+'Daily-Prod.'!AIX42+'Daily-Prod.'!AIO42),"")</f>
        <v>19</v>
      </c>
      <c r="EP128" s="383"/>
      <c r="EQ128" s="384">
        <f>IFERROR(('Daily-Prod.'!AKS42+'Daily-Prod.'!AKJ42+'Daily-Prod.'!AKA42+'Daily-Prod.'!AJR42+'Daily-Prod.'!AJI42+'Daily-Prod.'!AIZ42+'Daily-Prod.'!AIQ42),"")</f>
        <v>67</v>
      </c>
      <c r="ER128" s="495" t="str">
        <f t="shared" si="94"/>
        <v/>
      </c>
      <c r="ES128" s="378">
        <f>IFERROR(AVERAGE('Daily-Prod.'!AKQ42,'Daily-Prod.'!AKH42,'Daily-Prod.'!AJY42,'Daily-Prod.'!AJP42,'Daily-Prod.'!AJG42,'Daily-Prod.'!AIX42,'Daily-Prod.'!AIO42),"")</f>
        <v>3.8</v>
      </c>
      <c r="ET128" s="379"/>
      <c r="EU128" s="380">
        <f>IFERROR(AVERAGE('Daily-Prod.'!AKS42,'Daily-Prod.'!AKJ42,'Daily-Prod.'!AKA42,'Daily-Prod.'!AJR42,'Daily-Prod.'!AJI42,'Daily-Prod.'!AIZ42,'Daily-Prod.'!AIQ42),"")</f>
        <v>13.4</v>
      </c>
      <c r="EV128" s="66">
        <f>IFERROR(('Daily-Prod.'!AMW42+'Daily-Prod.'!AMN42+'Daily-Prod.'!AME42+'Daily-Prod.'!ALV42+'Daily-Prod.'!ALM42+'Daily-Prod.'!ALD42+'Daily-Prod.'!AKU42)/EY128,"")</f>
        <v>0.6</v>
      </c>
      <c r="EW128" s="475">
        <f>IFERROR(('Daily-Prod.'!AMX42+'Daily-Prod.'!AMO42+'Daily-Prod.'!AMF42+'Daily-Prod.'!ALW42+'Daily-Prod.'!ALN42+'Daily-Prod.'!ALE42+'Daily-Prod.'!AKV42)/EY128,"")</f>
        <v>0.13333333333333333</v>
      </c>
      <c r="EX128" s="475">
        <f>IFERROR(('Daily-Prod.'!AMZ42+'Daily-Prod.'!AMQ42+'Daily-Prod.'!AMH42+'Daily-Prod.'!ALY42+'Daily-Prod.'!ALP42+'Daily-Prod.'!ALG42+'Daily-Prod.'!AKX42+'Daily-Prod.'!ANA42+'Daily-Prod.'!AMR42+'Daily-Prod.'!AMI42+'Daily-Prod.'!ALZ42+'Daily-Prod.'!ALQ42+'Daily-Prod.'!ALH42+'Daily-Prod.'!AKY42)/EY128,"")</f>
        <v>0.26666666666666666</v>
      </c>
      <c r="EY128" s="496">
        <f>IFERROR(('Daily-Prod.'!ANB42+'Daily-Prod.'!AMS42+'Daily-Prod.'!AMJ42+'Daily-Prod.'!AMA42+'Daily-Prod.'!ALR42+'Daily-Prod.'!ALI42+'Daily-Prod.'!AKZ42),"")</f>
        <v>15</v>
      </c>
      <c r="EZ128" s="383"/>
      <c r="FA128" s="384">
        <f>IFERROR(('Daily-Prod.'!AND42+'Daily-Prod.'!AMU42+'Daily-Prod.'!AML42+'Daily-Prod.'!AMC42+'Daily-Prod.'!ALT42+'Daily-Prod.'!ALK42+'Daily-Prod.'!ALB42),"")</f>
        <v>53</v>
      </c>
      <c r="FB128" s="495" t="str">
        <f t="shared" si="95"/>
        <v/>
      </c>
      <c r="FC128" s="378">
        <f>IFERROR(AVERAGE('Daily-Prod.'!ANB42,'Daily-Prod.'!AMS42,'Daily-Prod.'!AMJ42,'Daily-Prod.'!AMA42,'Daily-Prod.'!ALR42,'Daily-Prod.'!ALI42,'Daily-Prod.'!AKZ42),"")</f>
        <v>3</v>
      </c>
      <c r="FD128" s="379"/>
      <c r="FE128" s="380">
        <f>IFERROR(AVERAGE('Daily-Prod.'!AND42,'Daily-Prod.'!AMU42,'Daily-Prod.'!AML42,'Daily-Prod.'!AMC42,'Daily-Prod.'!ALT42,'Daily-Prod.'!ALK42,'Daily-Prod.'!ALB42),"")</f>
        <v>10.6</v>
      </c>
      <c r="FF128" s="66">
        <f>IFERROR(('Daily-Prod.'!APH42+'Daily-Prod.'!AOY42+'Daily-Prod.'!AOP42+'Daily-Prod.'!AOG42+'Daily-Prod.'!ANX42+'Daily-Prod.'!ANO42+'Daily-Prod.'!ANF42)/FI128,"")</f>
        <v>0.5</v>
      </c>
      <c r="FG128" s="475">
        <f>IFERROR(('Daily-Prod.'!API42+'Daily-Prod.'!AOZ42+'Daily-Prod.'!AOQ42+'Daily-Prod.'!AOH42+'Daily-Prod.'!ANY42+'Daily-Prod.'!ANP42+'Daily-Prod.'!ANG42)/FI128,"")</f>
        <v>0.33333333333333331</v>
      </c>
      <c r="FH128" s="475">
        <f>IFERROR(('Daily-Prod.'!APL42+'Daily-Prod.'!APC42+'Daily-Prod.'!AOT42+'Daily-Prod.'!AOK42+'Daily-Prod.'!AOB42+'Daily-Prod.'!ANS42+'Daily-Prod.'!ANJ42+'Daily-Prod.'!APK42+'Daily-Prod.'!APB42+'Daily-Prod.'!AOS42+'Daily-Prod.'!AOJ42+'Daily-Prod.'!AOA42+'Daily-Prod.'!ANR42+'Daily-Prod.'!ANI42)/FI128,"")</f>
        <v>0.16666666666666666</v>
      </c>
      <c r="FI128" s="496">
        <f>IFERROR(('Daily-Prod.'!APM42+'Daily-Prod.'!APD42+'Daily-Prod.'!AOU42+'Daily-Prod.'!AOL42+'Daily-Prod.'!AOC42+'Daily-Prod.'!ANT42+'Daily-Prod.'!ANK42),"")</f>
        <v>6</v>
      </c>
      <c r="FJ128" s="383"/>
      <c r="FK128" s="384">
        <f>IFERROR(('Daily-Prod.'!APO42+'Daily-Prod.'!APF42+'Daily-Prod.'!AOW42+'Daily-Prod.'!AON42+'Daily-Prod.'!AOE42+'Daily-Prod.'!ANV42+'Daily-Prod.'!ANM42),"")</f>
        <v>26</v>
      </c>
      <c r="FL128" s="495" t="str">
        <f t="shared" si="96"/>
        <v/>
      </c>
      <c r="FM128" s="378">
        <f>IFERROR(AVERAGE('Daily-Prod.'!APM42,'Daily-Prod.'!APD42,'Daily-Prod.'!AOU42,'Daily-Prod.'!AOL42,'Daily-Prod.'!AOC42,'Daily-Prod.'!ANT42,'Daily-Prod.'!ANK42),"")</f>
        <v>3</v>
      </c>
      <c r="FN128" s="379"/>
      <c r="FO128" s="380">
        <f>IFERROR(AVERAGE('Daily-Prod.'!APO42,'Daily-Prod.'!APF42,'Daily-Prod.'!AOW42,'Daily-Prod.'!AON42,'Daily-Prod.'!AOE42,'Daily-Prod.'!ANV42,'Daily-Prod.'!ANM42),"")</f>
        <v>13</v>
      </c>
      <c r="FP128" s="66" t="str">
        <f>IFERROR(('Daily-Prod.'!ARS42+'Daily-Prod.'!ARJ42+'Daily-Prod.'!ARA42+'Daily-Prod.'!AQR42+'Daily-Prod.'!AQI42+'Daily-Prod.'!APZ42+'Daily-Prod.'!APQ42)/FS128,"")</f>
        <v/>
      </c>
      <c r="FQ128" s="475" t="str">
        <f>IFERROR(('Daily-Prod.'!ART42+'Daily-Prod.'!ARK42+'Daily-Prod.'!ARB42+'Daily-Prod.'!AQS42+'Daily-Prod.'!AQJ42+'Daily-Prod.'!AQA42+'Daily-Prod.'!APR42)/FS128,"")</f>
        <v/>
      </c>
      <c r="FR128" s="475" t="str">
        <f>IFERROR(('Daily-Prod.'!ARV42+'Daily-Prod.'!ARM42+'Daily-Prod.'!ARD42+'Daily-Prod.'!AQU42+'Daily-Prod.'!AQL42+'Daily-Prod.'!AQC42+'Daily-Prod.'!APT42+'Daily-Prod.'!ARW42+'Daily-Prod.'!ARN42+'Daily-Prod.'!ARE42+'Daily-Prod.'!AQV42+'Daily-Prod.'!AQM42+'Daily-Prod.'!AQD42+'Daily-Prod.'!APU42)/FS128,"")</f>
        <v/>
      </c>
      <c r="FS128" s="496">
        <f>IFERROR(('Daily-Prod.'!ARX42+'Daily-Prod.'!ARO42+'Daily-Prod.'!ARF42+'Daily-Prod.'!AQW42+'Daily-Prod.'!AQN42+'Daily-Prod.'!AQE42+'Daily-Prod.'!APV42),"")</f>
        <v>0</v>
      </c>
      <c r="FT128" s="383"/>
      <c r="FU128" s="384">
        <f>IFERROR(('Daily-Prod.'!ARZ42+'Daily-Prod.'!ARQ42+'Daily-Prod.'!ARH42+'Daily-Prod.'!AQY42+'Daily-Prod.'!AQP42+'Daily-Prod.'!AQG42+'Daily-Prod.'!APX42),"")</f>
        <v>0</v>
      </c>
      <c r="FV128" s="495" t="str">
        <f t="shared" si="97"/>
        <v/>
      </c>
      <c r="FW128" s="378" t="str">
        <f>IFERROR(AVERAGE('Daily-Prod.'!ARX42,'Daily-Prod.'!ARO42,'Daily-Prod.'!ARF42,'Daily-Prod.'!AQW42,'Daily-Prod.'!AQN42,'Daily-Prod.'!AQE42,'Daily-Prod.'!APV42),"")</f>
        <v/>
      </c>
      <c r="FX128" s="379" t="str">
        <f>IFERROR(AVERAGE('Daily-Prod.'!ARY42,'Daily-Prod.'!ARP42,'Daily-Prod.'!ARG42,'Daily-Prod.'!AQX42,'Daily-Prod.'!AQO42,'Daily-Prod.'!AQF42,'Daily-Prod.'!APW42),"")</f>
        <v/>
      </c>
      <c r="FY128" s="380" t="str">
        <f>IFERROR(AVERAGE('Daily-Prod.'!ARZ42,'Daily-Prod.'!ARQ42,'Daily-Prod.'!ARH42,'Daily-Prod.'!AQY42,'Daily-Prod.'!AQP42,'Daily-Prod.'!AQG42,'Daily-Prod.'!APX42),"")</f>
        <v/>
      </c>
      <c r="FZ128" s="66" t="str">
        <f>IFERROR(('Daily-Prod.'!AWO42+'Daily-Prod.'!AWF42+'Daily-Prod.'!AVW42+'Daily-Prod.'!AVN42+'Daily-Prod.'!AVE42+'Daily-Prod.'!AUV42+'Daily-Prod.'!AUM42)/GC128,"")</f>
        <v/>
      </c>
      <c r="GA128" s="475" t="str">
        <f>IFERROR(('Daily-Prod.'!AWP42+'Daily-Prod.'!AWG42+'Daily-Prod.'!AVX42+'Daily-Prod.'!AVO42+'Daily-Prod.'!AVF42+'Daily-Prod.'!AUW42+'Daily-Prod.'!AUN42)/GC128,"")</f>
        <v/>
      </c>
      <c r="GB128" s="475" t="str">
        <f>IFERROR(('Daily-Prod.'!AWS42+'Daily-Prod.'!AWJ42+'Daily-Prod.'!AWA42+'Daily-Prod.'!AVR42+'Daily-Prod.'!AVI42+'Daily-Prod.'!AUZ42+'Daily-Prod.'!AUQ42+'Daily-Prod.'!AWR42+'Daily-Prod.'!AWI42+'Daily-Prod.'!AVZ42+'Daily-Prod.'!AVQ42+'Daily-Prod.'!AVH42+'Daily-Prod.'!AUY42+'Daily-Prod.'!AUP42)/GC128,"")</f>
        <v/>
      </c>
      <c r="GC128" s="496"/>
      <c r="GD128" s="383"/>
      <c r="GE128" s="384"/>
      <c r="GF128" s="495"/>
      <c r="GG128" s="378"/>
      <c r="GH128" s="379"/>
      <c r="GI128" s="380"/>
      <c r="GJ128" s="66"/>
      <c r="GK128" s="475"/>
      <c r="GL128" s="475"/>
      <c r="GM128" s="496"/>
      <c r="GN128" s="383"/>
      <c r="GO128" s="384"/>
      <c r="GP128" s="495"/>
      <c r="GQ128" s="378"/>
      <c r="GR128" s="379"/>
      <c r="GS128" s="380"/>
      <c r="GT128" s="66"/>
      <c r="GU128" s="475"/>
      <c r="GV128" s="475"/>
      <c r="GW128" s="496"/>
      <c r="GX128" s="383"/>
      <c r="GY128" s="384"/>
      <c r="GZ128" s="495"/>
      <c r="HA128" s="378"/>
      <c r="HB128" s="379"/>
      <c r="HC128" s="380"/>
      <c r="HD128" s="66"/>
      <c r="HE128" s="475"/>
      <c r="HF128" s="475"/>
      <c r="HG128" s="496"/>
      <c r="HH128" s="383"/>
      <c r="HI128" s="384"/>
      <c r="HJ128" s="495"/>
      <c r="HK128" s="378"/>
      <c r="HL128" s="379"/>
      <c r="HM128" s="380"/>
      <c r="HN128" s="66"/>
      <c r="HO128" s="475"/>
      <c r="HP128" s="475"/>
      <c r="HQ128" s="496"/>
      <c r="HR128" s="383"/>
      <c r="HS128" s="384"/>
      <c r="HT128" s="495"/>
      <c r="HU128" s="378"/>
      <c r="HV128" s="379"/>
      <c r="HW128" s="380"/>
      <c r="HX128" s="66"/>
      <c r="HY128" s="475"/>
      <c r="HZ128" s="475"/>
      <c r="IA128" s="496"/>
      <c r="IB128" s="383"/>
      <c r="IC128" s="384"/>
      <c r="ID128" s="495"/>
      <c r="IE128" s="378"/>
      <c r="IF128" s="379"/>
      <c r="IG128" s="380"/>
      <c r="IH128" s="66"/>
      <c r="II128" s="475"/>
      <c r="IJ128" s="475"/>
      <c r="IK128" s="496"/>
      <c r="IL128" s="383"/>
      <c r="IM128" s="384"/>
      <c r="IN128" s="495"/>
      <c r="IO128" s="378"/>
      <c r="IP128" s="379"/>
      <c r="IQ128" s="380"/>
      <c r="IR128" s="66"/>
      <c r="IS128" s="475"/>
      <c r="IT128" s="475"/>
      <c r="IU128" s="496"/>
      <c r="IV128" s="383"/>
      <c r="IW128" s="384"/>
      <c r="IX128" s="495"/>
      <c r="IY128" s="378"/>
      <c r="IZ128" s="379"/>
      <c r="JA128" s="380"/>
      <c r="JB128" s="66"/>
      <c r="JC128" s="475"/>
      <c r="JD128" s="475"/>
      <c r="JE128" s="496"/>
      <c r="JF128" s="383"/>
      <c r="JG128" s="384"/>
      <c r="JH128" s="495"/>
      <c r="JI128" s="378"/>
      <c r="JJ128" s="379"/>
      <c r="JK128" s="380"/>
      <c r="JL128" s="66"/>
      <c r="JM128" s="475"/>
      <c r="JN128" s="475"/>
      <c r="JO128" s="496"/>
      <c r="JP128" s="383"/>
      <c r="JQ128" s="384"/>
      <c r="JR128" s="495"/>
      <c r="JS128" s="378"/>
      <c r="JT128" s="379"/>
      <c r="JU128" s="380"/>
    </row>
    <row r="129" spans="1:281" s="1" customFormat="1">
      <c r="A129" s="463" t="s">
        <v>146</v>
      </c>
      <c r="B129" s="498">
        <f>IFERROR(('Daily-Prod.'!CN43+'Daily-Prod.'!CE43+'Daily-Prod.'!BV43+'Daily-Prod.'!BM43+'Daily-Prod.'!BD43+'Daily-Prod.'!AU43+'Daily-Prod.'!AL43)/E129,"")</f>
        <v>0.47803163444639718</v>
      </c>
      <c r="C129" s="500">
        <f>IFERROR(('Daily-Prod.'!CO43+'Daily-Prod.'!CF43+'Daily-Prod.'!BW43+'Daily-Prod.'!BN43+'Daily-Prod.'!BE43+'Daily-Prod.'!AV43+'Daily-Prod.'!AM43)/E129,"")</f>
        <v>0.23198594024604569</v>
      </c>
      <c r="D129" s="499">
        <f>IFERROR(('Daily-Prod.'!CQ43+'Daily-Prod.'!CH43+'Daily-Prod.'!BY43+'Daily-Prod.'!BP43+'Daily-Prod.'!BG43+'Daily-Prod.'!AX43+'Daily-Prod.'!AO43+'Daily-Prod.'!CR43+'Daily-Prod.'!CI43+'Daily-Prod.'!BZ43+'Daily-Prod.'!BQ43+'Daily-Prod.'!BH43+'Daily-Prod.'!AY43+'Daily-Prod.'!AP43)/E129,"")</f>
        <v>0.28998242530755713</v>
      </c>
      <c r="E129" s="391">
        <f>SUM(E112:E128)</f>
        <v>569</v>
      </c>
      <c r="F129" s="386"/>
      <c r="G129" s="385">
        <f>SUM(G112:G128)</f>
        <v>0</v>
      </c>
      <c r="H129" s="483"/>
      <c r="I129" s="71">
        <f>IFERROR(AVERAGE(I112:I128),"")</f>
        <v>11.563636363636364</v>
      </c>
      <c r="J129" s="381"/>
      <c r="K129" s="382" t="str">
        <f>IFERROR(AVERAGE(K112:K128),"")</f>
        <v/>
      </c>
      <c r="L129" s="498">
        <f>IFERROR(('Daily-Prod.'!EY43+'Daily-Prod.'!EP43+'Daily-Prod.'!EG43+'Daily-Prod.'!DX43+'Daily-Prod.'!DO43+'Daily-Prod.'!DF43+'Daily-Prod.'!CW43)/O129,"")</f>
        <v>0.50396196513470681</v>
      </c>
      <c r="M129" s="500">
        <f>IFERROR(('Daily-Prod.'!EZ43+'Daily-Prod.'!EQ43+'Daily-Prod.'!EH43+'Daily-Prod.'!DY43+'Daily-Prod.'!DP43+'Daily-Prod.'!DG43+'Daily-Prod.'!CX43)/O129,"")</f>
        <v>0.22820919175911253</v>
      </c>
      <c r="N129" s="499">
        <f>IFERROR(('Daily-Prod.'!FC43+'Daily-Prod.'!ET43+'Daily-Prod.'!EK43+'Daily-Prod.'!EB43+'Daily-Prod.'!DS43+'Daily-Prod.'!DJ43+'Daily-Prod.'!DA43+'Daily-Prod.'!FB43+'Daily-Prod.'!ES43+'Daily-Prod.'!EJ43+'Daily-Prod.'!EA43+'Daily-Prod.'!DR43+'Daily-Prod.'!DI43+'Daily-Prod.'!CZ43)/O129,"")</f>
        <v>0.26782884310618066</v>
      </c>
      <c r="O129" s="391">
        <f>SUM(O112:O128)</f>
        <v>631</v>
      </c>
      <c r="P129" s="386"/>
      <c r="Q129" s="385">
        <f>SUM(Q112:Q128)</f>
        <v>366</v>
      </c>
      <c r="R129" s="483"/>
      <c r="S129" s="71">
        <f>IFERROR(AVERAGE(S112:S128),"")</f>
        <v>12.960606060606061</v>
      </c>
      <c r="T129" s="381"/>
      <c r="U129" s="382">
        <f>IFERROR(AVERAGE(U112:U128),"")</f>
        <v>7.3772727272727279</v>
      </c>
      <c r="V129" s="499">
        <f>IFERROR(('Daily-Prod.'!HJ43+'Daily-Prod.'!HA43+'Daily-Prod.'!GR43+'Daily-Prod.'!GI43+'Daily-Prod.'!FZ43+'Daily-Prod.'!FQ43+'Daily-Prod.'!FH43)/Y129,"")</f>
        <v>0.50423011844331644</v>
      </c>
      <c r="W129" s="500">
        <f>IFERROR(('Daily-Prod.'!HK43+'Daily-Prod.'!HB43+'Daily-Prod.'!GS43+'Daily-Prod.'!GJ43+'Daily-Prod.'!GA43+'Daily-Prod.'!FR43+'Daily-Prod.'!FI43)/Y129,"")</f>
        <v>0.2233502538071066</v>
      </c>
      <c r="X129" s="499">
        <f>IFERROR(('Daily-Prod.'!HM43+'Daily-Prod.'!HD43+'Daily-Prod.'!GU43+'Daily-Prod.'!GL43+'Daily-Prod.'!GC43+'Daily-Prod.'!FT43+'Daily-Prod.'!FK43+'Daily-Prod.'!HN43+'Daily-Prod.'!HE43+'Daily-Prod.'!GV43+'Daily-Prod.'!GM43+'Daily-Prod.'!GD43+'Daily-Prod.'!FU43+'Daily-Prod.'!FL43)/Y129,"")</f>
        <v>0.27241962774957701</v>
      </c>
      <c r="Y129" s="391">
        <f>SUM(Y112:Y128)</f>
        <v>591</v>
      </c>
      <c r="Z129" s="386"/>
      <c r="AA129" s="385">
        <f>SUM(AA112:AA128)</f>
        <v>331</v>
      </c>
      <c r="AB129" s="483"/>
      <c r="AC129" s="71">
        <f>IFERROR(AVERAGE(AC112:AC128),"")</f>
        <v>13.776666666666666</v>
      </c>
      <c r="AD129" s="381"/>
      <c r="AE129" s="382">
        <f>IFERROR(AVERAGE(AE112:AE128),"")</f>
        <v>7.4483333333333333</v>
      </c>
      <c r="AF129" s="498">
        <f>IFERROR(('Daily-Prod.'!JU43+'Daily-Prod.'!JL43+'Daily-Prod.'!JC43+'Daily-Prod.'!IT43+'Daily-Prod.'!IK43+'Daily-Prod.'!IB43+'Daily-Prod.'!HS43)/AI129,"")</f>
        <v>0.5</v>
      </c>
      <c r="AG129" s="500">
        <f>IFERROR(('Daily-Prod.'!JV43+'Daily-Prod.'!JM43+'Daily-Prod.'!JD43+'Daily-Prod.'!IU43+'Daily-Prod.'!IL43+'Daily-Prod.'!IC43+'Daily-Prod.'!HT43)/AI129,"")</f>
        <v>0.2256235827664399</v>
      </c>
      <c r="AH129" s="499">
        <f>IFERROR(('Daily-Prod.'!JX43+'Daily-Prod.'!JO43+'Daily-Prod.'!JF43+'Daily-Prod.'!IW43+'Daily-Prod.'!IN43+'Daily-Prod.'!IE43+'Daily-Prod.'!HV43+'Daily-Prod.'!JY43+'Daily-Prod.'!JP43+'Daily-Prod.'!JG43+'Daily-Prod.'!IX43+'Daily-Prod.'!IO43+'Daily-Prod.'!IF43+'Daily-Prod.'!HW43)/AI129,"")</f>
        <v>0.2743764172335601</v>
      </c>
      <c r="AI129" s="391">
        <f>IFERROR(('Daily-Prod.'!JZ43+'Daily-Prod.'!JQ43+'Daily-Prod.'!JH43+'Daily-Prod.'!IY43+'Daily-Prod.'!IP43+'Daily-Prod.'!IG43+'Daily-Prod.'!HX43),"")</f>
        <v>882</v>
      </c>
      <c r="AJ129" s="386"/>
      <c r="AK129" s="385">
        <f>SUM(AK112:AK128)</f>
        <v>338</v>
      </c>
      <c r="AL129" s="483"/>
      <c r="AM129" s="71">
        <f>IFERROR(AVERAGE(AM112:AM128),"")</f>
        <v>16.334722222222226</v>
      </c>
      <c r="AN129" s="381"/>
      <c r="AO129" s="382">
        <f>IFERROR(AVERAGE(AO112:AO128),"")</f>
        <v>8.3385281385281385</v>
      </c>
      <c r="AP129" s="498">
        <f>IFERROR(('Daily-Prod.'!MF43+'Daily-Prod.'!LW43+'Daily-Prod.'!LN43+'Daily-Prod.'!LE43+'Daily-Prod.'!KV43+'Daily-Prod.'!KM43+'Daily-Prod.'!KD43)/AS129,"")</f>
        <v>0.47908232118758437</v>
      </c>
      <c r="AQ129" s="500">
        <f>IFERROR(('Daily-Prod.'!MG43+'Daily-Prod.'!LX43+'Daily-Prod.'!LO43+'Daily-Prod.'!LF43+'Daily-Prod.'!KW43+'Daily-Prod.'!KN43+'Daily-Prod.'!KE43)/AS129,"")</f>
        <v>0.24696356275303644</v>
      </c>
      <c r="AR129" s="499">
        <f>IFERROR(('Daily-Prod.'!MJ43+'Daily-Prod.'!MA43+'Daily-Prod.'!LR43+'Daily-Prod.'!LI43+'Daily-Prod.'!KZ43+'Daily-Prod.'!KQ43+'Daily-Prod.'!KH43+'Daily-Prod.'!MI43+'Daily-Prod.'!LZ43+'Daily-Prod.'!LQ43+'Daily-Prod.'!LH43+'Daily-Prod.'!KY43+'Daily-Prod.'!KP43+'Daily-Prod.'!KG43)/AS129,"")</f>
        <v>0.27395411605937919</v>
      </c>
      <c r="AS129" s="391">
        <f>SUM(AS112:AS128)</f>
        <v>741</v>
      </c>
      <c r="AT129" s="386"/>
      <c r="AU129" s="385">
        <f>SUM(AU112:AU128)</f>
        <v>351</v>
      </c>
      <c r="AV129" s="483"/>
      <c r="AW129" s="71">
        <f>IFERROR(AVERAGE(AW112:AW128),"")</f>
        <v>13.683333333333332</v>
      </c>
      <c r="AX129" s="381"/>
      <c r="AY129" s="382">
        <f>IFERROR(AVERAGE(AY112:AY128),"")</f>
        <v>5.9208333333333334</v>
      </c>
      <c r="AZ129" s="498">
        <f>IFERROR(('Daily-Prod.'!OQ43+'Daily-Prod.'!OH43+'Daily-Prod.'!NY43+'Daily-Prod.'!NP43+'Daily-Prod.'!NG43+'Daily-Prod.'!MX43+'Daily-Prod.'!MO43)/BC129,"")</f>
        <v>0.42147435897435898</v>
      </c>
      <c r="BA129" s="500">
        <f>IFERROR(('Daily-Prod.'!OR43+'Daily-Prod.'!OI43+'Daily-Prod.'!NZ43+'Daily-Prod.'!NQ43+'Daily-Prod.'!NH43+'Daily-Prod.'!MY43+'Daily-Prod.'!MP43)/BC129,"")</f>
        <v>0.27724358974358976</v>
      </c>
      <c r="BB129" s="499">
        <f>IFERROR(('Daily-Prod.'!OT43+'Daily-Prod.'!OK43+'Daily-Prod.'!OB43+'Daily-Prod.'!NS43+'Daily-Prod.'!NJ43+'Daily-Prod.'!NA43+'Daily-Prod.'!MR43+'Daily-Prod.'!OU43+'Daily-Prod.'!OL43+'Daily-Prod.'!OC43+'Daily-Prod.'!NT43+'Daily-Prod.'!NK43+'Daily-Prod.'!NB43+'Daily-Prod.'!MS43)/BC129,"")</f>
        <v>0.30128205128205127</v>
      </c>
      <c r="BC129" s="391">
        <f>SUM(BC112:BC128)</f>
        <v>624</v>
      </c>
      <c r="BD129" s="386"/>
      <c r="BE129" s="385">
        <f>SUM(BE112:BE128)</f>
        <v>452</v>
      </c>
      <c r="BF129" s="483"/>
      <c r="BG129" s="71">
        <f>IFERROR(AVERAGE(BG112:BG128),"")</f>
        <v>11.683333333333335</v>
      </c>
      <c r="BH129" s="381"/>
      <c r="BI129" s="382">
        <f>IFERROR(AVERAGE(BI112:BI128),"")</f>
        <v>7.2676587301587299</v>
      </c>
      <c r="BJ129" s="498">
        <f>IFERROR(('Daily-Prod.'!RB43+'Daily-Prod.'!QS43+'Daily-Prod.'!QJ43+'Daily-Prod.'!QA43+'Daily-Prod.'!PR43+'Daily-Prod.'!PI43+'Daily-Prod.'!OZ43)/BM129,"")</f>
        <v>0.47012578616352202</v>
      </c>
      <c r="BK129" s="500">
        <f>IFERROR(('Daily-Prod.'!RC43+'Daily-Prod.'!QT43+'Daily-Prod.'!QK43+'Daily-Prod.'!QB43+'Daily-Prod.'!PS43+'Daily-Prod.'!PJ43+'Daily-Prod.'!PA43)/BM129,"")</f>
        <v>0.24685534591194969</v>
      </c>
      <c r="BL129" s="499">
        <f>IFERROR(('Daily-Prod.'!RF43+'Daily-Prod.'!QW43+'Daily-Prod.'!QN43+'Daily-Prod.'!QE43+'Daily-Prod.'!PV43+'Daily-Prod.'!PM43+'Daily-Prod.'!PD43+'Daily-Prod.'!RE43+'Daily-Prod.'!QV43+'Daily-Prod.'!QM43+'Daily-Prod.'!QD43+'Daily-Prod.'!PU43+'Daily-Prod.'!PL43+'Daily-Prod.'!PC43)/BM129,"")</f>
        <v>0.28301886792452829</v>
      </c>
      <c r="BM129" s="391">
        <f>SUM(BM112:BM128)</f>
        <v>636</v>
      </c>
      <c r="BN129" s="386"/>
      <c r="BO129" s="385">
        <f>SUM(BO112:BO128)</f>
        <v>392</v>
      </c>
      <c r="BP129" s="483"/>
      <c r="BQ129" s="71">
        <f>IFERROR(AVERAGE(BQ112:BQ128),"")</f>
        <v>11.506410256410257</v>
      </c>
      <c r="BR129" s="381"/>
      <c r="BS129" s="382">
        <f>IFERROR(AVERAGE(BS112:BS128),"")</f>
        <v>7.0961538461538458</v>
      </c>
      <c r="BT129" s="498">
        <f>IFERROR(('Daily-Prod.'!TM43+'Daily-Prod.'!TD43+'Daily-Prod.'!SU43+'Daily-Prod.'!SL43+'Daily-Prod.'!SC43+'Daily-Prod.'!RT43+'Daily-Prod.'!RK43)/BW129,"")</f>
        <v>0.45601173020527858</v>
      </c>
      <c r="BU129" s="500">
        <f>IFERROR(('Daily-Prod.'!TN43+'Daily-Prod.'!TE43+'Daily-Prod.'!SV43+'Daily-Prod.'!SM43+'Daily-Prod.'!SD43+'Daily-Prod.'!RU43+'Daily-Prod.'!RL43)/BW129,"")</f>
        <v>0.25219941348973607</v>
      </c>
      <c r="BV129" s="499">
        <f>IFERROR(('Daily-Prod.'!TP43+'Daily-Prod.'!TG43+'Daily-Prod.'!SX43+'Daily-Prod.'!SO43+'Daily-Prod.'!SF43+'Daily-Prod.'!RW43+'Daily-Prod.'!RN43+'Daily-Prod.'!TQ43+'Daily-Prod.'!TH43+'Daily-Prod.'!SY43+'Daily-Prod.'!SP43+'Daily-Prod.'!SG43+'Daily-Prod.'!RX43+'Daily-Prod.'!RO43)/BW129,"")</f>
        <v>0.29178885630498536</v>
      </c>
      <c r="BW129" s="391">
        <f>SUM(BW112:BW128)</f>
        <v>682</v>
      </c>
      <c r="BX129" s="386"/>
      <c r="BY129" s="385">
        <f>SUM(BY112:BY128)</f>
        <v>492</v>
      </c>
      <c r="BZ129" s="483"/>
      <c r="CA129" s="71">
        <f>IFERROR(AVERAGE(CA112:CA128),"")</f>
        <v>11.988461538461538</v>
      </c>
      <c r="CB129" s="381"/>
      <c r="CC129" s="382">
        <f>IFERROR(AVERAGE(CC112:CC128),"")</f>
        <v>8.3115384615384631</v>
      </c>
      <c r="CD129" s="498">
        <f>IFERROR(('Daily-Prod.'!VX43+'Daily-Prod.'!VO43+'Daily-Prod.'!VF43+'Daily-Prod.'!UW43+'Daily-Prod.'!UN43+'Daily-Prod.'!UE43+'Daily-Prod.'!TV43)/CG129,"")</f>
        <v>0.42434210526315791</v>
      </c>
      <c r="CE129" s="500">
        <f>IFERROR(('Daily-Prod.'!VY43+'Daily-Prod.'!VP43+'Daily-Prod.'!VG43+'Daily-Prod.'!UX43+'Daily-Prod.'!UO43+'Daily-Prod.'!UF43+'Daily-Prod.'!TW43)/CG129,"")</f>
        <v>0.29605263157894735</v>
      </c>
      <c r="CF129" s="499">
        <f>IFERROR(('Daily-Prod.'!WA43+'Daily-Prod.'!VR43+'Daily-Prod.'!VI43+'Daily-Prod.'!UZ43+'Daily-Prod.'!UQ43+'Daily-Prod.'!UH43+'Daily-Prod.'!TY43+'Daily-Prod.'!WB43+'Daily-Prod.'!VS43+'Daily-Prod.'!VJ43+'Daily-Prod.'!VA43+'Daily-Prod.'!UR43+'Daily-Prod.'!UI43+'Daily-Prod.'!TZ43)/CG129,"")</f>
        <v>0.27960526315789475</v>
      </c>
      <c r="CG129" s="391">
        <f>SUM(CG112:CG128)</f>
        <v>608</v>
      </c>
      <c r="CH129" s="386"/>
      <c r="CI129" s="385">
        <f>SUM(CI112:CI128)</f>
        <v>386</v>
      </c>
      <c r="CJ129" s="483"/>
      <c r="CK129" s="71">
        <f>IFERROR(AVERAGE(CK112:CK128),"")</f>
        <v>9.9769230769230752</v>
      </c>
      <c r="CL129" s="381"/>
      <c r="CM129" s="382">
        <f>IFERROR(AVERAGE(CM112:CM128),"")</f>
        <v>6.296153846153846</v>
      </c>
      <c r="CN129" s="498">
        <f>IFERROR(('Daily-Prod.'!YI43+'Daily-Prod.'!XZ43+'Daily-Prod.'!XQ43+'Daily-Prod.'!XH43+'Daily-Prod.'!WY43+'Daily-Prod.'!WP43+'Daily-Prod.'!WG43)/CQ129,"")</f>
        <v>0.45611015490533563</v>
      </c>
      <c r="CO129" s="500">
        <f>IFERROR(('Daily-Prod.'!YJ43+'Daily-Prod.'!YA43+'Daily-Prod.'!XR43+'Daily-Prod.'!XI43+'Daily-Prod.'!WZ43+'Daily-Prod.'!WQ43+'Daily-Prod.'!WH43)/CQ129,"")</f>
        <v>0.25645438898450945</v>
      </c>
      <c r="CP129" s="499">
        <f>IFERROR(('Daily-Prod.'!YL43+'Daily-Prod.'!YC43+'Daily-Prod.'!XT43+'Daily-Prod.'!XK43+'Daily-Prod.'!XB43+'Daily-Prod.'!WS43+'Daily-Prod.'!WJ43+'Daily-Prod.'!YM43+'Daily-Prod.'!YD43+'Daily-Prod.'!XU43+'Daily-Prod.'!XL43+'Daily-Prod.'!XC43+'Daily-Prod.'!WT43+'Daily-Prod.'!WK43)/CQ129,"")</f>
        <v>0.28743545611015492</v>
      </c>
      <c r="CQ129" s="391">
        <f>SUM(CQ112:CQ128)</f>
        <v>581</v>
      </c>
      <c r="CR129" s="386"/>
      <c r="CS129" s="385">
        <f>SUM(CS112:CS128)</f>
        <v>354</v>
      </c>
      <c r="CT129" s="483"/>
      <c r="CU129" s="71">
        <f>IFERROR(AVERAGE(CU112:CU128),"")</f>
        <v>9.5769230769230766</v>
      </c>
      <c r="CV129" s="381"/>
      <c r="CW129" s="382">
        <f>IFERROR(AVERAGE(CW112:CW128),"")</f>
        <v>6.2769230769230777</v>
      </c>
      <c r="CX129" s="498">
        <f>IFERROR(('Daily-Prod.'!AAT43+'Daily-Prod.'!AAK43+'Daily-Prod.'!AAB43+'Daily-Prod.'!ZS43+'Daily-Prod.'!ZJ43+'Daily-Prod.'!ZA43+'Daily-Prod.'!YR43)/DA129,"")</f>
        <v>0.47191011235955055</v>
      </c>
      <c r="CY129" s="500">
        <f>IFERROR(('Daily-Prod.'!AAU43+'Daily-Prod.'!AAL43+'Daily-Prod.'!AAC43+'Daily-Prod.'!ZT43+'Daily-Prod.'!ZK43+'Daily-Prod.'!ZB43+'Daily-Prod.'!YS43)/DA129,"")</f>
        <v>0.2375601926163724</v>
      </c>
      <c r="CZ129" s="499">
        <f>IFERROR(('Daily-Prod.'!AAW43+'Daily-Prod.'!AAN43+'Daily-Prod.'!AAE43+'Daily-Prod.'!ZV43+'Daily-Prod.'!ZM43+'Daily-Prod.'!ZD43+'Daily-Prod.'!YU43+'Daily-Prod.'!AAX43+'Daily-Prod.'!AAO43+'Daily-Prod.'!AAF43+'Daily-Prod.'!ZW43+'Daily-Prod.'!ZN43+'Daily-Prod.'!ZE43+'Daily-Prod.'!YV43)/DA129,"")</f>
        <v>0.29052969502407705</v>
      </c>
      <c r="DA129" s="391">
        <f>SUM(DA112:DA128)</f>
        <v>623</v>
      </c>
      <c r="DB129" s="386"/>
      <c r="DC129" s="385">
        <f>SUM(DC112:DC128)</f>
        <v>311</v>
      </c>
      <c r="DD129" s="483"/>
      <c r="DE129" s="71">
        <f>IFERROR(AVERAGE(DE112:DE128),"")</f>
        <v>10.507692307692309</v>
      </c>
      <c r="DF129" s="381"/>
      <c r="DG129" s="382">
        <f>IFERROR(AVERAGE(DG112:DG128),"")</f>
        <v>5.4461538461538463</v>
      </c>
      <c r="DH129" s="498">
        <f>IFERROR(('Daily-Prod.'!ADE43+'Daily-Prod.'!ACV43+'Daily-Prod.'!ACM43+'Daily-Prod.'!ACD43+'Daily-Prod.'!ABU43+'Daily-Prod.'!ABL43+'Daily-Prod.'!ABC43)/DK129,"")</f>
        <v>0.47242921013412814</v>
      </c>
      <c r="DI129" s="500">
        <f>IFERROR(('Daily-Prod.'!ADF43+'Daily-Prod.'!ACW43+'Daily-Prod.'!ACN43+'Daily-Prod.'!ACE43+'Daily-Prod.'!ABV43+'Daily-Prod.'!ABM43+'Daily-Prod.'!ABD43)/DK129,"")</f>
        <v>0.2578241430700447</v>
      </c>
      <c r="DJ129" s="499">
        <f>IFERROR(('Daily-Prod.'!ADH43+'Daily-Prod.'!ACY43+'Daily-Prod.'!ACP43+'Daily-Prod.'!ACG43+'Daily-Prod.'!ABX43+'Daily-Prod.'!ABO43+'Daily-Prod.'!ABF43+'Daily-Prod.'!ADI43+'Daily-Prod.'!ACZ43+'Daily-Prod.'!ACQ43+'Daily-Prod.'!ACH43+'Daily-Prod.'!ABY43+'Daily-Prod.'!ABP43+'Daily-Prod.'!ABG43)/DK129,"")</f>
        <v>0.26974664679582711</v>
      </c>
      <c r="DK129" s="391">
        <f>SUM(DK112:DK128)</f>
        <v>671</v>
      </c>
      <c r="DL129" s="386"/>
      <c r="DM129" s="385">
        <f>SUM(DM112:DM128)</f>
        <v>420</v>
      </c>
      <c r="DN129" s="483"/>
      <c r="DO129" s="71">
        <f>IFERROR(AVERAGE(DO112:DO128),"")</f>
        <v>12.093589743589744</v>
      </c>
      <c r="DP129" s="381"/>
      <c r="DQ129" s="382">
        <f>IFERROR(AVERAGE(DQ112:DQ128),"")</f>
        <v>9.5</v>
      </c>
      <c r="DR129" s="498">
        <f>IFERROR(('Daily-Prod.'!AFP43+'Daily-Prod.'!AFG43+'Daily-Prod.'!AEX43+'Daily-Prod.'!AEO43+'Daily-Prod.'!AEF43+'Daily-Prod.'!ADW43+'Daily-Prod.'!ADN43)/DU129,"")</f>
        <v>0.42352941176470588</v>
      </c>
      <c r="DS129" s="500">
        <f>IFERROR(('Daily-Prod.'!AFQ43+'Daily-Prod.'!AFH43+'Daily-Prod.'!AEY43+'Daily-Prod.'!AEP43+'Daily-Prod.'!AEG43+'Daily-Prod.'!ADX43+'Daily-Prod.'!ADO43)/DU129,"")</f>
        <v>0.29411764705882354</v>
      </c>
      <c r="DT129" s="499">
        <f>IFERROR(('Daily-Prod.'!AFS43+'Daily-Prod.'!AFJ43+'Daily-Prod.'!AFA43+'Daily-Prod.'!AER43+'Daily-Prod.'!AEI43+'Daily-Prod.'!ADZ43+'Daily-Prod.'!ADQ43+'Daily-Prod.'!AFT43+'Daily-Prod.'!AFK43+'Daily-Prod.'!AFB43+'Daily-Prod.'!AES43+'Daily-Prod.'!AEJ43+'Daily-Prod.'!AEA43+'Daily-Prod.'!ADR43)/DU129,"")</f>
        <v>0.28235294117647058</v>
      </c>
      <c r="DU129" s="391">
        <f>SUM(DU112:DU128)</f>
        <v>680</v>
      </c>
      <c r="DV129" s="386"/>
      <c r="DW129" s="385">
        <f>SUM(DW112:DW128)</f>
        <v>462</v>
      </c>
      <c r="DX129" s="483"/>
      <c r="DY129" s="71">
        <f>IFERROR(AVERAGE(DY112:DY128),"")</f>
        <v>13.154545454545454</v>
      </c>
      <c r="DZ129" s="381"/>
      <c r="EA129" s="382">
        <f>IFERROR(AVERAGE(EA112:EA128),"")</f>
        <v>9.6772727272727259</v>
      </c>
      <c r="EB129" s="498">
        <f>IFERROR(('Daily-Prod.'!AIA43+'Daily-Prod.'!AHR43+'Daily-Prod.'!AHI43+'Daily-Prod.'!AGZ43+'Daily-Prod.'!AGQ43+'Daily-Prod.'!AGH43+'Daily-Prod.'!AFY43)/EE129,"")</f>
        <v>0.40697674418604651</v>
      </c>
      <c r="EC129" s="500">
        <f>IFERROR(('Daily-Prod.'!AIB43+'Daily-Prod.'!AHS43+'Daily-Prod.'!AHJ43+'Daily-Prod.'!AHA43+'Daily-Prod.'!AGR43+'Daily-Prod.'!AGI43+'Daily-Prod.'!AFZ43)/EE129,"")</f>
        <v>0.31686046511627908</v>
      </c>
      <c r="ED129" s="499">
        <f>IFERROR(('Daily-Prod.'!AID43+'Daily-Prod.'!AHU43+'Daily-Prod.'!AHL43+'Daily-Prod.'!AHC43+'Daily-Prod.'!AGT43+'Daily-Prod.'!AGK43+'Daily-Prod.'!AGB43+'Daily-Prod.'!AIE43+'Daily-Prod.'!AHV43+'Daily-Prod.'!AHM43+'Daily-Prod.'!AHD43+'Daily-Prod.'!AGU43+'Daily-Prod.'!AGL43+'Daily-Prod.'!AGC43)/EE129,"")</f>
        <v>0.27616279069767441</v>
      </c>
      <c r="EE129" s="391">
        <f>SUM(EE112:EE128)</f>
        <v>688</v>
      </c>
      <c r="EF129" s="386"/>
      <c r="EG129" s="385">
        <f>SUM(EG112:EG128)</f>
        <v>365</v>
      </c>
      <c r="EH129" s="483"/>
      <c r="EI129" s="71">
        <f>IFERROR(AVERAGE(EI112:EI128),"")</f>
        <v>13.55</v>
      </c>
      <c r="EJ129" s="381"/>
      <c r="EK129" s="382">
        <f>IFERROR(AVERAGE(EK112:EK128),"")</f>
        <v>8.4194444444444461</v>
      </c>
      <c r="EL129" s="498">
        <f>IFERROR(('Daily-Prod.'!AKL43+'Daily-Prod.'!AKC43+'Daily-Prod.'!AJT43+'Daily-Prod.'!AJK43+'Daily-Prod.'!AJB43+'Daily-Prod.'!AIS43+'Daily-Prod.'!AIJ43)/EO129,"")</f>
        <v>0.40594059405940597</v>
      </c>
      <c r="EM129" s="500">
        <f>IFERROR(('Daily-Prod.'!AKM43+'Daily-Prod.'!AKD43+'Daily-Prod.'!AJU43+'Daily-Prod.'!AJL43+'Daily-Prod.'!AJC43+'Daily-Prod.'!AIT43+'Daily-Prod.'!AIK43)/EO129,"")</f>
        <v>0.34653465346534651</v>
      </c>
      <c r="EN129" s="499">
        <f>IFERROR(('Daily-Prod.'!AKP43+'Daily-Prod.'!AKG43+'Daily-Prod.'!AJX43+'Daily-Prod.'!AJO43+'Daily-Prod.'!AJF43+'Daily-Prod.'!AIW43+'Daily-Prod.'!AIN43+'Daily-Prod.'!AKO43+'Daily-Prod.'!AKF43+'Daily-Prod.'!AJW43+'Daily-Prod.'!AJN43+'Daily-Prod.'!AJE43+'Daily-Prod.'!AIV43+'Daily-Prod.'!AIM43)/EO129,"")</f>
        <v>0.24752475247524752</v>
      </c>
      <c r="EO129" s="391">
        <f>SUM(EO112:EO128)</f>
        <v>606</v>
      </c>
      <c r="EP129" s="386"/>
      <c r="EQ129" s="385">
        <f>SUM(EQ112:EQ128)</f>
        <v>482</v>
      </c>
      <c r="ER129" s="483"/>
      <c r="ES129" s="71">
        <f>IFERROR(AVERAGE(ES112:ES128),"")</f>
        <v>10.16923076923077</v>
      </c>
      <c r="ET129" s="381"/>
      <c r="EU129" s="382">
        <f>IFERROR(AVERAGE(EU112:EU128),"")</f>
        <v>7.8347985347985354</v>
      </c>
      <c r="EV129" s="498">
        <f>IFERROR(('Daily-Prod.'!AMW43+'Daily-Prod.'!AMN43+'Daily-Prod.'!AME43+'Daily-Prod.'!ALV43+'Daily-Prod.'!ALM43+'Daily-Prod.'!ALD43+'Daily-Prod.'!AKU43)/EY129,"")</f>
        <v>0.40279937791601866</v>
      </c>
      <c r="EW129" s="500">
        <f>IFERROR(('Daily-Prod.'!AMX43+'Daily-Prod.'!AMO43+'Daily-Prod.'!AMF43+'Daily-Prod.'!ALW43+'Daily-Prod.'!ALN43+'Daily-Prod.'!ALE43+'Daily-Prod.'!AKV43)/EY129,"")</f>
        <v>0.3405909797822706</v>
      </c>
      <c r="EX129" s="499">
        <f>IFERROR(('Daily-Prod.'!AMZ43+'Daily-Prod.'!AMQ43+'Daily-Prod.'!AMH43+'Daily-Prod.'!ALY43+'Daily-Prod.'!ALP43+'Daily-Prod.'!ALG43+'Daily-Prod.'!AKX43+'Daily-Prod.'!ANA43+'Daily-Prod.'!AMR43+'Daily-Prod.'!AMI43+'Daily-Prod.'!ALZ43+'Daily-Prod.'!ALQ43+'Daily-Prod.'!ALH43+'Daily-Prod.'!AKY43)/EY129,"")</f>
        <v>0.25660964230171074</v>
      </c>
      <c r="EY129" s="391">
        <f>SUM(EY112:EY128)</f>
        <v>643</v>
      </c>
      <c r="EZ129" s="386"/>
      <c r="FA129" s="385">
        <f>SUM(FA112:FA128)</f>
        <v>458</v>
      </c>
      <c r="FB129" s="483"/>
      <c r="FC129" s="71">
        <f>IFERROR(AVERAGE(FC112:FC128),"")</f>
        <v>10.26923076923077</v>
      </c>
      <c r="FD129" s="381"/>
      <c r="FE129" s="382">
        <f>IFERROR(AVERAGE(FE112:FE128),"")</f>
        <v>7.624358974358973</v>
      </c>
      <c r="FF129" s="498">
        <f>IFERROR(('Daily-Prod.'!APH43+'Daily-Prod.'!AOY43+'Daily-Prod.'!AOP43+'Daily-Prod.'!AOG43+'Daily-Prod.'!ANX43+'Daily-Prod.'!ANO43+'Daily-Prod.'!ANF43)/FI129,"")</f>
        <v>0.44787644787644787</v>
      </c>
      <c r="FG129" s="500">
        <f>IFERROR(('Daily-Prod.'!API43+'Daily-Prod.'!AOZ43+'Daily-Prod.'!AOQ43+'Daily-Prod.'!AOH43+'Daily-Prod.'!ANY43+'Daily-Prod.'!ANP43+'Daily-Prod.'!ANG43)/FI129,"")</f>
        <v>0.33397683397683398</v>
      </c>
      <c r="FH129" s="499">
        <f>IFERROR(('Daily-Prod.'!APL43+'Daily-Prod.'!APC43+'Daily-Prod.'!AOT43+'Daily-Prod.'!AOK43+'Daily-Prod.'!AOB43+'Daily-Prod.'!ANS43+'Daily-Prod.'!ANJ43+'Daily-Prod.'!APK43+'Daily-Prod.'!APB43+'Daily-Prod.'!AOS43+'Daily-Prod.'!AOJ43+'Daily-Prod.'!AOA43+'Daily-Prod.'!ANR43+'Daily-Prod.'!ANI43)/FI129,"")</f>
        <v>0.21814671814671815</v>
      </c>
      <c r="FI129" s="391">
        <f>SUM(FI112:FI128)</f>
        <v>518</v>
      </c>
      <c r="FJ129" s="386"/>
      <c r="FK129" s="385">
        <f>SUM(FK112:FK128)</f>
        <v>419</v>
      </c>
      <c r="FL129" s="483"/>
      <c r="FM129" s="71">
        <f>IFERROR(AVERAGE(FM112:FM128),"")</f>
        <v>10</v>
      </c>
      <c r="FN129" s="381"/>
      <c r="FO129" s="382">
        <f>IFERROR(AVERAGE(FO112:FO128),"")</f>
        <v>10.548611111111111</v>
      </c>
      <c r="FP129" s="498">
        <f>IFERROR(('Daily-Prod.'!ARS43+'Daily-Prod.'!ARJ43+'Daily-Prod.'!ARA43+'Daily-Prod.'!AQR43+'Daily-Prod.'!AQI43+'Daily-Prod.'!APZ43+'Daily-Prod.'!APQ43)/FS129,"")</f>
        <v>0.40045766590389015</v>
      </c>
      <c r="FQ129" s="500">
        <f>IFERROR(('Daily-Prod.'!ART43+'Daily-Prod.'!ARK43+'Daily-Prod.'!ARB43+'Daily-Prod.'!AQS43+'Daily-Prod.'!AQJ43+'Daily-Prod.'!AQA43+'Daily-Prod.'!APR43)/FS129,"")</f>
        <v>0.30663615560640733</v>
      </c>
      <c r="FR129" s="499">
        <f>IFERROR(('Daily-Prod.'!ARV43+'Daily-Prod.'!ARM43+'Daily-Prod.'!ARD43+'Daily-Prod.'!AQU43+'Daily-Prod.'!AQL43+'Daily-Prod.'!AQC43+'Daily-Prod.'!APT43+'Daily-Prod.'!ARW43+'Daily-Prod.'!ARN43+'Daily-Prod.'!ARE43+'Daily-Prod.'!AQV43+'Daily-Prod.'!AQM43+'Daily-Prod.'!AQD43+'Daily-Prod.'!APU43)/FS129,"")</f>
        <v>0.29290617848970252</v>
      </c>
      <c r="FS129" s="391">
        <f>SUM(FS112:FS128)</f>
        <v>437</v>
      </c>
      <c r="FT129" s="386"/>
      <c r="FU129" s="385">
        <f>SUM(FU112:FU128)</f>
        <v>255</v>
      </c>
      <c r="FV129" s="483"/>
      <c r="FW129" s="71">
        <f>IFERROR(AVERAGE(FW112:FW128),"")</f>
        <v>9.1624999999999996</v>
      </c>
      <c r="FX129" s="381"/>
      <c r="FY129" s="382">
        <f>IFERROR(AVERAGE(FY112:FY128),"")</f>
        <v>4.709722222222223</v>
      </c>
      <c r="FZ129" s="498">
        <f>IFERROR(('Daily-Prod.'!AWO43+'Daily-Prod.'!AWF43+'Daily-Prod.'!AVW43+'Daily-Prod.'!AVN43+'Daily-Prod.'!AVE43+'Daily-Prod.'!AUV43+'Daily-Prod.'!AUM43)/GC129,"")</f>
        <v>0.39631336405529954</v>
      </c>
      <c r="GA129" s="500">
        <f>IFERROR(('Daily-Prod.'!AWP43+'Daily-Prod.'!AWG43+'Daily-Prod.'!AVX43+'Daily-Prod.'!AVO43+'Daily-Prod.'!AVF43+'Daily-Prod.'!AUW43+'Daily-Prod.'!AUN43)/GC129,"")</f>
        <v>0.30875576036866359</v>
      </c>
      <c r="GB129" s="499">
        <f>IFERROR(('Daily-Prod.'!AWS43+'Daily-Prod.'!AWJ43+'Daily-Prod.'!AWA43+'Daily-Prod.'!AVR43+'Daily-Prod.'!AVI43+'Daily-Prod.'!AUZ43+'Daily-Prod.'!AUQ43+'Daily-Prod.'!AWR43+'Daily-Prod.'!AWI43+'Daily-Prod.'!AVZ43+'Daily-Prod.'!AVQ43+'Daily-Prod.'!AVH43+'Daily-Prod.'!AUY43+'Daily-Prod.'!AUP43)/GC129,"")</f>
        <v>0.29493087557603687</v>
      </c>
      <c r="GC129" s="391">
        <f>SUM(GC112:GC127)</f>
        <v>651</v>
      </c>
      <c r="GD129" s="386">
        <f>SUM(GD112:GD127)</f>
        <v>442</v>
      </c>
      <c r="GE129" s="385">
        <f>SUM(GE112:GE127)</f>
        <v>442</v>
      </c>
      <c r="GF129" s="483"/>
      <c r="GG129" s="71">
        <f>IFERROR(AVERAGE(GG112:GG127),"")</f>
        <v>11.216666666666669</v>
      </c>
      <c r="GH129" s="381">
        <f t="shared" ref="GH129:GI129" si="106">IFERROR(AVERAGE(GH112:GH127),"")</f>
        <v>4.8571428571428568</v>
      </c>
      <c r="GI129" s="382">
        <f t="shared" si="106"/>
        <v>4.8571428571428568</v>
      </c>
      <c r="GJ129" s="498">
        <f>IFERROR(('Daily-Prod.'!AYZ43+'Daily-Prod.'!AYQ43+'Daily-Prod.'!AYH43+'Daily-Prod.'!AXY43+'Daily-Prod.'!AXP43+'Daily-Prod.'!AXG43+'Daily-Prod.'!AWX43)/GM129,"")</f>
        <v>0.42918454935622319</v>
      </c>
      <c r="GK129" s="500">
        <f>IFERROR(('Daily-Prod.'!AZA43+'Daily-Prod.'!AYR43+'Daily-Prod.'!AYI43+'Daily-Prod.'!AXZ43+'Daily-Prod.'!AXQ43+'Daily-Prod.'!AXH43+'Daily-Prod.'!AWY43)/GM129,"")</f>
        <v>0.31044349070100141</v>
      </c>
      <c r="GL129" s="499">
        <f>IFERROR(('Daily-Prod.'!AZC43+'Daily-Prod.'!AYT43+'Daily-Prod.'!AYK43+'Daily-Prod.'!AYB43+'Daily-Prod.'!AXS43+'Daily-Prod.'!AXJ43+'Daily-Prod.'!AXA43+'Daily-Prod.'!AZD43+'Daily-Prod.'!AYU43+'Daily-Prod.'!AYL43+'Daily-Prod.'!AYC43+'Daily-Prod.'!AXT43+'Daily-Prod.'!AXK43+'Daily-Prod.'!AXB43)/GM129,"")</f>
        <v>0.2603719599427754</v>
      </c>
      <c r="GM129" s="391">
        <f>SUM(GM112:GM127)</f>
        <v>699</v>
      </c>
      <c r="GN129" s="386">
        <f>SUM(GN112:GN127)</f>
        <v>554</v>
      </c>
      <c r="GO129" s="385">
        <f>SUM(GO112:GO127)</f>
        <v>554</v>
      </c>
      <c r="GP129" s="483"/>
      <c r="GQ129" s="71">
        <f>IFERROR(AVERAGE(GQ112:GQ127),"")</f>
        <v>11.687179487179488</v>
      </c>
      <c r="GR129" s="381">
        <f t="shared" ref="GR129:GS129" si="107">IFERROR(AVERAGE(GR112:GR127),"")</f>
        <v>7.1827838827838821</v>
      </c>
      <c r="GS129" s="382">
        <f t="shared" si="107"/>
        <v>7.1827838827838821</v>
      </c>
      <c r="GT129" s="498" t="str">
        <f>IFERROR(('Daily-Prod.'!BBK43+'Daily-Prod.'!BBB43+'Daily-Prod.'!BAS43+'Daily-Prod.'!BAJ43+'Daily-Prod.'!BAA43+'Daily-Prod.'!AZR43+'Daily-Prod.'!AZI43)/#REF!,"")</f>
        <v/>
      </c>
      <c r="GU129" s="500" t="str">
        <f>IFERROR(('Daily-Prod.'!BBL43+'Daily-Prod.'!BBC43+'Daily-Prod.'!BAT43+'Daily-Prod.'!BAK43+'Daily-Prod.'!BAB43+'Daily-Prod.'!AZS43+'Daily-Prod.'!AZJ43)/#REF!,"")</f>
        <v/>
      </c>
      <c r="GV129" s="499" t="str">
        <f>IFERROR(('Daily-Prod.'!BBN43+'Daily-Prod.'!BBE43+'Daily-Prod.'!BAV43+'Daily-Prod.'!BAM43+'Daily-Prod.'!BAD43+'Daily-Prod.'!AZU43+'Daily-Prod.'!AZL43+'Daily-Prod.'!BBO43+'Daily-Prod.'!BBF43+'Daily-Prod.'!BAW43+'Daily-Prod.'!BAN43+'Daily-Prod.'!BAE43+'Daily-Prod.'!AZV43+'Daily-Prod.'!AZM43)/#REF!,"")</f>
        <v/>
      </c>
      <c r="GW129" s="391">
        <f>SUM(GW112:GW127)</f>
        <v>649</v>
      </c>
      <c r="GX129" s="386">
        <f>SUM(GX112:GX127)</f>
        <v>441</v>
      </c>
      <c r="GY129" s="385">
        <f>SUM(GY112:GY127)</f>
        <v>441</v>
      </c>
      <c r="GZ129" s="483"/>
      <c r="HA129" s="71">
        <f>IFERROR(AVERAGE(HA112:HA127),"")</f>
        <v>11.206410256410255</v>
      </c>
      <c r="HB129" s="381">
        <f t="shared" ref="HB129:HC129" si="108">IFERROR(AVERAGE(HB112:HB127),"")</f>
        <v>4.9780219780219772</v>
      </c>
      <c r="HC129" s="382">
        <f t="shared" si="108"/>
        <v>4.9780219780219772</v>
      </c>
      <c r="HD129" s="498">
        <f>IFERROR(('Daily-Prod.'!BGG43+'Daily-Prod.'!BFX43+'Daily-Prod.'!BFO43+'Daily-Prod.'!BFF43+'Daily-Prod.'!BEW43+'Daily-Prod.'!BEN43+'Daily-Prod.'!BEE43)/HG129,"")</f>
        <v>0.41768292682926828</v>
      </c>
      <c r="HE129" s="500">
        <f>IFERROR(('Daily-Prod.'!BGH43+'Daily-Prod.'!BFY43+'Daily-Prod.'!BFP43+'Daily-Prod.'!BFG43+'Daily-Prod.'!BEX43+'Daily-Prod.'!BEO43+'Daily-Prod.'!BEF43)/HG129,"")</f>
        <v>0.27439024390243905</v>
      </c>
      <c r="HF129" s="499">
        <f>IFERROR(('Daily-Prod.'!BGK43+'Daily-Prod.'!BGB43+'Daily-Prod.'!BFS43+'Daily-Prod.'!BFJ43+'Daily-Prod.'!BFA43+'Daily-Prod.'!BER43+'Daily-Prod.'!BEI43+'Daily-Prod.'!BGJ43+'Daily-Prod.'!BGA43+'Daily-Prod.'!BFR43+'Daily-Prod.'!BFI43+'Daily-Prod.'!BEZ43+'Daily-Prod.'!BEQ43+'Daily-Prod.'!BEH43)/HG129,"")</f>
        <v>0.30792682926829268</v>
      </c>
      <c r="HG129" s="391">
        <f>SUM(HG112:HG127)</f>
        <v>656</v>
      </c>
      <c r="HH129" s="386">
        <f>SUM(HH112:HH127)</f>
        <v>323</v>
      </c>
      <c r="HI129" s="385">
        <f>SUM(HI112:HI127)</f>
        <v>323</v>
      </c>
      <c r="HJ129" s="483"/>
      <c r="HK129" s="71">
        <f>IFERROR(AVERAGE(HK112:HK127),"")</f>
        <v>10.671794871794871</v>
      </c>
      <c r="HL129" s="381">
        <f>IFERROR(AVERAGE(HL112:HL127),"")</f>
        <v>3.5494505494505497</v>
      </c>
      <c r="HM129" s="382">
        <f>IFERROR(AVERAGE(HM112:HM127),"")</f>
        <v>3.5494505494505497</v>
      </c>
      <c r="HN129" s="498">
        <f>IFERROR(('Daily-Prod.'!BIR43+'Daily-Prod.'!BII43+'Daily-Prod.'!BHZ43+'Daily-Prod.'!BHQ43+'Daily-Prod.'!BHH43+'Daily-Prod.'!BGY43+'Daily-Prod.'!BGP43)/HQ129,"")</f>
        <v>0.40180878552971577</v>
      </c>
      <c r="HO129" s="500">
        <f>IFERROR(('Daily-Prod.'!BIS43+'Daily-Prod.'!BIJ43+'Daily-Prod.'!BIA43+'Daily-Prod.'!BHR43+'Daily-Prod.'!BHI43+'Daily-Prod.'!BGZ43+'Daily-Prod.'!BGQ43)/HQ129,"")</f>
        <v>0.29715762273901808</v>
      </c>
      <c r="HP129" s="499">
        <f>IFERROR(('Daily-Prod.'!BIU43+'Daily-Prod.'!BIL43+'Daily-Prod.'!BIC43+'Daily-Prod.'!BHT43+'Daily-Prod.'!BHK43+'Daily-Prod.'!BHB43+'Daily-Prod.'!BGS43+'Daily-Prod.'!BIV43+'Daily-Prod.'!BIM43+'Daily-Prod.'!BID43+'Daily-Prod.'!BHU43+'Daily-Prod.'!BHL43+'Daily-Prod.'!BHC43+'Daily-Prod.'!BGT43)/HQ129,"")</f>
        <v>0.30103359173126615</v>
      </c>
      <c r="HQ129" s="391">
        <f>SUM(HQ112:HQ127)</f>
        <v>774</v>
      </c>
      <c r="HR129" s="386">
        <f>SUM(HR112:HR127)</f>
        <v>443</v>
      </c>
      <c r="HS129" s="385">
        <f>SUM(HS112:HS127)</f>
        <v>443</v>
      </c>
      <c r="HT129" s="483"/>
      <c r="HU129" s="71">
        <f>IFERROR(AVERAGE(HU112:HU127),"")</f>
        <v>11.660714285714286</v>
      </c>
      <c r="HV129" s="381">
        <f t="shared" ref="HV129:HW129" si="109">IFERROR(AVERAGE(HV112:HV127),"")</f>
        <v>5.3292517006802731</v>
      </c>
      <c r="HW129" s="382">
        <f t="shared" si="109"/>
        <v>5.3292517006802731</v>
      </c>
      <c r="HX129" s="498">
        <f>IFERROR(('Daily-Prod.'!BLE43+'Daily-Prod.'!BKV43+'Daily-Prod.'!BKM43+'Daily-Prod.'!BKD43+'Daily-Prod.'!BJU43+'Daily-Prod.'!BJL43+'Daily-Prod.'!BJC43)/IA129,"")</f>
        <v>0.7527932960893855</v>
      </c>
      <c r="HY129" s="500">
        <f>IFERROR(('Daily-Prod.'!BLF43+'Daily-Prod.'!BKW43+'Daily-Prod.'!BKN43+'Daily-Prod.'!BKE43+'Daily-Prod.'!BJV43+'Daily-Prod.'!BJM43+'Daily-Prod.'!BJD43)/IA129,"")</f>
        <v>0.14525139664804471</v>
      </c>
      <c r="HZ129" s="499">
        <f>IFERROR(('Daily-Prod.'!BLG43+'Daily-Prod.'!BKX43+'Daily-Prod.'!BKO43+'Daily-Prod.'!BKF43+'Daily-Prod.'!BJW43+'Daily-Prod.'!BJN43+'Daily-Prod.'!BJE43+'Daily-Prod.'!BLF43+'Daily-Prod.'!BKW43+'Daily-Prod.'!BKN43+'Daily-Prod.'!BKE43+'Daily-Prod.'!BJV43+'Daily-Prod.'!BJM43+'Daily-Prod.'!BJD43)/IA129,"")</f>
        <v>0.24720670391061453</v>
      </c>
      <c r="IA129" s="391">
        <f>SUM(IA112:IA127)</f>
        <v>716</v>
      </c>
      <c r="IB129" s="386">
        <f>SUM(IB112:IB127)</f>
        <v>492</v>
      </c>
      <c r="IC129" s="385">
        <f>SUM(IC112:IC127)</f>
        <v>492</v>
      </c>
      <c r="ID129" s="483"/>
      <c r="IE129" s="71">
        <f>IFERROR(AVERAGE(IE112:IE127),"")</f>
        <v>5.3102564102564109</v>
      </c>
      <c r="IF129" s="381">
        <f t="shared" ref="IF129:IG129" si="110">IFERROR(AVERAGE(IF112:IF127),"")</f>
        <v>2.9474358974358972</v>
      </c>
      <c r="IG129" s="382">
        <f t="shared" si="110"/>
        <v>8.2576923076923077</v>
      </c>
      <c r="IH129" s="498">
        <f>IFERROR(('Daily-Prod.'!BNN43+'Daily-Prod.'!BNE43+'Daily-Prod.'!BMV43+'Daily-Prod.'!BMM43+'Daily-Prod.'!BMD43+'Daily-Prod.'!BLU43+'Daily-Prod.'!BLL43)/IK129,"")</f>
        <v>0.46657381615598886</v>
      </c>
      <c r="II129" s="500">
        <f>IFERROR(('Daily-Prod.'!BNO43+'Daily-Prod.'!BNF43+'Daily-Prod.'!BMW43+'Daily-Prod.'!BMN43+'Daily-Prod.'!BME43+'Daily-Prod.'!BLV43+'Daily-Prod.'!BLM43)/IK129,"")</f>
        <v>0.29387186629526463</v>
      </c>
      <c r="IJ129" s="499">
        <f>IFERROR(('Daily-Prod.'!BNQ43+'Daily-Prod.'!BNH43+'Daily-Prod.'!BMY43+'Daily-Prod.'!BMP43+'Daily-Prod.'!BMG43+'Daily-Prod.'!BLX43+'Daily-Prod.'!BLO43+'Daily-Prod.'!BNR43+'Daily-Prod.'!BNI43+'Daily-Prod.'!BMZ43+'Daily-Prod.'!BMQ43+'Daily-Prod.'!BMH43+'Daily-Prod.'!BLY43+'Daily-Prod.'!BLP43)/IK129,"")</f>
        <v>0.23955431754874651</v>
      </c>
      <c r="IK129" s="391">
        <f>SUM(IK112:IK127)</f>
        <v>718</v>
      </c>
      <c r="IL129" s="386"/>
      <c r="IM129" s="385">
        <f>SUM(IM112:IM127)</f>
        <v>459</v>
      </c>
      <c r="IN129" s="483"/>
      <c r="IO129" s="71">
        <f>IFERROR(AVERAGE(IO112:IO127),"")</f>
        <v>11.319230769230769</v>
      </c>
      <c r="IP129" s="381"/>
      <c r="IQ129" s="382">
        <f>IFERROR(AVERAGE(IQ112:IQ127),"")</f>
        <v>6.806227106227106</v>
      </c>
      <c r="IR129" s="498">
        <f>IFERROR(('Daily-Prod.'!BPY43+'Daily-Prod.'!BPP43+'Daily-Prod.'!BPG43+'Daily-Prod.'!BOX43+'Daily-Prod.'!BOO43+'Daily-Prod.'!BOF43+'Daily-Prod.'!BNW43)/IU129,"")</f>
        <v>0.4577373211963589</v>
      </c>
      <c r="IS129" s="500">
        <f>IFERROR(('Daily-Prod.'!BPZ43+'Daily-Prod.'!BPQ43+'Daily-Prod.'!BPH43+'Daily-Prod.'!BOY43+'Daily-Prod.'!BOP43+'Daily-Prod.'!BOG43+'Daily-Prod.'!BNX43)/IU129,"")</f>
        <v>0.29908972691807545</v>
      </c>
      <c r="IT129" s="499">
        <f>IFERROR(('Daily-Prod.'!BQC43+'Daily-Prod.'!BPT43+'Daily-Prod.'!BPK43+'Daily-Prod.'!BPB43+'Daily-Prod.'!BOS43+'Daily-Prod.'!BOJ43+'Daily-Prod.'!BOA43+'Daily-Prod.'!BQB43+'Daily-Prod.'!BPS43+'Daily-Prod.'!BPJ43+'Daily-Prod.'!BPA43+'Daily-Prod.'!BOR43+'Daily-Prod.'!BOI43+'Daily-Prod.'!BNZ43)/IU129,"")</f>
        <v>0.24317295188556567</v>
      </c>
      <c r="IU129" s="391">
        <f>SUM(IU112:IU127)</f>
        <v>769</v>
      </c>
      <c r="IV129" s="386"/>
      <c r="IW129" s="385"/>
      <c r="IX129" s="483"/>
      <c r="IY129" s="71">
        <f>IFERROR(AVERAGE(IY112:IY127),"")</f>
        <v>11.74102564102564</v>
      </c>
      <c r="IZ129" s="381"/>
      <c r="JA129" s="382" t="str">
        <f>IFERROR(AVERAGE(JA112:JA127),"")</f>
        <v/>
      </c>
      <c r="JB129" s="498">
        <f>IFERROR((('Daily-Prod.'!BSJ43+'Daily-Prod.'!BSA43+'Daily-Prod.'!BRR43+'Daily-Prod.'!BRI43+'Daily-Prod.'!BQZ43+'Daily-Prod.'!BQQ43+'Daily-Prod.'!BQH43)/JE129),"")</f>
        <v>0.43621399176954734</v>
      </c>
      <c r="JC129" s="500">
        <f>IFERROR((('Daily-Prod.'!BSK43+'Daily-Prod.'!BSB43+'Daily-Prod.'!BRS43+'Daily-Prod.'!BRJ43+'Daily-Prod.'!BRA43+'Daily-Prod.'!BQR43+'Daily-Prod.'!BQI43)/JE129),"")</f>
        <v>0.29903978052126201</v>
      </c>
      <c r="JD129" s="499">
        <f>IFERROR((('Daily-Prod.'!BSM43+'Daily-Prod.'!BSD43+'Daily-Prod.'!BRU43+'Daily-Prod.'!BRL43+'Daily-Prod.'!BRC43+'Daily-Prod.'!BQT43+'Daily-Prod.'!BQK43+'Daily-Prod.'!BSN43+'Daily-Prod.'!BSE43+'Daily-Prod.'!BRV43+'Daily-Prod.'!BRM43+'Daily-Prod.'!BRD43+'Daily-Prod.'!BQU43+'Daily-Prod.'!BQL43)/JE129),"")</f>
        <v>0.26474622770919065</v>
      </c>
      <c r="JE129" s="391">
        <f>SUM(JE112:JE127)</f>
        <v>729</v>
      </c>
      <c r="JF129" s="386"/>
      <c r="JG129" s="385"/>
      <c r="JH129" s="483" t="str">
        <f t="shared" si="104"/>
        <v/>
      </c>
      <c r="JI129" s="71">
        <f>IFERROR(AVERAGE(JI112:JI127),"")</f>
        <v>11.215384615384616</v>
      </c>
      <c r="JJ129" s="381"/>
      <c r="JK129" s="382"/>
      <c r="JL129" s="498">
        <f>IFERROR((('Daily-Prod.'!BUC43+'Daily-Prod.'!BTT43+'Daily-Prod.'!BTK43+'Daily-Prod.'!BTB43+'Daily-Prod.'!BSS43)/JO129),"")</f>
        <v>0.52680221811460259</v>
      </c>
      <c r="JM129" s="500">
        <f>IFERROR((('Daily-Prod.'!BUD43+'Daily-Prod.'!BTU43+'Daily-Prod.'!BTL43+'Daily-Prod.'!BTC43+'Daily-Prod.'!BST43)/JO129),"")</f>
        <v>0.25878003696857671</v>
      </c>
      <c r="JN129" s="499">
        <f>IFERROR((('Daily-Prod.'!BUF43+'Daily-Prod.'!BTW43+'Daily-Prod.'!BTN43+'Daily-Prod.'!BTE43+'Daily-Prod.'!BSV43+'Daily-Prod.'!BUG43+'Daily-Prod.'!BTX43+'Daily-Prod.'!BTO43+'Daily-Prod.'!BTF43+'Daily-Prod.'!BSW43)/JO129),"")</f>
        <v>0.2144177449168207</v>
      </c>
      <c r="JO129" s="391">
        <f>SUM(JO112:JO127)</f>
        <v>541</v>
      </c>
      <c r="JP129" s="386"/>
      <c r="JQ129" s="385"/>
      <c r="JR129" s="483" t="str">
        <f t="shared" si="105"/>
        <v/>
      </c>
      <c r="JS129" s="71">
        <f>IFERROR(AVERAGE(JS112:JS127),"")</f>
        <v>12.115384615384615</v>
      </c>
      <c r="JT129" s="381"/>
      <c r="JU129" s="382"/>
    </row>
    <row r="130" spans="1:281" ht="13.5"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</row>
    <row r="131" spans="1:281" ht="18.75">
      <c r="A131" s="514" t="s">
        <v>165</v>
      </c>
      <c r="B131" s="546" t="s">
        <v>194</v>
      </c>
      <c r="C131" s="547"/>
      <c r="D131" s="547"/>
      <c r="E131" s="547"/>
      <c r="F131" s="547"/>
      <c r="G131" s="547"/>
      <c r="H131" s="548"/>
      <c r="I131" s="551" t="s">
        <v>195</v>
      </c>
      <c r="J131" s="552"/>
      <c r="K131" s="553"/>
      <c r="L131" s="549" t="s">
        <v>196</v>
      </c>
      <c r="M131" s="550"/>
      <c r="N131" s="550"/>
      <c r="O131" s="550"/>
      <c r="P131" s="550"/>
      <c r="Q131" s="550"/>
      <c r="R131" s="554"/>
      <c r="S131" s="555" t="s">
        <v>197</v>
      </c>
      <c r="T131" s="556"/>
      <c r="U131" s="557"/>
      <c r="V131" s="550" t="s">
        <v>198</v>
      </c>
      <c r="W131" s="550"/>
      <c r="X131" s="550"/>
      <c r="Y131" s="550"/>
      <c r="Z131" s="550"/>
      <c r="AA131" s="550"/>
      <c r="AB131" s="554"/>
      <c r="AC131" s="555" t="s">
        <v>199</v>
      </c>
      <c r="AD131" s="556"/>
      <c r="AE131" s="557"/>
      <c r="AF131" s="549" t="s">
        <v>200</v>
      </c>
      <c r="AG131" s="550"/>
      <c r="AH131" s="550"/>
      <c r="AI131" s="550"/>
      <c r="AJ131" s="550"/>
      <c r="AK131" s="550"/>
      <c r="AL131" s="554"/>
      <c r="AM131" s="555" t="s">
        <v>201</v>
      </c>
      <c r="AN131" s="556"/>
      <c r="AO131" s="557"/>
      <c r="AP131" s="549" t="s">
        <v>202</v>
      </c>
      <c r="AQ131" s="550"/>
      <c r="AR131" s="550"/>
      <c r="AS131" s="550"/>
      <c r="AT131" s="550"/>
      <c r="AU131" s="550"/>
      <c r="AV131" s="554"/>
      <c r="AW131" s="555" t="s">
        <v>203</v>
      </c>
      <c r="AX131" s="556"/>
      <c r="AY131" s="557"/>
      <c r="AZ131" s="549" t="s">
        <v>204</v>
      </c>
      <c r="BA131" s="550"/>
      <c r="BB131" s="550"/>
      <c r="BC131" s="550"/>
      <c r="BD131" s="550"/>
      <c r="BE131" s="550"/>
      <c r="BF131" s="554"/>
      <c r="BG131" s="555" t="s">
        <v>205</v>
      </c>
      <c r="BH131" s="556"/>
      <c r="BI131" s="557"/>
      <c r="BJ131" s="549" t="s">
        <v>206</v>
      </c>
      <c r="BK131" s="550"/>
      <c r="BL131" s="550"/>
      <c r="BM131" s="550"/>
      <c r="BN131" s="550"/>
      <c r="BO131" s="550"/>
      <c r="BP131" s="554"/>
      <c r="BQ131" s="555" t="s">
        <v>207</v>
      </c>
      <c r="BR131" s="556"/>
      <c r="BS131" s="557"/>
      <c r="BT131" s="549" t="s">
        <v>208</v>
      </c>
      <c r="BU131" s="550"/>
      <c r="BV131" s="550"/>
      <c r="BW131" s="550"/>
      <c r="BX131" s="550"/>
      <c r="BY131" s="550"/>
      <c r="BZ131" s="554"/>
      <c r="CA131" s="555" t="s">
        <v>209</v>
      </c>
      <c r="CB131" s="556"/>
      <c r="CC131" s="557"/>
      <c r="CD131" s="549" t="s">
        <v>210</v>
      </c>
      <c r="CE131" s="550"/>
      <c r="CF131" s="550"/>
      <c r="CG131" s="550"/>
      <c r="CH131" s="550"/>
      <c r="CI131" s="550"/>
      <c r="CJ131" s="554"/>
      <c r="CK131" s="555" t="s">
        <v>211</v>
      </c>
      <c r="CL131" s="556"/>
      <c r="CM131" s="557"/>
      <c r="CN131" s="549" t="s">
        <v>212</v>
      </c>
      <c r="CO131" s="550"/>
      <c r="CP131" s="550"/>
      <c r="CQ131" s="550"/>
      <c r="CR131" s="550"/>
      <c r="CS131" s="550"/>
      <c r="CT131" s="554"/>
      <c r="CU131" s="555" t="s">
        <v>213</v>
      </c>
      <c r="CV131" s="556"/>
      <c r="CW131" s="557"/>
      <c r="CX131" s="549" t="s">
        <v>214</v>
      </c>
      <c r="CY131" s="550"/>
      <c r="CZ131" s="550"/>
      <c r="DA131" s="550"/>
      <c r="DB131" s="550"/>
      <c r="DC131" s="550"/>
      <c r="DD131" s="554"/>
      <c r="DE131" s="555" t="s">
        <v>215</v>
      </c>
      <c r="DF131" s="556"/>
      <c r="DG131" s="557"/>
      <c r="DH131" s="549" t="s">
        <v>216</v>
      </c>
      <c r="DI131" s="550"/>
      <c r="DJ131" s="550"/>
      <c r="DK131" s="550"/>
      <c r="DL131" s="550"/>
      <c r="DM131" s="550"/>
      <c r="DN131" s="554"/>
      <c r="DO131" s="555" t="s">
        <v>217</v>
      </c>
      <c r="DP131" s="556"/>
      <c r="DQ131" s="557"/>
      <c r="DR131" s="549" t="s">
        <v>218</v>
      </c>
      <c r="DS131" s="550"/>
      <c r="DT131" s="550"/>
      <c r="DU131" s="550"/>
      <c r="DV131" s="550"/>
      <c r="DW131" s="550"/>
      <c r="DX131" s="554"/>
      <c r="DY131" s="555" t="s">
        <v>219</v>
      </c>
      <c r="DZ131" s="556"/>
      <c r="EA131" s="557"/>
      <c r="EB131" s="549" t="s">
        <v>220</v>
      </c>
      <c r="EC131" s="550"/>
      <c r="ED131" s="550"/>
      <c r="EE131" s="550"/>
      <c r="EF131" s="550"/>
      <c r="EG131" s="550"/>
      <c r="EH131" s="554"/>
      <c r="EI131" s="555" t="s">
        <v>221</v>
      </c>
      <c r="EJ131" s="556"/>
      <c r="EK131" s="557"/>
      <c r="EL131" s="549" t="s">
        <v>222</v>
      </c>
      <c r="EM131" s="550"/>
      <c r="EN131" s="550"/>
      <c r="EO131" s="550"/>
      <c r="EP131" s="550"/>
      <c r="EQ131" s="550"/>
      <c r="ER131" s="554"/>
      <c r="ES131" s="555" t="s">
        <v>223</v>
      </c>
      <c r="ET131" s="556"/>
      <c r="EU131" s="557"/>
      <c r="EV131" s="549" t="s">
        <v>224</v>
      </c>
      <c r="EW131" s="550"/>
      <c r="EX131" s="550"/>
      <c r="EY131" s="550"/>
      <c r="EZ131" s="550"/>
      <c r="FA131" s="550"/>
      <c r="FB131" s="554"/>
      <c r="FC131" s="555" t="s">
        <v>225</v>
      </c>
      <c r="FD131" s="556"/>
      <c r="FE131" s="557"/>
      <c r="FF131" s="549" t="s">
        <v>226</v>
      </c>
      <c r="FG131" s="550"/>
      <c r="FH131" s="550"/>
      <c r="FI131" s="550"/>
      <c r="FJ131" s="550"/>
      <c r="FK131" s="550"/>
      <c r="FL131" s="554"/>
      <c r="FM131" s="555" t="s">
        <v>227</v>
      </c>
      <c r="FN131" s="556"/>
      <c r="FO131" s="557"/>
      <c r="FP131" s="549" t="s">
        <v>228</v>
      </c>
      <c r="FQ131" s="550"/>
      <c r="FR131" s="550"/>
      <c r="FS131" s="550"/>
      <c r="FT131" s="550"/>
      <c r="FU131" s="550"/>
      <c r="FV131" s="554"/>
      <c r="FW131" s="555" t="s">
        <v>229</v>
      </c>
      <c r="FX131" s="556"/>
      <c r="FY131" s="557"/>
      <c r="FZ131" s="549" t="s">
        <v>230</v>
      </c>
      <c r="GA131" s="550"/>
      <c r="GB131" s="550"/>
      <c r="GC131" s="550"/>
      <c r="GD131" s="550"/>
      <c r="GE131" s="550"/>
      <c r="GF131" s="554"/>
      <c r="GG131" s="555" t="s">
        <v>231</v>
      </c>
      <c r="GH131" s="556"/>
      <c r="GI131" s="557"/>
      <c r="GJ131" s="549" t="s">
        <v>232</v>
      </c>
      <c r="GK131" s="550"/>
      <c r="GL131" s="550"/>
      <c r="GM131" s="550"/>
      <c r="GN131" s="550"/>
      <c r="GO131" s="550"/>
      <c r="GP131" s="554"/>
      <c r="GQ131" s="555" t="s">
        <v>233</v>
      </c>
      <c r="GR131" s="556"/>
      <c r="GS131" s="557"/>
      <c r="GT131" s="549" t="s">
        <v>234</v>
      </c>
      <c r="GU131" s="550"/>
      <c r="GV131" s="550"/>
      <c r="GW131" s="550"/>
      <c r="GX131" s="550"/>
      <c r="GY131" s="550"/>
      <c r="GZ131" s="554"/>
      <c r="HA131" s="555" t="s">
        <v>235</v>
      </c>
      <c r="HB131" s="556"/>
      <c r="HC131" s="557"/>
      <c r="HD131" s="549" t="s">
        <v>236</v>
      </c>
      <c r="HE131" s="550"/>
      <c r="HF131" s="550"/>
      <c r="HG131" s="550"/>
      <c r="HH131" s="550"/>
      <c r="HI131" s="550"/>
      <c r="HJ131" s="554"/>
      <c r="HK131" s="555" t="s">
        <v>237</v>
      </c>
      <c r="HL131" s="556"/>
      <c r="HM131" s="557"/>
      <c r="HN131" s="549" t="s">
        <v>238</v>
      </c>
      <c r="HO131" s="550"/>
      <c r="HP131" s="550"/>
      <c r="HQ131" s="550"/>
      <c r="HR131" s="550"/>
      <c r="HS131" s="550"/>
      <c r="HT131" s="554"/>
      <c r="HU131" s="555" t="s">
        <v>239</v>
      </c>
      <c r="HV131" s="556"/>
      <c r="HW131" s="557"/>
      <c r="HX131" s="549" t="s">
        <v>240</v>
      </c>
      <c r="HY131" s="550"/>
      <c r="HZ131" s="550"/>
      <c r="IA131" s="550"/>
      <c r="IB131" s="550"/>
      <c r="IC131" s="550"/>
      <c r="ID131" s="554"/>
      <c r="IE131" s="555" t="s">
        <v>241</v>
      </c>
      <c r="IF131" s="556"/>
      <c r="IG131" s="557"/>
      <c r="IH131" s="549" t="s">
        <v>242</v>
      </c>
      <c r="II131" s="550"/>
      <c r="IJ131" s="550"/>
      <c r="IK131" s="550"/>
      <c r="IL131" s="550"/>
      <c r="IM131" s="550"/>
      <c r="IN131" s="554"/>
      <c r="IO131" s="555" t="s">
        <v>243</v>
      </c>
      <c r="IP131" s="556"/>
      <c r="IQ131" s="557"/>
      <c r="IR131" s="549" t="s">
        <v>244</v>
      </c>
      <c r="IS131" s="550"/>
      <c r="IT131" s="550"/>
      <c r="IU131" s="550"/>
      <c r="IV131" s="550"/>
      <c r="IW131" s="550"/>
      <c r="IX131" s="554"/>
      <c r="IY131" s="555" t="s">
        <v>245</v>
      </c>
      <c r="IZ131" s="556"/>
      <c r="JA131" s="557"/>
      <c r="JB131" s="549" t="s">
        <v>246</v>
      </c>
      <c r="JC131" s="550"/>
      <c r="JD131" s="550"/>
      <c r="JE131" s="550"/>
      <c r="JF131" s="550"/>
      <c r="JG131" s="550"/>
      <c r="JH131" s="554"/>
      <c r="JI131" s="555" t="s">
        <v>247</v>
      </c>
      <c r="JJ131" s="556"/>
      <c r="JK131" s="557"/>
      <c r="JL131" s="549" t="s">
        <v>248</v>
      </c>
      <c r="JM131" s="550"/>
      <c r="JN131" s="550"/>
      <c r="JO131" s="550"/>
      <c r="JP131" s="550"/>
      <c r="JQ131" s="550"/>
      <c r="JR131" s="554"/>
      <c r="JS131" s="555" t="s">
        <v>249</v>
      </c>
      <c r="JT131" s="556"/>
      <c r="JU131" s="557"/>
    </row>
    <row r="132" spans="1:281" ht="25.5">
      <c r="A132" s="517" t="s">
        <v>120</v>
      </c>
      <c r="B132" s="487" t="s">
        <v>121</v>
      </c>
      <c r="C132" s="486" t="s">
        <v>186</v>
      </c>
      <c r="D132" s="486" t="s">
        <v>123</v>
      </c>
      <c r="E132" s="479" t="s">
        <v>124</v>
      </c>
      <c r="F132" s="493" t="s">
        <v>125</v>
      </c>
      <c r="G132" s="480" t="s">
        <v>126</v>
      </c>
      <c r="H132" s="476" t="s">
        <v>9</v>
      </c>
      <c r="I132" s="69" t="s">
        <v>124</v>
      </c>
      <c r="J132" s="56" t="s">
        <v>125</v>
      </c>
      <c r="K132" s="70" t="s">
        <v>126</v>
      </c>
      <c r="L132" s="487" t="s">
        <v>121</v>
      </c>
      <c r="M132" s="486" t="s">
        <v>186</v>
      </c>
      <c r="N132" s="486" t="s">
        <v>123</v>
      </c>
      <c r="O132" s="479" t="s">
        <v>124</v>
      </c>
      <c r="P132" s="493" t="s">
        <v>125</v>
      </c>
      <c r="Q132" s="480" t="s">
        <v>126</v>
      </c>
      <c r="R132" s="476" t="s">
        <v>9</v>
      </c>
      <c r="S132" s="69" t="s">
        <v>124</v>
      </c>
      <c r="T132" s="56" t="s">
        <v>125</v>
      </c>
      <c r="U132" s="70" t="s">
        <v>126</v>
      </c>
      <c r="V132" s="486" t="s">
        <v>121</v>
      </c>
      <c r="W132" s="486" t="s">
        <v>186</v>
      </c>
      <c r="X132" s="486" t="s">
        <v>123</v>
      </c>
      <c r="Y132" s="479" t="s">
        <v>124</v>
      </c>
      <c r="Z132" s="493" t="s">
        <v>125</v>
      </c>
      <c r="AA132" s="480" t="s">
        <v>126</v>
      </c>
      <c r="AB132" s="476" t="s">
        <v>9</v>
      </c>
      <c r="AC132" s="69" t="s">
        <v>124</v>
      </c>
      <c r="AD132" s="56" t="s">
        <v>125</v>
      </c>
      <c r="AE132" s="70" t="s">
        <v>126</v>
      </c>
      <c r="AF132" s="487" t="s">
        <v>121</v>
      </c>
      <c r="AG132" s="486" t="s">
        <v>186</v>
      </c>
      <c r="AH132" s="486" t="s">
        <v>123</v>
      </c>
      <c r="AI132" s="479" t="s">
        <v>124</v>
      </c>
      <c r="AJ132" s="493" t="s">
        <v>125</v>
      </c>
      <c r="AK132" s="480" t="s">
        <v>126</v>
      </c>
      <c r="AL132" s="476" t="s">
        <v>9</v>
      </c>
      <c r="AM132" s="69" t="s">
        <v>124</v>
      </c>
      <c r="AN132" s="56" t="s">
        <v>125</v>
      </c>
      <c r="AO132" s="70" t="s">
        <v>126</v>
      </c>
      <c r="AP132" s="487" t="s">
        <v>121</v>
      </c>
      <c r="AQ132" s="486" t="s">
        <v>186</v>
      </c>
      <c r="AR132" s="486" t="s">
        <v>123</v>
      </c>
      <c r="AS132" s="479" t="s">
        <v>124</v>
      </c>
      <c r="AT132" s="493" t="s">
        <v>125</v>
      </c>
      <c r="AU132" s="480" t="s">
        <v>126</v>
      </c>
      <c r="AV132" s="476" t="s">
        <v>9</v>
      </c>
      <c r="AW132" s="69" t="s">
        <v>124</v>
      </c>
      <c r="AX132" s="56" t="s">
        <v>125</v>
      </c>
      <c r="AY132" s="70" t="s">
        <v>126</v>
      </c>
      <c r="AZ132" s="487" t="s">
        <v>121</v>
      </c>
      <c r="BA132" s="486" t="s">
        <v>186</v>
      </c>
      <c r="BB132" s="486" t="s">
        <v>123</v>
      </c>
      <c r="BC132" s="479" t="s">
        <v>124</v>
      </c>
      <c r="BD132" s="493" t="s">
        <v>125</v>
      </c>
      <c r="BE132" s="480" t="s">
        <v>126</v>
      </c>
      <c r="BF132" s="476" t="s">
        <v>9</v>
      </c>
      <c r="BG132" s="69" t="s">
        <v>124</v>
      </c>
      <c r="BH132" s="56" t="s">
        <v>125</v>
      </c>
      <c r="BI132" s="70" t="s">
        <v>126</v>
      </c>
      <c r="BJ132" s="487" t="s">
        <v>121</v>
      </c>
      <c r="BK132" s="486" t="s">
        <v>186</v>
      </c>
      <c r="BL132" s="486" t="s">
        <v>123</v>
      </c>
      <c r="BM132" s="479" t="s">
        <v>124</v>
      </c>
      <c r="BN132" s="493" t="s">
        <v>125</v>
      </c>
      <c r="BO132" s="480" t="s">
        <v>126</v>
      </c>
      <c r="BP132" s="476" t="s">
        <v>9</v>
      </c>
      <c r="BQ132" s="69" t="s">
        <v>124</v>
      </c>
      <c r="BR132" s="56" t="s">
        <v>125</v>
      </c>
      <c r="BS132" s="70" t="s">
        <v>126</v>
      </c>
      <c r="BT132" s="487" t="s">
        <v>121</v>
      </c>
      <c r="BU132" s="486" t="s">
        <v>186</v>
      </c>
      <c r="BV132" s="486" t="s">
        <v>123</v>
      </c>
      <c r="BW132" s="479" t="s">
        <v>124</v>
      </c>
      <c r="BX132" s="493" t="s">
        <v>125</v>
      </c>
      <c r="BY132" s="480" t="s">
        <v>126</v>
      </c>
      <c r="BZ132" s="476" t="s">
        <v>9</v>
      </c>
      <c r="CA132" s="69" t="s">
        <v>124</v>
      </c>
      <c r="CB132" s="56" t="s">
        <v>125</v>
      </c>
      <c r="CC132" s="70" t="s">
        <v>126</v>
      </c>
      <c r="CD132" s="487" t="s">
        <v>121</v>
      </c>
      <c r="CE132" s="486" t="s">
        <v>186</v>
      </c>
      <c r="CF132" s="486" t="s">
        <v>123</v>
      </c>
      <c r="CG132" s="479" t="s">
        <v>124</v>
      </c>
      <c r="CH132" s="493" t="s">
        <v>125</v>
      </c>
      <c r="CI132" s="480" t="s">
        <v>126</v>
      </c>
      <c r="CJ132" s="476" t="s">
        <v>9</v>
      </c>
      <c r="CK132" s="69" t="s">
        <v>124</v>
      </c>
      <c r="CL132" s="56" t="s">
        <v>125</v>
      </c>
      <c r="CM132" s="70" t="s">
        <v>126</v>
      </c>
      <c r="CN132" s="487" t="s">
        <v>121</v>
      </c>
      <c r="CO132" s="486" t="s">
        <v>186</v>
      </c>
      <c r="CP132" s="486" t="s">
        <v>123</v>
      </c>
      <c r="CQ132" s="479" t="s">
        <v>124</v>
      </c>
      <c r="CR132" s="493" t="s">
        <v>125</v>
      </c>
      <c r="CS132" s="480" t="s">
        <v>126</v>
      </c>
      <c r="CT132" s="476" t="s">
        <v>9</v>
      </c>
      <c r="CU132" s="69" t="s">
        <v>124</v>
      </c>
      <c r="CV132" s="56" t="s">
        <v>125</v>
      </c>
      <c r="CW132" s="70" t="s">
        <v>126</v>
      </c>
      <c r="CX132" s="487" t="s">
        <v>121</v>
      </c>
      <c r="CY132" s="486" t="s">
        <v>186</v>
      </c>
      <c r="CZ132" s="486" t="s">
        <v>123</v>
      </c>
      <c r="DA132" s="479" t="s">
        <v>124</v>
      </c>
      <c r="DB132" s="493" t="s">
        <v>125</v>
      </c>
      <c r="DC132" s="480" t="s">
        <v>126</v>
      </c>
      <c r="DD132" s="476" t="s">
        <v>9</v>
      </c>
      <c r="DE132" s="69" t="s">
        <v>124</v>
      </c>
      <c r="DF132" s="56" t="s">
        <v>125</v>
      </c>
      <c r="DG132" s="70" t="s">
        <v>126</v>
      </c>
      <c r="DH132" s="487" t="s">
        <v>121</v>
      </c>
      <c r="DI132" s="486" t="s">
        <v>186</v>
      </c>
      <c r="DJ132" s="486" t="s">
        <v>123</v>
      </c>
      <c r="DK132" s="479" t="s">
        <v>124</v>
      </c>
      <c r="DL132" s="493" t="s">
        <v>125</v>
      </c>
      <c r="DM132" s="480" t="s">
        <v>126</v>
      </c>
      <c r="DN132" s="476" t="s">
        <v>9</v>
      </c>
      <c r="DO132" s="69" t="s">
        <v>124</v>
      </c>
      <c r="DP132" s="56" t="s">
        <v>125</v>
      </c>
      <c r="DQ132" s="70" t="s">
        <v>126</v>
      </c>
      <c r="DR132" s="487" t="s">
        <v>121</v>
      </c>
      <c r="DS132" s="486" t="s">
        <v>186</v>
      </c>
      <c r="DT132" s="486" t="s">
        <v>123</v>
      </c>
      <c r="DU132" s="479" t="s">
        <v>124</v>
      </c>
      <c r="DV132" s="493" t="s">
        <v>125</v>
      </c>
      <c r="DW132" s="480" t="s">
        <v>126</v>
      </c>
      <c r="DX132" s="476" t="s">
        <v>9</v>
      </c>
      <c r="DY132" s="69" t="s">
        <v>124</v>
      </c>
      <c r="DZ132" s="56" t="s">
        <v>125</v>
      </c>
      <c r="EA132" s="70" t="s">
        <v>126</v>
      </c>
      <c r="EB132" s="487" t="s">
        <v>121</v>
      </c>
      <c r="EC132" s="486" t="s">
        <v>186</v>
      </c>
      <c r="ED132" s="486" t="s">
        <v>123</v>
      </c>
      <c r="EE132" s="479" t="s">
        <v>124</v>
      </c>
      <c r="EF132" s="493" t="s">
        <v>125</v>
      </c>
      <c r="EG132" s="480" t="s">
        <v>126</v>
      </c>
      <c r="EH132" s="476" t="s">
        <v>9</v>
      </c>
      <c r="EI132" s="69" t="s">
        <v>124</v>
      </c>
      <c r="EJ132" s="56" t="s">
        <v>125</v>
      </c>
      <c r="EK132" s="70" t="s">
        <v>126</v>
      </c>
      <c r="EL132" s="487" t="s">
        <v>121</v>
      </c>
      <c r="EM132" s="486" t="s">
        <v>186</v>
      </c>
      <c r="EN132" s="486" t="s">
        <v>123</v>
      </c>
      <c r="EO132" s="479" t="s">
        <v>124</v>
      </c>
      <c r="EP132" s="493" t="s">
        <v>125</v>
      </c>
      <c r="EQ132" s="480" t="s">
        <v>126</v>
      </c>
      <c r="ER132" s="476" t="s">
        <v>9</v>
      </c>
      <c r="ES132" s="69" t="s">
        <v>124</v>
      </c>
      <c r="ET132" s="56" t="s">
        <v>125</v>
      </c>
      <c r="EU132" s="70" t="s">
        <v>126</v>
      </c>
      <c r="EV132" s="487" t="s">
        <v>121</v>
      </c>
      <c r="EW132" s="486" t="s">
        <v>186</v>
      </c>
      <c r="EX132" s="486" t="s">
        <v>123</v>
      </c>
      <c r="EY132" s="479" t="s">
        <v>124</v>
      </c>
      <c r="EZ132" s="493" t="s">
        <v>125</v>
      </c>
      <c r="FA132" s="480" t="s">
        <v>126</v>
      </c>
      <c r="FB132" s="476" t="s">
        <v>9</v>
      </c>
      <c r="FC132" s="69" t="s">
        <v>124</v>
      </c>
      <c r="FD132" s="56" t="s">
        <v>125</v>
      </c>
      <c r="FE132" s="70" t="s">
        <v>126</v>
      </c>
      <c r="FF132" s="487" t="s">
        <v>121</v>
      </c>
      <c r="FG132" s="486" t="s">
        <v>186</v>
      </c>
      <c r="FH132" s="486" t="s">
        <v>123</v>
      </c>
      <c r="FI132" s="479" t="s">
        <v>124</v>
      </c>
      <c r="FJ132" s="493" t="s">
        <v>125</v>
      </c>
      <c r="FK132" s="480" t="s">
        <v>126</v>
      </c>
      <c r="FL132" s="476" t="s">
        <v>9</v>
      </c>
      <c r="FM132" s="69" t="s">
        <v>124</v>
      </c>
      <c r="FN132" s="56" t="s">
        <v>125</v>
      </c>
      <c r="FO132" s="70" t="s">
        <v>126</v>
      </c>
      <c r="FP132" s="487" t="s">
        <v>121</v>
      </c>
      <c r="FQ132" s="486" t="s">
        <v>186</v>
      </c>
      <c r="FR132" s="486" t="s">
        <v>123</v>
      </c>
      <c r="FS132" s="479" t="s">
        <v>124</v>
      </c>
      <c r="FT132" s="493" t="s">
        <v>125</v>
      </c>
      <c r="FU132" s="480" t="s">
        <v>126</v>
      </c>
      <c r="FV132" s="476" t="s">
        <v>9</v>
      </c>
      <c r="FW132" s="69" t="s">
        <v>124</v>
      </c>
      <c r="FX132" s="56" t="s">
        <v>125</v>
      </c>
      <c r="FY132" s="70" t="s">
        <v>126</v>
      </c>
      <c r="FZ132" s="487" t="s">
        <v>121</v>
      </c>
      <c r="GA132" s="486" t="s">
        <v>186</v>
      </c>
      <c r="GB132" s="486" t="s">
        <v>123</v>
      </c>
      <c r="GC132" s="479" t="s">
        <v>124</v>
      </c>
      <c r="GD132" s="493" t="s">
        <v>125</v>
      </c>
      <c r="GE132" s="480" t="s">
        <v>126</v>
      </c>
      <c r="GF132" s="476" t="s">
        <v>9</v>
      </c>
      <c r="GG132" s="69" t="s">
        <v>124</v>
      </c>
      <c r="GH132" s="56" t="s">
        <v>125</v>
      </c>
      <c r="GI132" s="70" t="s">
        <v>126</v>
      </c>
      <c r="GJ132" s="487" t="s">
        <v>121</v>
      </c>
      <c r="GK132" s="486" t="s">
        <v>186</v>
      </c>
      <c r="GL132" s="486" t="s">
        <v>123</v>
      </c>
      <c r="GM132" s="479" t="s">
        <v>124</v>
      </c>
      <c r="GN132" s="493" t="s">
        <v>125</v>
      </c>
      <c r="GO132" s="480" t="s">
        <v>126</v>
      </c>
      <c r="GP132" s="476" t="s">
        <v>9</v>
      </c>
      <c r="GQ132" s="69" t="s">
        <v>124</v>
      </c>
      <c r="GR132" s="56" t="s">
        <v>125</v>
      </c>
      <c r="GS132" s="70" t="s">
        <v>126</v>
      </c>
      <c r="GT132" s="487" t="s">
        <v>121</v>
      </c>
      <c r="GU132" s="486" t="s">
        <v>186</v>
      </c>
      <c r="GV132" s="486" t="s">
        <v>123</v>
      </c>
      <c r="GW132" s="479" t="s">
        <v>124</v>
      </c>
      <c r="GX132" s="493" t="s">
        <v>125</v>
      </c>
      <c r="GY132" s="480" t="s">
        <v>126</v>
      </c>
      <c r="GZ132" s="476" t="s">
        <v>9</v>
      </c>
      <c r="HA132" s="69" t="s">
        <v>124</v>
      </c>
      <c r="HB132" s="56" t="s">
        <v>125</v>
      </c>
      <c r="HC132" s="70" t="s">
        <v>126</v>
      </c>
      <c r="HD132" s="487" t="s">
        <v>121</v>
      </c>
      <c r="HE132" s="486" t="s">
        <v>186</v>
      </c>
      <c r="HF132" s="486" t="s">
        <v>123</v>
      </c>
      <c r="HG132" s="479" t="s">
        <v>124</v>
      </c>
      <c r="HH132" s="493" t="s">
        <v>125</v>
      </c>
      <c r="HI132" s="480" t="s">
        <v>126</v>
      </c>
      <c r="HJ132" s="476" t="s">
        <v>9</v>
      </c>
      <c r="HK132" s="69" t="s">
        <v>124</v>
      </c>
      <c r="HL132" s="56" t="s">
        <v>125</v>
      </c>
      <c r="HM132" s="70" t="s">
        <v>126</v>
      </c>
      <c r="HN132" s="487" t="s">
        <v>121</v>
      </c>
      <c r="HO132" s="486" t="s">
        <v>186</v>
      </c>
      <c r="HP132" s="486" t="s">
        <v>123</v>
      </c>
      <c r="HQ132" s="479" t="s">
        <v>124</v>
      </c>
      <c r="HR132" s="493" t="s">
        <v>125</v>
      </c>
      <c r="HS132" s="480" t="s">
        <v>126</v>
      </c>
      <c r="HT132" s="476" t="s">
        <v>9</v>
      </c>
      <c r="HU132" s="69" t="s">
        <v>124</v>
      </c>
      <c r="HV132" s="56" t="s">
        <v>125</v>
      </c>
      <c r="HW132" s="70" t="s">
        <v>126</v>
      </c>
      <c r="HX132" s="487" t="s">
        <v>121</v>
      </c>
      <c r="HY132" s="486" t="s">
        <v>186</v>
      </c>
      <c r="HZ132" s="486" t="s">
        <v>123</v>
      </c>
      <c r="IA132" s="479" t="s">
        <v>124</v>
      </c>
      <c r="IB132" s="493" t="s">
        <v>125</v>
      </c>
      <c r="IC132" s="480" t="s">
        <v>126</v>
      </c>
      <c r="ID132" s="476" t="s">
        <v>9</v>
      </c>
      <c r="IE132" s="69" t="s">
        <v>124</v>
      </c>
      <c r="IF132" s="56" t="s">
        <v>125</v>
      </c>
      <c r="IG132" s="70" t="s">
        <v>126</v>
      </c>
      <c r="IH132" s="487" t="s">
        <v>121</v>
      </c>
      <c r="II132" s="486" t="s">
        <v>186</v>
      </c>
      <c r="IJ132" s="486" t="s">
        <v>123</v>
      </c>
      <c r="IK132" s="479" t="s">
        <v>124</v>
      </c>
      <c r="IL132" s="493" t="s">
        <v>125</v>
      </c>
      <c r="IM132" s="480" t="s">
        <v>126</v>
      </c>
      <c r="IN132" s="476" t="s">
        <v>9</v>
      </c>
      <c r="IO132" s="69" t="s">
        <v>124</v>
      </c>
      <c r="IP132" s="56" t="s">
        <v>125</v>
      </c>
      <c r="IQ132" s="70" t="s">
        <v>126</v>
      </c>
      <c r="IR132" s="487" t="s">
        <v>121</v>
      </c>
      <c r="IS132" s="486" t="s">
        <v>186</v>
      </c>
      <c r="IT132" s="486" t="s">
        <v>123</v>
      </c>
      <c r="IU132" s="479" t="s">
        <v>124</v>
      </c>
      <c r="IV132" s="493" t="s">
        <v>125</v>
      </c>
      <c r="IW132" s="480" t="s">
        <v>126</v>
      </c>
      <c r="IX132" s="476" t="s">
        <v>9</v>
      </c>
      <c r="IY132" s="69" t="s">
        <v>124</v>
      </c>
      <c r="IZ132" s="56" t="s">
        <v>125</v>
      </c>
      <c r="JA132" s="70" t="s">
        <v>126</v>
      </c>
      <c r="JB132" s="487" t="s">
        <v>121</v>
      </c>
      <c r="JC132" s="486" t="s">
        <v>186</v>
      </c>
      <c r="JD132" s="486" t="s">
        <v>123</v>
      </c>
      <c r="JE132" s="479" t="s">
        <v>124</v>
      </c>
      <c r="JF132" s="493" t="s">
        <v>125</v>
      </c>
      <c r="JG132" s="480" t="s">
        <v>126</v>
      </c>
      <c r="JH132" s="476" t="s">
        <v>9</v>
      </c>
      <c r="JI132" s="69" t="s">
        <v>124</v>
      </c>
      <c r="JJ132" s="56" t="s">
        <v>125</v>
      </c>
      <c r="JK132" s="70" t="s">
        <v>126</v>
      </c>
      <c r="JL132" s="487" t="s">
        <v>121</v>
      </c>
      <c r="JM132" s="486" t="s">
        <v>122</v>
      </c>
      <c r="JN132" s="486" t="s">
        <v>123</v>
      </c>
      <c r="JO132" s="479" t="s">
        <v>124</v>
      </c>
      <c r="JP132" s="493" t="s">
        <v>125</v>
      </c>
      <c r="JQ132" s="480" t="s">
        <v>126</v>
      </c>
      <c r="JR132" s="476" t="s">
        <v>9</v>
      </c>
      <c r="JS132" s="69" t="s">
        <v>124</v>
      </c>
      <c r="JT132" s="56" t="s">
        <v>125</v>
      </c>
      <c r="JU132" s="70" t="s">
        <v>126</v>
      </c>
    </row>
    <row r="133" spans="1:281" ht="13.5">
      <c r="A133" s="453" t="s">
        <v>166</v>
      </c>
      <c r="B133" s="482">
        <f>IFERROR(('Daily-Prod.'!CN47+'Daily-Prod.'!CE47+'Daily-Prod.'!BV47+'Daily-Prod.'!BM47+'Daily-Prod.'!BD47+'Daily-Prod.'!AU47+'Daily-Prod.'!AL47)/E133,"")</f>
        <v>0.63157894736842102</v>
      </c>
      <c r="C133" s="475">
        <f>IFERROR(('Daily-Prod.'!CO47+'Daily-Prod.'!CF47+'Daily-Prod.'!BW47+'Daily-Prod.'!BN47+'Daily-Prod.'!BE47+'Daily-Prod.'!AV47+'Daily-Prod.'!AM47)/E133,"")</f>
        <v>0.17543859649122806</v>
      </c>
      <c r="D133" s="475">
        <f>IFERROR(('Daily-Prod.'!CQ47+'Daily-Prod.'!CH47+'Daily-Prod.'!BY47+'Daily-Prod.'!BP47+'Daily-Prod.'!BG47+'Daily-Prod.'!AX47+'Daily-Prod.'!AO47+'Daily-Prod.'!CR47+'Daily-Prod.'!CI47+'Daily-Prod.'!BZ47+'Daily-Prod.'!BQ47+'Daily-Prod.'!BH47+'Daily-Prod.'!AY47+'Daily-Prod.'!AP47)/E133,"")</f>
        <v>0.19298245614035087</v>
      </c>
      <c r="E133" s="496">
        <f>IFERROR(('Daily-Prod.'!CS47+'Daily-Prod.'!CJ47+'Daily-Prod.'!CA47+'Daily-Prod.'!BR47+'Daily-Prod.'!BI47+'Daily-Prod.'!AZ47+'Daily-Prod.'!AQ47),"")</f>
        <v>57</v>
      </c>
      <c r="F133" s="383"/>
      <c r="G133" s="384">
        <f>IFERROR(('Daily-Prod.'!CU47+'Daily-Prod.'!CL47+'Daily-Prod.'!CC47+'Daily-Prod.'!BT47+'Daily-Prod.'!BK47+'Daily-Prod.'!BB47+'Daily-Prod.'!AS47),"")</f>
        <v>0</v>
      </c>
      <c r="H133" s="495" t="str">
        <f t="shared" ref="H133" si="111">IFERROR((G133/F133),"")</f>
        <v/>
      </c>
      <c r="I133" s="378">
        <f>IFERROR(AVERAGE('Daily-Prod.'!CS47,'Daily-Prod.'!CJ47,'Daily-Prod.'!CA47,'Daily-Prod.'!BR47,'Daily-Prod.'!BI47,'Daily-Prod.'!AZ47,'Daily-Prod.'!AQ47),"")</f>
        <v>11.4</v>
      </c>
      <c r="J133" s="379" t="str">
        <f>IFERROR(AVERAGE('Daily-Prod.'!CT47,'Daily-Prod.'!CK47,'Daily-Prod.'!CB47,'Daily-Prod.'!BS47,'Daily-Prod.'!BJ47,'Daily-Prod.'!BA47,'Daily-Prod.'!AR47),"")</f>
        <v/>
      </c>
      <c r="K133" s="380" t="str">
        <f>IFERROR(AVERAGE('Daily-Prod.'!CU47,'Daily-Prod.'!CL47,'Daily-Prod.'!CC47,'Daily-Prod.'!BT47,'Daily-Prod.'!BK47,'Daily-Prod.'!BB47,'Daily-Prod.'!AS47),"")</f>
        <v/>
      </c>
      <c r="L133" s="482">
        <f>IFERROR(('Daily-Prod.'!EY47+'Daily-Prod.'!EP47+'Daily-Prod.'!EG47+'Daily-Prod.'!DX47+'Daily-Prod.'!DO47+'Daily-Prod.'!DF47+'Daily-Prod.'!CW47)/O133,"")</f>
        <v>0.69841269841269837</v>
      </c>
      <c r="M133" s="475">
        <f>IFERROR(('Daily-Prod.'!EZ47+'Daily-Prod.'!EQ47+'Daily-Prod.'!EH47+'Daily-Prod.'!DY47+'Daily-Prod.'!DP47+'Daily-Prod.'!DG47+'Daily-Prod.'!CX47)/O133,"")</f>
        <v>0.20634920634920634</v>
      </c>
      <c r="N133" s="475">
        <f>IFERROR(('Daily-Prod.'!FC47+'Daily-Prod.'!ET47+'Daily-Prod.'!EK47+'Daily-Prod.'!EB47+'Daily-Prod.'!DS47+'Daily-Prod.'!DJ47+'Daily-Prod.'!DA47+'Daily-Prod.'!FB47+'Daily-Prod.'!ES47+'Daily-Prod.'!EJ47+'Daily-Prod.'!EA47+'Daily-Prod.'!DR47+'Daily-Prod.'!DI47+'Daily-Prod.'!CZ47)/O133,"")</f>
        <v>9.5238095238095233E-2</v>
      </c>
      <c r="O133" s="496">
        <f>IFERROR(('Daily-Prod.'!FD47+'Daily-Prod.'!EU47+'Daily-Prod.'!EL47+'Daily-Prod.'!EC47+'Daily-Prod.'!DT47+'Daily-Prod.'!DK47+'Daily-Prod.'!DB47),"")</f>
        <v>63</v>
      </c>
      <c r="P133" s="383"/>
      <c r="Q133" s="384">
        <f>IFERROR(('Daily-Prod.'!FF47+'Daily-Prod.'!EW47+'Daily-Prod.'!EN47+'Daily-Prod.'!EE47+'Daily-Prod.'!DV47+'Daily-Prod.'!DM47+'Daily-Prod.'!DD47),"")</f>
        <v>31</v>
      </c>
      <c r="R133" s="495" t="str">
        <f t="shared" ref="R133:R141" si="112">IFERROR((Q133/P133),"")</f>
        <v/>
      </c>
      <c r="S133" s="378">
        <f>IFERROR(AVERAGE('Daily-Prod.'!FD47,'Daily-Prod.'!EU47,'Daily-Prod.'!EL47,'Daily-Prod.'!EC47,'Daily-Prod.'!DT47,'Daily-Prod.'!DK47,'Daily-Prod.'!DB47),"")</f>
        <v>15.75</v>
      </c>
      <c r="T133" s="379" t="str">
        <f>IFERROR(AVERAGE('Daily-Prod.'!FE47,'Daily-Prod.'!EV47,'Daily-Prod.'!EM47,'Daily-Prod.'!ED47,'Daily-Prod.'!DU47,'Daily-Prod.'!DL47,'Daily-Prod.'!DC47),"")</f>
        <v/>
      </c>
      <c r="U133" s="380">
        <f>IFERROR(AVERAGE('Daily-Prod.'!FF47,'Daily-Prod.'!EW47,'Daily-Prod.'!EN47,'Daily-Prod.'!EE47,'Daily-Prod.'!DV47,'Daily-Prod.'!DM47,'Daily-Prod.'!DD47),"")</f>
        <v>7.75</v>
      </c>
      <c r="V133" s="475">
        <f>IFERROR(('Daily-Prod.'!HJ47+'Daily-Prod.'!HA47+'Daily-Prod.'!GR47+'Daily-Prod.'!GI47+'Daily-Prod.'!FZ47+'Daily-Prod.'!FQ47+'Daily-Prod.'!FH47)/Y133,"")</f>
        <v>0.70967741935483875</v>
      </c>
      <c r="W133" s="475">
        <f>IFERROR(('Daily-Prod.'!HK47+'Daily-Prod.'!HB47+'Daily-Prod.'!GS47+'Daily-Prod.'!GJ47+'Daily-Prod.'!GA47+'Daily-Prod.'!FR47+'Daily-Prod.'!FI47)/Y133,"")</f>
        <v>0.16129032258064516</v>
      </c>
      <c r="X133" s="475">
        <f>IFERROR(('Daily-Prod.'!HM47+'Daily-Prod.'!HD47+'Daily-Prod.'!GU47+'Daily-Prod.'!GL47+'Daily-Prod.'!GC47+'Daily-Prod.'!FT47+'Daily-Prod.'!FK47+'Daily-Prod.'!HN47+'Daily-Prod.'!HE47+'Daily-Prod.'!GV47+'Daily-Prod.'!GM47+'Daily-Prod.'!GD47+'Daily-Prod.'!FU47+'Daily-Prod.'!FL47)/Y133,"")</f>
        <v>0.12903225806451613</v>
      </c>
      <c r="Y133" s="496">
        <f>IFERROR(('Daily-Prod.'!HO47+'Daily-Prod.'!HF47+'Daily-Prod.'!GW47+'Daily-Prod.'!GN47+'Daily-Prod.'!GE47+'Daily-Prod.'!FV47+'Daily-Prod.'!FM47),"")</f>
        <v>31</v>
      </c>
      <c r="Z133" s="383"/>
      <c r="AA133" s="384">
        <f>IFERROR(('Daily-Prod.'!HQ47+'Daily-Prod.'!HH47+'Daily-Prod.'!GY47+'Daily-Prod.'!GP47+'Daily-Prod.'!GG47+'Daily-Prod.'!FX47+'Daily-Prod.'!FO47),"")</f>
        <v>22</v>
      </c>
      <c r="AB133" s="495" t="str">
        <f>IFERROR(('Daily-Prod.'!HR47+'Daily-Prod.'!HI47+'Daily-Prod.'!GZ47+'Daily-Prod.'!GQ47+'Daily-Prod.'!GH47+'Daily-Prod.'!FY47+'Daily-Prod.'!FP47),"")</f>
        <v/>
      </c>
      <c r="AC133" s="378">
        <f>IFERROR(AVERAGE('Daily-Prod.'!HO47,'Daily-Prod.'!HF47,'Daily-Prod.'!GW47,'Daily-Prod.'!GN47,'Daily-Prod.'!GE47,'Daily-Prod.'!FV47,'Daily-Prod.'!FM47),"")</f>
        <v>7.75</v>
      </c>
      <c r="AD133" s="379" t="str">
        <f>IFERROR(AVERAGE('Daily-Prod.'!HP47,'Daily-Prod.'!HG47,'Daily-Prod.'!GX47,'Daily-Prod.'!GO47,'Daily-Prod.'!GF47,'Daily-Prod.'!FW47,'Daily-Prod.'!FN47),"")</f>
        <v/>
      </c>
      <c r="AE133" s="380">
        <f>IFERROR(AVERAGE('Daily-Prod.'!HQ47,'Daily-Prod.'!HH47,'Daily-Prod.'!GY47,'Daily-Prod.'!GP47,'Daily-Prod.'!GG47,'Daily-Prod.'!FX47,'Daily-Prod.'!FO47),"")</f>
        <v>5.5</v>
      </c>
      <c r="AF133" s="482">
        <f>IFERROR(('Daily-Prod.'!JU47+'Daily-Prod.'!JL47+'Daily-Prod.'!JC47+'Daily-Prod.'!IT47+'Daily-Prod.'!IK47+'Daily-Prod.'!IB47+'Daily-Prod.'!HS47)/AI133,"")</f>
        <v>0.60344827586206895</v>
      </c>
      <c r="AG133" s="475">
        <f>IFERROR(('Daily-Prod.'!JV47+'Daily-Prod.'!JM47+'Daily-Prod.'!JD47+'Daily-Prod.'!IU47+'Daily-Prod.'!IL47+'Daily-Prod.'!IC47+'Daily-Prod.'!HT47)/AI133,"")</f>
        <v>0.18965517241379309</v>
      </c>
      <c r="AH133" s="475">
        <f>IFERROR(('Daily-Prod.'!JX47+'Daily-Prod.'!JO47+'Daily-Prod.'!JF47+'Daily-Prod.'!IW47+'Daily-Prod.'!IN47+'Daily-Prod.'!IE47+'Daily-Prod.'!HV47+'Daily-Prod.'!JY47+'Daily-Prod.'!JP47+'Daily-Prod.'!JG47+'Daily-Prod.'!IX47+'Daily-Prod.'!IO47+'Daily-Prod.'!IF47+'Daily-Prod.'!HW47)/AI133,"")</f>
        <v>0.20689655172413793</v>
      </c>
      <c r="AI133" s="496">
        <f>IFERROR(('Daily-Prod.'!JZ47+'Daily-Prod.'!JQ47+'Daily-Prod.'!JH47+'Daily-Prod.'!IY47+'Daily-Prod.'!IP47+'Daily-Prod.'!IG47+'Daily-Prod.'!HX47),"")</f>
        <v>58</v>
      </c>
      <c r="AJ133" s="383"/>
      <c r="AK133" s="384"/>
      <c r="AL133" s="495" t="str">
        <f>IFERROR((AK133/AJ133),"")</f>
        <v/>
      </c>
      <c r="AM133" s="378">
        <f>IFERROR(AVERAGE('Daily-Prod.'!JZ47,'Daily-Prod.'!JQ47,'Daily-Prod.'!JH47,'Daily-Prod.'!IY47,'Daily-Prod.'!IP47,'Daily-Prod.'!IG47,'Daily-Prod.'!HX47),"")</f>
        <v>11.6</v>
      </c>
      <c r="AN133" s="379"/>
      <c r="AO133" s="380"/>
      <c r="AP133" s="482">
        <f>IFERROR(('Daily-Prod.'!MF47+'Daily-Prod.'!LW47+'Daily-Prod.'!LN47+'Daily-Prod.'!LE47+'Daily-Prod.'!KV47+'Daily-Prod.'!KM47+'Daily-Prod.'!KD47)/AS133,"")</f>
        <v>0.53333333333333333</v>
      </c>
      <c r="AQ133" s="475">
        <f>IFERROR(('Daily-Prod.'!MG47+'Daily-Prod.'!LX47+'Daily-Prod.'!LO47+'Daily-Prod.'!LF47+'Daily-Prod.'!KW47+'Daily-Prod.'!KN47+'Daily-Prod.'!KE47)/AS133,"")</f>
        <v>0.17777777777777778</v>
      </c>
      <c r="AR133" s="475">
        <f>IFERROR(('Daily-Prod.'!MJ47+'Daily-Prod.'!MA47+'Daily-Prod.'!LR47+'Daily-Prod.'!LI47+'Daily-Prod.'!KZ47+'Daily-Prod.'!KQ47+'Daily-Prod.'!KH47+'Daily-Prod.'!MI47+'Daily-Prod.'!LZ47+'Daily-Prod.'!LQ47+'Daily-Prod.'!LH47+'Daily-Prod.'!KY47+'Daily-Prod.'!KP47+'Daily-Prod.'!KG47)/AS133,"")</f>
        <v>0.28888888888888886</v>
      </c>
      <c r="AS133" s="496">
        <f>IFERROR(('Daily-Prod.'!MK47+'Daily-Prod.'!MB47+'Daily-Prod.'!LS47+'Daily-Prod.'!LJ47+'Daily-Prod.'!LA47+'Daily-Prod.'!KR47+'Daily-Prod.'!KI47),"")</f>
        <v>45</v>
      </c>
      <c r="AT133" s="383"/>
      <c r="AU133" s="384">
        <f>IFERROR(('Daily-Prod.'!MM47+'Daily-Prod.'!MD47+'Daily-Prod.'!LU47+'Daily-Prod.'!LL47+'Daily-Prod.'!LC47+'Daily-Prod.'!KT47+'Daily-Prod.'!KK47),"")</f>
        <v>29</v>
      </c>
      <c r="AV133" s="495" t="str">
        <f>IFERROR(('Daily-Prod.'!MN47+'Daily-Prod.'!ME47+'Daily-Prod.'!LV47+'Daily-Prod.'!LM47+'Daily-Prod.'!LD47+'Daily-Prod.'!KU47+'Daily-Prod.'!KL47),"")</f>
        <v/>
      </c>
      <c r="AW133" s="378">
        <f>IFERROR(AVERAGE('Daily-Prod.'!MK47,'Daily-Prod.'!MB47,'Daily-Prod.'!LS47,'Daily-Prod.'!LJ47,'Daily-Prod.'!LA47,'Daily-Prod.'!KR47,'Daily-Prod.'!KI47),"")</f>
        <v>9</v>
      </c>
      <c r="AX133" s="379" t="str">
        <f>IFERROR(AVERAGE('Daily-Prod.'!ML47,'Daily-Prod.'!MC47,'Daily-Prod.'!LT47,'Daily-Prod.'!LK47,'Daily-Prod.'!LB47,'Daily-Prod.'!KS47,'Daily-Prod.'!KJ47),"")</f>
        <v/>
      </c>
      <c r="AY133" s="380">
        <f>IFERROR(AVERAGE('Daily-Prod.'!MM47,'Daily-Prod.'!MD47,'Daily-Prod.'!LU47,'Daily-Prod.'!LL47,'Daily-Prod.'!LC47,'Daily-Prod.'!KT47,'Daily-Prod.'!KK47),"")</f>
        <v>5.8</v>
      </c>
      <c r="AZ133" s="482">
        <f>IFERROR(('Daily-Prod.'!OQ47+'Daily-Prod.'!OH47+'Daily-Prod.'!NY47+'Daily-Prod.'!NP47+'Daily-Prod.'!NG47+'Daily-Prod.'!MX47+'Daily-Prod.'!MO47)/BC133,"")</f>
        <v>0.5625</v>
      </c>
      <c r="BA133" s="475">
        <f>IFERROR(('Daily-Prod.'!OR47+'Daily-Prod.'!OI47+'Daily-Prod.'!NZ47+'Daily-Prod.'!NQ47+'Daily-Prod.'!NH47+'Daily-Prod.'!MY47+'Daily-Prod.'!MP47)/BC133,"")</f>
        <v>0.125</v>
      </c>
      <c r="BB133" s="475">
        <f>IFERROR(('Daily-Prod.'!OT47+'Daily-Prod.'!OK47+'Daily-Prod.'!OB47+'Daily-Prod.'!NS47+'Daily-Prod.'!NJ47+'Daily-Prod.'!NA47+'Daily-Prod.'!MR47+'Daily-Prod.'!OU47+'Daily-Prod.'!OL47+'Daily-Prod.'!OC47+'Daily-Prod.'!NT47+'Daily-Prod.'!NK47+'Daily-Prod.'!NB47+'Daily-Prod.'!MS47)/BC133,"")</f>
        <v>0.3125</v>
      </c>
      <c r="BC133" s="496">
        <f>IFERROR(('Daily-Prod.'!OV47+'Daily-Prod.'!OM47+'Daily-Prod.'!OD47+'Daily-Prod.'!NU47+'Daily-Prod.'!NL47+'Daily-Prod.'!NC47+'Daily-Prod.'!MT47),"")</f>
        <v>32</v>
      </c>
      <c r="BD133" s="383"/>
      <c r="BE133" s="384">
        <f>IFERROR(('Daily-Prod.'!OX47+'Daily-Prod.'!OO47+'Daily-Prod.'!OF47+'Daily-Prod.'!NW47+'Daily-Prod.'!NN47+'Daily-Prod.'!NE47+'Daily-Prod.'!MV47),"")</f>
        <v>27</v>
      </c>
      <c r="BF133" s="495" t="str">
        <f>IFERROR((BE133/BD133),"")</f>
        <v/>
      </c>
      <c r="BG133" s="378">
        <f>IFERROR(AVERAGE('Daily-Prod.'!OV47,'Daily-Prod.'!OM47,'Daily-Prod.'!OD47,'Daily-Prod.'!NU47,'Daily-Prod.'!NL47,'Daily-Prod.'!NC47,'Daily-Prod.'!MT47),"")</f>
        <v>8</v>
      </c>
      <c r="BH133" s="379"/>
      <c r="BI133" s="380">
        <f>IFERROR(AVERAGE('Daily-Prod.'!OX47,'Daily-Prod.'!OO47,'Daily-Prod.'!OF47,'Daily-Prod.'!NW47,'Daily-Prod.'!NN47,'Daily-Prod.'!NE47,'Daily-Prod.'!MV47),"")</f>
        <v>6.75</v>
      </c>
      <c r="BJ133" s="482">
        <f>IFERROR(('Daily-Prod.'!RB47+'Daily-Prod.'!QS47+'Daily-Prod.'!QJ47+'Daily-Prod.'!QA47+'Daily-Prod.'!PR47+'Daily-Prod.'!PI47+'Daily-Prod.'!OZ47)/BM133,"")</f>
        <v>0.54545454545454541</v>
      </c>
      <c r="BK133" s="475">
        <f>IFERROR(('Daily-Prod.'!RC47+'Daily-Prod.'!QT47+'Daily-Prod.'!QK47+'Daily-Prod.'!QB47+'Daily-Prod.'!PS47+'Daily-Prod.'!PJ47+'Daily-Prod.'!PA47)/BM133,"")</f>
        <v>0.21818181818181817</v>
      </c>
      <c r="BL133" s="475">
        <f>IFERROR(('Daily-Prod.'!RF47+'Daily-Prod.'!QW47+'Daily-Prod.'!QN47+'Daily-Prod.'!QE47+'Daily-Prod.'!PV47+'Daily-Prod.'!PM47+'Daily-Prod.'!PD47+'Daily-Prod.'!RE47+'Daily-Prod.'!QV47+'Daily-Prod.'!QM47+'Daily-Prod.'!QD47+'Daily-Prod.'!PU47+'Daily-Prod.'!PL47+'Daily-Prod.'!PC47)/BM133,"")</f>
        <v>0.23636363636363636</v>
      </c>
      <c r="BM133" s="496">
        <f>IFERROR(('Daily-Prod.'!RG47+'Daily-Prod.'!QX47+'Daily-Prod.'!QO47+'Daily-Prod.'!QF47+'Daily-Prod.'!PW47+'Daily-Prod.'!PN47+'Daily-Prod.'!PE47),"")</f>
        <v>55</v>
      </c>
      <c r="BN133" s="383"/>
      <c r="BO133" s="384">
        <f>IFERROR(('Daily-Prod.'!RI47+'Daily-Prod.'!QZ47+'Daily-Prod.'!QQ47+'Daily-Prod.'!QH47+'Daily-Prod.'!PY47+'Daily-Prod.'!PP47+'Daily-Prod.'!PG47),"")</f>
        <v>23</v>
      </c>
      <c r="BP133" s="495" t="str">
        <f>IFERROR((BO133/BN133),"")</f>
        <v/>
      </c>
      <c r="BQ133" s="378">
        <f>IFERROR(AVERAGE('Daily-Prod.'!RG47,'Daily-Prod.'!QX47,'Daily-Prod.'!QO47,'Daily-Prod.'!QF47,'Daily-Prod.'!PW47,'Daily-Prod.'!PN47,'Daily-Prod.'!PE47),"")</f>
        <v>11</v>
      </c>
      <c r="BR133" s="379"/>
      <c r="BS133" s="380">
        <f>IFERROR(AVERAGE('Daily-Prod.'!RI47,'Daily-Prod.'!QZ47,'Daily-Prod.'!QQ47,'Daily-Prod.'!QH47,'Daily-Prod.'!PY47,'Daily-Prod.'!PP47,'Daily-Prod.'!PG47),"")</f>
        <v>5.75</v>
      </c>
      <c r="BT133" s="482">
        <f>IFERROR(('Daily-Prod.'!TM47+'Daily-Prod.'!TD47+'Daily-Prod.'!SU47+'Daily-Prod.'!SL47+'Daily-Prod.'!SC47+'Daily-Prod.'!RT47+'Daily-Prod.'!RK47)/BW133,"")</f>
        <v>0.71698113207547165</v>
      </c>
      <c r="BU133" s="475">
        <f>IFERROR(('Daily-Prod.'!TN47+'Daily-Prod.'!TE47+'Daily-Prod.'!SV47+'Daily-Prod.'!SM47+'Daily-Prod.'!SD47+'Daily-Prod.'!RU47+'Daily-Prod.'!RL47)/BW133,"")</f>
        <v>9.4339622641509441E-2</v>
      </c>
      <c r="BV133" s="475">
        <f>IFERROR(('Daily-Prod.'!TP47+'Daily-Prod.'!TG47+'Daily-Prod.'!SX47+'Daily-Prod.'!SO47+'Daily-Prod.'!SF47+'Daily-Prod.'!RW47+'Daily-Prod.'!RN47+'Daily-Prod.'!TQ47+'Daily-Prod.'!TH47+'Daily-Prod.'!SY47+'Daily-Prod.'!SP47+'Daily-Prod.'!SG47+'Daily-Prod.'!RX47+'Daily-Prod.'!RO47)/BW133,"")</f>
        <v>0.18867924528301888</v>
      </c>
      <c r="BW133" s="496">
        <f>IFERROR(('Daily-Prod.'!TR47+'Daily-Prod.'!TI47+'Daily-Prod.'!SZ47+'Daily-Prod.'!SQ47+'Daily-Prod.'!SH47+'Daily-Prod.'!RY47+'Daily-Prod.'!RP47),"")</f>
        <v>53</v>
      </c>
      <c r="BX133" s="383"/>
      <c r="BY133" s="384">
        <f>IFERROR(('Daily-Prod.'!TT47+'Daily-Prod.'!TK47+'Daily-Prod.'!TB47+'Daily-Prod.'!SS47+'Daily-Prod.'!SJ47+'Daily-Prod.'!SA47+'Daily-Prod.'!RR47),"")</f>
        <v>15</v>
      </c>
      <c r="BZ133" s="495" t="str">
        <f>IFERROR((BY133/BX133),"")</f>
        <v/>
      </c>
      <c r="CA133" s="378">
        <f>IFERROR(AVERAGE('Daily-Prod.'!TR47,'Daily-Prod.'!TI47,'Daily-Prod.'!SZ47,'Daily-Prod.'!SQ47,'Daily-Prod.'!SH47,'Daily-Prod.'!RY47,'Daily-Prod.'!RP47),"")</f>
        <v>10.6</v>
      </c>
      <c r="CB133" s="379"/>
      <c r="CC133" s="380">
        <f>IFERROR(AVERAGE('Daily-Prod.'!TT47,'Daily-Prod.'!TK47,'Daily-Prod.'!TB47,'Daily-Prod.'!SS47,'Daily-Prod.'!SJ47,'Daily-Prod.'!SA47,'Daily-Prod.'!RR47),"")</f>
        <v>3</v>
      </c>
      <c r="CD133" s="482">
        <f>IFERROR(('Daily-Prod.'!VX47+'Daily-Prod.'!VO47+'Daily-Prod.'!VF47+'Daily-Prod.'!UW47+'Daily-Prod.'!UN47+'Daily-Prod.'!UE47+'Daily-Prod.'!TV47)/CG133,"")</f>
        <v>0.66666666666666663</v>
      </c>
      <c r="CE133" s="475">
        <f>IFERROR(('Daily-Prod.'!VY47+'Daily-Prod.'!VP47+'Daily-Prod.'!VG47+'Daily-Prod.'!UX47+'Daily-Prod.'!UO47+'Daily-Prod.'!UF47+'Daily-Prod.'!TW47)/CG133,"")</f>
        <v>0.11904761904761904</v>
      </c>
      <c r="CF133" s="475">
        <f>IFERROR(('Daily-Prod.'!WA47+'Daily-Prod.'!VR47+'Daily-Prod.'!VI47+'Daily-Prod.'!UZ47+'Daily-Prod.'!UQ47+'Daily-Prod.'!UH47+'Daily-Prod.'!TY47+'Daily-Prod.'!WB47+'Daily-Prod.'!VS47+'Daily-Prod.'!VJ47+'Daily-Prod.'!VA47+'Daily-Prod.'!UR47+'Daily-Prod.'!UI47+'Daily-Prod.'!TZ47)/CG133,"")</f>
        <v>0.21428571428571427</v>
      </c>
      <c r="CG133" s="496">
        <f>IFERROR(('Daily-Prod.'!WC47+'Daily-Prod.'!VT47+'Daily-Prod.'!VK47+'Daily-Prod.'!VB47+'Daily-Prod.'!US47+'Daily-Prod.'!UJ47+'Daily-Prod.'!UA47),"")</f>
        <v>42</v>
      </c>
      <c r="CH133" s="383"/>
      <c r="CI133" s="384">
        <f>IFERROR(('Daily-Prod.'!WE47+'Daily-Prod.'!VV47+'Daily-Prod.'!VM47+'Daily-Prod.'!VD47+'Daily-Prod.'!UU47+'Daily-Prod.'!UL47+'Daily-Prod.'!UC47),"")</f>
        <v>20</v>
      </c>
      <c r="CJ133" s="495" t="str">
        <f>IFERROR((CI133/CH133),"")</f>
        <v/>
      </c>
      <c r="CK133" s="378">
        <f>IFERROR(AVERAGE('Daily-Prod.'!WC47,'Daily-Prod.'!VT47,'Daily-Prod.'!VK47,'Daily-Prod.'!VB47,'Daily-Prod.'!US47,'Daily-Prod.'!UJ47,'Daily-Prod.'!UA47),"")</f>
        <v>10.5</v>
      </c>
      <c r="CL133" s="379"/>
      <c r="CM133" s="380">
        <f>IFERROR(AVERAGE('Daily-Prod.'!WE47,'Daily-Prod.'!VV47,'Daily-Prod.'!VM47,'Daily-Prod.'!VD47,'Daily-Prod.'!UU47,'Daily-Prod.'!UL47,'Daily-Prod.'!UC47),"")</f>
        <v>4</v>
      </c>
      <c r="CN133" s="482">
        <f>IFERROR(('Daily-Prod.'!YI47+'Daily-Prod.'!XZ47+'Daily-Prod.'!XQ47+'Daily-Prod.'!XH47+'Daily-Prod.'!WY47+'Daily-Prod.'!WP47+'Daily-Prod.'!WG47)/CQ133,"")</f>
        <v>0.640625</v>
      </c>
      <c r="CO133" s="475">
        <f>IFERROR(('Daily-Prod.'!YJ47+'Daily-Prod.'!YA47+'Daily-Prod.'!XR47+'Daily-Prod.'!XI47+'Daily-Prod.'!WZ47+'Daily-Prod.'!WQ47+'Daily-Prod.'!WH47)/CQ133,"")</f>
        <v>0.140625</v>
      </c>
      <c r="CP133" s="475">
        <f>IFERROR(('Daily-Prod.'!YL47+'Daily-Prod.'!YC47+'Daily-Prod.'!XT47+'Daily-Prod.'!XK47+'Daily-Prod.'!XB47+'Daily-Prod.'!WS47+'Daily-Prod.'!WJ47+'Daily-Prod.'!YM47+'Daily-Prod.'!YD47+'Daily-Prod.'!XU47+'Daily-Prod.'!XL47+'Daily-Prod.'!XC47+'Daily-Prod.'!WT47+'Daily-Prod.'!WK47)/CQ133,"")</f>
        <v>0.21875</v>
      </c>
      <c r="CQ133" s="496">
        <f>IFERROR(('Daily-Prod.'!YN47+'Daily-Prod.'!YE47+'Daily-Prod.'!XV47+'Daily-Prod.'!XM47+'Daily-Prod.'!XD47+'Daily-Prod.'!WU47+'Daily-Prod.'!WL47),"")</f>
        <v>64</v>
      </c>
      <c r="CR133" s="383"/>
      <c r="CS133" s="384">
        <f>IFERROR(('Daily-Prod.'!YP47+'Daily-Prod.'!YG47+'Daily-Prod.'!XX47+'Daily-Prod.'!XO47+'Daily-Prod.'!XF47+'Daily-Prod.'!WW47+'Daily-Prod.'!WN47),"")</f>
        <v>36</v>
      </c>
      <c r="CT133" s="495" t="str">
        <f>IFERROR((CS133/CR133),"")</f>
        <v/>
      </c>
      <c r="CU133" s="378">
        <f>IFERROR(AVERAGE('Daily-Prod.'!YN47,'Daily-Prod.'!YE47,'Daily-Prod.'!XV47,'Daily-Prod.'!XM47,'Daily-Prod.'!XD47,'Daily-Prod.'!WU47,'Daily-Prod.'!WL47),"")</f>
        <v>12.8</v>
      </c>
      <c r="CV133" s="379" t="str">
        <f>IFERROR(AVERAGE('Daily-Prod.'!YO47,'Daily-Prod.'!YF47,'Daily-Prod.'!XW47,'Daily-Prod.'!XN47,'Daily-Prod.'!XE47,'Daily-Prod.'!WV47,'Daily-Prod.'!WM47),"")</f>
        <v/>
      </c>
      <c r="CW133" s="380">
        <f>IFERROR(AVERAGE('Daily-Prod.'!YP47,'Daily-Prod.'!YG47,'Daily-Prod.'!XX47,'Daily-Prod.'!XO47,'Daily-Prod.'!XF47,'Daily-Prod.'!WW47,'Daily-Prod.'!WN47),"")</f>
        <v>7.2</v>
      </c>
      <c r="CX133" s="482">
        <f>IFERROR(('Daily-Prod.'!AAT47+'Daily-Prod.'!AAK47+'Daily-Prod.'!AAB47+'Daily-Prod.'!ZS47+'Daily-Prod.'!ZJ47+'Daily-Prod.'!ZA47+'Daily-Prod.'!YR47)/DA133,"")</f>
        <v>0.85483870967741937</v>
      </c>
      <c r="CY133" s="475">
        <f>IFERROR(('Daily-Prod.'!AAU47+'Daily-Prod.'!AAL47+'Daily-Prod.'!AAC47+'Daily-Prod.'!ZT47+'Daily-Prod.'!ZK47+'Daily-Prod.'!ZB47+'Daily-Prod.'!YS47)/DA133,"")</f>
        <v>6.4516129032258063E-2</v>
      </c>
      <c r="CZ133" s="475">
        <f>IFERROR(('Daily-Prod.'!AAW47+'Daily-Prod.'!AAN47+'Daily-Prod.'!AAE47+'Daily-Prod.'!ZV47+'Daily-Prod.'!ZM47+'Daily-Prod.'!ZD47+'Daily-Prod.'!YU47+'Daily-Prod.'!AAX47+'Daily-Prod.'!AAO47+'Daily-Prod.'!AAF47+'Daily-Prod.'!ZW47+'Daily-Prod.'!ZN47+'Daily-Prod.'!ZE47+'Daily-Prod.'!YV47)/DA133,"")</f>
        <v>8.0645161290322578E-2</v>
      </c>
      <c r="DA133" s="496">
        <f>IFERROR(('Daily-Prod.'!AAY47+'Daily-Prod.'!AAP47+'Daily-Prod.'!AAG47+'Daily-Prod.'!ZX47+'Daily-Prod.'!ZO47+'Daily-Prod.'!ZF47+'Daily-Prod.'!YW47),"")</f>
        <v>62</v>
      </c>
      <c r="DB133" s="383"/>
      <c r="DC133" s="384">
        <f>IFERROR(('Daily-Prod.'!ABA47+'Daily-Prod.'!AAR47+'Daily-Prod.'!AAI47+'Daily-Prod.'!ZZ47+'Daily-Prod.'!ZQ47+'Daily-Prod.'!ZH47+'Daily-Prod.'!YY47),"")</f>
        <v>39</v>
      </c>
      <c r="DD133" s="495" t="str">
        <f>IFERROR((DC133/DB133),"")</f>
        <v/>
      </c>
      <c r="DE133" s="378">
        <f>IFERROR(AVERAGE('Daily-Prod.'!AAY47,'Daily-Prod.'!AAP47,'Daily-Prod.'!AAG47,'Daily-Prod.'!ZX47,'Daily-Prod.'!ZO47,'Daily-Prod.'!ZF47,'Daily-Prod.'!YW47),"")</f>
        <v>15.5</v>
      </c>
      <c r="DF133" s="379" t="str">
        <f>IFERROR(AVERAGE('Daily-Prod.'!AAZ47,'Daily-Prod.'!AAQ47,'Daily-Prod.'!AAH47,'Daily-Prod.'!ZY47,'Daily-Prod.'!ZP47,'Daily-Prod.'!ZG47,'Daily-Prod.'!YX47),"")</f>
        <v/>
      </c>
      <c r="DG133" s="380">
        <f>IFERROR(AVERAGE('Daily-Prod.'!ABA47,'Daily-Prod.'!AAR47,'Daily-Prod.'!AAI47,'Daily-Prod.'!ZZ47,'Daily-Prod.'!ZQ47,'Daily-Prod.'!ZH47,'Daily-Prod.'!YY47),"")</f>
        <v>7.8</v>
      </c>
      <c r="DH133" s="482">
        <f>IFERROR(('Daily-Prod.'!ADE47+'Daily-Prod.'!ACV47+'Daily-Prod.'!ACM47+'Daily-Prod.'!ACD47+'Daily-Prod.'!ABU47+'Daily-Prod.'!ABL47+'Daily-Prod.'!ABC47)/DK133,"")</f>
        <v>0.48</v>
      </c>
      <c r="DI133" s="475">
        <f>IFERROR(('Daily-Prod.'!ADF47+'Daily-Prod.'!ACW47+'Daily-Prod.'!ACN47+'Daily-Prod.'!ACE47+'Daily-Prod.'!ABV47+'Daily-Prod.'!ABM47+'Daily-Prod.'!ABD47)/DK133,"")</f>
        <v>0.32</v>
      </c>
      <c r="DJ133" s="475">
        <f>IFERROR(('Daily-Prod.'!ADH47+'Daily-Prod.'!ACY47+'Daily-Prod.'!ACP47+'Daily-Prod.'!ACG47+'Daily-Prod.'!ABX47+'Daily-Prod.'!ABO47+'Daily-Prod.'!ABF47+'Daily-Prod.'!ADI47+'Daily-Prod.'!ACZ47+'Daily-Prod.'!ACQ47+'Daily-Prod.'!ACH47+'Daily-Prod.'!ABY47+'Daily-Prod.'!ABP47+'Daily-Prod.'!ABG47)/DK133,"")</f>
        <v>0.2</v>
      </c>
      <c r="DK133" s="496">
        <f>IFERROR(('Daily-Prod.'!ADJ47+'Daily-Prod.'!ADA47+'Daily-Prod.'!ACR47+'Daily-Prod.'!ACI47+'Daily-Prod.'!ABZ47+'Daily-Prod.'!ABQ47+'Daily-Prod.'!ABH47),"")</f>
        <v>50</v>
      </c>
      <c r="DL133" s="383"/>
      <c r="DM133" s="384"/>
      <c r="DN133" s="495" t="str">
        <f>IFERROR((DM133/DL133),"")</f>
        <v/>
      </c>
      <c r="DO133" s="378">
        <f>IFERROR(AVERAGE('Daily-Prod.'!ADJ47,'Daily-Prod.'!ADA47,'Daily-Prod.'!ACR47,'Daily-Prod.'!ACI47,'Daily-Prod.'!ABZ47,'Daily-Prod.'!ABQ47,'Daily-Prod.'!ABH47),"")</f>
        <v>10</v>
      </c>
      <c r="DP133" s="379"/>
      <c r="DQ133" s="380"/>
      <c r="DR133" s="482">
        <f>IFERROR(('Daily-Prod.'!AFP47+'Daily-Prod.'!AFG47+'Daily-Prod.'!AEX47+'Daily-Prod.'!AEO47+'Daily-Prod.'!AEF47+'Daily-Prod.'!ADW47+'Daily-Prod.'!ADN47)/DU133,"")</f>
        <v>0.61194029850746268</v>
      </c>
      <c r="DS133" s="475">
        <f>IFERROR(('Daily-Prod.'!AFQ47+'Daily-Prod.'!AFH47+'Daily-Prod.'!AEY47+'Daily-Prod.'!AEP47+'Daily-Prod.'!AEG47+'Daily-Prod.'!ADX47+'Daily-Prod.'!ADO47)/DU133,"")</f>
        <v>0.20895522388059701</v>
      </c>
      <c r="DT133" s="475">
        <f>IFERROR(('Daily-Prod.'!AFS47+'Daily-Prod.'!AFJ47+'Daily-Prod.'!AFA47+'Daily-Prod.'!AER47+'Daily-Prod.'!AEI47+'Daily-Prod.'!ADZ47+'Daily-Prod.'!ADQ47+'Daily-Prod.'!AFT47+'Daily-Prod.'!AFK47+'Daily-Prod.'!AFB47+'Daily-Prod.'!AES47+'Daily-Prod.'!AEJ47+'Daily-Prod.'!AEA47+'Daily-Prod.'!ADR47)/DU133,"")</f>
        <v>0.17910447761194029</v>
      </c>
      <c r="DU133" s="496">
        <f>IFERROR(('Daily-Prod.'!AFU47+'Daily-Prod.'!AFL47+'Daily-Prod.'!AFC47+'Daily-Prod.'!AET47+'Daily-Prod.'!AEK47+'Daily-Prod.'!AEB47+'Daily-Prod.'!ADS47),"")</f>
        <v>67</v>
      </c>
      <c r="DV133" s="383"/>
      <c r="DW133" s="384">
        <f>IFERROR(('Daily-Prod.'!AFW47+'Daily-Prod.'!AFN47+'Daily-Prod.'!AFE47+'Daily-Prod.'!AEV47+'Daily-Prod.'!AEM47+'Daily-Prod.'!AED47+'Daily-Prod.'!ADU47),"")</f>
        <v>41</v>
      </c>
      <c r="DX133" s="495" t="str">
        <f>IFERROR((DW133/DV133),"")</f>
        <v/>
      </c>
      <c r="DY133" s="378">
        <f>IFERROR(AVERAGE('Daily-Prod.'!AFU47,'Daily-Prod.'!AFL47,'Daily-Prod.'!AFC47,'Daily-Prod.'!AET47,'Daily-Prod.'!AEK47,'Daily-Prod.'!AEB47,'Daily-Prod.'!ADS47),"")</f>
        <v>13.4</v>
      </c>
      <c r="DZ133" s="379" t="str">
        <f>IFERROR(AVERAGE('Daily-Prod.'!AFV47,'Daily-Prod.'!AFM47,'Daily-Prod.'!AFD47,'Daily-Prod.'!AEU47,'Daily-Prod.'!AEL47,'Daily-Prod.'!AEC47,'Daily-Prod.'!ADT47),"")</f>
        <v/>
      </c>
      <c r="EA133" s="380">
        <f>IFERROR(AVERAGE('Daily-Prod.'!AFW47,'Daily-Prod.'!AFN47,'Daily-Prod.'!AFE47,'Daily-Prod.'!AEV47,'Daily-Prod.'!AEM47,'Daily-Prod.'!AED47,'Daily-Prod.'!ADU47),"")</f>
        <v>8.1999999999999993</v>
      </c>
      <c r="EB133" s="482">
        <f>IFERROR(('Daily-Prod.'!AIA47+'Daily-Prod.'!AHR47+'Daily-Prod.'!AHI47+'Daily-Prod.'!AGZ47+'Daily-Prod.'!AGQ47+'Daily-Prod.'!AGH47+'Daily-Prod.'!AFY47)/EE133,"")</f>
        <v>0.53703703703703709</v>
      </c>
      <c r="EC133" s="475">
        <f>IFERROR(('Daily-Prod.'!AIB47+'Daily-Prod.'!AHS47+'Daily-Prod.'!AHJ47+'Daily-Prod.'!AHA47+'Daily-Prod.'!AGR47+'Daily-Prod.'!AGI47+'Daily-Prod.'!AFZ47)/EE133,"")</f>
        <v>0.35185185185185186</v>
      </c>
      <c r="ED133" s="475">
        <f>IFERROR(('Daily-Prod.'!AID47+'Daily-Prod.'!AHU47+'Daily-Prod.'!AHL47+'Daily-Prod.'!AHC47+'Daily-Prod.'!AGT47+'Daily-Prod.'!AGK47+'Daily-Prod.'!AGB47+'Daily-Prod.'!AIE47+'Daily-Prod.'!AHV47+'Daily-Prod.'!AHM47+'Daily-Prod.'!AHD47+'Daily-Prod.'!AGU47+'Daily-Prod.'!AGL47+'Daily-Prod.'!AGC47)/EE133,"")</f>
        <v>0.1111111111111111</v>
      </c>
      <c r="EE133" s="496">
        <f>IFERROR(('Daily-Prod.'!AIF47+'Daily-Prod.'!AHW47+'Daily-Prod.'!AHN47+'Daily-Prod.'!AHE47+'Daily-Prod.'!AGV47+'Daily-Prod.'!AGM47+'Daily-Prod.'!AGD47),"")</f>
        <v>54</v>
      </c>
      <c r="EF133" s="383"/>
      <c r="EG133" s="384">
        <f>IFERROR(('Daily-Prod.'!AIH47+'Daily-Prod.'!AHY47+'Daily-Prod.'!AHP47+'Daily-Prod.'!AHG47+'Daily-Prod.'!AGX47+'Daily-Prod.'!AGO47+'Daily-Prod.'!AGF47),"")</f>
        <v>29</v>
      </c>
      <c r="EH133" s="495" t="str">
        <f>IFERROR((EG133/EF133),"")</f>
        <v/>
      </c>
      <c r="EI133" s="378">
        <f>IFERROR(AVERAGE('Daily-Prod.'!AIF47,'Daily-Prod.'!AHW47,'Daily-Prod.'!AHN47,'Daily-Prod.'!AHE47,'Daily-Prod.'!AGV47,'Daily-Prod.'!AGM47,'Daily-Prod.'!AGD47),"")</f>
        <v>10.8</v>
      </c>
      <c r="EJ133" s="379" t="str">
        <f>IFERROR(AVERAGE('Daily-Prod.'!AIG47,'Daily-Prod.'!AHX47,'Daily-Prod.'!AHO47,'Daily-Prod.'!AHF47,'Daily-Prod.'!AGW47,'Daily-Prod.'!AGN47,'Daily-Prod.'!AGE47),"")</f>
        <v/>
      </c>
      <c r="EK133" s="380">
        <f>IFERROR(AVERAGE('Daily-Prod.'!AIH47,'Daily-Prod.'!AHY47,'Daily-Prod.'!AHP47,'Daily-Prod.'!AHG47,'Daily-Prod.'!AGX47,'Daily-Prod.'!AGO47,'Daily-Prod.'!AGF47),"")</f>
        <v>5.8</v>
      </c>
      <c r="EL133" s="482">
        <f>IFERROR(('Daily-Prod.'!AKL47+'Daily-Prod.'!AKC47+'Daily-Prod.'!AJT47+'Daily-Prod.'!AJK47+'Daily-Prod.'!AJB47+'Daily-Prod.'!AIS47+'Daily-Prod.'!AIJ47)/EO133,"")</f>
        <v>0.80392156862745101</v>
      </c>
      <c r="EM133" s="475">
        <f>IFERROR(('Daily-Prod.'!AKM47+'Daily-Prod.'!AKD47+'Daily-Prod.'!AJU47+'Daily-Prod.'!AJL47+'Daily-Prod.'!AJC47+'Daily-Prod.'!AIT47+'Daily-Prod.'!AIK47)/EO133,"")</f>
        <v>0.13725490196078433</v>
      </c>
      <c r="EN133" s="475">
        <f>IFERROR(('Daily-Prod.'!AKP47+'Daily-Prod.'!AKG47+'Daily-Prod.'!AJX47+'Daily-Prod.'!AJO47+'Daily-Prod.'!AJF47+'Daily-Prod.'!AIW47+'Daily-Prod.'!AIN47+'Daily-Prod.'!AKO47+'Daily-Prod.'!AKF47+'Daily-Prod.'!AJW47+'Daily-Prod.'!AJN47+'Daily-Prod.'!AJE47+'Daily-Prod.'!AIV47+'Daily-Prod.'!AIM47)/EO133,"")</f>
        <v>5.8823529411764705E-2</v>
      </c>
      <c r="EO133" s="496">
        <f>IFERROR(('Daily-Prod.'!AKQ47+'Daily-Prod.'!AKH47+'Daily-Prod.'!AJY47+'Daily-Prod.'!AJP47+'Daily-Prod.'!AJG47+'Daily-Prod.'!AIX47+'Daily-Prod.'!AIO47),"")</f>
        <v>51</v>
      </c>
      <c r="EP133" s="383"/>
      <c r="EQ133" s="384">
        <f>IFERROR(('Daily-Prod.'!AKS47+'Daily-Prod.'!AKJ47+'Daily-Prod.'!AKA47+'Daily-Prod.'!AJR47+'Daily-Prod.'!AJI47+'Daily-Prod.'!AIZ47+'Daily-Prod.'!AIQ47),"")</f>
        <v>22</v>
      </c>
      <c r="ER133" s="495" t="str">
        <f>IFERROR((EQ133/EP133),"")</f>
        <v/>
      </c>
      <c r="ES133" s="378">
        <f>IFERROR(AVERAGE('Daily-Prod.'!AKQ47,'Daily-Prod.'!AKH47,'Daily-Prod.'!AJY47,'Daily-Prod.'!AJP47,'Daily-Prod.'!AJG47,'Daily-Prod.'!AIX47,'Daily-Prod.'!AIO47),"")</f>
        <v>10.199999999999999</v>
      </c>
      <c r="ET133" s="379"/>
      <c r="EU133" s="380">
        <f>IFERROR(AVERAGE('Daily-Prod.'!AKS47,'Daily-Prod.'!AKJ47,'Daily-Prod.'!AKA47,'Daily-Prod.'!AJR47,'Daily-Prod.'!AJI47,'Daily-Prod.'!AIZ47,'Daily-Prod.'!AIQ47),"")</f>
        <v>4.4000000000000004</v>
      </c>
      <c r="EV133" s="482">
        <f>IFERROR(('Daily-Prod.'!AMW47+'Daily-Prod.'!AMN47+'Daily-Prod.'!AME47+'Daily-Prod.'!ALV47+'Daily-Prod.'!ALM47+'Daily-Prod.'!ALD47+'Daily-Prod.'!AKU47)/EY133,"")</f>
        <v>0.6875</v>
      </c>
      <c r="EW133" s="475">
        <f>IFERROR(('Daily-Prod.'!AMX47+'Daily-Prod.'!AMO47+'Daily-Prod.'!AMF47+'Daily-Prod.'!ALW47+'Daily-Prod.'!ALN47+'Daily-Prod.'!ALE47+'Daily-Prod.'!AKV47)/EY133,"")</f>
        <v>6.25E-2</v>
      </c>
      <c r="EX133" s="475">
        <f>IFERROR(('Daily-Prod.'!AMZ47+'Daily-Prod.'!AMQ47+'Daily-Prod.'!AMH47+'Daily-Prod.'!ALY47+'Daily-Prod.'!ALP47+'Daily-Prod.'!ALG47+'Daily-Prod.'!AKX47+'Daily-Prod.'!ANA47+'Daily-Prod.'!AMR47+'Daily-Prod.'!AMI47+'Daily-Prod.'!ALZ47+'Daily-Prod.'!ALQ47+'Daily-Prod.'!ALH47+'Daily-Prod.'!AKY47)/EY133,"")</f>
        <v>0.25</v>
      </c>
      <c r="EY133" s="496">
        <f>IFERROR(('Daily-Prod.'!ANB47+'Daily-Prod.'!AMS47+'Daily-Prod.'!AMJ47+'Daily-Prod.'!AMA47+'Daily-Prod.'!ALR47+'Daily-Prod.'!ALI47+'Daily-Prod.'!AKZ47),"")</f>
        <v>32</v>
      </c>
      <c r="EZ133" s="383"/>
      <c r="FA133" s="384">
        <f>IFERROR(('Daily-Prod.'!AND47+'Daily-Prod.'!AMU47+'Daily-Prod.'!AML47+'Daily-Prod.'!AMC47+'Daily-Prod.'!ALT47+'Daily-Prod.'!ALK47+'Daily-Prod.'!ALB47),"")</f>
        <v>32</v>
      </c>
      <c r="FB133" s="495" t="str">
        <f>IFERROR((FA133/EZ133),"")</f>
        <v/>
      </c>
      <c r="FC133" s="378">
        <f>IFERROR(AVERAGE('Daily-Prod.'!ANB47,'Daily-Prod.'!AMS47,'Daily-Prod.'!AMJ47,'Daily-Prod.'!AMA47,'Daily-Prod.'!ALR47,'Daily-Prod.'!ALI47,'Daily-Prod.'!AKZ47),"")</f>
        <v>6.4</v>
      </c>
      <c r="FD133" s="379"/>
      <c r="FE133" s="380">
        <f>IFERROR(AVERAGE('Daily-Prod.'!AND47,'Daily-Prod.'!AMU47,'Daily-Prod.'!AML47,'Daily-Prod.'!AMC47,'Daily-Prod.'!ALT47,'Daily-Prod.'!ALK47,'Daily-Prod.'!ALB47),"")</f>
        <v>6.4</v>
      </c>
      <c r="FF133" s="482">
        <f>IFERROR(('Daily-Prod.'!APH47+'Daily-Prod.'!AOY47+'Daily-Prod.'!AOP47+'Daily-Prod.'!AOG47+'Daily-Prod.'!ANX47+'Daily-Prod.'!ANO47+'Daily-Prod.'!ANF47)/FI133,"")</f>
        <v>0.72093023255813948</v>
      </c>
      <c r="FG133" s="475">
        <f>IFERROR(('Daily-Prod.'!API47+'Daily-Prod.'!AOZ47+'Daily-Prod.'!AOQ47+'Daily-Prod.'!AOH47+'Daily-Prod.'!ANY47+'Daily-Prod.'!ANP47+'Daily-Prod.'!ANG47)/FI133,"")</f>
        <v>0.13953488372093023</v>
      </c>
      <c r="FH133" s="475">
        <f>IFERROR(('Daily-Prod.'!APL47+'Daily-Prod.'!APC47+'Daily-Prod.'!AOT47+'Daily-Prod.'!AOK47+'Daily-Prod.'!AOB47+'Daily-Prod.'!ANS47+'Daily-Prod.'!ANJ47+'Daily-Prod.'!APK47+'Daily-Prod.'!APB47+'Daily-Prod.'!AOS47+'Daily-Prod.'!AOJ47+'Daily-Prod.'!AOA47+'Daily-Prod.'!ANR47+'Daily-Prod.'!ANI47)/FI133,"")</f>
        <v>0.13953488372093023</v>
      </c>
      <c r="FI133" s="496">
        <f>IFERROR(('Daily-Prod.'!APM47+'Daily-Prod.'!APD47+'Daily-Prod.'!AOU47+'Daily-Prod.'!AOL47+'Daily-Prod.'!AOC47+'Daily-Prod.'!ANT47+'Daily-Prod.'!ANK47),"")</f>
        <v>43</v>
      </c>
      <c r="FJ133" s="383"/>
      <c r="FK133" s="384">
        <f>IFERROR(('Daily-Prod.'!APO47+'Daily-Prod.'!APF47+'Daily-Prod.'!AOW47+'Daily-Prod.'!AON47+'Daily-Prod.'!AOE47+'Daily-Prod.'!ANV47+'Daily-Prod.'!ANM47),"")</f>
        <v>40</v>
      </c>
      <c r="FL133" s="495" t="str">
        <f>IFERROR((FK133/FJ133),"")</f>
        <v/>
      </c>
      <c r="FM133" s="378">
        <f>IFERROR(AVERAGE('Daily-Prod.'!APM47,'Daily-Prod.'!APD47,'Daily-Prod.'!AOU47,'Daily-Prod.'!AOL47,'Daily-Prod.'!AOC47,'Daily-Prod.'!ANT47,'Daily-Prod.'!ANK47),"")</f>
        <v>8.6</v>
      </c>
      <c r="FN133" s="379"/>
      <c r="FO133" s="380">
        <f>IFERROR(AVERAGE('Daily-Prod.'!APO47,'Daily-Prod.'!APF47,'Daily-Prod.'!AOW47,'Daily-Prod.'!AON47,'Daily-Prod.'!AOE47,'Daily-Prod.'!ANV47,'Daily-Prod.'!ANM47),"")</f>
        <v>10</v>
      </c>
      <c r="FP133" s="482">
        <f>IFERROR(('Daily-Prod.'!ARS47+'Daily-Prod.'!ARJ47+'Daily-Prod.'!ARA47+'Daily-Prod.'!AQR47+'Daily-Prod.'!AQI47+'Daily-Prod.'!APZ47+'Daily-Prod.'!APQ47)/FS133,"")</f>
        <v>0.73684210526315785</v>
      </c>
      <c r="FQ133" s="475">
        <f>IFERROR(('Daily-Prod.'!ART47+'Daily-Prod.'!ARK47+'Daily-Prod.'!ARB47+'Daily-Prod.'!AQS47+'Daily-Prod.'!AQJ47+'Daily-Prod.'!AQA47+'Daily-Prod.'!APR47)/FS133,"")</f>
        <v>0.13157894736842105</v>
      </c>
      <c r="FR133" s="475">
        <f>IFERROR(('Daily-Prod.'!ARV47+'Daily-Prod.'!ARM47+'Daily-Prod.'!ARD47+'Daily-Prod.'!AQU47+'Daily-Prod.'!AQL47+'Daily-Prod.'!AQC47+'Daily-Prod.'!APT47+'Daily-Prod.'!ARW47+'Daily-Prod.'!ARN47+'Daily-Prod.'!ARE47+'Daily-Prod.'!AQV47+'Daily-Prod.'!AQM47+'Daily-Prod.'!AQD47+'Daily-Prod.'!APU47)/FS133,"")</f>
        <v>0.13157894736842105</v>
      </c>
      <c r="FS133" s="496">
        <f>IFERROR(('Daily-Prod.'!ARX47+'Daily-Prod.'!ARO47+'Daily-Prod.'!ARF47+'Daily-Prod.'!AQW47+'Daily-Prod.'!AQN47+'Daily-Prod.'!AQE47+'Daily-Prod.'!APV47),"")</f>
        <v>38</v>
      </c>
      <c r="FT133" s="383"/>
      <c r="FU133" s="384">
        <f>IFERROR(('Daily-Prod.'!ARZ47+'Daily-Prod.'!ARQ47+'Daily-Prod.'!ARH47+'Daily-Prod.'!AQY47+'Daily-Prod.'!AQP47+'Daily-Prod.'!AQG47+'Daily-Prod.'!APX47),"")</f>
        <v>25</v>
      </c>
      <c r="FV133" s="495" t="str">
        <f>IFERROR((FU133/FT133),"")</f>
        <v/>
      </c>
      <c r="FW133" s="378">
        <f>IFERROR(AVERAGE('Daily-Prod.'!ARX47,'Daily-Prod.'!ARO47,'Daily-Prod.'!ARF47,'Daily-Prod.'!AQW47,'Daily-Prod.'!AQN47,'Daily-Prod.'!AQE47,'Daily-Prod.'!APV47),"")</f>
        <v>9.5</v>
      </c>
      <c r="FX133" s="379" t="str">
        <f>IFERROR(AVERAGE('Daily-Prod.'!ARY47,'Daily-Prod.'!ARP47,'Daily-Prod.'!ARG47,'Daily-Prod.'!AQX47,'Daily-Prod.'!AQO47,'Daily-Prod.'!AQF47,'Daily-Prod.'!APW47),"")</f>
        <v/>
      </c>
      <c r="FY133" s="380">
        <f>IFERROR(AVERAGE('Daily-Prod.'!ARZ47,'Daily-Prod.'!ARQ47,'Daily-Prod.'!ARH47,'Daily-Prod.'!AQY47,'Daily-Prod.'!AQP47,'Daily-Prod.'!AQG47,'Daily-Prod.'!APX47),"")</f>
        <v>5</v>
      </c>
      <c r="FZ133" s="482">
        <f>IFERROR(('Daily-Prod.'!AWO47+'Daily-Prod.'!AWF47+'Daily-Prod.'!AVW47+'Daily-Prod.'!AVN47+'Daily-Prod.'!AVE47+'Daily-Prod.'!AUV47+'Daily-Prod.'!AUM47)/GC133,"")</f>
        <v>0.75806451612903225</v>
      </c>
      <c r="GA133" s="475">
        <f>IFERROR(('Daily-Prod.'!AWP47+'Daily-Prod.'!AWG47+'Daily-Prod.'!AVX47+'Daily-Prod.'!AVO47+'Daily-Prod.'!AVF47+'Daily-Prod.'!AUW47+'Daily-Prod.'!AUN47)/GC133,"")</f>
        <v>9.6774193548387094E-2</v>
      </c>
      <c r="GB133" s="475">
        <f>IFERROR(('Daily-Prod.'!AWS47+'Daily-Prod.'!AWJ47+'Daily-Prod.'!AWA47+'Daily-Prod.'!AVR47+'Daily-Prod.'!AVI47+'Daily-Prod.'!AUZ47+'Daily-Prod.'!AUQ47+'Daily-Prod.'!AWR47+'Daily-Prod.'!AWI47+'Daily-Prod.'!AVZ47+'Daily-Prod.'!AVQ47+'Daily-Prod.'!AVH47+'Daily-Prod.'!AUY47+'Daily-Prod.'!AUP47)/GC133,"")</f>
        <v>0.14516129032258066</v>
      </c>
      <c r="GC133" s="496">
        <f>IFERROR(('Daily-Prod.'!AWT47+'Daily-Prod.'!AWK47+'Daily-Prod.'!AWB47+'Daily-Prod.'!AVS47+'Daily-Prod.'!AVJ47+'Daily-Prod.'!AVA47+'Daily-Prod.'!AUR47),"")</f>
        <v>62</v>
      </c>
      <c r="GD133" s="166"/>
      <c r="GE133" s="168"/>
      <c r="GF133" s="171"/>
      <c r="GG133" s="67">
        <f>IFERROR(AVERAGE('Daily-Prod.'!AWT47,'Daily-Prod.'!AWK47,'Daily-Prod.'!AWB47,'Daily-Prod.'!AVS47,'Daily-Prod.'!AVJ47,'Daily-Prod.'!AVA47,'Daily-Prod.'!AUR47),"")</f>
        <v>12.4</v>
      </c>
      <c r="GH133" s="175"/>
      <c r="GI133" s="171"/>
      <c r="GJ133" s="482">
        <f>IFERROR(('Daily-Prod.'!AYZ47+'Daily-Prod.'!AYQ47+'Daily-Prod.'!AYH47+'Daily-Prod.'!AXY47+'Daily-Prod.'!AXP47+'Daily-Prod.'!AXG47+'Daily-Prod.'!AWX47)/GM133,"")</f>
        <v>0.77777777777777779</v>
      </c>
      <c r="GK133" s="475">
        <f>IFERROR(('Daily-Prod.'!AZA47+'Daily-Prod.'!AYR47+'Daily-Prod.'!AYI47+'Daily-Prod.'!AXZ47+'Daily-Prod.'!AXQ47+'Daily-Prod.'!AXH47+'Daily-Prod.'!AWY47)/GM133,"")</f>
        <v>0.15555555555555556</v>
      </c>
      <c r="GL133" s="475">
        <f>IFERROR(('Daily-Prod.'!AZC47+'Daily-Prod.'!AYT47+'Daily-Prod.'!AYK47+'Daily-Prod.'!AYB47+'Daily-Prod.'!AXS47+'Daily-Prod.'!AXJ47+'Daily-Prod.'!AXA47+'Daily-Prod.'!AZD47+'Daily-Prod.'!AYU47+'Daily-Prod.'!AYL47+'Daily-Prod.'!AYC47+'Daily-Prod.'!AXT47+'Daily-Prod.'!AXK47+'Daily-Prod.'!AXB47)/GM133,"")</f>
        <v>6.6666666666666666E-2</v>
      </c>
      <c r="GM133" s="496">
        <f>IFERROR(('Daily-Prod.'!AZE47+'Daily-Prod.'!AYV47+'Daily-Prod.'!AYM47+'Daily-Prod.'!AYD47+'Daily-Prod.'!AXU47+'Daily-Prod.'!AXL47+'Daily-Prod.'!AXC47),"")</f>
        <v>45</v>
      </c>
      <c r="GN133" s="166"/>
      <c r="GO133" s="168"/>
      <c r="GP133" s="171"/>
      <c r="GQ133" s="67">
        <f>IFERROR(AVERAGE('Daily-Prod.'!AZE47,'Daily-Prod.'!AYV47,'Daily-Prod.'!AYM47,'Daily-Prod.'!AYD47,'Daily-Prod.'!AXU47,'Daily-Prod.'!AXL47,'Daily-Prod.'!AXC47),"")</f>
        <v>9</v>
      </c>
      <c r="GR133" s="175"/>
      <c r="GS133" s="171"/>
      <c r="GT133" s="482" t="str">
        <f>IFERROR(('Daily-Prod.'!BBK47+'Daily-Prod.'!BBB47+'Daily-Prod.'!BAS47+'Daily-Prod.'!BAJ47+'Daily-Prod.'!BAA47+'Daily-Prod.'!AZR47+'Daily-Prod.'!AZI47)/#REF!,"")</f>
        <v/>
      </c>
      <c r="GU133" s="475" t="str">
        <f>IFERROR(('Daily-Prod.'!BBL47+'Daily-Prod.'!BBC47+'Daily-Prod.'!BAT47+'Daily-Prod.'!BAK47+'Daily-Prod.'!BAB47+'Daily-Prod.'!AZS47+'Daily-Prod.'!AZJ47)/#REF!,"")</f>
        <v/>
      </c>
      <c r="GV133" s="475" t="str">
        <f>IFERROR(('Daily-Prod.'!BBN47+'Daily-Prod.'!BBE47+'Daily-Prod.'!BAV47+'Daily-Prod.'!BAM47+'Daily-Prod.'!BAD47+'Daily-Prod.'!AZU47+'Daily-Prod.'!AZL47+'Daily-Prod.'!BBO47+'Daily-Prod.'!BBF47+'Daily-Prod.'!BAW47+'Daily-Prod.'!BAN47+'Daily-Prod.'!BAE47+'Daily-Prod.'!AZV47+'Daily-Prod.'!AZM47)/#REF!,"")</f>
        <v/>
      </c>
      <c r="GW133" s="496">
        <f>IFERROR(('Daily-Prod.'!BEA47+'Daily-Prod.'!BDR47+'Daily-Prod.'!BDI47+'Daily-Prod.'!BCZ47+'Daily-Prod.'!BCQ47+'Daily-Prod.'!BCH47+'Daily-Prod.'!BBY47),"")</f>
        <v>53</v>
      </c>
      <c r="GX133" s="166"/>
      <c r="GY133" s="168"/>
      <c r="GZ133" s="171" t="str">
        <f>IFERROR((GY133/GX133),"")</f>
        <v/>
      </c>
      <c r="HA133" s="67">
        <f>IFERROR(AVERAGE('Daily-Prod.'!BEA47,'Daily-Prod.'!BDR47,'Daily-Prod.'!BDI47,'Daily-Prod.'!BCZ47,'Daily-Prod.'!BCQ47,'Daily-Prod.'!BCH47,'Daily-Prod.'!BBY47),"")</f>
        <v>10.6</v>
      </c>
      <c r="HB133" s="175" t="str">
        <f>IFERROR(AVERAGE('Daily-Prod.'!BEB47,'Daily-Prod.'!BDS47,'Daily-Prod.'!BDJ47,'Daily-Prod.'!BDA47,'Daily-Prod.'!BCR47,'Daily-Prod.'!BCI47,'Daily-Prod.'!BBZ47),"")</f>
        <v/>
      </c>
      <c r="HC133" s="171" t="str">
        <f>IFERROR(AVERAGE('Daily-Prod.'!BEC47,'Daily-Prod.'!BDT47,'Daily-Prod.'!BDK47,'Daily-Prod.'!BDB47,'Daily-Prod.'!BCS47,'Daily-Prod.'!BCJ47,'Daily-Prod.'!BCA47),"")</f>
        <v/>
      </c>
      <c r="HD133" s="482">
        <f>IFERROR(('Daily-Prod.'!BGG47+'Daily-Prod.'!BFX47+'Daily-Prod.'!BFO47+'Daily-Prod.'!BFF47+'Daily-Prod.'!BEW47+'Daily-Prod.'!BEN47+'Daily-Prod.'!BEE47)/HG133,"")</f>
        <v>0.60869565217391308</v>
      </c>
      <c r="HE133" s="475">
        <f>IFERROR(('Daily-Prod.'!BGH47+'Daily-Prod.'!BFY47+'Daily-Prod.'!BFP47+'Daily-Prod.'!BFG47+'Daily-Prod.'!BEX47+'Daily-Prod.'!BEO47+'Daily-Prod.'!BEF47)/HG133,"")</f>
        <v>0.15217391304347827</v>
      </c>
      <c r="HF133" s="475">
        <f>IFERROR(('Daily-Prod.'!BGK47+'Daily-Prod.'!BGB47+'Daily-Prod.'!BFS47+'Daily-Prod.'!BFJ47+'Daily-Prod.'!BFA47+'Daily-Prod.'!BER47+'Daily-Prod.'!BEI47+'Daily-Prod.'!BGJ47+'Daily-Prod.'!BGA47+'Daily-Prod.'!BFR47+'Daily-Prod.'!BFI47+'Daily-Prod.'!BEZ47+'Daily-Prod.'!BEQ47+'Daily-Prod.'!BEH47)/HG133,"")</f>
        <v>0.2391304347826087</v>
      </c>
      <c r="HG133" s="496">
        <f>IFERROR(('Daily-Prod.'!BGL47+'Daily-Prod.'!BGC47+'Daily-Prod.'!BFT47+'Daily-Prod.'!BFK47+'Daily-Prod.'!BFB47+'Daily-Prod.'!BES47+'Daily-Prod.'!BEJ47),"")</f>
        <v>46</v>
      </c>
      <c r="HH133" s="166"/>
      <c r="HI133" s="168"/>
      <c r="HJ133" s="171" t="str">
        <f>IFERROR((HI133/HH133),"")</f>
        <v/>
      </c>
      <c r="HK133" s="67">
        <f>IFERROR(AVERAGE('Daily-Prod.'!BGL47,'Daily-Prod.'!BGC47,'Daily-Prod.'!BFT47,'Daily-Prod.'!BFK47,'Daily-Prod.'!BFB47,'Daily-Prod.'!BES47,'Daily-Prod.'!BEJ47),"")</f>
        <v>11.5</v>
      </c>
      <c r="HL133" s="175" t="str">
        <f>IFERROR(AVERAGE('Daily-Prod.'!BGM47,'Daily-Prod.'!BGD47,'Daily-Prod.'!BFU47,'Daily-Prod.'!BFL47,'Daily-Prod.'!BFC47,'Daily-Prod.'!BET47,'Daily-Prod.'!BEK47),"")</f>
        <v/>
      </c>
      <c r="HM133" s="171" t="str">
        <f>IFERROR(AVERAGE('Daily-Prod.'!BGN47,'Daily-Prod.'!BGE47,'Daily-Prod.'!BFV47,'Daily-Prod.'!BFM47,'Daily-Prod.'!BFD47,'Daily-Prod.'!BEU47,'Daily-Prod.'!BEL47),"")</f>
        <v/>
      </c>
      <c r="HN133" s="482">
        <f>IFERROR(('Daily-Prod.'!BIR47+'Daily-Prod.'!BII47+'Daily-Prod.'!BHZ47+'Daily-Prod.'!BHQ47+'Daily-Prod.'!BHH47+'Daily-Prod.'!BGY47+'Daily-Prod.'!BGP47)/HQ133,"")</f>
        <v>0.6470588235294118</v>
      </c>
      <c r="HO133" s="475">
        <f>IFERROR(('Daily-Prod.'!BIS47+'Daily-Prod.'!BIJ47+'Daily-Prod.'!BIA47+'Daily-Prod.'!BHR47+'Daily-Prod.'!BHI47+'Daily-Prod.'!BGZ47+'Daily-Prod.'!BGQ47)/HQ133,"")</f>
        <v>0.11764705882352941</v>
      </c>
      <c r="HP133" s="475">
        <f>IFERROR(('Daily-Prod.'!BIU47+'Daily-Prod.'!BIL47+'Daily-Prod.'!BIC47+'Daily-Prod.'!BHT47+'Daily-Prod.'!BHK47+'Daily-Prod.'!BHB47+'Daily-Prod.'!BGS47+'Daily-Prod.'!BIV47+'Daily-Prod.'!BIM47+'Daily-Prod.'!BID47+'Daily-Prod.'!BHU47+'Daily-Prod.'!BHL47+'Daily-Prod.'!BHC47+'Daily-Prod.'!BGT47)/HQ133,"")</f>
        <v>0.23529411764705882</v>
      </c>
      <c r="HQ133" s="496">
        <f>IFERROR(('Daily-Prod.'!BIW47+'Daily-Prod.'!BIN47+'Daily-Prod.'!BIE47+'Daily-Prod.'!BHV47+'Daily-Prod.'!BHM47+'Daily-Prod.'!BHD47+'Daily-Prod.'!BGU47),"")</f>
        <v>34</v>
      </c>
      <c r="HR133" s="166"/>
      <c r="HS133" s="168"/>
      <c r="HT133" s="171" t="str">
        <f>IFERROR((HS133/HR133),"")</f>
        <v/>
      </c>
      <c r="HU133" s="67">
        <f>IFERROR(AVERAGE('Daily-Prod.'!BIW47,'Daily-Prod.'!BIN47,'Daily-Prod.'!BIE47,'Daily-Prod.'!BHV47,'Daily-Prod.'!BHM47,'Daily-Prod.'!BHD47,'Daily-Prod.'!BGU47),"")</f>
        <v>6.8</v>
      </c>
      <c r="HV133" s="175" t="str">
        <f>IFERROR(AVERAGE('Daily-Prod.'!BIX47,'Daily-Prod.'!BIO47,'Daily-Prod.'!BIF47,'Daily-Prod.'!BHW47,'Daily-Prod.'!BHN47,'Daily-Prod.'!BHE47,'Daily-Prod.'!BGV47),"")</f>
        <v/>
      </c>
      <c r="HW133" s="171" t="str">
        <f>IFERROR(AVERAGE('Daily-Prod.'!BIY47,'Daily-Prod.'!BIP47,'Daily-Prod.'!BIG47,'Daily-Prod.'!BHX47,'Daily-Prod.'!BHO47,'Daily-Prod.'!BHF47,'Daily-Prod.'!BGW47),"")</f>
        <v/>
      </c>
      <c r="HX133" s="482">
        <f>IFERROR(('Daily-Prod.'!BLE47+'Daily-Prod.'!BKV47+'Daily-Prod.'!BKM47+'Daily-Prod.'!BKD47+'Daily-Prod.'!BJU47+'Daily-Prod.'!BJL47+'Daily-Prod.'!BJC47)/IA133,"")</f>
        <v>0.88888888888888884</v>
      </c>
      <c r="HY133" s="475">
        <f>IFERROR(('Daily-Prod.'!BLF47+'Daily-Prod.'!BKW47+'Daily-Prod.'!BKN47+'Daily-Prod.'!BKE47+'Daily-Prod.'!BJV47+'Daily-Prod.'!BJM47+'Daily-Prod.'!BJD47)/IA133,"")</f>
        <v>9.5238095238095233E-2</v>
      </c>
      <c r="HZ133" s="475">
        <f>IFERROR(('Daily-Prod.'!BLG47+'Daily-Prod.'!BKX47+'Daily-Prod.'!BKO47+'Daily-Prod.'!BKF47+'Daily-Prod.'!BJW47+'Daily-Prod.'!BJN47+'Daily-Prod.'!BJE47+'Daily-Prod.'!BLF47+'Daily-Prod.'!BKW47+'Daily-Prod.'!BKN47+'Daily-Prod.'!BKE47+'Daily-Prod.'!BJV47+'Daily-Prod.'!BJM47+'Daily-Prod.'!BJD47)/IA133,"")</f>
        <v>0.1111111111111111</v>
      </c>
      <c r="IA133" s="496">
        <f>IFERROR(('Daily-Prod.'!BLH47+'Daily-Prod.'!BKY47+'Daily-Prod.'!BKP47+'Daily-Prod.'!BKG47+'Daily-Prod.'!BJX47+'Daily-Prod.'!BJO47+'Daily-Prod.'!BJF47),"")</f>
        <v>63</v>
      </c>
      <c r="IB133" s="166"/>
      <c r="IC133" s="168"/>
      <c r="ID133" s="171" t="str">
        <f>IFERROR((IC133/IB133),"")</f>
        <v/>
      </c>
      <c r="IE133" s="67">
        <f>IFERROR(AVERAGE('Daily-Prod.'!BLL47,'Daily-Prod.'!BLC47,'Daily-Prod.'!BKT47,'Daily-Prod.'!BKK47,'Daily-Prod.'!BKB47,'Daily-Prod.'!BJS47,'Daily-Prod.'!BJJ47),"")</f>
        <v>6.75</v>
      </c>
      <c r="IF133" s="175">
        <f>IFERROR(AVERAGE('Daily-Prod.'!BLM47,'Daily-Prod.'!BLD47,'Daily-Prod.'!BKU47,'Daily-Prod.'!BKL47,'Daily-Prod.'!BKC47,'Daily-Prod.'!BJT47,'Daily-Prod.'!BJK47),"")</f>
        <v>3</v>
      </c>
      <c r="IG133" s="171">
        <f>IFERROR(AVERAGE('Daily-Prod.'!BLN47,'Daily-Prod.'!BLE47,'Daily-Prod.'!BKV47,'Daily-Prod.'!BKM47,'Daily-Prod.'!BKD47,'Daily-Prod.'!BJU47,'Daily-Prod.'!BJL47),"")</f>
        <v>9.75</v>
      </c>
      <c r="IH133" s="482">
        <f>IFERROR(('Daily-Prod.'!BNN47+'Daily-Prod.'!BNE47+'Daily-Prod.'!BMV47+'Daily-Prod.'!BMM47+'Daily-Prod.'!BMD47+'Daily-Prod.'!BLU47+'Daily-Prod.'!BLL47)/IK133,"")</f>
        <v>0.69047619047619047</v>
      </c>
      <c r="II133" s="475">
        <f>IFERROR(('Daily-Prod.'!BNO47+'Daily-Prod.'!BNF47+'Daily-Prod.'!BMW47+'Daily-Prod.'!BMN47+'Daily-Prod.'!BME47+'Daily-Prod.'!BLV47+'Daily-Prod.'!BLM47)/IK133,"")</f>
        <v>0.23809523809523808</v>
      </c>
      <c r="IJ133" s="475">
        <f>IFERROR(('Daily-Prod.'!BNQ47+'Daily-Prod.'!BNH47+'Daily-Prod.'!BMY47+'Daily-Prod.'!BMP47+'Daily-Prod.'!BMG47+'Daily-Prod.'!BLX47+'Daily-Prod.'!BLO47+'Daily-Prod.'!BNR47+'Daily-Prod.'!BNI47+'Daily-Prod.'!BMZ47+'Daily-Prod.'!BMQ47+'Daily-Prod.'!BMH47+'Daily-Prod.'!BLY47+'Daily-Prod.'!BLP47)/IK133,"")</f>
        <v>7.1428571428571425E-2</v>
      </c>
      <c r="IK133" s="496">
        <f>IFERROR(('Daily-Prod.'!BNS47+'Daily-Prod.'!BNJ47+'Daily-Prod.'!BNA47+'Daily-Prod.'!BMR47+'Daily-Prod.'!BMI47+'Daily-Prod.'!BLZ47+'Daily-Prod.'!BLQ47),"")</f>
        <v>42</v>
      </c>
      <c r="IL133" s="166"/>
      <c r="IM133" s="168"/>
      <c r="IN133" s="171" t="str">
        <f>IFERROR((IM133/IL133),"")</f>
        <v/>
      </c>
      <c r="IO133" s="67">
        <f>IFERROR(AVERAGE('Daily-Prod.'!BNS47,'Daily-Prod.'!BNJ47,'Daily-Prod.'!BNA47,'Daily-Prod.'!BMR47,'Daily-Prod.'!BMI47,'Daily-Prod.'!BLZ47,'Daily-Prod.'!BLQ47),"")</f>
        <v>8.4</v>
      </c>
      <c r="IP133" s="175"/>
      <c r="IQ133" s="171" t="str">
        <f>IFERROR(AVERAGE('Daily-Prod.'!BNU47,'Daily-Prod.'!BNL47,'Daily-Prod.'!BNC47,'Daily-Prod.'!BMT47,'Daily-Prod.'!BMK47,'Daily-Prod.'!BMB47,'Daily-Prod.'!BLS47),"")</f>
        <v/>
      </c>
      <c r="IR133" s="482">
        <f>IFERROR(('Daily-Prod.'!BPY47+'Daily-Prod.'!BPP47+'Daily-Prod.'!BPG47+'Daily-Prod.'!BOX47+'Daily-Prod.'!BOO47+'Daily-Prod.'!BOF47+'Daily-Prod.'!BNW47)/IU133,"")</f>
        <v>0.7441860465116279</v>
      </c>
      <c r="IS133" s="475">
        <f>IFERROR(('Daily-Prod.'!BPZ47+'Daily-Prod.'!BPQ47+'Daily-Prod.'!BPH47+'Daily-Prod.'!BOY47+'Daily-Prod.'!BOP47+'Daily-Prod.'!BOG47+'Daily-Prod.'!BNX47)/IU133,"")</f>
        <v>0.11627906976744186</v>
      </c>
      <c r="IT133" s="475">
        <f>IFERROR(('Daily-Prod.'!BQC47+'Daily-Prod.'!BPT47+'Daily-Prod.'!BPK47+'Daily-Prod.'!BPB47+'Daily-Prod.'!BOS47+'Daily-Prod.'!BOJ47+'Daily-Prod.'!BOA47+'Daily-Prod.'!BQB47+'Daily-Prod.'!BPS47+'Daily-Prod.'!BPJ47+'Daily-Prod.'!BPA47+'Daily-Prod.'!BOR47+'Daily-Prod.'!BOI47+'Daily-Prod.'!BNZ47)/IU133,"")</f>
        <v>0.13953488372093023</v>
      </c>
      <c r="IU133" s="496">
        <f>IFERROR(('Daily-Prod.'!BQD47+'Daily-Prod.'!BPU47+'Daily-Prod.'!BPL47+'Daily-Prod.'!BPC47+'Daily-Prod.'!BOT47+'Daily-Prod.'!BOK47+'Daily-Prod.'!BOB47),"")</f>
        <v>43</v>
      </c>
      <c r="IV133" s="166"/>
      <c r="IW133" s="168"/>
      <c r="IX133" s="171"/>
      <c r="IY133" s="67">
        <f>IFERROR(AVERAGE('Daily-Prod.'!BQD47,'Daily-Prod.'!BPU47,'Daily-Prod.'!BPL47,'Daily-Prod.'!BPC47,'Daily-Prod.'!BOT47,'Daily-Prod.'!BOK47,'Daily-Prod.'!BOB47),"")</f>
        <v>8.6</v>
      </c>
      <c r="IZ133" s="175"/>
      <c r="JA133" s="171"/>
      <c r="JB133" s="482">
        <f>IFERROR((('Daily-Prod.'!BSJ47+'Daily-Prod.'!BSA47+'Daily-Prod.'!BRR47+'Daily-Prod.'!BRI47+'Daily-Prod.'!BQZ47+'Daily-Prod.'!BQQ47+'Daily-Prod.'!BQH47)/JE133),"")</f>
        <v>0.70833333333333337</v>
      </c>
      <c r="JC133" s="475">
        <f>IFERROR((('Daily-Prod.'!BSK47+'Daily-Prod.'!BSB47+'Daily-Prod.'!BRS47+'Daily-Prod.'!BRJ47+'Daily-Prod.'!BRA47+'Daily-Prod.'!BQR47+'Daily-Prod.'!BQI47)/JE133),"")</f>
        <v>0.16666666666666666</v>
      </c>
      <c r="JD133" s="475">
        <f>IFERROR((('Daily-Prod.'!BSM47+'Daily-Prod.'!BSD47+'Daily-Prod.'!BRU47+'Daily-Prod.'!BRL47+'Daily-Prod.'!BRC47+'Daily-Prod.'!BQT47+'Daily-Prod.'!BQK47+'Daily-Prod.'!BSN47+'Daily-Prod.'!BSE47+'Daily-Prod.'!BRV47+'Daily-Prod.'!BRM47+'Daily-Prod.'!BRD47+'Daily-Prod.'!BQU47+'Daily-Prod.'!BQL47)/JE133),"")</f>
        <v>0.125</v>
      </c>
      <c r="JE133" s="496">
        <f>IFERROR(('Daily-Prod.'!BSO47+'Daily-Prod.'!BSF47+'Daily-Prod.'!BRW47+'Daily-Prod.'!BRN47+'Daily-Prod.'!BRE47+'Daily-Prod.'!BQV47+'Daily-Prod.'!BQM47),"")</f>
        <v>48</v>
      </c>
      <c r="JF133" s="166"/>
      <c r="JG133" s="168"/>
      <c r="JH133" s="171" t="str">
        <f>IFERROR((JG133/JF133),"")</f>
        <v/>
      </c>
      <c r="JI133" s="67">
        <f>IFERROR(AVERAGE('Daily-Prod.'!BSO47,'Daily-Prod.'!BSF47,'Daily-Prod.'!BRW47,'Daily-Prod.'!BRN47,'Daily-Prod.'!BRE47,'Daily-Prod.'!BQV47,'Daily-Prod.'!BQM47),"")</f>
        <v>9.6</v>
      </c>
      <c r="JJ133" s="175"/>
      <c r="JK133" s="171"/>
      <c r="JL133" s="482">
        <f>IFERROR((('Daily-Prod.'!BUC47+'Daily-Prod.'!BTT47+'Daily-Prod.'!BTK47+'Daily-Prod.'!BTB47+'Daily-Prod.'!BSS47)/JO133),"")</f>
        <v>0.82857142857142863</v>
      </c>
      <c r="JM133" s="475">
        <f>IFERROR((('Daily-Prod.'!BUD47+'Daily-Prod.'!BTU47+'Daily-Prod.'!BTL47+'Daily-Prod.'!BTC47+'Daily-Prod.'!BST47)/JO133),"")</f>
        <v>5.7142857142857141E-2</v>
      </c>
      <c r="JN133" s="475">
        <f>IFERROR((('Daily-Prod.'!BUF47+'Daily-Prod.'!BTW47+'Daily-Prod.'!BTN47+'Daily-Prod.'!BTE47+'Daily-Prod.'!BSV47+'Daily-Prod.'!BUG47+'Daily-Prod.'!BTX47+'Daily-Prod.'!BTO47+'Daily-Prod.'!BTF47+'Daily-Prod.'!BSW47)/JO133),"")</f>
        <v>0.11428571428571428</v>
      </c>
      <c r="JO133" s="496">
        <f>IFERROR(('Daily-Prod.'!BUH47+'Daily-Prod.'!BTY47+'Daily-Prod.'!BTP47+'Daily-Prod.'!BTG47+'Daily-Prod.'!BSX47),"")</f>
        <v>35</v>
      </c>
      <c r="JP133" s="166"/>
      <c r="JQ133" s="168"/>
      <c r="JR133" s="171" t="str">
        <f>IFERROR((JQ133/JP133),"")</f>
        <v/>
      </c>
      <c r="JS133" s="67">
        <f>IFERROR(AVERAGE('Daily-Prod.'!BUH47,'Daily-Prod.'!BTY47,'Daily-Prod.'!BTP47,'Daily-Prod.'!BTG47,'Daily-Prod.'!BSX47),"")</f>
        <v>11.666666666666666</v>
      </c>
      <c r="JT133" s="175"/>
      <c r="JU133" s="171"/>
    </row>
    <row r="134" spans="1:281" ht="13.5">
      <c r="A134" s="453" t="s">
        <v>167</v>
      </c>
      <c r="B134" s="66">
        <f>IFERROR(('Daily-Prod.'!CN48+'Daily-Prod.'!CE48+'Daily-Prod.'!BV48+'Daily-Prod.'!BM48+'Daily-Prod.'!BD48+'Daily-Prod.'!AU48+'Daily-Prod.'!AL48)/E134,"")</f>
        <v>0.5</v>
      </c>
      <c r="C134" s="475">
        <f>IFERROR(('Daily-Prod.'!CO48+'Daily-Prod.'!CF48+'Daily-Prod.'!BW48+'Daily-Prod.'!BN48+'Daily-Prod.'!BE48+'Daily-Prod.'!AV48+'Daily-Prod.'!AM48)/E134,"")</f>
        <v>0.25714285714285712</v>
      </c>
      <c r="D134" s="475">
        <f>IFERROR(('Daily-Prod.'!CQ48+'Daily-Prod.'!CH48+'Daily-Prod.'!BY48+'Daily-Prod.'!BP48+'Daily-Prod.'!BG48+'Daily-Prod.'!AX48+'Daily-Prod.'!AO48+'Daily-Prod.'!CR48+'Daily-Prod.'!CI48+'Daily-Prod.'!BZ48+'Daily-Prod.'!BQ48+'Daily-Prod.'!BH48+'Daily-Prod.'!AY48+'Daily-Prod.'!AP48)/E134,"")</f>
        <v>0.24285714285714285</v>
      </c>
      <c r="E134" s="496">
        <f>IFERROR(('Daily-Prod.'!CS48+'Daily-Prod.'!CJ48+'Daily-Prod.'!CA48+'Daily-Prod.'!BR48+'Daily-Prod.'!BI48+'Daily-Prod.'!AZ48+'Daily-Prod.'!AQ48),"")</f>
        <v>70</v>
      </c>
      <c r="F134" s="383"/>
      <c r="G134" s="384">
        <f>IFERROR(('Daily-Prod.'!CU48+'Daily-Prod.'!CL48+'Daily-Prod.'!CC48+'Daily-Prod.'!BT48+'Daily-Prod.'!BK48+'Daily-Prod.'!BB48+'Daily-Prod.'!AS48),"")</f>
        <v>0</v>
      </c>
      <c r="H134" s="495" t="str">
        <f t="shared" ref="H134:H141" si="113">IFERROR((G134/F134),"")</f>
        <v/>
      </c>
      <c r="I134" s="378">
        <f>IFERROR(AVERAGE('Daily-Prod.'!CS48,'Daily-Prod.'!CJ48,'Daily-Prod.'!CA48,'Daily-Prod.'!BR48,'Daily-Prod.'!BI48,'Daily-Prod.'!AZ48,'Daily-Prod.'!AQ48),"")</f>
        <v>14</v>
      </c>
      <c r="J134" s="379" t="str">
        <f>IFERROR(AVERAGE('Daily-Prod.'!CT48,'Daily-Prod.'!CK48,'Daily-Prod.'!CB48,'Daily-Prod.'!BS48,'Daily-Prod.'!BJ48,'Daily-Prod.'!BA48,'Daily-Prod.'!AR48),"")</f>
        <v/>
      </c>
      <c r="K134" s="380" t="str">
        <f>IFERROR(AVERAGE('Daily-Prod.'!CU48,'Daily-Prod.'!CL48,'Daily-Prod.'!CC48,'Daily-Prod.'!BT48,'Daily-Prod.'!BK48,'Daily-Prod.'!BB48,'Daily-Prod.'!AS48),"")</f>
        <v/>
      </c>
      <c r="L134" s="66">
        <f>IFERROR(('Daily-Prod.'!EY48+'Daily-Prod.'!EP48+'Daily-Prod.'!EG48+'Daily-Prod.'!DX48+'Daily-Prod.'!DO48+'Daily-Prod.'!DF48+'Daily-Prod.'!CW48)/O134,"")</f>
        <v>0.5</v>
      </c>
      <c r="M134" s="475">
        <f>IFERROR(('Daily-Prod.'!EZ48+'Daily-Prod.'!EQ48+'Daily-Prod.'!EH48+'Daily-Prod.'!DY48+'Daily-Prod.'!DP48+'Daily-Prod.'!DG48+'Daily-Prod.'!CX48)/O134,"")</f>
        <v>0.3392857142857143</v>
      </c>
      <c r="N134" s="475">
        <f>IFERROR(('Daily-Prod.'!FC48+'Daily-Prod.'!ET48+'Daily-Prod.'!EK48+'Daily-Prod.'!EB48+'Daily-Prod.'!DS48+'Daily-Prod.'!DJ48+'Daily-Prod.'!DA48+'Daily-Prod.'!FB48+'Daily-Prod.'!ES48+'Daily-Prod.'!EJ48+'Daily-Prod.'!EA48+'Daily-Prod.'!DR48+'Daily-Prod.'!DI48+'Daily-Prod.'!CZ48)/O134,"")</f>
        <v>0.16071428571428573</v>
      </c>
      <c r="O134" s="496">
        <f>IFERROR(('Daily-Prod.'!FD48+'Daily-Prod.'!EU48+'Daily-Prod.'!EL48+'Daily-Prod.'!EC48+'Daily-Prod.'!DT48+'Daily-Prod.'!DK48+'Daily-Prod.'!DB48),"")</f>
        <v>56</v>
      </c>
      <c r="P134" s="383"/>
      <c r="Q134" s="384">
        <f>IFERROR(('Daily-Prod.'!FF48+'Daily-Prod.'!EW48+'Daily-Prod.'!EN48+'Daily-Prod.'!EE48+'Daily-Prod.'!DV48+'Daily-Prod.'!DM48+'Daily-Prod.'!DD48),"")</f>
        <v>18</v>
      </c>
      <c r="R134" s="495" t="str">
        <f t="shared" si="112"/>
        <v/>
      </c>
      <c r="S134" s="378">
        <f>IFERROR(AVERAGE('Daily-Prod.'!FD48,'Daily-Prod.'!EU48,'Daily-Prod.'!EL48,'Daily-Prod.'!EC48,'Daily-Prod.'!DT48,'Daily-Prod.'!DK48,'Daily-Prod.'!DB48),"")</f>
        <v>18.666666666666668</v>
      </c>
      <c r="T134" s="379" t="str">
        <f>IFERROR(AVERAGE('Daily-Prod.'!FE48,'Daily-Prod.'!EV48,'Daily-Prod.'!EM48,'Daily-Prod.'!ED48,'Daily-Prod.'!DU48,'Daily-Prod.'!DL48,'Daily-Prod.'!DC48),"")</f>
        <v/>
      </c>
      <c r="U134" s="380">
        <f>IFERROR(AVERAGE('Daily-Prod.'!FF48,'Daily-Prod.'!EW48,'Daily-Prod.'!EN48,'Daily-Prod.'!EE48,'Daily-Prod.'!DV48,'Daily-Prod.'!DM48,'Daily-Prod.'!DD48),"")</f>
        <v>6</v>
      </c>
      <c r="V134" s="518">
        <f>IFERROR(('Daily-Prod.'!HJ48+'Daily-Prod.'!HA48+'Daily-Prod.'!GR48+'Daily-Prod.'!GI48+'Daily-Prod.'!FZ48+'Daily-Prod.'!FQ48+'Daily-Prod.'!FH48)/Y134,"")</f>
        <v>0.62195121951219512</v>
      </c>
      <c r="W134" s="475">
        <f>IFERROR(('Daily-Prod.'!HK48+'Daily-Prod.'!HB48+'Daily-Prod.'!GS48+'Daily-Prod.'!GJ48+'Daily-Prod.'!GA48+'Daily-Prod.'!FR48+'Daily-Prod.'!FI48)/Y134,"")</f>
        <v>0.1951219512195122</v>
      </c>
      <c r="X134" s="475">
        <f>IFERROR(('Daily-Prod.'!HM48+'Daily-Prod.'!HD48+'Daily-Prod.'!GU48+'Daily-Prod.'!GL48+'Daily-Prod.'!GC48+'Daily-Prod.'!FT48+'Daily-Prod.'!FK48+'Daily-Prod.'!HN48+'Daily-Prod.'!HE48+'Daily-Prod.'!GV48+'Daily-Prod.'!GM48+'Daily-Prod.'!GD48+'Daily-Prod.'!FU48+'Daily-Prod.'!FL48)/Y134,"")</f>
        <v>0.18292682926829268</v>
      </c>
      <c r="Y134" s="496">
        <f>IFERROR(('Daily-Prod.'!HO48+'Daily-Prod.'!HF48+'Daily-Prod.'!GW48+'Daily-Prod.'!GN48+'Daily-Prod.'!GE48+'Daily-Prod.'!FV48+'Daily-Prod.'!FM48),"")</f>
        <v>82</v>
      </c>
      <c r="Z134" s="383"/>
      <c r="AA134" s="384">
        <f>IFERROR(('Daily-Prod.'!HQ48+'Daily-Prod.'!HH48+'Daily-Prod.'!GY48+'Daily-Prod.'!GP48+'Daily-Prod.'!GG48+'Daily-Prod.'!FX48+'Daily-Prod.'!FO48),"")</f>
        <v>29</v>
      </c>
      <c r="AB134" s="495" t="str">
        <f>IFERROR(('Daily-Prod.'!HR48+'Daily-Prod.'!HI48+'Daily-Prod.'!GZ48+'Daily-Prod.'!GQ48+'Daily-Prod.'!GH48+'Daily-Prod.'!FY48+'Daily-Prod.'!FP48),"")</f>
        <v/>
      </c>
      <c r="AC134" s="378">
        <f>IFERROR(AVERAGE('Daily-Prod.'!HO48,'Daily-Prod.'!HF48,'Daily-Prod.'!GW48,'Daily-Prod.'!GN48,'Daily-Prod.'!GE48,'Daily-Prod.'!FV48,'Daily-Prod.'!FM48),"")</f>
        <v>20.5</v>
      </c>
      <c r="AD134" s="379" t="str">
        <f>IFERROR(AVERAGE('Daily-Prod.'!HP48,'Daily-Prod.'!HG48,'Daily-Prod.'!GX48,'Daily-Prod.'!GO48,'Daily-Prod.'!GF48,'Daily-Prod.'!FW48,'Daily-Prod.'!FN48),"")</f>
        <v/>
      </c>
      <c r="AE134" s="380">
        <f>IFERROR(AVERAGE('Daily-Prod.'!HQ48,'Daily-Prod.'!HH48,'Daily-Prod.'!GY48,'Daily-Prod.'!GP48,'Daily-Prod.'!GG48,'Daily-Prod.'!FX48,'Daily-Prod.'!FO48),"")</f>
        <v>7.25</v>
      </c>
      <c r="AF134" s="66">
        <f>IFERROR(('Daily-Prod.'!JU48+'Daily-Prod.'!JL48+'Daily-Prod.'!JC48+'Daily-Prod.'!IT48+'Daily-Prod.'!IK48+'Daily-Prod.'!IB48+'Daily-Prod.'!HS48)/AI134,"")</f>
        <v>0.55752212389380529</v>
      </c>
      <c r="AG134" s="475">
        <f>IFERROR(('Daily-Prod.'!JV48+'Daily-Prod.'!JM48+'Daily-Prod.'!JD48+'Daily-Prod.'!IU48+'Daily-Prod.'!IL48+'Daily-Prod.'!IC48+'Daily-Prod.'!HT48)/AI134,"")</f>
        <v>0.19469026548672566</v>
      </c>
      <c r="AH134" s="475">
        <f>IFERROR(('Daily-Prod.'!JX48+'Daily-Prod.'!JO48+'Daily-Prod.'!JF48+'Daily-Prod.'!IW48+'Daily-Prod.'!IN48+'Daily-Prod.'!IE48+'Daily-Prod.'!HV48+'Daily-Prod.'!JY48+'Daily-Prod.'!JP48+'Daily-Prod.'!JG48+'Daily-Prod.'!IX48+'Daily-Prod.'!IO48+'Daily-Prod.'!IF48+'Daily-Prod.'!HW48)/AI134,"")</f>
        <v>0.24778761061946902</v>
      </c>
      <c r="AI134" s="496">
        <f>IFERROR(('Daily-Prod.'!JZ48+'Daily-Prod.'!JQ48+'Daily-Prod.'!JH48+'Daily-Prod.'!IY48+'Daily-Prod.'!IP48+'Daily-Prod.'!IG48+'Daily-Prod.'!HX48),"")</f>
        <v>113</v>
      </c>
      <c r="AJ134" s="383"/>
      <c r="AK134" s="384"/>
      <c r="AL134" s="495" t="str">
        <f t="shared" ref="AL134:AL141" si="114">IFERROR((AK134/AJ134),"")</f>
        <v/>
      </c>
      <c r="AM134" s="378">
        <f>IFERROR(AVERAGE('Daily-Prod.'!JZ48,'Daily-Prod.'!JQ48,'Daily-Prod.'!JH48,'Daily-Prod.'!IY48,'Daily-Prod.'!IP48,'Daily-Prod.'!IG48,'Daily-Prod.'!HX48),"")</f>
        <v>22.6</v>
      </c>
      <c r="AN134" s="379"/>
      <c r="AO134" s="380"/>
      <c r="AP134" s="66">
        <f>IFERROR(('Daily-Prod.'!MF48+'Daily-Prod.'!LW48+'Daily-Prod.'!LN48+'Daily-Prod.'!LE48+'Daily-Prod.'!KV48+'Daily-Prod.'!KM48+'Daily-Prod.'!KD48)/AS134,"")</f>
        <v>0.44155844155844154</v>
      </c>
      <c r="AQ134" s="475">
        <f>IFERROR(('Daily-Prod.'!MG48+'Daily-Prod.'!LX48+'Daily-Prod.'!LO48+'Daily-Prod.'!LF48+'Daily-Prod.'!KW48+'Daily-Prod.'!KN48+'Daily-Prod.'!KE48)/AS134,"")</f>
        <v>0.33766233766233766</v>
      </c>
      <c r="AR134" s="475">
        <f>IFERROR(('Daily-Prod.'!MJ48+'Daily-Prod.'!MA48+'Daily-Prod.'!LR48+'Daily-Prod.'!LI48+'Daily-Prod.'!KZ48+'Daily-Prod.'!KQ48+'Daily-Prod.'!KH48+'Daily-Prod.'!MI48+'Daily-Prod.'!LZ48+'Daily-Prod.'!LQ48+'Daily-Prod.'!LH48+'Daily-Prod.'!KY48+'Daily-Prod.'!KP48+'Daily-Prod.'!KG48)/AS134,"")</f>
        <v>0.22077922077922077</v>
      </c>
      <c r="AS134" s="496">
        <f>IFERROR(('Daily-Prod.'!MK48+'Daily-Prod.'!MB48+'Daily-Prod.'!LS48+'Daily-Prod.'!LJ48+'Daily-Prod.'!LA48+'Daily-Prod.'!KR48+'Daily-Prod.'!KI48),"")</f>
        <v>77</v>
      </c>
      <c r="AT134" s="383"/>
      <c r="AU134" s="384">
        <f>IFERROR(('Daily-Prod.'!MM48+'Daily-Prod.'!MD48+'Daily-Prod.'!LU48+'Daily-Prod.'!LL48+'Daily-Prod.'!LC48+'Daily-Prod.'!KT48+'Daily-Prod.'!KK48),"")</f>
        <v>24</v>
      </c>
      <c r="AV134" s="495" t="str">
        <f>IFERROR(('Daily-Prod.'!MN48+'Daily-Prod.'!ME48+'Daily-Prod.'!LV48+'Daily-Prod.'!LM48+'Daily-Prod.'!LD48+'Daily-Prod.'!KU48+'Daily-Prod.'!KL48),"")</f>
        <v/>
      </c>
      <c r="AW134" s="378">
        <f>IFERROR(AVERAGE('Daily-Prod.'!MK48,'Daily-Prod.'!MB48,'Daily-Prod.'!LS48,'Daily-Prod.'!LJ48,'Daily-Prod.'!LA48,'Daily-Prod.'!KR48,'Daily-Prod.'!KI48),"")</f>
        <v>15.4</v>
      </c>
      <c r="AX134" s="379" t="str">
        <f>IFERROR(AVERAGE('Daily-Prod.'!ML48,'Daily-Prod.'!MC48,'Daily-Prod.'!LT48,'Daily-Prod.'!LK48,'Daily-Prod.'!LB48,'Daily-Prod.'!KS48,'Daily-Prod.'!KJ48),"")</f>
        <v/>
      </c>
      <c r="AY134" s="380">
        <f>IFERROR(AVERAGE('Daily-Prod.'!MM48,'Daily-Prod.'!MD48,'Daily-Prod.'!LU48,'Daily-Prod.'!LL48,'Daily-Prod.'!LC48,'Daily-Prod.'!KT48,'Daily-Prod.'!KK48),"")</f>
        <v>4.8</v>
      </c>
      <c r="AZ134" s="66">
        <f>IFERROR(('Daily-Prod.'!OQ48+'Daily-Prod.'!OH48+'Daily-Prod.'!NY48+'Daily-Prod.'!NP48+'Daily-Prod.'!NG48+'Daily-Prod.'!MX48+'Daily-Prod.'!MO48)/BC134,"")</f>
        <v>0.52112676056338025</v>
      </c>
      <c r="BA134" s="475">
        <f>IFERROR(('Daily-Prod.'!OR48+'Daily-Prod.'!OI48+'Daily-Prod.'!NZ48+'Daily-Prod.'!NQ48+'Daily-Prod.'!NH48+'Daily-Prod.'!MY48+'Daily-Prod.'!MP48)/BC134,"")</f>
        <v>0.28169014084507044</v>
      </c>
      <c r="BB134" s="475">
        <f>IFERROR(('Daily-Prod.'!OT48+'Daily-Prod.'!OK48+'Daily-Prod.'!OB48+'Daily-Prod.'!NS48+'Daily-Prod.'!NJ48+'Daily-Prod.'!NA48+'Daily-Prod.'!MR48+'Daily-Prod.'!OU48+'Daily-Prod.'!OL48+'Daily-Prod.'!OC48+'Daily-Prod.'!NT48+'Daily-Prod.'!NK48+'Daily-Prod.'!NB48+'Daily-Prod.'!MS48)/BC134,"")</f>
        <v>0.19718309859154928</v>
      </c>
      <c r="BC134" s="496">
        <f>IFERROR(('Daily-Prod.'!OV48+'Daily-Prod.'!OM48+'Daily-Prod.'!OD48+'Daily-Prod.'!NU48+'Daily-Prod.'!NL48+'Daily-Prod.'!NC48+'Daily-Prod.'!MT48),"")</f>
        <v>71</v>
      </c>
      <c r="BD134" s="383"/>
      <c r="BE134" s="384">
        <f>IFERROR(('Daily-Prod.'!OX48+'Daily-Prod.'!OO48+'Daily-Prod.'!OF48+'Daily-Prod.'!NW48+'Daily-Prod.'!NN48+'Daily-Prod.'!NE48+'Daily-Prod.'!MV48),"")</f>
        <v>31</v>
      </c>
      <c r="BF134" s="495" t="str">
        <f t="shared" ref="BF134:BF141" si="115">IFERROR((BE134/BD134),"")</f>
        <v/>
      </c>
      <c r="BG134" s="378">
        <f>IFERROR(AVERAGE('Daily-Prod.'!OV48,'Daily-Prod.'!OM48,'Daily-Prod.'!OD48,'Daily-Prod.'!NU48,'Daily-Prod.'!NL48,'Daily-Prod.'!NC48,'Daily-Prod.'!MT48),"")</f>
        <v>17.75</v>
      </c>
      <c r="BH134" s="379"/>
      <c r="BI134" s="380">
        <f>IFERROR(AVERAGE('Daily-Prod.'!OX48,'Daily-Prod.'!OO48,'Daily-Prod.'!OF48,'Daily-Prod.'!NW48,'Daily-Prod.'!NN48,'Daily-Prod.'!NE48,'Daily-Prod.'!MV48),"")</f>
        <v>7.75</v>
      </c>
      <c r="BJ134" s="66">
        <f>IFERROR(('Daily-Prod.'!RB48+'Daily-Prod.'!QS48+'Daily-Prod.'!QJ48+'Daily-Prod.'!QA48+'Daily-Prod.'!PR48+'Daily-Prod.'!PI48+'Daily-Prod.'!OZ48)/BM134,"")</f>
        <v>0.53012048192771088</v>
      </c>
      <c r="BK134" s="475">
        <f>IFERROR(('Daily-Prod.'!RC48+'Daily-Prod.'!QT48+'Daily-Prod.'!QK48+'Daily-Prod.'!QB48+'Daily-Prod.'!PS48+'Daily-Prod.'!PJ48+'Daily-Prod.'!PA48)/BM134,"")</f>
        <v>0.2289156626506024</v>
      </c>
      <c r="BL134" s="475">
        <f>IFERROR(('Daily-Prod.'!RF48+'Daily-Prod.'!QW48+'Daily-Prod.'!QN48+'Daily-Prod.'!QE48+'Daily-Prod.'!PV48+'Daily-Prod.'!PM48+'Daily-Prod.'!PD48+'Daily-Prod.'!RE48+'Daily-Prod.'!QV48+'Daily-Prod.'!QM48+'Daily-Prod.'!QD48+'Daily-Prod.'!PU48+'Daily-Prod.'!PL48+'Daily-Prod.'!PC48)/BM134,"")</f>
        <v>0.24096385542168675</v>
      </c>
      <c r="BM134" s="496">
        <f>IFERROR(('Daily-Prod.'!RG48+'Daily-Prod.'!QX48+'Daily-Prod.'!QO48+'Daily-Prod.'!QF48+'Daily-Prod.'!PW48+'Daily-Prod.'!PN48+'Daily-Prod.'!PE48),"")</f>
        <v>83</v>
      </c>
      <c r="BN134" s="383"/>
      <c r="BO134" s="384">
        <f>IFERROR(('Daily-Prod.'!RI48+'Daily-Prod.'!QZ48+'Daily-Prod.'!QQ48+'Daily-Prod.'!QH48+'Daily-Prod.'!PY48+'Daily-Prod.'!PP48+'Daily-Prod.'!PG48),"")</f>
        <v>21</v>
      </c>
      <c r="BP134" s="495" t="str">
        <f t="shared" ref="BP134:BP141" si="116">IFERROR((BO134/BN134),"")</f>
        <v/>
      </c>
      <c r="BQ134" s="378">
        <f>IFERROR(AVERAGE('Daily-Prod.'!RG48,'Daily-Prod.'!QX48,'Daily-Prod.'!QO48,'Daily-Prod.'!QF48,'Daily-Prod.'!PW48,'Daily-Prod.'!PN48,'Daily-Prod.'!PE48),"")</f>
        <v>16.600000000000001</v>
      </c>
      <c r="BR134" s="379"/>
      <c r="BS134" s="380">
        <f>IFERROR(AVERAGE('Daily-Prod.'!RI48,'Daily-Prod.'!QZ48,'Daily-Prod.'!QQ48,'Daily-Prod.'!QH48,'Daily-Prod.'!PY48,'Daily-Prod.'!PP48,'Daily-Prod.'!PG48),"")</f>
        <v>5.25</v>
      </c>
      <c r="BT134" s="66">
        <f>IFERROR(('Daily-Prod.'!TM48+'Daily-Prod.'!TD48+'Daily-Prod.'!SU48+'Daily-Prod.'!SL48+'Daily-Prod.'!SC48+'Daily-Prod.'!RT48+'Daily-Prod.'!RK48)/BW134,"")</f>
        <v>0.48863636363636365</v>
      </c>
      <c r="BU134" s="475">
        <f>IFERROR(('Daily-Prod.'!TN48+'Daily-Prod.'!TE48+'Daily-Prod.'!SV48+'Daily-Prod.'!SM48+'Daily-Prod.'!SD48+'Daily-Prod.'!RU48+'Daily-Prod.'!RL48)/BW134,"")</f>
        <v>0.25</v>
      </c>
      <c r="BV134" s="475">
        <f>IFERROR(('Daily-Prod.'!TP48+'Daily-Prod.'!TG48+'Daily-Prod.'!SX48+'Daily-Prod.'!SO48+'Daily-Prod.'!SF48+'Daily-Prod.'!RW48+'Daily-Prod.'!RN48+'Daily-Prod.'!TQ48+'Daily-Prod.'!TH48+'Daily-Prod.'!SY48+'Daily-Prod.'!SP48+'Daily-Prod.'!SG48+'Daily-Prod.'!RX48+'Daily-Prod.'!RO48)/BW134,"")</f>
        <v>0.26136363636363635</v>
      </c>
      <c r="BW134" s="496">
        <f>IFERROR(('Daily-Prod.'!TR48+'Daily-Prod.'!TI48+'Daily-Prod.'!SZ48+'Daily-Prod.'!SQ48+'Daily-Prod.'!SH48+'Daily-Prod.'!RY48+'Daily-Prod.'!RP48),"")</f>
        <v>88</v>
      </c>
      <c r="BX134" s="383"/>
      <c r="BY134" s="384">
        <f>IFERROR(('Daily-Prod.'!TT48+'Daily-Prod.'!TK48+'Daily-Prod.'!TB48+'Daily-Prod.'!SS48+'Daily-Prod.'!SJ48+'Daily-Prod.'!SA48+'Daily-Prod.'!RR48),"")</f>
        <v>28</v>
      </c>
      <c r="BZ134" s="495" t="str">
        <f t="shared" ref="BZ134:BZ141" si="117">IFERROR((BY134/BX134),"")</f>
        <v/>
      </c>
      <c r="CA134" s="378">
        <f>IFERROR(AVERAGE('Daily-Prod.'!TR48,'Daily-Prod.'!TI48,'Daily-Prod.'!SZ48,'Daily-Prod.'!SQ48,'Daily-Prod.'!SH48,'Daily-Prod.'!RY48,'Daily-Prod.'!RP48),"")</f>
        <v>17.600000000000001</v>
      </c>
      <c r="CB134" s="379"/>
      <c r="CC134" s="380">
        <f>IFERROR(AVERAGE('Daily-Prod.'!TT48,'Daily-Prod.'!TK48,'Daily-Prod.'!TB48,'Daily-Prod.'!SS48,'Daily-Prod.'!SJ48,'Daily-Prod.'!SA48,'Daily-Prod.'!RR48),"")</f>
        <v>5.6</v>
      </c>
      <c r="CD134" s="66">
        <f>IFERROR(('Daily-Prod.'!VX48+'Daily-Prod.'!VO48+'Daily-Prod.'!VF48+'Daily-Prod.'!UW48+'Daily-Prod.'!UN48+'Daily-Prod.'!UE48+'Daily-Prod.'!TV48)/CG134,"")</f>
        <v>0.51648351648351654</v>
      </c>
      <c r="CE134" s="475">
        <f>IFERROR(('Daily-Prod.'!VY48+'Daily-Prod.'!VP48+'Daily-Prod.'!VG48+'Daily-Prod.'!UX48+'Daily-Prod.'!UO48+'Daily-Prod.'!UF48+'Daily-Prod.'!TW48)/CG134,"")</f>
        <v>0.26373626373626374</v>
      </c>
      <c r="CF134" s="475">
        <f>IFERROR(('Daily-Prod.'!WA48+'Daily-Prod.'!VR48+'Daily-Prod.'!VI48+'Daily-Prod.'!UZ48+'Daily-Prod.'!UQ48+'Daily-Prod.'!UH48+'Daily-Prod.'!TY48+'Daily-Prod.'!WB48+'Daily-Prod.'!VS48+'Daily-Prod.'!VJ48+'Daily-Prod.'!VA48+'Daily-Prod.'!UR48+'Daily-Prod.'!UI48+'Daily-Prod.'!TZ48)/CG134,"")</f>
        <v>0.21978021978021978</v>
      </c>
      <c r="CG134" s="496">
        <f>IFERROR(('Daily-Prod.'!WC48+'Daily-Prod.'!VT48+'Daily-Prod.'!VK48+'Daily-Prod.'!VB48+'Daily-Prod.'!US48+'Daily-Prod.'!UJ48+'Daily-Prod.'!UA48),"")</f>
        <v>91</v>
      </c>
      <c r="CH134" s="383"/>
      <c r="CI134" s="384">
        <f>IFERROR(('Daily-Prod.'!WE48+'Daily-Prod.'!VV48+'Daily-Prod.'!VM48+'Daily-Prod.'!VD48+'Daily-Prod.'!UU48+'Daily-Prod.'!UL48+'Daily-Prod.'!UC48),"")</f>
        <v>28</v>
      </c>
      <c r="CJ134" s="495" t="str">
        <f t="shared" ref="CJ134:CJ141" si="118">IFERROR((CI134/CH134),"")</f>
        <v/>
      </c>
      <c r="CK134" s="378">
        <f>IFERROR(AVERAGE('Daily-Prod.'!WC48,'Daily-Prod.'!VT48,'Daily-Prod.'!VK48,'Daily-Prod.'!VB48,'Daily-Prod.'!US48,'Daily-Prod.'!UJ48,'Daily-Prod.'!UA48),"")</f>
        <v>18.2</v>
      </c>
      <c r="CL134" s="379"/>
      <c r="CM134" s="380">
        <f>IFERROR(AVERAGE('Daily-Prod.'!WE48,'Daily-Prod.'!VV48,'Daily-Prod.'!VM48,'Daily-Prod.'!VD48,'Daily-Prod.'!UU48,'Daily-Prod.'!UL48,'Daily-Prod.'!UC48),"")</f>
        <v>5.6</v>
      </c>
      <c r="CN134" s="66">
        <f>IFERROR(('Daily-Prod.'!YI48+'Daily-Prod.'!XZ48+'Daily-Prod.'!XQ48+'Daily-Prod.'!XH48+'Daily-Prod.'!WY48+'Daily-Prod.'!WP48+'Daily-Prod.'!WG48)/CQ134,"")</f>
        <v>0.59090909090909094</v>
      </c>
      <c r="CO134" s="475">
        <f>IFERROR(('Daily-Prod.'!YJ48+'Daily-Prod.'!YA48+'Daily-Prod.'!XR48+'Daily-Prod.'!XI48+'Daily-Prod.'!WZ48+'Daily-Prod.'!WQ48+'Daily-Prod.'!WH48)/CQ134,"")</f>
        <v>0.21590909090909091</v>
      </c>
      <c r="CP134" s="475">
        <f>IFERROR(('Daily-Prod.'!YL48+'Daily-Prod.'!YC48+'Daily-Prod.'!XT48+'Daily-Prod.'!XK48+'Daily-Prod.'!XB48+'Daily-Prod.'!WS48+'Daily-Prod.'!WJ48+'Daily-Prod.'!YM48+'Daily-Prod.'!YD48+'Daily-Prod.'!XU48+'Daily-Prod.'!XL48+'Daily-Prod.'!XC48+'Daily-Prod.'!WT48+'Daily-Prod.'!WK48)/CQ134,"")</f>
        <v>0.19318181818181818</v>
      </c>
      <c r="CQ134" s="496">
        <f>IFERROR(('Daily-Prod.'!YN48+'Daily-Prod.'!YE48+'Daily-Prod.'!XV48+'Daily-Prod.'!XM48+'Daily-Prod.'!XD48+'Daily-Prod.'!WU48+'Daily-Prod.'!WL48),"")</f>
        <v>88</v>
      </c>
      <c r="CR134" s="383"/>
      <c r="CS134" s="384">
        <f>IFERROR(('Daily-Prod.'!YP48+'Daily-Prod.'!YG48+'Daily-Prod.'!XX48+'Daily-Prod.'!XO48+'Daily-Prod.'!XF48+'Daily-Prod.'!WW48+'Daily-Prod.'!WN48),"")</f>
        <v>27</v>
      </c>
      <c r="CT134" s="495" t="str">
        <f t="shared" ref="CT134:CT141" si="119">IFERROR((CS134/CR134),"")</f>
        <v/>
      </c>
      <c r="CU134" s="378">
        <f>IFERROR(AVERAGE('Daily-Prod.'!YN48,'Daily-Prod.'!YE48,'Daily-Prod.'!XV48,'Daily-Prod.'!XM48,'Daily-Prod.'!XD48,'Daily-Prod.'!WU48,'Daily-Prod.'!WL48),"")</f>
        <v>17.600000000000001</v>
      </c>
      <c r="CV134" s="379" t="str">
        <f>IFERROR(AVERAGE('Daily-Prod.'!YO48,'Daily-Prod.'!YF48,'Daily-Prod.'!XW48,'Daily-Prod.'!XN48,'Daily-Prod.'!XE48,'Daily-Prod.'!WV48,'Daily-Prod.'!WM48),"")</f>
        <v/>
      </c>
      <c r="CW134" s="380">
        <f>IFERROR(AVERAGE('Daily-Prod.'!YP48,'Daily-Prod.'!YG48,'Daily-Prod.'!XX48,'Daily-Prod.'!XO48,'Daily-Prod.'!XF48,'Daily-Prod.'!WW48,'Daily-Prod.'!WN48),"")</f>
        <v>5.4</v>
      </c>
      <c r="CX134" s="66">
        <f>IFERROR(('Daily-Prod.'!AAT48+'Daily-Prod.'!AAK48+'Daily-Prod.'!AAB48+'Daily-Prod.'!ZS48+'Daily-Prod.'!ZJ48+'Daily-Prod.'!ZA48+'Daily-Prod.'!YR48)/DA134,"")</f>
        <v>0.77966101694915257</v>
      </c>
      <c r="CY134" s="475">
        <f>IFERROR(('Daily-Prod.'!AAU48+'Daily-Prod.'!AAL48+'Daily-Prod.'!AAC48+'Daily-Prod.'!ZT48+'Daily-Prod.'!ZK48+'Daily-Prod.'!ZB48+'Daily-Prod.'!YS48)/DA134,"")</f>
        <v>8.4745762711864403E-2</v>
      </c>
      <c r="CZ134" s="475">
        <f>IFERROR(('Daily-Prod.'!AAW48+'Daily-Prod.'!AAN48+'Daily-Prod.'!AAE48+'Daily-Prod.'!ZV48+'Daily-Prod.'!ZM48+'Daily-Prod.'!ZD48+'Daily-Prod.'!YU48+'Daily-Prod.'!AAX48+'Daily-Prod.'!AAO48+'Daily-Prod.'!AAF48+'Daily-Prod.'!ZW48+'Daily-Prod.'!ZN48+'Daily-Prod.'!ZE48+'Daily-Prod.'!YV48)/DA134,"")</f>
        <v>0.13559322033898305</v>
      </c>
      <c r="DA134" s="496">
        <f>IFERROR(('Daily-Prod.'!AAY48+'Daily-Prod.'!AAP48+'Daily-Prod.'!AAG48+'Daily-Prod.'!ZX48+'Daily-Prod.'!ZO48+'Daily-Prod.'!ZF48+'Daily-Prod.'!YW48),"")</f>
        <v>59</v>
      </c>
      <c r="DB134" s="383"/>
      <c r="DC134" s="384">
        <f>IFERROR(('Daily-Prod.'!ABA48+'Daily-Prod.'!AAR48+'Daily-Prod.'!AAI48+'Daily-Prod.'!ZZ48+'Daily-Prod.'!ZQ48+'Daily-Prod.'!ZH48+'Daily-Prod.'!YY48),"")</f>
        <v>11</v>
      </c>
      <c r="DD134" s="495" t="str">
        <f t="shared" ref="DD134:DD141" si="120">IFERROR((DC134/DB134),"")</f>
        <v/>
      </c>
      <c r="DE134" s="378">
        <f>IFERROR(AVERAGE('Daily-Prod.'!AAY48,'Daily-Prod.'!AAP48,'Daily-Prod.'!AAG48,'Daily-Prod.'!ZX48,'Daily-Prod.'!ZO48,'Daily-Prod.'!ZF48,'Daily-Prod.'!YW48),"")</f>
        <v>19.666666666666668</v>
      </c>
      <c r="DF134" s="379" t="str">
        <f>IFERROR(AVERAGE('Daily-Prod.'!AAZ48,'Daily-Prod.'!AAQ48,'Daily-Prod.'!AAH48,'Daily-Prod.'!ZY48,'Daily-Prod.'!ZP48,'Daily-Prod.'!ZG48,'Daily-Prod.'!YX48),"")</f>
        <v/>
      </c>
      <c r="DG134" s="380">
        <f>IFERROR(AVERAGE('Daily-Prod.'!ABA48,'Daily-Prod.'!AAR48,'Daily-Prod.'!AAI48,'Daily-Prod.'!ZZ48,'Daily-Prod.'!ZQ48,'Daily-Prod.'!ZH48,'Daily-Prod.'!YY48),"")</f>
        <v>2.75</v>
      </c>
      <c r="DH134" s="66">
        <f>IFERROR(('Daily-Prod.'!ADE48+'Daily-Prod.'!ACV48+'Daily-Prod.'!ACM48+'Daily-Prod.'!ACD48+'Daily-Prod.'!ABU48+'Daily-Prod.'!ABL48+'Daily-Prod.'!ABC48)/DK134,"")</f>
        <v>0.55555555555555558</v>
      </c>
      <c r="DI134" s="475">
        <f>IFERROR(('Daily-Prod.'!ADF48+'Daily-Prod.'!ACW48+'Daily-Prod.'!ACN48+'Daily-Prod.'!ACE48+'Daily-Prod.'!ABV48+'Daily-Prod.'!ABM48+'Daily-Prod.'!ABD48)/DK134,"")</f>
        <v>0.27160493827160492</v>
      </c>
      <c r="DJ134" s="475">
        <f>IFERROR(('Daily-Prod.'!ADH48+'Daily-Prod.'!ACY48+'Daily-Prod.'!ACP48+'Daily-Prod.'!ACG48+'Daily-Prod.'!ABX48+'Daily-Prod.'!ABO48+'Daily-Prod.'!ABF48+'Daily-Prod.'!ADI48+'Daily-Prod.'!ACZ48+'Daily-Prod.'!ACQ48+'Daily-Prod.'!ACH48+'Daily-Prod.'!ABY48+'Daily-Prod.'!ABP48+'Daily-Prod.'!ABG48)/DK134,"")</f>
        <v>0.1728395061728395</v>
      </c>
      <c r="DK134" s="496">
        <f>IFERROR(('Daily-Prod.'!ADJ48+'Daily-Prod.'!ADA48+'Daily-Prod.'!ACR48+'Daily-Prod.'!ACI48+'Daily-Prod.'!ABZ48+'Daily-Prod.'!ABQ48+'Daily-Prod.'!ABH48),"")</f>
        <v>81</v>
      </c>
      <c r="DL134" s="383"/>
      <c r="DM134" s="384"/>
      <c r="DN134" s="495" t="str">
        <f t="shared" ref="DN134:DN141" si="121">IFERROR((DM134/DL134),"")</f>
        <v/>
      </c>
      <c r="DO134" s="378">
        <f>IFERROR(AVERAGE('Daily-Prod.'!ADJ48,'Daily-Prod.'!ADA48,'Daily-Prod.'!ACR48,'Daily-Prod.'!ACI48,'Daily-Prod.'!ABZ48,'Daily-Prod.'!ABQ48,'Daily-Prod.'!ABH48),"")</f>
        <v>16.2</v>
      </c>
      <c r="DP134" s="379"/>
      <c r="DQ134" s="380"/>
      <c r="DR134" s="66">
        <f>IFERROR(('Daily-Prod.'!AFP48+'Daily-Prod.'!AFG48+'Daily-Prod.'!AEX48+'Daily-Prod.'!AEO48+'Daily-Prod.'!AEF48+'Daily-Prod.'!ADW48+'Daily-Prod.'!ADN48)/DU134,"")</f>
        <v>0.49504950495049505</v>
      </c>
      <c r="DS134" s="475">
        <f>IFERROR(('Daily-Prod.'!AFQ48+'Daily-Prod.'!AFH48+'Daily-Prod.'!AEY48+'Daily-Prod.'!AEP48+'Daily-Prod.'!AEG48+'Daily-Prod.'!ADX48+'Daily-Prod.'!ADO48)/DU134,"")</f>
        <v>0.33663366336633666</v>
      </c>
      <c r="DT134" s="475">
        <f>IFERROR(('Daily-Prod.'!AFS48+'Daily-Prod.'!AFJ48+'Daily-Prod.'!AFA48+'Daily-Prod.'!AER48+'Daily-Prod.'!AEI48+'Daily-Prod.'!ADZ48+'Daily-Prod.'!ADQ48+'Daily-Prod.'!AFT48+'Daily-Prod.'!AFK48+'Daily-Prod.'!AFB48+'Daily-Prod.'!AES48+'Daily-Prod.'!AEJ48+'Daily-Prod.'!AEA48+'Daily-Prod.'!ADR48)/DU134,"")</f>
        <v>0.16831683168316833</v>
      </c>
      <c r="DU134" s="496">
        <f>IFERROR(('Daily-Prod.'!AFU48+'Daily-Prod.'!AFL48+'Daily-Prod.'!AFC48+'Daily-Prod.'!AET48+'Daily-Prod.'!AEK48+'Daily-Prod.'!AEB48+'Daily-Prod.'!ADS48),"")</f>
        <v>101</v>
      </c>
      <c r="DV134" s="383"/>
      <c r="DW134" s="384">
        <f>IFERROR(('Daily-Prod.'!AFW48+'Daily-Prod.'!AFN48+'Daily-Prod.'!AFE48+'Daily-Prod.'!AEV48+'Daily-Prod.'!AEM48+'Daily-Prod.'!AED48+'Daily-Prod.'!ADU48),"")</f>
        <v>34</v>
      </c>
      <c r="DX134" s="495" t="str">
        <f t="shared" ref="DX134:DX141" si="122">IFERROR((DW134/DV134),"")</f>
        <v/>
      </c>
      <c r="DY134" s="378">
        <f>IFERROR(AVERAGE('Daily-Prod.'!AFU48,'Daily-Prod.'!AFL48,'Daily-Prod.'!AFC48,'Daily-Prod.'!AET48,'Daily-Prod.'!AEK48,'Daily-Prod.'!AEB48,'Daily-Prod.'!ADS48),"")</f>
        <v>20.2</v>
      </c>
      <c r="DZ134" s="379" t="str">
        <f>IFERROR(AVERAGE('Daily-Prod.'!AFV48,'Daily-Prod.'!AFM48,'Daily-Prod.'!AFD48,'Daily-Prod.'!AEU48,'Daily-Prod.'!AEL48,'Daily-Prod.'!AEC48,'Daily-Prod.'!ADT48),"")</f>
        <v/>
      </c>
      <c r="EA134" s="380">
        <f>IFERROR(AVERAGE('Daily-Prod.'!AFW48,'Daily-Prod.'!AFN48,'Daily-Prod.'!AFE48,'Daily-Prod.'!AEV48,'Daily-Prod.'!AEM48,'Daily-Prod.'!AED48,'Daily-Prod.'!ADU48),"")</f>
        <v>6.8</v>
      </c>
      <c r="EB134" s="66">
        <f>IFERROR(('Daily-Prod.'!AIA48+'Daily-Prod.'!AHR48+'Daily-Prod.'!AHI48+'Daily-Prod.'!AGZ48+'Daily-Prod.'!AGQ48+'Daily-Prod.'!AGH48+'Daily-Prod.'!AFY48)/EE134,"")</f>
        <v>0.44036697247706424</v>
      </c>
      <c r="EC134" s="475">
        <f>IFERROR(('Daily-Prod.'!AIB48+'Daily-Prod.'!AHS48+'Daily-Prod.'!AHJ48+'Daily-Prod.'!AHA48+'Daily-Prod.'!AGR48+'Daily-Prod.'!AGI48+'Daily-Prod.'!AFZ48)/EE134,"")</f>
        <v>0.39449541284403672</v>
      </c>
      <c r="ED134" s="475">
        <f>IFERROR(('Daily-Prod.'!AID48+'Daily-Prod.'!AHU48+'Daily-Prod.'!AHL48+'Daily-Prod.'!AHC48+'Daily-Prod.'!AGT48+'Daily-Prod.'!AGK48+'Daily-Prod.'!AGB48+'Daily-Prod.'!AIE48+'Daily-Prod.'!AHV48+'Daily-Prod.'!AHM48+'Daily-Prod.'!AHD48+'Daily-Prod.'!AGU48+'Daily-Prod.'!AGL48+'Daily-Prod.'!AGC48)/EE134,"")</f>
        <v>0.16513761467889909</v>
      </c>
      <c r="EE134" s="496">
        <f>IFERROR(('Daily-Prod.'!AIF48+'Daily-Prod.'!AHW48+'Daily-Prod.'!AHN48+'Daily-Prod.'!AHE48+'Daily-Prod.'!AGV48+'Daily-Prod.'!AGM48+'Daily-Prod.'!AGD48),"")</f>
        <v>109</v>
      </c>
      <c r="EF134" s="383"/>
      <c r="EG134" s="384">
        <f>IFERROR(('Daily-Prod.'!AIH48+'Daily-Prod.'!AHY48+'Daily-Prod.'!AHP48+'Daily-Prod.'!AHG48+'Daily-Prod.'!AGX48+'Daily-Prod.'!AGO48+'Daily-Prod.'!AGF48),"")</f>
        <v>35</v>
      </c>
      <c r="EH134" s="495" t="str">
        <f t="shared" ref="EH134:EH141" si="123">IFERROR((EG134/EF134),"")</f>
        <v/>
      </c>
      <c r="EI134" s="378">
        <f>IFERROR(AVERAGE('Daily-Prod.'!AIF48,'Daily-Prod.'!AHW48,'Daily-Prod.'!AHN48,'Daily-Prod.'!AHE48,'Daily-Prod.'!AGV48,'Daily-Prod.'!AGM48,'Daily-Prod.'!AGD48),"")</f>
        <v>21.8</v>
      </c>
      <c r="EJ134" s="379"/>
      <c r="EK134" s="380">
        <f>IFERROR(AVERAGE('Daily-Prod.'!AIH48,'Daily-Prod.'!AHY48,'Daily-Prod.'!AHP48,'Daily-Prod.'!AHG48,'Daily-Prod.'!AGX48,'Daily-Prod.'!AGO48,'Daily-Prod.'!AGF48),"")</f>
        <v>7</v>
      </c>
      <c r="EL134" s="66">
        <f>IFERROR(('Daily-Prod.'!AKL48+'Daily-Prod.'!AKC48+'Daily-Prod.'!AJT48+'Daily-Prod.'!AJK48+'Daily-Prod.'!AJB48+'Daily-Prod.'!AIS48+'Daily-Prod.'!AIJ48)/EO134,"")</f>
        <v>0.55000000000000004</v>
      </c>
      <c r="EM134" s="475">
        <f>IFERROR(('Daily-Prod.'!AKM48+'Daily-Prod.'!AKD48+'Daily-Prod.'!AJU48+'Daily-Prod.'!AJL48+'Daily-Prod.'!AJC48+'Daily-Prod.'!AIT48+'Daily-Prod.'!AIK48)/EO134,"")</f>
        <v>0.25833333333333336</v>
      </c>
      <c r="EN134" s="475">
        <f>IFERROR(('Daily-Prod.'!AKP48+'Daily-Prod.'!AKG48+'Daily-Prod.'!AJX48+'Daily-Prod.'!AJO48+'Daily-Prod.'!AJF48+'Daily-Prod.'!AIW48+'Daily-Prod.'!AIN48+'Daily-Prod.'!AKO48+'Daily-Prod.'!AKF48+'Daily-Prod.'!AJW48+'Daily-Prod.'!AJN48+'Daily-Prod.'!AJE48+'Daily-Prod.'!AIV48+'Daily-Prod.'!AIM48)/EO134,"")</f>
        <v>0.19166666666666668</v>
      </c>
      <c r="EO134" s="496">
        <f>IFERROR(('Daily-Prod.'!AKQ48+'Daily-Prod.'!AKH48+'Daily-Prod.'!AJY48+'Daily-Prod.'!AJP48+'Daily-Prod.'!AJG48+'Daily-Prod.'!AIX48+'Daily-Prod.'!AIO48),"")</f>
        <v>120</v>
      </c>
      <c r="EP134" s="383"/>
      <c r="EQ134" s="384">
        <f>IFERROR(('Daily-Prod.'!AKS48+'Daily-Prod.'!AKJ48+'Daily-Prod.'!AKA48+'Daily-Prod.'!AJR48+'Daily-Prod.'!AJI48+'Daily-Prod.'!AIZ48+'Daily-Prod.'!AIQ48),"")</f>
        <v>19</v>
      </c>
      <c r="ER134" s="495" t="str">
        <f t="shared" ref="ER134:ER141" si="124">IFERROR((EQ134/EP134),"")</f>
        <v/>
      </c>
      <c r="ES134" s="378">
        <f>IFERROR(AVERAGE('Daily-Prod.'!AKQ48,'Daily-Prod.'!AKH48,'Daily-Prod.'!AJY48,'Daily-Prod.'!AJP48,'Daily-Prod.'!AJG48,'Daily-Prod.'!AIX48,'Daily-Prod.'!AIO48),"")</f>
        <v>24</v>
      </c>
      <c r="ET134" s="379"/>
      <c r="EU134" s="380">
        <f>IFERROR(AVERAGE('Daily-Prod.'!AKS48,'Daily-Prod.'!AKJ48,'Daily-Prod.'!AKA48,'Daily-Prod.'!AJR48,'Daily-Prod.'!AJI48,'Daily-Prod.'!AIZ48,'Daily-Prod.'!AIQ48),"")</f>
        <v>3.8</v>
      </c>
      <c r="EV134" s="66">
        <f>IFERROR(('Daily-Prod.'!AMW48+'Daily-Prod.'!AMN48+'Daily-Prod.'!AME48+'Daily-Prod.'!ALV48+'Daily-Prod.'!ALM48+'Daily-Prod.'!ALD48+'Daily-Prod.'!AKU48)/EY134,"")</f>
        <v>0.54054054054054057</v>
      </c>
      <c r="EW134" s="475">
        <f>IFERROR(('Daily-Prod.'!AMX48+'Daily-Prod.'!AMO48+'Daily-Prod.'!AMF48+'Daily-Prod.'!ALW48+'Daily-Prod.'!ALN48+'Daily-Prod.'!ALE48+'Daily-Prod.'!AKV48)/EY134,"")</f>
        <v>0.21621621621621623</v>
      </c>
      <c r="EX134" s="475">
        <f>IFERROR(('Daily-Prod.'!AMZ48+'Daily-Prod.'!AMQ48+'Daily-Prod.'!AMH48+'Daily-Prod.'!ALY48+'Daily-Prod.'!ALP48+'Daily-Prod.'!ALG48+'Daily-Prod.'!AKX48+'Daily-Prod.'!ANA48+'Daily-Prod.'!AMR48+'Daily-Prod.'!AMI48+'Daily-Prod.'!ALZ48+'Daily-Prod.'!ALQ48+'Daily-Prod.'!ALH48+'Daily-Prod.'!AKY48)/EY134,"")</f>
        <v>0.24324324324324326</v>
      </c>
      <c r="EY134" s="496">
        <f>IFERROR(('Daily-Prod.'!ANB48+'Daily-Prod.'!AMS48+'Daily-Prod.'!AMJ48+'Daily-Prod.'!AMA48+'Daily-Prod.'!ALR48+'Daily-Prod.'!ALI48+'Daily-Prod.'!AKZ48),"")</f>
        <v>74</v>
      </c>
      <c r="EZ134" s="383"/>
      <c r="FA134" s="384">
        <f>IFERROR(('Daily-Prod.'!AND48+'Daily-Prod.'!AMU48+'Daily-Prod.'!AML48+'Daily-Prod.'!AMC48+'Daily-Prod.'!ALT48+'Daily-Prod.'!ALK48+'Daily-Prod.'!ALB48),"")</f>
        <v>23</v>
      </c>
      <c r="FB134" s="495" t="str">
        <f t="shared" ref="FB134:FB141" si="125">IFERROR((FA134/EZ134),"")</f>
        <v/>
      </c>
      <c r="FC134" s="378">
        <f>IFERROR(AVERAGE('Daily-Prod.'!ANB48,'Daily-Prod.'!AMS48,'Daily-Prod.'!AMJ48,'Daily-Prod.'!AMA48,'Daily-Prod.'!ALR48,'Daily-Prod.'!ALI48,'Daily-Prod.'!AKZ48),"")</f>
        <v>14.8</v>
      </c>
      <c r="FD134" s="379"/>
      <c r="FE134" s="380">
        <f>IFERROR(AVERAGE('Daily-Prod.'!AND48,'Daily-Prod.'!AMU48,'Daily-Prod.'!AML48,'Daily-Prod.'!AMC48,'Daily-Prod.'!ALT48,'Daily-Prod.'!ALK48,'Daily-Prod.'!ALB48),"")</f>
        <v>4.5999999999999996</v>
      </c>
      <c r="FF134" s="66">
        <f>IFERROR(('Daily-Prod.'!APH48+'Daily-Prod.'!AOY48+'Daily-Prod.'!AOP48+'Daily-Prod.'!AOG48+'Daily-Prod.'!ANX48+'Daily-Prod.'!ANO48+'Daily-Prod.'!ANF48)/FI134,"")</f>
        <v>0.69565217391304346</v>
      </c>
      <c r="FG134" s="475">
        <f>IFERROR(('Daily-Prod.'!API48+'Daily-Prod.'!AOZ48+'Daily-Prod.'!AOQ48+'Daily-Prod.'!AOH48+'Daily-Prod.'!ANY48+'Daily-Prod.'!ANP48+'Daily-Prod.'!ANG48)/FI134,"")</f>
        <v>0.19565217391304349</v>
      </c>
      <c r="FH134" s="475">
        <f>IFERROR(('Daily-Prod.'!APL48+'Daily-Prod.'!APC48+'Daily-Prod.'!AOT48+'Daily-Prod.'!AOK48+'Daily-Prod.'!AOB48+'Daily-Prod.'!ANS48+'Daily-Prod.'!ANJ48+'Daily-Prod.'!APK48+'Daily-Prod.'!APB48+'Daily-Prod.'!AOS48+'Daily-Prod.'!AOJ48+'Daily-Prod.'!AOA48+'Daily-Prod.'!ANR48+'Daily-Prod.'!ANI48)/FI134,"")</f>
        <v>0.10869565217391304</v>
      </c>
      <c r="FI134" s="496">
        <f>IFERROR(('Daily-Prod.'!APM48+'Daily-Prod.'!APD48+'Daily-Prod.'!AOU48+'Daily-Prod.'!AOL48+'Daily-Prod.'!AOC48+'Daily-Prod.'!ANT48+'Daily-Prod.'!ANK48),"")</f>
        <v>46</v>
      </c>
      <c r="FJ134" s="383"/>
      <c r="FK134" s="384">
        <f>IFERROR(('Daily-Prod.'!APO48+'Daily-Prod.'!APF48+'Daily-Prod.'!AOW48+'Daily-Prod.'!AON48+'Daily-Prod.'!AOE48+'Daily-Prod.'!ANV48+'Daily-Prod.'!ANM48),"")</f>
        <v>16</v>
      </c>
      <c r="FL134" s="495" t="str">
        <f t="shared" ref="FL134:FL141" si="126">IFERROR((FK134/FJ134),"")</f>
        <v/>
      </c>
      <c r="FM134" s="378">
        <f>IFERROR(AVERAGE('Daily-Prod.'!APM48,'Daily-Prod.'!APD48,'Daily-Prod.'!AOU48,'Daily-Prod.'!AOL48,'Daily-Prod.'!AOC48,'Daily-Prod.'!ANT48,'Daily-Prod.'!ANK48),"")</f>
        <v>11.5</v>
      </c>
      <c r="FN134" s="379"/>
      <c r="FO134" s="380">
        <f>IFERROR(AVERAGE('Daily-Prod.'!APO48,'Daily-Prod.'!APF48,'Daily-Prod.'!AOW48,'Daily-Prod.'!AON48,'Daily-Prod.'!AOE48,'Daily-Prod.'!ANV48,'Daily-Prod.'!ANM48),"")</f>
        <v>5.333333333333333</v>
      </c>
      <c r="FP134" s="66">
        <f>IFERROR(('Daily-Prod.'!ARS48+'Daily-Prod.'!ARJ48+'Daily-Prod.'!ARA48+'Daily-Prod.'!AQR48+'Daily-Prod.'!AQI48+'Daily-Prod.'!APZ48+'Daily-Prod.'!APQ48)/FS134,"")</f>
        <v>0.6875</v>
      </c>
      <c r="FQ134" s="475">
        <f>IFERROR(('Daily-Prod.'!ART48+'Daily-Prod.'!ARK48+'Daily-Prod.'!ARB48+'Daily-Prod.'!AQS48+'Daily-Prod.'!AQJ48+'Daily-Prod.'!AQA48+'Daily-Prod.'!APR48)/FS134,"")</f>
        <v>0.1875</v>
      </c>
      <c r="FR134" s="475">
        <f>IFERROR(('Daily-Prod.'!ARV48+'Daily-Prod.'!ARM48+'Daily-Prod.'!ARD48+'Daily-Prod.'!AQU48+'Daily-Prod.'!AQL48+'Daily-Prod.'!AQC48+'Daily-Prod.'!APT48+'Daily-Prod.'!ARW48+'Daily-Prod.'!ARN48+'Daily-Prod.'!ARE48+'Daily-Prod.'!AQV48+'Daily-Prod.'!AQM48+'Daily-Prod.'!AQD48+'Daily-Prod.'!APU48)/FS134,"")</f>
        <v>0.125</v>
      </c>
      <c r="FS134" s="496">
        <f>IFERROR(('Daily-Prod.'!ARX48+'Daily-Prod.'!ARO48+'Daily-Prod.'!ARF48+'Daily-Prod.'!AQW48+'Daily-Prod.'!AQN48+'Daily-Prod.'!AQE48+'Daily-Prod.'!APV48),"")</f>
        <v>64</v>
      </c>
      <c r="FT134" s="383"/>
      <c r="FU134" s="384">
        <f>IFERROR(('Daily-Prod.'!ARZ48+'Daily-Prod.'!ARQ48+'Daily-Prod.'!ARH48+'Daily-Prod.'!AQY48+'Daily-Prod.'!AQP48+'Daily-Prod.'!AQG48+'Daily-Prod.'!APX48),"")</f>
        <v>25</v>
      </c>
      <c r="FV134" s="495" t="str">
        <f t="shared" ref="FV134:FV141" si="127">IFERROR((FU134/FT134),"")</f>
        <v/>
      </c>
      <c r="FW134" s="378">
        <f>IFERROR(AVERAGE('Daily-Prod.'!ARX48,'Daily-Prod.'!ARO48,'Daily-Prod.'!ARF48,'Daily-Prod.'!AQW48,'Daily-Prod.'!AQN48,'Daily-Prod.'!AQE48,'Daily-Prod.'!APV48),"")</f>
        <v>12.8</v>
      </c>
      <c r="FX134" s="379"/>
      <c r="FY134" s="380">
        <f>IFERROR(AVERAGE('Daily-Prod.'!ARZ48,'Daily-Prod.'!ARQ48,'Daily-Prod.'!ARH48,'Daily-Prod.'!AQY48,'Daily-Prod.'!AQP48,'Daily-Prod.'!AQG48,'Daily-Prod.'!APX48),"")</f>
        <v>5</v>
      </c>
      <c r="FZ134" s="66">
        <f>IFERROR(('Daily-Prod.'!AWO48+'Daily-Prod.'!AWF48+'Daily-Prod.'!AVW48+'Daily-Prod.'!AVN48+'Daily-Prod.'!AVE48+'Daily-Prod.'!AUV48+'Daily-Prod.'!AUM48)/GC134,"")</f>
        <v>0.66265060240963858</v>
      </c>
      <c r="GA134" s="475">
        <f>IFERROR(('Daily-Prod.'!AWP48+'Daily-Prod.'!AWG48+'Daily-Prod.'!AVX48+'Daily-Prod.'!AVO48+'Daily-Prod.'!AVF48+'Daily-Prod.'!AUW48+'Daily-Prod.'!AUN48)/GC134,"")</f>
        <v>0.2289156626506024</v>
      </c>
      <c r="GB134" s="475">
        <f>IFERROR(('Daily-Prod.'!AWS48+'Daily-Prod.'!AWJ48+'Daily-Prod.'!AWA48+'Daily-Prod.'!AVR48+'Daily-Prod.'!AVI48+'Daily-Prod.'!AUZ48+'Daily-Prod.'!AUQ48+'Daily-Prod.'!AWR48+'Daily-Prod.'!AWI48+'Daily-Prod.'!AVZ48+'Daily-Prod.'!AVQ48+'Daily-Prod.'!AVH48+'Daily-Prod.'!AUY48+'Daily-Prod.'!AUP48)/GC134,"")</f>
        <v>0.10843373493975904</v>
      </c>
      <c r="GC134" s="496">
        <f>IFERROR(('Daily-Prod.'!AWT48+'Daily-Prod.'!AWK48+'Daily-Prod.'!AWB48+'Daily-Prod.'!AVS48+'Daily-Prod.'!AVJ48+'Daily-Prod.'!AVA48+'Daily-Prod.'!AUR48),"")</f>
        <v>83</v>
      </c>
      <c r="GD134" s="166"/>
      <c r="GE134" s="168"/>
      <c r="GF134" s="171"/>
      <c r="GG134" s="67">
        <f>IFERROR(AVERAGE('Daily-Prod.'!AWT48,'Daily-Prod.'!AWK48,'Daily-Prod.'!AWB48,'Daily-Prod.'!AVS48,'Daily-Prod.'!AVJ48,'Daily-Prod.'!AVA48,'Daily-Prod.'!AUR48),"")</f>
        <v>16.600000000000001</v>
      </c>
      <c r="GH134" s="175"/>
      <c r="GI134" s="171"/>
      <c r="GJ134" s="66">
        <f>IFERROR(('Daily-Prod.'!AYZ48+'Daily-Prod.'!AYQ48+'Daily-Prod.'!AYH48+'Daily-Prod.'!AXY48+'Daily-Prod.'!AXP48+'Daily-Prod.'!AXG48+'Daily-Prod.'!AWX48)/GM134,"")</f>
        <v>0.6</v>
      </c>
      <c r="GK134" s="475">
        <f>IFERROR(('Daily-Prod.'!AZA48+'Daily-Prod.'!AYR48+'Daily-Prod.'!AYI48+'Daily-Prod.'!AXZ48+'Daily-Prod.'!AXQ48+'Daily-Prod.'!AXH48+'Daily-Prod.'!AWY48)/GM134,"")</f>
        <v>0.29411764705882354</v>
      </c>
      <c r="GL134" s="475">
        <f>IFERROR(('Daily-Prod.'!AZC48+'Daily-Prod.'!AYT48+'Daily-Prod.'!AYK48+'Daily-Prod.'!AYB48+'Daily-Prod.'!AXS48+'Daily-Prod.'!AXJ48+'Daily-Prod.'!AXA48+'Daily-Prod.'!AZD48+'Daily-Prod.'!AYU48+'Daily-Prod.'!AYL48+'Daily-Prod.'!AYC48+'Daily-Prod.'!AXT48+'Daily-Prod.'!AXK48+'Daily-Prod.'!AXB48)/GM134,"")</f>
        <v>0.10588235294117647</v>
      </c>
      <c r="GM134" s="496">
        <f>IFERROR(('Daily-Prod.'!AZE48+'Daily-Prod.'!AYV48+'Daily-Prod.'!AYM48+'Daily-Prod.'!AYD48+'Daily-Prod.'!AXU48+'Daily-Prod.'!AXL48+'Daily-Prod.'!AXC48),"")</f>
        <v>85</v>
      </c>
      <c r="GN134" s="166"/>
      <c r="GO134" s="168"/>
      <c r="GP134" s="171"/>
      <c r="GQ134" s="67">
        <f>IFERROR(AVERAGE('Daily-Prod.'!AZE48,'Daily-Prod.'!AYV48,'Daily-Prod.'!AYM48,'Daily-Prod.'!AYD48,'Daily-Prod.'!AXU48,'Daily-Prod.'!AXL48,'Daily-Prod.'!AXC48),"")</f>
        <v>17</v>
      </c>
      <c r="GR134" s="175"/>
      <c r="GS134" s="171"/>
      <c r="GT134" s="66" t="str">
        <f>IFERROR(('Daily-Prod.'!BBK48+'Daily-Prod.'!BBB48+'Daily-Prod.'!BAS48+'Daily-Prod.'!BAJ48+'Daily-Prod.'!BAA48+'Daily-Prod.'!AZR48+'Daily-Prod.'!AZI48)/#REF!,"")</f>
        <v/>
      </c>
      <c r="GU134" s="475" t="str">
        <f>IFERROR(('Daily-Prod.'!BBL48+'Daily-Prod.'!BBC48+'Daily-Prod.'!BAT48+'Daily-Prod.'!BAK48+'Daily-Prod.'!BAB48+'Daily-Prod.'!AZS48+'Daily-Prod.'!AZJ48)/#REF!,"")</f>
        <v/>
      </c>
      <c r="GV134" s="475" t="str">
        <f>IFERROR(('Daily-Prod.'!BBN48+'Daily-Prod.'!BBE48+'Daily-Prod.'!BAV48+'Daily-Prod.'!BAM48+'Daily-Prod.'!BAD48+'Daily-Prod.'!AZU48+'Daily-Prod.'!AZL48+'Daily-Prod.'!BBO48+'Daily-Prod.'!BBF48+'Daily-Prod.'!BAW48+'Daily-Prod.'!BAN48+'Daily-Prod.'!BAE48+'Daily-Prod.'!AZV48+'Daily-Prod.'!AZM48)/#REF!,"")</f>
        <v/>
      </c>
      <c r="GW134" s="496">
        <f>IFERROR(('Daily-Prod.'!BEA48+'Daily-Prod.'!BDR48+'Daily-Prod.'!BDI48+'Daily-Prod.'!BCZ48+'Daily-Prod.'!BCQ48+'Daily-Prod.'!BCH48+'Daily-Prod.'!BBY48),"")</f>
        <v>102</v>
      </c>
      <c r="GX134" s="166"/>
      <c r="GY134" s="168"/>
      <c r="GZ134" s="171" t="str">
        <f t="shared" ref="GZ134:GZ141" si="128">IFERROR((GY134/GX134),"")</f>
        <v/>
      </c>
      <c r="HA134" s="67">
        <f>IFERROR(AVERAGE('Daily-Prod.'!BEA48,'Daily-Prod.'!BDR48,'Daily-Prod.'!BDI48,'Daily-Prod.'!BCZ48,'Daily-Prod.'!BCQ48,'Daily-Prod.'!BCH48,'Daily-Prod.'!BBY48),"")</f>
        <v>20.399999999999999</v>
      </c>
      <c r="HB134" s="175" t="str">
        <f>IFERROR(AVERAGE('Daily-Prod.'!BEB48,'Daily-Prod.'!BDS48,'Daily-Prod.'!BDJ48,'Daily-Prod.'!BDA48,'Daily-Prod.'!BCR48,'Daily-Prod.'!BCI48,'Daily-Prod.'!BBZ48),"")</f>
        <v/>
      </c>
      <c r="HC134" s="171" t="str">
        <f>IFERROR(AVERAGE('Daily-Prod.'!BEC48,'Daily-Prod.'!BDT48,'Daily-Prod.'!BDK48,'Daily-Prod.'!BDB48,'Daily-Prod.'!BCS48,'Daily-Prod.'!BCJ48,'Daily-Prod.'!BCA48),"")</f>
        <v/>
      </c>
      <c r="HD134" s="66">
        <f>IFERROR(('Daily-Prod.'!BGG48+'Daily-Prod.'!BFX48+'Daily-Prod.'!BFO48+'Daily-Prod.'!BFF48+'Daily-Prod.'!BEW48+'Daily-Prod.'!BEN48+'Daily-Prod.'!BEE48)/HG134,"")</f>
        <v>0.52380952380952384</v>
      </c>
      <c r="HE134" s="475">
        <f>IFERROR(('Daily-Prod.'!BGH48+'Daily-Prod.'!BFY48+'Daily-Prod.'!BFP48+'Daily-Prod.'!BFG48+'Daily-Prod.'!BEX48+'Daily-Prod.'!BEO48+'Daily-Prod.'!BEF48)/HG134,"")</f>
        <v>0.30952380952380953</v>
      </c>
      <c r="HF134" s="475">
        <f>IFERROR(('Daily-Prod.'!BGK48+'Daily-Prod.'!BGB48+'Daily-Prod.'!BFS48+'Daily-Prod.'!BFJ48+'Daily-Prod.'!BFA48+'Daily-Prod.'!BER48+'Daily-Prod.'!BEI48+'Daily-Prod.'!BGJ48+'Daily-Prod.'!BGA48+'Daily-Prod.'!BFR48+'Daily-Prod.'!BFI48+'Daily-Prod.'!BEZ48+'Daily-Prod.'!BEQ48+'Daily-Prod.'!BEH48)/HG134,"")</f>
        <v>0.16666666666666666</v>
      </c>
      <c r="HG134" s="496">
        <f>IFERROR(('Daily-Prod.'!BGL48+'Daily-Prod.'!BGC48+'Daily-Prod.'!BFT48+'Daily-Prod.'!BFK48+'Daily-Prod.'!BFB48+'Daily-Prod.'!BES48+'Daily-Prod.'!BEJ48),"")</f>
        <v>84</v>
      </c>
      <c r="HH134" s="166"/>
      <c r="HI134" s="168"/>
      <c r="HJ134" s="171" t="str">
        <f t="shared" ref="HJ134:HJ141" si="129">IFERROR((HI134/HH134),"")</f>
        <v/>
      </c>
      <c r="HK134" s="67">
        <f>IFERROR(AVERAGE('Daily-Prod.'!BGL48,'Daily-Prod.'!BGC48,'Daily-Prod.'!BFT48,'Daily-Prod.'!BFK48,'Daily-Prod.'!BFB48,'Daily-Prod.'!BES48,'Daily-Prod.'!BEJ48),"")</f>
        <v>16.8</v>
      </c>
      <c r="HL134" s="175" t="str">
        <f>IFERROR(AVERAGE('Daily-Prod.'!BGM48,'Daily-Prod.'!BGD48,'Daily-Prod.'!BFU48,'Daily-Prod.'!BFL48,'Daily-Prod.'!BFC48,'Daily-Prod.'!BET48,'Daily-Prod.'!BEK48),"")</f>
        <v/>
      </c>
      <c r="HM134" s="171" t="str">
        <f>IFERROR(AVERAGE('Daily-Prod.'!BGN48,'Daily-Prod.'!BGE48,'Daily-Prod.'!BFV48,'Daily-Prod.'!BFM48,'Daily-Prod.'!BFD48,'Daily-Prod.'!BEU48,'Daily-Prod.'!BEL48),"")</f>
        <v/>
      </c>
      <c r="HN134" s="66">
        <f>IFERROR(('Daily-Prod.'!BIR48+'Daily-Prod.'!BII48+'Daily-Prod.'!BHZ48+'Daily-Prod.'!BHQ48+'Daily-Prod.'!BHH48+'Daily-Prod.'!BGY48+'Daily-Prod.'!BGP48)/HQ134,"")</f>
        <v>0.57999999999999996</v>
      </c>
      <c r="HO134" s="475">
        <f>IFERROR(('Daily-Prod.'!BIS48+'Daily-Prod.'!BIJ48+'Daily-Prod.'!BIA48+'Daily-Prod.'!BHR48+'Daily-Prod.'!BHI48+'Daily-Prod.'!BGZ48+'Daily-Prod.'!BGQ48)/HQ134,"")</f>
        <v>0.25</v>
      </c>
      <c r="HP134" s="475">
        <f>IFERROR(('Daily-Prod.'!BIU48+'Daily-Prod.'!BIL48+'Daily-Prod.'!BIC48+'Daily-Prod.'!BHT48+'Daily-Prod.'!BHK48+'Daily-Prod.'!BHB48+'Daily-Prod.'!BGS48+'Daily-Prod.'!BIV48+'Daily-Prod.'!BIM48+'Daily-Prod.'!BID48+'Daily-Prod.'!BHU48+'Daily-Prod.'!BHL48+'Daily-Prod.'!BHC48+'Daily-Prod.'!BGT48)/HQ134,"")</f>
        <v>0.17</v>
      </c>
      <c r="HQ134" s="496">
        <f>IFERROR(('Daily-Prod.'!BIW48+'Daily-Prod.'!BIN48+'Daily-Prod.'!BIE48+'Daily-Prod.'!BHV48+'Daily-Prod.'!BHM48+'Daily-Prod.'!BHD48+'Daily-Prod.'!BGU48),"")</f>
        <v>100</v>
      </c>
      <c r="HR134" s="166"/>
      <c r="HS134" s="168"/>
      <c r="HT134" s="171" t="str">
        <f t="shared" ref="HT134:HT141" si="130">IFERROR((HS134/HR134),"")</f>
        <v/>
      </c>
      <c r="HU134" s="67">
        <f>IFERROR(AVERAGE('Daily-Prod.'!BIW48,'Daily-Prod.'!BIN48,'Daily-Prod.'!BIE48,'Daily-Prod.'!BHV48,'Daily-Prod.'!BHM48,'Daily-Prod.'!BHD48,'Daily-Prod.'!BGU48),"")</f>
        <v>20</v>
      </c>
      <c r="HV134" s="175" t="str">
        <f>IFERROR(AVERAGE('Daily-Prod.'!BIX48,'Daily-Prod.'!BIO48,'Daily-Prod.'!BIF48,'Daily-Prod.'!BHW48,'Daily-Prod.'!BHN48,'Daily-Prod.'!BHE48,'Daily-Prod.'!BGV48),"")</f>
        <v/>
      </c>
      <c r="HW134" s="171" t="str">
        <f>IFERROR(AVERAGE('Daily-Prod.'!BIY48,'Daily-Prod.'!BIP48,'Daily-Prod.'!BIG48,'Daily-Prod.'!BHX48,'Daily-Prod.'!BHO48,'Daily-Prod.'!BHF48,'Daily-Prod.'!BGW48),"")</f>
        <v/>
      </c>
      <c r="HX134" s="66">
        <f>IFERROR(('Daily-Prod.'!BLE48+'Daily-Prod.'!BKV48+'Daily-Prod.'!BKM48+'Daily-Prod.'!BKD48+'Daily-Prod.'!BJU48+'Daily-Prod.'!BJL48+'Daily-Prod.'!BJC48)/IA134,"")</f>
        <v>0.87209302325581395</v>
      </c>
      <c r="HY134" s="475">
        <f>IFERROR(('Daily-Prod.'!BLF48+'Daily-Prod.'!BKW48+'Daily-Prod.'!BKN48+'Daily-Prod.'!BKE48+'Daily-Prod.'!BJV48+'Daily-Prod.'!BJM48+'Daily-Prod.'!BJD48)/IA134,"")</f>
        <v>8.1395348837209308E-2</v>
      </c>
      <c r="HZ134" s="475">
        <f>IFERROR(('Daily-Prod.'!BLG48+'Daily-Prod.'!BKX48+'Daily-Prod.'!BKO48+'Daily-Prod.'!BKF48+'Daily-Prod.'!BJW48+'Daily-Prod.'!BJN48+'Daily-Prod.'!BJE48+'Daily-Prod.'!BLF48+'Daily-Prod.'!BKW48+'Daily-Prod.'!BKN48+'Daily-Prod.'!BKE48+'Daily-Prod.'!BJV48+'Daily-Prod.'!BJM48+'Daily-Prod.'!BJD48)/IA134,"")</f>
        <v>0.12790697674418605</v>
      </c>
      <c r="IA134" s="496">
        <f>IFERROR(('Daily-Prod.'!BLH48+'Daily-Prod.'!BKY48+'Daily-Prod.'!BKP48+'Daily-Prod.'!BKG48+'Daily-Prod.'!BJX48+'Daily-Prod.'!BJO48+'Daily-Prod.'!BJF48),"")</f>
        <v>86</v>
      </c>
      <c r="IB134" s="166"/>
      <c r="IC134" s="168"/>
      <c r="ID134" s="171" t="str">
        <f t="shared" ref="ID134:ID141" si="131">IFERROR((IC134/IB134),"")</f>
        <v/>
      </c>
      <c r="IE134" s="67">
        <f>IFERROR(AVERAGE('Daily-Prod.'!BLL48,'Daily-Prod.'!BLC48,'Daily-Prod.'!BKT48,'Daily-Prod.'!BKK48,'Daily-Prod.'!BKB48,'Daily-Prod.'!BJS48,'Daily-Prod.'!BJJ48),"")</f>
        <v>11.4</v>
      </c>
      <c r="IF134" s="175">
        <f>IFERROR(AVERAGE('Daily-Prod.'!BLM48,'Daily-Prod.'!BLD48,'Daily-Prod.'!BKU48,'Daily-Prod.'!BKL48,'Daily-Prod.'!BKC48,'Daily-Prod.'!BJT48,'Daily-Prod.'!BJK48),"")</f>
        <v>3.6</v>
      </c>
      <c r="IG134" s="171">
        <f>IFERROR(AVERAGE('Daily-Prod.'!BLN48,'Daily-Prod.'!BLE48,'Daily-Prod.'!BKV48,'Daily-Prod.'!BKM48,'Daily-Prod.'!BKD48,'Daily-Prod.'!BJU48,'Daily-Prod.'!BJL48),"")</f>
        <v>15</v>
      </c>
      <c r="IH134" s="66">
        <f>IFERROR(('Daily-Prod.'!BNN48+'Daily-Prod.'!BNE48+'Daily-Prod.'!BMV48+'Daily-Prod.'!BMM48+'Daily-Prod.'!BMD48+'Daily-Prod.'!BLU48+'Daily-Prod.'!BLL48)/IK134,"")</f>
        <v>0.52336448598130836</v>
      </c>
      <c r="II134" s="475">
        <f>IFERROR(('Daily-Prod.'!BNO48+'Daily-Prod.'!BNF48+'Daily-Prod.'!BMW48+'Daily-Prod.'!BMN48+'Daily-Prod.'!BME48+'Daily-Prod.'!BLV48+'Daily-Prod.'!BLM48)/IK134,"")</f>
        <v>0.3364485981308411</v>
      </c>
      <c r="IJ134" s="475">
        <f>IFERROR(('Daily-Prod.'!BNQ48+'Daily-Prod.'!BNH48+'Daily-Prod.'!BMY48+'Daily-Prod.'!BMP48+'Daily-Prod.'!BMG48+'Daily-Prod.'!BLX48+'Daily-Prod.'!BLO48+'Daily-Prod.'!BNR48+'Daily-Prod.'!BNI48+'Daily-Prod.'!BMZ48+'Daily-Prod.'!BMQ48+'Daily-Prod.'!BMH48+'Daily-Prod.'!BLY48+'Daily-Prod.'!BLP48)/IK134,"")</f>
        <v>0.14018691588785046</v>
      </c>
      <c r="IK134" s="496">
        <f>IFERROR(('Daily-Prod.'!BNS48+'Daily-Prod.'!BNJ48+'Daily-Prod.'!BNA48+'Daily-Prod.'!BMR48+'Daily-Prod.'!BMI48+'Daily-Prod.'!BLZ48+'Daily-Prod.'!BLQ48),"")</f>
        <v>107</v>
      </c>
      <c r="IL134" s="166"/>
      <c r="IM134" s="168"/>
      <c r="IN134" s="171" t="str">
        <f t="shared" ref="IN134:IN141" si="132">IFERROR((IM134/IL134),"")</f>
        <v/>
      </c>
      <c r="IO134" s="67">
        <f>IFERROR(AVERAGE('Daily-Prod.'!BNS48,'Daily-Prod.'!BNJ48,'Daily-Prod.'!BNA48,'Daily-Prod.'!BMR48,'Daily-Prod.'!BMI48,'Daily-Prod.'!BLZ48,'Daily-Prod.'!BLQ48),"")</f>
        <v>21.4</v>
      </c>
      <c r="IP134" s="175"/>
      <c r="IQ134" s="171" t="str">
        <f>IFERROR(AVERAGE('Daily-Prod.'!BNU48,'Daily-Prod.'!BNL48,'Daily-Prod.'!BNC48,'Daily-Prod.'!BMT48,'Daily-Prod.'!BMK48,'Daily-Prod.'!BMB48,'Daily-Prod.'!BLS48),"")</f>
        <v/>
      </c>
      <c r="IR134" s="66">
        <f>IFERROR(('Daily-Prod.'!BPY48+'Daily-Prod.'!BPP48+'Daily-Prod.'!BPG48+'Daily-Prod.'!BOX48+'Daily-Prod.'!BOO48+'Daily-Prod.'!BOF48+'Daily-Prod.'!BNW48)/IU134,"")</f>
        <v>0.54320987654320985</v>
      </c>
      <c r="IS134" s="475">
        <f>IFERROR(('Daily-Prod.'!BPZ48+'Daily-Prod.'!BPQ48+'Daily-Prod.'!BPH48+'Daily-Prod.'!BOY48+'Daily-Prod.'!BOP48+'Daily-Prod.'!BOG48+'Daily-Prod.'!BNX48)/IU134,"")</f>
        <v>0.20987654320987653</v>
      </c>
      <c r="IT134" s="475">
        <f>IFERROR(('Daily-Prod.'!BQC48+'Daily-Prod.'!BPT48+'Daily-Prod.'!BPK48+'Daily-Prod.'!BPB48+'Daily-Prod.'!BOS48+'Daily-Prod.'!BOJ48+'Daily-Prod.'!BOA48+'Daily-Prod.'!BQB48+'Daily-Prod.'!BPS48+'Daily-Prod.'!BPJ48+'Daily-Prod.'!BPA48+'Daily-Prod.'!BOR48+'Daily-Prod.'!BOI48+'Daily-Prod.'!BNZ48)/IU134,"")</f>
        <v>0.24691358024691357</v>
      </c>
      <c r="IU134" s="496">
        <f>IFERROR(('Daily-Prod.'!BQD48+'Daily-Prod.'!BPU48+'Daily-Prod.'!BPL48+'Daily-Prod.'!BPC48+'Daily-Prod.'!BOT48+'Daily-Prod.'!BOK48+'Daily-Prod.'!BOB48),"")</f>
        <v>81</v>
      </c>
      <c r="IV134" s="166"/>
      <c r="IW134" s="168"/>
      <c r="IX134" s="171"/>
      <c r="IY134" s="67">
        <f>IFERROR(AVERAGE('Daily-Prod.'!BQD48,'Daily-Prod.'!BPU48,'Daily-Prod.'!BPL48,'Daily-Prod.'!BPC48,'Daily-Prod.'!BOT48,'Daily-Prod.'!BOK48,'Daily-Prod.'!BOB48),"")</f>
        <v>16.2</v>
      </c>
      <c r="IZ134" s="175"/>
      <c r="JA134" s="171"/>
      <c r="JB134" s="66">
        <f>IFERROR((('Daily-Prod.'!BSJ48+'Daily-Prod.'!BSA48+'Daily-Prod.'!BRR48+'Daily-Prod.'!BRI48+'Daily-Prod.'!BQZ48+'Daily-Prod.'!BQQ48+'Daily-Prod.'!BQH48)/JE134),"")</f>
        <v>0.67741935483870963</v>
      </c>
      <c r="JC134" s="475">
        <f>IFERROR((('Daily-Prod.'!BSK48+'Daily-Prod.'!BSB48+'Daily-Prod.'!BRS48+'Daily-Prod.'!BRJ48+'Daily-Prod.'!BRA48+'Daily-Prod.'!BQR48+'Daily-Prod.'!BQI48)/JE134),"")</f>
        <v>0.22580645161290322</v>
      </c>
      <c r="JD134" s="475">
        <f>IFERROR((('Daily-Prod.'!BSM48+'Daily-Prod.'!BSD48+'Daily-Prod.'!BRU48+'Daily-Prod.'!BRL48+'Daily-Prod.'!BRC48+'Daily-Prod.'!BQT48+'Daily-Prod.'!BQK48+'Daily-Prod.'!BSN48+'Daily-Prod.'!BSE48+'Daily-Prod.'!BRV48+'Daily-Prod.'!BRM48+'Daily-Prod.'!BRD48+'Daily-Prod.'!BQU48+'Daily-Prod.'!BQL48)/JE134),"")</f>
        <v>9.6774193548387094E-2</v>
      </c>
      <c r="JE134" s="496">
        <f>IFERROR(('Daily-Prod.'!BSO48+'Daily-Prod.'!BSF48+'Daily-Prod.'!BRW48+'Daily-Prod.'!BRN48+'Daily-Prod.'!BRE48+'Daily-Prod.'!BQV48+'Daily-Prod.'!BQM48),"")</f>
        <v>93</v>
      </c>
      <c r="JF134" s="166"/>
      <c r="JG134" s="168"/>
      <c r="JH134" s="171" t="str">
        <f t="shared" ref="JH134:JH141" si="133">IFERROR((JG134/JF134),"")</f>
        <v/>
      </c>
      <c r="JI134" s="67">
        <f>IFERROR(AVERAGE('Daily-Prod.'!BSO48,'Daily-Prod.'!BSF48,'Daily-Prod.'!BRW48,'Daily-Prod.'!BRN48,'Daily-Prod.'!BRE48,'Daily-Prod.'!BQV48,'Daily-Prod.'!BQM48),"")</f>
        <v>18.600000000000001</v>
      </c>
      <c r="JJ134" s="175"/>
      <c r="JK134" s="171"/>
      <c r="JL134" s="66">
        <f>IFERROR((('Daily-Prod.'!BUC48+'Daily-Prod.'!BTT48+'Daily-Prod.'!BTK48+'Daily-Prod.'!BTB48+'Daily-Prod.'!BSS48)/JO134),"")</f>
        <v>0.70588235294117652</v>
      </c>
      <c r="JM134" s="475">
        <f>IFERROR((('Daily-Prod.'!BUD48+'Daily-Prod.'!BTU48+'Daily-Prod.'!BTL48+'Daily-Prod.'!BTC48+'Daily-Prod.'!BST48)/JO134),"")</f>
        <v>0.23529411764705882</v>
      </c>
      <c r="JN134" s="475">
        <f>IFERROR((('Daily-Prod.'!BUF48+'Daily-Prod.'!BTW48+'Daily-Prod.'!BTN48+'Daily-Prod.'!BTE48+'Daily-Prod.'!BSV48+'Daily-Prod.'!BUG48+'Daily-Prod.'!BTX48+'Daily-Prod.'!BTO48+'Daily-Prod.'!BTF48+'Daily-Prod.'!BSW48)/JO134),"")</f>
        <v>5.8823529411764705E-2</v>
      </c>
      <c r="JO134" s="496">
        <f>IFERROR(('Daily-Prod.'!BUH48+'Daily-Prod.'!BTY48+'Daily-Prod.'!BTP48+'Daily-Prod.'!BTG48+'Daily-Prod.'!BSX48),"")</f>
        <v>51</v>
      </c>
      <c r="JP134" s="166"/>
      <c r="JQ134" s="168"/>
      <c r="JR134" s="171" t="str">
        <f t="shared" ref="JR134:JR141" si="134">IFERROR((JQ134/JP134),"")</f>
        <v/>
      </c>
      <c r="JS134" s="67">
        <f>IFERROR(AVERAGE('Daily-Prod.'!BUH48,'Daily-Prod.'!BTY48,'Daily-Prod.'!BTP48,'Daily-Prod.'!BTG48,'Daily-Prod.'!BSX48),"")</f>
        <v>17</v>
      </c>
      <c r="JT134" s="175"/>
      <c r="JU134" s="171"/>
    </row>
    <row r="135" spans="1:281" ht="13.5">
      <c r="A135" s="453" t="s">
        <v>168</v>
      </c>
      <c r="B135" s="66">
        <f>IFERROR(('Daily-Prod.'!CN49+'Daily-Prod.'!CE49+'Daily-Prod.'!BV49+'Daily-Prod.'!BM49+'Daily-Prod.'!BD49+'Daily-Prod.'!AU49+'Daily-Prod.'!AL49)/E135,"")</f>
        <v>0.39622641509433965</v>
      </c>
      <c r="C135" s="475">
        <f>IFERROR(('Daily-Prod.'!CO49+'Daily-Prod.'!CF49+'Daily-Prod.'!BW49+'Daily-Prod.'!BN49+'Daily-Prod.'!BE49+'Daily-Prod.'!AV49+'Daily-Prod.'!AM49)/E135,"")</f>
        <v>0.41509433962264153</v>
      </c>
      <c r="D135" s="475">
        <f>IFERROR(('Daily-Prod.'!CQ49+'Daily-Prod.'!CH49+'Daily-Prod.'!BY49+'Daily-Prod.'!BP49+'Daily-Prod.'!BG49+'Daily-Prod.'!AX49+'Daily-Prod.'!AO49+'Daily-Prod.'!CR49+'Daily-Prod.'!CI49+'Daily-Prod.'!BZ49+'Daily-Prod.'!BQ49+'Daily-Prod.'!BH49+'Daily-Prod.'!AY49+'Daily-Prod.'!AP49)/E135,"")</f>
        <v>0.18867924528301888</v>
      </c>
      <c r="E135" s="496">
        <f>IFERROR(('Daily-Prod.'!CS49+'Daily-Prod.'!CJ49+'Daily-Prod.'!CA49+'Daily-Prod.'!BR49+'Daily-Prod.'!BI49+'Daily-Prod.'!AZ49+'Daily-Prod.'!AQ49),"")</f>
        <v>53</v>
      </c>
      <c r="F135" s="383"/>
      <c r="G135" s="384">
        <f>IFERROR(('Daily-Prod.'!CU49+'Daily-Prod.'!CL49+'Daily-Prod.'!CC49+'Daily-Prod.'!BT49+'Daily-Prod.'!BK49+'Daily-Prod.'!BB49+'Daily-Prod.'!AS49),"")</f>
        <v>0</v>
      </c>
      <c r="H135" s="495" t="str">
        <f t="shared" si="113"/>
        <v/>
      </c>
      <c r="I135" s="378">
        <f>IFERROR(AVERAGE('Daily-Prod.'!CS49,'Daily-Prod.'!CJ49,'Daily-Prod.'!CA49,'Daily-Prod.'!BR49,'Daily-Prod.'!BI49,'Daily-Prod.'!AZ49,'Daily-Prod.'!AQ49),"")</f>
        <v>10.6</v>
      </c>
      <c r="J135" s="379" t="str">
        <f>IFERROR(AVERAGE('Daily-Prod.'!CT49,'Daily-Prod.'!CK49,'Daily-Prod.'!CB49,'Daily-Prod.'!BS49,'Daily-Prod.'!BJ49,'Daily-Prod.'!BA49,'Daily-Prod.'!AR49),"")</f>
        <v/>
      </c>
      <c r="K135" s="380" t="str">
        <f>IFERROR(AVERAGE('Daily-Prod.'!CU49,'Daily-Prod.'!CL49,'Daily-Prod.'!CC49,'Daily-Prod.'!BT49,'Daily-Prod.'!BK49,'Daily-Prod.'!BB49,'Daily-Prod.'!AS49),"")</f>
        <v/>
      </c>
      <c r="L135" s="66">
        <f>IFERROR(('Daily-Prod.'!EY49+'Daily-Prod.'!EP49+'Daily-Prod.'!EG49+'Daily-Prod.'!DX49+'Daily-Prod.'!DO49+'Daily-Prod.'!DF49+'Daily-Prod.'!CW49)/O135,"")</f>
        <v>0.57971014492753625</v>
      </c>
      <c r="M135" s="475">
        <f>IFERROR(('Daily-Prod.'!EZ49+'Daily-Prod.'!EQ49+'Daily-Prod.'!EH49+'Daily-Prod.'!DY49+'Daily-Prod.'!DP49+'Daily-Prod.'!DG49+'Daily-Prod.'!CX49)/O135,"")</f>
        <v>0.30434782608695654</v>
      </c>
      <c r="N135" s="475">
        <f>IFERROR(('Daily-Prod.'!FC49+'Daily-Prod.'!ET49+'Daily-Prod.'!EK49+'Daily-Prod.'!EB49+'Daily-Prod.'!DS49+'Daily-Prod.'!DJ49+'Daily-Prod.'!DA49+'Daily-Prod.'!FB49+'Daily-Prod.'!ES49+'Daily-Prod.'!EJ49+'Daily-Prod.'!EA49+'Daily-Prod.'!DR49+'Daily-Prod.'!DI49+'Daily-Prod.'!CZ49)/O135,"")</f>
        <v>0.11594202898550725</v>
      </c>
      <c r="O135" s="496">
        <f>IFERROR(('Daily-Prod.'!FD49+'Daily-Prod.'!EU49+'Daily-Prod.'!EL49+'Daily-Prod.'!EC49+'Daily-Prod.'!DT49+'Daily-Prod.'!DK49+'Daily-Prod.'!DB49),"")</f>
        <v>69</v>
      </c>
      <c r="P135" s="383"/>
      <c r="Q135" s="384">
        <f>IFERROR(('Daily-Prod.'!FF49+'Daily-Prod.'!EW49+'Daily-Prod.'!EN49+'Daily-Prod.'!EE49+'Daily-Prod.'!DV49+'Daily-Prod.'!DM49+'Daily-Prod.'!DD49),"")</f>
        <v>30</v>
      </c>
      <c r="R135" s="495" t="str">
        <f t="shared" si="112"/>
        <v/>
      </c>
      <c r="S135" s="378">
        <f>IFERROR(AVERAGE('Daily-Prod.'!FD49,'Daily-Prod.'!EU49,'Daily-Prod.'!EL49,'Daily-Prod.'!EC49,'Daily-Prod.'!DT49,'Daily-Prod.'!DK49,'Daily-Prod.'!DB49),"")</f>
        <v>13.8</v>
      </c>
      <c r="T135" s="379" t="str">
        <f>IFERROR(AVERAGE('Daily-Prod.'!FE49,'Daily-Prod.'!EV49,'Daily-Prod.'!EM49,'Daily-Prod.'!ED49,'Daily-Prod.'!DU49,'Daily-Prod.'!DL49,'Daily-Prod.'!DC49),"")</f>
        <v/>
      </c>
      <c r="U135" s="380">
        <f>IFERROR(AVERAGE('Daily-Prod.'!FF49,'Daily-Prod.'!EW49,'Daily-Prod.'!EN49,'Daily-Prod.'!EE49,'Daily-Prod.'!DV49,'Daily-Prod.'!DM49,'Daily-Prod.'!DD49),"")</f>
        <v>6</v>
      </c>
      <c r="V135" s="518">
        <f>IFERROR(('Daily-Prod.'!HJ49+'Daily-Prod.'!HA49+'Daily-Prod.'!GR49+'Daily-Prod.'!GI49+'Daily-Prod.'!FZ49+'Daily-Prod.'!FQ49+'Daily-Prod.'!FH49)/Y135,"")</f>
        <v>0.56818181818181823</v>
      </c>
      <c r="W135" s="475">
        <f>IFERROR(('Daily-Prod.'!HK49+'Daily-Prod.'!HB49+'Daily-Prod.'!GS49+'Daily-Prod.'!GJ49+'Daily-Prod.'!GA49+'Daily-Prod.'!FR49+'Daily-Prod.'!FI49)/Y135,"")</f>
        <v>0.27272727272727271</v>
      </c>
      <c r="X135" s="475">
        <f>IFERROR(('Daily-Prod.'!HM49+'Daily-Prod.'!HD49+'Daily-Prod.'!GU49+'Daily-Prod.'!GL49+'Daily-Prod.'!GC49+'Daily-Prod.'!FT49+'Daily-Prod.'!FK49+'Daily-Prod.'!HN49+'Daily-Prod.'!HE49+'Daily-Prod.'!GV49+'Daily-Prod.'!GM49+'Daily-Prod.'!GD49+'Daily-Prod.'!FU49+'Daily-Prod.'!FL49)/Y135,"")</f>
        <v>0.15909090909090909</v>
      </c>
      <c r="Y135" s="496">
        <f>IFERROR(('Daily-Prod.'!HO49+'Daily-Prod.'!HF49+'Daily-Prod.'!GW49+'Daily-Prod.'!GN49+'Daily-Prod.'!GE49+'Daily-Prod.'!FV49+'Daily-Prod.'!FM49),"")</f>
        <v>44</v>
      </c>
      <c r="Z135" s="383"/>
      <c r="AA135" s="384">
        <f>IFERROR(('Daily-Prod.'!HQ49+'Daily-Prod.'!HH49+'Daily-Prod.'!GY49+'Daily-Prod.'!GP49+'Daily-Prod.'!GG49+'Daily-Prod.'!FX49+'Daily-Prod.'!FO49),"")</f>
        <v>24</v>
      </c>
      <c r="AB135" s="495" t="str">
        <f>IFERROR(('Daily-Prod.'!HR49+'Daily-Prod.'!HI49+'Daily-Prod.'!GZ49+'Daily-Prod.'!GQ49+'Daily-Prod.'!GH49+'Daily-Prod.'!FY49+'Daily-Prod.'!FP49),"")</f>
        <v/>
      </c>
      <c r="AC135" s="378">
        <f>IFERROR(AVERAGE('Daily-Prod.'!HO49,'Daily-Prod.'!HF49,'Daily-Prod.'!GW49,'Daily-Prod.'!GN49,'Daily-Prod.'!GE49,'Daily-Prod.'!FV49,'Daily-Prod.'!FM49),"")</f>
        <v>11</v>
      </c>
      <c r="AD135" s="379" t="str">
        <f>IFERROR(AVERAGE('Daily-Prod.'!HP49,'Daily-Prod.'!HG49,'Daily-Prod.'!GX49,'Daily-Prod.'!GO49,'Daily-Prod.'!GF49,'Daily-Prod.'!FW49,'Daily-Prod.'!FN49),"")</f>
        <v/>
      </c>
      <c r="AE135" s="380">
        <f>IFERROR(AVERAGE('Daily-Prod.'!HQ49,'Daily-Prod.'!HH49,'Daily-Prod.'!GY49,'Daily-Prod.'!GP49,'Daily-Prod.'!GG49,'Daily-Prod.'!FX49,'Daily-Prod.'!FO49),"")</f>
        <v>6</v>
      </c>
      <c r="AF135" s="66">
        <f>IFERROR(('Daily-Prod.'!JU49+'Daily-Prod.'!JL49+'Daily-Prod.'!JC49+'Daily-Prod.'!IT49+'Daily-Prod.'!IK49+'Daily-Prod.'!IB49+'Daily-Prod.'!HS49)/AI135,"")</f>
        <v>0.5490196078431373</v>
      </c>
      <c r="AG135" s="475">
        <f>IFERROR(('Daily-Prod.'!JV49+'Daily-Prod.'!JM49+'Daily-Prod.'!JD49+'Daily-Prod.'!IU49+'Daily-Prod.'!IL49+'Daily-Prod.'!IC49+'Daily-Prod.'!HT49)/AI135,"")</f>
        <v>0.31372549019607843</v>
      </c>
      <c r="AH135" s="475">
        <f>IFERROR(('Daily-Prod.'!JX49+'Daily-Prod.'!JO49+'Daily-Prod.'!JF49+'Daily-Prod.'!IW49+'Daily-Prod.'!IN49+'Daily-Prod.'!IE49+'Daily-Prod.'!HV49+'Daily-Prod.'!JY49+'Daily-Prod.'!JP49+'Daily-Prod.'!JG49+'Daily-Prod.'!IX49+'Daily-Prod.'!IO49+'Daily-Prod.'!IF49+'Daily-Prod.'!HW49)/AI135,"")</f>
        <v>0.13725490196078433</v>
      </c>
      <c r="AI135" s="496">
        <f>IFERROR(('Daily-Prod.'!JZ49+'Daily-Prod.'!JQ49+'Daily-Prod.'!JH49+'Daily-Prod.'!IY49+'Daily-Prod.'!IP49+'Daily-Prod.'!IG49+'Daily-Prod.'!HX49),"")</f>
        <v>51</v>
      </c>
      <c r="AJ135" s="383"/>
      <c r="AK135" s="384"/>
      <c r="AL135" s="495" t="str">
        <f t="shared" si="114"/>
        <v/>
      </c>
      <c r="AM135" s="378">
        <f>IFERROR(AVERAGE('Daily-Prod.'!JZ49,'Daily-Prod.'!JQ49,'Daily-Prod.'!JH49,'Daily-Prod.'!IY49,'Daily-Prod.'!IP49,'Daily-Prod.'!IG49,'Daily-Prod.'!HX49),"")</f>
        <v>17</v>
      </c>
      <c r="AN135" s="379"/>
      <c r="AO135" s="380"/>
      <c r="AP135" s="66">
        <f>IFERROR(('Daily-Prod.'!MF49+'Daily-Prod.'!LW49+'Daily-Prod.'!LN49+'Daily-Prod.'!LE49+'Daily-Prod.'!KV49+'Daily-Prod.'!KM49+'Daily-Prod.'!KD49)/AS135,"")</f>
        <v>0.73076923076923073</v>
      </c>
      <c r="AQ135" s="475">
        <f>IFERROR(('Daily-Prod.'!MG49+'Daily-Prod.'!LX49+'Daily-Prod.'!LO49+'Daily-Prod.'!LF49+'Daily-Prod.'!KW49+'Daily-Prod.'!KN49+'Daily-Prod.'!KE49)/AS135,"")</f>
        <v>0.11538461538461539</v>
      </c>
      <c r="AR135" s="475">
        <f>IFERROR(('Daily-Prod.'!MJ49+'Daily-Prod.'!MA49+'Daily-Prod.'!LR49+'Daily-Prod.'!LI49+'Daily-Prod.'!KZ49+'Daily-Prod.'!KQ49+'Daily-Prod.'!KH49+'Daily-Prod.'!MI49+'Daily-Prod.'!LZ49+'Daily-Prod.'!LQ49+'Daily-Prod.'!LH49+'Daily-Prod.'!KY49+'Daily-Prod.'!KP49+'Daily-Prod.'!KG49)/AS135,"")</f>
        <v>0.15384615384615385</v>
      </c>
      <c r="AS135" s="496">
        <f>IFERROR(('Daily-Prod.'!MK49+'Daily-Prod.'!MB49+'Daily-Prod.'!LS49+'Daily-Prod.'!LJ49+'Daily-Prod.'!LA49+'Daily-Prod.'!KR49+'Daily-Prod.'!KI49),"")</f>
        <v>26</v>
      </c>
      <c r="AT135" s="383"/>
      <c r="AU135" s="384">
        <f>IFERROR(('Daily-Prod.'!MM49+'Daily-Prod.'!MD49+'Daily-Prod.'!LU49+'Daily-Prod.'!LL49+'Daily-Prod.'!LC49+'Daily-Prod.'!KT49+'Daily-Prod.'!KK49),"")</f>
        <v>21</v>
      </c>
      <c r="AV135" s="495" t="str">
        <f>IFERROR(('Daily-Prod.'!MN49+'Daily-Prod.'!ME49+'Daily-Prod.'!LV49+'Daily-Prod.'!LM49+'Daily-Prod.'!LD49+'Daily-Prod.'!KU49+'Daily-Prod.'!KL49),"")</f>
        <v/>
      </c>
      <c r="AW135" s="378">
        <f>IFERROR(AVERAGE('Daily-Prod.'!MK49,'Daily-Prod.'!MB49,'Daily-Prod.'!LS49,'Daily-Prod.'!LJ49,'Daily-Prod.'!LA49,'Daily-Prod.'!KR49,'Daily-Prod.'!KI49),"")</f>
        <v>8.6666666666666661</v>
      </c>
      <c r="AX135" s="379" t="str">
        <f>IFERROR(AVERAGE('Daily-Prod.'!ML49,'Daily-Prod.'!MC49,'Daily-Prod.'!LT49,'Daily-Prod.'!LK49,'Daily-Prod.'!LB49,'Daily-Prod.'!KS49,'Daily-Prod.'!KJ49),"")</f>
        <v/>
      </c>
      <c r="AY135" s="380">
        <f>IFERROR(AVERAGE('Daily-Prod.'!MM49,'Daily-Prod.'!MD49,'Daily-Prod.'!LU49,'Daily-Prod.'!LL49,'Daily-Prod.'!LC49,'Daily-Prod.'!KT49,'Daily-Prod.'!KK49),"")</f>
        <v>7</v>
      </c>
      <c r="AZ135" s="66">
        <f>IFERROR(('Daily-Prod.'!OQ49+'Daily-Prod.'!OH49+'Daily-Prod.'!NY49+'Daily-Prod.'!NP49+'Daily-Prod.'!NG49+'Daily-Prod.'!MX49+'Daily-Prod.'!MO49)/BC135,"")</f>
        <v>0.55769230769230771</v>
      </c>
      <c r="BA135" s="475">
        <f>IFERROR(('Daily-Prod.'!OR49+'Daily-Prod.'!OI49+'Daily-Prod.'!NZ49+'Daily-Prod.'!NQ49+'Daily-Prod.'!NH49+'Daily-Prod.'!MY49+'Daily-Prod.'!MP49)/BC135,"")</f>
        <v>0.32692307692307693</v>
      </c>
      <c r="BB135" s="475">
        <f>IFERROR(('Daily-Prod.'!OT49+'Daily-Prod.'!OK49+'Daily-Prod.'!OB49+'Daily-Prod.'!NS49+'Daily-Prod.'!NJ49+'Daily-Prod.'!NA49+'Daily-Prod.'!MR49+'Daily-Prod.'!OU49+'Daily-Prod.'!OL49+'Daily-Prod.'!OC49+'Daily-Prod.'!NT49+'Daily-Prod.'!NK49+'Daily-Prod.'!NB49+'Daily-Prod.'!MS49)/BC135,"")</f>
        <v>0.11538461538461539</v>
      </c>
      <c r="BC135" s="496">
        <f>IFERROR(('Daily-Prod.'!OV49+'Daily-Prod.'!OM49+'Daily-Prod.'!OD49+'Daily-Prod.'!NU49+'Daily-Prod.'!NL49+'Daily-Prod.'!NC49+'Daily-Prod.'!MT49),"")</f>
        <v>52</v>
      </c>
      <c r="BD135" s="383"/>
      <c r="BE135" s="384">
        <f>IFERROR(('Daily-Prod.'!OX49+'Daily-Prod.'!OO49+'Daily-Prod.'!OF49+'Daily-Prod.'!NW49+'Daily-Prod.'!NN49+'Daily-Prod.'!NE49+'Daily-Prod.'!MV49),"")</f>
        <v>34</v>
      </c>
      <c r="BF135" s="495" t="str">
        <f t="shared" si="115"/>
        <v/>
      </c>
      <c r="BG135" s="378">
        <f>IFERROR(AVERAGE('Daily-Prod.'!OV49,'Daily-Prod.'!OM49,'Daily-Prod.'!OD49,'Daily-Prod.'!NU49,'Daily-Prod.'!NL49,'Daily-Prod.'!NC49,'Daily-Prod.'!MT49),"")</f>
        <v>13</v>
      </c>
      <c r="BH135" s="379"/>
      <c r="BI135" s="380">
        <f>IFERROR(AVERAGE('Daily-Prod.'!OX49,'Daily-Prod.'!OO49,'Daily-Prod.'!OF49,'Daily-Prod.'!NW49,'Daily-Prod.'!NN49,'Daily-Prod.'!NE49,'Daily-Prod.'!MV49),"")</f>
        <v>8.5</v>
      </c>
      <c r="BJ135" s="66">
        <f>IFERROR(('Daily-Prod.'!RB49+'Daily-Prod.'!QS49+'Daily-Prod.'!QJ49+'Daily-Prod.'!QA49+'Daily-Prod.'!PR49+'Daily-Prod.'!PI49+'Daily-Prod.'!OZ49)/BM135,"")</f>
        <v>0.5</v>
      </c>
      <c r="BK135" s="475">
        <f>IFERROR(('Daily-Prod.'!RC49+'Daily-Prod.'!QT49+'Daily-Prod.'!QK49+'Daily-Prod.'!QB49+'Daily-Prod.'!PS49+'Daily-Prod.'!PJ49+'Daily-Prod.'!PA49)/BM135,"")</f>
        <v>0.25</v>
      </c>
      <c r="BL135" s="475">
        <f>IFERROR(('Daily-Prod.'!RF49+'Daily-Prod.'!QW49+'Daily-Prod.'!QN49+'Daily-Prod.'!QE49+'Daily-Prod.'!PV49+'Daily-Prod.'!PM49+'Daily-Prod.'!PD49+'Daily-Prod.'!RE49+'Daily-Prod.'!QV49+'Daily-Prod.'!QM49+'Daily-Prod.'!QD49+'Daily-Prod.'!PU49+'Daily-Prod.'!PL49+'Daily-Prod.'!PC49)/BM135,"")</f>
        <v>0.25</v>
      </c>
      <c r="BM135" s="496">
        <f>IFERROR(('Daily-Prod.'!RG49+'Daily-Prod.'!QX49+'Daily-Prod.'!QO49+'Daily-Prod.'!QF49+'Daily-Prod.'!PW49+'Daily-Prod.'!PN49+'Daily-Prod.'!PE49),"")</f>
        <v>24</v>
      </c>
      <c r="BN135" s="383"/>
      <c r="BO135" s="384">
        <f>IFERROR(('Daily-Prod.'!RI49+'Daily-Prod.'!QZ49+'Daily-Prod.'!QQ49+'Daily-Prod.'!QH49+'Daily-Prod.'!PY49+'Daily-Prod.'!PP49+'Daily-Prod.'!PG49),"")</f>
        <v>13</v>
      </c>
      <c r="BP135" s="495" t="str">
        <f t="shared" si="116"/>
        <v/>
      </c>
      <c r="BQ135" s="378">
        <f>IFERROR(AVERAGE('Daily-Prod.'!RG49,'Daily-Prod.'!QX49,'Daily-Prod.'!QO49,'Daily-Prod.'!QF49,'Daily-Prod.'!PW49,'Daily-Prod.'!PN49,'Daily-Prod.'!PE49),"")</f>
        <v>8</v>
      </c>
      <c r="BR135" s="379"/>
      <c r="BS135" s="380">
        <f>IFERROR(AVERAGE('Daily-Prod.'!RI49,'Daily-Prod.'!QZ49,'Daily-Prod.'!QQ49,'Daily-Prod.'!QH49,'Daily-Prod.'!PY49,'Daily-Prod.'!PP49,'Daily-Prod.'!PG49),"")</f>
        <v>4.333333333333333</v>
      </c>
      <c r="BT135" s="66">
        <f>IFERROR(('Daily-Prod.'!TM49+'Daily-Prod.'!TD49+'Daily-Prod.'!SU49+'Daily-Prod.'!SL49+'Daily-Prod.'!SC49+'Daily-Prod.'!RT49+'Daily-Prod.'!RK49)/BW135,"")</f>
        <v>0.50847457627118642</v>
      </c>
      <c r="BU135" s="475">
        <f>IFERROR(('Daily-Prod.'!TN49+'Daily-Prod.'!TE49+'Daily-Prod.'!SV49+'Daily-Prod.'!SM49+'Daily-Prod.'!SD49+'Daily-Prod.'!RU49+'Daily-Prod.'!RL49)/BW135,"")</f>
        <v>0.30508474576271188</v>
      </c>
      <c r="BV135" s="475">
        <f>IFERROR(('Daily-Prod.'!TP49+'Daily-Prod.'!TG49+'Daily-Prod.'!SX49+'Daily-Prod.'!SO49+'Daily-Prod.'!SF49+'Daily-Prod.'!RW49+'Daily-Prod.'!RN49+'Daily-Prod.'!TQ49+'Daily-Prod.'!TH49+'Daily-Prod.'!SY49+'Daily-Prod.'!SP49+'Daily-Prod.'!SG49+'Daily-Prod.'!RX49+'Daily-Prod.'!RO49)/BW135,"")</f>
        <v>0.1864406779661017</v>
      </c>
      <c r="BW135" s="496">
        <f>IFERROR(('Daily-Prod.'!TR49+'Daily-Prod.'!TI49+'Daily-Prod.'!SZ49+'Daily-Prod.'!SQ49+'Daily-Prod.'!SH49+'Daily-Prod.'!RY49+'Daily-Prod.'!RP49),"")</f>
        <v>59</v>
      </c>
      <c r="BX135" s="383"/>
      <c r="BY135" s="384">
        <f>IFERROR(('Daily-Prod.'!TT49+'Daily-Prod.'!TK49+'Daily-Prod.'!TB49+'Daily-Prod.'!SS49+'Daily-Prod.'!SJ49+'Daily-Prod.'!SA49+'Daily-Prod.'!RR49),"")</f>
        <v>16</v>
      </c>
      <c r="BZ135" s="495" t="str">
        <f t="shared" si="117"/>
        <v/>
      </c>
      <c r="CA135" s="378">
        <f>IFERROR(AVERAGE('Daily-Prod.'!TR49,'Daily-Prod.'!TI49,'Daily-Prod.'!SZ49,'Daily-Prod.'!SQ49,'Daily-Prod.'!SH49,'Daily-Prod.'!RY49,'Daily-Prod.'!RP49),"")</f>
        <v>14.75</v>
      </c>
      <c r="CB135" s="379"/>
      <c r="CC135" s="380">
        <f>IFERROR(AVERAGE('Daily-Prod.'!TT49,'Daily-Prod.'!TK49,'Daily-Prod.'!TB49,'Daily-Prod.'!SS49,'Daily-Prod.'!SJ49,'Daily-Prod.'!SA49,'Daily-Prod.'!RR49),"")</f>
        <v>4</v>
      </c>
      <c r="CD135" s="66">
        <f>IFERROR(('Daily-Prod.'!VX49+'Daily-Prod.'!VO49+'Daily-Prod.'!VF49+'Daily-Prod.'!UW49+'Daily-Prod.'!UN49+'Daily-Prod.'!UE49+'Daily-Prod.'!TV49)/CG135,"")</f>
        <v>0.5</v>
      </c>
      <c r="CE135" s="475">
        <f>IFERROR(('Daily-Prod.'!VY49+'Daily-Prod.'!VP49+'Daily-Prod.'!VG49+'Daily-Prod.'!UX49+'Daily-Prod.'!UO49+'Daily-Prod.'!UF49+'Daily-Prod.'!TW49)/CG135,"")</f>
        <v>0.40476190476190477</v>
      </c>
      <c r="CF135" s="475">
        <f>IFERROR(('Daily-Prod.'!WA49+'Daily-Prod.'!VR49+'Daily-Prod.'!VI49+'Daily-Prod.'!UZ49+'Daily-Prod.'!UQ49+'Daily-Prod.'!UH49+'Daily-Prod.'!TY49+'Daily-Prod.'!WB49+'Daily-Prod.'!VS49+'Daily-Prod.'!VJ49+'Daily-Prod.'!VA49+'Daily-Prod.'!UR49+'Daily-Prod.'!UI49+'Daily-Prod.'!TZ49)/CG135,"")</f>
        <v>9.5238095238095233E-2</v>
      </c>
      <c r="CG135" s="496">
        <f>IFERROR(('Daily-Prod.'!WC49+'Daily-Prod.'!VT49+'Daily-Prod.'!VK49+'Daily-Prod.'!VB49+'Daily-Prod.'!US49+'Daily-Prod.'!UJ49+'Daily-Prod.'!UA49),"")</f>
        <v>42</v>
      </c>
      <c r="CH135" s="383"/>
      <c r="CI135" s="384">
        <f>IFERROR(('Daily-Prod.'!WE49+'Daily-Prod.'!VV49+'Daily-Prod.'!VM49+'Daily-Prod.'!VD49+'Daily-Prod.'!UU49+'Daily-Prod.'!UL49+'Daily-Prod.'!UC49),"")</f>
        <v>25</v>
      </c>
      <c r="CJ135" s="495" t="str">
        <f t="shared" si="118"/>
        <v/>
      </c>
      <c r="CK135" s="378">
        <f>IFERROR(AVERAGE('Daily-Prod.'!WC49,'Daily-Prod.'!VT49,'Daily-Prod.'!VK49,'Daily-Prod.'!VB49,'Daily-Prod.'!US49,'Daily-Prod.'!UJ49,'Daily-Prod.'!UA49),"")</f>
        <v>8.4</v>
      </c>
      <c r="CL135" s="379"/>
      <c r="CM135" s="380">
        <f>IFERROR(AVERAGE('Daily-Prod.'!WE49,'Daily-Prod.'!VV49,'Daily-Prod.'!VM49,'Daily-Prod.'!VD49,'Daily-Prod.'!UU49,'Daily-Prod.'!UL49,'Daily-Prod.'!UC49),"")</f>
        <v>4.166666666666667</v>
      </c>
      <c r="CN135" s="66">
        <f>IFERROR(('Daily-Prod.'!YI49+'Daily-Prod.'!XZ49+'Daily-Prod.'!XQ49+'Daily-Prod.'!XH49+'Daily-Prod.'!WY49+'Daily-Prod.'!WP49+'Daily-Prod.'!WG49)/CQ135,"")</f>
        <v>0.54545454545454541</v>
      </c>
      <c r="CO135" s="475">
        <f>IFERROR(('Daily-Prod.'!YJ49+'Daily-Prod.'!YA49+'Daily-Prod.'!XR49+'Daily-Prod.'!XI49+'Daily-Prod.'!WZ49+'Daily-Prod.'!WQ49+'Daily-Prod.'!WH49)/CQ135,"")</f>
        <v>0.27272727272727271</v>
      </c>
      <c r="CP135" s="475">
        <f>IFERROR(('Daily-Prod.'!YL49+'Daily-Prod.'!YC49+'Daily-Prod.'!XT49+'Daily-Prod.'!XK49+'Daily-Prod.'!XB49+'Daily-Prod.'!WS49+'Daily-Prod.'!WJ49+'Daily-Prod.'!YM49+'Daily-Prod.'!YD49+'Daily-Prod.'!XU49+'Daily-Prod.'!XL49+'Daily-Prod.'!XC49+'Daily-Prod.'!WT49+'Daily-Prod.'!WK49)/CQ135,"")</f>
        <v>0.18181818181818182</v>
      </c>
      <c r="CQ135" s="496">
        <f>IFERROR(('Daily-Prod.'!YN49+'Daily-Prod.'!YE49+'Daily-Prod.'!XV49+'Daily-Prod.'!XM49+'Daily-Prod.'!XD49+'Daily-Prod.'!WU49+'Daily-Prod.'!WL49),"")</f>
        <v>11</v>
      </c>
      <c r="CR135" s="383"/>
      <c r="CS135" s="384">
        <f>IFERROR(('Daily-Prod.'!YP49+'Daily-Prod.'!YG49+'Daily-Prod.'!XX49+'Daily-Prod.'!XO49+'Daily-Prod.'!XF49+'Daily-Prod.'!WW49+'Daily-Prod.'!WN49),"")</f>
        <v>7</v>
      </c>
      <c r="CT135" s="495" t="str">
        <f t="shared" si="119"/>
        <v/>
      </c>
      <c r="CU135" s="378">
        <f>IFERROR(AVERAGE('Daily-Prod.'!YN49,'Daily-Prod.'!YE49,'Daily-Prod.'!XV49,'Daily-Prod.'!XM49,'Daily-Prod.'!XD49,'Daily-Prod.'!WU49,'Daily-Prod.'!WL49),"")</f>
        <v>3.6666666666666665</v>
      </c>
      <c r="CV135" s="379" t="str">
        <f>IFERROR(AVERAGE('Daily-Prod.'!YO49,'Daily-Prod.'!YF49,'Daily-Prod.'!XW49,'Daily-Prod.'!XN49,'Daily-Prod.'!XE49,'Daily-Prod.'!WV49,'Daily-Prod.'!WM49),"")</f>
        <v/>
      </c>
      <c r="CW135" s="380">
        <f>IFERROR(AVERAGE('Daily-Prod.'!YP49,'Daily-Prod.'!YG49,'Daily-Prod.'!XX49,'Daily-Prod.'!XO49,'Daily-Prod.'!XF49,'Daily-Prod.'!WW49,'Daily-Prod.'!WN49),"")</f>
        <v>1.1666666666666667</v>
      </c>
      <c r="CX135" s="66">
        <f>IFERROR(('Daily-Prod.'!AAT49+'Daily-Prod.'!AAK49+'Daily-Prod.'!AAB49+'Daily-Prod.'!ZS49+'Daily-Prod.'!ZJ49+'Daily-Prod.'!ZA49+'Daily-Prod.'!YR49)/DA135,"")</f>
        <v>0.48979591836734693</v>
      </c>
      <c r="CY135" s="475">
        <f>IFERROR(('Daily-Prod.'!AAU49+'Daily-Prod.'!AAL49+'Daily-Prod.'!AAC49+'Daily-Prod.'!ZT49+'Daily-Prod.'!ZK49+'Daily-Prod.'!ZB49+'Daily-Prod.'!YS49)/DA135,"")</f>
        <v>0.42857142857142855</v>
      </c>
      <c r="CZ135" s="475">
        <f>IFERROR(('Daily-Prod.'!AAW49+'Daily-Prod.'!AAN49+'Daily-Prod.'!AAE49+'Daily-Prod.'!ZV49+'Daily-Prod.'!ZM49+'Daily-Prod.'!ZD49+'Daily-Prod.'!YU49+'Daily-Prod.'!AAX49+'Daily-Prod.'!AAO49+'Daily-Prod.'!AAF49+'Daily-Prod.'!ZW49+'Daily-Prod.'!ZN49+'Daily-Prod.'!ZE49+'Daily-Prod.'!YV49)/DA135,"")</f>
        <v>8.1632653061224483E-2</v>
      </c>
      <c r="DA135" s="496">
        <f>IFERROR(('Daily-Prod.'!AAY49+'Daily-Prod.'!AAP49+'Daily-Prod.'!AAG49+'Daily-Prod.'!ZX49+'Daily-Prod.'!ZO49+'Daily-Prod.'!ZF49+'Daily-Prod.'!YW49),"")</f>
        <v>49</v>
      </c>
      <c r="DB135" s="383"/>
      <c r="DC135" s="384">
        <f>IFERROR(('Daily-Prod.'!ABA49+'Daily-Prod.'!AAR49+'Daily-Prod.'!AAI49+'Daily-Prod.'!ZZ49+'Daily-Prod.'!ZQ49+'Daily-Prod.'!ZH49+'Daily-Prod.'!YY49),"")</f>
        <v>4</v>
      </c>
      <c r="DD135" s="495" t="str">
        <f t="shared" si="120"/>
        <v/>
      </c>
      <c r="DE135" s="378">
        <f>IFERROR(AVERAGE('Daily-Prod.'!AAY49,'Daily-Prod.'!AAP49,'Daily-Prod.'!AAG49,'Daily-Prod.'!ZX49,'Daily-Prod.'!ZO49,'Daily-Prod.'!ZF49,'Daily-Prod.'!YW49),"")</f>
        <v>12.25</v>
      </c>
      <c r="DF135" s="379" t="str">
        <f>IFERROR(AVERAGE('Daily-Prod.'!AAZ49,'Daily-Prod.'!AAQ49,'Daily-Prod.'!AAH49,'Daily-Prod.'!ZY49,'Daily-Prod.'!ZP49,'Daily-Prod.'!ZG49,'Daily-Prod.'!YX49),"")</f>
        <v/>
      </c>
      <c r="DG135" s="380">
        <f>IFERROR(AVERAGE('Daily-Prod.'!ABA49,'Daily-Prod.'!AAR49,'Daily-Prod.'!AAI49,'Daily-Prod.'!ZZ49,'Daily-Prod.'!ZQ49,'Daily-Prod.'!ZH49,'Daily-Prod.'!YY49),"")</f>
        <v>1</v>
      </c>
      <c r="DH135" s="66">
        <f>IFERROR(('Daily-Prod.'!ADE49+'Daily-Prod.'!ACV49+'Daily-Prod.'!ACM49+'Daily-Prod.'!ACD49+'Daily-Prod.'!ABU49+'Daily-Prod.'!ABL49+'Daily-Prod.'!ABC49)/DK135,"")</f>
        <v>0.5</v>
      </c>
      <c r="DI135" s="475">
        <f>IFERROR(('Daily-Prod.'!ADF49+'Daily-Prod.'!ACW49+'Daily-Prod.'!ACN49+'Daily-Prod.'!ACE49+'Daily-Prod.'!ABV49+'Daily-Prod.'!ABM49+'Daily-Prod.'!ABD49)/DK135,"")</f>
        <v>0.42</v>
      </c>
      <c r="DJ135" s="475">
        <f>IFERROR(('Daily-Prod.'!ADH49+'Daily-Prod.'!ACY49+'Daily-Prod.'!ACP49+'Daily-Prod.'!ACG49+'Daily-Prod.'!ABX49+'Daily-Prod.'!ABO49+'Daily-Prod.'!ABF49+'Daily-Prod.'!ADI49+'Daily-Prod.'!ACZ49+'Daily-Prod.'!ACQ49+'Daily-Prod.'!ACH49+'Daily-Prod.'!ABY49+'Daily-Prod.'!ABP49+'Daily-Prod.'!ABG49)/DK135,"")</f>
        <v>0.08</v>
      </c>
      <c r="DK135" s="496">
        <f>IFERROR(('Daily-Prod.'!ADJ49+'Daily-Prod.'!ADA49+'Daily-Prod.'!ACR49+'Daily-Prod.'!ACI49+'Daily-Prod.'!ABZ49+'Daily-Prod.'!ABQ49+'Daily-Prod.'!ABH49),"")</f>
        <v>50</v>
      </c>
      <c r="DL135" s="383"/>
      <c r="DM135" s="384"/>
      <c r="DN135" s="495" t="str">
        <f t="shared" si="121"/>
        <v/>
      </c>
      <c r="DO135" s="378">
        <f>IFERROR(AVERAGE('Daily-Prod.'!ADJ49,'Daily-Prod.'!ADA49,'Daily-Prod.'!ACR49,'Daily-Prod.'!ACI49,'Daily-Prod.'!ABZ49,'Daily-Prod.'!ABQ49,'Daily-Prod.'!ABH49),"")</f>
        <v>10</v>
      </c>
      <c r="DP135" s="379"/>
      <c r="DQ135" s="380"/>
      <c r="DR135" s="66">
        <f>IFERROR(('Daily-Prod.'!AFP49+'Daily-Prod.'!AFG49+'Daily-Prod.'!AEX49+'Daily-Prod.'!AEO49+'Daily-Prod.'!AEF49+'Daily-Prod.'!ADW49+'Daily-Prod.'!ADN49)/DU135,"")</f>
        <v>0.44444444444444442</v>
      </c>
      <c r="DS135" s="475">
        <f>IFERROR(('Daily-Prod.'!AFQ49+'Daily-Prod.'!AFH49+'Daily-Prod.'!AEY49+'Daily-Prod.'!AEP49+'Daily-Prod.'!AEG49+'Daily-Prod.'!ADX49+'Daily-Prod.'!ADO49)/DU135,"")</f>
        <v>0.51111111111111107</v>
      </c>
      <c r="DT135" s="475">
        <f>IFERROR(('Daily-Prod.'!AFS49+'Daily-Prod.'!AFJ49+'Daily-Prod.'!AFA49+'Daily-Prod.'!AER49+'Daily-Prod.'!AEI49+'Daily-Prod.'!ADZ49+'Daily-Prod.'!ADQ49+'Daily-Prod.'!AFT49+'Daily-Prod.'!AFK49+'Daily-Prod.'!AFB49+'Daily-Prod.'!AES49+'Daily-Prod.'!AEJ49+'Daily-Prod.'!AEA49+'Daily-Prod.'!ADR49)/DU135,"")</f>
        <v>4.4444444444444446E-2</v>
      </c>
      <c r="DU135" s="496">
        <f>IFERROR(('Daily-Prod.'!AFU49+'Daily-Prod.'!AFL49+'Daily-Prod.'!AFC49+'Daily-Prod.'!AET49+'Daily-Prod.'!AEK49+'Daily-Prod.'!AEB49+'Daily-Prod.'!ADS49),"")</f>
        <v>45</v>
      </c>
      <c r="DV135" s="383"/>
      <c r="DW135" s="384">
        <f>IFERROR(('Daily-Prod.'!AFW49+'Daily-Prod.'!AFN49+'Daily-Prod.'!AFE49+'Daily-Prod.'!AEV49+'Daily-Prod.'!AEM49+'Daily-Prod.'!AED49+'Daily-Prod.'!ADU49),"")</f>
        <v>0</v>
      </c>
      <c r="DX135" s="495" t="str">
        <f t="shared" si="122"/>
        <v/>
      </c>
      <c r="DY135" s="378">
        <f>IFERROR(AVERAGE('Daily-Prod.'!AFU49,'Daily-Prod.'!AFL49,'Daily-Prod.'!AFC49,'Daily-Prod.'!AET49,'Daily-Prod.'!AEK49,'Daily-Prod.'!AEB49,'Daily-Prod.'!ADS49),"")</f>
        <v>9</v>
      </c>
      <c r="DZ135" s="379" t="str">
        <f>IFERROR(AVERAGE('Daily-Prod.'!AFV49,'Daily-Prod.'!AFM49,'Daily-Prod.'!AFD49,'Daily-Prod.'!AEU49,'Daily-Prod.'!AEL49,'Daily-Prod.'!AEC49,'Daily-Prod.'!ADT49),"")</f>
        <v/>
      </c>
      <c r="EA135" s="380">
        <f>IFERROR(AVERAGE('Daily-Prod.'!AFW49,'Daily-Prod.'!AFN49,'Daily-Prod.'!AFE49,'Daily-Prod.'!AEV49,'Daily-Prod.'!AEM49,'Daily-Prod.'!AED49,'Daily-Prod.'!ADU49),"")</f>
        <v>0</v>
      </c>
      <c r="EB135" s="66">
        <f>IFERROR(('Daily-Prod.'!AIA49+'Daily-Prod.'!AHR49+'Daily-Prod.'!AHI49+'Daily-Prod.'!AGZ49+'Daily-Prod.'!AGQ49+'Daily-Prod.'!AGH49+'Daily-Prod.'!AFY49)/EE135,"")</f>
        <v>0.47619047619047616</v>
      </c>
      <c r="EC135" s="475">
        <f>IFERROR(('Daily-Prod.'!AIB49+'Daily-Prod.'!AHS49+'Daily-Prod.'!AHJ49+'Daily-Prod.'!AHA49+'Daily-Prod.'!AGR49+'Daily-Prod.'!AGI49+'Daily-Prod.'!AFZ49)/EE135,"")</f>
        <v>0.47619047619047616</v>
      </c>
      <c r="ED135" s="475">
        <f>IFERROR(('Daily-Prod.'!AID49+'Daily-Prod.'!AHU49+'Daily-Prod.'!AHL49+'Daily-Prod.'!AHC49+'Daily-Prod.'!AGT49+'Daily-Prod.'!AGK49+'Daily-Prod.'!AGB49+'Daily-Prod.'!AIE49+'Daily-Prod.'!AHV49+'Daily-Prod.'!AHM49+'Daily-Prod.'!AHD49+'Daily-Prod.'!AGU49+'Daily-Prod.'!AGL49+'Daily-Prod.'!AGC49)/EE135,"")</f>
        <v>4.7619047619047616E-2</v>
      </c>
      <c r="EE135" s="496">
        <f>IFERROR(('Daily-Prod.'!AIF49+'Daily-Prod.'!AHW49+'Daily-Prod.'!AHN49+'Daily-Prod.'!AHE49+'Daily-Prod.'!AGV49+'Daily-Prod.'!AGM49+'Daily-Prod.'!AGD49),"")</f>
        <v>42</v>
      </c>
      <c r="EF135" s="383"/>
      <c r="EG135" s="384">
        <f>IFERROR(('Daily-Prod.'!AIH49+'Daily-Prod.'!AHY49+'Daily-Prod.'!AHP49+'Daily-Prod.'!AHG49+'Daily-Prod.'!AGX49+'Daily-Prod.'!AGO49+'Daily-Prod.'!AGF49),"")</f>
        <v>3</v>
      </c>
      <c r="EH135" s="495" t="str">
        <f t="shared" si="123"/>
        <v/>
      </c>
      <c r="EI135" s="378">
        <f>IFERROR(AVERAGE('Daily-Prod.'!AIF49,'Daily-Prod.'!AHW49,'Daily-Prod.'!AHN49,'Daily-Prod.'!AHE49,'Daily-Prod.'!AGV49,'Daily-Prod.'!AGM49,'Daily-Prod.'!AGD49),"")</f>
        <v>10.5</v>
      </c>
      <c r="EJ135" s="379"/>
      <c r="EK135" s="380">
        <f>IFERROR(AVERAGE('Daily-Prod.'!AIH49,'Daily-Prod.'!AHY49,'Daily-Prod.'!AHP49,'Daily-Prod.'!AHG49,'Daily-Prod.'!AGX49,'Daily-Prod.'!AGO49,'Daily-Prod.'!AGF49),"")</f>
        <v>1</v>
      </c>
      <c r="EL135" s="66">
        <f>IFERROR(('Daily-Prod.'!AKL49+'Daily-Prod.'!AKC49+'Daily-Prod.'!AJT49+'Daily-Prod.'!AJK49+'Daily-Prod.'!AJB49+'Daily-Prod.'!AIS49+'Daily-Prod.'!AIJ49)/EO135,"")</f>
        <v>0.41304347826086957</v>
      </c>
      <c r="EM135" s="475">
        <f>IFERROR(('Daily-Prod.'!AKM49+'Daily-Prod.'!AKD49+'Daily-Prod.'!AJU49+'Daily-Prod.'!AJL49+'Daily-Prod.'!AJC49+'Daily-Prod.'!AIT49+'Daily-Prod.'!AIK49)/EO135,"")</f>
        <v>0.41304347826086957</v>
      </c>
      <c r="EN135" s="475">
        <f>IFERROR(('Daily-Prod.'!AKP49+'Daily-Prod.'!AKG49+'Daily-Prod.'!AJX49+'Daily-Prod.'!AJO49+'Daily-Prod.'!AJF49+'Daily-Prod.'!AIW49+'Daily-Prod.'!AIN49+'Daily-Prod.'!AKO49+'Daily-Prod.'!AKF49+'Daily-Prod.'!AJW49+'Daily-Prod.'!AJN49+'Daily-Prod.'!AJE49+'Daily-Prod.'!AIV49+'Daily-Prod.'!AIM49)/EO135,"")</f>
        <v>0.17391304347826086</v>
      </c>
      <c r="EO135" s="496">
        <f>IFERROR(('Daily-Prod.'!AKQ49+'Daily-Prod.'!AKH49+'Daily-Prod.'!AJY49+'Daily-Prod.'!AJP49+'Daily-Prod.'!AJG49+'Daily-Prod.'!AIX49+'Daily-Prod.'!AIO49),"")</f>
        <v>46</v>
      </c>
      <c r="EP135" s="383"/>
      <c r="EQ135" s="384">
        <f>IFERROR(('Daily-Prod.'!AKS49+'Daily-Prod.'!AKJ49+'Daily-Prod.'!AKA49+'Daily-Prod.'!AJR49+'Daily-Prod.'!AJI49+'Daily-Prod.'!AIZ49+'Daily-Prod.'!AIQ49),"")</f>
        <v>2</v>
      </c>
      <c r="ER135" s="495" t="str">
        <f t="shared" si="124"/>
        <v/>
      </c>
      <c r="ES135" s="378">
        <f>IFERROR(AVERAGE('Daily-Prod.'!AKQ49,'Daily-Prod.'!AKH49,'Daily-Prod.'!AJY49,'Daily-Prod.'!AJP49,'Daily-Prod.'!AJG49,'Daily-Prod.'!AIX49,'Daily-Prod.'!AIO49),"")</f>
        <v>9.1999999999999993</v>
      </c>
      <c r="ET135" s="379"/>
      <c r="EU135" s="380">
        <f>IFERROR(AVERAGE('Daily-Prod.'!AKS49,'Daily-Prod.'!AKJ49,'Daily-Prod.'!AKA49,'Daily-Prod.'!AJR49,'Daily-Prod.'!AJI49,'Daily-Prod.'!AIZ49,'Daily-Prod.'!AIQ49),"")</f>
        <v>0.5</v>
      </c>
      <c r="EV135" s="66">
        <f>IFERROR(('Daily-Prod.'!AMW49+'Daily-Prod.'!AMN49+'Daily-Prod.'!AME49+'Daily-Prod.'!ALV49+'Daily-Prod.'!ALM49+'Daily-Prod.'!ALD49+'Daily-Prod.'!AKU49)/EY135,"")</f>
        <v>0.5</v>
      </c>
      <c r="EW135" s="475">
        <f>IFERROR(('Daily-Prod.'!AMX49+'Daily-Prod.'!AMO49+'Daily-Prod.'!AMF49+'Daily-Prod.'!ALW49+'Daily-Prod.'!ALN49+'Daily-Prod.'!ALE49+'Daily-Prod.'!AKV49)/EY135,"")</f>
        <v>0.33333333333333331</v>
      </c>
      <c r="EX135" s="475">
        <f>IFERROR(('Daily-Prod.'!AMZ49+'Daily-Prod.'!AMQ49+'Daily-Prod.'!AMH49+'Daily-Prod.'!ALY49+'Daily-Prod.'!ALP49+'Daily-Prod.'!ALG49+'Daily-Prod.'!AKX49+'Daily-Prod.'!ANA49+'Daily-Prod.'!AMR49+'Daily-Prod.'!AMI49+'Daily-Prod.'!ALZ49+'Daily-Prod.'!ALQ49+'Daily-Prod.'!ALH49+'Daily-Prod.'!AKY49)/EY135,"")</f>
        <v>0.16666666666666666</v>
      </c>
      <c r="EY135" s="496">
        <f>IFERROR(('Daily-Prod.'!ANB49+'Daily-Prod.'!AMS49+'Daily-Prod.'!AMJ49+'Daily-Prod.'!AMA49+'Daily-Prod.'!ALR49+'Daily-Prod.'!ALI49+'Daily-Prod.'!AKZ49),"")</f>
        <v>30</v>
      </c>
      <c r="EZ135" s="383"/>
      <c r="FA135" s="384">
        <f>IFERROR(('Daily-Prod.'!AND49+'Daily-Prod.'!AMU49+'Daily-Prod.'!AML49+'Daily-Prod.'!AMC49+'Daily-Prod.'!ALT49+'Daily-Prod.'!ALK49+'Daily-Prod.'!ALB49),"")</f>
        <v>1</v>
      </c>
      <c r="FB135" s="495" t="str">
        <f t="shared" si="125"/>
        <v/>
      </c>
      <c r="FC135" s="378">
        <f>IFERROR(AVERAGE('Daily-Prod.'!ANB49,'Daily-Prod.'!AMS49,'Daily-Prod.'!AMJ49,'Daily-Prod.'!AMA49,'Daily-Prod.'!ALR49,'Daily-Prod.'!ALI49,'Daily-Prod.'!AKZ49),"")</f>
        <v>7.5</v>
      </c>
      <c r="FD135" s="379"/>
      <c r="FE135" s="380">
        <f>IFERROR(AVERAGE('Daily-Prod.'!AND49,'Daily-Prod.'!AMU49,'Daily-Prod.'!AML49,'Daily-Prod.'!AMC49,'Daily-Prod.'!ALT49,'Daily-Prod.'!ALK49,'Daily-Prod.'!ALB49),"")</f>
        <v>0.33333333333333331</v>
      </c>
      <c r="FF135" s="66">
        <f>IFERROR(('Daily-Prod.'!APH49+'Daily-Prod.'!AOY49+'Daily-Prod.'!AOP49+'Daily-Prod.'!AOG49+'Daily-Prod.'!ANX49+'Daily-Prod.'!ANO49+'Daily-Prod.'!ANF49)/FI135,"")</f>
        <v>0.6428571428571429</v>
      </c>
      <c r="FG135" s="475">
        <f>IFERROR(('Daily-Prod.'!API49+'Daily-Prod.'!AOZ49+'Daily-Prod.'!AOQ49+'Daily-Prod.'!AOH49+'Daily-Prod.'!ANY49+'Daily-Prod.'!ANP49+'Daily-Prod.'!ANG49)/FI135,"")</f>
        <v>0.21428571428571427</v>
      </c>
      <c r="FH135" s="475">
        <f>IFERROR(('Daily-Prod.'!APL49+'Daily-Prod.'!APC49+'Daily-Prod.'!AOT49+'Daily-Prod.'!AOK49+'Daily-Prod.'!AOB49+'Daily-Prod.'!ANS49+'Daily-Prod.'!ANJ49+'Daily-Prod.'!APK49+'Daily-Prod.'!APB49+'Daily-Prod.'!AOS49+'Daily-Prod.'!AOJ49+'Daily-Prod.'!AOA49+'Daily-Prod.'!ANR49+'Daily-Prod.'!ANI49)/FI135,"")</f>
        <v>0.14285714285714285</v>
      </c>
      <c r="FI135" s="496">
        <f>IFERROR(('Daily-Prod.'!APM49+'Daily-Prod.'!APD49+'Daily-Prod.'!AOU49+'Daily-Prod.'!AOL49+'Daily-Prod.'!AOC49+'Daily-Prod.'!ANT49+'Daily-Prod.'!ANK49),"")</f>
        <v>28</v>
      </c>
      <c r="FJ135" s="383"/>
      <c r="FK135" s="384">
        <f>IFERROR(('Daily-Prod.'!APO49+'Daily-Prod.'!APF49+'Daily-Prod.'!AOW49+'Daily-Prod.'!AON49+'Daily-Prod.'!AOE49+'Daily-Prod.'!ANV49+'Daily-Prod.'!ANM49),"")</f>
        <v>3</v>
      </c>
      <c r="FL135" s="495" t="str">
        <f t="shared" si="126"/>
        <v/>
      </c>
      <c r="FM135" s="378">
        <f>IFERROR(AVERAGE('Daily-Prod.'!APM49,'Daily-Prod.'!APD49,'Daily-Prod.'!AOU49,'Daily-Prod.'!AOL49,'Daily-Prod.'!AOC49,'Daily-Prod.'!ANT49,'Daily-Prod.'!ANK49),"")</f>
        <v>5.6</v>
      </c>
      <c r="FN135" s="379"/>
      <c r="FO135" s="380">
        <f>IFERROR(AVERAGE('Daily-Prod.'!APO49,'Daily-Prod.'!APF49,'Daily-Prod.'!AOW49,'Daily-Prod.'!AON49,'Daily-Prod.'!AOE49,'Daily-Prod.'!ANV49,'Daily-Prod.'!ANM49),"")</f>
        <v>0.75</v>
      </c>
      <c r="FP135" s="66">
        <f>IFERROR(('Daily-Prod.'!ARS49+'Daily-Prod.'!ARJ49+'Daily-Prod.'!ARA49+'Daily-Prod.'!AQR49+'Daily-Prod.'!AQI49+'Daily-Prod.'!APZ49+'Daily-Prod.'!APQ49)/FS135,"")</f>
        <v>0.65384615384615385</v>
      </c>
      <c r="FQ135" s="475">
        <f>IFERROR(('Daily-Prod.'!ART49+'Daily-Prod.'!ARK49+'Daily-Prod.'!ARB49+'Daily-Prod.'!AQS49+'Daily-Prod.'!AQJ49+'Daily-Prod.'!AQA49+'Daily-Prod.'!APR49)/FS135,"")</f>
        <v>0.23076923076923078</v>
      </c>
      <c r="FR135" s="475">
        <f>IFERROR(('Daily-Prod.'!ARV49+'Daily-Prod.'!ARM49+'Daily-Prod.'!ARD49+'Daily-Prod.'!AQU49+'Daily-Prod.'!AQL49+'Daily-Prod.'!AQC49+'Daily-Prod.'!APT49+'Daily-Prod.'!ARW49+'Daily-Prod.'!ARN49+'Daily-Prod.'!ARE49+'Daily-Prod.'!AQV49+'Daily-Prod.'!AQM49+'Daily-Prod.'!AQD49+'Daily-Prod.'!APU49)/FS135,"")</f>
        <v>0.11538461538461539</v>
      </c>
      <c r="FS135" s="496">
        <f>IFERROR(('Daily-Prod.'!ARX49+'Daily-Prod.'!ARO49+'Daily-Prod.'!ARF49+'Daily-Prod.'!AQW49+'Daily-Prod.'!AQN49+'Daily-Prod.'!AQE49+'Daily-Prod.'!APV49),"")</f>
        <v>26</v>
      </c>
      <c r="FT135" s="383"/>
      <c r="FU135" s="384">
        <f>IFERROR(('Daily-Prod.'!ARZ49+'Daily-Prod.'!ARQ49+'Daily-Prod.'!ARH49+'Daily-Prod.'!AQY49+'Daily-Prod.'!AQP49+'Daily-Prod.'!AQG49+'Daily-Prod.'!APX49),"")</f>
        <v>3</v>
      </c>
      <c r="FV135" s="495" t="str">
        <f t="shared" si="127"/>
        <v/>
      </c>
      <c r="FW135" s="378">
        <f>IFERROR(AVERAGE('Daily-Prod.'!ARX49,'Daily-Prod.'!ARO49,'Daily-Prod.'!ARF49,'Daily-Prod.'!AQW49,'Daily-Prod.'!AQN49,'Daily-Prod.'!AQE49,'Daily-Prod.'!APV49),"")</f>
        <v>8.6666666666666661</v>
      </c>
      <c r="FX135" s="379"/>
      <c r="FY135" s="380">
        <f>IFERROR(AVERAGE('Daily-Prod.'!ARZ49,'Daily-Prod.'!ARQ49,'Daily-Prod.'!ARH49,'Daily-Prod.'!AQY49,'Daily-Prod.'!AQP49,'Daily-Prod.'!AQG49,'Daily-Prod.'!APX49),"")</f>
        <v>0.6</v>
      </c>
      <c r="FZ135" s="66">
        <f>IFERROR(('Daily-Prod.'!AWO49+'Daily-Prod.'!AWF49+'Daily-Prod.'!AVW49+'Daily-Prod.'!AVN49+'Daily-Prod.'!AVE49+'Daily-Prod.'!AUV49+'Daily-Prod.'!AUM49)/GC135,"")</f>
        <v>0.484375</v>
      </c>
      <c r="GA135" s="475">
        <f>IFERROR(('Daily-Prod.'!AWP49+'Daily-Prod.'!AWG49+'Daily-Prod.'!AVX49+'Daily-Prod.'!AVO49+'Daily-Prod.'!AVF49+'Daily-Prod.'!AUW49+'Daily-Prod.'!AUN49)/GC135,"")</f>
        <v>0.4375</v>
      </c>
      <c r="GB135" s="475">
        <f>IFERROR(('Daily-Prod.'!AWS49+'Daily-Prod.'!AWJ49+'Daily-Prod.'!AWA49+'Daily-Prod.'!AVR49+'Daily-Prod.'!AVI49+'Daily-Prod.'!AUZ49+'Daily-Prod.'!AUQ49+'Daily-Prod.'!AWR49+'Daily-Prod.'!AWI49+'Daily-Prod.'!AVZ49+'Daily-Prod.'!AVQ49+'Daily-Prod.'!AVH49+'Daily-Prod.'!AUY49+'Daily-Prod.'!AUP49)/GC135,"")</f>
        <v>7.8125E-2</v>
      </c>
      <c r="GC135" s="496">
        <f>IFERROR(('Daily-Prod.'!AWT49+'Daily-Prod.'!AWK49+'Daily-Prod.'!AWB49+'Daily-Prod.'!AVS49+'Daily-Prod.'!AVJ49+'Daily-Prod.'!AVA49+'Daily-Prod.'!AUR49),"")</f>
        <v>64</v>
      </c>
      <c r="GD135" s="166"/>
      <c r="GE135" s="168"/>
      <c r="GF135" s="171"/>
      <c r="GG135" s="67">
        <f>IFERROR(AVERAGE('Daily-Prod.'!AWT49,'Daily-Prod.'!AWK49,'Daily-Prod.'!AWB49,'Daily-Prod.'!AVS49,'Daily-Prod.'!AVJ49,'Daily-Prod.'!AVA49,'Daily-Prod.'!AUR49),"")</f>
        <v>12.8</v>
      </c>
      <c r="GH135" s="175"/>
      <c r="GI135" s="171"/>
      <c r="GJ135" s="66">
        <f>IFERROR(('Daily-Prod.'!AYZ49+'Daily-Prod.'!AYQ49+'Daily-Prod.'!AYH49+'Daily-Prod.'!AXY49+'Daily-Prod.'!AXP49+'Daily-Prod.'!AXG49+'Daily-Prod.'!AWX49)/GM135,"")</f>
        <v>0.53448275862068961</v>
      </c>
      <c r="GK135" s="475">
        <f>IFERROR(('Daily-Prod.'!AZA49+'Daily-Prod.'!AYR49+'Daily-Prod.'!AYI49+'Daily-Prod.'!AXZ49+'Daily-Prod.'!AXQ49+'Daily-Prod.'!AXH49+'Daily-Prod.'!AWY49)/GM135,"")</f>
        <v>0.37931034482758619</v>
      </c>
      <c r="GL135" s="475">
        <f>IFERROR(('Daily-Prod.'!AZC49+'Daily-Prod.'!AYT49+'Daily-Prod.'!AYK49+'Daily-Prod.'!AYB49+'Daily-Prod.'!AXS49+'Daily-Prod.'!AXJ49+'Daily-Prod.'!AXA49+'Daily-Prod.'!AZD49+'Daily-Prod.'!AYU49+'Daily-Prod.'!AYL49+'Daily-Prod.'!AYC49+'Daily-Prod.'!AXT49+'Daily-Prod.'!AXK49+'Daily-Prod.'!AXB49)/GM135,"")</f>
        <v>8.6206896551724144E-2</v>
      </c>
      <c r="GM135" s="496">
        <f>IFERROR(('Daily-Prod.'!AZE49+'Daily-Prod.'!AYV49+'Daily-Prod.'!AYM49+'Daily-Prod.'!AYD49+'Daily-Prod.'!AXU49+'Daily-Prod.'!AXL49+'Daily-Prod.'!AXC49),"")</f>
        <v>58</v>
      </c>
      <c r="GN135" s="166"/>
      <c r="GO135" s="168"/>
      <c r="GP135" s="171"/>
      <c r="GQ135" s="67">
        <f>IFERROR(AVERAGE('Daily-Prod.'!AZE49,'Daily-Prod.'!AYV49,'Daily-Prod.'!AYM49,'Daily-Prod.'!AYD49,'Daily-Prod.'!AXU49,'Daily-Prod.'!AXL49,'Daily-Prod.'!AXC49),"")</f>
        <v>14.5</v>
      </c>
      <c r="GR135" s="175"/>
      <c r="GS135" s="171"/>
      <c r="GT135" s="66" t="str">
        <f>IFERROR(('Daily-Prod.'!BBK49+'Daily-Prod.'!BBB49+'Daily-Prod.'!BAS49+'Daily-Prod.'!BAJ49+'Daily-Prod.'!BAA49+'Daily-Prod.'!AZR49+'Daily-Prod.'!AZI49)/#REF!,"")</f>
        <v/>
      </c>
      <c r="GU135" s="475" t="str">
        <f>IFERROR(('Daily-Prod.'!BBL49+'Daily-Prod.'!BBC49+'Daily-Prod.'!BAT49+'Daily-Prod.'!BAK49+'Daily-Prod.'!BAB49+'Daily-Prod.'!AZS49+'Daily-Prod.'!AZJ49)/#REF!,"")</f>
        <v/>
      </c>
      <c r="GV135" s="475" t="str">
        <f>IFERROR(('Daily-Prod.'!BBN49+'Daily-Prod.'!BBE49+'Daily-Prod.'!BAV49+'Daily-Prod.'!BAM49+'Daily-Prod.'!BAD49+'Daily-Prod.'!AZU49+'Daily-Prod.'!AZL49+'Daily-Prod.'!BBO49+'Daily-Prod.'!BBF49+'Daily-Prod.'!BAW49+'Daily-Prod.'!BAN49+'Daily-Prod.'!BAE49+'Daily-Prod.'!AZV49+'Daily-Prod.'!AZM49)/#REF!,"")</f>
        <v/>
      </c>
      <c r="GW135" s="496">
        <f>IFERROR(('Daily-Prod.'!BEA49+'Daily-Prod.'!BDR49+'Daily-Prod.'!BDI49+'Daily-Prod.'!BCZ49+'Daily-Prod.'!BCQ49+'Daily-Prod.'!BCH49+'Daily-Prod.'!BBY49),"")</f>
        <v>44</v>
      </c>
      <c r="GX135" s="166"/>
      <c r="GY135" s="168"/>
      <c r="GZ135" s="171" t="str">
        <f t="shared" si="128"/>
        <v/>
      </c>
      <c r="HA135" s="67">
        <f>IFERROR(AVERAGE('Daily-Prod.'!BEA49,'Daily-Prod.'!BDR49,'Daily-Prod.'!BDI49,'Daily-Prod.'!BCZ49,'Daily-Prod.'!BCQ49,'Daily-Prod.'!BCH49,'Daily-Prod.'!BBY49),"")</f>
        <v>11</v>
      </c>
      <c r="HB135" s="175" t="str">
        <f>IFERROR(AVERAGE('Daily-Prod.'!BEB49,'Daily-Prod.'!BDS49,'Daily-Prod.'!BDJ49,'Daily-Prod.'!BDA49,'Daily-Prod.'!BCR49,'Daily-Prod.'!BCI49,'Daily-Prod.'!BBZ49),"")</f>
        <v/>
      </c>
      <c r="HC135" s="171" t="str">
        <f>IFERROR(AVERAGE('Daily-Prod.'!BEC49,'Daily-Prod.'!BDT49,'Daily-Prod.'!BDK49,'Daily-Prod.'!BDB49,'Daily-Prod.'!BCS49,'Daily-Prod.'!BCJ49,'Daily-Prod.'!BCA49),"")</f>
        <v/>
      </c>
      <c r="HD135" s="66" t="str">
        <f>IFERROR(('Daily-Prod.'!BGG49+'Daily-Prod.'!BFX49+'Daily-Prod.'!BFO49+'Daily-Prod.'!BFF49+'Daily-Prod.'!BEW49+'Daily-Prod.'!BEN49+'Daily-Prod.'!BEE49)/HG135,"")</f>
        <v/>
      </c>
      <c r="HE135" s="475" t="str">
        <f>IFERROR(('Daily-Prod.'!BGH49+'Daily-Prod.'!BFY49+'Daily-Prod.'!BFP49+'Daily-Prod.'!BFG49+'Daily-Prod.'!BEX49+'Daily-Prod.'!BEO49+'Daily-Prod.'!BEF49)/HG135,"")</f>
        <v/>
      </c>
      <c r="HF135" s="475" t="str">
        <f>IFERROR(('Daily-Prod.'!BGK49+'Daily-Prod.'!BGB49+'Daily-Prod.'!BFS49+'Daily-Prod.'!BFJ49+'Daily-Prod.'!BFA49+'Daily-Prod.'!BER49+'Daily-Prod.'!BEI49+'Daily-Prod.'!BGJ49+'Daily-Prod.'!BGA49+'Daily-Prod.'!BFR49+'Daily-Prod.'!BFI49+'Daily-Prod.'!BEZ49+'Daily-Prod.'!BEQ49+'Daily-Prod.'!BEH49)/HG135,"")</f>
        <v/>
      </c>
      <c r="HG135" s="496">
        <f>IFERROR(('Daily-Prod.'!BGL49+'Daily-Prod.'!BGC49+'Daily-Prod.'!BFT49+'Daily-Prod.'!BFK49+'Daily-Prod.'!BFB49+'Daily-Prod.'!BES49+'Daily-Prod.'!BEJ49),"")</f>
        <v>0</v>
      </c>
      <c r="HH135" s="166"/>
      <c r="HI135" s="168"/>
      <c r="HJ135" s="171" t="str">
        <f t="shared" si="129"/>
        <v/>
      </c>
      <c r="HK135" s="67" t="str">
        <f>IFERROR(AVERAGE('Daily-Prod.'!BGL49,'Daily-Prod.'!BGC49,'Daily-Prod.'!BFT49,'Daily-Prod.'!BFK49,'Daily-Prod.'!BFB49,'Daily-Prod.'!BES49,'Daily-Prod.'!BEJ49),"")</f>
        <v/>
      </c>
      <c r="HL135" s="175" t="str">
        <f>IFERROR(AVERAGE('Daily-Prod.'!BGM49,'Daily-Prod.'!BGD49,'Daily-Prod.'!BFU49,'Daily-Prod.'!BFL49,'Daily-Prod.'!BFC49,'Daily-Prod.'!BET49,'Daily-Prod.'!BEK49),"")</f>
        <v/>
      </c>
      <c r="HM135" s="171" t="str">
        <f>IFERROR(AVERAGE('Daily-Prod.'!BGN49,'Daily-Prod.'!BGE49,'Daily-Prod.'!BFV49,'Daily-Prod.'!BFM49,'Daily-Prod.'!BFD49,'Daily-Prod.'!BEU49,'Daily-Prod.'!BEL49),"")</f>
        <v/>
      </c>
      <c r="HN135" s="66">
        <f>IFERROR(('Daily-Prod.'!BIR49+'Daily-Prod.'!BII49+'Daily-Prod.'!BHZ49+'Daily-Prod.'!BHQ49+'Daily-Prod.'!BHH49+'Daily-Prod.'!BGY49+'Daily-Prod.'!BGP49)/HQ135,"")</f>
        <v>0.52112676056338025</v>
      </c>
      <c r="HO135" s="475">
        <f>IFERROR(('Daily-Prod.'!BIS49+'Daily-Prod.'!BIJ49+'Daily-Prod.'!BIA49+'Daily-Prod.'!BHR49+'Daily-Prod.'!BHI49+'Daily-Prod.'!BGZ49+'Daily-Prod.'!BGQ49)/HQ135,"")</f>
        <v>0.36619718309859156</v>
      </c>
      <c r="HP135" s="475">
        <f>IFERROR(('Daily-Prod.'!BIU49+'Daily-Prod.'!BIL49+'Daily-Prod.'!BIC49+'Daily-Prod.'!BHT49+'Daily-Prod.'!BHK49+'Daily-Prod.'!BHB49+'Daily-Prod.'!BGS49+'Daily-Prod.'!BIV49+'Daily-Prod.'!BIM49+'Daily-Prod.'!BID49+'Daily-Prod.'!BHU49+'Daily-Prod.'!BHL49+'Daily-Prod.'!BHC49+'Daily-Prod.'!BGT49)/HQ135,"")</f>
        <v>0.11267605633802817</v>
      </c>
      <c r="HQ135" s="496">
        <f>IFERROR(('Daily-Prod.'!BIW49+'Daily-Prod.'!BIN49+'Daily-Prod.'!BIE49+'Daily-Prod.'!BHV49+'Daily-Prod.'!BHM49+'Daily-Prod.'!BHD49+'Daily-Prod.'!BGU49),"")</f>
        <v>71</v>
      </c>
      <c r="HR135" s="166"/>
      <c r="HS135" s="168"/>
      <c r="HT135" s="171" t="str">
        <f t="shared" si="130"/>
        <v/>
      </c>
      <c r="HU135" s="67">
        <f>IFERROR(AVERAGE('Daily-Prod.'!BIW49,'Daily-Prod.'!BIN49,'Daily-Prod.'!BIE49,'Daily-Prod.'!BHV49,'Daily-Prod.'!BHM49,'Daily-Prod.'!BHD49,'Daily-Prod.'!BGU49),"")</f>
        <v>14.2</v>
      </c>
      <c r="HV135" s="175" t="str">
        <f>IFERROR(AVERAGE('Daily-Prod.'!BIX49,'Daily-Prod.'!BIO49,'Daily-Prod.'!BIF49,'Daily-Prod.'!BHW49,'Daily-Prod.'!BHN49,'Daily-Prod.'!BHE49,'Daily-Prod.'!BGV49),"")</f>
        <v/>
      </c>
      <c r="HW135" s="171" t="str">
        <f>IFERROR(AVERAGE('Daily-Prod.'!BIY49,'Daily-Prod.'!BIP49,'Daily-Prod.'!BIG49,'Daily-Prod.'!BHX49,'Daily-Prod.'!BHO49,'Daily-Prod.'!BHF49,'Daily-Prod.'!BGW49),"")</f>
        <v/>
      </c>
      <c r="HX135" s="66">
        <f>IFERROR(('Daily-Prod.'!BLE49+'Daily-Prod.'!BKV49+'Daily-Prod.'!BKM49+'Daily-Prod.'!BKD49+'Daily-Prod.'!BJU49+'Daily-Prod.'!BJL49+'Daily-Prod.'!BJC49)/IA135,"")</f>
        <v>0.87096774193548387</v>
      </c>
      <c r="HY135" s="475">
        <f>IFERROR(('Daily-Prod.'!BLF49+'Daily-Prod.'!BKW49+'Daily-Prod.'!BKN49+'Daily-Prod.'!BKE49+'Daily-Prod.'!BJV49+'Daily-Prod.'!BJM49+'Daily-Prod.'!BJD49)/IA135,"")</f>
        <v>9.6774193548387094E-2</v>
      </c>
      <c r="HZ135" s="475">
        <f>IFERROR(('Daily-Prod.'!BLG49+'Daily-Prod.'!BKX49+'Daily-Prod.'!BKO49+'Daily-Prod.'!BKF49+'Daily-Prod.'!BJW49+'Daily-Prod.'!BJN49+'Daily-Prod.'!BJE49+'Daily-Prod.'!BLF49+'Daily-Prod.'!BKW49+'Daily-Prod.'!BKN49+'Daily-Prod.'!BKE49+'Daily-Prod.'!BJV49+'Daily-Prod.'!BJM49+'Daily-Prod.'!BJD49)/IA135,"")</f>
        <v>0.12903225806451613</v>
      </c>
      <c r="IA135" s="496">
        <f>IFERROR(('Daily-Prod.'!BLH49+'Daily-Prod.'!BKY49+'Daily-Prod.'!BKP49+'Daily-Prod.'!BKG49+'Daily-Prod.'!BJX49+'Daily-Prod.'!BJO49+'Daily-Prod.'!BJF49),"")</f>
        <v>62</v>
      </c>
      <c r="IB135" s="166"/>
      <c r="IC135" s="168"/>
      <c r="ID135" s="171" t="str">
        <f t="shared" si="131"/>
        <v/>
      </c>
      <c r="IE135" s="67">
        <f>IFERROR(AVERAGE('Daily-Prod.'!BLL49,'Daily-Prod.'!BLC49,'Daily-Prod.'!BKT49,'Daily-Prod.'!BKK49,'Daily-Prod.'!BKB49,'Daily-Prod.'!BJS49,'Daily-Prod.'!BJJ49),"")</f>
        <v>9.8333333333333339</v>
      </c>
      <c r="IF135" s="175">
        <f>IFERROR(AVERAGE('Daily-Prod.'!BLM49,'Daily-Prod.'!BLD49,'Daily-Prod.'!BKU49,'Daily-Prod.'!BKL49,'Daily-Prod.'!BKC49,'Daily-Prod.'!BJT49,'Daily-Prod.'!BJK49),"")</f>
        <v>3.5</v>
      </c>
      <c r="IG135" s="171">
        <f>IFERROR(AVERAGE('Daily-Prod.'!BLN49,'Daily-Prod.'!BLE49,'Daily-Prod.'!BKV49,'Daily-Prod.'!BKM49,'Daily-Prod.'!BKD49,'Daily-Prod.'!BJU49,'Daily-Prod.'!BJL49),"")</f>
        <v>13.333333333333334</v>
      </c>
      <c r="IH135" s="66">
        <f>IFERROR(('Daily-Prod.'!BNN49+'Daily-Prod.'!BNE49+'Daily-Prod.'!BMV49+'Daily-Prod.'!BMM49+'Daily-Prod.'!BMD49+'Daily-Prod.'!BLU49+'Daily-Prod.'!BLL49)/IK135,"")</f>
        <v>0.75409836065573765</v>
      </c>
      <c r="II135" s="475">
        <f>IFERROR(('Daily-Prod.'!BNO49+'Daily-Prod.'!BNF49+'Daily-Prod.'!BMW49+'Daily-Prod.'!BMN49+'Daily-Prod.'!BME49+'Daily-Prod.'!BLV49+'Daily-Prod.'!BLM49)/IK135,"")</f>
        <v>0.21311475409836064</v>
      </c>
      <c r="IJ135" s="475">
        <f>IFERROR(('Daily-Prod.'!BNQ49+'Daily-Prod.'!BNH49+'Daily-Prod.'!BMY49+'Daily-Prod.'!BMP49+'Daily-Prod.'!BMG49+'Daily-Prod.'!BLX49+'Daily-Prod.'!BLO49+'Daily-Prod.'!BNR49+'Daily-Prod.'!BNI49+'Daily-Prod.'!BMZ49+'Daily-Prod.'!BMQ49+'Daily-Prod.'!BMH49+'Daily-Prod.'!BLY49+'Daily-Prod.'!BLP49)/IK135,"")</f>
        <v>3.2786885245901641E-2</v>
      </c>
      <c r="IK135" s="496">
        <f>IFERROR(('Daily-Prod.'!BNS49+'Daily-Prod.'!BNJ49+'Daily-Prod.'!BNA49+'Daily-Prod.'!BMR49+'Daily-Prod.'!BMI49+'Daily-Prod.'!BLZ49+'Daily-Prod.'!BLQ49),"")</f>
        <v>61</v>
      </c>
      <c r="IL135" s="166"/>
      <c r="IM135" s="168"/>
      <c r="IN135" s="171" t="str">
        <f t="shared" si="132"/>
        <v/>
      </c>
      <c r="IO135" s="67">
        <f>IFERROR(AVERAGE('Daily-Prod.'!BNS49,'Daily-Prod.'!BNJ49,'Daily-Prod.'!BNA49,'Daily-Prod.'!BMR49,'Daily-Prod.'!BMI49,'Daily-Prod.'!BLZ49,'Daily-Prod.'!BLQ49),"")</f>
        <v>15.25</v>
      </c>
      <c r="IP135" s="175"/>
      <c r="IQ135" s="171" t="str">
        <f>IFERROR(AVERAGE('Daily-Prod.'!BNU49,'Daily-Prod.'!BNL49,'Daily-Prod.'!BNC49,'Daily-Prod.'!BMT49,'Daily-Prod.'!BMK49,'Daily-Prod.'!BMB49,'Daily-Prod.'!BLS49),"")</f>
        <v/>
      </c>
      <c r="IR135" s="66">
        <f>IFERROR(('Daily-Prod.'!BPY49+'Daily-Prod.'!BPP49+'Daily-Prod.'!BPG49+'Daily-Prod.'!BOX49+'Daily-Prod.'!BOO49+'Daily-Prod.'!BOF49+'Daily-Prod.'!BNW49)/IU135,"")</f>
        <v>0.59740259740259738</v>
      </c>
      <c r="IS135" s="475">
        <f>IFERROR(('Daily-Prod.'!BPZ49+'Daily-Prod.'!BPQ49+'Daily-Prod.'!BPH49+'Daily-Prod.'!BOY49+'Daily-Prod.'!BOP49+'Daily-Prod.'!BOG49+'Daily-Prod.'!BNX49)/IU135,"")</f>
        <v>0.32467532467532467</v>
      </c>
      <c r="IT135" s="475">
        <f>IFERROR(('Daily-Prod.'!BQC49+'Daily-Prod.'!BPT49+'Daily-Prod.'!BPK49+'Daily-Prod.'!BPB49+'Daily-Prod.'!BOS49+'Daily-Prod.'!BOJ49+'Daily-Prod.'!BOA49+'Daily-Prod.'!BQB49+'Daily-Prod.'!BPS49+'Daily-Prod.'!BPJ49+'Daily-Prod.'!BPA49+'Daily-Prod.'!BOR49+'Daily-Prod.'!BOI49+'Daily-Prod.'!BNZ49)/IU135,"")</f>
        <v>7.792207792207792E-2</v>
      </c>
      <c r="IU135" s="496">
        <f>IFERROR(('Daily-Prod.'!BQD49+'Daily-Prod.'!BPU49+'Daily-Prod.'!BPL49+'Daily-Prod.'!BPC49+'Daily-Prod.'!BOT49+'Daily-Prod.'!BOK49+'Daily-Prod.'!BOB49),"")</f>
        <v>77</v>
      </c>
      <c r="IV135" s="166"/>
      <c r="IW135" s="168"/>
      <c r="IX135" s="171"/>
      <c r="IY135" s="67">
        <f>IFERROR(AVERAGE('Daily-Prod.'!BQD49,'Daily-Prod.'!BPU49,'Daily-Prod.'!BPL49,'Daily-Prod.'!BPC49,'Daily-Prod.'!BOT49,'Daily-Prod.'!BOK49,'Daily-Prod.'!BOB49),"")</f>
        <v>15.4</v>
      </c>
      <c r="IZ135" s="175"/>
      <c r="JA135" s="171"/>
      <c r="JB135" s="66">
        <f>IFERROR((('Daily-Prod.'!BSJ49+'Daily-Prod.'!BSA49+'Daily-Prod.'!BRR49+'Daily-Prod.'!BRI49+'Daily-Prod.'!BQZ49+'Daily-Prod.'!BQQ49+'Daily-Prod.'!BQH49)/JE135),"")</f>
        <v>0.42553191489361702</v>
      </c>
      <c r="JC135" s="475">
        <f>IFERROR((('Daily-Prod.'!BSK49+'Daily-Prod.'!BSB49+'Daily-Prod.'!BRS49+'Daily-Prod.'!BRJ49+'Daily-Prod.'!BRA49+'Daily-Prod.'!BQR49+'Daily-Prod.'!BQI49)/JE135),"")</f>
        <v>0.39361702127659576</v>
      </c>
      <c r="JD135" s="475">
        <f>IFERROR((('Daily-Prod.'!BSM49+'Daily-Prod.'!BSD49+'Daily-Prod.'!BRU49+'Daily-Prod.'!BRL49+'Daily-Prod.'!BRC49+'Daily-Prod.'!BQT49+'Daily-Prod.'!BQK49+'Daily-Prod.'!BSN49+'Daily-Prod.'!BSE49+'Daily-Prod.'!BRV49+'Daily-Prod.'!BRM49+'Daily-Prod.'!BRD49+'Daily-Prod.'!BQU49+'Daily-Prod.'!BQL49)/JE135),"")</f>
        <v>0.18085106382978725</v>
      </c>
      <c r="JE135" s="496">
        <f>IFERROR(('Daily-Prod.'!BSO49+'Daily-Prod.'!BSF49+'Daily-Prod.'!BRW49+'Daily-Prod.'!BRN49+'Daily-Prod.'!BRE49+'Daily-Prod.'!BQV49+'Daily-Prod.'!BQM49),"")</f>
        <v>94</v>
      </c>
      <c r="JF135" s="166"/>
      <c r="JG135" s="168"/>
      <c r="JH135" s="171" t="str">
        <f t="shared" si="133"/>
        <v/>
      </c>
      <c r="JI135" s="67">
        <f>IFERROR(AVERAGE('Daily-Prod.'!BSO49,'Daily-Prod.'!BSF49,'Daily-Prod.'!BRW49,'Daily-Prod.'!BRN49,'Daily-Prod.'!BRE49,'Daily-Prod.'!BQV49,'Daily-Prod.'!BQM49),"")</f>
        <v>18.8</v>
      </c>
      <c r="JJ135" s="175"/>
      <c r="JK135" s="171"/>
      <c r="JL135" s="66">
        <f>IFERROR((('Daily-Prod.'!BUC49+'Daily-Prod.'!BTT49+'Daily-Prod.'!BTK49+'Daily-Prod.'!BTB49+'Daily-Prod.'!BSS49)/JO135),"")</f>
        <v>0.34</v>
      </c>
      <c r="JM135" s="475">
        <f>IFERROR((('Daily-Prod.'!BUD49+'Daily-Prod.'!BTU49+'Daily-Prod.'!BTL49+'Daily-Prod.'!BTC49+'Daily-Prod.'!BST49)/JO135),"")</f>
        <v>0.38</v>
      </c>
      <c r="JN135" s="475">
        <f>IFERROR((('Daily-Prod.'!BUF49+'Daily-Prod.'!BTW49+'Daily-Prod.'!BTN49+'Daily-Prod.'!BTE49+'Daily-Prod.'!BSV49+'Daily-Prod.'!BUG49+'Daily-Prod.'!BTX49+'Daily-Prod.'!BTO49+'Daily-Prod.'!BTF49+'Daily-Prod.'!BSW49)/JO135),"")</f>
        <v>0.28000000000000003</v>
      </c>
      <c r="JO135" s="496">
        <f>IFERROR(('Daily-Prod.'!BUH49+'Daily-Prod.'!BTY49+'Daily-Prod.'!BTP49+'Daily-Prod.'!BTG49+'Daily-Prod.'!BSX49),"")</f>
        <v>50</v>
      </c>
      <c r="JP135" s="166"/>
      <c r="JQ135" s="168"/>
      <c r="JR135" s="171" t="str">
        <f t="shared" si="134"/>
        <v/>
      </c>
      <c r="JS135" s="67">
        <f>IFERROR(AVERAGE('Daily-Prod.'!BUH49,'Daily-Prod.'!BTY49,'Daily-Prod.'!BTP49,'Daily-Prod.'!BTG49,'Daily-Prod.'!BSX49),"")</f>
        <v>16.666666666666668</v>
      </c>
      <c r="JT135" s="175"/>
      <c r="JU135" s="171"/>
    </row>
    <row r="136" spans="1:281" ht="13.5" hidden="1" customHeight="1">
      <c r="A136" s="467" t="s">
        <v>169</v>
      </c>
      <c r="B136" s="66" t="str">
        <f>IFERROR(('Daily-Prod.'!CN50+'Daily-Prod.'!CE50+'Daily-Prod.'!BV50+'Daily-Prod.'!BM50+'Daily-Prod.'!BD50+'Daily-Prod.'!AU50+'Daily-Prod.'!AL50)/E136,"")</f>
        <v/>
      </c>
      <c r="C136" s="475" t="str">
        <f>IFERROR(('Daily-Prod.'!CO50+'Daily-Prod.'!CF50+'Daily-Prod.'!BW50+'Daily-Prod.'!BN50+'Daily-Prod.'!BE50+'Daily-Prod.'!AV50+'Daily-Prod.'!AM50)/E136,"")</f>
        <v/>
      </c>
      <c r="D136" s="475" t="str">
        <f>IFERROR(('Daily-Prod.'!CQ50+'Daily-Prod.'!CH50+'Daily-Prod.'!BY50+'Daily-Prod.'!BP50+'Daily-Prod.'!BG50+'Daily-Prod.'!AX50+'Daily-Prod.'!AO50+'Daily-Prod.'!CR50+'Daily-Prod.'!CI50+'Daily-Prod.'!BZ50+'Daily-Prod.'!BQ50+'Daily-Prod.'!BH50+'Daily-Prod.'!AY50+'Daily-Prod.'!AP50)/E136,"")</f>
        <v/>
      </c>
      <c r="E136" s="496">
        <f>IFERROR(('Daily-Prod.'!CS50+'Daily-Prod.'!CJ50+'Daily-Prod.'!CA50+'Daily-Prod.'!BR50+'Daily-Prod.'!BI50+'Daily-Prod.'!AZ50+'Daily-Prod.'!AQ50),"")</f>
        <v>0</v>
      </c>
      <c r="F136" s="383"/>
      <c r="G136" s="384">
        <f>IFERROR(('Daily-Prod.'!CU50+'Daily-Prod.'!CL50+'Daily-Prod.'!CC50+'Daily-Prod.'!BT50+'Daily-Prod.'!BK50+'Daily-Prod.'!BB50+'Daily-Prod.'!AS50),"")</f>
        <v>0</v>
      </c>
      <c r="H136" s="495" t="str">
        <f t="shared" si="113"/>
        <v/>
      </c>
      <c r="I136" s="378" t="str">
        <f>IFERROR(AVERAGE('Daily-Prod.'!CS50,'Daily-Prod.'!CJ50,'Daily-Prod.'!CA50,'Daily-Prod.'!BR50,'Daily-Prod.'!BI50,'Daily-Prod.'!AZ50,'Daily-Prod.'!AQ50),"")</f>
        <v/>
      </c>
      <c r="J136" s="379" t="str">
        <f>IFERROR(AVERAGE('Daily-Prod.'!CT50,'Daily-Prod.'!CK50,'Daily-Prod.'!CB50,'Daily-Prod.'!BS50,'Daily-Prod.'!BJ50,'Daily-Prod.'!BA50,'Daily-Prod.'!AR50),"")</f>
        <v/>
      </c>
      <c r="K136" s="380" t="str">
        <f>IFERROR(AVERAGE('Daily-Prod.'!CU50,'Daily-Prod.'!CL50,'Daily-Prod.'!CC50,'Daily-Prod.'!BT50,'Daily-Prod.'!BK50,'Daily-Prod.'!BB50,'Daily-Prod.'!AS50),"")</f>
        <v/>
      </c>
      <c r="L136" s="66" t="str">
        <f>IFERROR(('Daily-Prod.'!EY50+'Daily-Prod.'!EP50+'Daily-Prod.'!EG50+'Daily-Prod.'!DX50+'Daily-Prod.'!DO50+'Daily-Prod.'!DF50+'Daily-Prod.'!CW50)/O136,"")</f>
        <v/>
      </c>
      <c r="M136" s="475" t="str">
        <f>IFERROR(('Daily-Prod.'!EZ50+'Daily-Prod.'!EQ50+'Daily-Prod.'!EH50+'Daily-Prod.'!DY50+'Daily-Prod.'!DP50+'Daily-Prod.'!DG50+'Daily-Prod.'!CX50)/O136,"")</f>
        <v/>
      </c>
      <c r="N136" s="475" t="str">
        <f>IFERROR(('Daily-Prod.'!FC50+'Daily-Prod.'!ET50+'Daily-Prod.'!EK50+'Daily-Prod.'!EB50+'Daily-Prod.'!DS50+'Daily-Prod.'!DJ50+'Daily-Prod.'!DA50+'Daily-Prod.'!FB50+'Daily-Prod.'!ES50+'Daily-Prod.'!EJ50+'Daily-Prod.'!EA50+'Daily-Prod.'!DR50+'Daily-Prod.'!DI50+'Daily-Prod.'!CZ50)/O136,"")</f>
        <v/>
      </c>
      <c r="O136" s="496">
        <f>IFERROR(('Daily-Prod.'!FD50+'Daily-Prod.'!EU50+'Daily-Prod.'!EL50+'Daily-Prod.'!EC50+'Daily-Prod.'!DT50+'Daily-Prod.'!DK50+'Daily-Prod.'!DB50),"")</f>
        <v>0</v>
      </c>
      <c r="P136" s="383"/>
      <c r="Q136" s="384">
        <f>IFERROR(('Daily-Prod.'!FF50+'Daily-Prod.'!EW50+'Daily-Prod.'!EN50+'Daily-Prod.'!EE50+'Daily-Prod.'!DV50+'Daily-Prod.'!DM50+'Daily-Prod.'!DD50),"")</f>
        <v>0</v>
      </c>
      <c r="R136" s="495" t="str">
        <f t="shared" si="112"/>
        <v/>
      </c>
      <c r="S136" s="378" t="str">
        <f>IFERROR(AVERAGE('Daily-Prod.'!FD50,'Daily-Prod.'!EU50,'Daily-Prod.'!EL50,'Daily-Prod.'!EC50,'Daily-Prod.'!DT50,'Daily-Prod.'!DK50,'Daily-Prod.'!DB50),"")</f>
        <v/>
      </c>
      <c r="T136" s="379" t="str">
        <f>IFERROR(AVERAGE('Daily-Prod.'!FE50,'Daily-Prod.'!EV50,'Daily-Prod.'!EM50,'Daily-Prod.'!ED50,'Daily-Prod.'!DU50,'Daily-Prod.'!DL50,'Daily-Prod.'!DC50),"")</f>
        <v/>
      </c>
      <c r="U136" s="380" t="str">
        <f>IFERROR(AVERAGE('Daily-Prod.'!FF50,'Daily-Prod.'!EW50,'Daily-Prod.'!EN50,'Daily-Prod.'!EE50,'Daily-Prod.'!DV50,'Daily-Prod.'!DM50,'Daily-Prod.'!DD50),"")</f>
        <v/>
      </c>
      <c r="V136" s="518" t="str">
        <f>IFERROR(('Daily-Prod.'!HJ50+'Daily-Prod.'!HA50+'Daily-Prod.'!GR50+'Daily-Prod.'!GI50+'Daily-Prod.'!FZ50+'Daily-Prod.'!FQ50+'Daily-Prod.'!FH50)/Y136,"")</f>
        <v/>
      </c>
      <c r="W136" s="475" t="str">
        <f>IFERROR(('Daily-Prod.'!HK50+'Daily-Prod.'!HB50+'Daily-Prod.'!GS50+'Daily-Prod.'!GJ50+'Daily-Prod.'!GA50+'Daily-Prod.'!FR50+'Daily-Prod.'!FI50)/Y136,"")</f>
        <v/>
      </c>
      <c r="X136" s="475" t="str">
        <f>IFERROR(('Daily-Prod.'!HM50+'Daily-Prod.'!HD50+'Daily-Prod.'!GU50+'Daily-Prod.'!GL50+'Daily-Prod.'!GC50+'Daily-Prod.'!FT50+'Daily-Prod.'!FK50+'Daily-Prod.'!HN50+'Daily-Prod.'!HE50+'Daily-Prod.'!GV50+'Daily-Prod.'!GM50+'Daily-Prod.'!GD50+'Daily-Prod.'!FU50+'Daily-Prod.'!FL50)/Y136,"")</f>
        <v/>
      </c>
      <c r="Y136" s="496">
        <f>IFERROR(('Daily-Prod.'!HO50+'Daily-Prod.'!HF50+'Daily-Prod.'!GW50+'Daily-Prod.'!GN50+'Daily-Prod.'!GE50+'Daily-Prod.'!FV50+'Daily-Prod.'!FM50),"")</f>
        <v>0</v>
      </c>
      <c r="Z136" s="383"/>
      <c r="AA136" s="384">
        <f>IFERROR(('Daily-Prod.'!HQ50+'Daily-Prod.'!HH50+'Daily-Prod.'!GY50+'Daily-Prod.'!GP50+'Daily-Prod.'!GG50+'Daily-Prod.'!FX50+'Daily-Prod.'!FO50),"")</f>
        <v>0</v>
      </c>
      <c r="AB136" s="495">
        <f>IFERROR(('Daily-Prod.'!HR50+'Daily-Prod.'!HI50+'Daily-Prod.'!GZ50+'Daily-Prod.'!GQ50+'Daily-Prod.'!GH50+'Daily-Prod.'!FY50+'Daily-Prod.'!FP50),"")</f>
        <v>0</v>
      </c>
      <c r="AC136" s="378" t="str">
        <f>IFERROR(AVERAGE('Daily-Prod.'!HO50,'Daily-Prod.'!HF50,'Daily-Prod.'!GW50,'Daily-Prod.'!GN50,'Daily-Prod.'!GE50,'Daily-Prod.'!FV50,'Daily-Prod.'!FM50),"")</f>
        <v/>
      </c>
      <c r="AD136" s="379" t="str">
        <f>IFERROR(AVERAGE('Daily-Prod.'!HP50,'Daily-Prod.'!HG50,'Daily-Prod.'!GX50,'Daily-Prod.'!GO50,'Daily-Prod.'!GF50,'Daily-Prod.'!FW50,'Daily-Prod.'!FN50),"")</f>
        <v/>
      </c>
      <c r="AE136" s="380" t="str">
        <f>IFERROR(AVERAGE('Daily-Prod.'!HQ50,'Daily-Prod.'!HH50,'Daily-Prod.'!GY50,'Daily-Prod.'!GP50,'Daily-Prod.'!GG50,'Daily-Prod.'!FX50,'Daily-Prod.'!FO50),"")</f>
        <v/>
      </c>
      <c r="AF136" s="66" t="str">
        <f>IFERROR(('Daily-Prod.'!JU50+'Daily-Prod.'!JL50+'Daily-Prod.'!JC50+'Daily-Prod.'!IT50+'Daily-Prod.'!IK50+'Daily-Prod.'!IB50+'Daily-Prod.'!HS50)/AI136,"")</f>
        <v/>
      </c>
      <c r="AG136" s="475" t="str">
        <f>IFERROR(('Daily-Prod.'!JV50+'Daily-Prod.'!JM50+'Daily-Prod.'!JD50+'Daily-Prod.'!IU50+'Daily-Prod.'!IL50+'Daily-Prod.'!IC50+'Daily-Prod.'!HT50)/AI136,"")</f>
        <v/>
      </c>
      <c r="AH136" s="475" t="str">
        <f>IFERROR(('Daily-Prod.'!JX50+'Daily-Prod.'!JO50+'Daily-Prod.'!JF50+'Daily-Prod.'!IW50+'Daily-Prod.'!IN50+'Daily-Prod.'!IE50+'Daily-Prod.'!HV50+'Daily-Prod.'!JY50+'Daily-Prod.'!JP50+'Daily-Prod.'!JG50+'Daily-Prod.'!IX50+'Daily-Prod.'!IO50+'Daily-Prod.'!IF50+'Daily-Prod.'!HW50)/AI136,"")</f>
        <v/>
      </c>
      <c r="AI136" s="496">
        <f>IFERROR(('Daily-Prod.'!JZ50+'Daily-Prod.'!JQ50+'Daily-Prod.'!JH50+'Daily-Prod.'!IY50+'Daily-Prod.'!IP50+'Daily-Prod.'!IG50+'Daily-Prod.'!HX50),"")</f>
        <v>0</v>
      </c>
      <c r="AJ136" s="383"/>
      <c r="AK136" s="384"/>
      <c r="AL136" s="495" t="str">
        <f t="shared" si="114"/>
        <v/>
      </c>
      <c r="AM136" s="378" t="str">
        <f>IFERROR(AVERAGE('Daily-Prod.'!JZ50,'Daily-Prod.'!JQ50,'Daily-Prod.'!JH50,'Daily-Prod.'!IY50,'Daily-Prod.'!IP50,'Daily-Prod.'!IG50,'Daily-Prod.'!HX50),"")</f>
        <v/>
      </c>
      <c r="AN136" s="379"/>
      <c r="AO136" s="380"/>
      <c r="AP136" s="66" t="str">
        <f>IFERROR(('Daily-Prod.'!MF50+'Daily-Prod.'!LW50+'Daily-Prod.'!LN50+'Daily-Prod.'!LE50+'Daily-Prod.'!KV50+'Daily-Prod.'!KM50+'Daily-Prod.'!KD50)/AS136,"")</f>
        <v/>
      </c>
      <c r="AQ136" s="475" t="str">
        <f>IFERROR(('Daily-Prod.'!MG50+'Daily-Prod.'!LX50+'Daily-Prod.'!LO50+'Daily-Prod.'!LF50+'Daily-Prod.'!KW50+'Daily-Prod.'!KN50+'Daily-Prod.'!KE50)/AS136,"")</f>
        <v/>
      </c>
      <c r="AR136" s="475" t="str">
        <f>IFERROR(('Daily-Prod.'!MJ50+'Daily-Prod.'!MA50+'Daily-Prod.'!LR50+'Daily-Prod.'!LI50+'Daily-Prod.'!KZ50+'Daily-Prod.'!KQ50+'Daily-Prod.'!KH50+'Daily-Prod.'!MI50+'Daily-Prod.'!LZ50+'Daily-Prod.'!LQ50+'Daily-Prod.'!LH50+'Daily-Prod.'!KY50+'Daily-Prod.'!KP50+'Daily-Prod.'!KG50)/AS136,"")</f>
        <v/>
      </c>
      <c r="AS136" s="496">
        <f>IFERROR(('Daily-Prod.'!MK50+'Daily-Prod.'!MB50+'Daily-Prod.'!LS50+'Daily-Prod.'!LJ50+'Daily-Prod.'!LA50+'Daily-Prod.'!KR50+'Daily-Prod.'!KI50),"")</f>
        <v>0</v>
      </c>
      <c r="AT136" s="383"/>
      <c r="AU136" s="384">
        <f>IFERROR(('Daily-Prod.'!MM50+'Daily-Prod.'!MD50+'Daily-Prod.'!LU50+'Daily-Prod.'!LL50+'Daily-Prod.'!LC50+'Daily-Prod.'!KT50+'Daily-Prod.'!KK50),"")</f>
        <v>0</v>
      </c>
      <c r="AV136" s="495">
        <f>IFERROR(('Daily-Prod.'!MN50+'Daily-Prod.'!ME50+'Daily-Prod.'!LV50+'Daily-Prod.'!LM50+'Daily-Prod.'!LD50+'Daily-Prod.'!KU50+'Daily-Prod.'!KL50),"")</f>
        <v>0</v>
      </c>
      <c r="AW136" s="378" t="str">
        <f>IFERROR(AVERAGE('Daily-Prod.'!MK50,'Daily-Prod.'!MB50,'Daily-Prod.'!LS50,'Daily-Prod.'!LJ50,'Daily-Prod.'!LA50,'Daily-Prod.'!KR50,'Daily-Prod.'!KI50),"")</f>
        <v/>
      </c>
      <c r="AX136" s="379" t="str">
        <f>IFERROR(AVERAGE('Daily-Prod.'!ML50,'Daily-Prod.'!MC50,'Daily-Prod.'!LT50,'Daily-Prod.'!LK50,'Daily-Prod.'!LB50,'Daily-Prod.'!KS50,'Daily-Prod.'!KJ50),"")</f>
        <v/>
      </c>
      <c r="AY136" s="380" t="str">
        <f>IFERROR(AVERAGE('Daily-Prod.'!MM50,'Daily-Prod.'!MD50,'Daily-Prod.'!LU50,'Daily-Prod.'!LL50,'Daily-Prod.'!LC50,'Daily-Prod.'!KT50,'Daily-Prod.'!KK50),"")</f>
        <v/>
      </c>
      <c r="AZ136" s="66" t="str">
        <f>IFERROR(('Daily-Prod.'!OQ50+'Daily-Prod.'!OH50+'Daily-Prod.'!NY50+'Daily-Prod.'!NP50+'Daily-Prod.'!NG50+'Daily-Prod.'!MX50+'Daily-Prod.'!MO50)/BC136,"")</f>
        <v/>
      </c>
      <c r="BA136" s="475" t="str">
        <f>IFERROR(('Daily-Prod.'!OR50+'Daily-Prod.'!OI50+'Daily-Prod.'!NZ50+'Daily-Prod.'!NQ50+'Daily-Prod.'!NH50+'Daily-Prod.'!MY50+'Daily-Prod.'!MP50)/BC136,"")</f>
        <v/>
      </c>
      <c r="BB136" s="475" t="str">
        <f>IFERROR(('Daily-Prod.'!OT50+'Daily-Prod.'!OK50+'Daily-Prod.'!OB50+'Daily-Prod.'!NS50+'Daily-Prod.'!NJ50+'Daily-Prod.'!NA50+'Daily-Prod.'!MR50+'Daily-Prod.'!OU50+'Daily-Prod.'!OL50+'Daily-Prod.'!OC50+'Daily-Prod.'!NT50+'Daily-Prod.'!NK50+'Daily-Prod.'!NB50+'Daily-Prod.'!MS50)/BC136,"")</f>
        <v/>
      </c>
      <c r="BC136" s="496">
        <f>IFERROR(('Daily-Prod.'!OV50+'Daily-Prod.'!OM50+'Daily-Prod.'!OD50+'Daily-Prod.'!NU50+'Daily-Prod.'!NL50+'Daily-Prod.'!NC50+'Daily-Prod.'!MT50),"")</f>
        <v>0</v>
      </c>
      <c r="BD136" s="383"/>
      <c r="BE136" s="384">
        <f>IFERROR(('Daily-Prod.'!OX50+'Daily-Prod.'!OO50+'Daily-Prod.'!OF50+'Daily-Prod.'!NW50+'Daily-Prod.'!NN50+'Daily-Prod.'!NE50+'Daily-Prod.'!MV50),"")</f>
        <v>0</v>
      </c>
      <c r="BF136" s="495" t="str">
        <f t="shared" si="115"/>
        <v/>
      </c>
      <c r="BG136" s="378" t="str">
        <f>IFERROR(AVERAGE('Daily-Prod.'!OV50,'Daily-Prod.'!OM50,'Daily-Prod.'!OD50,'Daily-Prod.'!NU50,'Daily-Prod.'!NL50,'Daily-Prod.'!NC50,'Daily-Prod.'!MT50),"")</f>
        <v/>
      </c>
      <c r="BH136" s="379"/>
      <c r="BI136" s="380" t="str">
        <f>IFERROR(AVERAGE('Daily-Prod.'!OX50,'Daily-Prod.'!OO50,'Daily-Prod.'!OF50,'Daily-Prod.'!NW50,'Daily-Prod.'!NN50,'Daily-Prod.'!NE50,'Daily-Prod.'!MV50),"")</f>
        <v/>
      </c>
      <c r="BJ136" s="66" t="str">
        <f>IFERROR(('Daily-Prod.'!RB50+'Daily-Prod.'!QS50+'Daily-Prod.'!QJ50+'Daily-Prod.'!QA50+'Daily-Prod.'!PR50+'Daily-Prod.'!PI50+'Daily-Prod.'!OZ50)/BM136,"")</f>
        <v/>
      </c>
      <c r="BK136" s="475" t="str">
        <f>IFERROR(('Daily-Prod.'!RC50+'Daily-Prod.'!QT50+'Daily-Prod.'!QK50+'Daily-Prod.'!QB50+'Daily-Prod.'!PS50+'Daily-Prod.'!PJ50+'Daily-Prod.'!PA50)/BM136,"")</f>
        <v/>
      </c>
      <c r="BL136" s="475" t="str">
        <f>IFERROR(('Daily-Prod.'!RF50+'Daily-Prod.'!QW50+'Daily-Prod.'!QN50+'Daily-Prod.'!QE50+'Daily-Prod.'!PV50+'Daily-Prod.'!PM50+'Daily-Prod.'!PD50+'Daily-Prod.'!RE50+'Daily-Prod.'!QV50+'Daily-Prod.'!QM50+'Daily-Prod.'!QD50+'Daily-Prod.'!PU50+'Daily-Prod.'!PL50+'Daily-Prod.'!PC50)/BM136,"")</f>
        <v/>
      </c>
      <c r="BM136" s="496">
        <f>IFERROR(('Daily-Prod.'!RG50+'Daily-Prod.'!QX50+'Daily-Prod.'!QO50+'Daily-Prod.'!QF50+'Daily-Prod.'!PW50+'Daily-Prod.'!PN50+'Daily-Prod.'!PE50),"")</f>
        <v>0</v>
      </c>
      <c r="BN136" s="383"/>
      <c r="BO136" s="384">
        <f>IFERROR(('Daily-Prod.'!RI50+'Daily-Prod.'!QZ50+'Daily-Prod.'!QQ50+'Daily-Prod.'!QH50+'Daily-Prod.'!PY50+'Daily-Prod.'!PP50+'Daily-Prod.'!PG50),"")</f>
        <v>0</v>
      </c>
      <c r="BP136" s="495" t="str">
        <f t="shared" si="116"/>
        <v/>
      </c>
      <c r="BQ136" s="378" t="str">
        <f>IFERROR(AVERAGE('Daily-Prod.'!RG50,'Daily-Prod.'!QX50,'Daily-Prod.'!QO50,'Daily-Prod.'!QF50,'Daily-Prod.'!PW50,'Daily-Prod.'!PN50,'Daily-Prod.'!PE50),"")</f>
        <v/>
      </c>
      <c r="BR136" s="379"/>
      <c r="BS136" s="380" t="str">
        <f>IFERROR(AVERAGE('Daily-Prod.'!RI50,'Daily-Prod.'!QZ50,'Daily-Prod.'!QQ50,'Daily-Prod.'!QH50,'Daily-Prod.'!PY50,'Daily-Prod.'!PP50,'Daily-Prod.'!PG50),"")</f>
        <v/>
      </c>
      <c r="BT136" s="66" t="str">
        <f>IFERROR(('Daily-Prod.'!TM50+'Daily-Prod.'!TD50+'Daily-Prod.'!SU50+'Daily-Prod.'!SL50+'Daily-Prod.'!SC50+'Daily-Prod.'!RT50+'Daily-Prod.'!RK50)/BW136,"")</f>
        <v/>
      </c>
      <c r="BU136" s="475" t="str">
        <f>IFERROR(('Daily-Prod.'!TN50+'Daily-Prod.'!TE50+'Daily-Prod.'!SV50+'Daily-Prod.'!SM50+'Daily-Prod.'!SD50+'Daily-Prod.'!RU50+'Daily-Prod.'!RL50)/BW136,"")</f>
        <v/>
      </c>
      <c r="BV136" s="475" t="str">
        <f>IFERROR(('Daily-Prod.'!TP50+'Daily-Prod.'!TG50+'Daily-Prod.'!SX50+'Daily-Prod.'!SO50+'Daily-Prod.'!SF50+'Daily-Prod.'!RW50+'Daily-Prod.'!RN50+'Daily-Prod.'!TQ50+'Daily-Prod.'!TH50+'Daily-Prod.'!SY50+'Daily-Prod.'!SP50+'Daily-Prod.'!SG50+'Daily-Prod.'!RX50+'Daily-Prod.'!RO50)/BW136,"")</f>
        <v/>
      </c>
      <c r="BW136" s="496">
        <f>IFERROR(('Daily-Prod.'!TR50+'Daily-Prod.'!TI50+'Daily-Prod.'!SZ50+'Daily-Prod.'!SQ50+'Daily-Prod.'!SH50+'Daily-Prod.'!RY50+'Daily-Prod.'!RP50),"")</f>
        <v>0</v>
      </c>
      <c r="BX136" s="383"/>
      <c r="BY136" s="384">
        <f>IFERROR(('Daily-Prod.'!TT50+'Daily-Prod.'!TK50+'Daily-Prod.'!TB50+'Daily-Prod.'!SS50+'Daily-Prod.'!SJ50+'Daily-Prod.'!SA50+'Daily-Prod.'!RR50),"")</f>
        <v>0</v>
      </c>
      <c r="BZ136" s="495" t="str">
        <f t="shared" si="117"/>
        <v/>
      </c>
      <c r="CA136" s="378" t="str">
        <f>IFERROR(AVERAGE('Daily-Prod.'!TR50,'Daily-Prod.'!TI50,'Daily-Prod.'!SZ50,'Daily-Prod.'!SQ50,'Daily-Prod.'!SH50,'Daily-Prod.'!RY50,'Daily-Prod.'!RP50),"")</f>
        <v/>
      </c>
      <c r="CB136" s="379"/>
      <c r="CC136" s="380" t="str">
        <f>IFERROR(AVERAGE('Daily-Prod.'!TT50,'Daily-Prod.'!TK50,'Daily-Prod.'!TB50,'Daily-Prod.'!SS50,'Daily-Prod.'!SJ50,'Daily-Prod.'!SA50,'Daily-Prod.'!RR50),"")</f>
        <v/>
      </c>
      <c r="CD136" s="66" t="str">
        <f>IFERROR(('Daily-Prod.'!VX50+'Daily-Prod.'!VO50+'Daily-Prod.'!VF50+'Daily-Prod.'!UW50+'Daily-Prod.'!UN50+'Daily-Prod.'!UE50+'Daily-Prod.'!TV50)/CG136,"")</f>
        <v/>
      </c>
      <c r="CE136" s="475" t="str">
        <f>IFERROR(('Daily-Prod.'!VY50+'Daily-Prod.'!VP50+'Daily-Prod.'!VG50+'Daily-Prod.'!UX50+'Daily-Prod.'!UO50+'Daily-Prod.'!UF50+'Daily-Prod.'!TW50)/CG136,"")</f>
        <v/>
      </c>
      <c r="CF136" s="475" t="str">
        <f>IFERROR(('Daily-Prod.'!WA50+'Daily-Prod.'!VR50+'Daily-Prod.'!VI50+'Daily-Prod.'!UZ50+'Daily-Prod.'!UQ50+'Daily-Prod.'!UH50+'Daily-Prod.'!TY50+'Daily-Prod.'!WB50+'Daily-Prod.'!VS50+'Daily-Prod.'!VJ50+'Daily-Prod.'!VA50+'Daily-Prod.'!UR50+'Daily-Prod.'!UI50+'Daily-Prod.'!TZ50)/CG136,"")</f>
        <v/>
      </c>
      <c r="CG136" s="496">
        <f>IFERROR(('Daily-Prod.'!WC50+'Daily-Prod.'!VT50+'Daily-Prod.'!VK50+'Daily-Prod.'!VB50+'Daily-Prod.'!US50+'Daily-Prod.'!UJ50+'Daily-Prod.'!UA50),"")</f>
        <v>0</v>
      </c>
      <c r="CH136" s="383"/>
      <c r="CI136" s="384">
        <f>IFERROR(('Daily-Prod.'!WE50+'Daily-Prod.'!VV50+'Daily-Prod.'!VM50+'Daily-Prod.'!VD50+'Daily-Prod.'!UU50+'Daily-Prod.'!UL50+'Daily-Prod.'!UC50),"")</f>
        <v>0</v>
      </c>
      <c r="CJ136" s="495" t="str">
        <f t="shared" si="118"/>
        <v/>
      </c>
      <c r="CK136" s="378" t="str">
        <f>IFERROR(AVERAGE('Daily-Prod.'!WC50,'Daily-Prod.'!VT50,'Daily-Prod.'!VK50,'Daily-Prod.'!VB50,'Daily-Prod.'!US50,'Daily-Prod.'!UJ50,'Daily-Prod.'!UA50),"")</f>
        <v/>
      </c>
      <c r="CL136" s="379"/>
      <c r="CM136" s="380" t="str">
        <f>IFERROR(AVERAGE('Daily-Prod.'!WE50,'Daily-Prod.'!VV50,'Daily-Prod.'!VM50,'Daily-Prod.'!VD50,'Daily-Prod.'!UU50,'Daily-Prod.'!UL50,'Daily-Prod.'!UC50),"")</f>
        <v/>
      </c>
      <c r="CN136" s="66" t="str">
        <f>IFERROR(('Daily-Prod.'!YI50+'Daily-Prod.'!XZ50+'Daily-Prod.'!XQ50+'Daily-Prod.'!XH50+'Daily-Prod.'!WY50+'Daily-Prod.'!WP50+'Daily-Prod.'!WG50)/CQ136,"")</f>
        <v/>
      </c>
      <c r="CO136" s="475" t="str">
        <f>IFERROR(('Daily-Prod.'!YJ50+'Daily-Prod.'!YA50+'Daily-Prod.'!XR50+'Daily-Prod.'!XI50+'Daily-Prod.'!WZ50+'Daily-Prod.'!WQ50+'Daily-Prod.'!WH50)/CQ136,"")</f>
        <v/>
      </c>
      <c r="CP136" s="475" t="str">
        <f>IFERROR(('Daily-Prod.'!YL50+'Daily-Prod.'!YC50+'Daily-Prod.'!XT50+'Daily-Prod.'!XK50+'Daily-Prod.'!XB50+'Daily-Prod.'!WS50+'Daily-Prod.'!WJ50+'Daily-Prod.'!YM50+'Daily-Prod.'!YD50+'Daily-Prod.'!XU50+'Daily-Prod.'!XL50+'Daily-Prod.'!XC50+'Daily-Prod.'!WT50+'Daily-Prod.'!WK50)/CQ136,"")</f>
        <v/>
      </c>
      <c r="CQ136" s="496">
        <f>IFERROR(('Daily-Prod.'!YN50+'Daily-Prod.'!YE50+'Daily-Prod.'!XV50+'Daily-Prod.'!XM50+'Daily-Prod.'!XD50+'Daily-Prod.'!WU50+'Daily-Prod.'!WL50),"")</f>
        <v>0</v>
      </c>
      <c r="CR136" s="383"/>
      <c r="CS136" s="384">
        <f>IFERROR(('Daily-Prod.'!YP50+'Daily-Prod.'!YG50+'Daily-Prod.'!XX50+'Daily-Prod.'!XO50+'Daily-Prod.'!XF50+'Daily-Prod.'!WW50+'Daily-Prod.'!WN50),"")</f>
        <v>0</v>
      </c>
      <c r="CT136" s="495" t="str">
        <f t="shared" si="119"/>
        <v/>
      </c>
      <c r="CU136" s="378" t="str">
        <f>IFERROR(AVERAGE('Daily-Prod.'!YN50,'Daily-Prod.'!YE50,'Daily-Prod.'!XV50,'Daily-Prod.'!XM50,'Daily-Prod.'!XD50,'Daily-Prod.'!WU50,'Daily-Prod.'!WL50),"")</f>
        <v/>
      </c>
      <c r="CV136" s="379" t="str">
        <f>IFERROR(AVERAGE('Daily-Prod.'!YO50,'Daily-Prod.'!YF50,'Daily-Prod.'!XW50,'Daily-Prod.'!XN50,'Daily-Prod.'!XE50,'Daily-Prod.'!WV50,'Daily-Prod.'!WM50),"")</f>
        <v/>
      </c>
      <c r="CW136" s="380" t="str">
        <f>IFERROR(AVERAGE('Daily-Prod.'!YP50,'Daily-Prod.'!YG50,'Daily-Prod.'!XX50,'Daily-Prod.'!XO50,'Daily-Prod.'!XF50,'Daily-Prod.'!WW50,'Daily-Prod.'!WN50),"")</f>
        <v/>
      </c>
      <c r="CX136" s="66" t="str">
        <f>IFERROR(('Daily-Prod.'!AAT50+'Daily-Prod.'!AAK50+'Daily-Prod.'!AAB50+'Daily-Prod.'!ZS50+'Daily-Prod.'!ZJ50+'Daily-Prod.'!ZA50+'Daily-Prod.'!YR50)/DA136,"")</f>
        <v/>
      </c>
      <c r="CY136" s="475" t="str">
        <f>IFERROR(('Daily-Prod.'!AAU50+'Daily-Prod.'!AAL50+'Daily-Prod.'!AAC50+'Daily-Prod.'!ZT50+'Daily-Prod.'!ZK50+'Daily-Prod.'!ZB50+'Daily-Prod.'!YS50)/DA136,"")</f>
        <v/>
      </c>
      <c r="CZ136" s="475" t="str">
        <f>IFERROR(('Daily-Prod.'!AAW50+'Daily-Prod.'!AAN50+'Daily-Prod.'!AAE50+'Daily-Prod.'!ZV50+'Daily-Prod.'!ZM50+'Daily-Prod.'!ZD50+'Daily-Prod.'!YU50+'Daily-Prod.'!AAX50+'Daily-Prod.'!AAO50+'Daily-Prod.'!AAF50+'Daily-Prod.'!ZW50+'Daily-Prod.'!ZN50+'Daily-Prod.'!ZE50+'Daily-Prod.'!YV50)/DA136,"")</f>
        <v/>
      </c>
      <c r="DA136" s="496">
        <f>IFERROR(('Daily-Prod.'!AAY50+'Daily-Prod.'!AAP50+'Daily-Prod.'!AAG50+'Daily-Prod.'!ZX50+'Daily-Prod.'!ZO50+'Daily-Prod.'!ZF50+'Daily-Prod.'!YW50),"")</f>
        <v>0</v>
      </c>
      <c r="DB136" s="383"/>
      <c r="DC136" s="384">
        <f>IFERROR(('Daily-Prod.'!ABA50+'Daily-Prod.'!AAR50+'Daily-Prod.'!AAI50+'Daily-Prod.'!ZZ50+'Daily-Prod.'!ZQ50+'Daily-Prod.'!ZH50+'Daily-Prod.'!YY50),"")</f>
        <v>0</v>
      </c>
      <c r="DD136" s="495" t="str">
        <f t="shared" si="120"/>
        <v/>
      </c>
      <c r="DE136" s="378" t="str">
        <f>IFERROR(AVERAGE('Daily-Prod.'!AAY50,'Daily-Prod.'!AAP50,'Daily-Prod.'!AAG50,'Daily-Prod.'!ZX50,'Daily-Prod.'!ZO50,'Daily-Prod.'!ZF50,'Daily-Prod.'!YW50),"")</f>
        <v/>
      </c>
      <c r="DF136" s="379" t="str">
        <f>IFERROR(AVERAGE('Daily-Prod.'!AAZ50,'Daily-Prod.'!AAQ50,'Daily-Prod.'!AAH50,'Daily-Prod.'!ZY50,'Daily-Prod.'!ZP50,'Daily-Prod.'!ZG50,'Daily-Prod.'!YX50),"")</f>
        <v/>
      </c>
      <c r="DG136" s="380" t="str">
        <f>IFERROR(AVERAGE('Daily-Prod.'!ABA50,'Daily-Prod.'!AAR50,'Daily-Prod.'!AAI50,'Daily-Prod.'!ZZ50,'Daily-Prod.'!ZQ50,'Daily-Prod.'!ZH50,'Daily-Prod.'!YY50),"")</f>
        <v/>
      </c>
      <c r="DH136" s="66" t="str">
        <f>IFERROR(('Daily-Prod.'!ADE50+'Daily-Prod.'!ACV50+'Daily-Prod.'!ACM50+'Daily-Prod.'!ACD50+'Daily-Prod.'!ABU50+'Daily-Prod.'!ABL50+'Daily-Prod.'!ABC50)/DK136,"")</f>
        <v/>
      </c>
      <c r="DI136" s="475"/>
      <c r="DJ136" s="475"/>
      <c r="DK136" s="496"/>
      <c r="DL136" s="383"/>
      <c r="DM136" s="384"/>
      <c r="DN136" s="495"/>
      <c r="DO136" s="378" t="str">
        <f>IFERROR(AVERAGE('Daily-Prod.'!ADJ50,'Daily-Prod.'!ADA50,'Daily-Prod.'!ACR50,'Daily-Prod.'!ACI50,'Daily-Prod.'!ABZ50,'Daily-Prod.'!ABQ50,'Daily-Prod.'!ABH50),"")</f>
        <v/>
      </c>
      <c r="DP136" s="379"/>
      <c r="DQ136" s="380"/>
      <c r="DR136" s="66"/>
      <c r="DS136" s="475"/>
      <c r="DT136" s="475"/>
      <c r="DU136" s="496"/>
      <c r="DV136" s="383"/>
      <c r="DW136" s="384"/>
      <c r="DX136" s="495"/>
      <c r="DY136" s="378"/>
      <c r="DZ136" s="379"/>
      <c r="EA136" s="380"/>
      <c r="EB136" s="66"/>
      <c r="EC136" s="475"/>
      <c r="ED136" s="475"/>
      <c r="EE136" s="496"/>
      <c r="EF136" s="383"/>
      <c r="EG136" s="384"/>
      <c r="EH136" s="495"/>
      <c r="EI136" s="378"/>
      <c r="EJ136" s="379"/>
      <c r="EK136" s="380"/>
      <c r="EL136" s="66"/>
      <c r="EM136" s="475"/>
      <c r="EN136" s="475"/>
      <c r="EO136" s="496"/>
      <c r="EP136" s="383"/>
      <c r="EQ136" s="384"/>
      <c r="ER136" s="495"/>
      <c r="ES136" s="378"/>
      <c r="ET136" s="379"/>
      <c r="EU136" s="380"/>
      <c r="EV136" s="66"/>
      <c r="EW136" s="475"/>
      <c r="EX136" s="475"/>
      <c r="EY136" s="496"/>
      <c r="EZ136" s="383"/>
      <c r="FA136" s="384"/>
      <c r="FB136" s="495"/>
      <c r="FC136" s="378"/>
      <c r="FD136" s="379"/>
      <c r="FE136" s="380"/>
      <c r="FF136" s="66"/>
      <c r="FG136" s="475"/>
      <c r="FH136" s="475"/>
      <c r="FI136" s="496"/>
      <c r="FJ136" s="383"/>
      <c r="FK136" s="384"/>
      <c r="FL136" s="495"/>
      <c r="FM136" s="378"/>
      <c r="FN136" s="379"/>
      <c r="FO136" s="380"/>
      <c r="FP136" s="66"/>
      <c r="FQ136" s="475"/>
      <c r="FR136" s="475"/>
      <c r="FS136" s="496"/>
      <c r="FT136" s="383"/>
      <c r="FU136" s="384"/>
      <c r="FV136" s="495"/>
      <c r="FW136" s="378"/>
      <c r="FX136" s="379"/>
      <c r="FY136" s="380"/>
      <c r="FZ136" s="66" t="str">
        <f>IFERROR(('Daily-Prod.'!AWO50+'Daily-Prod.'!AWF50+'Daily-Prod.'!AVW50+'Daily-Prod.'!AVN50+'Daily-Prod.'!AVE50+'Daily-Prod.'!AUV50+'Daily-Prod.'!AUM50)/GC136,"")</f>
        <v/>
      </c>
      <c r="GA136" s="475" t="str">
        <f>IFERROR(('Daily-Prod.'!AWP50+'Daily-Prod.'!AWG50+'Daily-Prod.'!AVX50+'Daily-Prod.'!AVO50+'Daily-Prod.'!AVF50+'Daily-Prod.'!AUW50+'Daily-Prod.'!AUN50)/GC136,"")</f>
        <v/>
      </c>
      <c r="GB136" s="475" t="str">
        <f>IFERROR(('Daily-Prod.'!AWS50+'Daily-Prod.'!AWJ50+'Daily-Prod.'!AWA50+'Daily-Prod.'!AVR50+'Daily-Prod.'!AVI50+'Daily-Prod.'!AUZ50+'Daily-Prod.'!AUQ50+'Daily-Prod.'!AWR50+'Daily-Prod.'!AWI50+'Daily-Prod.'!AVZ50+'Daily-Prod.'!AVQ50+'Daily-Prod.'!AVH50+'Daily-Prod.'!AUY50+'Daily-Prod.'!AUP50)/GC136,"")</f>
        <v/>
      </c>
      <c r="GC136" s="496"/>
      <c r="GD136" s="166"/>
      <c r="GE136" s="168"/>
      <c r="GF136" s="171"/>
      <c r="GG136" s="67"/>
      <c r="GH136" s="175"/>
      <c r="GI136" s="171"/>
      <c r="GJ136" s="66"/>
      <c r="GK136" s="475"/>
      <c r="GL136" s="475"/>
      <c r="GM136" s="496"/>
      <c r="GN136" s="166"/>
      <c r="GO136" s="168"/>
      <c r="GP136" s="171"/>
      <c r="GQ136" s="67"/>
      <c r="GR136" s="175"/>
      <c r="GS136" s="171"/>
      <c r="GT136" s="66"/>
      <c r="GU136" s="475"/>
      <c r="GV136" s="475"/>
      <c r="GW136" s="496"/>
      <c r="GX136" s="166"/>
      <c r="GY136" s="168"/>
      <c r="GZ136" s="171"/>
      <c r="HA136" s="67"/>
      <c r="HB136" s="175"/>
      <c r="HC136" s="171"/>
      <c r="HD136" s="66"/>
      <c r="HE136" s="475"/>
      <c r="HF136" s="475"/>
      <c r="HG136" s="496"/>
      <c r="HH136" s="166"/>
      <c r="HI136" s="168"/>
      <c r="HJ136" s="171"/>
      <c r="HK136" s="67"/>
      <c r="HL136" s="175"/>
      <c r="HM136" s="171"/>
      <c r="HN136" s="66"/>
      <c r="HO136" s="475"/>
      <c r="HP136" s="475"/>
      <c r="HQ136" s="496"/>
      <c r="HR136" s="166"/>
      <c r="HS136" s="168"/>
      <c r="HT136" s="171"/>
      <c r="HU136" s="67"/>
      <c r="HV136" s="175"/>
      <c r="HW136" s="171"/>
      <c r="HX136" s="66"/>
      <c r="HY136" s="475"/>
      <c r="HZ136" s="475"/>
      <c r="IA136" s="496"/>
      <c r="IB136" s="166"/>
      <c r="IC136" s="168"/>
      <c r="ID136" s="171"/>
      <c r="IE136" s="67"/>
      <c r="IF136" s="175"/>
      <c r="IG136" s="171"/>
      <c r="IH136" s="66"/>
      <c r="II136" s="475"/>
      <c r="IJ136" s="475"/>
      <c r="IK136" s="496"/>
      <c r="IL136" s="166"/>
      <c r="IM136" s="168"/>
      <c r="IN136" s="171"/>
      <c r="IO136" s="67"/>
      <c r="IP136" s="175"/>
      <c r="IQ136" s="171"/>
      <c r="IR136" s="66"/>
      <c r="IS136" s="475"/>
      <c r="IT136" s="475"/>
      <c r="IU136" s="496"/>
      <c r="IV136" s="166"/>
      <c r="IW136" s="168"/>
      <c r="IX136" s="171"/>
      <c r="IY136" s="67"/>
      <c r="IZ136" s="175"/>
      <c r="JA136" s="171"/>
      <c r="JB136" s="66"/>
      <c r="JC136" s="475"/>
      <c r="JD136" s="475"/>
      <c r="JE136" s="496"/>
      <c r="JF136" s="166"/>
      <c r="JG136" s="168"/>
      <c r="JH136" s="171"/>
      <c r="JI136" s="67"/>
      <c r="JJ136" s="175"/>
      <c r="JK136" s="171"/>
      <c r="JL136" s="66"/>
      <c r="JM136" s="475"/>
      <c r="JN136" s="475"/>
      <c r="JO136" s="496"/>
      <c r="JP136" s="166"/>
      <c r="JQ136" s="168"/>
      <c r="JR136" s="171"/>
      <c r="JS136" s="67"/>
      <c r="JT136" s="175"/>
      <c r="JU136" s="171"/>
    </row>
    <row r="137" spans="1:281" ht="13.5">
      <c r="A137" s="453" t="s">
        <v>170</v>
      </c>
      <c r="B137" s="66">
        <f>IFERROR(('Daily-Prod.'!CN51+'Daily-Prod.'!CE51+'Daily-Prod.'!BV51+'Daily-Prod.'!BM51+'Daily-Prod.'!BD51+'Daily-Prod.'!AU51+'Daily-Prod.'!AL51)/E137,"")</f>
        <v>0.62068965517241381</v>
      </c>
      <c r="C137" s="475">
        <f>IFERROR(('Daily-Prod.'!CO51+'Daily-Prod.'!CF51+'Daily-Prod.'!BW51+'Daily-Prod.'!BN51+'Daily-Prod.'!BE51+'Daily-Prod.'!AV51+'Daily-Prod.'!AM51)/E137,"")</f>
        <v>0.27586206896551724</v>
      </c>
      <c r="D137" s="475">
        <f>IFERROR(('Daily-Prod.'!CQ51+'Daily-Prod.'!CH51+'Daily-Prod.'!BY51+'Daily-Prod.'!BP51+'Daily-Prod.'!BG51+'Daily-Prod.'!AX51+'Daily-Prod.'!AO51+'Daily-Prod.'!CR51+'Daily-Prod.'!CI51+'Daily-Prod.'!BZ51+'Daily-Prod.'!BQ51+'Daily-Prod.'!BH51+'Daily-Prod.'!AY51+'Daily-Prod.'!AP51)/E137,"")</f>
        <v>0.10344827586206896</v>
      </c>
      <c r="E137" s="496">
        <f>IFERROR(('Daily-Prod.'!CS51+'Daily-Prod.'!CJ51+'Daily-Prod.'!CA51+'Daily-Prod.'!BR51+'Daily-Prod.'!BI51+'Daily-Prod.'!AZ51+'Daily-Prod.'!AQ51),"")</f>
        <v>58</v>
      </c>
      <c r="F137" s="383"/>
      <c r="G137" s="384">
        <f>IFERROR(('Daily-Prod.'!CU51+'Daily-Prod.'!CL51+'Daily-Prod.'!CC51+'Daily-Prod.'!BT51+'Daily-Prod.'!BK51+'Daily-Prod.'!BB51+'Daily-Prod.'!AS51),"")</f>
        <v>0</v>
      </c>
      <c r="H137" s="495" t="str">
        <f t="shared" si="113"/>
        <v/>
      </c>
      <c r="I137" s="378">
        <f>IFERROR(AVERAGE('Daily-Prod.'!CS51,'Daily-Prod.'!CJ51,'Daily-Prod.'!CA51,'Daily-Prod.'!BR51,'Daily-Prod.'!BI51,'Daily-Prod.'!AZ51,'Daily-Prod.'!AQ51),"")</f>
        <v>11.6</v>
      </c>
      <c r="J137" s="379" t="str">
        <f>IFERROR(AVERAGE('Daily-Prod.'!CT51,'Daily-Prod.'!CK51,'Daily-Prod.'!CB51,'Daily-Prod.'!BS51,'Daily-Prod.'!BJ51,'Daily-Prod.'!BA51,'Daily-Prod.'!AR51),"")</f>
        <v/>
      </c>
      <c r="K137" s="380" t="str">
        <f>IFERROR(AVERAGE('Daily-Prod.'!CU51,'Daily-Prod.'!CL51,'Daily-Prod.'!CC51,'Daily-Prod.'!BT51,'Daily-Prod.'!BK51,'Daily-Prod.'!BB51,'Daily-Prod.'!AS51),"")</f>
        <v/>
      </c>
      <c r="L137" s="66" t="str">
        <f>IFERROR(('Daily-Prod.'!EY51+'Daily-Prod.'!EP51+'Daily-Prod.'!EG51+'Daily-Prod.'!DX51+'Daily-Prod.'!DO51+'Daily-Prod.'!DF51+'Daily-Prod.'!CW51)/O137,"")</f>
        <v/>
      </c>
      <c r="M137" s="475" t="str">
        <f>IFERROR(('Daily-Prod.'!EZ51+'Daily-Prod.'!EQ51+'Daily-Prod.'!EH51+'Daily-Prod.'!DY51+'Daily-Prod.'!DP51+'Daily-Prod.'!DG51+'Daily-Prod.'!CX51)/O137,"")</f>
        <v/>
      </c>
      <c r="N137" s="475" t="str">
        <f>IFERROR(('Daily-Prod.'!FC51+'Daily-Prod.'!ET51+'Daily-Prod.'!EK51+'Daily-Prod.'!EB51+'Daily-Prod.'!DS51+'Daily-Prod.'!DJ51+'Daily-Prod.'!DA51+'Daily-Prod.'!FB51+'Daily-Prod.'!ES51+'Daily-Prod.'!EJ51+'Daily-Prod.'!EA51+'Daily-Prod.'!DR51+'Daily-Prod.'!DI51+'Daily-Prod.'!CZ51)/O137,"")</f>
        <v/>
      </c>
      <c r="O137" s="496">
        <f>IFERROR(('Daily-Prod.'!FD51+'Daily-Prod.'!EU51+'Daily-Prod.'!EL51+'Daily-Prod.'!EC51+'Daily-Prod.'!DT51+'Daily-Prod.'!DK51+'Daily-Prod.'!DB51),"")</f>
        <v>0</v>
      </c>
      <c r="P137" s="383"/>
      <c r="Q137" s="384">
        <f>IFERROR(('Daily-Prod.'!FF51+'Daily-Prod.'!EW51+'Daily-Prod.'!EN51+'Daily-Prod.'!EE51+'Daily-Prod.'!DV51+'Daily-Prod.'!DM51+'Daily-Prod.'!DD51),"")</f>
        <v>0</v>
      </c>
      <c r="R137" s="495" t="str">
        <f t="shared" si="112"/>
        <v/>
      </c>
      <c r="S137" s="378" t="str">
        <f>IFERROR(AVERAGE('Daily-Prod.'!FD51,'Daily-Prod.'!EU51,'Daily-Prod.'!EL51,'Daily-Prod.'!EC51,'Daily-Prod.'!DT51,'Daily-Prod.'!DK51,'Daily-Prod.'!DB51),"")</f>
        <v/>
      </c>
      <c r="T137" s="379" t="str">
        <f>IFERROR(AVERAGE('Daily-Prod.'!FE51,'Daily-Prod.'!EV51,'Daily-Prod.'!EM51,'Daily-Prod.'!ED51,'Daily-Prod.'!DU51,'Daily-Prod.'!DL51,'Daily-Prod.'!DC51),"")</f>
        <v/>
      </c>
      <c r="U137" s="380">
        <f>IFERROR(AVERAGE('Daily-Prod.'!FF51,'Daily-Prod.'!EW51,'Daily-Prod.'!EN51,'Daily-Prod.'!EE51,'Daily-Prod.'!DV51,'Daily-Prod.'!DM51,'Daily-Prod.'!DD51),"")</f>
        <v>0</v>
      </c>
      <c r="V137" s="518">
        <f>IFERROR(('Daily-Prod.'!HJ51+'Daily-Prod.'!HA51+'Daily-Prod.'!GR51+'Daily-Prod.'!GI51+'Daily-Prod.'!FZ51+'Daily-Prod.'!FQ51+'Daily-Prod.'!FH51)/Y137,"")</f>
        <v>0.64102564102564108</v>
      </c>
      <c r="W137" s="475">
        <f>IFERROR(('Daily-Prod.'!HK51+'Daily-Prod.'!HB51+'Daily-Prod.'!GS51+'Daily-Prod.'!GJ51+'Daily-Prod.'!GA51+'Daily-Prod.'!FR51+'Daily-Prod.'!FI51)/Y137,"")</f>
        <v>0.25641025641025639</v>
      </c>
      <c r="X137" s="475">
        <f>IFERROR(('Daily-Prod.'!HM51+'Daily-Prod.'!HD51+'Daily-Prod.'!GU51+'Daily-Prod.'!GL51+'Daily-Prod.'!GC51+'Daily-Prod.'!FT51+'Daily-Prod.'!FK51+'Daily-Prod.'!HN51+'Daily-Prod.'!HE51+'Daily-Prod.'!GV51+'Daily-Prod.'!GM51+'Daily-Prod.'!GD51+'Daily-Prod.'!FU51+'Daily-Prod.'!FL51)/Y137,"")</f>
        <v>0.10256410256410256</v>
      </c>
      <c r="Y137" s="496">
        <f>IFERROR(('Daily-Prod.'!HO51+'Daily-Prod.'!HF51+'Daily-Prod.'!GW51+'Daily-Prod.'!GN51+'Daily-Prod.'!GE51+'Daily-Prod.'!FV51+'Daily-Prod.'!FM51),"")</f>
        <v>39</v>
      </c>
      <c r="Z137" s="383"/>
      <c r="AA137" s="384">
        <f>IFERROR(('Daily-Prod.'!HQ51+'Daily-Prod.'!HH51+'Daily-Prod.'!GY51+'Daily-Prod.'!GP51+'Daily-Prod.'!GG51+'Daily-Prod.'!FX51+'Daily-Prod.'!FO51),"")</f>
        <v>11</v>
      </c>
      <c r="AB137" s="495" t="str">
        <f>IFERROR(('Daily-Prod.'!HR51+'Daily-Prod.'!HI51+'Daily-Prod.'!GZ51+'Daily-Prod.'!GQ51+'Daily-Prod.'!GH51+'Daily-Prod.'!FY51+'Daily-Prod.'!FP51),"")</f>
        <v/>
      </c>
      <c r="AC137" s="378">
        <f>IFERROR(AVERAGE('Daily-Prod.'!HO51,'Daily-Prod.'!HF51,'Daily-Prod.'!GW51,'Daily-Prod.'!GN51,'Daily-Prod.'!GE51,'Daily-Prod.'!FV51,'Daily-Prod.'!FM51),"")</f>
        <v>7.8</v>
      </c>
      <c r="AD137" s="379" t="str">
        <f>IFERROR(AVERAGE('Daily-Prod.'!HP51,'Daily-Prod.'!HG51,'Daily-Prod.'!GX51,'Daily-Prod.'!GO51,'Daily-Prod.'!GF51,'Daily-Prod.'!FW51,'Daily-Prod.'!FN51),"")</f>
        <v/>
      </c>
      <c r="AE137" s="380">
        <f>IFERROR(AVERAGE('Daily-Prod.'!HQ51,'Daily-Prod.'!HH51,'Daily-Prod.'!GY51,'Daily-Prod.'!GP51,'Daily-Prod.'!GG51,'Daily-Prod.'!FX51,'Daily-Prod.'!FO51),"")</f>
        <v>2.2000000000000002</v>
      </c>
      <c r="AF137" s="66">
        <f>IFERROR(('Daily-Prod.'!JU51+'Daily-Prod.'!JL51+'Daily-Prod.'!JC51+'Daily-Prod.'!IT51+'Daily-Prod.'!IK51+'Daily-Prod.'!IB51+'Daily-Prod.'!HS51)/AI137,"")</f>
        <v>0.74</v>
      </c>
      <c r="AG137" s="475">
        <f>IFERROR(('Daily-Prod.'!JV51+'Daily-Prod.'!JM51+'Daily-Prod.'!JD51+'Daily-Prod.'!IU51+'Daily-Prod.'!IL51+'Daily-Prod.'!IC51+'Daily-Prod.'!HT51)/AI137,"")</f>
        <v>0.12</v>
      </c>
      <c r="AH137" s="475">
        <f>IFERROR(('Daily-Prod.'!JX51+'Daily-Prod.'!JO51+'Daily-Prod.'!JF51+'Daily-Prod.'!IW51+'Daily-Prod.'!IN51+'Daily-Prod.'!IE51+'Daily-Prod.'!HV51+'Daily-Prod.'!JY51+'Daily-Prod.'!JP51+'Daily-Prod.'!JG51+'Daily-Prod.'!IX51+'Daily-Prod.'!IO51+'Daily-Prod.'!IF51+'Daily-Prod.'!HW51)/AI137,"")</f>
        <v>0.14000000000000001</v>
      </c>
      <c r="AI137" s="496">
        <f>IFERROR(('Daily-Prod.'!JZ51+'Daily-Prod.'!JQ51+'Daily-Prod.'!JH51+'Daily-Prod.'!IY51+'Daily-Prod.'!IP51+'Daily-Prod.'!IG51+'Daily-Prod.'!HX51),"")</f>
        <v>50</v>
      </c>
      <c r="AJ137" s="383"/>
      <c r="AK137" s="384"/>
      <c r="AL137" s="495" t="str">
        <f t="shared" si="114"/>
        <v/>
      </c>
      <c r="AM137" s="378">
        <f>IFERROR(AVERAGE('Daily-Prod.'!JZ51,'Daily-Prod.'!JQ51,'Daily-Prod.'!JH51,'Daily-Prod.'!IY51,'Daily-Prod.'!IP51,'Daily-Prod.'!IG51,'Daily-Prod.'!HX51),"")</f>
        <v>10</v>
      </c>
      <c r="AN137" s="379"/>
      <c r="AO137" s="380"/>
      <c r="AP137" s="66">
        <f>IFERROR(('Daily-Prod.'!MF51+'Daily-Prod.'!LW51+'Daily-Prod.'!LN51+'Daily-Prod.'!LE51+'Daily-Prod.'!KV51+'Daily-Prod.'!KM51+'Daily-Prod.'!KD51)/AS137,"")</f>
        <v>0.62068965517241381</v>
      </c>
      <c r="AQ137" s="475">
        <f>IFERROR(('Daily-Prod.'!MG51+'Daily-Prod.'!LX51+'Daily-Prod.'!LO51+'Daily-Prod.'!LF51+'Daily-Prod.'!KW51+'Daily-Prod.'!KN51+'Daily-Prod.'!KE51)/AS137,"")</f>
        <v>0.29310344827586204</v>
      </c>
      <c r="AR137" s="475">
        <f>IFERROR(('Daily-Prod.'!MJ51+'Daily-Prod.'!MA51+'Daily-Prod.'!LR51+'Daily-Prod.'!LI51+'Daily-Prod.'!KZ51+'Daily-Prod.'!KQ51+'Daily-Prod.'!KH51+'Daily-Prod.'!MI51+'Daily-Prod.'!LZ51+'Daily-Prod.'!LQ51+'Daily-Prod.'!LH51+'Daily-Prod.'!KY51+'Daily-Prod.'!KP51+'Daily-Prod.'!KG51)/AS137,"")</f>
        <v>8.6206896551724144E-2</v>
      </c>
      <c r="AS137" s="496">
        <f>IFERROR(('Daily-Prod.'!MK51+'Daily-Prod.'!MB51+'Daily-Prod.'!LS51+'Daily-Prod.'!LJ51+'Daily-Prod.'!LA51+'Daily-Prod.'!KR51+'Daily-Prod.'!KI51),"")</f>
        <v>58</v>
      </c>
      <c r="AT137" s="383"/>
      <c r="AU137" s="384">
        <f>IFERROR(('Daily-Prod.'!MM51+'Daily-Prod.'!MD51+'Daily-Prod.'!LU51+'Daily-Prod.'!LL51+'Daily-Prod.'!LC51+'Daily-Prod.'!KT51+'Daily-Prod.'!KK51),"")</f>
        <v>30</v>
      </c>
      <c r="AV137" s="495" t="str">
        <f>IFERROR(('Daily-Prod.'!MN51+'Daily-Prod.'!ME51+'Daily-Prod.'!LV51+'Daily-Prod.'!LM51+'Daily-Prod.'!LD51+'Daily-Prod.'!KU51+'Daily-Prod.'!KL51),"")</f>
        <v/>
      </c>
      <c r="AW137" s="378">
        <f>IFERROR(AVERAGE('Daily-Prod.'!MK51,'Daily-Prod.'!MB51,'Daily-Prod.'!LS51,'Daily-Prod.'!LJ51,'Daily-Prod.'!LA51,'Daily-Prod.'!KR51,'Daily-Prod.'!KI51),"")</f>
        <v>11.6</v>
      </c>
      <c r="AX137" s="379" t="str">
        <f>IFERROR(AVERAGE('Daily-Prod.'!ML51,'Daily-Prod.'!MC51,'Daily-Prod.'!LT51,'Daily-Prod.'!LK51,'Daily-Prod.'!LB51,'Daily-Prod.'!KS51,'Daily-Prod.'!KJ51),"")</f>
        <v/>
      </c>
      <c r="AY137" s="380">
        <f>IFERROR(AVERAGE('Daily-Prod.'!MM51,'Daily-Prod.'!MD51,'Daily-Prod.'!LU51,'Daily-Prod.'!LL51,'Daily-Prod.'!LC51,'Daily-Prod.'!KT51,'Daily-Prod.'!KK51),"")</f>
        <v>6</v>
      </c>
      <c r="AZ137" s="66">
        <f>IFERROR(('Daily-Prod.'!OQ51+'Daily-Prod.'!OH51+'Daily-Prod.'!NY51+'Daily-Prod.'!NP51+'Daily-Prod.'!NG51+'Daily-Prod.'!MX51+'Daily-Prod.'!MO51)/BC137,"")</f>
        <v>0.74193548387096775</v>
      </c>
      <c r="BA137" s="475">
        <f>IFERROR(('Daily-Prod.'!OR51+'Daily-Prod.'!OI51+'Daily-Prod.'!NZ51+'Daily-Prod.'!NQ51+'Daily-Prod.'!NH51+'Daily-Prod.'!MY51+'Daily-Prod.'!MP51)/BC137,"")</f>
        <v>0.12903225806451613</v>
      </c>
      <c r="BB137" s="475">
        <f>IFERROR(('Daily-Prod.'!OT51+'Daily-Prod.'!OK51+'Daily-Prod.'!OB51+'Daily-Prod.'!NS51+'Daily-Prod.'!NJ51+'Daily-Prod.'!NA51+'Daily-Prod.'!MR51+'Daily-Prod.'!OU51+'Daily-Prod.'!OL51+'Daily-Prod.'!OC51+'Daily-Prod.'!NT51+'Daily-Prod.'!NK51+'Daily-Prod.'!NB51+'Daily-Prod.'!MS51)/BC137,"")</f>
        <v>0.12903225806451613</v>
      </c>
      <c r="BC137" s="496">
        <f>IFERROR(('Daily-Prod.'!OV51+'Daily-Prod.'!OM51+'Daily-Prod.'!OD51+'Daily-Prod.'!NU51+'Daily-Prod.'!NL51+'Daily-Prod.'!NC51+'Daily-Prod.'!MT51),"")</f>
        <v>31</v>
      </c>
      <c r="BD137" s="383"/>
      <c r="BE137" s="384">
        <f>IFERROR(('Daily-Prod.'!OX51+'Daily-Prod.'!OO51+'Daily-Prod.'!OF51+'Daily-Prod.'!NW51+'Daily-Prod.'!NN51+'Daily-Prod.'!NE51+'Daily-Prod.'!MV51),"")</f>
        <v>17</v>
      </c>
      <c r="BF137" s="495" t="str">
        <f t="shared" si="115"/>
        <v/>
      </c>
      <c r="BG137" s="378">
        <f>IFERROR(AVERAGE('Daily-Prod.'!OV51,'Daily-Prod.'!OM51,'Daily-Prod.'!OD51,'Daily-Prod.'!NU51,'Daily-Prod.'!NL51,'Daily-Prod.'!NC51,'Daily-Prod.'!MT51),"")</f>
        <v>6.2</v>
      </c>
      <c r="BH137" s="379"/>
      <c r="BI137" s="380">
        <f>IFERROR(AVERAGE('Daily-Prod.'!OX51,'Daily-Prod.'!OO51,'Daily-Prod.'!OF51,'Daily-Prod.'!NW51,'Daily-Prod.'!NN51,'Daily-Prod.'!NE51,'Daily-Prod.'!MV51),"")</f>
        <v>3.4</v>
      </c>
      <c r="BJ137" s="66">
        <f>IFERROR(('Daily-Prod.'!RB51+'Daily-Prod.'!QS51+'Daily-Prod.'!QJ51+'Daily-Prod.'!QA51+'Daily-Prod.'!PR51+'Daily-Prod.'!PI51+'Daily-Prod.'!OZ51)/BM137,"")</f>
        <v>0.640625</v>
      </c>
      <c r="BK137" s="475">
        <f>IFERROR(('Daily-Prod.'!RC51+'Daily-Prod.'!QT51+'Daily-Prod.'!QK51+'Daily-Prod.'!QB51+'Daily-Prod.'!PS51+'Daily-Prod.'!PJ51+'Daily-Prod.'!PA51)/BM137,"")</f>
        <v>0.265625</v>
      </c>
      <c r="BL137" s="475">
        <f>IFERROR(('Daily-Prod.'!RF51+'Daily-Prod.'!QW51+'Daily-Prod.'!QN51+'Daily-Prod.'!QE51+'Daily-Prod.'!PV51+'Daily-Prod.'!PM51+'Daily-Prod.'!PD51+'Daily-Prod.'!RE51+'Daily-Prod.'!QV51+'Daily-Prod.'!QM51+'Daily-Prod.'!QD51+'Daily-Prod.'!PU51+'Daily-Prod.'!PL51+'Daily-Prod.'!PC51)/BM137,"")</f>
        <v>9.375E-2</v>
      </c>
      <c r="BM137" s="496">
        <f>IFERROR(('Daily-Prod.'!RG51+'Daily-Prod.'!QX51+'Daily-Prod.'!QO51+'Daily-Prod.'!QF51+'Daily-Prod.'!PW51+'Daily-Prod.'!PN51+'Daily-Prod.'!PE51),"")</f>
        <v>64</v>
      </c>
      <c r="BN137" s="383"/>
      <c r="BO137" s="384">
        <f>IFERROR(('Daily-Prod.'!RI51+'Daily-Prod.'!QZ51+'Daily-Prod.'!QQ51+'Daily-Prod.'!QH51+'Daily-Prod.'!PY51+'Daily-Prod.'!PP51+'Daily-Prod.'!PG51),"")</f>
        <v>18</v>
      </c>
      <c r="BP137" s="495" t="str">
        <f t="shared" si="116"/>
        <v/>
      </c>
      <c r="BQ137" s="378">
        <f>IFERROR(AVERAGE('Daily-Prod.'!RG51,'Daily-Prod.'!QX51,'Daily-Prod.'!QO51,'Daily-Prod.'!QF51,'Daily-Prod.'!PW51,'Daily-Prod.'!PN51,'Daily-Prod.'!PE51),"")</f>
        <v>12.8</v>
      </c>
      <c r="BR137" s="379"/>
      <c r="BS137" s="380">
        <f>IFERROR(AVERAGE('Daily-Prod.'!RI51,'Daily-Prod.'!QZ51,'Daily-Prod.'!QQ51,'Daily-Prod.'!QH51,'Daily-Prod.'!PY51,'Daily-Prod.'!PP51,'Daily-Prod.'!PG51),"")</f>
        <v>4.5</v>
      </c>
      <c r="BT137" s="66">
        <f>IFERROR(('Daily-Prod.'!TM51+'Daily-Prod.'!TD51+'Daily-Prod.'!SU51+'Daily-Prod.'!SL51+'Daily-Prod.'!SC51+'Daily-Prod.'!RT51+'Daily-Prod.'!RK51)/BW137,"")</f>
        <v>0.73333333333333328</v>
      </c>
      <c r="BU137" s="475">
        <f>IFERROR(('Daily-Prod.'!TN51+'Daily-Prod.'!TE51+'Daily-Prod.'!SV51+'Daily-Prod.'!SM51+'Daily-Prod.'!SD51+'Daily-Prod.'!RU51+'Daily-Prod.'!RL51)/BW137,"")</f>
        <v>0.2</v>
      </c>
      <c r="BV137" s="475">
        <f>IFERROR(('Daily-Prod.'!TP51+'Daily-Prod.'!TG51+'Daily-Prod.'!SX51+'Daily-Prod.'!SO51+'Daily-Prod.'!SF51+'Daily-Prod.'!RW51+'Daily-Prod.'!RN51+'Daily-Prod.'!TQ51+'Daily-Prod.'!TH51+'Daily-Prod.'!SY51+'Daily-Prod.'!SP51+'Daily-Prod.'!SG51+'Daily-Prod.'!RX51+'Daily-Prod.'!RO51)/BW137,"")</f>
        <v>6.6666666666666666E-2</v>
      </c>
      <c r="BW137" s="496">
        <f>IFERROR(('Daily-Prod.'!TR51+'Daily-Prod.'!TI51+'Daily-Prod.'!SZ51+'Daily-Prod.'!SQ51+'Daily-Prod.'!SH51+'Daily-Prod.'!RY51+'Daily-Prod.'!RP51),"")</f>
        <v>60</v>
      </c>
      <c r="BX137" s="383"/>
      <c r="BY137" s="384">
        <f>IFERROR(('Daily-Prod.'!TT51+'Daily-Prod.'!TK51+'Daily-Prod.'!TB51+'Daily-Prod.'!SS51+'Daily-Prod.'!SJ51+'Daily-Prod.'!SA51+'Daily-Prod.'!RR51),"")</f>
        <v>23</v>
      </c>
      <c r="BZ137" s="495" t="str">
        <f t="shared" si="117"/>
        <v/>
      </c>
      <c r="CA137" s="378">
        <f>IFERROR(AVERAGE('Daily-Prod.'!TR51,'Daily-Prod.'!TI51,'Daily-Prod.'!SZ51,'Daily-Prod.'!SQ51,'Daily-Prod.'!SH51,'Daily-Prod.'!RY51,'Daily-Prod.'!RP51),"")</f>
        <v>12</v>
      </c>
      <c r="CB137" s="379"/>
      <c r="CC137" s="380">
        <f>IFERROR(AVERAGE('Daily-Prod.'!TT51,'Daily-Prod.'!TK51,'Daily-Prod.'!TB51,'Daily-Prod.'!SS51,'Daily-Prod.'!SJ51,'Daily-Prod.'!SA51,'Daily-Prod.'!RR51),"")</f>
        <v>4.5999999999999996</v>
      </c>
      <c r="CD137" s="66">
        <f>IFERROR(('Daily-Prod.'!VX51+'Daily-Prod.'!VO51+'Daily-Prod.'!VF51+'Daily-Prod.'!UW51+'Daily-Prod.'!UN51+'Daily-Prod.'!UE51+'Daily-Prod.'!TV51)/CG137,"")</f>
        <v>0.68888888888888888</v>
      </c>
      <c r="CE137" s="475">
        <f>IFERROR(('Daily-Prod.'!VY51+'Daily-Prod.'!VP51+'Daily-Prod.'!VG51+'Daily-Prod.'!UX51+'Daily-Prod.'!UO51+'Daily-Prod.'!UF51+'Daily-Prod.'!TW51)/CG137,"")</f>
        <v>0.2</v>
      </c>
      <c r="CF137" s="475">
        <f>IFERROR(('Daily-Prod.'!WA51+'Daily-Prod.'!VR51+'Daily-Prod.'!VI51+'Daily-Prod.'!UZ51+'Daily-Prod.'!UQ51+'Daily-Prod.'!UH51+'Daily-Prod.'!TY51+'Daily-Prod.'!WB51+'Daily-Prod.'!VS51+'Daily-Prod.'!VJ51+'Daily-Prod.'!VA51+'Daily-Prod.'!UR51+'Daily-Prod.'!UI51+'Daily-Prod.'!TZ51)/CG137,"")</f>
        <v>0.1111111111111111</v>
      </c>
      <c r="CG137" s="496">
        <f>IFERROR(('Daily-Prod.'!WC51+'Daily-Prod.'!VT51+'Daily-Prod.'!VK51+'Daily-Prod.'!VB51+'Daily-Prod.'!US51+'Daily-Prod.'!UJ51+'Daily-Prod.'!UA51),"")</f>
        <v>45</v>
      </c>
      <c r="CH137" s="383"/>
      <c r="CI137" s="384">
        <f>IFERROR(('Daily-Prod.'!WE51+'Daily-Prod.'!VV51+'Daily-Prod.'!VM51+'Daily-Prod.'!VD51+'Daily-Prod.'!UU51+'Daily-Prod.'!UL51+'Daily-Prod.'!UC51),"")</f>
        <v>21</v>
      </c>
      <c r="CJ137" s="495" t="str">
        <f t="shared" si="118"/>
        <v/>
      </c>
      <c r="CK137" s="378">
        <f>IFERROR(AVERAGE('Daily-Prod.'!WC51,'Daily-Prod.'!VT51,'Daily-Prod.'!VK51,'Daily-Prod.'!VB51,'Daily-Prod.'!US51,'Daily-Prod.'!UJ51,'Daily-Prod.'!UA51),"")</f>
        <v>11.25</v>
      </c>
      <c r="CL137" s="379"/>
      <c r="CM137" s="380">
        <f>IFERROR(AVERAGE('Daily-Prod.'!WE51,'Daily-Prod.'!VV51,'Daily-Prod.'!VM51,'Daily-Prod.'!VD51,'Daily-Prod.'!UU51,'Daily-Prod.'!UL51,'Daily-Prod.'!UC51),"")</f>
        <v>3.5</v>
      </c>
      <c r="CN137" s="66">
        <f>IFERROR(('Daily-Prod.'!YI51+'Daily-Prod.'!XZ51+'Daily-Prod.'!XQ51+'Daily-Prod.'!XH51+'Daily-Prod.'!WY51+'Daily-Prod.'!WP51+'Daily-Prod.'!WG51)/CQ137,"")</f>
        <v>0.44827586206896552</v>
      </c>
      <c r="CO137" s="475">
        <f>IFERROR(('Daily-Prod.'!YJ51+'Daily-Prod.'!YA51+'Daily-Prod.'!XR51+'Daily-Prod.'!XI51+'Daily-Prod.'!WZ51+'Daily-Prod.'!WQ51+'Daily-Prod.'!WH51)/CQ137,"")</f>
        <v>0.2413793103448276</v>
      </c>
      <c r="CP137" s="475">
        <f>IFERROR(('Daily-Prod.'!YL51+'Daily-Prod.'!YC51+'Daily-Prod.'!XT51+'Daily-Prod.'!XK51+'Daily-Prod.'!XB51+'Daily-Prod.'!WS51+'Daily-Prod.'!WJ51+'Daily-Prod.'!YM51+'Daily-Prod.'!YD51+'Daily-Prod.'!XU51+'Daily-Prod.'!XL51+'Daily-Prod.'!XC51+'Daily-Prod.'!WT51+'Daily-Prod.'!WK51)/CQ137,"")</f>
        <v>0.31034482758620691</v>
      </c>
      <c r="CQ137" s="496">
        <f>IFERROR(('Daily-Prod.'!YN51+'Daily-Prod.'!YE51+'Daily-Prod.'!XV51+'Daily-Prod.'!XM51+'Daily-Prod.'!XD51+'Daily-Prod.'!WU51+'Daily-Prod.'!WL51),"")</f>
        <v>29</v>
      </c>
      <c r="CR137" s="383"/>
      <c r="CS137" s="384">
        <f>IFERROR(('Daily-Prod.'!YP51+'Daily-Prod.'!YG51+'Daily-Prod.'!XX51+'Daily-Prod.'!XO51+'Daily-Prod.'!XF51+'Daily-Prod.'!WW51+'Daily-Prod.'!WN51),"")</f>
        <v>13</v>
      </c>
      <c r="CT137" s="495" t="str">
        <f t="shared" si="119"/>
        <v/>
      </c>
      <c r="CU137" s="378">
        <f>IFERROR(AVERAGE('Daily-Prod.'!YN51,'Daily-Prod.'!YE51,'Daily-Prod.'!XV51,'Daily-Prod.'!XM51,'Daily-Prod.'!XD51,'Daily-Prod.'!WU51,'Daily-Prod.'!WL51),"")</f>
        <v>9.6666666666666661</v>
      </c>
      <c r="CV137" s="379" t="str">
        <f>IFERROR(AVERAGE('Daily-Prod.'!YO51,'Daily-Prod.'!YF51,'Daily-Prod.'!XW51,'Daily-Prod.'!XN51,'Daily-Prod.'!XE51,'Daily-Prod.'!WV51,'Daily-Prod.'!WM51),"")</f>
        <v/>
      </c>
      <c r="CW137" s="380">
        <f>IFERROR(AVERAGE('Daily-Prod.'!YP51,'Daily-Prod.'!YG51,'Daily-Prod.'!XX51,'Daily-Prod.'!XO51,'Daily-Prod.'!XF51,'Daily-Prod.'!WW51,'Daily-Prod.'!WN51),"")</f>
        <v>3.25</v>
      </c>
      <c r="CX137" s="66">
        <f>IFERROR(('Daily-Prod.'!AAT51+'Daily-Prod.'!AAK51+'Daily-Prod.'!AAB51+'Daily-Prod.'!ZS51+'Daily-Prod.'!ZJ51+'Daily-Prod.'!ZA51+'Daily-Prod.'!YR51)/DA137,"")</f>
        <v>0.72727272727272729</v>
      </c>
      <c r="CY137" s="475">
        <f>IFERROR(('Daily-Prod.'!AAU51+'Daily-Prod.'!AAL51+'Daily-Prod.'!AAC51+'Daily-Prod.'!ZT51+'Daily-Prod.'!ZK51+'Daily-Prod.'!ZB51+'Daily-Prod.'!YS51)/DA137,"")</f>
        <v>0.16883116883116883</v>
      </c>
      <c r="CZ137" s="475">
        <f>IFERROR(('Daily-Prod.'!AAW51+'Daily-Prod.'!AAN51+'Daily-Prod.'!AAE51+'Daily-Prod.'!ZV51+'Daily-Prod.'!ZM51+'Daily-Prod.'!ZD51+'Daily-Prod.'!YU51+'Daily-Prod.'!AAX51+'Daily-Prod.'!AAO51+'Daily-Prod.'!AAF51+'Daily-Prod.'!ZW51+'Daily-Prod.'!ZN51+'Daily-Prod.'!ZE51+'Daily-Prod.'!YV51)/DA137,"")</f>
        <v>0.1038961038961039</v>
      </c>
      <c r="DA137" s="496">
        <f>IFERROR(('Daily-Prod.'!AAY51+'Daily-Prod.'!AAP51+'Daily-Prod.'!AAG51+'Daily-Prod.'!ZX51+'Daily-Prod.'!ZO51+'Daily-Prod.'!ZF51+'Daily-Prod.'!YW51),"")</f>
        <v>77</v>
      </c>
      <c r="DB137" s="383"/>
      <c r="DC137" s="384">
        <f>IFERROR(('Daily-Prod.'!ABA51+'Daily-Prod.'!AAR51+'Daily-Prod.'!AAI51+'Daily-Prod.'!ZZ51+'Daily-Prod.'!ZQ51+'Daily-Prod.'!ZH51+'Daily-Prod.'!YY51),"")</f>
        <v>26</v>
      </c>
      <c r="DD137" s="495" t="str">
        <f t="shared" si="120"/>
        <v/>
      </c>
      <c r="DE137" s="378">
        <f>IFERROR(AVERAGE('Daily-Prod.'!AAY51,'Daily-Prod.'!AAP51,'Daily-Prod.'!AAG51,'Daily-Prod.'!ZX51,'Daily-Prod.'!ZO51,'Daily-Prod.'!ZF51,'Daily-Prod.'!YW51),"")</f>
        <v>15.4</v>
      </c>
      <c r="DF137" s="379" t="str">
        <f>IFERROR(AVERAGE('Daily-Prod.'!AAZ51,'Daily-Prod.'!AAQ51,'Daily-Prod.'!AAH51,'Daily-Prod.'!ZY51,'Daily-Prod.'!ZP51,'Daily-Prod.'!ZG51,'Daily-Prod.'!YX51),"")</f>
        <v/>
      </c>
      <c r="DG137" s="380">
        <f>IFERROR(AVERAGE('Daily-Prod.'!ABA51,'Daily-Prod.'!AAR51,'Daily-Prod.'!AAI51,'Daily-Prod.'!ZZ51,'Daily-Prod.'!ZQ51,'Daily-Prod.'!ZH51,'Daily-Prod.'!YY51),"")</f>
        <v>5.2</v>
      </c>
      <c r="DH137" s="66">
        <f>IFERROR(('Daily-Prod.'!ADE51+'Daily-Prod.'!ACV51+'Daily-Prod.'!ACM51+'Daily-Prod.'!ACD51+'Daily-Prod.'!ABU51+'Daily-Prod.'!ABL51+'Daily-Prod.'!ABC51)/DK137,"")</f>
        <v>0.73015873015873012</v>
      </c>
      <c r="DI137" s="475">
        <f>IFERROR(('Daily-Prod.'!ADF51+'Daily-Prod.'!ACW51+'Daily-Prod.'!ACN51+'Daily-Prod.'!ACE51+'Daily-Prod.'!ABV51+'Daily-Prod.'!ABM51+'Daily-Prod.'!ABD51)/DK137,"")</f>
        <v>0.14285714285714285</v>
      </c>
      <c r="DJ137" s="475">
        <f>IFERROR(('Daily-Prod.'!ADH51+'Daily-Prod.'!ACY51+'Daily-Prod.'!ACP51+'Daily-Prod.'!ACG51+'Daily-Prod.'!ABX51+'Daily-Prod.'!ABO51+'Daily-Prod.'!ABF51+'Daily-Prod.'!ADI51+'Daily-Prod.'!ACZ51+'Daily-Prod.'!ACQ51+'Daily-Prod.'!ACH51+'Daily-Prod.'!ABY51+'Daily-Prod.'!ABP51+'Daily-Prod.'!ABG51)/DK137,"")</f>
        <v>0.12698412698412698</v>
      </c>
      <c r="DK137" s="496">
        <f>IFERROR(('Daily-Prod.'!ADJ51+'Daily-Prod.'!ADA51+'Daily-Prod.'!ACR51+'Daily-Prod.'!ACI51+'Daily-Prod.'!ABZ51+'Daily-Prod.'!ABQ51+'Daily-Prod.'!ABH51),"")</f>
        <v>63</v>
      </c>
      <c r="DL137" s="383"/>
      <c r="DM137" s="384"/>
      <c r="DN137" s="495" t="str">
        <f t="shared" si="121"/>
        <v/>
      </c>
      <c r="DO137" s="378">
        <f>IFERROR(AVERAGE('Daily-Prod.'!ADJ51,'Daily-Prod.'!ADA51,'Daily-Prod.'!ACR51,'Daily-Prod.'!ACI51,'Daily-Prod.'!ABZ51,'Daily-Prod.'!ABQ51,'Daily-Prod.'!ABH51),"")</f>
        <v>12.6</v>
      </c>
      <c r="DP137" s="379"/>
      <c r="DQ137" s="380"/>
      <c r="DR137" s="66">
        <f>IFERROR(('Daily-Prod.'!AFP51+'Daily-Prod.'!AFG51+'Daily-Prod.'!AEX51+'Daily-Prod.'!AEO51+'Daily-Prod.'!AEF51+'Daily-Prod.'!ADW51+'Daily-Prod.'!ADN51)/DU137,"")</f>
        <v>0.59701492537313428</v>
      </c>
      <c r="DS137" s="475">
        <f>IFERROR(('Daily-Prod.'!AFQ51+'Daily-Prod.'!AFH51+'Daily-Prod.'!AEY51+'Daily-Prod.'!AEP51+'Daily-Prod.'!AEG51+'Daily-Prod.'!ADX51+'Daily-Prod.'!ADO51)/DU137,"")</f>
        <v>0.26865671641791045</v>
      </c>
      <c r="DT137" s="475">
        <f>IFERROR(('Daily-Prod.'!AFS51+'Daily-Prod.'!AFJ51+'Daily-Prod.'!AFA51+'Daily-Prod.'!AER51+'Daily-Prod.'!AEI51+'Daily-Prod.'!ADZ51+'Daily-Prod.'!ADQ51+'Daily-Prod.'!AFT51+'Daily-Prod.'!AFK51+'Daily-Prod.'!AFB51+'Daily-Prod.'!AES51+'Daily-Prod.'!AEJ51+'Daily-Prod.'!AEA51+'Daily-Prod.'!ADR51)/DU137,"")</f>
        <v>0.13432835820895522</v>
      </c>
      <c r="DU137" s="496">
        <f>IFERROR(('Daily-Prod.'!AFU51+'Daily-Prod.'!AFL51+'Daily-Prod.'!AFC51+'Daily-Prod.'!AET51+'Daily-Prod.'!AEK51+'Daily-Prod.'!AEB51+'Daily-Prod.'!ADS51),"")</f>
        <v>67</v>
      </c>
      <c r="DV137" s="383"/>
      <c r="DW137" s="384">
        <f>IFERROR(('Daily-Prod.'!AFW51+'Daily-Prod.'!AFN51+'Daily-Prod.'!AFE51+'Daily-Prod.'!AEV51+'Daily-Prod.'!AEM51+'Daily-Prod.'!AED51+'Daily-Prod.'!ADU51),"")</f>
        <v>28</v>
      </c>
      <c r="DX137" s="495" t="str">
        <f t="shared" si="122"/>
        <v/>
      </c>
      <c r="DY137" s="378">
        <f>IFERROR(AVERAGE('Daily-Prod.'!AFU51,'Daily-Prod.'!AFL51,'Daily-Prod.'!AFC51,'Daily-Prod.'!AET51,'Daily-Prod.'!AEK51,'Daily-Prod.'!AEB51,'Daily-Prod.'!ADS51),"")</f>
        <v>13.4</v>
      </c>
      <c r="DZ137" s="379" t="str">
        <f>IFERROR(AVERAGE('Daily-Prod.'!AFV51,'Daily-Prod.'!AFM51,'Daily-Prod.'!AFD51,'Daily-Prod.'!AEU51,'Daily-Prod.'!AEL51,'Daily-Prod.'!AEC51,'Daily-Prod.'!ADT51),"")</f>
        <v/>
      </c>
      <c r="EA137" s="380">
        <f>IFERROR(AVERAGE('Daily-Prod.'!AFW51,'Daily-Prod.'!AFN51,'Daily-Prod.'!AFE51,'Daily-Prod.'!AEV51,'Daily-Prod.'!AEM51,'Daily-Prod.'!AED51,'Daily-Prod.'!ADU51),"")</f>
        <v>4.666666666666667</v>
      </c>
      <c r="EB137" s="66">
        <f>IFERROR(('Daily-Prod.'!AIA51+'Daily-Prod.'!AHR51+'Daily-Prod.'!AHI51+'Daily-Prod.'!AGZ51+'Daily-Prod.'!AGQ51+'Daily-Prod.'!AGH51+'Daily-Prod.'!AFY51)/EE137,"")</f>
        <v>0.51020408163265307</v>
      </c>
      <c r="EC137" s="475">
        <f>IFERROR(('Daily-Prod.'!AIB51+'Daily-Prod.'!AHS51+'Daily-Prod.'!AHJ51+'Daily-Prod.'!AHA51+'Daily-Prod.'!AGR51+'Daily-Prod.'!AGI51+'Daily-Prod.'!AFZ51)/EE137,"")</f>
        <v>0.30612244897959184</v>
      </c>
      <c r="ED137" s="475">
        <f>IFERROR(('Daily-Prod.'!AID51+'Daily-Prod.'!AHU51+'Daily-Prod.'!AHL51+'Daily-Prod.'!AHC51+'Daily-Prod.'!AGT51+'Daily-Prod.'!AGK51+'Daily-Prod.'!AGB51+'Daily-Prod.'!AIE51+'Daily-Prod.'!AHV51+'Daily-Prod.'!AHM51+'Daily-Prod.'!AHD51+'Daily-Prod.'!AGU51+'Daily-Prod.'!AGL51+'Daily-Prod.'!AGC51)/EE137,"")</f>
        <v>0.18367346938775511</v>
      </c>
      <c r="EE137" s="496">
        <f>IFERROR(('Daily-Prod.'!AIF51+'Daily-Prod.'!AHW51+'Daily-Prod.'!AHN51+'Daily-Prod.'!AHE51+'Daily-Prod.'!AGV51+'Daily-Prod.'!AGM51+'Daily-Prod.'!AGD51),"")</f>
        <v>49</v>
      </c>
      <c r="EF137" s="383"/>
      <c r="EG137" s="384">
        <f>IFERROR(('Daily-Prod.'!AIH51+'Daily-Prod.'!AHY51+'Daily-Prod.'!AHP51+'Daily-Prod.'!AHG51+'Daily-Prod.'!AGX51+'Daily-Prod.'!AGO51+'Daily-Prod.'!AGF51),"")</f>
        <v>28</v>
      </c>
      <c r="EH137" s="495" t="str">
        <f t="shared" si="123"/>
        <v/>
      </c>
      <c r="EI137" s="378">
        <f>IFERROR(AVERAGE('Daily-Prod.'!AIF51,'Daily-Prod.'!AHW51,'Daily-Prod.'!AHN51,'Daily-Prod.'!AHE51,'Daily-Prod.'!AGV51,'Daily-Prod.'!AGM51,'Daily-Prod.'!AGD51),"")</f>
        <v>9.8000000000000007</v>
      </c>
      <c r="EJ137" s="379"/>
      <c r="EK137" s="380">
        <f>IFERROR(AVERAGE('Daily-Prod.'!AIH51,'Daily-Prod.'!AHY51,'Daily-Prod.'!AHP51,'Daily-Prod.'!AHG51,'Daily-Prod.'!AGX51,'Daily-Prod.'!AGO51,'Daily-Prod.'!AGF51),"")</f>
        <v>4.666666666666667</v>
      </c>
      <c r="EL137" s="66">
        <f>IFERROR(('Daily-Prod.'!AKL51+'Daily-Prod.'!AKC51+'Daily-Prod.'!AJT51+'Daily-Prod.'!AJK51+'Daily-Prod.'!AJB51+'Daily-Prod.'!AIS51+'Daily-Prod.'!AIJ51)/EO137,"")</f>
        <v>0.58333333333333337</v>
      </c>
      <c r="EM137" s="475">
        <f>IFERROR(('Daily-Prod.'!AKM51+'Daily-Prod.'!AKD51+'Daily-Prod.'!AJU51+'Daily-Prod.'!AJL51+'Daily-Prod.'!AJC51+'Daily-Prod.'!AIT51+'Daily-Prod.'!AIK51)/EO137,"")</f>
        <v>0.16666666666666666</v>
      </c>
      <c r="EN137" s="475">
        <f>IFERROR(('Daily-Prod.'!AKP51+'Daily-Prod.'!AKG51+'Daily-Prod.'!AJX51+'Daily-Prod.'!AJO51+'Daily-Prod.'!AJF51+'Daily-Prod.'!AIW51+'Daily-Prod.'!AIN51+'Daily-Prod.'!AKO51+'Daily-Prod.'!AKF51+'Daily-Prod.'!AJW51+'Daily-Prod.'!AJN51+'Daily-Prod.'!AJE51+'Daily-Prod.'!AIV51+'Daily-Prod.'!AIM51)/EO137,"")</f>
        <v>0.25</v>
      </c>
      <c r="EO137" s="496">
        <f>IFERROR(('Daily-Prod.'!AKQ51+'Daily-Prod.'!AKH51+'Daily-Prod.'!AJY51+'Daily-Prod.'!AJP51+'Daily-Prod.'!AJG51+'Daily-Prod.'!AIX51+'Daily-Prod.'!AIO51),"")</f>
        <v>48</v>
      </c>
      <c r="EP137" s="383"/>
      <c r="EQ137" s="384">
        <f>IFERROR(('Daily-Prod.'!AKS51+'Daily-Prod.'!AKJ51+'Daily-Prod.'!AKA51+'Daily-Prod.'!AJR51+'Daily-Prod.'!AJI51+'Daily-Prod.'!AIZ51+'Daily-Prod.'!AIQ51),"")</f>
        <v>25</v>
      </c>
      <c r="ER137" s="495" t="str">
        <f t="shared" si="124"/>
        <v/>
      </c>
      <c r="ES137" s="378">
        <f>IFERROR(AVERAGE('Daily-Prod.'!AKQ51,'Daily-Prod.'!AKH51,'Daily-Prod.'!AJY51,'Daily-Prod.'!AJP51,'Daily-Prod.'!AJG51,'Daily-Prod.'!AIX51,'Daily-Prod.'!AIO51),"")</f>
        <v>9.6</v>
      </c>
      <c r="ET137" s="379"/>
      <c r="EU137" s="380">
        <f>IFERROR(AVERAGE('Daily-Prod.'!AKS51,'Daily-Prod.'!AKJ51,'Daily-Prod.'!AKA51,'Daily-Prod.'!AJR51,'Daily-Prod.'!AJI51,'Daily-Prod.'!AIZ51,'Daily-Prod.'!AIQ51),"")</f>
        <v>5</v>
      </c>
      <c r="EV137" s="66">
        <f>IFERROR(('Daily-Prod.'!AMW51+'Daily-Prod.'!AMN51+'Daily-Prod.'!AME51+'Daily-Prod.'!ALV51+'Daily-Prod.'!ALM51+'Daily-Prod.'!ALD51+'Daily-Prod.'!AKU51)/EY137,"")</f>
        <v>0.66666666666666663</v>
      </c>
      <c r="EW137" s="475">
        <f>IFERROR(('Daily-Prod.'!AMX51+'Daily-Prod.'!AMO51+'Daily-Prod.'!AMF51+'Daily-Prod.'!ALW51+'Daily-Prod.'!ALN51+'Daily-Prod.'!ALE51+'Daily-Prod.'!AKV51)/EY137,"")</f>
        <v>0.20833333333333334</v>
      </c>
      <c r="EX137" s="475">
        <f>IFERROR(('Daily-Prod.'!AMZ51+'Daily-Prod.'!AMQ51+'Daily-Prod.'!AMH51+'Daily-Prod.'!ALY51+'Daily-Prod.'!ALP51+'Daily-Prod.'!ALG51+'Daily-Prod.'!AKX51+'Daily-Prod.'!ANA51+'Daily-Prod.'!AMR51+'Daily-Prod.'!AMI51+'Daily-Prod.'!ALZ51+'Daily-Prod.'!ALQ51+'Daily-Prod.'!ALH51+'Daily-Prod.'!AKY51)/EY137,"")</f>
        <v>0.125</v>
      </c>
      <c r="EY137" s="496">
        <f>IFERROR(('Daily-Prod.'!ANB51+'Daily-Prod.'!AMS51+'Daily-Prod.'!AMJ51+'Daily-Prod.'!AMA51+'Daily-Prod.'!ALR51+'Daily-Prod.'!ALI51+'Daily-Prod.'!AKZ51),"")</f>
        <v>72</v>
      </c>
      <c r="EZ137" s="383"/>
      <c r="FA137" s="384">
        <f>IFERROR(('Daily-Prod.'!AND51+'Daily-Prod.'!AMU51+'Daily-Prod.'!AML51+'Daily-Prod.'!AMC51+'Daily-Prod.'!ALT51+'Daily-Prod.'!ALK51+'Daily-Prod.'!ALB51),"")</f>
        <v>22</v>
      </c>
      <c r="FB137" s="495" t="str">
        <f t="shared" si="125"/>
        <v/>
      </c>
      <c r="FC137" s="378">
        <f>IFERROR(AVERAGE('Daily-Prod.'!ANB51,'Daily-Prod.'!AMS51,'Daily-Prod.'!AMJ51,'Daily-Prod.'!AMA51,'Daily-Prod.'!ALR51,'Daily-Prod.'!ALI51,'Daily-Prod.'!AKZ51),"")</f>
        <v>14.4</v>
      </c>
      <c r="FD137" s="379"/>
      <c r="FE137" s="380">
        <f>IFERROR(AVERAGE('Daily-Prod.'!AND51,'Daily-Prod.'!AMU51,'Daily-Prod.'!AML51,'Daily-Prod.'!AMC51,'Daily-Prod.'!ALT51,'Daily-Prod.'!ALK51,'Daily-Prod.'!ALB51),"")</f>
        <v>4.4000000000000004</v>
      </c>
      <c r="FF137" s="66">
        <f>IFERROR(('Daily-Prod.'!APH51+'Daily-Prod.'!AOY51+'Daily-Prod.'!AOP51+'Daily-Prod.'!AOG51+'Daily-Prod.'!ANX51+'Daily-Prod.'!ANO51+'Daily-Prod.'!ANF51)/FI137,"")</f>
        <v>0.48717948717948717</v>
      </c>
      <c r="FG137" s="475">
        <f>IFERROR(('Daily-Prod.'!API51+'Daily-Prod.'!AOZ51+'Daily-Prod.'!AOQ51+'Daily-Prod.'!AOH51+'Daily-Prod.'!ANY51+'Daily-Prod.'!ANP51+'Daily-Prod.'!ANG51)/FI137,"")</f>
        <v>0.33333333333333331</v>
      </c>
      <c r="FH137" s="475">
        <f>IFERROR(('Daily-Prod.'!APL51+'Daily-Prod.'!APC51+'Daily-Prod.'!AOT51+'Daily-Prod.'!AOK51+'Daily-Prod.'!AOB51+'Daily-Prod.'!ANS51+'Daily-Prod.'!ANJ51+'Daily-Prod.'!APK51+'Daily-Prod.'!APB51+'Daily-Prod.'!AOS51+'Daily-Prod.'!AOJ51+'Daily-Prod.'!AOA51+'Daily-Prod.'!ANR51+'Daily-Prod.'!ANI51)/FI137,"")</f>
        <v>0.17948717948717949</v>
      </c>
      <c r="FI137" s="496">
        <f>IFERROR(('Daily-Prod.'!APM51+'Daily-Prod.'!APD51+'Daily-Prod.'!AOU51+'Daily-Prod.'!AOL51+'Daily-Prod.'!AOC51+'Daily-Prod.'!ANT51+'Daily-Prod.'!ANK51),"")</f>
        <v>39</v>
      </c>
      <c r="FJ137" s="383"/>
      <c r="FK137" s="384">
        <f>IFERROR(('Daily-Prod.'!APO51+'Daily-Prod.'!APF51+'Daily-Prod.'!AOW51+'Daily-Prod.'!AON51+'Daily-Prod.'!AOE51+'Daily-Prod.'!ANV51+'Daily-Prod.'!ANM51),"")</f>
        <v>10</v>
      </c>
      <c r="FL137" s="495" t="str">
        <f t="shared" si="126"/>
        <v/>
      </c>
      <c r="FM137" s="378">
        <f>IFERROR(AVERAGE('Daily-Prod.'!APM51,'Daily-Prod.'!APD51,'Daily-Prod.'!AOU51,'Daily-Prod.'!AOL51,'Daily-Prod.'!AOC51,'Daily-Prod.'!ANT51,'Daily-Prod.'!ANK51),"")</f>
        <v>9.75</v>
      </c>
      <c r="FN137" s="379"/>
      <c r="FO137" s="380">
        <f>IFERROR(AVERAGE('Daily-Prod.'!APO51,'Daily-Prod.'!APF51,'Daily-Prod.'!AOW51,'Daily-Prod.'!AON51,'Daily-Prod.'!AOE51,'Daily-Prod.'!ANV51,'Daily-Prod.'!ANM51),"")</f>
        <v>3.3333333333333335</v>
      </c>
      <c r="FP137" s="66">
        <f>IFERROR(('Daily-Prod.'!ARS51+'Daily-Prod.'!ARJ51+'Daily-Prod.'!ARA51+'Daily-Prod.'!AQR51+'Daily-Prod.'!AQI51+'Daily-Prod.'!APZ51+'Daily-Prod.'!APQ51)/FS137,"")</f>
        <v>0.50877192982456143</v>
      </c>
      <c r="FQ137" s="475">
        <f>IFERROR(('Daily-Prod.'!ART51+'Daily-Prod.'!ARK51+'Daily-Prod.'!ARB51+'Daily-Prod.'!AQS51+'Daily-Prod.'!AQJ51+'Daily-Prod.'!AQA51+'Daily-Prod.'!APR51)/FS137,"")</f>
        <v>0.36842105263157893</v>
      </c>
      <c r="FR137" s="475">
        <f>IFERROR(('Daily-Prod.'!ARV51+'Daily-Prod.'!ARM51+'Daily-Prod.'!ARD51+'Daily-Prod.'!AQU51+'Daily-Prod.'!AQL51+'Daily-Prod.'!AQC51+'Daily-Prod.'!APT51+'Daily-Prod.'!ARW51+'Daily-Prod.'!ARN51+'Daily-Prod.'!ARE51+'Daily-Prod.'!AQV51+'Daily-Prod.'!AQM51+'Daily-Prod.'!AQD51+'Daily-Prod.'!APU51)/FS137,"")</f>
        <v>0.12280701754385964</v>
      </c>
      <c r="FS137" s="496">
        <f>IFERROR(('Daily-Prod.'!ARX51+'Daily-Prod.'!ARO51+'Daily-Prod.'!ARF51+'Daily-Prod.'!AQW51+'Daily-Prod.'!AQN51+'Daily-Prod.'!AQE51+'Daily-Prod.'!APV51),"")</f>
        <v>57</v>
      </c>
      <c r="FT137" s="383"/>
      <c r="FU137" s="384">
        <f>IFERROR(('Daily-Prod.'!ARZ51+'Daily-Prod.'!ARQ51+'Daily-Prod.'!ARH51+'Daily-Prod.'!AQY51+'Daily-Prod.'!AQP51+'Daily-Prod.'!AQG51+'Daily-Prod.'!APX51),"")</f>
        <v>6</v>
      </c>
      <c r="FV137" s="495" t="str">
        <f t="shared" si="127"/>
        <v/>
      </c>
      <c r="FW137" s="378">
        <f>IFERROR(AVERAGE('Daily-Prod.'!ARX51,'Daily-Prod.'!ARO51,'Daily-Prod.'!ARF51,'Daily-Prod.'!AQW51,'Daily-Prod.'!AQN51,'Daily-Prod.'!AQE51,'Daily-Prod.'!APV51),"")</f>
        <v>14.25</v>
      </c>
      <c r="FX137" s="379"/>
      <c r="FY137" s="380">
        <f>IFERROR(AVERAGE('Daily-Prod.'!ARZ51,'Daily-Prod.'!ARQ51,'Daily-Prod.'!ARH51,'Daily-Prod.'!AQY51,'Daily-Prod.'!AQP51,'Daily-Prod.'!AQG51,'Daily-Prod.'!APX51),"")</f>
        <v>1.2</v>
      </c>
      <c r="FZ137" s="66">
        <f>IFERROR(('Daily-Prod.'!AWO51+'Daily-Prod.'!AWF51+'Daily-Prod.'!AVW51+'Daily-Prod.'!AVN51+'Daily-Prod.'!AVE51+'Daily-Prod.'!AUV51+'Daily-Prod.'!AUM51)/GC137,"")</f>
        <v>0.64150943396226412</v>
      </c>
      <c r="GA137" s="475">
        <f>IFERROR(('Daily-Prod.'!AWP51+'Daily-Prod.'!AWG51+'Daily-Prod.'!AVX51+'Daily-Prod.'!AVO51+'Daily-Prod.'!AVF51+'Daily-Prod.'!AUW51+'Daily-Prod.'!AUN51)/GC137,"")</f>
        <v>0.22641509433962265</v>
      </c>
      <c r="GB137" s="475">
        <f>IFERROR(('Daily-Prod.'!AWS51+'Daily-Prod.'!AWJ51+'Daily-Prod.'!AWA51+'Daily-Prod.'!AVR51+'Daily-Prod.'!AVI51+'Daily-Prod.'!AUZ51+'Daily-Prod.'!AUQ51+'Daily-Prod.'!AWR51+'Daily-Prod.'!AWI51+'Daily-Prod.'!AVZ51+'Daily-Prod.'!AVQ51+'Daily-Prod.'!AVH51+'Daily-Prod.'!AUY51+'Daily-Prod.'!AUP51)/GC137,"")</f>
        <v>0.13207547169811321</v>
      </c>
      <c r="GC137" s="496">
        <f>IFERROR(('Daily-Prod.'!AWT51+'Daily-Prod.'!AWK51+'Daily-Prod.'!AWB51+'Daily-Prod.'!AVS51+'Daily-Prod.'!AVJ51+'Daily-Prod.'!AVA51+'Daily-Prod.'!AUR51),"")</f>
        <v>53</v>
      </c>
      <c r="GD137" s="166"/>
      <c r="GE137" s="168"/>
      <c r="GF137" s="171"/>
      <c r="GG137" s="67">
        <f>IFERROR(AVERAGE('Daily-Prod.'!AWT51,'Daily-Prod.'!AWK51,'Daily-Prod.'!AWB51,'Daily-Prod.'!AVS51,'Daily-Prod.'!AVJ51,'Daily-Prod.'!AVA51,'Daily-Prod.'!AUR51),"")</f>
        <v>10.6</v>
      </c>
      <c r="GH137" s="175"/>
      <c r="GI137" s="171"/>
      <c r="GJ137" s="66">
        <f>IFERROR(('Daily-Prod.'!AYZ51+'Daily-Prod.'!AYQ51+'Daily-Prod.'!AYH51+'Daily-Prod.'!AXY51+'Daily-Prod.'!AXP51+'Daily-Prod.'!AXG51+'Daily-Prod.'!AWX51)/GM137,"")</f>
        <v>0.64</v>
      </c>
      <c r="GK137" s="475">
        <f>IFERROR(('Daily-Prod.'!AZA51+'Daily-Prod.'!AYR51+'Daily-Prod.'!AYI51+'Daily-Prod.'!AXZ51+'Daily-Prod.'!AXQ51+'Daily-Prod.'!AXH51+'Daily-Prod.'!AWY51)/GM137,"")</f>
        <v>0.26666666666666666</v>
      </c>
      <c r="GL137" s="475">
        <f>IFERROR(('Daily-Prod.'!AZC51+'Daily-Prod.'!AYT51+'Daily-Prod.'!AYK51+'Daily-Prod.'!AYB51+'Daily-Prod.'!AXS51+'Daily-Prod.'!AXJ51+'Daily-Prod.'!AXA51+'Daily-Prod.'!AZD51+'Daily-Prod.'!AYU51+'Daily-Prod.'!AYL51+'Daily-Prod.'!AYC51+'Daily-Prod.'!AXT51+'Daily-Prod.'!AXK51+'Daily-Prod.'!AXB51)/GM137,"")</f>
        <v>9.3333333333333338E-2</v>
      </c>
      <c r="GM137" s="496">
        <f>IFERROR(('Daily-Prod.'!AZE51+'Daily-Prod.'!AYV51+'Daily-Prod.'!AYM51+'Daily-Prod.'!AYD51+'Daily-Prod.'!AXU51+'Daily-Prod.'!AXL51+'Daily-Prod.'!AXC51),"")</f>
        <v>75</v>
      </c>
      <c r="GN137" s="166"/>
      <c r="GO137" s="168"/>
      <c r="GP137" s="171"/>
      <c r="GQ137" s="67">
        <f>IFERROR(AVERAGE('Daily-Prod.'!AZE51,'Daily-Prod.'!AYV51,'Daily-Prod.'!AYM51,'Daily-Prod.'!AYD51,'Daily-Prod.'!AXU51,'Daily-Prod.'!AXL51,'Daily-Prod.'!AXC51),"")</f>
        <v>15</v>
      </c>
      <c r="GR137" s="175"/>
      <c r="GS137" s="171"/>
      <c r="GT137" s="66" t="str">
        <f>IFERROR(('Daily-Prod.'!BBK51+'Daily-Prod.'!BBB51+'Daily-Prod.'!BAS51+'Daily-Prod.'!BAJ51+'Daily-Prod.'!BAA51+'Daily-Prod.'!AZR51+'Daily-Prod.'!AZI51)/#REF!,"")</f>
        <v/>
      </c>
      <c r="GU137" s="475" t="str">
        <f>IFERROR(('Daily-Prod.'!BBL51+'Daily-Prod.'!BBC51+'Daily-Prod.'!BAT51+'Daily-Prod.'!BAK51+'Daily-Prod.'!BAB51+'Daily-Prod.'!AZS51+'Daily-Prod.'!AZJ51)/#REF!,"")</f>
        <v/>
      </c>
      <c r="GV137" s="475" t="str">
        <f>IFERROR(('Daily-Prod.'!BBN51+'Daily-Prod.'!BBE51+'Daily-Prod.'!BAV51+'Daily-Prod.'!BAM51+'Daily-Prod.'!BAD51+'Daily-Prod.'!AZU51+'Daily-Prod.'!AZL51+'Daily-Prod.'!BBO51+'Daily-Prod.'!BBF51+'Daily-Prod.'!BAW51+'Daily-Prod.'!BAN51+'Daily-Prod.'!BAE51+'Daily-Prod.'!AZV51+'Daily-Prod.'!AZM51)/#REF!,"")</f>
        <v/>
      </c>
      <c r="GW137" s="496">
        <f>IFERROR(('Daily-Prod.'!BEA51+'Daily-Prod.'!BDR51+'Daily-Prod.'!BDI51+'Daily-Prod.'!BCZ51+'Daily-Prod.'!BCQ51+'Daily-Prod.'!BCH51+'Daily-Prod.'!BBY51),"")</f>
        <v>73</v>
      </c>
      <c r="GX137" s="166"/>
      <c r="GY137" s="168"/>
      <c r="GZ137" s="171" t="str">
        <f t="shared" si="128"/>
        <v/>
      </c>
      <c r="HA137" s="67">
        <f>IFERROR(AVERAGE('Daily-Prod.'!BEA51,'Daily-Prod.'!BDR51,'Daily-Prod.'!BDI51,'Daily-Prod.'!BCZ51,'Daily-Prod.'!BCQ51,'Daily-Prod.'!BCH51,'Daily-Prod.'!BBY51),"")</f>
        <v>14.6</v>
      </c>
      <c r="HB137" s="175" t="str">
        <f>IFERROR(AVERAGE('Daily-Prod.'!BEB51,'Daily-Prod.'!BDS51,'Daily-Prod.'!BDJ51,'Daily-Prod.'!BDA51,'Daily-Prod.'!BCR51,'Daily-Prod.'!BCI51,'Daily-Prod.'!BBZ51),"")</f>
        <v/>
      </c>
      <c r="HC137" s="171" t="str">
        <f>IFERROR(AVERAGE('Daily-Prod.'!BEC51,'Daily-Prod.'!BDT51,'Daily-Prod.'!BDK51,'Daily-Prod.'!BDB51,'Daily-Prod.'!BCS51,'Daily-Prod.'!BCJ51,'Daily-Prod.'!BCA51),"")</f>
        <v/>
      </c>
      <c r="HD137" s="66">
        <f>IFERROR(('Daily-Prod.'!BGG51+'Daily-Prod.'!BFX51+'Daily-Prod.'!BFO51+'Daily-Prod.'!BFF51+'Daily-Prod.'!BEW51+'Daily-Prod.'!BEN51+'Daily-Prod.'!BEE51)/HG137,"")</f>
        <v>0.63492063492063489</v>
      </c>
      <c r="HE137" s="475">
        <f>IFERROR(('Daily-Prod.'!BGH51+'Daily-Prod.'!BFY51+'Daily-Prod.'!BFP51+'Daily-Prod.'!BFG51+'Daily-Prod.'!BEX51+'Daily-Prod.'!BEO51+'Daily-Prod.'!BEF51)/HG137,"")</f>
        <v>0.30158730158730157</v>
      </c>
      <c r="HF137" s="475">
        <f>IFERROR(('Daily-Prod.'!BGK51+'Daily-Prod.'!BGB51+'Daily-Prod.'!BFS51+'Daily-Prod.'!BFJ51+'Daily-Prod.'!BFA51+'Daily-Prod.'!BER51+'Daily-Prod.'!BEI51+'Daily-Prod.'!BGJ51+'Daily-Prod.'!BGA51+'Daily-Prod.'!BFR51+'Daily-Prod.'!BFI51+'Daily-Prod.'!BEZ51+'Daily-Prod.'!BEQ51+'Daily-Prod.'!BEH51)/HG137,"")</f>
        <v>6.3492063492063489E-2</v>
      </c>
      <c r="HG137" s="496">
        <f>IFERROR(('Daily-Prod.'!BGL51+'Daily-Prod.'!BGC51+'Daily-Prod.'!BFT51+'Daily-Prod.'!BFK51+'Daily-Prod.'!BFB51+'Daily-Prod.'!BES51+'Daily-Prod.'!BEJ51),"")</f>
        <v>63</v>
      </c>
      <c r="HH137" s="166"/>
      <c r="HI137" s="168"/>
      <c r="HJ137" s="171" t="str">
        <f t="shared" si="129"/>
        <v/>
      </c>
      <c r="HK137" s="67">
        <f>IFERROR(AVERAGE('Daily-Prod.'!BGL51,'Daily-Prod.'!BGC51,'Daily-Prod.'!BFT51,'Daily-Prod.'!BFK51,'Daily-Prod.'!BFB51,'Daily-Prod.'!BES51,'Daily-Prod.'!BEJ51),"")</f>
        <v>12.6</v>
      </c>
      <c r="HL137" s="175" t="str">
        <f>IFERROR(AVERAGE('Daily-Prod.'!BGM51,'Daily-Prod.'!BGD51,'Daily-Prod.'!BFU51,'Daily-Prod.'!BFL51,'Daily-Prod.'!BFC51,'Daily-Prod.'!BET51,'Daily-Prod.'!BEK51),"")</f>
        <v/>
      </c>
      <c r="HM137" s="171" t="str">
        <f>IFERROR(AVERAGE('Daily-Prod.'!BGN51,'Daily-Prod.'!BGE51,'Daily-Prod.'!BFV51,'Daily-Prod.'!BFM51,'Daily-Prod.'!BFD51,'Daily-Prod.'!BEU51,'Daily-Prod.'!BEL51),"")</f>
        <v/>
      </c>
      <c r="HN137" s="66">
        <f>IFERROR(('Daily-Prod.'!BIR51+'Daily-Prod.'!BII51+'Daily-Prod.'!BHZ51+'Daily-Prod.'!BHQ51+'Daily-Prod.'!BHH51+'Daily-Prod.'!BGY51+'Daily-Prod.'!BGP51)/HQ137,"")</f>
        <v>0.77611940298507465</v>
      </c>
      <c r="HO137" s="475">
        <f>IFERROR(('Daily-Prod.'!BIS51+'Daily-Prod.'!BIJ51+'Daily-Prod.'!BIA51+'Daily-Prod.'!BHR51+'Daily-Prod.'!BHI51+'Daily-Prod.'!BGZ51+'Daily-Prod.'!BGQ51)/HQ137,"")</f>
        <v>0.20895522388059701</v>
      </c>
      <c r="HP137" s="475">
        <f>IFERROR(('Daily-Prod.'!BIU51+'Daily-Prod.'!BIL51+'Daily-Prod.'!BIC51+'Daily-Prod.'!BHT51+'Daily-Prod.'!BHK51+'Daily-Prod.'!BHB51+'Daily-Prod.'!BGS51+'Daily-Prod.'!BIV51+'Daily-Prod.'!BIM51+'Daily-Prod.'!BID51+'Daily-Prod.'!BHU51+'Daily-Prod.'!BHL51+'Daily-Prod.'!BHC51+'Daily-Prod.'!BGT51)/HQ137,"")</f>
        <v>1.4925373134328358E-2</v>
      </c>
      <c r="HQ137" s="496">
        <f>IFERROR(('Daily-Prod.'!BIW51+'Daily-Prod.'!BIN51+'Daily-Prod.'!BIE51+'Daily-Prod.'!BHV51+'Daily-Prod.'!BHM51+'Daily-Prod.'!BHD51+'Daily-Prod.'!BGU51),"")</f>
        <v>67</v>
      </c>
      <c r="HR137" s="166"/>
      <c r="HS137" s="168"/>
      <c r="HT137" s="171" t="str">
        <f t="shared" si="130"/>
        <v/>
      </c>
      <c r="HU137" s="67">
        <f>IFERROR(AVERAGE('Daily-Prod.'!BIW51,'Daily-Prod.'!BIN51,'Daily-Prod.'!BIE51,'Daily-Prod.'!BHV51,'Daily-Prod.'!BHM51,'Daily-Prod.'!BHD51,'Daily-Prod.'!BGU51),"")</f>
        <v>13.4</v>
      </c>
      <c r="HV137" s="175" t="str">
        <f>IFERROR(AVERAGE('Daily-Prod.'!BIX51,'Daily-Prod.'!BIO51,'Daily-Prod.'!BIF51,'Daily-Prod.'!BHW51,'Daily-Prod.'!BHN51,'Daily-Prod.'!BHE51,'Daily-Prod.'!BGV51),"")</f>
        <v/>
      </c>
      <c r="HW137" s="171" t="str">
        <f>IFERROR(AVERAGE('Daily-Prod.'!BIY51,'Daily-Prod.'!BIP51,'Daily-Prod.'!BIG51,'Daily-Prod.'!BHX51,'Daily-Prod.'!BHO51,'Daily-Prod.'!BHF51,'Daily-Prod.'!BGW51),"")</f>
        <v/>
      </c>
      <c r="HX137" s="66">
        <f>IFERROR(('Daily-Prod.'!BLE51+'Daily-Prod.'!BKV51+'Daily-Prod.'!BKM51+'Daily-Prod.'!BKD51+'Daily-Prod.'!BJU51+'Daily-Prod.'!BJL51+'Daily-Prod.'!BJC51)/IA137,"")</f>
        <v>0.89090909090909087</v>
      </c>
      <c r="HY137" s="475">
        <f>IFERROR(('Daily-Prod.'!BLF51+'Daily-Prod.'!BKW51+'Daily-Prod.'!BKN51+'Daily-Prod.'!BKE51+'Daily-Prod.'!BJV51+'Daily-Prod.'!BJM51+'Daily-Prod.'!BJD51)/IA137,"")</f>
        <v>0.10909090909090909</v>
      </c>
      <c r="HZ137" s="475">
        <f>IFERROR(('Daily-Prod.'!BLG51+'Daily-Prod.'!BKX51+'Daily-Prod.'!BKO51+'Daily-Prod.'!BKF51+'Daily-Prod.'!BJW51+'Daily-Prod.'!BJN51+'Daily-Prod.'!BJE51+'Daily-Prod.'!BLF51+'Daily-Prod.'!BKW51+'Daily-Prod.'!BKN51+'Daily-Prod.'!BKE51+'Daily-Prod.'!BJV51+'Daily-Prod.'!BJM51+'Daily-Prod.'!BJD51)/IA137,"")</f>
        <v>0.10909090909090909</v>
      </c>
      <c r="IA137" s="496">
        <f>IFERROR(('Daily-Prod.'!BLH51+'Daily-Prod.'!BKY51+'Daily-Prod.'!BKP51+'Daily-Prod.'!BKG51+'Daily-Prod.'!BJX51+'Daily-Prod.'!BJO51+'Daily-Prod.'!BJF51),"")</f>
        <v>55</v>
      </c>
      <c r="IB137" s="166"/>
      <c r="IC137" s="168"/>
      <c r="ID137" s="171" t="str">
        <f t="shared" si="131"/>
        <v/>
      </c>
      <c r="IE137" s="67">
        <f>IFERROR(AVERAGE('Daily-Prod.'!BLL51,'Daily-Prod.'!BLC51,'Daily-Prod.'!BKT51,'Daily-Prod.'!BKK51,'Daily-Prod.'!BKB51,'Daily-Prod.'!BJS51,'Daily-Prod.'!BJJ51),"")</f>
        <v>8.75</v>
      </c>
      <c r="IF137" s="175">
        <f>IFERROR(AVERAGE('Daily-Prod.'!BLM51,'Daily-Prod.'!BLD51,'Daily-Prod.'!BKU51,'Daily-Prod.'!BKL51,'Daily-Prod.'!BKC51,'Daily-Prod.'!BJT51,'Daily-Prod.'!BJK51),"")</f>
        <v>3.5</v>
      </c>
      <c r="IG137" s="171">
        <f>IFERROR(AVERAGE('Daily-Prod.'!BLN51,'Daily-Prod.'!BLE51,'Daily-Prod.'!BKV51,'Daily-Prod.'!BKM51,'Daily-Prod.'!BKD51,'Daily-Prod.'!BJU51,'Daily-Prod.'!BJL51),"")</f>
        <v>12.25</v>
      </c>
      <c r="IH137" s="66">
        <f>IFERROR(('Daily-Prod.'!BNN51+'Daily-Prod.'!BNE51+'Daily-Prod.'!BMV51+'Daily-Prod.'!BMM51+'Daily-Prod.'!BMD51+'Daily-Prod.'!BLU51+'Daily-Prod.'!BLL51)/IK137,"")</f>
        <v>0.53424657534246578</v>
      </c>
      <c r="II137" s="475">
        <f>IFERROR(('Daily-Prod.'!BNO51+'Daily-Prod.'!BNF51+'Daily-Prod.'!BMW51+'Daily-Prod.'!BMN51+'Daily-Prod.'!BME51+'Daily-Prod.'!BLV51+'Daily-Prod.'!BLM51)/IK137,"")</f>
        <v>0.27397260273972601</v>
      </c>
      <c r="IJ137" s="475">
        <f>IFERROR(('Daily-Prod.'!BNQ51+'Daily-Prod.'!BNH51+'Daily-Prod.'!BMY51+'Daily-Prod.'!BMP51+'Daily-Prod.'!BMG51+'Daily-Prod.'!BLX51+'Daily-Prod.'!BLO51+'Daily-Prod.'!BNR51+'Daily-Prod.'!BNI51+'Daily-Prod.'!BMZ51+'Daily-Prod.'!BMQ51+'Daily-Prod.'!BMH51+'Daily-Prod.'!BLY51+'Daily-Prod.'!BLP51)/IK137,"")</f>
        <v>0.19178082191780821</v>
      </c>
      <c r="IK137" s="496">
        <f>IFERROR(('Daily-Prod.'!BNS51+'Daily-Prod.'!BNJ51+'Daily-Prod.'!BNA51+'Daily-Prod.'!BMR51+'Daily-Prod.'!BMI51+'Daily-Prod.'!BLZ51+'Daily-Prod.'!BLQ51),"")</f>
        <v>73</v>
      </c>
      <c r="IL137" s="166"/>
      <c r="IM137" s="168"/>
      <c r="IN137" s="171" t="str">
        <f t="shared" si="132"/>
        <v/>
      </c>
      <c r="IO137" s="67">
        <f>IFERROR(AVERAGE('Daily-Prod.'!BNS51,'Daily-Prod.'!BNJ51,'Daily-Prod.'!BNA51,'Daily-Prod.'!BMR51,'Daily-Prod.'!BMI51,'Daily-Prod.'!BLZ51,'Daily-Prod.'!BLQ51),"")</f>
        <v>14.6</v>
      </c>
      <c r="IP137" s="175"/>
      <c r="IQ137" s="171" t="str">
        <f>IFERROR(AVERAGE('Daily-Prod.'!BNU51,'Daily-Prod.'!BNL51,'Daily-Prod.'!BNC51,'Daily-Prod.'!BMT51,'Daily-Prod.'!BMK51,'Daily-Prod.'!BMB51,'Daily-Prod.'!BLS51),"")</f>
        <v/>
      </c>
      <c r="IR137" s="66">
        <f>IFERROR(('Daily-Prod.'!BPY51+'Daily-Prod.'!BPP51+'Daily-Prod.'!BPG51+'Daily-Prod.'!BOX51+'Daily-Prod.'!BOO51+'Daily-Prod.'!BOF51+'Daily-Prod.'!BNW51)/IU137,"")</f>
        <v>0.66666666666666663</v>
      </c>
      <c r="IS137" s="475">
        <f>IFERROR(('Daily-Prod.'!BPZ51+'Daily-Prod.'!BPQ51+'Daily-Prod.'!BPH51+'Daily-Prod.'!BOY51+'Daily-Prod.'!BOP51+'Daily-Prod.'!BOG51+'Daily-Prod.'!BNX51)/IU137,"")</f>
        <v>0.18333333333333332</v>
      </c>
      <c r="IT137" s="475">
        <f>IFERROR(('Daily-Prod.'!BQC51+'Daily-Prod.'!BPT51+'Daily-Prod.'!BPK51+'Daily-Prod.'!BPB51+'Daily-Prod.'!BOS51+'Daily-Prod.'!BOJ51+'Daily-Prod.'!BOA51+'Daily-Prod.'!BQB51+'Daily-Prod.'!BPS51+'Daily-Prod.'!BPJ51+'Daily-Prod.'!BPA51+'Daily-Prod.'!BOR51+'Daily-Prod.'!BOI51+'Daily-Prod.'!BNZ51)/IU137,"")</f>
        <v>0.15</v>
      </c>
      <c r="IU137" s="496">
        <f>IFERROR(('Daily-Prod.'!BQD51+'Daily-Prod.'!BPU51+'Daily-Prod.'!BPL51+'Daily-Prod.'!BPC51+'Daily-Prod.'!BOT51+'Daily-Prod.'!BOK51+'Daily-Prod.'!BOB51),"")</f>
        <v>60</v>
      </c>
      <c r="IV137" s="166"/>
      <c r="IW137" s="168"/>
      <c r="IX137" s="171"/>
      <c r="IY137" s="67">
        <f>IFERROR(AVERAGE('Daily-Prod.'!BQD51,'Daily-Prod.'!BPU51,'Daily-Prod.'!BPL51,'Daily-Prod.'!BPC51,'Daily-Prod.'!BOT51,'Daily-Prod.'!BOK51,'Daily-Prod.'!BOB51),"")</f>
        <v>12</v>
      </c>
      <c r="IZ137" s="175"/>
      <c r="JA137" s="171"/>
      <c r="JB137" s="66">
        <f>IFERROR((('Daily-Prod.'!BSJ51+'Daily-Prod.'!BSA51+'Daily-Prod.'!BRR51+'Daily-Prod.'!BRI51+'Daily-Prod.'!BQZ51+'Daily-Prod.'!BQQ51+'Daily-Prod.'!BQH51)/JE137),"")</f>
        <v>0.78125</v>
      </c>
      <c r="JC137" s="475">
        <f>IFERROR((('Daily-Prod.'!BSK51+'Daily-Prod.'!BSB51+'Daily-Prod.'!BRS51+'Daily-Prod.'!BRJ51+'Daily-Prod.'!BRA51+'Daily-Prod.'!BQR51+'Daily-Prod.'!BQI51)/JE137),"")</f>
        <v>0.171875</v>
      </c>
      <c r="JD137" s="475">
        <f>IFERROR((('Daily-Prod.'!BSM51+'Daily-Prod.'!BSD51+'Daily-Prod.'!BRU51+'Daily-Prod.'!BRL51+'Daily-Prod.'!BRC51+'Daily-Prod.'!BQT51+'Daily-Prod.'!BQK51+'Daily-Prod.'!BSN51+'Daily-Prod.'!BSE51+'Daily-Prod.'!BRV51+'Daily-Prod.'!BRM51+'Daily-Prod.'!BRD51+'Daily-Prod.'!BQU51+'Daily-Prod.'!BQL51)/JE137),"")</f>
        <v>4.6875E-2</v>
      </c>
      <c r="JE137" s="496">
        <f>IFERROR(('Daily-Prod.'!BSO51+'Daily-Prod.'!BSF51+'Daily-Prod.'!BRW51+'Daily-Prod.'!BRN51+'Daily-Prod.'!BRE51+'Daily-Prod.'!BQV51+'Daily-Prod.'!BQM51),"")</f>
        <v>64</v>
      </c>
      <c r="JF137" s="166"/>
      <c r="JG137" s="168"/>
      <c r="JH137" s="171" t="str">
        <f t="shared" si="133"/>
        <v/>
      </c>
      <c r="JI137" s="67">
        <f>IFERROR(AVERAGE('Daily-Prod.'!BSO51,'Daily-Prod.'!BSF51,'Daily-Prod.'!BRW51,'Daily-Prod.'!BRN51,'Daily-Prod.'!BRE51,'Daily-Prod.'!BQV51,'Daily-Prod.'!BQM51),"")</f>
        <v>12.8</v>
      </c>
      <c r="JJ137" s="175"/>
      <c r="JK137" s="171"/>
      <c r="JL137" s="66">
        <f>IFERROR((('Daily-Prod.'!BUC51+'Daily-Prod.'!BTT51+'Daily-Prod.'!BTK51+'Daily-Prod.'!BTB51+'Daily-Prod.'!BSS51)/JO137),"")</f>
        <v>0.60606060606060608</v>
      </c>
      <c r="JM137" s="475">
        <f>IFERROR((('Daily-Prod.'!BUD51+'Daily-Prod.'!BTU51+'Daily-Prod.'!BTL51+'Daily-Prod.'!BTC51+'Daily-Prod.'!BST51)/JO137),"")</f>
        <v>0.27272727272727271</v>
      </c>
      <c r="JN137" s="475">
        <f>IFERROR((('Daily-Prod.'!BUF51+'Daily-Prod.'!BTW51+'Daily-Prod.'!BTN51+'Daily-Prod.'!BTE51+'Daily-Prod.'!BSV51+'Daily-Prod.'!BUG51+'Daily-Prod.'!BTX51+'Daily-Prod.'!BTO51+'Daily-Prod.'!BTF51+'Daily-Prod.'!BSW51)/JO137),"")</f>
        <v>0.12121212121212122</v>
      </c>
      <c r="JO137" s="496">
        <f>IFERROR(('Daily-Prod.'!BUH51+'Daily-Prod.'!BTY51+'Daily-Prod.'!BTP51+'Daily-Prod.'!BTG51+'Daily-Prod.'!BSX51),"")</f>
        <v>33</v>
      </c>
      <c r="JP137" s="166"/>
      <c r="JQ137" s="168"/>
      <c r="JR137" s="171" t="str">
        <f t="shared" si="134"/>
        <v/>
      </c>
      <c r="JS137" s="67">
        <f>IFERROR(AVERAGE('Daily-Prod.'!BUH51,'Daily-Prod.'!BTY51,'Daily-Prod.'!BTP51,'Daily-Prod.'!BTG51,'Daily-Prod.'!BSX51),"")</f>
        <v>11</v>
      </c>
      <c r="JT137" s="175"/>
      <c r="JU137" s="171"/>
    </row>
    <row r="138" spans="1:281" ht="13.5">
      <c r="A138" s="453" t="s">
        <v>171</v>
      </c>
      <c r="B138" s="66">
        <f>IFERROR(('Daily-Prod.'!CN52+'Daily-Prod.'!CE52+'Daily-Prod.'!BV52+'Daily-Prod.'!BM52+'Daily-Prod.'!BD52+'Daily-Prod.'!AU52+'Daily-Prod.'!AL52)/E138,"")</f>
        <v>0.74647887323943662</v>
      </c>
      <c r="C138" s="475">
        <f>IFERROR(('Daily-Prod.'!CO52+'Daily-Prod.'!CF52+'Daily-Prod.'!BW52+'Daily-Prod.'!BN52+'Daily-Prod.'!BE52+'Daily-Prod.'!AV52+'Daily-Prod.'!AM52)/E138,"")</f>
        <v>0.16901408450704225</v>
      </c>
      <c r="D138" s="475">
        <f>IFERROR(('Daily-Prod.'!CQ52+'Daily-Prod.'!CH52+'Daily-Prod.'!BY52+'Daily-Prod.'!BP52+'Daily-Prod.'!BG52+'Daily-Prod.'!AX52+'Daily-Prod.'!AO52+'Daily-Prod.'!CR52+'Daily-Prod.'!CI52+'Daily-Prod.'!BZ52+'Daily-Prod.'!BQ52+'Daily-Prod.'!BH52+'Daily-Prod.'!AY52+'Daily-Prod.'!AP52)/E138,"")</f>
        <v>8.4507042253521125E-2</v>
      </c>
      <c r="E138" s="496">
        <f>IFERROR(('Daily-Prod.'!CS52+'Daily-Prod.'!CJ52+'Daily-Prod.'!CA52+'Daily-Prod.'!BR52+'Daily-Prod.'!BI52+'Daily-Prod.'!AZ52+'Daily-Prod.'!AQ52),"")</f>
        <v>71</v>
      </c>
      <c r="F138" s="383"/>
      <c r="G138" s="384">
        <f>IFERROR(('Daily-Prod.'!CU52+'Daily-Prod.'!CL52+'Daily-Prod.'!CC52+'Daily-Prod.'!BT52+'Daily-Prod.'!BK52+'Daily-Prod.'!BB52+'Daily-Prod.'!AS52),"")</f>
        <v>0</v>
      </c>
      <c r="H138" s="495" t="str">
        <f t="shared" si="113"/>
        <v/>
      </c>
      <c r="I138" s="378">
        <f>IFERROR(AVERAGE('Daily-Prod.'!CS52,'Daily-Prod.'!CJ52,'Daily-Prod.'!CA52,'Daily-Prod.'!BR52,'Daily-Prod.'!BI52,'Daily-Prod.'!AZ52,'Daily-Prod.'!AQ52),"")</f>
        <v>14.2</v>
      </c>
      <c r="J138" s="379" t="str">
        <f>IFERROR(AVERAGE('Daily-Prod.'!CT52,'Daily-Prod.'!CK52,'Daily-Prod.'!CB52,'Daily-Prod.'!BS52,'Daily-Prod.'!BJ52,'Daily-Prod.'!BA52,'Daily-Prod.'!AR52),"")</f>
        <v/>
      </c>
      <c r="K138" s="380" t="str">
        <f>IFERROR(AVERAGE('Daily-Prod.'!CU52,'Daily-Prod.'!CL52,'Daily-Prod.'!CC52,'Daily-Prod.'!BT52,'Daily-Prod.'!BK52,'Daily-Prod.'!BB52,'Daily-Prod.'!AS52),"")</f>
        <v/>
      </c>
      <c r="L138" s="66">
        <f>IFERROR(('Daily-Prod.'!EY52+'Daily-Prod.'!EP52+'Daily-Prod.'!EG52+'Daily-Prod.'!DX52+'Daily-Prod.'!DO52+'Daily-Prod.'!DF52+'Daily-Prod.'!CW52)/O138,"")</f>
        <v>0.68852459016393441</v>
      </c>
      <c r="M138" s="475">
        <f>IFERROR(('Daily-Prod.'!EZ52+'Daily-Prod.'!EQ52+'Daily-Prod.'!EH52+'Daily-Prod.'!DY52+'Daily-Prod.'!DP52+'Daily-Prod.'!DG52+'Daily-Prod.'!CX52)/O138,"")</f>
        <v>0.16393442622950818</v>
      </c>
      <c r="N138" s="475">
        <f>IFERROR(('Daily-Prod.'!FC52+'Daily-Prod.'!ET52+'Daily-Prod.'!EK52+'Daily-Prod.'!EB52+'Daily-Prod.'!DS52+'Daily-Prod.'!DJ52+'Daily-Prod.'!DA52+'Daily-Prod.'!FB52+'Daily-Prod.'!ES52+'Daily-Prod.'!EJ52+'Daily-Prod.'!EA52+'Daily-Prod.'!DR52+'Daily-Prod.'!DI52+'Daily-Prod.'!CZ52)/O138,"")</f>
        <v>0.14754098360655737</v>
      </c>
      <c r="O138" s="496">
        <f>IFERROR(('Daily-Prod.'!FD52+'Daily-Prod.'!EU52+'Daily-Prod.'!EL52+'Daily-Prod.'!EC52+'Daily-Prod.'!DT52+'Daily-Prod.'!DK52+'Daily-Prod.'!DB52),"")</f>
        <v>61</v>
      </c>
      <c r="P138" s="383"/>
      <c r="Q138" s="384">
        <f>IFERROR(('Daily-Prod.'!FF52+'Daily-Prod.'!EW52+'Daily-Prod.'!EN52+'Daily-Prod.'!EE52+'Daily-Prod.'!DV52+'Daily-Prod.'!DM52+'Daily-Prod.'!DD52),"")</f>
        <v>51</v>
      </c>
      <c r="R138" s="495" t="str">
        <f t="shared" si="112"/>
        <v/>
      </c>
      <c r="S138" s="378">
        <f>IFERROR(AVERAGE('Daily-Prod.'!FD52,'Daily-Prod.'!EU52,'Daily-Prod.'!EL52,'Daily-Prod.'!EC52,'Daily-Prod.'!DT52,'Daily-Prod.'!DK52,'Daily-Prod.'!DB52),"")</f>
        <v>15.25</v>
      </c>
      <c r="T138" s="379" t="str">
        <f>IFERROR(AVERAGE('Daily-Prod.'!FE52,'Daily-Prod.'!EV52,'Daily-Prod.'!EM52,'Daily-Prod.'!ED52,'Daily-Prod.'!DU52,'Daily-Prod.'!DL52,'Daily-Prod.'!DC52),"")</f>
        <v/>
      </c>
      <c r="U138" s="380">
        <f>IFERROR(AVERAGE('Daily-Prod.'!FF52,'Daily-Prod.'!EW52,'Daily-Prod.'!EN52,'Daily-Prod.'!EE52,'Daily-Prod.'!DV52,'Daily-Prod.'!DM52,'Daily-Prod.'!DD52),"")</f>
        <v>12.75</v>
      </c>
      <c r="V138" s="518" t="str">
        <f>IFERROR(('Daily-Prod.'!HJ52+'Daily-Prod.'!HA52+'Daily-Prod.'!GR52+'Daily-Prod.'!GI52+'Daily-Prod.'!FZ52+'Daily-Prod.'!FQ52+'Daily-Prod.'!FH52)/Y138,"")</f>
        <v/>
      </c>
      <c r="W138" s="475" t="str">
        <f>IFERROR(('Daily-Prod.'!HK52+'Daily-Prod.'!HB52+'Daily-Prod.'!GS52+'Daily-Prod.'!GJ52+'Daily-Prod.'!GA52+'Daily-Prod.'!FR52+'Daily-Prod.'!FI52)/Y138,"")</f>
        <v/>
      </c>
      <c r="X138" s="475" t="str">
        <f>IFERROR(('Daily-Prod.'!HM52+'Daily-Prod.'!HD52+'Daily-Prod.'!GU52+'Daily-Prod.'!GL52+'Daily-Prod.'!GC52+'Daily-Prod.'!FT52+'Daily-Prod.'!FK52+'Daily-Prod.'!HN52+'Daily-Prod.'!HE52+'Daily-Prod.'!GV52+'Daily-Prod.'!GM52+'Daily-Prod.'!GD52+'Daily-Prod.'!FU52+'Daily-Prod.'!FL52)/Y138,"")</f>
        <v/>
      </c>
      <c r="Y138" s="496">
        <f>IFERROR(('Daily-Prod.'!HO52+'Daily-Prod.'!HF52+'Daily-Prod.'!GW52+'Daily-Prod.'!GN52+'Daily-Prod.'!GE52+'Daily-Prod.'!FV52+'Daily-Prod.'!FM52),"")</f>
        <v>0</v>
      </c>
      <c r="Z138" s="383"/>
      <c r="AA138" s="384">
        <f>IFERROR(('Daily-Prod.'!HQ52+'Daily-Prod.'!HH52+'Daily-Prod.'!GY52+'Daily-Prod.'!GP52+'Daily-Prod.'!GG52+'Daily-Prod.'!FX52+'Daily-Prod.'!FO52),"")</f>
        <v>0</v>
      </c>
      <c r="AB138" s="495" t="str">
        <f>IFERROR(('Daily-Prod.'!HR52+'Daily-Prod.'!HI52+'Daily-Prod.'!GZ52+'Daily-Prod.'!GQ52+'Daily-Prod.'!GH52+'Daily-Prod.'!FY52+'Daily-Prod.'!FP52),"")</f>
        <v/>
      </c>
      <c r="AC138" s="378" t="str">
        <f>IFERROR(AVERAGE('Daily-Prod.'!HO52,'Daily-Prod.'!HF52,'Daily-Prod.'!GW52,'Daily-Prod.'!GN52,'Daily-Prod.'!GE52,'Daily-Prod.'!FV52,'Daily-Prod.'!FM52),"")</f>
        <v/>
      </c>
      <c r="AD138" s="379" t="str">
        <f>IFERROR(AVERAGE('Daily-Prod.'!HP52,'Daily-Prod.'!HG52,'Daily-Prod.'!GX52,'Daily-Prod.'!GO52,'Daily-Prod.'!GF52,'Daily-Prod.'!FW52,'Daily-Prod.'!FN52),"")</f>
        <v/>
      </c>
      <c r="AE138" s="380" t="str">
        <f>IFERROR(AVERAGE('Daily-Prod.'!HQ52,'Daily-Prod.'!HH52,'Daily-Prod.'!GY52,'Daily-Prod.'!GP52,'Daily-Prod.'!GG52,'Daily-Prod.'!FX52,'Daily-Prod.'!FO52),"")</f>
        <v/>
      </c>
      <c r="AF138" s="66">
        <f>IFERROR(('Daily-Prod.'!JU52+'Daily-Prod.'!JL52+'Daily-Prod.'!JC52+'Daily-Prod.'!IT52+'Daily-Prod.'!IK52+'Daily-Prod.'!IB52+'Daily-Prod.'!HS52)/AI138,"")</f>
        <v>0.77142857142857146</v>
      </c>
      <c r="AG138" s="475">
        <f>IFERROR(('Daily-Prod.'!JV52+'Daily-Prod.'!JM52+'Daily-Prod.'!JD52+'Daily-Prod.'!IU52+'Daily-Prod.'!IL52+'Daily-Prod.'!IC52+'Daily-Prod.'!HT52)/AI138,"")</f>
        <v>8.5714285714285715E-2</v>
      </c>
      <c r="AH138" s="475">
        <f>IFERROR(('Daily-Prod.'!JX52+'Daily-Prod.'!JO52+'Daily-Prod.'!JF52+'Daily-Prod.'!IW52+'Daily-Prod.'!IN52+'Daily-Prod.'!IE52+'Daily-Prod.'!HV52+'Daily-Prod.'!JY52+'Daily-Prod.'!JP52+'Daily-Prod.'!JG52+'Daily-Prod.'!IX52+'Daily-Prod.'!IO52+'Daily-Prod.'!IF52+'Daily-Prod.'!HW52)/AI138,"")</f>
        <v>0.14285714285714285</v>
      </c>
      <c r="AI138" s="496">
        <f>IFERROR(('Daily-Prod.'!JZ52+'Daily-Prod.'!JQ52+'Daily-Prod.'!JH52+'Daily-Prod.'!IY52+'Daily-Prod.'!IP52+'Daily-Prod.'!IG52+'Daily-Prod.'!HX52),"")</f>
        <v>70</v>
      </c>
      <c r="AJ138" s="383"/>
      <c r="AK138" s="384"/>
      <c r="AL138" s="495" t="str">
        <f t="shared" si="114"/>
        <v/>
      </c>
      <c r="AM138" s="378">
        <f>IFERROR(AVERAGE('Daily-Prod.'!JZ52,'Daily-Prod.'!JQ52,'Daily-Prod.'!JH52,'Daily-Prod.'!IY52,'Daily-Prod.'!IP52,'Daily-Prod.'!IG52,'Daily-Prod.'!HX52),"")</f>
        <v>14</v>
      </c>
      <c r="AN138" s="379"/>
      <c r="AO138" s="380"/>
      <c r="AP138" s="66">
        <f>IFERROR(('Daily-Prod.'!MF52+'Daily-Prod.'!LW52+'Daily-Prod.'!LN52+'Daily-Prod.'!LE52+'Daily-Prod.'!KV52+'Daily-Prod.'!KM52+'Daily-Prod.'!KD52)/AS138,"")</f>
        <v>0.65306122448979587</v>
      </c>
      <c r="AQ138" s="475">
        <f>IFERROR(('Daily-Prod.'!MG52+'Daily-Prod.'!LX52+'Daily-Prod.'!LO52+'Daily-Prod.'!LF52+'Daily-Prod.'!KW52+'Daily-Prod.'!KN52+'Daily-Prod.'!KE52)/AS138,"")</f>
        <v>0.16326530612244897</v>
      </c>
      <c r="AR138" s="475">
        <f>IFERROR(('Daily-Prod.'!MJ52+'Daily-Prod.'!MA52+'Daily-Prod.'!LR52+'Daily-Prod.'!LI52+'Daily-Prod.'!KZ52+'Daily-Prod.'!KQ52+'Daily-Prod.'!KH52+'Daily-Prod.'!MI52+'Daily-Prod.'!LZ52+'Daily-Prod.'!LQ52+'Daily-Prod.'!LH52+'Daily-Prod.'!KY52+'Daily-Prod.'!KP52+'Daily-Prod.'!KG52)/AS138,"")</f>
        <v>0.18367346938775511</v>
      </c>
      <c r="AS138" s="496">
        <f>IFERROR(('Daily-Prod.'!MK52+'Daily-Prod.'!MB52+'Daily-Prod.'!LS52+'Daily-Prod.'!LJ52+'Daily-Prod.'!LA52+'Daily-Prod.'!KR52+'Daily-Prod.'!KI52),"")</f>
        <v>49</v>
      </c>
      <c r="AT138" s="383"/>
      <c r="AU138" s="384">
        <f>IFERROR(('Daily-Prod.'!MM52+'Daily-Prod.'!MD52+'Daily-Prod.'!LU52+'Daily-Prod.'!LL52+'Daily-Prod.'!LC52+'Daily-Prod.'!KT52+'Daily-Prod.'!KK52),"")</f>
        <v>32</v>
      </c>
      <c r="AV138" s="495" t="str">
        <f>IFERROR(('Daily-Prod.'!MN52+'Daily-Prod.'!ME52+'Daily-Prod.'!LV52+'Daily-Prod.'!LM52+'Daily-Prod.'!LD52+'Daily-Prod.'!KU52+'Daily-Prod.'!KL52),"")</f>
        <v/>
      </c>
      <c r="AW138" s="378">
        <f>IFERROR(AVERAGE('Daily-Prod.'!MK52,'Daily-Prod.'!MB52,'Daily-Prod.'!LS52,'Daily-Prod.'!LJ52,'Daily-Prod.'!LA52,'Daily-Prod.'!KR52,'Daily-Prod.'!KI52),"")</f>
        <v>9.8000000000000007</v>
      </c>
      <c r="AX138" s="379" t="str">
        <f>IFERROR(AVERAGE('Daily-Prod.'!ML52,'Daily-Prod.'!MC52,'Daily-Prod.'!LT52,'Daily-Prod.'!LK52,'Daily-Prod.'!LB52,'Daily-Prod.'!KS52,'Daily-Prod.'!KJ52),"")</f>
        <v/>
      </c>
      <c r="AY138" s="380">
        <f>IFERROR(AVERAGE('Daily-Prod.'!MM52,'Daily-Prod.'!MD52,'Daily-Prod.'!LU52,'Daily-Prod.'!LL52,'Daily-Prod.'!LC52,'Daily-Prod.'!KT52,'Daily-Prod.'!KK52),"")</f>
        <v>6.4</v>
      </c>
      <c r="AZ138" s="66">
        <f>IFERROR(('Daily-Prod.'!OQ52+'Daily-Prod.'!OH52+'Daily-Prod.'!NY52+'Daily-Prod.'!NP52+'Daily-Prod.'!NG52+'Daily-Prod.'!MX52+'Daily-Prod.'!MO52)/BC138,"")</f>
        <v>0.68085106382978722</v>
      </c>
      <c r="BA138" s="475">
        <f>IFERROR(('Daily-Prod.'!OR52+'Daily-Prod.'!OI52+'Daily-Prod.'!NZ52+'Daily-Prod.'!NQ52+'Daily-Prod.'!NH52+'Daily-Prod.'!MY52+'Daily-Prod.'!MP52)/BC138,"")</f>
        <v>0.21276595744680851</v>
      </c>
      <c r="BB138" s="475">
        <f>IFERROR(('Daily-Prod.'!OT52+'Daily-Prod.'!OK52+'Daily-Prod.'!OB52+'Daily-Prod.'!NS52+'Daily-Prod.'!NJ52+'Daily-Prod.'!NA52+'Daily-Prod.'!MR52+'Daily-Prod.'!OU52+'Daily-Prod.'!OL52+'Daily-Prod.'!OC52+'Daily-Prod.'!NT52+'Daily-Prod.'!NK52+'Daily-Prod.'!NB52+'Daily-Prod.'!MS52)/BC138,"")</f>
        <v>0.10638297872340426</v>
      </c>
      <c r="BC138" s="496">
        <f>IFERROR(('Daily-Prod.'!OV52+'Daily-Prod.'!OM52+'Daily-Prod.'!OD52+'Daily-Prod.'!NU52+'Daily-Prod.'!NL52+'Daily-Prod.'!NC52+'Daily-Prod.'!MT52),"")</f>
        <v>47</v>
      </c>
      <c r="BD138" s="383"/>
      <c r="BE138" s="384">
        <f>IFERROR(('Daily-Prod.'!OX52+'Daily-Prod.'!OO52+'Daily-Prod.'!OF52+'Daily-Prod.'!NW52+'Daily-Prod.'!NN52+'Daily-Prod.'!NE52+'Daily-Prod.'!MV52),"")</f>
        <v>67</v>
      </c>
      <c r="BF138" s="495" t="str">
        <f t="shared" si="115"/>
        <v/>
      </c>
      <c r="BG138" s="378">
        <f>IFERROR(AVERAGE('Daily-Prod.'!OV52,'Daily-Prod.'!OM52,'Daily-Prod.'!OD52,'Daily-Prod.'!NU52,'Daily-Prod.'!NL52,'Daily-Prod.'!NC52,'Daily-Prod.'!MT52),"")</f>
        <v>9.4</v>
      </c>
      <c r="BH138" s="379"/>
      <c r="BI138" s="380">
        <f>IFERROR(AVERAGE('Daily-Prod.'!OX52,'Daily-Prod.'!OO52,'Daily-Prod.'!OF52,'Daily-Prod.'!NW52,'Daily-Prod.'!NN52,'Daily-Prod.'!NE52,'Daily-Prod.'!MV52),"")</f>
        <v>13.4</v>
      </c>
      <c r="BJ138" s="66">
        <f>IFERROR(('Daily-Prod.'!RB52+'Daily-Prod.'!QS52+'Daily-Prod.'!QJ52+'Daily-Prod.'!QA52+'Daily-Prod.'!PR52+'Daily-Prod.'!PI52+'Daily-Prod.'!OZ52)/BM138,"")</f>
        <v>0.6</v>
      </c>
      <c r="BK138" s="475">
        <f>IFERROR(('Daily-Prod.'!RC52+'Daily-Prod.'!QT52+'Daily-Prod.'!QK52+'Daily-Prod.'!QB52+'Daily-Prod.'!PS52+'Daily-Prod.'!PJ52+'Daily-Prod.'!PA52)/BM138,"")</f>
        <v>0.14545454545454545</v>
      </c>
      <c r="BL138" s="475">
        <f>IFERROR(('Daily-Prod.'!RF52+'Daily-Prod.'!QW52+'Daily-Prod.'!QN52+'Daily-Prod.'!QE52+'Daily-Prod.'!PV52+'Daily-Prod.'!PM52+'Daily-Prod.'!PD52+'Daily-Prod.'!RE52+'Daily-Prod.'!QV52+'Daily-Prod.'!QM52+'Daily-Prod.'!QD52+'Daily-Prod.'!PU52+'Daily-Prod.'!PL52+'Daily-Prod.'!PC52)/BM138,"")</f>
        <v>0.25454545454545452</v>
      </c>
      <c r="BM138" s="496">
        <f>IFERROR(('Daily-Prod.'!RG52+'Daily-Prod.'!QX52+'Daily-Prod.'!QO52+'Daily-Prod.'!QF52+'Daily-Prod.'!PW52+'Daily-Prod.'!PN52+'Daily-Prod.'!PE52),"")</f>
        <v>55</v>
      </c>
      <c r="BN138" s="383"/>
      <c r="BO138" s="384">
        <f>IFERROR(('Daily-Prod.'!RI52+'Daily-Prod.'!QZ52+'Daily-Prod.'!QQ52+'Daily-Prod.'!QH52+'Daily-Prod.'!PY52+'Daily-Prod.'!PP52+'Daily-Prod.'!PG52),"")</f>
        <v>25</v>
      </c>
      <c r="BP138" s="495" t="str">
        <f t="shared" si="116"/>
        <v/>
      </c>
      <c r="BQ138" s="378">
        <f>IFERROR(AVERAGE('Daily-Prod.'!RG52,'Daily-Prod.'!QX52,'Daily-Prod.'!QO52,'Daily-Prod.'!QF52,'Daily-Prod.'!PW52,'Daily-Prod.'!PN52,'Daily-Prod.'!PE52),"")</f>
        <v>13.75</v>
      </c>
      <c r="BR138" s="379"/>
      <c r="BS138" s="380">
        <f>IFERROR(AVERAGE('Daily-Prod.'!RI52,'Daily-Prod.'!QZ52,'Daily-Prod.'!QQ52,'Daily-Prod.'!QH52,'Daily-Prod.'!PY52,'Daily-Prod.'!PP52,'Daily-Prod.'!PG52),"")</f>
        <v>6.25</v>
      </c>
      <c r="BT138" s="66">
        <f>IFERROR(('Daily-Prod.'!TM52+'Daily-Prod.'!TD52+'Daily-Prod.'!SU52+'Daily-Prod.'!SL52+'Daily-Prod.'!SC52+'Daily-Prod.'!RT52+'Daily-Prod.'!RK52)/BW138,"")</f>
        <v>0.65573770491803274</v>
      </c>
      <c r="BU138" s="475">
        <f>IFERROR(('Daily-Prod.'!TN52+'Daily-Prod.'!TE52+'Daily-Prod.'!SV52+'Daily-Prod.'!SM52+'Daily-Prod.'!SD52+'Daily-Prod.'!RU52+'Daily-Prod.'!RL52)/BW138,"")</f>
        <v>0.19672131147540983</v>
      </c>
      <c r="BV138" s="475">
        <f>IFERROR(('Daily-Prod.'!TP52+'Daily-Prod.'!TG52+'Daily-Prod.'!SX52+'Daily-Prod.'!SO52+'Daily-Prod.'!SF52+'Daily-Prod.'!RW52+'Daily-Prod.'!RN52+'Daily-Prod.'!TQ52+'Daily-Prod.'!TH52+'Daily-Prod.'!SY52+'Daily-Prod.'!SP52+'Daily-Prod.'!SG52+'Daily-Prod.'!RX52+'Daily-Prod.'!RO52)/BW138,"")</f>
        <v>0.14754098360655737</v>
      </c>
      <c r="BW138" s="496">
        <f>IFERROR(('Daily-Prod.'!TR52+'Daily-Prod.'!TI52+'Daily-Prod.'!SZ52+'Daily-Prod.'!SQ52+'Daily-Prod.'!SH52+'Daily-Prod.'!RY52+'Daily-Prod.'!RP52),"")</f>
        <v>61</v>
      </c>
      <c r="BX138" s="383"/>
      <c r="BY138" s="384">
        <f>IFERROR(('Daily-Prod.'!TT52+'Daily-Prod.'!TK52+'Daily-Prod.'!TB52+'Daily-Prod.'!SS52+'Daily-Prod.'!SJ52+'Daily-Prod.'!SA52+'Daily-Prod.'!RR52),"")</f>
        <v>37</v>
      </c>
      <c r="BZ138" s="495" t="str">
        <f t="shared" si="117"/>
        <v/>
      </c>
      <c r="CA138" s="378">
        <f>IFERROR(AVERAGE('Daily-Prod.'!TR52,'Daily-Prod.'!TI52,'Daily-Prod.'!SZ52,'Daily-Prod.'!SQ52,'Daily-Prod.'!SH52,'Daily-Prod.'!RY52,'Daily-Prod.'!RP52),"")</f>
        <v>15.25</v>
      </c>
      <c r="CB138" s="379"/>
      <c r="CC138" s="380">
        <f>IFERROR(AVERAGE('Daily-Prod.'!TT52,'Daily-Prod.'!TK52,'Daily-Prod.'!TB52,'Daily-Prod.'!SS52,'Daily-Prod.'!SJ52,'Daily-Prod.'!SA52,'Daily-Prod.'!RR52),"")</f>
        <v>9.25</v>
      </c>
      <c r="CD138" s="66">
        <f>IFERROR(('Daily-Prod.'!VX52+'Daily-Prod.'!VO52+'Daily-Prod.'!VF52+'Daily-Prod.'!UW52+'Daily-Prod.'!UN52+'Daily-Prod.'!UE52+'Daily-Prod.'!TV52)/CG138,"")</f>
        <v>0.72058823529411764</v>
      </c>
      <c r="CE138" s="475">
        <f>IFERROR(('Daily-Prod.'!VY52+'Daily-Prod.'!VP52+'Daily-Prod.'!VG52+'Daily-Prod.'!UX52+'Daily-Prod.'!UO52+'Daily-Prod.'!UF52+'Daily-Prod.'!TW52)/CG138,"")</f>
        <v>0.11764705882352941</v>
      </c>
      <c r="CF138" s="475">
        <f>IFERROR(('Daily-Prod.'!WA52+'Daily-Prod.'!VR52+'Daily-Prod.'!VI52+'Daily-Prod.'!UZ52+'Daily-Prod.'!UQ52+'Daily-Prod.'!UH52+'Daily-Prod.'!TY52+'Daily-Prod.'!WB52+'Daily-Prod.'!VS52+'Daily-Prod.'!VJ52+'Daily-Prod.'!VA52+'Daily-Prod.'!UR52+'Daily-Prod.'!UI52+'Daily-Prod.'!TZ52)/CG138,"")</f>
        <v>0.16176470588235295</v>
      </c>
      <c r="CG138" s="496">
        <f>IFERROR(('Daily-Prod.'!WC52+'Daily-Prod.'!VT52+'Daily-Prod.'!VK52+'Daily-Prod.'!VB52+'Daily-Prod.'!US52+'Daily-Prod.'!UJ52+'Daily-Prod.'!UA52),"")</f>
        <v>68</v>
      </c>
      <c r="CH138" s="383"/>
      <c r="CI138" s="384">
        <f>IFERROR(('Daily-Prod.'!WE52+'Daily-Prod.'!VV52+'Daily-Prod.'!VM52+'Daily-Prod.'!VD52+'Daily-Prod.'!UU52+'Daily-Prod.'!UL52+'Daily-Prod.'!UC52),"")</f>
        <v>43</v>
      </c>
      <c r="CJ138" s="495" t="str">
        <f t="shared" si="118"/>
        <v/>
      </c>
      <c r="CK138" s="378">
        <f>IFERROR(AVERAGE('Daily-Prod.'!WC52,'Daily-Prod.'!VT52,'Daily-Prod.'!VK52,'Daily-Prod.'!VB52,'Daily-Prod.'!US52,'Daily-Prod.'!UJ52,'Daily-Prod.'!UA52),"")</f>
        <v>13.6</v>
      </c>
      <c r="CL138" s="379"/>
      <c r="CM138" s="380">
        <f>IFERROR(AVERAGE('Daily-Prod.'!WE52,'Daily-Prod.'!VV52,'Daily-Prod.'!VM52,'Daily-Prod.'!VD52,'Daily-Prod.'!UU52,'Daily-Prod.'!UL52,'Daily-Prod.'!UC52),"")</f>
        <v>8.6</v>
      </c>
      <c r="CN138" s="66">
        <f>IFERROR(('Daily-Prod.'!YI52+'Daily-Prod.'!XZ52+'Daily-Prod.'!XQ52+'Daily-Prod.'!XH52+'Daily-Prod.'!WY52+'Daily-Prod.'!WP52+'Daily-Prod.'!WG52)/CQ138,"")</f>
        <v>0.65432098765432101</v>
      </c>
      <c r="CO138" s="475">
        <f>IFERROR(('Daily-Prod.'!YJ52+'Daily-Prod.'!YA52+'Daily-Prod.'!XR52+'Daily-Prod.'!XI52+'Daily-Prod.'!WZ52+'Daily-Prod.'!WQ52+'Daily-Prod.'!WH52)/CQ138,"")</f>
        <v>0.25925925925925924</v>
      </c>
      <c r="CP138" s="475">
        <f>IFERROR(('Daily-Prod.'!YL52+'Daily-Prod.'!YC52+'Daily-Prod.'!XT52+'Daily-Prod.'!XK52+'Daily-Prod.'!XB52+'Daily-Prod.'!WS52+'Daily-Prod.'!WJ52+'Daily-Prod.'!YM52+'Daily-Prod.'!YD52+'Daily-Prod.'!XU52+'Daily-Prod.'!XL52+'Daily-Prod.'!XC52+'Daily-Prod.'!WT52+'Daily-Prod.'!WK52)/CQ138,"")</f>
        <v>8.6419753086419748E-2</v>
      </c>
      <c r="CQ138" s="496">
        <f>IFERROR(('Daily-Prod.'!YN52+'Daily-Prod.'!YE52+'Daily-Prod.'!XV52+'Daily-Prod.'!XM52+'Daily-Prod.'!XD52+'Daily-Prod.'!WU52+'Daily-Prod.'!WL52),"")</f>
        <v>81</v>
      </c>
      <c r="CR138" s="383"/>
      <c r="CS138" s="384">
        <f>IFERROR(('Daily-Prod.'!YP52+'Daily-Prod.'!YG52+'Daily-Prod.'!XX52+'Daily-Prod.'!XO52+'Daily-Prod.'!XF52+'Daily-Prod.'!WW52+'Daily-Prod.'!WN52),"")</f>
        <v>38</v>
      </c>
      <c r="CT138" s="495" t="str">
        <f t="shared" si="119"/>
        <v/>
      </c>
      <c r="CU138" s="378">
        <f>IFERROR(AVERAGE('Daily-Prod.'!YN52,'Daily-Prod.'!YE52,'Daily-Prod.'!XV52,'Daily-Prod.'!XM52,'Daily-Prod.'!XD52,'Daily-Prod.'!WU52,'Daily-Prod.'!WL52),"")</f>
        <v>16.2</v>
      </c>
      <c r="CV138" s="379" t="str">
        <f>IFERROR(AVERAGE('Daily-Prod.'!YO52,'Daily-Prod.'!YF52,'Daily-Prod.'!XW52,'Daily-Prod.'!XN52,'Daily-Prod.'!XE52,'Daily-Prod.'!WV52,'Daily-Prod.'!WM52),"")</f>
        <v/>
      </c>
      <c r="CW138" s="380">
        <f>IFERROR(AVERAGE('Daily-Prod.'!YP52,'Daily-Prod.'!YG52,'Daily-Prod.'!XX52,'Daily-Prod.'!XO52,'Daily-Prod.'!XF52,'Daily-Prod.'!WW52,'Daily-Prod.'!WN52),"")</f>
        <v>7.6</v>
      </c>
      <c r="CX138" s="66">
        <f>IFERROR(('Daily-Prod.'!AAT52+'Daily-Prod.'!AAK52+'Daily-Prod.'!AAB52+'Daily-Prod.'!ZS52+'Daily-Prod.'!ZJ52+'Daily-Prod.'!ZA52+'Daily-Prod.'!YR52)/DA138,"")</f>
        <v>0.75</v>
      </c>
      <c r="CY138" s="475">
        <f>IFERROR(('Daily-Prod.'!AAU52+'Daily-Prod.'!AAL52+'Daily-Prod.'!AAC52+'Daily-Prod.'!ZT52+'Daily-Prod.'!ZK52+'Daily-Prod.'!ZB52+'Daily-Prod.'!YS52)/DA138,"")</f>
        <v>0.13333333333333333</v>
      </c>
      <c r="CZ138" s="475">
        <f>IFERROR(('Daily-Prod.'!AAW52+'Daily-Prod.'!AAN52+'Daily-Prod.'!AAE52+'Daily-Prod.'!ZV52+'Daily-Prod.'!ZM52+'Daily-Prod.'!ZD52+'Daily-Prod.'!YU52+'Daily-Prod.'!AAX52+'Daily-Prod.'!AAO52+'Daily-Prod.'!AAF52+'Daily-Prod.'!ZW52+'Daily-Prod.'!ZN52+'Daily-Prod.'!ZE52+'Daily-Prod.'!YV52)/DA138,"")</f>
        <v>0.11666666666666667</v>
      </c>
      <c r="DA138" s="496">
        <f>IFERROR(('Daily-Prod.'!AAY52+'Daily-Prod.'!AAP52+'Daily-Prod.'!AAG52+'Daily-Prod.'!ZX52+'Daily-Prod.'!ZO52+'Daily-Prod.'!ZF52+'Daily-Prod.'!YW52),"")</f>
        <v>60</v>
      </c>
      <c r="DB138" s="383"/>
      <c r="DC138" s="384">
        <f>IFERROR(('Daily-Prod.'!ABA52+'Daily-Prod.'!AAR52+'Daily-Prod.'!AAI52+'Daily-Prod.'!ZZ52+'Daily-Prod.'!ZQ52+'Daily-Prod.'!ZH52+'Daily-Prod.'!YY52),"")</f>
        <v>18</v>
      </c>
      <c r="DD138" s="495" t="str">
        <f t="shared" si="120"/>
        <v/>
      </c>
      <c r="DE138" s="378">
        <f>IFERROR(AVERAGE('Daily-Prod.'!AAY52,'Daily-Prod.'!AAP52,'Daily-Prod.'!AAG52,'Daily-Prod.'!ZX52,'Daily-Prod.'!ZO52,'Daily-Prod.'!ZF52,'Daily-Prod.'!YW52),"")</f>
        <v>15</v>
      </c>
      <c r="DF138" s="379" t="str">
        <f>IFERROR(AVERAGE('Daily-Prod.'!AAZ52,'Daily-Prod.'!AAQ52,'Daily-Prod.'!AAH52,'Daily-Prod.'!ZY52,'Daily-Prod.'!ZP52,'Daily-Prod.'!ZG52,'Daily-Prod.'!YX52),"")</f>
        <v/>
      </c>
      <c r="DG138" s="380">
        <f>IFERROR(AVERAGE('Daily-Prod.'!ABA52,'Daily-Prod.'!AAR52,'Daily-Prod.'!AAI52,'Daily-Prod.'!ZZ52,'Daily-Prod.'!ZQ52,'Daily-Prod.'!ZH52,'Daily-Prod.'!YY52),"")</f>
        <v>4.5</v>
      </c>
      <c r="DH138" s="66">
        <f>IFERROR(('Daily-Prod.'!ADE52+'Daily-Prod.'!ACV52+'Daily-Prod.'!ACM52+'Daily-Prod.'!ACD52+'Daily-Prod.'!ABU52+'Daily-Prod.'!ABL52+'Daily-Prod.'!ABC52)/DK138,"")</f>
        <v>0.73333333333333328</v>
      </c>
      <c r="DI138" s="475">
        <f>IFERROR(('Daily-Prod.'!ADF52+'Daily-Prod.'!ACW52+'Daily-Prod.'!ACN52+'Daily-Prod.'!ACE52+'Daily-Prod.'!ABV52+'Daily-Prod.'!ABM52+'Daily-Prod.'!ABD52)/DK138,"")</f>
        <v>0.22222222222222221</v>
      </c>
      <c r="DJ138" s="475">
        <f>IFERROR(('Daily-Prod.'!ADH52+'Daily-Prod.'!ACY52+'Daily-Prod.'!ACP52+'Daily-Prod.'!ACG52+'Daily-Prod.'!ABX52+'Daily-Prod.'!ABO52+'Daily-Prod.'!ABF52+'Daily-Prod.'!ADI52+'Daily-Prod.'!ACZ52+'Daily-Prod.'!ACQ52+'Daily-Prod.'!ACH52+'Daily-Prod.'!ABY52+'Daily-Prod.'!ABP52+'Daily-Prod.'!ABG52)/DK138,"")</f>
        <v>4.4444444444444446E-2</v>
      </c>
      <c r="DK138" s="496">
        <f>IFERROR(('Daily-Prod.'!ADJ52+'Daily-Prod.'!ADA52+'Daily-Prod.'!ACR52+'Daily-Prod.'!ACI52+'Daily-Prod.'!ABZ52+'Daily-Prod.'!ABQ52+'Daily-Prod.'!ABH52),"")</f>
        <v>45</v>
      </c>
      <c r="DL138" s="383"/>
      <c r="DM138" s="384"/>
      <c r="DN138" s="495" t="str">
        <f t="shared" si="121"/>
        <v/>
      </c>
      <c r="DO138" s="378">
        <f>IFERROR(AVERAGE('Daily-Prod.'!ADJ52,'Daily-Prod.'!ADA52,'Daily-Prod.'!ACR52,'Daily-Prod.'!ACI52,'Daily-Prod.'!ABZ52,'Daily-Prod.'!ABQ52,'Daily-Prod.'!ABH52),"")</f>
        <v>11.25</v>
      </c>
      <c r="DP138" s="379"/>
      <c r="DQ138" s="380"/>
      <c r="DR138" s="66">
        <f>IFERROR(('Daily-Prod.'!AFP52+'Daily-Prod.'!AFG52+'Daily-Prod.'!AEX52+'Daily-Prod.'!AEO52+'Daily-Prod.'!AEF52+'Daily-Prod.'!ADW52+'Daily-Prod.'!ADN52)/DU138,"")</f>
        <v>0.53703703703703709</v>
      </c>
      <c r="DS138" s="475">
        <f>IFERROR(('Daily-Prod.'!AFQ52+'Daily-Prod.'!AFH52+'Daily-Prod.'!AEY52+'Daily-Prod.'!AEP52+'Daily-Prod.'!AEG52+'Daily-Prod.'!ADX52+'Daily-Prod.'!ADO52)/DU138,"")</f>
        <v>0.22222222222222221</v>
      </c>
      <c r="DT138" s="475">
        <f>IFERROR(('Daily-Prod.'!AFS52+'Daily-Prod.'!AFJ52+'Daily-Prod.'!AFA52+'Daily-Prod.'!AER52+'Daily-Prod.'!AEI52+'Daily-Prod.'!ADZ52+'Daily-Prod.'!ADQ52+'Daily-Prod.'!AFT52+'Daily-Prod.'!AFK52+'Daily-Prod.'!AFB52+'Daily-Prod.'!AES52+'Daily-Prod.'!AEJ52+'Daily-Prod.'!AEA52+'Daily-Prod.'!ADR52)/DU138,"")</f>
        <v>0.24074074074074073</v>
      </c>
      <c r="DU138" s="496">
        <f>IFERROR(('Daily-Prod.'!AFU52+'Daily-Prod.'!AFL52+'Daily-Prod.'!AFC52+'Daily-Prod.'!AET52+'Daily-Prod.'!AEK52+'Daily-Prod.'!AEB52+'Daily-Prod.'!ADS52),"")</f>
        <v>54</v>
      </c>
      <c r="DV138" s="383"/>
      <c r="DW138" s="384">
        <f>IFERROR(('Daily-Prod.'!AFW52+'Daily-Prod.'!AFN52+'Daily-Prod.'!AFE52+'Daily-Prod.'!AEV52+'Daily-Prod.'!AEM52+'Daily-Prod.'!AED52+'Daily-Prod.'!ADU52),"")</f>
        <v>19</v>
      </c>
      <c r="DX138" s="495" t="str">
        <f t="shared" si="122"/>
        <v/>
      </c>
      <c r="DY138" s="378">
        <f>IFERROR(AVERAGE('Daily-Prod.'!AFU52,'Daily-Prod.'!AFL52,'Daily-Prod.'!AFC52,'Daily-Prod.'!AET52,'Daily-Prod.'!AEK52,'Daily-Prod.'!AEB52,'Daily-Prod.'!ADS52),"")</f>
        <v>10.8</v>
      </c>
      <c r="DZ138" s="379" t="str">
        <f>IFERROR(AVERAGE('Daily-Prod.'!AFV52,'Daily-Prod.'!AFM52,'Daily-Prod.'!AFD52,'Daily-Prod.'!AEU52,'Daily-Prod.'!AEL52,'Daily-Prod.'!AEC52,'Daily-Prod.'!ADT52),"")</f>
        <v/>
      </c>
      <c r="EA138" s="380">
        <f>IFERROR(AVERAGE('Daily-Prod.'!AFW52,'Daily-Prod.'!AFN52,'Daily-Prod.'!AFE52,'Daily-Prod.'!AEV52,'Daily-Prod.'!AEM52,'Daily-Prod.'!AED52,'Daily-Prod.'!ADU52),"")</f>
        <v>3.8</v>
      </c>
      <c r="EB138" s="66">
        <f>IFERROR(('Daily-Prod.'!AIA52+'Daily-Prod.'!AHR52+'Daily-Prod.'!AHI52+'Daily-Prod.'!AGZ52+'Daily-Prod.'!AGQ52+'Daily-Prod.'!AGH52+'Daily-Prod.'!AFY52)/EE138,"")</f>
        <v>0.66216216216216217</v>
      </c>
      <c r="EC138" s="475">
        <f>IFERROR(('Daily-Prod.'!AIB52+'Daily-Prod.'!AHS52+'Daily-Prod.'!AHJ52+'Daily-Prod.'!AHA52+'Daily-Prod.'!AGR52+'Daily-Prod.'!AGI52+'Daily-Prod.'!AFZ52)/EE138,"")</f>
        <v>0.27027027027027029</v>
      </c>
      <c r="ED138" s="475">
        <f>IFERROR(('Daily-Prod.'!AID52+'Daily-Prod.'!AHU52+'Daily-Prod.'!AHL52+'Daily-Prod.'!AHC52+'Daily-Prod.'!AGT52+'Daily-Prod.'!AGK52+'Daily-Prod.'!AGB52+'Daily-Prod.'!AIE52+'Daily-Prod.'!AHV52+'Daily-Prod.'!AHM52+'Daily-Prod.'!AHD52+'Daily-Prod.'!AGU52+'Daily-Prod.'!AGL52+'Daily-Prod.'!AGC52)/EE138,"")</f>
        <v>6.7567567567567571E-2</v>
      </c>
      <c r="EE138" s="496">
        <f>IFERROR(('Daily-Prod.'!AIF52+'Daily-Prod.'!AHW52+'Daily-Prod.'!AHN52+'Daily-Prod.'!AHE52+'Daily-Prod.'!AGV52+'Daily-Prod.'!AGM52+'Daily-Prod.'!AGD52),"")</f>
        <v>74</v>
      </c>
      <c r="EF138" s="383"/>
      <c r="EG138" s="384">
        <f>IFERROR(('Daily-Prod.'!AIH52+'Daily-Prod.'!AHY52+'Daily-Prod.'!AHP52+'Daily-Prod.'!AHG52+'Daily-Prod.'!AGX52+'Daily-Prod.'!AGO52+'Daily-Prod.'!AGF52),"")</f>
        <v>65</v>
      </c>
      <c r="EH138" s="495" t="str">
        <f t="shared" si="123"/>
        <v/>
      </c>
      <c r="EI138" s="378">
        <f>IFERROR(AVERAGE('Daily-Prod.'!AIF52,'Daily-Prod.'!AHW52,'Daily-Prod.'!AHN52,'Daily-Prod.'!AHE52,'Daily-Prod.'!AGV52,'Daily-Prod.'!AGM52,'Daily-Prod.'!AGD52),"")</f>
        <v>14.8</v>
      </c>
      <c r="EJ138" s="379"/>
      <c r="EK138" s="380">
        <f>IFERROR(AVERAGE('Daily-Prod.'!AIH52,'Daily-Prod.'!AHY52,'Daily-Prod.'!AHP52,'Daily-Prod.'!AHG52,'Daily-Prod.'!AGX52,'Daily-Prod.'!AGO52,'Daily-Prod.'!AGF52),"")</f>
        <v>13</v>
      </c>
      <c r="EL138" s="66">
        <f>IFERROR(('Daily-Prod.'!AKL52+'Daily-Prod.'!AKC52+'Daily-Prod.'!AJT52+'Daily-Prod.'!AJK52+'Daily-Prod.'!AJB52+'Daily-Prod.'!AIS52+'Daily-Prod.'!AIJ52)/EO138,"")</f>
        <v>0.6875</v>
      </c>
      <c r="EM138" s="475">
        <f>IFERROR(('Daily-Prod.'!AKM52+'Daily-Prod.'!AKD52+'Daily-Prod.'!AJU52+'Daily-Prod.'!AJL52+'Daily-Prod.'!AJC52+'Daily-Prod.'!AIT52+'Daily-Prod.'!AIK52)/EO138,"")</f>
        <v>0.2</v>
      </c>
      <c r="EN138" s="475">
        <f>IFERROR(('Daily-Prod.'!AKP52+'Daily-Prod.'!AKG52+'Daily-Prod.'!AJX52+'Daily-Prod.'!AJO52+'Daily-Prod.'!AJF52+'Daily-Prod.'!AIW52+'Daily-Prod.'!AIN52+'Daily-Prod.'!AKO52+'Daily-Prod.'!AKF52+'Daily-Prod.'!AJW52+'Daily-Prod.'!AJN52+'Daily-Prod.'!AJE52+'Daily-Prod.'!AIV52+'Daily-Prod.'!AIM52)/EO138,"")</f>
        <v>0.1125</v>
      </c>
      <c r="EO138" s="496">
        <f>IFERROR(('Daily-Prod.'!AKQ52+'Daily-Prod.'!AKH52+'Daily-Prod.'!AJY52+'Daily-Prod.'!AJP52+'Daily-Prod.'!AJG52+'Daily-Prod.'!AIX52+'Daily-Prod.'!AIO52),"")</f>
        <v>80</v>
      </c>
      <c r="EP138" s="383"/>
      <c r="EQ138" s="384">
        <f>IFERROR(('Daily-Prod.'!AKS52+'Daily-Prod.'!AKJ52+'Daily-Prod.'!AKA52+'Daily-Prod.'!AJR52+'Daily-Prod.'!AJI52+'Daily-Prod.'!AIZ52+'Daily-Prod.'!AIQ52),"")</f>
        <v>36</v>
      </c>
      <c r="ER138" s="495" t="str">
        <f t="shared" si="124"/>
        <v/>
      </c>
      <c r="ES138" s="378">
        <f>IFERROR(AVERAGE('Daily-Prod.'!AKQ52,'Daily-Prod.'!AKH52,'Daily-Prod.'!AJY52,'Daily-Prod.'!AJP52,'Daily-Prod.'!AJG52,'Daily-Prod.'!AIX52,'Daily-Prod.'!AIO52),"")</f>
        <v>16</v>
      </c>
      <c r="ET138" s="379"/>
      <c r="EU138" s="380">
        <f>IFERROR(AVERAGE('Daily-Prod.'!AKS52,'Daily-Prod.'!AKJ52,'Daily-Prod.'!AKA52,'Daily-Prod.'!AJR52,'Daily-Prod.'!AJI52,'Daily-Prod.'!AIZ52,'Daily-Prod.'!AIQ52),"")</f>
        <v>7.2</v>
      </c>
      <c r="EV138" s="66">
        <f>IFERROR(('Daily-Prod.'!AMW52+'Daily-Prod.'!AMN52+'Daily-Prod.'!AME52+'Daily-Prod.'!ALV52+'Daily-Prod.'!ALM52+'Daily-Prod.'!ALD52+'Daily-Prod.'!AKU52)/EY138,"")</f>
        <v>0.67142857142857137</v>
      </c>
      <c r="EW138" s="475">
        <f>IFERROR(('Daily-Prod.'!AMX52+'Daily-Prod.'!AMO52+'Daily-Prod.'!AMF52+'Daily-Prod.'!ALW52+'Daily-Prod.'!ALN52+'Daily-Prod.'!ALE52+'Daily-Prod.'!AKV52)/EY138,"")</f>
        <v>0.22857142857142856</v>
      </c>
      <c r="EX138" s="475">
        <f>IFERROR(('Daily-Prod.'!AMZ52+'Daily-Prod.'!AMQ52+'Daily-Prod.'!AMH52+'Daily-Prod.'!ALY52+'Daily-Prod.'!ALP52+'Daily-Prod.'!ALG52+'Daily-Prod.'!AKX52+'Daily-Prod.'!ANA52+'Daily-Prod.'!AMR52+'Daily-Prod.'!AMI52+'Daily-Prod.'!ALZ52+'Daily-Prod.'!ALQ52+'Daily-Prod.'!ALH52+'Daily-Prod.'!AKY52)/EY138,"")</f>
        <v>0.1</v>
      </c>
      <c r="EY138" s="496">
        <f>IFERROR(('Daily-Prod.'!ANB52+'Daily-Prod.'!AMS52+'Daily-Prod.'!AMJ52+'Daily-Prod.'!AMA52+'Daily-Prod.'!ALR52+'Daily-Prod.'!ALI52+'Daily-Prod.'!AKZ52),"")</f>
        <v>70</v>
      </c>
      <c r="EZ138" s="383"/>
      <c r="FA138" s="384">
        <f>IFERROR(('Daily-Prod.'!AND52+'Daily-Prod.'!AMU52+'Daily-Prod.'!AML52+'Daily-Prod.'!AMC52+'Daily-Prod.'!ALT52+'Daily-Prod.'!ALK52+'Daily-Prod.'!ALB52),"")</f>
        <v>22</v>
      </c>
      <c r="FB138" s="495" t="str">
        <f t="shared" si="125"/>
        <v/>
      </c>
      <c r="FC138" s="378">
        <f>IFERROR(AVERAGE('Daily-Prod.'!ANB52,'Daily-Prod.'!AMS52,'Daily-Prod.'!AMJ52,'Daily-Prod.'!AMA52,'Daily-Prod.'!ALR52,'Daily-Prod.'!ALI52,'Daily-Prod.'!AKZ52),"")</f>
        <v>14</v>
      </c>
      <c r="FD138" s="379"/>
      <c r="FE138" s="380">
        <f>IFERROR(AVERAGE('Daily-Prod.'!AND52,'Daily-Prod.'!AMU52,'Daily-Prod.'!AML52,'Daily-Prod.'!AMC52,'Daily-Prod.'!ALT52,'Daily-Prod.'!ALK52,'Daily-Prod.'!ALB52),"")</f>
        <v>4.4000000000000004</v>
      </c>
      <c r="FF138" s="66">
        <f>IFERROR(('Daily-Prod.'!APH52+'Daily-Prod.'!AOY52+'Daily-Prod.'!AOP52+'Daily-Prod.'!AOG52+'Daily-Prod.'!ANX52+'Daily-Prod.'!ANO52+'Daily-Prod.'!ANF52)/FI138,"")</f>
        <v>0.6179775280898876</v>
      </c>
      <c r="FG138" s="475">
        <f>IFERROR(('Daily-Prod.'!API52+'Daily-Prod.'!AOZ52+'Daily-Prod.'!AOQ52+'Daily-Prod.'!AOH52+'Daily-Prod.'!ANY52+'Daily-Prod.'!ANP52+'Daily-Prod.'!ANG52)/FI138,"")</f>
        <v>0.23595505617977527</v>
      </c>
      <c r="FH138" s="475">
        <f>IFERROR(('Daily-Prod.'!APL52+'Daily-Prod.'!APC52+'Daily-Prod.'!AOT52+'Daily-Prod.'!AOK52+'Daily-Prod.'!AOB52+'Daily-Prod.'!ANS52+'Daily-Prod.'!ANJ52+'Daily-Prod.'!APK52+'Daily-Prod.'!APB52+'Daily-Prod.'!AOS52+'Daily-Prod.'!AOJ52+'Daily-Prod.'!AOA52+'Daily-Prod.'!ANR52+'Daily-Prod.'!ANI52)/FI138,"")</f>
        <v>0.14606741573033707</v>
      </c>
      <c r="FI138" s="496">
        <f>IFERROR(('Daily-Prod.'!APM52+'Daily-Prod.'!APD52+'Daily-Prod.'!AOU52+'Daily-Prod.'!AOL52+'Daily-Prod.'!AOC52+'Daily-Prod.'!ANT52+'Daily-Prod.'!ANK52),"")</f>
        <v>89</v>
      </c>
      <c r="FJ138" s="383"/>
      <c r="FK138" s="384">
        <f>IFERROR(('Daily-Prod.'!APO52+'Daily-Prod.'!APF52+'Daily-Prod.'!AOW52+'Daily-Prod.'!AON52+'Daily-Prod.'!AOE52+'Daily-Prod.'!ANV52+'Daily-Prod.'!ANM52),"")</f>
        <v>40</v>
      </c>
      <c r="FL138" s="495" t="str">
        <f t="shared" si="126"/>
        <v/>
      </c>
      <c r="FM138" s="378">
        <f>IFERROR(AVERAGE('Daily-Prod.'!APM52,'Daily-Prod.'!APD52,'Daily-Prod.'!AOU52,'Daily-Prod.'!AOL52,'Daily-Prod.'!AOC52,'Daily-Prod.'!ANT52,'Daily-Prod.'!ANK52),"")</f>
        <v>17.8</v>
      </c>
      <c r="FN138" s="379"/>
      <c r="FO138" s="380">
        <f>IFERROR(AVERAGE('Daily-Prod.'!APO52,'Daily-Prod.'!APF52,'Daily-Prod.'!AOW52,'Daily-Prod.'!AON52,'Daily-Prod.'!AOE52,'Daily-Prod.'!ANV52,'Daily-Prod.'!ANM52),"")</f>
        <v>10</v>
      </c>
      <c r="FP138" s="66">
        <f>IFERROR(('Daily-Prod.'!ARS52+'Daily-Prod.'!ARJ52+'Daily-Prod.'!ARA52+'Daily-Prod.'!AQR52+'Daily-Prod.'!AQI52+'Daily-Prod.'!APZ52+'Daily-Prod.'!APQ52)/FS138,"")</f>
        <v>0.63043478260869568</v>
      </c>
      <c r="FQ138" s="475">
        <f>IFERROR(('Daily-Prod.'!ART52+'Daily-Prod.'!ARK52+'Daily-Prod.'!ARB52+'Daily-Prod.'!AQS52+'Daily-Prod.'!AQJ52+'Daily-Prod.'!AQA52+'Daily-Prod.'!APR52)/FS138,"")</f>
        <v>0.2391304347826087</v>
      </c>
      <c r="FR138" s="475">
        <f>IFERROR(('Daily-Prod.'!ARV52+'Daily-Prod.'!ARM52+'Daily-Prod.'!ARD52+'Daily-Prod.'!AQU52+'Daily-Prod.'!AQL52+'Daily-Prod.'!AQC52+'Daily-Prod.'!APT52+'Daily-Prod.'!ARW52+'Daily-Prod.'!ARN52+'Daily-Prod.'!ARE52+'Daily-Prod.'!AQV52+'Daily-Prod.'!AQM52+'Daily-Prod.'!AQD52+'Daily-Prod.'!APU52)/FS138,"")</f>
        <v>0.13043478260869565</v>
      </c>
      <c r="FS138" s="496">
        <f>IFERROR(('Daily-Prod.'!ARX52+'Daily-Prod.'!ARO52+'Daily-Prod.'!ARF52+'Daily-Prod.'!AQW52+'Daily-Prod.'!AQN52+'Daily-Prod.'!AQE52+'Daily-Prod.'!APV52),"")</f>
        <v>46</v>
      </c>
      <c r="FT138" s="383"/>
      <c r="FU138" s="384">
        <f>IFERROR(('Daily-Prod.'!ARZ52+'Daily-Prod.'!ARQ52+'Daily-Prod.'!ARH52+'Daily-Prod.'!AQY52+'Daily-Prod.'!AQP52+'Daily-Prod.'!AQG52+'Daily-Prod.'!APX52),"")</f>
        <v>9</v>
      </c>
      <c r="FV138" s="495" t="str">
        <f t="shared" si="127"/>
        <v/>
      </c>
      <c r="FW138" s="378">
        <f>IFERROR(AVERAGE('Daily-Prod.'!ARX52,'Daily-Prod.'!ARO52,'Daily-Prod.'!ARF52,'Daily-Prod.'!AQW52,'Daily-Prod.'!AQN52,'Daily-Prod.'!AQE52,'Daily-Prod.'!APV52),"")</f>
        <v>9.1999999999999993</v>
      </c>
      <c r="FX138" s="379"/>
      <c r="FY138" s="380">
        <f>IFERROR(AVERAGE('Daily-Prod.'!ARZ52,'Daily-Prod.'!ARQ52,'Daily-Prod.'!ARH52,'Daily-Prod.'!AQY52,'Daily-Prod.'!AQP52,'Daily-Prod.'!AQG52,'Daily-Prod.'!APX52),"")</f>
        <v>1.8</v>
      </c>
      <c r="FZ138" s="66">
        <f>IFERROR(('Daily-Prod.'!AWO52+'Daily-Prod.'!AWF52+'Daily-Prod.'!AVW52+'Daily-Prod.'!AVN52+'Daily-Prod.'!AVE52+'Daily-Prod.'!AUV52+'Daily-Prod.'!AUM52)/GC138,"")</f>
        <v>0.65671641791044777</v>
      </c>
      <c r="GA138" s="475">
        <f>IFERROR(('Daily-Prod.'!AWP52+'Daily-Prod.'!AWG52+'Daily-Prod.'!AVX52+'Daily-Prod.'!AVO52+'Daily-Prod.'!AVF52+'Daily-Prod.'!AUW52+'Daily-Prod.'!AUN52)/GC138,"")</f>
        <v>0.22388059701492538</v>
      </c>
      <c r="GB138" s="475">
        <f>IFERROR(('Daily-Prod.'!AWS52+'Daily-Prod.'!AWJ52+'Daily-Prod.'!AWA52+'Daily-Prod.'!AVR52+'Daily-Prod.'!AVI52+'Daily-Prod.'!AUZ52+'Daily-Prod.'!AUQ52+'Daily-Prod.'!AWR52+'Daily-Prod.'!AWI52+'Daily-Prod.'!AVZ52+'Daily-Prod.'!AVQ52+'Daily-Prod.'!AVH52+'Daily-Prod.'!AUY52+'Daily-Prod.'!AUP52)/GC138,"")</f>
        <v>0.11940298507462686</v>
      </c>
      <c r="GC138" s="496">
        <f>IFERROR(('Daily-Prod.'!AWT52+'Daily-Prod.'!AWK52+'Daily-Prod.'!AWB52+'Daily-Prod.'!AVS52+'Daily-Prod.'!AVJ52+'Daily-Prod.'!AVA52+'Daily-Prod.'!AUR52),"")</f>
        <v>67</v>
      </c>
      <c r="GD138" s="166"/>
      <c r="GE138" s="168"/>
      <c r="GF138" s="171"/>
      <c r="GG138" s="67">
        <f>IFERROR(AVERAGE('Daily-Prod.'!AWT52,'Daily-Prod.'!AWK52,'Daily-Prod.'!AWB52,'Daily-Prod.'!AVS52,'Daily-Prod.'!AVJ52,'Daily-Prod.'!AVA52,'Daily-Prod.'!AUR52),"")</f>
        <v>13.4</v>
      </c>
      <c r="GH138" s="175"/>
      <c r="GI138" s="171"/>
      <c r="GJ138" s="66">
        <f>IFERROR(('Daily-Prod.'!AYZ52+'Daily-Prod.'!AYQ52+'Daily-Prod.'!AYH52+'Daily-Prod.'!AXY52+'Daily-Prod.'!AXP52+'Daily-Prod.'!AXG52+'Daily-Prod.'!AWX52)/GM138,"")</f>
        <v>0.7567567567567568</v>
      </c>
      <c r="GK138" s="475">
        <f>IFERROR(('Daily-Prod.'!AZA52+'Daily-Prod.'!AYR52+'Daily-Prod.'!AYI52+'Daily-Prod.'!AXZ52+'Daily-Prod.'!AXQ52+'Daily-Prod.'!AXH52+'Daily-Prod.'!AWY52)/GM138,"")</f>
        <v>0.12162162162162163</v>
      </c>
      <c r="GL138" s="475">
        <f>IFERROR(('Daily-Prod.'!AZC52+'Daily-Prod.'!AYT52+'Daily-Prod.'!AYK52+'Daily-Prod.'!AYB52+'Daily-Prod.'!AXS52+'Daily-Prod.'!AXJ52+'Daily-Prod.'!AXA52+'Daily-Prod.'!AZD52+'Daily-Prod.'!AYU52+'Daily-Prod.'!AYL52+'Daily-Prod.'!AYC52+'Daily-Prod.'!AXT52+'Daily-Prod.'!AXK52+'Daily-Prod.'!AXB52)/GM138,"")</f>
        <v>0.12162162162162163</v>
      </c>
      <c r="GM138" s="496">
        <f>IFERROR(('Daily-Prod.'!AZE52+'Daily-Prod.'!AYV52+'Daily-Prod.'!AYM52+'Daily-Prod.'!AYD52+'Daily-Prod.'!AXU52+'Daily-Prod.'!AXL52+'Daily-Prod.'!AXC52),"")</f>
        <v>74</v>
      </c>
      <c r="GN138" s="166"/>
      <c r="GO138" s="168"/>
      <c r="GP138" s="171"/>
      <c r="GQ138" s="67">
        <f>IFERROR(AVERAGE('Daily-Prod.'!AZE52,'Daily-Prod.'!AYV52,'Daily-Prod.'!AYM52,'Daily-Prod.'!AYD52,'Daily-Prod.'!AXU52,'Daily-Prod.'!AXL52,'Daily-Prod.'!AXC52),"")</f>
        <v>14.8</v>
      </c>
      <c r="GR138" s="175"/>
      <c r="GS138" s="171"/>
      <c r="GT138" s="66" t="str">
        <f>IFERROR(('Daily-Prod.'!BBK52+'Daily-Prod.'!BBB52+'Daily-Prod.'!BAS52+'Daily-Prod.'!BAJ52+'Daily-Prod.'!BAA52+'Daily-Prod.'!AZR52+'Daily-Prod.'!AZI52)/#REF!,"")</f>
        <v/>
      </c>
      <c r="GU138" s="475" t="str">
        <f>IFERROR(('Daily-Prod.'!BBL52+'Daily-Prod.'!BBC52+'Daily-Prod.'!BAT52+'Daily-Prod.'!BAK52+'Daily-Prod.'!BAB52+'Daily-Prod.'!AZS52+'Daily-Prod.'!AZJ52)/#REF!,"")</f>
        <v/>
      </c>
      <c r="GV138" s="475" t="str">
        <f>IFERROR(('Daily-Prod.'!BBN52+'Daily-Prod.'!BBE52+'Daily-Prod.'!BAV52+'Daily-Prod.'!BAM52+'Daily-Prod.'!BAD52+'Daily-Prod.'!AZU52+'Daily-Prod.'!AZL52+'Daily-Prod.'!BBO52+'Daily-Prod.'!BBF52+'Daily-Prod.'!BAW52+'Daily-Prod.'!BAN52+'Daily-Prod.'!BAE52+'Daily-Prod.'!AZV52+'Daily-Prod.'!AZM52)/#REF!,"")</f>
        <v/>
      </c>
      <c r="GW138" s="496">
        <f>IFERROR(('Daily-Prod.'!BEA52+'Daily-Prod.'!BDR52+'Daily-Prod.'!BDI52+'Daily-Prod.'!BCZ52+'Daily-Prod.'!BCQ52+'Daily-Prod.'!BCH52+'Daily-Prod.'!BBY52),"")</f>
        <v>61</v>
      </c>
      <c r="GX138" s="166"/>
      <c r="GY138" s="168"/>
      <c r="GZ138" s="171" t="str">
        <f t="shared" si="128"/>
        <v/>
      </c>
      <c r="HA138" s="67">
        <f>IFERROR(AVERAGE('Daily-Prod.'!BEA52,'Daily-Prod.'!BDR52,'Daily-Prod.'!BDI52,'Daily-Prod.'!BCZ52,'Daily-Prod.'!BCQ52,'Daily-Prod.'!BCH52,'Daily-Prod.'!BBY52),"")</f>
        <v>15.25</v>
      </c>
      <c r="HB138" s="175" t="str">
        <f>IFERROR(AVERAGE('Daily-Prod.'!BEB52,'Daily-Prod.'!BDS52,'Daily-Prod.'!BDJ52,'Daily-Prod.'!BDA52,'Daily-Prod.'!BCR52,'Daily-Prod.'!BCI52,'Daily-Prod.'!BBZ52),"")</f>
        <v/>
      </c>
      <c r="HC138" s="171" t="str">
        <f>IFERROR(AVERAGE('Daily-Prod.'!BEC52,'Daily-Prod.'!BDT52,'Daily-Prod.'!BDK52,'Daily-Prod.'!BDB52,'Daily-Prod.'!BCS52,'Daily-Prod.'!BCJ52,'Daily-Prod.'!BCA52),"")</f>
        <v/>
      </c>
      <c r="HD138" s="66">
        <f>IFERROR(('Daily-Prod.'!BGG52+'Daily-Prod.'!BFX52+'Daily-Prod.'!BFO52+'Daily-Prod.'!BFF52+'Daily-Prod.'!BEW52+'Daily-Prod.'!BEN52+'Daily-Prod.'!BEE52)/HG138,"")</f>
        <v>0.63725490196078427</v>
      </c>
      <c r="HE138" s="475">
        <f>IFERROR(('Daily-Prod.'!BGH52+'Daily-Prod.'!BFY52+'Daily-Prod.'!BFP52+'Daily-Prod.'!BFG52+'Daily-Prod.'!BEX52+'Daily-Prod.'!BEO52+'Daily-Prod.'!BEF52)/HG138,"")</f>
        <v>0.20588235294117646</v>
      </c>
      <c r="HF138" s="475">
        <f>IFERROR(('Daily-Prod.'!BGK52+'Daily-Prod.'!BGB52+'Daily-Prod.'!BFS52+'Daily-Prod.'!BFJ52+'Daily-Prod.'!BFA52+'Daily-Prod.'!BER52+'Daily-Prod.'!BEI52+'Daily-Prod.'!BGJ52+'Daily-Prod.'!BGA52+'Daily-Prod.'!BFR52+'Daily-Prod.'!BFI52+'Daily-Prod.'!BEZ52+'Daily-Prod.'!BEQ52+'Daily-Prod.'!BEH52)/HG138,"")</f>
        <v>0.15686274509803921</v>
      </c>
      <c r="HG138" s="496">
        <f>IFERROR(('Daily-Prod.'!BGL52+'Daily-Prod.'!BGC52+'Daily-Prod.'!BFT52+'Daily-Prod.'!BFK52+'Daily-Prod.'!BFB52+'Daily-Prod.'!BES52+'Daily-Prod.'!BEJ52),"")</f>
        <v>102</v>
      </c>
      <c r="HH138" s="166"/>
      <c r="HI138" s="168"/>
      <c r="HJ138" s="171" t="str">
        <f t="shared" si="129"/>
        <v/>
      </c>
      <c r="HK138" s="67">
        <f>IFERROR(AVERAGE('Daily-Prod.'!BGL52,'Daily-Prod.'!BGC52,'Daily-Prod.'!BFT52,'Daily-Prod.'!BFK52,'Daily-Prod.'!BFB52,'Daily-Prod.'!BES52,'Daily-Prod.'!BEJ52),"")</f>
        <v>20.399999999999999</v>
      </c>
      <c r="HL138" s="175" t="str">
        <f>IFERROR(AVERAGE('Daily-Prod.'!BGM52,'Daily-Prod.'!BGD52,'Daily-Prod.'!BFU52,'Daily-Prod.'!BFL52,'Daily-Prod.'!BFC52,'Daily-Prod.'!BET52,'Daily-Prod.'!BEK52),"")</f>
        <v/>
      </c>
      <c r="HM138" s="171" t="str">
        <f>IFERROR(AVERAGE('Daily-Prod.'!BGN52,'Daily-Prod.'!BGE52,'Daily-Prod.'!BFV52,'Daily-Prod.'!BFM52,'Daily-Prod.'!BFD52,'Daily-Prod.'!BEU52,'Daily-Prod.'!BEL52),"")</f>
        <v/>
      </c>
      <c r="HN138" s="66">
        <f>IFERROR(('Daily-Prod.'!BIR52+'Daily-Prod.'!BII52+'Daily-Prod.'!BHZ52+'Daily-Prod.'!BHQ52+'Daily-Prod.'!BHH52+'Daily-Prod.'!BGY52+'Daily-Prod.'!BGP52)/HQ138,"")</f>
        <v>0.72164948453608246</v>
      </c>
      <c r="HO138" s="475">
        <f>IFERROR(('Daily-Prod.'!BIS52+'Daily-Prod.'!BIJ52+'Daily-Prod.'!BIA52+'Daily-Prod.'!BHR52+'Daily-Prod.'!BHI52+'Daily-Prod.'!BGZ52+'Daily-Prod.'!BGQ52)/HQ138,"")</f>
        <v>0.16494845360824742</v>
      </c>
      <c r="HP138" s="475">
        <f>IFERROR(('Daily-Prod.'!BIU52+'Daily-Prod.'!BIL52+'Daily-Prod.'!BIC52+'Daily-Prod.'!BHT52+'Daily-Prod.'!BHK52+'Daily-Prod.'!BHB52+'Daily-Prod.'!BGS52+'Daily-Prod.'!BIV52+'Daily-Prod.'!BIM52+'Daily-Prod.'!BID52+'Daily-Prod.'!BHU52+'Daily-Prod.'!BHL52+'Daily-Prod.'!BHC52+'Daily-Prod.'!BGT52)/HQ138,"")</f>
        <v>0.1134020618556701</v>
      </c>
      <c r="HQ138" s="496">
        <f>IFERROR(('Daily-Prod.'!BIW52+'Daily-Prod.'!BIN52+'Daily-Prod.'!BIE52+'Daily-Prod.'!BHV52+'Daily-Prod.'!BHM52+'Daily-Prod.'!BHD52+'Daily-Prod.'!BGU52),"")</f>
        <v>97</v>
      </c>
      <c r="HR138" s="166"/>
      <c r="HS138" s="168"/>
      <c r="HT138" s="171" t="str">
        <f t="shared" si="130"/>
        <v/>
      </c>
      <c r="HU138" s="67">
        <f>IFERROR(AVERAGE('Daily-Prod.'!BIW52,'Daily-Prod.'!BIN52,'Daily-Prod.'!BIE52,'Daily-Prod.'!BHV52,'Daily-Prod.'!BHM52,'Daily-Prod.'!BHD52,'Daily-Prod.'!BGU52),"")</f>
        <v>19.399999999999999</v>
      </c>
      <c r="HV138" s="175" t="str">
        <f>IFERROR(AVERAGE('Daily-Prod.'!BIX52,'Daily-Prod.'!BIO52,'Daily-Prod.'!BIF52,'Daily-Prod.'!BHW52,'Daily-Prod.'!BHN52,'Daily-Prod.'!BHE52,'Daily-Prod.'!BGV52),"")</f>
        <v/>
      </c>
      <c r="HW138" s="171" t="str">
        <f>IFERROR(AVERAGE('Daily-Prod.'!BIY52,'Daily-Prod.'!BIP52,'Daily-Prod.'!BIG52,'Daily-Prod.'!BHX52,'Daily-Prod.'!BHO52,'Daily-Prod.'!BHF52,'Daily-Prod.'!BGW52),"")</f>
        <v/>
      </c>
      <c r="HX138" s="66">
        <f>IFERROR(('Daily-Prod.'!BLE52+'Daily-Prod.'!BKV52+'Daily-Prod.'!BKM52+'Daily-Prod.'!BKD52+'Daily-Prod.'!BJU52+'Daily-Prod.'!BJL52+'Daily-Prod.'!BJC52)/IA138,"")</f>
        <v>0.78048780487804881</v>
      </c>
      <c r="HY138" s="475">
        <f>IFERROR(('Daily-Prod.'!BLF52+'Daily-Prod.'!BKW52+'Daily-Prod.'!BKN52+'Daily-Prod.'!BKE52+'Daily-Prod.'!BJV52+'Daily-Prod.'!BJM52+'Daily-Prod.'!BJD52)/IA138,"")</f>
        <v>0.15853658536585366</v>
      </c>
      <c r="HZ138" s="475">
        <f>IFERROR(('Daily-Prod.'!BLG52+'Daily-Prod.'!BKX52+'Daily-Prod.'!BKO52+'Daily-Prod.'!BKF52+'Daily-Prod.'!BJW52+'Daily-Prod.'!BJN52+'Daily-Prod.'!BJE52+'Daily-Prod.'!BLF52+'Daily-Prod.'!BKW52+'Daily-Prod.'!BKN52+'Daily-Prod.'!BKE52+'Daily-Prod.'!BJV52+'Daily-Prod.'!BJM52+'Daily-Prod.'!BJD52)/IA138,"")</f>
        <v>0.21951219512195122</v>
      </c>
      <c r="IA138" s="496">
        <f>IFERROR(('Daily-Prod.'!BLH52+'Daily-Prod.'!BKY52+'Daily-Prod.'!BKP52+'Daily-Prod.'!BKG52+'Daily-Prod.'!BJX52+'Daily-Prod.'!BJO52+'Daily-Prod.'!BJF52),"")</f>
        <v>82</v>
      </c>
      <c r="IB138" s="166"/>
      <c r="IC138" s="168"/>
      <c r="ID138" s="171" t="str">
        <f t="shared" si="131"/>
        <v/>
      </c>
      <c r="IE138" s="67">
        <f>IFERROR(AVERAGE('Daily-Prod.'!BLL52,'Daily-Prod.'!BLC52,'Daily-Prod.'!BKT52,'Daily-Prod.'!BKK52,'Daily-Prod.'!BKB52,'Daily-Prod.'!BJS52,'Daily-Prod.'!BJJ52),"")</f>
        <v>10.4</v>
      </c>
      <c r="IF138" s="175">
        <f>IFERROR(AVERAGE('Daily-Prod.'!BLM52,'Daily-Prod.'!BLD52,'Daily-Prod.'!BKU52,'Daily-Prod.'!BKL52,'Daily-Prod.'!BKC52,'Daily-Prod.'!BJT52,'Daily-Prod.'!BJK52),"")</f>
        <v>2.4</v>
      </c>
      <c r="IG138" s="171">
        <f>IFERROR(AVERAGE('Daily-Prod.'!BLN52,'Daily-Prod.'!BLE52,'Daily-Prod.'!BKV52,'Daily-Prod.'!BKM52,'Daily-Prod.'!BKD52,'Daily-Prod.'!BJU52,'Daily-Prod.'!BJL52),"")</f>
        <v>12.8</v>
      </c>
      <c r="IH138" s="66">
        <f>IFERROR(('Daily-Prod.'!BNN52+'Daily-Prod.'!BNE52+'Daily-Prod.'!BMV52+'Daily-Prod.'!BMM52+'Daily-Prod.'!BMD52+'Daily-Prod.'!BLU52+'Daily-Prod.'!BLL52)/IK138,"")</f>
        <v>0.71028037383177567</v>
      </c>
      <c r="II138" s="475">
        <f>IFERROR(('Daily-Prod.'!BNO52+'Daily-Prod.'!BNF52+'Daily-Prod.'!BMW52+'Daily-Prod.'!BMN52+'Daily-Prod.'!BME52+'Daily-Prod.'!BLV52+'Daily-Prod.'!BLM52)/IK138,"")</f>
        <v>0.17757009345794392</v>
      </c>
      <c r="IJ138" s="475">
        <f>IFERROR(('Daily-Prod.'!BNQ52+'Daily-Prod.'!BNH52+'Daily-Prod.'!BMY52+'Daily-Prod.'!BMP52+'Daily-Prod.'!BMG52+'Daily-Prod.'!BLX52+'Daily-Prod.'!BLO52+'Daily-Prod.'!BNR52+'Daily-Prod.'!BNI52+'Daily-Prod.'!BMZ52+'Daily-Prod.'!BMQ52+'Daily-Prod.'!BMH52+'Daily-Prod.'!BLY52+'Daily-Prod.'!BLP52)/IK138,"")</f>
        <v>0.11214953271028037</v>
      </c>
      <c r="IK138" s="496">
        <f>IFERROR(('Daily-Prod.'!BNS52+'Daily-Prod.'!BNJ52+'Daily-Prod.'!BNA52+'Daily-Prod.'!BMR52+'Daily-Prod.'!BMI52+'Daily-Prod.'!BLZ52+'Daily-Prod.'!BLQ52),"")</f>
        <v>107</v>
      </c>
      <c r="IL138" s="166"/>
      <c r="IM138" s="168"/>
      <c r="IN138" s="171" t="str">
        <f t="shared" si="132"/>
        <v/>
      </c>
      <c r="IO138" s="67">
        <f>IFERROR(AVERAGE('Daily-Prod.'!BNS52,'Daily-Prod.'!BNJ52,'Daily-Prod.'!BNA52,'Daily-Prod.'!BMR52,'Daily-Prod.'!BMI52,'Daily-Prod.'!BLZ52,'Daily-Prod.'!BLQ52),"")</f>
        <v>21.4</v>
      </c>
      <c r="IP138" s="175"/>
      <c r="IQ138" s="171" t="str">
        <f>IFERROR(AVERAGE('Daily-Prod.'!BNU52,'Daily-Prod.'!BNL52,'Daily-Prod.'!BNC52,'Daily-Prod.'!BMT52,'Daily-Prod.'!BMK52,'Daily-Prod.'!BMB52,'Daily-Prod.'!BLS52),"")</f>
        <v/>
      </c>
      <c r="IR138" s="66">
        <f>IFERROR(('Daily-Prod.'!BPY52+'Daily-Prod.'!BPP52+'Daily-Prod.'!BPG52+'Daily-Prod.'!BOX52+'Daily-Prod.'!BOO52+'Daily-Prod.'!BOF52+'Daily-Prod.'!BNW52)/IU138,"")</f>
        <v>0.66666666666666663</v>
      </c>
      <c r="IS138" s="475">
        <f>IFERROR(('Daily-Prod.'!BPZ52+'Daily-Prod.'!BPQ52+'Daily-Prod.'!BPH52+'Daily-Prod.'!BOY52+'Daily-Prod.'!BOP52+'Daily-Prod.'!BOG52+'Daily-Prod.'!BNX52)/IU138,"")</f>
        <v>0.20370370370370369</v>
      </c>
      <c r="IT138" s="475">
        <f>IFERROR(('Daily-Prod.'!BQC52+'Daily-Prod.'!BPT52+'Daily-Prod.'!BPK52+'Daily-Prod.'!BPB52+'Daily-Prod.'!BOS52+'Daily-Prod.'!BOJ52+'Daily-Prod.'!BOA52+'Daily-Prod.'!BQB52+'Daily-Prod.'!BPS52+'Daily-Prod.'!BPJ52+'Daily-Prod.'!BPA52+'Daily-Prod.'!BOR52+'Daily-Prod.'!BOI52+'Daily-Prod.'!BNZ52)/IU138,"")</f>
        <v>0.12962962962962962</v>
      </c>
      <c r="IU138" s="496">
        <f>IFERROR(('Daily-Prod.'!BQD52+'Daily-Prod.'!BPU52+'Daily-Prod.'!BPL52+'Daily-Prod.'!BPC52+'Daily-Prod.'!BOT52+'Daily-Prod.'!BOK52+'Daily-Prod.'!BOB52),"")</f>
        <v>108</v>
      </c>
      <c r="IV138" s="166"/>
      <c r="IW138" s="168"/>
      <c r="IX138" s="171"/>
      <c r="IY138" s="67">
        <f>IFERROR(AVERAGE('Daily-Prod.'!BQD52,'Daily-Prod.'!BPU52,'Daily-Prod.'!BPL52,'Daily-Prod.'!BPC52,'Daily-Prod.'!BOT52,'Daily-Prod.'!BOK52,'Daily-Prod.'!BOB52),"")</f>
        <v>21.6</v>
      </c>
      <c r="IZ138" s="175"/>
      <c r="JA138" s="171"/>
      <c r="JB138" s="66">
        <f>IFERROR((('Daily-Prod.'!BSJ52+'Daily-Prod.'!BSA52+'Daily-Prod.'!BRR52+'Daily-Prod.'!BRI52+'Daily-Prod.'!BQZ52+'Daily-Prod.'!BQQ52+'Daily-Prod.'!BQH52)/JE138),"")</f>
        <v>0.69523809523809521</v>
      </c>
      <c r="JC138" s="475">
        <f>IFERROR((('Daily-Prod.'!BSK52+'Daily-Prod.'!BSB52+'Daily-Prod.'!BRS52+'Daily-Prod.'!BRJ52+'Daily-Prod.'!BRA52+'Daily-Prod.'!BQR52+'Daily-Prod.'!BQI52)/JE138),"")</f>
        <v>0.17142857142857143</v>
      </c>
      <c r="JD138" s="475">
        <f>IFERROR((('Daily-Prod.'!BSM52+'Daily-Prod.'!BSD52+'Daily-Prod.'!BRU52+'Daily-Prod.'!BRL52+'Daily-Prod.'!BRC52+'Daily-Prod.'!BQT52+'Daily-Prod.'!BQK52+'Daily-Prod.'!BSN52+'Daily-Prod.'!BSE52+'Daily-Prod.'!BRV52+'Daily-Prod.'!BRM52+'Daily-Prod.'!BRD52+'Daily-Prod.'!BQU52+'Daily-Prod.'!BQL52)/JE138),"")</f>
        <v>0.13333333333333333</v>
      </c>
      <c r="JE138" s="496">
        <f>IFERROR(('Daily-Prod.'!BSO52+'Daily-Prod.'!BSF52+'Daily-Prod.'!BRW52+'Daily-Prod.'!BRN52+'Daily-Prod.'!BRE52+'Daily-Prod.'!BQV52+'Daily-Prod.'!BQM52),"")</f>
        <v>105</v>
      </c>
      <c r="JF138" s="166"/>
      <c r="JG138" s="168"/>
      <c r="JH138" s="171" t="str">
        <f t="shared" si="133"/>
        <v/>
      </c>
      <c r="JI138" s="67">
        <f>IFERROR(AVERAGE('Daily-Prod.'!BSO52,'Daily-Prod.'!BSF52,'Daily-Prod.'!BRW52,'Daily-Prod.'!BRN52,'Daily-Prod.'!BRE52,'Daily-Prod.'!BQV52,'Daily-Prod.'!BQM52),"")</f>
        <v>21</v>
      </c>
      <c r="JJ138" s="175"/>
      <c r="JK138" s="171"/>
      <c r="JL138" s="66">
        <f>IFERROR((('Daily-Prod.'!BUC52+'Daily-Prod.'!BTT52+'Daily-Prod.'!BTK52+'Daily-Prod.'!BTB52+'Daily-Prod.'!BSS52)/JO138),"")</f>
        <v>0.67010309278350511</v>
      </c>
      <c r="JM138" s="475">
        <f>IFERROR((('Daily-Prod.'!BUD52+'Daily-Prod.'!BTU52+'Daily-Prod.'!BTL52+'Daily-Prod.'!BTC52+'Daily-Prod.'!BST52)/JO138),"")</f>
        <v>0.16494845360824742</v>
      </c>
      <c r="JN138" s="475">
        <f>IFERROR((('Daily-Prod.'!BUF52+'Daily-Prod.'!BTW52+'Daily-Prod.'!BTN52+'Daily-Prod.'!BTE52+'Daily-Prod.'!BSV52+'Daily-Prod.'!BUG52+'Daily-Prod.'!BTX52+'Daily-Prod.'!BTO52+'Daily-Prod.'!BTF52+'Daily-Prod.'!BSW52)/JO138),"")</f>
        <v>0.16494845360824742</v>
      </c>
      <c r="JO138" s="496">
        <f>IFERROR(('Daily-Prod.'!BUH52+'Daily-Prod.'!BTY52+'Daily-Prod.'!BTP52+'Daily-Prod.'!BTG52+'Daily-Prod.'!BSX52),"")</f>
        <v>97</v>
      </c>
      <c r="JP138" s="166"/>
      <c r="JQ138" s="168"/>
      <c r="JR138" s="171" t="str">
        <f t="shared" si="134"/>
        <v/>
      </c>
      <c r="JS138" s="67">
        <f>IFERROR(AVERAGE('Daily-Prod.'!BUH52,'Daily-Prod.'!BTY52,'Daily-Prod.'!BTP52,'Daily-Prod.'!BTG52,'Daily-Prod.'!BSX52),"")</f>
        <v>24.25</v>
      </c>
      <c r="JT138" s="175"/>
      <c r="JU138" s="171"/>
    </row>
    <row r="139" spans="1:281" ht="13.5">
      <c r="A139" s="453" t="s">
        <v>172</v>
      </c>
      <c r="B139" s="66">
        <f>IFERROR(('Daily-Prod.'!CN53+'Daily-Prod.'!CE53+'Daily-Prod.'!BV53+'Daily-Prod.'!BM53+'Daily-Prod.'!BD53+'Daily-Prod.'!AU53+'Daily-Prod.'!AL53)/E139,"")</f>
        <v>0.43181818181818182</v>
      </c>
      <c r="C139" s="475">
        <f>IFERROR(('Daily-Prod.'!CO53+'Daily-Prod.'!CF53+'Daily-Prod.'!BW53+'Daily-Prod.'!BN53+'Daily-Prod.'!BE53+'Daily-Prod.'!AV53+'Daily-Prod.'!AM53)/E139,"")</f>
        <v>0.27272727272727271</v>
      </c>
      <c r="D139" s="475">
        <f>IFERROR(('Daily-Prod.'!CQ53+'Daily-Prod.'!CH53+'Daily-Prod.'!BY53+'Daily-Prod.'!BP53+'Daily-Prod.'!BG53+'Daily-Prod.'!AX53+'Daily-Prod.'!AO53+'Daily-Prod.'!CR53+'Daily-Prod.'!CI53+'Daily-Prod.'!BZ53+'Daily-Prod.'!BQ53+'Daily-Prod.'!BH53+'Daily-Prod.'!AY53+'Daily-Prod.'!AP53)/E139,"")</f>
        <v>0.29545454545454547</v>
      </c>
      <c r="E139" s="496">
        <f>IFERROR(('Daily-Prod.'!CS53+'Daily-Prod.'!CJ53+'Daily-Prod.'!CA53+'Daily-Prod.'!BR53+'Daily-Prod.'!BI53+'Daily-Prod.'!AZ53+'Daily-Prod.'!AQ53),"")</f>
        <v>44</v>
      </c>
      <c r="F139" s="383"/>
      <c r="G139" s="384">
        <f>IFERROR(('Daily-Prod.'!CU53+'Daily-Prod.'!CL53+'Daily-Prod.'!CC53+'Daily-Prod.'!BT53+'Daily-Prod.'!BK53+'Daily-Prod.'!BB53+'Daily-Prod.'!AS53),"")</f>
        <v>0</v>
      </c>
      <c r="H139" s="495" t="str">
        <f t="shared" si="113"/>
        <v/>
      </c>
      <c r="I139" s="378">
        <f>IFERROR(AVERAGE('Daily-Prod.'!CS53,'Daily-Prod.'!CJ53,'Daily-Prod.'!CA53,'Daily-Prod.'!BR53,'Daily-Prod.'!BI53,'Daily-Prod.'!AZ53,'Daily-Prod.'!AQ53),"")</f>
        <v>11</v>
      </c>
      <c r="J139" s="379" t="str">
        <f>IFERROR(AVERAGE('Daily-Prod.'!CT53,'Daily-Prod.'!CK53,'Daily-Prod.'!CB53,'Daily-Prod.'!BS53,'Daily-Prod.'!BJ53,'Daily-Prod.'!BA53,'Daily-Prod.'!AR53),"")</f>
        <v/>
      </c>
      <c r="K139" s="380" t="str">
        <f>IFERROR(AVERAGE('Daily-Prod.'!CU53,'Daily-Prod.'!CL53,'Daily-Prod.'!CC53,'Daily-Prod.'!BT53,'Daily-Prod.'!BK53,'Daily-Prod.'!BB53,'Daily-Prod.'!AS53),"")</f>
        <v/>
      </c>
      <c r="L139" s="66">
        <f>IFERROR(('Daily-Prod.'!EY53+'Daily-Prod.'!EP53+'Daily-Prod.'!EG53+'Daily-Prod.'!DX53+'Daily-Prod.'!DO53+'Daily-Prod.'!DF53+'Daily-Prod.'!CW53)/O139,"")</f>
        <v>0.67142857142857137</v>
      </c>
      <c r="M139" s="475">
        <f>IFERROR(('Daily-Prod.'!EZ53+'Daily-Prod.'!EQ53+'Daily-Prod.'!EH53+'Daily-Prod.'!DY53+'Daily-Prod.'!DP53+'Daily-Prod.'!DG53+'Daily-Prod.'!CX53)/O139,"")</f>
        <v>0.24285714285714285</v>
      </c>
      <c r="N139" s="475">
        <f>IFERROR(('Daily-Prod.'!FC53+'Daily-Prod.'!ET53+'Daily-Prod.'!EK53+'Daily-Prod.'!EB53+'Daily-Prod.'!DS53+'Daily-Prod.'!DJ53+'Daily-Prod.'!DA53+'Daily-Prod.'!FB53+'Daily-Prod.'!ES53+'Daily-Prod.'!EJ53+'Daily-Prod.'!EA53+'Daily-Prod.'!DR53+'Daily-Prod.'!DI53+'Daily-Prod.'!CZ53)/O139,"")</f>
        <v>8.5714285714285715E-2</v>
      </c>
      <c r="O139" s="496">
        <f>IFERROR(('Daily-Prod.'!FD53+'Daily-Prod.'!EU53+'Daily-Prod.'!EL53+'Daily-Prod.'!EC53+'Daily-Prod.'!DT53+'Daily-Prod.'!DK53+'Daily-Prod.'!DB53),"")</f>
        <v>70</v>
      </c>
      <c r="P139" s="383"/>
      <c r="Q139" s="384">
        <f>IFERROR(('Daily-Prod.'!FF53+'Daily-Prod.'!EW53+'Daily-Prod.'!EN53+'Daily-Prod.'!EE53+'Daily-Prod.'!DV53+'Daily-Prod.'!DM53+'Daily-Prod.'!DD53),"")</f>
        <v>44</v>
      </c>
      <c r="R139" s="495" t="str">
        <f>IFERROR((Q139/P139),"")</f>
        <v/>
      </c>
      <c r="S139" s="378">
        <f>IFERROR(AVERAGE('Daily-Prod.'!FD53,'Daily-Prod.'!EU53,'Daily-Prod.'!EL53,'Daily-Prod.'!EC53,'Daily-Prod.'!DT53,'Daily-Prod.'!DK53,'Daily-Prod.'!DB53),"")</f>
        <v>17.5</v>
      </c>
      <c r="T139" s="379" t="str">
        <f>IFERROR(AVERAGE('Daily-Prod.'!FE53,'Daily-Prod.'!EV53,'Daily-Prod.'!EM53,'Daily-Prod.'!ED53,'Daily-Prod.'!DU53,'Daily-Prod.'!DL53,'Daily-Prod.'!DC53),"")</f>
        <v/>
      </c>
      <c r="U139" s="380">
        <f>IFERROR(AVERAGE('Daily-Prod.'!FF53,'Daily-Prod.'!EW53,'Daily-Prod.'!EN53,'Daily-Prod.'!EE53,'Daily-Prod.'!DV53,'Daily-Prod.'!DM53,'Daily-Prod.'!DD53),"")</f>
        <v>11</v>
      </c>
      <c r="V139" s="518">
        <f>IFERROR(('Daily-Prod.'!HJ53+'Daily-Prod.'!HA53+'Daily-Prod.'!GR53+'Daily-Prod.'!GI53+'Daily-Prod.'!FZ53+'Daily-Prod.'!FQ53+'Daily-Prod.'!FH53)/Y139,"")</f>
        <v>0.53061224489795922</v>
      </c>
      <c r="W139" s="475">
        <f>IFERROR(('Daily-Prod.'!HK53+'Daily-Prod.'!HB53+'Daily-Prod.'!GS53+'Daily-Prod.'!GJ53+'Daily-Prod.'!GA53+'Daily-Prod.'!FR53+'Daily-Prod.'!FI53)/Y139,"")</f>
        <v>0.30612244897959184</v>
      </c>
      <c r="X139" s="475">
        <f>IFERROR(('Daily-Prod.'!HM53+'Daily-Prod.'!HD53+'Daily-Prod.'!GU53+'Daily-Prod.'!GL53+'Daily-Prod.'!GC53+'Daily-Prod.'!FT53+'Daily-Prod.'!FK53+'Daily-Prod.'!HN53+'Daily-Prod.'!HE53+'Daily-Prod.'!GV53+'Daily-Prod.'!GM53+'Daily-Prod.'!GD53+'Daily-Prod.'!FU53+'Daily-Prod.'!FL53)/Y139,"")</f>
        <v>0.16326530612244897</v>
      </c>
      <c r="Y139" s="496">
        <f>IFERROR(('Daily-Prod.'!HO53+'Daily-Prod.'!HF53+'Daily-Prod.'!GW53+'Daily-Prod.'!GN53+'Daily-Prod.'!GE53+'Daily-Prod.'!FV53+'Daily-Prod.'!FM53),"")</f>
        <v>98</v>
      </c>
      <c r="Z139" s="383"/>
      <c r="AA139" s="384">
        <f>IFERROR(('Daily-Prod.'!HQ53+'Daily-Prod.'!HH53+'Daily-Prod.'!GY53+'Daily-Prod.'!GP53+'Daily-Prod.'!GG53+'Daily-Prod.'!FX53+'Daily-Prod.'!FO53),"")</f>
        <v>52</v>
      </c>
      <c r="AB139" s="495" t="str">
        <f>IFERROR(('Daily-Prod.'!HR53+'Daily-Prod.'!HI53+'Daily-Prod.'!GZ53+'Daily-Prod.'!GQ53+'Daily-Prod.'!GH53+'Daily-Prod.'!FY53+'Daily-Prod.'!FP53),"")</f>
        <v/>
      </c>
      <c r="AC139" s="378">
        <f>IFERROR(AVERAGE('Daily-Prod.'!HO53,'Daily-Prod.'!HF53,'Daily-Prod.'!GW53,'Daily-Prod.'!GN53,'Daily-Prod.'!GE53,'Daily-Prod.'!FV53,'Daily-Prod.'!FM53),"")</f>
        <v>19.600000000000001</v>
      </c>
      <c r="AD139" s="379" t="str">
        <f>IFERROR(AVERAGE('Daily-Prod.'!HP53,'Daily-Prod.'!HG53,'Daily-Prod.'!GX53,'Daily-Prod.'!GO53,'Daily-Prod.'!GF53,'Daily-Prod.'!FW53,'Daily-Prod.'!FN53),"")</f>
        <v/>
      </c>
      <c r="AE139" s="380">
        <f>IFERROR(AVERAGE('Daily-Prod.'!HQ53,'Daily-Prod.'!HH53,'Daily-Prod.'!GY53,'Daily-Prod.'!GP53,'Daily-Prod.'!GG53,'Daily-Prod.'!FX53,'Daily-Prod.'!FO53),"")</f>
        <v>10.4</v>
      </c>
      <c r="AF139" s="66">
        <f>IFERROR(('Daily-Prod.'!JU53+'Daily-Prod.'!JL53+'Daily-Prod.'!JC53+'Daily-Prod.'!IT53+'Daily-Prod.'!IK53+'Daily-Prod.'!IB53+'Daily-Prod.'!HS53)/AI139,"")</f>
        <v>0.35483870967741937</v>
      </c>
      <c r="AG139" s="475">
        <f>IFERROR(('Daily-Prod.'!JV53+'Daily-Prod.'!JM53+'Daily-Prod.'!JD53+'Daily-Prod.'!IU53+'Daily-Prod.'!IL53+'Daily-Prod.'!IC53+'Daily-Prod.'!HT53)/AI139,"")</f>
        <v>0.35483870967741937</v>
      </c>
      <c r="AH139" s="475">
        <f>IFERROR(('Daily-Prod.'!JX53+'Daily-Prod.'!JO53+'Daily-Prod.'!JF53+'Daily-Prod.'!IW53+'Daily-Prod.'!IN53+'Daily-Prod.'!IE53+'Daily-Prod.'!HV53+'Daily-Prod.'!JY53+'Daily-Prod.'!JP53+'Daily-Prod.'!JG53+'Daily-Prod.'!IX53+'Daily-Prod.'!IO53+'Daily-Prod.'!IF53+'Daily-Prod.'!HW53)/AI139,"")</f>
        <v>0.29032258064516131</v>
      </c>
      <c r="AI139" s="496">
        <f>IFERROR(('Daily-Prod.'!JZ53+'Daily-Prod.'!JQ53+'Daily-Prod.'!JH53+'Daily-Prod.'!IY53+'Daily-Prod.'!IP53+'Daily-Prod.'!IG53+'Daily-Prod.'!HX53),"")</f>
        <v>31</v>
      </c>
      <c r="AJ139" s="383"/>
      <c r="AK139" s="384"/>
      <c r="AL139" s="495" t="str">
        <f t="shared" si="114"/>
        <v/>
      </c>
      <c r="AM139" s="378">
        <f>IFERROR(AVERAGE('Daily-Prod.'!JZ53,'Daily-Prod.'!JQ53,'Daily-Prod.'!JH53,'Daily-Prod.'!IY53,'Daily-Prod.'!IP53,'Daily-Prod.'!IG53,'Daily-Prod.'!HX53),"")</f>
        <v>10.333333333333334</v>
      </c>
      <c r="AN139" s="379"/>
      <c r="AO139" s="380"/>
      <c r="AP139" s="66">
        <f>IFERROR(('Daily-Prod.'!MF53+'Daily-Prod.'!LW53+'Daily-Prod.'!LN53+'Daily-Prod.'!LE53+'Daily-Prod.'!KV53+'Daily-Prod.'!KM53+'Daily-Prod.'!KD53)/AS139,"")</f>
        <v>0.55000000000000004</v>
      </c>
      <c r="AQ139" s="475">
        <f>IFERROR(('Daily-Prod.'!MG53+'Daily-Prod.'!LX53+'Daily-Prod.'!LO53+'Daily-Prod.'!LF53+'Daily-Prod.'!KW53+'Daily-Prod.'!KN53+'Daily-Prod.'!KE53)/AS139,"")</f>
        <v>0.25</v>
      </c>
      <c r="AR139" s="475">
        <f>IFERROR(('Daily-Prod.'!MJ53+'Daily-Prod.'!MA53+'Daily-Prod.'!LR53+'Daily-Prod.'!LI53+'Daily-Prod.'!KZ53+'Daily-Prod.'!KQ53+'Daily-Prod.'!KH53+'Daily-Prod.'!MI53+'Daily-Prod.'!LZ53+'Daily-Prod.'!LQ53+'Daily-Prod.'!LH53+'Daily-Prod.'!KY53+'Daily-Prod.'!KP53+'Daily-Prod.'!KG53)/AS139,"")</f>
        <v>0.2</v>
      </c>
      <c r="AS139" s="496">
        <f>IFERROR(('Daily-Prod.'!MK53+'Daily-Prod.'!MB53+'Daily-Prod.'!LS53+'Daily-Prod.'!LJ53+'Daily-Prod.'!LA53+'Daily-Prod.'!KR53+'Daily-Prod.'!KI53),"")</f>
        <v>60</v>
      </c>
      <c r="AT139" s="383"/>
      <c r="AU139" s="384">
        <f>IFERROR(('Daily-Prod.'!MM53+'Daily-Prod.'!MD53+'Daily-Prod.'!LU53+'Daily-Prod.'!LL53+'Daily-Prod.'!LC53+'Daily-Prod.'!KT53+'Daily-Prod.'!KK53),"")</f>
        <v>37</v>
      </c>
      <c r="AV139" s="495" t="str">
        <f>IFERROR(('Daily-Prod.'!MN53+'Daily-Prod.'!ME53+'Daily-Prod.'!LV53+'Daily-Prod.'!LM53+'Daily-Prod.'!LD53+'Daily-Prod.'!KU53+'Daily-Prod.'!KL53),"")</f>
        <v/>
      </c>
      <c r="AW139" s="378">
        <f>IFERROR(AVERAGE('Daily-Prod.'!MK53,'Daily-Prod.'!MB53,'Daily-Prod.'!LS53,'Daily-Prod.'!LJ53,'Daily-Prod.'!LA53,'Daily-Prod.'!KR53,'Daily-Prod.'!KI53),"")</f>
        <v>12</v>
      </c>
      <c r="AX139" s="379" t="str">
        <f>IFERROR(AVERAGE('Daily-Prod.'!ML53,'Daily-Prod.'!MC53,'Daily-Prod.'!LT53,'Daily-Prod.'!LK53,'Daily-Prod.'!LB53,'Daily-Prod.'!KS53,'Daily-Prod.'!KJ53),"")</f>
        <v/>
      </c>
      <c r="AY139" s="380">
        <f>IFERROR(AVERAGE('Daily-Prod.'!MM53,'Daily-Prod.'!MD53,'Daily-Prod.'!LU53,'Daily-Prod.'!LL53,'Daily-Prod.'!LC53,'Daily-Prod.'!KT53,'Daily-Prod.'!KK53),"")</f>
        <v>7.4</v>
      </c>
      <c r="AZ139" s="66">
        <f>IFERROR(('Daily-Prod.'!OQ53+'Daily-Prod.'!OH53+'Daily-Prod.'!NY53+'Daily-Prod.'!NP53+'Daily-Prod.'!NG53+'Daily-Prod.'!MX53+'Daily-Prod.'!MO53)/BC139,"")</f>
        <v>0.73611111111111116</v>
      </c>
      <c r="BA139" s="475">
        <f>IFERROR(('Daily-Prod.'!OR53+'Daily-Prod.'!OI53+'Daily-Prod.'!NZ53+'Daily-Prod.'!NQ53+'Daily-Prod.'!NH53+'Daily-Prod.'!MY53+'Daily-Prod.'!MP53)/BC139,"")</f>
        <v>0.125</v>
      </c>
      <c r="BB139" s="475">
        <f>IFERROR(('Daily-Prod.'!OT53+'Daily-Prod.'!OK53+'Daily-Prod.'!OB53+'Daily-Prod.'!NS53+'Daily-Prod.'!NJ53+'Daily-Prod.'!NA53+'Daily-Prod.'!MR53+'Daily-Prod.'!OU53+'Daily-Prod.'!OL53+'Daily-Prod.'!OC53+'Daily-Prod.'!NT53+'Daily-Prod.'!NK53+'Daily-Prod.'!NB53+'Daily-Prod.'!MS53)/BC139,"")</f>
        <v>0.1388888888888889</v>
      </c>
      <c r="BC139" s="496">
        <f>IFERROR(('Daily-Prod.'!OV53+'Daily-Prod.'!OM53+'Daily-Prod.'!OD53+'Daily-Prod.'!NU53+'Daily-Prod.'!NL53+'Daily-Prod.'!NC53+'Daily-Prod.'!MT53),"")</f>
        <v>72</v>
      </c>
      <c r="BD139" s="383"/>
      <c r="BE139" s="384">
        <f>IFERROR(('Daily-Prod.'!OX53+'Daily-Prod.'!OO53+'Daily-Prod.'!OF53+'Daily-Prod.'!NW53+'Daily-Prod.'!NN53+'Daily-Prod.'!NE53+'Daily-Prod.'!MV53),"")</f>
        <v>45</v>
      </c>
      <c r="BF139" s="495" t="str">
        <f t="shared" si="115"/>
        <v/>
      </c>
      <c r="BG139" s="378">
        <f>IFERROR(AVERAGE('Daily-Prod.'!OV53,'Daily-Prod.'!OM53,'Daily-Prod.'!OD53,'Daily-Prod.'!NU53,'Daily-Prod.'!NL53,'Daily-Prod.'!NC53,'Daily-Prod.'!MT53),"")</f>
        <v>14.4</v>
      </c>
      <c r="BH139" s="379"/>
      <c r="BI139" s="380">
        <f>IFERROR(AVERAGE('Daily-Prod.'!OX53,'Daily-Prod.'!OO53,'Daily-Prod.'!OF53,'Daily-Prod.'!NW53,'Daily-Prod.'!NN53,'Daily-Prod.'!NE53,'Daily-Prod.'!MV53),"")</f>
        <v>9</v>
      </c>
      <c r="BJ139" s="66">
        <f>IFERROR(('Daily-Prod.'!RB53+'Daily-Prod.'!QS53+'Daily-Prod.'!QJ53+'Daily-Prod.'!QA53+'Daily-Prod.'!PR53+'Daily-Prod.'!PI53+'Daily-Prod.'!OZ53)/BM139,"")</f>
        <v>0.62820512820512819</v>
      </c>
      <c r="BK139" s="475">
        <f>IFERROR(('Daily-Prod.'!RC53+'Daily-Prod.'!QT53+'Daily-Prod.'!QK53+'Daily-Prod.'!QB53+'Daily-Prod.'!PS53+'Daily-Prod.'!PJ53+'Daily-Prod.'!PA53)/BM139,"")</f>
        <v>0.25641025641025639</v>
      </c>
      <c r="BL139" s="475">
        <f>IFERROR(('Daily-Prod.'!RF53+'Daily-Prod.'!QW53+'Daily-Prod.'!QN53+'Daily-Prod.'!QE53+'Daily-Prod.'!PV53+'Daily-Prod.'!PM53+'Daily-Prod.'!PD53+'Daily-Prod.'!RE53+'Daily-Prod.'!QV53+'Daily-Prod.'!QM53+'Daily-Prod.'!QD53+'Daily-Prod.'!PU53+'Daily-Prod.'!PL53+'Daily-Prod.'!PC53)/BM139,"")</f>
        <v>0.11538461538461539</v>
      </c>
      <c r="BM139" s="496">
        <f>IFERROR(('Daily-Prod.'!RG53+'Daily-Prod.'!QX53+'Daily-Prod.'!QO53+'Daily-Prod.'!QF53+'Daily-Prod.'!PW53+'Daily-Prod.'!PN53+'Daily-Prod.'!PE53),"")</f>
        <v>78</v>
      </c>
      <c r="BN139" s="383"/>
      <c r="BO139" s="384">
        <f>IFERROR(('Daily-Prod.'!RI53+'Daily-Prod.'!QZ53+'Daily-Prod.'!QQ53+'Daily-Prod.'!QH53+'Daily-Prod.'!PY53+'Daily-Prod.'!PP53+'Daily-Prod.'!PG53),"")</f>
        <v>31</v>
      </c>
      <c r="BP139" s="495" t="str">
        <f t="shared" si="116"/>
        <v/>
      </c>
      <c r="BQ139" s="378">
        <f>IFERROR(AVERAGE('Daily-Prod.'!RG53,'Daily-Prod.'!QX53,'Daily-Prod.'!QO53,'Daily-Prod.'!QF53,'Daily-Prod.'!PW53,'Daily-Prod.'!PN53,'Daily-Prod.'!PE53),"")</f>
        <v>15.6</v>
      </c>
      <c r="BR139" s="379"/>
      <c r="BS139" s="380">
        <f>IFERROR(AVERAGE('Daily-Prod.'!RI53,'Daily-Prod.'!QZ53,'Daily-Prod.'!QQ53,'Daily-Prod.'!QH53,'Daily-Prod.'!PY53,'Daily-Prod.'!PP53,'Daily-Prod.'!PG53),"")</f>
        <v>7.75</v>
      </c>
      <c r="BT139" s="66">
        <f>IFERROR(('Daily-Prod.'!TM53+'Daily-Prod.'!TD53+'Daily-Prod.'!SU53+'Daily-Prod.'!SL53+'Daily-Prod.'!SC53+'Daily-Prod.'!RT53+'Daily-Prod.'!RK53)/BW139,"")</f>
        <v>0.6</v>
      </c>
      <c r="BU139" s="475">
        <f>IFERROR(('Daily-Prod.'!TN53+'Daily-Prod.'!TE53+'Daily-Prod.'!SV53+'Daily-Prod.'!SM53+'Daily-Prod.'!SD53+'Daily-Prod.'!RU53+'Daily-Prod.'!RL53)/BW139,"")</f>
        <v>0.35</v>
      </c>
      <c r="BV139" s="475">
        <f>IFERROR(('Daily-Prod.'!TP53+'Daily-Prod.'!TG53+'Daily-Prod.'!SX53+'Daily-Prod.'!SO53+'Daily-Prod.'!SF53+'Daily-Prod.'!RW53+'Daily-Prod.'!RN53+'Daily-Prod.'!TQ53+'Daily-Prod.'!TH53+'Daily-Prod.'!SY53+'Daily-Prod.'!SP53+'Daily-Prod.'!SG53+'Daily-Prod.'!RX53+'Daily-Prod.'!RO53)/BW139,"")</f>
        <v>0.05</v>
      </c>
      <c r="BW139" s="496">
        <f>IFERROR(('Daily-Prod.'!TR53+'Daily-Prod.'!TI53+'Daily-Prod.'!SZ53+'Daily-Prod.'!SQ53+'Daily-Prod.'!SH53+'Daily-Prod.'!RY53+'Daily-Prod.'!RP53),"")</f>
        <v>40</v>
      </c>
      <c r="BX139" s="383"/>
      <c r="BY139" s="384">
        <f>IFERROR(('Daily-Prod.'!TT53+'Daily-Prod.'!TK53+'Daily-Prod.'!TB53+'Daily-Prod.'!SS53+'Daily-Prod.'!SJ53+'Daily-Prod.'!SA53+'Daily-Prod.'!RR53),"")</f>
        <v>29</v>
      </c>
      <c r="BZ139" s="495" t="str">
        <f t="shared" si="117"/>
        <v/>
      </c>
      <c r="CA139" s="378">
        <f>IFERROR(AVERAGE('Daily-Prod.'!TR53,'Daily-Prod.'!TI53,'Daily-Prod.'!SZ53,'Daily-Prod.'!SQ53,'Daily-Prod.'!SH53,'Daily-Prod.'!RY53,'Daily-Prod.'!RP53),"")</f>
        <v>10</v>
      </c>
      <c r="CB139" s="379"/>
      <c r="CC139" s="380">
        <f>IFERROR(AVERAGE('Daily-Prod.'!TT53,'Daily-Prod.'!TK53,'Daily-Prod.'!TB53,'Daily-Prod.'!SS53,'Daily-Prod.'!SJ53,'Daily-Prod.'!SA53,'Daily-Prod.'!RR53),"")</f>
        <v>7.25</v>
      </c>
      <c r="CD139" s="66">
        <f>IFERROR(('Daily-Prod.'!VX53+'Daily-Prod.'!VO53+'Daily-Prod.'!VF53+'Daily-Prod.'!UW53+'Daily-Prod.'!UN53+'Daily-Prod.'!UE53+'Daily-Prod.'!TV53)/CG139,"")</f>
        <v>0.55294117647058827</v>
      </c>
      <c r="CE139" s="475">
        <f>IFERROR(('Daily-Prod.'!VY53+'Daily-Prod.'!VP53+'Daily-Prod.'!VG53+'Daily-Prod.'!UX53+'Daily-Prod.'!UO53+'Daily-Prod.'!UF53+'Daily-Prod.'!TW53)/CG139,"")</f>
        <v>0.30588235294117649</v>
      </c>
      <c r="CF139" s="475">
        <f>IFERROR(('Daily-Prod.'!WA53+'Daily-Prod.'!VR53+'Daily-Prod.'!VI53+'Daily-Prod.'!UZ53+'Daily-Prod.'!UQ53+'Daily-Prod.'!UH53+'Daily-Prod.'!TY53+'Daily-Prod.'!WB53+'Daily-Prod.'!VS53+'Daily-Prod.'!VJ53+'Daily-Prod.'!VA53+'Daily-Prod.'!UR53+'Daily-Prod.'!UI53+'Daily-Prod.'!TZ53)/CG139,"")</f>
        <v>0.14117647058823529</v>
      </c>
      <c r="CG139" s="496">
        <f>IFERROR(('Daily-Prod.'!WC53+'Daily-Prod.'!VT53+'Daily-Prod.'!VK53+'Daily-Prod.'!VB53+'Daily-Prod.'!US53+'Daily-Prod.'!UJ53+'Daily-Prod.'!UA53),"")</f>
        <v>85</v>
      </c>
      <c r="CH139" s="383"/>
      <c r="CI139" s="384">
        <f>IFERROR(('Daily-Prod.'!WE53+'Daily-Prod.'!VV53+'Daily-Prod.'!VM53+'Daily-Prod.'!VD53+'Daily-Prod.'!UU53+'Daily-Prod.'!UL53+'Daily-Prod.'!UC53),"")</f>
        <v>43</v>
      </c>
      <c r="CJ139" s="495" t="str">
        <f t="shared" si="118"/>
        <v/>
      </c>
      <c r="CK139" s="378">
        <f>IFERROR(AVERAGE('Daily-Prod.'!WC53,'Daily-Prod.'!VT53,'Daily-Prod.'!VK53,'Daily-Prod.'!VB53,'Daily-Prod.'!US53,'Daily-Prod.'!UJ53,'Daily-Prod.'!UA53),"")</f>
        <v>17</v>
      </c>
      <c r="CL139" s="379"/>
      <c r="CM139" s="380">
        <f>IFERROR(AVERAGE('Daily-Prod.'!WE53,'Daily-Prod.'!VV53,'Daily-Prod.'!VM53,'Daily-Prod.'!VD53,'Daily-Prod.'!UU53,'Daily-Prod.'!UL53,'Daily-Prod.'!UC53),"")</f>
        <v>8.6</v>
      </c>
      <c r="CN139" s="66">
        <f>IFERROR(('Daily-Prod.'!YI53+'Daily-Prod.'!XZ53+'Daily-Prod.'!XQ53+'Daily-Prod.'!XH53+'Daily-Prod.'!WY53+'Daily-Prod.'!WP53+'Daily-Prod.'!WG53)/CQ139,"")</f>
        <v>0.5178571428571429</v>
      </c>
      <c r="CO139" s="475">
        <f>IFERROR(('Daily-Prod.'!YJ53+'Daily-Prod.'!YA53+'Daily-Prod.'!XR53+'Daily-Prod.'!XI53+'Daily-Prod.'!WZ53+'Daily-Prod.'!WQ53+'Daily-Prod.'!WH53)/CQ139,"")</f>
        <v>0.23214285714285715</v>
      </c>
      <c r="CP139" s="475">
        <f>IFERROR(('Daily-Prod.'!YL53+'Daily-Prod.'!YC53+'Daily-Prod.'!XT53+'Daily-Prod.'!XK53+'Daily-Prod.'!XB53+'Daily-Prod.'!WS53+'Daily-Prod.'!WJ53+'Daily-Prod.'!YM53+'Daily-Prod.'!YD53+'Daily-Prod.'!XU53+'Daily-Prod.'!XL53+'Daily-Prod.'!XC53+'Daily-Prod.'!WT53+'Daily-Prod.'!WK53)/CQ139,"")</f>
        <v>0.25</v>
      </c>
      <c r="CQ139" s="496">
        <f>IFERROR(('Daily-Prod.'!YN53+'Daily-Prod.'!YE53+'Daily-Prod.'!XV53+'Daily-Prod.'!XM53+'Daily-Prod.'!XD53+'Daily-Prod.'!WU53+'Daily-Prod.'!WL53),"")</f>
        <v>56</v>
      </c>
      <c r="CR139" s="383"/>
      <c r="CS139" s="384">
        <f>IFERROR(('Daily-Prod.'!YP53+'Daily-Prod.'!YG53+'Daily-Prod.'!XX53+'Daily-Prod.'!XO53+'Daily-Prod.'!XF53+'Daily-Prod.'!WW53+'Daily-Prod.'!WN53),"")</f>
        <v>24</v>
      </c>
      <c r="CT139" s="495" t="str">
        <f t="shared" si="119"/>
        <v/>
      </c>
      <c r="CU139" s="378">
        <f>IFERROR(AVERAGE('Daily-Prod.'!YN53,'Daily-Prod.'!YE53,'Daily-Prod.'!XV53,'Daily-Prod.'!XM53,'Daily-Prod.'!XD53,'Daily-Prod.'!WU53,'Daily-Prod.'!WL53),"")</f>
        <v>11.2</v>
      </c>
      <c r="CV139" s="379" t="str">
        <f>IFERROR(AVERAGE('Daily-Prod.'!YO53,'Daily-Prod.'!YF53,'Daily-Prod.'!XW53,'Daily-Prod.'!XN53,'Daily-Prod.'!XE53,'Daily-Prod.'!WV53,'Daily-Prod.'!WM53),"")</f>
        <v/>
      </c>
      <c r="CW139" s="380">
        <f>IFERROR(AVERAGE('Daily-Prod.'!YP53,'Daily-Prod.'!YG53,'Daily-Prod.'!XX53,'Daily-Prod.'!XO53,'Daily-Prod.'!XF53,'Daily-Prod.'!WW53,'Daily-Prod.'!WN53),"")</f>
        <v>4.8</v>
      </c>
      <c r="CX139" s="66">
        <f>IFERROR(('Daily-Prod.'!AAT53+'Daily-Prod.'!AAK53+'Daily-Prod.'!AAB53+'Daily-Prod.'!ZS53+'Daily-Prod.'!ZJ53+'Daily-Prod.'!ZA53+'Daily-Prod.'!YR53)/DA139,"")</f>
        <v>0.72727272727272729</v>
      </c>
      <c r="CY139" s="475">
        <f>IFERROR(('Daily-Prod.'!AAU53+'Daily-Prod.'!AAL53+'Daily-Prod.'!AAC53+'Daily-Prod.'!ZT53+'Daily-Prod.'!ZK53+'Daily-Prod.'!ZB53+'Daily-Prod.'!YS53)/DA139,"")</f>
        <v>0.20454545454545456</v>
      </c>
      <c r="CZ139" s="475">
        <f>IFERROR(('Daily-Prod.'!AAW53+'Daily-Prod.'!AAN53+'Daily-Prod.'!AAE53+'Daily-Prod.'!ZV53+'Daily-Prod.'!ZM53+'Daily-Prod.'!ZD53+'Daily-Prod.'!YU53+'Daily-Prod.'!AAX53+'Daily-Prod.'!AAO53+'Daily-Prod.'!AAF53+'Daily-Prod.'!ZW53+'Daily-Prod.'!ZN53+'Daily-Prod.'!ZE53+'Daily-Prod.'!YV53)/DA139,"")</f>
        <v>6.8181818181818177E-2</v>
      </c>
      <c r="DA139" s="496">
        <f>IFERROR(('Daily-Prod.'!AAY53+'Daily-Prod.'!AAP53+'Daily-Prod.'!AAG53+'Daily-Prod.'!ZX53+'Daily-Prod.'!ZO53+'Daily-Prod.'!ZF53+'Daily-Prod.'!YW53),"")</f>
        <v>88</v>
      </c>
      <c r="DB139" s="383"/>
      <c r="DC139" s="384">
        <f>IFERROR(('Daily-Prod.'!ABA53+'Daily-Prod.'!AAR53+'Daily-Prod.'!AAI53+'Daily-Prod.'!ZZ53+'Daily-Prod.'!ZQ53+'Daily-Prod.'!ZH53+'Daily-Prod.'!YY53),"")</f>
        <v>28</v>
      </c>
      <c r="DD139" s="495" t="str">
        <f t="shared" si="120"/>
        <v/>
      </c>
      <c r="DE139" s="378">
        <f>IFERROR(AVERAGE('Daily-Prod.'!AAY53,'Daily-Prod.'!AAP53,'Daily-Prod.'!AAG53,'Daily-Prod.'!ZX53,'Daily-Prod.'!ZO53,'Daily-Prod.'!ZF53,'Daily-Prod.'!YW53),"")</f>
        <v>17.600000000000001</v>
      </c>
      <c r="DF139" s="379" t="str">
        <f>IFERROR(AVERAGE('Daily-Prod.'!AAZ53,'Daily-Prod.'!AAQ53,'Daily-Prod.'!AAH53,'Daily-Prod.'!ZY53,'Daily-Prod.'!ZP53,'Daily-Prod.'!ZG53,'Daily-Prod.'!YX53),"")</f>
        <v/>
      </c>
      <c r="DG139" s="380">
        <f>IFERROR(AVERAGE('Daily-Prod.'!ABA53,'Daily-Prod.'!AAR53,'Daily-Prod.'!AAI53,'Daily-Prod.'!ZZ53,'Daily-Prod.'!ZQ53,'Daily-Prod.'!ZH53,'Daily-Prod.'!YY53),"")</f>
        <v>5.6</v>
      </c>
      <c r="DH139" s="66">
        <f>IFERROR(('Daily-Prod.'!ADE53+'Daily-Prod.'!ACV53+'Daily-Prod.'!ACM53+'Daily-Prod.'!ACD53+'Daily-Prod.'!ABU53+'Daily-Prod.'!ABL53+'Daily-Prod.'!ABC53)/DK139,"")</f>
        <v>0.54545454545454541</v>
      </c>
      <c r="DI139" s="475">
        <f>IFERROR(('Daily-Prod.'!ADF53+'Daily-Prod.'!ACW53+'Daily-Prod.'!ACN53+'Daily-Prod.'!ACE53+'Daily-Prod.'!ABV53+'Daily-Prod.'!ABM53+'Daily-Prod.'!ABD53)/DK139,"")</f>
        <v>0.29090909090909089</v>
      </c>
      <c r="DJ139" s="475">
        <f>IFERROR(('Daily-Prod.'!ADH53+'Daily-Prod.'!ACY53+'Daily-Prod.'!ACP53+'Daily-Prod.'!ACG53+'Daily-Prod.'!ABX53+'Daily-Prod.'!ABO53+'Daily-Prod.'!ABF53+'Daily-Prod.'!ADI53+'Daily-Prod.'!ACZ53+'Daily-Prod.'!ACQ53+'Daily-Prod.'!ACH53+'Daily-Prod.'!ABY53+'Daily-Prod.'!ABP53+'Daily-Prod.'!ABG53)/DK139,"")</f>
        <v>0.16363636363636364</v>
      </c>
      <c r="DK139" s="496">
        <f>IFERROR(('Daily-Prod.'!ADJ53+'Daily-Prod.'!ADA53+'Daily-Prod.'!ACR53+'Daily-Prod.'!ACI53+'Daily-Prod.'!ABZ53+'Daily-Prod.'!ABQ53+'Daily-Prod.'!ABH53),"")</f>
        <v>55</v>
      </c>
      <c r="DL139" s="383"/>
      <c r="DM139" s="384"/>
      <c r="DN139" s="495" t="str">
        <f t="shared" si="121"/>
        <v/>
      </c>
      <c r="DO139" s="378">
        <f>IFERROR(AVERAGE('Daily-Prod.'!ADJ53,'Daily-Prod.'!ADA53,'Daily-Prod.'!ACR53,'Daily-Prod.'!ACI53,'Daily-Prod.'!ABZ53,'Daily-Prod.'!ABQ53,'Daily-Prod.'!ABH53),"")</f>
        <v>13.75</v>
      </c>
      <c r="DP139" s="379"/>
      <c r="DQ139" s="380"/>
      <c r="DR139" s="66">
        <f>IFERROR(('Daily-Prod.'!AFP53+'Daily-Prod.'!AFG53+'Daily-Prod.'!AEX53+'Daily-Prod.'!AEO53+'Daily-Prod.'!AEF53+'Daily-Prod.'!ADW53+'Daily-Prod.'!ADN53)/DU139,"")</f>
        <v>0.43636363636363634</v>
      </c>
      <c r="DS139" s="475">
        <f>IFERROR(('Daily-Prod.'!AFQ53+'Daily-Prod.'!AFH53+'Daily-Prod.'!AEY53+'Daily-Prod.'!AEP53+'Daily-Prod.'!AEG53+'Daily-Prod.'!ADX53+'Daily-Prod.'!ADO53)/DU139,"")</f>
        <v>0.4</v>
      </c>
      <c r="DT139" s="475">
        <f>IFERROR(('Daily-Prod.'!AFS53+'Daily-Prod.'!AFJ53+'Daily-Prod.'!AFA53+'Daily-Prod.'!AER53+'Daily-Prod.'!AEI53+'Daily-Prod.'!ADZ53+'Daily-Prod.'!ADQ53+'Daily-Prod.'!AFT53+'Daily-Prod.'!AFK53+'Daily-Prod.'!AFB53+'Daily-Prod.'!AES53+'Daily-Prod.'!AEJ53+'Daily-Prod.'!AEA53+'Daily-Prod.'!ADR53)/DU139,"")</f>
        <v>0.16363636363636364</v>
      </c>
      <c r="DU139" s="496">
        <f>IFERROR(('Daily-Prod.'!AFU53+'Daily-Prod.'!AFL53+'Daily-Prod.'!AFC53+'Daily-Prod.'!AET53+'Daily-Prod.'!AEK53+'Daily-Prod.'!AEB53+'Daily-Prod.'!ADS53),"")</f>
        <v>55</v>
      </c>
      <c r="DV139" s="383"/>
      <c r="DW139" s="384">
        <f>IFERROR(('Daily-Prod.'!AFW53+'Daily-Prod.'!AFN53+'Daily-Prod.'!AFE53+'Daily-Prod.'!AEV53+'Daily-Prod.'!AEM53+'Daily-Prod.'!AED53+'Daily-Prod.'!ADU53),"")</f>
        <v>51</v>
      </c>
      <c r="DX139" s="495" t="str">
        <f t="shared" si="122"/>
        <v/>
      </c>
      <c r="DY139" s="378">
        <f>IFERROR(AVERAGE('Daily-Prod.'!AFU53,'Daily-Prod.'!AFL53,'Daily-Prod.'!AFC53,'Daily-Prod.'!AET53,'Daily-Prod.'!AEK53,'Daily-Prod.'!AEB53,'Daily-Prod.'!ADS53),"")</f>
        <v>13.75</v>
      </c>
      <c r="DZ139" s="379" t="str">
        <f>IFERROR(AVERAGE('Daily-Prod.'!AFV53,'Daily-Prod.'!AFM53,'Daily-Prod.'!AFD53,'Daily-Prod.'!AEU53,'Daily-Prod.'!AEL53,'Daily-Prod.'!AEC53,'Daily-Prod.'!ADT53),"")</f>
        <v/>
      </c>
      <c r="EA139" s="380">
        <f>IFERROR(AVERAGE('Daily-Prod.'!AFW53,'Daily-Prod.'!AFN53,'Daily-Prod.'!AFE53,'Daily-Prod.'!AEV53,'Daily-Prod.'!AEM53,'Daily-Prod.'!AED53,'Daily-Prod.'!ADU53),"")</f>
        <v>12.75</v>
      </c>
      <c r="EB139" s="66">
        <f>IFERROR(('Daily-Prod.'!AIA53+'Daily-Prod.'!AHR53+'Daily-Prod.'!AHI53+'Daily-Prod.'!AGZ53+'Daily-Prod.'!AGQ53+'Daily-Prod.'!AGH53+'Daily-Prod.'!AFY53)/EE139,"")</f>
        <v>0.41249999999999998</v>
      </c>
      <c r="EC139" s="475">
        <f>IFERROR(('Daily-Prod.'!AIB53+'Daily-Prod.'!AHS53+'Daily-Prod.'!AHJ53+'Daily-Prod.'!AHA53+'Daily-Prod.'!AGR53+'Daily-Prod.'!AGI53+'Daily-Prod.'!AFZ53)/EE139,"")</f>
        <v>0.51249999999999996</v>
      </c>
      <c r="ED139" s="475">
        <f>IFERROR(('Daily-Prod.'!AID53+'Daily-Prod.'!AHU53+'Daily-Prod.'!AHL53+'Daily-Prod.'!AHC53+'Daily-Prod.'!AGT53+'Daily-Prod.'!AGK53+'Daily-Prod.'!AGB53+'Daily-Prod.'!AIE53+'Daily-Prod.'!AHV53+'Daily-Prod.'!AHM53+'Daily-Prod.'!AHD53+'Daily-Prod.'!AGU53+'Daily-Prod.'!AGL53+'Daily-Prod.'!AGC53)/EE139,"")</f>
        <v>7.4999999999999997E-2</v>
      </c>
      <c r="EE139" s="496">
        <f>IFERROR(('Daily-Prod.'!AIF53+'Daily-Prod.'!AHW53+'Daily-Prod.'!AHN53+'Daily-Prod.'!AHE53+'Daily-Prod.'!AGV53+'Daily-Prod.'!AGM53+'Daily-Prod.'!AGD53),"")</f>
        <v>80</v>
      </c>
      <c r="EF139" s="383"/>
      <c r="EG139" s="384">
        <f>IFERROR(('Daily-Prod.'!AIH53+'Daily-Prod.'!AHY53+'Daily-Prod.'!AHP53+'Daily-Prod.'!AHG53+'Daily-Prod.'!AGX53+'Daily-Prod.'!AGO53+'Daily-Prod.'!AGF53),"")</f>
        <v>45</v>
      </c>
      <c r="EH139" s="495" t="str">
        <f t="shared" si="123"/>
        <v/>
      </c>
      <c r="EI139" s="378">
        <f>IFERROR(AVERAGE('Daily-Prod.'!AIF53,'Daily-Prod.'!AHW53,'Daily-Prod.'!AHN53,'Daily-Prod.'!AHE53,'Daily-Prod.'!AGV53,'Daily-Prod.'!AGM53,'Daily-Prod.'!AGD53),"")</f>
        <v>16</v>
      </c>
      <c r="EJ139" s="379"/>
      <c r="EK139" s="380">
        <f>IFERROR(AVERAGE('Daily-Prod.'!AIH53,'Daily-Prod.'!AHY53,'Daily-Prod.'!AHP53,'Daily-Prod.'!AHG53,'Daily-Prod.'!AGX53,'Daily-Prod.'!AGO53,'Daily-Prod.'!AGF53),"")</f>
        <v>9</v>
      </c>
      <c r="EL139" s="66">
        <f>IFERROR(('Daily-Prod.'!AKL53+'Daily-Prod.'!AKC53+'Daily-Prod.'!AJT53+'Daily-Prod.'!AJK53+'Daily-Prod.'!AJB53+'Daily-Prod.'!AIS53+'Daily-Prod.'!AIJ53)/EO139,"")</f>
        <v>0.68965517241379315</v>
      </c>
      <c r="EM139" s="475">
        <f>IFERROR(('Daily-Prod.'!AKM53+'Daily-Prod.'!AKD53+'Daily-Prod.'!AJU53+'Daily-Prod.'!AJL53+'Daily-Prod.'!AJC53+'Daily-Prod.'!AIT53+'Daily-Prod.'!AIK53)/EO139,"")</f>
        <v>0.18390804597701149</v>
      </c>
      <c r="EN139" s="475">
        <f>IFERROR(('Daily-Prod.'!AKP53+'Daily-Prod.'!AKG53+'Daily-Prod.'!AJX53+'Daily-Prod.'!AJO53+'Daily-Prod.'!AJF53+'Daily-Prod.'!AIW53+'Daily-Prod.'!AIN53+'Daily-Prod.'!AKO53+'Daily-Prod.'!AKF53+'Daily-Prod.'!AJW53+'Daily-Prod.'!AJN53+'Daily-Prod.'!AJE53+'Daily-Prod.'!AIV53+'Daily-Prod.'!AIM53)/EO139,"")</f>
        <v>0.12643678160919541</v>
      </c>
      <c r="EO139" s="496">
        <f>IFERROR(('Daily-Prod.'!AKQ53+'Daily-Prod.'!AKH53+'Daily-Prod.'!AJY53+'Daily-Prod.'!AJP53+'Daily-Prod.'!AJG53+'Daily-Prod.'!AIX53+'Daily-Prod.'!AIO53),"")</f>
        <v>87</v>
      </c>
      <c r="EP139" s="383"/>
      <c r="EQ139" s="384">
        <f>IFERROR(('Daily-Prod.'!AKS53+'Daily-Prod.'!AKJ53+'Daily-Prod.'!AKA53+'Daily-Prod.'!AJR53+'Daily-Prod.'!AJI53+'Daily-Prod.'!AIZ53+'Daily-Prod.'!AIQ53),"")</f>
        <v>18</v>
      </c>
      <c r="ER139" s="495" t="str">
        <f t="shared" si="124"/>
        <v/>
      </c>
      <c r="ES139" s="378">
        <f>IFERROR(AVERAGE('Daily-Prod.'!AKQ53,'Daily-Prod.'!AKH53,'Daily-Prod.'!AJY53,'Daily-Prod.'!AJP53,'Daily-Prod.'!AJG53,'Daily-Prod.'!AIX53,'Daily-Prod.'!AIO53),"")</f>
        <v>17.399999999999999</v>
      </c>
      <c r="ET139" s="379"/>
      <c r="EU139" s="380">
        <f>IFERROR(AVERAGE('Daily-Prod.'!AKS53,'Daily-Prod.'!AKJ53,'Daily-Prod.'!AKA53,'Daily-Prod.'!AJR53,'Daily-Prod.'!AJI53,'Daily-Prod.'!AIZ53,'Daily-Prod.'!AIQ53),"")</f>
        <v>3.6</v>
      </c>
      <c r="EV139" s="66">
        <f>IFERROR(('Daily-Prod.'!AMW53+'Daily-Prod.'!AMN53+'Daily-Prod.'!AME53+'Daily-Prod.'!ALV53+'Daily-Prod.'!ALM53+'Daily-Prod.'!ALD53+'Daily-Prod.'!AKU53)/EY139,"")</f>
        <v>0.62295081967213117</v>
      </c>
      <c r="EW139" s="475">
        <f>IFERROR(('Daily-Prod.'!AMX53+'Daily-Prod.'!AMO53+'Daily-Prod.'!AMF53+'Daily-Prod.'!ALW53+'Daily-Prod.'!ALN53+'Daily-Prod.'!ALE53+'Daily-Prod.'!AKV53)/EY139,"")</f>
        <v>0.13114754098360656</v>
      </c>
      <c r="EX139" s="475">
        <f>IFERROR(('Daily-Prod.'!AMZ53+'Daily-Prod.'!AMQ53+'Daily-Prod.'!AMH53+'Daily-Prod.'!ALY53+'Daily-Prod.'!ALP53+'Daily-Prod.'!ALG53+'Daily-Prod.'!AKX53+'Daily-Prod.'!ANA53+'Daily-Prod.'!AMR53+'Daily-Prod.'!AMI53+'Daily-Prod.'!ALZ53+'Daily-Prod.'!ALQ53+'Daily-Prod.'!ALH53+'Daily-Prod.'!AKY53)/EY139,"")</f>
        <v>0.24590163934426229</v>
      </c>
      <c r="EY139" s="496">
        <f>IFERROR(('Daily-Prod.'!ANB53+'Daily-Prod.'!AMS53+'Daily-Prod.'!AMJ53+'Daily-Prod.'!AMA53+'Daily-Prod.'!ALR53+'Daily-Prod.'!ALI53+'Daily-Prod.'!AKZ53),"")</f>
        <v>61</v>
      </c>
      <c r="EZ139" s="383"/>
      <c r="FA139" s="384">
        <f>IFERROR(('Daily-Prod.'!AND53+'Daily-Prod.'!AMU53+'Daily-Prod.'!AML53+'Daily-Prod.'!AMC53+'Daily-Prod.'!ALT53+'Daily-Prod.'!ALK53+'Daily-Prod.'!ALB53),"")</f>
        <v>18</v>
      </c>
      <c r="FB139" s="495" t="str">
        <f t="shared" si="125"/>
        <v/>
      </c>
      <c r="FC139" s="378">
        <f>IFERROR(AVERAGE('Daily-Prod.'!ANB53,'Daily-Prod.'!AMS53,'Daily-Prod.'!AMJ53,'Daily-Prod.'!AMA53,'Daily-Prod.'!ALR53,'Daily-Prod.'!ALI53,'Daily-Prod.'!AKZ53),"")</f>
        <v>12.2</v>
      </c>
      <c r="FD139" s="379"/>
      <c r="FE139" s="380">
        <f>IFERROR(AVERAGE('Daily-Prod.'!AND53,'Daily-Prod.'!AMU53,'Daily-Prod.'!AML53,'Daily-Prod.'!AMC53,'Daily-Prod.'!ALT53,'Daily-Prod.'!ALK53,'Daily-Prod.'!ALB53),"")</f>
        <v>3.6</v>
      </c>
      <c r="FF139" s="66">
        <f>IFERROR(('Daily-Prod.'!APH53+'Daily-Prod.'!AOY53+'Daily-Prod.'!AOP53+'Daily-Prod.'!AOG53+'Daily-Prod.'!ANX53+'Daily-Prod.'!ANO53+'Daily-Prod.'!ANF53)/FI139,"")</f>
        <v>0.66666666666666663</v>
      </c>
      <c r="FG139" s="475">
        <f>IFERROR(('Daily-Prod.'!API53+'Daily-Prod.'!AOZ53+'Daily-Prod.'!AOQ53+'Daily-Prod.'!AOH53+'Daily-Prod.'!ANY53+'Daily-Prod.'!ANP53+'Daily-Prod.'!ANG53)/FI139,"")</f>
        <v>0.26666666666666666</v>
      </c>
      <c r="FH139" s="475">
        <f>IFERROR(('Daily-Prod.'!APL53+'Daily-Prod.'!APC53+'Daily-Prod.'!AOT53+'Daily-Prod.'!AOK53+'Daily-Prod.'!AOB53+'Daily-Prod.'!ANS53+'Daily-Prod.'!ANJ53+'Daily-Prod.'!APK53+'Daily-Prod.'!APB53+'Daily-Prod.'!AOS53+'Daily-Prod.'!AOJ53+'Daily-Prod.'!AOA53+'Daily-Prod.'!ANR53+'Daily-Prod.'!ANI53)/FI139,"")</f>
        <v>6.6666666666666666E-2</v>
      </c>
      <c r="FI139" s="496">
        <f>IFERROR(('Daily-Prod.'!APM53+'Daily-Prod.'!APD53+'Daily-Prod.'!AOU53+'Daily-Prod.'!AOL53+'Daily-Prod.'!AOC53+'Daily-Prod.'!ANT53+'Daily-Prod.'!ANK53),"")</f>
        <v>60</v>
      </c>
      <c r="FJ139" s="383"/>
      <c r="FK139" s="384">
        <f>IFERROR(('Daily-Prod.'!APO53+'Daily-Prod.'!APF53+'Daily-Prod.'!AOW53+'Daily-Prod.'!AON53+'Daily-Prod.'!AOE53+'Daily-Prod.'!ANV53+'Daily-Prod.'!ANM53),"")</f>
        <v>20</v>
      </c>
      <c r="FL139" s="495" t="str">
        <f t="shared" si="126"/>
        <v/>
      </c>
      <c r="FM139" s="378">
        <f>IFERROR(AVERAGE('Daily-Prod.'!APM53,'Daily-Prod.'!APD53,'Daily-Prod.'!AOU53,'Daily-Prod.'!AOL53,'Daily-Prod.'!AOC53,'Daily-Prod.'!ANT53,'Daily-Prod.'!ANK53),"")</f>
        <v>12</v>
      </c>
      <c r="FN139" s="379"/>
      <c r="FO139" s="380">
        <f>IFERROR(AVERAGE('Daily-Prod.'!APO53,'Daily-Prod.'!APF53,'Daily-Prod.'!AOW53,'Daily-Prod.'!AON53,'Daily-Prod.'!AOE53,'Daily-Prod.'!ANV53,'Daily-Prod.'!ANM53),"")</f>
        <v>5</v>
      </c>
      <c r="FP139" s="66">
        <f>IFERROR(('Daily-Prod.'!ARS53+'Daily-Prod.'!ARJ53+'Daily-Prod.'!ARA53+'Daily-Prod.'!AQR53+'Daily-Prod.'!AQI53+'Daily-Prod.'!APZ53+'Daily-Prod.'!APQ53)/FS139,"")</f>
        <v>0.81428571428571428</v>
      </c>
      <c r="FQ139" s="475">
        <f>IFERROR(('Daily-Prod.'!ART53+'Daily-Prod.'!ARK53+'Daily-Prod.'!ARB53+'Daily-Prod.'!AQS53+'Daily-Prod.'!AQJ53+'Daily-Prod.'!AQA53+'Daily-Prod.'!APR53)/FS139,"")</f>
        <v>0.14285714285714285</v>
      </c>
      <c r="FR139" s="475">
        <f>IFERROR(('Daily-Prod.'!ARV53+'Daily-Prod.'!ARM53+'Daily-Prod.'!ARD53+'Daily-Prod.'!AQU53+'Daily-Prod.'!AQL53+'Daily-Prod.'!AQC53+'Daily-Prod.'!APT53+'Daily-Prod.'!ARW53+'Daily-Prod.'!ARN53+'Daily-Prod.'!ARE53+'Daily-Prod.'!AQV53+'Daily-Prod.'!AQM53+'Daily-Prod.'!AQD53+'Daily-Prod.'!APU53)/FS139,"")</f>
        <v>4.2857142857142858E-2</v>
      </c>
      <c r="FS139" s="496">
        <f>IFERROR(('Daily-Prod.'!ARX53+'Daily-Prod.'!ARO53+'Daily-Prod.'!ARF53+'Daily-Prod.'!AQW53+'Daily-Prod.'!AQN53+'Daily-Prod.'!AQE53+'Daily-Prod.'!APV53),"")</f>
        <v>70</v>
      </c>
      <c r="FT139" s="383"/>
      <c r="FU139" s="384">
        <f>IFERROR(('Daily-Prod.'!ARZ53+'Daily-Prod.'!ARQ53+'Daily-Prod.'!ARH53+'Daily-Prod.'!AQY53+'Daily-Prod.'!AQP53+'Daily-Prod.'!AQG53+'Daily-Prod.'!APX53),"")</f>
        <v>7</v>
      </c>
      <c r="FV139" s="495" t="str">
        <f t="shared" si="127"/>
        <v/>
      </c>
      <c r="FW139" s="378">
        <f>IFERROR(AVERAGE('Daily-Prod.'!ARX53,'Daily-Prod.'!ARO53,'Daily-Prod.'!ARF53,'Daily-Prod.'!AQW53,'Daily-Prod.'!AQN53,'Daily-Prod.'!AQE53,'Daily-Prod.'!APV53),"")</f>
        <v>14</v>
      </c>
      <c r="FX139" s="379"/>
      <c r="FY139" s="380">
        <f>IFERROR(AVERAGE('Daily-Prod.'!ARZ53,'Daily-Prod.'!ARQ53,'Daily-Prod.'!ARH53,'Daily-Prod.'!AQY53,'Daily-Prod.'!AQP53,'Daily-Prod.'!AQG53,'Daily-Prod.'!APX53),"")</f>
        <v>1.1666666666666667</v>
      </c>
      <c r="FZ139" s="66">
        <f>IFERROR(('Daily-Prod.'!AWO53+'Daily-Prod.'!AWF53+'Daily-Prod.'!AVW53+'Daily-Prod.'!AVN53+'Daily-Prod.'!AVE53+'Daily-Prod.'!AUV53+'Daily-Prod.'!AUM53)/GC139,"")</f>
        <v>0.59459459459459463</v>
      </c>
      <c r="GA139" s="475">
        <f>IFERROR(('Daily-Prod.'!AWP53+'Daily-Prod.'!AWG53+'Daily-Prod.'!AVX53+'Daily-Prod.'!AVO53+'Daily-Prod.'!AVF53+'Daily-Prod.'!AUW53+'Daily-Prod.'!AUN53)/GC139,"")</f>
        <v>0.29729729729729731</v>
      </c>
      <c r="GB139" s="475">
        <f>IFERROR(('Daily-Prod.'!AWS53+'Daily-Prod.'!AWJ53+'Daily-Prod.'!AWA53+'Daily-Prod.'!AVR53+'Daily-Prod.'!AVI53+'Daily-Prod.'!AUZ53+'Daily-Prod.'!AUQ53+'Daily-Prod.'!AWR53+'Daily-Prod.'!AWI53+'Daily-Prod.'!AVZ53+'Daily-Prod.'!AVQ53+'Daily-Prod.'!AVH53+'Daily-Prod.'!AUY53+'Daily-Prod.'!AUP53)/GC139,"")</f>
        <v>0.10810810810810811</v>
      </c>
      <c r="GC139" s="496">
        <f>IFERROR(('Daily-Prod.'!AWT53+'Daily-Prod.'!AWK53+'Daily-Prod.'!AWB53+'Daily-Prod.'!AVS53+'Daily-Prod.'!AVJ53+'Daily-Prod.'!AVA53+'Daily-Prod.'!AUR53),"")</f>
        <v>37</v>
      </c>
      <c r="GD139" s="166"/>
      <c r="GE139" s="168"/>
      <c r="GF139" s="171"/>
      <c r="GG139" s="67">
        <f>IFERROR(AVERAGE('Daily-Prod.'!AWT53,'Daily-Prod.'!AWK53,'Daily-Prod.'!AWB53,'Daily-Prod.'!AVS53,'Daily-Prod.'!AVJ53,'Daily-Prod.'!AVA53,'Daily-Prod.'!AUR53),"")</f>
        <v>12.333333333333334</v>
      </c>
      <c r="GH139" s="175"/>
      <c r="GI139" s="171"/>
      <c r="GJ139" s="66">
        <f>IFERROR(('Daily-Prod.'!AYZ53+'Daily-Prod.'!AYQ53+'Daily-Prod.'!AYH53+'Daily-Prod.'!AXY53+'Daily-Prod.'!AXP53+'Daily-Prod.'!AXG53+'Daily-Prod.'!AWX53)/GM139,"")</f>
        <v>0.77391304347826084</v>
      </c>
      <c r="GK139" s="475">
        <f>IFERROR(('Daily-Prod.'!AZA53+'Daily-Prod.'!AYR53+'Daily-Prod.'!AYI53+'Daily-Prod.'!AXZ53+'Daily-Prod.'!AXQ53+'Daily-Prod.'!AXH53+'Daily-Prod.'!AWY53)/GM139,"")</f>
        <v>0.10434782608695652</v>
      </c>
      <c r="GL139" s="475">
        <f>IFERROR(('Daily-Prod.'!AZC53+'Daily-Prod.'!AYT53+'Daily-Prod.'!AYK53+'Daily-Prod.'!AYB53+'Daily-Prod.'!AXS53+'Daily-Prod.'!AXJ53+'Daily-Prod.'!AXA53+'Daily-Prod.'!AZD53+'Daily-Prod.'!AYU53+'Daily-Prod.'!AYL53+'Daily-Prod.'!AYC53+'Daily-Prod.'!AXT53+'Daily-Prod.'!AXK53+'Daily-Prod.'!AXB53)/GM139,"")</f>
        <v>0.12173913043478261</v>
      </c>
      <c r="GM139" s="496">
        <f>IFERROR(('Daily-Prod.'!AZE53+'Daily-Prod.'!AYV53+'Daily-Prod.'!AYM53+'Daily-Prod.'!AYD53+'Daily-Prod.'!AXU53+'Daily-Prod.'!AXL53+'Daily-Prod.'!AXC53),"")</f>
        <v>115</v>
      </c>
      <c r="GN139" s="166"/>
      <c r="GO139" s="168"/>
      <c r="GP139" s="171"/>
      <c r="GQ139" s="67">
        <f>IFERROR(AVERAGE('Daily-Prod.'!AZE53,'Daily-Prod.'!AYV53,'Daily-Prod.'!AYM53,'Daily-Prod.'!AYD53,'Daily-Prod.'!AXU53,'Daily-Prod.'!AXL53,'Daily-Prod.'!AXC53),"")</f>
        <v>23</v>
      </c>
      <c r="GR139" s="175"/>
      <c r="GS139" s="171"/>
      <c r="GT139" s="66" t="str">
        <f>IFERROR(('Daily-Prod.'!BBK53+'Daily-Prod.'!BBB53+'Daily-Prod.'!BAS53+'Daily-Prod.'!BAJ53+'Daily-Prod.'!BAA53+'Daily-Prod.'!AZR53+'Daily-Prod.'!AZI53)/#REF!,"")</f>
        <v/>
      </c>
      <c r="GU139" s="475" t="str">
        <f>IFERROR(('Daily-Prod.'!BBL53+'Daily-Prod.'!BBC53+'Daily-Prod.'!BAT53+'Daily-Prod.'!BAK53+'Daily-Prod.'!BAB53+'Daily-Prod.'!AZS53+'Daily-Prod.'!AZJ53)/#REF!,"")</f>
        <v/>
      </c>
      <c r="GV139" s="475" t="str">
        <f>IFERROR(('Daily-Prod.'!BBN53+'Daily-Prod.'!BBE53+'Daily-Prod.'!BAV53+'Daily-Prod.'!BAM53+'Daily-Prod.'!BAD53+'Daily-Prod.'!AZU53+'Daily-Prod.'!AZL53+'Daily-Prod.'!BBO53+'Daily-Prod.'!BBF53+'Daily-Prod.'!BAW53+'Daily-Prod.'!BAN53+'Daily-Prod.'!BAE53+'Daily-Prod.'!AZV53+'Daily-Prod.'!AZM53)/#REF!,"")</f>
        <v/>
      </c>
      <c r="GW139" s="496">
        <f>IFERROR(('Daily-Prod.'!BEA53+'Daily-Prod.'!BDR53+'Daily-Prod.'!BDI53+'Daily-Prod.'!BCZ53+'Daily-Prod.'!BCQ53+'Daily-Prod.'!BCH53+'Daily-Prod.'!BBY53),"")</f>
        <v>21</v>
      </c>
      <c r="GX139" s="166"/>
      <c r="GY139" s="168"/>
      <c r="GZ139" s="171" t="str">
        <f t="shared" si="128"/>
        <v/>
      </c>
      <c r="HA139" s="67">
        <f>IFERROR(AVERAGE('Daily-Prod.'!BEA53,'Daily-Prod.'!BDR53,'Daily-Prod.'!BDI53,'Daily-Prod.'!BCZ53,'Daily-Prod.'!BCQ53,'Daily-Prod.'!BCH53,'Daily-Prod.'!BBY53),"")</f>
        <v>21</v>
      </c>
      <c r="HB139" s="175" t="str">
        <f>IFERROR(AVERAGE('Daily-Prod.'!BEB53,'Daily-Prod.'!BDS53,'Daily-Prod.'!BDJ53,'Daily-Prod.'!BDA53,'Daily-Prod.'!BCR53,'Daily-Prod.'!BCI53,'Daily-Prod.'!BBZ53),"")</f>
        <v/>
      </c>
      <c r="HC139" s="171" t="str">
        <f>IFERROR(AVERAGE('Daily-Prod.'!BEC53,'Daily-Prod.'!BDT53,'Daily-Prod.'!BDK53,'Daily-Prod.'!BDB53,'Daily-Prod.'!BCS53,'Daily-Prod.'!BCJ53,'Daily-Prod.'!BCA53),"")</f>
        <v/>
      </c>
      <c r="HD139" s="66">
        <f>IFERROR(('Daily-Prod.'!BGG53+'Daily-Prod.'!BFX53+'Daily-Prod.'!BFO53+'Daily-Prod.'!BFF53+'Daily-Prod.'!BEW53+'Daily-Prod.'!BEN53+'Daily-Prod.'!BEE53)/HG139,"")</f>
        <v>0.45714285714285713</v>
      </c>
      <c r="HE139" s="475">
        <f>IFERROR(('Daily-Prod.'!BGH53+'Daily-Prod.'!BFY53+'Daily-Prod.'!BFP53+'Daily-Prod.'!BFG53+'Daily-Prod.'!BEX53+'Daily-Prod.'!BEO53+'Daily-Prod.'!BEF53)/HG139,"")</f>
        <v>0.35714285714285715</v>
      </c>
      <c r="HF139" s="475">
        <f>IFERROR(('Daily-Prod.'!BGK53+'Daily-Prod.'!BGB53+'Daily-Prod.'!BFS53+'Daily-Prod.'!BFJ53+'Daily-Prod.'!BFA53+'Daily-Prod.'!BER53+'Daily-Prod.'!BEI53+'Daily-Prod.'!BGJ53+'Daily-Prod.'!BGA53+'Daily-Prod.'!BFR53+'Daily-Prod.'!BFI53+'Daily-Prod.'!BEZ53+'Daily-Prod.'!BEQ53+'Daily-Prod.'!BEH53)/HG139,"")</f>
        <v>0.18571428571428572</v>
      </c>
      <c r="HG139" s="496">
        <f>IFERROR(('Daily-Prod.'!BGL53+'Daily-Prod.'!BGC53+'Daily-Prod.'!BFT53+'Daily-Prod.'!BFK53+'Daily-Prod.'!BFB53+'Daily-Prod.'!BES53+'Daily-Prod.'!BEJ53),"")</f>
        <v>70</v>
      </c>
      <c r="HH139" s="166"/>
      <c r="HI139" s="168"/>
      <c r="HJ139" s="171" t="str">
        <f t="shared" si="129"/>
        <v/>
      </c>
      <c r="HK139" s="67">
        <f>IFERROR(AVERAGE('Daily-Prod.'!BGL53,'Daily-Prod.'!BGC53,'Daily-Prod.'!BFT53,'Daily-Prod.'!BFK53,'Daily-Prod.'!BFB53,'Daily-Prod.'!BES53,'Daily-Prod.'!BEJ53),"")</f>
        <v>17.5</v>
      </c>
      <c r="HL139" s="175" t="str">
        <f>IFERROR(AVERAGE('Daily-Prod.'!BGM53,'Daily-Prod.'!BGD53,'Daily-Prod.'!BFU53,'Daily-Prod.'!BFL53,'Daily-Prod.'!BFC53,'Daily-Prod.'!BET53,'Daily-Prod.'!BEK53),"")</f>
        <v/>
      </c>
      <c r="HM139" s="171" t="str">
        <f>IFERROR(AVERAGE('Daily-Prod.'!BGN53,'Daily-Prod.'!BGE53,'Daily-Prod.'!BFV53,'Daily-Prod.'!BFM53,'Daily-Prod.'!BFD53,'Daily-Prod.'!BEU53,'Daily-Prod.'!BEL53),"")</f>
        <v/>
      </c>
      <c r="HN139" s="66">
        <f>IFERROR(('Daily-Prod.'!BIR53+'Daily-Prod.'!BII53+'Daily-Prod.'!BHZ53+'Daily-Prod.'!BHQ53+'Daily-Prod.'!BHH53+'Daily-Prod.'!BGY53+'Daily-Prod.'!BGP53)/HQ139,"")</f>
        <v>0.71604938271604934</v>
      </c>
      <c r="HO139" s="475">
        <f>IFERROR(('Daily-Prod.'!BIS53+'Daily-Prod.'!BIJ53+'Daily-Prod.'!BIA53+'Daily-Prod.'!BHR53+'Daily-Prod.'!BHI53+'Daily-Prod.'!BGZ53+'Daily-Prod.'!BGQ53)/HQ139,"")</f>
        <v>0.19753086419753085</v>
      </c>
      <c r="HP139" s="475">
        <f>IFERROR(('Daily-Prod.'!BIU53+'Daily-Prod.'!BIL53+'Daily-Prod.'!BIC53+'Daily-Prod.'!BHT53+'Daily-Prod.'!BHK53+'Daily-Prod.'!BHB53+'Daily-Prod.'!BGS53+'Daily-Prod.'!BIV53+'Daily-Prod.'!BIM53+'Daily-Prod.'!BID53+'Daily-Prod.'!BHU53+'Daily-Prod.'!BHL53+'Daily-Prod.'!BHC53+'Daily-Prod.'!BGT53)/HQ139,"")</f>
        <v>8.6419753086419748E-2</v>
      </c>
      <c r="HQ139" s="496">
        <f>IFERROR(('Daily-Prod.'!BIW53+'Daily-Prod.'!BIN53+'Daily-Prod.'!BIE53+'Daily-Prod.'!BHV53+'Daily-Prod.'!BHM53+'Daily-Prod.'!BHD53+'Daily-Prod.'!BGU53),"")</f>
        <v>81</v>
      </c>
      <c r="HR139" s="166"/>
      <c r="HS139" s="168"/>
      <c r="HT139" s="171" t="str">
        <f t="shared" si="130"/>
        <v/>
      </c>
      <c r="HU139" s="67">
        <f>IFERROR(AVERAGE('Daily-Prod.'!BIW53,'Daily-Prod.'!BIN53,'Daily-Prod.'!BIE53,'Daily-Prod.'!BHV53,'Daily-Prod.'!BHM53,'Daily-Prod.'!BHD53,'Daily-Prod.'!BGU53),"")</f>
        <v>16.2</v>
      </c>
      <c r="HV139" s="175" t="str">
        <f>IFERROR(AVERAGE('Daily-Prod.'!BIX53,'Daily-Prod.'!BIO53,'Daily-Prod.'!BIF53,'Daily-Prod.'!BHW53,'Daily-Prod.'!BHN53,'Daily-Prod.'!BHE53,'Daily-Prod.'!BGV53),"")</f>
        <v/>
      </c>
      <c r="HW139" s="171" t="str">
        <f>IFERROR(AVERAGE('Daily-Prod.'!BIY53,'Daily-Prod.'!BIP53,'Daily-Prod.'!BIG53,'Daily-Prod.'!BHX53,'Daily-Prod.'!BHO53,'Daily-Prod.'!BHF53,'Daily-Prod.'!BGW53),"")</f>
        <v/>
      </c>
      <c r="HX139" s="66">
        <f>IFERROR(('Daily-Prod.'!BLE53+'Daily-Prod.'!BKV53+'Daily-Prod.'!BKM53+'Daily-Prod.'!BKD53+'Daily-Prod.'!BJU53+'Daily-Prod.'!BJL53+'Daily-Prod.'!BJC53)/IA139,"")</f>
        <v>0.74257425742574257</v>
      </c>
      <c r="HY139" s="475">
        <f>IFERROR(('Daily-Prod.'!BLF53+'Daily-Prod.'!BKW53+'Daily-Prod.'!BKN53+'Daily-Prod.'!BKE53+'Daily-Prod.'!BJV53+'Daily-Prod.'!BJM53+'Daily-Prod.'!BJD53)/IA139,"")</f>
        <v>0.19801980198019803</v>
      </c>
      <c r="HZ139" s="475">
        <f>IFERROR(('Daily-Prod.'!BLG53+'Daily-Prod.'!BKX53+'Daily-Prod.'!BKO53+'Daily-Prod.'!BKF53+'Daily-Prod.'!BJW53+'Daily-Prod.'!BJN53+'Daily-Prod.'!BJE53+'Daily-Prod.'!BLF53+'Daily-Prod.'!BKW53+'Daily-Prod.'!BKN53+'Daily-Prod.'!BKE53+'Daily-Prod.'!BJV53+'Daily-Prod.'!BJM53+'Daily-Prod.'!BJD53)/IA139,"")</f>
        <v>0.25742574257425743</v>
      </c>
      <c r="IA139" s="496">
        <f>IFERROR(('Daily-Prod.'!BLH53+'Daily-Prod.'!BKY53+'Daily-Prod.'!BKP53+'Daily-Prod.'!BKG53+'Daily-Prod.'!BJX53+'Daily-Prod.'!BJO53+'Daily-Prod.'!BJF53),"")</f>
        <v>101</v>
      </c>
      <c r="IB139" s="166"/>
      <c r="IC139" s="168"/>
      <c r="ID139" s="171" t="str">
        <f t="shared" si="131"/>
        <v/>
      </c>
      <c r="IE139" s="67">
        <f>IFERROR(AVERAGE('Daily-Prod.'!BLL53,'Daily-Prod.'!BLC53,'Daily-Prod.'!BKT53,'Daily-Prod.'!BKK53,'Daily-Prod.'!BKB53,'Daily-Prod.'!BJS53,'Daily-Prod.'!BJJ53),"")</f>
        <v>12.4</v>
      </c>
      <c r="IF139" s="175">
        <f>IFERROR(AVERAGE('Daily-Prod.'!BLM53,'Daily-Prod.'!BLD53,'Daily-Prod.'!BKU53,'Daily-Prod.'!BKL53,'Daily-Prod.'!BKC53,'Daily-Prod.'!BJT53,'Daily-Prod.'!BJK53),"")</f>
        <v>2.6</v>
      </c>
      <c r="IG139" s="171">
        <f>IFERROR(AVERAGE('Daily-Prod.'!BLN53,'Daily-Prod.'!BLE53,'Daily-Prod.'!BKV53,'Daily-Prod.'!BKM53,'Daily-Prod.'!BKD53,'Daily-Prod.'!BJU53,'Daily-Prod.'!BJL53),"")</f>
        <v>15</v>
      </c>
      <c r="IH139" s="66">
        <f>IFERROR(('Daily-Prod.'!BNN53+'Daily-Prod.'!BNE53+'Daily-Prod.'!BMV53+'Daily-Prod.'!BMM53+'Daily-Prod.'!BMD53+'Daily-Prod.'!BLU53+'Daily-Prod.'!BLL53)/IK139,"")</f>
        <v>0.61363636363636365</v>
      </c>
      <c r="II139" s="475">
        <f>IFERROR(('Daily-Prod.'!BNO53+'Daily-Prod.'!BNF53+'Daily-Prod.'!BMW53+'Daily-Prod.'!BMN53+'Daily-Prod.'!BME53+'Daily-Prod.'!BLV53+'Daily-Prod.'!BLM53)/IK139,"")</f>
        <v>0.22727272727272727</v>
      </c>
      <c r="IJ139" s="475">
        <f>IFERROR(('Daily-Prod.'!BNQ53+'Daily-Prod.'!BNH53+'Daily-Prod.'!BMY53+'Daily-Prod.'!BMP53+'Daily-Prod.'!BMG53+'Daily-Prod.'!BLX53+'Daily-Prod.'!BLO53+'Daily-Prod.'!BNR53+'Daily-Prod.'!BNI53+'Daily-Prod.'!BMZ53+'Daily-Prod.'!BMQ53+'Daily-Prod.'!BMH53+'Daily-Prod.'!BLY53+'Daily-Prod.'!BLP53)/IK139,"")</f>
        <v>0.15909090909090909</v>
      </c>
      <c r="IK139" s="496">
        <f>IFERROR(('Daily-Prod.'!BNS53+'Daily-Prod.'!BNJ53+'Daily-Prod.'!BNA53+'Daily-Prod.'!BMR53+'Daily-Prod.'!BMI53+'Daily-Prod.'!BLZ53+'Daily-Prod.'!BLQ53),"")</f>
        <v>88</v>
      </c>
      <c r="IL139" s="166"/>
      <c r="IM139" s="168"/>
      <c r="IN139" s="171" t="str">
        <f t="shared" si="132"/>
        <v/>
      </c>
      <c r="IO139" s="67">
        <f>IFERROR(AVERAGE('Daily-Prod.'!BNS53,'Daily-Prod.'!BNJ53,'Daily-Prod.'!BNA53,'Daily-Prod.'!BMR53,'Daily-Prod.'!BMI53,'Daily-Prod.'!BLZ53,'Daily-Prod.'!BLQ53),"")</f>
        <v>17.600000000000001</v>
      </c>
      <c r="IP139" s="175"/>
      <c r="IQ139" s="171" t="str">
        <f>IFERROR(AVERAGE('Daily-Prod.'!BNU53,'Daily-Prod.'!BNL53,'Daily-Prod.'!BNC53,'Daily-Prod.'!BMT53,'Daily-Prod.'!BMK53,'Daily-Prod.'!BMB53,'Daily-Prod.'!BLS53),"")</f>
        <v/>
      </c>
      <c r="IR139" s="66">
        <f>IFERROR(('Daily-Prod.'!BPY53+'Daily-Prod.'!BPP53+'Daily-Prod.'!BPG53+'Daily-Prod.'!BOX53+'Daily-Prod.'!BOO53+'Daily-Prod.'!BOF53+'Daily-Prod.'!BNW53)/IU139,"")</f>
        <v>0.59090909090909094</v>
      </c>
      <c r="IS139" s="475">
        <f>IFERROR(('Daily-Prod.'!BPZ53+'Daily-Prod.'!BPQ53+'Daily-Prod.'!BPH53+'Daily-Prod.'!BOY53+'Daily-Prod.'!BOP53+'Daily-Prod.'!BOG53+'Daily-Prod.'!BNX53)/IU139,"")</f>
        <v>0.17272727272727273</v>
      </c>
      <c r="IT139" s="475">
        <f>IFERROR(('Daily-Prod.'!BQC53+'Daily-Prod.'!BPT53+'Daily-Prod.'!BPK53+'Daily-Prod.'!BPB53+'Daily-Prod.'!BOS53+'Daily-Prod.'!BOJ53+'Daily-Prod.'!BOA53+'Daily-Prod.'!BQB53+'Daily-Prod.'!BPS53+'Daily-Prod.'!BPJ53+'Daily-Prod.'!BPA53+'Daily-Prod.'!BOR53+'Daily-Prod.'!BOI53+'Daily-Prod.'!BNZ53)/IU139,"")</f>
        <v>0.23636363636363636</v>
      </c>
      <c r="IU139" s="496">
        <f>IFERROR(('Daily-Prod.'!BQD53+'Daily-Prod.'!BPU53+'Daily-Prod.'!BPL53+'Daily-Prod.'!BPC53+'Daily-Prod.'!BOT53+'Daily-Prod.'!BOK53+'Daily-Prod.'!BOB53),"")</f>
        <v>110</v>
      </c>
      <c r="IV139" s="166"/>
      <c r="IW139" s="168"/>
      <c r="IX139" s="171"/>
      <c r="IY139" s="67">
        <f>IFERROR(AVERAGE('Daily-Prod.'!BQD53,'Daily-Prod.'!BPU53,'Daily-Prod.'!BPL53,'Daily-Prod.'!BPC53,'Daily-Prod.'!BOT53,'Daily-Prod.'!BOK53,'Daily-Prod.'!BOB53),"")</f>
        <v>22</v>
      </c>
      <c r="IZ139" s="175"/>
      <c r="JA139" s="171"/>
      <c r="JB139" s="66">
        <f>IFERROR((('Daily-Prod.'!BSJ53+'Daily-Prod.'!BSA53+'Daily-Prod.'!BRR53+'Daily-Prod.'!BRI53+'Daily-Prod.'!BQZ53+'Daily-Prod.'!BQQ53+'Daily-Prod.'!BQH53)/JE139),"")</f>
        <v>0.56818181818181823</v>
      </c>
      <c r="JC139" s="475">
        <f>IFERROR((('Daily-Prod.'!BSK53+'Daily-Prod.'!BSB53+'Daily-Prod.'!BRS53+'Daily-Prod.'!BRJ53+'Daily-Prod.'!BRA53+'Daily-Prod.'!BQR53+'Daily-Prod.'!BQI53)/JE139),"")</f>
        <v>0.20454545454545456</v>
      </c>
      <c r="JD139" s="475">
        <f>IFERROR((('Daily-Prod.'!BSM53+'Daily-Prod.'!BSD53+'Daily-Prod.'!BRU53+'Daily-Prod.'!BRL53+'Daily-Prod.'!BRC53+'Daily-Prod.'!BQT53+'Daily-Prod.'!BQK53+'Daily-Prod.'!BSN53+'Daily-Prod.'!BSE53+'Daily-Prod.'!BRV53+'Daily-Prod.'!BRM53+'Daily-Prod.'!BRD53+'Daily-Prod.'!BQU53+'Daily-Prod.'!BQL53)/JE139),"")</f>
        <v>0.22727272727272727</v>
      </c>
      <c r="JE139" s="496">
        <f>IFERROR(('Daily-Prod.'!BSO53+'Daily-Prod.'!BSF53+'Daily-Prod.'!BRW53+'Daily-Prod.'!BRN53+'Daily-Prod.'!BRE53+'Daily-Prod.'!BQV53+'Daily-Prod.'!BQM53),"")</f>
        <v>88</v>
      </c>
      <c r="JF139" s="166"/>
      <c r="JG139" s="168"/>
      <c r="JH139" s="171" t="str">
        <f t="shared" si="133"/>
        <v/>
      </c>
      <c r="JI139" s="67">
        <f>IFERROR(AVERAGE('Daily-Prod.'!BSO53,'Daily-Prod.'!BSF53,'Daily-Prod.'!BRW53,'Daily-Prod.'!BRN53,'Daily-Prod.'!BRE53,'Daily-Prod.'!BQV53,'Daily-Prod.'!BQM53),"")</f>
        <v>17.600000000000001</v>
      </c>
      <c r="JJ139" s="175"/>
      <c r="JK139" s="171"/>
      <c r="JL139" s="66">
        <f>IFERROR((('Daily-Prod.'!BUC53+'Daily-Prod.'!BTT53+'Daily-Prod.'!BTK53+'Daily-Prod.'!BTB53+'Daily-Prod.'!BSS53)/JO139),"")</f>
        <v>0.69620253164556967</v>
      </c>
      <c r="JM139" s="475">
        <f>IFERROR((('Daily-Prod.'!BUD53+'Daily-Prod.'!BTU53+'Daily-Prod.'!BTL53+'Daily-Prod.'!BTC53+'Daily-Prod.'!BST53)/JO139),"")</f>
        <v>6.3291139240506333E-2</v>
      </c>
      <c r="JN139" s="475">
        <f>IFERROR((('Daily-Prod.'!BUF53+'Daily-Prod.'!BTW53+'Daily-Prod.'!BTN53+'Daily-Prod.'!BTE53+'Daily-Prod.'!BSV53+'Daily-Prod.'!BUG53+'Daily-Prod.'!BTX53+'Daily-Prod.'!BTO53+'Daily-Prod.'!BTF53+'Daily-Prod.'!BSW53)/JO139),"")</f>
        <v>0.24050632911392406</v>
      </c>
      <c r="JO139" s="496">
        <f>IFERROR(('Daily-Prod.'!BUH53+'Daily-Prod.'!BTY53+'Daily-Prod.'!BTP53+'Daily-Prod.'!BTG53+'Daily-Prod.'!BSX53),"")</f>
        <v>79</v>
      </c>
      <c r="JP139" s="166"/>
      <c r="JQ139" s="168"/>
      <c r="JR139" s="171" t="str">
        <f t="shared" si="134"/>
        <v/>
      </c>
      <c r="JS139" s="67">
        <f>IFERROR(AVERAGE('Daily-Prod.'!BUH53,'Daily-Prod.'!BTY53,'Daily-Prod.'!BTP53,'Daily-Prod.'!BTG53,'Daily-Prod.'!BSX53),"")</f>
        <v>19.75</v>
      </c>
      <c r="JT139" s="175"/>
      <c r="JU139" s="171"/>
    </row>
    <row r="140" spans="1:281" ht="13.5">
      <c r="A140" s="453" t="s">
        <v>173</v>
      </c>
      <c r="B140" s="66">
        <f>IFERROR(('Daily-Prod.'!CN54+'Daily-Prod.'!CE54+'Daily-Prod.'!BV54+'Daily-Prod.'!BM54+'Daily-Prod.'!BD54+'Daily-Prod.'!AU54+'Daily-Prod.'!AL54)/E140,"")</f>
        <v>0.52777777777777779</v>
      </c>
      <c r="C140" s="475">
        <f>IFERROR(('Daily-Prod.'!CO54+'Daily-Prod.'!CF54+'Daily-Prod.'!BW54+'Daily-Prod.'!BN54+'Daily-Prod.'!BE54+'Daily-Prod.'!AV54+'Daily-Prod.'!AM54)/E140,"")</f>
        <v>0.32407407407407407</v>
      </c>
      <c r="D140" s="475">
        <f>IFERROR(('Daily-Prod.'!CQ54+'Daily-Prod.'!CH54+'Daily-Prod.'!BY54+'Daily-Prod.'!BP54+'Daily-Prod.'!BG54+'Daily-Prod.'!AX54+'Daily-Prod.'!AO54+'Daily-Prod.'!CR54+'Daily-Prod.'!CI54+'Daily-Prod.'!BZ54+'Daily-Prod.'!BQ54+'Daily-Prod.'!BH54+'Daily-Prod.'!AY54+'Daily-Prod.'!AP54)/E140,"")</f>
        <v>0.14814814814814814</v>
      </c>
      <c r="E140" s="496">
        <f>IFERROR(('Daily-Prod.'!CS54+'Daily-Prod.'!CJ54+'Daily-Prod.'!CA54+'Daily-Prod.'!BR54+'Daily-Prod.'!BI54+'Daily-Prod.'!AZ54+'Daily-Prod.'!AQ54),"")</f>
        <v>108</v>
      </c>
      <c r="F140" s="383"/>
      <c r="G140" s="384">
        <f>IFERROR(('Daily-Prod.'!CU54+'Daily-Prod.'!CL54+'Daily-Prod.'!CC54+'Daily-Prod.'!BT54+'Daily-Prod.'!BK54+'Daily-Prod.'!BB54+'Daily-Prod.'!AS54),"")</f>
        <v>0</v>
      </c>
      <c r="H140" s="495" t="str">
        <f t="shared" si="113"/>
        <v/>
      </c>
      <c r="I140" s="378">
        <f>IFERROR(AVERAGE('Daily-Prod.'!CS54,'Daily-Prod.'!CJ54,'Daily-Prod.'!CA54,'Daily-Prod.'!BR54,'Daily-Prod.'!BI54,'Daily-Prod.'!AZ54,'Daily-Prod.'!AQ54),"")</f>
        <v>21.6</v>
      </c>
      <c r="J140" s="379" t="str">
        <f>IFERROR(AVERAGE('Daily-Prod.'!CT54,'Daily-Prod.'!CK54,'Daily-Prod.'!CB54,'Daily-Prod.'!BS54,'Daily-Prod.'!BJ54,'Daily-Prod.'!BA54,'Daily-Prod.'!AR54),"")</f>
        <v/>
      </c>
      <c r="K140" s="380" t="str">
        <f>IFERROR(AVERAGE('Daily-Prod.'!CU54,'Daily-Prod.'!CL54,'Daily-Prod.'!CC54,'Daily-Prod.'!BT54,'Daily-Prod.'!BK54,'Daily-Prod.'!BB54,'Daily-Prod.'!AS54),"")</f>
        <v/>
      </c>
      <c r="L140" s="66">
        <f>IFERROR(('Daily-Prod.'!EY54+'Daily-Prod.'!EP54+'Daily-Prod.'!EG54+'Daily-Prod.'!DX54+'Daily-Prod.'!DO54+'Daily-Prod.'!DF54+'Daily-Prod.'!CW54)/O140,"")</f>
        <v>0.48648648648648651</v>
      </c>
      <c r="M140" s="475">
        <f>IFERROR(('Daily-Prod.'!EZ54+'Daily-Prod.'!EQ54+'Daily-Prod.'!EH54+'Daily-Prod.'!DY54+'Daily-Prod.'!DP54+'Daily-Prod.'!DG54+'Daily-Prod.'!CX54)/O140,"")</f>
        <v>0.29054054054054052</v>
      </c>
      <c r="N140" s="475">
        <f>IFERROR(('Daily-Prod.'!FC54+'Daily-Prod.'!ET54+'Daily-Prod.'!EK54+'Daily-Prod.'!EB54+'Daily-Prod.'!DS54+'Daily-Prod.'!DJ54+'Daily-Prod.'!DA54+'Daily-Prod.'!FB54+'Daily-Prod.'!ES54+'Daily-Prod.'!EJ54+'Daily-Prod.'!EA54+'Daily-Prod.'!DR54+'Daily-Prod.'!DI54+'Daily-Prod.'!CZ54)/O140,"")</f>
        <v>0.22297297297297297</v>
      </c>
      <c r="O140" s="496">
        <f>IFERROR(('Daily-Prod.'!FD54+'Daily-Prod.'!EU54+'Daily-Prod.'!EL54+'Daily-Prod.'!EC54+'Daily-Prod.'!DT54+'Daily-Prod.'!DK54+'Daily-Prod.'!DB54),"")</f>
        <v>148</v>
      </c>
      <c r="P140" s="383"/>
      <c r="Q140" s="384">
        <f>IFERROR(('Daily-Prod.'!FF54+'Daily-Prod.'!EW54+'Daily-Prod.'!EN54+'Daily-Prod.'!EE54+'Daily-Prod.'!DV54+'Daily-Prod.'!DM54+'Daily-Prod.'!DD54),"")</f>
        <v>40</v>
      </c>
      <c r="R140" s="495" t="str">
        <f t="shared" si="112"/>
        <v/>
      </c>
      <c r="S140" s="378">
        <f>IFERROR(AVERAGE('Daily-Prod.'!FD54,'Daily-Prod.'!EU54,'Daily-Prod.'!EL54,'Daily-Prod.'!EC54,'Daily-Prod.'!DT54,'Daily-Prod.'!DK54,'Daily-Prod.'!DB54),"")</f>
        <v>29.6</v>
      </c>
      <c r="T140" s="379" t="str">
        <f>IFERROR(AVERAGE('Daily-Prod.'!FE54,'Daily-Prod.'!EV54,'Daily-Prod.'!EM54,'Daily-Prod.'!ED54,'Daily-Prod.'!DU54,'Daily-Prod.'!DL54,'Daily-Prod.'!DC54),"")</f>
        <v/>
      </c>
      <c r="U140" s="380">
        <f>IFERROR(AVERAGE('Daily-Prod.'!FF54,'Daily-Prod.'!EW54,'Daily-Prod.'!EN54,'Daily-Prod.'!EE54,'Daily-Prod.'!DV54,'Daily-Prod.'!DM54,'Daily-Prod.'!DD54),"")</f>
        <v>8</v>
      </c>
      <c r="V140" s="518">
        <f>IFERROR(('Daily-Prod.'!HJ54+'Daily-Prod.'!HA54+'Daily-Prod.'!GR54+'Daily-Prod.'!GI54+'Daily-Prod.'!FZ54+'Daily-Prod.'!FQ54+'Daily-Prod.'!FH54)/Y140,"")</f>
        <v>0.5</v>
      </c>
      <c r="W140" s="475">
        <f>IFERROR(('Daily-Prod.'!HK54+'Daily-Prod.'!HB54+'Daily-Prod.'!GS54+'Daily-Prod.'!GJ54+'Daily-Prod.'!GA54+'Daily-Prod.'!FR54+'Daily-Prod.'!FI54)/Y140,"")</f>
        <v>0.29411764705882354</v>
      </c>
      <c r="X140" s="475">
        <f>IFERROR(('Daily-Prod.'!HM54+'Daily-Prod.'!HD54+'Daily-Prod.'!GU54+'Daily-Prod.'!GL54+'Daily-Prod.'!GC54+'Daily-Prod.'!FT54+'Daily-Prod.'!FK54+'Daily-Prod.'!HN54+'Daily-Prod.'!HE54+'Daily-Prod.'!GV54+'Daily-Prod.'!GM54+'Daily-Prod.'!GD54+'Daily-Prod.'!FU54+'Daily-Prod.'!FL54)/Y140,"")</f>
        <v>0.20588235294117646</v>
      </c>
      <c r="Y140" s="496">
        <f>IFERROR(('Daily-Prod.'!HO54+'Daily-Prod.'!HF54+'Daily-Prod.'!GW54+'Daily-Prod.'!GN54+'Daily-Prod.'!GE54+'Daily-Prod.'!FV54+'Daily-Prod.'!FM54),"")</f>
        <v>102</v>
      </c>
      <c r="Z140" s="383"/>
      <c r="AA140" s="384">
        <f>IFERROR(('Daily-Prod.'!HQ54+'Daily-Prod.'!HH54+'Daily-Prod.'!GY54+'Daily-Prod.'!GP54+'Daily-Prod.'!GG54+'Daily-Prod.'!FX54+'Daily-Prod.'!FO54),"")</f>
        <v>18</v>
      </c>
      <c r="AB140" s="495" t="str">
        <f>IFERROR(('Daily-Prod.'!HR54+'Daily-Prod.'!HI54+'Daily-Prod.'!GZ54+'Daily-Prod.'!GQ54+'Daily-Prod.'!GH54+'Daily-Prod.'!FY54+'Daily-Prod.'!FP54),"")</f>
        <v/>
      </c>
      <c r="AC140" s="378">
        <f>IFERROR(AVERAGE('Daily-Prod.'!HO54,'Daily-Prod.'!HF54,'Daily-Prod.'!GW54,'Daily-Prod.'!GN54,'Daily-Prod.'!GE54,'Daily-Prod.'!FV54,'Daily-Prod.'!FM54),"")</f>
        <v>20.399999999999999</v>
      </c>
      <c r="AD140" s="379" t="str">
        <f>IFERROR(AVERAGE('Daily-Prod.'!HP54,'Daily-Prod.'!HG54,'Daily-Prod.'!GX54,'Daily-Prod.'!GO54,'Daily-Prod.'!GF54,'Daily-Prod.'!FW54,'Daily-Prod.'!FN54),"")</f>
        <v/>
      </c>
      <c r="AE140" s="380">
        <f>IFERROR(AVERAGE('Daily-Prod.'!HQ54,'Daily-Prod.'!HH54,'Daily-Prod.'!GY54,'Daily-Prod.'!GP54,'Daily-Prod.'!GG54,'Daily-Prod.'!FX54,'Daily-Prod.'!FO54),"")</f>
        <v>4.5</v>
      </c>
      <c r="AF140" s="66">
        <f>IFERROR(('Daily-Prod.'!JU54+'Daily-Prod.'!JL54+'Daily-Prod.'!JC54+'Daily-Prod.'!IT54+'Daily-Prod.'!IK54+'Daily-Prod.'!IB54+'Daily-Prod.'!HS54)/AI140,"")</f>
        <v>0.48717948717948717</v>
      </c>
      <c r="AG140" s="475">
        <f>IFERROR(('Daily-Prod.'!JV54+'Daily-Prod.'!JM54+'Daily-Prod.'!JD54+'Daily-Prod.'!IU54+'Daily-Prod.'!IL54+'Daily-Prod.'!IC54+'Daily-Prod.'!HT54)/AI140,"")</f>
        <v>0.29059829059829062</v>
      </c>
      <c r="AH140" s="475">
        <f>IFERROR(('Daily-Prod.'!JX54+'Daily-Prod.'!JO54+'Daily-Prod.'!JF54+'Daily-Prod.'!IW54+'Daily-Prod.'!IN54+'Daily-Prod.'!IE54+'Daily-Prod.'!HV54+'Daily-Prod.'!JY54+'Daily-Prod.'!JP54+'Daily-Prod.'!JG54+'Daily-Prod.'!IX54+'Daily-Prod.'!IO54+'Daily-Prod.'!IF54+'Daily-Prod.'!HW54)/AI140,"")</f>
        <v>0.22222222222222221</v>
      </c>
      <c r="AI140" s="496">
        <f>IFERROR(('Daily-Prod.'!JZ54+'Daily-Prod.'!JQ54+'Daily-Prod.'!JH54+'Daily-Prod.'!IY54+'Daily-Prod.'!IP54+'Daily-Prod.'!IG54+'Daily-Prod.'!HX54),"")</f>
        <v>117</v>
      </c>
      <c r="AJ140" s="383"/>
      <c r="AK140" s="384"/>
      <c r="AL140" s="495" t="str">
        <f t="shared" si="114"/>
        <v/>
      </c>
      <c r="AM140" s="378">
        <f>IFERROR(AVERAGE('Daily-Prod.'!JZ54,'Daily-Prod.'!JQ54,'Daily-Prod.'!JH54,'Daily-Prod.'!IY54,'Daily-Prod.'!IP54,'Daily-Prod.'!IG54,'Daily-Prod.'!HX54),"")</f>
        <v>23.4</v>
      </c>
      <c r="AN140" s="379"/>
      <c r="AO140" s="380"/>
      <c r="AP140" s="66">
        <f>IFERROR(('Daily-Prod.'!MF54+'Daily-Prod.'!LW54+'Daily-Prod.'!LN54+'Daily-Prod.'!LE54+'Daily-Prod.'!KV54+'Daily-Prod.'!KM54+'Daily-Prod.'!KD54)/AS140,"")</f>
        <v>0.44444444444444442</v>
      </c>
      <c r="AQ140" s="475">
        <f>IFERROR(('Daily-Prod.'!MG54+'Daily-Prod.'!LX54+'Daily-Prod.'!LO54+'Daily-Prod.'!LF54+'Daily-Prod.'!KW54+'Daily-Prod.'!KN54+'Daily-Prod.'!KE54)/AS140,"")</f>
        <v>0.30769230769230771</v>
      </c>
      <c r="AR140" s="475">
        <f>IFERROR(('Daily-Prod.'!MJ54+'Daily-Prod.'!MA54+'Daily-Prod.'!LR54+'Daily-Prod.'!LI54+'Daily-Prod.'!KZ54+'Daily-Prod.'!KQ54+'Daily-Prod.'!KH54+'Daily-Prod.'!MI54+'Daily-Prod.'!LZ54+'Daily-Prod.'!LQ54+'Daily-Prod.'!LH54+'Daily-Prod.'!KY54+'Daily-Prod.'!KP54+'Daily-Prod.'!KG54)/AS140,"")</f>
        <v>0.24786324786324787</v>
      </c>
      <c r="AS140" s="496">
        <f>IFERROR(('Daily-Prod.'!MK54+'Daily-Prod.'!MB54+'Daily-Prod.'!LS54+'Daily-Prod.'!LJ54+'Daily-Prod.'!LA54+'Daily-Prod.'!KR54+'Daily-Prod.'!KI54),"")</f>
        <v>117</v>
      </c>
      <c r="AT140" s="383"/>
      <c r="AU140" s="384">
        <f>IFERROR(('Daily-Prod.'!MM54+'Daily-Prod.'!MD54+'Daily-Prod.'!LU54+'Daily-Prod.'!LL54+'Daily-Prod.'!LC54+'Daily-Prod.'!KT54+'Daily-Prod.'!KK54),"")</f>
        <v>29</v>
      </c>
      <c r="AV140" s="495" t="str">
        <f>IFERROR(('Daily-Prod.'!MN54+'Daily-Prod.'!ME54+'Daily-Prod.'!LV54+'Daily-Prod.'!LM54+'Daily-Prod.'!LD54+'Daily-Prod.'!KU54+'Daily-Prod.'!KL54),"")</f>
        <v/>
      </c>
      <c r="AW140" s="378">
        <f>IFERROR(AVERAGE('Daily-Prod.'!MK54,'Daily-Prod.'!MB54,'Daily-Prod.'!LS54,'Daily-Prod.'!LJ54,'Daily-Prod.'!LA54,'Daily-Prod.'!KR54,'Daily-Prod.'!KI54),"")</f>
        <v>23.4</v>
      </c>
      <c r="AX140" s="379" t="str">
        <f>IFERROR(AVERAGE('Daily-Prod.'!ML54,'Daily-Prod.'!MC54,'Daily-Prod.'!LT54,'Daily-Prod.'!LK54,'Daily-Prod.'!LB54,'Daily-Prod.'!KS54,'Daily-Prod.'!KJ54),"")</f>
        <v/>
      </c>
      <c r="AY140" s="380">
        <f>IFERROR(AVERAGE('Daily-Prod.'!MM54,'Daily-Prod.'!MD54,'Daily-Prod.'!LU54,'Daily-Prod.'!LL54,'Daily-Prod.'!LC54,'Daily-Prod.'!KT54,'Daily-Prod.'!KK54),"")</f>
        <v>5.8</v>
      </c>
      <c r="AZ140" s="66">
        <f>IFERROR(('Daily-Prod.'!OQ54+'Daily-Prod.'!OH54+'Daily-Prod.'!NY54+'Daily-Prod.'!NP54+'Daily-Prod.'!NG54+'Daily-Prod.'!MX54+'Daily-Prod.'!MO54)/BC140,"")</f>
        <v>0.51041666666666663</v>
      </c>
      <c r="BA140" s="475">
        <f>IFERROR(('Daily-Prod.'!OR54+'Daily-Prod.'!OI54+'Daily-Prod.'!NZ54+'Daily-Prod.'!NQ54+'Daily-Prod.'!NH54+'Daily-Prod.'!MY54+'Daily-Prod.'!MP54)/BC140,"")</f>
        <v>0.21875</v>
      </c>
      <c r="BB140" s="475">
        <f>IFERROR(('Daily-Prod.'!OT54+'Daily-Prod.'!OK54+'Daily-Prod.'!OB54+'Daily-Prod.'!NS54+'Daily-Prod.'!NJ54+'Daily-Prod.'!NA54+'Daily-Prod.'!MR54+'Daily-Prod.'!OU54+'Daily-Prod.'!OL54+'Daily-Prod.'!OC54+'Daily-Prod.'!NT54+'Daily-Prod.'!NK54+'Daily-Prod.'!NB54+'Daily-Prod.'!MS54)/BC140,"")</f>
        <v>0.27083333333333331</v>
      </c>
      <c r="BC140" s="496">
        <f>IFERROR(('Daily-Prod.'!OV54+'Daily-Prod.'!OM54+'Daily-Prod.'!OD54+'Daily-Prod.'!NU54+'Daily-Prod.'!NL54+'Daily-Prod.'!NC54+'Daily-Prod.'!MT54),"")</f>
        <v>96</v>
      </c>
      <c r="BD140" s="383"/>
      <c r="BE140" s="384">
        <f>IFERROR(('Daily-Prod.'!OX54+'Daily-Prod.'!OO54+'Daily-Prod.'!OF54+'Daily-Prod.'!NW54+'Daily-Prod.'!NN54+'Daily-Prod.'!NE54+'Daily-Prod.'!MV54),"")</f>
        <v>41</v>
      </c>
      <c r="BF140" s="495" t="str">
        <f t="shared" si="115"/>
        <v/>
      </c>
      <c r="BG140" s="378">
        <f>IFERROR(AVERAGE('Daily-Prod.'!OV54,'Daily-Prod.'!OM54,'Daily-Prod.'!OD54,'Daily-Prod.'!NU54,'Daily-Prod.'!NL54,'Daily-Prod.'!NC54,'Daily-Prod.'!MT54),"")</f>
        <v>19.2</v>
      </c>
      <c r="BH140" s="379"/>
      <c r="BI140" s="380">
        <f>IFERROR(AVERAGE('Daily-Prod.'!OX54,'Daily-Prod.'!OO54,'Daily-Prod.'!OF54,'Daily-Prod.'!NW54,'Daily-Prod.'!NN54,'Daily-Prod.'!NE54,'Daily-Prod.'!MV54),"")</f>
        <v>8.1999999999999993</v>
      </c>
      <c r="BJ140" s="66">
        <f>IFERROR(('Daily-Prod.'!RB54+'Daily-Prod.'!QS54+'Daily-Prod.'!QJ54+'Daily-Prod.'!QA54+'Daily-Prod.'!PR54+'Daily-Prod.'!PI54+'Daily-Prod.'!OZ54)/BM140,"")</f>
        <v>0.47916666666666669</v>
      </c>
      <c r="BK140" s="475">
        <f>IFERROR(('Daily-Prod.'!RC54+'Daily-Prod.'!QT54+'Daily-Prod.'!QK54+'Daily-Prod.'!QB54+'Daily-Prod.'!PS54+'Daily-Prod.'!PJ54+'Daily-Prod.'!PA54)/BM140,"")</f>
        <v>0.30208333333333331</v>
      </c>
      <c r="BL140" s="475">
        <f>IFERROR(('Daily-Prod.'!RF54+'Daily-Prod.'!QW54+'Daily-Prod.'!QN54+'Daily-Prod.'!QE54+'Daily-Prod.'!PV54+'Daily-Prod.'!PM54+'Daily-Prod.'!PD54+'Daily-Prod.'!RE54+'Daily-Prod.'!QV54+'Daily-Prod.'!QM54+'Daily-Prod.'!QD54+'Daily-Prod.'!PU54+'Daily-Prod.'!PL54+'Daily-Prod.'!PC54)/BM140,"")</f>
        <v>0.21875</v>
      </c>
      <c r="BM140" s="496">
        <f>IFERROR(('Daily-Prod.'!RG54+'Daily-Prod.'!QX54+'Daily-Prod.'!QO54+'Daily-Prod.'!QF54+'Daily-Prod.'!PW54+'Daily-Prod.'!PN54+'Daily-Prod.'!PE54),"")</f>
        <v>96</v>
      </c>
      <c r="BN140" s="383"/>
      <c r="BO140" s="384">
        <f>IFERROR(('Daily-Prod.'!RI54+'Daily-Prod.'!QZ54+'Daily-Prod.'!QQ54+'Daily-Prod.'!QH54+'Daily-Prod.'!PY54+'Daily-Prod.'!PP54+'Daily-Prod.'!PG54),"")</f>
        <v>22</v>
      </c>
      <c r="BP140" s="495" t="str">
        <f t="shared" si="116"/>
        <v/>
      </c>
      <c r="BQ140" s="378">
        <f>IFERROR(AVERAGE('Daily-Prod.'!RG54,'Daily-Prod.'!QX54,'Daily-Prod.'!QO54,'Daily-Prod.'!QF54,'Daily-Prod.'!PW54,'Daily-Prod.'!PN54,'Daily-Prod.'!PE54),"")</f>
        <v>19.2</v>
      </c>
      <c r="BR140" s="379"/>
      <c r="BS140" s="380">
        <f>IFERROR(AVERAGE('Daily-Prod.'!RI54,'Daily-Prod.'!QZ54,'Daily-Prod.'!QQ54,'Daily-Prod.'!QH54,'Daily-Prod.'!PY54,'Daily-Prod.'!PP54,'Daily-Prod.'!PG54),"")</f>
        <v>5.5</v>
      </c>
      <c r="BT140" s="66">
        <f>IFERROR(('Daily-Prod.'!TM54+'Daily-Prod.'!TD54+'Daily-Prod.'!SU54+'Daily-Prod.'!SL54+'Daily-Prod.'!SC54+'Daily-Prod.'!RT54+'Daily-Prod.'!RK54)/BW140,"")</f>
        <v>0.43</v>
      </c>
      <c r="BU140" s="475">
        <f>IFERROR(('Daily-Prod.'!TN54+'Daily-Prod.'!TE54+'Daily-Prod.'!SV54+'Daily-Prod.'!SM54+'Daily-Prod.'!SD54+'Daily-Prod.'!RU54+'Daily-Prod.'!RL54)/BW140,"")</f>
        <v>0.28999999999999998</v>
      </c>
      <c r="BV140" s="475">
        <f>IFERROR(('Daily-Prod.'!TP54+'Daily-Prod.'!TG54+'Daily-Prod.'!SX54+'Daily-Prod.'!SO54+'Daily-Prod.'!SF54+'Daily-Prod.'!RW54+'Daily-Prod.'!RN54+'Daily-Prod.'!TQ54+'Daily-Prod.'!TH54+'Daily-Prod.'!SY54+'Daily-Prod.'!SP54+'Daily-Prod.'!SG54+'Daily-Prod.'!RX54+'Daily-Prod.'!RO54)/BW140,"")</f>
        <v>0.28000000000000003</v>
      </c>
      <c r="BW140" s="496">
        <f>IFERROR(('Daily-Prod.'!TR54+'Daily-Prod.'!TI54+'Daily-Prod.'!SZ54+'Daily-Prod.'!SQ54+'Daily-Prod.'!SH54+'Daily-Prod.'!RY54+'Daily-Prod.'!RP54),"")</f>
        <v>100</v>
      </c>
      <c r="BX140" s="383"/>
      <c r="BY140" s="384">
        <f>IFERROR(('Daily-Prod.'!TT54+'Daily-Prod.'!TK54+'Daily-Prod.'!TB54+'Daily-Prod.'!SS54+'Daily-Prod.'!SJ54+'Daily-Prod.'!SA54+'Daily-Prod.'!RR54),"")</f>
        <v>33</v>
      </c>
      <c r="BZ140" s="495" t="str">
        <f t="shared" si="117"/>
        <v/>
      </c>
      <c r="CA140" s="378">
        <f>IFERROR(AVERAGE('Daily-Prod.'!TR54,'Daily-Prod.'!TI54,'Daily-Prod.'!SZ54,'Daily-Prod.'!SQ54,'Daily-Prod.'!SH54,'Daily-Prod.'!RY54,'Daily-Prod.'!RP54),"")</f>
        <v>25</v>
      </c>
      <c r="CB140" s="379"/>
      <c r="CC140" s="380">
        <f>IFERROR(AVERAGE('Daily-Prod.'!TT54,'Daily-Prod.'!TK54,'Daily-Prod.'!TB54,'Daily-Prod.'!SS54,'Daily-Prod.'!SJ54,'Daily-Prod.'!SA54,'Daily-Prod.'!RR54),"")</f>
        <v>8.25</v>
      </c>
      <c r="CD140" s="66">
        <f>IFERROR(('Daily-Prod.'!VX54+'Daily-Prod.'!VO54+'Daily-Prod.'!VF54+'Daily-Prod.'!UW54+'Daily-Prod.'!UN54+'Daily-Prod.'!UE54+'Daily-Prod.'!TV54)/CG140,"")</f>
        <v>0.50393700787401574</v>
      </c>
      <c r="CE140" s="475">
        <f>IFERROR(('Daily-Prod.'!VY54+'Daily-Prod.'!VP54+'Daily-Prod.'!VG54+'Daily-Prod.'!UX54+'Daily-Prod.'!UO54+'Daily-Prod.'!UF54+'Daily-Prod.'!TW54)/CG140,"")</f>
        <v>0.24409448818897639</v>
      </c>
      <c r="CF140" s="475">
        <f>IFERROR(('Daily-Prod.'!WA54+'Daily-Prod.'!VR54+'Daily-Prod.'!VI54+'Daily-Prod.'!UZ54+'Daily-Prod.'!UQ54+'Daily-Prod.'!UH54+'Daily-Prod.'!TY54+'Daily-Prod.'!WB54+'Daily-Prod.'!VS54+'Daily-Prod.'!VJ54+'Daily-Prod.'!VA54+'Daily-Prod.'!UR54+'Daily-Prod.'!UI54+'Daily-Prod.'!TZ54)/CG140,"")</f>
        <v>0.25196850393700787</v>
      </c>
      <c r="CG140" s="496">
        <f>IFERROR(('Daily-Prod.'!WC54+'Daily-Prod.'!VT54+'Daily-Prod.'!VK54+'Daily-Prod.'!VB54+'Daily-Prod.'!US54+'Daily-Prod.'!UJ54+'Daily-Prod.'!UA54),"")</f>
        <v>127</v>
      </c>
      <c r="CH140" s="383"/>
      <c r="CI140" s="384">
        <f>IFERROR(('Daily-Prod.'!WE54+'Daily-Prod.'!VV54+'Daily-Prod.'!VM54+'Daily-Prod.'!VD54+'Daily-Prod.'!UU54+'Daily-Prod.'!UL54+'Daily-Prod.'!UC54),"")</f>
        <v>31</v>
      </c>
      <c r="CJ140" s="495" t="str">
        <f t="shared" si="118"/>
        <v/>
      </c>
      <c r="CK140" s="378">
        <f>IFERROR(AVERAGE('Daily-Prod.'!WC54,'Daily-Prod.'!VT54,'Daily-Prod.'!VK54,'Daily-Prod.'!VB54,'Daily-Prod.'!US54,'Daily-Prod.'!UJ54,'Daily-Prod.'!UA54),"")</f>
        <v>25.4</v>
      </c>
      <c r="CL140" s="379"/>
      <c r="CM140" s="380">
        <f>IFERROR(AVERAGE('Daily-Prod.'!WE54,'Daily-Prod.'!VV54,'Daily-Prod.'!VM54,'Daily-Prod.'!VD54,'Daily-Prod.'!UU54,'Daily-Prod.'!UL54,'Daily-Prod.'!UC54),"")</f>
        <v>6.2</v>
      </c>
      <c r="CN140" s="66">
        <f>IFERROR(('Daily-Prod.'!YI54+'Daily-Prod.'!XZ54+'Daily-Prod.'!XQ54+'Daily-Prod.'!XH54+'Daily-Prod.'!WY54+'Daily-Prod.'!WP54+'Daily-Prod.'!WG54)/CQ140,"")</f>
        <v>0.48623853211009177</v>
      </c>
      <c r="CO140" s="475">
        <f>IFERROR(('Daily-Prod.'!YJ54+'Daily-Prod.'!YA54+'Daily-Prod.'!XR54+'Daily-Prod.'!XI54+'Daily-Prod.'!WZ54+'Daily-Prod.'!WQ54+'Daily-Prod.'!WH54)/CQ140,"")</f>
        <v>0.33027522935779818</v>
      </c>
      <c r="CP140" s="475">
        <f>IFERROR(('Daily-Prod.'!YL54+'Daily-Prod.'!YC54+'Daily-Prod.'!XT54+'Daily-Prod.'!XK54+'Daily-Prod.'!XB54+'Daily-Prod.'!WS54+'Daily-Prod.'!WJ54+'Daily-Prod.'!YM54+'Daily-Prod.'!YD54+'Daily-Prod.'!XU54+'Daily-Prod.'!XL54+'Daily-Prod.'!XC54+'Daily-Prod.'!WT54+'Daily-Prod.'!WK54)/CQ140,"")</f>
        <v>0.1834862385321101</v>
      </c>
      <c r="CQ140" s="496">
        <f>IFERROR(('Daily-Prod.'!YN54+'Daily-Prod.'!YE54+'Daily-Prod.'!XV54+'Daily-Prod.'!XM54+'Daily-Prod.'!XD54+'Daily-Prod.'!WU54+'Daily-Prod.'!WL54),"")</f>
        <v>109</v>
      </c>
      <c r="CR140" s="383"/>
      <c r="CS140" s="384">
        <f>IFERROR(('Daily-Prod.'!YP54+'Daily-Prod.'!YG54+'Daily-Prod.'!XX54+'Daily-Prod.'!XO54+'Daily-Prod.'!XF54+'Daily-Prod.'!WW54+'Daily-Prod.'!WN54),"")</f>
        <v>20</v>
      </c>
      <c r="CT140" s="495" t="str">
        <f t="shared" si="119"/>
        <v/>
      </c>
      <c r="CU140" s="378">
        <f>IFERROR(AVERAGE('Daily-Prod.'!YN54,'Daily-Prod.'!YE54,'Daily-Prod.'!XV54,'Daily-Prod.'!XM54,'Daily-Prod.'!XD54,'Daily-Prod.'!WU54,'Daily-Prod.'!WL54),"")</f>
        <v>21.8</v>
      </c>
      <c r="CV140" s="379" t="str">
        <f>IFERROR(AVERAGE('Daily-Prod.'!YO54,'Daily-Prod.'!YF54,'Daily-Prod.'!XW54,'Daily-Prod.'!XN54,'Daily-Prod.'!XE54,'Daily-Prod.'!WV54,'Daily-Prod.'!WM54),"")</f>
        <v/>
      </c>
      <c r="CW140" s="380">
        <f>IFERROR(AVERAGE('Daily-Prod.'!YP54,'Daily-Prod.'!YG54,'Daily-Prod.'!XX54,'Daily-Prod.'!XO54,'Daily-Prod.'!XF54,'Daily-Prod.'!WW54,'Daily-Prod.'!WN54),"")</f>
        <v>4</v>
      </c>
      <c r="CX140" s="66">
        <f>IFERROR(('Daily-Prod.'!AAT54+'Daily-Prod.'!AAK54+'Daily-Prod.'!AAB54+'Daily-Prod.'!ZS54+'Daily-Prod.'!ZJ54+'Daily-Prod.'!ZA54+'Daily-Prod.'!YR54)/DA140,"")</f>
        <v>0.65555555555555556</v>
      </c>
      <c r="CY140" s="475">
        <f>IFERROR(('Daily-Prod.'!AAU54+'Daily-Prod.'!AAL54+'Daily-Prod.'!AAC54+'Daily-Prod.'!ZT54+'Daily-Prod.'!ZK54+'Daily-Prod.'!ZB54+'Daily-Prod.'!YS54)/DA140,"")</f>
        <v>0.16666666666666666</v>
      </c>
      <c r="CZ140" s="475">
        <f>IFERROR(('Daily-Prod.'!AAW54+'Daily-Prod.'!AAN54+'Daily-Prod.'!AAE54+'Daily-Prod.'!ZV54+'Daily-Prod.'!ZM54+'Daily-Prod.'!ZD54+'Daily-Prod.'!YU54+'Daily-Prod.'!AAX54+'Daily-Prod.'!AAO54+'Daily-Prod.'!AAF54+'Daily-Prod.'!ZW54+'Daily-Prod.'!ZN54+'Daily-Prod.'!ZE54+'Daily-Prod.'!YV54)/DA140,"")</f>
        <v>0.17777777777777778</v>
      </c>
      <c r="DA140" s="496">
        <f>IFERROR(('Daily-Prod.'!AAY54+'Daily-Prod.'!AAP54+'Daily-Prod.'!AAG54+'Daily-Prod.'!ZX54+'Daily-Prod.'!ZO54+'Daily-Prod.'!ZF54+'Daily-Prod.'!YW54),"")</f>
        <v>90</v>
      </c>
      <c r="DB140" s="383"/>
      <c r="DC140" s="384">
        <f>IFERROR(('Daily-Prod.'!ABA54+'Daily-Prod.'!AAR54+'Daily-Prod.'!AAI54+'Daily-Prod.'!ZZ54+'Daily-Prod.'!ZQ54+'Daily-Prod.'!ZH54+'Daily-Prod.'!YY54),"")</f>
        <v>10</v>
      </c>
      <c r="DD140" s="495" t="str">
        <f t="shared" si="120"/>
        <v/>
      </c>
      <c r="DE140" s="378">
        <f>IFERROR(AVERAGE('Daily-Prod.'!AAY54,'Daily-Prod.'!AAP54,'Daily-Prod.'!AAG54,'Daily-Prod.'!ZX54,'Daily-Prod.'!ZO54,'Daily-Prod.'!ZF54,'Daily-Prod.'!YW54),"")</f>
        <v>22.5</v>
      </c>
      <c r="DF140" s="379" t="str">
        <f>IFERROR(AVERAGE('Daily-Prod.'!AAZ54,'Daily-Prod.'!AAQ54,'Daily-Prod.'!AAH54,'Daily-Prod.'!ZY54,'Daily-Prod.'!ZP54,'Daily-Prod.'!ZG54,'Daily-Prod.'!YX54),"")</f>
        <v/>
      </c>
      <c r="DG140" s="380">
        <f>IFERROR(AVERAGE('Daily-Prod.'!ABA54,'Daily-Prod.'!AAR54,'Daily-Prod.'!AAI54,'Daily-Prod.'!ZZ54,'Daily-Prod.'!ZQ54,'Daily-Prod.'!ZH54,'Daily-Prod.'!YY54),"")</f>
        <v>2</v>
      </c>
      <c r="DH140" s="66">
        <f>IFERROR(('Daily-Prod.'!ADE54+'Daily-Prod.'!ACV54+'Daily-Prod.'!ACM54+'Daily-Prod.'!ACD54+'Daily-Prod.'!ABU54+'Daily-Prod.'!ABL54+'Daily-Prod.'!ABC54)/DK140,"")</f>
        <v>0.39285714285714285</v>
      </c>
      <c r="DI140" s="475">
        <f>IFERROR(('Daily-Prod.'!ADF54+'Daily-Prod.'!ACW54+'Daily-Prod.'!ACN54+'Daily-Prod.'!ACE54+'Daily-Prod.'!ABV54+'Daily-Prod.'!ABM54+'Daily-Prod.'!ABD54)/DK140,"")</f>
        <v>0.35714285714285715</v>
      </c>
      <c r="DJ140" s="475">
        <f>IFERROR(('Daily-Prod.'!ADH54+'Daily-Prod.'!ACY54+'Daily-Prod.'!ACP54+'Daily-Prod.'!ACG54+'Daily-Prod.'!ABX54+'Daily-Prod.'!ABO54+'Daily-Prod.'!ABF54+'Daily-Prod.'!ADI54+'Daily-Prod.'!ACZ54+'Daily-Prod.'!ACQ54+'Daily-Prod.'!ACH54+'Daily-Prod.'!ABY54+'Daily-Prod.'!ABP54+'Daily-Prod.'!ABG54)/DK140,"")</f>
        <v>0.25</v>
      </c>
      <c r="DK140" s="496">
        <f>IFERROR(('Daily-Prod.'!ADJ54+'Daily-Prod.'!ADA54+'Daily-Prod.'!ACR54+'Daily-Prod.'!ACI54+'Daily-Prod.'!ABZ54+'Daily-Prod.'!ABQ54+'Daily-Prod.'!ABH54),"")</f>
        <v>112</v>
      </c>
      <c r="DL140" s="383"/>
      <c r="DM140" s="384"/>
      <c r="DN140" s="495" t="str">
        <f t="shared" si="121"/>
        <v/>
      </c>
      <c r="DO140" s="378">
        <f>IFERROR(AVERAGE('Daily-Prod.'!ADJ54,'Daily-Prod.'!ADA54,'Daily-Prod.'!ACR54,'Daily-Prod.'!ACI54,'Daily-Prod.'!ABZ54,'Daily-Prod.'!ABQ54,'Daily-Prod.'!ABH54),"")</f>
        <v>22.4</v>
      </c>
      <c r="DP140" s="379"/>
      <c r="DQ140" s="380"/>
      <c r="DR140" s="66">
        <f>IFERROR(('Daily-Prod.'!AFP54+'Daily-Prod.'!AFG54+'Daily-Prod.'!AEX54+'Daily-Prod.'!AEO54+'Daily-Prod.'!AEF54+'Daily-Prod.'!ADW54+'Daily-Prod.'!ADN54)/DU140,"")</f>
        <v>0.33858267716535434</v>
      </c>
      <c r="DS140" s="475">
        <f>IFERROR(('Daily-Prod.'!AFQ54+'Daily-Prod.'!AFH54+'Daily-Prod.'!AEY54+'Daily-Prod.'!AEP54+'Daily-Prod.'!AEG54+'Daily-Prod.'!ADX54+'Daily-Prod.'!ADO54)/DU140,"")</f>
        <v>0.44094488188976377</v>
      </c>
      <c r="DT140" s="475">
        <f>IFERROR(('Daily-Prod.'!AFS54+'Daily-Prod.'!AFJ54+'Daily-Prod.'!AFA54+'Daily-Prod.'!AER54+'Daily-Prod.'!AEI54+'Daily-Prod.'!ADZ54+'Daily-Prod.'!ADQ54+'Daily-Prod.'!AFT54+'Daily-Prod.'!AFK54+'Daily-Prod.'!AFB54+'Daily-Prod.'!AES54+'Daily-Prod.'!AEJ54+'Daily-Prod.'!AEA54+'Daily-Prod.'!ADR54)/DU140,"")</f>
        <v>0.22047244094488189</v>
      </c>
      <c r="DU140" s="496">
        <f>IFERROR(('Daily-Prod.'!AFU54+'Daily-Prod.'!AFL54+'Daily-Prod.'!AFC54+'Daily-Prod.'!AET54+'Daily-Prod.'!AEK54+'Daily-Prod.'!AEB54+'Daily-Prod.'!ADS54),"")</f>
        <v>127</v>
      </c>
      <c r="DV140" s="383"/>
      <c r="DW140" s="384">
        <f>IFERROR(('Daily-Prod.'!AFW54+'Daily-Prod.'!AFN54+'Daily-Prod.'!AFE54+'Daily-Prod.'!AEV54+'Daily-Prod.'!AEM54+'Daily-Prod.'!AED54+'Daily-Prod.'!ADU54),"")</f>
        <v>37</v>
      </c>
      <c r="DX140" s="495" t="str">
        <f t="shared" si="122"/>
        <v/>
      </c>
      <c r="DY140" s="378">
        <f>IFERROR(AVERAGE('Daily-Prod.'!AFU54,'Daily-Prod.'!AFL54,'Daily-Prod.'!AFC54,'Daily-Prod.'!AET54,'Daily-Prod.'!AEK54,'Daily-Prod.'!AEB54,'Daily-Prod.'!ADS54),"")</f>
        <v>25.4</v>
      </c>
      <c r="DZ140" s="379" t="str">
        <f>IFERROR(AVERAGE('Daily-Prod.'!AFV54,'Daily-Prod.'!AFM54,'Daily-Prod.'!AFD54,'Daily-Prod.'!AEU54,'Daily-Prod.'!AEL54,'Daily-Prod.'!AEC54,'Daily-Prod.'!ADT54),"")</f>
        <v/>
      </c>
      <c r="EA140" s="380">
        <f>IFERROR(AVERAGE('Daily-Prod.'!AFW54,'Daily-Prod.'!AFN54,'Daily-Prod.'!AFE54,'Daily-Prod.'!AEV54,'Daily-Prod.'!AEM54,'Daily-Prod.'!AED54,'Daily-Prod.'!ADU54),"")</f>
        <v>7.4</v>
      </c>
      <c r="EB140" s="66">
        <f>IFERROR(('Daily-Prod.'!AIA54+'Daily-Prod.'!AHR54+'Daily-Prod.'!AHI54+'Daily-Prod.'!AGZ54+'Daily-Prod.'!AGQ54+'Daily-Prod.'!AGH54+'Daily-Prod.'!AFY54)/EE140,"")</f>
        <v>0.40860215053763443</v>
      </c>
      <c r="EC140" s="475">
        <f>IFERROR(('Daily-Prod.'!AIB54+'Daily-Prod.'!AHS54+'Daily-Prod.'!AHJ54+'Daily-Prod.'!AHA54+'Daily-Prod.'!AGR54+'Daily-Prod.'!AGI54+'Daily-Prod.'!AFZ54)/EE140,"")</f>
        <v>0.29032258064516131</v>
      </c>
      <c r="ED140" s="475">
        <f>IFERROR(('Daily-Prod.'!AID54+'Daily-Prod.'!AHU54+'Daily-Prod.'!AHL54+'Daily-Prod.'!AHC54+'Daily-Prod.'!AGT54+'Daily-Prod.'!AGK54+'Daily-Prod.'!AGB54+'Daily-Prod.'!AIE54+'Daily-Prod.'!AHV54+'Daily-Prod.'!AHM54+'Daily-Prod.'!AHD54+'Daily-Prod.'!AGU54+'Daily-Prod.'!AGL54+'Daily-Prod.'!AGC54)/EE140,"")</f>
        <v>0.30107526881720431</v>
      </c>
      <c r="EE140" s="496">
        <f>IFERROR(('Daily-Prod.'!AIF54+'Daily-Prod.'!AHW54+'Daily-Prod.'!AHN54+'Daily-Prod.'!AHE54+'Daily-Prod.'!AGV54+'Daily-Prod.'!AGM54+'Daily-Prod.'!AGD54),"")</f>
        <v>93</v>
      </c>
      <c r="EF140" s="383"/>
      <c r="EG140" s="384">
        <f>IFERROR(('Daily-Prod.'!AIH54+'Daily-Prod.'!AHY54+'Daily-Prod.'!AHP54+'Daily-Prod.'!AHG54+'Daily-Prod.'!AGX54+'Daily-Prod.'!AGO54+'Daily-Prod.'!AGF54),"")</f>
        <v>7</v>
      </c>
      <c r="EH140" s="495" t="str">
        <f t="shared" si="123"/>
        <v/>
      </c>
      <c r="EI140" s="378">
        <f>IFERROR(AVERAGE('Daily-Prod.'!AIF54,'Daily-Prod.'!AHW54,'Daily-Prod.'!AHN54,'Daily-Prod.'!AHE54,'Daily-Prod.'!AGV54,'Daily-Prod.'!AGM54,'Daily-Prod.'!AGD54),"")</f>
        <v>18.600000000000001</v>
      </c>
      <c r="EJ140" s="379"/>
      <c r="EK140" s="380">
        <f>IFERROR(AVERAGE('Daily-Prod.'!AIH54,'Daily-Prod.'!AHY54,'Daily-Prod.'!AHP54,'Daily-Prod.'!AHG54,'Daily-Prod.'!AGX54,'Daily-Prod.'!AGO54,'Daily-Prod.'!AGF54),"")</f>
        <v>1.1666666666666667</v>
      </c>
      <c r="EL140" s="66">
        <f>IFERROR(('Daily-Prod.'!AKL54+'Daily-Prod.'!AKC54+'Daily-Prod.'!AJT54+'Daily-Prod.'!AJK54+'Daily-Prod.'!AJB54+'Daily-Prod.'!AIS54+'Daily-Prod.'!AIJ54)/EO140,"")</f>
        <v>0.58024691358024694</v>
      </c>
      <c r="EM140" s="475">
        <f>IFERROR(('Daily-Prod.'!AKM54+'Daily-Prod.'!AKD54+'Daily-Prod.'!AJU54+'Daily-Prod.'!AJL54+'Daily-Prod.'!AJC54+'Daily-Prod.'!AIT54+'Daily-Prod.'!AIK54)/EO140,"")</f>
        <v>0.19753086419753085</v>
      </c>
      <c r="EN140" s="475">
        <f>IFERROR(('Daily-Prod.'!AKP54+'Daily-Prod.'!AKG54+'Daily-Prod.'!AJX54+'Daily-Prod.'!AJO54+'Daily-Prod.'!AJF54+'Daily-Prod.'!AIW54+'Daily-Prod.'!AIN54+'Daily-Prod.'!AKO54+'Daily-Prod.'!AKF54+'Daily-Prod.'!AJW54+'Daily-Prod.'!AJN54+'Daily-Prod.'!AJE54+'Daily-Prod.'!AIV54+'Daily-Prod.'!AIM54)/EO140,"")</f>
        <v>0.22222222222222221</v>
      </c>
      <c r="EO140" s="496">
        <f>IFERROR(('Daily-Prod.'!AKQ54+'Daily-Prod.'!AKH54+'Daily-Prod.'!AJY54+'Daily-Prod.'!AJP54+'Daily-Prod.'!AJG54+'Daily-Prod.'!AIX54+'Daily-Prod.'!AIO54),"")</f>
        <v>81</v>
      </c>
      <c r="EP140" s="383"/>
      <c r="EQ140" s="384">
        <f>IFERROR(('Daily-Prod.'!AKS54+'Daily-Prod.'!AKJ54+'Daily-Prod.'!AKA54+'Daily-Prod.'!AJR54+'Daily-Prod.'!AJI54+'Daily-Prod.'!AIZ54+'Daily-Prod.'!AIQ54),"")</f>
        <v>42</v>
      </c>
      <c r="ER140" s="495" t="str">
        <f t="shared" si="124"/>
        <v/>
      </c>
      <c r="ES140" s="378">
        <f>IFERROR(AVERAGE('Daily-Prod.'!AKQ54,'Daily-Prod.'!AKH54,'Daily-Prod.'!AJY54,'Daily-Prod.'!AJP54,'Daily-Prod.'!AJG54,'Daily-Prod.'!AIX54,'Daily-Prod.'!AIO54),"")</f>
        <v>16.2</v>
      </c>
      <c r="ET140" s="379"/>
      <c r="EU140" s="380">
        <f>IFERROR(AVERAGE('Daily-Prod.'!AKS54,'Daily-Prod.'!AKJ54,'Daily-Prod.'!AKA54,'Daily-Prod.'!AJR54,'Daily-Prod.'!AJI54,'Daily-Prod.'!AIZ54,'Daily-Prod.'!AIQ54),"")</f>
        <v>6</v>
      </c>
      <c r="EV140" s="66">
        <f>IFERROR(('Daily-Prod.'!AMW54+'Daily-Prod.'!AMN54+'Daily-Prod.'!AME54+'Daily-Prod.'!ALV54+'Daily-Prod.'!ALM54+'Daily-Prod.'!ALD54+'Daily-Prod.'!AKU54)/EY140,"")</f>
        <v>0.54022988505747127</v>
      </c>
      <c r="EW140" s="475">
        <f>IFERROR(('Daily-Prod.'!AMX54+'Daily-Prod.'!AMO54+'Daily-Prod.'!AMF54+'Daily-Prod.'!ALW54+'Daily-Prod.'!ALN54+'Daily-Prod.'!ALE54+'Daily-Prod.'!AKV54)/EY140,"")</f>
        <v>0.20689655172413793</v>
      </c>
      <c r="EX140" s="475">
        <f>IFERROR(('Daily-Prod.'!AMZ54+'Daily-Prod.'!AMQ54+'Daily-Prod.'!AMH54+'Daily-Prod.'!ALY54+'Daily-Prod.'!ALP54+'Daily-Prod.'!ALG54+'Daily-Prod.'!AKX54+'Daily-Prod.'!ANA54+'Daily-Prod.'!AMR54+'Daily-Prod.'!AMI54+'Daily-Prod.'!ALZ54+'Daily-Prod.'!ALQ54+'Daily-Prod.'!ALH54+'Daily-Prod.'!AKY54)/EY140,"")</f>
        <v>0.25287356321839083</v>
      </c>
      <c r="EY140" s="496">
        <f>IFERROR(('Daily-Prod.'!ANB54+'Daily-Prod.'!AMS54+'Daily-Prod.'!AMJ54+'Daily-Prod.'!AMA54+'Daily-Prod.'!ALR54+'Daily-Prod.'!ALI54+'Daily-Prod.'!AKZ54),"")</f>
        <v>87</v>
      </c>
      <c r="EZ140" s="383"/>
      <c r="FA140" s="384">
        <f>IFERROR(('Daily-Prod.'!AND54+'Daily-Prod.'!AMU54+'Daily-Prod.'!AML54+'Daily-Prod.'!AMC54+'Daily-Prod.'!ALT54+'Daily-Prod.'!ALK54+'Daily-Prod.'!ALB54),"")</f>
        <v>25</v>
      </c>
      <c r="FB140" s="495" t="str">
        <f t="shared" si="125"/>
        <v/>
      </c>
      <c r="FC140" s="378">
        <f>IFERROR(AVERAGE('Daily-Prod.'!ANB54,'Daily-Prod.'!AMS54,'Daily-Prod.'!AMJ54,'Daily-Prod.'!AMA54,'Daily-Prod.'!ALR54,'Daily-Prod.'!ALI54,'Daily-Prod.'!AKZ54),"")</f>
        <v>17.399999999999999</v>
      </c>
      <c r="FD140" s="379"/>
      <c r="FE140" s="380">
        <f>IFERROR(AVERAGE('Daily-Prod.'!AND54,'Daily-Prod.'!AMU54,'Daily-Prod.'!AML54,'Daily-Prod.'!AMC54,'Daily-Prod.'!ALT54,'Daily-Prod.'!ALK54,'Daily-Prod.'!ALB54),"")</f>
        <v>5</v>
      </c>
      <c r="FF140" s="66">
        <f>IFERROR(('Daily-Prod.'!APH54+'Daily-Prod.'!AOY54+'Daily-Prod.'!AOP54+'Daily-Prod.'!AOG54+'Daily-Prod.'!ANX54+'Daily-Prod.'!ANO54+'Daily-Prod.'!ANF54)/FI140,"")</f>
        <v>0.57894736842105265</v>
      </c>
      <c r="FG140" s="475">
        <f>IFERROR(('Daily-Prod.'!API54+'Daily-Prod.'!AOZ54+'Daily-Prod.'!AOQ54+'Daily-Prod.'!AOH54+'Daily-Prod.'!ANY54+'Daily-Prod.'!ANP54+'Daily-Prod.'!ANG54)/FI140,"")</f>
        <v>0.17105263157894737</v>
      </c>
      <c r="FH140" s="475">
        <f>IFERROR(('Daily-Prod.'!APL54+'Daily-Prod.'!APC54+'Daily-Prod.'!AOT54+'Daily-Prod.'!AOK54+'Daily-Prod.'!AOB54+'Daily-Prod.'!ANS54+'Daily-Prod.'!ANJ54+'Daily-Prod.'!APK54+'Daily-Prod.'!APB54+'Daily-Prod.'!AOS54+'Daily-Prod.'!AOJ54+'Daily-Prod.'!AOA54+'Daily-Prod.'!ANR54+'Daily-Prod.'!ANI54)/FI140,"")</f>
        <v>0.25</v>
      </c>
      <c r="FI140" s="496">
        <f>IFERROR(('Daily-Prod.'!APM54+'Daily-Prod.'!APD54+'Daily-Prod.'!AOU54+'Daily-Prod.'!AOL54+'Daily-Prod.'!AOC54+'Daily-Prod.'!ANT54+'Daily-Prod.'!ANK54),"")</f>
        <v>76</v>
      </c>
      <c r="FJ140" s="383"/>
      <c r="FK140" s="384">
        <f>IFERROR(('Daily-Prod.'!APO54+'Daily-Prod.'!APF54+'Daily-Prod.'!AOW54+'Daily-Prod.'!AON54+'Daily-Prod.'!AOE54+'Daily-Prod.'!ANV54+'Daily-Prod.'!ANM54),"")</f>
        <v>18</v>
      </c>
      <c r="FL140" s="495" t="str">
        <f t="shared" si="126"/>
        <v/>
      </c>
      <c r="FM140" s="378">
        <f>IFERROR(AVERAGE('Daily-Prod.'!APM54,'Daily-Prod.'!APD54,'Daily-Prod.'!AOU54,'Daily-Prod.'!AOL54,'Daily-Prod.'!AOC54,'Daily-Prod.'!ANT54,'Daily-Prod.'!ANK54),"")</f>
        <v>15.2</v>
      </c>
      <c r="FN140" s="379"/>
      <c r="FO140" s="380">
        <f>IFERROR(AVERAGE('Daily-Prod.'!APO54,'Daily-Prod.'!APF54,'Daily-Prod.'!AOW54,'Daily-Prod.'!AON54,'Daily-Prod.'!AOE54,'Daily-Prod.'!ANV54,'Daily-Prod.'!ANM54),"")</f>
        <v>4.5</v>
      </c>
      <c r="FP140" s="66">
        <f>IFERROR(('Daily-Prod.'!ARS54+'Daily-Prod.'!ARJ54+'Daily-Prod.'!ARA54+'Daily-Prod.'!AQR54+'Daily-Prod.'!AQI54+'Daily-Prod.'!APZ54+'Daily-Prod.'!APQ54)/FS140,"")</f>
        <v>0.59259259259259256</v>
      </c>
      <c r="FQ140" s="475">
        <f>IFERROR(('Daily-Prod.'!ART54+'Daily-Prod.'!ARK54+'Daily-Prod.'!ARB54+'Daily-Prod.'!AQS54+'Daily-Prod.'!AQJ54+'Daily-Prod.'!AQA54+'Daily-Prod.'!APR54)/FS140,"")</f>
        <v>0.14814814814814814</v>
      </c>
      <c r="FR140" s="475">
        <f>IFERROR(('Daily-Prod.'!ARV54+'Daily-Prod.'!ARM54+'Daily-Prod.'!ARD54+'Daily-Prod.'!AQU54+'Daily-Prod.'!AQL54+'Daily-Prod.'!AQC54+'Daily-Prod.'!APT54+'Daily-Prod.'!ARW54+'Daily-Prod.'!ARN54+'Daily-Prod.'!ARE54+'Daily-Prod.'!AQV54+'Daily-Prod.'!AQM54+'Daily-Prod.'!AQD54+'Daily-Prod.'!APU54)/FS140,"")</f>
        <v>0.25925925925925924</v>
      </c>
      <c r="FS140" s="496">
        <f>IFERROR(('Daily-Prod.'!ARX54+'Daily-Prod.'!ARO54+'Daily-Prod.'!ARF54+'Daily-Prod.'!AQW54+'Daily-Prod.'!AQN54+'Daily-Prod.'!AQE54+'Daily-Prod.'!APV54),"")</f>
        <v>54</v>
      </c>
      <c r="FT140" s="383"/>
      <c r="FU140" s="384">
        <f>IFERROR(('Daily-Prod.'!ARZ54+'Daily-Prod.'!ARQ54+'Daily-Prod.'!ARH54+'Daily-Prod.'!AQY54+'Daily-Prod.'!AQP54+'Daily-Prod.'!AQG54+'Daily-Prod.'!APX54),"")</f>
        <v>16</v>
      </c>
      <c r="FV140" s="495" t="str">
        <f t="shared" si="127"/>
        <v/>
      </c>
      <c r="FW140" s="378">
        <f>IFERROR(AVERAGE('Daily-Prod.'!ARX54,'Daily-Prod.'!ARO54,'Daily-Prod.'!ARF54,'Daily-Prod.'!AQW54,'Daily-Prod.'!AQN54,'Daily-Prod.'!AQE54,'Daily-Prod.'!APV54),"")</f>
        <v>10.8</v>
      </c>
      <c r="FX140" s="379"/>
      <c r="FY140" s="380">
        <f>IFERROR(AVERAGE('Daily-Prod.'!ARZ54,'Daily-Prod.'!ARQ54,'Daily-Prod.'!ARH54,'Daily-Prod.'!AQY54,'Daily-Prod.'!AQP54,'Daily-Prod.'!AQG54,'Daily-Prod.'!APX54),"")</f>
        <v>3.2</v>
      </c>
      <c r="FZ140" s="66">
        <f>IFERROR(('Daily-Prod.'!AWO54+'Daily-Prod.'!AWF54+'Daily-Prod.'!AVW54+'Daily-Prod.'!AVN54+'Daily-Prod.'!AVE54+'Daily-Prod.'!AUV54+'Daily-Prod.'!AUM54)/GC140,"")</f>
        <v>0.65217391304347827</v>
      </c>
      <c r="GA140" s="475">
        <f>IFERROR(('Daily-Prod.'!AWP54+'Daily-Prod.'!AWG54+'Daily-Prod.'!AVX54+'Daily-Prod.'!AVO54+'Daily-Prod.'!AVF54+'Daily-Prod.'!AUW54+'Daily-Prod.'!AUN54)/GC140,"")</f>
        <v>0.15217391304347827</v>
      </c>
      <c r="GB140" s="475">
        <f>IFERROR(('Daily-Prod.'!AWS54+'Daily-Prod.'!AWJ54+'Daily-Prod.'!AWA54+'Daily-Prod.'!AVR54+'Daily-Prod.'!AVI54+'Daily-Prod.'!AUZ54+'Daily-Prod.'!AUQ54+'Daily-Prod.'!AWR54+'Daily-Prod.'!AWI54+'Daily-Prod.'!AVZ54+'Daily-Prod.'!AVQ54+'Daily-Prod.'!AVH54+'Daily-Prod.'!AUY54+'Daily-Prod.'!AUP54)/GC140,"")</f>
        <v>0.19565217391304349</v>
      </c>
      <c r="GC140" s="496">
        <f>IFERROR(('Daily-Prod.'!AWT54+'Daily-Prod.'!AWK54+'Daily-Prod.'!AWB54+'Daily-Prod.'!AVS54+'Daily-Prod.'!AVJ54+'Daily-Prod.'!AVA54+'Daily-Prod.'!AUR54),"")</f>
        <v>46</v>
      </c>
      <c r="GD140" s="166"/>
      <c r="GE140" s="168"/>
      <c r="GF140" s="171"/>
      <c r="GG140" s="67">
        <f>IFERROR(AVERAGE('Daily-Prod.'!AWT54,'Daily-Prod.'!AWK54,'Daily-Prod.'!AWB54,'Daily-Prod.'!AVS54,'Daily-Prod.'!AVJ54,'Daily-Prod.'!AVA54,'Daily-Prod.'!AUR54),"")</f>
        <v>9.1999999999999993</v>
      </c>
      <c r="GH140" s="175"/>
      <c r="GI140" s="171"/>
      <c r="GJ140" s="66">
        <f>IFERROR(('Daily-Prod.'!AYZ54+'Daily-Prod.'!AYQ54+'Daily-Prod.'!AYH54+'Daily-Prod.'!AXY54+'Daily-Prod.'!AXP54+'Daily-Prod.'!AXG54+'Daily-Prod.'!AWX54)/GM140,"")</f>
        <v>0.76470588235294112</v>
      </c>
      <c r="GK140" s="475">
        <f>IFERROR(('Daily-Prod.'!AZA54+'Daily-Prod.'!AYR54+'Daily-Prod.'!AYI54+'Daily-Prod.'!AXZ54+'Daily-Prod.'!AXQ54+'Daily-Prod.'!AXH54+'Daily-Prod.'!AWY54)/GM140,"")</f>
        <v>7.8431372549019607E-2</v>
      </c>
      <c r="GL140" s="475">
        <f>IFERROR(('Daily-Prod.'!AZC54+'Daily-Prod.'!AYT54+'Daily-Prod.'!AYK54+'Daily-Prod.'!AYB54+'Daily-Prod.'!AXS54+'Daily-Prod.'!AXJ54+'Daily-Prod.'!AXA54+'Daily-Prod.'!AZD54+'Daily-Prod.'!AYU54+'Daily-Prod.'!AYL54+'Daily-Prod.'!AYC54+'Daily-Prod.'!AXT54+'Daily-Prod.'!AXK54+'Daily-Prod.'!AXB54)/GM140,"")</f>
        <v>0.15686274509803921</v>
      </c>
      <c r="GM140" s="496">
        <f>IFERROR(('Daily-Prod.'!AZE54+'Daily-Prod.'!AYV54+'Daily-Prod.'!AYM54+'Daily-Prod.'!AYD54+'Daily-Prod.'!AXU54+'Daily-Prod.'!AXL54+'Daily-Prod.'!AXC54),"")</f>
        <v>51</v>
      </c>
      <c r="GN140" s="166"/>
      <c r="GO140" s="168"/>
      <c r="GP140" s="171"/>
      <c r="GQ140" s="67">
        <f>IFERROR(AVERAGE('Daily-Prod.'!AZE54,'Daily-Prod.'!AYV54,'Daily-Prod.'!AYM54,'Daily-Prod.'!AYD54,'Daily-Prod.'!AXU54,'Daily-Prod.'!AXL54,'Daily-Prod.'!AXC54),"")</f>
        <v>10.199999999999999</v>
      </c>
      <c r="GR140" s="175"/>
      <c r="GS140" s="171"/>
      <c r="GT140" s="66" t="str">
        <f>IFERROR(('Daily-Prod.'!BBK54+'Daily-Prod.'!BBB54+'Daily-Prod.'!BAS54+'Daily-Prod.'!BAJ54+'Daily-Prod.'!BAA54+'Daily-Prod.'!AZR54+'Daily-Prod.'!AZI54)/#REF!,"")</f>
        <v/>
      </c>
      <c r="GU140" s="475" t="str">
        <f>IFERROR(('Daily-Prod.'!BBL54+'Daily-Prod.'!BBC54+'Daily-Prod.'!BAT54+'Daily-Prod.'!BAK54+'Daily-Prod.'!BAB54+'Daily-Prod.'!AZS54+'Daily-Prod.'!AZJ54)/#REF!,"")</f>
        <v/>
      </c>
      <c r="GV140" s="475" t="str">
        <f>IFERROR(('Daily-Prod.'!BBN54+'Daily-Prod.'!BBE54+'Daily-Prod.'!BAV54+'Daily-Prod.'!BAM54+'Daily-Prod.'!BAD54+'Daily-Prod.'!AZU54+'Daily-Prod.'!AZL54+'Daily-Prod.'!BBO54+'Daily-Prod.'!BBF54+'Daily-Prod.'!BAW54+'Daily-Prod.'!BAN54+'Daily-Prod.'!BAE54+'Daily-Prod.'!AZV54+'Daily-Prod.'!AZM54)/#REF!,"")</f>
        <v/>
      </c>
      <c r="GW140" s="496">
        <f>IFERROR(('Daily-Prod.'!BEA54+'Daily-Prod.'!BDR54+'Daily-Prod.'!BDI54+'Daily-Prod.'!BCZ54+'Daily-Prod.'!BCQ54+'Daily-Prod.'!BCH54+'Daily-Prod.'!BBY54),"")</f>
        <v>99</v>
      </c>
      <c r="GX140" s="166"/>
      <c r="GY140" s="168"/>
      <c r="GZ140" s="171" t="str">
        <f t="shared" si="128"/>
        <v/>
      </c>
      <c r="HA140" s="67">
        <f>IFERROR(AVERAGE('Daily-Prod.'!BEA54,'Daily-Prod.'!BDR54,'Daily-Prod.'!BDI54,'Daily-Prod.'!BCZ54,'Daily-Prod.'!BCQ54,'Daily-Prod.'!BCH54,'Daily-Prod.'!BBY54),"")</f>
        <v>19.8</v>
      </c>
      <c r="HB140" s="175" t="str">
        <f>IFERROR(AVERAGE('Daily-Prod.'!BEB54,'Daily-Prod.'!BDS54,'Daily-Prod.'!BDJ54,'Daily-Prod.'!BDA54,'Daily-Prod.'!BCR54,'Daily-Prod.'!BCI54,'Daily-Prod.'!BBZ54),"")</f>
        <v/>
      </c>
      <c r="HC140" s="171" t="str">
        <f>IFERROR(AVERAGE('Daily-Prod.'!BEC54,'Daily-Prod.'!BDT54,'Daily-Prod.'!BDK54,'Daily-Prod.'!BDB54,'Daily-Prod.'!BCS54,'Daily-Prod.'!BCJ54,'Daily-Prod.'!BCA54),"")</f>
        <v/>
      </c>
      <c r="HD140" s="66">
        <f>IFERROR(('Daily-Prod.'!BGG54+'Daily-Prod.'!BFX54+'Daily-Prod.'!BFO54+'Daily-Prod.'!BFF54+'Daily-Prod.'!BEW54+'Daily-Prod.'!BEN54+'Daily-Prod.'!BEE54)/HG140,"")</f>
        <v>0.52542372881355937</v>
      </c>
      <c r="HE140" s="475">
        <f>IFERROR(('Daily-Prod.'!BGH54+'Daily-Prod.'!BFY54+'Daily-Prod.'!BFP54+'Daily-Prod.'!BFG54+'Daily-Prod.'!BEX54+'Daily-Prod.'!BEO54+'Daily-Prod.'!BEF54)/HG140,"")</f>
        <v>0.28813559322033899</v>
      </c>
      <c r="HF140" s="475">
        <f>IFERROR(('Daily-Prod.'!BGK54+'Daily-Prod.'!BGB54+'Daily-Prod.'!BFS54+'Daily-Prod.'!BFJ54+'Daily-Prod.'!BFA54+'Daily-Prod.'!BER54+'Daily-Prod.'!BEI54+'Daily-Prod.'!BGJ54+'Daily-Prod.'!BGA54+'Daily-Prod.'!BFR54+'Daily-Prod.'!BFI54+'Daily-Prod.'!BEZ54+'Daily-Prod.'!BEQ54+'Daily-Prod.'!BEH54)/HG140,"")</f>
        <v>0.1864406779661017</v>
      </c>
      <c r="HG140" s="496">
        <f>IFERROR(('Daily-Prod.'!BGL54+'Daily-Prod.'!BGC54+'Daily-Prod.'!BFT54+'Daily-Prod.'!BFK54+'Daily-Prod.'!BFB54+'Daily-Prod.'!BES54+'Daily-Prod.'!BEJ54),"")</f>
        <v>59</v>
      </c>
      <c r="HH140" s="166"/>
      <c r="HI140" s="168"/>
      <c r="HJ140" s="171" t="str">
        <f t="shared" si="129"/>
        <v/>
      </c>
      <c r="HK140" s="67">
        <f>IFERROR(AVERAGE('Daily-Prod.'!BGL54,'Daily-Prod.'!BGC54,'Daily-Prod.'!BFT54,'Daily-Prod.'!BFK54,'Daily-Prod.'!BFB54,'Daily-Prod.'!BES54,'Daily-Prod.'!BEJ54),"")</f>
        <v>11.8</v>
      </c>
      <c r="HL140" s="175" t="str">
        <f>IFERROR(AVERAGE('Daily-Prod.'!BGM54,'Daily-Prod.'!BGD54,'Daily-Prod.'!BFU54,'Daily-Prod.'!BFL54,'Daily-Prod.'!BFC54,'Daily-Prod.'!BET54,'Daily-Prod.'!BEK54),"")</f>
        <v/>
      </c>
      <c r="HM140" s="171" t="str">
        <f>IFERROR(AVERAGE('Daily-Prod.'!BGN54,'Daily-Prod.'!BGE54,'Daily-Prod.'!BFV54,'Daily-Prod.'!BFM54,'Daily-Prod.'!BFD54,'Daily-Prod.'!BEU54,'Daily-Prod.'!BEL54),"")</f>
        <v/>
      </c>
      <c r="HN140" s="66">
        <f>IFERROR(('Daily-Prod.'!BIR54+'Daily-Prod.'!BII54+'Daily-Prod.'!BHZ54+'Daily-Prod.'!BHQ54+'Daily-Prod.'!BHH54+'Daily-Prod.'!BGY54+'Daily-Prod.'!BGP54)/HQ140,"")</f>
        <v>0.74647887323943662</v>
      </c>
      <c r="HO140" s="475">
        <f>IFERROR(('Daily-Prod.'!BIS54+'Daily-Prod.'!BIJ54+'Daily-Prod.'!BIA54+'Daily-Prod.'!BHR54+'Daily-Prod.'!BHI54+'Daily-Prod.'!BGZ54+'Daily-Prod.'!BGQ54)/HQ140,"")</f>
        <v>9.8591549295774641E-2</v>
      </c>
      <c r="HP140" s="475">
        <f>IFERROR(('Daily-Prod.'!BIU54+'Daily-Prod.'!BIL54+'Daily-Prod.'!BIC54+'Daily-Prod.'!BHT54+'Daily-Prod.'!BHK54+'Daily-Prod.'!BHB54+'Daily-Prod.'!BGS54+'Daily-Prod.'!BIV54+'Daily-Prod.'!BIM54+'Daily-Prod.'!BID54+'Daily-Prod.'!BHU54+'Daily-Prod.'!BHL54+'Daily-Prod.'!BHC54+'Daily-Prod.'!BGT54)/HQ140,"")</f>
        <v>0.15492957746478872</v>
      </c>
      <c r="HQ140" s="496">
        <f>IFERROR(('Daily-Prod.'!BIW54+'Daily-Prod.'!BIN54+'Daily-Prod.'!BIE54+'Daily-Prod.'!BHV54+'Daily-Prod.'!BHM54+'Daily-Prod.'!BHD54+'Daily-Prod.'!BGU54),"")</f>
        <v>71</v>
      </c>
      <c r="HR140" s="166"/>
      <c r="HS140" s="168"/>
      <c r="HT140" s="171" t="str">
        <f t="shared" si="130"/>
        <v/>
      </c>
      <c r="HU140" s="67">
        <f>IFERROR(AVERAGE('Daily-Prod.'!BIW54,'Daily-Prod.'!BIN54,'Daily-Prod.'!BIE54,'Daily-Prod.'!BHV54,'Daily-Prod.'!BHM54,'Daily-Prod.'!BHD54,'Daily-Prod.'!BGU54),"")</f>
        <v>14.2</v>
      </c>
      <c r="HV140" s="175" t="str">
        <f>IFERROR(AVERAGE('Daily-Prod.'!BIX54,'Daily-Prod.'!BIO54,'Daily-Prod.'!BIF54,'Daily-Prod.'!BHW54,'Daily-Prod.'!BHN54,'Daily-Prod.'!BHE54,'Daily-Prod.'!BGV54),"")</f>
        <v/>
      </c>
      <c r="HW140" s="171" t="str">
        <f>IFERROR(AVERAGE('Daily-Prod.'!BIY54,'Daily-Prod.'!BIP54,'Daily-Prod.'!BIG54,'Daily-Prod.'!BHX54,'Daily-Prod.'!BHO54,'Daily-Prod.'!BHF54,'Daily-Prod.'!BGW54),"")</f>
        <v/>
      </c>
      <c r="HX140" s="66" t="str">
        <f>IFERROR(('Daily-Prod.'!BLE54+'Daily-Prod.'!BKV54+'Daily-Prod.'!BKM54+'Daily-Prod.'!BKD54+'Daily-Prod.'!BJU54+'Daily-Prod.'!BJL54+'Daily-Prod.'!BJC54)/IA140,"")</f>
        <v/>
      </c>
      <c r="HY140" s="475" t="str">
        <f>IFERROR(('Daily-Prod.'!BLF54+'Daily-Prod.'!BKW54+'Daily-Prod.'!BKN54+'Daily-Prod.'!BKE54+'Daily-Prod.'!BJV54+'Daily-Prod.'!BJM54+'Daily-Prod.'!BJD54)/IA140,"")</f>
        <v/>
      </c>
      <c r="HZ140" s="475" t="str">
        <f>IFERROR(('Daily-Prod.'!BLG54+'Daily-Prod.'!BKX54+'Daily-Prod.'!BKO54+'Daily-Prod.'!BKF54+'Daily-Prod.'!BJW54+'Daily-Prod.'!BJN54+'Daily-Prod.'!BJE54+'Daily-Prod.'!BLF54+'Daily-Prod.'!BKW54+'Daily-Prod.'!BKN54+'Daily-Prod.'!BKE54+'Daily-Prod.'!BJV54+'Daily-Prod.'!BJM54+'Daily-Prod.'!BJD54)/IA140,"")</f>
        <v/>
      </c>
      <c r="IA140" s="496">
        <f>IFERROR(('Daily-Prod.'!BLH54+'Daily-Prod.'!BKY54+'Daily-Prod.'!BKP54+'Daily-Prod.'!BKG54+'Daily-Prod.'!BJX54+'Daily-Prod.'!BJO54+'Daily-Prod.'!BJF54),"")</f>
        <v>0</v>
      </c>
      <c r="IB140" s="166"/>
      <c r="IC140" s="168"/>
      <c r="ID140" s="171" t="str">
        <f t="shared" si="131"/>
        <v/>
      </c>
      <c r="IE140" s="67" t="str">
        <f>IFERROR(AVERAGE('Daily-Prod.'!BLL54,'Daily-Prod.'!BLC54,'Daily-Prod.'!BKT54,'Daily-Prod.'!BKK54,'Daily-Prod.'!BKB54,'Daily-Prod.'!BJS54,'Daily-Prod.'!BJJ54),"")</f>
        <v/>
      </c>
      <c r="IF140" s="175" t="str">
        <f>IFERROR(AVERAGE('Daily-Prod.'!BLM54,'Daily-Prod.'!BLD54,'Daily-Prod.'!BKU54,'Daily-Prod.'!BKL54,'Daily-Prod.'!BKC54,'Daily-Prod.'!BJT54,'Daily-Prod.'!BJK54),"")</f>
        <v/>
      </c>
      <c r="IG140" s="171" t="str">
        <f>IFERROR(AVERAGE('Daily-Prod.'!BLN54,'Daily-Prod.'!BLE54,'Daily-Prod.'!BKV54,'Daily-Prod.'!BKM54,'Daily-Prod.'!BKD54,'Daily-Prod.'!BJU54,'Daily-Prod.'!BJL54),"")</f>
        <v/>
      </c>
      <c r="IH140" s="66" t="str">
        <f>IFERROR(('Daily-Prod.'!BNN54+'Daily-Prod.'!BNE54+'Daily-Prod.'!BMV54+'Daily-Prod.'!BMM54+'Daily-Prod.'!BMD54+'Daily-Prod.'!BLU54+'Daily-Prod.'!BLL54)/IK140,"")</f>
        <v/>
      </c>
      <c r="II140" s="475" t="str">
        <f>IFERROR(('Daily-Prod.'!BNO54+'Daily-Prod.'!BNF54+'Daily-Prod.'!BMW54+'Daily-Prod.'!BMN54+'Daily-Prod.'!BME54+'Daily-Prod.'!BLV54+'Daily-Prod.'!BLM54)/IK140,"")</f>
        <v/>
      </c>
      <c r="IJ140" s="475" t="str">
        <f>IFERROR(('Daily-Prod.'!BNQ54+'Daily-Prod.'!BNH54+'Daily-Prod.'!BMY54+'Daily-Prod.'!BMP54+'Daily-Prod.'!BMG54+'Daily-Prod.'!BLX54+'Daily-Prod.'!BLO54+'Daily-Prod.'!BNR54+'Daily-Prod.'!BNI54+'Daily-Prod.'!BMZ54+'Daily-Prod.'!BMQ54+'Daily-Prod.'!BMH54+'Daily-Prod.'!BLY54+'Daily-Prod.'!BLP54)/IK140,"")</f>
        <v/>
      </c>
      <c r="IK140" s="496">
        <f>IFERROR(('Daily-Prod.'!BNS54+'Daily-Prod.'!BNJ54+'Daily-Prod.'!BNA54+'Daily-Prod.'!BMR54+'Daily-Prod.'!BMI54+'Daily-Prod.'!BLZ54+'Daily-Prod.'!BLQ54),"")</f>
        <v>0</v>
      </c>
      <c r="IL140" s="166"/>
      <c r="IM140" s="168"/>
      <c r="IN140" s="171" t="str">
        <f t="shared" si="132"/>
        <v/>
      </c>
      <c r="IO140" s="67" t="str">
        <f>IFERROR(AVERAGE('Daily-Prod.'!BNS54,'Daily-Prod.'!BNJ54,'Daily-Prod.'!BNA54,'Daily-Prod.'!BMR54,'Daily-Prod.'!BMI54,'Daily-Prod.'!BLZ54,'Daily-Prod.'!BLQ54),"")</f>
        <v/>
      </c>
      <c r="IP140" s="175"/>
      <c r="IQ140" s="171" t="str">
        <f>IFERROR(AVERAGE('Daily-Prod.'!BNU54,'Daily-Prod.'!BNL54,'Daily-Prod.'!BNC54,'Daily-Prod.'!BMT54,'Daily-Prod.'!BMK54,'Daily-Prod.'!BMB54,'Daily-Prod.'!BLS54),"")</f>
        <v/>
      </c>
      <c r="IR140" s="66" t="str">
        <f>IFERROR(('Daily-Prod.'!BPY54+'Daily-Prod.'!BPP54+'Daily-Prod.'!BPG54+'Daily-Prod.'!BOX54+'Daily-Prod.'!BOO54+'Daily-Prod.'!BOF54+'Daily-Prod.'!BNW54)/IU140,"")</f>
        <v/>
      </c>
      <c r="IS140" s="475" t="str">
        <f>IFERROR(('Daily-Prod.'!BPZ54+'Daily-Prod.'!BPQ54+'Daily-Prod.'!BPH54+'Daily-Prod.'!BOY54+'Daily-Prod.'!BOP54+'Daily-Prod.'!BOG54+'Daily-Prod.'!BNX54)/IU140,"")</f>
        <v/>
      </c>
      <c r="IT140" s="475" t="str">
        <f>IFERROR(('Daily-Prod.'!BQC54+'Daily-Prod.'!BPT54+'Daily-Prod.'!BPK54+'Daily-Prod.'!BPB54+'Daily-Prod.'!BOS54+'Daily-Prod.'!BOJ54+'Daily-Prod.'!BOA54+'Daily-Prod.'!BQB54+'Daily-Prod.'!BPS54+'Daily-Prod.'!BPJ54+'Daily-Prod.'!BPA54+'Daily-Prod.'!BOR54+'Daily-Prod.'!BOI54+'Daily-Prod.'!BNZ54)/IU140,"")</f>
        <v/>
      </c>
      <c r="IU140" s="496">
        <f>IFERROR(('Daily-Prod.'!BQD54+'Daily-Prod.'!BPU54+'Daily-Prod.'!BPL54+'Daily-Prod.'!BPC54+'Daily-Prod.'!BOT54+'Daily-Prod.'!BOK54+'Daily-Prod.'!BOB54),"")</f>
        <v>0</v>
      </c>
      <c r="IV140" s="166"/>
      <c r="IW140" s="168"/>
      <c r="IX140" s="171"/>
      <c r="IY140" s="67" t="str">
        <f>IFERROR(AVERAGE('Daily-Prod.'!BQD54,'Daily-Prod.'!BPU54,'Daily-Prod.'!BPL54,'Daily-Prod.'!BPC54,'Daily-Prod.'!BOT54,'Daily-Prod.'!BOK54,'Daily-Prod.'!BOB54),"")</f>
        <v/>
      </c>
      <c r="IZ140" s="175"/>
      <c r="JA140" s="171"/>
      <c r="JB140" s="66" t="str">
        <f>IFERROR((('Daily-Prod.'!BSJ54+'Daily-Prod.'!BSA54+'Daily-Prod.'!BRR54+'Daily-Prod.'!BRI54+'Daily-Prod.'!BQZ54+'Daily-Prod.'!BQQ54+'Daily-Prod.'!BQH54)/JE140),"")</f>
        <v/>
      </c>
      <c r="JC140" s="475" t="str">
        <f>IFERROR((('Daily-Prod.'!BSK54+'Daily-Prod.'!BSB54+'Daily-Prod.'!BRS54+'Daily-Prod.'!BRJ54+'Daily-Prod.'!BRA54+'Daily-Prod.'!BQR54+'Daily-Prod.'!BQI54)/JE140),"")</f>
        <v/>
      </c>
      <c r="JD140" s="475" t="str">
        <f>IFERROR((('Daily-Prod.'!BSM54+'Daily-Prod.'!BSD54+'Daily-Prod.'!BRU54+'Daily-Prod.'!BRL54+'Daily-Prod.'!BRC54+'Daily-Prod.'!BQT54+'Daily-Prod.'!BQK54+'Daily-Prod.'!BSN54+'Daily-Prod.'!BSE54+'Daily-Prod.'!BRV54+'Daily-Prod.'!BRM54+'Daily-Prod.'!BRD54+'Daily-Prod.'!BQU54+'Daily-Prod.'!BQL54)/JE140),"")</f>
        <v/>
      </c>
      <c r="JE140" s="496">
        <f>IFERROR(('Daily-Prod.'!BSO54+'Daily-Prod.'!BSF54+'Daily-Prod.'!BRW54+'Daily-Prod.'!BRN54+'Daily-Prod.'!BRE54+'Daily-Prod.'!BQV54+'Daily-Prod.'!BQM54),"")</f>
        <v>0</v>
      </c>
      <c r="JF140" s="166"/>
      <c r="JG140" s="168"/>
      <c r="JH140" s="171" t="str">
        <f t="shared" si="133"/>
        <v/>
      </c>
      <c r="JI140" s="67" t="str">
        <f>IFERROR(AVERAGE('Daily-Prod.'!BSO54,'Daily-Prod.'!BSF54,'Daily-Prod.'!BRW54,'Daily-Prod.'!BRN54,'Daily-Prod.'!BRE54,'Daily-Prod.'!BQV54,'Daily-Prod.'!BQM54),"")</f>
        <v/>
      </c>
      <c r="JJ140" s="175"/>
      <c r="JK140" s="171"/>
      <c r="JL140" s="66" t="str">
        <f>IFERROR((('Daily-Prod.'!BUC54+'Daily-Prod.'!BTT54+'Daily-Prod.'!BTK54+'Daily-Prod.'!BTB54+'Daily-Prod.'!BSS54)/JO140),"")</f>
        <v/>
      </c>
      <c r="JM140" s="475" t="str">
        <f>IFERROR((('Daily-Prod.'!BUD54+'Daily-Prod.'!BTU54+'Daily-Prod.'!BTL54+'Daily-Prod.'!BTC54+'Daily-Prod.'!BST54)/JO140),"")</f>
        <v/>
      </c>
      <c r="JN140" s="475" t="str">
        <f>IFERROR((('Daily-Prod.'!BUF54+'Daily-Prod.'!BTW54+'Daily-Prod.'!BTN54+'Daily-Prod.'!BTE54+'Daily-Prod.'!BSV54+'Daily-Prod.'!BUG54+'Daily-Prod.'!BTX54+'Daily-Prod.'!BTO54+'Daily-Prod.'!BTF54+'Daily-Prod.'!BSW54)/JO140),"")</f>
        <v/>
      </c>
      <c r="JO140" s="496">
        <f>IFERROR(('Daily-Prod.'!BUH54+'Daily-Prod.'!BTY54+'Daily-Prod.'!BTP54+'Daily-Prod.'!BTG54+'Daily-Prod.'!BSX54),"")</f>
        <v>0</v>
      </c>
      <c r="JP140" s="166"/>
      <c r="JQ140" s="168"/>
      <c r="JR140" s="171" t="str">
        <f t="shared" si="134"/>
        <v/>
      </c>
      <c r="JS140" s="67" t="str">
        <f>IFERROR(AVERAGE('Daily-Prod.'!BUH54,'Daily-Prod.'!BTY54,'Daily-Prod.'!BTP54,'Daily-Prod.'!BTG54,'Daily-Prod.'!BSX54),"")</f>
        <v/>
      </c>
      <c r="JT140" s="175"/>
      <c r="JU140" s="171"/>
    </row>
    <row r="141" spans="1:281" ht="13.5">
      <c r="A141" s="453" t="s">
        <v>174</v>
      </c>
      <c r="B141" s="66">
        <f>IFERROR(('Daily-Prod.'!CN55+'Daily-Prod.'!CE55+'Daily-Prod.'!BV55+'Daily-Prod.'!BM55+'Daily-Prod.'!BD55+'Daily-Prod.'!AU55+'Daily-Prod.'!AL55)/E141,"")</f>
        <v>0.6470588235294118</v>
      </c>
      <c r="C141" s="475">
        <f>IFERROR(('Daily-Prod.'!CO55+'Daily-Prod.'!CF55+'Daily-Prod.'!BW55+'Daily-Prod.'!BN55+'Daily-Prod.'!BE55+'Daily-Prod.'!AV55+'Daily-Prod.'!AM55)/E141,"")</f>
        <v>0.14705882352941177</v>
      </c>
      <c r="D141" s="475">
        <f>IFERROR(('Daily-Prod.'!CQ55+'Daily-Prod.'!CH55+'Daily-Prod.'!BY55+'Daily-Prod.'!BP55+'Daily-Prod.'!BG55+'Daily-Prod.'!AX55+'Daily-Prod.'!AO55+'Daily-Prod.'!CR55+'Daily-Prod.'!CI55+'Daily-Prod.'!BZ55+'Daily-Prod.'!BQ55+'Daily-Prod.'!BH55+'Daily-Prod.'!AY55+'Daily-Prod.'!AP55)/E141,"")</f>
        <v>0.20588235294117646</v>
      </c>
      <c r="E141" s="496">
        <f>IFERROR(('Daily-Prod.'!CS55+'Daily-Prod.'!CJ55+'Daily-Prod.'!CA55+'Daily-Prod.'!BR55+'Daily-Prod.'!BI55+'Daily-Prod.'!AZ55+'Daily-Prod.'!AQ55),"")</f>
        <v>34</v>
      </c>
      <c r="F141" s="383"/>
      <c r="G141" s="384">
        <f>IFERROR(('Daily-Prod.'!CU55+'Daily-Prod.'!CL55+'Daily-Prod.'!CC55+'Daily-Prod.'!BT55+'Daily-Prod.'!BK55+'Daily-Prod.'!BB55+'Daily-Prod.'!AS55),"")</f>
        <v>0</v>
      </c>
      <c r="H141" s="495" t="str">
        <f t="shared" si="113"/>
        <v/>
      </c>
      <c r="I141" s="378">
        <f>IFERROR(AVERAGE('Daily-Prod.'!CS55,'Daily-Prod.'!CJ55,'Daily-Prod.'!CA55,'Daily-Prod.'!BR55,'Daily-Prod.'!BI55,'Daily-Prod.'!AZ55,'Daily-Prod.'!AQ55),"")</f>
        <v>11.333333333333334</v>
      </c>
      <c r="J141" s="379" t="str">
        <f>IFERROR(AVERAGE('Daily-Prod.'!CT55,'Daily-Prod.'!CK55,'Daily-Prod.'!CB55,'Daily-Prod.'!BS55,'Daily-Prod.'!BJ55,'Daily-Prod.'!BA55,'Daily-Prod.'!AR55),"")</f>
        <v/>
      </c>
      <c r="K141" s="380" t="str">
        <f>IFERROR(AVERAGE('Daily-Prod.'!CU55,'Daily-Prod.'!CL55,'Daily-Prod.'!CC55,'Daily-Prod.'!BT55,'Daily-Prod.'!BK55,'Daily-Prod.'!BB55,'Daily-Prod.'!AS55),"")</f>
        <v/>
      </c>
      <c r="L141" s="66">
        <f>IFERROR(('Daily-Prod.'!EY55+'Daily-Prod.'!EP55+'Daily-Prod.'!EG55+'Daily-Prod.'!DX55+'Daily-Prod.'!DO55+'Daily-Prod.'!DF55+'Daily-Prod.'!CW55)/O141,"")</f>
        <v>0.52542372881355937</v>
      </c>
      <c r="M141" s="475">
        <f>IFERROR(('Daily-Prod.'!EZ55+'Daily-Prod.'!EQ55+'Daily-Prod.'!EH55+'Daily-Prod.'!DY55+'Daily-Prod.'!DP55+'Daily-Prod.'!DG55+'Daily-Prod.'!CX55)/O141,"")</f>
        <v>0.23728813559322035</v>
      </c>
      <c r="N141" s="475">
        <f>IFERROR(('Daily-Prod.'!FC55+'Daily-Prod.'!ET55+'Daily-Prod.'!EK55+'Daily-Prod.'!EB55+'Daily-Prod.'!DS55+'Daily-Prod.'!DJ55+'Daily-Prod.'!DA55+'Daily-Prod.'!FB55+'Daily-Prod.'!ES55+'Daily-Prod.'!EJ55+'Daily-Prod.'!EA55+'Daily-Prod.'!DR55+'Daily-Prod.'!DI55+'Daily-Prod.'!CZ55)/O141,"")</f>
        <v>0.23728813559322035</v>
      </c>
      <c r="O141" s="496">
        <f>IFERROR(('Daily-Prod.'!FD55+'Daily-Prod.'!EU55+'Daily-Prod.'!EL55+'Daily-Prod.'!EC55+'Daily-Prod.'!DT55+'Daily-Prod.'!DK55+'Daily-Prod.'!DB55),"")</f>
        <v>59</v>
      </c>
      <c r="P141" s="383"/>
      <c r="Q141" s="384">
        <f>IFERROR(('Daily-Prod.'!FF55+'Daily-Prod.'!EW55+'Daily-Prod.'!EN55+'Daily-Prod.'!EE55+'Daily-Prod.'!DV55+'Daily-Prod.'!DM55+'Daily-Prod.'!DD55),"")</f>
        <v>20</v>
      </c>
      <c r="R141" s="495" t="str">
        <f t="shared" si="112"/>
        <v/>
      </c>
      <c r="S141" s="378">
        <f>IFERROR(AVERAGE('Daily-Prod.'!FD55,'Daily-Prod.'!EU55,'Daily-Prod.'!EL55,'Daily-Prod.'!EC55,'Daily-Prod.'!DT55,'Daily-Prod.'!DK55,'Daily-Prod.'!DB55),"")</f>
        <v>11.8</v>
      </c>
      <c r="T141" s="379" t="str">
        <f>IFERROR(AVERAGE('Daily-Prod.'!FE55,'Daily-Prod.'!EV55,'Daily-Prod.'!EM55,'Daily-Prod.'!ED55,'Daily-Prod.'!DU55,'Daily-Prod.'!DL55,'Daily-Prod.'!DC55),"")</f>
        <v/>
      </c>
      <c r="U141" s="380">
        <f>IFERROR(AVERAGE('Daily-Prod.'!FF55,'Daily-Prod.'!EW55,'Daily-Prod.'!EN55,'Daily-Prod.'!EE55,'Daily-Prod.'!DV55,'Daily-Prod.'!DM55,'Daily-Prod.'!DD55),"")</f>
        <v>3.3333333333333335</v>
      </c>
      <c r="V141" s="518">
        <f>IFERROR(('Daily-Prod.'!HJ55+'Daily-Prod.'!HA55+'Daily-Prod.'!GR55+'Daily-Prod.'!GI55+'Daily-Prod.'!FZ55+'Daily-Prod.'!FQ55+'Daily-Prod.'!FH55)/Y141,"")</f>
        <v>0.67816091954022983</v>
      </c>
      <c r="W141" s="475">
        <f>IFERROR(('Daily-Prod.'!HK55+'Daily-Prod.'!HB55+'Daily-Prod.'!GS55+'Daily-Prod.'!GJ55+'Daily-Prod.'!GA55+'Daily-Prod.'!FR55+'Daily-Prod.'!FI55)/Y141,"")</f>
        <v>0.20689655172413793</v>
      </c>
      <c r="X141" s="475">
        <f>IFERROR(('Daily-Prod.'!HM55+'Daily-Prod.'!HD55+'Daily-Prod.'!GU55+'Daily-Prod.'!GL55+'Daily-Prod.'!GC55+'Daily-Prod.'!FT55+'Daily-Prod.'!FK55+'Daily-Prod.'!HN55+'Daily-Prod.'!HE55+'Daily-Prod.'!GV55+'Daily-Prod.'!GM55+'Daily-Prod.'!GD55+'Daily-Prod.'!FU55+'Daily-Prod.'!FL55)/Y141,"")</f>
        <v>0.11494252873563218</v>
      </c>
      <c r="Y141" s="496">
        <f>IFERROR(('Daily-Prod.'!HO55+'Daily-Prod.'!HF55+'Daily-Prod.'!GW55+'Daily-Prod.'!GN55+'Daily-Prod.'!GE55+'Daily-Prod.'!FV55+'Daily-Prod.'!FM55),"")</f>
        <v>87</v>
      </c>
      <c r="Z141" s="383"/>
      <c r="AA141" s="384">
        <f>IFERROR(('Daily-Prod.'!HQ55+'Daily-Prod.'!HH55+'Daily-Prod.'!GY55+'Daily-Prod.'!GP55+'Daily-Prod.'!GG55+'Daily-Prod.'!FX55+'Daily-Prod.'!FO55),"")</f>
        <v>49</v>
      </c>
      <c r="AB141" s="495" t="str">
        <f>IFERROR(('Daily-Prod.'!HR55+'Daily-Prod.'!HI55+'Daily-Prod.'!GZ55+'Daily-Prod.'!GQ55+'Daily-Prod.'!GH55+'Daily-Prod.'!FY55+'Daily-Prod.'!FP55),"")</f>
        <v/>
      </c>
      <c r="AC141" s="378">
        <f>IFERROR(AVERAGE('Daily-Prod.'!HO55,'Daily-Prod.'!HF55,'Daily-Prod.'!GW55,'Daily-Prod.'!GN55,'Daily-Prod.'!GE55,'Daily-Prod.'!FV55,'Daily-Prod.'!FM55),"")</f>
        <v>14.5</v>
      </c>
      <c r="AD141" s="379" t="str">
        <f>IFERROR(AVERAGE('Daily-Prod.'!HP55,'Daily-Prod.'!HG55,'Daily-Prod.'!GX55,'Daily-Prod.'!GO55,'Daily-Prod.'!GF55,'Daily-Prod.'!FW55,'Daily-Prod.'!FN55),"")</f>
        <v/>
      </c>
      <c r="AE141" s="380">
        <f>IFERROR(AVERAGE('Daily-Prod.'!HQ55,'Daily-Prod.'!HH55,'Daily-Prod.'!GY55,'Daily-Prod.'!GP55,'Daily-Prod.'!GG55,'Daily-Prod.'!FX55,'Daily-Prod.'!FO55),"")</f>
        <v>8.1666666666666661</v>
      </c>
      <c r="AF141" s="66">
        <f>IFERROR(('Daily-Prod.'!JU55+'Daily-Prod.'!JL55+'Daily-Prod.'!JC55+'Daily-Prod.'!IT55+'Daily-Prod.'!IK55+'Daily-Prod.'!IB55+'Daily-Prod.'!HS55)/AI141,"")</f>
        <v>0.62222222222222223</v>
      </c>
      <c r="AG141" s="475">
        <f>IFERROR(('Daily-Prod.'!JV55+'Daily-Prod.'!JM55+'Daily-Prod.'!JD55+'Daily-Prod.'!IU55+'Daily-Prod.'!IL55+'Daily-Prod.'!IC55+'Daily-Prod.'!HT55)/AI141,"")</f>
        <v>0.15555555555555556</v>
      </c>
      <c r="AH141" s="475">
        <f>IFERROR(('Daily-Prod.'!JX55+'Daily-Prod.'!JO55+'Daily-Prod.'!JF55+'Daily-Prod.'!IW55+'Daily-Prod.'!IN55+'Daily-Prod.'!IE55+'Daily-Prod.'!HV55+'Daily-Prod.'!JY55+'Daily-Prod.'!JP55+'Daily-Prod.'!JG55+'Daily-Prod.'!IX55+'Daily-Prod.'!IO55+'Daily-Prod.'!IF55+'Daily-Prod.'!HW55)/AI141,"")</f>
        <v>0.22222222222222221</v>
      </c>
      <c r="AI141" s="496">
        <f>IFERROR(('Daily-Prod.'!JZ55+'Daily-Prod.'!JQ55+'Daily-Prod.'!JH55+'Daily-Prod.'!IY55+'Daily-Prod.'!IP55+'Daily-Prod.'!IG55+'Daily-Prod.'!HX55),"")</f>
        <v>45</v>
      </c>
      <c r="AJ141" s="383"/>
      <c r="AK141" s="384"/>
      <c r="AL141" s="495" t="str">
        <f t="shared" si="114"/>
        <v/>
      </c>
      <c r="AM141" s="378">
        <f>IFERROR(AVERAGE('Daily-Prod.'!JZ55,'Daily-Prod.'!JQ55,'Daily-Prod.'!JH55,'Daily-Prod.'!IY55,'Daily-Prod.'!IP55,'Daily-Prod.'!IG55,'Daily-Prod.'!HX55),"")</f>
        <v>11.25</v>
      </c>
      <c r="AN141" s="379"/>
      <c r="AO141" s="380"/>
      <c r="AP141" s="66">
        <f>IFERROR(('Daily-Prod.'!MF55+'Daily-Prod.'!LW55+'Daily-Prod.'!LN55+'Daily-Prod.'!LE55+'Daily-Prod.'!KV55+'Daily-Prod.'!KM55+'Daily-Prod.'!KD55)/AS141,"")</f>
        <v>0.41025641025641024</v>
      </c>
      <c r="AQ141" s="475">
        <f>IFERROR(('Daily-Prod.'!MG55+'Daily-Prod.'!LX55+'Daily-Prod.'!LO55+'Daily-Prod.'!LF55+'Daily-Prod.'!KW55+'Daily-Prod.'!KN55+'Daily-Prod.'!KE55)/AS141,"")</f>
        <v>0.41025641025641024</v>
      </c>
      <c r="AR141" s="475">
        <f>IFERROR(('Daily-Prod.'!MJ55+'Daily-Prod.'!MA55+'Daily-Prod.'!LR55+'Daily-Prod.'!LI55+'Daily-Prod.'!KZ55+'Daily-Prod.'!KQ55+'Daily-Prod.'!KH55+'Daily-Prod.'!MI55+'Daily-Prod.'!LZ55+'Daily-Prod.'!LQ55+'Daily-Prod.'!LH55+'Daily-Prod.'!KY55+'Daily-Prod.'!KP55+'Daily-Prod.'!KG55)/AS141,"")</f>
        <v>0.17948717948717949</v>
      </c>
      <c r="AS141" s="496">
        <f>IFERROR(('Daily-Prod.'!MK55+'Daily-Prod.'!MB55+'Daily-Prod.'!LS55+'Daily-Prod.'!LJ55+'Daily-Prod.'!LA55+'Daily-Prod.'!KR55+'Daily-Prod.'!KI55),"")</f>
        <v>39</v>
      </c>
      <c r="AT141" s="383"/>
      <c r="AU141" s="384">
        <f>IFERROR(('Daily-Prod.'!MM55+'Daily-Prod.'!MD55+'Daily-Prod.'!LU55+'Daily-Prod.'!LL55+'Daily-Prod.'!LC55+'Daily-Prod.'!KT55+'Daily-Prod.'!KK55),"")</f>
        <v>17</v>
      </c>
      <c r="AV141" s="495" t="str">
        <f>IFERROR(('Daily-Prod.'!MN55+'Daily-Prod.'!ME55+'Daily-Prod.'!LV55+'Daily-Prod.'!LM55+'Daily-Prod.'!LD55+'Daily-Prod.'!KU55+'Daily-Prod.'!KL55),"")</f>
        <v/>
      </c>
      <c r="AW141" s="378">
        <f>IFERROR(AVERAGE('Daily-Prod.'!MK55,'Daily-Prod.'!MB55,'Daily-Prod.'!LS55,'Daily-Prod.'!LJ55,'Daily-Prod.'!LA55,'Daily-Prod.'!KR55,'Daily-Prod.'!KI55),"")</f>
        <v>9.75</v>
      </c>
      <c r="AX141" s="379" t="str">
        <f>IFERROR(AVERAGE('Daily-Prod.'!ML55,'Daily-Prod.'!MC55,'Daily-Prod.'!LT55,'Daily-Prod.'!LK55,'Daily-Prod.'!LB55,'Daily-Prod.'!KS55,'Daily-Prod.'!KJ55),"")</f>
        <v/>
      </c>
      <c r="AY141" s="380">
        <f>IFERROR(AVERAGE('Daily-Prod.'!MM55,'Daily-Prod.'!MD55,'Daily-Prod.'!LU55,'Daily-Prod.'!LL55,'Daily-Prod.'!LC55,'Daily-Prod.'!KT55,'Daily-Prod.'!KK55),"")</f>
        <v>4.25</v>
      </c>
      <c r="AZ141" s="66">
        <f>IFERROR(('Daily-Prod.'!OQ55+'Daily-Prod.'!OH55+'Daily-Prod.'!NY55+'Daily-Prod.'!NP55+'Daily-Prod.'!NG55+'Daily-Prod.'!MX55+'Daily-Prod.'!MO55)/BC141,"")</f>
        <v>0.5</v>
      </c>
      <c r="BA141" s="475">
        <f>IFERROR(('Daily-Prod.'!OR55+'Daily-Prod.'!OI55+'Daily-Prod.'!NZ55+'Daily-Prod.'!NQ55+'Daily-Prod.'!NH55+'Daily-Prod.'!MY55+'Daily-Prod.'!MP55)/BC141,"")</f>
        <v>0.37931034482758619</v>
      </c>
      <c r="BB141" s="475">
        <f>IFERROR(('Daily-Prod.'!OT55+'Daily-Prod.'!OK55+'Daily-Prod.'!OB55+'Daily-Prod.'!NS55+'Daily-Prod.'!NJ55+'Daily-Prod.'!NA55+'Daily-Prod.'!MR55+'Daily-Prod.'!OU55+'Daily-Prod.'!OL55+'Daily-Prod.'!OC55+'Daily-Prod.'!NT55+'Daily-Prod.'!NK55+'Daily-Prod.'!NB55+'Daily-Prod.'!MS55)/BC141,"")</f>
        <v>0.1206896551724138</v>
      </c>
      <c r="BC141" s="496">
        <f>IFERROR(('Daily-Prod.'!OV55+'Daily-Prod.'!OM55+'Daily-Prod.'!OD55+'Daily-Prod.'!NU55+'Daily-Prod.'!NL55+'Daily-Prod.'!NC55+'Daily-Prod.'!MT55),"")</f>
        <v>58</v>
      </c>
      <c r="BD141" s="383"/>
      <c r="BE141" s="384">
        <f>IFERROR(('Daily-Prod.'!OX55+'Daily-Prod.'!OO55+'Daily-Prod.'!OF55+'Daily-Prod.'!NW55+'Daily-Prod.'!NN55+'Daily-Prod.'!NE55+'Daily-Prod.'!MV55),"")</f>
        <v>53</v>
      </c>
      <c r="BF141" s="495" t="str">
        <f t="shared" si="115"/>
        <v/>
      </c>
      <c r="BG141" s="378">
        <f>IFERROR(AVERAGE('Daily-Prod.'!OV55,'Daily-Prod.'!OM55,'Daily-Prod.'!OD55,'Daily-Prod.'!NU55,'Daily-Prod.'!NL55,'Daily-Prod.'!NC55,'Daily-Prod.'!MT55),"")</f>
        <v>11.6</v>
      </c>
      <c r="BH141" s="379"/>
      <c r="BI141" s="380">
        <f>IFERROR(AVERAGE('Daily-Prod.'!OX55,'Daily-Prod.'!OO55,'Daily-Prod.'!OF55,'Daily-Prod.'!NW55,'Daily-Prod.'!NN55,'Daily-Prod.'!NE55,'Daily-Prod.'!MV55),"")</f>
        <v>8.8333333333333339</v>
      </c>
      <c r="BJ141" s="66">
        <f>IFERROR(('Daily-Prod.'!RB55+'Daily-Prod.'!QS55+'Daily-Prod.'!QJ55+'Daily-Prod.'!QA55+'Daily-Prod.'!PR55+'Daily-Prod.'!PI55+'Daily-Prod.'!OZ55)/BM141,"")</f>
        <v>0.8</v>
      </c>
      <c r="BK141" s="475">
        <f>IFERROR(('Daily-Prod.'!RC55+'Daily-Prod.'!QT55+'Daily-Prod.'!QK55+'Daily-Prod.'!QB55+'Daily-Prod.'!PS55+'Daily-Prod.'!PJ55+'Daily-Prod.'!PA55)/BM141,"")</f>
        <v>0.05</v>
      </c>
      <c r="BL141" s="475">
        <f>IFERROR(('Daily-Prod.'!RF55+'Daily-Prod.'!QW55+'Daily-Prod.'!QN55+'Daily-Prod.'!QE55+'Daily-Prod.'!PV55+'Daily-Prod.'!PM55+'Daily-Prod.'!PD55+'Daily-Prod.'!RE55+'Daily-Prod.'!QV55+'Daily-Prod.'!QM55+'Daily-Prod.'!QD55+'Daily-Prod.'!PU55+'Daily-Prod.'!PL55+'Daily-Prod.'!PC55)/BM141,"")</f>
        <v>0.15</v>
      </c>
      <c r="BM141" s="496">
        <f>IFERROR(('Daily-Prod.'!RG55+'Daily-Prod.'!QX55+'Daily-Prod.'!QO55+'Daily-Prod.'!QF55+'Daily-Prod.'!PW55+'Daily-Prod.'!PN55+'Daily-Prod.'!PE55),"")</f>
        <v>20</v>
      </c>
      <c r="BN141" s="383"/>
      <c r="BO141" s="384">
        <f>IFERROR(('Daily-Prod.'!RI55+'Daily-Prod.'!QZ55+'Daily-Prod.'!QQ55+'Daily-Prod.'!QH55+'Daily-Prod.'!PY55+'Daily-Prod.'!PP55+'Daily-Prod.'!PG55),"")</f>
        <v>7</v>
      </c>
      <c r="BP141" s="495" t="str">
        <f t="shared" si="116"/>
        <v/>
      </c>
      <c r="BQ141" s="378">
        <f>IFERROR(AVERAGE('Daily-Prod.'!RG55,'Daily-Prod.'!QX55,'Daily-Prod.'!QO55,'Daily-Prod.'!QF55,'Daily-Prod.'!PW55,'Daily-Prod.'!PN55,'Daily-Prod.'!PE55),"")</f>
        <v>6.666666666666667</v>
      </c>
      <c r="BR141" s="379"/>
      <c r="BS141" s="380">
        <f>IFERROR(AVERAGE('Daily-Prod.'!RI55,'Daily-Prod.'!QZ55,'Daily-Prod.'!QQ55,'Daily-Prod.'!QH55,'Daily-Prod.'!PY55,'Daily-Prod.'!PP55,'Daily-Prod.'!PG55),"")</f>
        <v>1.75</v>
      </c>
      <c r="BT141" s="66">
        <f>IFERROR(('Daily-Prod.'!TM55+'Daily-Prod.'!TD55+'Daily-Prod.'!SU55+'Daily-Prod.'!SL55+'Daily-Prod.'!SC55+'Daily-Prod.'!RT55+'Daily-Prod.'!RK55)/BW141,"")</f>
        <v>0.47457627118644069</v>
      </c>
      <c r="BU141" s="475">
        <f>IFERROR(('Daily-Prod.'!TN55+'Daily-Prod.'!TE55+'Daily-Prod.'!SV55+'Daily-Prod.'!SM55+'Daily-Prod.'!SD55+'Daily-Prod.'!RU55+'Daily-Prod.'!RL55)/BW141,"")</f>
        <v>0.3559322033898305</v>
      </c>
      <c r="BV141" s="475">
        <f>IFERROR(('Daily-Prod.'!TP55+'Daily-Prod.'!TG55+'Daily-Prod.'!SX55+'Daily-Prod.'!SO55+'Daily-Prod.'!SF55+'Daily-Prod.'!RW55+'Daily-Prod.'!RN55+'Daily-Prod.'!TQ55+'Daily-Prod.'!TH55+'Daily-Prod.'!SY55+'Daily-Prod.'!SP55+'Daily-Prod.'!SG55+'Daily-Prod.'!RX55+'Daily-Prod.'!RO55)/BW141,"")</f>
        <v>0.16949152542372881</v>
      </c>
      <c r="BW141" s="496">
        <f>IFERROR(('Daily-Prod.'!TR55+'Daily-Prod.'!TI55+'Daily-Prod.'!SZ55+'Daily-Prod.'!SQ55+'Daily-Prod.'!SH55+'Daily-Prod.'!RY55+'Daily-Prod.'!RP55),"")</f>
        <v>59</v>
      </c>
      <c r="BX141" s="383"/>
      <c r="BY141" s="384">
        <f>IFERROR(('Daily-Prod.'!TT55+'Daily-Prod.'!TK55+'Daily-Prod.'!TB55+'Daily-Prod.'!SS55+'Daily-Prod.'!SJ55+'Daily-Prod.'!SA55+'Daily-Prod.'!RR55),"")</f>
        <v>34</v>
      </c>
      <c r="BZ141" s="495" t="str">
        <f t="shared" si="117"/>
        <v/>
      </c>
      <c r="CA141" s="378">
        <f>IFERROR(AVERAGE('Daily-Prod.'!TR55,'Daily-Prod.'!TI55,'Daily-Prod.'!SZ55,'Daily-Prod.'!SQ55,'Daily-Prod.'!SH55,'Daily-Prod.'!RY55,'Daily-Prod.'!RP55),"")</f>
        <v>14.75</v>
      </c>
      <c r="CB141" s="379"/>
      <c r="CC141" s="380">
        <f>IFERROR(AVERAGE('Daily-Prod.'!TT55,'Daily-Prod.'!TK55,'Daily-Prod.'!TB55,'Daily-Prod.'!SS55,'Daily-Prod.'!SJ55,'Daily-Prod.'!SA55,'Daily-Prod.'!RR55),"")</f>
        <v>8.5</v>
      </c>
      <c r="CD141" s="66">
        <f>IFERROR(('Daily-Prod.'!VX55+'Daily-Prod.'!VO55+'Daily-Prod.'!VF55+'Daily-Prod.'!UW55+'Daily-Prod.'!UN55+'Daily-Prod.'!UE55+'Daily-Prod.'!TV55)/CG141,"")</f>
        <v>0.66666666666666663</v>
      </c>
      <c r="CE141" s="475">
        <f>IFERROR(('Daily-Prod.'!VY55+'Daily-Prod.'!VP55+'Daily-Prod.'!VG55+'Daily-Prod.'!UX55+'Daily-Prod.'!UO55+'Daily-Prod.'!UF55+'Daily-Prod.'!TW55)/CG141,"")</f>
        <v>0.19607843137254902</v>
      </c>
      <c r="CF141" s="475">
        <f>IFERROR(('Daily-Prod.'!WA55+'Daily-Prod.'!VR55+'Daily-Prod.'!VI55+'Daily-Prod.'!UZ55+'Daily-Prod.'!UQ55+'Daily-Prod.'!UH55+'Daily-Prod.'!TY55+'Daily-Prod.'!WB55+'Daily-Prod.'!VS55+'Daily-Prod.'!VJ55+'Daily-Prod.'!VA55+'Daily-Prod.'!UR55+'Daily-Prod.'!UI55+'Daily-Prod.'!TZ55)/CG141,"")</f>
        <v>0.13725490196078433</v>
      </c>
      <c r="CG141" s="496">
        <f>IFERROR(('Daily-Prod.'!WC55+'Daily-Prod.'!VT55+'Daily-Prod.'!VK55+'Daily-Prod.'!VB55+'Daily-Prod.'!US55+'Daily-Prod.'!UJ55+'Daily-Prod.'!UA55),"")</f>
        <v>51</v>
      </c>
      <c r="CH141" s="383"/>
      <c r="CI141" s="384">
        <f>IFERROR(('Daily-Prod.'!WE55+'Daily-Prod.'!VV55+'Daily-Prod.'!VM55+'Daily-Prod.'!VD55+'Daily-Prod.'!UU55+'Daily-Prod.'!UL55+'Daily-Prod.'!UC55),"")</f>
        <v>26</v>
      </c>
      <c r="CJ141" s="495" t="str">
        <f t="shared" si="118"/>
        <v/>
      </c>
      <c r="CK141" s="378">
        <f>IFERROR(AVERAGE('Daily-Prod.'!WC55,'Daily-Prod.'!VT55,'Daily-Prod.'!VK55,'Daily-Prod.'!VB55,'Daily-Prod.'!US55,'Daily-Prod.'!UJ55,'Daily-Prod.'!UA55),"")</f>
        <v>10.199999999999999</v>
      </c>
      <c r="CL141" s="379"/>
      <c r="CM141" s="380">
        <f>IFERROR(AVERAGE('Daily-Prod.'!WE55,'Daily-Prod.'!VV55,'Daily-Prod.'!VM55,'Daily-Prod.'!VD55,'Daily-Prod.'!UU55,'Daily-Prod.'!UL55,'Daily-Prod.'!UC55),"")</f>
        <v>4.333333333333333</v>
      </c>
      <c r="CN141" s="66">
        <f>IFERROR(('Daily-Prod.'!YI55+'Daily-Prod.'!XZ55+'Daily-Prod.'!XQ55+'Daily-Prod.'!XH55+'Daily-Prod.'!WY55+'Daily-Prod.'!WP55+'Daily-Prod.'!WG55)/CQ141,"")</f>
        <v>0.51428571428571423</v>
      </c>
      <c r="CO141" s="475">
        <f>IFERROR(('Daily-Prod.'!YJ55+'Daily-Prod.'!YA55+'Daily-Prod.'!XR55+'Daily-Prod.'!XI55+'Daily-Prod.'!WZ55+'Daily-Prod.'!WQ55+'Daily-Prod.'!WH55)/CQ141,"")</f>
        <v>0.22857142857142856</v>
      </c>
      <c r="CP141" s="475">
        <f>IFERROR(('Daily-Prod.'!YL55+'Daily-Prod.'!YC55+'Daily-Prod.'!XT55+'Daily-Prod.'!XK55+'Daily-Prod.'!XB55+'Daily-Prod.'!WS55+'Daily-Prod.'!WJ55+'Daily-Prod.'!YM55+'Daily-Prod.'!YD55+'Daily-Prod.'!XU55+'Daily-Prod.'!XL55+'Daily-Prod.'!XC55+'Daily-Prod.'!WT55+'Daily-Prod.'!WK55)/CQ141,"")</f>
        <v>0.25714285714285712</v>
      </c>
      <c r="CQ141" s="496">
        <f>IFERROR(('Daily-Prod.'!YN55+'Daily-Prod.'!YE55+'Daily-Prod.'!XV55+'Daily-Prod.'!XM55+'Daily-Prod.'!XD55+'Daily-Prod.'!WU55+'Daily-Prod.'!WL55),"")</f>
        <v>35</v>
      </c>
      <c r="CR141" s="383"/>
      <c r="CS141" s="384">
        <f>IFERROR(('Daily-Prod.'!YP55+'Daily-Prod.'!YG55+'Daily-Prod.'!XX55+'Daily-Prod.'!XO55+'Daily-Prod.'!XF55+'Daily-Prod.'!WW55+'Daily-Prod.'!WN55),"")</f>
        <v>19</v>
      </c>
      <c r="CT141" s="495" t="str">
        <f t="shared" si="119"/>
        <v/>
      </c>
      <c r="CU141" s="378">
        <f>IFERROR(AVERAGE('Daily-Prod.'!YN55,'Daily-Prod.'!YE55,'Daily-Prod.'!XV55,'Daily-Prod.'!XM55,'Daily-Prod.'!XD55,'Daily-Prod.'!WU55,'Daily-Prod.'!WL55),"")</f>
        <v>7</v>
      </c>
      <c r="CV141" s="379" t="str">
        <f>IFERROR(AVERAGE('Daily-Prod.'!YO55,'Daily-Prod.'!YF55,'Daily-Prod.'!XW55,'Daily-Prod.'!XN55,'Daily-Prod.'!XE55,'Daily-Prod.'!WV55,'Daily-Prod.'!WM55),"")</f>
        <v/>
      </c>
      <c r="CW141" s="380">
        <f>IFERROR(AVERAGE('Daily-Prod.'!YP55,'Daily-Prod.'!YG55,'Daily-Prod.'!XX55,'Daily-Prod.'!XO55,'Daily-Prod.'!XF55,'Daily-Prod.'!WW55,'Daily-Prod.'!WN55),"")</f>
        <v>4.75</v>
      </c>
      <c r="CX141" s="66">
        <f>IFERROR(('Daily-Prod.'!AAT55+'Daily-Prod.'!AAK55+'Daily-Prod.'!AAB55+'Daily-Prod.'!ZS55+'Daily-Prod.'!ZJ55+'Daily-Prod.'!ZA55+'Daily-Prod.'!YR55)/DA141,"")</f>
        <v>0.63793103448275867</v>
      </c>
      <c r="CY141" s="475">
        <f>IFERROR(('Daily-Prod.'!AAU55+'Daily-Prod.'!AAL55+'Daily-Prod.'!AAC55+'Daily-Prod.'!ZT55+'Daily-Prod.'!ZK55+'Daily-Prod.'!ZB55+'Daily-Prod.'!YS55)/DA141,"")</f>
        <v>0.17241379310344829</v>
      </c>
      <c r="CZ141" s="475">
        <f>IFERROR(('Daily-Prod.'!AAW55+'Daily-Prod.'!AAN55+'Daily-Prod.'!AAE55+'Daily-Prod.'!ZV55+'Daily-Prod.'!ZM55+'Daily-Prod.'!ZD55+'Daily-Prod.'!YU55+'Daily-Prod.'!AAX55+'Daily-Prod.'!AAO55+'Daily-Prod.'!AAF55+'Daily-Prod.'!ZW55+'Daily-Prod.'!ZN55+'Daily-Prod.'!ZE55+'Daily-Prod.'!YV55)/DA141,"")</f>
        <v>0.18965517241379309</v>
      </c>
      <c r="DA141" s="496">
        <f>IFERROR(('Daily-Prod.'!AAY55+'Daily-Prod.'!AAP55+'Daily-Prod.'!AAG55+'Daily-Prod.'!ZX55+'Daily-Prod.'!ZO55+'Daily-Prod.'!ZF55+'Daily-Prod.'!YW55),"")</f>
        <v>58</v>
      </c>
      <c r="DB141" s="383"/>
      <c r="DC141" s="384">
        <f>IFERROR(('Daily-Prod.'!ABA55+'Daily-Prod.'!AAR55+'Daily-Prod.'!AAI55+'Daily-Prod.'!ZZ55+'Daily-Prod.'!ZQ55+'Daily-Prod.'!ZH55+'Daily-Prod.'!YY55),"")</f>
        <v>12</v>
      </c>
      <c r="DD141" s="495" t="str">
        <f t="shared" si="120"/>
        <v/>
      </c>
      <c r="DE141" s="378">
        <f>IFERROR(AVERAGE('Daily-Prod.'!AAY55,'Daily-Prod.'!AAP55,'Daily-Prod.'!AAG55,'Daily-Prod.'!ZX55,'Daily-Prod.'!ZO55,'Daily-Prod.'!ZF55,'Daily-Prod.'!YW55),"")</f>
        <v>11.6</v>
      </c>
      <c r="DF141" s="379" t="str">
        <f>IFERROR(AVERAGE('Daily-Prod.'!AAZ55,'Daily-Prod.'!AAQ55,'Daily-Prod.'!AAH55,'Daily-Prod.'!ZY55,'Daily-Prod.'!ZP55,'Daily-Prod.'!ZG55,'Daily-Prod.'!YX55),"")</f>
        <v/>
      </c>
      <c r="DG141" s="380">
        <f>IFERROR(AVERAGE('Daily-Prod.'!ABA55,'Daily-Prod.'!AAR55,'Daily-Prod.'!AAI55,'Daily-Prod.'!ZZ55,'Daily-Prod.'!ZQ55,'Daily-Prod.'!ZH55,'Daily-Prod.'!YY55),"")</f>
        <v>2.4</v>
      </c>
      <c r="DH141" s="66">
        <f>IFERROR(('Daily-Prod.'!ADE55+'Daily-Prod.'!ACV55+'Daily-Prod.'!ACM55+'Daily-Prod.'!ACD55+'Daily-Prod.'!ABU55+'Daily-Prod.'!ABL55+'Daily-Prod.'!ABC55)/DK141,"")</f>
        <v>0.57971014492753625</v>
      </c>
      <c r="DI141" s="475">
        <f>IFERROR(('Daily-Prod.'!ADF55+'Daily-Prod.'!ACW55+'Daily-Prod.'!ACN55+'Daily-Prod.'!ACE55+'Daily-Prod.'!ABV55+'Daily-Prod.'!ABM55+'Daily-Prod.'!ABD55)/DK141,"")</f>
        <v>0.27536231884057971</v>
      </c>
      <c r="DJ141" s="475">
        <f>IFERROR(('Daily-Prod.'!ADH55+'Daily-Prod.'!ACY55+'Daily-Prod.'!ACP55+'Daily-Prod.'!ACG55+'Daily-Prod.'!ABX55+'Daily-Prod.'!ABO55+'Daily-Prod.'!ABF55+'Daily-Prod.'!ADI55+'Daily-Prod.'!ACZ55+'Daily-Prod.'!ACQ55+'Daily-Prod.'!ACH55+'Daily-Prod.'!ABY55+'Daily-Prod.'!ABP55+'Daily-Prod.'!ABG55)/DK141,"")</f>
        <v>0.14492753623188406</v>
      </c>
      <c r="DK141" s="496">
        <f>IFERROR(('Daily-Prod.'!ADJ55+'Daily-Prod.'!ADA55+'Daily-Prod.'!ACR55+'Daily-Prod.'!ACI55+'Daily-Prod.'!ABZ55+'Daily-Prod.'!ABQ55+'Daily-Prod.'!ABH55),"")</f>
        <v>69</v>
      </c>
      <c r="DL141" s="383"/>
      <c r="DM141" s="384"/>
      <c r="DN141" s="495" t="str">
        <f t="shared" si="121"/>
        <v/>
      </c>
      <c r="DO141" s="378">
        <f>IFERROR(AVERAGE('Daily-Prod.'!ADJ55,'Daily-Prod.'!ADA55,'Daily-Prod.'!ACR55,'Daily-Prod.'!ACI55,'Daily-Prod.'!ABZ55,'Daily-Prod.'!ABQ55,'Daily-Prod.'!ABH55),"")</f>
        <v>13.8</v>
      </c>
      <c r="DP141" s="379"/>
      <c r="DQ141" s="380"/>
      <c r="DR141" s="66">
        <f>IFERROR(('Daily-Prod.'!AFP55+'Daily-Prod.'!AFG55+'Daily-Prod.'!AEX55+'Daily-Prod.'!AEO55+'Daily-Prod.'!AEF55+'Daily-Prod.'!ADW55+'Daily-Prod.'!ADN55)/DU141,"")</f>
        <v>0.56818181818181823</v>
      </c>
      <c r="DS141" s="475">
        <f>IFERROR(('Daily-Prod.'!AFQ55+'Daily-Prod.'!AFH55+'Daily-Prod.'!AEY55+'Daily-Prod.'!AEP55+'Daily-Prod.'!AEG55+'Daily-Prod.'!ADX55+'Daily-Prod.'!ADO55)/DU141,"")</f>
        <v>0.27272727272727271</v>
      </c>
      <c r="DT141" s="475">
        <f>IFERROR(('Daily-Prod.'!AFS55+'Daily-Prod.'!AFJ55+'Daily-Prod.'!AFA55+'Daily-Prod.'!AER55+'Daily-Prod.'!AEI55+'Daily-Prod.'!ADZ55+'Daily-Prod.'!ADQ55+'Daily-Prod.'!AFT55+'Daily-Prod.'!AFK55+'Daily-Prod.'!AFB55+'Daily-Prod.'!AES55+'Daily-Prod.'!AEJ55+'Daily-Prod.'!AEA55+'Daily-Prod.'!ADR55)/DU141,"")</f>
        <v>0.15909090909090909</v>
      </c>
      <c r="DU141" s="496">
        <f>IFERROR(('Daily-Prod.'!AFU55+'Daily-Prod.'!AFL55+'Daily-Prod.'!AFC55+'Daily-Prod.'!AET55+'Daily-Prod.'!AEK55+'Daily-Prod.'!AEB55+'Daily-Prod.'!ADS55),"")</f>
        <v>44</v>
      </c>
      <c r="DV141" s="383"/>
      <c r="DW141" s="384">
        <f>IFERROR(('Daily-Prod.'!AFW55+'Daily-Prod.'!AFN55+'Daily-Prod.'!AFE55+'Daily-Prod.'!AEV55+'Daily-Prod.'!AEM55+'Daily-Prod.'!AED55+'Daily-Prod.'!ADU55),"")</f>
        <v>30</v>
      </c>
      <c r="DX141" s="495" t="str">
        <f t="shared" si="122"/>
        <v/>
      </c>
      <c r="DY141" s="378">
        <f>IFERROR(AVERAGE('Daily-Prod.'!AFU55,'Daily-Prod.'!AFL55,'Daily-Prod.'!AFC55,'Daily-Prod.'!AET55,'Daily-Prod.'!AEK55,'Daily-Prod.'!AEB55,'Daily-Prod.'!ADS55),"")</f>
        <v>11</v>
      </c>
      <c r="DZ141" s="379" t="str">
        <f>IFERROR(AVERAGE('Daily-Prod.'!AFV55,'Daily-Prod.'!AFM55,'Daily-Prod.'!AFD55,'Daily-Prod.'!AEU55,'Daily-Prod.'!AEL55,'Daily-Prod.'!AEC55,'Daily-Prod.'!ADT55),"")</f>
        <v/>
      </c>
      <c r="EA141" s="380">
        <f>IFERROR(AVERAGE('Daily-Prod.'!AFW55,'Daily-Prod.'!AFN55,'Daily-Prod.'!AFE55,'Daily-Prod.'!AEV55,'Daily-Prod.'!AEM55,'Daily-Prod.'!AED55,'Daily-Prod.'!ADU55),"")</f>
        <v>6</v>
      </c>
      <c r="EB141" s="66">
        <f>IFERROR(('Daily-Prod.'!AIA55+'Daily-Prod.'!AHR55+'Daily-Prod.'!AHI55+'Daily-Prod.'!AGZ55+'Daily-Prod.'!AGQ55+'Daily-Prod.'!AGH55+'Daily-Prod.'!AFY55)/EE141,"")</f>
        <v>0.55555555555555558</v>
      </c>
      <c r="EC141" s="475">
        <f>IFERROR(('Daily-Prod.'!AIB55+'Daily-Prod.'!AHS55+'Daily-Prod.'!AHJ55+'Daily-Prod.'!AHA55+'Daily-Prod.'!AGR55+'Daily-Prod.'!AGI55+'Daily-Prod.'!AFZ55)/EE141,"")</f>
        <v>0.25</v>
      </c>
      <c r="ED141" s="475">
        <f>IFERROR(('Daily-Prod.'!AID55+'Daily-Prod.'!AHU55+'Daily-Prod.'!AHL55+'Daily-Prod.'!AHC55+'Daily-Prod.'!AGT55+'Daily-Prod.'!AGK55+'Daily-Prod.'!AGB55+'Daily-Prod.'!AIE55+'Daily-Prod.'!AHV55+'Daily-Prod.'!AHM55+'Daily-Prod.'!AHD55+'Daily-Prod.'!AGU55+'Daily-Prod.'!AGL55+'Daily-Prod.'!AGC55)/EE141,"")</f>
        <v>0.19444444444444445</v>
      </c>
      <c r="EE141" s="496">
        <f>IFERROR(('Daily-Prod.'!AIF55+'Daily-Prod.'!AHW55+'Daily-Prod.'!AHN55+'Daily-Prod.'!AHE55+'Daily-Prod.'!AGV55+'Daily-Prod.'!AGM55+'Daily-Prod.'!AGD55),"")</f>
        <v>72</v>
      </c>
      <c r="EF141" s="383"/>
      <c r="EG141" s="384">
        <f>IFERROR(('Daily-Prod.'!AIH55+'Daily-Prod.'!AHY55+'Daily-Prod.'!AHP55+'Daily-Prod.'!AHG55+'Daily-Prod.'!AGX55+'Daily-Prod.'!AGO55+'Daily-Prod.'!AGF55),"")</f>
        <v>17</v>
      </c>
      <c r="EH141" s="495" t="str">
        <f t="shared" si="123"/>
        <v/>
      </c>
      <c r="EI141" s="378">
        <f>IFERROR(AVERAGE('Daily-Prod.'!AIF55,'Daily-Prod.'!AHW55,'Daily-Prod.'!AHN55,'Daily-Prod.'!AHE55,'Daily-Prod.'!AGV55,'Daily-Prod.'!AGM55,'Daily-Prod.'!AGD55),"")</f>
        <v>14.4</v>
      </c>
      <c r="EJ141" s="379"/>
      <c r="EK141" s="380">
        <f>IFERROR(AVERAGE('Daily-Prod.'!AIH55,'Daily-Prod.'!AHY55,'Daily-Prod.'!AHP55,'Daily-Prod.'!AHG55,'Daily-Prod.'!AGX55,'Daily-Prod.'!AGO55,'Daily-Prod.'!AGF55),"")</f>
        <v>3.4</v>
      </c>
      <c r="EL141" s="66">
        <f>IFERROR(('Daily-Prod.'!AKL55+'Daily-Prod.'!AKC55+'Daily-Prod.'!AJT55+'Daily-Prod.'!AJK55+'Daily-Prod.'!AJB55+'Daily-Prod.'!AIS55+'Daily-Prod.'!AIJ55)/EO141,"")</f>
        <v>0.62857142857142856</v>
      </c>
      <c r="EM141" s="475">
        <f>IFERROR(('Daily-Prod.'!AKM55+'Daily-Prod.'!AKD55+'Daily-Prod.'!AJU55+'Daily-Prod.'!AJL55+'Daily-Prod.'!AJC55+'Daily-Prod.'!AIT55+'Daily-Prod.'!AIK55)/EO141,"")</f>
        <v>0.12857142857142856</v>
      </c>
      <c r="EN141" s="475">
        <f>IFERROR(('Daily-Prod.'!AKP55+'Daily-Prod.'!AKG55+'Daily-Prod.'!AJX55+'Daily-Prod.'!AJO55+'Daily-Prod.'!AJF55+'Daily-Prod.'!AIW55+'Daily-Prod.'!AIN55+'Daily-Prod.'!AKO55+'Daily-Prod.'!AKF55+'Daily-Prod.'!AJW55+'Daily-Prod.'!AJN55+'Daily-Prod.'!AJE55+'Daily-Prod.'!AIV55+'Daily-Prod.'!AIM55)/EO141,"")</f>
        <v>0.24285714285714285</v>
      </c>
      <c r="EO141" s="496">
        <f>IFERROR(('Daily-Prod.'!AKQ55+'Daily-Prod.'!AKH55+'Daily-Prod.'!AJY55+'Daily-Prod.'!AJP55+'Daily-Prod.'!AJG55+'Daily-Prod.'!AIX55+'Daily-Prod.'!AIO55),"")</f>
        <v>70</v>
      </c>
      <c r="EP141" s="383"/>
      <c r="EQ141" s="384">
        <f>IFERROR(('Daily-Prod.'!AKS55+'Daily-Prod.'!AKJ55+'Daily-Prod.'!AKA55+'Daily-Prod.'!AJR55+'Daily-Prod.'!AJI55+'Daily-Prod.'!AIZ55+'Daily-Prod.'!AIQ55),"")</f>
        <v>28</v>
      </c>
      <c r="ER141" s="495" t="str">
        <f t="shared" si="124"/>
        <v/>
      </c>
      <c r="ES141" s="378">
        <f>IFERROR(AVERAGE('Daily-Prod.'!AKQ55,'Daily-Prod.'!AKH55,'Daily-Prod.'!AJY55,'Daily-Prod.'!AJP55,'Daily-Prod.'!AJG55,'Daily-Prod.'!AIX55,'Daily-Prod.'!AIO55),"")</f>
        <v>14</v>
      </c>
      <c r="ET141" s="379"/>
      <c r="EU141" s="380">
        <f>IFERROR(AVERAGE('Daily-Prod.'!AKS55,'Daily-Prod.'!AKJ55,'Daily-Prod.'!AKA55,'Daily-Prod.'!AJR55,'Daily-Prod.'!AJI55,'Daily-Prod.'!AIZ55,'Daily-Prod.'!AIQ55),"")</f>
        <v>4.666666666666667</v>
      </c>
      <c r="EV141" s="66">
        <f>IFERROR(('Daily-Prod.'!AMW55+'Daily-Prod.'!AMN55+'Daily-Prod.'!AME55+'Daily-Prod.'!ALV55+'Daily-Prod.'!ALM55+'Daily-Prod.'!ALD55+'Daily-Prod.'!AKU55)/EY141,"")</f>
        <v>0.68292682926829273</v>
      </c>
      <c r="EW141" s="475">
        <f>IFERROR(('Daily-Prod.'!AMX55+'Daily-Prod.'!AMO55+'Daily-Prod.'!AMF55+'Daily-Prod.'!ALW55+'Daily-Prod.'!ALN55+'Daily-Prod.'!ALE55+'Daily-Prod.'!AKV55)/EY141,"")</f>
        <v>0.12195121951219512</v>
      </c>
      <c r="EX141" s="475">
        <f>IFERROR(('Daily-Prod.'!AMZ55+'Daily-Prod.'!AMQ55+'Daily-Prod.'!AMH55+'Daily-Prod.'!ALY55+'Daily-Prod.'!ALP55+'Daily-Prod.'!ALG55+'Daily-Prod.'!AKX55+'Daily-Prod.'!ANA55+'Daily-Prod.'!AMR55+'Daily-Prod.'!AMI55+'Daily-Prod.'!ALZ55+'Daily-Prod.'!ALQ55+'Daily-Prod.'!ALH55+'Daily-Prod.'!AKY55)/EY141,"")</f>
        <v>0.1951219512195122</v>
      </c>
      <c r="EY141" s="496">
        <f>IFERROR(('Daily-Prod.'!ANB55+'Daily-Prod.'!AMS55+'Daily-Prod.'!AMJ55+'Daily-Prod.'!AMA55+'Daily-Prod.'!ALR55+'Daily-Prod.'!ALI55+'Daily-Prod.'!AKZ55),"")</f>
        <v>41</v>
      </c>
      <c r="EZ141" s="383"/>
      <c r="FA141" s="384">
        <f>IFERROR(('Daily-Prod.'!AND55+'Daily-Prod.'!AMU55+'Daily-Prod.'!AML55+'Daily-Prod.'!AMC55+'Daily-Prod.'!ALT55+'Daily-Prod.'!ALK55+'Daily-Prod.'!ALB55),"")</f>
        <v>20</v>
      </c>
      <c r="FB141" s="495" t="str">
        <f t="shared" si="125"/>
        <v/>
      </c>
      <c r="FC141" s="378">
        <f>IFERROR(AVERAGE('Daily-Prod.'!ANB55,'Daily-Prod.'!AMS55,'Daily-Prod.'!AMJ55,'Daily-Prod.'!AMA55,'Daily-Prod.'!ALR55,'Daily-Prod.'!ALI55,'Daily-Prod.'!AKZ55),"")</f>
        <v>8.1999999999999993</v>
      </c>
      <c r="FD141" s="379"/>
      <c r="FE141" s="380">
        <f>IFERROR(AVERAGE('Daily-Prod.'!AND55,'Daily-Prod.'!AMU55,'Daily-Prod.'!AML55,'Daily-Prod.'!AMC55,'Daily-Prod.'!ALT55,'Daily-Prod.'!ALK55,'Daily-Prod.'!ALB55),"")</f>
        <v>3.3333333333333335</v>
      </c>
      <c r="FF141" s="66">
        <f>IFERROR(('Daily-Prod.'!APH55+'Daily-Prod.'!AOY55+'Daily-Prod.'!AOP55+'Daily-Prod.'!AOG55+'Daily-Prod.'!ANX55+'Daily-Prod.'!ANO55+'Daily-Prod.'!ANF55)/FI141,"")</f>
        <v>0.67213114754098358</v>
      </c>
      <c r="FG141" s="475">
        <f>IFERROR(('Daily-Prod.'!API55+'Daily-Prod.'!AOZ55+'Daily-Prod.'!AOQ55+'Daily-Prod.'!AOH55+'Daily-Prod.'!ANY55+'Daily-Prod.'!ANP55+'Daily-Prod.'!ANG55)/FI141,"")</f>
        <v>0.19672131147540983</v>
      </c>
      <c r="FH141" s="475">
        <f>IFERROR(('Daily-Prod.'!APL55+'Daily-Prod.'!APC55+'Daily-Prod.'!AOT55+'Daily-Prod.'!AOK55+'Daily-Prod.'!AOB55+'Daily-Prod.'!ANS55+'Daily-Prod.'!ANJ55+'Daily-Prod.'!APK55+'Daily-Prod.'!APB55+'Daily-Prod.'!AOS55+'Daily-Prod.'!AOJ55+'Daily-Prod.'!AOA55+'Daily-Prod.'!ANR55+'Daily-Prod.'!ANI55)/FI141,"")</f>
        <v>0.13114754098360656</v>
      </c>
      <c r="FI141" s="496">
        <f>IFERROR(('Daily-Prod.'!APM55+'Daily-Prod.'!APD55+'Daily-Prod.'!AOU55+'Daily-Prod.'!AOL55+'Daily-Prod.'!AOC55+'Daily-Prod.'!ANT55+'Daily-Prod.'!ANK55),"")</f>
        <v>61</v>
      </c>
      <c r="FJ141" s="383"/>
      <c r="FK141" s="384">
        <f>IFERROR(('Daily-Prod.'!APO55+'Daily-Prod.'!APF55+'Daily-Prod.'!AOW55+'Daily-Prod.'!AON55+'Daily-Prod.'!AOE55+'Daily-Prod.'!ANV55+'Daily-Prod.'!ANM55),"")</f>
        <v>32</v>
      </c>
      <c r="FL141" s="495" t="str">
        <f t="shared" si="126"/>
        <v/>
      </c>
      <c r="FM141" s="378">
        <f>IFERROR(AVERAGE('Daily-Prod.'!APM55,'Daily-Prod.'!APD55,'Daily-Prod.'!AOU55,'Daily-Prod.'!AOL55,'Daily-Prod.'!AOC55,'Daily-Prod.'!ANT55,'Daily-Prod.'!ANK55),"")</f>
        <v>12.2</v>
      </c>
      <c r="FN141" s="379"/>
      <c r="FO141" s="380">
        <f>IFERROR(AVERAGE('Daily-Prod.'!APO55,'Daily-Prod.'!APF55,'Daily-Prod.'!AOW55,'Daily-Prod.'!AON55,'Daily-Prod.'!AOE55,'Daily-Prod.'!ANV55,'Daily-Prod.'!ANM55),"")</f>
        <v>8</v>
      </c>
      <c r="FP141" s="66">
        <f>IFERROR(('Daily-Prod.'!ARS55+'Daily-Prod.'!ARJ55+'Daily-Prod.'!ARA55+'Daily-Prod.'!AQR55+'Daily-Prod.'!AQI55+'Daily-Prod.'!APZ55+'Daily-Prod.'!APQ55)/FS141,"")</f>
        <v>0.58695652173913049</v>
      </c>
      <c r="FQ141" s="475">
        <f>IFERROR(('Daily-Prod.'!ART55+'Daily-Prod.'!ARK55+'Daily-Prod.'!ARB55+'Daily-Prod.'!AQS55+'Daily-Prod.'!AQJ55+'Daily-Prod.'!AQA55+'Daily-Prod.'!APR55)/FS141,"")</f>
        <v>0.10869565217391304</v>
      </c>
      <c r="FR141" s="475">
        <f>IFERROR(('Daily-Prod.'!ARV55+'Daily-Prod.'!ARM55+'Daily-Prod.'!ARD55+'Daily-Prod.'!AQU55+'Daily-Prod.'!AQL55+'Daily-Prod.'!AQC55+'Daily-Prod.'!APT55+'Daily-Prod.'!ARW55+'Daily-Prod.'!ARN55+'Daily-Prod.'!ARE55+'Daily-Prod.'!AQV55+'Daily-Prod.'!AQM55+'Daily-Prod.'!AQD55+'Daily-Prod.'!APU55)/FS141,"")</f>
        <v>0.30434782608695654</v>
      </c>
      <c r="FS141" s="496">
        <f>IFERROR(('Daily-Prod.'!ARX55+'Daily-Prod.'!ARO55+'Daily-Prod.'!ARF55+'Daily-Prod.'!AQW55+'Daily-Prod.'!AQN55+'Daily-Prod.'!AQE55+'Daily-Prod.'!APV55),"")</f>
        <v>46</v>
      </c>
      <c r="FT141" s="383"/>
      <c r="FU141" s="384">
        <f>IFERROR(('Daily-Prod.'!ARZ55+'Daily-Prod.'!ARQ55+'Daily-Prod.'!ARH55+'Daily-Prod.'!AQY55+'Daily-Prod.'!AQP55+'Daily-Prod.'!AQG55+'Daily-Prod.'!APX55),"")</f>
        <v>14</v>
      </c>
      <c r="FV141" s="495" t="str">
        <f t="shared" si="127"/>
        <v/>
      </c>
      <c r="FW141" s="378">
        <f>IFERROR(AVERAGE('Daily-Prod.'!ARX55,'Daily-Prod.'!ARO55,'Daily-Prod.'!ARF55,'Daily-Prod.'!AQW55,'Daily-Prod.'!AQN55,'Daily-Prod.'!AQE55,'Daily-Prod.'!APV55),"")</f>
        <v>11.5</v>
      </c>
      <c r="FX141" s="379"/>
      <c r="FY141" s="380">
        <f>IFERROR(AVERAGE('Daily-Prod.'!ARZ55,'Daily-Prod.'!ARQ55,'Daily-Prod.'!ARH55,'Daily-Prod.'!AQY55,'Daily-Prod.'!AQP55,'Daily-Prod.'!AQG55,'Daily-Prod.'!APX55),"")</f>
        <v>2.3333333333333335</v>
      </c>
      <c r="FZ141" s="66">
        <f>IFERROR(('Daily-Prod.'!AWO55+'Daily-Prod.'!AWF55+'Daily-Prod.'!AVW55+'Daily-Prod.'!AVN55+'Daily-Prod.'!AVE55+'Daily-Prod.'!AUV55+'Daily-Prod.'!AUM55)/GC141,"")</f>
        <v>0.53191489361702127</v>
      </c>
      <c r="GA141" s="475">
        <f>IFERROR(('Daily-Prod.'!AWP55+'Daily-Prod.'!AWG55+'Daily-Prod.'!AVX55+'Daily-Prod.'!AVO55+'Daily-Prod.'!AVF55+'Daily-Prod.'!AUW55+'Daily-Prod.'!AUN55)/GC141,"")</f>
        <v>8.5106382978723402E-2</v>
      </c>
      <c r="GB141" s="475">
        <f>IFERROR(('Daily-Prod.'!AWS55+'Daily-Prod.'!AWJ55+'Daily-Prod.'!AWA55+'Daily-Prod.'!AVR55+'Daily-Prod.'!AVI55+'Daily-Prod.'!AUZ55+'Daily-Prod.'!AUQ55+'Daily-Prod.'!AWR55+'Daily-Prod.'!AWI55+'Daily-Prod.'!AVZ55+'Daily-Prod.'!AVQ55+'Daily-Prod.'!AVH55+'Daily-Prod.'!AUY55+'Daily-Prod.'!AUP55)/GC141,"")</f>
        <v>0.38297872340425532</v>
      </c>
      <c r="GC141" s="496">
        <f>IFERROR(('Daily-Prod.'!AWT55+'Daily-Prod.'!AWK55+'Daily-Prod.'!AWB55+'Daily-Prod.'!AVS55+'Daily-Prod.'!AVJ55+'Daily-Prod.'!AVA55+'Daily-Prod.'!AUR55),"")</f>
        <v>47</v>
      </c>
      <c r="GD141" s="166"/>
      <c r="GE141" s="168"/>
      <c r="GF141" s="171"/>
      <c r="GG141" s="67">
        <f>IFERROR(AVERAGE('Daily-Prod.'!AWT55,'Daily-Prod.'!AWK55,'Daily-Prod.'!AWB55,'Daily-Prod.'!AVS55,'Daily-Prod.'!AVJ55,'Daily-Prod.'!AVA55,'Daily-Prod.'!AUR55),"")</f>
        <v>9.4</v>
      </c>
      <c r="GH141" s="175"/>
      <c r="GI141" s="171"/>
      <c r="GJ141" s="66">
        <f>IFERROR(('Daily-Prod.'!AYZ55+'Daily-Prod.'!AYQ55+'Daily-Prod.'!AYH55+'Daily-Prod.'!AXY55+'Daily-Prod.'!AXP55+'Daily-Prod.'!AXG55+'Daily-Prod.'!AWX55)/GM141,"")</f>
        <v>0.70588235294117652</v>
      </c>
      <c r="GK141" s="475">
        <f>IFERROR(('Daily-Prod.'!AZA55+'Daily-Prod.'!AYR55+'Daily-Prod.'!AYI55+'Daily-Prod.'!AXZ55+'Daily-Prod.'!AXQ55+'Daily-Prod.'!AXH55+'Daily-Prod.'!AWY55)/GM141,"")</f>
        <v>5.8823529411764705E-2</v>
      </c>
      <c r="GL141" s="475">
        <f>IFERROR(('Daily-Prod.'!AZC55+'Daily-Prod.'!AYT55+'Daily-Prod.'!AYK55+'Daily-Prod.'!AYB55+'Daily-Prod.'!AXS55+'Daily-Prod.'!AXJ55+'Daily-Prod.'!AXA55+'Daily-Prod.'!AZD55+'Daily-Prod.'!AYU55+'Daily-Prod.'!AYL55+'Daily-Prod.'!AYC55+'Daily-Prod.'!AXT55+'Daily-Prod.'!AXK55+'Daily-Prod.'!AXB55)/GM141,"")</f>
        <v>0.23529411764705882</v>
      </c>
      <c r="GM141" s="496">
        <f>IFERROR(('Daily-Prod.'!AZE55+'Daily-Prod.'!AYV55+'Daily-Prod.'!AYM55+'Daily-Prod.'!AYD55+'Daily-Prod.'!AXU55+'Daily-Prod.'!AXL55+'Daily-Prod.'!AXC55),"")</f>
        <v>51</v>
      </c>
      <c r="GN141" s="166"/>
      <c r="GO141" s="168"/>
      <c r="GP141" s="171"/>
      <c r="GQ141" s="67">
        <f>IFERROR(AVERAGE('Daily-Prod.'!AZE55,'Daily-Prod.'!AYV55,'Daily-Prod.'!AYM55,'Daily-Prod.'!AYD55,'Daily-Prod.'!AXU55,'Daily-Prod.'!AXL55,'Daily-Prod.'!AXC55),"")</f>
        <v>10.199999999999999</v>
      </c>
      <c r="GR141" s="175"/>
      <c r="GS141" s="171"/>
      <c r="GT141" s="66" t="str">
        <f>IFERROR(('Daily-Prod.'!BBK55+'Daily-Prod.'!BBB55+'Daily-Prod.'!BAS55+'Daily-Prod.'!BAJ55+'Daily-Prod.'!BAA55+'Daily-Prod.'!AZR55+'Daily-Prod.'!AZI55)/#REF!,"")</f>
        <v/>
      </c>
      <c r="GU141" s="475" t="str">
        <f>IFERROR(('Daily-Prod.'!BBL55+'Daily-Prod.'!BBC55+'Daily-Prod.'!BAT55+'Daily-Prod.'!BAK55+'Daily-Prod.'!BAB55+'Daily-Prod.'!AZS55+'Daily-Prod.'!AZJ55)/#REF!,"")</f>
        <v/>
      </c>
      <c r="GV141" s="475" t="str">
        <f>IFERROR(('Daily-Prod.'!BBN55+'Daily-Prod.'!BBE55+'Daily-Prod.'!BAV55+'Daily-Prod.'!BAM55+'Daily-Prod.'!BAD55+'Daily-Prod.'!AZU55+'Daily-Prod.'!AZL55+'Daily-Prod.'!BBO55+'Daily-Prod.'!BBF55+'Daily-Prod.'!BAW55+'Daily-Prod.'!BAN55+'Daily-Prod.'!BAE55+'Daily-Prod.'!AZV55+'Daily-Prod.'!AZM55)/#REF!,"")</f>
        <v/>
      </c>
      <c r="GW141" s="496">
        <f>IFERROR(('Daily-Prod.'!BEA55+'Daily-Prod.'!BDR55+'Daily-Prod.'!BDI55+'Daily-Prod.'!BCZ55+'Daily-Prod.'!BCQ55+'Daily-Prod.'!BCH55+'Daily-Prod.'!BBY55),"")</f>
        <v>51</v>
      </c>
      <c r="GX141" s="166"/>
      <c r="GY141" s="168"/>
      <c r="GZ141" s="171" t="str">
        <f t="shared" si="128"/>
        <v/>
      </c>
      <c r="HA141" s="67">
        <f>IFERROR(AVERAGE('Daily-Prod.'!BEA55,'Daily-Prod.'!BDR55,'Daily-Prod.'!BDI55,'Daily-Prod.'!BCZ55,'Daily-Prod.'!BCQ55,'Daily-Prod.'!BCH55,'Daily-Prod.'!BBY55),"")</f>
        <v>10.199999999999999</v>
      </c>
      <c r="HB141" s="175" t="str">
        <f>IFERROR(AVERAGE('Daily-Prod.'!BEB55,'Daily-Prod.'!BDS55,'Daily-Prod.'!BDJ55,'Daily-Prod.'!BDA55,'Daily-Prod.'!BCR55,'Daily-Prod.'!BCI55,'Daily-Prod.'!BBZ55),"")</f>
        <v/>
      </c>
      <c r="HC141" s="171" t="str">
        <f>IFERROR(AVERAGE('Daily-Prod.'!BEC55,'Daily-Prod.'!BDT55,'Daily-Prod.'!BDK55,'Daily-Prod.'!BDB55,'Daily-Prod.'!BCS55,'Daily-Prod.'!BCJ55,'Daily-Prod.'!BCA55),"")</f>
        <v/>
      </c>
      <c r="HD141" s="66">
        <f>IFERROR(('Daily-Prod.'!BGG55+'Daily-Prod.'!BFX55+'Daily-Prod.'!BFO55+'Daily-Prod.'!BFF55+'Daily-Prod.'!BEW55+'Daily-Prod.'!BEN55+'Daily-Prod.'!BEE55)/HG141,"")</f>
        <v>0.57499999999999996</v>
      </c>
      <c r="HE141" s="475">
        <f>IFERROR(('Daily-Prod.'!BGH55+'Daily-Prod.'!BFY55+'Daily-Prod.'!BFP55+'Daily-Prod.'!BFG55+'Daily-Prod.'!BEX55+'Daily-Prod.'!BEO55+'Daily-Prod.'!BEF55)/HG141,"")</f>
        <v>0.15</v>
      </c>
      <c r="HF141" s="475">
        <f>IFERROR(('Daily-Prod.'!BGK55+'Daily-Prod.'!BGB55+'Daily-Prod.'!BFS55+'Daily-Prod.'!BFJ55+'Daily-Prod.'!BFA55+'Daily-Prod.'!BER55+'Daily-Prod.'!BEI55+'Daily-Prod.'!BGJ55+'Daily-Prod.'!BGA55+'Daily-Prod.'!BFR55+'Daily-Prod.'!BFI55+'Daily-Prod.'!BEZ55+'Daily-Prod.'!BEQ55+'Daily-Prod.'!BEH55)/HG141,"")</f>
        <v>0.27500000000000002</v>
      </c>
      <c r="HG141" s="496">
        <f>IFERROR(('Daily-Prod.'!BGL55+'Daily-Prod.'!BGC55+'Daily-Prod.'!BFT55+'Daily-Prod.'!BFK55+'Daily-Prod.'!BFB55+'Daily-Prod.'!BES55+'Daily-Prod.'!BEJ55),"")</f>
        <v>40</v>
      </c>
      <c r="HH141" s="166"/>
      <c r="HI141" s="168"/>
      <c r="HJ141" s="171" t="str">
        <f t="shared" si="129"/>
        <v/>
      </c>
      <c r="HK141" s="67">
        <f>IFERROR(AVERAGE('Daily-Prod.'!BGL55,'Daily-Prod.'!BGC55,'Daily-Prod.'!BFT55,'Daily-Prod.'!BFK55,'Daily-Prod.'!BFB55,'Daily-Prod.'!BES55,'Daily-Prod.'!BEJ55),"")</f>
        <v>10</v>
      </c>
      <c r="HL141" s="175" t="str">
        <f>IFERROR(AVERAGE('Daily-Prod.'!BGM55,'Daily-Prod.'!BGD55,'Daily-Prod.'!BFU55,'Daily-Prod.'!BFL55,'Daily-Prod.'!BFC55,'Daily-Prod.'!BET55,'Daily-Prod.'!BEK55),"")</f>
        <v/>
      </c>
      <c r="HM141" s="171" t="str">
        <f>IFERROR(AVERAGE('Daily-Prod.'!BGN55,'Daily-Prod.'!BGE55,'Daily-Prod.'!BFV55,'Daily-Prod.'!BFM55,'Daily-Prod.'!BFD55,'Daily-Prod.'!BEU55,'Daily-Prod.'!BEL55),"")</f>
        <v/>
      </c>
      <c r="HN141" s="66">
        <f>IFERROR(('Daily-Prod.'!BIR55+'Daily-Prod.'!BII55+'Daily-Prod.'!BHZ55+'Daily-Prod.'!BHQ55+'Daily-Prod.'!BHH55+'Daily-Prod.'!BGY55+'Daily-Prod.'!BGP55)/HQ141,"")</f>
        <v>0.78048780487804881</v>
      </c>
      <c r="HO141" s="475">
        <f>IFERROR(('Daily-Prod.'!BIS55+'Daily-Prod.'!BIJ55+'Daily-Prod.'!BIA55+'Daily-Prod.'!BHR55+'Daily-Prod.'!BHI55+'Daily-Prod.'!BGZ55+'Daily-Prod.'!BGQ55)/HQ141,"")</f>
        <v>7.3170731707317069E-2</v>
      </c>
      <c r="HP141" s="475">
        <f>IFERROR(('Daily-Prod.'!BIU55+'Daily-Prod.'!BIL55+'Daily-Prod.'!BIC55+'Daily-Prod.'!BHT55+'Daily-Prod.'!BHK55+'Daily-Prod.'!BHB55+'Daily-Prod.'!BGS55+'Daily-Prod.'!BIV55+'Daily-Prod.'!BIM55+'Daily-Prod.'!BID55+'Daily-Prod.'!BHU55+'Daily-Prod.'!BHL55+'Daily-Prod.'!BHC55+'Daily-Prod.'!BGT55)/HQ141,"")</f>
        <v>0.14634146341463414</v>
      </c>
      <c r="HQ141" s="496">
        <f>IFERROR(('Daily-Prod.'!BIW55+'Daily-Prod.'!BIN55+'Daily-Prod.'!BIE55+'Daily-Prod.'!BHV55+'Daily-Prod.'!BHM55+'Daily-Prod.'!BHD55+'Daily-Prod.'!BGU55),"")</f>
        <v>41</v>
      </c>
      <c r="HR141" s="166"/>
      <c r="HS141" s="168"/>
      <c r="HT141" s="171" t="str">
        <f t="shared" si="130"/>
        <v/>
      </c>
      <c r="HU141" s="67">
        <f>IFERROR(AVERAGE('Daily-Prod.'!BIW55,'Daily-Prod.'!BIN55,'Daily-Prod.'!BIE55,'Daily-Prod.'!BHV55,'Daily-Prod.'!BHM55,'Daily-Prod.'!BHD55,'Daily-Prod.'!BGU55),"")</f>
        <v>10.25</v>
      </c>
      <c r="HV141" s="175" t="str">
        <f>IFERROR(AVERAGE('Daily-Prod.'!BIX55,'Daily-Prod.'!BIO55,'Daily-Prod.'!BIF55,'Daily-Prod.'!BHW55,'Daily-Prod.'!BHN55,'Daily-Prod.'!BHE55,'Daily-Prod.'!BGV55),"")</f>
        <v/>
      </c>
      <c r="HW141" s="171" t="str">
        <f>IFERROR(AVERAGE('Daily-Prod.'!BIY55,'Daily-Prod.'!BIP55,'Daily-Prod.'!BIG55,'Daily-Prod.'!BHX55,'Daily-Prod.'!BHO55,'Daily-Prod.'!BHF55,'Daily-Prod.'!BGW55),"")</f>
        <v/>
      </c>
      <c r="HX141" s="66">
        <f>IFERROR(('Daily-Prod.'!BLE55+'Daily-Prod.'!BKV55+'Daily-Prod.'!BKM55+'Daily-Prod.'!BKD55+'Daily-Prod.'!BJU55+'Daily-Prod.'!BJL55+'Daily-Prod.'!BJC55)/IA141,"")</f>
        <v>0.72972972972972971</v>
      </c>
      <c r="HY141" s="475">
        <f>IFERROR(('Daily-Prod.'!BLF55+'Daily-Prod.'!BKW55+'Daily-Prod.'!BKN55+'Daily-Prod.'!BKE55+'Daily-Prod.'!BJV55+'Daily-Prod.'!BJM55+'Daily-Prod.'!BJD55)/IA141,"")</f>
        <v>0.24324324324324326</v>
      </c>
      <c r="HZ141" s="475">
        <f>IFERROR(('Daily-Prod.'!BLG55+'Daily-Prod.'!BKX55+'Daily-Prod.'!BKO55+'Daily-Prod.'!BKF55+'Daily-Prod.'!BJW55+'Daily-Prod.'!BJN55+'Daily-Prod.'!BJE55+'Daily-Prod.'!BLF55+'Daily-Prod.'!BKW55+'Daily-Prod.'!BKN55+'Daily-Prod.'!BKE55+'Daily-Prod.'!BJV55+'Daily-Prod.'!BJM55+'Daily-Prod.'!BJD55)/IA141,"")</f>
        <v>0.27027027027027029</v>
      </c>
      <c r="IA141" s="496">
        <f>IFERROR(('Daily-Prod.'!BLH55+'Daily-Prod.'!BKY55+'Daily-Prod.'!BKP55+'Daily-Prod.'!BKG55+'Daily-Prod.'!BJX55+'Daily-Prod.'!BJO55+'Daily-Prod.'!BJF55),"")</f>
        <v>37</v>
      </c>
      <c r="IB141" s="166"/>
      <c r="IC141" s="168"/>
      <c r="ID141" s="171" t="str">
        <f t="shared" si="131"/>
        <v/>
      </c>
      <c r="IE141" s="67">
        <f>IFERROR(AVERAGE('Daily-Prod.'!BLL55,'Daily-Prod.'!BLC55,'Daily-Prod.'!BKT55,'Daily-Prod.'!BKK55,'Daily-Prod.'!BKB55,'Daily-Prod.'!BJS55,'Daily-Prod.'!BJJ55),"")</f>
        <v>8.3333333333333339</v>
      </c>
      <c r="IF141" s="175">
        <f>IFERROR(AVERAGE('Daily-Prod.'!BLM55,'Daily-Prod.'!BLD55,'Daily-Prod.'!BKU55,'Daily-Prod.'!BKL55,'Daily-Prod.'!BKC55,'Daily-Prod.'!BJT55,'Daily-Prod.'!BJK55),"")</f>
        <v>0.66666666666666663</v>
      </c>
      <c r="IG141" s="171">
        <f>IFERROR(AVERAGE('Daily-Prod.'!BLN55,'Daily-Prod.'!BLE55,'Daily-Prod.'!BKV55,'Daily-Prod.'!BKM55,'Daily-Prod.'!BKD55,'Daily-Prod.'!BJU55,'Daily-Prod.'!BJL55),"")</f>
        <v>9</v>
      </c>
      <c r="IH141" s="66">
        <f>IFERROR(('Daily-Prod.'!BNN55+'Daily-Prod.'!BNE55+'Daily-Prod.'!BMV55+'Daily-Prod.'!BMM55+'Daily-Prod.'!BMD55+'Daily-Prod.'!BLU55+'Daily-Prod.'!BLL55)/IK141,"")</f>
        <v>0.61538461538461542</v>
      </c>
      <c r="II141" s="475">
        <f>IFERROR(('Daily-Prod.'!BNO55+'Daily-Prod.'!BNF55+'Daily-Prod.'!BMW55+'Daily-Prod.'!BMN55+'Daily-Prod.'!BME55+'Daily-Prod.'!BLV55+'Daily-Prod.'!BLM55)/IK141,"")</f>
        <v>0.15384615384615385</v>
      </c>
      <c r="IJ141" s="475">
        <f>IFERROR(('Daily-Prod.'!BNQ55+'Daily-Prod.'!BNH55+'Daily-Prod.'!BMY55+'Daily-Prod.'!BMP55+'Daily-Prod.'!BMG55+'Daily-Prod.'!BLX55+'Daily-Prod.'!BLO55+'Daily-Prod.'!BNR55+'Daily-Prod.'!BNI55+'Daily-Prod.'!BMZ55+'Daily-Prod.'!BMQ55+'Daily-Prod.'!BMH55+'Daily-Prod.'!BLY55+'Daily-Prod.'!BLP55)/IK141,"")</f>
        <v>0.23076923076923078</v>
      </c>
      <c r="IK141" s="496">
        <f>IFERROR(('Daily-Prod.'!BNS55+'Daily-Prod.'!BNJ55+'Daily-Prod.'!BNA55+'Daily-Prod.'!BMR55+'Daily-Prod.'!BMI55+'Daily-Prod.'!BLZ55+'Daily-Prod.'!BLQ55),"")</f>
        <v>13</v>
      </c>
      <c r="IL141" s="166"/>
      <c r="IM141" s="168"/>
      <c r="IN141" s="171" t="str">
        <f t="shared" si="132"/>
        <v/>
      </c>
      <c r="IO141" s="67">
        <f>IFERROR(AVERAGE('Daily-Prod.'!BNS55,'Daily-Prod.'!BNJ55,'Daily-Prod.'!BNA55,'Daily-Prod.'!BMR55,'Daily-Prod.'!BMI55,'Daily-Prod.'!BLZ55,'Daily-Prod.'!BLQ55),"")</f>
        <v>6.5</v>
      </c>
      <c r="IP141" s="175"/>
      <c r="IQ141" s="171" t="str">
        <f>IFERROR(AVERAGE('Daily-Prod.'!BNU55,'Daily-Prod.'!BNL55,'Daily-Prod.'!BNC55,'Daily-Prod.'!BMT55,'Daily-Prod.'!BMK55,'Daily-Prod.'!BMB55,'Daily-Prod.'!BLS55),"")</f>
        <v/>
      </c>
      <c r="IR141" s="66">
        <f>IFERROR(('Daily-Prod.'!BPY55+'Daily-Prod.'!BPP55+'Daily-Prod.'!BPG55+'Daily-Prod.'!BOX55+'Daily-Prod.'!BOO55+'Daily-Prod.'!BOF55+'Daily-Prod.'!BNW55)/IU141,"")</f>
        <v>0.8</v>
      </c>
      <c r="IS141" s="475">
        <f>IFERROR(('Daily-Prod.'!BPZ55+'Daily-Prod.'!BPQ55+'Daily-Prod.'!BPH55+'Daily-Prod.'!BOY55+'Daily-Prod.'!BOP55+'Daily-Prod.'!BOG55+'Daily-Prod.'!BNX55)/IU141,"")</f>
        <v>6.6666666666666666E-2</v>
      </c>
      <c r="IT141" s="475">
        <f>IFERROR(('Daily-Prod.'!BQC55+'Daily-Prod.'!BPT55+'Daily-Prod.'!BPK55+'Daily-Prod.'!BPB55+'Daily-Prod.'!BOS55+'Daily-Prod.'!BOJ55+'Daily-Prod.'!BOA55+'Daily-Prod.'!BQB55+'Daily-Prod.'!BPS55+'Daily-Prod.'!BPJ55+'Daily-Prod.'!BPA55+'Daily-Prod.'!BOR55+'Daily-Prod.'!BOI55+'Daily-Prod.'!BNZ55)/IU141,"")</f>
        <v>0.13333333333333333</v>
      </c>
      <c r="IU141" s="496">
        <f>IFERROR(('Daily-Prod.'!BQD55+'Daily-Prod.'!BPU55+'Daily-Prod.'!BPL55+'Daily-Prod.'!BPC55+'Daily-Prod.'!BOT55+'Daily-Prod.'!BOK55+'Daily-Prod.'!BOB55),"")</f>
        <v>45</v>
      </c>
      <c r="IV141" s="166"/>
      <c r="IW141" s="168"/>
      <c r="IX141" s="171"/>
      <c r="IY141" s="67">
        <f>IFERROR(AVERAGE('Daily-Prod.'!BQD55,'Daily-Prod.'!BPU55,'Daily-Prod.'!BPL55,'Daily-Prod.'!BPC55,'Daily-Prod.'!BOT55,'Daily-Prod.'!BOK55,'Daily-Prod.'!BOB55),"")</f>
        <v>9</v>
      </c>
      <c r="IZ141" s="175"/>
      <c r="JA141" s="171"/>
      <c r="JB141" s="66">
        <f>IFERROR((('Daily-Prod.'!BSJ55+'Daily-Prod.'!BSA55+'Daily-Prod.'!BRR55+'Daily-Prod.'!BRI55+'Daily-Prod.'!BQZ55+'Daily-Prod.'!BQQ55+'Daily-Prod.'!BQH55)/JE141),"")</f>
        <v>0.66666666666666663</v>
      </c>
      <c r="JC141" s="475">
        <f>IFERROR((('Daily-Prod.'!BSK55+'Daily-Prod.'!BSB55+'Daily-Prod.'!BRS55+'Daily-Prod.'!BRJ55+'Daily-Prod.'!BRA55+'Daily-Prod.'!BQR55+'Daily-Prod.'!BQI55)/JE141),"")</f>
        <v>0.16666666666666666</v>
      </c>
      <c r="JD141" s="475">
        <f>IFERROR((('Daily-Prod.'!BSM55+'Daily-Prod.'!BSD55+'Daily-Prod.'!BRU55+'Daily-Prod.'!BRL55+'Daily-Prod.'!BRC55+'Daily-Prod.'!BQT55+'Daily-Prod.'!BQK55+'Daily-Prod.'!BSN55+'Daily-Prod.'!BSE55+'Daily-Prod.'!BRV55+'Daily-Prod.'!BRM55+'Daily-Prod.'!BRD55+'Daily-Prod.'!BQU55+'Daily-Prod.'!BQL55)/JE141),"")</f>
        <v>0.16666666666666666</v>
      </c>
      <c r="JE141" s="496">
        <f>IFERROR(('Daily-Prod.'!BSO55+'Daily-Prod.'!BSF55+'Daily-Prod.'!BRW55+'Daily-Prod.'!BRN55+'Daily-Prod.'!BRE55+'Daily-Prod.'!BQV55+'Daily-Prod.'!BQM55),"")</f>
        <v>6</v>
      </c>
      <c r="JF141" s="166"/>
      <c r="JG141" s="168"/>
      <c r="JH141" s="171" t="str">
        <f t="shared" si="133"/>
        <v/>
      </c>
      <c r="JI141" s="67">
        <f>IFERROR(AVERAGE('Daily-Prod.'!BSO55,'Daily-Prod.'!BSF55,'Daily-Prod.'!BRW55,'Daily-Prod.'!BRN55,'Daily-Prod.'!BRE55,'Daily-Prod.'!BQV55,'Daily-Prod.'!BQM55),"")</f>
        <v>3</v>
      </c>
      <c r="JJ141" s="175"/>
      <c r="JK141" s="171"/>
      <c r="JL141" s="66" t="str">
        <f>IFERROR((('Daily-Prod.'!BUC55+'Daily-Prod.'!BTT55+'Daily-Prod.'!BTK55+'Daily-Prod.'!BTB55+'Daily-Prod.'!BSS55)/JO141),"")</f>
        <v/>
      </c>
      <c r="JM141" s="475" t="str">
        <f>IFERROR((('Daily-Prod.'!BUD55+'Daily-Prod.'!BTU55+'Daily-Prod.'!BTL55+'Daily-Prod.'!BTC55+'Daily-Prod.'!BST55)/JO141),"")</f>
        <v/>
      </c>
      <c r="JN141" s="475" t="str">
        <f>IFERROR((('Daily-Prod.'!BUF55+'Daily-Prod.'!BTW55+'Daily-Prod.'!BTN55+'Daily-Prod.'!BTE55+'Daily-Prod.'!BSV55+'Daily-Prod.'!BUG55+'Daily-Prod.'!BTX55+'Daily-Prod.'!BTO55+'Daily-Prod.'!BTF55+'Daily-Prod.'!BSW55)/JO141),"")</f>
        <v/>
      </c>
      <c r="JO141" s="496">
        <f>IFERROR(('Daily-Prod.'!BUH55+'Daily-Prod.'!BTY55+'Daily-Prod.'!BTP55+'Daily-Prod.'!BTG55+'Daily-Prod.'!BSX55),"")</f>
        <v>0</v>
      </c>
      <c r="JP141" s="166"/>
      <c r="JQ141" s="168"/>
      <c r="JR141" s="171" t="str">
        <f t="shared" si="134"/>
        <v/>
      </c>
      <c r="JS141" s="67" t="str">
        <f>IFERROR(AVERAGE('Daily-Prod.'!BUH55,'Daily-Prod.'!BTY55,'Daily-Prod.'!BTP55,'Daily-Prod.'!BTG55,'Daily-Prod.'!BSX55),"")</f>
        <v/>
      </c>
      <c r="JT141" s="175"/>
      <c r="JU141" s="171"/>
    </row>
    <row r="142" spans="1:281" s="1" customFormat="1">
      <c r="A142" s="463" t="s">
        <v>146</v>
      </c>
      <c r="B142" s="501">
        <f>IFERROR(('Daily-Prod.'!CN56+'Daily-Prod.'!CE56+'Daily-Prod.'!BV56+'Daily-Prod.'!BM56+'Daily-Prod.'!BD56+'Daily-Prod.'!AU56+'Daily-Prod.'!AL56)/E142,"")</f>
        <v>0.5636363636363636</v>
      </c>
      <c r="C142" s="500">
        <f>IFERROR(('Daily-Prod.'!CO56+'Daily-Prod.'!CF56+'Daily-Prod.'!BW56+'Daily-Prod.'!BN56+'Daily-Prod.'!BE56+'Daily-Prod.'!AV56+'Daily-Prod.'!AM56)/E142,"")</f>
        <v>0.26262626262626265</v>
      </c>
      <c r="D142" s="499">
        <f>IFERROR(('Daily-Prod.'!CQ56+'Daily-Prod.'!CH56+'Daily-Prod.'!BY56+'Daily-Prod.'!BP56+'Daily-Prod.'!BG56+'Daily-Prod.'!AX56+'Daily-Prod.'!AO56+'Daily-Prod.'!CR56+'Daily-Prod.'!CI56+'Daily-Prod.'!BZ56+'Daily-Prod.'!BQ56+'Daily-Prod.'!BH56+'Daily-Prod.'!AY56+'Daily-Prod.'!AP56)/E142,"")</f>
        <v>0.17373737373737375</v>
      </c>
      <c r="E142" s="391">
        <f>SUM(E133:E141)</f>
        <v>495</v>
      </c>
      <c r="F142" s="386"/>
      <c r="G142" s="385">
        <f>SUM(G133:G141)</f>
        <v>0</v>
      </c>
      <c r="H142" s="483"/>
      <c r="I142" s="484">
        <f>IFERROR(AVERAGE(I133:I141),"")</f>
        <v>13.216666666666667</v>
      </c>
      <c r="J142" s="381"/>
      <c r="K142" s="382"/>
      <c r="L142" s="501">
        <f>IFERROR(('Daily-Prod.'!EY56+'Daily-Prod.'!EP56+'Daily-Prod.'!EG56+'Daily-Prod.'!DX56+'Daily-Prod.'!DO56+'Daily-Prod.'!DF56+'Daily-Prod.'!CW56)/O142,"")</f>
        <v>0.57794676806083645</v>
      </c>
      <c r="M142" s="500">
        <f>IFERROR(('Daily-Prod.'!EZ56+'Daily-Prod.'!EQ56+'Daily-Prod.'!EH56+'Daily-Prod.'!DY56+'Daily-Prod.'!DP56+'Daily-Prod.'!DG56+'Daily-Prod.'!CX56)/O142,"")</f>
        <v>0.26045627376425856</v>
      </c>
      <c r="N142" s="499">
        <f>IFERROR(('Daily-Prod.'!FC56+'Daily-Prod.'!ET56+'Daily-Prod.'!EK56+'Daily-Prod.'!EB56+'Daily-Prod.'!DS56+'Daily-Prod.'!DJ56+'Daily-Prod.'!DA56+'Daily-Prod.'!FB56+'Daily-Prod.'!ES56+'Daily-Prod.'!EJ56+'Daily-Prod.'!EA56+'Daily-Prod.'!DR56+'Daily-Prod.'!DI56+'Daily-Prod.'!CZ56)/O142,"")</f>
        <v>0.16159695817490494</v>
      </c>
      <c r="O142" s="391">
        <f>SUM(O133:O141)</f>
        <v>526</v>
      </c>
      <c r="P142" s="386"/>
      <c r="Q142" s="385">
        <f>SUM(Q133:Q141)</f>
        <v>234</v>
      </c>
      <c r="R142" s="483"/>
      <c r="S142" s="484">
        <f>IFERROR(AVERAGE(S133:S141),"")</f>
        <v>17.480952380952381</v>
      </c>
      <c r="T142" s="381"/>
      <c r="U142" s="382"/>
      <c r="V142" s="500">
        <f>IFERROR(('Daily-Prod.'!HJ56+'Daily-Prod.'!HA56+'Daily-Prod.'!GR56+'Daily-Prod.'!GI56+'Daily-Prod.'!FZ56+'Daily-Prod.'!FQ56+'Daily-Prod.'!FH56)/Y142,"")</f>
        <v>0.59006211180124224</v>
      </c>
      <c r="W142" s="500">
        <f>IFERROR(('Daily-Prod.'!HK56+'Daily-Prod.'!HB56+'Daily-Prod.'!GS56+'Daily-Prod.'!GJ56+'Daily-Prod.'!GA56+'Daily-Prod.'!FR56+'Daily-Prod.'!FI56)/Y142,"")</f>
        <v>0.25051759834368531</v>
      </c>
      <c r="X142" s="499">
        <f>IFERROR(('Daily-Prod.'!HM56+'Daily-Prod.'!HD56+'Daily-Prod.'!GU56+'Daily-Prod.'!GL56+'Daily-Prod.'!GC56+'Daily-Prod.'!FT56+'Daily-Prod.'!FK56+'Daily-Prod.'!HN56+'Daily-Prod.'!HE56+'Daily-Prod.'!GV56+'Daily-Prod.'!GM56+'Daily-Prod.'!GD56+'Daily-Prod.'!FU56+'Daily-Prod.'!FL56)/Y142,"")</f>
        <v>0.15942028985507245</v>
      </c>
      <c r="Y142" s="391">
        <f>SUM(Y133:Y141)</f>
        <v>483</v>
      </c>
      <c r="Z142" s="386"/>
      <c r="AA142" s="385">
        <f>SUM(AA133:AA141)</f>
        <v>205</v>
      </c>
      <c r="AB142" s="483"/>
      <c r="AC142" s="484">
        <f>IFERROR(AVERAGE(AC133:AC141),"")</f>
        <v>14.507142857142858</v>
      </c>
      <c r="AD142" s="381"/>
      <c r="AE142" s="382">
        <f>IFERROR(AVERAGE(AE133:AE141),"")</f>
        <v>6.288095238095238</v>
      </c>
      <c r="AF142" s="501">
        <f>IFERROR(('Daily-Prod.'!JU56+'Daily-Prod.'!JL56+'Daily-Prod.'!JC56+'Daily-Prod.'!IT56+'Daily-Prod.'!IK56+'Daily-Prod.'!IB56+'Daily-Prod.'!HS56)/AI142,"")</f>
        <v>0.58504672897196264</v>
      </c>
      <c r="AG142" s="500">
        <f>IFERROR(('Daily-Prod.'!JV56+'Daily-Prod.'!JM56+'Daily-Prod.'!JD56+'Daily-Prod.'!IU56+'Daily-Prod.'!IL56+'Daily-Prod.'!IC56+'Daily-Prod.'!HT56)/AI142,"")</f>
        <v>0.21121495327102804</v>
      </c>
      <c r="AH142" s="499">
        <f>IFERROR(('Daily-Prod.'!JX56+'Daily-Prod.'!JO56+'Daily-Prod.'!JF56+'Daily-Prod.'!IW56+'Daily-Prod.'!IN56+'Daily-Prod.'!IE56+'Daily-Prod.'!HV56+'Daily-Prod.'!JY56+'Daily-Prod.'!JP56+'Daily-Prod.'!JG56+'Daily-Prod.'!IX56+'Daily-Prod.'!IO56+'Daily-Prod.'!IF56+'Daily-Prod.'!HW56)/AI142,"")</f>
        <v>0.20373831775700935</v>
      </c>
      <c r="AI142" s="391">
        <f>SUM(AI133:AI141)</f>
        <v>535</v>
      </c>
      <c r="AJ142" s="386"/>
      <c r="AK142" s="385">
        <f>SUM(AK133:AK141)</f>
        <v>0</v>
      </c>
      <c r="AL142" s="483"/>
      <c r="AM142" s="484">
        <f>IFERROR(AVERAGE(AM133:AM141),"")</f>
        <v>15.022916666666667</v>
      </c>
      <c r="AN142" s="381"/>
      <c r="AO142" s="382" t="str">
        <f>IFERROR(AVERAGE(AO133:AO141),"")</f>
        <v/>
      </c>
      <c r="AP142" s="501">
        <f>IFERROR(('Daily-Prod.'!MF56+'Daily-Prod.'!LW56+'Daily-Prod.'!LN56+'Daily-Prod.'!LE56+'Daily-Prod.'!KV56+'Daily-Prod.'!KM56+'Daily-Prod.'!KD56)/AS142,"")</f>
        <v>0.52229299363057324</v>
      </c>
      <c r="AQ142" s="500">
        <f>IFERROR(('Daily-Prod.'!MG56+'Daily-Prod.'!LX56+'Daily-Prod.'!LO56+'Daily-Prod.'!LF56+'Daily-Prod.'!KW56+'Daily-Prod.'!KN56+'Daily-Prod.'!KE56)/AS142,"")</f>
        <v>0.27388535031847133</v>
      </c>
      <c r="AR142" s="499">
        <f>IFERROR(('Daily-Prod.'!MJ56+'Daily-Prod.'!MA56+'Daily-Prod.'!LR56+'Daily-Prod.'!LI56+'Daily-Prod.'!KZ56+'Daily-Prod.'!KQ56+'Daily-Prod.'!KH56+'Daily-Prod.'!MI56+'Daily-Prod.'!LZ56+'Daily-Prod.'!LQ56+'Daily-Prod.'!LH56+'Daily-Prod.'!KY56+'Daily-Prod.'!KP56+'Daily-Prod.'!KG56)/AS142,"")</f>
        <v>0.20382165605095542</v>
      </c>
      <c r="AS142" s="391">
        <f>SUM(AS133:AS141)</f>
        <v>471</v>
      </c>
      <c r="AT142" s="386"/>
      <c r="AU142" s="385">
        <f>SUM(AU133:AU141)</f>
        <v>219</v>
      </c>
      <c r="AV142" s="483"/>
      <c r="AW142" s="484">
        <f>IFERROR(AVERAGE(AW133:AW141),"")</f>
        <v>12.452083333333334</v>
      </c>
      <c r="AX142" s="381"/>
      <c r="AY142" s="382">
        <f>IFERROR(AVERAGE(AY133:AY141),"")</f>
        <v>5.9312499999999995</v>
      </c>
      <c r="AZ142" s="501">
        <f>IFERROR(('Daily-Prod.'!OQ56+'Daily-Prod.'!OH56+'Daily-Prod.'!NY56+'Daily-Prod.'!NP56+'Daily-Prod.'!NG56+'Daily-Prod.'!MX56+'Daily-Prod.'!MO56)/BC142,"")</f>
        <v>0.58823529411764708</v>
      </c>
      <c r="BA142" s="500">
        <f>IFERROR(('Daily-Prod.'!OR56+'Daily-Prod.'!OI56+'Daily-Prod.'!NZ56+'Daily-Prod.'!NQ56+'Daily-Prod.'!NH56+'Daily-Prod.'!MY56+'Daily-Prod.'!MP56)/BC142,"")</f>
        <v>0.23311546840958605</v>
      </c>
      <c r="BB142" s="499">
        <f>IFERROR(('Daily-Prod.'!OT56+'Daily-Prod.'!OK56+'Daily-Prod.'!OB56+'Daily-Prod.'!NS56+'Daily-Prod.'!NJ56+'Daily-Prod.'!NA56+'Daily-Prod.'!MR56+'Daily-Prod.'!OU56+'Daily-Prod.'!OL56+'Daily-Prod.'!OC56+'Daily-Prod.'!NT56+'Daily-Prod.'!NK56+'Daily-Prod.'!NB56+'Daily-Prod.'!MS56)/BC142,"")</f>
        <v>0.1786492374727669</v>
      </c>
      <c r="BC142" s="391">
        <f>SUM(BC133:BC141)</f>
        <v>459</v>
      </c>
      <c r="BD142" s="386"/>
      <c r="BE142" s="385">
        <f>SUM(BE133:BE141)</f>
        <v>315</v>
      </c>
      <c r="BF142" s="483"/>
      <c r="BG142" s="484">
        <f>IFERROR(AVERAGE(BG133:BG141),"")</f>
        <v>12.44375</v>
      </c>
      <c r="BH142" s="381"/>
      <c r="BI142" s="382">
        <f>IFERROR(AVERAGE(BI133:BI141),"")</f>
        <v>8.2291666666666661</v>
      </c>
      <c r="BJ142" s="501">
        <f>IFERROR(('Daily-Prod.'!RB56+'Daily-Prod.'!QS56+'Daily-Prod.'!QJ56+'Daily-Prod.'!QA56+'Daily-Prod.'!PR56+'Daily-Prod.'!PI56+'Daily-Prod.'!OZ56)/BM142,"")</f>
        <v>0.57052631578947366</v>
      </c>
      <c r="BK142" s="500">
        <f>IFERROR(('Daily-Prod.'!RC56+'Daily-Prod.'!QT56+'Daily-Prod.'!QK56+'Daily-Prod.'!QB56+'Daily-Prod.'!PS56+'Daily-Prod.'!PJ56+'Daily-Prod.'!PA56)/BM142,"")</f>
        <v>0.23578947368421052</v>
      </c>
      <c r="BL142" s="499">
        <f>IFERROR(('Daily-Prod.'!RF56+'Daily-Prod.'!QW56+'Daily-Prod.'!QN56+'Daily-Prod.'!QE56+'Daily-Prod.'!PV56+'Daily-Prod.'!PM56+'Daily-Prod.'!PD56+'Daily-Prod.'!RE56+'Daily-Prod.'!QV56+'Daily-Prod.'!QM56+'Daily-Prod.'!QD56+'Daily-Prod.'!PU56+'Daily-Prod.'!PL56+'Daily-Prod.'!PC56)/BM142,"")</f>
        <v>0.19368421052631579</v>
      </c>
      <c r="BM142" s="391">
        <f>SUM(BM133:BM141)</f>
        <v>475</v>
      </c>
      <c r="BN142" s="386"/>
      <c r="BO142" s="385">
        <f>SUM(BO133:BO141)</f>
        <v>160</v>
      </c>
      <c r="BP142" s="483"/>
      <c r="BQ142" s="484">
        <f>IFERROR(AVERAGE(BQ133:BQ141),"")</f>
        <v>12.952083333333334</v>
      </c>
      <c r="BR142" s="381"/>
      <c r="BS142" s="382">
        <f>IFERROR(AVERAGE(BS133:BS141),"")</f>
        <v>5.1354166666666661</v>
      </c>
      <c r="BT142" s="501">
        <f>IFERROR(('Daily-Prod.'!TM56+'Daily-Prod.'!TD56+'Daily-Prod.'!SU56+'Daily-Prod.'!SL56+'Daily-Prod.'!SC56+'Daily-Prod.'!RT56+'Daily-Prod.'!RK56)/BW142,"")</f>
        <v>0.55769230769230771</v>
      </c>
      <c r="BU142" s="500">
        <f>IFERROR(('Daily-Prod.'!TN56+'Daily-Prod.'!TE56+'Daily-Prod.'!SV56+'Daily-Prod.'!SM56+'Daily-Prod.'!SD56+'Daily-Prod.'!RU56+'Daily-Prod.'!RL56)/BW142,"")</f>
        <v>0.25576923076923075</v>
      </c>
      <c r="BV142" s="499">
        <f>IFERROR(('Daily-Prod.'!TP56+'Daily-Prod.'!TG56+'Daily-Prod.'!SX56+'Daily-Prod.'!SO56+'Daily-Prod.'!SF56+'Daily-Prod.'!RW56+'Daily-Prod.'!RN56+'Daily-Prod.'!TQ56+'Daily-Prod.'!TH56+'Daily-Prod.'!SY56+'Daily-Prod.'!SP56+'Daily-Prod.'!SG56+'Daily-Prod.'!RX56+'Daily-Prod.'!RO56)/BW142,"")</f>
        <v>0.18653846153846154</v>
      </c>
      <c r="BW142" s="391">
        <f>SUM(BW133:BW141)</f>
        <v>520</v>
      </c>
      <c r="BX142" s="386"/>
      <c r="BY142" s="385">
        <f>SUM(BY133:BY141)</f>
        <v>215</v>
      </c>
      <c r="BZ142" s="483"/>
      <c r="CA142" s="484">
        <f>IFERROR(AVERAGE(CA133:CA141),"")</f>
        <v>14.99375</v>
      </c>
      <c r="CB142" s="381"/>
      <c r="CC142" s="382">
        <f>IFERROR(AVERAGE(CC133:CC141),"")</f>
        <v>6.3062500000000004</v>
      </c>
      <c r="CD142" s="501">
        <f>IFERROR(('Daily-Prod.'!VX56+'Daily-Prod.'!VO56+'Daily-Prod.'!VF56+'Daily-Prod.'!UW56+'Daily-Prod.'!UN56+'Daily-Prod.'!UE56+'Daily-Prod.'!TV56)/CG142,"")</f>
        <v>0.58257713248638843</v>
      </c>
      <c r="CE142" s="500">
        <f>IFERROR(('Daily-Prod.'!VY56+'Daily-Prod.'!VP56+'Daily-Prod.'!VG56+'Daily-Prod.'!UX56+'Daily-Prod.'!UO56+'Daily-Prod.'!UF56+'Daily-Prod.'!TW56)/CG142,"")</f>
        <v>0.23593466424682397</v>
      </c>
      <c r="CF142" s="499">
        <f>IFERROR(('Daily-Prod.'!WA56+'Daily-Prod.'!VR56+'Daily-Prod.'!VI56+'Daily-Prod.'!UZ56+'Daily-Prod.'!UQ56+'Daily-Prod.'!UH56+'Daily-Prod.'!TY56+'Daily-Prod.'!WB56+'Daily-Prod.'!VS56+'Daily-Prod.'!VJ56+'Daily-Prod.'!VA56+'Daily-Prod.'!UR56+'Daily-Prod.'!UI56+'Daily-Prod.'!TZ56)/CG142,"")</f>
        <v>0.18148820326678766</v>
      </c>
      <c r="CG142" s="391">
        <f>SUM(CG133:CG141)</f>
        <v>551</v>
      </c>
      <c r="CH142" s="386"/>
      <c r="CI142" s="385">
        <f>SUM(CI133:CI141)</f>
        <v>237</v>
      </c>
      <c r="CJ142" s="483"/>
      <c r="CK142" s="484">
        <f>IFERROR(AVERAGE(CK133:CK141),"")</f>
        <v>14.31875</v>
      </c>
      <c r="CL142" s="381"/>
      <c r="CM142" s="382">
        <f>IFERROR(AVERAGE(CM133:CM141),"")</f>
        <v>5.6250000000000009</v>
      </c>
      <c r="CN142" s="501">
        <f>IFERROR(('Daily-Prod.'!YI56+'Daily-Prod.'!XZ56+'Daily-Prod.'!XQ56+'Daily-Prod.'!XH56+'Daily-Prod.'!WY56+'Daily-Prod.'!WP56+'Daily-Prod.'!WG56)/CQ142,"")</f>
        <v>0.56025369978858353</v>
      </c>
      <c r="CO142" s="500">
        <f>IFERROR(('Daily-Prod.'!YJ56+'Daily-Prod.'!YA56+'Daily-Prod.'!XR56+'Daily-Prod.'!XI56+'Daily-Prod.'!WZ56+'Daily-Prod.'!WQ56+'Daily-Prod.'!WH56)/CQ142,"")</f>
        <v>0.2452431289640592</v>
      </c>
      <c r="CP142" s="499">
        <f>IFERROR(('Daily-Prod.'!YL56+'Daily-Prod.'!YC56+'Daily-Prod.'!XT56+'Daily-Prod.'!XK56+'Daily-Prod.'!XB56+'Daily-Prod.'!WS56+'Daily-Prod.'!WJ56+'Daily-Prod.'!YM56+'Daily-Prod.'!YD56+'Daily-Prod.'!XU56+'Daily-Prod.'!XL56+'Daily-Prod.'!XC56+'Daily-Prod.'!WT56+'Daily-Prod.'!WK56)/CQ142,"")</f>
        <v>0.1945031712473573</v>
      </c>
      <c r="CQ142" s="391">
        <f>SUM(CQ133:CQ141)</f>
        <v>473</v>
      </c>
      <c r="CR142" s="386"/>
      <c r="CS142" s="385">
        <f>SUM(CS133:CS141)</f>
        <v>184</v>
      </c>
      <c r="CT142" s="483"/>
      <c r="CU142" s="484">
        <f>IFERROR(AVERAGE(CU133:CU141),"")</f>
        <v>12.491666666666667</v>
      </c>
      <c r="CV142" s="381"/>
      <c r="CW142" s="382">
        <f>IFERROR(AVERAGE(CW133:CW141),"")</f>
        <v>4.7708333333333339</v>
      </c>
      <c r="CX142" s="501">
        <f>IFERROR(('Daily-Prod.'!AAT56+'Daily-Prod.'!AAK56+'Daily-Prod.'!AAB56+'Daily-Prod.'!ZS56+'Daily-Prod.'!ZJ56+'Daily-Prod.'!ZA56+'Daily-Prod.'!YR56)/DA142,"")</f>
        <v>0.70718232044198892</v>
      </c>
      <c r="CY142" s="500">
        <f>IFERROR(('Daily-Prod.'!AAU56+'Daily-Prod.'!AAL56+'Daily-Prod.'!AAC56+'Daily-Prod.'!ZT56+'Daily-Prod.'!ZK56+'Daily-Prod.'!ZB56+'Daily-Prod.'!YS56)/DA142,"")</f>
        <v>0.17311233885819521</v>
      </c>
      <c r="CZ142" s="499">
        <f>IFERROR(('Daily-Prod.'!AAW56+'Daily-Prod.'!AAN56+'Daily-Prod.'!AAE56+'Daily-Prod.'!ZV56+'Daily-Prod.'!ZM56+'Daily-Prod.'!ZD56+'Daily-Prod.'!YU56+'Daily-Prod.'!AAX56+'Daily-Prod.'!AAO56+'Daily-Prod.'!AAF56+'Daily-Prod.'!ZW56+'Daily-Prod.'!ZN56+'Daily-Prod.'!ZE56+'Daily-Prod.'!YV56)/DA142,"")</f>
        <v>0.11970534069981584</v>
      </c>
      <c r="DA142" s="391">
        <f>SUM(DA133:DA141)</f>
        <v>543</v>
      </c>
      <c r="DB142" s="386"/>
      <c r="DC142" s="385">
        <f>SUM(DC133:DC141)</f>
        <v>148</v>
      </c>
      <c r="DD142" s="483"/>
      <c r="DE142" s="484">
        <f>IFERROR(AVERAGE(DE133:DE141),"")</f>
        <v>16.189583333333331</v>
      </c>
      <c r="DF142" s="381"/>
      <c r="DG142" s="382">
        <f>IFERROR(AVERAGE(DG133:DG141),"")</f>
        <v>3.90625</v>
      </c>
      <c r="DH142" s="501">
        <f>IFERROR(('Daily-Prod.'!ADE56+'Daily-Prod.'!ACV56+'Daily-Prod.'!ACM56+'Daily-Prod.'!ACD56+'Daily-Prod.'!ABU56+'Daily-Prod.'!ABL56+'Daily-Prod.'!ABC56)/DK142,"")</f>
        <v>0.54666666666666663</v>
      </c>
      <c r="DI142" s="500">
        <f>IFERROR(('Daily-Prod.'!ADF56+'Daily-Prod.'!ACW56+'Daily-Prod.'!ACN56+'Daily-Prod.'!ACE56+'Daily-Prod.'!ABV56+'Daily-Prod.'!ABM56+'Daily-Prod.'!ABD56)/DK142,"")</f>
        <v>0.29142857142857143</v>
      </c>
      <c r="DJ142" s="499">
        <f>IFERROR(('Daily-Prod.'!ADH56+'Daily-Prod.'!ACY56+'Daily-Prod.'!ACP56+'Daily-Prod.'!ACG56+'Daily-Prod.'!ABX56+'Daily-Prod.'!ABO56+'Daily-Prod.'!ABF56+'Daily-Prod.'!ADI56+'Daily-Prod.'!ACZ56+'Daily-Prod.'!ACQ56+'Daily-Prod.'!ACH56+'Daily-Prod.'!ABY56+'Daily-Prod.'!ABP56+'Daily-Prod.'!ABG56)/DK142,"")</f>
        <v>0.16190476190476191</v>
      </c>
      <c r="DK142" s="391">
        <f>SUM(DK133:DK141)</f>
        <v>525</v>
      </c>
      <c r="DL142" s="386"/>
      <c r="DM142" s="385">
        <f>SUM(DM133:DM141)</f>
        <v>0</v>
      </c>
      <c r="DN142" s="483"/>
      <c r="DO142" s="484">
        <f>IFERROR(AVERAGE(DO133:DO141),"")</f>
        <v>13.750000000000002</v>
      </c>
      <c r="DP142" s="381"/>
      <c r="DQ142" s="382" t="str">
        <f>IFERROR(AVERAGE(DQ133:DQ141),"")</f>
        <v/>
      </c>
      <c r="DR142" s="501">
        <f>IFERROR(('Daily-Prod.'!AFP56+'Daily-Prod.'!AFG56+'Daily-Prod.'!AEX56+'Daily-Prod.'!AEO56+'Daily-Prod.'!AEF56+'Daily-Prod.'!ADW56+'Daily-Prod.'!ADN56)/DU142,"")</f>
        <v>0.48571428571428571</v>
      </c>
      <c r="DS142" s="500">
        <f>IFERROR(('Daily-Prod.'!AFQ56+'Daily-Prod.'!AFH56+'Daily-Prod.'!AEY56+'Daily-Prod.'!AEP56+'Daily-Prod.'!AEG56+'Daily-Prod.'!ADX56+'Daily-Prod.'!ADO56)/DU142,"")</f>
        <v>0.34107142857142858</v>
      </c>
      <c r="DT142" s="499">
        <f>IFERROR(('Daily-Prod.'!AFS56+'Daily-Prod.'!AFJ56+'Daily-Prod.'!AFA56+'Daily-Prod.'!AER56+'Daily-Prod.'!AEI56+'Daily-Prod.'!ADZ56+'Daily-Prod.'!ADQ56+'Daily-Prod.'!AFT56+'Daily-Prod.'!AFK56+'Daily-Prod.'!AFB56+'Daily-Prod.'!AES56+'Daily-Prod.'!AEJ56+'Daily-Prod.'!AEA56+'Daily-Prod.'!ADR56)/DU142,"")</f>
        <v>0.17321428571428571</v>
      </c>
      <c r="DU142" s="391">
        <f>SUM(DU133:DU141)</f>
        <v>560</v>
      </c>
      <c r="DV142" s="386"/>
      <c r="DW142" s="385">
        <f>SUM(DW133:DW141)</f>
        <v>240</v>
      </c>
      <c r="DX142" s="483"/>
      <c r="DY142" s="484">
        <f>IFERROR(AVERAGE(DY133:DY141),"")</f>
        <v>14.618749999999999</v>
      </c>
      <c r="DZ142" s="381"/>
      <c r="EA142" s="382">
        <f>IFERROR(AVERAGE(EA133:EA141),"")</f>
        <v>6.2020833333333334</v>
      </c>
      <c r="EB142" s="501">
        <f>IFERROR(('Daily-Prod.'!AIA56+'Daily-Prod.'!AHR56+'Daily-Prod.'!AHI56+'Daily-Prod.'!AGZ56+'Daily-Prod.'!AGQ56+'Daily-Prod.'!AGH56+'Daily-Prod.'!AFY56)/EE142,"")</f>
        <v>0.49214659685863876</v>
      </c>
      <c r="EC142" s="500">
        <f>IFERROR(('Daily-Prod.'!AIB56+'Daily-Prod.'!AHS56+'Daily-Prod.'!AHJ56+'Daily-Prod.'!AHA56+'Daily-Prod.'!AGR56+'Daily-Prod.'!AGI56+'Daily-Prod.'!AFZ56)/EE142,"")</f>
        <v>0.35427574171029669</v>
      </c>
      <c r="ED142" s="499">
        <f>IFERROR(('Daily-Prod.'!AID56+'Daily-Prod.'!AHU56+'Daily-Prod.'!AHL56+'Daily-Prod.'!AHC56+'Daily-Prod.'!AGT56+'Daily-Prod.'!AGK56+'Daily-Prod.'!AGB56+'Daily-Prod.'!AIE56+'Daily-Prod.'!AHV56+'Daily-Prod.'!AHM56+'Daily-Prod.'!AHD56+'Daily-Prod.'!AGU56+'Daily-Prod.'!AGL56+'Daily-Prod.'!AGC56)/EE142,"")</f>
        <v>0.15357766143106458</v>
      </c>
      <c r="EE142" s="391">
        <f>SUM(EE133:EE141)</f>
        <v>573</v>
      </c>
      <c r="EF142" s="386"/>
      <c r="EG142" s="385">
        <f>SUM(EG133:EG141)</f>
        <v>229</v>
      </c>
      <c r="EH142" s="483"/>
      <c r="EI142" s="484">
        <f>IFERROR(AVERAGE(EI133:EI141),"")</f>
        <v>14.587500000000002</v>
      </c>
      <c r="EJ142" s="381"/>
      <c r="EK142" s="382">
        <f>IFERROR(AVERAGE(EK133:EK141),"")</f>
        <v>5.6291666666666664</v>
      </c>
      <c r="EL142" s="501">
        <f>IFERROR(('Daily-Prod.'!AKL56+'Daily-Prod.'!AKC56+'Daily-Prod.'!AJT56+'Daily-Prod.'!AJK56+'Daily-Prod.'!AJB56+'Daily-Prod.'!AIS56+'Daily-Prod.'!AIJ56)/EO142,"")</f>
        <v>0.61749571183533447</v>
      </c>
      <c r="EM142" s="500">
        <f>IFERROR(('Daily-Prod.'!AKM56+'Daily-Prod.'!AKD56+'Daily-Prod.'!AJU56+'Daily-Prod.'!AJL56+'Daily-Prod.'!AJC56+'Daily-Prod.'!AIT56+'Daily-Prod.'!AIK56)/EO142,"")</f>
        <v>0.20926243567753003</v>
      </c>
      <c r="EN142" s="499">
        <f>IFERROR(('Daily-Prod.'!AKP56+'Daily-Prod.'!AKG56+'Daily-Prod.'!AJX56+'Daily-Prod.'!AJO56+'Daily-Prod.'!AJF56+'Daily-Prod.'!AIW56+'Daily-Prod.'!AIN56+'Daily-Prod.'!AKO56+'Daily-Prod.'!AKF56+'Daily-Prod.'!AJW56+'Daily-Prod.'!AJN56+'Daily-Prod.'!AJE56+'Daily-Prod.'!AIV56+'Daily-Prod.'!AIM56)/EO142,"")</f>
        <v>0.1732418524871355</v>
      </c>
      <c r="EO142" s="391">
        <f>SUM(EO133:EO141)</f>
        <v>583</v>
      </c>
      <c r="EP142" s="386"/>
      <c r="EQ142" s="385">
        <f>SUM(EQ133:EQ141)</f>
        <v>192</v>
      </c>
      <c r="ER142" s="483"/>
      <c r="ES142" s="484">
        <f>IFERROR(AVERAGE(ES133:ES141),"")</f>
        <v>14.575000000000001</v>
      </c>
      <c r="ET142" s="381"/>
      <c r="EU142" s="382">
        <f>IFERROR(AVERAGE(EU133:EU141),"")</f>
        <v>4.395833333333333</v>
      </c>
      <c r="EV142" s="501">
        <f>IFERROR(('Daily-Prod.'!AMW56+'Daily-Prod.'!AMN56+'Daily-Prod.'!AME56+'Daily-Prod.'!ALV56+'Daily-Prod.'!ALM56+'Daily-Prod.'!ALD56+'Daily-Prod.'!AKU56)/EY142,"")</f>
        <v>0.61027837259100648</v>
      </c>
      <c r="EW142" s="500">
        <f>IFERROR(('Daily-Prod.'!AMX56+'Daily-Prod.'!AMO56+'Daily-Prod.'!AMF56+'Daily-Prod.'!ALW56+'Daily-Prod.'!ALN56+'Daily-Prod.'!ALE56+'Daily-Prod.'!AKV56)/EY142,"")</f>
        <v>0.19271948608137046</v>
      </c>
      <c r="EX142" s="499">
        <f>IFERROR(('Daily-Prod.'!AMZ56+'Daily-Prod.'!AMQ56+'Daily-Prod.'!AMH56+'Daily-Prod.'!ALY56+'Daily-Prod.'!ALP56+'Daily-Prod.'!ALG56+'Daily-Prod.'!AKX56+'Daily-Prod.'!ANA56+'Daily-Prod.'!AMR56+'Daily-Prod.'!AMI56+'Daily-Prod.'!ALZ56+'Daily-Prod.'!ALQ56+'Daily-Prod.'!ALH56+'Daily-Prod.'!AKY56)/EY142,"")</f>
        <v>0.19700214132762311</v>
      </c>
      <c r="EY142" s="391">
        <f>SUM(EY133:EY141)</f>
        <v>467</v>
      </c>
      <c r="EZ142" s="386"/>
      <c r="FA142" s="385">
        <f>SUM(FA133:FA141)</f>
        <v>163</v>
      </c>
      <c r="FB142" s="483"/>
      <c r="FC142" s="484">
        <f>IFERROR(AVERAGE(FC133:FC141),"")</f>
        <v>11.862499999999999</v>
      </c>
      <c r="FD142" s="381"/>
      <c r="FE142" s="382">
        <f>IFERROR(AVERAGE(FE133:FE141),"")</f>
        <v>4.0083333333333337</v>
      </c>
      <c r="FF142" s="501">
        <f>IFERROR(('Daily-Prod.'!APH56+'Daily-Prod.'!AOY56+'Daily-Prod.'!AOP56+'Daily-Prod.'!AOG56+'Daily-Prod.'!ANX56+'Daily-Prod.'!ANO56+'Daily-Prod.'!ANF56)/FI142,"")</f>
        <v>0.63348416289592757</v>
      </c>
      <c r="FG142" s="500">
        <f>IFERROR(('Daily-Prod.'!API56+'Daily-Prod.'!AOZ56+'Daily-Prod.'!AOQ56+'Daily-Prod.'!AOH56+'Daily-Prod.'!ANY56+'Daily-Prod.'!ANP56+'Daily-Prod.'!ANG56)/FI142,"")</f>
        <v>0.21719457013574661</v>
      </c>
      <c r="FH142" s="499">
        <f>IFERROR(('Daily-Prod.'!APL56+'Daily-Prod.'!APC56+'Daily-Prod.'!AOT56+'Daily-Prod.'!AOK56+'Daily-Prod.'!AOB56+'Daily-Prod.'!ANS56+'Daily-Prod.'!ANJ56+'Daily-Prod.'!APK56+'Daily-Prod.'!APB56+'Daily-Prod.'!AOS56+'Daily-Prod.'!AOJ56+'Daily-Prod.'!AOA56+'Daily-Prod.'!ANR56+'Daily-Prod.'!ANI56)/FI142,"")</f>
        <v>0.14932126696832579</v>
      </c>
      <c r="FI142" s="391">
        <f>SUM(FI133:FI141)</f>
        <v>442</v>
      </c>
      <c r="FJ142" s="386"/>
      <c r="FK142" s="385">
        <f>SUM(FK133:FK141)</f>
        <v>179</v>
      </c>
      <c r="FL142" s="483"/>
      <c r="FM142" s="484">
        <f>IFERROR(AVERAGE(FM133:FM141),"")</f>
        <v>11.581250000000001</v>
      </c>
      <c r="FN142" s="381"/>
      <c r="FO142" s="382">
        <f>IFERROR(AVERAGE(FO133:FO141),"")</f>
        <v>5.864583333333333</v>
      </c>
      <c r="FP142" s="501">
        <f>IFERROR(('Daily-Prod.'!ARS56+'Daily-Prod.'!ARJ56+'Daily-Prod.'!ARA56+'Daily-Prod.'!AQR56+'Daily-Prod.'!AQI56+'Daily-Prod.'!APZ56+'Daily-Prod.'!APQ56)/FS142,"")</f>
        <v>0.65586034912718205</v>
      </c>
      <c r="FQ142" s="500">
        <f>IFERROR(('Daily-Prod.'!ART56+'Daily-Prod.'!ARK56+'Daily-Prod.'!ARB56+'Daily-Prod.'!AQS56+'Daily-Prod.'!AQJ56+'Daily-Prod.'!AQA56+'Daily-Prod.'!APR56)/FS142,"")</f>
        <v>0.19451371571072318</v>
      </c>
      <c r="FR142" s="499">
        <f>IFERROR(('Daily-Prod.'!ARV56+'Daily-Prod.'!ARM56+'Daily-Prod.'!ARD56+'Daily-Prod.'!AQU56+'Daily-Prod.'!AQL56+'Daily-Prod.'!AQC56+'Daily-Prod.'!APT56+'Daily-Prod.'!ARW56+'Daily-Prod.'!ARN56+'Daily-Prod.'!ARE56+'Daily-Prod.'!AQV56+'Daily-Prod.'!AQM56+'Daily-Prod.'!AQD56+'Daily-Prod.'!APU56)/FS142,"")</f>
        <v>0.14962593516209477</v>
      </c>
      <c r="FS142" s="391">
        <f>SUM(FS133:FS141)</f>
        <v>401</v>
      </c>
      <c r="FT142" s="386"/>
      <c r="FU142" s="385">
        <f>SUM(FU133:FU141)</f>
        <v>105</v>
      </c>
      <c r="FV142" s="483"/>
      <c r="FW142" s="484">
        <f>IFERROR(AVERAGE(FW133:FW141),"")</f>
        <v>11.339583333333334</v>
      </c>
      <c r="FX142" s="381"/>
      <c r="FY142" s="382">
        <f>IFERROR(AVERAGE(FY133:FY141),"")</f>
        <v>2.5374999999999996</v>
      </c>
      <c r="FZ142" s="498">
        <f>IFERROR(('Daily-Prod.'!AWO56+'Daily-Prod.'!AWF56+'Daily-Prod.'!AVW56+'Daily-Prod.'!AVN56+'Daily-Prod.'!AVE56+'Daily-Prod.'!AUV56+'Daily-Prod.'!AUM56)/GC142,"")</f>
        <v>0.62745098039215685</v>
      </c>
      <c r="GA142" s="499">
        <f>IFERROR(('Daily-Prod.'!AWP56+'Daily-Prod.'!AWG56+'Daily-Prod.'!AVX56+'Daily-Prod.'!AVO56+'Daily-Prod.'!AVF56+'Daily-Prod.'!AUW56+'Daily-Prod.'!AUN56)/GC142,"")</f>
        <v>0.22222222222222221</v>
      </c>
      <c r="GB142" s="499">
        <f>IFERROR(('Daily-Prod.'!AWS56+'Daily-Prod.'!AWJ56+'Daily-Prod.'!AWA56+'Daily-Prod.'!AVR56+'Daily-Prod.'!AVI56+'Daily-Prod.'!AUZ56+'Daily-Prod.'!AUQ56+'Daily-Prod.'!AWR56+'Daily-Prod.'!AWI56+'Daily-Prod.'!AVZ56+'Daily-Prod.'!AVQ56+'Daily-Prod.'!AVH56+'Daily-Prod.'!AUY56+'Daily-Prod.'!AUP56)/GC142,"")</f>
        <v>0.15032679738562091</v>
      </c>
      <c r="GC142" s="391">
        <f>SUM(GC133:GC141)</f>
        <v>459</v>
      </c>
      <c r="GD142" s="173"/>
      <c r="GE142" s="167"/>
      <c r="GF142" s="503"/>
      <c r="GG142" s="504">
        <f>IFERROR(AVERAGE(GG133:GG141),"")</f>
        <v>12.091666666666667</v>
      </c>
      <c r="GH142" s="167"/>
      <c r="GI142" s="505"/>
      <c r="GJ142" s="498">
        <f>IFERROR(('Daily-Prod.'!AYZ56+'Daily-Prod.'!AYQ56+'Daily-Prod.'!AYH56+'Daily-Prod.'!AXY56+'Daily-Prod.'!AXP56+'Daily-Prod.'!AXG56+'Daily-Prod.'!AWX56)/GM142,"")</f>
        <v>0.69494584837545126</v>
      </c>
      <c r="GK142" s="499">
        <f>IFERROR(('Daily-Prod.'!AZA56+'Daily-Prod.'!AYR56+'Daily-Prod.'!AYI56+'Daily-Prod.'!AXZ56+'Daily-Prod.'!AXQ56+'Daily-Prod.'!AXH56+'Daily-Prod.'!AWY56)/GM142,"")</f>
        <v>0.18411552346570398</v>
      </c>
      <c r="GL142" s="499">
        <f>IFERROR(('Daily-Prod.'!AZC56+'Daily-Prod.'!AYT56+'Daily-Prod.'!AYK56+'Daily-Prod.'!AYB56+'Daily-Prod.'!AXS56+'Daily-Prod.'!AXJ56+'Daily-Prod.'!AXA56+'Daily-Prod.'!AZD56+'Daily-Prod.'!AYU56+'Daily-Prod.'!AYL56+'Daily-Prod.'!AYC56+'Daily-Prod.'!AXT56+'Daily-Prod.'!AXK56+'Daily-Prod.'!AXB56)/GM142,"")</f>
        <v>0.12093862815884476</v>
      </c>
      <c r="GM142" s="391">
        <f>SUM(GM133:GM141)</f>
        <v>554</v>
      </c>
      <c r="GN142" s="173"/>
      <c r="GO142" s="167"/>
      <c r="GP142" s="503"/>
      <c r="GQ142" s="504">
        <f>IFERROR(AVERAGE(GQ133:GQ141),"")</f>
        <v>14.2125</v>
      </c>
      <c r="GR142" s="167"/>
      <c r="GS142" s="505"/>
      <c r="GT142" s="498" t="str">
        <f>IFERROR(('Daily-Prod.'!BBK56+'Daily-Prod.'!BBB56+'Daily-Prod.'!BAS56+'Daily-Prod.'!BAJ56+'Daily-Prod.'!BAA56+'Daily-Prod.'!AZR56+'Daily-Prod.'!AZI56)/#REF!,"")</f>
        <v/>
      </c>
      <c r="GU142" s="499" t="str">
        <f>IFERROR(('Daily-Prod.'!BBL56+'Daily-Prod.'!BBC56+'Daily-Prod.'!BAT56+'Daily-Prod.'!BAK56+'Daily-Prod.'!BAB56+'Daily-Prod.'!AZS56+'Daily-Prod.'!AZJ56)/#REF!,"")</f>
        <v/>
      </c>
      <c r="GV142" s="499" t="str">
        <f>IFERROR(('Daily-Prod.'!BBN56+'Daily-Prod.'!BBE56+'Daily-Prod.'!BAV56+'Daily-Prod.'!BAM56+'Daily-Prod.'!BAD56+'Daily-Prod.'!AZU56+'Daily-Prod.'!AZL56+'Daily-Prod.'!BBO56+'Daily-Prod.'!BBF56+'Daily-Prod.'!BAW56+'Daily-Prod.'!BAN56+'Daily-Prod.'!BAE56+'Daily-Prod.'!AZV56+'Daily-Prod.'!AZM56)/#REF!,"")</f>
        <v/>
      </c>
      <c r="GW142" s="391">
        <f>SUM(GW133:GW141)</f>
        <v>504</v>
      </c>
      <c r="GX142" s="173"/>
      <c r="GY142" s="167"/>
      <c r="GZ142" s="503"/>
      <c r="HA142" s="504">
        <f>IFERROR(AVERAGE(HA133:HA141),"")</f>
        <v>15.356249999999999</v>
      </c>
      <c r="HB142" s="167" t="str">
        <f>IFERROR(AVERAGE('Daily-Prod.'!BEB56,'Daily-Prod.'!BDS56,'Daily-Prod.'!BDJ56,'Daily-Prod.'!BDA56,'Daily-Prod.'!BCR56,'Daily-Prod.'!BCI56,'Daily-Prod.'!BBZ56),"")</f>
        <v/>
      </c>
      <c r="HC142" s="505" t="str">
        <f>IFERROR(AVERAGE('Daily-Prod.'!BEC56,'Daily-Prod.'!BDT56,'Daily-Prod.'!BDK56,'Daily-Prod.'!BDB56,'Daily-Prod.'!BCS56,'Daily-Prod.'!BCJ56,'Daily-Prod.'!BCA56),"")</f>
        <v/>
      </c>
      <c r="HD142" s="498">
        <f>IFERROR(('Daily-Prod.'!BGG56+'Daily-Prod.'!BFX56+'Daily-Prod.'!BFO56+'Daily-Prod.'!BFF56+'Daily-Prod.'!BEW56+'Daily-Prod.'!BEN56+'Daily-Prod.'!BEE56)/HG142,"")</f>
        <v>0.56681034482758619</v>
      </c>
      <c r="HE142" s="499">
        <f>IFERROR(('Daily-Prod.'!BGH56+'Daily-Prod.'!BFY56+'Daily-Prod.'!BFP56+'Daily-Prod.'!BFG56+'Daily-Prod.'!BEX56+'Daily-Prod.'!BEO56+'Daily-Prod.'!BEF56)/HG142,"")</f>
        <v>0.26077586206896552</v>
      </c>
      <c r="HF142" s="499">
        <f>IFERROR(('Daily-Prod.'!BGK56+'Daily-Prod.'!BGB56+'Daily-Prod.'!BFS56+'Daily-Prod.'!BFJ56+'Daily-Prod.'!BFA56+'Daily-Prod.'!BER56+'Daily-Prod.'!BEI56+'Daily-Prod.'!BGJ56+'Daily-Prod.'!BGA56+'Daily-Prod.'!BFR56+'Daily-Prod.'!BFI56+'Daily-Prod.'!BEZ56+'Daily-Prod.'!BEQ56+'Daily-Prod.'!BEH56)/HG142,"")</f>
        <v>0.17241379310344829</v>
      </c>
      <c r="HG142" s="391">
        <f>SUM(HG133:HG141)</f>
        <v>464</v>
      </c>
      <c r="HH142" s="173"/>
      <c r="HI142" s="167"/>
      <c r="HJ142" s="503"/>
      <c r="HK142" s="504">
        <f>IFERROR(AVERAGE(HK133:HK141),"")</f>
        <v>14.37142857142857</v>
      </c>
      <c r="HL142" s="167" t="str">
        <f>IFERROR(AVERAGE('Daily-Prod.'!BGM56,'Daily-Prod.'!BGD56,'Daily-Prod.'!BFU56,'Daily-Prod.'!BFL56,'Daily-Prod.'!BFC56,'Daily-Prod.'!BET56,'Daily-Prod.'!BEK56),"")</f>
        <v/>
      </c>
      <c r="HM142" s="505" t="str">
        <f>IFERROR(AVERAGE('Daily-Prod.'!BGN56,'Daily-Prod.'!BGE56,'Daily-Prod.'!BFV56,'Daily-Prod.'!BFM56,'Daily-Prod.'!BFD56,'Daily-Prod.'!BEU56,'Daily-Prod.'!BEL56),"")</f>
        <v/>
      </c>
      <c r="HN142" s="498">
        <f>IFERROR(('Daily-Prod.'!BIR56+'Daily-Prod.'!BII56+'Daily-Prod.'!BHZ56+'Daily-Prod.'!BHQ56+'Daily-Prod.'!BHH56+'Daily-Prod.'!BGY56+'Daily-Prod.'!BGP56)/HQ142,"")</f>
        <v>0.67971530249110323</v>
      </c>
      <c r="HO142" s="499">
        <f>IFERROR(('Daily-Prod.'!BIS56+'Daily-Prod.'!BIJ56+'Daily-Prod.'!BIA56+'Daily-Prod.'!BHR56+'Daily-Prod.'!BHI56+'Daily-Prod.'!BGZ56+'Daily-Prod.'!BGQ56)/HQ142,"")</f>
        <v>0.19750889679715303</v>
      </c>
      <c r="HP142" s="499">
        <f>IFERROR(('Daily-Prod.'!BIU56+'Daily-Prod.'!BIL56+'Daily-Prod.'!BIC56+'Daily-Prod.'!BHT56+'Daily-Prod.'!BHK56+'Daily-Prod.'!BHB56+'Daily-Prod.'!BGS56+'Daily-Prod.'!BIV56+'Daily-Prod.'!BIM56+'Daily-Prod.'!BID56+'Daily-Prod.'!BHU56+'Daily-Prod.'!BHL56+'Daily-Prod.'!BHC56+'Daily-Prod.'!BGT56)/HQ142,"")</f>
        <v>0.12277580071174377</v>
      </c>
      <c r="HQ142" s="391">
        <f>SUM(HQ133:HQ141)</f>
        <v>562</v>
      </c>
      <c r="HR142" s="173"/>
      <c r="HS142" s="167"/>
      <c r="HT142" s="503"/>
      <c r="HU142" s="504">
        <f>IFERROR(AVERAGE(HU133:HU141),"")</f>
        <v>14.30625</v>
      </c>
      <c r="HV142" s="167" t="str">
        <f>IFERROR(AVERAGE('Daily-Prod.'!BIX56,'Daily-Prod.'!BIO56,'Daily-Prod.'!BIF56,'Daily-Prod.'!BHW56,'Daily-Prod.'!BHN56,'Daily-Prod.'!BHE56,'Daily-Prod.'!BGV56),"")</f>
        <v/>
      </c>
      <c r="HW142" s="505" t="str">
        <f>IFERROR(AVERAGE('Daily-Prod.'!BIY56,'Daily-Prod.'!BIP56,'Daily-Prod.'!BIG56,'Daily-Prod.'!BHX56,'Daily-Prod.'!BHO56,'Daily-Prod.'!BHF56,'Daily-Prod.'!BGW56),"")</f>
        <v/>
      </c>
      <c r="HX142" s="498">
        <f>IFERROR(('Daily-Prod.'!BLE56+'Daily-Prod.'!BKV56+'Daily-Prod.'!BKM56+'Daily-Prod.'!BKD56+'Daily-Prod.'!BJU56+'Daily-Prod.'!BJL56+'Daily-Prod.'!BJC56)/IA142,"")</f>
        <v>0.82304526748971196</v>
      </c>
      <c r="HY142" s="499">
        <f>IFERROR(('Daily-Prod.'!BLF56+'Daily-Prod.'!BKW56+'Daily-Prod.'!BKN56+'Daily-Prod.'!BKE56+'Daily-Prod.'!BJV56+'Daily-Prod.'!BJM56+'Daily-Prod.'!BJD56)/IA142,"")</f>
        <v>0.13786008230452676</v>
      </c>
      <c r="HZ142" s="499">
        <f>IFERROR(('Daily-Prod.'!BLG56+'Daily-Prod.'!BKX56+'Daily-Prod.'!BKO56+'Daily-Prod.'!BKF56+'Daily-Prod.'!BJW56+'Daily-Prod.'!BJN56+'Daily-Prod.'!BJE56+'Daily-Prod.'!BLF56+'Daily-Prod.'!BKW56+'Daily-Prod.'!BKN56+'Daily-Prod.'!BKE56+'Daily-Prod.'!BJV56+'Daily-Prod.'!BJM56+'Daily-Prod.'!BJD56)/IA142,"")</f>
        <v>0.17695473251028807</v>
      </c>
      <c r="IA142" s="391">
        <f>SUM(IA133:IA141)</f>
        <v>486</v>
      </c>
      <c r="IB142" s="173"/>
      <c r="IC142" s="167"/>
      <c r="ID142" s="503"/>
      <c r="IE142" s="504">
        <f>IFERROR(AVERAGE(IE133:IE141),"")</f>
        <v>9.6952380952380945</v>
      </c>
      <c r="IF142" s="167">
        <f>IFERROR(AVERAGE('Daily-Prod.'!BLM56,'Daily-Prod.'!BLD56,'Daily-Prod.'!BKU56,'Daily-Prod.'!BKL56,'Daily-Prod.'!BKC56,'Daily-Prod.'!BJT56,'Daily-Prod.'!BJK56),"")</f>
        <v>13.142857142857142</v>
      </c>
      <c r="IG142" s="505">
        <f>IFERROR(AVERAGE('Daily-Prod.'!BLN56,'Daily-Prod.'!BLE56,'Daily-Prod.'!BKV56,'Daily-Prod.'!BKM56,'Daily-Prod.'!BKD56,'Daily-Prod.'!BJU56,'Daily-Prod.'!BJL56),"")</f>
        <v>58.428571428571431</v>
      </c>
      <c r="IH142" s="498">
        <f>IFERROR(('Daily-Prod.'!BNN56+'Daily-Prod.'!BNE56+'Daily-Prod.'!BMV56+'Daily-Prod.'!BMM56+'Daily-Prod.'!BMD56+'Daily-Prod.'!BLU56+'Daily-Prod.'!BLL56)/IK142,"")</f>
        <v>0.62729124236252543</v>
      </c>
      <c r="II142" s="499">
        <f>IFERROR(('Daily-Prod.'!BNO56+'Daily-Prod.'!BNF56+'Daily-Prod.'!BMW56+'Daily-Prod.'!BMN56+'Daily-Prod.'!BME56+'Daily-Prod.'!BLV56+'Daily-Prod.'!BLM56)/IK142,"")</f>
        <v>0.24439918533604887</v>
      </c>
      <c r="IJ142" s="499">
        <f>IFERROR(('Daily-Prod.'!BNQ56+'Daily-Prod.'!BNH56+'Daily-Prod.'!BMY56+'Daily-Prod.'!BMP56+'Daily-Prod.'!BMG56+'Daily-Prod.'!BLX56+'Daily-Prod.'!BLO56+'Daily-Prod.'!BNR56+'Daily-Prod.'!BNI56+'Daily-Prod.'!BMZ56+'Daily-Prod.'!BMQ56+'Daily-Prod.'!BMH56+'Daily-Prod.'!BLY56+'Daily-Prod.'!BLP56)/IK142,"")</f>
        <v>0.12830957230142567</v>
      </c>
      <c r="IK142" s="391">
        <f>SUM(IK133:IK141)</f>
        <v>491</v>
      </c>
      <c r="IL142" s="173"/>
      <c r="IM142" s="167"/>
      <c r="IN142" s="503"/>
      <c r="IO142" s="504">
        <f>IFERROR(AVERAGE(IO133:IO141),"")</f>
        <v>15.021428571428572</v>
      </c>
      <c r="IP142" s="167"/>
      <c r="IQ142" s="505" t="str">
        <f>IFERROR(AVERAGE('Daily-Prod.'!BNU56,'Daily-Prod.'!BNL56,'Daily-Prod.'!BNC56,'Daily-Prod.'!BMT56,'Daily-Prod.'!BMK56,'Daily-Prod.'!BMB56,'Daily-Prod.'!BLS56),"")</f>
        <v/>
      </c>
      <c r="IR142" s="498">
        <f>IFERROR(('Daily-Prod.'!BPY56+'Daily-Prod.'!BPP56+'Daily-Prod.'!BPG56+'Daily-Prod.'!BOX56+'Daily-Prod.'!BOO56+'Daily-Prod.'!BOF56+'Daily-Prod.'!BNW56)/IU142,"")</f>
        <v>0.63931297709923662</v>
      </c>
      <c r="IS142" s="499">
        <f>IFERROR(('Daily-Prod.'!BPZ56+'Daily-Prod.'!BPQ56+'Daily-Prod.'!BPH56+'Daily-Prod.'!BOY56+'Daily-Prod.'!BOP56+'Daily-Prod.'!BOG56+'Daily-Prod.'!BNX56)/IU142,"")</f>
        <v>0.19465648854961831</v>
      </c>
      <c r="IT142" s="499">
        <f>IFERROR(('Daily-Prod.'!BQC56+'Daily-Prod.'!BPT56+'Daily-Prod.'!BPK56+'Daily-Prod.'!BPB56+'Daily-Prod.'!BOS56+'Daily-Prod.'!BOJ56+'Daily-Prod.'!BOA56+'Daily-Prod.'!BQB56+'Daily-Prod.'!BPS56+'Daily-Prod.'!BPJ56+'Daily-Prod.'!BPA56+'Daily-Prod.'!BOR56+'Daily-Prod.'!BOI56+'Daily-Prod.'!BNZ56)/IU142,"")</f>
        <v>0.16603053435114504</v>
      </c>
      <c r="IU142" s="391">
        <f>SUM(IU133:IU141)</f>
        <v>524</v>
      </c>
      <c r="IV142" s="173"/>
      <c r="IW142" s="167"/>
      <c r="IX142" s="503"/>
      <c r="IY142" s="504">
        <f>IFERROR(AVERAGE(IY133:IY141),"")</f>
        <v>14.971428571428572</v>
      </c>
      <c r="IZ142" s="167"/>
      <c r="JA142" s="505"/>
      <c r="JB142" s="498">
        <f>IFERROR((('Daily-Prod.'!BSJ56+'Daily-Prod.'!BSA56+'Daily-Prod.'!BRR56+'Daily-Prod.'!BRI56+'Daily-Prod.'!BQZ56+'Daily-Prod.'!BQQ56+'Daily-Prod.'!BQH56)/JE142),"")</f>
        <v>0.63052208835341361</v>
      </c>
      <c r="JC142" s="499">
        <f>IFERROR((('Daily-Prod.'!BSK56+'Daily-Prod.'!BSB56+'Daily-Prod.'!BRS56+'Daily-Prod.'!BRJ56+'Daily-Prod.'!BRA56+'Daily-Prod.'!BQR56+'Daily-Prod.'!BQI56)/JE142),"")</f>
        <v>0.2289156626506024</v>
      </c>
      <c r="JD142" s="499">
        <f>IFERROR((('Daily-Prod.'!BSM56+'Daily-Prod.'!BSD56+'Daily-Prod.'!BRU56+'Daily-Prod.'!BRL56+'Daily-Prod.'!BRC56+'Daily-Prod.'!BQT56+'Daily-Prod.'!BQK56+'Daily-Prod.'!BSN56+'Daily-Prod.'!BSE56+'Daily-Prod.'!BRV56+'Daily-Prod.'!BRM56+'Daily-Prod.'!BRD56+'Daily-Prod.'!BQU56+'Daily-Prod.'!BQL56)/JE142),"")</f>
        <v>0.14056224899598393</v>
      </c>
      <c r="JE142" s="391">
        <f>SUM(JE133:JE141)</f>
        <v>498</v>
      </c>
      <c r="JF142" s="173"/>
      <c r="JG142" s="167"/>
      <c r="JH142" s="503"/>
      <c r="JI142" s="504">
        <f>IFERROR(AVERAGE(JI133:JI141),"")</f>
        <v>14.485714285714286</v>
      </c>
      <c r="JJ142" s="167"/>
      <c r="JK142" s="505"/>
      <c r="JL142" s="498">
        <f>IFERROR((('Daily-Prod.'!BUC56+'Daily-Prod.'!BTT56+'Daily-Prod.'!BTK56+'Daily-Prod.'!BTB56+'Daily-Prod.'!BSS56)/JO142),"")</f>
        <v>0.64347826086956517</v>
      </c>
      <c r="JM142" s="499">
        <f>IFERROR((('Daily-Prod.'!BUD56+'Daily-Prod.'!BTU56+'Daily-Prod.'!BTL56+'Daily-Prod.'!BTC56+'Daily-Prod.'!BST56)/JO142),"")</f>
        <v>0.18260869565217391</v>
      </c>
      <c r="JN142" s="499">
        <f>IFERROR((('Daily-Prod.'!BUF56+'Daily-Prod.'!BTW56+'Daily-Prod.'!BTN56+'Daily-Prod.'!BTE56+'Daily-Prod.'!BSV56+'Daily-Prod.'!BUG56+'Daily-Prod.'!BTX56+'Daily-Prod.'!BTO56+'Daily-Prod.'!BTF56+'Daily-Prod.'!BSW56)/JO142),"")</f>
        <v>0.17391304347826086</v>
      </c>
      <c r="JO142" s="391">
        <f>SUM(JO133:JO141)</f>
        <v>345</v>
      </c>
      <c r="JP142" s="173"/>
      <c r="JQ142" s="167"/>
      <c r="JR142" s="503"/>
      <c r="JS142" s="504">
        <f>IFERROR(AVERAGE(JS133:JS141),"")</f>
        <v>16.722222222222221</v>
      </c>
      <c r="JT142" s="167"/>
      <c r="JU142" s="505"/>
    </row>
    <row r="143" spans="1:281" ht="13.5">
      <c r="B143" s="478"/>
      <c r="C143" s="478"/>
      <c r="D143" s="478"/>
      <c r="E143" s="478"/>
      <c r="F143" s="478"/>
      <c r="G143" s="478"/>
      <c r="H143" s="478"/>
      <c r="I143" s="478"/>
      <c r="J143" s="478"/>
      <c r="K143" s="478"/>
      <c r="L143" s="478"/>
      <c r="M143" s="478"/>
      <c r="N143" s="478"/>
      <c r="O143" s="478"/>
      <c r="P143" s="478"/>
      <c r="Q143" s="478"/>
      <c r="R143" s="478"/>
      <c r="S143" s="478"/>
      <c r="T143" s="478"/>
      <c r="U143" s="478"/>
      <c r="V143" s="478"/>
      <c r="W143" s="478"/>
      <c r="X143" s="478"/>
      <c r="Y143" s="478"/>
      <c r="Z143" s="478"/>
      <c r="AA143" s="478"/>
      <c r="AB143" s="478"/>
      <c r="AC143" s="478"/>
      <c r="AD143" s="478"/>
      <c r="AE143" s="478"/>
      <c r="AF143" s="478"/>
      <c r="AG143" s="478"/>
      <c r="AH143" s="478"/>
      <c r="AI143" s="478"/>
      <c r="AJ143" s="478"/>
      <c r="AK143" s="478"/>
      <c r="AL143" s="478"/>
      <c r="AM143" s="478"/>
      <c r="AN143" s="478"/>
      <c r="AO143" s="478"/>
      <c r="AP143" s="478"/>
      <c r="AQ143" s="478"/>
      <c r="AR143" s="478"/>
      <c r="AS143" s="478"/>
      <c r="AT143" s="478"/>
      <c r="AU143" s="478"/>
      <c r="AV143" s="478"/>
      <c r="AW143" s="478"/>
      <c r="AX143" s="478"/>
      <c r="AY143" s="478"/>
      <c r="AZ143" s="478"/>
      <c r="BA143" s="478"/>
      <c r="BB143" s="478"/>
      <c r="BC143" s="478"/>
      <c r="BD143" s="478"/>
      <c r="BE143" s="478"/>
      <c r="BF143" s="478"/>
      <c r="BG143" s="478"/>
      <c r="BH143" s="478"/>
      <c r="BI143" s="478"/>
      <c r="BJ143" s="478"/>
      <c r="BK143" s="478"/>
      <c r="BL143" s="478"/>
      <c r="BM143" s="478"/>
      <c r="BN143" s="478"/>
      <c r="BO143" s="478"/>
      <c r="BP143" s="478"/>
      <c r="BQ143" s="478"/>
      <c r="BR143" s="478"/>
      <c r="BS143" s="478"/>
      <c r="BT143" s="478"/>
      <c r="BU143" s="478"/>
      <c r="BV143" s="478"/>
      <c r="BW143" s="478"/>
      <c r="BX143" s="478"/>
      <c r="BY143" s="478"/>
      <c r="BZ143" s="478"/>
      <c r="CA143" s="478"/>
      <c r="CB143" s="478"/>
      <c r="CC143" s="478"/>
      <c r="CD143" s="478"/>
      <c r="CE143" s="478"/>
      <c r="CF143" s="478"/>
      <c r="CG143" s="478"/>
      <c r="CH143" s="478"/>
      <c r="CI143" s="478"/>
      <c r="CJ143" s="478"/>
      <c r="CK143" s="478"/>
      <c r="CL143" s="478"/>
      <c r="CM143" s="478"/>
      <c r="CN143" s="478"/>
      <c r="CO143" s="478"/>
      <c r="CP143" s="478"/>
      <c r="CQ143" s="478"/>
      <c r="CR143" s="478"/>
      <c r="CS143" s="478"/>
      <c r="CT143" s="478"/>
      <c r="CU143" s="478"/>
      <c r="CV143" s="478"/>
      <c r="CW143" s="478"/>
      <c r="CX143" s="478"/>
      <c r="CY143" s="478"/>
      <c r="CZ143" s="478"/>
      <c r="DA143" s="478"/>
      <c r="DB143" s="478"/>
      <c r="DC143" s="478"/>
      <c r="DD143" s="478"/>
      <c r="DE143" s="478"/>
      <c r="DF143" s="478"/>
      <c r="DG143" s="478"/>
      <c r="DH143" s="478"/>
      <c r="DI143" s="478"/>
      <c r="DJ143" s="478"/>
      <c r="DK143" s="478"/>
      <c r="DL143" s="478"/>
      <c r="DM143" s="478"/>
      <c r="DN143" s="478"/>
      <c r="DO143" s="478"/>
      <c r="DP143" s="478"/>
      <c r="DQ143" s="478"/>
      <c r="DR143" s="478"/>
      <c r="DS143" s="478"/>
      <c r="DT143" s="478"/>
      <c r="DU143" s="478"/>
      <c r="DV143" s="478"/>
      <c r="DW143" s="478"/>
      <c r="DX143" s="478"/>
      <c r="DY143" s="478"/>
      <c r="DZ143" s="478"/>
      <c r="EA143" s="478"/>
      <c r="EB143" s="478"/>
      <c r="EC143" s="478"/>
      <c r="ED143" s="478"/>
      <c r="EE143" s="478"/>
      <c r="EF143" s="478"/>
      <c r="EG143" s="478"/>
      <c r="EH143" s="478"/>
      <c r="EI143" s="478"/>
      <c r="EJ143" s="478"/>
      <c r="EK143" s="478"/>
      <c r="EL143" s="478"/>
      <c r="EM143" s="478"/>
      <c r="EN143" s="478"/>
      <c r="EO143" s="478"/>
      <c r="EP143" s="478"/>
      <c r="EQ143" s="478"/>
      <c r="ER143" s="478"/>
      <c r="ES143" s="478"/>
      <c r="ET143" s="478"/>
      <c r="EU143" s="478"/>
      <c r="EV143" s="478"/>
      <c r="EW143" s="478"/>
      <c r="EX143" s="478"/>
      <c r="EY143" s="478"/>
      <c r="EZ143" s="478"/>
      <c r="FA143" s="478"/>
      <c r="FB143" s="478"/>
      <c r="FC143" s="478"/>
      <c r="FD143" s="478"/>
      <c r="FE143" s="478"/>
      <c r="FF143" s="478"/>
      <c r="FG143" s="478"/>
      <c r="FH143" s="478"/>
      <c r="FI143" s="478"/>
      <c r="FJ143" s="478"/>
      <c r="FK143" s="478"/>
      <c r="FL143" s="478"/>
      <c r="FM143" s="478"/>
      <c r="FN143" s="478"/>
      <c r="FO143" s="478"/>
    </row>
    <row r="144" spans="1:281" ht="18.75">
      <c r="A144" s="514" t="s">
        <v>175</v>
      </c>
      <c r="B144" s="546" t="s">
        <v>194</v>
      </c>
      <c r="C144" s="547"/>
      <c r="D144" s="547"/>
      <c r="E144" s="547"/>
      <c r="F144" s="547"/>
      <c r="G144" s="547"/>
      <c r="H144" s="548"/>
      <c r="I144" s="551" t="s">
        <v>195</v>
      </c>
      <c r="J144" s="552"/>
      <c r="K144" s="553"/>
      <c r="L144" s="549" t="s">
        <v>196</v>
      </c>
      <c r="M144" s="550"/>
      <c r="N144" s="550"/>
      <c r="O144" s="550"/>
      <c r="P144" s="550"/>
      <c r="Q144" s="550"/>
      <c r="R144" s="554"/>
      <c r="S144" s="555" t="s">
        <v>197</v>
      </c>
      <c r="T144" s="556"/>
      <c r="U144" s="557"/>
      <c r="V144" s="550" t="s">
        <v>198</v>
      </c>
      <c r="W144" s="550"/>
      <c r="X144" s="550"/>
      <c r="Y144" s="550"/>
      <c r="Z144" s="550"/>
      <c r="AA144" s="550"/>
      <c r="AB144" s="554"/>
      <c r="AC144" s="555" t="s">
        <v>199</v>
      </c>
      <c r="AD144" s="556"/>
      <c r="AE144" s="557"/>
      <c r="AF144" s="549" t="s">
        <v>200</v>
      </c>
      <c r="AG144" s="550"/>
      <c r="AH144" s="550"/>
      <c r="AI144" s="550"/>
      <c r="AJ144" s="550"/>
      <c r="AK144" s="550"/>
      <c r="AL144" s="554"/>
      <c r="AM144" s="555" t="s">
        <v>201</v>
      </c>
      <c r="AN144" s="556"/>
      <c r="AO144" s="557"/>
      <c r="AP144" s="549" t="s">
        <v>202</v>
      </c>
      <c r="AQ144" s="550"/>
      <c r="AR144" s="550"/>
      <c r="AS144" s="550"/>
      <c r="AT144" s="550"/>
      <c r="AU144" s="550"/>
      <c r="AV144" s="554"/>
      <c r="AW144" s="555" t="s">
        <v>203</v>
      </c>
      <c r="AX144" s="556"/>
      <c r="AY144" s="557"/>
      <c r="AZ144" s="549" t="s">
        <v>204</v>
      </c>
      <c r="BA144" s="550"/>
      <c r="BB144" s="550"/>
      <c r="BC144" s="550"/>
      <c r="BD144" s="550"/>
      <c r="BE144" s="550"/>
      <c r="BF144" s="554"/>
      <c r="BG144" s="555" t="s">
        <v>205</v>
      </c>
      <c r="BH144" s="556"/>
      <c r="BI144" s="557"/>
      <c r="BJ144" s="549" t="s">
        <v>206</v>
      </c>
      <c r="BK144" s="550"/>
      <c r="BL144" s="550"/>
      <c r="BM144" s="550"/>
      <c r="BN144" s="550"/>
      <c r="BO144" s="550"/>
      <c r="BP144" s="554"/>
      <c r="BQ144" s="555" t="s">
        <v>207</v>
      </c>
      <c r="BR144" s="556"/>
      <c r="BS144" s="557"/>
      <c r="BT144" s="549" t="s">
        <v>208</v>
      </c>
      <c r="BU144" s="550"/>
      <c r="BV144" s="550"/>
      <c r="BW144" s="550"/>
      <c r="BX144" s="550"/>
      <c r="BY144" s="550"/>
      <c r="BZ144" s="554"/>
      <c r="CA144" s="555" t="s">
        <v>209</v>
      </c>
      <c r="CB144" s="556"/>
      <c r="CC144" s="557"/>
      <c r="CD144" s="549" t="s">
        <v>210</v>
      </c>
      <c r="CE144" s="550"/>
      <c r="CF144" s="550"/>
      <c r="CG144" s="550"/>
      <c r="CH144" s="550"/>
      <c r="CI144" s="550"/>
      <c r="CJ144" s="554"/>
      <c r="CK144" s="555" t="s">
        <v>211</v>
      </c>
      <c r="CL144" s="556"/>
      <c r="CM144" s="557"/>
      <c r="CN144" s="549" t="s">
        <v>212</v>
      </c>
      <c r="CO144" s="550"/>
      <c r="CP144" s="550"/>
      <c r="CQ144" s="550"/>
      <c r="CR144" s="550"/>
      <c r="CS144" s="550"/>
      <c r="CT144" s="554"/>
      <c r="CU144" s="555" t="s">
        <v>213</v>
      </c>
      <c r="CV144" s="556"/>
      <c r="CW144" s="557"/>
      <c r="CX144" s="549" t="s">
        <v>214</v>
      </c>
      <c r="CY144" s="550"/>
      <c r="CZ144" s="550"/>
      <c r="DA144" s="550"/>
      <c r="DB144" s="550"/>
      <c r="DC144" s="550"/>
      <c r="DD144" s="554"/>
      <c r="DE144" s="555" t="s">
        <v>215</v>
      </c>
      <c r="DF144" s="556"/>
      <c r="DG144" s="557"/>
      <c r="DH144" s="549" t="s">
        <v>216</v>
      </c>
      <c r="DI144" s="550"/>
      <c r="DJ144" s="550"/>
      <c r="DK144" s="550"/>
      <c r="DL144" s="550"/>
      <c r="DM144" s="550"/>
      <c r="DN144" s="554"/>
      <c r="DO144" s="555" t="s">
        <v>217</v>
      </c>
      <c r="DP144" s="556"/>
      <c r="DQ144" s="557"/>
      <c r="DR144" s="549" t="s">
        <v>218</v>
      </c>
      <c r="DS144" s="550"/>
      <c r="DT144" s="550"/>
      <c r="DU144" s="550"/>
      <c r="DV144" s="550"/>
      <c r="DW144" s="550"/>
      <c r="DX144" s="554"/>
      <c r="DY144" s="555" t="s">
        <v>219</v>
      </c>
      <c r="DZ144" s="556"/>
      <c r="EA144" s="557"/>
      <c r="EB144" s="549" t="s">
        <v>220</v>
      </c>
      <c r="EC144" s="550"/>
      <c r="ED144" s="550"/>
      <c r="EE144" s="550"/>
      <c r="EF144" s="550"/>
      <c r="EG144" s="550"/>
      <c r="EH144" s="554"/>
      <c r="EI144" s="555" t="s">
        <v>221</v>
      </c>
      <c r="EJ144" s="556"/>
      <c r="EK144" s="557"/>
      <c r="EL144" s="549" t="s">
        <v>222</v>
      </c>
      <c r="EM144" s="550"/>
      <c r="EN144" s="550"/>
      <c r="EO144" s="550"/>
      <c r="EP144" s="550"/>
      <c r="EQ144" s="550"/>
      <c r="ER144" s="554"/>
      <c r="ES144" s="555" t="s">
        <v>223</v>
      </c>
      <c r="ET144" s="556"/>
      <c r="EU144" s="557"/>
      <c r="EV144" s="549" t="s">
        <v>224</v>
      </c>
      <c r="EW144" s="550"/>
      <c r="EX144" s="550"/>
      <c r="EY144" s="550"/>
      <c r="EZ144" s="550"/>
      <c r="FA144" s="550"/>
      <c r="FB144" s="554"/>
      <c r="FC144" s="555" t="s">
        <v>225</v>
      </c>
      <c r="FD144" s="556"/>
      <c r="FE144" s="557"/>
      <c r="FF144" s="549" t="s">
        <v>226</v>
      </c>
      <c r="FG144" s="550"/>
      <c r="FH144" s="550"/>
      <c r="FI144" s="550"/>
      <c r="FJ144" s="550"/>
      <c r="FK144" s="550"/>
      <c r="FL144" s="554"/>
      <c r="FM144" s="555" t="s">
        <v>227</v>
      </c>
      <c r="FN144" s="556"/>
      <c r="FO144" s="557"/>
      <c r="FP144" s="549" t="s">
        <v>228</v>
      </c>
      <c r="FQ144" s="550"/>
      <c r="FR144" s="550"/>
      <c r="FS144" s="550"/>
      <c r="FT144" s="550"/>
      <c r="FU144" s="550"/>
      <c r="FV144" s="554"/>
      <c r="FW144" s="555" t="s">
        <v>229</v>
      </c>
      <c r="FX144" s="556"/>
      <c r="FY144" s="557"/>
      <c r="FZ144" s="549" t="s">
        <v>230</v>
      </c>
      <c r="GA144" s="550"/>
      <c r="GB144" s="550"/>
      <c r="GC144" s="550"/>
      <c r="GD144" s="550"/>
      <c r="GE144" s="550"/>
      <c r="GF144" s="554"/>
      <c r="GG144" s="555" t="s">
        <v>231</v>
      </c>
      <c r="GH144" s="556"/>
      <c r="GI144" s="557"/>
      <c r="GJ144" s="549" t="s">
        <v>232</v>
      </c>
      <c r="GK144" s="550"/>
      <c r="GL144" s="550"/>
      <c r="GM144" s="550"/>
      <c r="GN144" s="550"/>
      <c r="GO144" s="550"/>
      <c r="GP144" s="554"/>
      <c r="GQ144" s="555" t="s">
        <v>233</v>
      </c>
      <c r="GR144" s="556"/>
      <c r="GS144" s="557"/>
      <c r="GT144" s="549" t="s">
        <v>234</v>
      </c>
      <c r="GU144" s="550"/>
      <c r="GV144" s="550"/>
      <c r="GW144" s="550"/>
      <c r="GX144" s="550"/>
      <c r="GY144" s="550"/>
      <c r="GZ144" s="554"/>
      <c r="HA144" s="555" t="s">
        <v>235</v>
      </c>
      <c r="HB144" s="556"/>
      <c r="HC144" s="557"/>
      <c r="HD144" s="549" t="s">
        <v>236</v>
      </c>
      <c r="HE144" s="550"/>
      <c r="HF144" s="550"/>
      <c r="HG144" s="550"/>
      <c r="HH144" s="550"/>
      <c r="HI144" s="550"/>
      <c r="HJ144" s="554"/>
      <c r="HK144" s="555" t="s">
        <v>237</v>
      </c>
      <c r="HL144" s="556"/>
      <c r="HM144" s="557"/>
      <c r="HN144" s="549" t="s">
        <v>238</v>
      </c>
      <c r="HO144" s="550"/>
      <c r="HP144" s="550"/>
      <c r="HQ144" s="550"/>
      <c r="HR144" s="550"/>
      <c r="HS144" s="550"/>
      <c r="HT144" s="554"/>
      <c r="HU144" s="555" t="s">
        <v>239</v>
      </c>
      <c r="HV144" s="556"/>
      <c r="HW144" s="557"/>
      <c r="HX144" s="549" t="s">
        <v>240</v>
      </c>
      <c r="HY144" s="550"/>
      <c r="HZ144" s="550"/>
      <c r="IA144" s="550"/>
      <c r="IB144" s="550"/>
      <c r="IC144" s="550"/>
      <c r="ID144" s="554"/>
      <c r="IE144" s="555" t="s">
        <v>241</v>
      </c>
      <c r="IF144" s="556"/>
      <c r="IG144" s="557"/>
      <c r="IH144" s="549" t="s">
        <v>242</v>
      </c>
      <c r="II144" s="550"/>
      <c r="IJ144" s="550"/>
      <c r="IK144" s="550"/>
      <c r="IL144" s="550"/>
      <c r="IM144" s="550"/>
      <c r="IN144" s="554"/>
      <c r="IO144" s="555" t="s">
        <v>243</v>
      </c>
      <c r="IP144" s="556"/>
      <c r="IQ144" s="557"/>
      <c r="IR144" s="549" t="s">
        <v>244</v>
      </c>
      <c r="IS144" s="550"/>
      <c r="IT144" s="550"/>
      <c r="IU144" s="550"/>
      <c r="IV144" s="550"/>
      <c r="IW144" s="550"/>
      <c r="IX144" s="554"/>
      <c r="IY144" s="555" t="s">
        <v>245</v>
      </c>
      <c r="IZ144" s="556"/>
      <c r="JA144" s="557"/>
      <c r="JB144" s="549" t="s">
        <v>246</v>
      </c>
      <c r="JC144" s="550"/>
      <c r="JD144" s="550"/>
      <c r="JE144" s="550"/>
      <c r="JF144" s="550"/>
      <c r="JG144" s="550"/>
      <c r="JH144" s="554"/>
      <c r="JI144" s="555" t="s">
        <v>247</v>
      </c>
      <c r="JJ144" s="556"/>
      <c r="JK144" s="557"/>
      <c r="JL144" s="549" t="s">
        <v>248</v>
      </c>
      <c r="JM144" s="550"/>
      <c r="JN144" s="550"/>
      <c r="JO144" s="550"/>
      <c r="JP144" s="550"/>
      <c r="JQ144" s="550"/>
      <c r="JR144" s="554"/>
      <c r="JS144" s="555" t="s">
        <v>249</v>
      </c>
      <c r="JT144" s="556"/>
      <c r="JU144" s="557"/>
    </row>
    <row r="145" spans="1:281" ht="25.5">
      <c r="A145" s="517" t="s">
        <v>120</v>
      </c>
      <c r="B145" s="487" t="s">
        <v>121</v>
      </c>
      <c r="C145" s="486" t="s">
        <v>186</v>
      </c>
      <c r="D145" s="486" t="s">
        <v>123</v>
      </c>
      <c r="E145" s="479" t="s">
        <v>124</v>
      </c>
      <c r="F145" s="493" t="s">
        <v>125</v>
      </c>
      <c r="G145" s="480" t="s">
        <v>126</v>
      </c>
      <c r="H145" s="476" t="s">
        <v>9</v>
      </c>
      <c r="I145" s="69" t="s">
        <v>124</v>
      </c>
      <c r="J145" s="56" t="s">
        <v>125</v>
      </c>
      <c r="K145" s="70" t="s">
        <v>126</v>
      </c>
      <c r="L145" s="487" t="s">
        <v>121</v>
      </c>
      <c r="M145" s="486" t="s">
        <v>186</v>
      </c>
      <c r="N145" s="486" t="s">
        <v>123</v>
      </c>
      <c r="O145" s="479" t="s">
        <v>124</v>
      </c>
      <c r="P145" s="493" t="s">
        <v>125</v>
      </c>
      <c r="Q145" s="480" t="s">
        <v>126</v>
      </c>
      <c r="R145" s="476" t="s">
        <v>9</v>
      </c>
      <c r="S145" s="69" t="s">
        <v>124</v>
      </c>
      <c r="T145" s="56" t="s">
        <v>125</v>
      </c>
      <c r="U145" s="70" t="s">
        <v>126</v>
      </c>
      <c r="V145" s="486" t="s">
        <v>121</v>
      </c>
      <c r="W145" s="486" t="s">
        <v>186</v>
      </c>
      <c r="X145" s="486" t="s">
        <v>123</v>
      </c>
      <c r="Y145" s="479" t="s">
        <v>124</v>
      </c>
      <c r="Z145" s="493" t="s">
        <v>125</v>
      </c>
      <c r="AA145" s="480" t="s">
        <v>126</v>
      </c>
      <c r="AB145" s="476" t="s">
        <v>9</v>
      </c>
      <c r="AC145" s="69" t="s">
        <v>124</v>
      </c>
      <c r="AD145" s="56" t="s">
        <v>125</v>
      </c>
      <c r="AE145" s="70" t="s">
        <v>126</v>
      </c>
      <c r="AF145" s="487" t="s">
        <v>121</v>
      </c>
      <c r="AG145" s="486" t="s">
        <v>186</v>
      </c>
      <c r="AH145" s="486" t="s">
        <v>123</v>
      </c>
      <c r="AI145" s="479" t="s">
        <v>124</v>
      </c>
      <c r="AJ145" s="493" t="s">
        <v>125</v>
      </c>
      <c r="AK145" s="480" t="s">
        <v>126</v>
      </c>
      <c r="AL145" s="476" t="s">
        <v>9</v>
      </c>
      <c r="AM145" s="69" t="s">
        <v>124</v>
      </c>
      <c r="AN145" s="56" t="s">
        <v>125</v>
      </c>
      <c r="AO145" s="70" t="s">
        <v>126</v>
      </c>
      <c r="AP145" s="487" t="s">
        <v>121</v>
      </c>
      <c r="AQ145" s="486" t="s">
        <v>186</v>
      </c>
      <c r="AR145" s="486" t="s">
        <v>123</v>
      </c>
      <c r="AS145" s="479" t="s">
        <v>124</v>
      </c>
      <c r="AT145" s="493" t="s">
        <v>125</v>
      </c>
      <c r="AU145" s="480" t="s">
        <v>126</v>
      </c>
      <c r="AV145" s="476" t="s">
        <v>9</v>
      </c>
      <c r="AW145" s="69" t="s">
        <v>124</v>
      </c>
      <c r="AX145" s="56" t="s">
        <v>125</v>
      </c>
      <c r="AY145" s="70" t="s">
        <v>126</v>
      </c>
      <c r="AZ145" s="487" t="s">
        <v>121</v>
      </c>
      <c r="BA145" s="486" t="s">
        <v>186</v>
      </c>
      <c r="BB145" s="486" t="s">
        <v>123</v>
      </c>
      <c r="BC145" s="479" t="s">
        <v>124</v>
      </c>
      <c r="BD145" s="493" t="s">
        <v>125</v>
      </c>
      <c r="BE145" s="480" t="s">
        <v>126</v>
      </c>
      <c r="BF145" s="476" t="s">
        <v>9</v>
      </c>
      <c r="BG145" s="69" t="s">
        <v>124</v>
      </c>
      <c r="BH145" s="56" t="s">
        <v>125</v>
      </c>
      <c r="BI145" s="70" t="s">
        <v>126</v>
      </c>
      <c r="BJ145" s="487" t="s">
        <v>121</v>
      </c>
      <c r="BK145" s="486" t="s">
        <v>186</v>
      </c>
      <c r="BL145" s="486" t="s">
        <v>123</v>
      </c>
      <c r="BM145" s="479" t="s">
        <v>124</v>
      </c>
      <c r="BN145" s="493" t="s">
        <v>125</v>
      </c>
      <c r="BO145" s="480" t="s">
        <v>126</v>
      </c>
      <c r="BP145" s="476" t="s">
        <v>9</v>
      </c>
      <c r="BQ145" s="69" t="s">
        <v>124</v>
      </c>
      <c r="BR145" s="56" t="s">
        <v>125</v>
      </c>
      <c r="BS145" s="70" t="s">
        <v>126</v>
      </c>
      <c r="BT145" s="487" t="s">
        <v>121</v>
      </c>
      <c r="BU145" s="486" t="s">
        <v>186</v>
      </c>
      <c r="BV145" s="486" t="s">
        <v>123</v>
      </c>
      <c r="BW145" s="479" t="s">
        <v>124</v>
      </c>
      <c r="BX145" s="493" t="s">
        <v>125</v>
      </c>
      <c r="BY145" s="480" t="s">
        <v>126</v>
      </c>
      <c r="BZ145" s="476" t="s">
        <v>9</v>
      </c>
      <c r="CA145" s="69" t="s">
        <v>124</v>
      </c>
      <c r="CB145" s="56" t="s">
        <v>125</v>
      </c>
      <c r="CC145" s="70" t="s">
        <v>126</v>
      </c>
      <c r="CD145" s="487" t="s">
        <v>121</v>
      </c>
      <c r="CE145" s="486" t="s">
        <v>186</v>
      </c>
      <c r="CF145" s="486" t="s">
        <v>123</v>
      </c>
      <c r="CG145" s="479" t="s">
        <v>124</v>
      </c>
      <c r="CH145" s="493" t="s">
        <v>125</v>
      </c>
      <c r="CI145" s="480" t="s">
        <v>126</v>
      </c>
      <c r="CJ145" s="476" t="s">
        <v>9</v>
      </c>
      <c r="CK145" s="69" t="s">
        <v>124</v>
      </c>
      <c r="CL145" s="56" t="s">
        <v>125</v>
      </c>
      <c r="CM145" s="70" t="s">
        <v>126</v>
      </c>
      <c r="CN145" s="487" t="s">
        <v>121</v>
      </c>
      <c r="CO145" s="486" t="s">
        <v>186</v>
      </c>
      <c r="CP145" s="486" t="s">
        <v>123</v>
      </c>
      <c r="CQ145" s="479" t="s">
        <v>124</v>
      </c>
      <c r="CR145" s="493" t="s">
        <v>125</v>
      </c>
      <c r="CS145" s="480" t="s">
        <v>126</v>
      </c>
      <c r="CT145" s="476" t="s">
        <v>9</v>
      </c>
      <c r="CU145" s="69" t="s">
        <v>124</v>
      </c>
      <c r="CV145" s="56" t="s">
        <v>125</v>
      </c>
      <c r="CW145" s="70" t="s">
        <v>126</v>
      </c>
      <c r="CX145" s="487" t="s">
        <v>121</v>
      </c>
      <c r="CY145" s="486" t="s">
        <v>186</v>
      </c>
      <c r="CZ145" s="486" t="s">
        <v>123</v>
      </c>
      <c r="DA145" s="479" t="s">
        <v>124</v>
      </c>
      <c r="DB145" s="493" t="s">
        <v>125</v>
      </c>
      <c r="DC145" s="480" t="s">
        <v>126</v>
      </c>
      <c r="DD145" s="476" t="s">
        <v>9</v>
      </c>
      <c r="DE145" s="69" t="s">
        <v>124</v>
      </c>
      <c r="DF145" s="56" t="s">
        <v>125</v>
      </c>
      <c r="DG145" s="70" t="s">
        <v>126</v>
      </c>
      <c r="DH145" s="487" t="s">
        <v>121</v>
      </c>
      <c r="DI145" s="486" t="s">
        <v>186</v>
      </c>
      <c r="DJ145" s="486" t="s">
        <v>123</v>
      </c>
      <c r="DK145" s="479" t="s">
        <v>124</v>
      </c>
      <c r="DL145" s="493" t="s">
        <v>125</v>
      </c>
      <c r="DM145" s="480" t="s">
        <v>126</v>
      </c>
      <c r="DN145" s="476" t="s">
        <v>9</v>
      </c>
      <c r="DO145" s="69" t="s">
        <v>124</v>
      </c>
      <c r="DP145" s="56" t="s">
        <v>125</v>
      </c>
      <c r="DQ145" s="70" t="s">
        <v>126</v>
      </c>
      <c r="DR145" s="487" t="s">
        <v>121</v>
      </c>
      <c r="DS145" s="486" t="s">
        <v>186</v>
      </c>
      <c r="DT145" s="486" t="s">
        <v>123</v>
      </c>
      <c r="DU145" s="479" t="s">
        <v>124</v>
      </c>
      <c r="DV145" s="493" t="s">
        <v>125</v>
      </c>
      <c r="DW145" s="480" t="s">
        <v>126</v>
      </c>
      <c r="DX145" s="476" t="s">
        <v>9</v>
      </c>
      <c r="DY145" s="69" t="s">
        <v>124</v>
      </c>
      <c r="DZ145" s="56" t="s">
        <v>125</v>
      </c>
      <c r="EA145" s="70" t="s">
        <v>126</v>
      </c>
      <c r="EB145" s="487" t="s">
        <v>121</v>
      </c>
      <c r="EC145" s="486" t="s">
        <v>186</v>
      </c>
      <c r="ED145" s="486" t="s">
        <v>123</v>
      </c>
      <c r="EE145" s="479" t="s">
        <v>124</v>
      </c>
      <c r="EF145" s="493" t="s">
        <v>125</v>
      </c>
      <c r="EG145" s="480" t="s">
        <v>126</v>
      </c>
      <c r="EH145" s="476" t="s">
        <v>9</v>
      </c>
      <c r="EI145" s="69" t="s">
        <v>124</v>
      </c>
      <c r="EJ145" s="56" t="s">
        <v>125</v>
      </c>
      <c r="EK145" s="70" t="s">
        <v>126</v>
      </c>
      <c r="EL145" s="487" t="s">
        <v>121</v>
      </c>
      <c r="EM145" s="486" t="s">
        <v>186</v>
      </c>
      <c r="EN145" s="486" t="s">
        <v>123</v>
      </c>
      <c r="EO145" s="479" t="s">
        <v>124</v>
      </c>
      <c r="EP145" s="493" t="s">
        <v>125</v>
      </c>
      <c r="EQ145" s="480" t="s">
        <v>126</v>
      </c>
      <c r="ER145" s="476" t="s">
        <v>9</v>
      </c>
      <c r="ES145" s="69" t="s">
        <v>124</v>
      </c>
      <c r="ET145" s="56" t="s">
        <v>125</v>
      </c>
      <c r="EU145" s="70" t="s">
        <v>126</v>
      </c>
      <c r="EV145" s="487" t="s">
        <v>121</v>
      </c>
      <c r="EW145" s="486" t="s">
        <v>186</v>
      </c>
      <c r="EX145" s="486" t="s">
        <v>123</v>
      </c>
      <c r="EY145" s="479" t="s">
        <v>124</v>
      </c>
      <c r="EZ145" s="493" t="s">
        <v>125</v>
      </c>
      <c r="FA145" s="480" t="s">
        <v>126</v>
      </c>
      <c r="FB145" s="476" t="s">
        <v>9</v>
      </c>
      <c r="FC145" s="69" t="s">
        <v>124</v>
      </c>
      <c r="FD145" s="56" t="s">
        <v>125</v>
      </c>
      <c r="FE145" s="70" t="s">
        <v>126</v>
      </c>
      <c r="FF145" s="487" t="s">
        <v>121</v>
      </c>
      <c r="FG145" s="486" t="s">
        <v>186</v>
      </c>
      <c r="FH145" s="486" t="s">
        <v>123</v>
      </c>
      <c r="FI145" s="479" t="s">
        <v>124</v>
      </c>
      <c r="FJ145" s="493" t="s">
        <v>125</v>
      </c>
      <c r="FK145" s="480" t="s">
        <v>126</v>
      </c>
      <c r="FL145" s="476" t="s">
        <v>9</v>
      </c>
      <c r="FM145" s="69" t="s">
        <v>124</v>
      </c>
      <c r="FN145" s="56" t="s">
        <v>125</v>
      </c>
      <c r="FO145" s="70" t="s">
        <v>126</v>
      </c>
      <c r="FP145" s="487" t="s">
        <v>121</v>
      </c>
      <c r="FQ145" s="486" t="s">
        <v>186</v>
      </c>
      <c r="FR145" s="486" t="s">
        <v>123</v>
      </c>
      <c r="FS145" s="479" t="s">
        <v>124</v>
      </c>
      <c r="FT145" s="493" t="s">
        <v>125</v>
      </c>
      <c r="FU145" s="480" t="s">
        <v>126</v>
      </c>
      <c r="FV145" s="476" t="s">
        <v>9</v>
      </c>
      <c r="FW145" s="69" t="s">
        <v>124</v>
      </c>
      <c r="FX145" s="56" t="s">
        <v>125</v>
      </c>
      <c r="FY145" s="70" t="s">
        <v>126</v>
      </c>
      <c r="FZ145" s="487" t="s">
        <v>121</v>
      </c>
      <c r="GA145" s="486" t="s">
        <v>186</v>
      </c>
      <c r="GB145" s="486" t="s">
        <v>123</v>
      </c>
      <c r="GC145" s="479" t="s">
        <v>124</v>
      </c>
      <c r="GD145" s="493" t="s">
        <v>125</v>
      </c>
      <c r="GE145" s="480" t="s">
        <v>126</v>
      </c>
      <c r="GF145" s="476" t="s">
        <v>9</v>
      </c>
      <c r="GG145" s="69" t="s">
        <v>124</v>
      </c>
      <c r="GH145" s="56" t="s">
        <v>125</v>
      </c>
      <c r="GI145" s="70" t="s">
        <v>126</v>
      </c>
      <c r="GJ145" s="487" t="s">
        <v>121</v>
      </c>
      <c r="GK145" s="486" t="s">
        <v>186</v>
      </c>
      <c r="GL145" s="486" t="s">
        <v>123</v>
      </c>
      <c r="GM145" s="479" t="s">
        <v>124</v>
      </c>
      <c r="GN145" s="493" t="s">
        <v>125</v>
      </c>
      <c r="GO145" s="480" t="s">
        <v>126</v>
      </c>
      <c r="GP145" s="476" t="s">
        <v>9</v>
      </c>
      <c r="GQ145" s="69" t="s">
        <v>124</v>
      </c>
      <c r="GR145" s="56" t="s">
        <v>125</v>
      </c>
      <c r="GS145" s="70" t="s">
        <v>126</v>
      </c>
      <c r="GT145" s="487" t="s">
        <v>121</v>
      </c>
      <c r="GU145" s="486" t="s">
        <v>186</v>
      </c>
      <c r="GV145" s="486" t="s">
        <v>123</v>
      </c>
      <c r="GW145" s="479" t="s">
        <v>124</v>
      </c>
      <c r="GX145" s="493" t="s">
        <v>125</v>
      </c>
      <c r="GY145" s="480" t="s">
        <v>126</v>
      </c>
      <c r="GZ145" s="476" t="s">
        <v>9</v>
      </c>
      <c r="HA145" s="69" t="s">
        <v>124</v>
      </c>
      <c r="HB145" s="56" t="s">
        <v>125</v>
      </c>
      <c r="HC145" s="70" t="s">
        <v>126</v>
      </c>
      <c r="HD145" s="487" t="s">
        <v>121</v>
      </c>
      <c r="HE145" s="486" t="s">
        <v>186</v>
      </c>
      <c r="HF145" s="486" t="s">
        <v>123</v>
      </c>
      <c r="HG145" s="479" t="s">
        <v>124</v>
      </c>
      <c r="HH145" s="493" t="s">
        <v>125</v>
      </c>
      <c r="HI145" s="480" t="s">
        <v>126</v>
      </c>
      <c r="HJ145" s="476" t="s">
        <v>9</v>
      </c>
      <c r="HK145" s="69" t="s">
        <v>124</v>
      </c>
      <c r="HL145" s="56" t="s">
        <v>125</v>
      </c>
      <c r="HM145" s="70" t="s">
        <v>126</v>
      </c>
      <c r="HN145" s="487" t="s">
        <v>121</v>
      </c>
      <c r="HO145" s="486" t="s">
        <v>186</v>
      </c>
      <c r="HP145" s="486" t="s">
        <v>123</v>
      </c>
      <c r="HQ145" s="479" t="s">
        <v>124</v>
      </c>
      <c r="HR145" s="493" t="s">
        <v>125</v>
      </c>
      <c r="HS145" s="480" t="s">
        <v>126</v>
      </c>
      <c r="HT145" s="476" t="s">
        <v>9</v>
      </c>
      <c r="HU145" s="69" t="s">
        <v>124</v>
      </c>
      <c r="HV145" s="56" t="s">
        <v>125</v>
      </c>
      <c r="HW145" s="70" t="s">
        <v>126</v>
      </c>
      <c r="HX145" s="487" t="s">
        <v>121</v>
      </c>
      <c r="HY145" s="486" t="s">
        <v>186</v>
      </c>
      <c r="HZ145" s="486" t="s">
        <v>123</v>
      </c>
      <c r="IA145" s="479" t="s">
        <v>124</v>
      </c>
      <c r="IB145" s="493" t="s">
        <v>125</v>
      </c>
      <c r="IC145" s="480" t="s">
        <v>126</v>
      </c>
      <c r="ID145" s="476" t="s">
        <v>9</v>
      </c>
      <c r="IE145" s="69" t="s">
        <v>124</v>
      </c>
      <c r="IF145" s="56" t="s">
        <v>125</v>
      </c>
      <c r="IG145" s="70" t="s">
        <v>126</v>
      </c>
      <c r="IH145" s="487" t="s">
        <v>121</v>
      </c>
      <c r="II145" s="486" t="s">
        <v>186</v>
      </c>
      <c r="IJ145" s="486" t="s">
        <v>123</v>
      </c>
      <c r="IK145" s="479" t="s">
        <v>124</v>
      </c>
      <c r="IL145" s="493" t="s">
        <v>125</v>
      </c>
      <c r="IM145" s="480" t="s">
        <v>126</v>
      </c>
      <c r="IN145" s="476" t="s">
        <v>9</v>
      </c>
      <c r="IO145" s="69" t="s">
        <v>124</v>
      </c>
      <c r="IP145" s="56" t="s">
        <v>125</v>
      </c>
      <c r="IQ145" s="70" t="s">
        <v>126</v>
      </c>
      <c r="IR145" s="487" t="s">
        <v>121</v>
      </c>
      <c r="IS145" s="486" t="s">
        <v>186</v>
      </c>
      <c r="IT145" s="486" t="s">
        <v>123</v>
      </c>
      <c r="IU145" s="479" t="s">
        <v>124</v>
      </c>
      <c r="IV145" s="493" t="s">
        <v>125</v>
      </c>
      <c r="IW145" s="480" t="s">
        <v>126</v>
      </c>
      <c r="IX145" s="476" t="s">
        <v>9</v>
      </c>
      <c r="IY145" s="69" t="s">
        <v>124</v>
      </c>
      <c r="IZ145" s="56" t="s">
        <v>125</v>
      </c>
      <c r="JA145" s="70" t="s">
        <v>126</v>
      </c>
      <c r="JB145" s="487" t="s">
        <v>121</v>
      </c>
      <c r="JC145" s="486" t="s">
        <v>186</v>
      </c>
      <c r="JD145" s="486" t="s">
        <v>123</v>
      </c>
      <c r="JE145" s="479" t="s">
        <v>124</v>
      </c>
      <c r="JF145" s="493" t="s">
        <v>125</v>
      </c>
      <c r="JG145" s="480" t="s">
        <v>126</v>
      </c>
      <c r="JH145" s="476" t="s">
        <v>9</v>
      </c>
      <c r="JI145" s="69" t="s">
        <v>124</v>
      </c>
      <c r="JJ145" s="56" t="s">
        <v>125</v>
      </c>
      <c r="JK145" s="70" t="s">
        <v>126</v>
      </c>
      <c r="JL145" s="487" t="s">
        <v>121</v>
      </c>
      <c r="JM145" s="486" t="s">
        <v>122</v>
      </c>
      <c r="JN145" s="486" t="s">
        <v>123</v>
      </c>
      <c r="JO145" s="479" t="s">
        <v>124</v>
      </c>
      <c r="JP145" s="493" t="s">
        <v>125</v>
      </c>
      <c r="JQ145" s="480" t="s">
        <v>126</v>
      </c>
      <c r="JR145" s="476" t="s">
        <v>9</v>
      </c>
      <c r="JS145" s="69" t="s">
        <v>124</v>
      </c>
      <c r="JT145" s="56" t="s">
        <v>125</v>
      </c>
      <c r="JU145" s="70" t="s">
        <v>126</v>
      </c>
    </row>
    <row r="146" spans="1:281" ht="13.5" hidden="1" customHeight="1">
      <c r="A146" s="519" t="s">
        <v>176</v>
      </c>
      <c r="B146" s="482"/>
      <c r="C146" s="475"/>
      <c r="D146" s="475"/>
      <c r="E146" s="496"/>
      <c r="F146" s="383"/>
      <c r="G146" s="384"/>
      <c r="H146" s="495"/>
      <c r="I146" s="378"/>
      <c r="J146" s="379"/>
      <c r="K146" s="380"/>
      <c r="L146" s="482"/>
      <c r="M146" s="475"/>
      <c r="N146" s="475"/>
      <c r="O146" s="496"/>
      <c r="P146" s="383"/>
      <c r="Q146" s="384"/>
      <c r="R146" s="495"/>
      <c r="S146" s="378"/>
      <c r="T146" s="379"/>
      <c r="U146" s="380"/>
      <c r="V146" s="475"/>
      <c r="W146" s="475"/>
      <c r="X146" s="475"/>
      <c r="Y146" s="496"/>
      <c r="Z146" s="383"/>
      <c r="AA146" s="384"/>
      <c r="AB146" s="495"/>
      <c r="AC146" s="378"/>
      <c r="AD146" s="379"/>
      <c r="AE146" s="380"/>
      <c r="AF146" s="482"/>
      <c r="AG146" s="475"/>
      <c r="AH146" s="475"/>
      <c r="AI146" s="496"/>
      <c r="AJ146" s="383"/>
      <c r="AK146" s="384"/>
      <c r="AL146" s="495"/>
      <c r="AM146" s="378"/>
      <c r="AN146" s="379"/>
      <c r="AO146" s="380"/>
      <c r="AP146" s="482"/>
      <c r="AQ146" s="475"/>
      <c r="AR146" s="475"/>
      <c r="AS146" s="496"/>
      <c r="AT146" s="383"/>
      <c r="AU146" s="384"/>
      <c r="AV146" s="495"/>
      <c r="AW146" s="378"/>
      <c r="AX146" s="379"/>
      <c r="AY146" s="380"/>
      <c r="AZ146" s="482"/>
      <c r="BA146" s="475"/>
      <c r="BB146" s="475"/>
      <c r="BC146" s="496"/>
      <c r="BD146" s="383"/>
      <c r="BE146" s="384"/>
      <c r="BF146" s="495"/>
      <c r="BG146" s="378"/>
      <c r="BH146" s="379"/>
      <c r="BI146" s="380"/>
      <c r="BJ146" s="482"/>
      <c r="BK146" s="475"/>
      <c r="BL146" s="475"/>
      <c r="BM146" s="496"/>
      <c r="BN146" s="383"/>
      <c r="BO146" s="384"/>
      <c r="BP146" s="495"/>
      <c r="BQ146" s="378"/>
      <c r="BR146" s="379"/>
      <c r="BS146" s="380"/>
      <c r="BT146" s="482"/>
      <c r="BU146" s="475"/>
      <c r="BV146" s="475"/>
      <c r="BW146" s="496"/>
      <c r="BX146" s="383"/>
      <c r="BY146" s="384"/>
      <c r="BZ146" s="495"/>
      <c r="CA146" s="378"/>
      <c r="CB146" s="379"/>
      <c r="CC146" s="380"/>
      <c r="CD146" s="482"/>
      <c r="CE146" s="475"/>
      <c r="CF146" s="475"/>
      <c r="CG146" s="496"/>
      <c r="CH146" s="383"/>
      <c r="CI146" s="384"/>
      <c r="CJ146" s="495"/>
      <c r="CK146" s="378"/>
      <c r="CL146" s="379"/>
      <c r="CM146" s="380"/>
      <c r="CN146" s="482" t="str">
        <f>IFERROR(('Daily-Prod.'!YI60+'Daily-Prod.'!XZ60+'Daily-Prod.'!XQ60+'Daily-Prod.'!XH60+'Daily-Prod.'!WY60+'Daily-Prod.'!WP60+'Daily-Prod.'!WG60)/CQ146,"")</f>
        <v/>
      </c>
      <c r="CO146" s="475" t="str">
        <f>IFERROR(('Daily-Prod.'!YJ60+'Daily-Prod.'!YA60+'Daily-Prod.'!XR60+'Daily-Prod.'!XI60+'Daily-Prod.'!WZ60+'Daily-Prod.'!WQ60+'Daily-Prod.'!WH60)/CQ146,"")</f>
        <v/>
      </c>
      <c r="CP146" s="475" t="str">
        <f>IFERROR(('Daily-Prod.'!YL60+'Daily-Prod.'!YC60+'Daily-Prod.'!XT60+'Daily-Prod.'!XK60+'Daily-Prod.'!XB60+'Daily-Prod.'!WS60+'Daily-Prod.'!WJ60+'Daily-Prod.'!YM60+'Daily-Prod.'!YD60+'Daily-Prod.'!XU60+'Daily-Prod.'!XL60+'Daily-Prod.'!XC60+'Daily-Prod.'!WT60+'Daily-Prod.'!WK60)/CQ146,"")</f>
        <v/>
      </c>
      <c r="CQ146" s="496"/>
      <c r="CR146" s="383"/>
      <c r="CS146" s="384"/>
      <c r="CT146" s="495"/>
      <c r="CU146" s="378"/>
      <c r="CV146" s="379"/>
      <c r="CW146" s="380"/>
      <c r="CX146" s="482"/>
      <c r="CY146" s="475"/>
      <c r="CZ146" s="475"/>
      <c r="DA146" s="496"/>
      <c r="DB146" s="383"/>
      <c r="DC146" s="384"/>
      <c r="DD146" s="495"/>
      <c r="DE146" s="378"/>
      <c r="DF146" s="379"/>
      <c r="DG146" s="380"/>
      <c r="DH146" s="482"/>
      <c r="DI146" s="475"/>
      <c r="DJ146" s="475"/>
      <c r="DK146" s="496"/>
      <c r="DL146" s="383"/>
      <c r="DM146" s="384"/>
      <c r="DN146" s="495"/>
      <c r="DO146" s="378"/>
      <c r="DP146" s="379"/>
      <c r="DQ146" s="380"/>
      <c r="DR146" s="482"/>
      <c r="DS146" s="475"/>
      <c r="DT146" s="475"/>
      <c r="DU146" s="496"/>
      <c r="DV146" s="383"/>
      <c r="DW146" s="384"/>
      <c r="DX146" s="495"/>
      <c r="DY146" s="378"/>
      <c r="DZ146" s="379"/>
      <c r="EA146" s="380"/>
      <c r="EB146" s="482"/>
      <c r="EC146" s="475"/>
      <c r="ED146" s="475"/>
      <c r="EE146" s="496"/>
      <c r="EF146" s="383"/>
      <c r="EG146" s="384"/>
      <c r="EH146" s="495"/>
      <c r="EI146" s="378"/>
      <c r="EJ146" s="379"/>
      <c r="EK146" s="380"/>
      <c r="EL146" s="482"/>
      <c r="EM146" s="475"/>
      <c r="EN146" s="475"/>
      <c r="EO146" s="496"/>
      <c r="EP146" s="383"/>
      <c r="EQ146" s="384"/>
      <c r="ER146" s="495"/>
      <c r="ES146" s="378"/>
      <c r="ET146" s="379"/>
      <c r="EU146" s="380"/>
      <c r="EV146" s="482"/>
      <c r="EW146" s="475"/>
      <c r="EX146" s="475"/>
      <c r="EY146" s="496"/>
      <c r="EZ146" s="383"/>
      <c r="FA146" s="384"/>
      <c r="FB146" s="495"/>
      <c r="FC146" s="378"/>
      <c r="FD146" s="379"/>
      <c r="FE146" s="380"/>
      <c r="FF146" s="482"/>
      <c r="FG146" s="475"/>
      <c r="FH146" s="475"/>
      <c r="FI146" s="496"/>
      <c r="FJ146" s="383"/>
      <c r="FK146" s="384"/>
      <c r="FL146" s="495"/>
      <c r="FM146" s="378"/>
      <c r="FN146" s="379"/>
      <c r="FO146" s="380"/>
      <c r="FP146" s="482"/>
      <c r="FQ146" s="475"/>
      <c r="FR146" s="475"/>
      <c r="FS146" s="496"/>
      <c r="FT146" s="383"/>
      <c r="FU146" s="384"/>
      <c r="FV146" s="495"/>
      <c r="FW146" s="378"/>
      <c r="FX146" s="379"/>
      <c r="FY146" s="380"/>
      <c r="FZ146" s="482"/>
      <c r="GA146" s="475"/>
      <c r="GB146" s="475"/>
      <c r="GC146" s="496"/>
      <c r="GD146" s="166"/>
      <c r="GE146" s="168"/>
      <c r="GF146" s="171"/>
      <c r="GG146" s="67"/>
      <c r="GH146" s="175"/>
      <c r="GI146" s="171"/>
      <c r="GJ146" s="482"/>
      <c r="GK146" s="475"/>
      <c r="GL146" s="475"/>
      <c r="GM146" s="496"/>
      <c r="GN146" s="166"/>
      <c r="GO146" s="168"/>
      <c r="GP146" s="171"/>
      <c r="GQ146" s="67"/>
      <c r="GR146" s="175"/>
      <c r="GS146" s="171"/>
      <c r="GT146" s="482" t="str">
        <f>IFERROR(('Daily-Prod.'!BBK60+'Daily-Prod.'!BBB60+'Daily-Prod.'!BAS60+'Daily-Prod.'!BAJ60+'Daily-Prod.'!BAA60+'Daily-Prod.'!AZR60+'Daily-Prod.'!AZI60)/#REF!,"")</f>
        <v/>
      </c>
      <c r="GU146" s="475" t="str">
        <f>IFERROR(('Daily-Prod.'!BBL60+'Daily-Prod.'!BBC60+'Daily-Prod.'!BAT60+'Daily-Prod.'!BAK60+'Daily-Prod.'!BAB60+'Daily-Prod.'!AZS60+'Daily-Prod.'!AZJ60)/#REF!,"")</f>
        <v/>
      </c>
      <c r="GV146" s="475" t="str">
        <f>IFERROR(('Daily-Prod.'!BBN60+'Daily-Prod.'!BBE60+'Daily-Prod.'!BAV60+'Daily-Prod.'!BAM60+'Daily-Prod.'!BAD60+'Daily-Prod.'!AZU60+'Daily-Prod.'!AZL60+'Daily-Prod.'!BBO60+'Daily-Prod.'!BBF60+'Daily-Prod.'!BAW60+'Daily-Prod.'!BAN60+'Daily-Prod.'!BAE60+'Daily-Prod.'!AZV60+'Daily-Prod.'!AZM60)/#REF!,"")</f>
        <v/>
      </c>
      <c r="GW146" s="496">
        <f>IFERROR(('Daily-Prod.'!BEA60+'Daily-Prod.'!BDR60+'Daily-Prod.'!BDI60+'Daily-Prod.'!BCZ60+'Daily-Prod.'!BCQ60+'Daily-Prod.'!BCH60+'Daily-Prod.'!BBY60),"")</f>
        <v>17</v>
      </c>
      <c r="GX146" s="166">
        <f>IFERROR(('Daily-Prod.'!BEB60+'Daily-Prod.'!BDS60+'Daily-Prod.'!BDJ60+'Daily-Prod.'!BDA60+'Daily-Prod.'!BCR60+'Daily-Prod.'!BCI60+'Daily-Prod.'!BBZ60),"")</f>
        <v>0</v>
      </c>
      <c r="GY146" s="168">
        <f>IFERROR(('Daily-Prod.'!BEC60+'Daily-Prod.'!BDT60+'Daily-Prod.'!BDK60+'Daily-Prod.'!BDB60+'Daily-Prod.'!BCS60+'Daily-Prod.'!BCJ60+'Daily-Prod.'!BCA60),"")</f>
        <v>0</v>
      </c>
      <c r="GZ146" s="171" t="str">
        <f>IFERROR((GY146/GX146),"")</f>
        <v/>
      </c>
      <c r="HA146" s="67">
        <f>IFERROR(AVERAGE('Daily-Prod.'!BEA60,'Daily-Prod.'!BDR60,'Daily-Prod.'!BDI60,'Daily-Prod.'!BCZ60,'Daily-Prod.'!BCQ60,'Daily-Prod.'!BCH60,'Daily-Prod.'!BBY60),"")</f>
        <v>3.4</v>
      </c>
      <c r="HB146" s="175" t="str">
        <f>IFERROR(AVERAGE('Daily-Prod.'!BEB60,'Daily-Prod.'!BDS60,'Daily-Prod.'!BDJ60,'Daily-Prod.'!BDA60,'Daily-Prod.'!BCR60,'Daily-Prod.'!BCI60,'Daily-Prod.'!BBZ60),"")</f>
        <v/>
      </c>
      <c r="HC146" s="171" t="str">
        <f>IFERROR(AVERAGE('Daily-Prod.'!BEC60,'Daily-Prod.'!BDT60,'Daily-Prod.'!BDK60,'Daily-Prod.'!BDB60,'Daily-Prod.'!BCS60,'Daily-Prod.'!BCJ60,'Daily-Prod.'!BCA60),"")</f>
        <v/>
      </c>
      <c r="HD146" s="482">
        <f>IFERROR(('Daily-Prod.'!BGG60+'Daily-Prod.'!BFX60+'Daily-Prod.'!BFO60+'Daily-Prod.'!BFF60+'Daily-Prod.'!BEW60+'Daily-Prod.'!BEN60+'Daily-Prod.'!BEE60)/HG146,"")</f>
        <v>0.4</v>
      </c>
      <c r="HE146" s="475">
        <f>IFERROR(('Daily-Prod.'!BGH60+'Daily-Prod.'!BFY60+'Daily-Prod.'!BFP60+'Daily-Prod.'!BFG60+'Daily-Prod.'!BEX60+'Daily-Prod.'!BEO60+'Daily-Prod.'!BEF60)/HG146,"")</f>
        <v>0</v>
      </c>
      <c r="HF146" s="475">
        <f>IFERROR(('Daily-Prod.'!BGK60+'Daily-Prod.'!BGB60+'Daily-Prod.'!BFS60+'Daily-Prod.'!BFJ60+'Daily-Prod.'!BFA60+'Daily-Prod.'!BER60+'Daily-Prod.'!BEI60+'Daily-Prod.'!BGJ60+'Daily-Prod.'!BGA60+'Daily-Prod.'!BFR60+'Daily-Prod.'!BFI60+'Daily-Prod.'!BEZ60+'Daily-Prod.'!BEQ60+'Daily-Prod.'!BEH60)/HG146,"")</f>
        <v>0.6</v>
      </c>
      <c r="HG146" s="496">
        <f>IFERROR(('Daily-Prod.'!BGL60+'Daily-Prod.'!BGC60+'Daily-Prod.'!BFT60+'Daily-Prod.'!BFK60+'Daily-Prod.'!BFB60+'Daily-Prod.'!BES60+'Daily-Prod.'!BEJ60),"")</f>
        <v>5</v>
      </c>
      <c r="HH146" s="166"/>
      <c r="HI146" s="168"/>
      <c r="HJ146" s="171" t="str">
        <f>IFERROR((HI146/HH146),"")</f>
        <v/>
      </c>
      <c r="HK146" s="67">
        <f>IFERROR(AVERAGE('Daily-Prod.'!BGL60,'Daily-Prod.'!BGC60,'Daily-Prod.'!BFT60,'Daily-Prod.'!BFK60,'Daily-Prod.'!BFB60,'Daily-Prod.'!BES60,'Daily-Prod.'!BEJ60),"")</f>
        <v>2.5</v>
      </c>
      <c r="HL146" s="175" t="str">
        <f>IFERROR(AVERAGE('Daily-Prod.'!BGM60,'Daily-Prod.'!BGD60,'Daily-Prod.'!BFU60,'Daily-Prod.'!BFL60,'Daily-Prod.'!BFC60,'Daily-Prod.'!BET60,'Daily-Prod.'!BEK60),"")</f>
        <v/>
      </c>
      <c r="HM146" s="171" t="str">
        <f>IFERROR(AVERAGE('Daily-Prod.'!BGN60,'Daily-Prod.'!BGE60,'Daily-Prod.'!BFV60,'Daily-Prod.'!BFM60,'Daily-Prod.'!BFD60,'Daily-Prod.'!BEU60,'Daily-Prod.'!BEL60),"")</f>
        <v/>
      </c>
      <c r="HN146" s="482">
        <f>IFERROR(('Daily-Prod.'!BIR60+'Daily-Prod.'!BII60+'Daily-Prod.'!BHZ60+'Daily-Prod.'!BHQ60+'Daily-Prod.'!BHH60+'Daily-Prod.'!BGY60+'Daily-Prod.'!BGP60)/HQ146,"")</f>
        <v>0.2878787878787879</v>
      </c>
      <c r="HO146" s="475">
        <f>IFERROR(('Daily-Prod.'!BIS60+'Daily-Prod.'!BIJ60+'Daily-Prod.'!BIA60+'Daily-Prod.'!BHR60+'Daily-Prod.'!BHI60+'Daily-Prod.'!BGZ60+'Daily-Prod.'!BGQ60)/HQ146,"")</f>
        <v>0.16666666666666666</v>
      </c>
      <c r="HP146" s="475">
        <f>IFERROR(('Daily-Prod.'!BIU60+'Daily-Prod.'!BIL60+'Daily-Prod.'!BIC60+'Daily-Prod.'!BHT60+'Daily-Prod.'!BHK60+'Daily-Prod.'!BHB60+'Daily-Prod.'!BGS60+'Daily-Prod.'!BIV60+'Daily-Prod.'!BIM60+'Daily-Prod.'!BID60+'Daily-Prod.'!BHU60+'Daily-Prod.'!BHL60+'Daily-Prod.'!BHC60+'Daily-Prod.'!BGT60)/HQ146,"")</f>
        <v>0.54545454545454541</v>
      </c>
      <c r="HQ146" s="496">
        <f>IFERROR(('Daily-Prod.'!BIW60+'Daily-Prod.'!BIN60+'Daily-Prod.'!BIE60+'Daily-Prod.'!BHV60+'Daily-Prod.'!BHM60+'Daily-Prod.'!BHD60+'Daily-Prod.'!BGU60),"")</f>
        <v>66</v>
      </c>
      <c r="HR146" s="166"/>
      <c r="HS146" s="168"/>
      <c r="HT146" s="171" t="str">
        <f>IFERROR((HS146/HR146),"")</f>
        <v/>
      </c>
      <c r="HU146" s="67">
        <f>IFERROR(AVERAGE('Daily-Prod.'!BIW60,'Daily-Prod.'!BIN60,'Daily-Prod.'!BIE60,'Daily-Prod.'!BHV60,'Daily-Prod.'!BHM60,'Daily-Prod.'!BHD60,'Daily-Prod.'!BGU60),"")</f>
        <v>13.2</v>
      </c>
      <c r="HV146" s="175" t="str">
        <f>IFERROR(AVERAGE('Daily-Prod.'!BIX60,'Daily-Prod.'!BIO60,'Daily-Prod.'!BIF60,'Daily-Prod.'!BHW60,'Daily-Prod.'!BHN60,'Daily-Prod.'!BHE60,'Daily-Prod.'!BGV60),"")</f>
        <v/>
      </c>
      <c r="HW146" s="171" t="str">
        <f>IFERROR(AVERAGE('Daily-Prod.'!BIY60,'Daily-Prod.'!BIP60,'Daily-Prod.'!BIG60,'Daily-Prod.'!BHX60,'Daily-Prod.'!BHO60,'Daily-Prod.'!BHF60,'Daily-Prod.'!BGW60),"")</f>
        <v/>
      </c>
      <c r="HX146" s="482">
        <f>IFERROR(('Daily-Prod.'!BLE60+'Daily-Prod.'!BKV60+'Daily-Prod.'!BKM60+'Daily-Prod.'!BKD60+'Daily-Prod.'!BJU60+'Daily-Prod.'!BJL60+'Daily-Prod.'!BJC60)/IA146,"")</f>
        <v>0.81034482758620685</v>
      </c>
      <c r="HY146" s="475">
        <f>IFERROR(('Daily-Prod.'!BLF60+'Daily-Prod.'!BKW60+'Daily-Prod.'!BKN60+'Daily-Prod.'!BKE60+'Daily-Prod.'!BJV60+'Daily-Prod.'!BJM60+'Daily-Prod.'!BJD60)/IA146,"")</f>
        <v>0.17241379310344829</v>
      </c>
      <c r="HZ146" s="475">
        <f>IFERROR(('Daily-Prod.'!BLG60+'Daily-Prod.'!BKX60+'Daily-Prod.'!BKO60+'Daily-Prod.'!BKF60+'Daily-Prod.'!BJW60+'Daily-Prod.'!BJN60+'Daily-Prod.'!BJE60+'Daily-Prod.'!BLF60+'Daily-Prod.'!BKW60+'Daily-Prod.'!BKN60+'Daily-Prod.'!BKE60+'Daily-Prod.'!BJV60+'Daily-Prod.'!BJM60+'Daily-Prod.'!BJD60)/IA146,"")</f>
        <v>0.18965517241379309</v>
      </c>
      <c r="IA146" s="496">
        <f>IFERROR(('Daily-Prod.'!BLH60+'Daily-Prod.'!BKY60+'Daily-Prod.'!BKP60+'Daily-Prod.'!BKG60+'Daily-Prod.'!BJX60+'Daily-Prod.'!BJO60+'Daily-Prod.'!BJF60),"")</f>
        <v>58</v>
      </c>
      <c r="IB146" s="166"/>
      <c r="IC146" s="168"/>
      <c r="ID146" s="171" t="str">
        <f>IFERROR((IC146/IB146),"")</f>
        <v/>
      </c>
      <c r="IE146" s="67">
        <f>IFERROR(AVERAGE('Daily-Prod.'!BLL60,'Daily-Prod.'!BLC60,'Daily-Prod.'!BKT60,'Daily-Prod.'!BKK60,'Daily-Prod.'!BKB60,'Daily-Prod.'!BJS60,'Daily-Prod.'!BJJ60),"")</f>
        <v>7</v>
      </c>
      <c r="IF146" s="175"/>
      <c r="IG146" s="171"/>
      <c r="IH146" s="482">
        <f>IFERROR(('Daily-Prod.'!BNN60+'Daily-Prod.'!BNE60+'Daily-Prod.'!BMV60+'Daily-Prod.'!BMM60+'Daily-Prod.'!BMD60+'Daily-Prod.'!BLU60+'Daily-Prod.'!BLL60)/IK146,"")</f>
        <v>0.35</v>
      </c>
      <c r="II146" s="475">
        <f>IFERROR(('Daily-Prod.'!BNO60+'Daily-Prod.'!BNF60+'Daily-Prod.'!BMW60+'Daily-Prod.'!BMN60+'Daily-Prod.'!BME60+'Daily-Prod.'!BLV60+'Daily-Prod.'!BLM60)/IK146,"")</f>
        <v>0.2</v>
      </c>
      <c r="IJ146" s="475">
        <f>IFERROR(('Daily-Prod.'!BNQ60+'Daily-Prod.'!BNH60+'Daily-Prod.'!BMY60+'Daily-Prod.'!BMP60+'Daily-Prod.'!BMG60+'Daily-Prod.'!BLX60+'Daily-Prod.'!BLO60+'Daily-Prod.'!BNR60+'Daily-Prod.'!BNI60+'Daily-Prod.'!BMZ60+'Daily-Prod.'!BMQ60+'Daily-Prod.'!BMH60+'Daily-Prod.'!BLY60+'Daily-Prod.'!BLP60)/IK146,"")</f>
        <v>0.45</v>
      </c>
      <c r="IK146" s="496">
        <f>IFERROR(('Daily-Prod.'!BNS60+'Daily-Prod.'!BNJ60+'Daily-Prod.'!BNA60+'Daily-Prod.'!BMR60+'Daily-Prod.'!BMI60+'Daily-Prod.'!BLZ60+'Daily-Prod.'!BLQ60),"")</f>
        <v>40</v>
      </c>
      <c r="IL146" s="166"/>
      <c r="IM146" s="168"/>
      <c r="IN146" s="171" t="str">
        <f>IFERROR((IM146/IL146),"")</f>
        <v/>
      </c>
      <c r="IO146" s="67">
        <f>IFERROR(AVERAGE('Daily-Prod.'!BNS60,'Daily-Prod.'!BNJ60,'Daily-Prod.'!BNA60,'Daily-Prod.'!BMR60,'Daily-Prod.'!BMI60,'Daily-Prod.'!BLZ60,'Daily-Prod.'!BLQ60),"")</f>
        <v>8</v>
      </c>
      <c r="IP146" s="175"/>
      <c r="IQ146" s="171" t="str">
        <f>IFERROR(AVERAGE('Daily-Prod.'!BNU60,'Daily-Prod.'!BNL60,'Daily-Prod.'!BNC60,'Daily-Prod.'!BMT60,'Daily-Prod.'!BMK60,'Daily-Prod.'!BMB60,'Daily-Prod.'!BLS60),"")</f>
        <v/>
      </c>
      <c r="IR146" s="482">
        <f>IFERROR(('Daily-Prod.'!BPY60+'Daily-Prod.'!BPP60+'Daily-Prod.'!BPG60+'Daily-Prod.'!BOX60+'Daily-Prod.'!BOO60+'Daily-Prod.'!BOF60+'Daily-Prod.'!BNW60)/IU146,"")</f>
        <v>0.56140350877192979</v>
      </c>
      <c r="IS146" s="475">
        <f>IFERROR(('Daily-Prod.'!BPZ60+'Daily-Prod.'!BPQ60+'Daily-Prod.'!BPH60+'Daily-Prod.'!BOY60+'Daily-Prod.'!BOP60+'Daily-Prod.'!BOG60+'Daily-Prod.'!BNX60)/IU146,"")</f>
        <v>0.12280701754385964</v>
      </c>
      <c r="IT146" s="475">
        <f>IFERROR(('Daily-Prod.'!BQC60+'Daily-Prod.'!BPT60+'Daily-Prod.'!BPK60+'Daily-Prod.'!BPB60+'Daily-Prod.'!BOS60+'Daily-Prod.'!BOJ60+'Daily-Prod.'!BOA60+'Daily-Prod.'!BQB60+'Daily-Prod.'!BPS60+'Daily-Prod.'!BPJ60+'Daily-Prod.'!BPA60+'Daily-Prod.'!BOR60+'Daily-Prod.'!BOI60+'Daily-Prod.'!BNZ60)/IU146,"")</f>
        <v>0.31578947368421051</v>
      </c>
      <c r="IU146" s="496">
        <f>IFERROR(('Daily-Prod.'!BQD60+'Daily-Prod.'!BPU60+'Daily-Prod.'!BPL60+'Daily-Prod.'!BPC60+'Daily-Prod.'!BOT60+'Daily-Prod.'!BOK60+'Daily-Prod.'!BOB60),"")</f>
        <v>57</v>
      </c>
      <c r="IV146" s="166"/>
      <c r="IW146" s="168"/>
      <c r="IX146" s="171"/>
      <c r="IY146" s="67">
        <f>IFERROR(AVERAGE('Daily-Prod.'!BQD60,'Daily-Prod.'!BPU60,'Daily-Prod.'!BPL60,'Daily-Prod.'!BPC60,'Daily-Prod.'!BOT60,'Daily-Prod.'!BOK60,'Daily-Prod.'!BOB60),"")</f>
        <v>11.4</v>
      </c>
      <c r="IZ146" s="175"/>
      <c r="JA146" s="171"/>
      <c r="JB146" s="482">
        <f>IFERROR((('Daily-Prod.'!BSJ60+'Daily-Prod.'!BSA60+'Daily-Prod.'!BRR60+'Daily-Prod.'!BRI60+'Daily-Prod.'!BQZ60+'Daily-Prod.'!BQQ60+'Daily-Prod.'!BQH60)/JE146),"")</f>
        <v>0.82051282051282048</v>
      </c>
      <c r="JC146" s="475">
        <f>IFERROR((('Daily-Prod.'!BSK60+'Daily-Prod.'!BSB60+'Daily-Prod.'!BRS60+'Daily-Prod.'!BRJ60+'Daily-Prod.'!BRA60+'Daily-Prod.'!BQR60+'Daily-Prod.'!BQI60)/JE146),"")</f>
        <v>5.128205128205128E-2</v>
      </c>
      <c r="JD146" s="475">
        <f>IFERROR((('Daily-Prod.'!BSM60+'Daily-Prod.'!BSD60+'Daily-Prod.'!BRU60+'Daily-Prod.'!BRL60+'Daily-Prod.'!BRC60+'Daily-Prod.'!BQT60+'Daily-Prod.'!BQK60+'Daily-Prod.'!BSN60+'Daily-Prod.'!BSE60+'Daily-Prod.'!BRV60+'Daily-Prod.'!BRM60+'Daily-Prod.'!BRD60+'Daily-Prod.'!BQU60+'Daily-Prod.'!BQL60)/JE146),"")</f>
        <v>0.12820512820512819</v>
      </c>
      <c r="JE146" s="496">
        <f>IFERROR(('Daily-Prod.'!BSO60+'Daily-Prod.'!BSF60+'Daily-Prod.'!BRW60+'Daily-Prod.'!BRN60+'Daily-Prod.'!BRE60+'Daily-Prod.'!BQV60+'Daily-Prod.'!BQM60),"")</f>
        <v>39</v>
      </c>
      <c r="JF146" s="166"/>
      <c r="JG146" s="168"/>
      <c r="JH146" s="171" t="str">
        <f>IFERROR((JG146/JF146),"")</f>
        <v/>
      </c>
      <c r="JI146" s="67">
        <f>IFERROR(AVERAGE('Daily-Prod.'!BSO60,'Daily-Prod.'!BSF60,'Daily-Prod.'!BRW60,'Daily-Prod.'!BRN60,'Daily-Prod.'!BRE60,'Daily-Prod.'!BQV60,'Daily-Prod.'!BQM60),"")</f>
        <v>7.8</v>
      </c>
      <c r="JJ146" s="175"/>
      <c r="JK146" s="171"/>
      <c r="JL146" s="482">
        <f>IFERROR((('Daily-Prod.'!BUC60+'Daily-Prod.'!BTT60+'Daily-Prod.'!BTK60+'Daily-Prod.'!BTB60+'Daily-Prod.'!BSS60)/JO146),"")</f>
        <v>0.27777777777777779</v>
      </c>
      <c r="JM146" s="475">
        <f>IFERROR((('Daily-Prod.'!BUD60+'Daily-Prod.'!BTU60+'Daily-Prod.'!BTL60+'Daily-Prod.'!BTC60+'Daily-Prod.'!BST60)/JO146),"")</f>
        <v>0.33333333333333331</v>
      </c>
      <c r="JN146" s="475">
        <f>IFERROR((('Daily-Prod.'!BUF60+'Daily-Prod.'!BTW60+'Daily-Prod.'!BTN60+'Daily-Prod.'!BTE60+'Daily-Prod.'!BSV60+'Daily-Prod.'!BUG60+'Daily-Prod.'!BTX60+'Daily-Prod.'!BTO60+'Daily-Prod.'!BTF60+'Daily-Prod.'!BSW60)/JO146),"")</f>
        <v>0.3888888888888889</v>
      </c>
      <c r="JO146" s="496">
        <f>IFERROR(('Daily-Prod.'!BUH60+'Daily-Prod.'!BTY60+'Daily-Prod.'!BTP60+'Daily-Prod.'!BTG60+'Daily-Prod.'!BSX60),"")</f>
        <v>18</v>
      </c>
      <c r="JP146" s="166"/>
      <c r="JQ146" s="168"/>
      <c r="JR146" s="171" t="str">
        <f>IFERROR((JQ146/JP146),"")</f>
        <v/>
      </c>
      <c r="JS146" s="67">
        <f>IFERROR(AVERAGE('Daily-Prod.'!BUH60,'Daily-Prod.'!BTY60,'Daily-Prod.'!BTP60,'Daily-Prod.'!BTG60,'Daily-Prod.'!BSX60),"")</f>
        <v>6</v>
      </c>
      <c r="JT146" s="175"/>
      <c r="JU146" s="171"/>
    </row>
    <row r="147" spans="1:281" ht="13.5">
      <c r="A147" s="24" t="s">
        <v>156</v>
      </c>
      <c r="B147" s="482">
        <f>IFERROR(('Daily-Prod.'!CN61+'Daily-Prod.'!CE61+'Daily-Prod.'!BV61+'Daily-Prod.'!BM61+'Daily-Prod.'!BD61+'Daily-Prod.'!AU61+'Daily-Prod.'!AL61)/E147,"")</f>
        <v>0.52631578947368418</v>
      </c>
      <c r="C147" s="475">
        <f>IFERROR(('Daily-Prod.'!CO61+'Daily-Prod.'!CF61+'Daily-Prod.'!BW61+'Daily-Prod.'!BN61+'Daily-Prod.'!BE61+'Daily-Prod.'!AV61+'Daily-Prod.'!AM61)/E147,"")</f>
        <v>0.18421052631578946</v>
      </c>
      <c r="D147" s="475">
        <f>IFERROR(('Daily-Prod.'!CQ61+'Daily-Prod.'!CH61+'Daily-Prod.'!BY61+'Daily-Prod.'!BP61+'Daily-Prod.'!BG61+'Daily-Prod.'!AX61+'Daily-Prod.'!AO61+'Daily-Prod.'!CR61+'Daily-Prod.'!CI61+'Daily-Prod.'!BZ61+'Daily-Prod.'!BQ61+'Daily-Prod.'!BH61+'Daily-Prod.'!AY61+'Daily-Prod.'!AP61)/E147,"")</f>
        <v>0.28947368421052633</v>
      </c>
      <c r="E147" s="496">
        <f>IFERROR(('Daily-Prod.'!CS61+'Daily-Prod.'!CJ61+'Daily-Prod.'!CA61+'Daily-Prod.'!BR61+'Daily-Prod.'!BI61+'Daily-Prod.'!AZ61+'Daily-Prod.'!AQ61),"")</f>
        <v>76</v>
      </c>
      <c r="F147" s="383"/>
      <c r="G147" s="384">
        <f>IFERROR(('Daily-Prod.'!CU61+'Daily-Prod.'!CL61+'Daily-Prod.'!CC61+'Daily-Prod.'!BT61+'Daily-Prod.'!BK61+'Daily-Prod.'!BB61+'Daily-Prod.'!AS61),"")</f>
        <v>0</v>
      </c>
      <c r="H147" s="495" t="str">
        <f t="shared" ref="H147" si="135">IFERROR((G147/F147),"")</f>
        <v/>
      </c>
      <c r="I147" s="378">
        <f>IFERROR(AVERAGE('Daily-Prod.'!CS61,'Daily-Prod.'!CJ61,'Daily-Prod.'!CA61,'Daily-Prod.'!BR61,'Daily-Prod.'!BI61,'Daily-Prod.'!AZ61,'Daily-Prod.'!AQ61),"")</f>
        <v>19</v>
      </c>
      <c r="J147" s="379" t="str">
        <f>IFERROR(AVERAGE('Daily-Prod.'!CT61,'Daily-Prod.'!CK61,'Daily-Prod.'!CB61,'Daily-Prod.'!BS61,'Daily-Prod.'!BJ61,'Daily-Prod.'!BA61,'Daily-Prod.'!AR61),"")</f>
        <v/>
      </c>
      <c r="K147" s="380" t="str">
        <f>IFERROR(AVERAGE('Daily-Prod.'!CU61,'Daily-Prod.'!CL61,'Daily-Prod.'!CC61,'Daily-Prod.'!BT61,'Daily-Prod.'!BK61,'Daily-Prod.'!BB61,'Daily-Prod.'!AS61),"")</f>
        <v/>
      </c>
      <c r="L147" s="482">
        <f>IFERROR(('Daily-Prod.'!EY61+'Daily-Prod.'!EP61+'Daily-Prod.'!EG61+'Daily-Prod.'!DX61+'Daily-Prod.'!DO61+'Daily-Prod.'!DF61+'Daily-Prod.'!CW61)/O147,"")</f>
        <v>0.45714285714285713</v>
      </c>
      <c r="M147" s="475">
        <f>IFERROR(('Daily-Prod.'!EZ61+'Daily-Prod.'!EQ61+'Daily-Prod.'!EH61+'Daily-Prod.'!DY61+'Daily-Prod.'!DP61+'Daily-Prod.'!DG61+'Daily-Prod.'!CX61)/O147,"")</f>
        <v>0.14285714285714285</v>
      </c>
      <c r="N147" s="475">
        <f>IFERROR(('Daily-Prod.'!FC61+'Daily-Prod.'!ET61+'Daily-Prod.'!EK61+'Daily-Prod.'!EB61+'Daily-Prod.'!DS61+'Daily-Prod.'!DJ61+'Daily-Prod.'!DA61+'Daily-Prod.'!FB61+'Daily-Prod.'!ES61+'Daily-Prod.'!EJ61+'Daily-Prod.'!EA61+'Daily-Prod.'!DR61+'Daily-Prod.'!DI61+'Daily-Prod.'!CZ61)/O147,"")</f>
        <v>0.4</v>
      </c>
      <c r="O147" s="496">
        <f>IFERROR(('Daily-Prod.'!FD61+'Daily-Prod.'!EU61+'Daily-Prod.'!EL61+'Daily-Prod.'!EC61+'Daily-Prod.'!DT61+'Daily-Prod.'!DK61+'Daily-Prod.'!DB61),"")</f>
        <v>70</v>
      </c>
      <c r="P147" s="383"/>
      <c r="Q147" s="384">
        <f>IFERROR(('Daily-Prod.'!FF61+'Daily-Prod.'!EW61+'Daily-Prod.'!EN61+'Daily-Prod.'!EE61+'Daily-Prod.'!DV61+'Daily-Prod.'!DM61+'Daily-Prod.'!DD61),"")</f>
        <v>0</v>
      </c>
      <c r="R147" s="495" t="str">
        <f t="shared" ref="R147:R149" si="136">IFERROR((Q147/P147),"")</f>
        <v/>
      </c>
      <c r="S147" s="378">
        <f>IFERROR(AVERAGE('Daily-Prod.'!FD61,'Daily-Prod.'!EU61,'Daily-Prod.'!EL61,'Daily-Prod.'!EC61,'Daily-Prod.'!DT61,'Daily-Prod.'!DK61,'Daily-Prod.'!DB61),"")</f>
        <v>17.5</v>
      </c>
      <c r="T147" s="379" t="str">
        <f>IFERROR(AVERAGE('Daily-Prod.'!FE61,'Daily-Prod.'!EV61,'Daily-Prod.'!EM61,'Daily-Prod.'!ED61,'Daily-Prod.'!DU61,'Daily-Prod.'!DL61,'Daily-Prod.'!DC61),"")</f>
        <v/>
      </c>
      <c r="U147" s="380" t="str">
        <f>IFERROR(AVERAGE('Daily-Prod.'!FF61,'Daily-Prod.'!EW61,'Daily-Prod.'!EN61,'Daily-Prod.'!EE61,'Daily-Prod.'!DV61,'Daily-Prod.'!DM61,'Daily-Prod.'!DD61),"")</f>
        <v/>
      </c>
      <c r="V147" s="475">
        <f>IFERROR(('Daily-Prod.'!HJ61+'Daily-Prod.'!HA61+'Daily-Prod.'!GR61+'Daily-Prod.'!GI61+'Daily-Prod.'!FZ61+'Daily-Prod.'!FQ61+'Daily-Prod.'!FH61)/Y147,"")</f>
        <v>0.31168831168831168</v>
      </c>
      <c r="W147" s="475">
        <f>IFERROR(('Daily-Prod.'!HK61+'Daily-Prod.'!HB61+'Daily-Prod.'!GS61+'Daily-Prod.'!GJ61+'Daily-Prod.'!GA61+'Daily-Prod.'!FR61+'Daily-Prod.'!FI61)/Y147,"")</f>
        <v>0.36363636363636365</v>
      </c>
      <c r="X147" s="475">
        <f>IFERROR(('Daily-Prod.'!HM61+'Daily-Prod.'!HD61+'Daily-Prod.'!GU61+'Daily-Prod.'!GL61+'Daily-Prod.'!GC61+'Daily-Prod.'!FT61+'Daily-Prod.'!FK61+'Daily-Prod.'!HN61+'Daily-Prod.'!HE61+'Daily-Prod.'!GV61+'Daily-Prod.'!GM61+'Daily-Prod.'!GD61+'Daily-Prod.'!FU61+'Daily-Prod.'!FL61)/Y147,"")</f>
        <v>0.32467532467532467</v>
      </c>
      <c r="Y147" s="496">
        <f>IFERROR(('Daily-Prod.'!HO61+'Daily-Prod.'!HF61+'Daily-Prod.'!GW61+'Daily-Prod.'!GN61+'Daily-Prod.'!GE61+'Daily-Prod.'!FV61+'Daily-Prod.'!FM61),"")</f>
        <v>77</v>
      </c>
      <c r="Z147" s="383">
        <f>IFERROR(('Daily-Prod.'!HP61+'Daily-Prod.'!HG61+'Daily-Prod.'!GX61+'Daily-Prod.'!GO61+'Daily-Prod.'!GF61+'Daily-Prod.'!FW61+'Daily-Prod.'!FN61),"")</f>
        <v>0</v>
      </c>
      <c r="AA147" s="384">
        <f>IFERROR(('Daily-Prod.'!HQ61+'Daily-Prod.'!HH61+'Daily-Prod.'!GY61+'Daily-Prod.'!GP61+'Daily-Prod.'!GG61+'Daily-Prod.'!FX61+'Daily-Prod.'!FO61),"")</f>
        <v>0</v>
      </c>
      <c r="AB147" s="495" t="str">
        <f>IFERROR(('Daily-Prod.'!HR61+'Daily-Prod.'!HI61+'Daily-Prod.'!GZ61+'Daily-Prod.'!GQ61+'Daily-Prod.'!GH61+'Daily-Prod.'!FY61+'Daily-Prod.'!FP61),"")</f>
        <v/>
      </c>
      <c r="AC147" s="378">
        <f>IFERROR(AVERAGE('Daily-Prod.'!HO61,'Daily-Prod.'!HF61,'Daily-Prod.'!GW61,'Daily-Prod.'!GN61,'Daily-Prod.'!GE61,'Daily-Prod.'!FV61,'Daily-Prod.'!FM61),"")</f>
        <v>12.833333333333334</v>
      </c>
      <c r="AD147" s="379" t="str">
        <f>IFERROR(AVERAGE('Daily-Prod.'!HP61,'Daily-Prod.'!HG61,'Daily-Prod.'!GX61,'Daily-Prod.'!GO61,'Daily-Prod.'!GF61,'Daily-Prod.'!FW61,'Daily-Prod.'!FN61),"")</f>
        <v/>
      </c>
      <c r="AE147" s="380" t="str">
        <f>IFERROR(AVERAGE('Daily-Prod.'!HQ61,'Daily-Prod.'!HH61,'Daily-Prod.'!GY61,'Daily-Prod.'!GP61,'Daily-Prod.'!GG61,'Daily-Prod.'!FX61,'Daily-Prod.'!FO61),"")</f>
        <v/>
      </c>
      <c r="AF147" s="482"/>
      <c r="AG147" s="475"/>
      <c r="AH147" s="475"/>
      <c r="AI147" s="496"/>
      <c r="AJ147" s="383"/>
      <c r="AK147" s="384"/>
      <c r="AL147" s="495"/>
      <c r="AM147" s="378"/>
      <c r="AN147" s="379"/>
      <c r="AO147" s="380"/>
      <c r="AP147" s="482"/>
      <c r="AQ147" s="475"/>
      <c r="AR147" s="475"/>
      <c r="AS147" s="496"/>
      <c r="AT147" s="383"/>
      <c r="AU147" s="384"/>
      <c r="AV147" s="495"/>
      <c r="AW147" s="378"/>
      <c r="AX147" s="379"/>
      <c r="AY147" s="380"/>
      <c r="AZ147" s="482"/>
      <c r="BA147" s="475"/>
      <c r="BB147" s="475"/>
      <c r="BC147" s="496"/>
      <c r="BD147" s="383"/>
      <c r="BE147" s="384"/>
      <c r="BF147" s="495"/>
      <c r="BG147" s="378"/>
      <c r="BH147" s="379"/>
      <c r="BI147" s="380"/>
      <c r="BJ147" s="482"/>
      <c r="BK147" s="475"/>
      <c r="BL147" s="475"/>
      <c r="BM147" s="496"/>
      <c r="BN147" s="383"/>
      <c r="BO147" s="384"/>
      <c r="BP147" s="495"/>
      <c r="BQ147" s="378"/>
      <c r="BR147" s="379"/>
      <c r="BS147" s="380"/>
      <c r="BT147" s="482"/>
      <c r="BU147" s="475"/>
      <c r="BV147" s="475"/>
      <c r="BW147" s="496"/>
      <c r="BX147" s="383"/>
      <c r="BY147" s="384"/>
      <c r="BZ147" s="495"/>
      <c r="CA147" s="378"/>
      <c r="CB147" s="379"/>
      <c r="CC147" s="380"/>
      <c r="CD147" s="482"/>
      <c r="CE147" s="475"/>
      <c r="CF147" s="475"/>
      <c r="CG147" s="496"/>
      <c r="CH147" s="383"/>
      <c r="CI147" s="384"/>
      <c r="CJ147" s="495"/>
      <c r="CK147" s="378"/>
      <c r="CL147" s="379"/>
      <c r="CM147" s="380"/>
      <c r="CN147" s="482"/>
      <c r="CO147" s="475"/>
      <c r="CP147" s="475"/>
      <c r="CQ147" s="496"/>
      <c r="CR147" s="383"/>
      <c r="CS147" s="384"/>
      <c r="CT147" s="495"/>
      <c r="CU147" s="378"/>
      <c r="CV147" s="379"/>
      <c r="CW147" s="380"/>
      <c r="CX147" s="482"/>
      <c r="CY147" s="475"/>
      <c r="CZ147" s="475"/>
      <c r="DA147" s="496"/>
      <c r="DB147" s="383"/>
      <c r="DC147" s="384"/>
      <c r="DD147" s="495"/>
      <c r="DE147" s="378"/>
      <c r="DF147" s="379"/>
      <c r="DG147" s="380"/>
      <c r="DH147" s="482"/>
      <c r="DI147" s="475"/>
      <c r="DJ147" s="475"/>
      <c r="DK147" s="496"/>
      <c r="DL147" s="383"/>
      <c r="DM147" s="384"/>
      <c r="DN147" s="495"/>
      <c r="DO147" s="378"/>
      <c r="DP147" s="379"/>
      <c r="DQ147" s="380"/>
      <c r="DR147" s="482"/>
      <c r="DS147" s="475"/>
      <c r="DT147" s="475"/>
      <c r="DU147" s="496"/>
      <c r="DV147" s="383"/>
      <c r="DW147" s="384"/>
      <c r="DX147" s="495"/>
      <c r="DY147" s="378"/>
      <c r="DZ147" s="379"/>
      <c r="EA147" s="380"/>
      <c r="EB147" s="482"/>
      <c r="EC147" s="475"/>
      <c r="ED147" s="475"/>
      <c r="EE147" s="496"/>
      <c r="EF147" s="383"/>
      <c r="EG147" s="384"/>
      <c r="EH147" s="495"/>
      <c r="EI147" s="378"/>
      <c r="EJ147" s="379"/>
      <c r="EK147" s="380"/>
      <c r="EL147" s="482"/>
      <c r="EM147" s="475"/>
      <c r="EN147" s="475"/>
      <c r="EO147" s="496"/>
      <c r="EP147" s="383"/>
      <c r="EQ147" s="384"/>
      <c r="ER147" s="495"/>
      <c r="ES147" s="378"/>
      <c r="ET147" s="379"/>
      <c r="EU147" s="380"/>
      <c r="EV147" s="482"/>
      <c r="EW147" s="475"/>
      <c r="EX147" s="475"/>
      <c r="EY147" s="496"/>
      <c r="EZ147" s="383"/>
      <c r="FA147" s="384"/>
      <c r="FB147" s="495"/>
      <c r="FC147" s="378"/>
      <c r="FD147" s="379"/>
      <c r="FE147" s="380"/>
      <c r="FF147" s="482"/>
      <c r="FG147" s="475"/>
      <c r="FH147" s="475"/>
      <c r="FI147" s="496"/>
      <c r="FJ147" s="383"/>
      <c r="FK147" s="384"/>
      <c r="FL147" s="495"/>
      <c r="FM147" s="378"/>
      <c r="FN147" s="379"/>
      <c r="FO147" s="380"/>
      <c r="FP147" s="482"/>
      <c r="FQ147" s="475"/>
      <c r="FR147" s="475"/>
      <c r="FS147" s="496"/>
      <c r="FT147" s="383"/>
      <c r="FU147" s="384"/>
      <c r="FV147" s="495"/>
      <c r="FW147" s="378"/>
      <c r="FX147" s="379"/>
      <c r="FY147" s="380"/>
      <c r="FZ147" s="482"/>
      <c r="GA147" s="475"/>
      <c r="GB147" s="475"/>
      <c r="GC147" s="496"/>
      <c r="GD147" s="166"/>
      <c r="GE147" s="168"/>
      <c r="GF147" s="171"/>
      <c r="GG147" s="67"/>
      <c r="GH147" s="175"/>
      <c r="GI147" s="171"/>
      <c r="GJ147" s="482"/>
      <c r="GK147" s="475"/>
      <c r="GL147" s="475"/>
      <c r="GM147" s="496"/>
      <c r="GN147" s="166"/>
      <c r="GO147" s="168"/>
      <c r="GP147" s="171"/>
      <c r="GQ147" s="67"/>
      <c r="GR147" s="175"/>
      <c r="GS147" s="171"/>
      <c r="GT147" s="482"/>
      <c r="GU147" s="475"/>
      <c r="GV147" s="475"/>
      <c r="GW147" s="496"/>
      <c r="GX147" s="166"/>
      <c r="GY147" s="168"/>
      <c r="GZ147" s="171"/>
      <c r="HA147" s="67"/>
      <c r="HB147" s="175"/>
      <c r="HC147" s="171"/>
      <c r="HD147" s="482"/>
      <c r="HE147" s="475"/>
      <c r="HF147" s="475"/>
      <c r="HG147" s="496"/>
      <c r="HH147" s="166"/>
      <c r="HI147" s="168"/>
      <c r="HJ147" s="171"/>
      <c r="HK147" s="67"/>
      <c r="HL147" s="175"/>
      <c r="HM147" s="171"/>
      <c r="HN147" s="482"/>
      <c r="HO147" s="475"/>
      <c r="HP147" s="475"/>
      <c r="HQ147" s="496"/>
      <c r="HR147" s="166"/>
      <c r="HS147" s="168"/>
      <c r="HT147" s="171"/>
      <c r="HU147" s="67"/>
      <c r="HV147" s="175"/>
      <c r="HW147" s="171"/>
      <c r="HX147" s="482"/>
      <c r="HY147" s="475"/>
      <c r="HZ147" s="475"/>
      <c r="IA147" s="496"/>
      <c r="IB147" s="166"/>
      <c r="IC147" s="168"/>
      <c r="ID147" s="171"/>
      <c r="IE147" s="67"/>
      <c r="IF147" s="175"/>
      <c r="IG147" s="171"/>
      <c r="IH147" s="482"/>
      <c r="II147" s="475"/>
      <c r="IJ147" s="475"/>
      <c r="IK147" s="496"/>
      <c r="IL147" s="166"/>
      <c r="IM147" s="168"/>
      <c r="IN147" s="171"/>
      <c r="IO147" s="67"/>
      <c r="IP147" s="175"/>
      <c r="IQ147" s="171"/>
      <c r="IR147" s="482"/>
      <c r="IS147" s="475"/>
      <c r="IT147" s="475"/>
      <c r="IU147" s="496"/>
      <c r="IV147" s="166"/>
      <c r="IW147" s="168"/>
      <c r="IX147" s="171"/>
      <c r="IY147" s="67"/>
      <c r="IZ147" s="175"/>
      <c r="JA147" s="171"/>
      <c r="JB147" s="482"/>
      <c r="JC147" s="475"/>
      <c r="JD147" s="475"/>
      <c r="JE147" s="496"/>
      <c r="JF147" s="166"/>
      <c r="JG147" s="168"/>
      <c r="JH147" s="171"/>
      <c r="JI147" s="67"/>
      <c r="JJ147" s="175"/>
      <c r="JK147" s="171"/>
      <c r="JL147" s="482"/>
      <c r="JM147" s="475"/>
      <c r="JN147" s="475"/>
      <c r="JO147" s="496"/>
      <c r="JP147" s="166"/>
      <c r="JQ147" s="168"/>
      <c r="JR147" s="171"/>
      <c r="JS147" s="67"/>
      <c r="JT147" s="175"/>
      <c r="JU147" s="171"/>
    </row>
    <row r="148" spans="1:281" ht="13.5">
      <c r="A148" s="24" t="s">
        <v>177</v>
      </c>
      <c r="B148" s="482">
        <f>IFERROR(('Daily-Prod.'!CN62+'Daily-Prod.'!CE62+'Daily-Prod.'!BV62+'Daily-Prod.'!BM62+'Daily-Prod.'!BD62+'Daily-Prod.'!AU62+'Daily-Prod.'!AL62)/E148,"")</f>
        <v>0.33333333333333331</v>
      </c>
      <c r="C148" s="475">
        <f>IFERROR(('Daily-Prod.'!CO62+'Daily-Prod.'!CF62+'Daily-Prod.'!BW62+'Daily-Prod.'!BN62+'Daily-Prod.'!BE62+'Daily-Prod.'!AV62+'Daily-Prod.'!AM62)/E148,"")</f>
        <v>0.21428571428571427</v>
      </c>
      <c r="D148" s="475">
        <f>IFERROR(('Daily-Prod.'!CQ62+'Daily-Prod.'!CH62+'Daily-Prod.'!BY62+'Daily-Prod.'!BP62+'Daily-Prod.'!BG62+'Daily-Prod.'!AX62+'Daily-Prod.'!AO62+'Daily-Prod.'!CR62+'Daily-Prod.'!CI62+'Daily-Prod.'!BZ62+'Daily-Prod.'!BQ62+'Daily-Prod.'!BH62+'Daily-Prod.'!AY62+'Daily-Prod.'!AP62)/E148,"")</f>
        <v>0.45238095238095238</v>
      </c>
      <c r="E148" s="496">
        <f>IFERROR(('Daily-Prod.'!CS62+'Daily-Prod.'!CJ62+'Daily-Prod.'!CA62+'Daily-Prod.'!BR62+'Daily-Prod.'!BI62+'Daily-Prod.'!AZ62+'Daily-Prod.'!AQ62),"")</f>
        <v>42</v>
      </c>
      <c r="F148" s="383"/>
      <c r="G148" s="384">
        <f>IFERROR(('Daily-Prod.'!CU62+'Daily-Prod.'!CL62+'Daily-Prod.'!CC62+'Daily-Prod.'!BT62+'Daily-Prod.'!BK62+'Daily-Prod.'!BB62+'Daily-Prod.'!AS62),"")</f>
        <v>0</v>
      </c>
      <c r="H148" s="495" t="str">
        <f t="shared" ref="H148:H149" si="137">IFERROR((G148/F148),"")</f>
        <v/>
      </c>
      <c r="I148" s="378">
        <f>IFERROR(AVERAGE('Daily-Prod.'!CS62,'Daily-Prod.'!CJ62,'Daily-Prod.'!CA62,'Daily-Prod.'!BR62,'Daily-Prod.'!BI62,'Daily-Prod.'!AZ62,'Daily-Prod.'!AQ62),"")</f>
        <v>8.4</v>
      </c>
      <c r="J148" s="379" t="str">
        <f>IFERROR(AVERAGE('Daily-Prod.'!CT62,'Daily-Prod.'!CK62,'Daily-Prod.'!CB62,'Daily-Prod.'!BS62,'Daily-Prod.'!BJ62,'Daily-Prod.'!BA62,'Daily-Prod.'!AR62),"")</f>
        <v/>
      </c>
      <c r="K148" s="380" t="str">
        <f>IFERROR(AVERAGE('Daily-Prod.'!CU62,'Daily-Prod.'!CL62,'Daily-Prod.'!CC62,'Daily-Prod.'!BT62,'Daily-Prod.'!BK62,'Daily-Prod.'!BB62,'Daily-Prod.'!AS62),"")</f>
        <v/>
      </c>
      <c r="L148" s="482">
        <f>IFERROR(('Daily-Prod.'!EY62+'Daily-Prod.'!EP62+'Daily-Prod.'!EG62+'Daily-Prod.'!DX62+'Daily-Prod.'!DO62+'Daily-Prod.'!DF62+'Daily-Prod.'!CW62)/O148,"")</f>
        <v>0.38805970149253732</v>
      </c>
      <c r="M148" s="475">
        <f>IFERROR(('Daily-Prod.'!EZ62+'Daily-Prod.'!EQ62+'Daily-Prod.'!EH62+'Daily-Prod.'!DY62+'Daily-Prod.'!DP62+'Daily-Prod.'!DG62+'Daily-Prod.'!CX62)/O148,"")</f>
        <v>0.16417910447761194</v>
      </c>
      <c r="N148" s="475">
        <f>IFERROR(('Daily-Prod.'!FC62+'Daily-Prod.'!ET62+'Daily-Prod.'!EK62+'Daily-Prod.'!EB62+'Daily-Prod.'!DS62+'Daily-Prod.'!DJ62+'Daily-Prod.'!DA62+'Daily-Prod.'!FB62+'Daily-Prod.'!ES62+'Daily-Prod.'!EJ62+'Daily-Prod.'!EA62+'Daily-Prod.'!DR62+'Daily-Prod.'!DI62+'Daily-Prod.'!CZ62)/O148,"")</f>
        <v>0.44776119402985076</v>
      </c>
      <c r="O148" s="496">
        <f>IFERROR(('Daily-Prod.'!FD62+'Daily-Prod.'!EU62+'Daily-Prod.'!EL62+'Daily-Prod.'!EC62+'Daily-Prod.'!DT62+'Daily-Prod.'!DK62+'Daily-Prod.'!DB62),"")</f>
        <v>67</v>
      </c>
      <c r="P148" s="383"/>
      <c r="Q148" s="384">
        <f>IFERROR(('Daily-Prod.'!FF62+'Daily-Prod.'!EW62+'Daily-Prod.'!EN62+'Daily-Prod.'!EE62+'Daily-Prod.'!DV62+'Daily-Prod.'!DM62+'Daily-Prod.'!DD62),"")</f>
        <v>0</v>
      </c>
      <c r="R148" s="495" t="str">
        <f t="shared" si="136"/>
        <v/>
      </c>
      <c r="S148" s="378">
        <f>IFERROR(AVERAGE('Daily-Prod.'!FD62,'Daily-Prod.'!EU62,'Daily-Prod.'!EL62,'Daily-Prod.'!EC62,'Daily-Prod.'!DT62,'Daily-Prod.'!DK62,'Daily-Prod.'!DB62),"")</f>
        <v>13.4</v>
      </c>
      <c r="T148" s="379" t="str">
        <f>IFERROR(AVERAGE('Daily-Prod.'!FE62,'Daily-Prod.'!EV62,'Daily-Prod.'!EM62,'Daily-Prod.'!ED62,'Daily-Prod.'!DU62,'Daily-Prod.'!DL62,'Daily-Prod.'!DC62),"")</f>
        <v/>
      </c>
      <c r="U148" s="380" t="str">
        <f>IFERROR(AVERAGE('Daily-Prod.'!FF62,'Daily-Prod.'!EW62,'Daily-Prod.'!EN62,'Daily-Prod.'!EE62,'Daily-Prod.'!DV62,'Daily-Prod.'!DM62,'Daily-Prod.'!DD62),"")</f>
        <v/>
      </c>
      <c r="V148" s="475">
        <f>IFERROR(('Daily-Prod.'!HJ62+'Daily-Prod.'!HA62+'Daily-Prod.'!GR62+'Daily-Prod.'!GI62+'Daily-Prod.'!FZ62+'Daily-Prod.'!FQ62+'Daily-Prod.'!FH62)/Y148,"")</f>
        <v>0.46551724137931033</v>
      </c>
      <c r="W148" s="475">
        <f>IFERROR(('Daily-Prod.'!HK62+'Daily-Prod.'!HB62+'Daily-Prod.'!GS62+'Daily-Prod.'!GJ62+'Daily-Prod.'!GA62+'Daily-Prod.'!FR62+'Daily-Prod.'!FI62)/Y148,"")</f>
        <v>0.17241379310344829</v>
      </c>
      <c r="X148" s="475">
        <f>IFERROR(('Daily-Prod.'!HM62+'Daily-Prod.'!HD62+'Daily-Prod.'!GU62+'Daily-Prod.'!GL62+'Daily-Prod.'!GC62+'Daily-Prod.'!FT62+'Daily-Prod.'!FK62+'Daily-Prod.'!HN62+'Daily-Prod.'!HE62+'Daily-Prod.'!GV62+'Daily-Prod.'!GM62+'Daily-Prod.'!GD62+'Daily-Prod.'!FU62+'Daily-Prod.'!FL62)/Y148,"")</f>
        <v>0.36206896551724138</v>
      </c>
      <c r="Y148" s="496">
        <f>IFERROR(('Daily-Prod.'!HO62+'Daily-Prod.'!HF62+'Daily-Prod.'!GW62+'Daily-Prod.'!GN62+'Daily-Prod.'!GE62+'Daily-Prod.'!FV62+'Daily-Prod.'!FM62),"")</f>
        <v>58</v>
      </c>
      <c r="Z148" s="383">
        <f>IFERROR(('Daily-Prod.'!HP62+'Daily-Prod.'!HG62+'Daily-Prod.'!GX62+'Daily-Prod.'!GO62+'Daily-Prod.'!GF62+'Daily-Prod.'!FW62+'Daily-Prod.'!FN62),"")</f>
        <v>0</v>
      </c>
      <c r="AA148" s="384">
        <f>IFERROR(('Daily-Prod.'!HQ62+'Daily-Prod.'!HH62+'Daily-Prod.'!GY62+'Daily-Prod.'!GP62+'Daily-Prod.'!GG62+'Daily-Prod.'!FX62+'Daily-Prod.'!FO62),"")</f>
        <v>0</v>
      </c>
      <c r="AB148" s="495" t="str">
        <f>IFERROR(('Daily-Prod.'!HR62+'Daily-Prod.'!HI62+'Daily-Prod.'!GZ62+'Daily-Prod.'!GQ62+'Daily-Prod.'!GH62+'Daily-Prod.'!FY62+'Daily-Prod.'!FP62),"")</f>
        <v/>
      </c>
      <c r="AC148" s="378">
        <f>IFERROR(AVERAGE('Daily-Prod.'!HO62,'Daily-Prod.'!HF62,'Daily-Prod.'!GW62,'Daily-Prod.'!GN62,'Daily-Prod.'!GE62,'Daily-Prod.'!FV62,'Daily-Prod.'!FM62),"")</f>
        <v>14.5</v>
      </c>
      <c r="AD148" s="379" t="str">
        <f>IFERROR(AVERAGE('Daily-Prod.'!HP62,'Daily-Prod.'!HG62,'Daily-Prod.'!GX62,'Daily-Prod.'!GO62,'Daily-Prod.'!GF62,'Daily-Prod.'!FW62,'Daily-Prod.'!FN62),"")</f>
        <v/>
      </c>
      <c r="AE148" s="380" t="str">
        <f>IFERROR(AVERAGE('Daily-Prod.'!HQ62,'Daily-Prod.'!HH62,'Daily-Prod.'!GY62,'Daily-Prod.'!GP62,'Daily-Prod.'!GG62,'Daily-Prod.'!FX62,'Daily-Prod.'!FO62),"")</f>
        <v/>
      </c>
      <c r="AF148" s="482" t="str">
        <f>IFERROR(('Daily-Prod.'!JU62+'Daily-Prod.'!JL62+'Daily-Prod.'!JC62+'Daily-Prod.'!IT62+'Daily-Prod.'!IK62+'Daily-Prod.'!IB62+'Daily-Prod.'!HS62)/AI148,"")</f>
        <v/>
      </c>
      <c r="AG148" s="475" t="str">
        <f>IFERROR(('Daily-Prod.'!JV62+'Daily-Prod.'!JM62+'Daily-Prod.'!JD62+'Daily-Prod.'!IU62+'Daily-Prod.'!IL62+'Daily-Prod.'!IC62+'Daily-Prod.'!HT62)/AI148,"")</f>
        <v/>
      </c>
      <c r="AH148" s="475" t="str">
        <f>IFERROR(('Daily-Prod.'!JX62+'Daily-Prod.'!JO62+'Daily-Prod.'!JF62+'Daily-Prod.'!IW62+'Daily-Prod.'!IN62+'Daily-Prod.'!IE62+'Daily-Prod.'!HV62+'Daily-Prod.'!JY62+'Daily-Prod.'!JP62+'Daily-Prod.'!JG62+'Daily-Prod.'!IX62+'Daily-Prod.'!IO62+'Daily-Prod.'!IF62+'Daily-Prod.'!HW62)/AI148,"")</f>
        <v/>
      </c>
      <c r="AI148" s="496">
        <f>IFERROR(('Daily-Prod.'!JZ62+'Daily-Prod.'!JQ62+'Daily-Prod.'!JH62+'Daily-Prod.'!IY62+'Daily-Prod.'!IP62+'Daily-Prod.'!IG62+'Daily-Prod.'!HX62),"")</f>
        <v>0</v>
      </c>
      <c r="AJ148" s="383"/>
      <c r="AK148" s="384"/>
      <c r="AL148" s="495" t="str">
        <f>IFERROR((AK148/AJ148),"")</f>
        <v/>
      </c>
      <c r="AM148" s="378" t="str">
        <f>IFERROR(AVERAGE('Daily-Prod.'!JZ62,'Daily-Prod.'!JQ62,'Daily-Prod.'!JH62,'Daily-Prod.'!IY62,'Daily-Prod.'!IP62,'Daily-Prod.'!IG62,'Daily-Prod.'!HX62),"")</f>
        <v/>
      </c>
      <c r="AN148" s="379" t="str">
        <f>IFERROR(AVERAGE('Daily-Prod.'!KA62,'Daily-Prod.'!JR62,'Daily-Prod.'!JI62,'Daily-Prod.'!IZ62,'Daily-Prod.'!IQ62,'Daily-Prod.'!IH62,'Daily-Prod.'!HY62),"")</f>
        <v/>
      </c>
      <c r="AO148" s="380">
        <f>IFERROR(AVERAGE('Daily-Prod.'!KB62,'Daily-Prod.'!JS62,'Daily-Prod.'!JJ62,'Daily-Prod.'!JA62,'Daily-Prod.'!IR62,'Daily-Prod.'!II62,'Daily-Prod.'!HZ62),"")</f>
        <v>0</v>
      </c>
      <c r="AP148" s="482">
        <f>IFERROR(('Daily-Prod.'!MF62+'Daily-Prod.'!LW62+'Daily-Prod.'!LN62+'Daily-Prod.'!LE62+'Daily-Prod.'!KV62+'Daily-Prod.'!KM62+'Daily-Prod.'!KD62)/AS148,"")</f>
        <v>0.43939393939393939</v>
      </c>
      <c r="AQ148" s="475">
        <f>IFERROR(('Daily-Prod.'!MG62+'Daily-Prod.'!LX62+'Daily-Prod.'!LO62+'Daily-Prod.'!LF62+'Daily-Prod.'!KW62+'Daily-Prod.'!KN62+'Daily-Prod.'!KE62)/AS148,"")</f>
        <v>0.27272727272727271</v>
      </c>
      <c r="AR148" s="475">
        <f>IFERROR(('Daily-Prod.'!MJ62+'Daily-Prod.'!MA62+'Daily-Prod.'!LR62+'Daily-Prod.'!LI62+'Daily-Prod.'!KZ62+'Daily-Prod.'!KQ62+'Daily-Prod.'!KH62+'Daily-Prod.'!MI62+'Daily-Prod.'!LZ62+'Daily-Prod.'!LQ62+'Daily-Prod.'!LH62+'Daily-Prod.'!KY62+'Daily-Prod.'!KP62+'Daily-Prod.'!KG62)/AS148,"")</f>
        <v>0.2878787878787879</v>
      </c>
      <c r="AS148" s="496">
        <f>IFERROR(('Daily-Prod.'!MK62+'Daily-Prod.'!MB62+'Daily-Prod.'!LS62+'Daily-Prod.'!LJ62+'Daily-Prod.'!LA62+'Daily-Prod.'!KR62+'Daily-Prod.'!KI62),"")</f>
        <v>66</v>
      </c>
      <c r="AT148" s="383">
        <f>IFERROR(('Daily-Prod.'!ML62+'Daily-Prod.'!MC62+'Daily-Prod.'!LT62+'Daily-Prod.'!LK62+'Daily-Prod.'!LB62+'Daily-Prod.'!KS62+'Daily-Prod.'!KJ62),"")</f>
        <v>0</v>
      </c>
      <c r="AU148" s="384">
        <f>IFERROR(('Daily-Prod.'!MM62+'Daily-Prod.'!MD62+'Daily-Prod.'!LU62+'Daily-Prod.'!LL62+'Daily-Prod.'!LC62+'Daily-Prod.'!KT62+'Daily-Prod.'!KK62),"")</f>
        <v>0</v>
      </c>
      <c r="AV148" s="495" t="str">
        <f>IFERROR(('Daily-Prod.'!MN62+'Daily-Prod.'!ME62+'Daily-Prod.'!LV62+'Daily-Prod.'!LM62+'Daily-Prod.'!LD62+'Daily-Prod.'!KU62+'Daily-Prod.'!KL62),"")</f>
        <v/>
      </c>
      <c r="AW148" s="378">
        <f>IFERROR(AVERAGE('Daily-Prod.'!MK62,'Daily-Prod.'!MB62,'Daily-Prod.'!LS62,'Daily-Prod.'!LJ62,'Daily-Prod.'!LA62,'Daily-Prod.'!KR62,'Daily-Prod.'!KI62),"")</f>
        <v>13.2</v>
      </c>
      <c r="AX148" s="379" t="str">
        <f>IFERROR(AVERAGE('Daily-Prod.'!ML62,'Daily-Prod.'!MC62,'Daily-Prod.'!LT62,'Daily-Prod.'!LK62,'Daily-Prod.'!LB62,'Daily-Prod.'!KS62,'Daily-Prod.'!KJ62),"")</f>
        <v/>
      </c>
      <c r="AY148" s="380" t="str">
        <f>IFERROR(AVERAGE('Daily-Prod.'!MM62,'Daily-Prod.'!MD62,'Daily-Prod.'!LU62,'Daily-Prod.'!LL62,'Daily-Prod.'!LC62,'Daily-Prod.'!KT62,'Daily-Prod.'!KK62),"")</f>
        <v/>
      </c>
      <c r="AZ148" s="482">
        <f>IFERROR(('Daily-Prod.'!OQ62+'Daily-Prod.'!OH62+'Daily-Prod.'!NY62+'Daily-Prod.'!NP62+'Daily-Prod.'!NG62+'Daily-Prod.'!MX62+'Daily-Prod.'!MO62)/BC148,"")</f>
        <v>0.40579710144927539</v>
      </c>
      <c r="BA148" s="475">
        <f>IFERROR(('Daily-Prod.'!OR62+'Daily-Prod.'!OI62+'Daily-Prod.'!NZ62+'Daily-Prod.'!NQ62+'Daily-Prod.'!NH62+'Daily-Prod.'!MY62+'Daily-Prod.'!MP62)/BC148,"")</f>
        <v>0.17391304347826086</v>
      </c>
      <c r="BB148" s="475">
        <f>IFERROR(('Daily-Prod.'!OT62+'Daily-Prod.'!OK62+'Daily-Prod.'!OB62+'Daily-Prod.'!NS62+'Daily-Prod.'!NJ62+'Daily-Prod.'!NA62+'Daily-Prod.'!MR62+'Daily-Prod.'!OU62+'Daily-Prod.'!OL62+'Daily-Prod.'!OC62+'Daily-Prod.'!NT62+'Daily-Prod.'!NK62+'Daily-Prod.'!NB62+'Daily-Prod.'!MS62)/BC148,"")</f>
        <v>0.42028985507246375</v>
      </c>
      <c r="BC148" s="496">
        <f>IFERROR(('Daily-Prod.'!OV62+'Daily-Prod.'!OM62+'Daily-Prod.'!OD62+'Daily-Prod.'!NU62+'Daily-Prod.'!NL62+'Daily-Prod.'!NC62+'Daily-Prod.'!MT62),"")</f>
        <v>69</v>
      </c>
      <c r="BD148" s="383"/>
      <c r="BE148" s="384">
        <f>IFERROR(('Daily-Prod.'!OX62+'Daily-Prod.'!OO62+'Daily-Prod.'!OF62+'Daily-Prod.'!NW62+'Daily-Prod.'!NN62+'Daily-Prod.'!NE62+'Daily-Prod.'!MV62),"")</f>
        <v>0</v>
      </c>
      <c r="BF148" s="495" t="str">
        <f>IFERROR((BE148/BD148),"")</f>
        <v/>
      </c>
      <c r="BG148" s="378">
        <f>IFERROR(AVERAGE('Daily-Prod.'!OV62,'Daily-Prod.'!OM62,'Daily-Prod.'!OD62,'Daily-Prod.'!NU62,'Daily-Prod.'!NL62,'Daily-Prod.'!NC62,'Daily-Prod.'!MT62),"")</f>
        <v>17.25</v>
      </c>
      <c r="BH148" s="379" t="str">
        <f>IFERROR(AVERAGE('Daily-Prod.'!OW62,'Daily-Prod.'!ON62,'Daily-Prod.'!OE62,'Daily-Prod.'!NV62,'Daily-Prod.'!NM62,'Daily-Prod.'!ND62,'Daily-Prod.'!MU62),"")</f>
        <v/>
      </c>
      <c r="BI148" s="380" t="str">
        <f>IFERROR(AVERAGE('Daily-Prod.'!OX62,'Daily-Prod.'!OO62,'Daily-Prod.'!OF62,'Daily-Prod.'!NW62,'Daily-Prod.'!NN62,'Daily-Prod.'!NE62,'Daily-Prod.'!MV62),"")</f>
        <v/>
      </c>
      <c r="BJ148" s="482">
        <f>IFERROR(('Daily-Prod.'!RB62+'Daily-Prod.'!QS62+'Daily-Prod.'!QJ62+'Daily-Prod.'!QA62+'Daily-Prod.'!PR62+'Daily-Prod.'!PI62+'Daily-Prod.'!OZ62)/BM148,"")</f>
        <v>0.41428571428571431</v>
      </c>
      <c r="BK148" s="475">
        <f>IFERROR(('Daily-Prod.'!RC62+'Daily-Prod.'!QT62+'Daily-Prod.'!QK62+'Daily-Prod.'!QB62+'Daily-Prod.'!PS62+'Daily-Prod.'!PJ62+'Daily-Prod.'!PA62)/BM148,"")</f>
        <v>0.18571428571428572</v>
      </c>
      <c r="BL148" s="475">
        <f>IFERROR(('Daily-Prod.'!RF62+'Daily-Prod.'!QW62+'Daily-Prod.'!QN62+'Daily-Prod.'!QE62+'Daily-Prod.'!PV62+'Daily-Prod.'!PM62+'Daily-Prod.'!PD62+'Daily-Prod.'!RE62+'Daily-Prod.'!QV62+'Daily-Prod.'!QM62+'Daily-Prod.'!QD62+'Daily-Prod.'!PU62+'Daily-Prod.'!PL62+'Daily-Prod.'!PC62)/BM148,"")</f>
        <v>0.4</v>
      </c>
      <c r="BM148" s="496">
        <f>IFERROR(('Daily-Prod.'!RG62+'Daily-Prod.'!QX62+'Daily-Prod.'!QO62+'Daily-Prod.'!QF62+'Daily-Prod.'!PW62+'Daily-Prod.'!PN62+'Daily-Prod.'!PE62),"")</f>
        <v>70</v>
      </c>
      <c r="BN148" s="383"/>
      <c r="BO148" s="384">
        <f>IFERROR(('Daily-Prod.'!RI62+'Daily-Prod.'!QZ62+'Daily-Prod.'!QQ62+'Daily-Prod.'!QH62+'Daily-Prod.'!PY62+'Daily-Prod.'!PP62+'Daily-Prod.'!PG62),"")</f>
        <v>0</v>
      </c>
      <c r="BP148" s="495" t="str">
        <f>IFERROR((BO148/BN148),"")</f>
        <v/>
      </c>
      <c r="BQ148" s="378">
        <f>IFERROR(AVERAGE('Daily-Prod.'!RG62,'Daily-Prod.'!QX62,'Daily-Prod.'!QO62,'Daily-Prod.'!QF62,'Daily-Prod.'!PW62,'Daily-Prod.'!PN62,'Daily-Prod.'!PE62),"")</f>
        <v>14</v>
      </c>
      <c r="BR148" s="379"/>
      <c r="BS148" s="380">
        <f>IFERROR(AVERAGE('Daily-Prod.'!RI62,'Daily-Prod.'!QZ62,'Daily-Prod.'!QQ62,'Daily-Prod.'!QH62,'Daily-Prod.'!PY62,'Daily-Prod.'!PP62,'Daily-Prod.'!PG62),"")</f>
        <v>0</v>
      </c>
      <c r="BT148" s="482">
        <f>IFERROR(('Daily-Prod.'!TM62+'Daily-Prod.'!TD62+'Daily-Prod.'!SU62+'Daily-Prod.'!SL62+'Daily-Prod.'!SC62+'Daily-Prod.'!RT62+'Daily-Prod.'!RK62)/BW148,"")</f>
        <v>0.4098360655737705</v>
      </c>
      <c r="BU148" s="475">
        <f>IFERROR(('Daily-Prod.'!TN62+'Daily-Prod.'!TE62+'Daily-Prod.'!SV62+'Daily-Prod.'!SM62+'Daily-Prod.'!SD62+'Daily-Prod.'!RU62+'Daily-Prod.'!RL62)/BW148,"")</f>
        <v>0.18032786885245902</v>
      </c>
      <c r="BV148" s="475">
        <f>IFERROR(('Daily-Prod.'!TP62+'Daily-Prod.'!TG62+'Daily-Prod.'!SX62+'Daily-Prod.'!SO62+'Daily-Prod.'!SF62+'Daily-Prod.'!RW62+'Daily-Prod.'!RN62+'Daily-Prod.'!TQ62+'Daily-Prod.'!TH62+'Daily-Prod.'!SY62+'Daily-Prod.'!SP62+'Daily-Prod.'!SG62+'Daily-Prod.'!RX62+'Daily-Prod.'!RO62)/BW148,"")</f>
        <v>0.4098360655737705</v>
      </c>
      <c r="BW148" s="496">
        <f>IFERROR(('Daily-Prod.'!TR62+'Daily-Prod.'!TI62+'Daily-Prod.'!SZ62+'Daily-Prod.'!SQ62+'Daily-Prod.'!SH62+'Daily-Prod.'!RY62+'Daily-Prod.'!RP62),"")</f>
        <v>61</v>
      </c>
      <c r="BX148" s="383"/>
      <c r="BY148" s="384">
        <f>IFERROR(('Daily-Prod.'!TT62+'Daily-Prod.'!TK62+'Daily-Prod.'!TB62+'Daily-Prod.'!SS62+'Daily-Prod.'!SJ62+'Daily-Prod.'!SA62+'Daily-Prod.'!RR62),"")</f>
        <v>3</v>
      </c>
      <c r="BZ148" s="495" t="str">
        <f>IFERROR((BY148/BX148),"")</f>
        <v/>
      </c>
      <c r="CA148" s="378">
        <f>IFERROR(AVERAGE('Daily-Prod.'!TR62,'Daily-Prod.'!TI62,'Daily-Prod.'!SZ62,'Daily-Prod.'!SQ62,'Daily-Prod.'!SH62,'Daily-Prod.'!RY62,'Daily-Prod.'!RP62),"")</f>
        <v>12.2</v>
      </c>
      <c r="CB148" s="379"/>
      <c r="CC148" s="380">
        <f>IFERROR(AVERAGE('Daily-Prod.'!TT62,'Daily-Prod.'!TK62,'Daily-Prod.'!TB62,'Daily-Prod.'!SS62,'Daily-Prod.'!SJ62,'Daily-Prod.'!SA62,'Daily-Prod.'!RR62),"")</f>
        <v>1.5</v>
      </c>
      <c r="CD148" s="482">
        <f>IFERROR(('Daily-Prod.'!VX62+'Daily-Prod.'!VO62+'Daily-Prod.'!VF62+'Daily-Prod.'!UW62+'Daily-Prod.'!UN62+'Daily-Prod.'!UE62+'Daily-Prod.'!TV62)/CG148,"")</f>
        <v>0.44776119402985076</v>
      </c>
      <c r="CE148" s="475">
        <f>IFERROR(('Daily-Prod.'!VY62+'Daily-Prod.'!VP62+'Daily-Prod.'!VG62+'Daily-Prod.'!UX62+'Daily-Prod.'!UO62+'Daily-Prod.'!UF62+'Daily-Prod.'!TW62)/CG148,"")</f>
        <v>0.1044776119402985</v>
      </c>
      <c r="CF148" s="475">
        <f>IFERROR(('Daily-Prod.'!WA62+'Daily-Prod.'!VR62+'Daily-Prod.'!VI62+'Daily-Prod.'!UZ62+'Daily-Prod.'!UQ62+'Daily-Prod.'!UH62+'Daily-Prod.'!TY62+'Daily-Prod.'!WB62+'Daily-Prod.'!VS62+'Daily-Prod.'!VJ62+'Daily-Prod.'!VA62+'Daily-Prod.'!UR62+'Daily-Prod.'!UI62+'Daily-Prod.'!TZ62)/CG148,"")</f>
        <v>0.44776119402985076</v>
      </c>
      <c r="CG148" s="496">
        <f>IFERROR(('Daily-Prod.'!WC62+'Daily-Prod.'!VT62+'Daily-Prod.'!VK62+'Daily-Prod.'!VB62+'Daily-Prod.'!US62+'Daily-Prod.'!UJ62+'Daily-Prod.'!UA62),"")</f>
        <v>67</v>
      </c>
      <c r="CH148" s="383"/>
      <c r="CI148" s="384">
        <f>IFERROR(('Daily-Prod.'!WE62+'Daily-Prod.'!VV62+'Daily-Prod.'!VM62+'Daily-Prod.'!VD62+'Daily-Prod.'!UU62+'Daily-Prod.'!UL62+'Daily-Prod.'!UC62),"")</f>
        <v>2</v>
      </c>
      <c r="CJ148" s="495" t="str">
        <f>IFERROR((CI148/CH148),"")</f>
        <v/>
      </c>
      <c r="CK148" s="378">
        <f>IFERROR(AVERAGE('Daily-Prod.'!WC62,'Daily-Prod.'!VT62,'Daily-Prod.'!VK62,'Daily-Prod.'!VB62,'Daily-Prod.'!US62,'Daily-Prod.'!UJ62,'Daily-Prod.'!UA62),"")</f>
        <v>13.4</v>
      </c>
      <c r="CL148" s="379"/>
      <c r="CM148" s="380">
        <f>IFERROR(AVERAGE('Daily-Prod.'!WE62,'Daily-Prod.'!VV62,'Daily-Prod.'!VM62,'Daily-Prod.'!VD62,'Daily-Prod.'!UU62,'Daily-Prod.'!UL62,'Daily-Prod.'!UC62),"")</f>
        <v>1</v>
      </c>
      <c r="CN148" s="482">
        <f>IFERROR(('Daily-Prod.'!YI62+'Daily-Prod.'!XZ62+'Daily-Prod.'!XQ62+'Daily-Prod.'!XH62+'Daily-Prod.'!WY62+'Daily-Prod.'!WP62+'Daily-Prod.'!WG62)/CQ148,"")</f>
        <v>0.31578947368421051</v>
      </c>
      <c r="CO148" s="475">
        <f>IFERROR(('Daily-Prod.'!YJ62+'Daily-Prod.'!YA62+'Daily-Prod.'!XR62+'Daily-Prod.'!XI62+'Daily-Prod.'!WZ62+'Daily-Prod.'!WQ62+'Daily-Prod.'!WH62)/CQ148,"")</f>
        <v>0.14035087719298245</v>
      </c>
      <c r="CP148" s="475">
        <f>IFERROR(('Daily-Prod.'!YL62+'Daily-Prod.'!YC62+'Daily-Prod.'!XT62+'Daily-Prod.'!XK62+'Daily-Prod.'!XB62+'Daily-Prod.'!WS62+'Daily-Prod.'!WJ62+'Daily-Prod.'!YM62+'Daily-Prod.'!YD62+'Daily-Prod.'!XU62+'Daily-Prod.'!XL62+'Daily-Prod.'!XC62+'Daily-Prod.'!WT62+'Daily-Prod.'!WK62)/CQ148,"")</f>
        <v>0.54385964912280704</v>
      </c>
      <c r="CQ148" s="496">
        <f>IFERROR(('Daily-Prod.'!YN62+'Daily-Prod.'!YE62+'Daily-Prod.'!XV62+'Daily-Prod.'!XM62+'Daily-Prod.'!XD62+'Daily-Prod.'!WU62+'Daily-Prod.'!WL62),"")</f>
        <v>57</v>
      </c>
      <c r="CR148" s="383"/>
      <c r="CS148" s="384">
        <f>IFERROR(('Daily-Prod.'!YP62+'Daily-Prod.'!YG62+'Daily-Prod.'!XX62+'Daily-Prod.'!XO62+'Daily-Prod.'!XF62+'Daily-Prod.'!WW62+'Daily-Prod.'!WN62),"")</f>
        <v>1</v>
      </c>
      <c r="CT148" s="495" t="str">
        <f t="shared" ref="CT148:CT149" si="138">IFERROR((CS148/CR148),"")</f>
        <v/>
      </c>
      <c r="CU148" s="378">
        <f>IFERROR(AVERAGE('Daily-Prod.'!YN62,'Daily-Prod.'!YE62,'Daily-Prod.'!XV62,'Daily-Prod.'!XM62,'Daily-Prod.'!XD62,'Daily-Prod.'!WU62,'Daily-Prod.'!WL62),"")</f>
        <v>14.25</v>
      </c>
      <c r="CV148" s="379" t="str">
        <f>IFERROR(AVERAGE('Daily-Prod.'!YO62,'Daily-Prod.'!YF62,'Daily-Prod.'!XW62,'Daily-Prod.'!XN62,'Daily-Prod.'!XE62,'Daily-Prod.'!WV62,'Daily-Prod.'!WM62),"")</f>
        <v/>
      </c>
      <c r="CW148" s="380">
        <f>IFERROR(AVERAGE('Daily-Prod.'!YP62,'Daily-Prod.'!YG62,'Daily-Prod.'!XX62,'Daily-Prod.'!XO62,'Daily-Prod.'!XF62,'Daily-Prod.'!WW62,'Daily-Prod.'!WN62),"")</f>
        <v>0.25</v>
      </c>
      <c r="CX148" s="482">
        <f>IFERROR(('Daily-Prod.'!AAT62+'Daily-Prod.'!AAK62+'Daily-Prod.'!AAB62+'Daily-Prod.'!ZS62+'Daily-Prod.'!ZJ62+'Daily-Prod.'!ZA62+'Daily-Prod.'!YR62)/DA148,"")</f>
        <v>0.52873563218390807</v>
      </c>
      <c r="CY148" s="475">
        <f>IFERROR(('Daily-Prod.'!AAU62+'Daily-Prod.'!AAL62+'Daily-Prod.'!AAC62+'Daily-Prod.'!ZT62+'Daily-Prod.'!ZK62+'Daily-Prod.'!ZB62+'Daily-Prod.'!YS62)/DA148,"")</f>
        <v>6.8965517241379309E-2</v>
      </c>
      <c r="CZ148" s="475">
        <f>IFERROR(('Daily-Prod.'!AAW62+'Daily-Prod.'!AAN62+'Daily-Prod.'!AAE62+'Daily-Prod.'!ZV62+'Daily-Prod.'!ZM62+'Daily-Prod.'!ZD62+'Daily-Prod.'!YU62+'Daily-Prod.'!AAX62+'Daily-Prod.'!AAO62+'Daily-Prod.'!AAF62+'Daily-Prod.'!ZW62+'Daily-Prod.'!ZN62+'Daily-Prod.'!ZE62+'Daily-Prod.'!YV62)/DA148,"")</f>
        <v>0.40229885057471265</v>
      </c>
      <c r="DA148" s="496">
        <f>IFERROR(('Daily-Prod.'!AAY62+'Daily-Prod.'!AAP62+'Daily-Prod.'!AAG62+'Daily-Prod.'!ZX62+'Daily-Prod.'!ZO62+'Daily-Prod.'!ZF62+'Daily-Prod.'!YW62),"")</f>
        <v>87</v>
      </c>
      <c r="DB148" s="383"/>
      <c r="DC148" s="384">
        <f>IFERROR(('Daily-Prod.'!ABA62+'Daily-Prod.'!AAR62+'Daily-Prod.'!AAI62+'Daily-Prod.'!ZZ62+'Daily-Prod.'!ZQ62+'Daily-Prod.'!ZH62+'Daily-Prod.'!YY62),"")</f>
        <v>0</v>
      </c>
      <c r="DD148" s="495" t="str">
        <f>IFERROR((DC148/DB148),"")</f>
        <v/>
      </c>
      <c r="DE148" s="378">
        <f>IFERROR(AVERAGE('Daily-Prod.'!AAY62,'Daily-Prod.'!AAP62,'Daily-Prod.'!AAG62,'Daily-Prod.'!ZX62,'Daily-Prod.'!ZO62,'Daily-Prod.'!ZF62,'Daily-Prod.'!YW62),"")</f>
        <v>14.5</v>
      </c>
      <c r="DF148" s="379" t="str">
        <f>IFERROR(AVERAGE('Daily-Prod.'!AAZ62,'Daily-Prod.'!AAQ62,'Daily-Prod.'!AAH62,'Daily-Prod.'!ZY62,'Daily-Prod.'!ZP62,'Daily-Prod.'!ZG62,'Daily-Prod.'!YX62),"")</f>
        <v/>
      </c>
      <c r="DG148" s="380" t="str">
        <f>IFERROR(AVERAGE('Daily-Prod.'!ABA62,'Daily-Prod.'!AAR62,'Daily-Prod.'!AAI62,'Daily-Prod.'!ZZ62,'Daily-Prod.'!ZQ62,'Daily-Prod.'!ZH62,'Daily-Prod.'!YY62),"")</f>
        <v/>
      </c>
      <c r="DH148" s="482">
        <f>IFERROR(('Daily-Prod.'!ADE62+'Daily-Prod.'!ACV62+'Daily-Prod.'!ACM62+'Daily-Prod.'!ACD62+'Daily-Prod.'!ABU62+'Daily-Prod.'!ABL62+'Daily-Prod.'!ABC62)/DK148,"")</f>
        <v>0.44736842105263158</v>
      </c>
      <c r="DI148" s="475">
        <f>IFERROR(('Daily-Prod.'!ADF62+'Daily-Prod.'!ACW62+'Daily-Prod.'!ACN62+'Daily-Prod.'!ACE62+'Daily-Prod.'!ABV62+'Daily-Prod.'!ABM62+'Daily-Prod.'!ABD62)/DK148,"")</f>
        <v>0.15789473684210525</v>
      </c>
      <c r="DJ148" s="475">
        <f>IFERROR(('Daily-Prod.'!ADH62+'Daily-Prod.'!ACY62+'Daily-Prod.'!ACP62+'Daily-Prod.'!ACG62+'Daily-Prod.'!ABX62+'Daily-Prod.'!ABO62+'Daily-Prod.'!ABF62+'Daily-Prod.'!ADI62+'Daily-Prod.'!ACZ62+'Daily-Prod.'!ACQ62+'Daily-Prod.'!ACH62+'Daily-Prod.'!ABY62+'Daily-Prod.'!ABP62+'Daily-Prod.'!ABG62)/DK148,"")</f>
        <v>0.39473684210526316</v>
      </c>
      <c r="DK148" s="496">
        <f>IFERROR(('Daily-Prod.'!ADJ62+'Daily-Prod.'!ADA62+'Daily-Prod.'!ACR62+'Daily-Prod.'!ACI62+'Daily-Prod.'!ABZ62+'Daily-Prod.'!ABQ62+'Daily-Prod.'!ABH62),"")</f>
        <v>76</v>
      </c>
      <c r="DL148" s="383">
        <f>IFERROR(('Daily-Prod.'!ADK62+'Daily-Prod.'!ADB62+'Daily-Prod.'!ACS62+'Daily-Prod.'!ACJ62+'Daily-Prod.'!ACA62+'Daily-Prod.'!ABR62+'Daily-Prod.'!ABI62),"")</f>
        <v>0</v>
      </c>
      <c r="DM148" s="384">
        <f>IFERROR(('Daily-Prod.'!ADL62+'Daily-Prod.'!ADC62+'Daily-Prod.'!ACT62+'Daily-Prod.'!ACK62+'Daily-Prod.'!ACB62+'Daily-Prod.'!ABS62+'Daily-Prod.'!ABJ62),"")</f>
        <v>0</v>
      </c>
      <c r="DN148" s="495" t="str">
        <f t="shared" ref="DN148:DN149" si="139">IFERROR((DM148/DL148),"")</f>
        <v/>
      </c>
      <c r="DO148" s="378">
        <f>IFERROR(AVERAGE('Daily-Prod.'!ADJ62,'Daily-Prod.'!ADA62,'Daily-Prod.'!ACR62,'Daily-Prod.'!ACI62,'Daily-Prod.'!ABZ62,'Daily-Prod.'!ABQ62,'Daily-Prod.'!ABH62),"")</f>
        <v>19</v>
      </c>
      <c r="DP148" s="379" t="str">
        <f>IFERROR(AVERAGE('Daily-Prod.'!ADK62,'Daily-Prod.'!ADB62,'Daily-Prod.'!ACS62,'Daily-Prod.'!ACJ62,'Daily-Prod.'!ACA62,'Daily-Prod.'!ABR62,'Daily-Prod.'!ABI62),"")</f>
        <v/>
      </c>
      <c r="DQ148" s="380" t="str">
        <f>IFERROR(AVERAGE('Daily-Prod.'!ADL62,'Daily-Prod.'!ADC62,'Daily-Prod.'!ACT62,'Daily-Prod.'!ACK62,'Daily-Prod.'!ACB62,'Daily-Prod.'!ABS62,'Daily-Prod.'!ABJ62),"")</f>
        <v/>
      </c>
      <c r="DR148" s="482">
        <f>IFERROR(('Daily-Prod.'!AFP62+'Daily-Prod.'!AFG62+'Daily-Prod.'!AEX62+'Daily-Prod.'!AEO62+'Daily-Prod.'!AEF62+'Daily-Prod.'!ADW62+'Daily-Prod.'!ADN62)/DU148,"")</f>
        <v>0.2831858407079646</v>
      </c>
      <c r="DS148" s="475">
        <f>IFERROR(('Daily-Prod.'!AFQ62+'Daily-Prod.'!AFH62+'Daily-Prod.'!AEY62+'Daily-Prod.'!AEP62+'Daily-Prod.'!AEG62+'Daily-Prod.'!ADX62+'Daily-Prod.'!ADO62)/DU148,"")</f>
        <v>0.18584070796460178</v>
      </c>
      <c r="DT148" s="475">
        <f>IFERROR(('Daily-Prod.'!AFS62+'Daily-Prod.'!AFJ62+'Daily-Prod.'!AFA62+'Daily-Prod.'!AER62+'Daily-Prod.'!AEI62+'Daily-Prod.'!ADZ62+'Daily-Prod.'!ADQ62+'Daily-Prod.'!AFT62+'Daily-Prod.'!AFK62+'Daily-Prod.'!AFB62+'Daily-Prod.'!AES62+'Daily-Prod.'!AEJ62+'Daily-Prod.'!AEA62+'Daily-Prod.'!ADR62)/DU148,"")</f>
        <v>0.53097345132743368</v>
      </c>
      <c r="DU148" s="496">
        <f>IFERROR(('Daily-Prod.'!AFU62+'Daily-Prod.'!AFL62+'Daily-Prod.'!AFC62+'Daily-Prod.'!AET62+'Daily-Prod.'!AEK62+'Daily-Prod.'!AEB62+'Daily-Prod.'!ADS62),"")</f>
        <v>113</v>
      </c>
      <c r="DV148" s="383"/>
      <c r="DW148" s="384">
        <f>IFERROR(('Daily-Prod.'!AFW62+'Daily-Prod.'!AFN62+'Daily-Prod.'!AFE62+'Daily-Prod.'!AEV62+'Daily-Prod.'!AEM62+'Daily-Prod.'!AED62+'Daily-Prod.'!ADU62),"")</f>
        <v>0</v>
      </c>
      <c r="DX148" s="495" t="str">
        <f t="shared" ref="DX148:DX149" si="140">IFERROR((DW148/DV148),"")</f>
        <v/>
      </c>
      <c r="DY148" s="378">
        <f>IFERROR(AVERAGE('Daily-Prod.'!AFU62,'Daily-Prod.'!AFL62,'Daily-Prod.'!AFC62,'Daily-Prod.'!AET62,'Daily-Prod.'!AEK62,'Daily-Prod.'!AEB62,'Daily-Prod.'!ADS62),"")</f>
        <v>22.6</v>
      </c>
      <c r="DZ148" s="379" t="str">
        <f>IFERROR(AVERAGE('Daily-Prod.'!AFV62,'Daily-Prod.'!AFM62,'Daily-Prod.'!AFD62,'Daily-Prod.'!AEU62,'Daily-Prod.'!AEL62,'Daily-Prod.'!AEC62,'Daily-Prod.'!ADT62),"")</f>
        <v/>
      </c>
      <c r="EA148" s="380">
        <f>IFERROR(AVERAGE('Daily-Prod.'!AFW62,'Daily-Prod.'!AFN62,'Daily-Prod.'!AFE62,'Daily-Prod.'!AEV62,'Daily-Prod.'!AEM62,'Daily-Prod.'!AED62,'Daily-Prod.'!ADU62),"")</f>
        <v>0</v>
      </c>
      <c r="EB148" s="482">
        <f>IFERROR(('Daily-Prod.'!AIA62+'Daily-Prod.'!AHR62+'Daily-Prod.'!AHI62+'Daily-Prod.'!AGZ62+'Daily-Prod.'!AGQ62+'Daily-Prod.'!AGH62+'Daily-Prod.'!AFY62)/EE148,"")</f>
        <v>0.37804878048780488</v>
      </c>
      <c r="EC148" s="475">
        <f>IFERROR(('Daily-Prod.'!AIB62+'Daily-Prod.'!AHS62+'Daily-Prod.'!AHJ62+'Daily-Prod.'!AHA62+'Daily-Prod.'!AGR62+'Daily-Prod.'!AGI62+'Daily-Prod.'!AFZ62)/EE148,"")</f>
        <v>0.1951219512195122</v>
      </c>
      <c r="ED148" s="475">
        <f>IFERROR(('Daily-Prod.'!AID62+'Daily-Prod.'!AHU62+'Daily-Prod.'!AHL62+'Daily-Prod.'!AHC62+'Daily-Prod.'!AGT62+'Daily-Prod.'!AGK62+'Daily-Prod.'!AGB62+'Daily-Prod.'!AIE62+'Daily-Prod.'!AHV62+'Daily-Prod.'!AHM62+'Daily-Prod.'!AHD62+'Daily-Prod.'!AGU62+'Daily-Prod.'!AGL62+'Daily-Prod.'!AGC62)/EE148,"")</f>
        <v>0.42682926829268292</v>
      </c>
      <c r="EE148" s="496">
        <f>IFERROR(('Daily-Prod.'!AIF62+'Daily-Prod.'!AHW62+'Daily-Prod.'!AHN62+'Daily-Prod.'!AHE62+'Daily-Prod.'!AGV62+'Daily-Prod.'!AGM62+'Daily-Prod.'!AGD62),"")</f>
        <v>82</v>
      </c>
      <c r="EF148" s="383"/>
      <c r="EG148" s="384">
        <f>IFERROR(('Daily-Prod.'!AIH62+'Daily-Prod.'!AHY62+'Daily-Prod.'!AHP62+'Daily-Prod.'!AHG62+'Daily-Prod.'!AGX62+'Daily-Prod.'!AGO62+'Daily-Prod.'!AGF62),"")</f>
        <v>0</v>
      </c>
      <c r="EH148" s="495" t="str">
        <f t="shared" ref="EH148:EH149" si="141">IFERROR((EG148/EF148),"")</f>
        <v/>
      </c>
      <c r="EI148" s="378">
        <f>IFERROR(AVERAGE('Daily-Prod.'!AIF62,'Daily-Prod.'!AHW62,'Daily-Prod.'!AHN62,'Daily-Prod.'!AHE62,'Daily-Prod.'!AGV62,'Daily-Prod.'!AGM62,'Daily-Prod.'!AGD62),"")</f>
        <v>16.399999999999999</v>
      </c>
      <c r="EJ148" s="379" t="str">
        <f>IFERROR(AVERAGE('Daily-Prod.'!AIG62,'Daily-Prod.'!AHX62,'Daily-Prod.'!AHO62,'Daily-Prod.'!AHF62,'Daily-Prod.'!AGW62,'Daily-Prod.'!AGN62,'Daily-Prod.'!AGE62),"")</f>
        <v/>
      </c>
      <c r="EK148" s="380">
        <f>IFERROR(AVERAGE('Daily-Prod.'!AIH62,'Daily-Prod.'!AHY62,'Daily-Prod.'!AHP62,'Daily-Prod.'!AHG62,'Daily-Prod.'!AGX62,'Daily-Prod.'!AGO62,'Daily-Prod.'!AGF62),"")</f>
        <v>0</v>
      </c>
      <c r="EL148" s="482">
        <f>IFERROR(('Daily-Prod.'!AKL62+'Daily-Prod.'!AKC62+'Daily-Prod.'!AJT62+'Daily-Prod.'!AJK62+'Daily-Prod.'!AJB62+'Daily-Prod.'!AIS62+'Daily-Prod.'!AIJ62)/EO148,"")</f>
        <v>0.3473684210526316</v>
      </c>
      <c r="EM148" s="475">
        <f>IFERROR(('Daily-Prod.'!AKM62+'Daily-Prod.'!AKD62+'Daily-Prod.'!AJU62+'Daily-Prod.'!AJL62+'Daily-Prod.'!AJC62+'Daily-Prod.'!AIT62+'Daily-Prod.'!AIK62)/EO148,"")</f>
        <v>0.14736842105263157</v>
      </c>
      <c r="EN148" s="475">
        <f>IFERROR(('Daily-Prod.'!AKP62+'Daily-Prod.'!AKG62+'Daily-Prod.'!AJX62+'Daily-Prod.'!AJO62+'Daily-Prod.'!AJF62+'Daily-Prod.'!AIW62+'Daily-Prod.'!AIN62+'Daily-Prod.'!AKO62+'Daily-Prod.'!AKF62+'Daily-Prod.'!AJW62+'Daily-Prod.'!AJN62+'Daily-Prod.'!AJE62+'Daily-Prod.'!AIV62+'Daily-Prod.'!AIM62)/EO148,"")</f>
        <v>0.50526315789473686</v>
      </c>
      <c r="EO148" s="496">
        <f>IFERROR(('Daily-Prod.'!AKQ62+'Daily-Prod.'!AKH62+'Daily-Prod.'!AJY62+'Daily-Prod.'!AJP62+'Daily-Prod.'!AJG62+'Daily-Prod.'!AIX62+'Daily-Prod.'!AIO62),"")</f>
        <v>95</v>
      </c>
      <c r="EP148" s="383"/>
      <c r="EQ148" s="384">
        <f>IFERROR(('Daily-Prod.'!AKS62+'Daily-Prod.'!AKJ62+'Daily-Prod.'!AKA62+'Daily-Prod.'!AJR62+'Daily-Prod.'!AJI62+'Daily-Prod.'!AIZ62+'Daily-Prod.'!AIQ62),"")</f>
        <v>0</v>
      </c>
      <c r="ER148" s="495" t="str">
        <f t="shared" ref="ER148:ER149" si="142">IFERROR((EQ148/EP148),"")</f>
        <v/>
      </c>
      <c r="ES148" s="378">
        <f>IFERROR(AVERAGE('Daily-Prod.'!AKQ62,'Daily-Prod.'!AKH62,'Daily-Prod.'!AJY62,'Daily-Prod.'!AJP62,'Daily-Prod.'!AJG62,'Daily-Prod.'!AIX62,'Daily-Prod.'!AIO62),"")</f>
        <v>19</v>
      </c>
      <c r="ET148" s="379"/>
      <c r="EU148" s="380">
        <f>IFERROR(AVERAGE('Daily-Prod.'!AKS62,'Daily-Prod.'!AKJ62,'Daily-Prod.'!AKA62,'Daily-Prod.'!AJR62,'Daily-Prod.'!AJI62,'Daily-Prod.'!AIZ62,'Daily-Prod.'!AIQ62),"")</f>
        <v>0</v>
      </c>
      <c r="EV148" s="482">
        <f>IFERROR(('Daily-Prod.'!AMW62+'Daily-Prod.'!AMN62+'Daily-Prod.'!AME62+'Daily-Prod.'!ALV62+'Daily-Prod.'!ALM62+'Daily-Prod.'!ALD62+'Daily-Prod.'!AKU62)/EY148,"")</f>
        <v>0.32307692307692309</v>
      </c>
      <c r="EW148" s="475">
        <f>IFERROR(('Daily-Prod.'!AMX62+'Daily-Prod.'!AMO62+'Daily-Prod.'!AMF62+'Daily-Prod.'!ALW62+'Daily-Prod.'!ALN62+'Daily-Prod.'!ALE62+'Daily-Prod.'!AKV62)/EY148,"")</f>
        <v>0.12307692307692308</v>
      </c>
      <c r="EX148" s="475">
        <f>IFERROR(('Daily-Prod.'!AMZ62+'Daily-Prod.'!AMQ62+'Daily-Prod.'!AMH62+'Daily-Prod.'!ALY62+'Daily-Prod.'!ALP62+'Daily-Prod.'!ALG62+'Daily-Prod.'!AKX62+'Daily-Prod.'!ANA62+'Daily-Prod.'!AMR62+'Daily-Prod.'!AMI62+'Daily-Prod.'!ALZ62+'Daily-Prod.'!ALQ62+'Daily-Prod.'!ALH62+'Daily-Prod.'!AKY62)/EY148,"")</f>
        <v>0.55384615384615388</v>
      </c>
      <c r="EY148" s="496">
        <f>IFERROR(('Daily-Prod.'!ANB62+'Daily-Prod.'!AMS62+'Daily-Prod.'!AMJ62+'Daily-Prod.'!AMA62+'Daily-Prod.'!ALR62+'Daily-Prod.'!ALI62+'Daily-Prod.'!AKZ62),"")</f>
        <v>65</v>
      </c>
      <c r="EZ148" s="383"/>
      <c r="FA148" s="384">
        <f>IFERROR(('Daily-Prod.'!AND62+'Daily-Prod.'!AMU62+'Daily-Prod.'!AML62+'Daily-Prod.'!AMC62+'Daily-Prod.'!ALT62+'Daily-Prod.'!ALK62+'Daily-Prod.'!ALB62),"")</f>
        <v>0</v>
      </c>
      <c r="FB148" s="495" t="str">
        <f t="shared" ref="FB148:FB149" si="143">IFERROR((FA148/EZ148),"")</f>
        <v/>
      </c>
      <c r="FC148" s="378">
        <f>IFERROR(AVERAGE('Daily-Prod.'!ANB62,'Daily-Prod.'!AMS62,'Daily-Prod.'!AMJ62,'Daily-Prod.'!AMA62,'Daily-Prod.'!ALR62,'Daily-Prod.'!ALI62,'Daily-Prod.'!AKZ62),"")</f>
        <v>13</v>
      </c>
      <c r="FD148" s="379"/>
      <c r="FE148" s="380">
        <f>IFERROR(AVERAGE('Daily-Prod.'!AND62,'Daily-Prod.'!AMU62,'Daily-Prod.'!AML62,'Daily-Prod.'!AMC62,'Daily-Prod.'!ALT62,'Daily-Prod.'!ALK62,'Daily-Prod.'!ALB62),"")</f>
        <v>0</v>
      </c>
      <c r="FF148" s="482">
        <f>IFERROR(('Daily-Prod.'!APH62+'Daily-Prod.'!AOY62+'Daily-Prod.'!AOP62+'Daily-Prod.'!AOG62+'Daily-Prod.'!ANX62+'Daily-Prod.'!ANO62+'Daily-Prod.'!ANF62)/FI148,"")</f>
        <v>0.25531914893617019</v>
      </c>
      <c r="FG148" s="475">
        <f>IFERROR(('Daily-Prod.'!API62+'Daily-Prod.'!AOZ62+'Daily-Prod.'!AOQ62+'Daily-Prod.'!AOH62+'Daily-Prod.'!ANY62+'Daily-Prod.'!ANP62+'Daily-Prod.'!ANG62)/FI148,"")</f>
        <v>0.20212765957446807</v>
      </c>
      <c r="FH148" s="475">
        <f>IFERROR(('Daily-Prod.'!APL62+'Daily-Prod.'!APC62+'Daily-Prod.'!AOT62+'Daily-Prod.'!AOK62+'Daily-Prod.'!AOB62+'Daily-Prod.'!ANS62+'Daily-Prod.'!ANJ62+'Daily-Prod.'!APK62+'Daily-Prod.'!APB62+'Daily-Prod.'!AOS62+'Daily-Prod.'!AOJ62+'Daily-Prod.'!AOA62+'Daily-Prod.'!ANR62+'Daily-Prod.'!ANI62)/FI148,"")</f>
        <v>0.54255319148936165</v>
      </c>
      <c r="FI148" s="496">
        <f>IFERROR(('Daily-Prod.'!APM62+'Daily-Prod.'!APD62+'Daily-Prod.'!AOU62+'Daily-Prod.'!AOL62+'Daily-Prod.'!AOC62+'Daily-Prod.'!ANT62+'Daily-Prod.'!ANK62),"")</f>
        <v>94</v>
      </c>
      <c r="FJ148" s="383"/>
      <c r="FK148" s="384">
        <f>IFERROR(('Daily-Prod.'!APO62+'Daily-Prod.'!APF62+'Daily-Prod.'!AOW62+'Daily-Prod.'!AON62+'Daily-Prod.'!AOE62+'Daily-Prod.'!ANV62+'Daily-Prod.'!ANM62),"")</f>
        <v>0</v>
      </c>
      <c r="FL148" s="495" t="str">
        <f t="shared" ref="FL148:FL149" si="144">IFERROR((FK148/FJ148),"")</f>
        <v/>
      </c>
      <c r="FM148" s="378">
        <f>IFERROR(AVERAGE('Daily-Prod.'!APM62,'Daily-Prod.'!APD62,'Daily-Prod.'!AOU62,'Daily-Prod.'!AOL62,'Daily-Prod.'!AOC62,'Daily-Prod.'!ANT62,'Daily-Prod.'!ANK62),"")</f>
        <v>18.8</v>
      </c>
      <c r="FN148" s="379"/>
      <c r="FO148" s="380" t="str">
        <f>IFERROR(AVERAGE('Daily-Prod.'!APO62,'Daily-Prod.'!APF62,'Daily-Prod.'!AOW62,'Daily-Prod.'!AON62,'Daily-Prod.'!AOE62,'Daily-Prod.'!ANV62,'Daily-Prod.'!ANM62),"")</f>
        <v/>
      </c>
      <c r="FP148" s="66">
        <f>IFERROR(('Daily-Prod.'!ARS62+'Daily-Prod.'!ARJ62+'Daily-Prod.'!ARA62+'Daily-Prod.'!AQR62+'Daily-Prod.'!AQI62+'Daily-Prod.'!APZ62+'Daily-Prod.'!APQ62)/FS148,"")</f>
        <v>0.3125</v>
      </c>
      <c r="FQ148" s="475">
        <f>IFERROR(('Daily-Prod.'!ART62+'Daily-Prod.'!ARK62+'Daily-Prod.'!ARB62+'Daily-Prod.'!AQS62+'Daily-Prod.'!AQJ62+'Daily-Prod.'!AQA62+'Daily-Prod.'!APR62)/FS148,"")</f>
        <v>0.140625</v>
      </c>
      <c r="FR148" s="475">
        <f>IFERROR(('Daily-Prod.'!ARV62+'Daily-Prod.'!ARM62+'Daily-Prod.'!ARD62+'Daily-Prod.'!AQU62+'Daily-Prod.'!AQL62+'Daily-Prod.'!AQC62+'Daily-Prod.'!APT62+'Daily-Prod.'!ARW62+'Daily-Prod.'!ARN62+'Daily-Prod.'!ARE62+'Daily-Prod.'!AQV62+'Daily-Prod.'!AQM62+'Daily-Prod.'!AQD62+'Daily-Prod.'!APU62)/FS148,"")</f>
        <v>0.546875</v>
      </c>
      <c r="FS148" s="496">
        <f>IFERROR(('Daily-Prod.'!ARX62+'Daily-Prod.'!ARO62+'Daily-Prod.'!ARF62+'Daily-Prod.'!AQW62+'Daily-Prod.'!AQN62+'Daily-Prod.'!AQE62+'Daily-Prod.'!APV62),"")</f>
        <v>64</v>
      </c>
      <c r="FT148" s="383"/>
      <c r="FU148" s="384">
        <f>IFERROR(('Daily-Prod.'!ARZ62+'Daily-Prod.'!ARQ62+'Daily-Prod.'!ARH62+'Daily-Prod.'!AQY62+'Daily-Prod.'!AQP62+'Daily-Prod.'!AQG62+'Daily-Prod.'!APX62),"")</f>
        <v>0</v>
      </c>
      <c r="FV148" s="495" t="str">
        <f t="shared" ref="FV148:FV149" si="145">IFERROR((FU148/FT148),"")</f>
        <v/>
      </c>
      <c r="FW148" s="378">
        <f>IFERROR(AVERAGE('Daily-Prod.'!ARX62,'Daily-Prod.'!ARO62,'Daily-Prod.'!ARF62,'Daily-Prod.'!AQW62,'Daily-Prod.'!AQN62,'Daily-Prod.'!AQE62,'Daily-Prod.'!APV62),"")</f>
        <v>16</v>
      </c>
      <c r="FX148" s="379" t="str">
        <f>IFERROR(AVERAGE('Daily-Prod.'!ARY62,'Daily-Prod.'!ARP62,'Daily-Prod.'!ARG62,'Daily-Prod.'!AQX62,'Daily-Prod.'!AQO62,'Daily-Prod.'!AQF62,'Daily-Prod.'!APW62),"")</f>
        <v/>
      </c>
      <c r="FY148" s="380">
        <f>IFERROR(AVERAGE('Daily-Prod.'!ARZ62,'Daily-Prod.'!ARQ62,'Daily-Prod.'!ARH62,'Daily-Prod.'!AQY62,'Daily-Prod.'!AQP62,'Daily-Prod.'!AQG62,'Daily-Prod.'!APX62),"")</f>
        <v>0</v>
      </c>
      <c r="FZ148" s="66">
        <f>IFERROR(('Daily-Prod.'!AWO62+'Daily-Prod.'!AWF62+'Daily-Prod.'!AVW62+'Daily-Prod.'!AVN62+'Daily-Prod.'!AVE62+'Daily-Prod.'!AUV62+'Daily-Prod.'!AUM62)/GC148,"")</f>
        <v>0.37142857142857144</v>
      </c>
      <c r="GA148" s="475">
        <f>IFERROR(('Daily-Prod.'!AWP62+'Daily-Prod.'!AWG62+'Daily-Prod.'!AVX62+'Daily-Prod.'!AVO62+'Daily-Prod.'!AVF62+'Daily-Prod.'!AUW62+'Daily-Prod.'!AUN62)/GC148,"")</f>
        <v>0.19047619047619047</v>
      </c>
      <c r="GB148" s="475">
        <f>IFERROR(('Daily-Prod.'!AWS62+'Daily-Prod.'!AWJ62+'Daily-Prod.'!AWA62+'Daily-Prod.'!AVR62+'Daily-Prod.'!AVI62+'Daily-Prod.'!AUZ62+'Daily-Prod.'!AUQ62+'Daily-Prod.'!AWR62+'Daily-Prod.'!AWI62+'Daily-Prod.'!AVZ62+'Daily-Prod.'!AVQ62+'Daily-Prod.'!AVH62+'Daily-Prod.'!AUY62+'Daily-Prod.'!AUP62)/GC148,"")</f>
        <v>0.43809523809523809</v>
      </c>
      <c r="GC148" s="496">
        <f>IFERROR(('Daily-Prod.'!AWT62+'Daily-Prod.'!AWK62+'Daily-Prod.'!AWB62+'Daily-Prod.'!AVS62+'Daily-Prod.'!AVJ62+'Daily-Prod.'!AVA62+'Daily-Prod.'!AUR62),"")</f>
        <v>105</v>
      </c>
      <c r="GD148" s="166"/>
      <c r="GE148" s="168"/>
      <c r="GF148" s="171"/>
      <c r="GG148" s="67">
        <f>IFERROR(AVERAGE('Daily-Prod.'!AWT62,'Daily-Prod.'!AWK62,'Daily-Prod.'!AWB62,'Daily-Prod.'!AVS62,'Daily-Prod.'!AVJ62,'Daily-Prod.'!AVA62,'Daily-Prod.'!AUR62),"")</f>
        <v>21</v>
      </c>
      <c r="GH148" s="175"/>
      <c r="GI148" s="171"/>
      <c r="GJ148" s="66">
        <f>IFERROR(('Daily-Prod.'!AYZ62+'Daily-Prod.'!AYQ62+'Daily-Prod.'!AYH62+'Daily-Prod.'!AXY62+'Daily-Prod.'!AXP62+'Daily-Prod.'!AXG62+'Daily-Prod.'!AWX62)/GM148,"")</f>
        <v>0.2032520325203252</v>
      </c>
      <c r="GK148" s="475">
        <f>IFERROR(('Daily-Prod.'!AZA62+'Daily-Prod.'!AYR62+'Daily-Prod.'!AYI62+'Daily-Prod.'!AXZ62+'Daily-Prod.'!AXQ62+'Daily-Prod.'!AXH62+'Daily-Prod.'!AWY62)/GM148,"")</f>
        <v>0.2032520325203252</v>
      </c>
      <c r="GL148" s="475">
        <f>IFERROR(('Daily-Prod.'!AZC62+'Daily-Prod.'!AYT62+'Daily-Prod.'!AYK62+'Daily-Prod.'!AYB62+'Daily-Prod.'!AXS62+'Daily-Prod.'!AXJ62+'Daily-Prod.'!AXA62+'Daily-Prod.'!AZD62+'Daily-Prod.'!AYU62+'Daily-Prod.'!AYL62+'Daily-Prod.'!AYC62+'Daily-Prod.'!AXT62+'Daily-Prod.'!AXK62+'Daily-Prod.'!AXB62)/GM148,"")</f>
        <v>0.5934959349593496</v>
      </c>
      <c r="GM148" s="496">
        <f>IFERROR(('Daily-Prod.'!AZE62+'Daily-Prod.'!AYV62+'Daily-Prod.'!AYM62+'Daily-Prod.'!AYD62+'Daily-Prod.'!AXU62+'Daily-Prod.'!AXL62+'Daily-Prod.'!AXC62),"")</f>
        <v>123</v>
      </c>
      <c r="GN148" s="166"/>
      <c r="GO148" s="168"/>
      <c r="GP148" s="171"/>
      <c r="GQ148" s="67">
        <f>IFERROR(AVERAGE('Daily-Prod.'!AZE62,'Daily-Prod.'!AYV62,'Daily-Prod.'!AYM62,'Daily-Prod.'!AYD62,'Daily-Prod.'!AXU62,'Daily-Prod.'!AXL62,'Daily-Prod.'!AXC62),"")</f>
        <v>24.6</v>
      </c>
      <c r="GR148" s="175"/>
      <c r="GS148" s="171"/>
      <c r="GT148" s="66" t="str">
        <f>IFERROR(('Daily-Prod.'!BBK62+'Daily-Prod.'!BBB62+'Daily-Prod.'!BAS62+'Daily-Prod.'!BAJ62+'Daily-Prod.'!BAA62+'Daily-Prod.'!AZR62+'Daily-Prod.'!AZI62)/#REF!,"")</f>
        <v/>
      </c>
      <c r="GU148" s="475" t="str">
        <f>IFERROR(('Daily-Prod.'!BBL62+'Daily-Prod.'!BBC62+'Daily-Prod.'!BAT62+'Daily-Prod.'!BAK62+'Daily-Prod.'!BAB62+'Daily-Prod.'!AZS62+'Daily-Prod.'!AZJ62)/#REF!,"")</f>
        <v/>
      </c>
      <c r="GV148" s="475" t="str">
        <f>IFERROR(('Daily-Prod.'!BBN62+'Daily-Prod.'!BBE62+'Daily-Prod.'!BAV62+'Daily-Prod.'!BAM62+'Daily-Prod.'!BAD62+'Daily-Prod.'!AZU62+'Daily-Prod.'!AZL62+'Daily-Prod.'!BBO62+'Daily-Prod.'!BBF62+'Daily-Prod.'!BAW62+'Daily-Prod.'!BAN62+'Daily-Prod.'!BAE62+'Daily-Prod.'!AZV62+'Daily-Prod.'!AZM62)/#REF!,"")</f>
        <v/>
      </c>
      <c r="GW148" s="496">
        <f>IFERROR(('Daily-Prod.'!BEA62+'Daily-Prod.'!BDR62+'Daily-Prod.'!BDI62+'Daily-Prod.'!BCZ62+'Daily-Prod.'!BCQ62+'Daily-Prod.'!BCH62+'Daily-Prod.'!BBY62),"")</f>
        <v>60</v>
      </c>
      <c r="GX148" s="166">
        <f>IFERROR(('Daily-Prod.'!BEB62+'Daily-Prod.'!BDS62+'Daily-Prod.'!BDJ62+'Daily-Prod.'!BDA62+'Daily-Prod.'!BCR62+'Daily-Prod.'!BCI62+'Daily-Prod.'!BBZ62),"")</f>
        <v>0</v>
      </c>
      <c r="GY148" s="168">
        <f>IFERROR(('Daily-Prod.'!BEC62+'Daily-Prod.'!BDT62+'Daily-Prod.'!BDK62+'Daily-Prod.'!BDB62+'Daily-Prod.'!BCS62+'Daily-Prod.'!BCJ62+'Daily-Prod.'!BCA62),"")</f>
        <v>0</v>
      </c>
      <c r="GZ148" s="171" t="str">
        <f t="shared" ref="GZ148:GZ149" si="146">IFERROR((GY148/GX148),"")</f>
        <v/>
      </c>
      <c r="HA148" s="67">
        <f>IFERROR(AVERAGE('Daily-Prod.'!BEA62,'Daily-Prod.'!BDR62,'Daily-Prod.'!BDI62,'Daily-Prod.'!BCZ62,'Daily-Prod.'!BCQ62,'Daily-Prod.'!BCH62,'Daily-Prod.'!BBY62),"")</f>
        <v>20</v>
      </c>
      <c r="HB148" s="175" t="str">
        <f>IFERROR(AVERAGE('Daily-Prod.'!BEB62,'Daily-Prod.'!BDS62,'Daily-Prod.'!BDJ62,'Daily-Prod.'!BDA62,'Daily-Prod.'!BCR62,'Daily-Prod.'!BCI62,'Daily-Prod.'!BBZ62),"")</f>
        <v/>
      </c>
      <c r="HC148" s="171" t="str">
        <f>IFERROR(AVERAGE('Daily-Prod.'!BEC62,'Daily-Prod.'!BDT62,'Daily-Prod.'!BDK62,'Daily-Prod.'!BDB62,'Daily-Prod.'!BCS62,'Daily-Prod.'!BCJ62,'Daily-Prod.'!BCA62),"")</f>
        <v/>
      </c>
      <c r="HD148" s="66">
        <f>IFERROR(('Daily-Prod.'!BGG62+'Daily-Prod.'!BFX62+'Daily-Prod.'!BFO62+'Daily-Prod.'!BFF62+'Daily-Prod.'!BEW62+'Daily-Prod.'!BEN62+'Daily-Prod.'!BEE62)/HG148,"")</f>
        <v>0.28799999999999998</v>
      </c>
      <c r="HE148" s="475">
        <f>IFERROR(('Daily-Prod.'!BGH62+'Daily-Prod.'!BFY62+'Daily-Prod.'!BFP62+'Daily-Prod.'!BFG62+'Daily-Prod.'!BEX62+'Daily-Prod.'!BEO62+'Daily-Prod.'!BEF62)/HG148,"")</f>
        <v>0.24</v>
      </c>
      <c r="HF148" s="475">
        <f>IFERROR(('Daily-Prod.'!BGK62+'Daily-Prod.'!BGB62+'Daily-Prod.'!BFS62+'Daily-Prod.'!BFJ62+'Daily-Prod.'!BFA62+'Daily-Prod.'!BER62+'Daily-Prod.'!BEI62+'Daily-Prod.'!BGJ62+'Daily-Prod.'!BGA62+'Daily-Prod.'!BFR62+'Daily-Prod.'!BFI62+'Daily-Prod.'!BEZ62+'Daily-Prod.'!BEQ62+'Daily-Prod.'!BEH62)/HG148,"")</f>
        <v>0.47199999999999998</v>
      </c>
      <c r="HG148" s="496">
        <f>IFERROR(('Daily-Prod.'!BGL62+'Daily-Prod.'!BGC62+'Daily-Prod.'!BFT62+'Daily-Prod.'!BFK62+'Daily-Prod.'!BFB62+'Daily-Prod.'!BES62+'Daily-Prod.'!BEJ62),"")</f>
        <v>125</v>
      </c>
      <c r="HH148" s="166"/>
      <c r="HI148" s="168"/>
      <c r="HJ148" s="171" t="str">
        <f t="shared" ref="HJ148:HJ149" si="147">IFERROR((HI148/HH148),"")</f>
        <v/>
      </c>
      <c r="HK148" s="67">
        <f>IFERROR(AVERAGE('Daily-Prod.'!BGL62,'Daily-Prod.'!BGC62,'Daily-Prod.'!BFT62,'Daily-Prod.'!BFK62,'Daily-Prod.'!BFB62,'Daily-Prod.'!BES62,'Daily-Prod.'!BEJ62),"")</f>
        <v>25</v>
      </c>
      <c r="HL148" s="175" t="str">
        <f>IFERROR(AVERAGE('Daily-Prod.'!BGM62,'Daily-Prod.'!BGD62,'Daily-Prod.'!BFU62,'Daily-Prod.'!BFL62,'Daily-Prod.'!BFC62,'Daily-Prod.'!BET62,'Daily-Prod.'!BEK62),"")</f>
        <v/>
      </c>
      <c r="HM148" s="171" t="str">
        <f>IFERROR(AVERAGE('Daily-Prod.'!BGN62,'Daily-Prod.'!BGE62,'Daily-Prod.'!BFV62,'Daily-Prod.'!BFM62,'Daily-Prod.'!BFD62,'Daily-Prod.'!BEU62,'Daily-Prod.'!BEL62),"")</f>
        <v/>
      </c>
      <c r="HN148" s="66">
        <f>IFERROR(('Daily-Prod.'!BIR62+'Daily-Prod.'!BII62+'Daily-Prod.'!BHZ62+'Daily-Prod.'!BHQ62+'Daily-Prod.'!BHH62+'Daily-Prod.'!BGY62+'Daily-Prod.'!BGP62)/HQ148,"")</f>
        <v>0.33</v>
      </c>
      <c r="HO148" s="475">
        <f>IFERROR(('Daily-Prod.'!BIS62+'Daily-Prod.'!BIJ62+'Daily-Prod.'!BIA62+'Daily-Prod.'!BHR62+'Daily-Prod.'!BHI62+'Daily-Prod.'!BGZ62+'Daily-Prod.'!BGQ62)/HQ148,"")</f>
        <v>0.16</v>
      </c>
      <c r="HP148" s="475">
        <f>IFERROR(('Daily-Prod.'!BIU62+'Daily-Prod.'!BIL62+'Daily-Prod.'!BIC62+'Daily-Prod.'!BHT62+'Daily-Prod.'!BHK62+'Daily-Prod.'!BHB62+'Daily-Prod.'!BGS62+'Daily-Prod.'!BIV62+'Daily-Prod.'!BIM62+'Daily-Prod.'!BID62+'Daily-Prod.'!BHU62+'Daily-Prod.'!BHL62+'Daily-Prod.'!BHC62+'Daily-Prod.'!BGT62)/HQ148,"")</f>
        <v>0.51</v>
      </c>
      <c r="HQ148" s="496">
        <f>IFERROR(('Daily-Prod.'!BIW62+'Daily-Prod.'!BIN62+'Daily-Prod.'!BIE62+'Daily-Prod.'!BHV62+'Daily-Prod.'!BHM62+'Daily-Prod.'!BHD62+'Daily-Prod.'!BGU62),"")</f>
        <v>100</v>
      </c>
      <c r="HR148" s="166"/>
      <c r="HS148" s="168"/>
      <c r="HT148" s="171" t="str">
        <f t="shared" ref="HT148:HT149" si="148">IFERROR((HS148/HR148),"")</f>
        <v/>
      </c>
      <c r="HU148" s="67">
        <f>IFERROR(AVERAGE('Daily-Prod.'!BIW62,'Daily-Prod.'!BIN62,'Daily-Prod.'!BIE62,'Daily-Prod.'!BHV62,'Daily-Prod.'!BHM62,'Daily-Prod.'!BHD62,'Daily-Prod.'!BGU62),"")</f>
        <v>16.666666666666668</v>
      </c>
      <c r="HV148" s="175" t="str">
        <f>IFERROR(AVERAGE('Daily-Prod.'!BIX62,'Daily-Prod.'!BIO62,'Daily-Prod.'!BIF62,'Daily-Prod.'!BHW62,'Daily-Prod.'!BHN62,'Daily-Prod.'!BHE62,'Daily-Prod.'!BGV62),"")</f>
        <v/>
      </c>
      <c r="HW148" s="171" t="str">
        <f>IFERROR(AVERAGE('Daily-Prod.'!BIY62,'Daily-Prod.'!BIP62,'Daily-Prod.'!BIG62,'Daily-Prod.'!BHX62,'Daily-Prod.'!BHO62,'Daily-Prod.'!BHF62,'Daily-Prod.'!BGW62),"")</f>
        <v/>
      </c>
      <c r="HX148" s="66">
        <f>IFERROR(('Daily-Prod.'!BLE62+'Daily-Prod.'!BKV62+'Daily-Prod.'!BKM62+'Daily-Prod.'!BKD62+'Daily-Prod.'!BJU62+'Daily-Prod.'!BJL62+'Daily-Prod.'!BJC62)/IA148,"")</f>
        <v>0.625</v>
      </c>
      <c r="HY148" s="475">
        <f>IFERROR(('Daily-Prod.'!BLF62+'Daily-Prod.'!BKW62+'Daily-Prod.'!BKN62+'Daily-Prod.'!BKE62+'Daily-Prod.'!BJV62+'Daily-Prod.'!BJM62+'Daily-Prod.'!BJD62)/IA148,"")</f>
        <v>0.36607142857142855</v>
      </c>
      <c r="HZ148" s="475">
        <f>IFERROR(('Daily-Prod.'!BLG62+'Daily-Prod.'!BKX62+'Daily-Prod.'!BKO62+'Daily-Prod.'!BKF62+'Daily-Prod.'!BJW62+'Daily-Prod.'!BJN62+'Daily-Prod.'!BJE62+'Daily-Prod.'!BLF62+'Daily-Prod.'!BKW62+'Daily-Prod.'!BKN62+'Daily-Prod.'!BKE62+'Daily-Prod.'!BJV62+'Daily-Prod.'!BJM62+'Daily-Prod.'!BJD62)/IA148,"")</f>
        <v>0.375</v>
      </c>
      <c r="IA148" s="496">
        <f>IFERROR(('Daily-Prod.'!BLH62+'Daily-Prod.'!BKY62+'Daily-Prod.'!BKP62+'Daily-Prod.'!BKG62+'Daily-Prod.'!BJX62+'Daily-Prod.'!BJO62+'Daily-Prod.'!BJF62),"")</f>
        <v>112</v>
      </c>
      <c r="IB148" s="166"/>
      <c r="IC148" s="168"/>
      <c r="ID148" s="171" t="str">
        <f t="shared" ref="ID148:ID149" si="149">IFERROR((IC148/IB148),"")</f>
        <v/>
      </c>
      <c r="IE148" s="67">
        <f>IFERROR(AVERAGE('Daily-Prod.'!BLL62,'Daily-Prod.'!BLC62,'Daily-Prod.'!BKT62,'Daily-Prod.'!BKK62,'Daily-Prod.'!BKB62,'Daily-Prod.'!BJS62,'Daily-Prod.'!BJJ62),"")</f>
        <v>7.6</v>
      </c>
      <c r="IF148" s="175"/>
      <c r="IG148" s="171"/>
      <c r="IH148" s="66">
        <f>IFERROR(('Daily-Prod.'!BNN62+'Daily-Prod.'!BNE62+'Daily-Prod.'!BMV62+'Daily-Prod.'!BMM62+'Daily-Prod.'!BMD62+'Daily-Prod.'!BLU62+'Daily-Prod.'!BLL62)/IK148,"")</f>
        <v>0.41176470588235292</v>
      </c>
      <c r="II148" s="475">
        <f>IFERROR(('Daily-Prod.'!BNO62+'Daily-Prod.'!BNF62+'Daily-Prod.'!BMW62+'Daily-Prod.'!BMN62+'Daily-Prod.'!BME62+'Daily-Prod.'!BLV62+'Daily-Prod.'!BLM62)/IK148,"")</f>
        <v>0.20588235294117646</v>
      </c>
      <c r="IJ148" s="475">
        <f>IFERROR(('Daily-Prod.'!BNQ62+'Daily-Prod.'!BNH62+'Daily-Prod.'!BMY62+'Daily-Prod.'!BMP62+'Daily-Prod.'!BMG62+'Daily-Prod.'!BLX62+'Daily-Prod.'!BLO62+'Daily-Prod.'!BNR62+'Daily-Prod.'!BNI62+'Daily-Prod.'!BMZ62+'Daily-Prod.'!BMQ62+'Daily-Prod.'!BMH62+'Daily-Prod.'!BLY62+'Daily-Prod.'!BLP62)/IK148,"")</f>
        <v>0.38235294117647056</v>
      </c>
      <c r="IK148" s="496">
        <f>IFERROR(('Daily-Prod.'!BNS62+'Daily-Prod.'!BNJ62+'Daily-Prod.'!BNA62+'Daily-Prod.'!BMR62+'Daily-Prod.'!BMI62+'Daily-Prod.'!BLZ62+'Daily-Prod.'!BLQ62),"")</f>
        <v>102</v>
      </c>
      <c r="IL148" s="166"/>
      <c r="IM148" s="168"/>
      <c r="IN148" s="171" t="str">
        <f t="shared" ref="IN148:IN149" si="150">IFERROR((IM148/IL148),"")</f>
        <v/>
      </c>
      <c r="IO148" s="67">
        <f>IFERROR(AVERAGE('Daily-Prod.'!BNS62,'Daily-Prod.'!BNJ62,'Daily-Prod.'!BNA62,'Daily-Prod.'!BMR62,'Daily-Prod.'!BMI62,'Daily-Prod.'!BLZ62,'Daily-Prod.'!BLQ62),"")</f>
        <v>17</v>
      </c>
      <c r="IP148" s="175"/>
      <c r="IQ148" s="171" t="str">
        <f>IFERROR(AVERAGE('Daily-Prod.'!BNU62,'Daily-Prod.'!BNL62,'Daily-Prod.'!BNC62,'Daily-Prod.'!BMT62,'Daily-Prod.'!BMK62,'Daily-Prod.'!BMB62,'Daily-Prod.'!BLS62),"")</f>
        <v/>
      </c>
      <c r="IR148" s="66">
        <f>IFERROR(('Daily-Prod.'!BPY62+'Daily-Prod.'!BPP62+'Daily-Prod.'!BPG62+'Daily-Prod.'!BOX62+'Daily-Prod.'!BOO62+'Daily-Prod.'!BOF62+'Daily-Prod.'!BNW62)/IU148,"")</f>
        <v>0.50574712643678166</v>
      </c>
      <c r="IS148" s="475">
        <f>IFERROR(('Daily-Prod.'!BPZ62+'Daily-Prod.'!BPQ62+'Daily-Prod.'!BPH62+'Daily-Prod.'!BOY62+'Daily-Prod.'!BOP62+'Daily-Prod.'!BOG62+'Daily-Prod.'!BNX62)/IU148,"")</f>
        <v>0.20689655172413793</v>
      </c>
      <c r="IT148" s="475">
        <f>IFERROR(('Daily-Prod.'!BQC62+'Daily-Prod.'!BPT62+'Daily-Prod.'!BPK62+'Daily-Prod.'!BPB62+'Daily-Prod.'!BOS62+'Daily-Prod.'!BOJ62+'Daily-Prod.'!BOA62+'Daily-Prod.'!BQB62+'Daily-Prod.'!BPS62+'Daily-Prod.'!BPJ62+'Daily-Prod.'!BPA62+'Daily-Prod.'!BOR62+'Daily-Prod.'!BOI62+'Daily-Prod.'!BNZ62)/IU148,"")</f>
        <v>0.28735632183908044</v>
      </c>
      <c r="IU148" s="496">
        <f>IFERROR(('Daily-Prod.'!BQD62+'Daily-Prod.'!BPU62+'Daily-Prod.'!BPL62+'Daily-Prod.'!BPC62+'Daily-Prod.'!BOT62+'Daily-Prod.'!BOK62+'Daily-Prod.'!BOB62),"")</f>
        <v>87</v>
      </c>
      <c r="IV148" s="166"/>
      <c r="IW148" s="168"/>
      <c r="IX148" s="171"/>
      <c r="IY148" s="67">
        <f>IFERROR(AVERAGE('Daily-Prod.'!BQD62,'Daily-Prod.'!BPU62,'Daily-Prod.'!BPL62,'Daily-Prod.'!BPC62,'Daily-Prod.'!BOT62,'Daily-Prod.'!BOK62,'Daily-Prod.'!BOB62),"")</f>
        <v>17.399999999999999</v>
      </c>
      <c r="IZ148" s="175"/>
      <c r="JA148" s="171"/>
      <c r="JB148" s="66">
        <f>IFERROR((('Daily-Prod.'!BSJ62+'Daily-Prod.'!BSA62+'Daily-Prod.'!BRR62+'Daily-Prod.'!BRI62+'Daily-Prod.'!BQZ62+'Daily-Prod.'!BQQ62+'Daily-Prod.'!BQH62)/JE148),"")</f>
        <v>0.47368421052631576</v>
      </c>
      <c r="JC148" s="475">
        <f>IFERROR((('Daily-Prod.'!BSK62+'Daily-Prod.'!BSB62+'Daily-Prod.'!BRS62+'Daily-Prod.'!BRJ62+'Daily-Prod.'!BRA62+'Daily-Prod.'!BQR62+'Daily-Prod.'!BQI62)/JE148),"")</f>
        <v>0.25263157894736843</v>
      </c>
      <c r="JD148" s="475">
        <f>IFERROR((('Daily-Prod.'!BSM62+'Daily-Prod.'!BSD62+'Daily-Prod.'!BRU62+'Daily-Prod.'!BRL62+'Daily-Prod.'!BRC62+'Daily-Prod.'!BQT62+'Daily-Prod.'!BQK62+'Daily-Prod.'!BSN62+'Daily-Prod.'!BSE62+'Daily-Prod.'!BRV62+'Daily-Prod.'!BRM62+'Daily-Prod.'!BRD62+'Daily-Prod.'!BQU62+'Daily-Prod.'!BQL62)/JE148),"")</f>
        <v>0.27368421052631581</v>
      </c>
      <c r="JE148" s="496">
        <f>IFERROR(('Daily-Prod.'!BSO62+'Daily-Prod.'!BSF62+'Daily-Prod.'!BRW62+'Daily-Prod.'!BRN62+'Daily-Prod.'!BRE62+'Daily-Prod.'!BQV62+'Daily-Prod.'!BQM62),"")</f>
        <v>95</v>
      </c>
      <c r="JF148" s="166"/>
      <c r="JG148" s="168"/>
      <c r="JH148" s="171" t="str">
        <f t="shared" ref="JH148:JH149" si="151">IFERROR((JG148/JF148),"")</f>
        <v/>
      </c>
      <c r="JI148" s="67">
        <f>IFERROR(AVERAGE('Daily-Prod.'!BSO62,'Daily-Prod.'!BSF62,'Daily-Prod.'!BRW62,'Daily-Prod.'!BRN62,'Daily-Prod.'!BRE62,'Daily-Prod.'!BQV62,'Daily-Prod.'!BQM62),"")</f>
        <v>15.833333333333334</v>
      </c>
      <c r="JJ148" s="175"/>
      <c r="JK148" s="171"/>
      <c r="JL148" s="66">
        <f>IFERROR((('Daily-Prod.'!BUC62+'Daily-Prod.'!BTT62+'Daily-Prod.'!BTK62+'Daily-Prod.'!BTB62+'Daily-Prod.'!BSS62)/JO148),"")</f>
        <v>0.61363636363636365</v>
      </c>
      <c r="JM148" s="475">
        <f>IFERROR((('Daily-Prod.'!BUD62+'Daily-Prod.'!BTU62+'Daily-Prod.'!BTL62+'Daily-Prod.'!BTC62+'Daily-Prod.'!BST62)/JO148),"")</f>
        <v>0.15909090909090909</v>
      </c>
      <c r="JN148" s="475">
        <f>IFERROR((('Daily-Prod.'!BUF62+'Daily-Prod.'!BTW62+'Daily-Prod.'!BTN62+'Daily-Prod.'!BTE62+'Daily-Prod.'!BSV62+'Daily-Prod.'!BUG62+'Daily-Prod.'!BTX62+'Daily-Prod.'!BTO62+'Daily-Prod.'!BTF62+'Daily-Prod.'!BSW62)/JO148),"")</f>
        <v>0.22727272727272727</v>
      </c>
      <c r="JO148" s="496">
        <f>IFERROR(('Daily-Prod.'!BUH62+'Daily-Prod.'!BTY62+'Daily-Prod.'!BTP62+'Daily-Prod.'!BTG62+'Daily-Prod.'!BSX62),"")</f>
        <v>44</v>
      </c>
      <c r="JP148" s="166"/>
      <c r="JQ148" s="168"/>
      <c r="JR148" s="171" t="str">
        <f t="shared" ref="JR148:JR149" si="152">IFERROR((JQ148/JP148),"")</f>
        <v/>
      </c>
      <c r="JS148" s="67">
        <f>IFERROR(AVERAGE('Daily-Prod.'!BUH62,'Daily-Prod.'!BTY62,'Daily-Prod.'!BTP62,'Daily-Prod.'!BTG62,'Daily-Prod.'!BSX62),"")</f>
        <v>11</v>
      </c>
      <c r="JT148" s="175"/>
      <c r="JU148" s="171"/>
    </row>
    <row r="149" spans="1:281" ht="13.5">
      <c r="A149" s="24" t="s">
        <v>178</v>
      </c>
      <c r="B149" s="482">
        <f>IFERROR(('Daily-Prod.'!CN63+'Daily-Prod.'!CE63+'Daily-Prod.'!BV63+'Daily-Prod.'!BM63+'Daily-Prod.'!BD63+'Daily-Prod.'!AU63+'Daily-Prod.'!AL63)/E149,"")</f>
        <v>0.24615384615384617</v>
      </c>
      <c r="C149" s="475">
        <f>IFERROR(('Daily-Prod.'!CO63+'Daily-Prod.'!CF63+'Daily-Prod.'!BW63+'Daily-Prod.'!BN63+'Daily-Prod.'!BE63+'Daily-Prod.'!AV63+'Daily-Prod.'!AM63)/E149,"")</f>
        <v>0.15384615384615385</v>
      </c>
      <c r="D149" s="475">
        <f>IFERROR(('Daily-Prod.'!CQ63+'Daily-Prod.'!CH63+'Daily-Prod.'!BY63+'Daily-Prod.'!BP63+'Daily-Prod.'!BG63+'Daily-Prod.'!AX63+'Daily-Prod.'!AO63+'Daily-Prod.'!CR63+'Daily-Prod.'!CI63+'Daily-Prod.'!BZ63+'Daily-Prod.'!BQ63+'Daily-Prod.'!BH63+'Daily-Prod.'!AY63+'Daily-Prod.'!AP63)/E149,"")</f>
        <v>0.6</v>
      </c>
      <c r="E149" s="496">
        <f>IFERROR(('Daily-Prod.'!CS63+'Daily-Prod.'!CJ63+'Daily-Prod.'!CA63+'Daily-Prod.'!BR63+'Daily-Prod.'!BI63+'Daily-Prod.'!AZ63+'Daily-Prod.'!AQ63),"")</f>
        <v>65</v>
      </c>
      <c r="F149" s="383"/>
      <c r="G149" s="384">
        <f>IFERROR(('Daily-Prod.'!CU63+'Daily-Prod.'!CL63+'Daily-Prod.'!CC63+'Daily-Prod.'!BT63+'Daily-Prod.'!BK63+'Daily-Prod.'!BB63+'Daily-Prod.'!AS63),"")</f>
        <v>0</v>
      </c>
      <c r="H149" s="495" t="str">
        <f t="shared" si="137"/>
        <v/>
      </c>
      <c r="I149" s="378">
        <f>IFERROR(AVERAGE('Daily-Prod.'!CS63,'Daily-Prod.'!CJ63,'Daily-Prod.'!CA63,'Daily-Prod.'!BR63,'Daily-Prod.'!BI63,'Daily-Prod.'!AZ63,'Daily-Prod.'!AQ63),"")</f>
        <v>13</v>
      </c>
      <c r="J149" s="379" t="str">
        <f>IFERROR(AVERAGE('Daily-Prod.'!CT63,'Daily-Prod.'!CK63,'Daily-Prod.'!CB63,'Daily-Prod.'!BS63,'Daily-Prod.'!BJ63,'Daily-Prod.'!BA63,'Daily-Prod.'!AR63),"")</f>
        <v/>
      </c>
      <c r="K149" s="380" t="str">
        <f>IFERROR(AVERAGE('Daily-Prod.'!CU63,'Daily-Prod.'!CL63,'Daily-Prod.'!CC63,'Daily-Prod.'!BT63,'Daily-Prod.'!BK63,'Daily-Prod.'!BB63,'Daily-Prod.'!AS63),"")</f>
        <v/>
      </c>
      <c r="L149" s="510">
        <f>IFERROR(('Daily-Prod.'!EY63+'Daily-Prod.'!EP63+'Daily-Prod.'!EG63+'Daily-Prod.'!DX63+'Daily-Prod.'!DO63+'Daily-Prod.'!DF63+'Daily-Prod.'!CW63)/O149,"")</f>
        <v>0.35</v>
      </c>
      <c r="M149" s="511">
        <f>IFERROR(('Daily-Prod.'!EZ63+'Daily-Prod.'!EQ63+'Daily-Prod.'!EH63+'Daily-Prod.'!DY63+'Daily-Prod.'!DP63+'Daily-Prod.'!DG63+'Daily-Prod.'!CX63)/O149,"")</f>
        <v>0.17499999999999999</v>
      </c>
      <c r="N149" s="511">
        <f>IFERROR(('Daily-Prod.'!FC63+'Daily-Prod.'!ET63+'Daily-Prod.'!EK63+'Daily-Prod.'!EB63+'Daily-Prod.'!DS63+'Daily-Prod.'!DJ63+'Daily-Prod.'!DA63+'Daily-Prod.'!FB63+'Daily-Prod.'!ES63+'Daily-Prod.'!EJ63+'Daily-Prod.'!EA63+'Daily-Prod.'!DR63+'Daily-Prod.'!DI63+'Daily-Prod.'!CZ63)/O149,"")</f>
        <v>0.47499999999999998</v>
      </c>
      <c r="O149" s="512">
        <f>IFERROR(('Daily-Prod.'!FD63+'Daily-Prod.'!EU63+'Daily-Prod.'!EL63+'Daily-Prod.'!EC63+'Daily-Prod.'!DT63+'Daily-Prod.'!DK63+'Daily-Prod.'!DB63),"")</f>
        <v>80</v>
      </c>
      <c r="P149" s="383"/>
      <c r="Q149" s="384">
        <f>IFERROR(('Daily-Prod.'!FF63+'Daily-Prod.'!EW63+'Daily-Prod.'!EN63+'Daily-Prod.'!EE63+'Daily-Prod.'!DV63+'Daily-Prod.'!DM63+'Daily-Prod.'!DD63),"")</f>
        <v>0</v>
      </c>
      <c r="R149" s="495" t="str">
        <f t="shared" si="136"/>
        <v/>
      </c>
      <c r="S149" s="378">
        <f>IFERROR(AVERAGE('Daily-Prod.'!FD63,'Daily-Prod.'!EU63,'Daily-Prod.'!EL63,'Daily-Prod.'!EC63,'Daily-Prod.'!DT63,'Daily-Prod.'!DK63,'Daily-Prod.'!DB63),"")</f>
        <v>16</v>
      </c>
      <c r="T149" s="379" t="str">
        <f>IFERROR(AVERAGE('Daily-Prod.'!FE63,'Daily-Prod.'!EV63,'Daily-Prod.'!EM63,'Daily-Prod.'!ED63,'Daily-Prod.'!DU63,'Daily-Prod.'!DL63,'Daily-Prod.'!DC63),"")</f>
        <v/>
      </c>
      <c r="U149" s="380" t="str">
        <f>IFERROR(AVERAGE('Daily-Prod.'!FF63,'Daily-Prod.'!EW63,'Daily-Prod.'!EN63,'Daily-Prod.'!EE63,'Daily-Prod.'!DV63,'Daily-Prod.'!DM63,'Daily-Prod.'!DD63),"")</f>
        <v/>
      </c>
      <c r="V149" s="511">
        <f>IFERROR(('Daily-Prod.'!HJ63+'Daily-Prod.'!HA63+'Daily-Prod.'!GR63+'Daily-Prod.'!GI63+'Daily-Prod.'!FZ63+'Daily-Prod.'!FQ63+'Daily-Prod.'!FH63)/Y149,"")</f>
        <v>0.28846153846153844</v>
      </c>
      <c r="W149" s="511">
        <f>IFERROR(('Daily-Prod.'!HK63+'Daily-Prod.'!HB63+'Daily-Prod.'!GS63+'Daily-Prod.'!GJ63+'Daily-Prod.'!GA63+'Daily-Prod.'!FR63+'Daily-Prod.'!FI63)/Y149,"")</f>
        <v>0.21153846153846154</v>
      </c>
      <c r="X149" s="511">
        <f>IFERROR(('Daily-Prod.'!HM63+'Daily-Prod.'!HD63+'Daily-Prod.'!GU63+'Daily-Prod.'!GL63+'Daily-Prod.'!GC63+'Daily-Prod.'!FT63+'Daily-Prod.'!FK63+'Daily-Prod.'!HN63+'Daily-Prod.'!HE63+'Daily-Prod.'!GV63+'Daily-Prod.'!GM63+'Daily-Prod.'!GD63+'Daily-Prod.'!FU63+'Daily-Prod.'!FL63)/Y149,"")</f>
        <v>0.5</v>
      </c>
      <c r="Y149" s="512">
        <f>IFERROR(('Daily-Prod.'!HO63+'Daily-Prod.'!HF63+'Daily-Prod.'!GW63+'Daily-Prod.'!GN63+'Daily-Prod.'!GE63+'Daily-Prod.'!FV63+'Daily-Prod.'!FM63),"")</f>
        <v>52</v>
      </c>
      <c r="Z149" s="383">
        <f>IFERROR(('Daily-Prod.'!HP63+'Daily-Prod.'!HG63+'Daily-Prod.'!GX63+'Daily-Prod.'!GO63+'Daily-Prod.'!GF63+'Daily-Prod.'!FW63+'Daily-Prod.'!FN63),"")</f>
        <v>0</v>
      </c>
      <c r="AA149" s="384">
        <f>IFERROR(('Daily-Prod.'!HQ63+'Daily-Prod.'!HH63+'Daily-Prod.'!GY63+'Daily-Prod.'!GP63+'Daily-Prod.'!GG63+'Daily-Prod.'!FX63+'Daily-Prod.'!FO63),"")</f>
        <v>0</v>
      </c>
      <c r="AB149" s="495" t="str">
        <f>IFERROR(('Daily-Prod.'!HR63+'Daily-Prod.'!HI63+'Daily-Prod.'!GZ63+'Daily-Prod.'!GQ63+'Daily-Prod.'!GH63+'Daily-Prod.'!FY63+'Daily-Prod.'!FP63),"")</f>
        <v/>
      </c>
      <c r="AC149" s="378">
        <f>IFERROR(AVERAGE('Daily-Prod.'!HO63,'Daily-Prod.'!HF63,'Daily-Prod.'!GW63,'Daily-Prod.'!GN63,'Daily-Prod.'!GE63,'Daily-Prod.'!FV63,'Daily-Prod.'!FM63),"")</f>
        <v>13</v>
      </c>
      <c r="AD149" s="379" t="str">
        <f>IFERROR(AVERAGE('Daily-Prod.'!HP63,'Daily-Prod.'!HG63,'Daily-Prod.'!GX63,'Daily-Prod.'!GO63,'Daily-Prod.'!GF63,'Daily-Prod.'!FW63,'Daily-Prod.'!FN63),"")</f>
        <v/>
      </c>
      <c r="AE149" s="380" t="str">
        <f>IFERROR(AVERAGE('Daily-Prod.'!HQ63,'Daily-Prod.'!HH63,'Daily-Prod.'!GY63,'Daily-Prod.'!GP63,'Daily-Prod.'!GG63,'Daily-Prod.'!FX63,'Daily-Prod.'!FO63),"")</f>
        <v/>
      </c>
      <c r="AF149" s="510">
        <f>IFERROR(('Daily-Prod.'!JU63+'Daily-Prod.'!JL63+'Daily-Prod.'!JC63+'Daily-Prod.'!IT63+'Daily-Prod.'!IK63+'Daily-Prod.'!IB63+'Daily-Prod.'!HS63)/AI149,"")</f>
        <v>0.22222222222222221</v>
      </c>
      <c r="AG149" s="511">
        <f>IFERROR(('Daily-Prod.'!JV63+'Daily-Prod.'!JM63+'Daily-Prod.'!JD63+'Daily-Prod.'!IU63+'Daily-Prod.'!IL63+'Daily-Prod.'!IC63+'Daily-Prod.'!HT63)/AI149,"")</f>
        <v>0.23333333333333334</v>
      </c>
      <c r="AH149" s="511">
        <f>IFERROR(('Daily-Prod.'!JX63+'Daily-Prod.'!JO63+'Daily-Prod.'!JF63+'Daily-Prod.'!IW63+'Daily-Prod.'!IN63+'Daily-Prod.'!IE63+'Daily-Prod.'!HV63+'Daily-Prod.'!JY63+'Daily-Prod.'!JP63+'Daily-Prod.'!JG63+'Daily-Prod.'!IX63+'Daily-Prod.'!IO63+'Daily-Prod.'!IF63+'Daily-Prod.'!HW63)/AI149,"")</f>
        <v>0.5444444444444444</v>
      </c>
      <c r="AI149" s="512">
        <f>IFERROR(('Daily-Prod.'!JZ63+'Daily-Prod.'!JQ63+'Daily-Prod.'!JH63+'Daily-Prod.'!IY63+'Daily-Prod.'!IP63+'Daily-Prod.'!IG63+'Daily-Prod.'!HX63),"")</f>
        <v>90</v>
      </c>
      <c r="AJ149" s="383"/>
      <c r="AK149" s="384"/>
      <c r="AL149" s="495" t="str">
        <f>IFERROR((AK149/AJ149),"")</f>
        <v/>
      </c>
      <c r="AM149" s="378">
        <f>IFERROR(AVERAGE('Daily-Prod.'!JZ63,'Daily-Prod.'!JQ63,'Daily-Prod.'!JH63,'Daily-Prod.'!IY63,'Daily-Prod.'!IP63,'Daily-Prod.'!IG63,'Daily-Prod.'!HX63),"")</f>
        <v>18</v>
      </c>
      <c r="AN149" s="379" t="str">
        <f>IFERROR(AVERAGE('Daily-Prod.'!KA63,'Daily-Prod.'!JR63,'Daily-Prod.'!JI63,'Daily-Prod.'!IZ63,'Daily-Prod.'!IQ63,'Daily-Prod.'!IH63,'Daily-Prod.'!HY63),"")</f>
        <v/>
      </c>
      <c r="AO149" s="380">
        <f>IFERROR(AVERAGE('Daily-Prod.'!KB63,'Daily-Prod.'!JS63,'Daily-Prod.'!JJ63,'Daily-Prod.'!JA63,'Daily-Prod.'!IR63,'Daily-Prod.'!II63,'Daily-Prod.'!HZ63),"")</f>
        <v>1</v>
      </c>
      <c r="AP149" s="510">
        <f>IFERROR(('Daily-Prod.'!MF63+'Daily-Prod.'!LW63+'Daily-Prod.'!LN63+'Daily-Prod.'!LE63+'Daily-Prod.'!KV63+'Daily-Prod.'!KM63+'Daily-Prod.'!KD63)/AS149,"")</f>
        <v>0.3</v>
      </c>
      <c r="AQ149" s="511">
        <f>IFERROR(('Daily-Prod.'!MG63+'Daily-Prod.'!LX63+'Daily-Prod.'!LO63+'Daily-Prod.'!LF63+'Daily-Prod.'!KW63+'Daily-Prod.'!KN63+'Daily-Prod.'!KE63)/AS149,"")</f>
        <v>0.17499999999999999</v>
      </c>
      <c r="AR149" s="511">
        <f>IFERROR(('Daily-Prod.'!MJ63+'Daily-Prod.'!MA63+'Daily-Prod.'!LR63+'Daily-Prod.'!LI63+'Daily-Prod.'!KZ63+'Daily-Prod.'!KQ63+'Daily-Prod.'!KH63+'Daily-Prod.'!MI63+'Daily-Prod.'!LZ63+'Daily-Prod.'!LQ63+'Daily-Prod.'!LH63+'Daily-Prod.'!KY63+'Daily-Prod.'!KP63+'Daily-Prod.'!KG63)/AS149,"")</f>
        <v>0.52500000000000002</v>
      </c>
      <c r="AS149" s="512">
        <f>IFERROR(('Daily-Prod.'!MK63+'Daily-Prod.'!MB63+'Daily-Prod.'!LS63+'Daily-Prod.'!LJ63+'Daily-Prod.'!LA63+'Daily-Prod.'!KR63+'Daily-Prod.'!KI63),"")</f>
        <v>80</v>
      </c>
      <c r="AT149" s="383">
        <f>IFERROR(('Daily-Prod.'!ML63+'Daily-Prod.'!MC63+'Daily-Prod.'!LT63+'Daily-Prod.'!LK63+'Daily-Prod.'!LB63+'Daily-Prod.'!KS63+'Daily-Prod.'!KJ63),"")</f>
        <v>0</v>
      </c>
      <c r="AU149" s="384">
        <f>IFERROR(('Daily-Prod.'!MM63+'Daily-Prod.'!MD63+'Daily-Prod.'!LU63+'Daily-Prod.'!LL63+'Daily-Prod.'!LC63+'Daily-Prod.'!KT63+'Daily-Prod.'!KK63),"")</f>
        <v>0</v>
      </c>
      <c r="AV149" s="495" t="str">
        <f>IFERROR(('Daily-Prod.'!MN63+'Daily-Prod.'!ME63+'Daily-Prod.'!LV63+'Daily-Prod.'!LM63+'Daily-Prod.'!LD63+'Daily-Prod.'!KU63+'Daily-Prod.'!KL63),"")</f>
        <v/>
      </c>
      <c r="AW149" s="378">
        <f>IFERROR(AVERAGE('Daily-Prod.'!MK63,'Daily-Prod.'!MB63,'Daily-Prod.'!LS63,'Daily-Prod.'!LJ63,'Daily-Prod.'!LA63,'Daily-Prod.'!KR63,'Daily-Prod.'!KI63),"")</f>
        <v>16</v>
      </c>
      <c r="AX149" s="379" t="str">
        <f>IFERROR(AVERAGE('Daily-Prod.'!ML63,'Daily-Prod.'!MC63,'Daily-Prod.'!LT63,'Daily-Prod.'!LK63,'Daily-Prod.'!LB63,'Daily-Prod.'!KS63,'Daily-Prod.'!KJ63),"")</f>
        <v/>
      </c>
      <c r="AY149" s="380" t="str">
        <f>IFERROR(AVERAGE('Daily-Prod.'!MM63,'Daily-Prod.'!MD63,'Daily-Prod.'!LU63,'Daily-Prod.'!LL63,'Daily-Prod.'!LC63,'Daily-Prod.'!KT63,'Daily-Prod.'!KK63),"")</f>
        <v/>
      </c>
      <c r="AZ149" s="510">
        <f>IFERROR(('Daily-Prod.'!OQ63+'Daily-Prod.'!OH63+'Daily-Prod.'!NY63+'Daily-Prod.'!NP63+'Daily-Prod.'!NG63+'Daily-Prod.'!MX63+'Daily-Prod.'!MO63)/BC149,"")</f>
        <v>0.36842105263157893</v>
      </c>
      <c r="BA149" s="511">
        <f>IFERROR(('Daily-Prod.'!OR63+'Daily-Prod.'!OI63+'Daily-Prod.'!NZ63+'Daily-Prod.'!NQ63+'Daily-Prod.'!NH63+'Daily-Prod.'!MY63+'Daily-Prod.'!MP63)/BC149,"")</f>
        <v>0.26315789473684209</v>
      </c>
      <c r="BB149" s="511">
        <f>IFERROR(('Daily-Prod.'!OT63+'Daily-Prod.'!OK63+'Daily-Prod.'!OB63+'Daily-Prod.'!NS63+'Daily-Prod.'!NJ63+'Daily-Prod.'!NA63+'Daily-Prod.'!MR63+'Daily-Prod.'!OU63+'Daily-Prod.'!OL63+'Daily-Prod.'!OC63+'Daily-Prod.'!NT63+'Daily-Prod.'!NK63+'Daily-Prod.'!NB63+'Daily-Prod.'!MS63)/BC149,"")</f>
        <v>0.36842105263157893</v>
      </c>
      <c r="BC149" s="512">
        <f>IFERROR(('Daily-Prod.'!OV63+'Daily-Prod.'!OM63+'Daily-Prod.'!OD63+'Daily-Prod.'!NU63+'Daily-Prod.'!NL63+'Daily-Prod.'!NC63+'Daily-Prod.'!MT63),"")</f>
        <v>57</v>
      </c>
      <c r="BD149" s="383"/>
      <c r="BE149" s="384">
        <f>IFERROR(('Daily-Prod.'!OX63+'Daily-Prod.'!OO63+'Daily-Prod.'!OF63+'Daily-Prod.'!NW63+'Daily-Prod.'!NN63+'Daily-Prod.'!NE63+'Daily-Prod.'!MV63),"")</f>
        <v>0</v>
      </c>
      <c r="BF149" s="495" t="str">
        <f>IFERROR((BE149/BD149),"")</f>
        <v/>
      </c>
      <c r="BG149" s="378">
        <f>IFERROR(AVERAGE('Daily-Prod.'!OV63,'Daily-Prod.'!OM63,'Daily-Prod.'!OD63,'Daily-Prod.'!NU63,'Daily-Prod.'!NL63,'Daily-Prod.'!NC63,'Daily-Prod.'!MT63),"")</f>
        <v>14.25</v>
      </c>
      <c r="BH149" s="379" t="str">
        <f>IFERROR(AVERAGE('Daily-Prod.'!OW63,'Daily-Prod.'!ON63,'Daily-Prod.'!OE63,'Daily-Prod.'!NV63,'Daily-Prod.'!NM63,'Daily-Prod.'!ND63,'Daily-Prod.'!MU63),"")</f>
        <v/>
      </c>
      <c r="BI149" s="380" t="str">
        <f>IFERROR(AVERAGE('Daily-Prod.'!OX63,'Daily-Prod.'!OO63,'Daily-Prod.'!OF63,'Daily-Prod.'!NW63,'Daily-Prod.'!NN63,'Daily-Prod.'!NE63,'Daily-Prod.'!MV63),"")</f>
        <v/>
      </c>
      <c r="BJ149" s="510">
        <f>IFERROR(('Daily-Prod.'!RB63+'Daily-Prod.'!QS63+'Daily-Prod.'!QJ63+'Daily-Prod.'!QA63+'Daily-Prod.'!PR63+'Daily-Prod.'!PI63+'Daily-Prod.'!OZ63)/BM149,"")</f>
        <v>0.2857142857142857</v>
      </c>
      <c r="BK149" s="511">
        <f>IFERROR(('Daily-Prod.'!RC63+'Daily-Prod.'!QT63+'Daily-Prod.'!QK63+'Daily-Prod.'!QB63+'Daily-Prod.'!PS63+'Daily-Prod.'!PJ63+'Daily-Prod.'!PA63)/BM149,"")</f>
        <v>0.23809523809523808</v>
      </c>
      <c r="BL149" s="511">
        <f>IFERROR(('Daily-Prod.'!RF63+'Daily-Prod.'!QW63+'Daily-Prod.'!QN63+'Daily-Prod.'!QE63+'Daily-Prod.'!PV63+'Daily-Prod.'!PM63+'Daily-Prod.'!PD63+'Daily-Prod.'!RE63+'Daily-Prod.'!QV63+'Daily-Prod.'!QM63+'Daily-Prod.'!QD63+'Daily-Prod.'!PU63+'Daily-Prod.'!PL63+'Daily-Prod.'!PC63)/BM149,"")</f>
        <v>0.47619047619047616</v>
      </c>
      <c r="BM149" s="512">
        <f>IFERROR(('Daily-Prod.'!RG63+'Daily-Prod.'!QX63+'Daily-Prod.'!QO63+'Daily-Prod.'!QF63+'Daily-Prod.'!PW63+'Daily-Prod.'!PN63+'Daily-Prod.'!PE63),"")</f>
        <v>63</v>
      </c>
      <c r="BN149" s="383"/>
      <c r="BO149" s="384">
        <f>IFERROR(('Daily-Prod.'!RI63+'Daily-Prod.'!QZ63+'Daily-Prod.'!QQ63+'Daily-Prod.'!QH63+'Daily-Prod.'!PY63+'Daily-Prod.'!PP63+'Daily-Prod.'!PG63),"")</f>
        <v>0</v>
      </c>
      <c r="BP149" s="495" t="str">
        <f>IFERROR((BO149/BN149),"")</f>
        <v/>
      </c>
      <c r="BQ149" s="378">
        <f>IFERROR(AVERAGE('Daily-Prod.'!RG63,'Daily-Prod.'!QX63,'Daily-Prod.'!QO63,'Daily-Prod.'!QF63,'Daily-Prod.'!PW63,'Daily-Prod.'!PN63,'Daily-Prod.'!PE63),"")</f>
        <v>12.6</v>
      </c>
      <c r="BR149" s="379"/>
      <c r="BS149" s="380">
        <f>IFERROR(AVERAGE('Daily-Prod.'!RI63,'Daily-Prod.'!QZ63,'Daily-Prod.'!QQ63,'Daily-Prod.'!QH63,'Daily-Prod.'!PY63,'Daily-Prod.'!PP63,'Daily-Prod.'!PG63),"")</f>
        <v>0</v>
      </c>
      <c r="BT149" s="510">
        <f>IFERROR(('Daily-Prod.'!TM63+'Daily-Prod.'!TD63+'Daily-Prod.'!SU63+'Daily-Prod.'!SL63+'Daily-Prod.'!SC63+'Daily-Prod.'!RT63+'Daily-Prod.'!RK63)/BW149,"")</f>
        <v>0.35365853658536583</v>
      </c>
      <c r="BU149" s="511">
        <f>IFERROR(('Daily-Prod.'!TN63+'Daily-Prod.'!TE63+'Daily-Prod.'!SV63+'Daily-Prod.'!SM63+'Daily-Prod.'!SD63+'Daily-Prod.'!RU63+'Daily-Prod.'!RL63)/BW149,"")</f>
        <v>0.24390243902439024</v>
      </c>
      <c r="BV149" s="511">
        <f>IFERROR(('Daily-Prod.'!TP63+'Daily-Prod.'!TG63+'Daily-Prod.'!SX63+'Daily-Prod.'!SO63+'Daily-Prod.'!SF63+'Daily-Prod.'!RW63+'Daily-Prod.'!RN63+'Daily-Prod.'!TQ63+'Daily-Prod.'!TH63+'Daily-Prod.'!SY63+'Daily-Prod.'!SP63+'Daily-Prod.'!SG63+'Daily-Prod.'!RX63+'Daily-Prod.'!RO63)/BW149,"")</f>
        <v>0.40243902439024393</v>
      </c>
      <c r="BW149" s="512">
        <f>IFERROR(('Daily-Prod.'!TR63+'Daily-Prod.'!TI63+'Daily-Prod.'!SZ63+'Daily-Prod.'!SQ63+'Daily-Prod.'!SH63+'Daily-Prod.'!RY63+'Daily-Prod.'!RP63),"")</f>
        <v>82</v>
      </c>
      <c r="BX149" s="383"/>
      <c r="BY149" s="384">
        <f>IFERROR(('Daily-Prod.'!TT63+'Daily-Prod.'!TK63+'Daily-Prod.'!TB63+'Daily-Prod.'!SS63+'Daily-Prod.'!SJ63+'Daily-Prod.'!SA63+'Daily-Prod.'!RR63),"")</f>
        <v>1</v>
      </c>
      <c r="BZ149" s="495" t="str">
        <f>IFERROR((BY149/BX149),"")</f>
        <v/>
      </c>
      <c r="CA149" s="378">
        <f>IFERROR(AVERAGE('Daily-Prod.'!TR63,'Daily-Prod.'!TI63,'Daily-Prod.'!SZ63,'Daily-Prod.'!SQ63,'Daily-Prod.'!SH63,'Daily-Prod.'!RY63,'Daily-Prod.'!RP63),"")</f>
        <v>16.399999999999999</v>
      </c>
      <c r="CB149" s="379"/>
      <c r="CC149" s="380">
        <f>IFERROR(AVERAGE('Daily-Prod.'!TT63,'Daily-Prod.'!TK63,'Daily-Prod.'!TB63,'Daily-Prod.'!SS63,'Daily-Prod.'!SJ63,'Daily-Prod.'!SA63,'Daily-Prod.'!RR63),"")</f>
        <v>1</v>
      </c>
      <c r="CD149" s="510">
        <f>IFERROR(('Daily-Prod.'!VX63+'Daily-Prod.'!VO63+'Daily-Prod.'!VF63+'Daily-Prod.'!UW63+'Daily-Prod.'!UN63+'Daily-Prod.'!UE63+'Daily-Prod.'!TV63)/CG149,"")</f>
        <v>0.32258064516129031</v>
      </c>
      <c r="CE149" s="511">
        <f>IFERROR(('Daily-Prod.'!VY63+'Daily-Prod.'!VP63+'Daily-Prod.'!VG63+'Daily-Prod.'!UX63+'Daily-Prod.'!UO63+'Daily-Prod.'!UF63+'Daily-Prod.'!TW63)/CG149,"")</f>
        <v>0.17204301075268819</v>
      </c>
      <c r="CF149" s="511">
        <f>IFERROR(('Daily-Prod.'!WA63+'Daily-Prod.'!VR63+'Daily-Prod.'!VI63+'Daily-Prod.'!UZ63+'Daily-Prod.'!UQ63+'Daily-Prod.'!UH63+'Daily-Prod.'!TY63+'Daily-Prod.'!WB63+'Daily-Prod.'!VS63+'Daily-Prod.'!VJ63+'Daily-Prod.'!VA63+'Daily-Prod.'!UR63+'Daily-Prod.'!UI63+'Daily-Prod.'!TZ63)/CG149,"")</f>
        <v>0.5053763440860215</v>
      </c>
      <c r="CG149" s="512">
        <f>IFERROR(('Daily-Prod.'!WC63+'Daily-Prod.'!VT63+'Daily-Prod.'!VK63+'Daily-Prod.'!VB63+'Daily-Prod.'!US63+'Daily-Prod.'!UJ63+'Daily-Prod.'!UA63),"")</f>
        <v>93</v>
      </c>
      <c r="CH149" s="383"/>
      <c r="CI149" s="384">
        <f>IFERROR(('Daily-Prod.'!WE63+'Daily-Prod.'!VV63+'Daily-Prod.'!VM63+'Daily-Prod.'!VD63+'Daily-Prod.'!UU63+'Daily-Prod.'!UL63+'Daily-Prod.'!UC63),"")</f>
        <v>1</v>
      </c>
      <c r="CJ149" s="495" t="str">
        <f>IFERROR((CI149/CH149),"")</f>
        <v/>
      </c>
      <c r="CK149" s="378">
        <f>IFERROR(AVERAGE('Daily-Prod.'!WC63,'Daily-Prod.'!VT63,'Daily-Prod.'!VK63,'Daily-Prod.'!VB63,'Daily-Prod.'!US63,'Daily-Prod.'!UJ63,'Daily-Prod.'!UA63),"")</f>
        <v>18.600000000000001</v>
      </c>
      <c r="CL149" s="379"/>
      <c r="CM149" s="380">
        <f>IFERROR(AVERAGE('Daily-Prod.'!WE63,'Daily-Prod.'!VV63,'Daily-Prod.'!VM63,'Daily-Prod.'!VD63,'Daily-Prod.'!UU63,'Daily-Prod.'!UL63,'Daily-Prod.'!UC63),"")</f>
        <v>1</v>
      </c>
      <c r="CN149" s="510">
        <f>IFERROR(('Daily-Prod.'!YI63+'Daily-Prod.'!XZ63+'Daily-Prod.'!XQ63+'Daily-Prod.'!XH63+'Daily-Prod.'!WY63+'Daily-Prod.'!WP63+'Daily-Prod.'!WG63)/CQ149,"")</f>
        <v>0.31578947368421051</v>
      </c>
      <c r="CO149" s="511">
        <f>IFERROR(('Daily-Prod.'!YJ63+'Daily-Prod.'!YA63+'Daily-Prod.'!XR63+'Daily-Prod.'!XI63+'Daily-Prod.'!WZ63+'Daily-Prod.'!WQ63+'Daily-Prod.'!WH63)/CQ149,"")</f>
        <v>0.18421052631578946</v>
      </c>
      <c r="CP149" s="511">
        <f>IFERROR(('Daily-Prod.'!YL63+'Daily-Prod.'!YC63+'Daily-Prod.'!XT63+'Daily-Prod.'!XK63+'Daily-Prod.'!XB63+'Daily-Prod.'!WS63+'Daily-Prod.'!WJ63+'Daily-Prod.'!YM63+'Daily-Prod.'!YD63+'Daily-Prod.'!XU63+'Daily-Prod.'!XL63+'Daily-Prod.'!XC63+'Daily-Prod.'!WT63+'Daily-Prod.'!WK63)/CQ149,"")</f>
        <v>0.5</v>
      </c>
      <c r="CQ149" s="512">
        <f>IFERROR(('Daily-Prod.'!YN63+'Daily-Prod.'!YE63+'Daily-Prod.'!XV63+'Daily-Prod.'!XM63+'Daily-Prod.'!XD63+'Daily-Prod.'!WU63+'Daily-Prod.'!WL63),"")</f>
        <v>76</v>
      </c>
      <c r="CR149" s="383"/>
      <c r="CS149" s="384">
        <f>IFERROR(('Daily-Prod.'!YP63+'Daily-Prod.'!YG63+'Daily-Prod.'!XX63+'Daily-Prod.'!XO63+'Daily-Prod.'!XF63+'Daily-Prod.'!WW63+'Daily-Prod.'!WN63),"")</f>
        <v>2</v>
      </c>
      <c r="CT149" s="495" t="str">
        <f t="shared" si="138"/>
        <v/>
      </c>
      <c r="CU149" s="378">
        <f>IFERROR(AVERAGE('Daily-Prod.'!YN63,'Daily-Prod.'!YE63,'Daily-Prod.'!XV63,'Daily-Prod.'!XM63,'Daily-Prod.'!XD63,'Daily-Prod.'!WU63,'Daily-Prod.'!WL63),"")</f>
        <v>15.2</v>
      </c>
      <c r="CV149" s="379" t="str">
        <f>IFERROR(AVERAGE('Daily-Prod.'!YO63,'Daily-Prod.'!YF63,'Daily-Prod.'!XW63,'Daily-Prod.'!XN63,'Daily-Prod.'!XE63,'Daily-Prod.'!WV63,'Daily-Prod.'!WM63),"")</f>
        <v/>
      </c>
      <c r="CW149" s="380">
        <f>IFERROR(AVERAGE('Daily-Prod.'!YP63,'Daily-Prod.'!YG63,'Daily-Prod.'!XX63,'Daily-Prod.'!XO63,'Daily-Prod.'!XF63,'Daily-Prod.'!WW63,'Daily-Prod.'!WN63),"")</f>
        <v>0.4</v>
      </c>
      <c r="CX149" s="510">
        <f>IFERROR(('Daily-Prod.'!AAT63+'Daily-Prod.'!AAK63+'Daily-Prod.'!AAB63+'Daily-Prod.'!ZS63+'Daily-Prod.'!ZJ63+'Daily-Prod.'!ZA63+'Daily-Prod.'!YR63)/DA149,"")</f>
        <v>0.31</v>
      </c>
      <c r="CY149" s="511">
        <f>IFERROR(('Daily-Prod.'!AAU63+'Daily-Prod.'!AAL63+'Daily-Prod.'!AAC63+'Daily-Prod.'!ZT63+'Daily-Prod.'!ZK63+'Daily-Prod.'!ZB63+'Daily-Prod.'!YS63)/DA149,"")</f>
        <v>0.12</v>
      </c>
      <c r="CZ149" s="511">
        <f>IFERROR(('Daily-Prod.'!AAW63+'Daily-Prod.'!AAN63+'Daily-Prod.'!AAE63+'Daily-Prod.'!ZV63+'Daily-Prod.'!ZM63+'Daily-Prod.'!ZD63+'Daily-Prod.'!YU63+'Daily-Prod.'!AAX63+'Daily-Prod.'!AAO63+'Daily-Prod.'!AAF63+'Daily-Prod.'!ZW63+'Daily-Prod.'!ZN63+'Daily-Prod.'!ZE63+'Daily-Prod.'!YV63)/DA149,"")</f>
        <v>0.56999999999999995</v>
      </c>
      <c r="DA149" s="512">
        <f>IFERROR(('Daily-Prod.'!AAY63+'Daily-Prod.'!AAP63+'Daily-Prod.'!AAG63+'Daily-Prod.'!ZX63+'Daily-Prod.'!ZO63+'Daily-Prod.'!ZF63+'Daily-Prod.'!YW63),"")</f>
        <v>100</v>
      </c>
      <c r="DB149" s="383"/>
      <c r="DC149" s="384">
        <f>IFERROR(('Daily-Prod.'!ABA63+'Daily-Prod.'!AAR63+'Daily-Prod.'!AAI63+'Daily-Prod.'!ZZ63+'Daily-Prod.'!ZQ63+'Daily-Prod.'!ZH63+'Daily-Prod.'!YY63),"")</f>
        <v>0</v>
      </c>
      <c r="DD149" s="495" t="str">
        <f>IFERROR((DC149/DB149),"")</f>
        <v/>
      </c>
      <c r="DE149" s="378">
        <f>IFERROR(AVERAGE('Daily-Prod.'!AAY63,'Daily-Prod.'!AAP63,'Daily-Prod.'!AAG63,'Daily-Prod.'!ZX63,'Daily-Prod.'!ZO63,'Daily-Prod.'!ZF63,'Daily-Prod.'!YW63),"")</f>
        <v>25</v>
      </c>
      <c r="DF149" s="379"/>
      <c r="DG149" s="380"/>
      <c r="DH149" s="510">
        <f>IFERROR(('Daily-Prod.'!ADE63+'Daily-Prod.'!ACV63+'Daily-Prod.'!ACM63+'Daily-Prod.'!ACD63+'Daily-Prod.'!ABU63+'Daily-Prod.'!ABL63+'Daily-Prod.'!ABC63)/DK149,"")</f>
        <v>0.33695652173913043</v>
      </c>
      <c r="DI149" s="511">
        <f>IFERROR(('Daily-Prod.'!ADF63+'Daily-Prod.'!ACW63+'Daily-Prod.'!ACN63+'Daily-Prod.'!ACE63+'Daily-Prod.'!ABV63+'Daily-Prod.'!ABM63+'Daily-Prod.'!ABD63)/DK149,"")</f>
        <v>8.6956521739130432E-2</v>
      </c>
      <c r="DJ149" s="511">
        <f>IFERROR(('Daily-Prod.'!ADH63+'Daily-Prod.'!ACY63+'Daily-Prod.'!ACP63+'Daily-Prod.'!ACG63+'Daily-Prod.'!ABX63+'Daily-Prod.'!ABO63+'Daily-Prod.'!ABF63+'Daily-Prod.'!ADI63+'Daily-Prod.'!ACZ63+'Daily-Prod.'!ACQ63+'Daily-Prod.'!ACH63+'Daily-Prod.'!ABY63+'Daily-Prod.'!ABP63+'Daily-Prod.'!ABG63)/DK149,"")</f>
        <v>0.57608695652173914</v>
      </c>
      <c r="DK149" s="512">
        <f>IFERROR(('Daily-Prod.'!ADJ63+'Daily-Prod.'!ADA63+'Daily-Prod.'!ACR63+'Daily-Prod.'!ACI63+'Daily-Prod.'!ABZ63+'Daily-Prod.'!ABQ63+'Daily-Prod.'!ABH63),"")</f>
        <v>92</v>
      </c>
      <c r="DL149" s="383">
        <f>IFERROR(('Daily-Prod.'!ADK63+'Daily-Prod.'!ADB63+'Daily-Prod.'!ACS63+'Daily-Prod.'!ACJ63+'Daily-Prod.'!ACA63+'Daily-Prod.'!ABR63+'Daily-Prod.'!ABI63),"")</f>
        <v>0</v>
      </c>
      <c r="DM149" s="384">
        <f>IFERROR(('Daily-Prod.'!ADL63+'Daily-Prod.'!ADC63+'Daily-Prod.'!ACT63+'Daily-Prod.'!ACK63+'Daily-Prod.'!ACB63+'Daily-Prod.'!ABS63+'Daily-Prod.'!ABJ63),"")</f>
        <v>4</v>
      </c>
      <c r="DN149" s="495" t="str">
        <f t="shared" si="139"/>
        <v/>
      </c>
      <c r="DO149" s="378">
        <f>IFERROR(AVERAGE('Daily-Prod.'!ADJ63,'Daily-Prod.'!ADA63,'Daily-Prod.'!ACR63,'Daily-Prod.'!ACI63,'Daily-Prod.'!ABZ63,'Daily-Prod.'!ABQ63,'Daily-Prod.'!ABH63),"")</f>
        <v>18.399999999999999</v>
      </c>
      <c r="DP149" s="379" t="str">
        <f>IFERROR(AVERAGE('Daily-Prod.'!ADK63,'Daily-Prod.'!ADB63,'Daily-Prod.'!ACS63,'Daily-Prod.'!ACJ63,'Daily-Prod.'!ACA63,'Daily-Prod.'!ABR63,'Daily-Prod.'!ABI63),"")</f>
        <v/>
      </c>
      <c r="DQ149" s="380">
        <f>IFERROR(AVERAGE('Daily-Prod.'!ADL63,'Daily-Prod.'!ADC63,'Daily-Prod.'!ACT63,'Daily-Prod.'!ACK63,'Daily-Prod.'!ACB63,'Daily-Prod.'!ABS63,'Daily-Prod.'!ABJ63),"")</f>
        <v>2</v>
      </c>
      <c r="DR149" s="510">
        <f>IFERROR(('Daily-Prod.'!AFP63+'Daily-Prod.'!AFG63+'Daily-Prod.'!AEX63+'Daily-Prod.'!AEO63+'Daily-Prod.'!AEF63+'Daily-Prod.'!ADW63+'Daily-Prod.'!ADN63)/DU149,"")</f>
        <v>0.27692307692307694</v>
      </c>
      <c r="DS149" s="511">
        <f>IFERROR(('Daily-Prod.'!AFQ63+'Daily-Prod.'!AFH63+'Daily-Prod.'!AEY63+'Daily-Prod.'!AEP63+'Daily-Prod.'!AEG63+'Daily-Prod.'!ADX63+'Daily-Prod.'!ADO63)/DU149,"")</f>
        <v>0.18461538461538463</v>
      </c>
      <c r="DT149" s="511">
        <f>IFERROR(('Daily-Prod.'!AFS63+'Daily-Prod.'!AFJ63+'Daily-Prod.'!AFA63+'Daily-Prod.'!AER63+'Daily-Prod.'!AEI63+'Daily-Prod.'!ADZ63+'Daily-Prod.'!ADQ63+'Daily-Prod.'!AFT63+'Daily-Prod.'!AFK63+'Daily-Prod.'!AFB63+'Daily-Prod.'!AES63+'Daily-Prod.'!AEJ63+'Daily-Prod.'!AEA63+'Daily-Prod.'!ADR63)/DU149,"")</f>
        <v>0.53846153846153844</v>
      </c>
      <c r="DU149" s="512">
        <f>IFERROR(('Daily-Prod.'!AFU63+'Daily-Prod.'!AFL63+'Daily-Prod.'!AFC63+'Daily-Prod.'!AET63+'Daily-Prod.'!AEK63+'Daily-Prod.'!AEB63+'Daily-Prod.'!ADS63),"")</f>
        <v>65</v>
      </c>
      <c r="DV149" s="383"/>
      <c r="DW149" s="384">
        <f>IFERROR(('Daily-Prod.'!AFW63+'Daily-Prod.'!AFN63+'Daily-Prod.'!AFE63+'Daily-Prod.'!AEV63+'Daily-Prod.'!AEM63+'Daily-Prod.'!AED63+'Daily-Prod.'!ADU63),"")</f>
        <v>5</v>
      </c>
      <c r="DX149" s="495" t="str">
        <f t="shared" si="140"/>
        <v/>
      </c>
      <c r="DY149" s="378">
        <f>IFERROR(AVERAGE('Daily-Prod.'!AFU63,'Daily-Prod.'!AFL63,'Daily-Prod.'!AFC63,'Daily-Prod.'!AET63,'Daily-Prod.'!AEK63,'Daily-Prod.'!AEB63,'Daily-Prod.'!ADS63),"")</f>
        <v>16.25</v>
      </c>
      <c r="DZ149" s="379" t="str">
        <f>IFERROR(AVERAGE('Daily-Prod.'!AFV63,'Daily-Prod.'!AFM63,'Daily-Prod.'!AFD63,'Daily-Prod.'!AEU63,'Daily-Prod.'!AEL63,'Daily-Prod.'!AEC63,'Daily-Prod.'!ADT63),"")</f>
        <v/>
      </c>
      <c r="EA149" s="380">
        <f>IFERROR(AVERAGE('Daily-Prod.'!AFW63,'Daily-Prod.'!AFN63,'Daily-Prod.'!AFE63,'Daily-Prod.'!AEV63,'Daily-Prod.'!AEM63,'Daily-Prod.'!AED63,'Daily-Prod.'!ADU63),"")</f>
        <v>2.5</v>
      </c>
      <c r="EB149" s="510">
        <f>IFERROR(('Daily-Prod.'!AIA63+'Daily-Prod.'!AHR63+'Daily-Prod.'!AHI63+'Daily-Prod.'!AGZ63+'Daily-Prod.'!AGQ63+'Daily-Prod.'!AGH63+'Daily-Prod.'!AFY63)/EE149,"")</f>
        <v>0.3</v>
      </c>
      <c r="EC149" s="511">
        <f>IFERROR(('Daily-Prod.'!AIB63+'Daily-Prod.'!AHS63+'Daily-Prod.'!AHJ63+'Daily-Prod.'!AHA63+'Daily-Prod.'!AGR63+'Daily-Prod.'!AGI63+'Daily-Prod.'!AFZ63)/EE149,"")</f>
        <v>0.11</v>
      </c>
      <c r="ED149" s="511">
        <f>IFERROR(('Daily-Prod.'!AID63+'Daily-Prod.'!AHU63+'Daily-Prod.'!AHL63+'Daily-Prod.'!AHC63+'Daily-Prod.'!AGT63+'Daily-Prod.'!AGK63+'Daily-Prod.'!AGB63+'Daily-Prod.'!AIE63+'Daily-Prod.'!AHV63+'Daily-Prod.'!AHM63+'Daily-Prod.'!AHD63+'Daily-Prod.'!AGU63+'Daily-Prod.'!AGL63+'Daily-Prod.'!AGC63)/EE149,"")</f>
        <v>0.59</v>
      </c>
      <c r="EE149" s="512">
        <f>IFERROR(('Daily-Prod.'!AIF63+'Daily-Prod.'!AHW63+'Daily-Prod.'!AHN63+'Daily-Prod.'!AHE63+'Daily-Prod.'!AGV63+'Daily-Prod.'!AGM63+'Daily-Prod.'!AGD63),"")</f>
        <v>100</v>
      </c>
      <c r="EF149" s="383"/>
      <c r="EG149" s="384">
        <f>IFERROR(('Daily-Prod.'!AIH63+'Daily-Prod.'!AHY63+'Daily-Prod.'!AHP63+'Daily-Prod.'!AHG63+'Daily-Prod.'!AGX63+'Daily-Prod.'!AGO63+'Daily-Prod.'!AGF63),"")</f>
        <v>2</v>
      </c>
      <c r="EH149" s="495" t="str">
        <f t="shared" si="141"/>
        <v/>
      </c>
      <c r="EI149" s="378">
        <f>IFERROR(AVERAGE('Daily-Prod.'!AIF63,'Daily-Prod.'!AHW63,'Daily-Prod.'!AHN63,'Daily-Prod.'!AHE63,'Daily-Prod.'!AGV63,'Daily-Prod.'!AGM63,'Daily-Prod.'!AGD63),"")</f>
        <v>20</v>
      </c>
      <c r="EJ149" s="379" t="str">
        <f>IFERROR(AVERAGE('Daily-Prod.'!AIG63,'Daily-Prod.'!AHX63,'Daily-Prod.'!AHO63,'Daily-Prod.'!AHF63,'Daily-Prod.'!AGW63,'Daily-Prod.'!AGN63,'Daily-Prod.'!AGE63),"")</f>
        <v/>
      </c>
      <c r="EK149" s="380">
        <f>IFERROR(AVERAGE('Daily-Prod.'!AIH63,'Daily-Prod.'!AHY63,'Daily-Prod.'!AHP63,'Daily-Prod.'!AHG63,'Daily-Prod.'!AGX63,'Daily-Prod.'!AGO63,'Daily-Prod.'!AGF63),"")</f>
        <v>0.66666666666666663</v>
      </c>
      <c r="EL149" s="510">
        <f>IFERROR(('Daily-Prod.'!AKL63+'Daily-Prod.'!AKC63+'Daily-Prod.'!AJT63+'Daily-Prod.'!AJK63+'Daily-Prod.'!AJB63+'Daily-Prod.'!AIS63+'Daily-Prod.'!AIJ63)/EO149,"")</f>
        <v>0.27522935779816515</v>
      </c>
      <c r="EM149" s="511">
        <f>IFERROR(('Daily-Prod.'!AKM63+'Daily-Prod.'!AKD63+'Daily-Prod.'!AJU63+'Daily-Prod.'!AJL63+'Daily-Prod.'!AJC63+'Daily-Prod.'!AIT63+'Daily-Prod.'!AIK63)/EO149,"")</f>
        <v>0.13761467889908258</v>
      </c>
      <c r="EN149" s="511">
        <f>IFERROR(('Daily-Prod.'!AKP63+'Daily-Prod.'!AKG63+'Daily-Prod.'!AJX63+'Daily-Prod.'!AJO63+'Daily-Prod.'!AJF63+'Daily-Prod.'!AIW63+'Daily-Prod.'!AIN63+'Daily-Prod.'!AKO63+'Daily-Prod.'!AKF63+'Daily-Prod.'!AJW63+'Daily-Prod.'!AJN63+'Daily-Prod.'!AJE63+'Daily-Prod.'!AIV63+'Daily-Prod.'!AIM63)/EO149,"")</f>
        <v>0.58715596330275233</v>
      </c>
      <c r="EO149" s="512">
        <f>IFERROR(('Daily-Prod.'!AKQ63+'Daily-Prod.'!AKH63+'Daily-Prod.'!AJY63+'Daily-Prod.'!AJP63+'Daily-Prod.'!AJG63+'Daily-Prod.'!AIX63+'Daily-Prod.'!AIO63),"")</f>
        <v>109</v>
      </c>
      <c r="EP149" s="383"/>
      <c r="EQ149" s="384">
        <f>IFERROR(('Daily-Prod.'!AKS63+'Daily-Prod.'!AKJ63+'Daily-Prod.'!AKA63+'Daily-Prod.'!AJR63+'Daily-Prod.'!AJI63+'Daily-Prod.'!AIZ63+'Daily-Prod.'!AIQ63),"")</f>
        <v>2</v>
      </c>
      <c r="ER149" s="495" t="str">
        <f t="shared" si="142"/>
        <v/>
      </c>
      <c r="ES149" s="378">
        <f>IFERROR(AVERAGE('Daily-Prod.'!AKQ63,'Daily-Prod.'!AKH63,'Daily-Prod.'!AJY63,'Daily-Prod.'!AJP63,'Daily-Prod.'!AJG63,'Daily-Prod.'!AIX63,'Daily-Prod.'!AIO63),"")</f>
        <v>21.8</v>
      </c>
      <c r="ET149" s="379"/>
      <c r="EU149" s="380">
        <f>IFERROR(AVERAGE('Daily-Prod.'!AKS63,'Daily-Prod.'!AKJ63,'Daily-Prod.'!AKA63,'Daily-Prod.'!AJR63,'Daily-Prod.'!AJI63,'Daily-Prod.'!AIZ63,'Daily-Prod.'!AIQ63),"")</f>
        <v>1</v>
      </c>
      <c r="EV149" s="510">
        <f>IFERROR(('Daily-Prod.'!AMW63+'Daily-Prod.'!AMN63+'Daily-Prod.'!AME63+'Daily-Prod.'!ALV63+'Daily-Prod.'!ALM63+'Daily-Prod.'!ALD63+'Daily-Prod.'!AKU63)/EY149,"")</f>
        <v>0.2857142857142857</v>
      </c>
      <c r="EW149" s="511">
        <f>IFERROR(('Daily-Prod.'!AMX63+'Daily-Prod.'!AMO63+'Daily-Prod.'!AMF63+'Daily-Prod.'!ALW63+'Daily-Prod.'!ALN63+'Daily-Prod.'!ALE63+'Daily-Prod.'!AKV63)/EY149,"")</f>
        <v>0.24675324675324675</v>
      </c>
      <c r="EX149" s="511">
        <f>IFERROR(('Daily-Prod.'!AMZ63+'Daily-Prod.'!AMQ63+'Daily-Prod.'!AMH63+'Daily-Prod.'!ALY63+'Daily-Prod.'!ALP63+'Daily-Prod.'!ALG63+'Daily-Prod.'!AKX63+'Daily-Prod.'!ANA63+'Daily-Prod.'!AMR63+'Daily-Prod.'!AMI63+'Daily-Prod.'!ALZ63+'Daily-Prod.'!ALQ63+'Daily-Prod.'!ALH63+'Daily-Prod.'!AKY63)/EY149,"")</f>
        <v>0.46753246753246752</v>
      </c>
      <c r="EY149" s="512">
        <f>IFERROR(('Daily-Prod.'!ANB63+'Daily-Prod.'!AMS63+'Daily-Prod.'!AMJ63+'Daily-Prod.'!AMA63+'Daily-Prod.'!ALR63+'Daily-Prod.'!ALI63+'Daily-Prod.'!AKZ63),"")</f>
        <v>77</v>
      </c>
      <c r="EZ149" s="383"/>
      <c r="FA149" s="384">
        <f>IFERROR(('Daily-Prod.'!AND63+'Daily-Prod.'!AMU63+'Daily-Prod.'!AML63+'Daily-Prod.'!AMC63+'Daily-Prod.'!ALT63+'Daily-Prod.'!ALK63+'Daily-Prod.'!ALB63),"")</f>
        <v>3</v>
      </c>
      <c r="FB149" s="495" t="str">
        <f t="shared" si="143"/>
        <v/>
      </c>
      <c r="FC149" s="378">
        <f>IFERROR(AVERAGE('Daily-Prod.'!ANB63,'Daily-Prod.'!AMS63,'Daily-Prod.'!AMJ63,'Daily-Prod.'!AMA63,'Daily-Prod.'!ALR63,'Daily-Prod.'!ALI63,'Daily-Prod.'!AKZ63),"")</f>
        <v>15.4</v>
      </c>
      <c r="FD149" s="379"/>
      <c r="FE149" s="380">
        <f>IFERROR(AVERAGE('Daily-Prod.'!AND63,'Daily-Prod.'!AMU63,'Daily-Prod.'!AML63,'Daily-Prod.'!AMC63,'Daily-Prod.'!ALT63,'Daily-Prod.'!ALK63,'Daily-Prod.'!ALB63),"")</f>
        <v>1.5</v>
      </c>
      <c r="FF149" s="510">
        <f>IFERROR(('Daily-Prod.'!APH63+'Daily-Prod.'!AOY63+'Daily-Prod.'!AOP63+'Daily-Prod.'!AOG63+'Daily-Prod.'!ANX63+'Daily-Prod.'!ANO63+'Daily-Prod.'!ANF63)/FI149,"")</f>
        <v>0.30769230769230771</v>
      </c>
      <c r="FG149" s="511">
        <f>IFERROR(('Daily-Prod.'!API63+'Daily-Prod.'!AOZ63+'Daily-Prod.'!AOQ63+'Daily-Prod.'!AOH63+'Daily-Prod.'!ANY63+'Daily-Prod.'!ANP63+'Daily-Prod.'!ANG63)/FI149,"")</f>
        <v>0.15384615384615385</v>
      </c>
      <c r="FH149" s="511">
        <f>IFERROR(('Daily-Prod.'!APL63+'Daily-Prod.'!APC63+'Daily-Prod.'!AOT63+'Daily-Prod.'!AOK63+'Daily-Prod.'!AOB63+'Daily-Prod.'!ANS63+'Daily-Prod.'!ANJ63+'Daily-Prod.'!APK63+'Daily-Prod.'!APB63+'Daily-Prod.'!AOS63+'Daily-Prod.'!AOJ63+'Daily-Prod.'!AOA63+'Daily-Prod.'!ANR63+'Daily-Prod.'!ANI63)/FI149,"")</f>
        <v>0.53846153846153844</v>
      </c>
      <c r="FI149" s="512">
        <f>IFERROR(('Daily-Prod.'!APM63+'Daily-Prod.'!APD63+'Daily-Prod.'!AOU63+'Daily-Prod.'!AOL63+'Daily-Prod.'!AOC63+'Daily-Prod.'!ANT63+'Daily-Prod.'!ANK63),"")</f>
        <v>52</v>
      </c>
      <c r="FJ149" s="383"/>
      <c r="FK149" s="384">
        <f>IFERROR(('Daily-Prod.'!APO63+'Daily-Prod.'!APF63+'Daily-Prod.'!AOW63+'Daily-Prod.'!AON63+'Daily-Prod.'!AOE63+'Daily-Prod.'!ANV63+'Daily-Prod.'!ANM63),"")</f>
        <v>0</v>
      </c>
      <c r="FL149" s="495" t="str">
        <f t="shared" si="144"/>
        <v/>
      </c>
      <c r="FM149" s="378">
        <f>IFERROR(AVERAGE('Daily-Prod.'!APM63,'Daily-Prod.'!APD63,'Daily-Prod.'!AOU63,'Daily-Prod.'!AOL63,'Daily-Prod.'!AOC63,'Daily-Prod.'!ANT63,'Daily-Prod.'!ANK63),"")</f>
        <v>13</v>
      </c>
      <c r="FN149" s="379"/>
      <c r="FO149" s="380" t="str">
        <f>IFERROR(AVERAGE('Daily-Prod.'!APO63,'Daily-Prod.'!APF63,'Daily-Prod.'!AOW63,'Daily-Prod.'!AON63,'Daily-Prod.'!AOE63,'Daily-Prod.'!ANV63,'Daily-Prod.'!ANM63),"")</f>
        <v/>
      </c>
      <c r="FP149" s="66">
        <f>IFERROR(('Daily-Prod.'!ARS63+'Daily-Prod.'!ARJ63+'Daily-Prod.'!ARA63+'Daily-Prod.'!AQR63+'Daily-Prod.'!AQI63+'Daily-Prod.'!APZ63+'Daily-Prod.'!APQ63)/FS149,"")</f>
        <v>0.2857142857142857</v>
      </c>
      <c r="FQ149" s="475">
        <f>IFERROR(('Daily-Prod.'!ART63+'Daily-Prod.'!ARK63+'Daily-Prod.'!ARB63+'Daily-Prod.'!AQS63+'Daily-Prod.'!AQJ63+'Daily-Prod.'!AQA63+'Daily-Prod.'!APR63)/FS149,"")</f>
        <v>0.19047619047619047</v>
      </c>
      <c r="FR149" s="475">
        <f>IFERROR(('Daily-Prod.'!ARV63+'Daily-Prod.'!ARM63+'Daily-Prod.'!ARD63+'Daily-Prod.'!AQU63+'Daily-Prod.'!AQL63+'Daily-Prod.'!AQC63+'Daily-Prod.'!APT63+'Daily-Prod.'!ARW63+'Daily-Prod.'!ARN63+'Daily-Prod.'!ARE63+'Daily-Prod.'!AQV63+'Daily-Prod.'!AQM63+'Daily-Prod.'!AQD63+'Daily-Prod.'!APU63)/FS149,"")</f>
        <v>0.52380952380952384</v>
      </c>
      <c r="FS149" s="496">
        <f>IFERROR(('Daily-Prod.'!ARX63+'Daily-Prod.'!ARO63+'Daily-Prod.'!ARF63+'Daily-Prod.'!AQW63+'Daily-Prod.'!AQN63+'Daily-Prod.'!AQE63+'Daily-Prod.'!APV63),"")</f>
        <v>63</v>
      </c>
      <c r="FT149" s="383"/>
      <c r="FU149" s="384">
        <f>IFERROR(('Daily-Prod.'!ARZ63+'Daily-Prod.'!ARQ63+'Daily-Prod.'!ARH63+'Daily-Prod.'!AQY63+'Daily-Prod.'!AQP63+'Daily-Prod.'!AQG63+'Daily-Prod.'!APX63),"")</f>
        <v>2</v>
      </c>
      <c r="FV149" s="495" t="str">
        <f t="shared" si="145"/>
        <v/>
      </c>
      <c r="FW149" s="378">
        <f>IFERROR(AVERAGE('Daily-Prod.'!ARX63,'Daily-Prod.'!ARO63,'Daily-Prod.'!ARF63,'Daily-Prod.'!AQW63,'Daily-Prod.'!AQN63,'Daily-Prod.'!AQE63,'Daily-Prod.'!APV63),"")</f>
        <v>15.75</v>
      </c>
      <c r="FX149" s="379" t="str">
        <f>IFERROR(AVERAGE('Daily-Prod.'!ARY63,'Daily-Prod.'!ARP63,'Daily-Prod.'!ARG63,'Daily-Prod.'!AQX63,'Daily-Prod.'!AQO63,'Daily-Prod.'!AQF63,'Daily-Prod.'!APW63),"")</f>
        <v/>
      </c>
      <c r="FY149" s="380">
        <f>IFERROR(AVERAGE('Daily-Prod.'!ARZ63,'Daily-Prod.'!ARQ63,'Daily-Prod.'!ARH63,'Daily-Prod.'!AQY63,'Daily-Prod.'!AQP63,'Daily-Prod.'!AQG63,'Daily-Prod.'!APX63),"")</f>
        <v>1</v>
      </c>
      <c r="FZ149" s="66">
        <f>IFERROR(('Daily-Prod.'!AWO63+'Daily-Prod.'!AWF63+'Daily-Prod.'!AVW63+'Daily-Prod.'!AVN63+'Daily-Prod.'!AVE63+'Daily-Prod.'!AUV63+'Daily-Prod.'!AUM63)/GC149,"")</f>
        <v>0.22429906542056074</v>
      </c>
      <c r="GA149" s="475">
        <f>IFERROR(('Daily-Prod.'!AWP63+'Daily-Prod.'!AWG63+'Daily-Prod.'!AVX63+'Daily-Prod.'!AVO63+'Daily-Prod.'!AVF63+'Daily-Prod.'!AUW63+'Daily-Prod.'!AUN63)/GC149,"")</f>
        <v>0.22429906542056074</v>
      </c>
      <c r="GB149" s="475">
        <f>IFERROR(('Daily-Prod.'!AWS63+'Daily-Prod.'!AWJ63+'Daily-Prod.'!AWA63+'Daily-Prod.'!AVR63+'Daily-Prod.'!AVI63+'Daily-Prod.'!AUZ63+'Daily-Prod.'!AUQ63+'Daily-Prod.'!AWR63+'Daily-Prod.'!AWI63+'Daily-Prod.'!AVZ63+'Daily-Prod.'!AVQ63+'Daily-Prod.'!AVH63+'Daily-Prod.'!AUY63+'Daily-Prod.'!AUP63)/GC149,"")</f>
        <v>0.55140186915887845</v>
      </c>
      <c r="GC149" s="496">
        <f>IFERROR(('Daily-Prod.'!AWT63+'Daily-Prod.'!AWK63+'Daily-Prod.'!AWB63+'Daily-Prod.'!AVS63+'Daily-Prod.'!AVJ63+'Daily-Prod.'!AVA63+'Daily-Prod.'!AUR63),"")</f>
        <v>107</v>
      </c>
      <c r="GD149" s="166"/>
      <c r="GE149" s="168"/>
      <c r="GF149" s="171"/>
      <c r="GG149" s="67">
        <f>IFERROR(AVERAGE('Daily-Prod.'!AWT63,'Daily-Prod.'!AWK63,'Daily-Prod.'!AWB63,'Daily-Prod.'!AVS63,'Daily-Prod.'!AVJ63,'Daily-Prod.'!AVA63,'Daily-Prod.'!AUR63),"")</f>
        <v>21.4</v>
      </c>
      <c r="GH149" s="175"/>
      <c r="GI149" s="171"/>
      <c r="GJ149" s="66">
        <f>IFERROR(('Daily-Prod.'!AYZ63+'Daily-Prod.'!AYQ63+'Daily-Prod.'!AYH63+'Daily-Prod.'!AXY63+'Daily-Prod.'!AXP63+'Daily-Prod.'!AXG63+'Daily-Prod.'!AWX63)/GM149,"")</f>
        <v>0.35897435897435898</v>
      </c>
      <c r="GK149" s="475">
        <f>IFERROR(('Daily-Prod.'!AZA63+'Daily-Prod.'!AYR63+'Daily-Prod.'!AYI63+'Daily-Prod.'!AXZ63+'Daily-Prod.'!AXQ63+'Daily-Prod.'!AXH63+'Daily-Prod.'!AWY63)/GM149,"")</f>
        <v>0.24358974358974358</v>
      </c>
      <c r="GL149" s="475">
        <f>IFERROR(('Daily-Prod.'!AZC63+'Daily-Prod.'!AYT63+'Daily-Prod.'!AYK63+'Daily-Prod.'!AYB63+'Daily-Prod.'!AXS63+'Daily-Prod.'!AXJ63+'Daily-Prod.'!AXA63+'Daily-Prod.'!AZD63+'Daily-Prod.'!AYU63+'Daily-Prod.'!AYL63+'Daily-Prod.'!AYC63+'Daily-Prod.'!AXT63+'Daily-Prod.'!AXK63+'Daily-Prod.'!AXB63)/GM149,"")</f>
        <v>0.39743589743589741</v>
      </c>
      <c r="GM149" s="496">
        <f>IFERROR(('Daily-Prod.'!AZE63+'Daily-Prod.'!AYV63+'Daily-Prod.'!AYM63+'Daily-Prod.'!AYD63+'Daily-Prod.'!AXU63+'Daily-Prod.'!AXL63+'Daily-Prod.'!AXC63),"")</f>
        <v>78</v>
      </c>
      <c r="GN149" s="166"/>
      <c r="GO149" s="168"/>
      <c r="GP149" s="171"/>
      <c r="GQ149" s="67">
        <f>IFERROR(AVERAGE('Daily-Prod.'!AZE63,'Daily-Prod.'!AYV63,'Daily-Prod.'!AYM63,'Daily-Prod.'!AYD63,'Daily-Prod.'!AXU63,'Daily-Prod.'!AXL63,'Daily-Prod.'!AXC63),"")</f>
        <v>15.6</v>
      </c>
      <c r="GR149" s="175"/>
      <c r="GS149" s="171"/>
      <c r="GT149" s="66" t="str">
        <f>IFERROR(('Daily-Prod.'!BBK63+'Daily-Prod.'!BBB63+'Daily-Prod.'!BAS63+'Daily-Prod.'!BAJ63+'Daily-Prod.'!BAA63+'Daily-Prod.'!AZR63+'Daily-Prod.'!AZI63)/#REF!,"")</f>
        <v/>
      </c>
      <c r="GU149" s="475" t="str">
        <f>IFERROR(('Daily-Prod.'!BBL63+'Daily-Prod.'!BBC63+'Daily-Prod.'!BAT63+'Daily-Prod.'!BAK63+'Daily-Prod.'!BAB63+'Daily-Prod.'!AZS63+'Daily-Prod.'!AZJ63)/#REF!,"")</f>
        <v/>
      </c>
      <c r="GV149" s="475" t="str">
        <f>IFERROR(('Daily-Prod.'!BBN63+'Daily-Prod.'!BBE63+'Daily-Prod.'!BAV63+'Daily-Prod.'!BAM63+'Daily-Prod.'!BAD63+'Daily-Prod.'!AZU63+'Daily-Prod.'!AZL63+'Daily-Prod.'!BBO63+'Daily-Prod.'!BBF63+'Daily-Prod.'!BAW63+'Daily-Prod.'!BAN63+'Daily-Prod.'!BAE63+'Daily-Prod.'!AZV63+'Daily-Prod.'!AZM63)/#REF!,"")</f>
        <v/>
      </c>
      <c r="GW149" s="496">
        <f>IFERROR(('Daily-Prod.'!BEA63+'Daily-Prod.'!BDR63+'Daily-Prod.'!BDI63+'Daily-Prod.'!BCZ63+'Daily-Prod.'!BCQ63+'Daily-Prod.'!BCH63+'Daily-Prod.'!BBY63),"")</f>
        <v>101</v>
      </c>
      <c r="GX149" s="166">
        <f>IFERROR(('Daily-Prod.'!BEB63+'Daily-Prod.'!BDS63+'Daily-Prod.'!BDJ63+'Daily-Prod.'!BDA63+'Daily-Prod.'!BCR63+'Daily-Prod.'!BCI63+'Daily-Prod.'!BBZ63),"")</f>
        <v>0</v>
      </c>
      <c r="GY149" s="168">
        <f>IFERROR(('Daily-Prod.'!BEC63+'Daily-Prod.'!BDT63+'Daily-Prod.'!BDK63+'Daily-Prod.'!BDB63+'Daily-Prod.'!BCS63+'Daily-Prod.'!BCJ63+'Daily-Prod.'!BCA63),"")</f>
        <v>0</v>
      </c>
      <c r="GZ149" s="171" t="str">
        <f t="shared" si="146"/>
        <v/>
      </c>
      <c r="HA149" s="67">
        <f>IFERROR(AVERAGE('Daily-Prod.'!BEA63,'Daily-Prod.'!BDR63,'Daily-Prod.'!BDI63,'Daily-Prod.'!BCZ63,'Daily-Prod.'!BCQ63,'Daily-Prod.'!BCH63,'Daily-Prod.'!BBY63),"")</f>
        <v>20.2</v>
      </c>
      <c r="HB149" s="175" t="str">
        <f>IFERROR(AVERAGE('Daily-Prod.'!BEB63,'Daily-Prod.'!BDS63,'Daily-Prod.'!BDJ63,'Daily-Prod.'!BDA63,'Daily-Prod.'!BCR63,'Daily-Prod.'!BCI63,'Daily-Prod.'!BBZ63),"")</f>
        <v/>
      </c>
      <c r="HC149" s="171" t="str">
        <f>IFERROR(AVERAGE('Daily-Prod.'!BEC63,'Daily-Prod.'!BDT63,'Daily-Prod.'!BDK63,'Daily-Prod.'!BDB63,'Daily-Prod.'!BCS63,'Daily-Prod.'!BCJ63,'Daily-Prod.'!BCA63),"")</f>
        <v/>
      </c>
      <c r="HD149" s="66">
        <f>IFERROR(('Daily-Prod.'!BGG63+'Daily-Prod.'!BFX63+'Daily-Prod.'!BFO63+'Daily-Prod.'!BFF63+'Daily-Prod.'!BEW63+'Daily-Prod.'!BEN63+'Daily-Prod.'!BEE63)/HG149,"")</f>
        <v>0.36486486486486486</v>
      </c>
      <c r="HE149" s="475">
        <f>IFERROR(('Daily-Prod.'!BGH63+'Daily-Prod.'!BFY63+'Daily-Prod.'!BFP63+'Daily-Prod.'!BFG63+'Daily-Prod.'!BEX63+'Daily-Prod.'!BEO63+'Daily-Prod.'!BEF63)/HG149,"")</f>
        <v>0.20270270270270271</v>
      </c>
      <c r="HF149" s="475">
        <f>IFERROR(('Daily-Prod.'!BGK63+'Daily-Prod.'!BGB63+'Daily-Prod.'!BFS63+'Daily-Prod.'!BFJ63+'Daily-Prod.'!BFA63+'Daily-Prod.'!BER63+'Daily-Prod.'!BEI63+'Daily-Prod.'!BGJ63+'Daily-Prod.'!BGA63+'Daily-Prod.'!BFR63+'Daily-Prod.'!BFI63+'Daily-Prod.'!BEZ63+'Daily-Prod.'!BEQ63+'Daily-Prod.'!BEH63)/HG149,"")</f>
        <v>0.43243243243243246</v>
      </c>
      <c r="HG149" s="496">
        <f>IFERROR(('Daily-Prod.'!BGL63+'Daily-Prod.'!BGC63+'Daily-Prod.'!BFT63+'Daily-Prod.'!BFK63+'Daily-Prod.'!BFB63+'Daily-Prod.'!BES63+'Daily-Prod.'!BEJ63),"")</f>
        <v>74</v>
      </c>
      <c r="HH149" s="166"/>
      <c r="HI149" s="168"/>
      <c r="HJ149" s="171" t="str">
        <f t="shared" si="147"/>
        <v/>
      </c>
      <c r="HK149" s="67">
        <f>IFERROR(AVERAGE('Daily-Prod.'!BGL63,'Daily-Prod.'!BGC63,'Daily-Prod.'!BFT63,'Daily-Prod.'!BFK63,'Daily-Prod.'!BFB63,'Daily-Prod.'!BES63,'Daily-Prod.'!BEJ63),"")</f>
        <v>14.8</v>
      </c>
      <c r="HL149" s="175" t="str">
        <f>IFERROR(AVERAGE('Daily-Prod.'!BGM63,'Daily-Prod.'!BGD63,'Daily-Prod.'!BFU63,'Daily-Prod.'!BFL63,'Daily-Prod.'!BFC63,'Daily-Prod.'!BET63,'Daily-Prod.'!BEK63),"")</f>
        <v/>
      </c>
      <c r="HM149" s="171" t="str">
        <f>IFERROR(AVERAGE('Daily-Prod.'!BGN63,'Daily-Prod.'!BGE63,'Daily-Prod.'!BFV63,'Daily-Prod.'!BFM63,'Daily-Prod.'!BFD63,'Daily-Prod.'!BEU63,'Daily-Prod.'!BEL63),"")</f>
        <v/>
      </c>
      <c r="HN149" s="66">
        <f>IFERROR(('Daily-Prod.'!BIR63+'Daily-Prod.'!BII63+'Daily-Prod.'!BHZ63+'Daily-Prod.'!BHQ63+'Daily-Prod.'!BHH63+'Daily-Prod.'!BGY63+'Daily-Prod.'!BGP63)/HQ149,"")</f>
        <v>0.22580645161290322</v>
      </c>
      <c r="HO149" s="475">
        <f>IFERROR(('Daily-Prod.'!BIS63+'Daily-Prod.'!BIJ63+'Daily-Prod.'!BIA63+'Daily-Prod.'!BHR63+'Daily-Prod.'!BHI63+'Daily-Prod.'!BGZ63+'Daily-Prod.'!BGQ63)/HQ149,"")</f>
        <v>6.4516129032258063E-2</v>
      </c>
      <c r="HP149" s="475">
        <f>IFERROR(('Daily-Prod.'!BIU63+'Daily-Prod.'!BIL63+'Daily-Prod.'!BIC63+'Daily-Prod.'!BHT63+'Daily-Prod.'!BHK63+'Daily-Prod.'!BHB63+'Daily-Prod.'!BGS63+'Daily-Prod.'!BIV63+'Daily-Prod.'!BIM63+'Daily-Prod.'!BID63+'Daily-Prod.'!BHU63+'Daily-Prod.'!BHL63+'Daily-Prod.'!BHC63+'Daily-Prod.'!BGT63)/HQ149,"")</f>
        <v>0.70967741935483875</v>
      </c>
      <c r="HQ149" s="496">
        <f>IFERROR(('Daily-Prod.'!BIW63+'Daily-Prod.'!BIN63+'Daily-Prod.'!BIE63+'Daily-Prod.'!BHV63+'Daily-Prod.'!BHM63+'Daily-Prod.'!BHD63+'Daily-Prod.'!BGU63),"")</f>
        <v>62</v>
      </c>
      <c r="HR149" s="166"/>
      <c r="HS149" s="168"/>
      <c r="HT149" s="171" t="str">
        <f t="shared" si="148"/>
        <v/>
      </c>
      <c r="HU149" s="67">
        <f>IFERROR(AVERAGE('Daily-Prod.'!BIW63,'Daily-Prod.'!BIN63,'Daily-Prod.'!BIE63,'Daily-Prod.'!BHV63,'Daily-Prod.'!BHM63,'Daily-Prod.'!BHD63,'Daily-Prod.'!BGU63),"")</f>
        <v>15.5</v>
      </c>
      <c r="HV149" s="175" t="str">
        <f>IFERROR(AVERAGE('Daily-Prod.'!BIX63,'Daily-Prod.'!BIO63,'Daily-Prod.'!BIF63,'Daily-Prod.'!BHW63,'Daily-Prod.'!BHN63,'Daily-Prod.'!BHE63,'Daily-Prod.'!BGV63),"")</f>
        <v/>
      </c>
      <c r="HW149" s="171" t="str">
        <f>IFERROR(AVERAGE('Daily-Prod.'!BIY63,'Daily-Prod.'!BIP63,'Daily-Prod.'!BIG63,'Daily-Prod.'!BHX63,'Daily-Prod.'!BHO63,'Daily-Prod.'!BHF63,'Daily-Prod.'!BGW63),"")</f>
        <v/>
      </c>
      <c r="HX149" s="66">
        <f>IFERROR(('Daily-Prod.'!BLE63+'Daily-Prod.'!BKV63+'Daily-Prod.'!BKM63+'Daily-Prod.'!BKD63+'Daily-Prod.'!BJU63+'Daily-Prod.'!BJL63+'Daily-Prod.'!BJC63)/IA149,"")</f>
        <v>0.46666666666666667</v>
      </c>
      <c r="HY149" s="475">
        <f>IFERROR(('Daily-Prod.'!BLF63+'Daily-Prod.'!BKW63+'Daily-Prod.'!BKN63+'Daily-Prod.'!BKE63+'Daily-Prod.'!BJV63+'Daily-Prod.'!BJM63+'Daily-Prod.'!BJD63)/IA149,"")</f>
        <v>0.5</v>
      </c>
      <c r="HZ149" s="475">
        <f>IFERROR(('Daily-Prod.'!BLG63+'Daily-Prod.'!BKX63+'Daily-Prod.'!BKO63+'Daily-Prod.'!BKF63+'Daily-Prod.'!BJW63+'Daily-Prod.'!BJN63+'Daily-Prod.'!BJE63+'Daily-Prod.'!BLF63+'Daily-Prod.'!BKW63+'Daily-Prod.'!BKN63+'Daily-Prod.'!BKE63+'Daily-Prod.'!BJV63+'Daily-Prod.'!BJM63+'Daily-Prod.'!BJD63)/IA149,"")</f>
        <v>0.53333333333333333</v>
      </c>
      <c r="IA149" s="496">
        <f>IFERROR(('Daily-Prod.'!BLH63+'Daily-Prod.'!BKY63+'Daily-Prod.'!BKP63+'Daily-Prod.'!BKG63+'Daily-Prod.'!BJX63+'Daily-Prod.'!BJO63+'Daily-Prod.'!BJF63),"")</f>
        <v>60</v>
      </c>
      <c r="IB149" s="166"/>
      <c r="IC149" s="168"/>
      <c r="ID149" s="171" t="str">
        <f t="shared" si="149"/>
        <v/>
      </c>
      <c r="IE149" s="67">
        <f>IFERROR(AVERAGE('Daily-Prod.'!BLL63,'Daily-Prod.'!BLC63,'Daily-Prod.'!BKT63,'Daily-Prod.'!BKK63,'Daily-Prod.'!BKB63,'Daily-Prod.'!BJS63,'Daily-Prod.'!BJJ63),"")</f>
        <v>8</v>
      </c>
      <c r="IF149" s="175"/>
      <c r="IG149" s="171"/>
      <c r="IH149" s="66">
        <f>IFERROR(('Daily-Prod.'!BNN63+'Daily-Prod.'!BNE63+'Daily-Prod.'!BMV63+'Daily-Prod.'!BMM63+'Daily-Prod.'!BMD63+'Daily-Prod.'!BLU63+'Daily-Prod.'!BLL63)/IK149,"")</f>
        <v>0.68333333333333335</v>
      </c>
      <c r="II149" s="475">
        <f>IFERROR(('Daily-Prod.'!BNO63+'Daily-Prod.'!BNF63+'Daily-Prod.'!BMW63+'Daily-Prod.'!BMN63+'Daily-Prod.'!BME63+'Daily-Prod.'!BLV63+'Daily-Prod.'!BLM63)/IK149,"")</f>
        <v>0.13333333333333333</v>
      </c>
      <c r="IJ149" s="475">
        <f>IFERROR(('Daily-Prod.'!BNQ63+'Daily-Prod.'!BNH63+'Daily-Prod.'!BMY63+'Daily-Prod.'!BMP63+'Daily-Prod.'!BMG63+'Daily-Prod.'!BLX63+'Daily-Prod.'!BLO63+'Daily-Prod.'!BNR63+'Daily-Prod.'!BNI63+'Daily-Prod.'!BMZ63+'Daily-Prod.'!BMQ63+'Daily-Prod.'!BMH63+'Daily-Prod.'!BLY63+'Daily-Prod.'!BLP63)/IK149,"")</f>
        <v>0.18333333333333332</v>
      </c>
      <c r="IK149" s="496">
        <f>IFERROR(('Daily-Prod.'!BNS63+'Daily-Prod.'!BNJ63+'Daily-Prod.'!BNA63+'Daily-Prod.'!BMR63+'Daily-Prod.'!BMI63+'Daily-Prod.'!BLZ63+'Daily-Prod.'!BLQ63),"")</f>
        <v>60</v>
      </c>
      <c r="IL149" s="166"/>
      <c r="IM149" s="168"/>
      <c r="IN149" s="171" t="str">
        <f t="shared" si="150"/>
        <v/>
      </c>
      <c r="IO149" s="67">
        <f>IFERROR(AVERAGE('Daily-Prod.'!BNS63,'Daily-Prod.'!BNJ63,'Daily-Prod.'!BNA63,'Daily-Prod.'!BMR63,'Daily-Prod.'!BMI63,'Daily-Prod.'!BLZ63,'Daily-Prod.'!BLQ63),"")</f>
        <v>12</v>
      </c>
      <c r="IP149" s="175"/>
      <c r="IQ149" s="171" t="str">
        <f>IFERROR(AVERAGE('Daily-Prod.'!BNU63,'Daily-Prod.'!BNL63,'Daily-Prod.'!BNC63,'Daily-Prod.'!BMT63,'Daily-Prod.'!BMK63,'Daily-Prod.'!BMB63,'Daily-Prod.'!BLS63),"")</f>
        <v/>
      </c>
      <c r="IR149" s="66">
        <f>IFERROR(('Daily-Prod.'!BPY63+'Daily-Prod.'!BPP63+'Daily-Prod.'!BPG63+'Daily-Prod.'!BOX63+'Daily-Prod.'!BOO63+'Daily-Prod.'!BOF63+'Daily-Prod.'!BNW63)/IU149,"")</f>
        <v>0.38461538461538464</v>
      </c>
      <c r="IS149" s="475">
        <f>IFERROR(('Daily-Prod.'!BPZ63+'Daily-Prod.'!BPQ63+'Daily-Prod.'!BPH63+'Daily-Prod.'!BOY63+'Daily-Prod.'!BOP63+'Daily-Prod.'!BOG63+'Daily-Prod.'!BNX63)/IU149,"")</f>
        <v>0.13846153846153847</v>
      </c>
      <c r="IT149" s="475">
        <f>IFERROR(('Daily-Prod.'!BQC63+'Daily-Prod.'!BPT63+'Daily-Prod.'!BPK63+'Daily-Prod.'!BPB63+'Daily-Prod.'!BOS63+'Daily-Prod.'!BOJ63+'Daily-Prod.'!BOA63+'Daily-Prod.'!BQB63+'Daily-Prod.'!BPS63+'Daily-Prod.'!BPJ63+'Daily-Prod.'!BPA63+'Daily-Prod.'!BOR63+'Daily-Prod.'!BOI63+'Daily-Prod.'!BNZ63)/IU149,"")</f>
        <v>0.47692307692307695</v>
      </c>
      <c r="IU149" s="496">
        <f>IFERROR(('Daily-Prod.'!BQD63+'Daily-Prod.'!BPU63+'Daily-Prod.'!BPL63+'Daily-Prod.'!BPC63+'Daily-Prod.'!BOT63+'Daily-Prod.'!BOK63+'Daily-Prod.'!BOB63),"")</f>
        <v>65</v>
      </c>
      <c r="IV149" s="166"/>
      <c r="IW149" s="168"/>
      <c r="IX149" s="171"/>
      <c r="IY149" s="67">
        <f>IFERROR(AVERAGE('Daily-Prod.'!BQD63,'Daily-Prod.'!BPU63,'Daily-Prod.'!BPL63,'Daily-Prod.'!BPC63,'Daily-Prod.'!BOT63,'Daily-Prod.'!BOK63,'Daily-Prod.'!BOB63),"")</f>
        <v>13</v>
      </c>
      <c r="IZ149" s="175"/>
      <c r="JA149" s="171"/>
      <c r="JB149" s="66">
        <f>IFERROR((('Daily-Prod.'!BSJ63+'Daily-Prod.'!BSA63+'Daily-Prod.'!BRR63+'Daily-Prod.'!BRI63+'Daily-Prod.'!BQZ63+'Daily-Prod.'!BQQ63+'Daily-Prod.'!BQH63)/JE149),"")</f>
        <v>0.53703703703703709</v>
      </c>
      <c r="JC149" s="475">
        <f>IFERROR((('Daily-Prod.'!BSK63+'Daily-Prod.'!BSB63+'Daily-Prod.'!BRS63+'Daily-Prod.'!BRJ63+'Daily-Prod.'!BRA63+'Daily-Prod.'!BQR63+'Daily-Prod.'!BQI63)/JE149),"")</f>
        <v>0.1111111111111111</v>
      </c>
      <c r="JD149" s="475">
        <f>IFERROR((('Daily-Prod.'!BSM63+'Daily-Prod.'!BSD63+'Daily-Prod.'!BRU63+'Daily-Prod.'!BRL63+'Daily-Prod.'!BRC63+'Daily-Prod.'!BQT63+'Daily-Prod.'!BQK63+'Daily-Prod.'!BSN63+'Daily-Prod.'!BSE63+'Daily-Prod.'!BRV63+'Daily-Prod.'!BRM63+'Daily-Prod.'!BRD63+'Daily-Prod.'!BQU63+'Daily-Prod.'!BQL63)/JE149),"")</f>
        <v>0.35185185185185186</v>
      </c>
      <c r="JE149" s="496">
        <f>IFERROR(('Daily-Prod.'!BSO63+'Daily-Prod.'!BSF63+'Daily-Prod.'!BRW63+'Daily-Prod.'!BRN63+'Daily-Prod.'!BRE63+'Daily-Prod.'!BQV63+'Daily-Prod.'!BQM63),"")</f>
        <v>54</v>
      </c>
      <c r="JF149" s="166"/>
      <c r="JG149" s="168"/>
      <c r="JH149" s="171" t="str">
        <f t="shared" si="151"/>
        <v/>
      </c>
      <c r="JI149" s="67">
        <f>IFERROR(AVERAGE('Daily-Prod.'!BSO63,'Daily-Prod.'!BSF63,'Daily-Prod.'!BRW63,'Daily-Prod.'!BRN63,'Daily-Prod.'!BRE63,'Daily-Prod.'!BQV63,'Daily-Prod.'!BQM63),"")</f>
        <v>10.8</v>
      </c>
      <c r="JJ149" s="175"/>
      <c r="JK149" s="171"/>
      <c r="JL149" s="66">
        <f>IFERROR((('Daily-Prod.'!BUC63+'Daily-Prod.'!BTT63+'Daily-Prod.'!BTK63+'Daily-Prod.'!BTB63+'Daily-Prod.'!BSS63)/JO149),"")</f>
        <v>0.82499999999999996</v>
      </c>
      <c r="JM149" s="475">
        <f>IFERROR((('Daily-Prod.'!BUD63+'Daily-Prod.'!BTU63+'Daily-Prod.'!BTL63+'Daily-Prod.'!BTC63+'Daily-Prod.'!BST63)/JO149),"")</f>
        <v>2.5000000000000001E-2</v>
      </c>
      <c r="JN149" s="475">
        <f>IFERROR((('Daily-Prod.'!BUF63+'Daily-Prod.'!BTW63+'Daily-Prod.'!BTN63+'Daily-Prod.'!BTE63+'Daily-Prod.'!BSV63+'Daily-Prod.'!BUG63+'Daily-Prod.'!BTX63+'Daily-Prod.'!BTO63+'Daily-Prod.'!BTF63+'Daily-Prod.'!BSW63)/JO149),"")</f>
        <v>0.15</v>
      </c>
      <c r="JO149" s="496">
        <f>IFERROR(('Daily-Prod.'!BUH63+'Daily-Prod.'!BTY63+'Daily-Prod.'!BTP63+'Daily-Prod.'!BTG63+'Daily-Prod.'!BSX63),"")</f>
        <v>40</v>
      </c>
      <c r="JP149" s="166"/>
      <c r="JQ149" s="168"/>
      <c r="JR149" s="171" t="str">
        <f t="shared" si="152"/>
        <v/>
      </c>
      <c r="JS149" s="67">
        <f>IFERROR(AVERAGE('Daily-Prod.'!BUH63,'Daily-Prod.'!BTY63,'Daily-Prod.'!BTP63,'Daily-Prod.'!BTG63,'Daily-Prod.'!BSX63),"")</f>
        <v>13.333333333333334</v>
      </c>
      <c r="JT149" s="175"/>
      <c r="JU149" s="171"/>
    </row>
    <row r="150" spans="1:281" s="1" customFormat="1">
      <c r="A150" s="463" t="s">
        <v>146</v>
      </c>
      <c r="B150" s="524">
        <f>IFERROR(('Daily-Prod.'!CN64+'Daily-Prod.'!CE64+'Daily-Prod.'!BV64+'Daily-Prod.'!BM64+'Daily-Prod.'!BD64+'Daily-Prod.'!AU64+'Daily-Prod.'!AL64)/E150,"")</f>
        <v>0.38251366120218577</v>
      </c>
      <c r="C150" s="525">
        <f>IFERROR(('Daily-Prod.'!CO64+'Daily-Prod.'!CF64+'Daily-Prod.'!BW64+'Daily-Prod.'!BN64+'Daily-Prod.'!BE64+'Daily-Prod.'!AV64+'Daily-Prod.'!AM64)/E150,"")</f>
        <v>0.18032786885245902</v>
      </c>
      <c r="D150" s="525">
        <f>IFERROR(('Daily-Prod.'!CQ64+'Daily-Prod.'!CH64+'Daily-Prod.'!BY64+'Daily-Prod.'!BP64+'Daily-Prod.'!BG64+'Daily-Prod.'!AX64+'Daily-Prod.'!AO64+'Daily-Prod.'!CR64+'Daily-Prod.'!CI64+'Daily-Prod.'!BZ64+'Daily-Prod.'!BQ64+'Daily-Prod.'!BH64+'Daily-Prod.'!AY64+'Daily-Prod.'!AP64)/E150,"")</f>
        <v>0.43715846994535518</v>
      </c>
      <c r="E150" s="391">
        <f>SUM(E146:E149)</f>
        <v>183</v>
      </c>
      <c r="F150" s="386"/>
      <c r="G150" s="385">
        <f>SUM(G146:G149)</f>
        <v>0</v>
      </c>
      <c r="H150" s="483"/>
      <c r="I150" s="484">
        <f>IFERROR(AVERAGE(I146:I149),"")</f>
        <v>13.466666666666667</v>
      </c>
      <c r="J150" s="381"/>
      <c r="K150" s="382" t="str">
        <f>IFERROR(AVERAGE(K146:K149),"")</f>
        <v/>
      </c>
      <c r="L150" s="501">
        <f>IFERROR(('Daily-Prod.'!EY64+'Daily-Prod.'!EP64+'Daily-Prod.'!EG64+'Daily-Prod.'!DX64+'Daily-Prod.'!DO64+'Daily-Prod.'!DF64+'Daily-Prod.'!CW64)/O150,"")</f>
        <v>0.39631336405529954</v>
      </c>
      <c r="M150" s="500">
        <f>IFERROR(('Daily-Prod.'!EZ64+'Daily-Prod.'!EQ64+'Daily-Prod.'!EH64+'Daily-Prod.'!DY64+'Daily-Prod.'!DP64+'Daily-Prod.'!DG64+'Daily-Prod.'!CX64)/O150,"")</f>
        <v>0.16129032258064516</v>
      </c>
      <c r="N150" s="499">
        <f>IFERROR(('Daily-Prod.'!FC64+'Daily-Prod.'!ET64+'Daily-Prod.'!EK64+'Daily-Prod.'!EB64+'Daily-Prod.'!DS64+'Daily-Prod.'!DJ64+'Daily-Prod.'!DA64+'Daily-Prod.'!FB64+'Daily-Prod.'!ES64+'Daily-Prod.'!EJ64+'Daily-Prod.'!EA64+'Daily-Prod.'!DR64+'Daily-Prod.'!DI64+'Daily-Prod.'!CZ64)/O150,"")</f>
        <v>0.44239631336405533</v>
      </c>
      <c r="O150" s="391">
        <f>SUM(O146:O149)</f>
        <v>217</v>
      </c>
      <c r="P150" s="386"/>
      <c r="Q150" s="385">
        <f>SUM(Q146:Q149)</f>
        <v>0</v>
      </c>
      <c r="R150" s="483"/>
      <c r="S150" s="484">
        <f>IFERROR(AVERAGE(S146:S149),"")</f>
        <v>15.633333333333333</v>
      </c>
      <c r="T150" s="381"/>
      <c r="U150" s="382" t="str">
        <f>IFERROR(AVERAGE(U146:U149),"")</f>
        <v/>
      </c>
      <c r="V150" s="500">
        <f>IFERROR(('Daily-Prod.'!HJ64+'Daily-Prod.'!HA64+'Daily-Prod.'!GR64+'Daily-Prod.'!GI64+'Daily-Prod.'!FZ64+'Daily-Prod.'!FQ64+'Daily-Prod.'!FH64)/Y150,"")</f>
        <v>0.35294117647058826</v>
      </c>
      <c r="W150" s="500">
        <f>IFERROR(('Daily-Prod.'!HK64+'Daily-Prod.'!HB64+'Daily-Prod.'!GS64+'Daily-Prod.'!GJ64+'Daily-Prod.'!GA64+'Daily-Prod.'!FR64+'Daily-Prod.'!FI64)/Y150,"")</f>
        <v>0.26203208556149732</v>
      </c>
      <c r="X150" s="499">
        <f>IFERROR(('Daily-Prod.'!HM64+'Daily-Prod.'!HD64+'Daily-Prod.'!GU64+'Daily-Prod.'!GL64+'Daily-Prod.'!GC64+'Daily-Prod.'!FT64+'Daily-Prod.'!FK64+'Daily-Prod.'!HN64+'Daily-Prod.'!HE64+'Daily-Prod.'!GV64+'Daily-Prod.'!GM64+'Daily-Prod.'!GD64+'Daily-Prod.'!FU64+'Daily-Prod.'!FL64)/Y150,"")</f>
        <v>0.38502673796791442</v>
      </c>
      <c r="Y150" s="391">
        <f>SUM(Y146:Y149)</f>
        <v>187</v>
      </c>
      <c r="Z150" s="386"/>
      <c r="AA150" s="385">
        <f>SUM(AA146:AA149)</f>
        <v>0</v>
      </c>
      <c r="AB150" s="483"/>
      <c r="AC150" s="484">
        <f>IFERROR(AVERAGE(AC146:AC149),"")</f>
        <v>13.444444444444445</v>
      </c>
      <c r="AD150" s="381"/>
      <c r="AE150" s="382" t="str">
        <f>IFERROR(AVERAGE(AE146:AE149),"")</f>
        <v/>
      </c>
      <c r="AF150" s="501">
        <f>IFERROR(('Daily-Prod.'!JU64+'Daily-Prod.'!JL64+'Daily-Prod.'!JC64+'Daily-Prod.'!IT64+'Daily-Prod.'!IK64+'Daily-Prod.'!IB64+'Daily-Prod.'!HS64)/AI150,"")</f>
        <v>0.22222222222222221</v>
      </c>
      <c r="AG150" s="500">
        <f>IFERROR(('Daily-Prod.'!JV64+'Daily-Prod.'!JM64+'Daily-Prod.'!JD64+'Daily-Prod.'!IU64+'Daily-Prod.'!IL64+'Daily-Prod.'!IC64+'Daily-Prod.'!HT64)/AI150,"")</f>
        <v>0.23333333333333334</v>
      </c>
      <c r="AH150" s="499">
        <f>IFERROR(('Daily-Prod.'!JX64+'Daily-Prod.'!JO64+'Daily-Prod.'!JF64+'Daily-Prod.'!IW64+'Daily-Prod.'!IN64+'Daily-Prod.'!IE64+'Daily-Prod.'!HV64+'Daily-Prod.'!JY64+'Daily-Prod.'!JP64+'Daily-Prod.'!JG64+'Daily-Prod.'!IX64+'Daily-Prod.'!IO64+'Daily-Prod.'!IF64+'Daily-Prod.'!HW64)/AI150,"")</f>
        <v>0.5444444444444444</v>
      </c>
      <c r="AI150" s="391">
        <f>SUM(AI146:AI149)</f>
        <v>90</v>
      </c>
      <c r="AJ150" s="386"/>
      <c r="AK150" s="385">
        <f>SUM(AK146:AK149)</f>
        <v>0</v>
      </c>
      <c r="AL150" s="483"/>
      <c r="AM150" s="484">
        <f>IFERROR(AVERAGE(AM146:AM149),"")</f>
        <v>18</v>
      </c>
      <c r="AN150" s="381"/>
      <c r="AO150" s="382">
        <f>IFERROR(AVERAGE(AO146:AO149),"")</f>
        <v>0.5</v>
      </c>
      <c r="AP150" s="501">
        <f>IFERROR(('Daily-Prod.'!MF64+'Daily-Prod.'!LW64+'Daily-Prod.'!LN64+'Daily-Prod.'!LE64+'Daily-Prod.'!KV64+'Daily-Prod.'!KM64+'Daily-Prod.'!KD64)/AS150,"")</f>
        <v>0.36301369863013699</v>
      </c>
      <c r="AQ150" s="500">
        <f>IFERROR(('Daily-Prod.'!MG64+'Daily-Prod.'!LX64+'Daily-Prod.'!LO64+'Daily-Prod.'!LF64+'Daily-Prod.'!KW64+'Daily-Prod.'!KN64+'Daily-Prod.'!KE64)/AS150,"")</f>
        <v>0.21917808219178081</v>
      </c>
      <c r="AR150" s="499">
        <f>IFERROR(('Daily-Prod.'!MJ64+'Daily-Prod.'!MA64+'Daily-Prod.'!LR64+'Daily-Prod.'!LI64+'Daily-Prod.'!KZ64+'Daily-Prod.'!KQ64+'Daily-Prod.'!KH64+'Daily-Prod.'!MI64+'Daily-Prod.'!LZ64+'Daily-Prod.'!LQ64+'Daily-Prod.'!LH64+'Daily-Prod.'!KY64+'Daily-Prod.'!KP64+'Daily-Prod.'!KG64)/AS150,"")</f>
        <v>0.4178082191780822</v>
      </c>
      <c r="AS150" s="391">
        <f>SUM(AS146:AS149)</f>
        <v>146</v>
      </c>
      <c r="AT150" s="386"/>
      <c r="AU150" s="385">
        <f>SUM(AU146:AU149)</f>
        <v>0</v>
      </c>
      <c r="AV150" s="483"/>
      <c r="AW150" s="484">
        <f>IFERROR(AVERAGE(AW146:AW149),"")</f>
        <v>14.6</v>
      </c>
      <c r="AX150" s="381"/>
      <c r="AY150" s="382" t="str">
        <f>IFERROR(AVERAGE(AY146:AY149),"")</f>
        <v/>
      </c>
      <c r="AZ150" s="501">
        <f>IFERROR(('Daily-Prod.'!OQ64+'Daily-Prod.'!OH64+'Daily-Prod.'!NY64+'Daily-Prod.'!NP64+'Daily-Prod.'!NG64+'Daily-Prod.'!MX64+'Daily-Prod.'!MO64)/BC150,"")</f>
        <v>0.3888888888888889</v>
      </c>
      <c r="BA150" s="500">
        <f>IFERROR(('Daily-Prod.'!OR64+'Daily-Prod.'!OI64+'Daily-Prod.'!NZ64+'Daily-Prod.'!NQ64+'Daily-Prod.'!NH64+'Daily-Prod.'!MY64+'Daily-Prod.'!MP64)/BC150,"")</f>
        <v>0.21428571428571427</v>
      </c>
      <c r="BB150" s="499">
        <f>IFERROR(('Daily-Prod.'!OT64+'Daily-Prod.'!OK64+'Daily-Prod.'!OB64+'Daily-Prod.'!NS64+'Daily-Prod.'!NJ64+'Daily-Prod.'!NA64+'Daily-Prod.'!MR64+'Daily-Prod.'!OU64+'Daily-Prod.'!OL64+'Daily-Prod.'!OC64+'Daily-Prod.'!NT64+'Daily-Prod.'!NK64+'Daily-Prod.'!NB64+'Daily-Prod.'!MS64)/BC150,"")</f>
        <v>0.3968253968253968</v>
      </c>
      <c r="BC150" s="391">
        <f>SUM(BC146:BC149)</f>
        <v>126</v>
      </c>
      <c r="BD150" s="386"/>
      <c r="BE150" s="385">
        <f>SUM(BE146:BE149)</f>
        <v>0</v>
      </c>
      <c r="BF150" s="483"/>
      <c r="BG150" s="484">
        <f>IFERROR(AVERAGE(BG146:BG149),"")</f>
        <v>15.75</v>
      </c>
      <c r="BH150" s="381"/>
      <c r="BI150" s="382" t="str">
        <f>IFERROR(AVERAGE(BI146:BI149),"")</f>
        <v/>
      </c>
      <c r="BJ150" s="501">
        <f>IFERROR(('Daily-Prod.'!RB64+'Daily-Prod.'!QS64+'Daily-Prod.'!QJ64+'Daily-Prod.'!QA64+'Daily-Prod.'!PR64+'Daily-Prod.'!PI64+'Daily-Prod.'!OZ64)/BM150,"")</f>
        <v>0.35338345864661652</v>
      </c>
      <c r="BK150" s="500">
        <f>IFERROR(('Daily-Prod.'!RC64+'Daily-Prod.'!QT64+'Daily-Prod.'!QK64+'Daily-Prod.'!QB64+'Daily-Prod.'!PS64+'Daily-Prod.'!PJ64+'Daily-Prod.'!PA64)/BM150,"")</f>
        <v>0.21052631578947367</v>
      </c>
      <c r="BL150" s="499">
        <f>IFERROR(('Daily-Prod.'!RF64+'Daily-Prod.'!QW64+'Daily-Prod.'!QN64+'Daily-Prod.'!QE64+'Daily-Prod.'!PV64+'Daily-Prod.'!PM64+'Daily-Prod.'!PD64+'Daily-Prod.'!RE64+'Daily-Prod.'!QV64+'Daily-Prod.'!QM64+'Daily-Prod.'!QD64+'Daily-Prod.'!PU64+'Daily-Prod.'!PL64+'Daily-Prod.'!PC64)/BM150,"")</f>
        <v>0.43609022556390975</v>
      </c>
      <c r="BM150" s="391">
        <f>SUM(BM146:BM149)</f>
        <v>133</v>
      </c>
      <c r="BN150" s="386"/>
      <c r="BO150" s="385">
        <f>SUM(BO146:BO149)</f>
        <v>0</v>
      </c>
      <c r="BP150" s="483"/>
      <c r="BQ150" s="484">
        <f>IFERROR(AVERAGE(BQ146:BQ149),"")</f>
        <v>13.3</v>
      </c>
      <c r="BR150" s="381"/>
      <c r="BS150" s="382">
        <f>IFERROR(AVERAGE(BS146:BS149),"")</f>
        <v>0</v>
      </c>
      <c r="BT150" s="501">
        <f>IFERROR(('Daily-Prod.'!TM64+'Daily-Prod.'!TD64+'Daily-Prod.'!SU64+'Daily-Prod.'!SL64+'Daily-Prod.'!SC64+'Daily-Prod.'!RT64+'Daily-Prod.'!RK64)/BW150,"")</f>
        <v>0.3776223776223776</v>
      </c>
      <c r="BU150" s="500">
        <f>IFERROR(('Daily-Prod.'!TN64+'Daily-Prod.'!TE64+'Daily-Prod.'!SV64+'Daily-Prod.'!SM64+'Daily-Prod.'!SD64+'Daily-Prod.'!RU64+'Daily-Prod.'!RL64)/BW150,"")</f>
        <v>0.21678321678321677</v>
      </c>
      <c r="BV150" s="499">
        <f>IFERROR(('Daily-Prod.'!TP64+'Daily-Prod.'!TG64+'Daily-Prod.'!SX64+'Daily-Prod.'!SO64+'Daily-Prod.'!SF64+'Daily-Prod.'!RW64+'Daily-Prod.'!RN64+'Daily-Prod.'!TQ64+'Daily-Prod.'!TH64+'Daily-Prod.'!SY64+'Daily-Prod.'!SP64+'Daily-Prod.'!SG64+'Daily-Prod.'!RX64+'Daily-Prod.'!RO64)/BW150,"")</f>
        <v>0.40559440559440557</v>
      </c>
      <c r="BW150" s="391">
        <f>SUM(BW146:BW149)</f>
        <v>143</v>
      </c>
      <c r="BX150" s="386"/>
      <c r="BY150" s="385">
        <f>SUM(BY146:BY149)</f>
        <v>4</v>
      </c>
      <c r="BZ150" s="483"/>
      <c r="CA150" s="484">
        <f>IFERROR(AVERAGE(CA146:CA149),"")</f>
        <v>14.299999999999999</v>
      </c>
      <c r="CB150" s="381"/>
      <c r="CC150" s="382">
        <f>IFERROR(AVERAGE(CC146:CC149),"")</f>
        <v>1.25</v>
      </c>
      <c r="CD150" s="501">
        <f>IFERROR(('Daily-Prod.'!VX64+'Daily-Prod.'!VO64+'Daily-Prod.'!VF64+'Daily-Prod.'!UW64+'Daily-Prod.'!UN64+'Daily-Prod.'!UE64+'Daily-Prod.'!TV64)/CG150,"")</f>
        <v>0.375</v>
      </c>
      <c r="CE150" s="500">
        <f>IFERROR(('Daily-Prod.'!VY64+'Daily-Prod.'!VP64+'Daily-Prod.'!VG64+'Daily-Prod.'!UX64+'Daily-Prod.'!UO64+'Daily-Prod.'!UF64+'Daily-Prod.'!TW64)/CG150,"")</f>
        <v>0.14374999999999999</v>
      </c>
      <c r="CF150" s="499">
        <f>IFERROR(('Daily-Prod.'!WA64+'Daily-Prod.'!VR64+'Daily-Prod.'!VI64+'Daily-Prod.'!UZ64+'Daily-Prod.'!UQ64+'Daily-Prod.'!UH64+'Daily-Prod.'!TY64+'Daily-Prod.'!WB64+'Daily-Prod.'!VS64+'Daily-Prod.'!VJ64+'Daily-Prod.'!VA64+'Daily-Prod.'!UR64+'Daily-Prod.'!UI64+'Daily-Prod.'!TZ64)/CG150,"")</f>
        <v>0.48125000000000001</v>
      </c>
      <c r="CG150" s="391">
        <f>SUM(CG146:CG149)</f>
        <v>160</v>
      </c>
      <c r="CH150" s="386"/>
      <c r="CI150" s="385">
        <f>SUM(CI146:CI149)</f>
        <v>3</v>
      </c>
      <c r="CJ150" s="483"/>
      <c r="CK150" s="484">
        <f>IFERROR(AVERAGE(CK146:CK149),"")</f>
        <v>16</v>
      </c>
      <c r="CL150" s="381"/>
      <c r="CM150" s="382">
        <f>IFERROR(AVERAGE(CM146:CM149),"")</f>
        <v>1</v>
      </c>
      <c r="CN150" s="501">
        <f>IFERROR(('Daily-Prod.'!YI64+'Daily-Prod.'!XZ64+'Daily-Prod.'!XQ64+'Daily-Prod.'!XH64+'Daily-Prod.'!WY64+'Daily-Prod.'!WP64+'Daily-Prod.'!WG64)/CQ150,"")</f>
        <v>0.31578947368421051</v>
      </c>
      <c r="CO150" s="500">
        <f>IFERROR(('Daily-Prod.'!YJ64+'Daily-Prod.'!YA64+'Daily-Prod.'!XR64+'Daily-Prod.'!XI64+'Daily-Prod.'!WZ64+'Daily-Prod.'!WQ64+'Daily-Prod.'!WH64)/CQ150,"")</f>
        <v>0.16541353383458646</v>
      </c>
      <c r="CP150" s="499">
        <f>IFERROR(('Daily-Prod.'!YL64+'Daily-Prod.'!YC64+'Daily-Prod.'!XT64+'Daily-Prod.'!XK64+'Daily-Prod.'!XB64+'Daily-Prod.'!WS64+'Daily-Prod.'!WJ64+'Daily-Prod.'!YM64+'Daily-Prod.'!YD64+'Daily-Prod.'!XU64+'Daily-Prod.'!XL64+'Daily-Prod.'!XC64+'Daily-Prod.'!WT64+'Daily-Prod.'!WK64)/CQ150,"")</f>
        <v>0.51879699248120303</v>
      </c>
      <c r="CQ150" s="391">
        <f>SUM(CQ146:CQ149)</f>
        <v>133</v>
      </c>
      <c r="CR150" s="386"/>
      <c r="CS150" s="385">
        <f>SUM(CS146:CS149)</f>
        <v>3</v>
      </c>
      <c r="CT150" s="483"/>
      <c r="CU150" s="484">
        <f>IFERROR(AVERAGE(CU146:CU149),"")</f>
        <v>14.725</v>
      </c>
      <c r="CV150" s="381"/>
      <c r="CW150" s="382">
        <f>IFERROR(AVERAGE(CW146:CW149),"")</f>
        <v>0.32500000000000001</v>
      </c>
      <c r="CX150" s="501">
        <f>IFERROR(('Daily-Prod.'!AAT64+'Daily-Prod.'!AAK64+'Daily-Prod.'!AAB64+'Daily-Prod.'!ZS64+'Daily-Prod.'!ZJ64+'Daily-Prod.'!ZA64+'Daily-Prod.'!YR64)/DA150,"")</f>
        <v>0.41176470588235292</v>
      </c>
      <c r="CY150" s="500">
        <f>IFERROR(('Daily-Prod.'!AAU64+'Daily-Prod.'!AAL64+'Daily-Prod.'!AAC64+'Daily-Prod.'!ZT64+'Daily-Prod.'!ZK64+'Daily-Prod.'!ZB64+'Daily-Prod.'!YS64)/DA150,"")</f>
        <v>9.6256684491978606E-2</v>
      </c>
      <c r="CZ150" s="499">
        <f>IFERROR(('Daily-Prod.'!AAW64+'Daily-Prod.'!AAN64+'Daily-Prod.'!AAE64+'Daily-Prod.'!ZV64+'Daily-Prod.'!ZM64+'Daily-Prod.'!ZD64+'Daily-Prod.'!YU64+'Daily-Prod.'!AAX64+'Daily-Prod.'!AAO64+'Daily-Prod.'!AAF64+'Daily-Prod.'!ZW64+'Daily-Prod.'!ZN64+'Daily-Prod.'!ZE64+'Daily-Prod.'!YV64)/DA150,"")</f>
        <v>0.49197860962566847</v>
      </c>
      <c r="DA150" s="391">
        <f>SUM(DA146:DA149)</f>
        <v>187</v>
      </c>
      <c r="DB150" s="386"/>
      <c r="DC150" s="385">
        <f>SUM(DC146:DC149)</f>
        <v>0</v>
      </c>
      <c r="DD150" s="483"/>
      <c r="DE150" s="484">
        <f>IFERROR(AVERAGE(DE146:DE149),"")</f>
        <v>19.75</v>
      </c>
      <c r="DF150" s="381"/>
      <c r="DG150" s="382" t="str">
        <f>IFERROR(AVERAGE(DG146:DG149),"")</f>
        <v/>
      </c>
      <c r="DH150" s="501">
        <f>IFERROR(('Daily-Prod.'!ADE64+'Daily-Prod.'!ACV64+'Daily-Prod.'!ACM64+'Daily-Prod.'!ACD64+'Daily-Prod.'!ABU64+'Daily-Prod.'!ABL64+'Daily-Prod.'!ABC64)/DK150,"")</f>
        <v>0.38690476190476192</v>
      </c>
      <c r="DI150" s="500">
        <f>IFERROR(('Daily-Prod.'!ADF64+'Daily-Prod.'!ACW64+'Daily-Prod.'!ACN64+'Daily-Prod.'!ACE64+'Daily-Prod.'!ABV64+'Daily-Prod.'!ABM64+'Daily-Prod.'!ABD64)/DK150,"")</f>
        <v>0.11904761904761904</v>
      </c>
      <c r="DJ150" s="499">
        <f>IFERROR(('Daily-Prod.'!ADH64+'Daily-Prod.'!ACY64+'Daily-Prod.'!ACP64+'Daily-Prod.'!ACG64+'Daily-Prod.'!ABX64+'Daily-Prod.'!ABO64+'Daily-Prod.'!ABF64+'Daily-Prod.'!ADI64+'Daily-Prod.'!ACZ64+'Daily-Prod.'!ACQ64+'Daily-Prod.'!ACH64+'Daily-Prod.'!ABY64+'Daily-Prod.'!ABP64+'Daily-Prod.'!ABG64)/DK150,"")</f>
        <v>0.49404761904761907</v>
      </c>
      <c r="DK150" s="391">
        <f>SUM(DK146:DK149)</f>
        <v>168</v>
      </c>
      <c r="DL150" s="386"/>
      <c r="DM150" s="385">
        <f>SUM(DM146:DM149)</f>
        <v>4</v>
      </c>
      <c r="DN150" s="483"/>
      <c r="DO150" s="484">
        <f>IFERROR(AVERAGE(DO146:DO149),"")</f>
        <v>18.7</v>
      </c>
      <c r="DP150" s="381"/>
      <c r="DQ150" s="382">
        <f>IFERROR(AVERAGE(DQ146:DQ149),"")</f>
        <v>2</v>
      </c>
      <c r="DR150" s="501">
        <f>IFERROR(('Daily-Prod.'!AJR64+'Daily-Prod.'!AJI64+'Daily-Prod.'!AIZ64+'Daily-Prod.'!AIQ64+'Daily-Prod.'!AIH64+'Daily-Prod.'!AHY64+'Daily-Prod.'!AHP64)/DU150,"")</f>
        <v>0</v>
      </c>
      <c r="DS150" s="500">
        <f>IFERROR(('Daily-Prod.'!AJS64+'Daily-Prod.'!AJJ64+'Daily-Prod.'!AJA64+'Daily-Prod.'!AIR64+'Daily-Prod.'!AII64+'Daily-Prod.'!AHZ64+'Daily-Prod.'!AHQ64)/DU150,"")</f>
        <v>0</v>
      </c>
      <c r="DT150" s="499">
        <f>IFERROR(('Daily-Prod.'!AJV64+'Daily-Prod.'!AJM64+'Daily-Prod.'!AJD64+'Daily-Prod.'!AIU64+'Daily-Prod.'!AIL64+'Daily-Prod.'!AIC64+'Daily-Prod.'!AHT64+'Daily-Prod.'!AJU64+'Daily-Prod.'!AJL64+'Daily-Prod.'!AJC64+'Daily-Prod.'!AIT64+'Daily-Prod.'!AIK64+'Daily-Prod.'!AIB64+'Daily-Prod.'!AHS64)/DU150,"")</f>
        <v>0.5842696629213483</v>
      </c>
      <c r="DU150" s="391">
        <f>SUM(DU146:DU149)</f>
        <v>178</v>
      </c>
      <c r="DV150" s="386"/>
      <c r="DW150" s="385">
        <f>SUM(DW146:DW149)</f>
        <v>5</v>
      </c>
      <c r="DX150" s="483"/>
      <c r="DY150" s="484">
        <f>IFERROR(AVERAGE(DY146:DY149),"")</f>
        <v>19.425000000000001</v>
      </c>
      <c r="DZ150" s="381"/>
      <c r="EA150" s="382">
        <f>IFERROR(AVERAGE(EA146:EA149),"")</f>
        <v>1.25</v>
      </c>
      <c r="EB150" s="501">
        <f>IFERROR(('Daily-Prod.'!AIA64+'Daily-Prod.'!AHR64+'Daily-Prod.'!AHI64+'Daily-Prod.'!AGZ64+'Daily-Prod.'!AGQ64+'Daily-Prod.'!AGH64+'Daily-Prod.'!AFY64)/EE150,"")</f>
        <v>0.33516483516483514</v>
      </c>
      <c r="EC150" s="500">
        <f>IFERROR(('Daily-Prod.'!AIB64+'Daily-Prod.'!AHS64+'Daily-Prod.'!AHJ64+'Daily-Prod.'!AHA64+'Daily-Prod.'!AGR64+'Daily-Prod.'!AGI64+'Daily-Prod.'!AFZ64)/EE150,"")</f>
        <v>0.14835164835164835</v>
      </c>
      <c r="ED150" s="499">
        <f>IFERROR(('Daily-Prod.'!AID64+'Daily-Prod.'!AHU64+'Daily-Prod.'!AHL64+'Daily-Prod.'!AHC64+'Daily-Prod.'!AGT64+'Daily-Prod.'!AGK64+'Daily-Prod.'!AGB64+'Daily-Prod.'!AIE64+'Daily-Prod.'!AHV64+'Daily-Prod.'!AHM64+'Daily-Prod.'!AHD64+'Daily-Prod.'!AGU64+'Daily-Prod.'!AGL64+'Daily-Prod.'!AGC64)/EE150,"")</f>
        <v>0.51648351648351654</v>
      </c>
      <c r="EE150" s="391">
        <f>SUM(EE146:EE149)</f>
        <v>182</v>
      </c>
      <c r="EF150" s="386"/>
      <c r="EG150" s="385">
        <f>SUM(EG146:EG149)</f>
        <v>2</v>
      </c>
      <c r="EH150" s="483"/>
      <c r="EI150" s="484">
        <f>IFERROR(AVERAGE(EI146:EI149),"")</f>
        <v>18.2</v>
      </c>
      <c r="EJ150" s="381"/>
      <c r="EK150" s="382">
        <f>IFERROR(AVERAGE(EK146:EK149),"")</f>
        <v>0.33333333333333331</v>
      </c>
      <c r="EL150" s="501">
        <f>IFERROR(('Daily-Prod.'!AKL64+'Daily-Prod.'!AKC64+'Daily-Prod.'!AJT64+'Daily-Prod.'!AJK64+'Daily-Prod.'!AJB64+'Daily-Prod.'!AIS64+'Daily-Prod.'!AIJ64)/EO150,"")</f>
        <v>0.30882352941176472</v>
      </c>
      <c r="EM150" s="500">
        <f>IFERROR(('Daily-Prod.'!AKM64+'Daily-Prod.'!AKD64+'Daily-Prod.'!AJU64+'Daily-Prod.'!AJL64+'Daily-Prod.'!AJC64+'Daily-Prod.'!AIT64+'Daily-Prod.'!AIK64)/EO150,"")</f>
        <v>0.14215686274509803</v>
      </c>
      <c r="EN150" s="499">
        <f>IFERROR(('Daily-Prod.'!AKP64+'Daily-Prod.'!AKG64+'Daily-Prod.'!AJX64+'Daily-Prod.'!AJO64+'Daily-Prod.'!AJF64+'Daily-Prod.'!AIW64+'Daily-Prod.'!AIN64+'Daily-Prod.'!AKO64+'Daily-Prod.'!AKF64+'Daily-Prod.'!AJW64+'Daily-Prod.'!AJN64+'Daily-Prod.'!AJE64+'Daily-Prod.'!AIV64+'Daily-Prod.'!AIM64)/EO150,"")</f>
        <v>0.5490196078431373</v>
      </c>
      <c r="EO150" s="391">
        <f>SUM(EO146:EO149)</f>
        <v>204</v>
      </c>
      <c r="EP150" s="386"/>
      <c r="EQ150" s="385">
        <f>SUM(EQ146:EQ149)</f>
        <v>2</v>
      </c>
      <c r="ER150" s="483"/>
      <c r="ES150" s="484">
        <f>IFERROR(AVERAGE(ES146:ES149),"")</f>
        <v>20.399999999999999</v>
      </c>
      <c r="ET150" s="381"/>
      <c r="EU150" s="382">
        <f>IFERROR(AVERAGE(EU146:EU149),"")</f>
        <v>0.5</v>
      </c>
      <c r="EV150" s="501">
        <f>IFERROR(('Daily-Prod.'!AMW64+'Daily-Prod.'!AMN64+'Daily-Prod.'!AME64+'Daily-Prod.'!ALV64+'Daily-Prod.'!ALM64+'Daily-Prod.'!ALD64+'Daily-Prod.'!AKU64)/EY150,"")</f>
        <v>0.30281690140845069</v>
      </c>
      <c r="EW150" s="500">
        <f>IFERROR(('Daily-Prod.'!AMX64+'Daily-Prod.'!AMO64+'Daily-Prod.'!AMF64+'Daily-Prod.'!ALW64+'Daily-Prod.'!ALN64+'Daily-Prod.'!ALE64+'Daily-Prod.'!AKV64)/EY150,"")</f>
        <v>0.19014084507042253</v>
      </c>
      <c r="EX150" s="499">
        <f>IFERROR(('Daily-Prod.'!AMZ64+'Daily-Prod.'!AMQ64+'Daily-Prod.'!AMH64+'Daily-Prod.'!ALY64+'Daily-Prod.'!ALP64+'Daily-Prod.'!ALG64+'Daily-Prod.'!AKX64+'Daily-Prod.'!ANA64+'Daily-Prod.'!AMR64+'Daily-Prod.'!AMI64+'Daily-Prod.'!ALZ64+'Daily-Prod.'!ALQ64+'Daily-Prod.'!ALH64+'Daily-Prod.'!AKY64)/EY150,"")</f>
        <v>0.50704225352112675</v>
      </c>
      <c r="EY150" s="391">
        <f>SUM(EY146:EY149)</f>
        <v>142</v>
      </c>
      <c r="EZ150" s="386"/>
      <c r="FA150" s="385">
        <f>SUM(FA146:FA149)</f>
        <v>3</v>
      </c>
      <c r="FB150" s="483"/>
      <c r="FC150" s="484">
        <f>IFERROR(AVERAGE(FC146:FC149),"")</f>
        <v>14.2</v>
      </c>
      <c r="FD150" s="381"/>
      <c r="FE150" s="382">
        <f>IFERROR(AVERAGE(FE146:FE149),"")</f>
        <v>0.75</v>
      </c>
      <c r="FF150" s="501">
        <f>IFERROR(('Daily-Prod.'!APH64+'Daily-Prod.'!AOY64+'Daily-Prod.'!AOP64+'Daily-Prod.'!AOG64+'Daily-Prod.'!ANX64+'Daily-Prod.'!ANO64+'Daily-Prod.'!ANF64)/FI150,"")</f>
        <v>0.27397260273972601</v>
      </c>
      <c r="FG150" s="500">
        <f>IFERROR(('Daily-Prod.'!API64+'Daily-Prod.'!AOZ64+'Daily-Prod.'!AOQ64+'Daily-Prod.'!AOH64+'Daily-Prod.'!ANY64+'Daily-Prod.'!ANP64+'Daily-Prod.'!ANG64)/FI150,"")</f>
        <v>0.18493150684931506</v>
      </c>
      <c r="FH150" s="499">
        <f>IFERROR(('Daily-Prod.'!APL64+'Daily-Prod.'!APC64+'Daily-Prod.'!AOT64+'Daily-Prod.'!AOK64+'Daily-Prod.'!AOB64+'Daily-Prod.'!ANS64+'Daily-Prod.'!ANJ64+'Daily-Prod.'!APK64+'Daily-Prod.'!APB64+'Daily-Prod.'!AOS64+'Daily-Prod.'!AOJ64+'Daily-Prod.'!AOA64+'Daily-Prod.'!ANR64+'Daily-Prod.'!ANI64)/FI150,"")</f>
        <v>0.54109589041095896</v>
      </c>
      <c r="FI150" s="391">
        <f>SUM(FI146:FI149)</f>
        <v>146</v>
      </c>
      <c r="FJ150" s="386"/>
      <c r="FK150" s="385">
        <f>SUM(FK146:FK149)</f>
        <v>0</v>
      </c>
      <c r="FL150" s="483"/>
      <c r="FM150" s="484">
        <f>IFERROR(AVERAGE(FM146:FM149),"")</f>
        <v>15.9</v>
      </c>
      <c r="FN150" s="381"/>
      <c r="FO150" s="382" t="str">
        <f>IFERROR(AVERAGE(FO146:FO149),"")</f>
        <v/>
      </c>
      <c r="FP150" s="501">
        <f>IFERROR(('Daily-Prod.'!ARS64+'Daily-Prod.'!ARJ64+'Daily-Prod.'!ARA64+'Daily-Prod.'!AQR64+'Daily-Prod.'!AQI64+'Daily-Prod.'!APZ64+'Daily-Prod.'!APQ64)/FS150,"")</f>
        <v>0.29921259842519687</v>
      </c>
      <c r="FQ150" s="500">
        <f>IFERROR(('Daily-Prod.'!ART64+'Daily-Prod.'!ARK64+'Daily-Prod.'!ARB64+'Daily-Prod.'!AQS64+'Daily-Prod.'!AQJ64+'Daily-Prod.'!AQA64+'Daily-Prod.'!APR64)/FS150,"")</f>
        <v>0.16535433070866143</v>
      </c>
      <c r="FR150" s="499">
        <f>IFERROR(('Daily-Prod.'!ARV64+'Daily-Prod.'!ARM64+'Daily-Prod.'!ARD64+'Daily-Prod.'!AQU64+'Daily-Prod.'!AQL64+'Daily-Prod.'!AQC64+'Daily-Prod.'!APT64+'Daily-Prod.'!ARW64+'Daily-Prod.'!ARN64+'Daily-Prod.'!ARE64+'Daily-Prod.'!AQV64+'Daily-Prod.'!AQM64+'Daily-Prod.'!AQD64+'Daily-Prod.'!APU64)/FS150,"")</f>
        <v>0.53543307086614178</v>
      </c>
      <c r="FS150" s="391">
        <f>SUM(FS146:FS149)</f>
        <v>127</v>
      </c>
      <c r="FT150" s="386"/>
      <c r="FU150" s="385">
        <f>SUM(FU146:FU149)</f>
        <v>2</v>
      </c>
      <c r="FV150" s="483"/>
      <c r="FW150" s="484">
        <f>IFERROR(AVERAGE(FW146:FW149),"")</f>
        <v>15.875</v>
      </c>
      <c r="FX150" s="381"/>
      <c r="FY150" s="382">
        <f>IFERROR(AVERAGE(FY146:FY149),"")</f>
        <v>0.5</v>
      </c>
      <c r="FZ150" s="498">
        <f>IFERROR(('Daily-Prod.'!AWO64+'Daily-Prod.'!AWF64+'Daily-Prod.'!AVW64+'Daily-Prod.'!AVN64+'Daily-Prod.'!AVE64+'Daily-Prod.'!AUV64+'Daily-Prod.'!AUM64)/GC150,"")</f>
        <v>0.29716981132075471</v>
      </c>
      <c r="GA150" s="499">
        <f>IFERROR(('Daily-Prod.'!AWP64+'Daily-Prod.'!AWG64+'Daily-Prod.'!AVX64+'Daily-Prod.'!AVO64+'Daily-Prod.'!AVF64+'Daily-Prod.'!AUW64+'Daily-Prod.'!AUN64)/GC150,"")</f>
        <v>0.20754716981132076</v>
      </c>
      <c r="GB150" s="499">
        <f>IFERROR(('Daily-Prod.'!AWS64+'Daily-Prod.'!AWJ64+'Daily-Prod.'!AWA64+'Daily-Prod.'!AVR64+'Daily-Prod.'!AVI64+'Daily-Prod.'!AUZ64+'Daily-Prod.'!AUQ64+'Daily-Prod.'!AWR64+'Daily-Prod.'!AWI64+'Daily-Prod.'!AVZ64+'Daily-Prod.'!AVQ64+'Daily-Prod.'!AVH64+'Daily-Prod.'!AUY64+'Daily-Prod.'!AUP64)/GC150,"")</f>
        <v>0.49528301886792453</v>
      </c>
      <c r="GC150" s="391">
        <f>SUM(GC146:GC149)</f>
        <v>212</v>
      </c>
      <c r="GD150" s="173"/>
      <c r="GE150" s="167"/>
      <c r="GF150" s="503"/>
      <c r="GG150" s="504">
        <f>IFERROR(AVERAGE(GG146:GG149),"")</f>
        <v>21.2</v>
      </c>
      <c r="GH150" s="167"/>
      <c r="GI150" s="505"/>
      <c r="GJ150" s="498">
        <f>IFERROR(('Daily-Prod.'!AYZ64+'Daily-Prod.'!AYQ64+'Daily-Prod.'!AYH64+'Daily-Prod.'!AXY64+'Daily-Prod.'!AXP64+'Daily-Prod.'!AXG64+'Daily-Prod.'!AWX64)/GM150,"")</f>
        <v>0.26368159203980102</v>
      </c>
      <c r="GK150" s="499">
        <f>IFERROR(('Daily-Prod.'!AZA64+'Daily-Prod.'!AYR64+'Daily-Prod.'!AYI64+'Daily-Prod.'!AXZ64+'Daily-Prod.'!AXQ64+'Daily-Prod.'!AXH64+'Daily-Prod.'!AWY64)/GM150,"")</f>
        <v>0.21890547263681592</v>
      </c>
      <c r="GL150" s="499">
        <f>IFERROR(('Daily-Prod.'!AZC64+'Daily-Prod.'!AYT64+'Daily-Prod.'!AYK64+'Daily-Prod.'!AYB64+'Daily-Prod.'!AXS64+'Daily-Prod.'!AXJ64+'Daily-Prod.'!AXA64+'Daily-Prod.'!AZD64+'Daily-Prod.'!AYU64+'Daily-Prod.'!AYL64+'Daily-Prod.'!AYC64+'Daily-Prod.'!AXT64+'Daily-Prod.'!AXK64+'Daily-Prod.'!AXB64)/GM150,"")</f>
        <v>0.51741293532338306</v>
      </c>
      <c r="GM150" s="391">
        <f>SUM(GM146:GM149)</f>
        <v>201</v>
      </c>
      <c r="GN150" s="173"/>
      <c r="GO150" s="167"/>
      <c r="GP150" s="503"/>
      <c r="GQ150" s="504">
        <f>IFERROR(AVERAGE(GQ146:GQ149),"")</f>
        <v>20.100000000000001</v>
      </c>
      <c r="GR150" s="167"/>
      <c r="GS150" s="505"/>
      <c r="GT150" s="498" t="str">
        <f>IFERROR(('Daily-Prod.'!BBK64+'Daily-Prod.'!BBB64+'Daily-Prod.'!BAS64+'Daily-Prod.'!BAJ64+'Daily-Prod.'!BAA64+'Daily-Prod.'!AZR64+'Daily-Prod.'!AZI64)/#REF!,"")</f>
        <v/>
      </c>
      <c r="GU150" s="499" t="str">
        <f>IFERROR(('Daily-Prod.'!BBL64+'Daily-Prod.'!BBC64+'Daily-Prod.'!BAT64+'Daily-Prod.'!BAK64+'Daily-Prod.'!BAB64+'Daily-Prod.'!AZS64+'Daily-Prod.'!AZJ64)/#REF!,"")</f>
        <v/>
      </c>
      <c r="GV150" s="499" t="str">
        <f>IFERROR(('Daily-Prod.'!BBN64+'Daily-Prod.'!BBE64+'Daily-Prod.'!BAV64+'Daily-Prod.'!BAM64+'Daily-Prod.'!BAD64+'Daily-Prod.'!AZU64+'Daily-Prod.'!AZL64+'Daily-Prod.'!BBO64+'Daily-Prod.'!BBF64+'Daily-Prod.'!BAW64+'Daily-Prod.'!BAN64+'Daily-Prod.'!BAE64+'Daily-Prod.'!AZV64+'Daily-Prod.'!AZM64)/#REF!,"")</f>
        <v/>
      </c>
      <c r="GW150" s="391">
        <f>SUM(GW146:GW149)</f>
        <v>178</v>
      </c>
      <c r="GX150" s="173"/>
      <c r="GY150" s="167"/>
      <c r="GZ150" s="503"/>
      <c r="HA150" s="504">
        <f>IFERROR(AVERAGE(HA146:HA149),"")</f>
        <v>14.533333333333331</v>
      </c>
      <c r="HB150" s="167" t="str">
        <f>IFERROR(AVERAGE('Daily-Prod.'!BEB64,'Daily-Prod.'!BDS64,'Daily-Prod.'!BDJ64,'Daily-Prod.'!BDA64,'Daily-Prod.'!BCR64,'Daily-Prod.'!BCI64,'Daily-Prod.'!BBZ64),"")</f>
        <v/>
      </c>
      <c r="HC150" s="505" t="str">
        <f>IFERROR(AVERAGE('Daily-Prod.'!BEC64,'Daily-Prod.'!BDT64,'Daily-Prod.'!BDK64,'Daily-Prod.'!BDB64,'Daily-Prod.'!BCS64,'Daily-Prod.'!BCJ64,'Daily-Prod.'!BCA64),"")</f>
        <v/>
      </c>
      <c r="HD150" s="498">
        <f>IFERROR(('Daily-Prod.'!BGG64+'Daily-Prod.'!BFX64+'Daily-Prod.'!BFO64+'Daily-Prod.'!BFF64+'Daily-Prod.'!BEW64+'Daily-Prod.'!BEN64+'Daily-Prod.'!BEE64)/HG150,"")</f>
        <v>0.31862745098039214</v>
      </c>
      <c r="HE150" s="499">
        <f>IFERROR(('Daily-Prod.'!BGH64+'Daily-Prod.'!BFY64+'Daily-Prod.'!BFP64+'Daily-Prod.'!BFG64+'Daily-Prod.'!BEX64+'Daily-Prod.'!BEO64+'Daily-Prod.'!BEF64)/HG150,"")</f>
        <v>0.22058823529411764</v>
      </c>
      <c r="HF150" s="499">
        <f>IFERROR(('Daily-Prod.'!BGK64+'Daily-Prod.'!BGB64+'Daily-Prod.'!BFS64+'Daily-Prod.'!BFJ64+'Daily-Prod.'!BFA64+'Daily-Prod.'!BER64+'Daily-Prod.'!BEI64+'Daily-Prod.'!BGJ64+'Daily-Prod.'!BGA64+'Daily-Prod.'!BFR64+'Daily-Prod.'!BFI64+'Daily-Prod.'!BEZ64+'Daily-Prod.'!BEQ64+'Daily-Prod.'!BEH64)/HG150,"")</f>
        <v>0.46078431372549017</v>
      </c>
      <c r="HG150" s="391">
        <f>SUM(HG146:HG149)</f>
        <v>204</v>
      </c>
      <c r="HH150" s="173"/>
      <c r="HI150" s="167"/>
      <c r="HJ150" s="503"/>
      <c r="HK150" s="504">
        <f>IFERROR(AVERAGE(HK146:HK149),"")</f>
        <v>14.1</v>
      </c>
      <c r="HL150" s="167" t="str">
        <f>IFERROR(AVERAGE('Daily-Prod.'!BGM64,'Daily-Prod.'!BGD64,'Daily-Prod.'!BFU64,'Daily-Prod.'!BFL64,'Daily-Prod.'!BFC64,'Daily-Prod.'!BET64,'Daily-Prod.'!BEK64),"")</f>
        <v/>
      </c>
      <c r="HM150" s="505" t="str">
        <f>IFERROR(AVERAGE('Daily-Prod.'!BGN64,'Daily-Prod.'!BGE64,'Daily-Prod.'!BFV64,'Daily-Prod.'!BFM64,'Daily-Prod.'!BFD64,'Daily-Prod.'!BEU64,'Daily-Prod.'!BEL64),"")</f>
        <v/>
      </c>
      <c r="HN150" s="498">
        <f>IFERROR(('Daily-Prod.'!BIR64+'Daily-Prod.'!BII64+'Daily-Prod.'!BHZ64+'Daily-Prod.'!BHQ64+'Daily-Prod.'!BHH64+'Daily-Prod.'!BGY64+'Daily-Prod.'!BGP64)/HQ150,"")</f>
        <v>0.28947368421052633</v>
      </c>
      <c r="HO150" s="499">
        <f>IFERROR(('Daily-Prod.'!BIS64+'Daily-Prod.'!BIJ64+'Daily-Prod.'!BIA64+'Daily-Prod.'!BHR64+'Daily-Prod.'!BHI64+'Daily-Prod.'!BGZ64+'Daily-Prod.'!BGQ64)/HQ150,"")</f>
        <v>0.13596491228070176</v>
      </c>
      <c r="HP150" s="499">
        <f>IFERROR(('Daily-Prod.'!BIU64+'Daily-Prod.'!BIL64+'Daily-Prod.'!BIC64+'Daily-Prod.'!BHT64+'Daily-Prod.'!BHK64+'Daily-Prod.'!BHB64+'Daily-Prod.'!BGS64+'Daily-Prod.'!BIV64+'Daily-Prod.'!BIM64+'Daily-Prod.'!BID64+'Daily-Prod.'!BHU64+'Daily-Prod.'!BHL64+'Daily-Prod.'!BHC64+'Daily-Prod.'!BGT64)/HQ150,"")</f>
        <v>0.57456140350877194</v>
      </c>
      <c r="HQ150" s="391">
        <f>SUM(HQ146:HQ149)</f>
        <v>228</v>
      </c>
      <c r="HR150" s="173"/>
      <c r="HS150" s="167"/>
      <c r="HT150" s="503"/>
      <c r="HU150" s="504">
        <f>IFERROR(AVERAGE(HU146:HU149),"")</f>
        <v>15.122222222222222</v>
      </c>
      <c r="HV150" s="167" t="str">
        <f>IFERROR(AVERAGE('Daily-Prod.'!BIX64,'Daily-Prod.'!BIO64,'Daily-Prod.'!BIF64,'Daily-Prod.'!BHW64,'Daily-Prod.'!BHN64,'Daily-Prod.'!BHE64,'Daily-Prod.'!BGV64),"")</f>
        <v/>
      </c>
      <c r="HW150" s="505" t="str">
        <f>IFERROR(AVERAGE('Daily-Prod.'!BIY64,'Daily-Prod.'!BIP64,'Daily-Prod.'!BIG64,'Daily-Prod.'!BHX64,'Daily-Prod.'!BHO64,'Daily-Prod.'!BHF64,'Daily-Prod.'!BGW64),"")</f>
        <v/>
      </c>
      <c r="HX150" s="498">
        <f>IFERROR(('Daily-Prod.'!BLE64+'Daily-Prod.'!BKV64+'Daily-Prod.'!BKM64+'Daily-Prod.'!BKD64+'Daily-Prod.'!BJU64+'Daily-Prod.'!BJL64+'Daily-Prod.'!BJC64)/IA150,"")</f>
        <v>0.63043478260869568</v>
      </c>
      <c r="HY150" s="499">
        <f>IFERROR(('Daily-Prod.'!BLF64+'Daily-Prod.'!BKW64+'Daily-Prod.'!BKN64+'Daily-Prod.'!BKE64+'Daily-Prod.'!BJV64+'Daily-Prod.'!BJM64+'Daily-Prod.'!BJD64)/IA150,"")</f>
        <v>0.35217391304347828</v>
      </c>
      <c r="HZ150" s="499">
        <f>IFERROR(('Daily-Prod.'!BLG64+'Daily-Prod.'!BKX64+'Daily-Prod.'!BKO64+'Daily-Prod.'!BKF64+'Daily-Prod.'!BJW64+'Daily-Prod.'!BJN64+'Daily-Prod.'!BJE64+'Daily-Prod.'!BLF64+'Daily-Prod.'!BKW64+'Daily-Prod.'!BKN64+'Daily-Prod.'!BKE64+'Daily-Prod.'!BJV64+'Daily-Prod.'!BJM64+'Daily-Prod.'!BJD64)/IA150,"")</f>
        <v>0.36956521739130432</v>
      </c>
      <c r="IA150" s="391">
        <f>SUM(IA146:IA149)</f>
        <v>230</v>
      </c>
      <c r="IB150" s="173"/>
      <c r="IC150" s="167"/>
      <c r="ID150" s="503"/>
      <c r="IE150" s="504">
        <f>IFERROR(AVERAGE(IE146:IE149),"")</f>
        <v>7.5333333333333341</v>
      </c>
      <c r="IF150" s="167"/>
      <c r="IG150" s="505"/>
      <c r="IH150" s="498">
        <f>IFERROR(('Daily-Prod.'!BNN64+'Daily-Prod.'!BNE64+'Daily-Prod.'!BMV64+'Daily-Prod.'!BMM64+'Daily-Prod.'!BMD64+'Daily-Prod.'!BLU64+'Daily-Prod.'!BLL64)/IK150,"")</f>
        <v>0.48019801980198018</v>
      </c>
      <c r="II150" s="499">
        <f>IFERROR(('Daily-Prod.'!BNO64+'Daily-Prod.'!BNF64+'Daily-Prod.'!BMW64+'Daily-Prod.'!BMN64+'Daily-Prod.'!BME64+'Daily-Prod.'!BLV64+'Daily-Prod.'!BLM64)/IK150,"")</f>
        <v>0.18316831683168316</v>
      </c>
      <c r="IJ150" s="499">
        <f>IFERROR(('Daily-Prod.'!BNQ64+'Daily-Prod.'!BNH64+'Daily-Prod.'!BMY64+'Daily-Prod.'!BMP64+'Daily-Prod.'!BMG64+'Daily-Prod.'!BLX64+'Daily-Prod.'!BLO64+'Daily-Prod.'!BNR64+'Daily-Prod.'!BNI64+'Daily-Prod.'!BMZ64+'Daily-Prod.'!BMQ64+'Daily-Prod.'!BMH64+'Daily-Prod.'!BLY64+'Daily-Prod.'!BLP64)/IK150,"")</f>
        <v>0.33663366336633666</v>
      </c>
      <c r="IK150" s="391">
        <f>SUM(IK146:IK149)</f>
        <v>202</v>
      </c>
      <c r="IL150" s="173"/>
      <c r="IM150" s="167"/>
      <c r="IN150" s="503"/>
      <c r="IO150" s="504">
        <f>IFERROR(AVERAGE(IO146:IO149),"")</f>
        <v>12.333333333333334</v>
      </c>
      <c r="IP150" s="167"/>
      <c r="IQ150" s="505" t="str">
        <f>IFERROR(AVERAGE('Daily-Prod.'!BNU64,'Daily-Prod.'!BNL64,'Daily-Prod.'!BNC64,'Daily-Prod.'!BMT64,'Daily-Prod.'!BMK64,'Daily-Prod.'!BMB64,'Daily-Prod.'!BLS64),"")</f>
        <v/>
      </c>
      <c r="IR150" s="498">
        <f>IFERROR(('Daily-Prod.'!BPY64+'Daily-Prod.'!BPP64+'Daily-Prod.'!BPG64+'Daily-Prod.'!BOX64+'Daily-Prod.'!BOO64+'Daily-Prod.'!BOF64+'Daily-Prod.'!BNW64)/IU150,"")</f>
        <v>0.48325358851674644</v>
      </c>
      <c r="IS150" s="499">
        <f>IFERROR(('Daily-Prod.'!BPZ64+'Daily-Prod.'!BPQ64+'Daily-Prod.'!BPH64+'Daily-Prod.'!BOY64+'Daily-Prod.'!BOP64+'Daily-Prod.'!BOG64+'Daily-Prod.'!BNX64)/IU150,"")</f>
        <v>0.16267942583732056</v>
      </c>
      <c r="IT150" s="499">
        <f>IFERROR(('Daily-Prod.'!BQC64+'Daily-Prod.'!BPT64+'Daily-Prod.'!BPK64+'Daily-Prod.'!BPB64+'Daily-Prod.'!BOS64+'Daily-Prod.'!BOJ64+'Daily-Prod.'!BOA64+'Daily-Prod.'!BQB64+'Daily-Prod.'!BPS64+'Daily-Prod.'!BPJ64+'Daily-Prod.'!BPA64+'Daily-Prod.'!BOR64+'Daily-Prod.'!BOI64+'Daily-Prod.'!BNZ64)/IU150,"")</f>
        <v>0.35406698564593303</v>
      </c>
      <c r="IU150" s="391">
        <f>SUM(IU146:IU149)</f>
        <v>209</v>
      </c>
      <c r="IV150" s="173"/>
      <c r="IW150" s="167"/>
      <c r="IX150" s="503"/>
      <c r="IY150" s="504">
        <f>IFERROR(AVERAGE(IY146:IY149),"")</f>
        <v>13.933333333333332</v>
      </c>
      <c r="IZ150" s="167"/>
      <c r="JA150" s="505"/>
      <c r="JB150" s="498">
        <f>IFERROR((('Daily-Prod.'!BSJ64+'Daily-Prod.'!BSA64+'Daily-Prod.'!BRR64+'Daily-Prod.'!BRI64+'Daily-Prod.'!BQZ64+'Daily-Prod.'!BQQ64+'Daily-Prod.'!BQH64)/JE150),"")</f>
        <v>0.56382978723404253</v>
      </c>
      <c r="JC150" s="499">
        <f>IFERROR((('Daily-Prod.'!BSK64+'Daily-Prod.'!BSB64+'Daily-Prod.'!BRS64+'Daily-Prod.'!BRJ64+'Daily-Prod.'!BRA64+'Daily-Prod.'!BQR64+'Daily-Prod.'!BQI64)/JE150),"")</f>
        <v>0.1702127659574468</v>
      </c>
      <c r="JD150" s="499">
        <f>IFERROR((('Daily-Prod.'!BSM64+'Daily-Prod.'!BSD64+'Daily-Prod.'!BRU64+'Daily-Prod.'!BRL64+'Daily-Prod.'!BRC64+'Daily-Prod.'!BQT64+'Daily-Prod.'!BQK64+'Daily-Prod.'!BSN64+'Daily-Prod.'!BSE64+'Daily-Prod.'!BRV64+'Daily-Prod.'!BRM64+'Daily-Prod.'!BRD64+'Daily-Prod.'!BQU64+'Daily-Prod.'!BQL64)/JE150),"")</f>
        <v>0.26595744680851063</v>
      </c>
      <c r="JE150" s="391">
        <f>SUM(JE146:JE149)</f>
        <v>188</v>
      </c>
      <c r="JF150" s="173"/>
      <c r="JG150" s="167"/>
      <c r="JH150" s="503"/>
      <c r="JI150" s="504">
        <f>IFERROR(AVERAGE(JI146:JI149),"")</f>
        <v>11.47777777777778</v>
      </c>
      <c r="JJ150" s="167"/>
      <c r="JK150" s="505"/>
      <c r="JL150" s="498">
        <f>IFERROR((('Daily-Prod.'!BUC64+'Daily-Prod.'!BTT64+'Daily-Prod.'!BTK64+'Daily-Prod.'!BTB64+'Daily-Prod.'!BSS64)/JO150),"")</f>
        <v>0.63725490196078427</v>
      </c>
      <c r="JM150" s="499">
        <f>IFERROR((('Daily-Prod.'!BUD64+'Daily-Prod.'!BTU64+'Daily-Prod.'!BTL64+'Daily-Prod.'!BTC64+'Daily-Prod.'!BST64)/JO150),"")</f>
        <v>0.13725490196078433</v>
      </c>
      <c r="JN150" s="499">
        <f>IFERROR((('Daily-Prod.'!BUF64+'Daily-Prod.'!BTW64+'Daily-Prod.'!BTN64+'Daily-Prod.'!BTE64+'Daily-Prod.'!BSV64+'Daily-Prod.'!BUG64+'Daily-Prod.'!BTX64+'Daily-Prod.'!BTO64+'Daily-Prod.'!BTF64+'Daily-Prod.'!BSW64)/JO150),"")</f>
        <v>0.22549019607843138</v>
      </c>
      <c r="JO150" s="391">
        <f>SUM(JO146:JO149)</f>
        <v>102</v>
      </c>
      <c r="JP150" s="173"/>
      <c r="JQ150" s="167"/>
      <c r="JR150" s="503"/>
      <c r="JS150" s="504">
        <f>IFERROR(AVERAGE(JS146:JS149),"")</f>
        <v>10.111111111111112</v>
      </c>
      <c r="JT150" s="167"/>
      <c r="JU150" s="505"/>
    </row>
    <row r="151" spans="1:281" ht="13.5">
      <c r="B151" s="478"/>
      <c r="C151" s="478"/>
      <c r="D151" s="478"/>
      <c r="E151" s="478"/>
      <c r="F151" s="478"/>
      <c r="G151" s="478"/>
      <c r="H151" s="478"/>
      <c r="I151" s="478"/>
      <c r="J151" s="478"/>
      <c r="K151" s="478"/>
      <c r="L151" s="478"/>
      <c r="M151" s="478"/>
      <c r="N151" s="478"/>
      <c r="O151" s="478"/>
      <c r="P151" s="478"/>
      <c r="Q151" s="478"/>
      <c r="R151" s="478"/>
      <c r="S151" s="478"/>
      <c r="T151" s="478"/>
      <c r="U151" s="478"/>
      <c r="V151" s="478"/>
      <c r="W151" s="478"/>
      <c r="X151" s="478"/>
      <c r="Y151" s="478"/>
      <c r="Z151" s="478"/>
      <c r="AA151" s="478"/>
      <c r="AB151" s="478"/>
      <c r="AC151" s="478"/>
      <c r="AD151" s="478"/>
      <c r="AE151" s="478"/>
      <c r="AF151" s="478"/>
      <c r="AG151" s="478"/>
      <c r="AH151" s="478"/>
      <c r="AI151" s="478"/>
      <c r="AJ151" s="478"/>
      <c r="AK151" s="478"/>
      <c r="AL151" s="478"/>
      <c r="AM151" s="478"/>
      <c r="AN151" s="478"/>
      <c r="AO151" s="478"/>
      <c r="AP151" s="478"/>
      <c r="AQ151" s="478"/>
      <c r="AR151" s="478"/>
      <c r="AS151" s="478"/>
      <c r="AT151" s="478"/>
      <c r="AU151" s="478"/>
      <c r="AV151" s="478"/>
      <c r="AW151" s="478"/>
      <c r="AX151" s="478"/>
      <c r="AY151" s="478"/>
      <c r="AZ151" s="478"/>
      <c r="BA151" s="478"/>
      <c r="BB151" s="478"/>
      <c r="BC151" s="478"/>
      <c r="BD151" s="478"/>
      <c r="BE151" s="478"/>
      <c r="BF151" s="478"/>
      <c r="BG151" s="478"/>
      <c r="BH151" s="478"/>
      <c r="BI151" s="478"/>
      <c r="BJ151" s="478"/>
      <c r="BK151" s="478"/>
      <c r="BL151" s="478"/>
      <c r="BM151" s="478"/>
      <c r="BN151" s="478"/>
      <c r="BO151" s="478"/>
      <c r="BP151" s="478"/>
      <c r="BQ151" s="478"/>
      <c r="BR151" s="478"/>
      <c r="BS151" s="478"/>
      <c r="BT151" s="478"/>
      <c r="BU151" s="478"/>
      <c r="BV151" s="478"/>
      <c r="BW151" s="478"/>
      <c r="BX151" s="478"/>
      <c r="BY151" s="478"/>
      <c r="BZ151" s="478"/>
      <c r="CA151" s="478"/>
      <c r="CB151" s="478"/>
      <c r="CC151" s="478"/>
      <c r="CD151" s="478"/>
      <c r="CE151" s="478"/>
      <c r="CF151" s="478"/>
      <c r="CG151" s="478"/>
      <c r="CH151" s="478"/>
      <c r="CI151" s="478"/>
      <c r="CJ151" s="478"/>
      <c r="CK151" s="478"/>
      <c r="CL151" s="478"/>
      <c r="CM151" s="478"/>
      <c r="CN151" s="478"/>
      <c r="CO151" s="478"/>
      <c r="CP151" s="478"/>
      <c r="CQ151" s="478"/>
      <c r="CR151" s="478"/>
      <c r="CS151" s="478"/>
      <c r="CT151" s="478"/>
      <c r="CU151" s="478"/>
      <c r="CV151" s="478"/>
      <c r="CW151" s="478"/>
      <c r="CX151" s="478"/>
      <c r="CY151" s="478"/>
      <c r="CZ151" s="478"/>
      <c r="DA151" s="478"/>
      <c r="DB151" s="478"/>
      <c r="DC151" s="478"/>
      <c r="DD151" s="478"/>
      <c r="DE151" s="478"/>
      <c r="DF151" s="478"/>
      <c r="DG151" s="478"/>
      <c r="DH151" s="478"/>
      <c r="DI151" s="478"/>
      <c r="DJ151" s="478"/>
      <c r="DK151" s="478"/>
      <c r="DL151" s="478"/>
      <c r="DM151" s="478"/>
      <c r="DN151" s="478"/>
      <c r="DO151" s="478"/>
      <c r="DP151" s="478"/>
      <c r="DQ151" s="478"/>
      <c r="DR151" s="478"/>
      <c r="DS151" s="478"/>
      <c r="DT151" s="478"/>
      <c r="DU151" s="478"/>
      <c r="DV151" s="478"/>
      <c r="DW151" s="478"/>
      <c r="DX151" s="478"/>
      <c r="DY151" s="478"/>
      <c r="DZ151" s="478"/>
      <c r="EA151" s="478"/>
      <c r="EB151" s="478"/>
      <c r="EC151" s="478"/>
      <c r="ED151" s="478"/>
      <c r="EE151" s="478"/>
      <c r="EF151" s="478"/>
      <c r="EG151" s="478"/>
      <c r="EH151" s="478"/>
      <c r="EI151" s="478"/>
      <c r="EJ151" s="478"/>
      <c r="EK151" s="478"/>
      <c r="EL151" s="478"/>
      <c r="EM151" s="478"/>
      <c r="EN151" s="478"/>
      <c r="EO151" s="478"/>
      <c r="EP151" s="478"/>
      <c r="EQ151" s="478"/>
      <c r="ER151" s="478"/>
      <c r="ES151" s="478"/>
      <c r="ET151" s="478"/>
      <c r="EU151" s="478"/>
      <c r="EV151" s="478"/>
      <c r="EW151" s="478"/>
      <c r="EX151" s="478"/>
      <c r="EY151" s="478"/>
      <c r="EZ151" s="478"/>
      <c r="FA151" s="478"/>
      <c r="FB151" s="478"/>
      <c r="FC151" s="478"/>
      <c r="FD151" s="478"/>
      <c r="FE151" s="478"/>
      <c r="FF151" s="478"/>
      <c r="FG151" s="478"/>
      <c r="FH151" s="478"/>
      <c r="FI151" s="478"/>
      <c r="FJ151" s="478"/>
      <c r="FK151" s="478"/>
      <c r="FL151" s="478"/>
      <c r="FM151" s="478"/>
      <c r="FN151" s="478"/>
      <c r="FO151" s="478"/>
    </row>
    <row r="152" spans="1:281" ht="18.75">
      <c r="A152" s="514" t="s">
        <v>179</v>
      </c>
      <c r="B152" s="546" t="s">
        <v>194</v>
      </c>
      <c r="C152" s="547"/>
      <c r="D152" s="547"/>
      <c r="E152" s="547"/>
      <c r="F152" s="547"/>
      <c r="G152" s="547"/>
      <c r="H152" s="548"/>
      <c r="I152" s="551" t="s">
        <v>195</v>
      </c>
      <c r="J152" s="552"/>
      <c r="K152" s="553"/>
      <c r="L152" s="549"/>
      <c r="M152" s="550"/>
      <c r="N152" s="550"/>
      <c r="O152" s="550"/>
      <c r="P152" s="550"/>
      <c r="Q152" s="550"/>
      <c r="R152" s="554"/>
      <c r="S152" s="555" t="s">
        <v>197</v>
      </c>
      <c r="T152" s="556"/>
      <c r="U152" s="557"/>
      <c r="V152" s="550" t="s">
        <v>198</v>
      </c>
      <c r="W152" s="550"/>
      <c r="X152" s="550"/>
      <c r="Y152" s="550"/>
      <c r="Z152" s="550"/>
      <c r="AA152" s="550"/>
      <c r="AB152" s="554"/>
      <c r="AC152" s="555" t="s">
        <v>199</v>
      </c>
      <c r="AD152" s="556"/>
      <c r="AE152" s="557"/>
      <c r="AF152" s="549" t="s">
        <v>200</v>
      </c>
      <c r="AG152" s="550"/>
      <c r="AH152" s="550"/>
      <c r="AI152" s="550"/>
      <c r="AJ152" s="550"/>
      <c r="AK152" s="550"/>
      <c r="AL152" s="554"/>
      <c r="AM152" s="555" t="s">
        <v>201</v>
      </c>
      <c r="AN152" s="556"/>
      <c r="AO152" s="557"/>
      <c r="AP152" s="549" t="s">
        <v>202</v>
      </c>
      <c r="AQ152" s="550"/>
      <c r="AR152" s="550"/>
      <c r="AS152" s="550"/>
      <c r="AT152" s="550"/>
      <c r="AU152" s="550"/>
      <c r="AV152" s="554"/>
      <c r="AW152" s="555" t="s">
        <v>203</v>
      </c>
      <c r="AX152" s="556"/>
      <c r="AY152" s="557"/>
      <c r="AZ152" s="549" t="s">
        <v>204</v>
      </c>
      <c r="BA152" s="550"/>
      <c r="BB152" s="550"/>
      <c r="BC152" s="550"/>
      <c r="BD152" s="550"/>
      <c r="BE152" s="550"/>
      <c r="BF152" s="554"/>
      <c r="BG152" s="555" t="s">
        <v>205</v>
      </c>
      <c r="BH152" s="556"/>
      <c r="BI152" s="557"/>
      <c r="BJ152" s="549" t="s">
        <v>206</v>
      </c>
      <c r="BK152" s="550"/>
      <c r="BL152" s="550"/>
      <c r="BM152" s="550"/>
      <c r="BN152" s="550"/>
      <c r="BO152" s="550"/>
      <c r="BP152" s="554"/>
      <c r="BQ152" s="555" t="s">
        <v>207</v>
      </c>
      <c r="BR152" s="556"/>
      <c r="BS152" s="557"/>
      <c r="BT152" s="549" t="s">
        <v>208</v>
      </c>
      <c r="BU152" s="550"/>
      <c r="BV152" s="550"/>
      <c r="BW152" s="550"/>
      <c r="BX152" s="550"/>
      <c r="BY152" s="550"/>
      <c r="BZ152" s="554"/>
      <c r="CA152" s="555" t="s">
        <v>209</v>
      </c>
      <c r="CB152" s="556"/>
      <c r="CC152" s="557"/>
      <c r="CD152" s="549" t="s">
        <v>210</v>
      </c>
      <c r="CE152" s="550"/>
      <c r="CF152" s="550"/>
      <c r="CG152" s="550"/>
      <c r="CH152" s="550"/>
      <c r="CI152" s="550"/>
      <c r="CJ152" s="554"/>
      <c r="CK152" s="555" t="s">
        <v>211</v>
      </c>
      <c r="CL152" s="556"/>
      <c r="CM152" s="557"/>
      <c r="CN152" s="549" t="s">
        <v>212</v>
      </c>
      <c r="CO152" s="550"/>
      <c r="CP152" s="550"/>
      <c r="CQ152" s="550"/>
      <c r="CR152" s="550"/>
      <c r="CS152" s="550"/>
      <c r="CT152" s="554"/>
      <c r="CU152" s="555" t="s">
        <v>213</v>
      </c>
      <c r="CV152" s="556"/>
      <c r="CW152" s="557"/>
      <c r="CX152" s="549" t="s">
        <v>214</v>
      </c>
      <c r="CY152" s="550"/>
      <c r="CZ152" s="550"/>
      <c r="DA152" s="550"/>
      <c r="DB152" s="550"/>
      <c r="DC152" s="550"/>
      <c r="DD152" s="554"/>
      <c r="DE152" s="555" t="s">
        <v>215</v>
      </c>
      <c r="DF152" s="556"/>
      <c r="DG152" s="557"/>
      <c r="DH152" s="549" t="s">
        <v>216</v>
      </c>
      <c r="DI152" s="550"/>
      <c r="DJ152" s="550"/>
      <c r="DK152" s="550"/>
      <c r="DL152" s="550"/>
      <c r="DM152" s="550"/>
      <c r="DN152" s="554"/>
      <c r="DO152" s="555" t="s">
        <v>217</v>
      </c>
      <c r="DP152" s="556"/>
      <c r="DQ152" s="557"/>
      <c r="DR152" s="549" t="s">
        <v>218</v>
      </c>
      <c r="DS152" s="550"/>
      <c r="DT152" s="550"/>
      <c r="DU152" s="550"/>
      <c r="DV152" s="550"/>
      <c r="DW152" s="550"/>
      <c r="DX152" s="554"/>
      <c r="DY152" s="555" t="s">
        <v>219</v>
      </c>
      <c r="DZ152" s="556"/>
      <c r="EA152" s="557"/>
      <c r="EB152" s="549" t="s">
        <v>220</v>
      </c>
      <c r="EC152" s="550"/>
      <c r="ED152" s="550"/>
      <c r="EE152" s="550"/>
      <c r="EF152" s="550"/>
      <c r="EG152" s="550"/>
      <c r="EH152" s="554"/>
      <c r="EI152" s="555" t="s">
        <v>221</v>
      </c>
      <c r="EJ152" s="556"/>
      <c r="EK152" s="557"/>
      <c r="EL152" s="549" t="s">
        <v>222</v>
      </c>
      <c r="EM152" s="550"/>
      <c r="EN152" s="550"/>
      <c r="EO152" s="550"/>
      <c r="EP152" s="550"/>
      <c r="EQ152" s="550"/>
      <c r="ER152" s="554"/>
      <c r="ES152" s="555" t="s">
        <v>223</v>
      </c>
      <c r="ET152" s="556"/>
      <c r="EU152" s="557"/>
      <c r="EV152" s="549" t="s">
        <v>224</v>
      </c>
      <c r="EW152" s="550"/>
      <c r="EX152" s="550"/>
      <c r="EY152" s="550"/>
      <c r="EZ152" s="550"/>
      <c r="FA152" s="550"/>
      <c r="FB152" s="554"/>
      <c r="FC152" s="555" t="s">
        <v>225</v>
      </c>
      <c r="FD152" s="556"/>
      <c r="FE152" s="557"/>
      <c r="FF152" s="549" t="s">
        <v>226</v>
      </c>
      <c r="FG152" s="550"/>
      <c r="FH152" s="550"/>
      <c r="FI152" s="550"/>
      <c r="FJ152" s="550"/>
      <c r="FK152" s="550"/>
      <c r="FL152" s="554"/>
      <c r="FM152" s="555" t="s">
        <v>227</v>
      </c>
      <c r="FN152" s="556"/>
      <c r="FO152" s="557"/>
    </row>
    <row r="153" spans="1:281" ht="25.5">
      <c r="A153" s="517" t="s">
        <v>120</v>
      </c>
      <c r="B153" s="487" t="s">
        <v>121</v>
      </c>
      <c r="C153" s="486" t="s">
        <v>186</v>
      </c>
      <c r="D153" s="486" t="s">
        <v>123</v>
      </c>
      <c r="E153" s="479" t="s">
        <v>124</v>
      </c>
      <c r="F153" s="493" t="s">
        <v>125</v>
      </c>
      <c r="G153" s="480" t="s">
        <v>126</v>
      </c>
      <c r="H153" s="476" t="s">
        <v>9</v>
      </c>
      <c r="I153" s="69" t="s">
        <v>124</v>
      </c>
      <c r="J153" s="56" t="s">
        <v>125</v>
      </c>
      <c r="K153" s="70" t="s">
        <v>126</v>
      </c>
      <c r="L153" s="487" t="s">
        <v>121</v>
      </c>
      <c r="M153" s="486" t="s">
        <v>186</v>
      </c>
      <c r="N153" s="486" t="s">
        <v>123</v>
      </c>
      <c r="O153" s="479" t="s">
        <v>124</v>
      </c>
      <c r="P153" s="493" t="s">
        <v>125</v>
      </c>
      <c r="Q153" s="480" t="s">
        <v>126</v>
      </c>
      <c r="R153" s="476" t="s">
        <v>9</v>
      </c>
      <c r="S153" s="69" t="s">
        <v>124</v>
      </c>
      <c r="T153" s="56" t="s">
        <v>125</v>
      </c>
      <c r="U153" s="70" t="s">
        <v>126</v>
      </c>
      <c r="V153" s="486" t="s">
        <v>121</v>
      </c>
      <c r="W153" s="486" t="s">
        <v>186</v>
      </c>
      <c r="X153" s="486" t="s">
        <v>123</v>
      </c>
      <c r="Y153" s="479" t="s">
        <v>124</v>
      </c>
      <c r="Z153" s="493" t="s">
        <v>125</v>
      </c>
      <c r="AA153" s="480" t="s">
        <v>126</v>
      </c>
      <c r="AB153" s="476" t="s">
        <v>9</v>
      </c>
      <c r="AC153" s="69" t="s">
        <v>124</v>
      </c>
      <c r="AD153" s="56" t="s">
        <v>125</v>
      </c>
      <c r="AE153" s="70" t="s">
        <v>126</v>
      </c>
      <c r="AF153" s="487" t="s">
        <v>121</v>
      </c>
      <c r="AG153" s="486" t="s">
        <v>186</v>
      </c>
      <c r="AH153" s="486" t="s">
        <v>123</v>
      </c>
      <c r="AI153" s="479" t="s">
        <v>124</v>
      </c>
      <c r="AJ153" s="493" t="s">
        <v>125</v>
      </c>
      <c r="AK153" s="480" t="s">
        <v>126</v>
      </c>
      <c r="AL153" s="476" t="s">
        <v>9</v>
      </c>
      <c r="AM153" s="69" t="s">
        <v>124</v>
      </c>
      <c r="AN153" s="56" t="s">
        <v>125</v>
      </c>
      <c r="AO153" s="70" t="s">
        <v>126</v>
      </c>
      <c r="AP153" s="487" t="s">
        <v>121</v>
      </c>
      <c r="AQ153" s="486" t="s">
        <v>186</v>
      </c>
      <c r="AR153" s="486" t="s">
        <v>123</v>
      </c>
      <c r="AS153" s="479" t="s">
        <v>124</v>
      </c>
      <c r="AT153" s="493" t="s">
        <v>125</v>
      </c>
      <c r="AU153" s="480" t="s">
        <v>126</v>
      </c>
      <c r="AV153" s="476" t="s">
        <v>9</v>
      </c>
      <c r="AW153" s="69" t="s">
        <v>124</v>
      </c>
      <c r="AX153" s="56" t="s">
        <v>125</v>
      </c>
      <c r="AY153" s="70" t="s">
        <v>126</v>
      </c>
      <c r="AZ153" s="487" t="s">
        <v>121</v>
      </c>
      <c r="BA153" s="486" t="s">
        <v>186</v>
      </c>
      <c r="BB153" s="486" t="s">
        <v>123</v>
      </c>
      <c r="BC153" s="479" t="s">
        <v>124</v>
      </c>
      <c r="BD153" s="493" t="s">
        <v>125</v>
      </c>
      <c r="BE153" s="480" t="s">
        <v>126</v>
      </c>
      <c r="BF153" s="476" t="s">
        <v>9</v>
      </c>
      <c r="BG153" s="69" t="s">
        <v>124</v>
      </c>
      <c r="BH153" s="56" t="s">
        <v>125</v>
      </c>
      <c r="BI153" s="70" t="s">
        <v>126</v>
      </c>
      <c r="BJ153" s="487" t="s">
        <v>121</v>
      </c>
      <c r="BK153" s="486" t="s">
        <v>186</v>
      </c>
      <c r="BL153" s="486" t="s">
        <v>123</v>
      </c>
      <c r="BM153" s="479" t="s">
        <v>124</v>
      </c>
      <c r="BN153" s="493" t="s">
        <v>125</v>
      </c>
      <c r="BO153" s="480" t="s">
        <v>126</v>
      </c>
      <c r="BP153" s="476" t="s">
        <v>9</v>
      </c>
      <c r="BQ153" s="69" t="s">
        <v>124</v>
      </c>
      <c r="BR153" s="56" t="s">
        <v>125</v>
      </c>
      <c r="BS153" s="70" t="s">
        <v>126</v>
      </c>
      <c r="BT153" s="487" t="s">
        <v>121</v>
      </c>
      <c r="BU153" s="486" t="s">
        <v>186</v>
      </c>
      <c r="BV153" s="486" t="s">
        <v>123</v>
      </c>
      <c r="BW153" s="479" t="s">
        <v>124</v>
      </c>
      <c r="BX153" s="493" t="s">
        <v>125</v>
      </c>
      <c r="BY153" s="480" t="s">
        <v>126</v>
      </c>
      <c r="BZ153" s="476" t="s">
        <v>9</v>
      </c>
      <c r="CA153" s="69" t="s">
        <v>124</v>
      </c>
      <c r="CB153" s="56" t="s">
        <v>125</v>
      </c>
      <c r="CC153" s="70" t="s">
        <v>126</v>
      </c>
      <c r="CD153" s="487" t="s">
        <v>121</v>
      </c>
      <c r="CE153" s="486" t="s">
        <v>186</v>
      </c>
      <c r="CF153" s="486" t="s">
        <v>123</v>
      </c>
      <c r="CG153" s="479" t="s">
        <v>124</v>
      </c>
      <c r="CH153" s="493" t="s">
        <v>125</v>
      </c>
      <c r="CI153" s="480" t="s">
        <v>126</v>
      </c>
      <c r="CJ153" s="476" t="s">
        <v>9</v>
      </c>
      <c r="CK153" s="69" t="s">
        <v>124</v>
      </c>
      <c r="CL153" s="56" t="s">
        <v>125</v>
      </c>
      <c r="CM153" s="70" t="s">
        <v>126</v>
      </c>
      <c r="CN153" s="487" t="s">
        <v>121</v>
      </c>
      <c r="CO153" s="486" t="s">
        <v>186</v>
      </c>
      <c r="CP153" s="486" t="s">
        <v>123</v>
      </c>
      <c r="CQ153" s="479" t="s">
        <v>124</v>
      </c>
      <c r="CR153" s="493" t="s">
        <v>125</v>
      </c>
      <c r="CS153" s="480" t="s">
        <v>126</v>
      </c>
      <c r="CT153" s="476" t="s">
        <v>9</v>
      </c>
      <c r="CU153" s="69" t="s">
        <v>124</v>
      </c>
      <c r="CV153" s="56" t="s">
        <v>125</v>
      </c>
      <c r="CW153" s="70" t="s">
        <v>126</v>
      </c>
      <c r="CX153" s="487" t="s">
        <v>121</v>
      </c>
      <c r="CY153" s="486" t="s">
        <v>186</v>
      </c>
      <c r="CZ153" s="486" t="s">
        <v>123</v>
      </c>
      <c r="DA153" s="479" t="s">
        <v>124</v>
      </c>
      <c r="DB153" s="493" t="s">
        <v>125</v>
      </c>
      <c r="DC153" s="480" t="s">
        <v>126</v>
      </c>
      <c r="DD153" s="476" t="s">
        <v>9</v>
      </c>
      <c r="DE153" s="69" t="s">
        <v>124</v>
      </c>
      <c r="DF153" s="56" t="s">
        <v>125</v>
      </c>
      <c r="DG153" s="70" t="s">
        <v>126</v>
      </c>
      <c r="DH153" s="487" t="s">
        <v>121</v>
      </c>
      <c r="DI153" s="486" t="s">
        <v>186</v>
      </c>
      <c r="DJ153" s="486" t="s">
        <v>123</v>
      </c>
      <c r="DK153" s="479" t="s">
        <v>124</v>
      </c>
      <c r="DL153" s="493" t="s">
        <v>125</v>
      </c>
      <c r="DM153" s="480" t="s">
        <v>126</v>
      </c>
      <c r="DN153" s="476" t="s">
        <v>9</v>
      </c>
      <c r="DO153" s="69" t="s">
        <v>124</v>
      </c>
      <c r="DP153" s="56" t="s">
        <v>125</v>
      </c>
      <c r="DQ153" s="70" t="s">
        <v>126</v>
      </c>
      <c r="DR153" s="487" t="s">
        <v>121</v>
      </c>
      <c r="DS153" s="486" t="s">
        <v>186</v>
      </c>
      <c r="DT153" s="486" t="s">
        <v>123</v>
      </c>
      <c r="DU153" s="479" t="s">
        <v>124</v>
      </c>
      <c r="DV153" s="493" t="s">
        <v>125</v>
      </c>
      <c r="DW153" s="480" t="s">
        <v>126</v>
      </c>
      <c r="DX153" s="476" t="s">
        <v>9</v>
      </c>
      <c r="DY153" s="69" t="s">
        <v>124</v>
      </c>
      <c r="DZ153" s="56" t="s">
        <v>125</v>
      </c>
      <c r="EA153" s="70" t="s">
        <v>126</v>
      </c>
      <c r="EB153" s="487" t="s">
        <v>121</v>
      </c>
      <c r="EC153" s="486" t="s">
        <v>186</v>
      </c>
      <c r="ED153" s="486" t="s">
        <v>123</v>
      </c>
      <c r="EE153" s="479" t="s">
        <v>124</v>
      </c>
      <c r="EF153" s="493" t="s">
        <v>125</v>
      </c>
      <c r="EG153" s="480" t="s">
        <v>126</v>
      </c>
      <c r="EH153" s="476" t="s">
        <v>9</v>
      </c>
      <c r="EI153" s="69" t="s">
        <v>124</v>
      </c>
      <c r="EJ153" s="56" t="s">
        <v>125</v>
      </c>
      <c r="EK153" s="70" t="s">
        <v>126</v>
      </c>
      <c r="EL153" s="487" t="s">
        <v>121</v>
      </c>
      <c r="EM153" s="486" t="s">
        <v>186</v>
      </c>
      <c r="EN153" s="486" t="s">
        <v>123</v>
      </c>
      <c r="EO153" s="479" t="s">
        <v>124</v>
      </c>
      <c r="EP153" s="493" t="s">
        <v>125</v>
      </c>
      <c r="EQ153" s="480" t="s">
        <v>126</v>
      </c>
      <c r="ER153" s="476" t="s">
        <v>9</v>
      </c>
      <c r="ES153" s="69" t="s">
        <v>124</v>
      </c>
      <c r="ET153" s="56" t="s">
        <v>125</v>
      </c>
      <c r="EU153" s="70" t="s">
        <v>126</v>
      </c>
      <c r="EV153" s="487" t="s">
        <v>121</v>
      </c>
      <c r="EW153" s="486" t="s">
        <v>186</v>
      </c>
      <c r="EX153" s="486" t="s">
        <v>123</v>
      </c>
      <c r="EY153" s="479" t="s">
        <v>124</v>
      </c>
      <c r="EZ153" s="493" t="s">
        <v>125</v>
      </c>
      <c r="FA153" s="480" t="s">
        <v>126</v>
      </c>
      <c r="FB153" s="476" t="s">
        <v>9</v>
      </c>
      <c r="FC153" s="69" t="s">
        <v>124</v>
      </c>
      <c r="FD153" s="56" t="s">
        <v>125</v>
      </c>
      <c r="FE153" s="70" t="s">
        <v>126</v>
      </c>
      <c r="FF153" s="487" t="s">
        <v>121</v>
      </c>
      <c r="FG153" s="486" t="s">
        <v>186</v>
      </c>
      <c r="FH153" s="486" t="s">
        <v>123</v>
      </c>
      <c r="FI153" s="479" t="s">
        <v>124</v>
      </c>
      <c r="FJ153" s="493" t="s">
        <v>125</v>
      </c>
      <c r="FK153" s="480" t="s">
        <v>126</v>
      </c>
      <c r="FL153" s="476" t="s">
        <v>9</v>
      </c>
      <c r="FM153" s="69" t="s">
        <v>124</v>
      </c>
      <c r="FN153" s="56" t="s">
        <v>125</v>
      </c>
      <c r="FO153" s="70" t="s">
        <v>126</v>
      </c>
    </row>
    <row r="154" spans="1:281" ht="13.5">
      <c r="A154" s="520" t="s">
        <v>154</v>
      </c>
      <c r="B154" s="482">
        <f>IFERROR(('Daily-Prod.'!CN68+'Daily-Prod.'!CE68+'Daily-Prod.'!BV68+'Daily-Prod.'!BM68+'Daily-Prod.'!BD68+'Daily-Prod.'!AU68+'Daily-Prod.'!AL68)/E154,"")</f>
        <v>0</v>
      </c>
      <c r="C154" s="475">
        <f>IFERROR(('Daily-Prod.'!CO68+'Daily-Prod.'!CF68+'Daily-Prod.'!BW68+'Daily-Prod.'!BN68+'Daily-Prod.'!BE68+'Daily-Prod.'!AV68+'Daily-Prod.'!AM68)/E154,"")</f>
        <v>0</v>
      </c>
      <c r="D154" s="475">
        <f>IFERROR(('Daily-Prod.'!CQ68+'Daily-Prod.'!CH68+'Daily-Prod.'!BY68+'Daily-Prod.'!BP68+'Daily-Prod.'!BG68+'Daily-Prod.'!AX68+'Daily-Prod.'!AO68+'Daily-Prod.'!CR68+'Daily-Prod.'!CI68+'Daily-Prod.'!BZ68+'Daily-Prod.'!BQ68+'Daily-Prod.'!BH68+'Daily-Prod.'!AY68+'Daily-Prod.'!AP68)/E154,"")</f>
        <v>1</v>
      </c>
      <c r="E154" s="496">
        <f>IFERROR(('Daily-Prod.'!CS68+'Daily-Prod.'!CJ68+'Daily-Prod.'!CA68+'Daily-Prod.'!BR68+'Daily-Prod.'!BI68+'Daily-Prod.'!AZ68+'Daily-Prod.'!AQ68),"")</f>
        <v>1</v>
      </c>
      <c r="F154" s="166"/>
      <c r="G154" s="168"/>
      <c r="H154" s="171"/>
      <c r="I154" s="378">
        <f>IFERROR(AVERAGE('Daily-Prod.'!CS68,'Daily-Prod.'!CJ68,'Daily-Prod.'!CA68,'Daily-Prod.'!BR68,'Daily-Prod.'!BI68,'Daily-Prod.'!AZ68,'Daily-Prod.'!AQ68),"")</f>
        <v>1</v>
      </c>
      <c r="J154" s="175"/>
      <c r="K154" s="171"/>
      <c r="L154" s="482" t="str">
        <f>IFERROR(('Daily-Prod.'!EY68+'Daily-Prod.'!EP68+'Daily-Prod.'!EG68+'Daily-Prod.'!DX68+'Daily-Prod.'!DO68+'Daily-Prod.'!DF68+'Daily-Prod.'!CW68)/O154,"")</f>
        <v/>
      </c>
      <c r="M154" s="475" t="str">
        <f>IFERROR(('Daily-Prod.'!EZ68+'Daily-Prod.'!EQ68+'Daily-Prod.'!EH68+'Daily-Prod.'!DY68+'Daily-Prod.'!DP68+'Daily-Prod.'!DG68+'Daily-Prod.'!CX68)/O154,"")</f>
        <v/>
      </c>
      <c r="N154" s="475" t="str">
        <f>IFERROR(('Daily-Prod.'!FC68+'Daily-Prod.'!ET68+'Daily-Prod.'!EK68+'Daily-Prod.'!EB68+'Daily-Prod.'!DS68+'Daily-Prod.'!DJ68+'Daily-Prod.'!DA68+'Daily-Prod.'!FB68+'Daily-Prod.'!ES68+'Daily-Prod.'!EJ68+'Daily-Prod.'!EA68+'Daily-Prod.'!DR68+'Daily-Prod.'!DI68+'Daily-Prod.'!CZ68)/O154,"")</f>
        <v/>
      </c>
      <c r="O154" s="496">
        <f>IFERROR(('Daily-Prod.'!FD68+'Daily-Prod.'!EU68+'Daily-Prod.'!EL68+'Daily-Prod.'!EC68+'Daily-Prod.'!DT68+'Daily-Prod.'!DK68+'Daily-Prod.'!DB68),"")</f>
        <v>0</v>
      </c>
      <c r="P154" s="166"/>
      <c r="Q154" s="168"/>
      <c r="R154" s="171"/>
      <c r="S154" s="67" t="str">
        <f>IFERROR(AVERAGE('Daily-Prod.'!FD68,'Daily-Prod.'!EU68,'Daily-Prod.'!EL68,'Daily-Prod.'!EC68,'Daily-Prod.'!DT68,'Daily-Prod.'!DK68,'Daily-Prod.'!DB68),"")</f>
        <v/>
      </c>
      <c r="T154" s="175"/>
      <c r="U154" s="171"/>
      <c r="V154" s="475" t="str">
        <f>IFERROR(('Daily-Prod.'!HJ68+'Daily-Prod.'!HA68+'Daily-Prod.'!GR68+'Daily-Prod.'!GI68+'Daily-Prod.'!FZ68+'Daily-Prod.'!FQ68+'Daily-Prod.'!FH68)/Y154,"")</f>
        <v/>
      </c>
      <c r="W154" s="475" t="str">
        <f>IFERROR(('Daily-Prod.'!HK68+'Daily-Prod.'!HB68+'Daily-Prod.'!GS68+'Daily-Prod.'!GJ68+'Daily-Prod.'!GA68+'Daily-Prod.'!FR68+'Daily-Prod.'!FI68)/Y154,"")</f>
        <v/>
      </c>
      <c r="X154" s="475" t="str">
        <f>IFERROR(('Daily-Prod.'!HM68+'Daily-Prod.'!HD68+'Daily-Prod.'!GU68+'Daily-Prod.'!GL68+'Daily-Prod.'!GC68+'Daily-Prod.'!FT68+'Daily-Prod.'!FK68+'Daily-Prod.'!HN68+'Daily-Prod.'!HE68+'Daily-Prod.'!GV68+'Daily-Prod.'!GM68+'Daily-Prod.'!GD68+'Daily-Prod.'!FU68+'Daily-Prod.'!FL68)/Y154,"")</f>
        <v/>
      </c>
      <c r="Y154" s="496">
        <f>IFERROR(('Daily-Prod.'!HO68+'Daily-Prod.'!HF68+'Daily-Prod.'!GW68+'Daily-Prod.'!GN68+'Daily-Prod.'!GE68+'Daily-Prod.'!FV68+'Daily-Prod.'!FM68),"")</f>
        <v>0</v>
      </c>
      <c r="Z154" s="166"/>
      <c r="AA154" s="168"/>
      <c r="AB154" s="171"/>
      <c r="AC154" s="67">
        <f>IFERROR(AVERAGE('Daily-Prod.'!JP68,'Daily-Prod.'!JG68,'Daily-Prod.'!IX68,'Daily-Prod.'!IO68,'Daily-Prod.'!IF68,'Daily-Prod.'!HW68,'Daily-Prod.'!HN68),"")</f>
        <v>0</v>
      </c>
      <c r="AD154" s="175"/>
      <c r="AE154" s="171"/>
      <c r="AF154" s="482">
        <f>IFERROR(('Daily-Prod.'!JU68+'Daily-Prod.'!JL68+'Daily-Prod.'!JC68+'Daily-Prod.'!IT68+'Daily-Prod.'!IK68+'Daily-Prod.'!IB68+'Daily-Prod.'!HS68)/AI154,"")</f>
        <v>0</v>
      </c>
      <c r="AG154" s="475">
        <f>IFERROR(('Daily-Prod.'!JV68+'Daily-Prod.'!JM68+'Daily-Prod.'!JD68+'Daily-Prod.'!IU68+'Daily-Prod.'!IL68+'Daily-Prod.'!IC68+'Daily-Prod.'!HT68)/AI154,"")</f>
        <v>0</v>
      </c>
      <c r="AH154" s="475">
        <f>IFERROR(('Daily-Prod.'!JX68+'Daily-Prod.'!JO68+'Daily-Prod.'!JF68+'Daily-Prod.'!IW68+'Daily-Prod.'!IN68+'Daily-Prod.'!IE68+'Daily-Prod.'!HV68+'Daily-Prod.'!JY68+'Daily-Prod.'!JP68+'Daily-Prod.'!JG68+'Daily-Prod.'!IX68+'Daily-Prod.'!IO68+'Daily-Prod.'!IF68+'Daily-Prod.'!HW68)/AI154,"")</f>
        <v>1</v>
      </c>
      <c r="AI154" s="496">
        <f>IFERROR(('Daily-Prod.'!JZ68+'Daily-Prod.'!JQ68+'Daily-Prod.'!JH68+'Daily-Prod.'!IY68+'Daily-Prod.'!IP68+'Daily-Prod.'!IG68+'Daily-Prod.'!HX68),"")</f>
        <v>1</v>
      </c>
      <c r="AJ154" s="166"/>
      <c r="AK154" s="168"/>
      <c r="AL154" s="171"/>
      <c r="AM154" s="67">
        <f>IFERROR(AVERAGE('Daily-Prod.'!JZ68,'Daily-Prod.'!JQ68,'Daily-Prod.'!JH68,'Daily-Prod.'!IY68,'Daily-Prod.'!IP68,'Daily-Prod.'!IG68,'Daily-Prod.'!HX68),"")</f>
        <v>1</v>
      </c>
      <c r="AN154" s="175"/>
      <c r="AO154" s="171"/>
      <c r="AP154" s="482" t="str">
        <f>IFERROR(('Daily-Prod.'!MF68+'Daily-Prod.'!LW68+'Daily-Prod.'!LN68+'Daily-Prod.'!LE68+'Daily-Prod.'!KV68+'Daily-Prod.'!KM68+'Daily-Prod.'!KD68)/AS154,"")</f>
        <v/>
      </c>
      <c r="AQ154" s="475" t="str">
        <f>IFERROR(('Daily-Prod.'!MG68+'Daily-Prod.'!LX68+'Daily-Prod.'!LO68+'Daily-Prod.'!LF68+'Daily-Prod.'!KW68+'Daily-Prod.'!KN68+'Daily-Prod.'!KE68)/AS154,"")</f>
        <v/>
      </c>
      <c r="AR154" s="475" t="str">
        <f>IFERROR(('Daily-Prod.'!MJ68+'Daily-Prod.'!MA68+'Daily-Prod.'!LR68+'Daily-Prod.'!LI68+'Daily-Prod.'!KZ68+'Daily-Prod.'!KQ68+'Daily-Prod.'!KH68+'Daily-Prod.'!MI68+'Daily-Prod.'!LZ68+'Daily-Prod.'!LQ68+'Daily-Prod.'!LH68+'Daily-Prod.'!KY68+'Daily-Prod.'!KP68+'Daily-Prod.'!KG68)/AS154,"")</f>
        <v/>
      </c>
      <c r="AS154" s="496">
        <f>IFERROR(('Daily-Prod.'!MK68+'Daily-Prod.'!MB68+'Daily-Prod.'!LS68+'Daily-Prod.'!LJ68+'Daily-Prod.'!LA68+'Daily-Prod.'!KR68+'Daily-Prod.'!KI68),"")</f>
        <v>0</v>
      </c>
      <c r="AT154" s="166"/>
      <c r="AU154" s="168"/>
      <c r="AV154" s="171"/>
      <c r="AW154" s="67" t="str">
        <f>IFERROR(AVERAGE('Daily-Prod.'!MK68,'Daily-Prod.'!MB68,'Daily-Prod.'!LS68,'Daily-Prod.'!LJ68,'Daily-Prod.'!LA68,'Daily-Prod.'!KR68,'Daily-Prod.'!KI68),"")</f>
        <v/>
      </c>
      <c r="AX154" s="175"/>
      <c r="AY154" s="171"/>
      <c r="AZ154" s="482" t="str">
        <f>IFERROR(('Daily-Prod.'!OQ68+'Daily-Prod.'!OH68+'Daily-Prod.'!NY68+'Daily-Prod.'!NP68+'Daily-Prod.'!NG68+'Daily-Prod.'!MX68+'Daily-Prod.'!MO68)/BC154,"")</f>
        <v/>
      </c>
      <c r="BA154" s="475" t="str">
        <f>IFERROR(('Daily-Prod.'!OR68+'Daily-Prod.'!OI68+'Daily-Prod.'!NZ68+'Daily-Prod.'!NQ68+'Daily-Prod.'!NH68+'Daily-Prod.'!MY68+'Daily-Prod.'!MP68)/BC154,"")</f>
        <v/>
      </c>
      <c r="BB154" s="475" t="str">
        <f>IFERROR(('Daily-Prod.'!OT68+'Daily-Prod.'!OK68+'Daily-Prod.'!OB68+'Daily-Prod.'!NS68+'Daily-Prod.'!NJ68+'Daily-Prod.'!NA68+'Daily-Prod.'!MR68+'Daily-Prod.'!OU68+'Daily-Prod.'!OL68+'Daily-Prod.'!OC68+'Daily-Prod.'!NT68+'Daily-Prod.'!NK68+'Daily-Prod.'!NB68+'Daily-Prod.'!MS68)/BC154,"")</f>
        <v/>
      </c>
      <c r="BC154" s="496"/>
      <c r="BD154" s="166"/>
      <c r="BE154" s="168"/>
      <c r="BF154" s="171"/>
      <c r="BG154" s="67" t="str">
        <f>IFERROR(AVERAGE('Daily-Prod.'!OV68,'Daily-Prod.'!OM68,'Daily-Prod.'!OD68,'Daily-Prod.'!NU68,'Daily-Prod.'!NL68,'Daily-Prod.'!NC68,'Daily-Prod.'!MT68),"")</f>
        <v/>
      </c>
      <c r="BH154" s="175"/>
      <c r="BI154" s="171"/>
      <c r="BJ154" s="482" t="str">
        <f>IFERROR(('Daily-Prod.'!RB68+'Daily-Prod.'!QS68+'Daily-Prod.'!QJ68+'Daily-Prod.'!QA68+'Daily-Prod.'!PR68+'Daily-Prod.'!PI68+'Daily-Prod.'!OZ68)/BM154,"")</f>
        <v/>
      </c>
      <c r="BK154" s="475" t="str">
        <f>IFERROR(('Daily-Prod.'!RC68+'Daily-Prod.'!QT68+'Daily-Prod.'!QK68+'Daily-Prod.'!QB68+'Daily-Prod.'!PS68+'Daily-Prod.'!PJ68+'Daily-Prod.'!PA68)/BM154,"")</f>
        <v/>
      </c>
      <c r="BL154" s="475" t="str">
        <f>IFERROR(('Daily-Prod.'!RF68+'Daily-Prod.'!QW68+'Daily-Prod.'!QN68+'Daily-Prod.'!QE68+'Daily-Prod.'!PV68+'Daily-Prod.'!PM68+'Daily-Prod.'!PD68+'Daily-Prod.'!RE68+'Daily-Prod.'!QV68+'Daily-Prod.'!QM68+'Daily-Prod.'!QD68+'Daily-Prod.'!PU68+'Daily-Prod.'!PL68+'Daily-Prod.'!PC68)/BM154,"")</f>
        <v/>
      </c>
      <c r="BM154" s="496">
        <f>IFERROR(('Daily-Prod.'!RG68+'Daily-Prod.'!QX68+'Daily-Prod.'!QO68+'Daily-Prod.'!QF68+'Daily-Prod.'!PW68+'Daily-Prod.'!PN68+'Daily-Prod.'!PE68),"")</f>
        <v>0</v>
      </c>
      <c r="BN154" s="166"/>
      <c r="BO154" s="168"/>
      <c r="BP154" s="171"/>
      <c r="BQ154" s="67" t="str">
        <f>IFERROR(AVERAGE('Daily-Prod.'!RG68,'Daily-Prod.'!QX68,'Daily-Prod.'!QO68,'Daily-Prod.'!QF68,'Daily-Prod.'!PW68,'Daily-Prod.'!PN68,'Daily-Prod.'!PE68),"")</f>
        <v/>
      </c>
      <c r="BR154" s="175"/>
      <c r="BS154" s="171"/>
      <c r="BT154" s="482">
        <f>IFERROR(('Daily-Prod.'!TM68+'Daily-Prod.'!TD68+'Daily-Prod.'!SU68+'Daily-Prod.'!SL68+'Daily-Prod.'!SC68+'Daily-Prod.'!RT68+'Daily-Prod.'!RK68)/BW154,"")</f>
        <v>0</v>
      </c>
      <c r="BU154" s="475">
        <f>IFERROR(('Daily-Prod.'!TN68+'Daily-Prod.'!TE68+'Daily-Prod.'!SV68+'Daily-Prod.'!SM68+'Daily-Prod.'!SD68+'Daily-Prod.'!RU68+'Daily-Prod.'!RL68)/BW154,"")</f>
        <v>1</v>
      </c>
      <c r="BV154" s="475">
        <f>IFERROR(('Daily-Prod.'!TP68+'Daily-Prod.'!TG68+'Daily-Prod.'!SX68+'Daily-Prod.'!SO68+'Daily-Prod.'!SF68+'Daily-Prod.'!RW68+'Daily-Prod.'!RN68+'Daily-Prod.'!TQ68+'Daily-Prod.'!TH68+'Daily-Prod.'!SY68+'Daily-Prod.'!SP68+'Daily-Prod.'!SG68+'Daily-Prod.'!RX68+'Daily-Prod.'!RO68)/BW154,"")</f>
        <v>0</v>
      </c>
      <c r="BW154" s="496">
        <f>IFERROR(('Daily-Prod.'!TR68+'Daily-Prod.'!TI68+'Daily-Prod.'!SZ68+'Daily-Prod.'!SQ68+'Daily-Prod.'!SH68+'Daily-Prod.'!RY68+'Daily-Prod.'!RP68),"")</f>
        <v>1</v>
      </c>
      <c r="BX154" s="166"/>
      <c r="BY154" s="168"/>
      <c r="BZ154" s="171"/>
      <c r="CA154" s="67">
        <f>IFERROR(AVERAGE('Daily-Prod.'!TR68,'Daily-Prod.'!TI68,'Daily-Prod.'!SZ68,'Daily-Prod.'!SQ68,'Daily-Prod.'!SH68,'Daily-Prod.'!RY68,'Daily-Prod.'!RP68),"")</f>
        <v>1</v>
      </c>
      <c r="CB154" s="175"/>
      <c r="CC154" s="171"/>
      <c r="CD154" s="482" t="str">
        <f>IFERROR(('Daily-Prod.'!ACA68+'Daily-Prod.'!ABR68+'Daily-Prod.'!ABI68+'Daily-Prod.'!AAZ68+'Daily-Prod.'!AAQ68+'Daily-Prod.'!AAH68+'Daily-Prod.'!ZY68)/CG154,"")</f>
        <v/>
      </c>
      <c r="CE154" s="475" t="str">
        <f>IFERROR(('Daily-Prod.'!ACB68+'Daily-Prod.'!ABS68+'Daily-Prod.'!ABJ68+'Daily-Prod.'!ABA68+'Daily-Prod.'!AAR68+'Daily-Prod.'!AAI68+'Daily-Prod.'!ZZ68)/CG154,"")</f>
        <v/>
      </c>
      <c r="CF154" s="475" t="str">
        <f>IFERROR(('Daily-Prod.'!ACD68+'Daily-Prod.'!ABU68+'Daily-Prod.'!ABL68+'Daily-Prod.'!ABC68+'Daily-Prod.'!AAT68+'Daily-Prod.'!AAK68+'Daily-Prod.'!AAB68+'Daily-Prod.'!ACE68+'Daily-Prod.'!ABV68+'Daily-Prod.'!ABM68+'Daily-Prod.'!ABD68+'Daily-Prod.'!AAU68+'Daily-Prod.'!AAL68+'Daily-Prod.'!AAC68)/CG154,"")</f>
        <v/>
      </c>
      <c r="CG154" s="496">
        <f>IFERROR(('Daily-Prod.'!ACF68+'Daily-Prod.'!ABW68+'Daily-Prod.'!ABN68+'Daily-Prod.'!ABE68+'Daily-Prod.'!AAV68+'Daily-Prod.'!AAM68+'Daily-Prod.'!AAD68),"")</f>
        <v>0</v>
      </c>
      <c r="CH154" s="166"/>
      <c r="CI154" s="168"/>
      <c r="CJ154" s="171"/>
      <c r="CK154" s="67" t="str">
        <f>IFERROR(AVERAGE('Daily-Prod.'!ACF68,'Daily-Prod.'!ABW68,'Daily-Prod.'!ABN68,'Daily-Prod.'!ABE68,'Daily-Prod.'!AAV68,'Daily-Prod.'!AAM68,'Daily-Prod.'!AAD68),"")</f>
        <v/>
      </c>
      <c r="CL154" s="175"/>
      <c r="CM154" s="171"/>
      <c r="CN154" s="482" t="str">
        <f>IFERROR(('Daily-Prod.'!ACK68+'Daily-Prod.'!ACB68+'Daily-Prod.'!ABS68+'Daily-Prod.'!ABJ68+'Daily-Prod.'!ABA68+'Daily-Prod.'!AAR68+'Daily-Prod.'!AAI68)/CQ154,"")</f>
        <v/>
      </c>
      <c r="CO154" s="475" t="str">
        <f>IFERROR(('Daily-Prod.'!ACL68+'Daily-Prod.'!ACC68+'Daily-Prod.'!ABT68+'Daily-Prod.'!ABK68+'Daily-Prod.'!ABB68+'Daily-Prod.'!AAS68+'Daily-Prod.'!AAJ68)/CQ154,"")</f>
        <v/>
      </c>
      <c r="CP154" s="475" t="str">
        <f>IFERROR(('Daily-Prod.'!ACN68+'Daily-Prod.'!ACE68+'Daily-Prod.'!ABV68+'Daily-Prod.'!ABM68+'Daily-Prod.'!ABD68+'Daily-Prod.'!AAU68+'Daily-Prod.'!AAL68+'Daily-Prod.'!ACO68+'Daily-Prod.'!ACF68+'Daily-Prod.'!ABW68+'Daily-Prod.'!ABN68+'Daily-Prod.'!ABE68+'Daily-Prod.'!AAV68+'Daily-Prod.'!AAM68)/CQ154,"")</f>
        <v/>
      </c>
      <c r="CQ154" s="496">
        <f>IFERROR(('Daily-Prod.'!ACP68+'Daily-Prod.'!ACG68+'Daily-Prod.'!ABX68+'Daily-Prod.'!ABO68+'Daily-Prod.'!ABF68+'Daily-Prod.'!AAW68+'Daily-Prod.'!AAN68),"")</f>
        <v>0</v>
      </c>
      <c r="CR154" s="166"/>
      <c r="CS154" s="168"/>
      <c r="CT154" s="171"/>
      <c r="CU154" s="67" t="str">
        <f>IFERROR(AVERAGE('Daily-Prod.'!ACP68,'Daily-Prod.'!ACG68,'Daily-Prod.'!ABX68,'Daily-Prod.'!ABO68,'Daily-Prod.'!ABF68,'Daily-Prod.'!AAW68,'Daily-Prod.'!AAN68),"")</f>
        <v/>
      </c>
      <c r="CV154" s="175"/>
      <c r="CW154" s="171"/>
      <c r="CX154" s="482" t="str">
        <f>IFERROR(('Daily-Prod.'!ACU68+'Daily-Prod.'!ACL68+'Daily-Prod.'!ACC68+'Daily-Prod.'!ABT68+'Daily-Prod.'!ABK68+'Daily-Prod.'!ABB68+'Daily-Prod.'!AAS68)/DA154,"")</f>
        <v/>
      </c>
      <c r="CY154" s="475" t="str">
        <f>IFERROR(('Daily-Prod.'!ACV68+'Daily-Prod.'!ACM68+'Daily-Prod.'!ACD68+'Daily-Prod.'!ABU68+'Daily-Prod.'!ABL68+'Daily-Prod.'!ABC68+'Daily-Prod.'!AAT68)/DA154,"")</f>
        <v/>
      </c>
      <c r="CZ154" s="475" t="str">
        <f>IFERROR(('Daily-Prod.'!ACX68+'Daily-Prod.'!ACO68+'Daily-Prod.'!ACF68+'Daily-Prod.'!ABW68+'Daily-Prod.'!ABN68+'Daily-Prod.'!ABE68+'Daily-Prod.'!AAV68+'Daily-Prod.'!ACY68+'Daily-Prod.'!ACP68+'Daily-Prod.'!ACG68+'Daily-Prod.'!ABX68+'Daily-Prod.'!ABO68+'Daily-Prod.'!ABF68+'Daily-Prod.'!AAW68)/DA154,"")</f>
        <v/>
      </c>
      <c r="DA154" s="496">
        <f>IFERROR(('Daily-Prod.'!ACZ68+'Daily-Prod.'!ACQ68+'Daily-Prod.'!ACH68+'Daily-Prod.'!ABY68+'Daily-Prod.'!ABP68+'Daily-Prod.'!ABG68+'Daily-Prod.'!AAX68),"")</f>
        <v>0</v>
      </c>
      <c r="DB154" s="166"/>
      <c r="DC154" s="168"/>
      <c r="DD154" s="171"/>
      <c r="DE154" s="67" t="str">
        <f>IFERROR(AVERAGE('Daily-Prod.'!ACZ68,'Daily-Prod.'!ACQ68,'Daily-Prod.'!ACH68,'Daily-Prod.'!ABY68,'Daily-Prod.'!ABP68,'Daily-Prod.'!ABG68,'Daily-Prod.'!AAX68),"")</f>
        <v/>
      </c>
      <c r="DF154" s="175"/>
      <c r="DG154" s="171"/>
      <c r="DH154" s="482">
        <f>IFERROR(('Daily-Prod.'!ADE68+'Daily-Prod.'!ACV68+'Daily-Prod.'!ACM68+'Daily-Prod.'!ACD68+'Daily-Prod.'!ABU68+'Daily-Prod.'!ABL68+'Daily-Prod.'!ABC68)/DK154,"")</f>
        <v>0</v>
      </c>
      <c r="DI154" s="475">
        <f>IFERROR(('Daily-Prod.'!ADF68+'Daily-Prod.'!ACW68+'Daily-Prod.'!ACN68+'Daily-Prod.'!ACE68+'Daily-Prod.'!ABV68+'Daily-Prod.'!ABM68+'Daily-Prod.'!ABD68)/DK154,"")</f>
        <v>1</v>
      </c>
      <c r="DJ154" s="475">
        <f>IFERROR(('Daily-Prod.'!ADH68+'Daily-Prod.'!ACY68+'Daily-Prod.'!ACP68+'Daily-Prod.'!ACG68+'Daily-Prod.'!ABX68+'Daily-Prod.'!ABO68+'Daily-Prod.'!ABF68+'Daily-Prod.'!ADI68+'Daily-Prod.'!ACZ68+'Daily-Prod.'!ACQ68+'Daily-Prod.'!ACH68+'Daily-Prod.'!ABY68+'Daily-Prod.'!ABP68+'Daily-Prod.'!ABG68)/DK154,"")</f>
        <v>0</v>
      </c>
      <c r="DK154" s="496">
        <f>IFERROR(('Daily-Prod.'!ADJ68+'Daily-Prod.'!ADA68+'Daily-Prod.'!ACR68+'Daily-Prod.'!ACI68+'Daily-Prod.'!ABZ68+'Daily-Prod.'!ABQ68+'Daily-Prod.'!ABH68),"")</f>
        <v>1</v>
      </c>
      <c r="DL154" s="166"/>
      <c r="DM154" s="168"/>
      <c r="DN154" s="171"/>
      <c r="DO154" s="67">
        <f>IFERROR(AVERAGE('Daily-Prod.'!ADJ68,'Daily-Prod.'!ADA68,'Daily-Prod.'!ACR68,'Daily-Prod.'!ACI68,'Daily-Prod.'!ABZ68,'Daily-Prod.'!ABQ68,'Daily-Prod.'!ABH68),"")</f>
        <v>1</v>
      </c>
      <c r="DP154" s="175"/>
      <c r="DQ154" s="171"/>
      <c r="DR154" s="482"/>
      <c r="DS154" s="475"/>
      <c r="DT154" s="475"/>
      <c r="DU154" s="496"/>
      <c r="DV154" s="166"/>
      <c r="DW154" s="168"/>
      <c r="DX154" s="171"/>
      <c r="DY154" s="67"/>
      <c r="DZ154" s="175"/>
      <c r="EA154" s="171"/>
      <c r="EB154" s="482"/>
      <c r="EC154" s="475"/>
      <c r="ED154" s="475"/>
      <c r="EE154" s="496"/>
      <c r="EF154" s="166"/>
      <c r="EG154" s="168"/>
      <c r="EH154" s="171"/>
      <c r="EI154" s="67"/>
      <c r="EJ154" s="175"/>
      <c r="EK154" s="171"/>
      <c r="EL154" s="482">
        <f>IFERROR(('Daily-Prod.'!AKL68+'Daily-Prod.'!AKC68+'Daily-Prod.'!AJT68+'Daily-Prod.'!AJK68+'Daily-Prod.'!AJB68+'Daily-Prod.'!AIS68+'Daily-Prod.'!AIJ68)/EO154,"")</f>
        <v>0</v>
      </c>
      <c r="EM154" s="475">
        <f>IFERROR(('Daily-Prod.'!AKM68+'Daily-Prod.'!AKD68+'Daily-Prod.'!AJU68+'Daily-Prod.'!AJL68+'Daily-Prod.'!AJC68+'Daily-Prod.'!AIT68+'Daily-Prod.'!AIK68)/EO154,"")</f>
        <v>0.5</v>
      </c>
      <c r="EN154" s="475">
        <f>IFERROR(('Daily-Prod.'!AKP68+'Daily-Prod.'!AKG68+'Daily-Prod.'!AJX68+'Daily-Prod.'!AJO68+'Daily-Prod.'!AJF68+'Daily-Prod.'!AIW68+'Daily-Prod.'!AIN68+'Daily-Prod.'!AKO68+'Daily-Prod.'!AKF68+'Daily-Prod.'!AJW68+'Daily-Prod.'!AJN68+'Daily-Prod.'!AJE68+'Daily-Prod.'!AIV68+'Daily-Prod.'!AIM68)/EO154,"")</f>
        <v>0.5</v>
      </c>
      <c r="EO154" s="496">
        <f>IFERROR(('Daily-Prod.'!AKQ68+'Daily-Prod.'!AKH68+'Daily-Prod.'!AJY68+'Daily-Prod.'!AJP68+'Daily-Prod.'!AJG68+'Daily-Prod.'!AIX68+'Daily-Prod.'!AIO68),"")</f>
        <v>2</v>
      </c>
      <c r="EP154" s="166"/>
      <c r="EQ154" s="168"/>
      <c r="ER154" s="171"/>
      <c r="ES154" s="67">
        <f>IFERROR(AVERAGE('Daily-Prod.'!AKQ68,'Daily-Prod.'!AKH68,'Daily-Prod.'!AJY68,'Daily-Prod.'!AJP68,'Daily-Prod.'!AJG68,'Daily-Prod.'!AIX68,'Daily-Prod.'!AIO68),"")</f>
        <v>1</v>
      </c>
      <c r="ET154" s="175"/>
      <c r="EU154" s="171"/>
      <c r="EV154" s="482">
        <f>IFERROR(('Daily-Prod.'!AMW68+'Daily-Prod.'!AMN68+'Daily-Prod.'!AME68+'Daily-Prod.'!ALV68+'Daily-Prod.'!ALM68+'Daily-Prod.'!ALD68+'Daily-Prod.'!AKU68)/EY154,"")</f>
        <v>0.33333333333333331</v>
      </c>
      <c r="EW154" s="475">
        <f>IFERROR(('Daily-Prod.'!AMX68+'Daily-Prod.'!AMO68+'Daily-Prod.'!AMF68+'Daily-Prod.'!ALW68+'Daily-Prod.'!ALN68+'Daily-Prod.'!ALE68+'Daily-Prod.'!AKV68)/EY154,"")</f>
        <v>0.66666666666666663</v>
      </c>
      <c r="EX154" s="475">
        <f>IFERROR(('Daily-Prod.'!AMZ68+'Daily-Prod.'!AMQ68+'Daily-Prod.'!AMH68+'Daily-Prod.'!ALY68+'Daily-Prod.'!ALP68+'Daily-Prod.'!ALG68+'Daily-Prod.'!AKX68+'Daily-Prod.'!ANA68+'Daily-Prod.'!AMR68+'Daily-Prod.'!AMI68+'Daily-Prod.'!ALZ68+'Daily-Prod.'!ALQ68+'Daily-Prod.'!ALH68+'Daily-Prod.'!AKY68)/EY154,"")</f>
        <v>0</v>
      </c>
      <c r="EY154" s="496">
        <f>IFERROR(('Daily-Prod.'!ANB68+'Daily-Prod.'!AMS68+'Daily-Prod.'!AMJ68+'Daily-Prod.'!AMA68+'Daily-Prod.'!ALR68+'Daily-Prod.'!ALI68+'Daily-Prod.'!AKZ68),"")</f>
        <v>3</v>
      </c>
      <c r="EZ154" s="166"/>
      <c r="FA154" s="168"/>
      <c r="FB154" s="171"/>
      <c r="FC154" s="67">
        <f>IFERROR(AVERAGE('Daily-Prod.'!ANB68,'Daily-Prod.'!AMS68,'Daily-Prod.'!AMJ68,'Daily-Prod.'!AMA68,'Daily-Prod.'!ALR68,'Daily-Prod.'!ALI68,'Daily-Prod.'!AKZ68),"")</f>
        <v>1.5</v>
      </c>
      <c r="FD154" s="175"/>
      <c r="FE154" s="171"/>
      <c r="FF154" s="482" t="str">
        <f>IFERROR(('Daily-Prod.'!APH68+'Daily-Prod.'!AOY68+'Daily-Prod.'!AOP68+'Daily-Prod.'!AOG68+'Daily-Prod.'!ANX68+'Daily-Prod.'!ANO68+'Daily-Prod.'!ANF68)/FI154,"")</f>
        <v/>
      </c>
      <c r="FG154" s="475" t="str">
        <f>IFERROR(('Daily-Prod.'!API68+'Daily-Prod.'!AOZ68+'Daily-Prod.'!AOQ68+'Daily-Prod.'!AOH68+'Daily-Prod.'!ANY68+'Daily-Prod.'!ANP68+'Daily-Prod.'!ANG68)/FI154,"")</f>
        <v/>
      </c>
      <c r="FH154" s="475" t="str">
        <f>IFERROR(('Daily-Prod.'!APL68+'Daily-Prod.'!APC68+'Daily-Prod.'!AOT68+'Daily-Prod.'!AOK68+'Daily-Prod.'!AOB68+'Daily-Prod.'!ANS68+'Daily-Prod.'!ANJ68+'Daily-Prod.'!APK68+'Daily-Prod.'!APB68+'Daily-Prod.'!AOS68+'Daily-Prod.'!AOJ68+'Daily-Prod.'!AOA68+'Daily-Prod.'!ANR68+'Daily-Prod.'!ANI68)/FI154,"")</f>
        <v/>
      </c>
      <c r="FI154" s="496">
        <f>IFERROR(('Daily-Prod.'!APM68+'Daily-Prod.'!APD68+'Daily-Prod.'!AOU68+'Daily-Prod.'!AOL68+'Daily-Prod.'!AOC68+'Daily-Prod.'!ANT68+'Daily-Prod.'!ANK68),"")</f>
        <v>0</v>
      </c>
      <c r="FJ154" s="166"/>
      <c r="FK154" s="168"/>
      <c r="FL154" s="171"/>
      <c r="FM154" s="67" t="str">
        <f>IFERROR(AVERAGE('Daily-Prod.'!APM68,'Daily-Prod.'!APD68,'Daily-Prod.'!AOU68,'Daily-Prod.'!AOL68,'Daily-Prod.'!AOC68,'Daily-Prod.'!ANT68,'Daily-Prod.'!ANK68),"")</f>
        <v/>
      </c>
      <c r="FN154" s="175"/>
      <c r="FO154" s="171"/>
    </row>
    <row r="155" spans="1:281" ht="13.5" hidden="1" customHeight="1">
      <c r="A155" s="467" t="s">
        <v>180</v>
      </c>
      <c r="B155" s="482" t="str">
        <f>IFERROR(('Daily-Prod.'!CN69+'Daily-Prod.'!CE69+'Daily-Prod.'!BV69+'Daily-Prod.'!BM69+'Daily-Prod.'!BD69+'Daily-Prod.'!AU69+'Daily-Prod.'!AL69)/E155,"")</f>
        <v/>
      </c>
      <c r="C155" s="475" t="str">
        <f>IFERROR(('Daily-Prod.'!CO69+'Daily-Prod.'!CF69+'Daily-Prod.'!BW69+'Daily-Prod.'!BN69+'Daily-Prod.'!BE69+'Daily-Prod.'!AV69+'Daily-Prod.'!AM69)/E155,"")</f>
        <v/>
      </c>
      <c r="D155" s="475" t="str">
        <f>IFERROR(('Daily-Prod.'!CQ69+'Daily-Prod.'!CH69+'Daily-Prod.'!BY69+'Daily-Prod.'!BP69+'Daily-Prod.'!BG69+'Daily-Prod.'!AX69+'Daily-Prod.'!AO69+'Daily-Prod.'!CR69+'Daily-Prod.'!CI69+'Daily-Prod.'!BZ69+'Daily-Prod.'!BQ69+'Daily-Prod.'!BH69+'Daily-Prod.'!AY69+'Daily-Prod.'!AP69)/E155,"")</f>
        <v/>
      </c>
      <c r="E155" s="496">
        <f>IFERROR(('Daily-Prod.'!CS69+'Daily-Prod.'!CJ69+'Daily-Prod.'!CA69+'Daily-Prod.'!BR69+'Daily-Prod.'!BI69+'Daily-Prod.'!AZ69+'Daily-Prod.'!AQ69),"")</f>
        <v>0</v>
      </c>
      <c r="F155" s="166"/>
      <c r="G155" s="168"/>
      <c r="H155" s="171"/>
      <c r="I155" s="378" t="str">
        <f>IFERROR(AVERAGE('Daily-Prod.'!CS69,'Daily-Prod.'!CJ69,'Daily-Prod.'!CA69,'Daily-Prod.'!BR69,'Daily-Prod.'!BI69,'Daily-Prod.'!AZ69,'Daily-Prod.'!AQ69),"")</f>
        <v/>
      </c>
      <c r="J155" s="175"/>
      <c r="K155" s="171"/>
      <c r="L155" s="66" t="str">
        <f>IFERROR(('Daily-Prod.'!EY69+'Daily-Prod.'!EP69+'Daily-Prod.'!EG69+'Daily-Prod.'!DX69+'Daily-Prod.'!DO69+'Daily-Prod.'!DF69+'Daily-Prod.'!CW69)/O155,"")</f>
        <v/>
      </c>
      <c r="M155" s="475" t="str">
        <f>IFERROR(('Daily-Prod.'!EZ69+'Daily-Prod.'!EQ69+'Daily-Prod.'!EH69+'Daily-Prod.'!DY69+'Daily-Prod.'!DP69+'Daily-Prod.'!DG69+'Daily-Prod.'!CX69)/O155,"")</f>
        <v/>
      </c>
      <c r="N155" s="475" t="str">
        <f>IFERROR(('Daily-Prod.'!FC69+'Daily-Prod.'!ET69+'Daily-Prod.'!EK69+'Daily-Prod.'!EB69+'Daily-Prod.'!DS69+'Daily-Prod.'!DJ69+'Daily-Prod.'!DA69+'Daily-Prod.'!FB69+'Daily-Prod.'!ES69+'Daily-Prod.'!EJ69+'Daily-Prod.'!EA69+'Daily-Prod.'!DR69+'Daily-Prod.'!DI69+'Daily-Prod.'!CZ69)/O155,"")</f>
        <v/>
      </c>
      <c r="O155" s="496">
        <f>IFERROR(('Daily-Prod.'!FD69+'Daily-Prod.'!EU69+'Daily-Prod.'!EL69+'Daily-Prod.'!EC69+'Daily-Prod.'!DT69+'Daily-Prod.'!DK69+'Daily-Prod.'!DB69),"")</f>
        <v>0</v>
      </c>
      <c r="P155" s="166"/>
      <c r="Q155" s="168"/>
      <c r="R155" s="171"/>
      <c r="S155" s="67" t="str">
        <f>IFERROR(AVERAGE('Daily-Prod.'!FD69,'Daily-Prod.'!EU69,'Daily-Prod.'!EL69,'Daily-Prod.'!EC69,'Daily-Prod.'!DT69,'Daily-Prod.'!DK69,'Daily-Prod.'!DB69),"")</f>
        <v/>
      </c>
      <c r="T155" s="175"/>
      <c r="U155" s="171"/>
      <c r="V155" s="518" t="str">
        <f>IFERROR(('Daily-Prod.'!HJ69+'Daily-Prod.'!HA69+'Daily-Prod.'!GR69+'Daily-Prod.'!GI69+'Daily-Prod.'!FZ69+'Daily-Prod.'!FQ69+'Daily-Prod.'!FH69)/Y155,"")</f>
        <v/>
      </c>
      <c r="W155" s="475" t="str">
        <f>IFERROR(('Daily-Prod.'!HK69+'Daily-Prod.'!HB69+'Daily-Prod.'!GS69+'Daily-Prod.'!GJ69+'Daily-Prod.'!GA69+'Daily-Prod.'!FR69+'Daily-Prod.'!FI69)/Y155,"")</f>
        <v/>
      </c>
      <c r="X155" s="475" t="str">
        <f>IFERROR(('Daily-Prod.'!HM69+'Daily-Prod.'!HD69+'Daily-Prod.'!GU69+'Daily-Prod.'!GL69+'Daily-Prod.'!GC69+'Daily-Prod.'!FT69+'Daily-Prod.'!FK69+'Daily-Prod.'!HN69+'Daily-Prod.'!HE69+'Daily-Prod.'!GV69+'Daily-Prod.'!GM69+'Daily-Prod.'!GD69+'Daily-Prod.'!FU69+'Daily-Prod.'!FL69)/Y155,"")</f>
        <v/>
      </c>
      <c r="Y155" s="496">
        <f>IFERROR(('Daily-Prod.'!HO69+'Daily-Prod.'!HF69+'Daily-Prod.'!GW69+'Daily-Prod.'!GN69+'Daily-Prod.'!GE69+'Daily-Prod.'!FV69+'Daily-Prod.'!FM69),"")</f>
        <v>0</v>
      </c>
      <c r="Z155" s="166"/>
      <c r="AA155" s="168"/>
      <c r="AB155" s="171"/>
      <c r="AC155" s="67" t="str">
        <f>IFERROR(AVERAGE('Daily-Prod.'!JP69,'Daily-Prod.'!JG69,'Daily-Prod.'!IX69,'Daily-Prod.'!IO69,'Daily-Prod.'!IF69,'Daily-Prod.'!HW69,'Daily-Prod.'!HN69),"")</f>
        <v/>
      </c>
      <c r="AD155" s="175"/>
      <c r="AE155" s="171"/>
      <c r="AF155" s="66" t="str">
        <f>IFERROR(('Daily-Prod.'!JU69+'Daily-Prod.'!JL69+'Daily-Prod.'!JC69+'Daily-Prod.'!IT69+'Daily-Prod.'!IK69+'Daily-Prod.'!IB69+'Daily-Prod.'!HS69)/AI155,"")</f>
        <v/>
      </c>
      <c r="AG155" s="475" t="str">
        <f>IFERROR(('Daily-Prod.'!JV69+'Daily-Prod.'!JM69+'Daily-Prod.'!JD69+'Daily-Prod.'!IU69+'Daily-Prod.'!IL69+'Daily-Prod.'!IC69+'Daily-Prod.'!HT69)/AI155,"")</f>
        <v/>
      </c>
      <c r="AH155" s="475" t="str">
        <f>IFERROR(('Daily-Prod.'!JX69+'Daily-Prod.'!JO69+'Daily-Prod.'!JF69+'Daily-Prod.'!IW69+'Daily-Prod.'!IN69+'Daily-Prod.'!IE69+'Daily-Prod.'!HV69+'Daily-Prod.'!JY69+'Daily-Prod.'!JP69+'Daily-Prod.'!JG69+'Daily-Prod.'!IX69+'Daily-Prod.'!IO69+'Daily-Prod.'!IF69+'Daily-Prod.'!HW69)/AI155,"")</f>
        <v/>
      </c>
      <c r="AI155" s="496">
        <f>IFERROR(('Daily-Prod.'!JZ69+'Daily-Prod.'!JQ69+'Daily-Prod.'!JH69+'Daily-Prod.'!IY69+'Daily-Prod.'!IP69+'Daily-Prod.'!IG69+'Daily-Prod.'!HX69),"")</f>
        <v>0</v>
      </c>
      <c r="AJ155" s="166"/>
      <c r="AK155" s="168"/>
      <c r="AL155" s="171"/>
      <c r="AM155" s="67" t="str">
        <f>IFERROR(AVERAGE('Daily-Prod.'!JZ69,'Daily-Prod.'!JQ69,'Daily-Prod.'!JH69,'Daily-Prod.'!IY69,'Daily-Prod.'!IP69,'Daily-Prod.'!IG69,'Daily-Prod.'!HX69),"")</f>
        <v/>
      </c>
      <c r="AN155" s="175"/>
      <c r="AO155" s="171"/>
      <c r="AP155" s="66" t="str">
        <f>IFERROR(('Daily-Prod.'!MF69+'Daily-Prod.'!LW69+'Daily-Prod.'!LN69+'Daily-Prod.'!LE69+'Daily-Prod.'!KV69+'Daily-Prod.'!KM69+'Daily-Prod.'!KD69)/AS155,"")</f>
        <v/>
      </c>
      <c r="AQ155" s="475" t="str">
        <f>IFERROR(('Daily-Prod.'!MG69+'Daily-Prod.'!LX69+'Daily-Prod.'!LO69+'Daily-Prod.'!LF69+'Daily-Prod.'!KW69+'Daily-Prod.'!KN69+'Daily-Prod.'!KE69)/AS155,"")</f>
        <v/>
      </c>
      <c r="AR155" s="475" t="str">
        <f>IFERROR(('Daily-Prod.'!MJ69+'Daily-Prod.'!MA69+'Daily-Prod.'!LR69+'Daily-Prod.'!LI69+'Daily-Prod.'!KZ69+'Daily-Prod.'!KQ69+'Daily-Prod.'!KH69+'Daily-Prod.'!MI69+'Daily-Prod.'!LZ69+'Daily-Prod.'!LQ69+'Daily-Prod.'!LH69+'Daily-Prod.'!KY69+'Daily-Prod.'!KP69+'Daily-Prod.'!KG69)/AS155,"")</f>
        <v/>
      </c>
      <c r="AS155" s="496">
        <f>IFERROR(('Daily-Prod.'!MK69+'Daily-Prod.'!MB69+'Daily-Prod.'!LS69+'Daily-Prod.'!LJ69+'Daily-Prod.'!LA69+'Daily-Prod.'!KR69+'Daily-Prod.'!KI69),"")</f>
        <v>0</v>
      </c>
      <c r="AT155" s="166"/>
      <c r="AU155" s="168"/>
      <c r="AV155" s="171"/>
      <c r="AW155" s="67" t="str">
        <f>IFERROR(AVERAGE('Daily-Prod.'!MK69,'Daily-Prod.'!MB69,'Daily-Prod.'!LS69,'Daily-Prod.'!LJ69,'Daily-Prod.'!LA69,'Daily-Prod.'!KR69,'Daily-Prod.'!KI69),"")</f>
        <v/>
      </c>
      <c r="AX155" s="175"/>
      <c r="AY155" s="171"/>
      <c r="AZ155" s="66" t="str">
        <f>IFERROR(('Daily-Prod.'!OQ69+'Daily-Prod.'!OH69+'Daily-Prod.'!NY69+'Daily-Prod.'!NP69+'Daily-Prod.'!NG69+'Daily-Prod.'!MX69+'Daily-Prod.'!MO69)/BC155,"")</f>
        <v/>
      </c>
      <c r="BA155" s="475" t="str">
        <f>IFERROR(('Daily-Prod.'!OR69+'Daily-Prod.'!OI69+'Daily-Prod.'!NZ69+'Daily-Prod.'!NQ69+'Daily-Prod.'!NH69+'Daily-Prod.'!MY69+'Daily-Prod.'!MP69)/BC155,"")</f>
        <v/>
      </c>
      <c r="BB155" s="475" t="str">
        <f>IFERROR(('Daily-Prod.'!OT69+'Daily-Prod.'!OK69+'Daily-Prod.'!OB69+'Daily-Prod.'!NS69+'Daily-Prod.'!NJ69+'Daily-Prod.'!NA69+'Daily-Prod.'!MR69+'Daily-Prod.'!OU69+'Daily-Prod.'!OL69+'Daily-Prod.'!OC69+'Daily-Prod.'!NT69+'Daily-Prod.'!NK69+'Daily-Prod.'!NB69+'Daily-Prod.'!MS69)/BC155,"")</f>
        <v/>
      </c>
      <c r="BC155" s="496"/>
      <c r="BD155" s="166"/>
      <c r="BE155" s="168"/>
      <c r="BF155" s="171"/>
      <c r="BG155" s="67" t="str">
        <f>IFERROR(AVERAGE('Daily-Prod.'!OV69,'Daily-Prod.'!OM69,'Daily-Prod.'!OD69,'Daily-Prod.'!NU69,'Daily-Prod.'!NL69,'Daily-Prod.'!NC69,'Daily-Prod.'!MT69),"")</f>
        <v/>
      </c>
      <c r="BH155" s="175"/>
      <c r="BI155" s="171"/>
      <c r="BJ155" s="66" t="str">
        <f>IFERROR(('Daily-Prod.'!RB69+'Daily-Prod.'!QS69+'Daily-Prod.'!QJ69+'Daily-Prod.'!QA69+'Daily-Prod.'!PR69+'Daily-Prod.'!PI69+'Daily-Prod.'!OZ69)/BM155,"")</f>
        <v/>
      </c>
      <c r="BK155" s="475" t="str">
        <f>IFERROR(('Daily-Prod.'!RC69+'Daily-Prod.'!QT69+'Daily-Prod.'!QK69+'Daily-Prod.'!QB69+'Daily-Prod.'!PS69+'Daily-Prod.'!PJ69+'Daily-Prod.'!PA69)/BM155,"")</f>
        <v/>
      </c>
      <c r="BL155" s="475" t="str">
        <f>IFERROR(('Daily-Prod.'!RF69+'Daily-Prod.'!QW69+'Daily-Prod.'!QN69+'Daily-Prod.'!QE69+'Daily-Prod.'!PV69+'Daily-Prod.'!PM69+'Daily-Prod.'!PD69+'Daily-Prod.'!RE69+'Daily-Prod.'!QV69+'Daily-Prod.'!QM69+'Daily-Prod.'!QD69+'Daily-Prod.'!PU69+'Daily-Prod.'!PL69+'Daily-Prod.'!PC69)/BM155,"")</f>
        <v/>
      </c>
      <c r="BM155" s="496">
        <f>IFERROR(('Daily-Prod.'!RG69+'Daily-Prod.'!QX69+'Daily-Prod.'!QO69+'Daily-Prod.'!QF69+'Daily-Prod.'!PW69+'Daily-Prod.'!PN69+'Daily-Prod.'!PE69),"")</f>
        <v>0</v>
      </c>
      <c r="BN155" s="166"/>
      <c r="BO155" s="168"/>
      <c r="BP155" s="171"/>
      <c r="BQ155" s="67" t="str">
        <f>IFERROR(AVERAGE('Daily-Prod.'!RG69,'Daily-Prod.'!QX69,'Daily-Prod.'!QO69,'Daily-Prod.'!QF69,'Daily-Prod.'!PW69,'Daily-Prod.'!PN69,'Daily-Prod.'!PE69),"")</f>
        <v/>
      </c>
      <c r="BR155" s="175"/>
      <c r="BS155" s="171"/>
      <c r="BT155" s="66" t="str">
        <f>IFERROR(('Daily-Prod.'!TM69+'Daily-Prod.'!TD69+'Daily-Prod.'!SU69+'Daily-Prod.'!SL69+'Daily-Prod.'!SC69+'Daily-Prod.'!RT69+'Daily-Prod.'!RK69)/BW155,"")</f>
        <v/>
      </c>
      <c r="BU155" s="475" t="str">
        <f>IFERROR(('Daily-Prod.'!TN69+'Daily-Prod.'!TE69+'Daily-Prod.'!SV69+'Daily-Prod.'!SM69+'Daily-Prod.'!SD69+'Daily-Prod.'!RU69+'Daily-Prod.'!RL69)/BW155,"")</f>
        <v/>
      </c>
      <c r="BV155" s="475" t="str">
        <f>IFERROR(('Daily-Prod.'!TP69+'Daily-Prod.'!TG69+'Daily-Prod.'!SX69+'Daily-Prod.'!SO69+'Daily-Prod.'!SF69+'Daily-Prod.'!RW69+'Daily-Prod.'!RN69+'Daily-Prod.'!TQ69+'Daily-Prod.'!TH69+'Daily-Prod.'!SY69+'Daily-Prod.'!SP69+'Daily-Prod.'!SG69+'Daily-Prod.'!RX69+'Daily-Prod.'!RO69)/BW155,"")</f>
        <v/>
      </c>
      <c r="BW155" s="496">
        <f>IFERROR(('Daily-Prod.'!TR69+'Daily-Prod.'!TI69+'Daily-Prod.'!SZ69+'Daily-Prod.'!SQ69+'Daily-Prod.'!SH69+'Daily-Prod.'!RY69+'Daily-Prod.'!RP69),"")</f>
        <v>0</v>
      </c>
      <c r="BX155" s="166"/>
      <c r="BY155" s="168"/>
      <c r="BZ155" s="171"/>
      <c r="CA155" s="67"/>
      <c r="CB155" s="175"/>
      <c r="CC155" s="171"/>
      <c r="CD155" s="66" t="str">
        <f>IFERROR(('Daily-Prod.'!VX69+'Daily-Prod.'!VO69+'Daily-Prod.'!VF69+'Daily-Prod.'!UW69+'Daily-Prod.'!UN69+'Daily-Prod.'!UE69+'Daily-Prod.'!TV69)/CG155,"")</f>
        <v/>
      </c>
      <c r="CE155" s="475" t="str">
        <f>IFERROR(('Daily-Prod.'!VY69+'Daily-Prod.'!VP69+'Daily-Prod.'!VG69+'Daily-Prod.'!UX69+'Daily-Prod.'!UO69+'Daily-Prod.'!UF69+'Daily-Prod.'!TW69)/CG155,"")</f>
        <v/>
      </c>
      <c r="CF155" s="475" t="str">
        <f>IFERROR(('Daily-Prod.'!WA69+'Daily-Prod.'!VR69+'Daily-Prod.'!VI69+'Daily-Prod.'!UZ69+'Daily-Prod.'!UQ69+'Daily-Prod.'!UH69+'Daily-Prod.'!TY69+'Daily-Prod.'!WB69+'Daily-Prod.'!VS69+'Daily-Prod.'!VJ69+'Daily-Prod.'!VA69+'Daily-Prod.'!UR69+'Daily-Prod.'!UI69+'Daily-Prod.'!TZ69)/CG155,"")</f>
        <v/>
      </c>
      <c r="CG155" s="496"/>
      <c r="CH155" s="166"/>
      <c r="CI155" s="168"/>
      <c r="CJ155" s="171"/>
      <c r="CK155" s="67" t="str">
        <f>IFERROR(AVERAGE('Daily-Prod.'!WC69,'Daily-Prod.'!VT69,'Daily-Prod.'!VK69,'Daily-Prod.'!VB69,'Daily-Prod.'!US69,'Daily-Prod.'!UJ69,'Daily-Prod.'!UA69),"")</f>
        <v/>
      </c>
      <c r="CL155" s="175"/>
      <c r="CM155" s="171"/>
      <c r="CN155" s="66" t="str">
        <f>IFERROR(('Daily-Prod.'!YI69+'Daily-Prod.'!XZ69+'Daily-Prod.'!XQ69+'Daily-Prod.'!XH69+'Daily-Prod.'!WY69+'Daily-Prod.'!WP69+'Daily-Prod.'!WG69)/CQ155,"")</f>
        <v/>
      </c>
      <c r="CO155" s="475" t="str">
        <f>IFERROR(('Daily-Prod.'!YJ69+'Daily-Prod.'!YA69+'Daily-Prod.'!XR69+'Daily-Prod.'!XI69+'Daily-Prod.'!WZ69+'Daily-Prod.'!WQ69+'Daily-Prod.'!WH69)/CQ155,"")</f>
        <v/>
      </c>
      <c r="CP155" s="475" t="str">
        <f>IFERROR(('Daily-Prod.'!YL69+'Daily-Prod.'!YC69+'Daily-Prod.'!XT69+'Daily-Prod.'!XK69+'Daily-Prod.'!XB69+'Daily-Prod.'!WS69+'Daily-Prod.'!WJ69+'Daily-Prod.'!YM69+'Daily-Prod.'!YD69+'Daily-Prod.'!XU69+'Daily-Prod.'!XL69+'Daily-Prod.'!XC69+'Daily-Prod.'!WT69+'Daily-Prod.'!WK69)/CQ155,"")</f>
        <v/>
      </c>
      <c r="CQ155" s="496">
        <f>IFERROR(('Daily-Prod.'!YN69+'Daily-Prod.'!YE69+'Daily-Prod.'!XV69+'Daily-Prod.'!XM69+'Daily-Prod.'!XD69+'Daily-Prod.'!WU69+'Daily-Prod.'!WL69),"")</f>
        <v>0</v>
      </c>
      <c r="CR155" s="166"/>
      <c r="CS155" s="168"/>
      <c r="CT155" s="171"/>
      <c r="CU155" s="67" t="str">
        <f>IFERROR(AVERAGE('Daily-Prod.'!YN69,'Daily-Prod.'!YE69,'Daily-Prod.'!XV69,'Daily-Prod.'!XM69,'Daily-Prod.'!XD69,'Daily-Prod.'!WU69,'Daily-Prod.'!WL69),"")</f>
        <v/>
      </c>
      <c r="CV155" s="175"/>
      <c r="CW155" s="171"/>
      <c r="CX155" s="66" t="str">
        <f>IFERROR(('Daily-Prod.'!AAT69+'Daily-Prod.'!AAK69+'Daily-Prod.'!AAB69+'Daily-Prod.'!ZS69+'Daily-Prod.'!ZJ69+'Daily-Prod.'!ZA69+'Daily-Prod.'!YR69)/DA155,"")</f>
        <v/>
      </c>
      <c r="CY155" s="475" t="str">
        <f>IFERROR(('Daily-Prod.'!AAU69+'Daily-Prod.'!AAL69+'Daily-Prod.'!AAC69+'Daily-Prod.'!ZT69+'Daily-Prod.'!ZK69+'Daily-Prod.'!ZB69+'Daily-Prod.'!YS69)/DA155,"")</f>
        <v/>
      </c>
      <c r="CZ155" s="475" t="str">
        <f>IFERROR(('Daily-Prod.'!AAW69+'Daily-Prod.'!AAN69+'Daily-Prod.'!AAE69+'Daily-Prod.'!ZV69+'Daily-Prod.'!ZM69+'Daily-Prod.'!ZD69+'Daily-Prod.'!YU69+'Daily-Prod.'!AAX69+'Daily-Prod.'!AAO69+'Daily-Prod.'!AAF69+'Daily-Prod.'!ZW69+'Daily-Prod.'!ZN69+'Daily-Prod.'!ZE69+'Daily-Prod.'!YV69)/DA155,"")</f>
        <v/>
      </c>
      <c r="DA155" s="496"/>
      <c r="DB155" s="166"/>
      <c r="DC155" s="168"/>
      <c r="DD155" s="171"/>
      <c r="DE155" s="67" t="str">
        <f>IFERROR(AVERAGE('Daily-Prod.'!AAY69,'Daily-Prod.'!AAP69,'Daily-Prod.'!AAG69,'Daily-Prod.'!ZX69,'Daily-Prod.'!ZO69,'Daily-Prod.'!ZF69,'Daily-Prod.'!YW69),"")</f>
        <v/>
      </c>
      <c r="DF155" s="175"/>
      <c r="DG155" s="171"/>
      <c r="DH155" s="66" t="str">
        <f>IFERROR(('Daily-Prod.'!ADE69+'Daily-Prod.'!ACV69+'Daily-Prod.'!ACM69+'Daily-Prod.'!ACD69+'Daily-Prod.'!ABU69+'Daily-Prod.'!ABL69+'Daily-Prod.'!ABC69)/DK155,"")</f>
        <v/>
      </c>
      <c r="DI155" s="475" t="str">
        <f>IFERROR(('Daily-Prod.'!ADF69+'Daily-Prod.'!ACW69+'Daily-Prod.'!ACN69+'Daily-Prod.'!ACE69+'Daily-Prod.'!ABV69+'Daily-Prod.'!ABM69+'Daily-Prod.'!ABD69)/DK155,"")</f>
        <v/>
      </c>
      <c r="DJ155" s="475" t="str">
        <f>IFERROR(('Daily-Prod.'!ADH69+'Daily-Prod.'!ACY69+'Daily-Prod.'!ACP69+'Daily-Prod.'!ACG69+'Daily-Prod.'!ABX69+'Daily-Prod.'!ABO69+'Daily-Prod.'!ABF69+'Daily-Prod.'!ADI69+'Daily-Prod.'!ACZ69+'Daily-Prod.'!ACQ69+'Daily-Prod.'!ACH69+'Daily-Prod.'!ABY69+'Daily-Prod.'!ABP69+'Daily-Prod.'!ABG69)/DK155,"")</f>
        <v/>
      </c>
      <c r="DK155" s="496"/>
      <c r="DL155" s="166"/>
      <c r="DM155" s="168"/>
      <c r="DN155" s="171"/>
      <c r="DO155" s="67" t="str">
        <f>IFERROR(AVERAGE('Daily-Prod.'!ADJ69,'Daily-Prod.'!ADA69,'Daily-Prod.'!ACR69,'Daily-Prod.'!ACI69,'Daily-Prod.'!ABZ69,'Daily-Prod.'!ABQ69,'Daily-Prod.'!ABH69),"")</f>
        <v/>
      </c>
      <c r="DP155" s="175"/>
      <c r="DQ155" s="171"/>
      <c r="DR155" s="66" t="str">
        <f>IFERROR(('Daily-Prod.'!AFP69+'Daily-Prod.'!AFG69+'Daily-Prod.'!AEX69+'Daily-Prod.'!AEO69+'Daily-Prod.'!AEF69+'Daily-Prod.'!ADW69+'Daily-Prod.'!ADN69)/DU155,"")</f>
        <v/>
      </c>
      <c r="DS155" s="475" t="str">
        <f>IFERROR(('Daily-Prod.'!AFQ69+'Daily-Prod.'!AFH69+'Daily-Prod.'!AEY69+'Daily-Prod.'!AEP69+'Daily-Prod.'!AEG69+'Daily-Prod.'!ADX69+'Daily-Prod.'!ADO69)/DU155,"")</f>
        <v/>
      </c>
      <c r="DT155" s="475" t="str">
        <f>IFERROR(('Daily-Prod.'!AFS69+'Daily-Prod.'!AFJ69+'Daily-Prod.'!AFA69+'Daily-Prod.'!AER69+'Daily-Prod.'!AEI69+'Daily-Prod.'!ADZ69+'Daily-Prod.'!ADQ69+'Daily-Prod.'!AFT69+'Daily-Prod.'!AFK69+'Daily-Prod.'!AFB69+'Daily-Prod.'!AES69+'Daily-Prod.'!AEJ69+'Daily-Prod.'!AEA69+'Daily-Prod.'!ADR69)/DU155,"")</f>
        <v/>
      </c>
      <c r="DU155" s="496">
        <f>IFERROR(('Daily-Prod.'!AFU69+'Daily-Prod.'!AFL69+'Daily-Prod.'!AFC69+'Daily-Prod.'!AET69+'Daily-Prod.'!AEK69+'Daily-Prod.'!AEB69+'Daily-Prod.'!ADS69),"")</f>
        <v>0</v>
      </c>
      <c r="DV155" s="166"/>
      <c r="DW155" s="168"/>
      <c r="DX155" s="171"/>
      <c r="DY155" s="67" t="str">
        <f>IFERROR(AVERAGE('Daily-Prod.'!AFU69,'Daily-Prod.'!AFL69,'Daily-Prod.'!AFC69,'Daily-Prod.'!AET69,'Daily-Prod.'!AEK69,'Daily-Prod.'!AEB69,'Daily-Prod.'!ADS69),"")</f>
        <v/>
      </c>
      <c r="DZ155" s="175"/>
      <c r="EA155" s="171"/>
      <c r="EB155" s="66" t="str">
        <f>IFERROR(('Daily-Prod.'!AIA69+'Daily-Prod.'!AHR69+'Daily-Prod.'!AHI69+'Daily-Prod.'!AGZ69+'Daily-Prod.'!AGQ69+'Daily-Prod.'!AGH69+'Daily-Prod.'!AFY69)/EE155,"")</f>
        <v/>
      </c>
      <c r="EC155" s="475" t="str">
        <f>IFERROR(('Daily-Prod.'!AIB69+'Daily-Prod.'!AHS69+'Daily-Prod.'!AHJ69+'Daily-Prod.'!AHA69+'Daily-Prod.'!AGR69+'Daily-Prod.'!AGI69+'Daily-Prod.'!AFZ69)/EE155,"")</f>
        <v/>
      </c>
      <c r="ED155" s="475" t="str">
        <f>IFERROR(('Daily-Prod.'!AID69+'Daily-Prod.'!AHU69+'Daily-Prod.'!AHL69+'Daily-Prod.'!AHC69+'Daily-Prod.'!AGT69+'Daily-Prod.'!AGK69+'Daily-Prod.'!AGB69+'Daily-Prod.'!AIE69+'Daily-Prod.'!AHV69+'Daily-Prod.'!AHM69+'Daily-Prod.'!AHD69+'Daily-Prod.'!AGU69+'Daily-Prod.'!AGL69+'Daily-Prod.'!AGC69)/EE155,"")</f>
        <v/>
      </c>
      <c r="EE155" s="496">
        <f>IFERROR(('Daily-Prod.'!AIF69+'Daily-Prod.'!AHW69+'Daily-Prod.'!AHN69+'Daily-Prod.'!AHE69+'Daily-Prod.'!AGV69+'Daily-Prod.'!AGM69+'Daily-Prod.'!AGD69),"")</f>
        <v>0</v>
      </c>
      <c r="EF155" s="166"/>
      <c r="EG155" s="168"/>
      <c r="EH155" s="171"/>
      <c r="EI155" s="67" t="str">
        <f>IFERROR(AVERAGE('Daily-Prod.'!AIF69,'Daily-Prod.'!AHW69,'Daily-Prod.'!AHN69,'Daily-Prod.'!AHE69,'Daily-Prod.'!AGV69,'Daily-Prod.'!AGM69,'Daily-Prod.'!AGD69),"")</f>
        <v/>
      </c>
      <c r="EJ155" s="175"/>
      <c r="EK155" s="171"/>
      <c r="EL155" s="66" t="str">
        <f>IFERROR(('Daily-Prod.'!AKL69+'Daily-Prod.'!AKC69+'Daily-Prod.'!AJT69+'Daily-Prod.'!AJK69+'Daily-Prod.'!AJB69+'Daily-Prod.'!AIS69+'Daily-Prod.'!AIJ69)/EO155,"")</f>
        <v/>
      </c>
      <c r="EM155" s="475" t="str">
        <f>IFERROR(('Daily-Prod.'!AKM69+'Daily-Prod.'!AKD69+'Daily-Prod.'!AJU69+'Daily-Prod.'!AJL69+'Daily-Prod.'!AJC69+'Daily-Prod.'!AIT69+'Daily-Prod.'!AIK69)/EO155,"")</f>
        <v/>
      </c>
      <c r="EN155" s="475" t="str">
        <f>IFERROR(('Daily-Prod.'!AKP69+'Daily-Prod.'!AKG69+'Daily-Prod.'!AJX69+'Daily-Prod.'!AJO69+'Daily-Prod.'!AJF69+'Daily-Prod.'!AIW69+'Daily-Prod.'!AIN69+'Daily-Prod.'!AKO69+'Daily-Prod.'!AKF69+'Daily-Prod.'!AJW69+'Daily-Prod.'!AJN69+'Daily-Prod.'!AJE69+'Daily-Prod.'!AIV69+'Daily-Prod.'!AIM69)/EO155,"")</f>
        <v/>
      </c>
      <c r="EO155" s="496">
        <f>IFERROR(('Daily-Prod.'!AKQ69+'Daily-Prod.'!AKH69+'Daily-Prod.'!AJY69+'Daily-Prod.'!AJP69+'Daily-Prod.'!AJG69+'Daily-Prod.'!AIX69+'Daily-Prod.'!AIO69),"")</f>
        <v>0</v>
      </c>
      <c r="EP155" s="166"/>
      <c r="EQ155" s="168"/>
      <c r="ER155" s="171"/>
      <c r="ES155" s="67" t="str">
        <f>IFERROR(AVERAGE('Daily-Prod.'!AKQ69,'Daily-Prod.'!AKH69,'Daily-Prod.'!AJY69,'Daily-Prod.'!AJP69,'Daily-Prod.'!AJG69,'Daily-Prod.'!AIX69,'Daily-Prod.'!AIO69),"")</f>
        <v/>
      </c>
      <c r="ET155" s="175"/>
      <c r="EU155" s="171"/>
      <c r="EV155" s="66">
        <f>IFERROR(('Daily-Prod.'!AMW69+'Daily-Prod.'!AMN69+'Daily-Prod.'!AME69+'Daily-Prod.'!ALV69+'Daily-Prod.'!ALM69+'Daily-Prod.'!ALD69+'Daily-Prod.'!AKU69)/EY155,"")</f>
        <v>0.5</v>
      </c>
      <c r="EW155" s="475">
        <f>IFERROR(('Daily-Prod.'!AMX69+'Daily-Prod.'!AMO69+'Daily-Prod.'!AMF69+'Daily-Prod.'!ALW69+'Daily-Prod.'!ALN69+'Daily-Prod.'!ALE69+'Daily-Prod.'!AKV69)/EY155,"")</f>
        <v>0</v>
      </c>
      <c r="EX155" s="475">
        <f>IFERROR(('Daily-Prod.'!AMZ69+'Daily-Prod.'!AMQ69+'Daily-Prod.'!AMH69+'Daily-Prod.'!ALY69+'Daily-Prod.'!ALP69+'Daily-Prod.'!ALG69+'Daily-Prod.'!AKX69+'Daily-Prod.'!ANA69+'Daily-Prod.'!AMR69+'Daily-Prod.'!AMI69+'Daily-Prod.'!ALZ69+'Daily-Prod.'!ALQ69+'Daily-Prod.'!ALH69+'Daily-Prod.'!AKY69)/EY155,"")</f>
        <v>0.5</v>
      </c>
      <c r="EY155" s="496">
        <f>IFERROR(('Daily-Prod.'!ANB69+'Daily-Prod.'!AMS69+'Daily-Prod.'!AMJ69+'Daily-Prod.'!AMA69+'Daily-Prod.'!ALR69+'Daily-Prod.'!ALI69+'Daily-Prod.'!AKZ69),"")</f>
        <v>2</v>
      </c>
      <c r="EZ155" s="166"/>
      <c r="FA155" s="168"/>
      <c r="FB155" s="171"/>
      <c r="FC155" s="67">
        <f>IFERROR(AVERAGE('Daily-Prod.'!ANB69,'Daily-Prod.'!AMS69,'Daily-Prod.'!AMJ69,'Daily-Prod.'!AMA69,'Daily-Prod.'!ALR69,'Daily-Prod.'!ALI69,'Daily-Prod.'!AKZ69),"")</f>
        <v>2</v>
      </c>
      <c r="FD155" s="175"/>
      <c r="FE155" s="171"/>
      <c r="FF155" s="66" t="str">
        <f>IFERROR(('Daily-Prod.'!APH69+'Daily-Prod.'!AOY69+'Daily-Prod.'!AOP69+'Daily-Prod.'!AOG69+'Daily-Prod.'!ANX69+'Daily-Prod.'!ANO69+'Daily-Prod.'!ANF69)/FI155,"")</f>
        <v/>
      </c>
      <c r="FG155" s="475" t="str">
        <f>IFERROR(('Daily-Prod.'!API69+'Daily-Prod.'!AOZ69+'Daily-Prod.'!AOQ69+'Daily-Prod.'!AOH69+'Daily-Prod.'!ANY69+'Daily-Prod.'!ANP69+'Daily-Prod.'!ANG69)/FI155,"")</f>
        <v/>
      </c>
      <c r="FH155" s="475" t="str">
        <f>IFERROR(('Daily-Prod.'!APL69+'Daily-Prod.'!APC69+'Daily-Prod.'!AOT69+'Daily-Prod.'!AOK69+'Daily-Prod.'!AOB69+'Daily-Prod.'!ANS69+'Daily-Prod.'!ANJ69+'Daily-Prod.'!APK69+'Daily-Prod.'!APB69+'Daily-Prod.'!AOS69+'Daily-Prod.'!AOJ69+'Daily-Prod.'!AOA69+'Daily-Prod.'!ANR69+'Daily-Prod.'!ANI69)/FI155,"")</f>
        <v/>
      </c>
      <c r="FI155" s="496">
        <f>IFERROR(('Daily-Prod.'!APM69+'Daily-Prod.'!APD69+'Daily-Prod.'!AOU69+'Daily-Prod.'!AOL69+'Daily-Prod.'!AOC69+'Daily-Prod.'!ANT69+'Daily-Prod.'!ANK69),"")</f>
        <v>0</v>
      </c>
      <c r="FJ155" s="166"/>
      <c r="FK155" s="168"/>
      <c r="FL155" s="171"/>
      <c r="FM155" s="67" t="str">
        <f>IFERROR(AVERAGE('Daily-Prod.'!APM69,'Daily-Prod.'!APD69,'Daily-Prod.'!AOU69,'Daily-Prod.'!AOL69,'Daily-Prod.'!AOC69,'Daily-Prod.'!ANT69,'Daily-Prod.'!ANK69),"")</f>
        <v/>
      </c>
      <c r="FN155" s="175"/>
      <c r="FO155" s="171"/>
    </row>
    <row r="156" spans="1:281" ht="13.5">
      <c r="A156" s="453" t="s">
        <v>181</v>
      </c>
      <c r="B156" s="482">
        <f>IFERROR(('Daily-Prod.'!CN70+'Daily-Prod.'!CE70+'Daily-Prod.'!BV70+'Daily-Prod.'!BM70+'Daily-Prod.'!BD70+'Daily-Prod.'!AU70+'Daily-Prod.'!AL70)/E156,"")</f>
        <v>0.66666666666666663</v>
      </c>
      <c r="C156" s="475">
        <f>IFERROR(('Daily-Prod.'!CO70+'Daily-Prod.'!CF70+'Daily-Prod.'!BW70+'Daily-Prod.'!BN70+'Daily-Prod.'!BE70+'Daily-Prod.'!AV70+'Daily-Prod.'!AM70)/E156,"")</f>
        <v>0.33333333333333331</v>
      </c>
      <c r="D156" s="475">
        <f>IFERROR(('Daily-Prod.'!CQ70+'Daily-Prod.'!CH70+'Daily-Prod.'!BY70+'Daily-Prod.'!BP70+'Daily-Prod.'!BG70+'Daily-Prod.'!AX70+'Daily-Prod.'!AO70+'Daily-Prod.'!CR70+'Daily-Prod.'!CI70+'Daily-Prod.'!BZ70+'Daily-Prod.'!BQ70+'Daily-Prod.'!BH70+'Daily-Prod.'!AY70+'Daily-Prod.'!AP70)/E156,"")</f>
        <v>0</v>
      </c>
      <c r="E156" s="496">
        <f>IFERROR(('Daily-Prod.'!CS70+'Daily-Prod.'!CJ70+'Daily-Prod.'!CA70+'Daily-Prod.'!BR70+'Daily-Prod.'!BI70+'Daily-Prod.'!AZ70+'Daily-Prod.'!AQ70),"")</f>
        <v>3</v>
      </c>
      <c r="F156" s="166"/>
      <c r="G156" s="168"/>
      <c r="H156" s="171"/>
      <c r="I156" s="378">
        <f>IFERROR(AVERAGE('Daily-Prod.'!CS70,'Daily-Prod.'!CJ70,'Daily-Prod.'!CA70,'Daily-Prod.'!BR70,'Daily-Prod.'!BI70,'Daily-Prod.'!AZ70,'Daily-Prod.'!AQ70),"")</f>
        <v>1</v>
      </c>
      <c r="J156" s="175"/>
      <c r="K156" s="171"/>
      <c r="L156" s="66">
        <f>IFERROR(('Daily-Prod.'!EY70+'Daily-Prod.'!EP70+'Daily-Prod.'!EG70+'Daily-Prod.'!DX70+'Daily-Prod.'!DO70+'Daily-Prod.'!DF70+'Daily-Prod.'!CW70)/O156,"")</f>
        <v>0.5</v>
      </c>
      <c r="M156" s="475">
        <f>IFERROR(('Daily-Prod.'!EZ70+'Daily-Prod.'!EQ70+'Daily-Prod.'!EH70+'Daily-Prod.'!DY70+'Daily-Prod.'!DP70+'Daily-Prod.'!DG70+'Daily-Prod.'!CX70)/O156,"")</f>
        <v>0.5</v>
      </c>
      <c r="N156" s="475">
        <f>IFERROR(('Daily-Prod.'!FC70+'Daily-Prod.'!ET70+'Daily-Prod.'!EK70+'Daily-Prod.'!EB70+'Daily-Prod.'!DS70+'Daily-Prod.'!DJ70+'Daily-Prod.'!DA70+'Daily-Prod.'!FB70+'Daily-Prod.'!ES70+'Daily-Prod.'!EJ70+'Daily-Prod.'!EA70+'Daily-Prod.'!DR70+'Daily-Prod.'!DI70+'Daily-Prod.'!CZ70)/O156,"")</f>
        <v>0</v>
      </c>
      <c r="O156" s="496">
        <f>IFERROR(('Daily-Prod.'!FD70+'Daily-Prod.'!EU70+'Daily-Prod.'!EL70+'Daily-Prod.'!EC70+'Daily-Prod.'!DT70+'Daily-Prod.'!DK70+'Daily-Prod.'!DB70),"")</f>
        <v>2</v>
      </c>
      <c r="P156" s="166"/>
      <c r="Q156" s="168"/>
      <c r="R156" s="171"/>
      <c r="S156" s="67">
        <f>IFERROR(AVERAGE('Daily-Prod.'!FD70,'Daily-Prod.'!EU70,'Daily-Prod.'!EL70,'Daily-Prod.'!EC70,'Daily-Prod.'!DT70,'Daily-Prod.'!DK70,'Daily-Prod.'!DB70),"")</f>
        <v>1</v>
      </c>
      <c r="T156" s="175"/>
      <c r="U156" s="171"/>
      <c r="V156" s="518">
        <f>IFERROR(('Daily-Prod.'!HJ70+'Daily-Prod.'!HA70+'Daily-Prod.'!GR70+'Daily-Prod.'!GI70+'Daily-Prod.'!FZ70+'Daily-Prod.'!FQ70+'Daily-Prod.'!FH70)/Y156,"")</f>
        <v>1</v>
      </c>
      <c r="W156" s="475">
        <f>IFERROR(('Daily-Prod.'!HK70+'Daily-Prod.'!HB70+'Daily-Prod.'!GS70+'Daily-Prod.'!GJ70+'Daily-Prod.'!GA70+'Daily-Prod.'!FR70+'Daily-Prod.'!FI70)/Y156,"")</f>
        <v>0</v>
      </c>
      <c r="X156" s="475">
        <f>IFERROR(('Daily-Prod.'!HM70+'Daily-Prod.'!HD70+'Daily-Prod.'!GU70+'Daily-Prod.'!GL70+'Daily-Prod.'!GC70+'Daily-Prod.'!FT70+'Daily-Prod.'!FK70+'Daily-Prod.'!HN70+'Daily-Prod.'!HE70+'Daily-Prod.'!GV70+'Daily-Prod.'!GM70+'Daily-Prod.'!GD70+'Daily-Prod.'!FU70+'Daily-Prod.'!FL70)/Y156,"")</f>
        <v>0</v>
      </c>
      <c r="Y156" s="496">
        <f>IFERROR(('Daily-Prod.'!HO70+'Daily-Prod.'!HF70+'Daily-Prod.'!GW70+'Daily-Prod.'!GN70+'Daily-Prod.'!GE70+'Daily-Prod.'!FV70+'Daily-Prod.'!FM70),"")</f>
        <v>6</v>
      </c>
      <c r="Z156" s="166"/>
      <c r="AA156" s="168"/>
      <c r="AB156" s="171"/>
      <c r="AC156" s="67">
        <f>IFERROR(AVERAGE('Daily-Prod.'!JP70,'Daily-Prod.'!JG70,'Daily-Prod.'!IX70,'Daily-Prod.'!IO70,'Daily-Prod.'!IF70,'Daily-Prod.'!HW70,'Daily-Prod.'!HN70),"")</f>
        <v>0.5</v>
      </c>
      <c r="AD156" s="175"/>
      <c r="AE156" s="171"/>
      <c r="AF156" s="66">
        <f>IFERROR(('Daily-Prod.'!JU70+'Daily-Prod.'!JL70+'Daily-Prod.'!JC70+'Daily-Prod.'!IT70+'Daily-Prod.'!IK70+'Daily-Prod.'!IB70+'Daily-Prod.'!HS70)/AI156,"")</f>
        <v>0</v>
      </c>
      <c r="AG156" s="475">
        <f>IFERROR(('Daily-Prod.'!JV70+'Daily-Prod.'!JM70+'Daily-Prod.'!JD70+'Daily-Prod.'!IU70+'Daily-Prod.'!IL70+'Daily-Prod.'!IC70+'Daily-Prod.'!HT70)/AI156,"")</f>
        <v>0</v>
      </c>
      <c r="AH156" s="475">
        <f>IFERROR(('Daily-Prod.'!JX70+'Daily-Prod.'!JO70+'Daily-Prod.'!JF70+'Daily-Prod.'!IW70+'Daily-Prod.'!IN70+'Daily-Prod.'!IE70+'Daily-Prod.'!HV70+'Daily-Prod.'!JY70+'Daily-Prod.'!JP70+'Daily-Prod.'!JG70+'Daily-Prod.'!IX70+'Daily-Prod.'!IO70+'Daily-Prod.'!IF70+'Daily-Prod.'!HW70)/AI156,"")</f>
        <v>1</v>
      </c>
      <c r="AI156" s="496">
        <f>IFERROR(('Daily-Prod.'!JZ70+'Daily-Prod.'!JQ70+'Daily-Prod.'!JH70+'Daily-Prod.'!IY70+'Daily-Prod.'!IP70+'Daily-Prod.'!IG70+'Daily-Prod.'!HX70),"")</f>
        <v>4</v>
      </c>
      <c r="AJ156" s="166"/>
      <c r="AK156" s="168"/>
      <c r="AL156" s="171"/>
      <c r="AM156" s="67">
        <f>IFERROR(AVERAGE('Daily-Prod.'!JZ70,'Daily-Prod.'!JQ70,'Daily-Prod.'!JH70,'Daily-Prod.'!IY70,'Daily-Prod.'!IP70,'Daily-Prod.'!IG70,'Daily-Prod.'!HX70),"")</f>
        <v>2</v>
      </c>
      <c r="AN156" s="175"/>
      <c r="AO156" s="171"/>
      <c r="AP156" s="66">
        <f>IFERROR(('Daily-Prod.'!MF70+'Daily-Prod.'!LW70+'Daily-Prod.'!LN70+'Daily-Prod.'!LE70+'Daily-Prod.'!KV70+'Daily-Prod.'!KM70+'Daily-Prod.'!KD70)/AS156,"")</f>
        <v>0.75</v>
      </c>
      <c r="AQ156" s="475">
        <f>IFERROR(('Daily-Prod.'!MG70+'Daily-Prod.'!LX70+'Daily-Prod.'!LO70+'Daily-Prod.'!LF70+'Daily-Prod.'!KW70+'Daily-Prod.'!KN70+'Daily-Prod.'!KE70)/AS156,"")</f>
        <v>0</v>
      </c>
      <c r="AR156" s="475">
        <f>IFERROR(('Daily-Prod.'!MJ70+'Daily-Prod.'!MA70+'Daily-Prod.'!LR70+'Daily-Prod.'!LI70+'Daily-Prod.'!KZ70+'Daily-Prod.'!KQ70+'Daily-Prod.'!KH70+'Daily-Prod.'!MI70+'Daily-Prod.'!LZ70+'Daily-Prod.'!LQ70+'Daily-Prod.'!LH70+'Daily-Prod.'!KY70+'Daily-Prod.'!KP70+'Daily-Prod.'!KG70)/AS156,"")</f>
        <v>0.25</v>
      </c>
      <c r="AS156" s="496">
        <f>IFERROR(('Daily-Prod.'!MK70+'Daily-Prod.'!MB70+'Daily-Prod.'!LS70+'Daily-Prod.'!LJ70+'Daily-Prod.'!LA70+'Daily-Prod.'!KR70+'Daily-Prod.'!KI70),"")</f>
        <v>4</v>
      </c>
      <c r="AT156" s="166"/>
      <c r="AU156" s="168"/>
      <c r="AV156" s="171"/>
      <c r="AW156" s="67">
        <f>IFERROR(AVERAGE('Daily-Prod.'!MK70,'Daily-Prod.'!MB70,'Daily-Prod.'!LS70,'Daily-Prod.'!LJ70,'Daily-Prod.'!LA70,'Daily-Prod.'!KR70,'Daily-Prod.'!KI70),"")</f>
        <v>1.3333333333333333</v>
      </c>
      <c r="AX156" s="175"/>
      <c r="AY156" s="171"/>
      <c r="AZ156" s="66" t="str">
        <f>IFERROR(('Daily-Prod.'!OQ70+'Daily-Prod.'!OH70+'Daily-Prod.'!NY70+'Daily-Prod.'!NP70+'Daily-Prod.'!NG70+'Daily-Prod.'!MX70+'Daily-Prod.'!MO70)/BC156,"")</f>
        <v/>
      </c>
      <c r="BA156" s="475" t="str">
        <f>IFERROR(('Daily-Prod.'!OR70+'Daily-Prod.'!OI70+'Daily-Prod.'!NZ70+'Daily-Prod.'!NQ70+'Daily-Prod.'!NH70+'Daily-Prod.'!MY70+'Daily-Prod.'!MP70)/BC156,"")</f>
        <v/>
      </c>
      <c r="BB156" s="475" t="str">
        <f>IFERROR(('Daily-Prod.'!OT70+'Daily-Prod.'!OK70+'Daily-Prod.'!OB70+'Daily-Prod.'!NS70+'Daily-Prod.'!NJ70+'Daily-Prod.'!NA70+'Daily-Prod.'!MR70+'Daily-Prod.'!OU70+'Daily-Prod.'!OL70+'Daily-Prod.'!OC70+'Daily-Prod.'!NT70+'Daily-Prod.'!NK70+'Daily-Prod.'!NB70+'Daily-Prod.'!MS70)/BC156,"")</f>
        <v/>
      </c>
      <c r="BC156" s="496"/>
      <c r="BD156" s="166"/>
      <c r="BE156" s="168"/>
      <c r="BF156" s="171"/>
      <c r="BG156" s="67" t="str">
        <f>IFERROR(AVERAGE('Daily-Prod.'!OV70,'Daily-Prod.'!OM70,'Daily-Prod.'!OD70,'Daily-Prod.'!NU70,'Daily-Prod.'!NL70,'Daily-Prod.'!NC70,'Daily-Prod.'!MT70),"")</f>
        <v/>
      </c>
      <c r="BH156" s="175"/>
      <c r="BI156" s="171"/>
      <c r="BJ156" s="66">
        <f>IFERROR(('Daily-Prod.'!RB70+'Daily-Prod.'!QS70+'Daily-Prod.'!QJ70+'Daily-Prod.'!QA70+'Daily-Prod.'!PR70+'Daily-Prod.'!PI70+'Daily-Prod.'!OZ70)/BM156,"")</f>
        <v>0</v>
      </c>
      <c r="BK156" s="475">
        <f>IFERROR(('Daily-Prod.'!RC70+'Daily-Prod.'!QT70+'Daily-Prod.'!QK70+'Daily-Prod.'!QB70+'Daily-Prod.'!PS70+'Daily-Prod.'!PJ70+'Daily-Prod.'!PA70)/BM156,"")</f>
        <v>0.33333333333333331</v>
      </c>
      <c r="BL156" s="475">
        <f>IFERROR(('Daily-Prod.'!RF70+'Daily-Prod.'!QW70+'Daily-Prod.'!QN70+'Daily-Prod.'!QE70+'Daily-Prod.'!PV70+'Daily-Prod.'!PM70+'Daily-Prod.'!PD70+'Daily-Prod.'!RE70+'Daily-Prod.'!QV70+'Daily-Prod.'!QM70+'Daily-Prod.'!QD70+'Daily-Prod.'!PU70+'Daily-Prod.'!PL70+'Daily-Prod.'!PC70)/BM156,"")</f>
        <v>0.66666666666666663</v>
      </c>
      <c r="BM156" s="496">
        <f>IFERROR(('Daily-Prod.'!RG70+'Daily-Prod.'!QX70+'Daily-Prod.'!QO70+'Daily-Prod.'!QF70+'Daily-Prod.'!PW70+'Daily-Prod.'!PN70+'Daily-Prod.'!PE70),"")</f>
        <v>3</v>
      </c>
      <c r="BN156" s="166"/>
      <c r="BO156" s="168"/>
      <c r="BP156" s="171"/>
      <c r="BQ156" s="67">
        <f>IFERROR(AVERAGE('Daily-Prod.'!RG70,'Daily-Prod.'!QX70,'Daily-Prod.'!QO70,'Daily-Prod.'!QF70,'Daily-Prod.'!PW70,'Daily-Prod.'!PN70,'Daily-Prod.'!PE70),"")</f>
        <v>1.5</v>
      </c>
      <c r="BR156" s="175"/>
      <c r="BS156" s="171"/>
      <c r="BT156" s="66">
        <f>IFERROR(('Daily-Prod.'!TM70+'Daily-Prod.'!TD70+'Daily-Prod.'!SU70+'Daily-Prod.'!SL70+'Daily-Prod.'!SC70+'Daily-Prod.'!RT70+'Daily-Prod.'!RK70)/BW156,"")</f>
        <v>0</v>
      </c>
      <c r="BU156" s="475">
        <f>IFERROR(('Daily-Prod.'!TN70+'Daily-Prod.'!TE70+'Daily-Prod.'!SV70+'Daily-Prod.'!SM70+'Daily-Prod.'!SD70+'Daily-Prod.'!RU70+'Daily-Prod.'!RL70)/BW156,"")</f>
        <v>1</v>
      </c>
      <c r="BV156" s="475">
        <f>IFERROR(('Daily-Prod.'!TP70+'Daily-Prod.'!TG70+'Daily-Prod.'!SX70+'Daily-Prod.'!SO70+'Daily-Prod.'!SF70+'Daily-Prod.'!RW70+'Daily-Prod.'!RN70+'Daily-Prod.'!TQ70+'Daily-Prod.'!TH70+'Daily-Prod.'!SY70+'Daily-Prod.'!SP70+'Daily-Prod.'!SG70+'Daily-Prod.'!RX70+'Daily-Prod.'!RO70)/BW156,"")</f>
        <v>0</v>
      </c>
      <c r="BW156" s="496">
        <f>IFERROR(('Daily-Prod.'!TR70+'Daily-Prod.'!TI70+'Daily-Prod.'!SZ70+'Daily-Prod.'!SQ70+'Daily-Prod.'!SH70+'Daily-Prod.'!RY70+'Daily-Prod.'!RP70),"")</f>
        <v>1</v>
      </c>
      <c r="BX156" s="166"/>
      <c r="BY156" s="168"/>
      <c r="BZ156" s="171"/>
      <c r="CA156" s="67"/>
      <c r="CB156" s="175"/>
      <c r="CC156" s="171"/>
      <c r="CD156" s="66">
        <f>IFERROR(('Daily-Prod.'!VX70+'Daily-Prod.'!VO70+'Daily-Prod.'!VF70+'Daily-Prod.'!UW70+'Daily-Prod.'!UN70+'Daily-Prod.'!UE70+'Daily-Prod.'!TV70)/CG156,"")</f>
        <v>0.5</v>
      </c>
      <c r="CE156" s="475">
        <f>IFERROR(('Daily-Prod.'!VY70+'Daily-Prod.'!VP70+'Daily-Prod.'!VG70+'Daily-Prod.'!UX70+'Daily-Prod.'!UO70+'Daily-Prod.'!UF70+'Daily-Prod.'!TW70)/CG156,"")</f>
        <v>0.5</v>
      </c>
      <c r="CF156" s="475">
        <f>IFERROR(('Daily-Prod.'!WA70+'Daily-Prod.'!VR70+'Daily-Prod.'!VI70+'Daily-Prod.'!UZ70+'Daily-Prod.'!UQ70+'Daily-Prod.'!UH70+'Daily-Prod.'!TY70+'Daily-Prod.'!WB70+'Daily-Prod.'!VS70+'Daily-Prod.'!VJ70+'Daily-Prod.'!VA70+'Daily-Prod.'!UR70+'Daily-Prod.'!UI70+'Daily-Prod.'!TZ70)/CG156,"")</f>
        <v>0</v>
      </c>
      <c r="CG156" s="496">
        <f>IFERROR(('Daily-Prod.'!WC70+'Daily-Prod.'!VT70+'Daily-Prod.'!VK70+'Daily-Prod.'!VB70+'Daily-Prod.'!US70+'Daily-Prod.'!UJ70+'Daily-Prod.'!UA70),"")</f>
        <v>4</v>
      </c>
      <c r="CH156" s="166"/>
      <c r="CI156" s="168"/>
      <c r="CJ156" s="171"/>
      <c r="CK156" s="67">
        <f>IFERROR(AVERAGE('Daily-Prod.'!WC70,'Daily-Prod.'!VT70,'Daily-Prod.'!VK70,'Daily-Prod.'!VB70,'Daily-Prod.'!US70,'Daily-Prod.'!UJ70,'Daily-Prod.'!UA70),"")</f>
        <v>1.3333333333333333</v>
      </c>
      <c r="CL156" s="175"/>
      <c r="CM156" s="171"/>
      <c r="CN156" s="66">
        <f>IFERROR(('Daily-Prod.'!YI70+'Daily-Prod.'!XZ70+'Daily-Prod.'!XQ70+'Daily-Prod.'!XH70+'Daily-Prod.'!WY70+'Daily-Prod.'!WP70+'Daily-Prod.'!WG70)/CQ156,"")</f>
        <v>0.6</v>
      </c>
      <c r="CO156" s="475">
        <f>IFERROR(('Daily-Prod.'!YJ70+'Daily-Prod.'!YA70+'Daily-Prod.'!XR70+'Daily-Prod.'!XI70+'Daily-Prod.'!WZ70+'Daily-Prod.'!WQ70+'Daily-Prod.'!WH70)/CQ156,"")</f>
        <v>0.2</v>
      </c>
      <c r="CP156" s="475">
        <f>IFERROR(('Daily-Prod.'!YL70+'Daily-Prod.'!YC70+'Daily-Prod.'!XT70+'Daily-Prod.'!XK70+'Daily-Prod.'!XB70+'Daily-Prod.'!WS70+'Daily-Prod.'!WJ70+'Daily-Prod.'!YM70+'Daily-Prod.'!YD70+'Daily-Prod.'!XU70+'Daily-Prod.'!XL70+'Daily-Prod.'!XC70+'Daily-Prod.'!WT70+'Daily-Prod.'!WK70)/CQ156,"")</f>
        <v>0.2</v>
      </c>
      <c r="CQ156" s="496">
        <f>IFERROR(('Daily-Prod.'!YN70+'Daily-Prod.'!YE70+'Daily-Prod.'!XV70+'Daily-Prod.'!XM70+'Daily-Prod.'!XD70+'Daily-Prod.'!WU70+'Daily-Prod.'!WL70),"")</f>
        <v>5</v>
      </c>
      <c r="CR156" s="166"/>
      <c r="CS156" s="168"/>
      <c r="CT156" s="171"/>
      <c r="CU156" s="67">
        <f>IFERROR(AVERAGE('Daily-Prod.'!YN70,'Daily-Prod.'!YE70,'Daily-Prod.'!XV70,'Daily-Prod.'!XM70,'Daily-Prod.'!XD70,'Daily-Prod.'!WU70,'Daily-Prod.'!WL70),"")</f>
        <v>1.25</v>
      </c>
      <c r="CV156" s="175"/>
      <c r="CW156" s="171"/>
      <c r="CX156" s="66">
        <f>IFERROR(('Daily-Prod.'!AAT70+'Daily-Prod.'!AAK70+'Daily-Prod.'!AAB70+'Daily-Prod.'!ZS70+'Daily-Prod.'!ZJ70+'Daily-Prod.'!ZA70+'Daily-Prod.'!YR70)/DA156,"")</f>
        <v>0.2857142857142857</v>
      </c>
      <c r="CY156" s="475">
        <f>IFERROR(('Daily-Prod.'!AAU70+'Daily-Prod.'!AAL70+'Daily-Prod.'!AAC70+'Daily-Prod.'!ZT70+'Daily-Prod.'!ZK70+'Daily-Prod.'!ZB70+'Daily-Prod.'!YS70)/DA156,"")</f>
        <v>0.42857142857142855</v>
      </c>
      <c r="CZ156" s="475">
        <f>IFERROR(('Daily-Prod.'!AAW70+'Daily-Prod.'!AAN70+'Daily-Prod.'!AAE70+'Daily-Prod.'!ZV70+'Daily-Prod.'!ZM70+'Daily-Prod.'!ZD70+'Daily-Prod.'!YU70+'Daily-Prod.'!AAX70+'Daily-Prod.'!AAO70+'Daily-Prod.'!AAF70+'Daily-Prod.'!ZW70+'Daily-Prod.'!ZN70+'Daily-Prod.'!ZE70+'Daily-Prod.'!YV70)/DA156,"")</f>
        <v>0.2857142857142857</v>
      </c>
      <c r="DA156" s="496">
        <f>IFERROR(('Daily-Prod.'!AAY70+'Daily-Prod.'!AAP70+'Daily-Prod.'!AAG70+'Daily-Prod.'!ZX70+'Daily-Prod.'!ZO70+'Daily-Prod.'!ZF70+'Daily-Prod.'!YW70),"")</f>
        <v>7</v>
      </c>
      <c r="DB156" s="166"/>
      <c r="DC156" s="168"/>
      <c r="DD156" s="171"/>
      <c r="DE156" s="67">
        <f>IFERROR(AVERAGE('Daily-Prod.'!AAY70,'Daily-Prod.'!AAP70,'Daily-Prod.'!AAG70,'Daily-Prod.'!ZX70,'Daily-Prod.'!ZO70,'Daily-Prod.'!ZF70,'Daily-Prod.'!YW70),"")</f>
        <v>2.3333333333333335</v>
      </c>
      <c r="DF156" s="175"/>
      <c r="DG156" s="171"/>
      <c r="DH156" s="66">
        <f>IFERROR(('Daily-Prod.'!ADE70+'Daily-Prod.'!ACV70+'Daily-Prod.'!ACM70+'Daily-Prod.'!ACD70+'Daily-Prod.'!ABU70+'Daily-Prod.'!ABL70+'Daily-Prod.'!ABC70)/DK156,"")</f>
        <v>0</v>
      </c>
      <c r="DI156" s="475">
        <f>IFERROR(('Daily-Prod.'!ADF70+'Daily-Prod.'!ACW70+'Daily-Prod.'!ACN70+'Daily-Prod.'!ACE70+'Daily-Prod.'!ABV70+'Daily-Prod.'!ABM70+'Daily-Prod.'!ABD70)/DK156,"")</f>
        <v>0.5</v>
      </c>
      <c r="DJ156" s="475">
        <f>IFERROR(('Daily-Prod.'!ADH70+'Daily-Prod.'!ACY70+'Daily-Prod.'!ACP70+'Daily-Prod.'!ACG70+'Daily-Prod.'!ABX70+'Daily-Prod.'!ABO70+'Daily-Prod.'!ABF70+'Daily-Prod.'!ADI70+'Daily-Prod.'!ACZ70+'Daily-Prod.'!ACQ70+'Daily-Prod.'!ACH70+'Daily-Prod.'!ABY70+'Daily-Prod.'!ABP70+'Daily-Prod.'!ABG70)/DK156,"")</f>
        <v>0.5</v>
      </c>
      <c r="DK156" s="496">
        <f>IFERROR(('Daily-Prod.'!ADJ70+'Daily-Prod.'!ADA70+'Daily-Prod.'!ACR70+'Daily-Prod.'!ACI70+'Daily-Prod.'!ABZ70+'Daily-Prod.'!ABQ70+'Daily-Prod.'!ABH70),"")</f>
        <v>2</v>
      </c>
      <c r="DL156" s="166"/>
      <c r="DM156" s="168"/>
      <c r="DN156" s="171"/>
      <c r="DO156" s="67">
        <f>IFERROR(AVERAGE('Daily-Prod.'!ADJ70,'Daily-Prod.'!ADA70,'Daily-Prod.'!ACR70,'Daily-Prod.'!ACI70,'Daily-Prod.'!ABZ70,'Daily-Prod.'!ABQ70,'Daily-Prod.'!ABH70),"")</f>
        <v>1</v>
      </c>
      <c r="DP156" s="175"/>
      <c r="DQ156" s="171"/>
      <c r="DR156" s="66">
        <f>IFERROR(('Daily-Prod.'!AFP70+'Daily-Prod.'!AFG70+'Daily-Prod.'!AEX70+'Daily-Prod.'!AEO70+'Daily-Prod.'!AEF70+'Daily-Prod.'!ADW70+'Daily-Prod.'!ADN70)/DU156,"")</f>
        <v>0.6</v>
      </c>
      <c r="DS156" s="475">
        <f>IFERROR(('Daily-Prod.'!AFQ70+'Daily-Prod.'!AFH70+'Daily-Prod.'!AEY70+'Daily-Prod.'!AEP70+'Daily-Prod.'!AEG70+'Daily-Prod.'!ADX70+'Daily-Prod.'!ADO70)/DU156,"")</f>
        <v>0.4</v>
      </c>
      <c r="DT156" s="475">
        <f>IFERROR(('Daily-Prod.'!AFS70+'Daily-Prod.'!AFJ70+'Daily-Prod.'!AFA70+'Daily-Prod.'!AER70+'Daily-Prod.'!AEI70+'Daily-Prod.'!ADZ70+'Daily-Prod.'!ADQ70+'Daily-Prod.'!AFT70+'Daily-Prod.'!AFK70+'Daily-Prod.'!AFB70+'Daily-Prod.'!AES70+'Daily-Prod.'!AEJ70+'Daily-Prod.'!AEA70+'Daily-Prod.'!ADR70)/DU156,"")</f>
        <v>0</v>
      </c>
      <c r="DU156" s="496">
        <f>IFERROR(('Daily-Prod.'!AFU70+'Daily-Prod.'!AFL70+'Daily-Prod.'!AFC70+'Daily-Prod.'!AET70+'Daily-Prod.'!AEK70+'Daily-Prod.'!AEB70+'Daily-Prod.'!ADS70),"")</f>
        <v>15</v>
      </c>
      <c r="DV156" s="166"/>
      <c r="DW156" s="168"/>
      <c r="DX156" s="171"/>
      <c r="DY156" s="67">
        <f>IFERROR(AVERAGE('Daily-Prod.'!AFU70,'Daily-Prod.'!AFL70,'Daily-Prod.'!AFC70,'Daily-Prod.'!AET70,'Daily-Prod.'!AEK70,'Daily-Prod.'!AEB70,'Daily-Prod.'!ADS70),"")</f>
        <v>3.75</v>
      </c>
      <c r="DZ156" s="175"/>
      <c r="EA156" s="171"/>
      <c r="EB156" s="66">
        <f>IFERROR(('Daily-Prod.'!AIA70+'Daily-Prod.'!AHR70+'Daily-Prod.'!AHI70+'Daily-Prod.'!AGZ70+'Daily-Prod.'!AGQ70+'Daily-Prod.'!AGH70+'Daily-Prod.'!AFY70)/EE156,"")</f>
        <v>0.375</v>
      </c>
      <c r="EC156" s="475">
        <f>IFERROR(('Daily-Prod.'!AIB70+'Daily-Prod.'!AHS70+'Daily-Prod.'!AHJ70+'Daily-Prod.'!AHA70+'Daily-Prod.'!AGR70+'Daily-Prod.'!AGI70+'Daily-Prod.'!AFZ70)/EE156,"")</f>
        <v>0.375</v>
      </c>
      <c r="ED156" s="475">
        <f>IFERROR(('Daily-Prod.'!AID70+'Daily-Prod.'!AHU70+'Daily-Prod.'!AHL70+'Daily-Prod.'!AHC70+'Daily-Prod.'!AGT70+'Daily-Prod.'!AGK70+'Daily-Prod.'!AGB70+'Daily-Prod.'!AIE70+'Daily-Prod.'!AHV70+'Daily-Prod.'!AHM70+'Daily-Prod.'!AHD70+'Daily-Prod.'!AGU70+'Daily-Prod.'!AGL70+'Daily-Prod.'!AGC70)/EE156,"")</f>
        <v>0.25</v>
      </c>
      <c r="EE156" s="496">
        <f>IFERROR(('Daily-Prod.'!AIF70+'Daily-Prod.'!AHW70+'Daily-Prod.'!AHN70+'Daily-Prod.'!AHE70+'Daily-Prod.'!AGV70+'Daily-Prod.'!AGM70+'Daily-Prod.'!AGD70),"")</f>
        <v>8</v>
      </c>
      <c r="EF156" s="166"/>
      <c r="EG156" s="168"/>
      <c r="EH156" s="171"/>
      <c r="EI156" s="67">
        <f>IFERROR(AVERAGE('Daily-Prod.'!AIF70,'Daily-Prod.'!AHW70,'Daily-Prod.'!AHN70,'Daily-Prod.'!AHE70,'Daily-Prod.'!AGV70,'Daily-Prod.'!AGM70,'Daily-Prod.'!AGD70),"")</f>
        <v>2.6666666666666665</v>
      </c>
      <c r="EJ156" s="175"/>
      <c r="EK156" s="171"/>
      <c r="EL156" s="66">
        <f>IFERROR(('Daily-Prod.'!AKL70+'Daily-Prod.'!AKC70+'Daily-Prod.'!AJT70+'Daily-Prod.'!AJK70+'Daily-Prod.'!AJB70+'Daily-Prod.'!AIS70+'Daily-Prod.'!AIJ70)/EO156,"")</f>
        <v>0.38461538461538464</v>
      </c>
      <c r="EM156" s="475">
        <f>IFERROR(('Daily-Prod.'!AKM70+'Daily-Prod.'!AKD70+'Daily-Prod.'!AJU70+'Daily-Prod.'!AJL70+'Daily-Prod.'!AJC70+'Daily-Prod.'!AIT70+'Daily-Prod.'!AIK70)/EO156,"")</f>
        <v>0.53846153846153844</v>
      </c>
      <c r="EN156" s="475">
        <f>IFERROR(('Daily-Prod.'!AKP70+'Daily-Prod.'!AKG70+'Daily-Prod.'!AJX70+'Daily-Prod.'!AJO70+'Daily-Prod.'!AJF70+'Daily-Prod.'!AIW70+'Daily-Prod.'!AIN70+'Daily-Prod.'!AKO70+'Daily-Prod.'!AKF70+'Daily-Prod.'!AJW70+'Daily-Prod.'!AJN70+'Daily-Prod.'!AJE70+'Daily-Prod.'!AIV70+'Daily-Prod.'!AIM70)/EO156,"")</f>
        <v>7.6923076923076927E-2</v>
      </c>
      <c r="EO156" s="496">
        <f>IFERROR(('Daily-Prod.'!AKQ70+'Daily-Prod.'!AKH70+'Daily-Prod.'!AJY70+'Daily-Prod.'!AJP70+'Daily-Prod.'!AJG70+'Daily-Prod.'!AIX70+'Daily-Prod.'!AIO70),"")</f>
        <v>13</v>
      </c>
      <c r="EP156" s="166"/>
      <c r="EQ156" s="168"/>
      <c r="ER156" s="171"/>
      <c r="ES156" s="67">
        <f>IFERROR(AVERAGE('Daily-Prod.'!AKQ70,'Daily-Prod.'!AKH70,'Daily-Prod.'!AJY70,'Daily-Prod.'!AJP70,'Daily-Prod.'!AJG70,'Daily-Prod.'!AIX70,'Daily-Prod.'!AIO70),"")</f>
        <v>2.1666666666666665</v>
      </c>
      <c r="ET156" s="175"/>
      <c r="EU156" s="171"/>
      <c r="EV156" s="66">
        <f>IFERROR(('Daily-Prod.'!AMW70+'Daily-Prod.'!AMN70+'Daily-Prod.'!AME70+'Daily-Prod.'!ALV70+'Daily-Prod.'!ALM70+'Daily-Prod.'!ALD70+'Daily-Prod.'!AKU70)/EY156,"")</f>
        <v>0.3</v>
      </c>
      <c r="EW156" s="475">
        <f>IFERROR(('Daily-Prod.'!AMX70+'Daily-Prod.'!AMO70+'Daily-Prod.'!AMF70+'Daily-Prod.'!ALW70+'Daily-Prod.'!ALN70+'Daily-Prod.'!ALE70+'Daily-Prod.'!AKV70)/EY156,"")</f>
        <v>0.3</v>
      </c>
      <c r="EX156" s="475">
        <f>IFERROR(('Daily-Prod.'!AMZ70+'Daily-Prod.'!AMQ70+'Daily-Prod.'!AMH70+'Daily-Prod.'!ALY70+'Daily-Prod.'!ALP70+'Daily-Prod.'!ALG70+'Daily-Prod.'!AKX70+'Daily-Prod.'!ANA70+'Daily-Prod.'!AMR70+'Daily-Prod.'!AMI70+'Daily-Prod.'!ALZ70+'Daily-Prod.'!ALQ70+'Daily-Prod.'!ALH70+'Daily-Prod.'!AKY70)/EY156,"")</f>
        <v>0.4</v>
      </c>
      <c r="EY156" s="496">
        <f>IFERROR(('Daily-Prod.'!ANB70+'Daily-Prod.'!AMS70+'Daily-Prod.'!AMJ70+'Daily-Prod.'!AMA70+'Daily-Prod.'!ALR70+'Daily-Prod.'!ALI70+'Daily-Prod.'!AKZ70),"")</f>
        <v>10</v>
      </c>
      <c r="EZ156" s="166"/>
      <c r="FA156" s="168"/>
      <c r="FB156" s="171"/>
      <c r="FC156" s="67">
        <f>IFERROR(AVERAGE('Daily-Prod.'!ANB70,'Daily-Prod.'!AMS70,'Daily-Prod.'!AMJ70,'Daily-Prod.'!AMA70,'Daily-Prod.'!ALR70,'Daily-Prod.'!ALI70,'Daily-Prod.'!AKZ70),"")</f>
        <v>2</v>
      </c>
      <c r="FD156" s="175"/>
      <c r="FE156" s="171"/>
      <c r="FF156" s="66">
        <f>IFERROR(('Daily-Prod.'!APH70+'Daily-Prod.'!AOY70+'Daily-Prod.'!AOP70+'Daily-Prod.'!AOG70+'Daily-Prod.'!ANX70+'Daily-Prod.'!ANO70+'Daily-Prod.'!ANF70)/FI156,"")</f>
        <v>0.66666666666666663</v>
      </c>
      <c r="FG156" s="475">
        <f>IFERROR(('Daily-Prod.'!API70+'Daily-Prod.'!AOZ70+'Daily-Prod.'!AOQ70+'Daily-Prod.'!AOH70+'Daily-Prod.'!ANY70+'Daily-Prod.'!ANP70+'Daily-Prod.'!ANG70)/FI156,"")</f>
        <v>0.33333333333333331</v>
      </c>
      <c r="FH156" s="475">
        <f>IFERROR(('Daily-Prod.'!APL70+'Daily-Prod.'!APC70+'Daily-Prod.'!AOT70+'Daily-Prod.'!AOK70+'Daily-Prod.'!AOB70+'Daily-Prod.'!ANS70+'Daily-Prod.'!ANJ70+'Daily-Prod.'!APK70+'Daily-Prod.'!APB70+'Daily-Prod.'!AOS70+'Daily-Prod.'!AOJ70+'Daily-Prod.'!AOA70+'Daily-Prod.'!ANR70+'Daily-Prod.'!ANI70)/FI156,"")</f>
        <v>0</v>
      </c>
      <c r="FI156" s="496">
        <f>IFERROR(('Daily-Prod.'!APM70+'Daily-Prod.'!APD70+'Daily-Prod.'!AOU70+'Daily-Prod.'!AOL70+'Daily-Prod.'!AOC70+'Daily-Prod.'!ANT70+'Daily-Prod.'!ANK70),"")</f>
        <v>3</v>
      </c>
      <c r="FJ156" s="166"/>
      <c r="FK156" s="168"/>
      <c r="FL156" s="171"/>
      <c r="FM156" s="67">
        <f>IFERROR(AVERAGE('Daily-Prod.'!APM70,'Daily-Prod.'!APD70,'Daily-Prod.'!AOU70,'Daily-Prod.'!AOL70,'Daily-Prod.'!AOC70,'Daily-Prod.'!ANT70,'Daily-Prod.'!ANK70),"")</f>
        <v>1.5</v>
      </c>
      <c r="FN156" s="175"/>
      <c r="FO156" s="171"/>
    </row>
    <row r="157" spans="1:281" ht="13.5">
      <c r="A157" s="453" t="s">
        <v>182</v>
      </c>
      <c r="B157" s="482">
        <f>IFERROR(('Daily-Prod.'!CN71+'Daily-Prod.'!CE71+'Daily-Prod.'!BV71+'Daily-Prod.'!BM71+'Daily-Prod.'!BD71+'Daily-Prod.'!AU71+'Daily-Prod.'!AL71)/E157,"")</f>
        <v>1</v>
      </c>
      <c r="C157" s="475">
        <f>IFERROR(('Daily-Prod.'!CO71+'Daily-Prod.'!CF71+'Daily-Prod.'!BW71+'Daily-Prod.'!BN71+'Daily-Prod.'!BE71+'Daily-Prod.'!AV71+'Daily-Prod.'!AM71)/E157,"")</f>
        <v>0</v>
      </c>
      <c r="D157" s="475">
        <f>IFERROR(('Daily-Prod.'!CQ71+'Daily-Prod.'!CH71+'Daily-Prod.'!BY71+'Daily-Prod.'!BP71+'Daily-Prod.'!BG71+'Daily-Prod.'!AX71+'Daily-Prod.'!AO71+'Daily-Prod.'!CR71+'Daily-Prod.'!CI71+'Daily-Prod.'!BZ71+'Daily-Prod.'!BQ71+'Daily-Prod.'!BH71+'Daily-Prod.'!AY71+'Daily-Prod.'!AP71)/E157,"")</f>
        <v>0</v>
      </c>
      <c r="E157" s="496">
        <f>IFERROR(('Daily-Prod.'!CS71+'Daily-Prod.'!CJ71+'Daily-Prod.'!CA71+'Daily-Prod.'!BR71+'Daily-Prod.'!BI71+'Daily-Prod.'!AZ71+'Daily-Prod.'!AQ71),"")</f>
        <v>3</v>
      </c>
      <c r="F157" s="166"/>
      <c r="G157" s="168"/>
      <c r="H157" s="171"/>
      <c r="I157" s="378">
        <f>IFERROR(AVERAGE('Daily-Prod.'!CS71,'Daily-Prod.'!CJ71,'Daily-Prod.'!CA71,'Daily-Prod.'!BR71,'Daily-Prod.'!BI71,'Daily-Prod.'!AZ71,'Daily-Prod.'!AQ71),"")</f>
        <v>1</v>
      </c>
      <c r="J157" s="175"/>
      <c r="K157" s="171"/>
      <c r="L157" s="66">
        <f>IFERROR(('Daily-Prod.'!EY71+'Daily-Prod.'!EP71+'Daily-Prod.'!EG71+'Daily-Prod.'!DX71+'Daily-Prod.'!DO71+'Daily-Prod.'!DF71+'Daily-Prod.'!CW71)/O157,"")</f>
        <v>1</v>
      </c>
      <c r="M157" s="475">
        <f>IFERROR(('Daily-Prod.'!EZ71+'Daily-Prod.'!EQ71+'Daily-Prod.'!EH71+'Daily-Prod.'!DY71+'Daily-Prod.'!DP71+'Daily-Prod.'!DG71+'Daily-Prod.'!CX71)/O157,"")</f>
        <v>0</v>
      </c>
      <c r="N157" s="475">
        <f>IFERROR(('Daily-Prod.'!FC71+'Daily-Prod.'!ET71+'Daily-Prod.'!EK71+'Daily-Prod.'!EB71+'Daily-Prod.'!DS71+'Daily-Prod.'!DJ71+'Daily-Prod.'!DA71+'Daily-Prod.'!FB71+'Daily-Prod.'!ES71+'Daily-Prod.'!EJ71+'Daily-Prod.'!EA71+'Daily-Prod.'!DR71+'Daily-Prod.'!DI71+'Daily-Prod.'!CZ71)/O157,"")</f>
        <v>0</v>
      </c>
      <c r="O157" s="496">
        <f>IFERROR(('Daily-Prod.'!FD71+'Daily-Prod.'!EU71+'Daily-Prod.'!EL71+'Daily-Prod.'!EC71+'Daily-Prod.'!DT71+'Daily-Prod.'!DK71+'Daily-Prod.'!DB71),"")</f>
        <v>2</v>
      </c>
      <c r="P157" s="166"/>
      <c r="Q157" s="168"/>
      <c r="R157" s="171"/>
      <c r="S157" s="67">
        <f>IFERROR(AVERAGE('Daily-Prod.'!FD71,'Daily-Prod.'!EU71,'Daily-Prod.'!EL71,'Daily-Prod.'!EC71,'Daily-Prod.'!DT71,'Daily-Prod.'!DK71,'Daily-Prod.'!DB71),"")</f>
        <v>2</v>
      </c>
      <c r="T157" s="175"/>
      <c r="U157" s="171"/>
      <c r="V157" s="518" t="str">
        <f>IFERROR(('Daily-Prod.'!HJ71+'Daily-Prod.'!HA71+'Daily-Prod.'!GR71+'Daily-Prod.'!GI71+'Daily-Prod.'!FZ71+'Daily-Prod.'!FQ71+'Daily-Prod.'!FH71)/Y157,"")</f>
        <v/>
      </c>
      <c r="W157" s="475" t="str">
        <f>IFERROR(('Daily-Prod.'!HK71+'Daily-Prod.'!HB71+'Daily-Prod.'!GS71+'Daily-Prod.'!GJ71+'Daily-Prod.'!GA71+'Daily-Prod.'!FR71+'Daily-Prod.'!FI71)/Y157,"")</f>
        <v/>
      </c>
      <c r="X157" s="475" t="str">
        <f>IFERROR(('Daily-Prod.'!HM71+'Daily-Prod.'!HD71+'Daily-Prod.'!GU71+'Daily-Prod.'!GL71+'Daily-Prod.'!GC71+'Daily-Prod.'!FT71+'Daily-Prod.'!FK71+'Daily-Prod.'!HN71+'Daily-Prod.'!HE71+'Daily-Prod.'!GV71+'Daily-Prod.'!GM71+'Daily-Prod.'!GD71+'Daily-Prod.'!FU71+'Daily-Prod.'!FL71)/Y157,"")</f>
        <v/>
      </c>
      <c r="Y157" s="496">
        <f>IFERROR(('Daily-Prod.'!HO71+'Daily-Prod.'!HF71+'Daily-Prod.'!GW71+'Daily-Prod.'!GN71+'Daily-Prod.'!GE71+'Daily-Prod.'!FV71+'Daily-Prod.'!FM71),"")</f>
        <v>0</v>
      </c>
      <c r="Z157" s="166"/>
      <c r="AA157" s="168"/>
      <c r="AB157" s="171"/>
      <c r="AC157" s="67">
        <f>IFERROR(AVERAGE('Daily-Prod.'!JP71,'Daily-Prod.'!JG71,'Daily-Prod.'!IX71,'Daily-Prod.'!IO71,'Daily-Prod.'!IF71,'Daily-Prod.'!HW71,'Daily-Prod.'!HN71),"")</f>
        <v>0</v>
      </c>
      <c r="AD157" s="175"/>
      <c r="AE157" s="171"/>
      <c r="AF157" s="66">
        <f>IFERROR(('Daily-Prod.'!JU71+'Daily-Prod.'!JL71+'Daily-Prod.'!JC71+'Daily-Prod.'!IT71+'Daily-Prod.'!IK71+'Daily-Prod.'!IB71+'Daily-Prod.'!HS71)/AI157,"")</f>
        <v>1</v>
      </c>
      <c r="AG157" s="475">
        <f>IFERROR(('Daily-Prod.'!JV71+'Daily-Prod.'!JM71+'Daily-Prod.'!JD71+'Daily-Prod.'!IU71+'Daily-Prod.'!IL71+'Daily-Prod.'!IC71+'Daily-Prod.'!HT71)/AI157,"")</f>
        <v>0</v>
      </c>
      <c r="AH157" s="475">
        <f>IFERROR(('Daily-Prod.'!JX71+'Daily-Prod.'!JO71+'Daily-Prod.'!JF71+'Daily-Prod.'!IW71+'Daily-Prod.'!IN71+'Daily-Prod.'!IE71+'Daily-Prod.'!HV71+'Daily-Prod.'!JY71+'Daily-Prod.'!JP71+'Daily-Prod.'!JG71+'Daily-Prod.'!IX71+'Daily-Prod.'!IO71+'Daily-Prod.'!IF71+'Daily-Prod.'!HW71)/AI157,"")</f>
        <v>0</v>
      </c>
      <c r="AI157" s="496">
        <f>IFERROR(('Daily-Prod.'!JZ71+'Daily-Prod.'!JQ71+'Daily-Prod.'!JH71+'Daily-Prod.'!IY71+'Daily-Prod.'!IP71+'Daily-Prod.'!IG71+'Daily-Prod.'!HX71),"")</f>
        <v>1</v>
      </c>
      <c r="AJ157" s="166"/>
      <c r="AK157" s="168"/>
      <c r="AL157" s="171"/>
      <c r="AM157" s="67">
        <f>IFERROR(AVERAGE('Daily-Prod.'!JZ71,'Daily-Prod.'!JQ71,'Daily-Prod.'!JH71,'Daily-Prod.'!IY71,'Daily-Prod.'!IP71,'Daily-Prod.'!IG71,'Daily-Prod.'!HX71),"")</f>
        <v>1</v>
      </c>
      <c r="AN157" s="175"/>
      <c r="AO157" s="171"/>
      <c r="AP157" s="66" t="str">
        <f>IFERROR(('Daily-Prod.'!MF71+'Daily-Prod.'!LW71+'Daily-Prod.'!LN71+'Daily-Prod.'!LE71+'Daily-Prod.'!KV71+'Daily-Prod.'!KM71+'Daily-Prod.'!KD71)/AS157,"")</f>
        <v/>
      </c>
      <c r="AQ157" s="475" t="str">
        <f>IFERROR(('Daily-Prod.'!MG71+'Daily-Prod.'!LX71+'Daily-Prod.'!LO71+'Daily-Prod.'!LF71+'Daily-Prod.'!KW71+'Daily-Prod.'!KN71+'Daily-Prod.'!KE71)/AS157,"")</f>
        <v/>
      </c>
      <c r="AR157" s="475" t="str">
        <f>IFERROR(('Daily-Prod.'!MJ71+'Daily-Prod.'!MA71+'Daily-Prod.'!LR71+'Daily-Prod.'!LI71+'Daily-Prod.'!KZ71+'Daily-Prod.'!KQ71+'Daily-Prod.'!KH71+'Daily-Prod.'!MI71+'Daily-Prod.'!LZ71+'Daily-Prod.'!LQ71+'Daily-Prod.'!LH71+'Daily-Prod.'!KY71+'Daily-Prod.'!KP71+'Daily-Prod.'!KG71)/AS157,"")</f>
        <v/>
      </c>
      <c r="AS157" s="496">
        <f>IFERROR(('Daily-Prod.'!MK71+'Daily-Prod.'!MB71+'Daily-Prod.'!LS71+'Daily-Prod.'!LJ71+'Daily-Prod.'!LA71+'Daily-Prod.'!KR71+'Daily-Prod.'!KI71),"")</f>
        <v>0</v>
      </c>
      <c r="AT157" s="166"/>
      <c r="AU157" s="168"/>
      <c r="AV157" s="171"/>
      <c r="AW157" s="67" t="str">
        <f>IFERROR(AVERAGE('Daily-Prod.'!MK71,'Daily-Prod.'!MB71,'Daily-Prod.'!LS71,'Daily-Prod.'!LJ71,'Daily-Prod.'!LA71,'Daily-Prod.'!KR71,'Daily-Prod.'!KI71),"")</f>
        <v/>
      </c>
      <c r="AX157" s="175"/>
      <c r="AY157" s="171"/>
      <c r="AZ157" s="66" t="str">
        <f>IFERROR(('Daily-Prod.'!OQ71+'Daily-Prod.'!OH71+'Daily-Prod.'!NY71+'Daily-Prod.'!NP71+'Daily-Prod.'!NG71+'Daily-Prod.'!MX71+'Daily-Prod.'!MO71)/BC157,"")</f>
        <v/>
      </c>
      <c r="BA157" s="475" t="str">
        <f>IFERROR(('Daily-Prod.'!OR71+'Daily-Prod.'!OI71+'Daily-Prod.'!NZ71+'Daily-Prod.'!NQ71+'Daily-Prod.'!NH71+'Daily-Prod.'!MY71+'Daily-Prod.'!MP71)/BC157,"")</f>
        <v/>
      </c>
      <c r="BB157" s="475" t="str">
        <f>IFERROR(('Daily-Prod.'!OT71+'Daily-Prod.'!OK71+'Daily-Prod.'!OB71+'Daily-Prod.'!NS71+'Daily-Prod.'!NJ71+'Daily-Prod.'!NA71+'Daily-Prod.'!MR71+'Daily-Prod.'!OU71+'Daily-Prod.'!OL71+'Daily-Prod.'!OC71+'Daily-Prod.'!NT71+'Daily-Prod.'!NK71+'Daily-Prod.'!NB71+'Daily-Prod.'!MS71)/BC157,"")</f>
        <v/>
      </c>
      <c r="BC157" s="496"/>
      <c r="BD157" s="166"/>
      <c r="BE157" s="168"/>
      <c r="BF157" s="171"/>
      <c r="BG157" s="67" t="str">
        <f>IFERROR(AVERAGE('Daily-Prod.'!OV71,'Daily-Prod.'!OM71,'Daily-Prod.'!OD71,'Daily-Prod.'!NU71,'Daily-Prod.'!NL71,'Daily-Prod.'!NC71,'Daily-Prod.'!MT71),"")</f>
        <v/>
      </c>
      <c r="BH157" s="175"/>
      <c r="BI157" s="171"/>
      <c r="BJ157" s="66" t="str">
        <f>IFERROR(('Daily-Prod.'!RB71+'Daily-Prod.'!QS71+'Daily-Prod.'!QJ71+'Daily-Prod.'!QA71+'Daily-Prod.'!PR71+'Daily-Prod.'!PI71+'Daily-Prod.'!OZ71)/BM157,"")</f>
        <v/>
      </c>
      <c r="BK157" s="475" t="str">
        <f>IFERROR(('Daily-Prod.'!RC71+'Daily-Prod.'!QT71+'Daily-Prod.'!QK71+'Daily-Prod.'!QB71+'Daily-Prod.'!PS71+'Daily-Prod.'!PJ71+'Daily-Prod.'!PA71)/BM157,"")</f>
        <v/>
      </c>
      <c r="BL157" s="475" t="str">
        <f>IFERROR(('Daily-Prod.'!RF71+'Daily-Prod.'!QW71+'Daily-Prod.'!QN71+'Daily-Prod.'!QE71+'Daily-Prod.'!PV71+'Daily-Prod.'!PM71+'Daily-Prod.'!PD71+'Daily-Prod.'!RE71+'Daily-Prod.'!QV71+'Daily-Prod.'!QM71+'Daily-Prod.'!QD71+'Daily-Prod.'!PU71+'Daily-Prod.'!PL71+'Daily-Prod.'!PC71)/BM157,"")</f>
        <v/>
      </c>
      <c r="BM157" s="496">
        <f>IFERROR(('Daily-Prod.'!RG71+'Daily-Prod.'!QX71+'Daily-Prod.'!QO71+'Daily-Prod.'!QF71+'Daily-Prod.'!PW71+'Daily-Prod.'!PN71+'Daily-Prod.'!PE71),"")</f>
        <v>0</v>
      </c>
      <c r="BN157" s="166"/>
      <c r="BO157" s="168"/>
      <c r="BP157" s="171"/>
      <c r="BQ157" s="67" t="str">
        <f>IFERROR(AVERAGE('Daily-Prod.'!RG71,'Daily-Prod.'!QX71,'Daily-Prod.'!QO71,'Daily-Prod.'!QF71,'Daily-Prod.'!PW71,'Daily-Prod.'!PN71,'Daily-Prod.'!PE71),"")</f>
        <v/>
      </c>
      <c r="BR157" s="175"/>
      <c r="BS157" s="171"/>
      <c r="BT157" s="66" t="str">
        <f>IFERROR(('Daily-Prod.'!TM71+'Daily-Prod.'!TD71+'Daily-Prod.'!SU71+'Daily-Prod.'!SL71+'Daily-Prod.'!SC71+'Daily-Prod.'!RT71+'Daily-Prod.'!RK71)/BW157,"")</f>
        <v/>
      </c>
      <c r="BU157" s="475" t="str">
        <f>IFERROR(('Daily-Prod.'!TN71+'Daily-Prod.'!TE71+'Daily-Prod.'!SV71+'Daily-Prod.'!SM71+'Daily-Prod.'!SD71+'Daily-Prod.'!RU71+'Daily-Prod.'!RL71)/BW157,"")</f>
        <v/>
      </c>
      <c r="BV157" s="475" t="str">
        <f>IFERROR(('Daily-Prod.'!TP71+'Daily-Prod.'!TG71+'Daily-Prod.'!SX71+'Daily-Prod.'!SO71+'Daily-Prod.'!SF71+'Daily-Prod.'!RW71+'Daily-Prod.'!RN71+'Daily-Prod.'!TQ71+'Daily-Prod.'!TH71+'Daily-Prod.'!SY71+'Daily-Prod.'!SP71+'Daily-Prod.'!SG71+'Daily-Prod.'!RX71+'Daily-Prod.'!RO71)/BW157,"")</f>
        <v/>
      </c>
      <c r="BW157" s="496">
        <f>IFERROR(('Daily-Prod.'!TR71+'Daily-Prod.'!TI71+'Daily-Prod.'!SZ71+'Daily-Prod.'!SQ71+'Daily-Prod.'!SH71+'Daily-Prod.'!RY71+'Daily-Prod.'!RP71),"")</f>
        <v>0</v>
      </c>
      <c r="BX157" s="166"/>
      <c r="BY157" s="168"/>
      <c r="BZ157" s="171"/>
      <c r="CA157" s="67"/>
      <c r="CB157" s="175"/>
      <c r="CC157" s="171"/>
      <c r="CD157" s="66">
        <f>IFERROR(('Daily-Prod.'!VX71+'Daily-Prod.'!VO71+'Daily-Prod.'!VF71+'Daily-Prod.'!UW71+'Daily-Prod.'!UN71+'Daily-Prod.'!UE71+'Daily-Prod.'!TV71)/CG157,"")</f>
        <v>0</v>
      </c>
      <c r="CE157" s="475">
        <f>IFERROR(('Daily-Prod.'!VY71+'Daily-Prod.'!VP71+'Daily-Prod.'!VG71+'Daily-Prod.'!UX71+'Daily-Prod.'!UO71+'Daily-Prod.'!UF71+'Daily-Prod.'!TW71)/CG157,"")</f>
        <v>0</v>
      </c>
      <c r="CF157" s="475">
        <f>IFERROR(('Daily-Prod.'!WA71+'Daily-Prod.'!VR71+'Daily-Prod.'!VI71+'Daily-Prod.'!UZ71+'Daily-Prod.'!UQ71+'Daily-Prod.'!UH71+'Daily-Prod.'!TY71+'Daily-Prod.'!WB71+'Daily-Prod.'!VS71+'Daily-Prod.'!VJ71+'Daily-Prod.'!VA71+'Daily-Prod.'!UR71+'Daily-Prod.'!UI71+'Daily-Prod.'!TZ71)/CG157,"")</f>
        <v>1</v>
      </c>
      <c r="CG157" s="496">
        <f>IFERROR(('Daily-Prod.'!WC71+'Daily-Prod.'!VT71+'Daily-Prod.'!VK71+'Daily-Prod.'!VB71+'Daily-Prod.'!US71+'Daily-Prod.'!UJ71+'Daily-Prod.'!UA71),"")</f>
        <v>1</v>
      </c>
      <c r="CH157" s="166"/>
      <c r="CI157" s="168"/>
      <c r="CJ157" s="171"/>
      <c r="CK157" s="67">
        <f>IFERROR(AVERAGE('Daily-Prod.'!WC71,'Daily-Prod.'!VT71,'Daily-Prod.'!VK71,'Daily-Prod.'!VB71,'Daily-Prod.'!US71,'Daily-Prod.'!UJ71,'Daily-Prod.'!UA71),"")</f>
        <v>1</v>
      </c>
      <c r="CL157" s="175"/>
      <c r="CM157" s="171"/>
      <c r="CN157" s="66" t="str">
        <f>IFERROR(('Daily-Prod.'!YI71+'Daily-Prod.'!XZ71+'Daily-Prod.'!XQ71+'Daily-Prod.'!XH71+'Daily-Prod.'!WY71+'Daily-Prod.'!WP71+'Daily-Prod.'!WG71)/CQ157,"")</f>
        <v/>
      </c>
      <c r="CO157" s="475" t="str">
        <f>IFERROR(('Daily-Prod.'!YJ71+'Daily-Prod.'!YA71+'Daily-Prod.'!XR71+'Daily-Prod.'!XI71+'Daily-Prod.'!WZ71+'Daily-Prod.'!WQ71+'Daily-Prod.'!WH71)/CQ157,"")</f>
        <v/>
      </c>
      <c r="CP157" s="475" t="str">
        <f>IFERROR(('Daily-Prod.'!YL71+'Daily-Prod.'!YC71+'Daily-Prod.'!XT71+'Daily-Prod.'!XK71+'Daily-Prod.'!XB71+'Daily-Prod.'!WS71+'Daily-Prod.'!WJ71+'Daily-Prod.'!YM71+'Daily-Prod.'!YD71+'Daily-Prod.'!XU71+'Daily-Prod.'!XL71+'Daily-Prod.'!XC71+'Daily-Prod.'!WT71+'Daily-Prod.'!WK71)/CQ157,"")</f>
        <v/>
      </c>
      <c r="CQ157" s="496"/>
      <c r="CR157" s="166"/>
      <c r="CS157" s="168"/>
      <c r="CT157" s="171"/>
      <c r="CU157" s="67" t="str">
        <f>IFERROR(AVERAGE('Daily-Prod.'!YN71,'Daily-Prod.'!YE71,'Daily-Prod.'!XV71,'Daily-Prod.'!XM71,'Daily-Prod.'!XD71,'Daily-Prod.'!WU71,'Daily-Prod.'!WL71),"")</f>
        <v/>
      </c>
      <c r="CV157" s="175"/>
      <c r="CW157" s="171"/>
      <c r="CX157" s="66">
        <f>IFERROR(('Daily-Prod.'!AAT71+'Daily-Prod.'!AAK71+'Daily-Prod.'!AAB71+'Daily-Prod.'!ZS71+'Daily-Prod.'!ZJ71+'Daily-Prod.'!ZA71+'Daily-Prod.'!YR71)/DA157,"")</f>
        <v>1</v>
      </c>
      <c r="CY157" s="475">
        <f>IFERROR(('Daily-Prod.'!AAU71+'Daily-Prod.'!AAL71+'Daily-Prod.'!AAC71+'Daily-Prod.'!ZT71+'Daily-Prod.'!ZK71+'Daily-Prod.'!ZB71+'Daily-Prod.'!YS71)/DA157,"")</f>
        <v>0</v>
      </c>
      <c r="CZ157" s="475">
        <f>IFERROR(('Daily-Prod.'!AAW71+'Daily-Prod.'!AAN71+'Daily-Prod.'!AAE71+'Daily-Prod.'!ZV71+'Daily-Prod.'!ZM71+'Daily-Prod.'!ZD71+'Daily-Prod.'!YU71+'Daily-Prod.'!AAX71+'Daily-Prod.'!AAO71+'Daily-Prod.'!AAF71+'Daily-Prod.'!ZW71+'Daily-Prod.'!ZN71+'Daily-Prod.'!ZE71+'Daily-Prod.'!YV71)/DA157,"")</f>
        <v>0</v>
      </c>
      <c r="DA157" s="496">
        <f>IFERROR(('Daily-Prod.'!AAY71+'Daily-Prod.'!AAP71+'Daily-Prod.'!AAG71+'Daily-Prod.'!ZX71+'Daily-Prod.'!ZO71+'Daily-Prod.'!ZF71+'Daily-Prod.'!YW71),"")</f>
        <v>1</v>
      </c>
      <c r="DB157" s="166"/>
      <c r="DC157" s="168"/>
      <c r="DD157" s="171"/>
      <c r="DE157" s="67">
        <f>IFERROR(AVERAGE('Daily-Prod.'!AAY71,'Daily-Prod.'!AAP71,'Daily-Prod.'!AAG71,'Daily-Prod.'!ZX71,'Daily-Prod.'!ZO71,'Daily-Prod.'!ZF71,'Daily-Prod.'!YW71),"")</f>
        <v>1</v>
      </c>
      <c r="DF157" s="175"/>
      <c r="DG157" s="171"/>
      <c r="DH157" s="66">
        <f>IFERROR(('Daily-Prod.'!ADE71+'Daily-Prod.'!ACV71+'Daily-Prod.'!ACM71+'Daily-Prod.'!ACD71+'Daily-Prod.'!ABU71+'Daily-Prod.'!ABL71+'Daily-Prod.'!ABC71)/DK157,"")</f>
        <v>1</v>
      </c>
      <c r="DI157" s="475">
        <f>IFERROR(('Daily-Prod.'!ADF71+'Daily-Prod.'!ACW71+'Daily-Prod.'!ACN71+'Daily-Prod.'!ACE71+'Daily-Prod.'!ABV71+'Daily-Prod.'!ABM71+'Daily-Prod.'!ABD71)/DK157,"")</f>
        <v>0</v>
      </c>
      <c r="DJ157" s="475">
        <f>IFERROR(('Daily-Prod.'!ADH71+'Daily-Prod.'!ACY71+'Daily-Prod.'!ACP71+'Daily-Prod.'!ACG71+'Daily-Prod.'!ABX71+'Daily-Prod.'!ABO71+'Daily-Prod.'!ABF71+'Daily-Prod.'!ADI71+'Daily-Prod.'!ACZ71+'Daily-Prod.'!ACQ71+'Daily-Prod.'!ACH71+'Daily-Prod.'!ABY71+'Daily-Prod.'!ABP71+'Daily-Prod.'!ABG71)/DK157,"")</f>
        <v>0</v>
      </c>
      <c r="DK157" s="496">
        <f>IFERROR(('Daily-Prod.'!ADJ71+'Daily-Prod.'!ADA71+'Daily-Prod.'!ACR71+'Daily-Prod.'!ACI71+'Daily-Prod.'!ABZ71+'Daily-Prod.'!ABQ71+'Daily-Prod.'!ABH71),"")</f>
        <v>2</v>
      </c>
      <c r="DL157" s="166"/>
      <c r="DM157" s="168"/>
      <c r="DN157" s="171"/>
      <c r="DO157" s="67">
        <f>IFERROR(AVERAGE('Daily-Prod.'!ADJ71,'Daily-Prod.'!ADA71,'Daily-Prod.'!ACR71,'Daily-Prod.'!ACI71,'Daily-Prod.'!ABZ71,'Daily-Prod.'!ABQ71,'Daily-Prod.'!ABH71),"")</f>
        <v>2</v>
      </c>
      <c r="DP157" s="175"/>
      <c r="DQ157" s="171"/>
      <c r="DR157" s="66">
        <f>IFERROR(('Daily-Prod.'!AFP71+'Daily-Prod.'!AFG71+'Daily-Prod.'!AEX71+'Daily-Prod.'!AEO71+'Daily-Prod.'!AEF71+'Daily-Prod.'!ADW71+'Daily-Prod.'!ADN71)/DU157,"")</f>
        <v>0</v>
      </c>
      <c r="DS157" s="475">
        <f>IFERROR(('Daily-Prod.'!AFQ71+'Daily-Prod.'!AFH71+'Daily-Prod.'!AEY71+'Daily-Prod.'!AEP71+'Daily-Prod.'!AEG71+'Daily-Prod.'!ADX71+'Daily-Prod.'!ADO71)/DU157,"")</f>
        <v>1</v>
      </c>
      <c r="DT157" s="475">
        <f>IFERROR(('Daily-Prod.'!AFS71+'Daily-Prod.'!AFJ71+'Daily-Prod.'!AFA71+'Daily-Prod.'!AER71+'Daily-Prod.'!AEI71+'Daily-Prod.'!ADZ71+'Daily-Prod.'!ADQ71+'Daily-Prod.'!AFT71+'Daily-Prod.'!AFK71+'Daily-Prod.'!AFB71+'Daily-Prod.'!AES71+'Daily-Prod.'!AEJ71+'Daily-Prod.'!AEA71+'Daily-Prod.'!ADR71)/DU157,"")</f>
        <v>0</v>
      </c>
      <c r="DU157" s="496">
        <f>IFERROR(('Daily-Prod.'!AFU71+'Daily-Prod.'!AFL71+'Daily-Prod.'!AFC71+'Daily-Prod.'!AET71+'Daily-Prod.'!AEK71+'Daily-Prod.'!AEB71+'Daily-Prod.'!ADS71),"")</f>
        <v>1</v>
      </c>
      <c r="DV157" s="166"/>
      <c r="DW157" s="168"/>
      <c r="DX157" s="171"/>
      <c r="DY157" s="67">
        <f>IFERROR(AVERAGE('Daily-Prod.'!AFU71,'Daily-Prod.'!AFL71,'Daily-Prod.'!AFC71,'Daily-Prod.'!AET71,'Daily-Prod.'!AEK71,'Daily-Prod.'!AEB71,'Daily-Prod.'!ADS71),"")</f>
        <v>1</v>
      </c>
      <c r="DZ157" s="175"/>
      <c r="EA157" s="171"/>
      <c r="EB157" s="66">
        <f>IFERROR(('Daily-Prod.'!AIA71+'Daily-Prod.'!AHR71+'Daily-Prod.'!AHI71+'Daily-Prod.'!AGZ71+'Daily-Prod.'!AGQ71+'Daily-Prod.'!AGH71+'Daily-Prod.'!AFY71)/EE157,"")</f>
        <v>1</v>
      </c>
      <c r="EC157" s="475">
        <f>IFERROR(('Daily-Prod.'!AIB71+'Daily-Prod.'!AHS71+'Daily-Prod.'!AHJ71+'Daily-Prod.'!AHA71+'Daily-Prod.'!AGR71+'Daily-Prod.'!AGI71+'Daily-Prod.'!AFZ71)/EE157,"")</f>
        <v>0</v>
      </c>
      <c r="ED157" s="475">
        <f>IFERROR(('Daily-Prod.'!AID71+'Daily-Prod.'!AHU71+'Daily-Prod.'!AHL71+'Daily-Prod.'!AHC71+'Daily-Prod.'!AGT71+'Daily-Prod.'!AGK71+'Daily-Prod.'!AGB71+'Daily-Prod.'!AIE71+'Daily-Prod.'!AHV71+'Daily-Prod.'!AHM71+'Daily-Prod.'!AHD71+'Daily-Prod.'!AGU71+'Daily-Prod.'!AGL71+'Daily-Prod.'!AGC71)/EE157,"")</f>
        <v>0</v>
      </c>
      <c r="EE157" s="496">
        <f>IFERROR(('Daily-Prod.'!AIF71+'Daily-Prod.'!AHW71+'Daily-Prod.'!AHN71+'Daily-Prod.'!AHE71+'Daily-Prod.'!AGV71+'Daily-Prod.'!AGM71+'Daily-Prod.'!AGD71),"")</f>
        <v>2</v>
      </c>
      <c r="EF157" s="166"/>
      <c r="EG157" s="168"/>
      <c r="EH157" s="171"/>
      <c r="EI157" s="67">
        <f>IFERROR(AVERAGE('Daily-Prod.'!AIF71,'Daily-Prod.'!AHW71,'Daily-Prod.'!AHN71,'Daily-Prod.'!AHE71,'Daily-Prod.'!AGV71,'Daily-Prod.'!AGM71,'Daily-Prod.'!AGD71),"")</f>
        <v>2</v>
      </c>
      <c r="EJ157" s="175"/>
      <c r="EK157" s="171"/>
      <c r="EL157" s="66">
        <f>IFERROR(('Daily-Prod.'!AKL71+'Daily-Prod.'!AKC71+'Daily-Prod.'!AJT71+'Daily-Prod.'!AJK71+'Daily-Prod.'!AJB71+'Daily-Prod.'!AIS71+'Daily-Prod.'!AIJ71)/EO157,"")</f>
        <v>0.25</v>
      </c>
      <c r="EM157" s="475">
        <f>IFERROR(('Daily-Prod.'!AKM71+'Daily-Prod.'!AKD71+'Daily-Prod.'!AJU71+'Daily-Prod.'!AJL71+'Daily-Prod.'!AJC71+'Daily-Prod.'!AIT71+'Daily-Prod.'!AIK71)/EO157,"")</f>
        <v>0</v>
      </c>
      <c r="EN157" s="475">
        <f>IFERROR(('Daily-Prod.'!AKP71+'Daily-Prod.'!AKG71+'Daily-Prod.'!AJX71+'Daily-Prod.'!AJO71+'Daily-Prod.'!AJF71+'Daily-Prod.'!AIW71+'Daily-Prod.'!AIN71+'Daily-Prod.'!AKO71+'Daily-Prod.'!AKF71+'Daily-Prod.'!AJW71+'Daily-Prod.'!AJN71+'Daily-Prod.'!AJE71+'Daily-Prod.'!AIV71+'Daily-Prod.'!AIM71)/EO157,"")</f>
        <v>0.75</v>
      </c>
      <c r="EO157" s="496">
        <f>IFERROR(('Daily-Prod.'!AKQ71+'Daily-Prod.'!AKH71+'Daily-Prod.'!AJY71+'Daily-Prod.'!AJP71+'Daily-Prod.'!AJG71+'Daily-Prod.'!AIX71+'Daily-Prod.'!AIO71),"")</f>
        <v>4</v>
      </c>
      <c r="EP157" s="166"/>
      <c r="EQ157" s="168"/>
      <c r="ER157" s="171"/>
      <c r="ES157" s="67">
        <f>IFERROR(AVERAGE('Daily-Prod.'!AKQ71,'Daily-Prod.'!AKH71,'Daily-Prod.'!AJY71,'Daily-Prod.'!AJP71,'Daily-Prod.'!AJG71,'Daily-Prod.'!AIX71,'Daily-Prod.'!AIO71),"")</f>
        <v>2</v>
      </c>
      <c r="ET157" s="175"/>
      <c r="EU157" s="171"/>
      <c r="EV157" s="66" t="str">
        <f>IFERROR(('Daily-Prod.'!AMW71+'Daily-Prod.'!AMN71+'Daily-Prod.'!AME71+'Daily-Prod.'!ALV71+'Daily-Prod.'!ALM71+'Daily-Prod.'!ALD71+'Daily-Prod.'!AKU71)/EY157,"")</f>
        <v/>
      </c>
      <c r="EW157" s="475" t="str">
        <f>IFERROR(('Daily-Prod.'!AMX71+'Daily-Prod.'!AMO71+'Daily-Prod.'!AMF71+'Daily-Prod.'!ALW71+'Daily-Prod.'!ALN71+'Daily-Prod.'!ALE71+'Daily-Prod.'!AKV71)/EY157,"")</f>
        <v/>
      </c>
      <c r="EX157" s="475" t="str">
        <f>IFERROR(('Daily-Prod.'!AMZ71+'Daily-Prod.'!AMQ71+'Daily-Prod.'!AMH71+'Daily-Prod.'!ALY71+'Daily-Prod.'!ALP71+'Daily-Prod.'!ALG71+'Daily-Prod.'!AKX71+'Daily-Prod.'!ANA71+'Daily-Prod.'!AMR71+'Daily-Prod.'!AMI71+'Daily-Prod.'!ALZ71+'Daily-Prod.'!ALQ71+'Daily-Prod.'!ALH71+'Daily-Prod.'!AKY71)/EY157,"")</f>
        <v/>
      </c>
      <c r="EY157" s="496">
        <f>IFERROR(('Daily-Prod.'!ANB71+'Daily-Prod.'!AMS71+'Daily-Prod.'!AMJ71+'Daily-Prod.'!AMA71+'Daily-Prod.'!ALR71+'Daily-Prod.'!ALI71+'Daily-Prod.'!AKZ71),"")</f>
        <v>0</v>
      </c>
      <c r="EZ157" s="166"/>
      <c r="FA157" s="168"/>
      <c r="FB157" s="171"/>
      <c r="FC157" s="67" t="str">
        <f>IFERROR(AVERAGE('Daily-Prod.'!ANB71,'Daily-Prod.'!AMS71,'Daily-Prod.'!AMJ71,'Daily-Prod.'!AMA71,'Daily-Prod.'!ALR71,'Daily-Prod.'!ALI71,'Daily-Prod.'!AKZ71),"")</f>
        <v/>
      </c>
      <c r="FD157" s="175"/>
      <c r="FE157" s="171"/>
      <c r="FF157" s="66">
        <f>IFERROR(('Daily-Prod.'!APH71+'Daily-Prod.'!AOY71+'Daily-Prod.'!AOP71+'Daily-Prod.'!AOG71+'Daily-Prod.'!ANX71+'Daily-Prod.'!ANO71+'Daily-Prod.'!ANF71)/FI157,"")</f>
        <v>0</v>
      </c>
      <c r="FG157" s="475">
        <f>IFERROR(('Daily-Prod.'!API71+'Daily-Prod.'!AOZ71+'Daily-Prod.'!AOQ71+'Daily-Prod.'!AOH71+'Daily-Prod.'!ANY71+'Daily-Prod.'!ANP71+'Daily-Prod.'!ANG71)/FI157,"")</f>
        <v>0</v>
      </c>
      <c r="FH157" s="475">
        <f>IFERROR(('Daily-Prod.'!APL71+'Daily-Prod.'!APC71+'Daily-Prod.'!AOT71+'Daily-Prod.'!AOK71+'Daily-Prod.'!AOB71+'Daily-Prod.'!ANS71+'Daily-Prod.'!ANJ71+'Daily-Prod.'!APK71+'Daily-Prod.'!APB71+'Daily-Prod.'!AOS71+'Daily-Prod.'!AOJ71+'Daily-Prod.'!AOA71+'Daily-Prod.'!ANR71+'Daily-Prod.'!ANI71)/FI157,"")</f>
        <v>1</v>
      </c>
      <c r="FI157" s="496">
        <f>IFERROR(('Daily-Prod.'!APM71+'Daily-Prod.'!APD71+'Daily-Prod.'!AOU71+'Daily-Prod.'!AOL71+'Daily-Prod.'!AOC71+'Daily-Prod.'!ANT71+'Daily-Prod.'!ANK71),"")</f>
        <v>1</v>
      </c>
      <c r="FJ157" s="166"/>
      <c r="FK157" s="168"/>
      <c r="FL157" s="171"/>
      <c r="FM157" s="67">
        <f>IFERROR(AVERAGE('Daily-Prod.'!APM71,'Daily-Prod.'!APD71,'Daily-Prod.'!AOU71,'Daily-Prod.'!AOL71,'Daily-Prod.'!AOC71,'Daily-Prod.'!ANT71,'Daily-Prod.'!ANK71),"")</f>
        <v>1</v>
      </c>
      <c r="FN157" s="175"/>
      <c r="FO157" s="171"/>
    </row>
    <row r="158" spans="1:281" ht="13.5">
      <c r="A158" s="453" t="s">
        <v>183</v>
      </c>
      <c r="B158" s="482" t="str">
        <f>IFERROR(('Daily-Prod.'!CN72+'Daily-Prod.'!CE72+'Daily-Prod.'!BV72+'Daily-Prod.'!BM72+'Daily-Prod.'!BD72+'Daily-Prod.'!AU72+'Daily-Prod.'!AL72)/E158,"")</f>
        <v/>
      </c>
      <c r="C158" s="475" t="str">
        <f>IFERROR(('Daily-Prod.'!CO72+'Daily-Prod.'!CF72+'Daily-Prod.'!BW72+'Daily-Prod.'!BN72+'Daily-Prod.'!BE72+'Daily-Prod.'!AV72+'Daily-Prod.'!AM72)/E158,"")</f>
        <v/>
      </c>
      <c r="D158" s="475" t="str">
        <f>IFERROR(('Daily-Prod.'!CQ72+'Daily-Prod.'!CH72+'Daily-Prod.'!BY72+'Daily-Prod.'!BP72+'Daily-Prod.'!BG72+'Daily-Prod.'!AX72+'Daily-Prod.'!AO72+'Daily-Prod.'!CR72+'Daily-Prod.'!CI72+'Daily-Prod.'!BZ72+'Daily-Prod.'!BQ72+'Daily-Prod.'!BH72+'Daily-Prod.'!AY72+'Daily-Prod.'!AP72)/E158,"")</f>
        <v/>
      </c>
      <c r="E158" s="496">
        <f>IFERROR(('Daily-Prod.'!CS72+'Daily-Prod.'!CJ72+'Daily-Prod.'!CA72+'Daily-Prod.'!BR72+'Daily-Prod.'!BI72+'Daily-Prod.'!AZ72+'Daily-Prod.'!AQ72),"")</f>
        <v>0</v>
      </c>
      <c r="F158" s="166"/>
      <c r="G158" s="168"/>
      <c r="H158" s="171"/>
      <c r="I158" s="378" t="str">
        <f>IFERROR(AVERAGE('Daily-Prod.'!CS72,'Daily-Prod.'!CJ72,'Daily-Prod.'!CA72,'Daily-Prod.'!BR72,'Daily-Prod.'!BI72,'Daily-Prod.'!AZ72,'Daily-Prod.'!AQ72),"")</f>
        <v/>
      </c>
      <c r="J158" s="175"/>
      <c r="K158" s="171"/>
      <c r="L158" s="66" t="str">
        <f>IFERROR(('Daily-Prod.'!EY72+'Daily-Prod.'!EP72+'Daily-Prod.'!EG72+'Daily-Prod.'!DX72+'Daily-Prod.'!DO72+'Daily-Prod.'!DF72+'Daily-Prod.'!CW72)/O158,"")</f>
        <v/>
      </c>
      <c r="M158" s="475" t="str">
        <f>IFERROR(('Daily-Prod.'!EZ72+'Daily-Prod.'!EQ72+'Daily-Prod.'!EH72+'Daily-Prod.'!DY72+'Daily-Prod.'!DP72+'Daily-Prod.'!DG72+'Daily-Prod.'!CX72)/O158,"")</f>
        <v/>
      </c>
      <c r="N158" s="475" t="str">
        <f>IFERROR(('Daily-Prod.'!FC72+'Daily-Prod.'!ET72+'Daily-Prod.'!EK72+'Daily-Prod.'!EB72+'Daily-Prod.'!DS72+'Daily-Prod.'!DJ72+'Daily-Prod.'!DA72+'Daily-Prod.'!FB72+'Daily-Prod.'!ES72+'Daily-Prod.'!EJ72+'Daily-Prod.'!EA72+'Daily-Prod.'!DR72+'Daily-Prod.'!DI72+'Daily-Prod.'!CZ72)/O158,"")</f>
        <v/>
      </c>
      <c r="O158" s="496">
        <f>IFERROR(('Daily-Prod.'!FD72+'Daily-Prod.'!EU72+'Daily-Prod.'!EL72+'Daily-Prod.'!EC72+'Daily-Prod.'!DT72+'Daily-Prod.'!DK72+'Daily-Prod.'!DB72),"")</f>
        <v>0</v>
      </c>
      <c r="P158" s="166"/>
      <c r="Q158" s="168"/>
      <c r="R158" s="171"/>
      <c r="S158" s="67" t="str">
        <f>IFERROR(AVERAGE('Daily-Prod.'!FD72,'Daily-Prod.'!EU72,'Daily-Prod.'!EL72,'Daily-Prod.'!EC72,'Daily-Prod.'!DT72,'Daily-Prod.'!DK72,'Daily-Prod.'!DB72),"")</f>
        <v/>
      </c>
      <c r="T158" s="175"/>
      <c r="U158" s="171"/>
      <c r="V158" s="518" t="str">
        <f>IFERROR(('Daily-Prod.'!HJ72+'Daily-Prod.'!HA72+'Daily-Prod.'!GR72+'Daily-Prod.'!GI72+'Daily-Prod.'!FZ72+'Daily-Prod.'!FQ72+'Daily-Prod.'!FH72)/Y158,"")</f>
        <v/>
      </c>
      <c r="W158" s="475" t="str">
        <f>IFERROR(('Daily-Prod.'!HK72+'Daily-Prod.'!HB72+'Daily-Prod.'!GS72+'Daily-Prod.'!GJ72+'Daily-Prod.'!GA72+'Daily-Prod.'!FR72+'Daily-Prod.'!FI72)/Y158,"")</f>
        <v/>
      </c>
      <c r="X158" s="475" t="str">
        <f>IFERROR(('Daily-Prod.'!HM72+'Daily-Prod.'!HD72+'Daily-Prod.'!GU72+'Daily-Prod.'!GL72+'Daily-Prod.'!GC72+'Daily-Prod.'!FT72+'Daily-Prod.'!FK72+'Daily-Prod.'!HN72+'Daily-Prod.'!HE72+'Daily-Prod.'!GV72+'Daily-Prod.'!GM72+'Daily-Prod.'!GD72+'Daily-Prod.'!FU72+'Daily-Prod.'!FL72)/Y158,"")</f>
        <v/>
      </c>
      <c r="Y158" s="496">
        <f>IFERROR(('Daily-Prod.'!HO72+'Daily-Prod.'!HF72+'Daily-Prod.'!GW72+'Daily-Prod.'!GN72+'Daily-Prod.'!GE72+'Daily-Prod.'!FV72+'Daily-Prod.'!FM72),"")</f>
        <v>0</v>
      </c>
      <c r="Z158" s="166"/>
      <c r="AA158" s="168"/>
      <c r="AB158" s="171"/>
      <c r="AC158" s="67" t="str">
        <f>IFERROR(AVERAGE('Daily-Prod.'!JP72,'Daily-Prod.'!JG72,'Daily-Prod.'!IX72,'Daily-Prod.'!IO72,'Daily-Prod.'!IF72,'Daily-Prod.'!HW72,'Daily-Prod.'!HN72),"")</f>
        <v/>
      </c>
      <c r="AD158" s="175"/>
      <c r="AE158" s="171"/>
      <c r="AF158" s="66" t="str">
        <f>IFERROR(('Daily-Prod.'!JU72+'Daily-Prod.'!JL72+'Daily-Prod.'!JC72+'Daily-Prod.'!IT72+'Daily-Prod.'!IK72+'Daily-Prod.'!IB72+'Daily-Prod.'!HS72)/AI158,"")</f>
        <v/>
      </c>
      <c r="AG158" s="475" t="str">
        <f>IFERROR(('Daily-Prod.'!JV72+'Daily-Prod.'!JM72+'Daily-Prod.'!JD72+'Daily-Prod.'!IU72+'Daily-Prod.'!IL72+'Daily-Prod.'!IC72+'Daily-Prod.'!HT72)/AI158,"")</f>
        <v/>
      </c>
      <c r="AH158" s="475" t="str">
        <f>IFERROR(('Daily-Prod.'!JX72+'Daily-Prod.'!JO72+'Daily-Prod.'!JF72+'Daily-Prod.'!IW72+'Daily-Prod.'!IN72+'Daily-Prod.'!IE72+'Daily-Prod.'!HV72+'Daily-Prod.'!JY72+'Daily-Prod.'!JP72+'Daily-Prod.'!JG72+'Daily-Prod.'!IX72+'Daily-Prod.'!IO72+'Daily-Prod.'!IF72+'Daily-Prod.'!HW72)/AI158,"")</f>
        <v/>
      </c>
      <c r="AI158" s="496">
        <f>IFERROR(('Daily-Prod.'!JZ72+'Daily-Prod.'!JQ72+'Daily-Prod.'!JH72+'Daily-Prod.'!IY72+'Daily-Prod.'!IP72+'Daily-Prod.'!IG72+'Daily-Prod.'!HX72),"")</f>
        <v>0</v>
      </c>
      <c r="AJ158" s="166"/>
      <c r="AK158" s="168"/>
      <c r="AL158" s="171"/>
      <c r="AM158" s="67" t="str">
        <f>IFERROR(AVERAGE('Daily-Prod.'!JZ72,'Daily-Prod.'!JQ72,'Daily-Prod.'!JH72,'Daily-Prod.'!IY72,'Daily-Prod.'!IP72,'Daily-Prod.'!IG72,'Daily-Prod.'!HX72),"")</f>
        <v/>
      </c>
      <c r="AN158" s="175"/>
      <c r="AO158" s="171"/>
      <c r="AP158" s="66" t="str">
        <f>IFERROR(('Daily-Prod.'!MF72+'Daily-Prod.'!LW72+'Daily-Prod.'!LN72+'Daily-Prod.'!LE72+'Daily-Prod.'!KV72+'Daily-Prod.'!KM72+'Daily-Prod.'!KD72)/AS158,"")</f>
        <v/>
      </c>
      <c r="AQ158" s="475" t="str">
        <f>IFERROR(('Daily-Prod.'!MG72+'Daily-Prod.'!LX72+'Daily-Prod.'!LO72+'Daily-Prod.'!LF72+'Daily-Prod.'!KW72+'Daily-Prod.'!KN72+'Daily-Prod.'!KE72)/AS158,"")</f>
        <v/>
      </c>
      <c r="AR158" s="475" t="str">
        <f>IFERROR(('Daily-Prod.'!MJ72+'Daily-Prod.'!MA72+'Daily-Prod.'!LR72+'Daily-Prod.'!LI72+'Daily-Prod.'!KZ72+'Daily-Prod.'!KQ72+'Daily-Prod.'!KH72+'Daily-Prod.'!MI72+'Daily-Prod.'!LZ72+'Daily-Prod.'!LQ72+'Daily-Prod.'!LH72+'Daily-Prod.'!KY72+'Daily-Prod.'!KP72+'Daily-Prod.'!KG72)/AS158,"")</f>
        <v/>
      </c>
      <c r="AS158" s="496">
        <f>IFERROR(('Daily-Prod.'!MK72+'Daily-Prod.'!MB72+'Daily-Prod.'!LS72+'Daily-Prod.'!LJ72+'Daily-Prod.'!LA72+'Daily-Prod.'!KR72+'Daily-Prod.'!KI72),"")</f>
        <v>0</v>
      </c>
      <c r="AT158" s="166"/>
      <c r="AU158" s="168"/>
      <c r="AV158" s="171"/>
      <c r="AW158" s="67" t="str">
        <f>IFERROR(AVERAGE('Daily-Prod.'!MK72,'Daily-Prod.'!MB72,'Daily-Prod.'!LS72,'Daily-Prod.'!LJ72,'Daily-Prod.'!LA72,'Daily-Prod.'!KR72,'Daily-Prod.'!KI72),"")</f>
        <v/>
      </c>
      <c r="AX158" s="175"/>
      <c r="AY158" s="171"/>
      <c r="AZ158" s="66" t="str">
        <f>IFERROR(('Daily-Prod.'!OQ72+'Daily-Prod.'!OH72+'Daily-Prod.'!NY72+'Daily-Prod.'!NP72+'Daily-Prod.'!NG72+'Daily-Prod.'!MX72+'Daily-Prod.'!MO72)/BC158,"")</f>
        <v/>
      </c>
      <c r="BA158" s="475" t="str">
        <f>IFERROR(('Daily-Prod.'!OR72+'Daily-Prod.'!OI72+'Daily-Prod.'!NZ72+'Daily-Prod.'!NQ72+'Daily-Prod.'!NH72+'Daily-Prod.'!MY72+'Daily-Prod.'!MP72)/BC158,"")</f>
        <v/>
      </c>
      <c r="BB158" s="475" t="str">
        <f>IFERROR(('Daily-Prod.'!OT72+'Daily-Prod.'!OK72+'Daily-Prod.'!OB72+'Daily-Prod.'!NS72+'Daily-Prod.'!NJ72+'Daily-Prod.'!NA72+'Daily-Prod.'!MR72+'Daily-Prod.'!OU72+'Daily-Prod.'!OL72+'Daily-Prod.'!OC72+'Daily-Prod.'!NT72+'Daily-Prod.'!NK72+'Daily-Prod.'!NB72+'Daily-Prod.'!MS72)/BC158,"")</f>
        <v/>
      </c>
      <c r="BC158" s="496"/>
      <c r="BD158" s="166"/>
      <c r="BE158" s="168"/>
      <c r="BF158" s="171"/>
      <c r="BG158" s="67" t="str">
        <f>IFERROR(AVERAGE('Daily-Prod.'!OV72,'Daily-Prod.'!OM72,'Daily-Prod.'!OD72,'Daily-Prod.'!NU72,'Daily-Prod.'!NL72,'Daily-Prod.'!NC72,'Daily-Prod.'!MT72),"")</f>
        <v/>
      </c>
      <c r="BH158" s="175"/>
      <c r="BI158" s="171"/>
      <c r="BJ158" s="66" t="str">
        <f>IFERROR(('Daily-Prod.'!RB72+'Daily-Prod.'!QS72+'Daily-Prod.'!QJ72+'Daily-Prod.'!QA72+'Daily-Prod.'!PR72+'Daily-Prod.'!PI72+'Daily-Prod.'!OZ72)/BM158,"")</f>
        <v/>
      </c>
      <c r="BK158" s="475" t="str">
        <f>IFERROR(('Daily-Prod.'!RC72+'Daily-Prod.'!QT72+'Daily-Prod.'!QK72+'Daily-Prod.'!QB72+'Daily-Prod.'!PS72+'Daily-Prod.'!PJ72+'Daily-Prod.'!PA72)/BM158,"")</f>
        <v/>
      </c>
      <c r="BL158" s="475" t="str">
        <f>IFERROR(('Daily-Prod.'!RF72+'Daily-Prod.'!QW72+'Daily-Prod.'!QN72+'Daily-Prod.'!QE72+'Daily-Prod.'!PV72+'Daily-Prod.'!PM72+'Daily-Prod.'!PD72+'Daily-Prod.'!RE72+'Daily-Prod.'!QV72+'Daily-Prod.'!QM72+'Daily-Prod.'!QD72+'Daily-Prod.'!PU72+'Daily-Prod.'!PL72+'Daily-Prod.'!PC72)/BM158,"")</f>
        <v/>
      </c>
      <c r="BM158" s="496">
        <f>IFERROR(('Daily-Prod.'!RG72+'Daily-Prod.'!QX72+'Daily-Prod.'!QO72+'Daily-Prod.'!QF72+'Daily-Prod.'!PW72+'Daily-Prod.'!PN72+'Daily-Prod.'!PE72),"")</f>
        <v>0</v>
      </c>
      <c r="BN158" s="166"/>
      <c r="BO158" s="168"/>
      <c r="BP158" s="171"/>
      <c r="BQ158" s="67" t="str">
        <f>IFERROR(AVERAGE('Daily-Prod.'!RG72,'Daily-Prod.'!QX72,'Daily-Prod.'!QO72,'Daily-Prod.'!QF72,'Daily-Prod.'!PW72,'Daily-Prod.'!PN72,'Daily-Prod.'!PE72),"")</f>
        <v/>
      </c>
      <c r="BR158" s="175"/>
      <c r="BS158" s="171"/>
      <c r="BT158" s="66" t="str">
        <f>IFERROR(('Daily-Prod.'!TM72+'Daily-Prod.'!TD72+'Daily-Prod.'!SU72+'Daily-Prod.'!SL72+'Daily-Prod.'!SC72+'Daily-Prod.'!RT72+'Daily-Prod.'!RK72)/BW158,"")</f>
        <v/>
      </c>
      <c r="BU158" s="475" t="str">
        <f>IFERROR(('Daily-Prod.'!TN72+'Daily-Prod.'!TE72+'Daily-Prod.'!SV72+'Daily-Prod.'!SM72+'Daily-Prod.'!SD72+'Daily-Prod.'!RU72+'Daily-Prod.'!RL72)/BW158,"")</f>
        <v/>
      </c>
      <c r="BV158" s="475" t="str">
        <f>IFERROR(('Daily-Prod.'!TP72+'Daily-Prod.'!TG72+'Daily-Prod.'!SX72+'Daily-Prod.'!SO72+'Daily-Prod.'!SF72+'Daily-Prod.'!RW72+'Daily-Prod.'!RN72+'Daily-Prod.'!TQ72+'Daily-Prod.'!TH72+'Daily-Prod.'!SY72+'Daily-Prod.'!SP72+'Daily-Prod.'!SG72+'Daily-Prod.'!RX72+'Daily-Prod.'!RO72)/BW158,"")</f>
        <v/>
      </c>
      <c r="BW158" s="496">
        <f>IFERROR(('Daily-Prod.'!TR72+'Daily-Prod.'!TI72+'Daily-Prod.'!SZ72+'Daily-Prod.'!SQ72+'Daily-Prod.'!SH72+'Daily-Prod.'!RY72+'Daily-Prod.'!RP72),"")</f>
        <v>0</v>
      </c>
      <c r="BX158" s="166"/>
      <c r="BY158" s="168"/>
      <c r="BZ158" s="171"/>
      <c r="CA158" s="67"/>
      <c r="CB158" s="175"/>
      <c r="CC158" s="171"/>
      <c r="CD158" s="66" t="str">
        <f>IFERROR(('Daily-Prod.'!VX72+'Daily-Prod.'!VO72+'Daily-Prod.'!VF72+'Daily-Prod.'!UW72+'Daily-Prod.'!UN72+'Daily-Prod.'!UE72+'Daily-Prod.'!TV72)/CG158,"")</f>
        <v/>
      </c>
      <c r="CE158" s="475" t="str">
        <f>IFERROR(('Daily-Prod.'!VY72+'Daily-Prod.'!VP72+'Daily-Prod.'!VG72+'Daily-Prod.'!UX72+'Daily-Prod.'!UO72+'Daily-Prod.'!UF72+'Daily-Prod.'!TW72)/CG158,"")</f>
        <v/>
      </c>
      <c r="CF158" s="475" t="str">
        <f>IFERROR(('Daily-Prod.'!WA72+'Daily-Prod.'!VR72+'Daily-Prod.'!VI72+'Daily-Prod.'!UZ72+'Daily-Prod.'!UQ72+'Daily-Prod.'!UH72+'Daily-Prod.'!TY72+'Daily-Prod.'!WB72+'Daily-Prod.'!VS72+'Daily-Prod.'!VJ72+'Daily-Prod.'!VA72+'Daily-Prod.'!UR72+'Daily-Prod.'!UI72+'Daily-Prod.'!TZ72)/CG158,"")</f>
        <v/>
      </c>
      <c r="CG158" s="496"/>
      <c r="CH158" s="166"/>
      <c r="CI158" s="168"/>
      <c r="CJ158" s="171"/>
      <c r="CK158" s="67" t="str">
        <f>IFERROR(AVERAGE('Daily-Prod.'!WC72,'Daily-Prod.'!VT72,'Daily-Prod.'!VK72,'Daily-Prod.'!VB72,'Daily-Prod.'!US72,'Daily-Prod.'!UJ72,'Daily-Prod.'!UA72),"")</f>
        <v/>
      </c>
      <c r="CL158" s="175"/>
      <c r="CM158" s="171"/>
      <c r="CN158" s="66" t="str">
        <f>IFERROR(('Daily-Prod.'!YI72+'Daily-Prod.'!XZ72+'Daily-Prod.'!XQ72+'Daily-Prod.'!XH72+'Daily-Prod.'!WY72+'Daily-Prod.'!WP72+'Daily-Prod.'!WG72)/CQ158,"")</f>
        <v/>
      </c>
      <c r="CO158" s="475" t="str">
        <f>IFERROR(('Daily-Prod.'!YJ72+'Daily-Prod.'!YA72+'Daily-Prod.'!XR72+'Daily-Prod.'!XI72+'Daily-Prod.'!WZ72+'Daily-Prod.'!WQ72+'Daily-Prod.'!WH72)/CQ158,"")</f>
        <v/>
      </c>
      <c r="CP158" s="475" t="str">
        <f>IFERROR(('Daily-Prod.'!YL72+'Daily-Prod.'!YC72+'Daily-Prod.'!XT72+'Daily-Prod.'!XK72+'Daily-Prod.'!XB72+'Daily-Prod.'!WS72+'Daily-Prod.'!WJ72+'Daily-Prod.'!YM72+'Daily-Prod.'!YD72+'Daily-Prod.'!XU72+'Daily-Prod.'!XL72+'Daily-Prod.'!XC72+'Daily-Prod.'!WT72+'Daily-Prod.'!WK72)/CQ158,"")</f>
        <v/>
      </c>
      <c r="CQ158" s="496"/>
      <c r="CR158" s="166"/>
      <c r="CS158" s="168"/>
      <c r="CT158" s="171"/>
      <c r="CU158" s="67" t="str">
        <f>IFERROR(AVERAGE('Daily-Prod.'!YN72,'Daily-Prod.'!YE72,'Daily-Prod.'!XV72,'Daily-Prod.'!XM72,'Daily-Prod.'!XD72,'Daily-Prod.'!WU72,'Daily-Prod.'!WL72),"")</f>
        <v/>
      </c>
      <c r="CV158" s="175"/>
      <c r="CW158" s="171"/>
      <c r="CX158" s="66" t="str">
        <f>IFERROR(('Daily-Prod.'!AAT72+'Daily-Prod.'!AAK72+'Daily-Prod.'!AAB72+'Daily-Prod.'!ZS72+'Daily-Prod.'!ZJ72+'Daily-Prod.'!ZA72+'Daily-Prod.'!YR72)/DA158,"")</f>
        <v/>
      </c>
      <c r="CY158" s="475" t="str">
        <f>IFERROR(('Daily-Prod.'!AAU72+'Daily-Prod.'!AAL72+'Daily-Prod.'!AAC72+'Daily-Prod.'!ZT72+'Daily-Prod.'!ZK72+'Daily-Prod.'!ZB72+'Daily-Prod.'!YS72)/DA158,"")</f>
        <v/>
      </c>
      <c r="CZ158" s="475" t="str">
        <f>IFERROR(('Daily-Prod.'!AAW72+'Daily-Prod.'!AAN72+'Daily-Prod.'!AAE72+'Daily-Prod.'!ZV72+'Daily-Prod.'!ZM72+'Daily-Prod.'!ZD72+'Daily-Prod.'!YU72+'Daily-Prod.'!AAX72+'Daily-Prod.'!AAO72+'Daily-Prod.'!AAF72+'Daily-Prod.'!ZW72+'Daily-Prod.'!ZN72+'Daily-Prod.'!ZE72+'Daily-Prod.'!YV72)/DA158,"")</f>
        <v/>
      </c>
      <c r="DA158" s="496"/>
      <c r="DB158" s="166"/>
      <c r="DC158" s="168"/>
      <c r="DD158" s="171"/>
      <c r="DE158" s="67" t="str">
        <f>IFERROR(AVERAGE('Daily-Prod.'!AAY72,'Daily-Prod.'!AAP72,'Daily-Prod.'!AAG72,'Daily-Prod.'!ZX72,'Daily-Prod.'!ZO72,'Daily-Prod.'!ZF72,'Daily-Prod.'!YW72),"")</f>
        <v/>
      </c>
      <c r="DF158" s="175"/>
      <c r="DG158" s="171"/>
      <c r="DH158" s="66" t="str">
        <f>IFERROR(('Daily-Prod.'!ADE72+'Daily-Prod.'!ACV72+'Daily-Prod.'!ACM72+'Daily-Prod.'!ACD72+'Daily-Prod.'!ABU72+'Daily-Prod.'!ABL72+'Daily-Prod.'!ABC72)/DK158,"")</f>
        <v/>
      </c>
      <c r="DI158" s="475" t="str">
        <f>IFERROR(('Daily-Prod.'!ADF72+'Daily-Prod.'!ACW72+'Daily-Prod.'!ACN72+'Daily-Prod.'!ACE72+'Daily-Prod.'!ABV72+'Daily-Prod.'!ABM72+'Daily-Prod.'!ABD72)/DK158,"")</f>
        <v/>
      </c>
      <c r="DJ158" s="475" t="str">
        <f>IFERROR(('Daily-Prod.'!ADH72+'Daily-Prod.'!ACY72+'Daily-Prod.'!ACP72+'Daily-Prod.'!ACG72+'Daily-Prod.'!ABX72+'Daily-Prod.'!ABO72+'Daily-Prod.'!ABF72+'Daily-Prod.'!ADI72+'Daily-Prod.'!ACZ72+'Daily-Prod.'!ACQ72+'Daily-Prod.'!ACH72+'Daily-Prod.'!ABY72+'Daily-Prod.'!ABP72+'Daily-Prod.'!ABG72)/DK158,"")</f>
        <v/>
      </c>
      <c r="DK158" s="496"/>
      <c r="DL158" s="166"/>
      <c r="DM158" s="168"/>
      <c r="DN158" s="171"/>
      <c r="DO158" s="67" t="str">
        <f>IFERROR(AVERAGE('Daily-Prod.'!ADJ72,'Daily-Prod.'!ADA72,'Daily-Prod.'!ACR72,'Daily-Prod.'!ACI72,'Daily-Prod.'!ABZ72,'Daily-Prod.'!ABQ72,'Daily-Prod.'!ABH72),"")</f>
        <v/>
      </c>
      <c r="DP158" s="175"/>
      <c r="DQ158" s="171"/>
      <c r="DR158" s="66" t="str">
        <f>IFERROR(('Daily-Prod.'!AFP72+'Daily-Prod.'!AFG72+'Daily-Prod.'!AEX72+'Daily-Prod.'!AEO72+'Daily-Prod.'!AEF72+'Daily-Prod.'!ADW72+'Daily-Prod.'!ADN72)/DU158,"")</f>
        <v/>
      </c>
      <c r="DS158" s="475" t="str">
        <f>IFERROR(('Daily-Prod.'!AFQ72+'Daily-Prod.'!AFH72+'Daily-Prod.'!AEY72+'Daily-Prod.'!AEP72+'Daily-Prod.'!AEG72+'Daily-Prod.'!ADX72+'Daily-Prod.'!ADO72)/DU158,"")</f>
        <v/>
      </c>
      <c r="DT158" s="475" t="str">
        <f>IFERROR(('Daily-Prod.'!AFS72+'Daily-Prod.'!AFJ72+'Daily-Prod.'!AFA72+'Daily-Prod.'!AER72+'Daily-Prod.'!AEI72+'Daily-Prod.'!ADZ72+'Daily-Prod.'!ADQ72+'Daily-Prod.'!AFT72+'Daily-Prod.'!AFK72+'Daily-Prod.'!AFB72+'Daily-Prod.'!AES72+'Daily-Prod.'!AEJ72+'Daily-Prod.'!AEA72+'Daily-Prod.'!ADR72)/DU158,"")</f>
        <v/>
      </c>
      <c r="DU158" s="496">
        <f>IFERROR(('Daily-Prod.'!AFU72+'Daily-Prod.'!AFL72+'Daily-Prod.'!AFC72+'Daily-Prod.'!AET72+'Daily-Prod.'!AEK72+'Daily-Prod.'!AEB72+'Daily-Prod.'!ADS72),"")</f>
        <v>0</v>
      </c>
      <c r="DV158" s="166"/>
      <c r="DW158" s="168"/>
      <c r="DX158" s="171"/>
      <c r="DY158" s="67" t="str">
        <f>IFERROR(AVERAGE('Daily-Prod.'!AFU72,'Daily-Prod.'!AFL72,'Daily-Prod.'!AFC72,'Daily-Prod.'!AET72,'Daily-Prod.'!AEK72,'Daily-Prod.'!AEB72,'Daily-Prod.'!ADS72),"")</f>
        <v/>
      </c>
      <c r="DZ158" s="175"/>
      <c r="EA158" s="171"/>
      <c r="EB158" s="66" t="str">
        <f>IFERROR(('Daily-Prod.'!AIA72+'Daily-Prod.'!AHR72+'Daily-Prod.'!AHI72+'Daily-Prod.'!AGZ72+'Daily-Prod.'!AGQ72+'Daily-Prod.'!AGH72+'Daily-Prod.'!AFY72)/EE158,"")</f>
        <v/>
      </c>
      <c r="EC158" s="475" t="str">
        <f>IFERROR(('Daily-Prod.'!AIB72+'Daily-Prod.'!AHS72+'Daily-Prod.'!AHJ72+'Daily-Prod.'!AHA72+'Daily-Prod.'!AGR72+'Daily-Prod.'!AGI72+'Daily-Prod.'!AFZ72)/EE158,"")</f>
        <v/>
      </c>
      <c r="ED158" s="475" t="str">
        <f>IFERROR(('Daily-Prod.'!AID72+'Daily-Prod.'!AHU72+'Daily-Prod.'!AHL72+'Daily-Prod.'!AHC72+'Daily-Prod.'!AGT72+'Daily-Prod.'!AGK72+'Daily-Prod.'!AGB72+'Daily-Prod.'!AIE72+'Daily-Prod.'!AHV72+'Daily-Prod.'!AHM72+'Daily-Prod.'!AHD72+'Daily-Prod.'!AGU72+'Daily-Prod.'!AGL72+'Daily-Prod.'!AGC72)/EE158,"")</f>
        <v/>
      </c>
      <c r="EE158" s="496">
        <f>IFERROR(('Daily-Prod.'!AIF72+'Daily-Prod.'!AHW72+'Daily-Prod.'!AHN72+'Daily-Prod.'!AHE72+'Daily-Prod.'!AGV72+'Daily-Prod.'!AGM72+'Daily-Prod.'!AGD72),"")</f>
        <v>0</v>
      </c>
      <c r="EF158" s="166"/>
      <c r="EG158" s="168"/>
      <c r="EH158" s="171"/>
      <c r="EI158" s="67" t="str">
        <f>IFERROR(AVERAGE('Daily-Prod.'!AIF72,'Daily-Prod.'!AHW72,'Daily-Prod.'!AHN72,'Daily-Prod.'!AHE72,'Daily-Prod.'!AGV72,'Daily-Prod.'!AGM72,'Daily-Prod.'!AGD72),"")</f>
        <v/>
      </c>
      <c r="EJ158" s="175"/>
      <c r="EK158" s="171"/>
      <c r="EL158" s="66" t="str">
        <f>IFERROR(('Daily-Prod.'!AKL72+'Daily-Prod.'!AKC72+'Daily-Prod.'!AJT72+'Daily-Prod.'!AJK72+'Daily-Prod.'!AJB72+'Daily-Prod.'!AIS72+'Daily-Prod.'!AIJ72)/EO158,"")</f>
        <v/>
      </c>
      <c r="EM158" s="475" t="str">
        <f>IFERROR(('Daily-Prod.'!AKM72+'Daily-Prod.'!AKD72+'Daily-Prod.'!AJU72+'Daily-Prod.'!AJL72+'Daily-Prod.'!AJC72+'Daily-Prod.'!AIT72+'Daily-Prod.'!AIK72)/EO158,"")</f>
        <v/>
      </c>
      <c r="EN158" s="475" t="str">
        <f>IFERROR(('Daily-Prod.'!AKP72+'Daily-Prod.'!AKG72+'Daily-Prod.'!AJX72+'Daily-Prod.'!AJO72+'Daily-Prod.'!AJF72+'Daily-Prod.'!AIW72+'Daily-Prod.'!AIN72+'Daily-Prod.'!AKO72+'Daily-Prod.'!AKF72+'Daily-Prod.'!AJW72+'Daily-Prod.'!AJN72+'Daily-Prod.'!AJE72+'Daily-Prod.'!AIV72+'Daily-Prod.'!AIM72)/EO158,"")</f>
        <v/>
      </c>
      <c r="EO158" s="496">
        <f>IFERROR(('Daily-Prod.'!AKQ72+'Daily-Prod.'!AKH72+'Daily-Prod.'!AJY72+'Daily-Prod.'!AJP72+'Daily-Prod.'!AJG72+'Daily-Prod.'!AIX72+'Daily-Prod.'!AIO72),"")</f>
        <v>0</v>
      </c>
      <c r="EP158" s="166"/>
      <c r="EQ158" s="168"/>
      <c r="ER158" s="171"/>
      <c r="ES158" s="67" t="str">
        <f>IFERROR(AVERAGE('Daily-Prod.'!AKQ72,'Daily-Prod.'!AKH72,'Daily-Prod.'!AJY72,'Daily-Prod.'!AJP72,'Daily-Prod.'!AJG72,'Daily-Prod.'!AIX72,'Daily-Prod.'!AIO72),"")</f>
        <v/>
      </c>
      <c r="ET158" s="175"/>
      <c r="EU158" s="171"/>
      <c r="EV158" s="66" t="str">
        <f>IFERROR(('Daily-Prod.'!AMW72+'Daily-Prod.'!AMN72+'Daily-Prod.'!AME72+'Daily-Prod.'!ALV72+'Daily-Prod.'!ALM72+'Daily-Prod.'!ALD72+'Daily-Prod.'!AKU72)/EY158,"")</f>
        <v/>
      </c>
      <c r="EW158" s="475" t="str">
        <f>IFERROR(('Daily-Prod.'!AMX72+'Daily-Prod.'!AMO72+'Daily-Prod.'!AMF72+'Daily-Prod.'!ALW72+'Daily-Prod.'!ALN72+'Daily-Prod.'!ALE72+'Daily-Prod.'!AKV72)/EY158,"")</f>
        <v/>
      </c>
      <c r="EX158" s="475" t="str">
        <f>IFERROR(('Daily-Prod.'!AMZ72+'Daily-Prod.'!AMQ72+'Daily-Prod.'!AMH72+'Daily-Prod.'!ALY72+'Daily-Prod.'!ALP72+'Daily-Prod.'!ALG72+'Daily-Prod.'!AKX72+'Daily-Prod.'!ANA72+'Daily-Prod.'!AMR72+'Daily-Prod.'!AMI72+'Daily-Prod.'!ALZ72+'Daily-Prod.'!ALQ72+'Daily-Prod.'!ALH72+'Daily-Prod.'!AKY72)/EY158,"")</f>
        <v/>
      </c>
      <c r="EY158" s="496">
        <f>IFERROR(('Daily-Prod.'!ANB72+'Daily-Prod.'!AMS72+'Daily-Prod.'!AMJ72+'Daily-Prod.'!AMA72+'Daily-Prod.'!ALR72+'Daily-Prod.'!ALI72+'Daily-Prod.'!AKZ72),"")</f>
        <v>0</v>
      </c>
      <c r="EZ158" s="166"/>
      <c r="FA158" s="168"/>
      <c r="FB158" s="171"/>
      <c r="FC158" s="67" t="str">
        <f>IFERROR(AVERAGE('Daily-Prod.'!ANB72,'Daily-Prod.'!AMS72,'Daily-Prod.'!AMJ72,'Daily-Prod.'!AMA72,'Daily-Prod.'!ALR72,'Daily-Prod.'!ALI72,'Daily-Prod.'!AKZ72),"")</f>
        <v/>
      </c>
      <c r="FD158" s="175"/>
      <c r="FE158" s="171"/>
      <c r="FF158" s="66" t="str">
        <f>IFERROR(('Daily-Prod.'!APH72+'Daily-Prod.'!AOY72+'Daily-Prod.'!AOP72+'Daily-Prod.'!AOG72+'Daily-Prod.'!ANX72+'Daily-Prod.'!ANO72+'Daily-Prod.'!ANF72)/FI158,"")</f>
        <v/>
      </c>
      <c r="FG158" s="475" t="str">
        <f>IFERROR(('Daily-Prod.'!API72+'Daily-Prod.'!AOZ72+'Daily-Prod.'!AOQ72+'Daily-Prod.'!AOH72+'Daily-Prod.'!ANY72+'Daily-Prod.'!ANP72+'Daily-Prod.'!ANG72)/FI158,"")</f>
        <v/>
      </c>
      <c r="FH158" s="475" t="str">
        <f>IFERROR(('Daily-Prod.'!APL72+'Daily-Prod.'!APC72+'Daily-Prod.'!AOT72+'Daily-Prod.'!AOK72+'Daily-Prod.'!AOB72+'Daily-Prod.'!ANS72+'Daily-Prod.'!ANJ72+'Daily-Prod.'!APK72+'Daily-Prod.'!APB72+'Daily-Prod.'!AOS72+'Daily-Prod.'!AOJ72+'Daily-Prod.'!AOA72+'Daily-Prod.'!ANR72+'Daily-Prod.'!ANI72)/FI158,"")</f>
        <v/>
      </c>
      <c r="FI158" s="496">
        <f>IFERROR(('Daily-Prod.'!APM72+'Daily-Prod.'!APD72+'Daily-Prod.'!AOU72+'Daily-Prod.'!AOL72+'Daily-Prod.'!AOC72+'Daily-Prod.'!ANT72+'Daily-Prod.'!ANK72),"")</f>
        <v>0</v>
      </c>
      <c r="FJ158" s="166"/>
      <c r="FK158" s="168"/>
      <c r="FL158" s="171"/>
      <c r="FM158" s="67" t="str">
        <f>IFERROR(AVERAGE('Daily-Prod.'!APM72,'Daily-Prod.'!APD72,'Daily-Prod.'!AOU72,'Daily-Prod.'!AOL72,'Daily-Prod.'!AOC72,'Daily-Prod.'!ANT72,'Daily-Prod.'!ANK72),"")</f>
        <v/>
      </c>
      <c r="FN158" s="175"/>
      <c r="FO158" s="171"/>
    </row>
    <row r="159" spans="1:281" ht="13.5">
      <c r="A159" s="453" t="s">
        <v>184</v>
      </c>
      <c r="B159" s="482">
        <f>IFERROR(('Daily-Prod.'!CN73+'Daily-Prod.'!CE73+'Daily-Prod.'!BV73+'Daily-Prod.'!BM73+'Daily-Prod.'!BD73+'Daily-Prod.'!AU73+'Daily-Prod.'!AL73)/E159,"")</f>
        <v>0</v>
      </c>
      <c r="C159" s="475">
        <f>IFERROR(('Daily-Prod.'!CO73+'Daily-Prod.'!CF73+'Daily-Prod.'!BW73+'Daily-Prod.'!BN73+'Daily-Prod.'!BE73+'Daily-Prod.'!AV73+'Daily-Prod.'!AM73)/E159,"")</f>
        <v>0</v>
      </c>
      <c r="D159" s="475">
        <f>IFERROR(('Daily-Prod.'!CQ73+'Daily-Prod.'!CH73+'Daily-Prod.'!BY73+'Daily-Prod.'!BP73+'Daily-Prod.'!BG73+'Daily-Prod.'!AX73+'Daily-Prod.'!AO73+'Daily-Prod.'!CR73+'Daily-Prod.'!CI73+'Daily-Prod.'!BZ73+'Daily-Prod.'!BQ73+'Daily-Prod.'!BH73+'Daily-Prod.'!AY73+'Daily-Prod.'!AP73)/E159,"")</f>
        <v>1</v>
      </c>
      <c r="E159" s="496">
        <f>IFERROR(('Daily-Prod.'!CS73+'Daily-Prod.'!CJ73+'Daily-Prod.'!CA73+'Daily-Prod.'!BR73+'Daily-Prod.'!BI73+'Daily-Prod.'!AZ73+'Daily-Prod.'!AQ73),"")</f>
        <v>1</v>
      </c>
      <c r="F159" s="166"/>
      <c r="G159" s="168"/>
      <c r="H159" s="171"/>
      <c r="I159" s="378">
        <f>IFERROR(AVERAGE('Daily-Prod.'!CS73,'Daily-Prod.'!CJ73,'Daily-Prod.'!CA73,'Daily-Prod.'!BR73,'Daily-Prod.'!BI73,'Daily-Prod.'!AZ73,'Daily-Prod.'!AQ73),"")</f>
        <v>1</v>
      </c>
      <c r="J159" s="175"/>
      <c r="K159" s="171"/>
      <c r="L159" s="66">
        <f>IFERROR(('Daily-Prod.'!EY73+'Daily-Prod.'!EP73+'Daily-Prod.'!EG73+'Daily-Prod.'!DX73+'Daily-Prod.'!DO73+'Daily-Prod.'!DF73+'Daily-Prod.'!CW73)/O159,"")</f>
        <v>1</v>
      </c>
      <c r="M159" s="475">
        <f>IFERROR(('Daily-Prod.'!EZ73+'Daily-Prod.'!EQ73+'Daily-Prod.'!EH73+'Daily-Prod.'!DY73+'Daily-Prod.'!DP73+'Daily-Prod.'!DG73+'Daily-Prod.'!CX73)/O159,"")</f>
        <v>0</v>
      </c>
      <c r="N159" s="475">
        <f>IFERROR(('Daily-Prod.'!FC73+'Daily-Prod.'!ET73+'Daily-Prod.'!EK73+'Daily-Prod.'!EB73+'Daily-Prod.'!DS73+'Daily-Prod.'!DJ73+'Daily-Prod.'!DA73+'Daily-Prod.'!FB73+'Daily-Prod.'!ES73+'Daily-Prod.'!EJ73+'Daily-Prod.'!EA73+'Daily-Prod.'!DR73+'Daily-Prod.'!DI73+'Daily-Prod.'!CZ73)/O159,"")</f>
        <v>0</v>
      </c>
      <c r="O159" s="496">
        <f>IFERROR(('Daily-Prod.'!FD73+'Daily-Prod.'!EU73+'Daily-Prod.'!EL73+'Daily-Prod.'!EC73+'Daily-Prod.'!DT73+'Daily-Prod.'!DK73+'Daily-Prod.'!DB73),"")</f>
        <v>2</v>
      </c>
      <c r="P159" s="166"/>
      <c r="Q159" s="168"/>
      <c r="R159" s="171"/>
      <c r="S159" s="67">
        <f>IFERROR(AVERAGE('Daily-Prod.'!FD73,'Daily-Prod.'!EU73,'Daily-Prod.'!EL73,'Daily-Prod.'!EC73,'Daily-Prod.'!DT73,'Daily-Prod.'!DK73,'Daily-Prod.'!DB73),"")</f>
        <v>1</v>
      </c>
      <c r="T159" s="175"/>
      <c r="U159" s="171"/>
      <c r="V159" s="518">
        <f>IFERROR(('Daily-Prod.'!HJ73+'Daily-Prod.'!HA73+'Daily-Prod.'!GR73+'Daily-Prod.'!GI73+'Daily-Prod.'!FZ73+'Daily-Prod.'!FQ73+'Daily-Prod.'!FH73)/Y159,"")</f>
        <v>0.5</v>
      </c>
      <c r="W159" s="475">
        <f>IFERROR(('Daily-Prod.'!HK73+'Daily-Prod.'!HB73+'Daily-Prod.'!GS73+'Daily-Prod.'!GJ73+'Daily-Prod.'!GA73+'Daily-Prod.'!FR73+'Daily-Prod.'!FI73)/Y159,"")</f>
        <v>0</v>
      </c>
      <c r="X159" s="475">
        <f>IFERROR(('Daily-Prod.'!HM73+'Daily-Prod.'!HD73+'Daily-Prod.'!GU73+'Daily-Prod.'!GL73+'Daily-Prod.'!GC73+'Daily-Prod.'!FT73+'Daily-Prod.'!FK73+'Daily-Prod.'!HN73+'Daily-Prod.'!HE73+'Daily-Prod.'!GV73+'Daily-Prod.'!GM73+'Daily-Prod.'!GD73+'Daily-Prod.'!FU73+'Daily-Prod.'!FL73)/Y159,"")</f>
        <v>0.5</v>
      </c>
      <c r="Y159" s="496">
        <f>IFERROR(('Daily-Prod.'!HO73+'Daily-Prod.'!HF73+'Daily-Prod.'!GW73+'Daily-Prod.'!GN73+'Daily-Prod.'!GE73+'Daily-Prod.'!FV73+'Daily-Prod.'!FM73),"")</f>
        <v>8</v>
      </c>
      <c r="Z159" s="166"/>
      <c r="AA159" s="168"/>
      <c r="AB159" s="171"/>
      <c r="AC159" s="67" t="str">
        <f>IFERROR(AVERAGE('Daily-Prod.'!JP73,'Daily-Prod.'!JG73,'Daily-Prod.'!IX73,'Daily-Prod.'!IO73,'Daily-Prod.'!IF73,'Daily-Prod.'!HW73,'Daily-Prod.'!HN73),"")</f>
        <v/>
      </c>
      <c r="AD159" s="175"/>
      <c r="AE159" s="171"/>
      <c r="AF159" s="66" t="str">
        <f>IFERROR(('Daily-Prod.'!JU73+'Daily-Prod.'!JL73+'Daily-Prod.'!JC73+'Daily-Prod.'!IT73+'Daily-Prod.'!IK73+'Daily-Prod.'!IB73+'Daily-Prod.'!HS73)/AI159,"")</f>
        <v/>
      </c>
      <c r="AG159" s="475" t="str">
        <f>IFERROR(('Daily-Prod.'!JV73+'Daily-Prod.'!JM73+'Daily-Prod.'!JD73+'Daily-Prod.'!IU73+'Daily-Prod.'!IL73+'Daily-Prod.'!IC73+'Daily-Prod.'!HT73)/AI159,"")</f>
        <v/>
      </c>
      <c r="AH159" s="475" t="str">
        <f>IFERROR(('Daily-Prod.'!JX73+'Daily-Prod.'!JO73+'Daily-Prod.'!JF73+'Daily-Prod.'!IW73+'Daily-Prod.'!IN73+'Daily-Prod.'!IE73+'Daily-Prod.'!HV73+'Daily-Prod.'!JY73+'Daily-Prod.'!JP73+'Daily-Prod.'!JG73+'Daily-Prod.'!IX73+'Daily-Prod.'!IO73+'Daily-Prod.'!IF73+'Daily-Prod.'!HW73)/AI159,"")</f>
        <v/>
      </c>
      <c r="AI159" s="496">
        <f>IFERROR(('Daily-Prod.'!JZ73+'Daily-Prod.'!JQ73+'Daily-Prod.'!JH73+'Daily-Prod.'!IY73+'Daily-Prod.'!IP73+'Daily-Prod.'!IG73+'Daily-Prod.'!HX73),"")</f>
        <v>0</v>
      </c>
      <c r="AJ159" s="166"/>
      <c r="AK159" s="168"/>
      <c r="AL159" s="171"/>
      <c r="AM159" s="67" t="str">
        <f>IFERROR(AVERAGE('Daily-Prod.'!JZ73,'Daily-Prod.'!JQ73,'Daily-Prod.'!JH73,'Daily-Prod.'!IY73,'Daily-Prod.'!IP73,'Daily-Prod.'!IG73,'Daily-Prod.'!HX73),"")</f>
        <v/>
      </c>
      <c r="AN159" s="175"/>
      <c r="AO159" s="171"/>
      <c r="AP159" s="66" t="str">
        <f>IFERROR(('Daily-Prod.'!MF73+'Daily-Prod.'!LW73+'Daily-Prod.'!LN73+'Daily-Prod.'!LE73+'Daily-Prod.'!KV73+'Daily-Prod.'!KM73+'Daily-Prod.'!KD73)/AS159,"")</f>
        <v/>
      </c>
      <c r="AQ159" s="475" t="str">
        <f>IFERROR(('Daily-Prod.'!MG73+'Daily-Prod.'!LX73+'Daily-Prod.'!LO73+'Daily-Prod.'!LF73+'Daily-Prod.'!KW73+'Daily-Prod.'!KN73+'Daily-Prod.'!KE73)/AS159,"")</f>
        <v/>
      </c>
      <c r="AR159" s="475" t="str">
        <f>IFERROR(('Daily-Prod.'!MJ73+'Daily-Prod.'!MA73+'Daily-Prod.'!LR73+'Daily-Prod.'!LI73+'Daily-Prod.'!KZ73+'Daily-Prod.'!KQ73+'Daily-Prod.'!KH73+'Daily-Prod.'!MI73+'Daily-Prod.'!LZ73+'Daily-Prod.'!LQ73+'Daily-Prod.'!LH73+'Daily-Prod.'!KY73+'Daily-Prod.'!KP73+'Daily-Prod.'!KG73)/AS159,"")</f>
        <v/>
      </c>
      <c r="AS159" s="496">
        <f>IFERROR(('Daily-Prod.'!MK73+'Daily-Prod.'!MB73+'Daily-Prod.'!LS73+'Daily-Prod.'!LJ73+'Daily-Prod.'!LA73+'Daily-Prod.'!KR73+'Daily-Prod.'!KI73),"")</f>
        <v>0</v>
      </c>
      <c r="AT159" s="166"/>
      <c r="AU159" s="168"/>
      <c r="AV159" s="171"/>
      <c r="AW159" s="67" t="str">
        <f>IFERROR(AVERAGE('Daily-Prod.'!MK73,'Daily-Prod.'!MB73,'Daily-Prod.'!LS73,'Daily-Prod.'!LJ73,'Daily-Prod.'!LA73,'Daily-Prod.'!KR73,'Daily-Prod.'!KI73),"")</f>
        <v/>
      </c>
      <c r="AX159" s="175"/>
      <c r="AY159" s="171"/>
      <c r="AZ159" s="66" t="str">
        <f>IFERROR(('Daily-Prod.'!OQ73+'Daily-Prod.'!OH73+'Daily-Prod.'!NY73+'Daily-Prod.'!NP73+'Daily-Prod.'!NG73+'Daily-Prod.'!MX73+'Daily-Prod.'!MO73)/BC159,"")</f>
        <v/>
      </c>
      <c r="BA159" s="475" t="str">
        <f>IFERROR(('Daily-Prod.'!OR73+'Daily-Prod.'!OI73+'Daily-Prod.'!NZ73+'Daily-Prod.'!NQ73+'Daily-Prod.'!NH73+'Daily-Prod.'!MY73+'Daily-Prod.'!MP73)/BC159,"")</f>
        <v/>
      </c>
      <c r="BB159" s="475" t="str">
        <f>IFERROR(('Daily-Prod.'!OT73+'Daily-Prod.'!OK73+'Daily-Prod.'!OB73+'Daily-Prod.'!NS73+'Daily-Prod.'!NJ73+'Daily-Prod.'!NA73+'Daily-Prod.'!MR73+'Daily-Prod.'!OU73+'Daily-Prod.'!OL73+'Daily-Prod.'!OC73+'Daily-Prod.'!NT73+'Daily-Prod.'!NK73+'Daily-Prod.'!NB73+'Daily-Prod.'!MS73)/BC159,"")</f>
        <v/>
      </c>
      <c r="BC159" s="496"/>
      <c r="BD159" s="166"/>
      <c r="BE159" s="168"/>
      <c r="BF159" s="171"/>
      <c r="BG159" s="67" t="str">
        <f>IFERROR(AVERAGE('Daily-Prod.'!OV73,'Daily-Prod.'!OM73,'Daily-Prod.'!OD73,'Daily-Prod.'!NU73,'Daily-Prod.'!NL73,'Daily-Prod.'!NC73,'Daily-Prod.'!MT73),"")</f>
        <v/>
      </c>
      <c r="BH159" s="175"/>
      <c r="BI159" s="171"/>
      <c r="BJ159" s="66" t="str">
        <f>IFERROR(('Daily-Prod.'!RB73+'Daily-Prod.'!QS73+'Daily-Prod.'!QJ73+'Daily-Prod.'!QA73+'Daily-Prod.'!PR73+'Daily-Prod.'!PI73+'Daily-Prod.'!OZ73)/BM159,"")</f>
        <v/>
      </c>
      <c r="BK159" s="475" t="str">
        <f>IFERROR(('Daily-Prod.'!RC73+'Daily-Prod.'!QT73+'Daily-Prod.'!QK73+'Daily-Prod.'!QB73+'Daily-Prod.'!PS73+'Daily-Prod.'!PJ73+'Daily-Prod.'!PA73)/BM159,"")</f>
        <v/>
      </c>
      <c r="BL159" s="475" t="str">
        <f>IFERROR(('Daily-Prod.'!RF73+'Daily-Prod.'!QW73+'Daily-Prod.'!QN73+'Daily-Prod.'!QE73+'Daily-Prod.'!PV73+'Daily-Prod.'!PM73+'Daily-Prod.'!PD73+'Daily-Prod.'!RE73+'Daily-Prod.'!QV73+'Daily-Prod.'!QM73+'Daily-Prod.'!QD73+'Daily-Prod.'!PU73+'Daily-Prod.'!PL73+'Daily-Prod.'!PC73)/BM159,"")</f>
        <v/>
      </c>
      <c r="BM159" s="496">
        <f>IFERROR(('Daily-Prod.'!RG73+'Daily-Prod.'!QX73+'Daily-Prod.'!QO73+'Daily-Prod.'!QF73+'Daily-Prod.'!PW73+'Daily-Prod.'!PN73+'Daily-Prod.'!PE73),"")</f>
        <v>0</v>
      </c>
      <c r="BN159" s="166"/>
      <c r="BO159" s="168"/>
      <c r="BP159" s="171"/>
      <c r="BQ159" s="67" t="str">
        <f>IFERROR(AVERAGE('Daily-Prod.'!RG73,'Daily-Prod.'!QX73,'Daily-Prod.'!QO73,'Daily-Prod.'!QF73,'Daily-Prod.'!PW73,'Daily-Prod.'!PN73,'Daily-Prod.'!PE73),"")</f>
        <v/>
      </c>
      <c r="BR159" s="175"/>
      <c r="BS159" s="171"/>
      <c r="BT159" s="66" t="str">
        <f>IFERROR(('Daily-Prod.'!TM73+'Daily-Prod.'!TD73+'Daily-Prod.'!SU73+'Daily-Prod.'!SL73+'Daily-Prod.'!SC73+'Daily-Prod.'!RT73+'Daily-Prod.'!RK73)/BW159,"")</f>
        <v/>
      </c>
      <c r="BU159" s="475" t="str">
        <f>IFERROR(('Daily-Prod.'!TN73+'Daily-Prod.'!TE73+'Daily-Prod.'!SV73+'Daily-Prod.'!SM73+'Daily-Prod.'!SD73+'Daily-Prod.'!RU73+'Daily-Prod.'!RL73)/BW159,"")</f>
        <v/>
      </c>
      <c r="BV159" s="475" t="str">
        <f>IFERROR(('Daily-Prod.'!TP73+'Daily-Prod.'!TG73+'Daily-Prod.'!SX73+'Daily-Prod.'!SO73+'Daily-Prod.'!SF73+'Daily-Prod.'!RW73+'Daily-Prod.'!RN73+'Daily-Prod.'!TQ73+'Daily-Prod.'!TH73+'Daily-Prod.'!SY73+'Daily-Prod.'!SP73+'Daily-Prod.'!SG73+'Daily-Prod.'!RX73+'Daily-Prod.'!RO73)/BW159,"")</f>
        <v/>
      </c>
      <c r="BW159" s="496">
        <f>IFERROR(('Daily-Prod.'!TR73+'Daily-Prod.'!TI73+'Daily-Prod.'!SZ73+'Daily-Prod.'!SQ73+'Daily-Prod.'!SH73+'Daily-Prod.'!RY73+'Daily-Prod.'!RP73),"")</f>
        <v>0</v>
      </c>
      <c r="BX159" s="166"/>
      <c r="BY159" s="168"/>
      <c r="BZ159" s="171"/>
      <c r="CA159" s="67"/>
      <c r="CB159" s="175"/>
      <c r="CC159" s="171"/>
      <c r="CD159" s="66">
        <f>IFERROR(('Daily-Prod.'!VX73+'Daily-Prod.'!VO73+'Daily-Prod.'!VF73+'Daily-Prod.'!UW73+'Daily-Prod.'!UN73+'Daily-Prod.'!UE73+'Daily-Prod.'!TV73)/CG159,"")</f>
        <v>0</v>
      </c>
      <c r="CE159" s="475">
        <f>IFERROR(('Daily-Prod.'!VY73+'Daily-Prod.'!VP73+'Daily-Prod.'!VG73+'Daily-Prod.'!UX73+'Daily-Prod.'!UO73+'Daily-Prod.'!UF73+'Daily-Prod.'!TW73)/CG159,"")</f>
        <v>1</v>
      </c>
      <c r="CF159" s="475">
        <f>IFERROR(('Daily-Prod.'!WA73+'Daily-Prod.'!VR73+'Daily-Prod.'!VI73+'Daily-Prod.'!UZ73+'Daily-Prod.'!UQ73+'Daily-Prod.'!UH73+'Daily-Prod.'!TY73+'Daily-Prod.'!WB73+'Daily-Prod.'!VS73+'Daily-Prod.'!VJ73+'Daily-Prod.'!VA73+'Daily-Prod.'!UR73+'Daily-Prod.'!UI73+'Daily-Prod.'!TZ73)/CG159,"")</f>
        <v>0</v>
      </c>
      <c r="CG159" s="496">
        <f>IFERROR(('Daily-Prod.'!WC73+'Daily-Prod.'!VT73+'Daily-Prod.'!VK73+'Daily-Prod.'!VB73+'Daily-Prod.'!US73+'Daily-Prod.'!UJ73+'Daily-Prod.'!UA73),"")</f>
        <v>1</v>
      </c>
      <c r="CH159" s="166"/>
      <c r="CI159" s="168"/>
      <c r="CJ159" s="171"/>
      <c r="CK159" s="67">
        <f>IFERROR(AVERAGE('Daily-Prod.'!WC73,'Daily-Prod.'!VT73,'Daily-Prod.'!VK73,'Daily-Prod.'!VB73,'Daily-Prod.'!US73,'Daily-Prod.'!UJ73,'Daily-Prod.'!UA73),"")</f>
        <v>1</v>
      </c>
      <c r="CL159" s="175"/>
      <c r="CM159" s="171"/>
      <c r="CN159" s="66">
        <f>IFERROR(('Daily-Prod.'!YI73+'Daily-Prod.'!XZ73+'Daily-Prod.'!XQ73+'Daily-Prod.'!XH73+'Daily-Prod.'!WY73+'Daily-Prod.'!WP73+'Daily-Prod.'!WG73)/CQ159,"")</f>
        <v>0</v>
      </c>
      <c r="CO159" s="475">
        <f>IFERROR(('Daily-Prod.'!YJ73+'Daily-Prod.'!YA73+'Daily-Prod.'!XR73+'Daily-Prod.'!XI73+'Daily-Prod.'!WZ73+'Daily-Prod.'!WQ73+'Daily-Prod.'!WH73)/CQ159,"")</f>
        <v>1</v>
      </c>
      <c r="CP159" s="475">
        <f>IFERROR(('Daily-Prod.'!YL73+'Daily-Prod.'!YC73+'Daily-Prod.'!XT73+'Daily-Prod.'!XK73+'Daily-Prod.'!XB73+'Daily-Prod.'!WS73+'Daily-Prod.'!WJ73+'Daily-Prod.'!YM73+'Daily-Prod.'!YD73+'Daily-Prod.'!XU73+'Daily-Prod.'!XL73+'Daily-Prod.'!XC73+'Daily-Prod.'!WT73+'Daily-Prod.'!WK73)/CQ159,"")</f>
        <v>0</v>
      </c>
      <c r="CQ159" s="496">
        <f>IFERROR(('Daily-Prod.'!YN73+'Daily-Prod.'!YE73+'Daily-Prod.'!XV73+'Daily-Prod.'!XM73+'Daily-Prod.'!XD73+'Daily-Prod.'!WU73+'Daily-Prod.'!WL73),"")</f>
        <v>2</v>
      </c>
      <c r="CR159" s="166"/>
      <c r="CS159" s="168"/>
      <c r="CT159" s="171"/>
      <c r="CU159" s="67">
        <f>IFERROR(AVERAGE('Daily-Prod.'!YN73,'Daily-Prod.'!YE73,'Daily-Prod.'!XV73,'Daily-Prod.'!XM73,'Daily-Prod.'!XD73,'Daily-Prod.'!WU73,'Daily-Prod.'!WL73),"")</f>
        <v>2</v>
      </c>
      <c r="CV159" s="175"/>
      <c r="CW159" s="171"/>
      <c r="CX159" s="66">
        <f>IFERROR(('Daily-Prod.'!AAT73+'Daily-Prod.'!AAK73+'Daily-Prod.'!AAB73+'Daily-Prod.'!ZS73+'Daily-Prod.'!ZJ73+'Daily-Prod.'!ZA73+'Daily-Prod.'!YR73)/DA159,"")</f>
        <v>0.6</v>
      </c>
      <c r="CY159" s="475">
        <f>IFERROR(('Daily-Prod.'!AAU73+'Daily-Prod.'!AAL73+'Daily-Prod.'!AAC73+'Daily-Prod.'!ZT73+'Daily-Prod.'!ZK73+'Daily-Prod.'!ZB73+'Daily-Prod.'!YS73)/DA159,"")</f>
        <v>0.2</v>
      </c>
      <c r="CZ159" s="475">
        <f>IFERROR(('Daily-Prod.'!AAW73+'Daily-Prod.'!AAN73+'Daily-Prod.'!AAE73+'Daily-Prod.'!ZV73+'Daily-Prod.'!ZM73+'Daily-Prod.'!ZD73+'Daily-Prod.'!YU73+'Daily-Prod.'!AAX73+'Daily-Prod.'!AAO73+'Daily-Prod.'!AAF73+'Daily-Prod.'!ZW73+'Daily-Prod.'!ZN73+'Daily-Prod.'!ZE73+'Daily-Prod.'!YV73)/DA159,"")</f>
        <v>0.2</v>
      </c>
      <c r="DA159" s="496">
        <f>IFERROR(('Daily-Prod.'!AAY73+'Daily-Prod.'!AAP73+'Daily-Prod.'!AAG73+'Daily-Prod.'!ZX73+'Daily-Prod.'!ZO73+'Daily-Prod.'!ZF73+'Daily-Prod.'!YW73),"")</f>
        <v>5</v>
      </c>
      <c r="DB159" s="166"/>
      <c r="DC159" s="168"/>
      <c r="DD159" s="171"/>
      <c r="DE159" s="67">
        <f>IFERROR(AVERAGE('Daily-Prod.'!AAY73,'Daily-Prod.'!AAP73,'Daily-Prod.'!AAG73,'Daily-Prod.'!ZX73,'Daily-Prod.'!ZO73,'Daily-Prod.'!ZF73,'Daily-Prod.'!YW73),"")</f>
        <v>2.5</v>
      </c>
      <c r="DF159" s="175"/>
      <c r="DG159" s="171"/>
      <c r="DH159" s="66">
        <f>IFERROR(('Daily-Prod.'!ADE73+'Daily-Prod.'!ACV73+'Daily-Prod.'!ACM73+'Daily-Prod.'!ACD73+'Daily-Prod.'!ABU73+'Daily-Prod.'!ABL73+'Daily-Prod.'!ABC73)/DK159,"")</f>
        <v>0.6</v>
      </c>
      <c r="DI159" s="475">
        <f>IFERROR(('Daily-Prod.'!ADF73+'Daily-Prod.'!ACW73+'Daily-Prod.'!ACN73+'Daily-Prod.'!ACE73+'Daily-Prod.'!ABV73+'Daily-Prod.'!ABM73+'Daily-Prod.'!ABD73)/DK159,"")</f>
        <v>0</v>
      </c>
      <c r="DJ159" s="475">
        <f>IFERROR(('Daily-Prod.'!ADH73+'Daily-Prod.'!ACY73+'Daily-Prod.'!ACP73+'Daily-Prod.'!ACG73+'Daily-Prod.'!ABX73+'Daily-Prod.'!ABO73+'Daily-Prod.'!ABF73+'Daily-Prod.'!ADI73+'Daily-Prod.'!ACZ73+'Daily-Prod.'!ACQ73+'Daily-Prod.'!ACH73+'Daily-Prod.'!ABY73+'Daily-Prod.'!ABP73+'Daily-Prod.'!ABG73)/DK159,"")</f>
        <v>0.4</v>
      </c>
      <c r="DK159" s="496">
        <f>IFERROR(('Daily-Prod.'!ADJ73+'Daily-Prod.'!ADA73+'Daily-Prod.'!ACR73+'Daily-Prod.'!ACI73+'Daily-Prod.'!ABZ73+'Daily-Prod.'!ABQ73+'Daily-Prod.'!ABH73),"")</f>
        <v>5</v>
      </c>
      <c r="DL159" s="166"/>
      <c r="DM159" s="168"/>
      <c r="DN159" s="171"/>
      <c r="DO159" s="67">
        <f>IFERROR(AVERAGE('Daily-Prod.'!ADJ73,'Daily-Prod.'!ADA73,'Daily-Prod.'!ACR73,'Daily-Prod.'!ACI73,'Daily-Prod.'!ABZ73,'Daily-Prod.'!ABQ73,'Daily-Prod.'!ABH73),"")</f>
        <v>1.6666666666666667</v>
      </c>
      <c r="DP159" s="175"/>
      <c r="DQ159" s="171"/>
      <c r="DR159" s="66">
        <f>IFERROR(('Daily-Prod.'!AFP73+'Daily-Prod.'!AFG73+'Daily-Prod.'!AEX73+'Daily-Prod.'!AEO73+'Daily-Prod.'!AEF73+'Daily-Prod.'!ADW73+'Daily-Prod.'!ADN73)/DU159,"")</f>
        <v>0.33333333333333331</v>
      </c>
      <c r="DS159" s="475">
        <f>IFERROR(('Daily-Prod.'!AFQ73+'Daily-Prod.'!AFH73+'Daily-Prod.'!AEY73+'Daily-Prod.'!AEP73+'Daily-Prod.'!AEG73+'Daily-Prod.'!ADX73+'Daily-Prod.'!ADO73)/DU159,"")</f>
        <v>0.33333333333333331</v>
      </c>
      <c r="DT159" s="475">
        <f>IFERROR(('Daily-Prod.'!AFS73+'Daily-Prod.'!AFJ73+'Daily-Prod.'!AFA73+'Daily-Prod.'!AER73+'Daily-Prod.'!AEI73+'Daily-Prod.'!ADZ73+'Daily-Prod.'!ADQ73+'Daily-Prod.'!AFT73+'Daily-Prod.'!AFK73+'Daily-Prod.'!AFB73+'Daily-Prod.'!AES73+'Daily-Prod.'!AEJ73+'Daily-Prod.'!AEA73+'Daily-Prod.'!ADR73)/DU159,"")</f>
        <v>0.33333333333333331</v>
      </c>
      <c r="DU159" s="496">
        <f>IFERROR(('Daily-Prod.'!AFU73+'Daily-Prod.'!AFL73+'Daily-Prod.'!AFC73+'Daily-Prod.'!AET73+'Daily-Prod.'!AEK73+'Daily-Prod.'!AEB73+'Daily-Prod.'!ADS73),"")</f>
        <v>3</v>
      </c>
      <c r="DV159" s="166"/>
      <c r="DW159" s="168"/>
      <c r="DX159" s="171"/>
      <c r="DY159" s="67">
        <f>IFERROR(AVERAGE('Daily-Prod.'!AFU73,'Daily-Prod.'!AFL73,'Daily-Prod.'!AFC73,'Daily-Prod.'!AET73,'Daily-Prod.'!AEK73,'Daily-Prod.'!AEB73,'Daily-Prod.'!ADS73),"")</f>
        <v>1</v>
      </c>
      <c r="DZ159" s="175"/>
      <c r="EA159" s="171"/>
      <c r="EB159" s="66">
        <f>IFERROR(('Daily-Prod.'!AIA73+'Daily-Prod.'!AHR73+'Daily-Prod.'!AHI73+'Daily-Prod.'!AGZ73+'Daily-Prod.'!AGQ73+'Daily-Prod.'!AGH73+'Daily-Prod.'!AFY73)/EE159,"")</f>
        <v>1</v>
      </c>
      <c r="EC159" s="475">
        <f>IFERROR(('Daily-Prod.'!AIB73+'Daily-Prod.'!AHS73+'Daily-Prod.'!AHJ73+'Daily-Prod.'!AHA73+'Daily-Prod.'!AGR73+'Daily-Prod.'!AGI73+'Daily-Prod.'!AFZ73)/EE159,"")</f>
        <v>0</v>
      </c>
      <c r="ED159" s="475">
        <f>IFERROR(('Daily-Prod.'!AID73+'Daily-Prod.'!AHU73+'Daily-Prod.'!AHL73+'Daily-Prod.'!AHC73+'Daily-Prod.'!AGT73+'Daily-Prod.'!AGK73+'Daily-Prod.'!AGB73+'Daily-Prod.'!AIE73+'Daily-Prod.'!AHV73+'Daily-Prod.'!AHM73+'Daily-Prod.'!AHD73+'Daily-Prod.'!AGU73+'Daily-Prod.'!AGL73+'Daily-Prod.'!AGC73)/EE159,"")</f>
        <v>0</v>
      </c>
      <c r="EE159" s="496">
        <f>IFERROR(('Daily-Prod.'!AIF73+'Daily-Prod.'!AHW73+'Daily-Prod.'!AHN73+'Daily-Prod.'!AHE73+'Daily-Prod.'!AGV73+'Daily-Prod.'!AGM73+'Daily-Prod.'!AGD73),"")</f>
        <v>1</v>
      </c>
      <c r="EF159" s="166"/>
      <c r="EG159" s="168"/>
      <c r="EH159" s="171"/>
      <c r="EI159" s="67">
        <f>IFERROR(AVERAGE('Daily-Prod.'!AIF73,'Daily-Prod.'!AHW73,'Daily-Prod.'!AHN73,'Daily-Prod.'!AHE73,'Daily-Prod.'!AGV73,'Daily-Prod.'!AGM73,'Daily-Prod.'!AGD73),"")</f>
        <v>1</v>
      </c>
      <c r="EJ159" s="175"/>
      <c r="EK159" s="171"/>
      <c r="EL159" s="66">
        <f>IFERROR(('Daily-Prod.'!AKL73+'Daily-Prod.'!AKC73+'Daily-Prod.'!AJT73+'Daily-Prod.'!AJK73+'Daily-Prod.'!AJB73+'Daily-Prod.'!AIS73+'Daily-Prod.'!AIJ73)/EO159,"")</f>
        <v>1</v>
      </c>
      <c r="EM159" s="475">
        <f>IFERROR(('Daily-Prod.'!AKM73+'Daily-Prod.'!AKD73+'Daily-Prod.'!AJU73+'Daily-Prod.'!AJL73+'Daily-Prod.'!AJC73+'Daily-Prod.'!AIT73+'Daily-Prod.'!AIK73)/EO159,"")</f>
        <v>0</v>
      </c>
      <c r="EN159" s="475">
        <f>IFERROR(('Daily-Prod.'!AKP73+'Daily-Prod.'!AKG73+'Daily-Prod.'!AJX73+'Daily-Prod.'!AJO73+'Daily-Prod.'!AJF73+'Daily-Prod.'!AIW73+'Daily-Prod.'!AIN73+'Daily-Prod.'!AKO73+'Daily-Prod.'!AKF73+'Daily-Prod.'!AJW73+'Daily-Prod.'!AJN73+'Daily-Prod.'!AJE73+'Daily-Prod.'!AIV73+'Daily-Prod.'!AIM73)/EO159,"")</f>
        <v>0</v>
      </c>
      <c r="EO159" s="496">
        <f>IFERROR(('Daily-Prod.'!AKQ73+'Daily-Prod.'!AKH73+'Daily-Prod.'!AJY73+'Daily-Prod.'!AJP73+'Daily-Prod.'!AJG73+'Daily-Prod.'!AIX73+'Daily-Prod.'!AIO73),"")</f>
        <v>1</v>
      </c>
      <c r="EP159" s="166"/>
      <c r="EQ159" s="168"/>
      <c r="ER159" s="171"/>
      <c r="ES159" s="67">
        <f>IFERROR(AVERAGE('Daily-Prod.'!AKQ73,'Daily-Prod.'!AKH73,'Daily-Prod.'!AJY73,'Daily-Prod.'!AJP73,'Daily-Prod.'!AJG73,'Daily-Prod.'!AIX73,'Daily-Prod.'!AIO73),"")</f>
        <v>1</v>
      </c>
      <c r="ET159" s="175"/>
      <c r="EU159" s="171"/>
      <c r="EV159" s="66" t="str">
        <f>IFERROR(('Daily-Prod.'!AMW73+'Daily-Prod.'!AMN73+'Daily-Prod.'!AME73+'Daily-Prod.'!ALV73+'Daily-Prod.'!ALM73+'Daily-Prod.'!ALD73+'Daily-Prod.'!AKU73)/EY159,"")</f>
        <v/>
      </c>
      <c r="EW159" s="475" t="str">
        <f>IFERROR(('Daily-Prod.'!AMX73+'Daily-Prod.'!AMO73+'Daily-Prod.'!AMF73+'Daily-Prod.'!ALW73+'Daily-Prod.'!ALN73+'Daily-Prod.'!ALE73+'Daily-Prod.'!AKV73)/EY159,"")</f>
        <v/>
      </c>
      <c r="EX159" s="475" t="str">
        <f>IFERROR(('Daily-Prod.'!AMZ73+'Daily-Prod.'!AMQ73+'Daily-Prod.'!AMH73+'Daily-Prod.'!ALY73+'Daily-Prod.'!ALP73+'Daily-Prod.'!ALG73+'Daily-Prod.'!AKX73+'Daily-Prod.'!ANA73+'Daily-Prod.'!AMR73+'Daily-Prod.'!AMI73+'Daily-Prod.'!ALZ73+'Daily-Prod.'!ALQ73+'Daily-Prod.'!ALH73+'Daily-Prod.'!AKY73)/EY159,"")</f>
        <v/>
      </c>
      <c r="EY159" s="496">
        <f>IFERROR(('Daily-Prod.'!ANB73+'Daily-Prod.'!AMS73+'Daily-Prod.'!AMJ73+'Daily-Prod.'!AMA73+'Daily-Prod.'!ALR73+'Daily-Prod.'!ALI73+'Daily-Prod.'!AKZ73),"")</f>
        <v>0</v>
      </c>
      <c r="EZ159" s="166"/>
      <c r="FA159" s="168"/>
      <c r="FB159" s="171"/>
      <c r="FC159" s="67" t="str">
        <f>IFERROR(AVERAGE('Daily-Prod.'!ANB73,'Daily-Prod.'!AMS73,'Daily-Prod.'!AMJ73,'Daily-Prod.'!AMA73,'Daily-Prod.'!ALR73,'Daily-Prod.'!ALI73,'Daily-Prod.'!AKZ73),"")</f>
        <v/>
      </c>
      <c r="FD159" s="175"/>
      <c r="FE159" s="171"/>
      <c r="FF159" s="66">
        <f>IFERROR(('Daily-Prod.'!APH73+'Daily-Prod.'!AOY73+'Daily-Prod.'!AOP73+'Daily-Prod.'!AOG73+'Daily-Prod.'!ANX73+'Daily-Prod.'!ANO73+'Daily-Prod.'!ANF73)/FI159,"")</f>
        <v>0</v>
      </c>
      <c r="FG159" s="475">
        <f>IFERROR(('Daily-Prod.'!API73+'Daily-Prod.'!AOZ73+'Daily-Prod.'!AOQ73+'Daily-Prod.'!AOH73+'Daily-Prod.'!ANY73+'Daily-Prod.'!ANP73+'Daily-Prod.'!ANG73)/FI159,"")</f>
        <v>0</v>
      </c>
      <c r="FH159" s="475">
        <f>IFERROR(('Daily-Prod.'!APL73+'Daily-Prod.'!APC73+'Daily-Prod.'!AOT73+'Daily-Prod.'!AOK73+'Daily-Prod.'!AOB73+'Daily-Prod.'!ANS73+'Daily-Prod.'!ANJ73+'Daily-Prod.'!APK73+'Daily-Prod.'!APB73+'Daily-Prod.'!AOS73+'Daily-Prod.'!AOJ73+'Daily-Prod.'!AOA73+'Daily-Prod.'!ANR73+'Daily-Prod.'!ANI73)/FI159,"")</f>
        <v>1</v>
      </c>
      <c r="FI159" s="496">
        <f>IFERROR(('Daily-Prod.'!APM73+'Daily-Prod.'!APD73+'Daily-Prod.'!AOU73+'Daily-Prod.'!AOL73+'Daily-Prod.'!AOC73+'Daily-Prod.'!ANT73+'Daily-Prod.'!ANK73),"")</f>
        <v>1</v>
      </c>
      <c r="FJ159" s="166"/>
      <c r="FK159" s="168"/>
      <c r="FL159" s="171"/>
      <c r="FM159" s="67">
        <f>IFERROR(AVERAGE('Daily-Prod.'!APM73,'Daily-Prod.'!APD73,'Daily-Prod.'!AOU73,'Daily-Prod.'!AOL73,'Daily-Prod.'!AOC73,'Daily-Prod.'!ANT73,'Daily-Prod.'!ANK73),"")</f>
        <v>1</v>
      </c>
      <c r="FN159" s="175"/>
      <c r="FO159" s="171"/>
    </row>
    <row r="160" spans="1:281" s="1" customFormat="1">
      <c r="A160" s="463" t="s">
        <v>146</v>
      </c>
      <c r="B160" s="524">
        <f>IFERROR(('Daily-Prod.'!CN74+'Daily-Prod.'!CE74+'Daily-Prod.'!BV74+'Daily-Prod.'!BM74+'Daily-Prod.'!BD74+'Daily-Prod.'!AU74+'Daily-Prod.'!AL74)/E160,"")</f>
        <v>0.625</v>
      </c>
      <c r="C160" s="525">
        <f>IFERROR(('Daily-Prod.'!CO74+'Daily-Prod.'!CF74+'Daily-Prod.'!BW74+'Daily-Prod.'!BN74+'Daily-Prod.'!BE74+'Daily-Prod.'!AV74+'Daily-Prod.'!AM74)/E160,"")</f>
        <v>0.125</v>
      </c>
      <c r="D160" s="525">
        <f>IFERROR(('Daily-Prod.'!CQ74+'Daily-Prod.'!CH74+'Daily-Prod.'!BY74+'Daily-Prod.'!BP74+'Daily-Prod.'!BG74+'Daily-Prod.'!AX74+'Daily-Prod.'!AO74+'Daily-Prod.'!CR74+'Daily-Prod.'!CI74+'Daily-Prod.'!BZ74+'Daily-Prod.'!BQ74+'Daily-Prod.'!BH74+'Daily-Prod.'!AY74+'Daily-Prod.'!AP74)/E160,"")</f>
        <v>0.25</v>
      </c>
      <c r="E160" s="391">
        <f>SUM(E154:E159)</f>
        <v>8</v>
      </c>
      <c r="F160" s="173"/>
      <c r="G160" s="167"/>
      <c r="H160" s="503"/>
      <c r="I160" s="504">
        <f>IFERROR(AVERAGE(I154:I159),"")</f>
        <v>1</v>
      </c>
      <c r="J160" s="167"/>
      <c r="K160" s="505"/>
      <c r="L160" s="498">
        <f>IFERROR(('Daily-Prod.'!EY74+'Daily-Prod.'!EP74+'Daily-Prod.'!EG74+'Daily-Prod.'!DX74+'Daily-Prod.'!DO74+'Daily-Prod.'!DF74+'Daily-Prod.'!CW74)/O160,"")</f>
        <v>0.83333333333333337</v>
      </c>
      <c r="M160" s="499">
        <f>IFERROR(('Daily-Prod.'!EZ74+'Daily-Prod.'!EQ74+'Daily-Prod.'!EH74+'Daily-Prod.'!DY74+'Daily-Prod.'!DP74+'Daily-Prod.'!DG74+'Daily-Prod.'!CX74)/O160,"")</f>
        <v>0.16666666666666666</v>
      </c>
      <c r="N160" s="499">
        <f>IFERROR(('Daily-Prod.'!FC74+'Daily-Prod.'!ET74+'Daily-Prod.'!EK74+'Daily-Prod.'!EB74+'Daily-Prod.'!DS74+'Daily-Prod.'!DJ74+'Daily-Prod.'!DA74+'Daily-Prod.'!FB74+'Daily-Prod.'!ES74+'Daily-Prod.'!EJ74+'Daily-Prod.'!EA74+'Daily-Prod.'!DR74+'Daily-Prod.'!DI74+'Daily-Prod.'!CZ74)/O160,"")</f>
        <v>0</v>
      </c>
      <c r="O160" s="391">
        <f>SUM(O154:O159)</f>
        <v>6</v>
      </c>
      <c r="P160" s="173"/>
      <c r="Q160" s="167"/>
      <c r="R160" s="503"/>
      <c r="S160" s="504">
        <f>IFERROR(AVERAGE(S154:S159),"")</f>
        <v>1.3333333333333333</v>
      </c>
      <c r="T160" s="167"/>
      <c r="U160" s="505"/>
      <c r="V160" s="499">
        <f>IFERROR(('Daily-Prod.'!HJ74+'Daily-Prod.'!HA74+'Daily-Prod.'!GR74+'Daily-Prod.'!GI74+'Daily-Prod.'!FZ74+'Daily-Prod.'!FQ74+'Daily-Prod.'!FH74)/Y160,"")</f>
        <v>0.7142857142857143</v>
      </c>
      <c r="W160" s="499">
        <f>IFERROR(('Daily-Prod.'!HK74+'Daily-Prod.'!HB74+'Daily-Prod.'!GS74+'Daily-Prod.'!GJ74+'Daily-Prod.'!GA74+'Daily-Prod.'!FR74+'Daily-Prod.'!FI74)/Y160,"")</f>
        <v>0</v>
      </c>
      <c r="X160" s="499">
        <f>IFERROR(('Daily-Prod.'!HM74+'Daily-Prod.'!HD74+'Daily-Prod.'!GU74+'Daily-Prod.'!GL74+'Daily-Prod.'!GC74+'Daily-Prod.'!FT74+'Daily-Prod.'!FK74+'Daily-Prod.'!HN74+'Daily-Prod.'!HE74+'Daily-Prod.'!GV74+'Daily-Prod.'!GM74+'Daily-Prod.'!GD74+'Daily-Prod.'!FU74+'Daily-Prod.'!FL74)/Y160,"")</f>
        <v>0.2857142857142857</v>
      </c>
      <c r="Y160" s="391">
        <f>SUM(Y154:Y159)</f>
        <v>14</v>
      </c>
      <c r="Z160" s="173"/>
      <c r="AA160" s="167"/>
      <c r="AB160" s="503"/>
      <c r="AC160" s="504">
        <f>IFERROR(AVERAGE(AC154:AC159),"")</f>
        <v>0.16666666666666666</v>
      </c>
      <c r="AD160" s="167"/>
      <c r="AE160" s="505"/>
      <c r="AF160" s="498">
        <f>IFERROR(('Daily-Prod.'!JU74+'Daily-Prod.'!JL74+'Daily-Prod.'!JC74+'Daily-Prod.'!IT74+'Daily-Prod.'!IK74+'Daily-Prod.'!IB74+'Daily-Prod.'!HS74)/AI160,"")</f>
        <v>0.16666666666666666</v>
      </c>
      <c r="AG160" s="499">
        <f>IFERROR(('Daily-Prod.'!JV74+'Daily-Prod.'!JM74+'Daily-Prod.'!JD74+'Daily-Prod.'!IU74+'Daily-Prod.'!IL74+'Daily-Prod.'!IC74+'Daily-Prod.'!HT74)/AI160,"")</f>
        <v>0</v>
      </c>
      <c r="AH160" s="499">
        <f>IFERROR(('Daily-Prod.'!JX74+'Daily-Prod.'!JO74+'Daily-Prod.'!JF74+'Daily-Prod.'!IW74+'Daily-Prod.'!IN74+'Daily-Prod.'!IE74+'Daily-Prod.'!HV74+'Daily-Prod.'!JY74+'Daily-Prod.'!JP74+'Daily-Prod.'!JG74+'Daily-Prod.'!IX74+'Daily-Prod.'!IO74+'Daily-Prod.'!IF74+'Daily-Prod.'!HW74)/AI160,"")</f>
        <v>0.83333333333333337</v>
      </c>
      <c r="AI160" s="391">
        <f>SUM(AI154:AI159)</f>
        <v>6</v>
      </c>
      <c r="AJ160" s="173"/>
      <c r="AK160" s="167"/>
      <c r="AL160" s="503"/>
      <c r="AM160" s="504">
        <f>IFERROR(AVERAGE(AM154:AM159),"")</f>
        <v>1.3333333333333333</v>
      </c>
      <c r="AN160" s="167"/>
      <c r="AO160" s="505"/>
      <c r="AP160" s="498">
        <f>IFERROR(('Daily-Prod.'!MF74+'Daily-Prod.'!LW74+'Daily-Prod.'!LN74+'Daily-Prod.'!LE74+'Daily-Prod.'!KV74+'Daily-Prod.'!KM74+'Daily-Prod.'!KD74)/AS160,"")</f>
        <v>0.75</v>
      </c>
      <c r="AQ160" s="499">
        <f>IFERROR(('Daily-Prod.'!MG74+'Daily-Prod.'!LX74+'Daily-Prod.'!LO74+'Daily-Prod.'!LF74+'Daily-Prod.'!KW74+'Daily-Prod.'!KN74+'Daily-Prod.'!KE74)/AS160,"")</f>
        <v>0</v>
      </c>
      <c r="AR160" s="499">
        <f>IFERROR(('Daily-Prod.'!MJ74+'Daily-Prod.'!MA74+'Daily-Prod.'!LR74+'Daily-Prod.'!LI74+'Daily-Prod.'!KZ74+'Daily-Prod.'!KQ74+'Daily-Prod.'!KH74+'Daily-Prod.'!MI74+'Daily-Prod.'!LZ74+'Daily-Prod.'!LQ74+'Daily-Prod.'!LH74+'Daily-Prod.'!KY74+'Daily-Prod.'!KP74+'Daily-Prod.'!KG74)/AS160,"")</f>
        <v>0.25</v>
      </c>
      <c r="AS160" s="391">
        <f>SUM(AS154:AS159)</f>
        <v>4</v>
      </c>
      <c r="AT160" s="173"/>
      <c r="AU160" s="167"/>
      <c r="AV160" s="503"/>
      <c r="AW160" s="504">
        <f>IFERROR(AVERAGE(AW154:AW159),"")</f>
        <v>1.3333333333333333</v>
      </c>
      <c r="AX160" s="167"/>
      <c r="AY160" s="505"/>
      <c r="AZ160" s="498" t="str">
        <f>IFERROR(('Daily-Prod.'!OQ74+'Daily-Prod.'!OH74+'Daily-Prod.'!NY74+'Daily-Prod.'!NP74+'Daily-Prod.'!NG74+'Daily-Prod.'!MX74+'Daily-Prod.'!MO74)/BC160,"")</f>
        <v/>
      </c>
      <c r="BA160" s="499" t="str">
        <f>IFERROR(('Daily-Prod.'!OR74+'Daily-Prod.'!OI74+'Daily-Prod.'!NZ74+'Daily-Prod.'!NQ74+'Daily-Prod.'!NH74+'Daily-Prod.'!MY74+'Daily-Prod.'!MP74)/BC160,"")</f>
        <v/>
      </c>
      <c r="BB160" s="499" t="str">
        <f>IFERROR(('Daily-Prod.'!OT74+'Daily-Prod.'!OK74+'Daily-Prod.'!OB74+'Daily-Prod.'!NS74+'Daily-Prod.'!NJ74+'Daily-Prod.'!NA74+'Daily-Prod.'!MR74+'Daily-Prod.'!OU74+'Daily-Prod.'!OL74+'Daily-Prod.'!OC74+'Daily-Prod.'!NT74+'Daily-Prod.'!NK74+'Daily-Prod.'!NB74+'Daily-Prod.'!MS74)/BC160,"")</f>
        <v/>
      </c>
      <c r="BC160" s="391">
        <f>SUM(BC154:BC159)</f>
        <v>0</v>
      </c>
      <c r="BD160" s="173"/>
      <c r="BE160" s="167"/>
      <c r="BF160" s="503"/>
      <c r="BG160" s="504" t="str">
        <f>IFERROR(AVERAGE(BG154:BG159),"")</f>
        <v/>
      </c>
      <c r="BH160" s="167"/>
      <c r="BI160" s="505"/>
      <c r="BJ160" s="498">
        <f>IFERROR(('Daily-Prod.'!RB74+'Daily-Prod.'!QS74+'Daily-Prod.'!QJ74+'Daily-Prod.'!QA74+'Daily-Prod.'!PR74+'Daily-Prod.'!PI74+'Daily-Prod.'!OZ74)/BM160,"")</f>
        <v>0</v>
      </c>
      <c r="BK160" s="499">
        <f>IFERROR(('Daily-Prod.'!RC74+'Daily-Prod.'!QT74+'Daily-Prod.'!QK74+'Daily-Prod.'!QB74+'Daily-Prod.'!PS74+'Daily-Prod.'!PJ74+'Daily-Prod.'!PA74)/BM160,"")</f>
        <v>0.33333333333333331</v>
      </c>
      <c r="BL160" s="499">
        <f>IFERROR(('Daily-Prod.'!RF74+'Daily-Prod.'!QW74+'Daily-Prod.'!QN74+'Daily-Prod.'!QE74+'Daily-Prod.'!PV74+'Daily-Prod.'!PM74+'Daily-Prod.'!PD74+'Daily-Prod.'!RE74+'Daily-Prod.'!QV74+'Daily-Prod.'!QM74+'Daily-Prod.'!QD74+'Daily-Prod.'!PU74+'Daily-Prod.'!PL74+'Daily-Prod.'!PC74)/BM160,"")</f>
        <v>0.66666666666666663</v>
      </c>
      <c r="BM160" s="391">
        <f>SUM(BM154:BM159)</f>
        <v>3</v>
      </c>
      <c r="BN160" s="173"/>
      <c r="BO160" s="167"/>
      <c r="BP160" s="503"/>
      <c r="BQ160" s="504">
        <f>IFERROR(AVERAGE(BQ154:BQ159),"")</f>
        <v>1.5</v>
      </c>
      <c r="BR160" s="167"/>
      <c r="BS160" s="505"/>
      <c r="BT160" s="498">
        <f>IFERROR(('Daily-Prod.'!TM74+'Daily-Prod.'!TD74+'Daily-Prod.'!SU74+'Daily-Prod.'!SL74+'Daily-Prod.'!SC74+'Daily-Prod.'!RT74+'Daily-Prod.'!RK74)/BW160,"")</f>
        <v>0</v>
      </c>
      <c r="BU160" s="499">
        <f>IFERROR(('Daily-Prod.'!TN74+'Daily-Prod.'!TE74+'Daily-Prod.'!SV74+'Daily-Prod.'!SM74+'Daily-Prod.'!SD74+'Daily-Prod.'!RU74+'Daily-Prod.'!RL74)/BW160,"")</f>
        <v>1</v>
      </c>
      <c r="BV160" s="499">
        <f>IFERROR(('Daily-Prod.'!TP74+'Daily-Prod.'!TG74+'Daily-Prod.'!SX74+'Daily-Prod.'!SO74+'Daily-Prod.'!SF74+'Daily-Prod.'!RW74+'Daily-Prod.'!RN74+'Daily-Prod.'!TQ74+'Daily-Prod.'!TH74+'Daily-Prod.'!SY74+'Daily-Prod.'!SP74+'Daily-Prod.'!SG74+'Daily-Prod.'!RX74+'Daily-Prod.'!RO74)/BW160,"")</f>
        <v>0</v>
      </c>
      <c r="BW160" s="391">
        <f>SUM(BW154:BW159)</f>
        <v>2</v>
      </c>
      <c r="BX160" s="173"/>
      <c r="BY160" s="167"/>
      <c r="BZ160" s="503"/>
      <c r="CA160" s="504">
        <f>IFERROR(AVERAGE(CA154:CA159),"")</f>
        <v>1</v>
      </c>
      <c r="CB160" s="167"/>
      <c r="CC160" s="505" t="str">
        <f>IFERROR(AVERAGE(CC154:CC159),"")</f>
        <v/>
      </c>
      <c r="CD160" s="498">
        <f>IFERROR(('Daily-Prod.'!VX74+'Daily-Prod.'!VO74+'Daily-Prod.'!VF74+'Daily-Prod.'!UW74+'Daily-Prod.'!UN74+'Daily-Prod.'!UE74+'Daily-Prod.'!TV74)/CG160,"")</f>
        <v>0.33333333333333331</v>
      </c>
      <c r="CE160" s="499">
        <f>IFERROR(('Daily-Prod.'!VY74+'Daily-Prod.'!VP74+'Daily-Prod.'!VG74+'Daily-Prod.'!UX74+'Daily-Prod.'!UO74+'Daily-Prod.'!UF74+'Daily-Prod.'!TW74)/CG160,"")</f>
        <v>0.5</v>
      </c>
      <c r="CF160" s="499">
        <f>IFERROR(('Daily-Prod.'!WA74+'Daily-Prod.'!VR74+'Daily-Prod.'!VI74+'Daily-Prod.'!UZ74+'Daily-Prod.'!UQ74+'Daily-Prod.'!UH74+'Daily-Prod.'!TY74+'Daily-Prod.'!WB74+'Daily-Prod.'!VS74+'Daily-Prod.'!VJ74+'Daily-Prod.'!VA74+'Daily-Prod.'!UR74+'Daily-Prod.'!UI74+'Daily-Prod.'!TZ74)/CG160,"")</f>
        <v>0.16666666666666666</v>
      </c>
      <c r="CG160" s="391">
        <f>SUM(CG154:CG159)</f>
        <v>6</v>
      </c>
      <c r="CH160" s="173"/>
      <c r="CI160" s="167"/>
      <c r="CJ160" s="503"/>
      <c r="CK160" s="504">
        <f>IFERROR(AVERAGE(CK154:CK159),"")</f>
        <v>1.1111111111111109</v>
      </c>
      <c r="CL160" s="167"/>
      <c r="CM160" s="505" t="str">
        <f>IFERROR(AVERAGE(CM154:CM159),"")</f>
        <v/>
      </c>
      <c r="CN160" s="498">
        <f>IFERROR(('Daily-Prod.'!YI74+'Daily-Prod.'!XZ74+'Daily-Prod.'!XQ74+'Daily-Prod.'!XH74+'Daily-Prod.'!WY74+'Daily-Prod.'!WP74+'Daily-Prod.'!WG74)/CQ160,"")</f>
        <v>0.42857142857142855</v>
      </c>
      <c r="CO160" s="499">
        <f>IFERROR(('Daily-Prod.'!YJ74+'Daily-Prod.'!YA74+'Daily-Prod.'!XR74+'Daily-Prod.'!XI74+'Daily-Prod.'!WZ74+'Daily-Prod.'!WQ74+'Daily-Prod.'!WH74)/CQ160,"")</f>
        <v>0.42857142857142855</v>
      </c>
      <c r="CP160" s="499">
        <f>IFERROR(('Daily-Prod.'!YL74+'Daily-Prod.'!YC74+'Daily-Prod.'!XT74+'Daily-Prod.'!XK74+'Daily-Prod.'!XB74+'Daily-Prod.'!WS74+'Daily-Prod.'!WJ74+'Daily-Prod.'!YM74+'Daily-Prod.'!YD74+'Daily-Prod.'!XU74+'Daily-Prod.'!XL74+'Daily-Prod.'!XC74+'Daily-Prod.'!WT74+'Daily-Prod.'!WK74)/CQ160,"")</f>
        <v>0.14285714285714285</v>
      </c>
      <c r="CQ160" s="391">
        <f>SUM(CQ154:CQ159)</f>
        <v>7</v>
      </c>
      <c r="CR160" s="173"/>
      <c r="CS160" s="167"/>
      <c r="CT160" s="503"/>
      <c r="CU160" s="504">
        <f>IFERROR(AVERAGE(CU154:CU159),"")</f>
        <v>1.625</v>
      </c>
      <c r="CV160" s="167"/>
      <c r="CW160" s="505" t="str">
        <f>IFERROR(AVERAGE(CW154:CW159),"")</f>
        <v/>
      </c>
      <c r="CX160" s="498">
        <f>IFERROR(('Daily-Prod.'!AAT74+'Daily-Prod.'!AAK74+'Daily-Prod.'!AAB74+'Daily-Prod.'!ZS74+'Daily-Prod.'!ZJ74+'Daily-Prod.'!ZA74+'Daily-Prod.'!YR74)/DA160,"")</f>
        <v>0.46153846153846156</v>
      </c>
      <c r="CY160" s="499">
        <f>IFERROR(('Daily-Prod.'!AAU74+'Daily-Prod.'!AAL74+'Daily-Prod.'!AAC74+'Daily-Prod.'!ZT74+'Daily-Prod.'!ZK74+'Daily-Prod.'!ZB74+'Daily-Prod.'!YS74)/DA160,"")</f>
        <v>0.30769230769230771</v>
      </c>
      <c r="CZ160" s="499">
        <f>IFERROR(('Daily-Prod.'!AAW74+'Daily-Prod.'!AAN74+'Daily-Prod.'!AAE74+'Daily-Prod.'!ZV74+'Daily-Prod.'!ZM74+'Daily-Prod.'!ZD74+'Daily-Prod.'!YU74+'Daily-Prod.'!AAX74+'Daily-Prod.'!AAO74+'Daily-Prod.'!AAF74+'Daily-Prod.'!ZW74+'Daily-Prod.'!ZN74+'Daily-Prod.'!ZE74+'Daily-Prod.'!YV74)/DA160,"")</f>
        <v>0.23076923076923078</v>
      </c>
      <c r="DA160" s="391">
        <f>SUM(DA154:DA159)</f>
        <v>13</v>
      </c>
      <c r="DB160" s="173"/>
      <c r="DC160" s="167"/>
      <c r="DD160" s="503"/>
      <c r="DE160" s="504">
        <f>IFERROR(AVERAGE(DE154:DE159),"")</f>
        <v>1.9444444444444446</v>
      </c>
      <c r="DF160" s="167"/>
      <c r="DG160" s="505" t="str">
        <f>IFERROR(AVERAGE(DG154:DG159),"")</f>
        <v/>
      </c>
      <c r="DH160" s="498">
        <f>IFERROR(('Daily-Prod.'!ADE74+'Daily-Prod.'!ACV74+'Daily-Prod.'!ACM74+'Daily-Prod.'!ACD74+'Daily-Prod.'!ABU74+'Daily-Prod.'!ABL74+'Daily-Prod.'!ABC74)/DK160,"")</f>
        <v>0.5</v>
      </c>
      <c r="DI160" s="499">
        <f>IFERROR(('Daily-Prod.'!ADF74+'Daily-Prod.'!ACW74+'Daily-Prod.'!ACN74+'Daily-Prod.'!ACE74+'Daily-Prod.'!ABV74+'Daily-Prod.'!ABM74+'Daily-Prod.'!ABD74)/DK160,"")</f>
        <v>0.2</v>
      </c>
      <c r="DJ160" s="499">
        <f>IFERROR(('Daily-Prod.'!ADH74+'Daily-Prod.'!ACY74+'Daily-Prod.'!ACP74+'Daily-Prod.'!ACG74+'Daily-Prod.'!ABX74+'Daily-Prod.'!ABO74+'Daily-Prod.'!ABF74+'Daily-Prod.'!ADI74+'Daily-Prod.'!ACZ74+'Daily-Prod.'!ACQ74+'Daily-Prod.'!ACH74+'Daily-Prod.'!ABY74+'Daily-Prod.'!ABP74+'Daily-Prod.'!ABG74)/DK160,"")</f>
        <v>0.3</v>
      </c>
      <c r="DK160" s="391">
        <f>SUM(DK154:DK159)</f>
        <v>10</v>
      </c>
      <c r="DL160" s="173"/>
      <c r="DM160" s="167"/>
      <c r="DN160" s="503"/>
      <c r="DO160" s="504">
        <f>IFERROR(AVERAGE(DO154:DO159),"")</f>
        <v>1.4166666666666667</v>
      </c>
      <c r="DP160" s="167"/>
      <c r="DQ160" s="505" t="str">
        <f>IFERROR(AVERAGE(DQ154:DQ159),"")</f>
        <v/>
      </c>
      <c r="DR160" s="498">
        <f>IFERROR(('Daily-Prod.'!AFP74+'Daily-Prod.'!AFG74+'Daily-Prod.'!AEX74+'Daily-Prod.'!AEO74+'Daily-Prod.'!AEF74+'Daily-Prod.'!ADW74+'Daily-Prod.'!ADN74)/DU160,"")</f>
        <v>0.52631578947368418</v>
      </c>
      <c r="DS160" s="499">
        <f>IFERROR(('Daily-Prod.'!AFQ74+'Daily-Prod.'!AFH74+'Daily-Prod.'!AEY74+'Daily-Prod.'!AEP74+'Daily-Prod.'!AEG74+'Daily-Prod.'!ADX74+'Daily-Prod.'!ADO74)/DU160,"")</f>
        <v>0.42105263157894735</v>
      </c>
      <c r="DT160" s="499">
        <f>IFERROR(('Daily-Prod.'!AFS74+'Daily-Prod.'!AFJ74+'Daily-Prod.'!AFA74+'Daily-Prod.'!AER74+'Daily-Prod.'!AEI74+'Daily-Prod.'!ADZ74+'Daily-Prod.'!ADQ74+'Daily-Prod.'!AFT74+'Daily-Prod.'!AFK74+'Daily-Prod.'!AFB74+'Daily-Prod.'!AES74+'Daily-Prod.'!AEJ74+'Daily-Prod.'!AEA74+'Daily-Prod.'!ADR74)/DU160,"")</f>
        <v>5.2631578947368418E-2</v>
      </c>
      <c r="DU160" s="391">
        <f>SUM(DU154:DU159)</f>
        <v>19</v>
      </c>
      <c r="DV160" s="173"/>
      <c r="DW160" s="167"/>
      <c r="DX160" s="503"/>
      <c r="DY160" s="504">
        <f>IFERROR(AVERAGE(DY154:DY159),"")</f>
        <v>1.9166666666666667</v>
      </c>
      <c r="DZ160" s="167"/>
      <c r="EA160" s="505" t="str">
        <f>IFERROR(AVERAGE(EA154:EA159),"")</f>
        <v/>
      </c>
      <c r="EB160" s="498">
        <f>IFERROR(('Daily-Prod.'!AIA74+'Daily-Prod.'!AHR74+'Daily-Prod.'!AHI74+'Daily-Prod.'!AGZ74+'Daily-Prod.'!AGQ74+'Daily-Prod.'!AGH74+'Daily-Prod.'!AFY74)/EE160,"")</f>
        <v>0.54545454545454541</v>
      </c>
      <c r="EC160" s="499">
        <f>IFERROR(('Daily-Prod.'!AIB74+'Daily-Prod.'!AHS74+'Daily-Prod.'!AHJ74+'Daily-Prod.'!AHA74+'Daily-Prod.'!AGR74+'Daily-Prod.'!AGI74+'Daily-Prod.'!AFZ74)/EE160,"")</f>
        <v>0.27272727272727271</v>
      </c>
      <c r="ED160" s="499">
        <f>IFERROR(('Daily-Prod.'!AID74+'Daily-Prod.'!AHU74+'Daily-Prod.'!AHL74+'Daily-Prod.'!AHC74+'Daily-Prod.'!AGT74+'Daily-Prod.'!AGK74+'Daily-Prod.'!AGB74+'Daily-Prod.'!AIE74+'Daily-Prod.'!AHV74+'Daily-Prod.'!AHM74+'Daily-Prod.'!AHD74+'Daily-Prod.'!AGU74+'Daily-Prod.'!AGL74+'Daily-Prod.'!AGC74)/EE160,"")</f>
        <v>0.18181818181818182</v>
      </c>
      <c r="EE160" s="391">
        <f>SUM(EE154:EE159)</f>
        <v>11</v>
      </c>
      <c r="EF160" s="173"/>
      <c r="EG160" s="167"/>
      <c r="EH160" s="503"/>
      <c r="EI160" s="504">
        <f>IFERROR(AVERAGE(EI154:EI159),"")</f>
        <v>1.8888888888888886</v>
      </c>
      <c r="EJ160" s="167"/>
      <c r="EK160" s="505" t="str">
        <f>IFERROR(AVERAGE(EK154:EK159),"")</f>
        <v/>
      </c>
      <c r="EL160" s="498">
        <f>IFERROR(('Daily-Prod.'!AKL74+'Daily-Prod.'!AKC74+'Daily-Prod.'!AJT74+'Daily-Prod.'!AJK74+'Daily-Prod.'!AJB74+'Daily-Prod.'!AIS74+'Daily-Prod.'!AIJ74)/EO160,"")</f>
        <v>0.35</v>
      </c>
      <c r="EM160" s="499">
        <f>IFERROR(('Daily-Prod.'!AKM74+'Daily-Prod.'!AKD74+'Daily-Prod.'!AJU74+'Daily-Prod.'!AJL74+'Daily-Prod.'!AJC74+'Daily-Prod.'!AIT74+'Daily-Prod.'!AIK74)/EO160,"")</f>
        <v>0.4</v>
      </c>
      <c r="EN160" s="499">
        <f>IFERROR(('Daily-Prod.'!AKP74+'Daily-Prod.'!AKG74+'Daily-Prod.'!AJX74+'Daily-Prod.'!AJO74+'Daily-Prod.'!AJF74+'Daily-Prod.'!AIW74+'Daily-Prod.'!AIN74+'Daily-Prod.'!AKO74+'Daily-Prod.'!AKF74+'Daily-Prod.'!AJW74+'Daily-Prod.'!AJN74+'Daily-Prod.'!AJE74+'Daily-Prod.'!AIV74+'Daily-Prod.'!AIM74)/EO160,"")</f>
        <v>0.25</v>
      </c>
      <c r="EO160" s="391">
        <f>SUM(EO154:EO159)</f>
        <v>20</v>
      </c>
      <c r="EP160" s="173"/>
      <c r="EQ160" s="167"/>
      <c r="ER160" s="503"/>
      <c r="ES160" s="504">
        <f>IFERROR(AVERAGE(ES154:ES159),"")</f>
        <v>1.5416666666666665</v>
      </c>
      <c r="ET160" s="167"/>
      <c r="EU160" s="505" t="str">
        <f>IFERROR(AVERAGE(EU154:EU159),"")</f>
        <v/>
      </c>
      <c r="EV160" s="498">
        <f>IFERROR(('Daily-Prod.'!AMW74+'Daily-Prod.'!AMN74+'Daily-Prod.'!AME74+'Daily-Prod.'!ALV74+'Daily-Prod.'!ALM74+'Daily-Prod.'!ALD74+'Daily-Prod.'!AKU74)/EY160,"")</f>
        <v>0.33333333333333331</v>
      </c>
      <c r="EW160" s="499">
        <f>IFERROR(('Daily-Prod.'!AMX74+'Daily-Prod.'!AMO74+'Daily-Prod.'!AMF74+'Daily-Prod.'!ALW74+'Daily-Prod.'!ALN74+'Daily-Prod.'!ALE74+'Daily-Prod.'!AKV74)/EY160,"")</f>
        <v>0.33333333333333331</v>
      </c>
      <c r="EX160" s="499">
        <f>IFERROR(('Daily-Prod.'!AMZ74+'Daily-Prod.'!AMQ74+'Daily-Prod.'!AMH74+'Daily-Prod.'!ALY74+'Daily-Prod.'!ALP74+'Daily-Prod.'!ALG74+'Daily-Prod.'!AKX74+'Daily-Prod.'!ANA74+'Daily-Prod.'!AMR74+'Daily-Prod.'!AMI74+'Daily-Prod.'!ALZ74+'Daily-Prod.'!ALQ74+'Daily-Prod.'!ALH74+'Daily-Prod.'!AKY74)/EY160,"")</f>
        <v>0.33333333333333331</v>
      </c>
      <c r="EY160" s="391">
        <f>SUM(EY154:EY159)</f>
        <v>15</v>
      </c>
      <c r="EZ160" s="173"/>
      <c r="FA160" s="167"/>
      <c r="FB160" s="503"/>
      <c r="FC160" s="504">
        <f>IFERROR(AVERAGE(FC154:FC159),"")</f>
        <v>1.8333333333333333</v>
      </c>
      <c r="FD160" s="167"/>
      <c r="FE160" s="505" t="str">
        <f>IFERROR(AVERAGE(FE154:FE159),"")</f>
        <v/>
      </c>
      <c r="FF160" s="498">
        <f>IFERROR(('Daily-Prod.'!APH74+'Daily-Prod.'!AOY74+'Daily-Prod.'!AOP74+'Daily-Prod.'!AOG74+'Daily-Prod.'!ANX74+'Daily-Prod.'!ANO74+'Daily-Prod.'!ANF74)/FI160,"")</f>
        <v>0.4</v>
      </c>
      <c r="FG160" s="499">
        <f>IFERROR(('Daily-Prod.'!API74+'Daily-Prod.'!AOZ74+'Daily-Prod.'!AOQ74+'Daily-Prod.'!AOH74+'Daily-Prod.'!ANY74+'Daily-Prod.'!ANP74+'Daily-Prod.'!ANG74)/FI160,"")</f>
        <v>0.2</v>
      </c>
      <c r="FH160" s="499">
        <f>IFERROR(('Daily-Prod.'!APL74+'Daily-Prod.'!APC74+'Daily-Prod.'!AOT74+'Daily-Prod.'!AOK74+'Daily-Prod.'!AOB74+'Daily-Prod.'!ANS74+'Daily-Prod.'!ANJ74+'Daily-Prod.'!APK74+'Daily-Prod.'!APB74+'Daily-Prod.'!AOS74+'Daily-Prod.'!AOJ74+'Daily-Prod.'!AOA74+'Daily-Prod.'!ANR74+'Daily-Prod.'!ANI74)/FI160,"")</f>
        <v>0.4</v>
      </c>
      <c r="FI160" s="391">
        <f>SUM(FI154:FI159)</f>
        <v>5</v>
      </c>
      <c r="FJ160" s="173"/>
      <c r="FK160" s="167"/>
      <c r="FL160" s="503"/>
      <c r="FM160" s="504">
        <f>IFERROR(AVERAGE(FM154:FM159),"")</f>
        <v>1.1666666666666667</v>
      </c>
      <c r="FN160" s="167"/>
      <c r="FO160" s="505" t="str">
        <f>IFERROR(AVERAGE(FO154:FO159),"")</f>
        <v/>
      </c>
    </row>
    <row r="161" spans="1:171" ht="13.5">
      <c r="B161" s="478"/>
      <c r="C161" s="478"/>
      <c r="D161" s="478"/>
      <c r="E161" s="478"/>
      <c r="F161" s="478"/>
      <c r="G161" s="478"/>
      <c r="H161" s="478"/>
      <c r="I161" s="478"/>
      <c r="J161" s="478"/>
      <c r="K161" s="478"/>
      <c r="L161" s="478"/>
      <c r="M161" s="478"/>
      <c r="N161" s="478"/>
      <c r="O161" s="478"/>
      <c r="P161" s="478"/>
      <c r="Q161" s="478"/>
      <c r="R161" s="478"/>
      <c r="S161" s="478"/>
      <c r="T161" s="478"/>
      <c r="U161" s="478"/>
      <c r="V161" s="478"/>
      <c r="W161" s="478"/>
      <c r="X161" s="478"/>
      <c r="Y161" s="478"/>
      <c r="Z161" s="478"/>
      <c r="AA161" s="478"/>
      <c r="AB161" s="478"/>
      <c r="AC161" s="478"/>
      <c r="AD161" s="478"/>
      <c r="AE161" s="478"/>
      <c r="AF161" s="478"/>
      <c r="AG161" s="478"/>
      <c r="AH161" s="478"/>
      <c r="AI161" s="478"/>
      <c r="AJ161" s="478"/>
      <c r="AK161" s="478"/>
      <c r="AL161" s="478"/>
      <c r="AM161" s="478"/>
      <c r="AN161" s="478"/>
      <c r="AO161" s="478"/>
      <c r="AP161" s="478"/>
      <c r="AQ161" s="478"/>
      <c r="AR161" s="478"/>
      <c r="AS161" s="478"/>
      <c r="AT161" s="478"/>
      <c r="AU161" s="478"/>
      <c r="AV161" s="478"/>
      <c r="AW161" s="478"/>
      <c r="AX161" s="478"/>
      <c r="AY161" s="478"/>
      <c r="AZ161" s="478"/>
      <c r="BA161" s="478"/>
      <c r="BB161" s="478"/>
      <c r="BC161" s="478"/>
      <c r="BD161" s="478"/>
      <c r="BE161" s="478"/>
      <c r="BF161" s="478"/>
      <c r="BG161" s="478"/>
      <c r="BH161" s="478"/>
      <c r="BI161" s="478"/>
      <c r="BJ161" s="478"/>
      <c r="BK161" s="478"/>
      <c r="BL161" s="478"/>
      <c r="BM161" s="478"/>
      <c r="BN161" s="478"/>
      <c r="BO161" s="478"/>
      <c r="BP161" s="478"/>
      <c r="BQ161" s="478"/>
      <c r="BR161" s="478"/>
      <c r="BS161" s="478"/>
      <c r="BT161" s="478"/>
      <c r="BU161" s="478"/>
      <c r="BV161" s="478"/>
      <c r="BW161" s="478"/>
      <c r="BX161" s="478"/>
      <c r="BY161" s="478"/>
      <c r="BZ161" s="478"/>
      <c r="CA161" s="478"/>
      <c r="CB161" s="478"/>
      <c r="CC161" s="478"/>
      <c r="CD161" s="478"/>
      <c r="CE161" s="478"/>
      <c r="CF161" s="478"/>
      <c r="CG161" s="478"/>
      <c r="CH161" s="478"/>
      <c r="CI161" s="478"/>
      <c r="CJ161" s="478"/>
      <c r="CK161" s="478"/>
      <c r="CL161" s="478"/>
      <c r="CM161" s="478"/>
      <c r="CN161" s="478"/>
      <c r="CO161" s="478"/>
      <c r="CP161" s="478"/>
      <c r="CQ161" s="478"/>
      <c r="CR161" s="478"/>
      <c r="CS161" s="478"/>
      <c r="CT161" s="478"/>
      <c r="CU161" s="478"/>
      <c r="CV161" s="478"/>
      <c r="CW161" s="478"/>
      <c r="CX161" s="478"/>
      <c r="CY161" s="478"/>
      <c r="CZ161" s="478"/>
      <c r="DA161" s="478"/>
      <c r="DB161" s="478"/>
      <c r="DC161" s="478"/>
      <c r="DD161" s="478"/>
      <c r="DE161" s="478"/>
      <c r="DF161" s="478"/>
      <c r="DG161" s="478"/>
      <c r="DH161" s="478"/>
      <c r="DI161" s="478"/>
      <c r="DJ161" s="478"/>
      <c r="DK161" s="478"/>
      <c r="DL161" s="478"/>
      <c r="DM161" s="478"/>
      <c r="DN161" s="478"/>
      <c r="DO161" s="478"/>
      <c r="DP161" s="478"/>
      <c r="DQ161" s="478"/>
      <c r="DR161" s="478"/>
      <c r="DS161" s="478"/>
      <c r="DT161" s="478"/>
      <c r="DU161" s="478"/>
      <c r="DV161" s="478"/>
      <c r="DW161" s="478"/>
      <c r="DX161" s="478"/>
      <c r="DY161" s="478"/>
      <c r="DZ161" s="478"/>
      <c r="EA161" s="478"/>
      <c r="EB161" s="478"/>
      <c r="EC161" s="478"/>
      <c r="ED161" s="478"/>
      <c r="EE161" s="478"/>
      <c r="EF161" s="478"/>
      <c r="EG161" s="478"/>
      <c r="EH161" s="478"/>
      <c r="EI161" s="478"/>
      <c r="EJ161" s="478"/>
      <c r="EK161" s="478"/>
      <c r="EL161" s="478"/>
      <c r="EM161" s="478"/>
      <c r="EN161" s="478"/>
      <c r="EO161" s="478"/>
      <c r="EP161" s="478"/>
      <c r="EQ161" s="478"/>
      <c r="ER161" s="478"/>
      <c r="ES161" s="478"/>
      <c r="ET161" s="478"/>
      <c r="EU161" s="478"/>
      <c r="EV161" s="478"/>
      <c r="EW161" s="478"/>
      <c r="EX161" s="478"/>
      <c r="EY161" s="478"/>
      <c r="EZ161" s="478"/>
      <c r="FA161" s="478"/>
      <c r="FB161" s="478"/>
      <c r="FC161" s="478"/>
      <c r="FD161" s="478"/>
      <c r="FE161" s="478"/>
      <c r="FF161" s="478"/>
      <c r="FG161" s="478"/>
      <c r="FH161" s="478"/>
      <c r="FI161" s="478"/>
      <c r="FJ161" s="478"/>
      <c r="FK161" s="478"/>
      <c r="FL161" s="478"/>
      <c r="FM161" s="478"/>
      <c r="FN161" s="478"/>
      <c r="FO161" s="478"/>
    </row>
    <row r="162" spans="1:171" ht="18.75">
      <c r="A162" s="451" t="s">
        <v>185</v>
      </c>
      <c r="B162" s="549" t="s">
        <v>194</v>
      </c>
      <c r="C162" s="550"/>
      <c r="D162" s="550"/>
      <c r="E162" s="550"/>
      <c r="F162" s="547"/>
      <c r="G162" s="547"/>
      <c r="H162" s="548"/>
      <c r="I162" s="551" t="s">
        <v>195</v>
      </c>
      <c r="J162" s="552"/>
      <c r="K162" s="553"/>
      <c r="L162" s="546" t="s">
        <v>196</v>
      </c>
      <c r="M162" s="547"/>
      <c r="N162" s="547"/>
      <c r="O162" s="547"/>
      <c r="P162" s="547"/>
      <c r="Q162" s="547"/>
      <c r="R162" s="548"/>
      <c r="S162" s="551" t="s">
        <v>197</v>
      </c>
      <c r="T162" s="552"/>
      <c r="U162" s="553"/>
      <c r="V162" s="547" t="s">
        <v>198</v>
      </c>
      <c r="W162" s="547"/>
      <c r="X162" s="547"/>
      <c r="Y162" s="547"/>
      <c r="Z162" s="547"/>
      <c r="AA162" s="547"/>
      <c r="AB162" s="548"/>
      <c r="AC162" s="551" t="s">
        <v>199</v>
      </c>
      <c r="AD162" s="552"/>
      <c r="AE162" s="553"/>
      <c r="AF162" s="546" t="s">
        <v>200</v>
      </c>
      <c r="AG162" s="547"/>
      <c r="AH162" s="547"/>
      <c r="AI162" s="547"/>
      <c r="AJ162" s="547"/>
      <c r="AK162" s="547"/>
      <c r="AL162" s="548"/>
      <c r="AM162" s="551" t="s">
        <v>201</v>
      </c>
      <c r="AN162" s="552"/>
      <c r="AO162" s="553"/>
      <c r="AP162" s="546" t="s">
        <v>202</v>
      </c>
      <c r="AQ162" s="547"/>
      <c r="AR162" s="547"/>
      <c r="AS162" s="547"/>
      <c r="AT162" s="547"/>
      <c r="AU162" s="547"/>
      <c r="AV162" s="548"/>
      <c r="AW162" s="551" t="s">
        <v>203</v>
      </c>
      <c r="AX162" s="552"/>
      <c r="AY162" s="553"/>
      <c r="AZ162" s="546" t="s">
        <v>204</v>
      </c>
      <c r="BA162" s="547"/>
      <c r="BB162" s="547"/>
      <c r="BC162" s="547"/>
      <c r="BD162" s="547"/>
      <c r="BE162" s="547"/>
      <c r="BF162" s="548"/>
      <c r="BG162" s="551" t="s">
        <v>205</v>
      </c>
      <c r="BH162" s="552"/>
      <c r="BI162" s="553"/>
      <c r="BJ162" s="546" t="s">
        <v>206</v>
      </c>
      <c r="BK162" s="547"/>
      <c r="BL162" s="547"/>
      <c r="BM162" s="547"/>
      <c r="BN162" s="547"/>
      <c r="BO162" s="547"/>
      <c r="BP162" s="548"/>
      <c r="BQ162" s="551" t="s">
        <v>207</v>
      </c>
      <c r="BR162" s="552"/>
      <c r="BS162" s="553"/>
      <c r="BT162" s="546" t="s">
        <v>208</v>
      </c>
      <c r="BU162" s="547"/>
      <c r="BV162" s="547"/>
      <c r="BW162" s="547"/>
      <c r="BX162" s="547"/>
      <c r="BY162" s="547"/>
      <c r="BZ162" s="548"/>
      <c r="CA162" s="551" t="s">
        <v>209</v>
      </c>
      <c r="CB162" s="552"/>
      <c r="CC162" s="553"/>
      <c r="CD162" s="546" t="s">
        <v>210</v>
      </c>
      <c r="CE162" s="547"/>
      <c r="CF162" s="547"/>
      <c r="CG162" s="547"/>
      <c r="CH162" s="547"/>
      <c r="CI162" s="547"/>
      <c r="CJ162" s="548"/>
      <c r="CK162" s="551" t="s">
        <v>211</v>
      </c>
      <c r="CL162" s="552"/>
      <c r="CM162" s="553"/>
      <c r="CN162" s="546" t="s">
        <v>212</v>
      </c>
      <c r="CO162" s="547"/>
      <c r="CP162" s="547"/>
      <c r="CQ162" s="547"/>
      <c r="CR162" s="547"/>
      <c r="CS162" s="547"/>
      <c r="CT162" s="548"/>
      <c r="CU162" s="551" t="s">
        <v>213</v>
      </c>
      <c r="CV162" s="552"/>
      <c r="CW162" s="553"/>
      <c r="CX162" s="546" t="s">
        <v>214</v>
      </c>
      <c r="CY162" s="547"/>
      <c r="CZ162" s="547"/>
      <c r="DA162" s="547"/>
      <c r="DB162" s="547"/>
      <c r="DC162" s="547"/>
      <c r="DD162" s="548"/>
      <c r="DE162" s="551" t="s">
        <v>215</v>
      </c>
      <c r="DF162" s="552"/>
      <c r="DG162" s="553"/>
      <c r="DH162" s="546" t="s">
        <v>216</v>
      </c>
      <c r="DI162" s="547"/>
      <c r="DJ162" s="547"/>
      <c r="DK162" s="547"/>
      <c r="DL162" s="547"/>
      <c r="DM162" s="547"/>
      <c r="DN162" s="548"/>
      <c r="DO162" s="551" t="s">
        <v>217</v>
      </c>
      <c r="DP162" s="552"/>
      <c r="DQ162" s="553"/>
      <c r="DR162" s="546" t="s">
        <v>218</v>
      </c>
      <c r="DS162" s="547"/>
      <c r="DT162" s="547"/>
      <c r="DU162" s="547"/>
      <c r="DV162" s="547"/>
      <c r="DW162" s="547"/>
      <c r="DX162" s="548"/>
      <c r="DY162" s="551" t="s">
        <v>219</v>
      </c>
      <c r="DZ162" s="552"/>
      <c r="EA162" s="553"/>
      <c r="EB162" s="546" t="s">
        <v>220</v>
      </c>
      <c r="EC162" s="547"/>
      <c r="ED162" s="547"/>
      <c r="EE162" s="547"/>
      <c r="EF162" s="547"/>
      <c r="EG162" s="547"/>
      <c r="EH162" s="548"/>
      <c r="EI162" s="551" t="s">
        <v>221</v>
      </c>
      <c r="EJ162" s="552"/>
      <c r="EK162" s="553"/>
      <c r="EL162" s="546" t="s">
        <v>222</v>
      </c>
      <c r="EM162" s="547"/>
      <c r="EN162" s="547"/>
      <c r="EO162" s="547"/>
      <c r="EP162" s="547"/>
      <c r="EQ162" s="547"/>
      <c r="ER162" s="548"/>
      <c r="ES162" s="551" t="s">
        <v>223</v>
      </c>
      <c r="ET162" s="552"/>
      <c r="EU162" s="553"/>
      <c r="EV162" s="546" t="s">
        <v>224</v>
      </c>
      <c r="EW162" s="547"/>
      <c r="EX162" s="547"/>
      <c r="EY162" s="547"/>
      <c r="EZ162" s="547"/>
      <c r="FA162" s="547"/>
      <c r="FB162" s="548"/>
      <c r="FC162" s="551" t="s">
        <v>225</v>
      </c>
      <c r="FD162" s="552"/>
      <c r="FE162" s="553"/>
      <c r="FF162" s="546" t="s">
        <v>226</v>
      </c>
      <c r="FG162" s="547"/>
      <c r="FH162" s="547"/>
      <c r="FI162" s="547"/>
      <c r="FJ162" s="547"/>
      <c r="FK162" s="547"/>
      <c r="FL162" s="548"/>
      <c r="FM162" s="551" t="s">
        <v>227</v>
      </c>
      <c r="FN162" s="552"/>
      <c r="FO162" s="553"/>
    </row>
    <row r="163" spans="1:171" ht="25.5">
      <c r="A163" s="464" t="s">
        <v>120</v>
      </c>
      <c r="B163" s="487" t="s">
        <v>121</v>
      </c>
      <c r="C163" s="486" t="s">
        <v>186</v>
      </c>
      <c r="D163" s="486" t="s">
        <v>123</v>
      </c>
      <c r="E163" s="497" t="s">
        <v>124</v>
      </c>
      <c r="F163" s="476" t="s">
        <v>125</v>
      </c>
      <c r="G163" s="480" t="s">
        <v>126</v>
      </c>
      <c r="H163" s="476" t="s">
        <v>9</v>
      </c>
      <c r="I163" s="69" t="s">
        <v>124</v>
      </c>
      <c r="J163" s="56" t="s">
        <v>125</v>
      </c>
      <c r="K163" s="70" t="s">
        <v>126</v>
      </c>
      <c r="L163" s="490" t="s">
        <v>121</v>
      </c>
      <c r="M163" s="491" t="s">
        <v>186</v>
      </c>
      <c r="N163" s="491" t="s">
        <v>123</v>
      </c>
      <c r="O163" s="387" t="s">
        <v>124</v>
      </c>
      <c r="P163" s="493" t="s">
        <v>125</v>
      </c>
      <c r="Q163" s="480" t="s">
        <v>126</v>
      </c>
      <c r="R163" s="476" t="s">
        <v>9</v>
      </c>
      <c r="S163" s="69" t="s">
        <v>124</v>
      </c>
      <c r="T163" s="56" t="s">
        <v>125</v>
      </c>
      <c r="U163" s="70" t="s">
        <v>126</v>
      </c>
      <c r="V163" s="491" t="s">
        <v>121</v>
      </c>
      <c r="W163" s="491" t="s">
        <v>186</v>
      </c>
      <c r="X163" s="491" t="s">
        <v>123</v>
      </c>
      <c r="Y163" s="387" t="s">
        <v>124</v>
      </c>
      <c r="Z163" s="493" t="s">
        <v>125</v>
      </c>
      <c r="AA163" s="480" t="s">
        <v>126</v>
      </c>
      <c r="AB163" s="476" t="s">
        <v>9</v>
      </c>
      <c r="AC163" s="69" t="s">
        <v>124</v>
      </c>
      <c r="AD163" s="56" t="s">
        <v>125</v>
      </c>
      <c r="AE163" s="70" t="s">
        <v>126</v>
      </c>
      <c r="AF163" s="490" t="s">
        <v>121</v>
      </c>
      <c r="AG163" s="491" t="s">
        <v>186</v>
      </c>
      <c r="AH163" s="491" t="s">
        <v>123</v>
      </c>
      <c r="AI163" s="387" t="s">
        <v>124</v>
      </c>
      <c r="AJ163" s="493" t="s">
        <v>125</v>
      </c>
      <c r="AK163" s="480" t="s">
        <v>126</v>
      </c>
      <c r="AL163" s="476" t="s">
        <v>9</v>
      </c>
      <c r="AM163" s="69" t="s">
        <v>124</v>
      </c>
      <c r="AN163" s="56" t="s">
        <v>125</v>
      </c>
      <c r="AO163" s="70" t="s">
        <v>126</v>
      </c>
      <c r="AP163" s="490" t="s">
        <v>121</v>
      </c>
      <c r="AQ163" s="491" t="s">
        <v>186</v>
      </c>
      <c r="AR163" s="491" t="s">
        <v>123</v>
      </c>
      <c r="AS163" s="387" t="s">
        <v>124</v>
      </c>
      <c r="AT163" s="493" t="s">
        <v>125</v>
      </c>
      <c r="AU163" s="480" t="s">
        <v>126</v>
      </c>
      <c r="AV163" s="476" t="s">
        <v>9</v>
      </c>
      <c r="AW163" s="69" t="s">
        <v>124</v>
      </c>
      <c r="AX163" s="56" t="s">
        <v>125</v>
      </c>
      <c r="AY163" s="70" t="s">
        <v>126</v>
      </c>
      <c r="AZ163" s="490" t="s">
        <v>121</v>
      </c>
      <c r="BA163" s="491" t="s">
        <v>186</v>
      </c>
      <c r="BB163" s="491" t="s">
        <v>123</v>
      </c>
      <c r="BC163" s="387" t="s">
        <v>124</v>
      </c>
      <c r="BD163" s="493" t="s">
        <v>125</v>
      </c>
      <c r="BE163" s="480" t="s">
        <v>126</v>
      </c>
      <c r="BF163" s="476" t="s">
        <v>9</v>
      </c>
      <c r="BG163" s="69" t="s">
        <v>124</v>
      </c>
      <c r="BH163" s="56" t="s">
        <v>125</v>
      </c>
      <c r="BI163" s="70" t="s">
        <v>126</v>
      </c>
      <c r="BJ163" s="490" t="s">
        <v>121</v>
      </c>
      <c r="BK163" s="491" t="s">
        <v>186</v>
      </c>
      <c r="BL163" s="491" t="s">
        <v>123</v>
      </c>
      <c r="BM163" s="387" t="s">
        <v>124</v>
      </c>
      <c r="BN163" s="493" t="s">
        <v>125</v>
      </c>
      <c r="BO163" s="480" t="s">
        <v>126</v>
      </c>
      <c r="BP163" s="476" t="s">
        <v>9</v>
      </c>
      <c r="BQ163" s="69" t="s">
        <v>124</v>
      </c>
      <c r="BR163" s="56" t="s">
        <v>125</v>
      </c>
      <c r="BS163" s="70" t="s">
        <v>126</v>
      </c>
      <c r="BT163" s="490" t="s">
        <v>121</v>
      </c>
      <c r="BU163" s="491" t="s">
        <v>186</v>
      </c>
      <c r="BV163" s="491" t="s">
        <v>123</v>
      </c>
      <c r="BW163" s="387" t="s">
        <v>124</v>
      </c>
      <c r="BX163" s="493" t="s">
        <v>125</v>
      </c>
      <c r="BY163" s="480" t="s">
        <v>126</v>
      </c>
      <c r="BZ163" s="476" t="s">
        <v>9</v>
      </c>
      <c r="CA163" s="69" t="s">
        <v>124</v>
      </c>
      <c r="CB163" s="56" t="s">
        <v>125</v>
      </c>
      <c r="CC163" s="70" t="s">
        <v>126</v>
      </c>
      <c r="CD163" s="490" t="s">
        <v>121</v>
      </c>
      <c r="CE163" s="491" t="s">
        <v>186</v>
      </c>
      <c r="CF163" s="491" t="s">
        <v>123</v>
      </c>
      <c r="CG163" s="387" t="s">
        <v>124</v>
      </c>
      <c r="CH163" s="493" t="s">
        <v>125</v>
      </c>
      <c r="CI163" s="480" t="s">
        <v>126</v>
      </c>
      <c r="CJ163" s="476" t="s">
        <v>9</v>
      </c>
      <c r="CK163" s="69" t="s">
        <v>124</v>
      </c>
      <c r="CL163" s="56" t="s">
        <v>125</v>
      </c>
      <c r="CM163" s="70" t="s">
        <v>126</v>
      </c>
      <c r="CN163" s="490" t="s">
        <v>121</v>
      </c>
      <c r="CO163" s="491" t="s">
        <v>186</v>
      </c>
      <c r="CP163" s="491" t="s">
        <v>123</v>
      </c>
      <c r="CQ163" s="387" t="s">
        <v>124</v>
      </c>
      <c r="CR163" s="493" t="s">
        <v>125</v>
      </c>
      <c r="CS163" s="480" t="s">
        <v>126</v>
      </c>
      <c r="CT163" s="476" t="s">
        <v>9</v>
      </c>
      <c r="CU163" s="69" t="s">
        <v>124</v>
      </c>
      <c r="CV163" s="56" t="s">
        <v>125</v>
      </c>
      <c r="CW163" s="70" t="s">
        <v>126</v>
      </c>
      <c r="CX163" s="490" t="s">
        <v>121</v>
      </c>
      <c r="CY163" s="491" t="s">
        <v>186</v>
      </c>
      <c r="CZ163" s="491" t="s">
        <v>123</v>
      </c>
      <c r="DA163" s="387" t="s">
        <v>124</v>
      </c>
      <c r="DB163" s="493" t="s">
        <v>125</v>
      </c>
      <c r="DC163" s="480" t="s">
        <v>126</v>
      </c>
      <c r="DD163" s="476" t="s">
        <v>9</v>
      </c>
      <c r="DE163" s="69" t="s">
        <v>124</v>
      </c>
      <c r="DF163" s="56" t="s">
        <v>125</v>
      </c>
      <c r="DG163" s="70" t="s">
        <v>126</v>
      </c>
      <c r="DH163" s="490" t="s">
        <v>121</v>
      </c>
      <c r="DI163" s="491" t="s">
        <v>186</v>
      </c>
      <c r="DJ163" s="491" t="s">
        <v>123</v>
      </c>
      <c r="DK163" s="387" t="s">
        <v>124</v>
      </c>
      <c r="DL163" s="493" t="s">
        <v>125</v>
      </c>
      <c r="DM163" s="480" t="s">
        <v>126</v>
      </c>
      <c r="DN163" s="476" t="s">
        <v>9</v>
      </c>
      <c r="DO163" s="69" t="s">
        <v>124</v>
      </c>
      <c r="DP163" s="56" t="s">
        <v>125</v>
      </c>
      <c r="DQ163" s="70" t="s">
        <v>126</v>
      </c>
      <c r="DR163" s="490" t="s">
        <v>121</v>
      </c>
      <c r="DS163" s="491" t="s">
        <v>186</v>
      </c>
      <c r="DT163" s="491" t="s">
        <v>123</v>
      </c>
      <c r="DU163" s="387" t="s">
        <v>124</v>
      </c>
      <c r="DV163" s="493" t="s">
        <v>125</v>
      </c>
      <c r="DW163" s="480" t="s">
        <v>126</v>
      </c>
      <c r="DX163" s="476" t="s">
        <v>9</v>
      </c>
      <c r="DY163" s="69" t="s">
        <v>124</v>
      </c>
      <c r="DZ163" s="56" t="s">
        <v>125</v>
      </c>
      <c r="EA163" s="70" t="s">
        <v>126</v>
      </c>
      <c r="EB163" s="490" t="s">
        <v>121</v>
      </c>
      <c r="EC163" s="491" t="s">
        <v>186</v>
      </c>
      <c r="ED163" s="491" t="s">
        <v>123</v>
      </c>
      <c r="EE163" s="387" t="s">
        <v>124</v>
      </c>
      <c r="EF163" s="493" t="s">
        <v>125</v>
      </c>
      <c r="EG163" s="480" t="s">
        <v>126</v>
      </c>
      <c r="EH163" s="476" t="s">
        <v>9</v>
      </c>
      <c r="EI163" s="69" t="s">
        <v>124</v>
      </c>
      <c r="EJ163" s="56" t="s">
        <v>125</v>
      </c>
      <c r="EK163" s="70" t="s">
        <v>126</v>
      </c>
      <c r="EL163" s="490" t="s">
        <v>121</v>
      </c>
      <c r="EM163" s="491" t="s">
        <v>186</v>
      </c>
      <c r="EN163" s="491" t="s">
        <v>123</v>
      </c>
      <c r="EO163" s="387" t="s">
        <v>124</v>
      </c>
      <c r="EP163" s="493" t="s">
        <v>125</v>
      </c>
      <c r="EQ163" s="480" t="s">
        <v>126</v>
      </c>
      <c r="ER163" s="476" t="s">
        <v>9</v>
      </c>
      <c r="ES163" s="69" t="s">
        <v>124</v>
      </c>
      <c r="ET163" s="56" t="s">
        <v>125</v>
      </c>
      <c r="EU163" s="70" t="s">
        <v>126</v>
      </c>
      <c r="EV163" s="490" t="s">
        <v>121</v>
      </c>
      <c r="EW163" s="491" t="s">
        <v>186</v>
      </c>
      <c r="EX163" s="491" t="s">
        <v>123</v>
      </c>
      <c r="EY163" s="387" t="s">
        <v>124</v>
      </c>
      <c r="EZ163" s="493" t="s">
        <v>125</v>
      </c>
      <c r="FA163" s="480" t="s">
        <v>126</v>
      </c>
      <c r="FB163" s="476" t="s">
        <v>9</v>
      </c>
      <c r="FC163" s="69" t="s">
        <v>124</v>
      </c>
      <c r="FD163" s="56" t="s">
        <v>125</v>
      </c>
      <c r="FE163" s="70" t="s">
        <v>126</v>
      </c>
      <c r="FF163" s="490" t="s">
        <v>121</v>
      </c>
      <c r="FG163" s="491" t="s">
        <v>186</v>
      </c>
      <c r="FH163" s="491" t="s">
        <v>123</v>
      </c>
      <c r="FI163" s="387" t="s">
        <v>124</v>
      </c>
      <c r="FJ163" s="493" t="s">
        <v>125</v>
      </c>
      <c r="FK163" s="480" t="s">
        <v>126</v>
      </c>
      <c r="FL163" s="476" t="s">
        <v>9</v>
      </c>
      <c r="FM163" s="69" t="s">
        <v>124</v>
      </c>
      <c r="FN163" s="56" t="s">
        <v>125</v>
      </c>
      <c r="FO163" s="70" t="s">
        <v>126</v>
      </c>
    </row>
    <row r="164" spans="1:171" ht="13.5">
      <c r="A164" s="465" t="s">
        <v>187</v>
      </c>
      <c r="B164" s="482">
        <f>IFERROR(('Daily-Prod.'!CN78+'Daily-Prod.'!CE78+'Daily-Prod.'!BV78+'Daily-Prod.'!BM78+'Daily-Prod.'!BD78+'Daily-Prod.'!AU78+'Daily-Prod.'!AL78)/E164,"")</f>
        <v>0.73333333333333328</v>
      </c>
      <c r="C164" s="475">
        <f>IFERROR(('Daily-Prod.'!CO78+'Daily-Prod.'!CF78+'Daily-Prod.'!BW78+'Daily-Prod.'!BN78+'Daily-Prod.'!BE78+'Daily-Prod.'!AV78+'Daily-Prod.'!AM78)/E164,"")</f>
        <v>0.13333333333333333</v>
      </c>
      <c r="D164" s="475">
        <f>IFERROR(('Daily-Prod.'!CQ78+'Daily-Prod.'!CH78+'Daily-Prod.'!BY78+'Daily-Prod.'!BP78+'Daily-Prod.'!BG78+'Daily-Prod.'!AX78+'Daily-Prod.'!AO78+'Daily-Prod.'!CR78+'Daily-Prod.'!CI78+'Daily-Prod.'!BZ78+'Daily-Prod.'!BQ78+'Daily-Prod.'!BH78+'Daily-Prod.'!AY78+'Daily-Prod.'!AP78)/E164,"")</f>
        <v>0.13333333333333333</v>
      </c>
      <c r="E164" s="496">
        <f>IFERROR(('Daily-Prod.'!CS78+'Daily-Prod.'!CJ78+'Daily-Prod.'!CA78+'Daily-Prod.'!BR78+'Daily-Prod.'!BI78+'Daily-Prod.'!AZ78+'Daily-Prod.'!AQ78),"")</f>
        <v>15</v>
      </c>
      <c r="F164" s="383"/>
      <c r="G164" s="384">
        <f>IFERROR(('Daily-Prod.'!CU78+'Daily-Prod.'!CL78+'Daily-Prod.'!CC78+'Daily-Prod.'!BT78+'Daily-Prod.'!BK78+'Daily-Prod.'!BB78+'Daily-Prod.'!AS78),"")</f>
        <v>0</v>
      </c>
      <c r="H164" s="495" t="str">
        <f t="shared" ref="H164" si="153">IFERROR((G164/F164),"")</f>
        <v/>
      </c>
      <c r="I164" s="378">
        <f>IFERROR(AVERAGE('Daily-Prod.'!CS78,'Daily-Prod.'!CJ78,'Daily-Prod.'!CA78,'Daily-Prod.'!BR78,'Daily-Prod.'!BI78,'Daily-Prod.'!AZ78,'Daily-Prod.'!AQ78),"")</f>
        <v>3</v>
      </c>
      <c r="J164" s="379" t="str">
        <f>IFERROR(AVERAGE('Daily-Prod.'!CT78,'Daily-Prod.'!CK78,'Daily-Prod.'!CB78,'Daily-Prod.'!BS78,'Daily-Prod.'!BJ78,'Daily-Prod.'!BA78,'Daily-Prod.'!AR78),"")</f>
        <v/>
      </c>
      <c r="K164" s="380" t="str">
        <f>IFERROR(AVERAGE('Daily-Prod.'!CU78,'Daily-Prod.'!CL78,'Daily-Prod.'!CC78,'Daily-Prod.'!BT78,'Daily-Prod.'!BK78,'Daily-Prod.'!BB78,'Daily-Prod.'!AS78),"")</f>
        <v/>
      </c>
      <c r="L164" s="488">
        <f>IFERROR(('Daily-Prod.'!EY78+'Daily-Prod.'!EP78+'Daily-Prod.'!EG78+'Daily-Prod.'!DX78+'Daily-Prod.'!DO78+'Daily-Prod.'!DF78+'Daily-Prod.'!CW78)/O164,"")</f>
        <v>0.59090909090909094</v>
      </c>
      <c r="M164" s="489">
        <f>IFERROR(('Daily-Prod.'!EZ78+'Daily-Prod.'!EQ78+'Daily-Prod.'!EH78+'Daily-Prod.'!DY78+'Daily-Prod.'!DP78+'Daily-Prod.'!DG78+'Daily-Prod.'!CX78)/O164,"")</f>
        <v>0.18181818181818182</v>
      </c>
      <c r="N164" s="489">
        <f>IFERROR(('Daily-Prod.'!FC78+'Daily-Prod.'!ET78+'Daily-Prod.'!EK78+'Daily-Prod.'!EB78+'Daily-Prod.'!DS78+'Daily-Prod.'!DJ78+'Daily-Prod.'!DA78+'Daily-Prod.'!FB78+'Daily-Prod.'!ES78+'Daily-Prod.'!EJ78+'Daily-Prod.'!EA78+'Daily-Prod.'!DR78+'Daily-Prod.'!DI78+'Daily-Prod.'!CZ78)/O164,"")</f>
        <v>0.22727272727272727</v>
      </c>
      <c r="O164" s="494">
        <f>IFERROR(('Daily-Prod.'!FD78+'Daily-Prod.'!EU78+'Daily-Prod.'!EL78+'Daily-Prod.'!EC78+'Daily-Prod.'!DT78+'Daily-Prod.'!DK78+'Daily-Prod.'!DB78),"")</f>
        <v>22</v>
      </c>
      <c r="P164" s="383"/>
      <c r="Q164" s="384">
        <f>IFERROR(('Daily-Prod.'!FF78+'Daily-Prod.'!EW78+'Daily-Prod.'!EN78+'Daily-Prod.'!EE78+'Daily-Prod.'!DV78+'Daily-Prod.'!DM78+'Daily-Prod.'!DD78),"")</f>
        <v>4</v>
      </c>
      <c r="R164" s="495" t="str">
        <f t="shared" ref="R164:R169" si="154">IFERROR((Q164/P164),"")</f>
        <v/>
      </c>
      <c r="S164" s="378">
        <f>IFERROR(AVERAGE('Daily-Prod.'!FD78,'Daily-Prod.'!EU78,'Daily-Prod.'!EL78,'Daily-Prod.'!EC78,'Daily-Prod.'!DT78,'Daily-Prod.'!DK78,'Daily-Prod.'!DB78),"")</f>
        <v>7.333333333333333</v>
      </c>
      <c r="T164" s="379" t="str">
        <f>IFERROR(AVERAGE('Daily-Prod.'!FE78,'Daily-Prod.'!EV78,'Daily-Prod.'!EM78,'Daily-Prod.'!ED78,'Daily-Prod.'!DU78,'Daily-Prod.'!DL78,'Daily-Prod.'!DC78),"")</f>
        <v/>
      </c>
      <c r="U164" s="380">
        <f>IFERROR(AVERAGE('Daily-Prod.'!FF78,'Daily-Prod.'!EW78,'Daily-Prod.'!EN78,'Daily-Prod.'!EE78,'Daily-Prod.'!DV78,'Daily-Prod.'!DM78,'Daily-Prod.'!DD78),"")</f>
        <v>1</v>
      </c>
      <c r="V164" s="489">
        <f>IFERROR(('Daily-Prod.'!HJ78+'Daily-Prod.'!HA78+'Daily-Prod.'!GR78+'Daily-Prod.'!GI78+'Daily-Prod.'!FZ78+'Daily-Prod.'!FQ78+'Daily-Prod.'!FH78)/Y164,"")</f>
        <v>0.52631578947368418</v>
      </c>
      <c r="W164" s="489">
        <f>IFERROR(('Daily-Prod.'!HK78+'Daily-Prod.'!HB78+'Daily-Prod.'!GS78+'Daily-Prod.'!GJ78+'Daily-Prod.'!GA78+'Daily-Prod.'!FR78+'Daily-Prod.'!FI78)/Y164,"")</f>
        <v>0.15789473684210525</v>
      </c>
      <c r="X164" s="489">
        <f>IFERROR(('Daily-Prod.'!HM78+'Daily-Prod.'!HD78+'Daily-Prod.'!GU78+'Daily-Prod.'!GL78+'Daily-Prod.'!GC78+'Daily-Prod.'!FT78+'Daily-Prod.'!FK78+'Daily-Prod.'!HN78+'Daily-Prod.'!HE78+'Daily-Prod.'!GV78+'Daily-Prod.'!GM78+'Daily-Prod.'!GD78+'Daily-Prod.'!FU78+'Daily-Prod.'!FL78)/Y164,"")</f>
        <v>0.31578947368421051</v>
      </c>
      <c r="Y164" s="494">
        <f>IFERROR(('Daily-Prod.'!HO78+'Daily-Prod.'!HF78+'Daily-Prod.'!GW78+'Daily-Prod.'!GN78+'Daily-Prod.'!GE78+'Daily-Prod.'!FV78+'Daily-Prod.'!FM78),"")</f>
        <v>19</v>
      </c>
      <c r="Z164" s="383">
        <f>IFERROR(('Daily-Prod.'!HP78+'Daily-Prod.'!HG78+'Daily-Prod.'!GX78+'Daily-Prod.'!GO78+'Daily-Prod.'!GF78+'Daily-Prod.'!FW78+'Daily-Prod.'!FN78),"")</f>
        <v>0</v>
      </c>
      <c r="AA164" s="384">
        <f>IFERROR(('Daily-Prod.'!HQ78+'Daily-Prod.'!HH78+'Daily-Prod.'!GY78+'Daily-Prod.'!GP78+'Daily-Prod.'!GG78+'Daily-Prod.'!FX78+'Daily-Prod.'!FO78),"")</f>
        <v>7</v>
      </c>
      <c r="AB164" s="495" t="str">
        <f>IFERROR(('Daily-Prod.'!HR78+'Daily-Prod.'!HI78+'Daily-Prod.'!GZ78+'Daily-Prod.'!GQ78+'Daily-Prod.'!GH78+'Daily-Prod.'!FY78+'Daily-Prod.'!FP78),"")</f>
        <v/>
      </c>
      <c r="AC164" s="378">
        <f>IFERROR(AVERAGE('Daily-Prod.'!HO78,'Daily-Prod.'!HF78,'Daily-Prod.'!GW78,'Daily-Prod.'!GN78,'Daily-Prod.'!GE78,'Daily-Prod.'!FV78,'Daily-Prod.'!FM78),"")</f>
        <v>4.75</v>
      </c>
      <c r="AD164" s="379" t="str">
        <f>IFERROR(AVERAGE('Daily-Prod.'!HP78,'Daily-Prod.'!HG78,'Daily-Prod.'!GX78,'Daily-Prod.'!GO78,'Daily-Prod.'!GF78,'Daily-Prod.'!FW78,'Daily-Prod.'!FN78),"")</f>
        <v/>
      </c>
      <c r="AE164" s="380">
        <f>IFERROR(AVERAGE('Daily-Prod.'!HQ78,'Daily-Prod.'!HH78,'Daily-Prod.'!GY78,'Daily-Prod.'!GP78,'Daily-Prod.'!GG78,'Daily-Prod.'!FX78,'Daily-Prod.'!FO78),"")</f>
        <v>1.4</v>
      </c>
      <c r="AF164" s="488">
        <f>IFERROR(('Daily-Prod.'!JU78+'Daily-Prod.'!JL78+'Daily-Prod.'!JC78+'Daily-Prod.'!IT78+'Daily-Prod.'!IK78+'Daily-Prod.'!IB78+'Daily-Prod.'!HS78)/AI164,"")</f>
        <v>0.77777777777777779</v>
      </c>
      <c r="AG164" s="489">
        <f>IFERROR(('Daily-Prod.'!JV78+'Daily-Prod.'!JM78+'Daily-Prod.'!JD78+'Daily-Prod.'!IU78+'Daily-Prod.'!IL78+'Daily-Prod.'!IC78+'Daily-Prod.'!HT78)/AI164,"")</f>
        <v>0.16666666666666666</v>
      </c>
      <c r="AH164" s="489">
        <f>IFERROR(('Daily-Prod.'!JX78+'Daily-Prod.'!JO78+'Daily-Prod.'!JF78+'Daily-Prod.'!IW78+'Daily-Prod.'!IN78+'Daily-Prod.'!IE78+'Daily-Prod.'!HV78+'Daily-Prod.'!JY78+'Daily-Prod.'!JP78+'Daily-Prod.'!JG78+'Daily-Prod.'!IX78+'Daily-Prod.'!IO78+'Daily-Prod.'!IF78+'Daily-Prod.'!HW78)/AI164,"")</f>
        <v>5.5555555555555552E-2</v>
      </c>
      <c r="AI164" s="494">
        <f>IFERROR(('Daily-Prod.'!JZ78+'Daily-Prod.'!JQ78+'Daily-Prod.'!JH78+'Daily-Prod.'!IY78+'Daily-Prod.'!IP78+'Daily-Prod.'!IG78+'Daily-Prod.'!HX78),"")</f>
        <v>18</v>
      </c>
      <c r="AJ164" s="383">
        <f>IFERROR(('Daily-Prod.'!KA78+'Daily-Prod.'!JR78+'Daily-Prod.'!JI78+'Daily-Prod.'!IZ78+'Daily-Prod.'!IQ78+'Daily-Prod.'!IH78+'Daily-Prod.'!HY78),"")</f>
        <v>0</v>
      </c>
      <c r="AK164" s="384">
        <f>IFERROR(('Daily-Prod.'!KB78+'Daily-Prod.'!JS78+'Daily-Prod.'!JJ78+'Daily-Prod.'!JA78+'Daily-Prod.'!IR78+'Daily-Prod.'!II78+'Daily-Prod.'!HZ78),"")</f>
        <v>5</v>
      </c>
      <c r="AL164" s="495" t="str">
        <f>IFERROR(('Daily-Prod.'!KC78+'Daily-Prod.'!JT78+'Daily-Prod.'!JK78+'Daily-Prod.'!JB78+'Daily-Prod.'!IS78+'Daily-Prod.'!IJ78+'Daily-Prod.'!IA78),"")</f>
        <v/>
      </c>
      <c r="AM164" s="378">
        <f>IFERROR(AVERAGE('Daily-Prod.'!JZ78,'Daily-Prod.'!JQ78,'Daily-Prod.'!JH78,'Daily-Prod.'!IY78,'Daily-Prod.'!IP78,'Daily-Prod.'!IG78,'Daily-Prod.'!HX78),"")</f>
        <v>4.5</v>
      </c>
      <c r="AN164" s="379" t="str">
        <f>IFERROR(AVERAGE('Daily-Prod.'!KA78,'Daily-Prod.'!JR78,'Daily-Prod.'!JI78,'Daily-Prod.'!IZ78,'Daily-Prod.'!IQ78,'Daily-Prod.'!IH78,'Daily-Prod.'!HY78),"")</f>
        <v/>
      </c>
      <c r="AO164" s="380">
        <f>IFERROR(AVERAGE('Daily-Prod.'!KB78,'Daily-Prod.'!JS78,'Daily-Prod.'!JJ78,'Daily-Prod.'!JA78,'Daily-Prod.'!IR78,'Daily-Prod.'!II78,'Daily-Prod.'!HZ78),"")</f>
        <v>1</v>
      </c>
      <c r="AP164" s="488">
        <f>IFERROR(('Daily-Prod.'!MF78+'Daily-Prod.'!LW78+'Daily-Prod.'!LN78+'Daily-Prod.'!LE78+'Daily-Prod.'!KV78+'Daily-Prod.'!KM78+'Daily-Prod.'!KD78)/AS164,"")</f>
        <v>0.68421052631578949</v>
      </c>
      <c r="AQ164" s="489">
        <f>IFERROR(('Daily-Prod.'!MG78+'Daily-Prod.'!LX78+'Daily-Prod.'!LO78+'Daily-Prod.'!LF78+'Daily-Prod.'!KW78+'Daily-Prod.'!KN78+'Daily-Prod.'!KE78)/AS164,"")</f>
        <v>0.10526315789473684</v>
      </c>
      <c r="AR164" s="489">
        <f>IFERROR(('Daily-Prod.'!MJ78+'Daily-Prod.'!MA78+'Daily-Prod.'!LR78+'Daily-Prod.'!LI78+'Daily-Prod.'!KZ78+'Daily-Prod.'!KQ78+'Daily-Prod.'!KH78+'Daily-Prod.'!MI78+'Daily-Prod.'!LZ78+'Daily-Prod.'!LQ78+'Daily-Prod.'!LH78+'Daily-Prod.'!KY78+'Daily-Prod.'!KP78+'Daily-Prod.'!KG78)/AS164,"")</f>
        <v>0.21052631578947367</v>
      </c>
      <c r="AS164" s="494">
        <f>IFERROR(('Daily-Prod.'!MK78+'Daily-Prod.'!MB78+'Daily-Prod.'!LS78+'Daily-Prod.'!LJ78+'Daily-Prod.'!LA78+'Daily-Prod.'!KR78+'Daily-Prod.'!KI78),"")</f>
        <v>19</v>
      </c>
      <c r="AT164" s="383">
        <f>IFERROR(('Daily-Prod.'!ML78+'Daily-Prod.'!MC78+'Daily-Prod.'!LT78+'Daily-Prod.'!LK78+'Daily-Prod.'!LB78+'Daily-Prod.'!KS78+'Daily-Prod.'!KJ78),"")</f>
        <v>0</v>
      </c>
      <c r="AU164" s="384">
        <f>IFERROR(('Daily-Prod.'!MM78+'Daily-Prod.'!MD78+'Daily-Prod.'!LU78+'Daily-Prod.'!LL78+'Daily-Prod.'!LC78+'Daily-Prod.'!KT78+'Daily-Prod.'!KK78),"")</f>
        <v>5</v>
      </c>
      <c r="AV164" s="495" t="str">
        <f>IFERROR(('Daily-Prod.'!MN78+'Daily-Prod.'!ME78+'Daily-Prod.'!LV78+'Daily-Prod.'!LM78+'Daily-Prod.'!LD78+'Daily-Prod.'!KU78+'Daily-Prod.'!KL78),"")</f>
        <v/>
      </c>
      <c r="AW164" s="378">
        <f>IFERROR(AVERAGE('Daily-Prod.'!MK78,'Daily-Prod.'!MB78,'Daily-Prod.'!LS78,'Daily-Prod.'!LJ78,'Daily-Prod.'!LA78,'Daily-Prod.'!KR78,'Daily-Prod.'!KI78),"")</f>
        <v>3.8</v>
      </c>
      <c r="AX164" s="379" t="str">
        <f>IFERROR(AVERAGE('Daily-Prod.'!ML78,'Daily-Prod.'!MC78,'Daily-Prod.'!LT78,'Daily-Prod.'!LK78,'Daily-Prod.'!LB78,'Daily-Prod.'!KS78,'Daily-Prod.'!KJ78),"")</f>
        <v/>
      </c>
      <c r="AY164" s="380">
        <f>IFERROR(AVERAGE('Daily-Prod.'!MM78,'Daily-Prod.'!MD78,'Daily-Prod.'!LU78,'Daily-Prod.'!LL78,'Daily-Prod.'!LC78,'Daily-Prod.'!KT78,'Daily-Prod.'!KK78),"")</f>
        <v>1</v>
      </c>
      <c r="AZ164" s="488">
        <f>IFERROR(('Daily-Prod.'!OQ78+'Daily-Prod.'!OH78+'Daily-Prod.'!NY78+'Daily-Prod.'!NP78+'Daily-Prod.'!NG78+'Daily-Prod.'!MX78+'Daily-Prod.'!MO78)/BC164,"")</f>
        <v>0.54166666666666663</v>
      </c>
      <c r="BA164" s="489">
        <f>IFERROR(('Daily-Prod.'!OR78+'Daily-Prod.'!OI78+'Daily-Prod.'!NZ78+'Daily-Prod.'!NQ78+'Daily-Prod.'!NH78+'Daily-Prod.'!MY78+'Daily-Prod.'!MP78)/BC164,"")</f>
        <v>0.33333333333333331</v>
      </c>
      <c r="BB164" s="489">
        <f>IFERROR(('Daily-Prod.'!OT78+'Daily-Prod.'!OK78+'Daily-Prod.'!OB78+'Daily-Prod.'!NS78+'Daily-Prod.'!NJ78+'Daily-Prod.'!NA78+'Daily-Prod.'!MR78+'Daily-Prod.'!OU78+'Daily-Prod.'!OL78+'Daily-Prod.'!OC78+'Daily-Prod.'!NT78+'Daily-Prod.'!NK78+'Daily-Prod.'!NB78+'Daily-Prod.'!MS78)/BC164,"")</f>
        <v>0.125</v>
      </c>
      <c r="BC164" s="494">
        <f>IFERROR(('Daily-Prod.'!OV78+'Daily-Prod.'!OM78+'Daily-Prod.'!OD78+'Daily-Prod.'!NU78+'Daily-Prod.'!NL78+'Daily-Prod.'!NC78+'Daily-Prod.'!MT78),"")</f>
        <v>24</v>
      </c>
      <c r="BD164" s="383"/>
      <c r="BE164" s="384">
        <f>IFERROR(('Daily-Prod.'!OX78+'Daily-Prod.'!OO78+'Daily-Prod.'!OF78+'Daily-Prod.'!NW78+'Daily-Prod.'!NN78+'Daily-Prod.'!NE78+'Daily-Prod.'!MV78),"")</f>
        <v>6</v>
      </c>
      <c r="BF164" s="495" t="str">
        <f>IFERROR((BE164/BD164),"")</f>
        <v/>
      </c>
      <c r="BG164" s="378">
        <f>IFERROR(AVERAGE('Daily-Prod.'!OV78,'Daily-Prod.'!OM78,'Daily-Prod.'!OD78,'Daily-Prod.'!NU78,'Daily-Prod.'!NL78,'Daily-Prod.'!NC78,'Daily-Prod.'!MT78),"")</f>
        <v>6</v>
      </c>
      <c r="BH164" s="379"/>
      <c r="BI164" s="380">
        <f>IFERROR(AVERAGE('Daily-Prod.'!OX78,'Daily-Prod.'!OO78,'Daily-Prod.'!OF78,'Daily-Prod.'!NW78,'Daily-Prod.'!NN78,'Daily-Prod.'!NE78,'Daily-Prod.'!MV78),"")</f>
        <v>1.5</v>
      </c>
      <c r="BJ164" s="488">
        <f>IFERROR(('Daily-Prod.'!RB78+'Daily-Prod.'!QS78+'Daily-Prod.'!QJ78+'Daily-Prod.'!QA78+'Daily-Prod.'!PR78+'Daily-Prod.'!PI78+'Daily-Prod.'!OZ78)/BM164,"")</f>
        <v>0.38235294117647056</v>
      </c>
      <c r="BK164" s="489">
        <f>IFERROR(('Daily-Prod.'!RC78+'Daily-Prod.'!QT78+'Daily-Prod.'!QK78+'Daily-Prod.'!QB78+'Daily-Prod.'!PS78+'Daily-Prod.'!PJ78+'Daily-Prod.'!PA78)/BM164,"")</f>
        <v>0.55882352941176472</v>
      </c>
      <c r="BL164" s="489">
        <f>IFERROR(('Daily-Prod.'!RF78+'Daily-Prod.'!QW78+'Daily-Prod.'!QN78+'Daily-Prod.'!QE78+'Daily-Prod.'!PV78+'Daily-Prod.'!PM78+'Daily-Prod.'!PD78+'Daily-Prod.'!RE78+'Daily-Prod.'!QV78+'Daily-Prod.'!QM78+'Daily-Prod.'!QD78+'Daily-Prod.'!PU78+'Daily-Prod.'!PL78+'Daily-Prod.'!PC78)/BM164,"")</f>
        <v>5.8823529411764705E-2</v>
      </c>
      <c r="BM164" s="494">
        <f>IFERROR(('Daily-Prod.'!RG78+'Daily-Prod.'!QX78+'Daily-Prod.'!QO78+'Daily-Prod.'!QF78+'Daily-Prod.'!PW78+'Daily-Prod.'!PN78+'Daily-Prod.'!PE78),"")</f>
        <v>34</v>
      </c>
      <c r="BN164" s="383"/>
      <c r="BO164" s="384">
        <f>IFERROR(('Daily-Prod.'!RI78+'Daily-Prod.'!QZ78+'Daily-Prod.'!QQ78+'Daily-Prod.'!QH78+'Daily-Prod.'!PY78+'Daily-Prod.'!PP78+'Daily-Prod.'!PG78),"")</f>
        <v>7</v>
      </c>
      <c r="BP164" s="495" t="str">
        <f>IFERROR((BO164/BN164),"")</f>
        <v/>
      </c>
      <c r="BQ164" s="378">
        <f>IFERROR(AVERAGE('Daily-Prod.'!RG78,'Daily-Prod.'!QX78,'Daily-Prod.'!QO78,'Daily-Prod.'!QF78,'Daily-Prod.'!PW78,'Daily-Prod.'!PN78,'Daily-Prod.'!PE78),"")</f>
        <v>6.8</v>
      </c>
      <c r="BR164" s="379"/>
      <c r="BS164" s="380">
        <f>IFERROR(AVERAGE('Daily-Prod.'!RI78,'Daily-Prod.'!QZ78,'Daily-Prod.'!QQ78,'Daily-Prod.'!QH78,'Daily-Prod.'!PY78,'Daily-Prod.'!PP78,'Daily-Prod.'!PG78),"")</f>
        <v>2.3333333333333335</v>
      </c>
      <c r="BT164" s="488">
        <f>IFERROR(('Daily-Prod.'!TM78+'Daily-Prod.'!TD78+'Daily-Prod.'!SU78+'Daily-Prod.'!SL78+'Daily-Prod.'!SC78+'Daily-Prod.'!RT78+'Daily-Prod.'!RK78)/BW164,"")</f>
        <v>0.55882352941176472</v>
      </c>
      <c r="BU164" s="489">
        <f>IFERROR(('Daily-Prod.'!TN78+'Daily-Prod.'!TE78+'Daily-Prod.'!SV78+'Daily-Prod.'!SM78+'Daily-Prod.'!SD78+'Daily-Prod.'!RU78+'Daily-Prod.'!RL78)/BW164,"")</f>
        <v>0.29411764705882354</v>
      </c>
      <c r="BV164" s="489">
        <f>IFERROR(('Daily-Prod.'!TP78+'Daily-Prod.'!TG78+'Daily-Prod.'!SX78+'Daily-Prod.'!SO78+'Daily-Prod.'!SF78+'Daily-Prod.'!RW78+'Daily-Prod.'!RN78+'Daily-Prod.'!TQ78+'Daily-Prod.'!TH78+'Daily-Prod.'!SY78+'Daily-Prod.'!SP78+'Daily-Prod.'!SG78+'Daily-Prod.'!RX78+'Daily-Prod.'!RO78)/BW164,"")</f>
        <v>0.14705882352941177</v>
      </c>
      <c r="BW164" s="494">
        <f>IFERROR(('Daily-Prod.'!TR78+'Daily-Prod.'!TI78+'Daily-Prod.'!SZ78+'Daily-Prod.'!SQ78+'Daily-Prod.'!SH78+'Daily-Prod.'!RY78+'Daily-Prod.'!RP78),"")</f>
        <v>34</v>
      </c>
      <c r="BX164" s="383"/>
      <c r="BY164" s="384">
        <f>IFERROR(('Daily-Prod.'!TT78+'Daily-Prod.'!TK78+'Daily-Prod.'!TB78+'Daily-Prod.'!SS78+'Daily-Prod.'!SJ78+'Daily-Prod.'!SA78+'Daily-Prod.'!RR78),"")</f>
        <v>10</v>
      </c>
      <c r="BZ164" s="495" t="str">
        <f>IFERROR((BY164/BX164),"")</f>
        <v/>
      </c>
      <c r="CA164" s="378">
        <f>IFERROR(AVERAGE('Daily-Prod.'!TR78,'Daily-Prod.'!TI78,'Daily-Prod.'!SZ78,'Daily-Prod.'!SQ78,'Daily-Prod.'!SH78,'Daily-Prod.'!RY78,'Daily-Prod.'!RP78),"")</f>
        <v>6.8</v>
      </c>
      <c r="CB164" s="379"/>
      <c r="CC164" s="380">
        <f>IFERROR(AVERAGE('Daily-Prod.'!TT78,'Daily-Prod.'!TK78,'Daily-Prod.'!TB78,'Daily-Prod.'!SS78,'Daily-Prod.'!SJ78,'Daily-Prod.'!SA78,'Daily-Prod.'!RR78),"")</f>
        <v>2</v>
      </c>
      <c r="CD164" s="488">
        <f>IFERROR(('Daily-Prod.'!VX78+'Daily-Prod.'!VO78+'Daily-Prod.'!VF78+'Daily-Prod.'!UW78+'Daily-Prod.'!UN78+'Daily-Prod.'!UE78+'Daily-Prod.'!TV78)/CG164,"")</f>
        <v>0.44827586206896552</v>
      </c>
      <c r="CE164" s="489">
        <f>IFERROR(('Daily-Prod.'!VY78+'Daily-Prod.'!VP78+'Daily-Prod.'!VG78+'Daily-Prod.'!UX78+'Daily-Prod.'!UO78+'Daily-Prod.'!UF78+'Daily-Prod.'!TW78)/CG164,"")</f>
        <v>0.31034482758620691</v>
      </c>
      <c r="CF164" s="489">
        <f>IFERROR(('Daily-Prod.'!WA78+'Daily-Prod.'!VR78+'Daily-Prod.'!VI78+'Daily-Prod.'!UZ78+'Daily-Prod.'!UQ78+'Daily-Prod.'!UH78+'Daily-Prod.'!TY78+'Daily-Prod.'!WB78+'Daily-Prod.'!VS78+'Daily-Prod.'!VJ78+'Daily-Prod.'!VA78+'Daily-Prod.'!UR78+'Daily-Prod.'!UI78+'Daily-Prod.'!TZ78)/CG164,"")</f>
        <v>0.2413793103448276</v>
      </c>
      <c r="CG164" s="494">
        <f>IFERROR(('Daily-Prod.'!WC78+'Daily-Prod.'!VT78+'Daily-Prod.'!VK78+'Daily-Prod.'!VB78+'Daily-Prod.'!US78+'Daily-Prod.'!UJ78+'Daily-Prod.'!UA78),"")</f>
        <v>29</v>
      </c>
      <c r="CH164" s="383"/>
      <c r="CI164" s="384">
        <f>IFERROR(('Daily-Prod.'!WE78+'Daily-Prod.'!VV78+'Daily-Prod.'!VM78+'Daily-Prod.'!VD78+'Daily-Prod.'!UU78+'Daily-Prod.'!UL78+'Daily-Prod.'!UC78),"")</f>
        <v>10</v>
      </c>
      <c r="CJ164" s="495" t="str">
        <f>IFERROR((CI164/CH164),"")</f>
        <v/>
      </c>
      <c r="CK164" s="378">
        <f>IFERROR(AVERAGE('Daily-Prod.'!WC78,'Daily-Prod.'!VT78,'Daily-Prod.'!VK78,'Daily-Prod.'!VB78,'Daily-Prod.'!US78,'Daily-Prod.'!UJ78,'Daily-Prod.'!UA78),"")</f>
        <v>5.8</v>
      </c>
      <c r="CL164" s="379"/>
      <c r="CM164" s="380">
        <f>IFERROR(AVERAGE('Daily-Prod.'!WE78,'Daily-Prod.'!VV78,'Daily-Prod.'!VM78,'Daily-Prod.'!VD78,'Daily-Prod.'!UU78,'Daily-Prod.'!UL78,'Daily-Prod.'!UC78),"")</f>
        <v>2</v>
      </c>
      <c r="CN164" s="488">
        <f>IFERROR(('Daily-Prod.'!YI78+'Daily-Prod.'!XZ78+'Daily-Prod.'!XQ78+'Daily-Prod.'!XH78+'Daily-Prod.'!WY78+'Daily-Prod.'!WP78+'Daily-Prod.'!WG78)/CQ164,"")</f>
        <v>0.6</v>
      </c>
      <c r="CO164" s="489">
        <f>IFERROR(('Daily-Prod.'!YJ78+'Daily-Prod.'!YA78+'Daily-Prod.'!XR78+'Daily-Prod.'!XI78+'Daily-Prod.'!WZ78+'Daily-Prod.'!WQ78+'Daily-Prod.'!WH78)/CQ164,"")</f>
        <v>0.2</v>
      </c>
      <c r="CP164" s="489">
        <f>IFERROR(('Daily-Prod.'!YL78+'Daily-Prod.'!YC78+'Daily-Prod.'!XT78+'Daily-Prod.'!XK78+'Daily-Prod.'!XB78+'Daily-Prod.'!WS78+'Daily-Prod.'!WJ78+'Daily-Prod.'!YM78+'Daily-Prod.'!YD78+'Daily-Prod.'!XU78+'Daily-Prod.'!XL78+'Daily-Prod.'!XC78+'Daily-Prod.'!WT78+'Daily-Prod.'!WK78)/CQ164,"")</f>
        <v>0.2</v>
      </c>
      <c r="CQ164" s="494">
        <f>IFERROR(('Daily-Prod.'!YN78+'Daily-Prod.'!YE78+'Daily-Prod.'!XV78+'Daily-Prod.'!XM78+'Daily-Prod.'!XD78+'Daily-Prod.'!WU78+'Daily-Prod.'!WL78),"")</f>
        <v>30</v>
      </c>
      <c r="CR164" s="383"/>
      <c r="CS164" s="384">
        <f>IFERROR(('Daily-Prod.'!YP78+'Daily-Prod.'!YG78+'Daily-Prod.'!XX78+'Daily-Prod.'!XO78+'Daily-Prod.'!XF78+'Daily-Prod.'!WW78+'Daily-Prod.'!WN78),"")</f>
        <v>7</v>
      </c>
      <c r="CT164" s="495" t="str">
        <f>IFERROR((CS164/CR164),"")</f>
        <v/>
      </c>
      <c r="CU164" s="378">
        <f>IFERROR(AVERAGE('Daily-Prod.'!YN78,'Daily-Prod.'!YE78,'Daily-Prod.'!XV78,'Daily-Prod.'!XM78,'Daily-Prod.'!XD78,'Daily-Prod.'!WU78,'Daily-Prod.'!WL78),"")</f>
        <v>6</v>
      </c>
      <c r="CV164" s="379" t="str">
        <f>IFERROR(AVERAGE('Daily-Prod.'!YO78,'Daily-Prod.'!YF78,'Daily-Prod.'!XW78,'Daily-Prod.'!XN78,'Daily-Prod.'!XE78,'Daily-Prod.'!WV78,'Daily-Prod.'!WM78),"")</f>
        <v/>
      </c>
      <c r="CW164" s="380">
        <f>IFERROR(AVERAGE('Daily-Prod.'!YP78,'Daily-Prod.'!YG78,'Daily-Prod.'!XX78,'Daily-Prod.'!XO78,'Daily-Prod.'!XF78,'Daily-Prod.'!WW78,'Daily-Prod.'!WN78),"")</f>
        <v>1.4</v>
      </c>
      <c r="CX164" s="488">
        <f>IFERROR(('Daily-Prod.'!AAT78+'Daily-Prod.'!AAK78+'Daily-Prod.'!AAB78+'Daily-Prod.'!ZS78+'Daily-Prod.'!ZJ78+'Daily-Prod.'!ZA78+'Daily-Prod.'!YR78)/DA164,"")</f>
        <v>0.37142857142857144</v>
      </c>
      <c r="CY164" s="489">
        <f>IFERROR(('Daily-Prod.'!AAU78+'Daily-Prod.'!AAL78+'Daily-Prod.'!AAC78+'Daily-Prod.'!ZT78+'Daily-Prod.'!ZK78+'Daily-Prod.'!ZB78+'Daily-Prod.'!YS78)/DA164,"")</f>
        <v>0.2857142857142857</v>
      </c>
      <c r="CZ164" s="489">
        <f>IFERROR(('Daily-Prod.'!AAW78+'Daily-Prod.'!AAN78+'Daily-Prod.'!AAE78+'Daily-Prod.'!ZV78+'Daily-Prod.'!ZM78+'Daily-Prod.'!ZD78+'Daily-Prod.'!YU78+'Daily-Prod.'!AAX78+'Daily-Prod.'!AAO78+'Daily-Prod.'!AAF78+'Daily-Prod.'!ZW78+'Daily-Prod.'!ZN78+'Daily-Prod.'!ZE78+'Daily-Prod.'!YV78)/DA164,"")</f>
        <v>0.34285714285714286</v>
      </c>
      <c r="DA164" s="494">
        <f>IFERROR(('Daily-Prod.'!AAY78+'Daily-Prod.'!AAP78+'Daily-Prod.'!AAG78+'Daily-Prod.'!ZX78+'Daily-Prod.'!ZO78+'Daily-Prod.'!ZF78+'Daily-Prod.'!YW78),"")</f>
        <v>35</v>
      </c>
      <c r="DB164" s="383"/>
      <c r="DC164" s="384">
        <f>IFERROR(('Daily-Prod.'!ABA78+'Daily-Prod.'!AAR78+'Daily-Prod.'!AAI78+'Daily-Prod.'!ZZ78+'Daily-Prod.'!ZQ78+'Daily-Prod.'!ZH78+'Daily-Prod.'!YY78),"")</f>
        <v>12</v>
      </c>
      <c r="DD164" s="495" t="str">
        <f>IFERROR((DC164/DB164),"")</f>
        <v/>
      </c>
      <c r="DE164" s="378">
        <f>IFERROR(AVERAGE('Daily-Prod.'!AAY78,'Daily-Prod.'!AAP78,'Daily-Prod.'!AAG78,'Daily-Prod.'!ZX78,'Daily-Prod.'!ZO78,'Daily-Prod.'!ZF78,'Daily-Prod.'!YW78),"")</f>
        <v>7</v>
      </c>
      <c r="DF164" s="379" t="str">
        <f>IFERROR(AVERAGE('Daily-Prod.'!AAZ78,'Daily-Prod.'!AAQ78,'Daily-Prod.'!AAH78,'Daily-Prod.'!ZY78,'Daily-Prod.'!ZP78,'Daily-Prod.'!ZG78,'Daily-Prod.'!YX78),"")</f>
        <v/>
      </c>
      <c r="DG164" s="380">
        <f>IFERROR(AVERAGE('Daily-Prod.'!ABA78,'Daily-Prod.'!AAR78,'Daily-Prod.'!AAI78,'Daily-Prod.'!ZZ78,'Daily-Prod.'!ZQ78,'Daily-Prod.'!ZH78,'Daily-Prod.'!YY78),"")</f>
        <v>2</v>
      </c>
      <c r="DH164" s="488">
        <f>IFERROR(('Daily-Prod.'!ADE78+'Daily-Prod.'!ACV78+'Daily-Prod.'!ACM78+'Daily-Prod.'!ACD78+'Daily-Prod.'!ABU78+'Daily-Prod.'!ABL78+'Daily-Prod.'!ABC78)/DK164,"")</f>
        <v>0.5161290322580645</v>
      </c>
      <c r="DI164" s="489">
        <f>IFERROR(('Daily-Prod.'!ADF78+'Daily-Prod.'!ACW78+'Daily-Prod.'!ACN78+'Daily-Prod.'!ACE78+'Daily-Prod.'!ABV78+'Daily-Prod.'!ABM78+'Daily-Prod.'!ABD78)/DK164,"")</f>
        <v>0.25806451612903225</v>
      </c>
      <c r="DJ164" s="489">
        <f>IFERROR(('Daily-Prod.'!ADH78+'Daily-Prod.'!ACY78+'Daily-Prod.'!ACP78+'Daily-Prod.'!ACG78+'Daily-Prod.'!ABX78+'Daily-Prod.'!ABO78+'Daily-Prod.'!ABF78+'Daily-Prod.'!ADI78+'Daily-Prod.'!ACZ78+'Daily-Prod.'!ACQ78+'Daily-Prod.'!ACH78+'Daily-Prod.'!ABY78+'Daily-Prod.'!ABP78+'Daily-Prod.'!ABG78)/DK164,"")</f>
        <v>0.22580645161290322</v>
      </c>
      <c r="DK164" s="494">
        <f>IFERROR(('Daily-Prod.'!ADJ78+'Daily-Prod.'!ADA78+'Daily-Prod.'!ACR78+'Daily-Prod.'!ACI78+'Daily-Prod.'!ABZ78+'Daily-Prod.'!ABQ78+'Daily-Prod.'!ABH78),"")</f>
        <v>31</v>
      </c>
      <c r="DL164" s="383"/>
      <c r="DM164" s="384">
        <f>IFERROR(('Daily-Prod.'!ADL78+'Daily-Prod.'!ADC78+'Daily-Prod.'!ACT78+'Daily-Prod.'!ACK78+'Daily-Prod.'!ACB78+'Daily-Prod.'!ABS78+'Daily-Prod.'!ABJ78),"")</f>
        <v>9</v>
      </c>
      <c r="DN164" s="495" t="str">
        <f t="shared" ref="DN164" si="155">IFERROR((DM164/DL164),"")</f>
        <v/>
      </c>
      <c r="DO164" s="378">
        <f>IFERROR(AVERAGE('Daily-Prod.'!ADJ78,'Daily-Prod.'!ADA78,'Daily-Prod.'!ACR78,'Daily-Prod.'!ACI78,'Daily-Prod.'!ABZ78,'Daily-Prod.'!ABQ78,'Daily-Prod.'!ABH78),"")</f>
        <v>6.2</v>
      </c>
      <c r="DP164" s="379" t="str">
        <f>IFERROR(AVERAGE('Daily-Prod.'!ADK78,'Daily-Prod.'!ADB78,'Daily-Prod.'!ACS78,'Daily-Prod.'!ACJ78,'Daily-Prod.'!ACA78,'Daily-Prod.'!ABR78,'Daily-Prod.'!ABI78),"")</f>
        <v/>
      </c>
      <c r="DQ164" s="380">
        <f>IFERROR(AVERAGE('Daily-Prod.'!ADL78,'Daily-Prod.'!ADC78,'Daily-Prod.'!ACT78,'Daily-Prod.'!ACK78,'Daily-Prod.'!ACB78,'Daily-Prod.'!ABS78,'Daily-Prod.'!ABJ78),"")</f>
        <v>2.25</v>
      </c>
      <c r="DR164" s="488">
        <f>IFERROR(('Daily-Prod.'!AFP78+'Daily-Prod.'!AFG78+'Daily-Prod.'!AEX78+'Daily-Prod.'!AEO78+'Daily-Prod.'!AEF78+'Daily-Prod.'!ADW78+'Daily-Prod.'!ADN78)/DU164,"")</f>
        <v>0.51282051282051277</v>
      </c>
      <c r="DS164" s="489">
        <f>IFERROR(('Daily-Prod.'!AFQ78+'Daily-Prod.'!AFH78+'Daily-Prod.'!AEY78+'Daily-Prod.'!AEP78+'Daily-Prod.'!AEG78+'Daily-Prod.'!ADX78+'Daily-Prod.'!ADO78)/DU164,"")</f>
        <v>0.28205128205128205</v>
      </c>
      <c r="DT164" s="489">
        <f>IFERROR(('Daily-Prod.'!AFS78+'Daily-Prod.'!AFJ78+'Daily-Prod.'!AFA78+'Daily-Prod.'!AER78+'Daily-Prod.'!AEI78+'Daily-Prod.'!ADZ78+'Daily-Prod.'!ADQ78+'Daily-Prod.'!AFT78+'Daily-Prod.'!AFK78+'Daily-Prod.'!AFB78+'Daily-Prod.'!AES78+'Daily-Prod.'!AEJ78+'Daily-Prod.'!AEA78+'Daily-Prod.'!ADR78)/DU164,"")</f>
        <v>0.20512820512820512</v>
      </c>
      <c r="DU164" s="494">
        <f>IFERROR(('Daily-Prod.'!AFU78+'Daily-Prod.'!AFL78+'Daily-Prod.'!AFC78+'Daily-Prod.'!AET78+'Daily-Prod.'!AEK78+'Daily-Prod.'!AEB78+'Daily-Prod.'!ADS78),"")</f>
        <v>39</v>
      </c>
      <c r="DV164" s="383"/>
      <c r="DW164" s="384">
        <f>IFERROR(('Daily-Prod.'!AFW78+'Daily-Prod.'!AFN78+'Daily-Prod.'!AFE78+'Daily-Prod.'!AEV78+'Daily-Prod.'!AEM78+'Daily-Prod.'!AED78+'Daily-Prod.'!ADU78),"")</f>
        <v>10</v>
      </c>
      <c r="DX164" s="495" t="str">
        <f>IFERROR((DW164/DV164),"")</f>
        <v/>
      </c>
      <c r="DY164" s="378">
        <f>IFERROR(AVERAGE('Daily-Prod.'!AFU78,'Daily-Prod.'!AFL78,'Daily-Prod.'!AFC78,'Daily-Prod.'!AET78,'Daily-Prod.'!AEK78,'Daily-Prod.'!AEB78,'Daily-Prod.'!ADS78),"")</f>
        <v>7.8</v>
      </c>
      <c r="DZ164" s="379" t="str">
        <f>IFERROR(AVERAGE('Daily-Prod.'!AFV78,'Daily-Prod.'!AFM78,'Daily-Prod.'!AFD78,'Daily-Prod.'!AEU78,'Daily-Prod.'!AEL78,'Daily-Prod.'!AEC78,'Daily-Prod.'!ADT78),"")</f>
        <v/>
      </c>
      <c r="EA164" s="380">
        <f>IFERROR(AVERAGE('Daily-Prod.'!AFW78,'Daily-Prod.'!AFN78,'Daily-Prod.'!AFE78,'Daily-Prod.'!AEV78,'Daily-Prod.'!AEM78,'Daily-Prod.'!AED78,'Daily-Prod.'!ADU78),"")</f>
        <v>2</v>
      </c>
      <c r="EB164" s="488">
        <f>IFERROR(('Daily-Prod.'!AIA78+'Daily-Prod.'!AHR78+'Daily-Prod.'!AHI78+'Daily-Prod.'!AGZ78+'Daily-Prod.'!AGQ78+'Daily-Prod.'!AGH78+'Daily-Prod.'!AFY78)/EE164,"")</f>
        <v>0.53333333333333333</v>
      </c>
      <c r="EC164" s="489">
        <f>IFERROR(('Daily-Prod.'!AIB78+'Daily-Prod.'!AHS78+'Daily-Prod.'!AHJ78+'Daily-Prod.'!AHA78+'Daily-Prod.'!AGR78+'Daily-Prod.'!AGI78+'Daily-Prod.'!AFZ78)/EE164,"")</f>
        <v>0.36666666666666664</v>
      </c>
      <c r="ED164" s="489">
        <f>IFERROR(('Daily-Prod.'!AID78+'Daily-Prod.'!AHU78+'Daily-Prod.'!AHL78+'Daily-Prod.'!AHC78+'Daily-Prod.'!AGT78+'Daily-Prod.'!AGK78+'Daily-Prod.'!AGB78+'Daily-Prod.'!AIE78+'Daily-Prod.'!AHV78+'Daily-Prod.'!AHM78+'Daily-Prod.'!AHD78+'Daily-Prod.'!AGU78+'Daily-Prod.'!AGL78+'Daily-Prod.'!AGC78)/EE164,"")</f>
        <v>0.1</v>
      </c>
      <c r="EE164" s="494">
        <f>IFERROR(('Daily-Prod.'!AIF78+'Daily-Prod.'!AHW78+'Daily-Prod.'!AHN78+'Daily-Prod.'!AHE78+'Daily-Prod.'!AGV78+'Daily-Prod.'!AGM78+'Daily-Prod.'!AGD78),"")</f>
        <v>30</v>
      </c>
      <c r="EF164" s="383"/>
      <c r="EG164" s="384">
        <f>IFERROR(('Daily-Prod.'!AIH78+'Daily-Prod.'!AHY78+'Daily-Prod.'!AHP78+'Daily-Prod.'!AHG78+'Daily-Prod.'!AGX78+'Daily-Prod.'!AGO78+'Daily-Prod.'!AGF78),"")</f>
        <v>11</v>
      </c>
      <c r="EH164" s="495" t="str">
        <f t="shared" ref="EH164:EH169" si="156">IFERROR((EG164/EF164),"")</f>
        <v/>
      </c>
      <c r="EI164" s="378">
        <f>IFERROR(AVERAGE('Daily-Prod.'!AIF78,'Daily-Prod.'!AHW78,'Daily-Prod.'!AHN78,'Daily-Prod.'!AHE78,'Daily-Prod.'!AGV78,'Daily-Prod.'!AGM78,'Daily-Prod.'!AGD78),"")</f>
        <v>6</v>
      </c>
      <c r="EJ164" s="379" t="str">
        <f>IFERROR(AVERAGE('Daily-Prod.'!AIG78,'Daily-Prod.'!AHX78,'Daily-Prod.'!AHO78,'Daily-Prod.'!AHF78,'Daily-Prod.'!AGW78,'Daily-Prod.'!AGN78,'Daily-Prod.'!AGE78),"")</f>
        <v/>
      </c>
      <c r="EK164" s="380">
        <f>IFERROR(AVERAGE('Daily-Prod.'!AIH78,'Daily-Prod.'!AHY78,'Daily-Prod.'!AHP78,'Daily-Prod.'!AHG78,'Daily-Prod.'!AGX78,'Daily-Prod.'!AGO78,'Daily-Prod.'!AGF78),"")</f>
        <v>2.2000000000000002</v>
      </c>
      <c r="EL164" s="488">
        <f>IFERROR(('Daily-Prod.'!AKL78+'Daily-Prod.'!AKC78+'Daily-Prod.'!AJT78+'Daily-Prod.'!AJK78+'Daily-Prod.'!AJB78+'Daily-Prod.'!AIS78+'Daily-Prod.'!AIJ78)/EO164,"")</f>
        <v>0.76470588235294112</v>
      </c>
      <c r="EM164" s="489">
        <f>IFERROR(('Daily-Prod.'!AKM78+'Daily-Prod.'!AKD78+'Daily-Prod.'!AJU78+'Daily-Prod.'!AJL78+'Daily-Prod.'!AJC78+'Daily-Prod.'!AIT78+'Daily-Prod.'!AIK78)/EO164,"")</f>
        <v>0.17647058823529413</v>
      </c>
      <c r="EN164" s="489">
        <f>IFERROR(('Daily-Prod.'!AKP78+'Daily-Prod.'!AKG78+'Daily-Prod.'!AJX78+'Daily-Prod.'!AJO78+'Daily-Prod.'!AJF78+'Daily-Prod.'!AIW78+'Daily-Prod.'!AIN78+'Daily-Prod.'!AKO78+'Daily-Prod.'!AKF78+'Daily-Prod.'!AJW78+'Daily-Prod.'!AJN78+'Daily-Prod.'!AJE78+'Daily-Prod.'!AIV78+'Daily-Prod.'!AIM78)/EO164,"")</f>
        <v>5.8823529411764705E-2</v>
      </c>
      <c r="EO164" s="494">
        <f>IFERROR(('Daily-Prod.'!AKQ78+'Daily-Prod.'!AKH78+'Daily-Prod.'!AJY78+'Daily-Prod.'!AJP78+'Daily-Prod.'!AJG78+'Daily-Prod.'!AIX78+'Daily-Prod.'!AIO78),"")</f>
        <v>17</v>
      </c>
      <c r="EP164" s="383"/>
      <c r="EQ164" s="384">
        <f>IFERROR(('Daily-Prod.'!AKS78+'Daily-Prod.'!AKJ78+'Daily-Prod.'!AKA78+'Daily-Prod.'!AJR78+'Daily-Prod.'!AJI78+'Daily-Prod.'!AIZ78+'Daily-Prod.'!AIQ78),"")</f>
        <v>1</v>
      </c>
      <c r="ER164" s="495" t="str">
        <f t="shared" ref="ER164:ER169" si="157">IFERROR((EQ164/EP164),"")</f>
        <v/>
      </c>
      <c r="ES164" s="378">
        <f>IFERROR(AVERAGE('Daily-Prod.'!AKQ78,'Daily-Prod.'!AKH78,'Daily-Prod.'!AJY78,'Daily-Prod.'!AJP78,'Daily-Prod.'!AJG78,'Daily-Prod.'!AIX78,'Daily-Prod.'!AIO78),"")</f>
        <v>5.666666666666667</v>
      </c>
      <c r="ET164" s="379"/>
      <c r="EU164" s="380">
        <f>IFERROR(AVERAGE('Daily-Prod.'!AKS78,'Daily-Prod.'!AKJ78,'Daily-Prod.'!AKA78,'Daily-Prod.'!AJR78,'Daily-Prod.'!AJI78,'Daily-Prod.'!AIZ78,'Daily-Prod.'!AIQ78),"")</f>
        <v>0.25</v>
      </c>
      <c r="EV164" s="488">
        <f>IFERROR(('Daily-Prod.'!AMW78+'Daily-Prod.'!AMN78+'Daily-Prod.'!AME78+'Daily-Prod.'!ALV78+'Daily-Prod.'!ALM78+'Daily-Prod.'!ALD78+'Daily-Prod.'!AKU78)/EY164,"")</f>
        <v>0.66666666666666663</v>
      </c>
      <c r="EW164" s="489">
        <f>IFERROR(('Daily-Prod.'!AMX78+'Daily-Prod.'!AMO78+'Daily-Prod.'!AMF78+'Daily-Prod.'!ALW78+'Daily-Prod.'!ALN78+'Daily-Prod.'!ALE78+'Daily-Prod.'!AKV78)/EY164,"")</f>
        <v>0.26666666666666666</v>
      </c>
      <c r="EX164" s="489">
        <f>IFERROR(('Daily-Prod.'!AMZ78+'Daily-Prod.'!AMQ78+'Daily-Prod.'!AMH78+'Daily-Prod.'!ALY78+'Daily-Prod.'!ALP78+'Daily-Prod.'!ALG78+'Daily-Prod.'!AKX78+'Daily-Prod.'!ANA78+'Daily-Prod.'!AMR78+'Daily-Prod.'!AMI78+'Daily-Prod.'!ALZ78+'Daily-Prod.'!ALQ78+'Daily-Prod.'!ALH78+'Daily-Prod.'!AKY78)/EY164,"")</f>
        <v>6.6666666666666666E-2</v>
      </c>
      <c r="EY164" s="494">
        <f>IFERROR(('Daily-Prod.'!ANB78+'Daily-Prod.'!AMS78+'Daily-Prod.'!AMJ78+'Daily-Prod.'!AMA78+'Daily-Prod.'!ALR78+'Daily-Prod.'!ALI78+'Daily-Prod.'!AKZ78),"")</f>
        <v>15</v>
      </c>
      <c r="EZ164" s="383"/>
      <c r="FA164" s="384">
        <f>IFERROR(('Daily-Prod.'!AND78+'Daily-Prod.'!AMU78+'Daily-Prod.'!AML78+'Daily-Prod.'!AMC78+'Daily-Prod.'!ALT78+'Daily-Prod.'!ALK78+'Daily-Prod.'!ALB78),"")</f>
        <v>5</v>
      </c>
      <c r="FB164" s="495" t="str">
        <f t="shared" ref="FB164:FB169" si="158">IFERROR((FA164/EZ164),"")</f>
        <v/>
      </c>
      <c r="FC164" s="378">
        <f>IFERROR(AVERAGE('Daily-Prod.'!ANB78,'Daily-Prod.'!AMS78,'Daily-Prod.'!AMJ78,'Daily-Prod.'!AMA78,'Daily-Prod.'!ALR78,'Daily-Prod.'!ALI78,'Daily-Prod.'!AKZ78),"")</f>
        <v>7.5</v>
      </c>
      <c r="FD164" s="379"/>
      <c r="FE164" s="380">
        <f>IFERROR(AVERAGE('Daily-Prod.'!AND78,'Daily-Prod.'!AMU78,'Daily-Prod.'!AML78,'Daily-Prod.'!AMC78,'Daily-Prod.'!ALT78,'Daily-Prod.'!ALK78,'Daily-Prod.'!ALB78),"")</f>
        <v>2.5</v>
      </c>
      <c r="FF164" s="488">
        <f>IFERROR(('Daily-Prod.'!APH78+'Daily-Prod.'!AOY78+'Daily-Prod.'!AOP78+'Daily-Prod.'!AOG78+'Daily-Prod.'!ANX78+'Daily-Prod.'!ANO78+'Daily-Prod.'!ANF78)/FI164,"")</f>
        <v>0.77272727272727271</v>
      </c>
      <c r="FG164" s="489">
        <f>IFERROR(('Daily-Prod.'!API78+'Daily-Prod.'!AOZ78+'Daily-Prod.'!AOQ78+'Daily-Prod.'!AOH78+'Daily-Prod.'!ANY78+'Daily-Prod.'!ANP78+'Daily-Prod.'!ANG78)/FI164,"")</f>
        <v>0.18181818181818182</v>
      </c>
      <c r="FH164" s="489">
        <f>IFERROR(('Daily-Prod.'!APL78+'Daily-Prod.'!APC78+'Daily-Prod.'!AOT78+'Daily-Prod.'!AOK78+'Daily-Prod.'!AOB78+'Daily-Prod.'!ANS78+'Daily-Prod.'!ANJ78+'Daily-Prod.'!APK78+'Daily-Prod.'!APB78+'Daily-Prod.'!AOS78+'Daily-Prod.'!AOJ78+'Daily-Prod.'!AOA78+'Daily-Prod.'!ANR78+'Daily-Prod.'!ANI78)/FI164,"")</f>
        <v>4.5454545454545456E-2</v>
      </c>
      <c r="FI164" s="494">
        <f>IFERROR(('Daily-Prod.'!APM78+'Daily-Prod.'!APD78+'Daily-Prod.'!AOU78+'Daily-Prod.'!AOL78+'Daily-Prod.'!AOC78+'Daily-Prod.'!ANT78+'Daily-Prod.'!ANK78),"")</f>
        <v>22</v>
      </c>
      <c r="FJ164" s="383"/>
      <c r="FK164" s="384">
        <f>IFERROR(('Daily-Prod.'!APO78+'Daily-Prod.'!APF78+'Daily-Prod.'!AOW78+'Daily-Prod.'!AON78+'Daily-Prod.'!AOE78+'Daily-Prod.'!ANV78+'Daily-Prod.'!ANM78),"")</f>
        <v>8</v>
      </c>
      <c r="FL164" s="495" t="str">
        <f t="shared" ref="FL164:FL169" si="159">IFERROR((FK164/FJ164),"")</f>
        <v/>
      </c>
      <c r="FM164" s="378">
        <f>IFERROR(AVERAGE('Daily-Prod.'!APM78,'Daily-Prod.'!APD78,'Daily-Prod.'!AOU78,'Daily-Prod.'!AOL78,'Daily-Prod.'!AOC78,'Daily-Prod.'!ANT78,'Daily-Prod.'!ANK78),"")</f>
        <v>5.5</v>
      </c>
      <c r="FN164" s="379" t="str">
        <f>IFERROR(AVERAGE('Daily-Prod.'!APN78,'Daily-Prod.'!APE78,'Daily-Prod.'!AOV78,'Daily-Prod.'!AOM78,'Daily-Prod.'!AOD78,'Daily-Prod.'!ANU78,'Daily-Prod.'!ANL78),"")</f>
        <v/>
      </c>
      <c r="FO164" s="380">
        <f>IFERROR(AVERAGE('Daily-Prod.'!APO78,'Daily-Prod.'!APF78,'Daily-Prod.'!AOW78,'Daily-Prod.'!AON78,'Daily-Prod.'!AOE78,'Daily-Prod.'!ANV78,'Daily-Prod.'!ANM78),"")</f>
        <v>2.6666666666666665</v>
      </c>
    </row>
    <row r="165" spans="1:171" ht="13.5">
      <c r="A165" s="465" t="s">
        <v>188</v>
      </c>
      <c r="B165" s="482">
        <f>IFERROR(('Daily-Prod.'!CN79+'Daily-Prod.'!CE79+'Daily-Prod.'!BV79+'Daily-Prod.'!BM79+'Daily-Prod.'!BD79+'Daily-Prod.'!AU79+'Daily-Prod.'!AL79)/E165,"")</f>
        <v>0.25</v>
      </c>
      <c r="C165" s="475">
        <f>IFERROR(('Daily-Prod.'!CO79+'Daily-Prod.'!CF79+'Daily-Prod.'!BW79+'Daily-Prod.'!BN79+'Daily-Prod.'!BE79+'Daily-Prod.'!AV79+'Daily-Prod.'!AM79)/E165,"")</f>
        <v>0.35714285714285715</v>
      </c>
      <c r="D165" s="475">
        <f>IFERROR(('Daily-Prod.'!CQ79+'Daily-Prod.'!CH79+'Daily-Prod.'!BY79+'Daily-Prod.'!BP79+'Daily-Prod.'!BG79+'Daily-Prod.'!AX79+'Daily-Prod.'!AO79+'Daily-Prod.'!CR79+'Daily-Prod.'!CI79+'Daily-Prod.'!BZ79+'Daily-Prod.'!BQ79+'Daily-Prod.'!BH79+'Daily-Prod.'!AY79+'Daily-Prod.'!AP79)/E165,"")</f>
        <v>0.39285714285714285</v>
      </c>
      <c r="E165" s="496">
        <f>IFERROR(('Daily-Prod.'!CS79+'Daily-Prod.'!CJ79+'Daily-Prod.'!CA79+'Daily-Prod.'!BR79+'Daily-Prod.'!BI79+'Daily-Prod.'!AZ79+'Daily-Prod.'!AQ79),"")</f>
        <v>28</v>
      </c>
      <c r="F165" s="383"/>
      <c r="G165" s="384">
        <f>IFERROR(('Daily-Prod.'!CU79+'Daily-Prod.'!CL79+'Daily-Prod.'!CC79+'Daily-Prod.'!BT79+'Daily-Prod.'!BK79+'Daily-Prod.'!BB79+'Daily-Prod.'!AS79),"")</f>
        <v>0</v>
      </c>
      <c r="H165" s="495" t="str">
        <f t="shared" ref="H165:H169" si="160">IFERROR((G165/F165),"")</f>
        <v/>
      </c>
      <c r="I165" s="378">
        <f>IFERROR(AVERAGE('Daily-Prod.'!CS79,'Daily-Prod.'!CJ79,'Daily-Prod.'!CA79,'Daily-Prod.'!BR79,'Daily-Prod.'!BI79,'Daily-Prod.'!AZ79,'Daily-Prod.'!AQ79),"")</f>
        <v>5.6</v>
      </c>
      <c r="J165" s="379" t="str">
        <f>IFERROR(AVERAGE('Daily-Prod.'!CT79,'Daily-Prod.'!CK79,'Daily-Prod.'!CB79,'Daily-Prod.'!BS79,'Daily-Prod.'!BJ79,'Daily-Prod.'!BA79,'Daily-Prod.'!AR79),"")</f>
        <v/>
      </c>
      <c r="K165" s="380" t="str">
        <f>IFERROR(AVERAGE('Daily-Prod.'!CU79,'Daily-Prod.'!CL79,'Daily-Prod.'!CC79,'Daily-Prod.'!BT79,'Daily-Prod.'!BK79,'Daily-Prod.'!BB79,'Daily-Prod.'!AS79),"")</f>
        <v/>
      </c>
      <c r="L165" s="66">
        <f>IFERROR(('Daily-Prod.'!EY79+'Daily-Prod.'!EP79+'Daily-Prod.'!EG79+'Daily-Prod.'!DX79+'Daily-Prod.'!DO79+'Daily-Prod.'!DF79+'Daily-Prod.'!CW79)/O165,"")</f>
        <v>0.55555555555555558</v>
      </c>
      <c r="M165" s="475">
        <f>IFERROR(('Daily-Prod.'!EZ79+'Daily-Prod.'!EQ79+'Daily-Prod.'!EH79+'Daily-Prod.'!DY79+'Daily-Prod.'!DP79+'Daily-Prod.'!DG79+'Daily-Prod.'!CX79)/O165,"")</f>
        <v>0.16666666666666666</v>
      </c>
      <c r="N165" s="475">
        <f>IFERROR(('Daily-Prod.'!FC79+'Daily-Prod.'!ET79+'Daily-Prod.'!EK79+'Daily-Prod.'!EB79+'Daily-Prod.'!DS79+'Daily-Prod.'!DJ79+'Daily-Prod.'!DA79+'Daily-Prod.'!FB79+'Daily-Prod.'!ES79+'Daily-Prod.'!EJ79+'Daily-Prod.'!EA79+'Daily-Prod.'!DR79+'Daily-Prod.'!DI79+'Daily-Prod.'!CZ79)/O165,"")</f>
        <v>0.27777777777777779</v>
      </c>
      <c r="O165" s="496">
        <f>IFERROR(('Daily-Prod.'!FD79+'Daily-Prod.'!EU79+'Daily-Prod.'!EL79+'Daily-Prod.'!EC79+'Daily-Prod.'!DT79+'Daily-Prod.'!DK79+'Daily-Prod.'!DB79),"")</f>
        <v>18</v>
      </c>
      <c r="P165" s="383"/>
      <c r="Q165" s="384">
        <f>IFERROR(('Daily-Prod.'!FF79+'Daily-Prod.'!EW79+'Daily-Prod.'!EN79+'Daily-Prod.'!EE79+'Daily-Prod.'!DV79+'Daily-Prod.'!DM79+'Daily-Prod.'!DD79),"")</f>
        <v>9</v>
      </c>
      <c r="R165" s="495" t="str">
        <f t="shared" si="154"/>
        <v/>
      </c>
      <c r="S165" s="378">
        <f>IFERROR(AVERAGE('Daily-Prod.'!FD79,'Daily-Prod.'!EU79,'Daily-Prod.'!EL79,'Daily-Prod.'!EC79,'Daily-Prod.'!DT79,'Daily-Prod.'!DK79,'Daily-Prod.'!DB79),"")</f>
        <v>3.6</v>
      </c>
      <c r="T165" s="379" t="str">
        <f>IFERROR(AVERAGE('Daily-Prod.'!FE79,'Daily-Prod.'!EV79,'Daily-Prod.'!EM79,'Daily-Prod.'!ED79,'Daily-Prod.'!DU79,'Daily-Prod.'!DL79,'Daily-Prod.'!DC79),"")</f>
        <v/>
      </c>
      <c r="U165" s="380">
        <f>IFERROR(AVERAGE('Daily-Prod.'!FF79,'Daily-Prod.'!EW79,'Daily-Prod.'!EN79,'Daily-Prod.'!EE79,'Daily-Prod.'!DV79,'Daily-Prod.'!DM79,'Daily-Prod.'!DD79),"")</f>
        <v>1.8</v>
      </c>
      <c r="V165" s="518">
        <f>IFERROR(('Daily-Prod.'!HJ79+'Daily-Prod.'!HA79+'Daily-Prod.'!GR79+'Daily-Prod.'!GI79+'Daily-Prod.'!FZ79+'Daily-Prod.'!FQ79+'Daily-Prod.'!FH79)/Y165,"")</f>
        <v>0.40909090909090912</v>
      </c>
      <c r="W165" s="475">
        <f>IFERROR(('Daily-Prod.'!HK79+'Daily-Prod.'!HB79+'Daily-Prod.'!GS79+'Daily-Prod.'!GJ79+'Daily-Prod.'!GA79+'Daily-Prod.'!FR79+'Daily-Prod.'!FI79)/Y165,"")</f>
        <v>0.18181818181818182</v>
      </c>
      <c r="X165" s="475">
        <f>IFERROR(('Daily-Prod.'!HM79+'Daily-Prod.'!HD79+'Daily-Prod.'!GU79+'Daily-Prod.'!GL79+'Daily-Prod.'!GC79+'Daily-Prod.'!FT79+'Daily-Prod.'!FK79+'Daily-Prod.'!HN79+'Daily-Prod.'!HE79+'Daily-Prod.'!GV79+'Daily-Prod.'!GM79+'Daily-Prod.'!GD79+'Daily-Prod.'!FU79+'Daily-Prod.'!FL79)/Y165,"")</f>
        <v>0.40909090909090912</v>
      </c>
      <c r="Y165" s="496">
        <f>IFERROR(('Daily-Prod.'!HO79+'Daily-Prod.'!HF79+'Daily-Prod.'!GW79+'Daily-Prod.'!GN79+'Daily-Prod.'!GE79+'Daily-Prod.'!FV79+'Daily-Prod.'!FM79),"")</f>
        <v>22</v>
      </c>
      <c r="Z165" s="383">
        <f>IFERROR(('Daily-Prod.'!HP79+'Daily-Prod.'!HG79+'Daily-Prod.'!GX79+'Daily-Prod.'!GO79+'Daily-Prod.'!GF79+'Daily-Prod.'!FW79+'Daily-Prod.'!FN79),"")</f>
        <v>0</v>
      </c>
      <c r="AA165" s="384">
        <f>IFERROR(('Daily-Prod.'!HQ79+'Daily-Prod.'!HH79+'Daily-Prod.'!GY79+'Daily-Prod.'!GP79+'Daily-Prod.'!GG79+'Daily-Prod.'!FX79+'Daily-Prod.'!FO79),"")</f>
        <v>3</v>
      </c>
      <c r="AB165" s="495" t="str">
        <f>IFERROR(('Daily-Prod.'!HR79+'Daily-Prod.'!HI79+'Daily-Prod.'!GZ79+'Daily-Prod.'!GQ79+'Daily-Prod.'!GH79+'Daily-Prod.'!FY79+'Daily-Prod.'!FP79),"")</f>
        <v/>
      </c>
      <c r="AC165" s="378">
        <f>IFERROR(AVERAGE('Daily-Prod.'!HO79,'Daily-Prod.'!HF79,'Daily-Prod.'!GW79,'Daily-Prod.'!GN79,'Daily-Prod.'!GE79,'Daily-Prod.'!FV79,'Daily-Prod.'!FM79),"")</f>
        <v>5.5</v>
      </c>
      <c r="AD165" s="379" t="str">
        <f>IFERROR(AVERAGE('Daily-Prod.'!HP79,'Daily-Prod.'!HG79,'Daily-Prod.'!GX79,'Daily-Prod.'!GO79,'Daily-Prod.'!GF79,'Daily-Prod.'!FW79,'Daily-Prod.'!FN79),"")</f>
        <v/>
      </c>
      <c r="AE165" s="380">
        <f>IFERROR(AVERAGE('Daily-Prod.'!HQ79,'Daily-Prod.'!HH79,'Daily-Prod.'!GY79,'Daily-Prod.'!GP79,'Daily-Prod.'!GG79,'Daily-Prod.'!FX79,'Daily-Prod.'!FO79),"")</f>
        <v>0.5</v>
      </c>
      <c r="AF165" s="66">
        <f>IFERROR(('Daily-Prod.'!JU79+'Daily-Prod.'!JL79+'Daily-Prod.'!JC79+'Daily-Prod.'!IT79+'Daily-Prod.'!IK79+'Daily-Prod.'!IB79+'Daily-Prod.'!HS79)/AI165,"")</f>
        <v>0.26315789473684209</v>
      </c>
      <c r="AG165" s="475">
        <f>IFERROR(('Daily-Prod.'!JV79+'Daily-Prod.'!JM79+'Daily-Prod.'!JD79+'Daily-Prod.'!IU79+'Daily-Prod.'!IL79+'Daily-Prod.'!IC79+'Daily-Prod.'!HT79)/AI165,"")</f>
        <v>0.57894736842105265</v>
      </c>
      <c r="AH165" s="475">
        <f>IFERROR(('Daily-Prod.'!JX79+'Daily-Prod.'!JO79+'Daily-Prod.'!JF79+'Daily-Prod.'!IW79+'Daily-Prod.'!IN79+'Daily-Prod.'!IE79+'Daily-Prod.'!HV79+'Daily-Prod.'!JY79+'Daily-Prod.'!JP79+'Daily-Prod.'!JG79+'Daily-Prod.'!IX79+'Daily-Prod.'!IO79+'Daily-Prod.'!IF79+'Daily-Prod.'!HW79)/AI165,"")</f>
        <v>0.15789473684210525</v>
      </c>
      <c r="AI165" s="496">
        <f>IFERROR(('Daily-Prod.'!JZ79+'Daily-Prod.'!JQ79+'Daily-Prod.'!JH79+'Daily-Prod.'!IY79+'Daily-Prod.'!IP79+'Daily-Prod.'!IG79+'Daily-Prod.'!HX79),"")</f>
        <v>19</v>
      </c>
      <c r="AJ165" s="383">
        <f>IFERROR(('Daily-Prod.'!KA79+'Daily-Prod.'!JR79+'Daily-Prod.'!JI79+'Daily-Prod.'!IZ79+'Daily-Prod.'!IQ79+'Daily-Prod.'!IH79+'Daily-Prod.'!HY79),"")</f>
        <v>0</v>
      </c>
      <c r="AK165" s="384">
        <f>IFERROR(('Daily-Prod.'!KB79+'Daily-Prod.'!JS79+'Daily-Prod.'!JJ79+'Daily-Prod.'!JA79+'Daily-Prod.'!IR79+'Daily-Prod.'!II79+'Daily-Prod.'!HZ79),"")</f>
        <v>4</v>
      </c>
      <c r="AL165" s="495" t="str">
        <f>IFERROR(('Daily-Prod.'!KC79+'Daily-Prod.'!JT79+'Daily-Prod.'!JK79+'Daily-Prod.'!JB79+'Daily-Prod.'!IS79+'Daily-Prod.'!IJ79+'Daily-Prod.'!IA79),"")</f>
        <v/>
      </c>
      <c r="AM165" s="378">
        <f>IFERROR(AVERAGE('Daily-Prod.'!JZ79,'Daily-Prod.'!JQ79,'Daily-Prod.'!JH79,'Daily-Prod.'!IY79,'Daily-Prod.'!IP79,'Daily-Prod.'!IG79,'Daily-Prod.'!HX79),"")</f>
        <v>4.75</v>
      </c>
      <c r="AN165" s="379" t="str">
        <f>IFERROR(AVERAGE('Daily-Prod.'!KA79,'Daily-Prod.'!JR79,'Daily-Prod.'!JI79,'Daily-Prod.'!IZ79,'Daily-Prod.'!IQ79,'Daily-Prod.'!IH79,'Daily-Prod.'!HY79),"")</f>
        <v/>
      </c>
      <c r="AO165" s="380">
        <f>IFERROR(AVERAGE('Daily-Prod.'!KB79,'Daily-Prod.'!JS79,'Daily-Prod.'!JJ79,'Daily-Prod.'!JA79,'Daily-Prod.'!IR79,'Daily-Prod.'!II79,'Daily-Prod.'!HZ79),"")</f>
        <v>0.8</v>
      </c>
      <c r="AP165" s="66">
        <f>IFERROR(('Daily-Prod.'!MF79+'Daily-Prod.'!LW79+'Daily-Prod.'!LN79+'Daily-Prod.'!LE79+'Daily-Prod.'!KV79+'Daily-Prod.'!KM79+'Daily-Prod.'!KD79)/AS165,"")</f>
        <v>0.6428571428571429</v>
      </c>
      <c r="AQ165" s="475">
        <f>IFERROR(('Daily-Prod.'!MG79+'Daily-Prod.'!LX79+'Daily-Prod.'!LO79+'Daily-Prod.'!LF79+'Daily-Prod.'!KW79+'Daily-Prod.'!KN79+'Daily-Prod.'!KE79)/AS165,"")</f>
        <v>0.14285714285714285</v>
      </c>
      <c r="AR165" s="475">
        <f>IFERROR(('Daily-Prod.'!MJ79+'Daily-Prod.'!MA79+'Daily-Prod.'!LR79+'Daily-Prod.'!LI79+'Daily-Prod.'!KZ79+'Daily-Prod.'!KQ79+'Daily-Prod.'!KH79+'Daily-Prod.'!MI79+'Daily-Prod.'!LZ79+'Daily-Prod.'!LQ79+'Daily-Prod.'!LH79+'Daily-Prod.'!KY79+'Daily-Prod.'!KP79+'Daily-Prod.'!KG79)/AS165,"")</f>
        <v>0.21428571428571427</v>
      </c>
      <c r="AS165" s="496">
        <f>IFERROR(('Daily-Prod.'!MK79+'Daily-Prod.'!MB79+'Daily-Prod.'!LS79+'Daily-Prod.'!LJ79+'Daily-Prod.'!LA79+'Daily-Prod.'!KR79+'Daily-Prod.'!KI79),"")</f>
        <v>14</v>
      </c>
      <c r="AT165" s="383">
        <f>IFERROR(('Daily-Prod.'!ML79+'Daily-Prod.'!MC79+'Daily-Prod.'!LT79+'Daily-Prod.'!LK79+'Daily-Prod.'!LB79+'Daily-Prod.'!KS79+'Daily-Prod.'!KJ79),"")</f>
        <v>0</v>
      </c>
      <c r="AU165" s="384">
        <f>IFERROR(('Daily-Prod.'!MM79+'Daily-Prod.'!MD79+'Daily-Prod.'!LU79+'Daily-Prod.'!LL79+'Daily-Prod.'!LC79+'Daily-Prod.'!KT79+'Daily-Prod.'!KK79),"")</f>
        <v>4</v>
      </c>
      <c r="AV165" s="495" t="str">
        <f>IFERROR(('Daily-Prod.'!MN79+'Daily-Prod.'!ME79+'Daily-Prod.'!LV79+'Daily-Prod.'!LM79+'Daily-Prod.'!LD79+'Daily-Prod.'!KU79+'Daily-Prod.'!KL79),"")</f>
        <v/>
      </c>
      <c r="AW165" s="378">
        <f>IFERROR(AVERAGE('Daily-Prod.'!MK79,'Daily-Prod.'!MB79,'Daily-Prod.'!LS79,'Daily-Prod.'!LJ79,'Daily-Prod.'!LA79,'Daily-Prod.'!KR79,'Daily-Prod.'!KI79),"")</f>
        <v>3.5</v>
      </c>
      <c r="AX165" s="379" t="str">
        <f>IFERROR(AVERAGE('Daily-Prod.'!ML79,'Daily-Prod.'!MC79,'Daily-Prod.'!LT79,'Daily-Prod.'!LK79,'Daily-Prod.'!LB79,'Daily-Prod.'!KS79,'Daily-Prod.'!KJ79),"")</f>
        <v/>
      </c>
      <c r="AY165" s="380">
        <f>IFERROR(AVERAGE('Daily-Prod.'!MM79,'Daily-Prod.'!MD79,'Daily-Prod.'!LU79,'Daily-Prod.'!LL79,'Daily-Prod.'!LC79,'Daily-Prod.'!KT79,'Daily-Prod.'!KK79),"")</f>
        <v>1</v>
      </c>
      <c r="AZ165" s="66">
        <f>IFERROR(('Daily-Prod.'!OQ79+'Daily-Prod.'!OH79+'Daily-Prod.'!NY79+'Daily-Prod.'!NP79+'Daily-Prod.'!NG79+'Daily-Prod.'!MX79+'Daily-Prod.'!MO79)/BC165,"")</f>
        <v>0.5</v>
      </c>
      <c r="BA165" s="475">
        <f>IFERROR(('Daily-Prod.'!OR79+'Daily-Prod.'!OI79+'Daily-Prod.'!NZ79+'Daily-Prod.'!NQ79+'Daily-Prod.'!NH79+'Daily-Prod.'!MY79+'Daily-Prod.'!MP79)/BC165,"")</f>
        <v>0.35714285714285715</v>
      </c>
      <c r="BB165" s="475">
        <f>IFERROR(('Daily-Prod.'!OT79+'Daily-Prod.'!OK79+'Daily-Prod.'!OB79+'Daily-Prod.'!NS79+'Daily-Prod.'!NJ79+'Daily-Prod.'!NA79+'Daily-Prod.'!MR79+'Daily-Prod.'!OU79+'Daily-Prod.'!OL79+'Daily-Prod.'!OC79+'Daily-Prod.'!NT79+'Daily-Prod.'!NK79+'Daily-Prod.'!NB79+'Daily-Prod.'!MS79)/BC165,"")</f>
        <v>0.14285714285714285</v>
      </c>
      <c r="BC165" s="496">
        <f>IFERROR(('Daily-Prod.'!OV79+'Daily-Prod.'!OM79+'Daily-Prod.'!OD79+'Daily-Prod.'!NU79+'Daily-Prod.'!NL79+'Daily-Prod.'!NC79+'Daily-Prod.'!MT79),"")</f>
        <v>14</v>
      </c>
      <c r="BD165" s="383"/>
      <c r="BE165" s="384">
        <f>IFERROR(('Daily-Prod.'!OX79+'Daily-Prod.'!OO79+'Daily-Prod.'!OF79+'Daily-Prod.'!NW79+'Daily-Prod.'!NN79+'Daily-Prod.'!NE79+'Daily-Prod.'!MV79),"")</f>
        <v>10</v>
      </c>
      <c r="BF165" s="495" t="str">
        <f t="shared" ref="BF165:BF169" si="161">IFERROR((BE165/BD165),"")</f>
        <v/>
      </c>
      <c r="BG165" s="378">
        <f>IFERROR(AVERAGE('Daily-Prod.'!OV79,'Daily-Prod.'!OM79,'Daily-Prod.'!OD79,'Daily-Prod.'!NU79,'Daily-Prod.'!NL79,'Daily-Prod.'!NC79,'Daily-Prod.'!MT79),"")</f>
        <v>2.8</v>
      </c>
      <c r="BH165" s="379"/>
      <c r="BI165" s="380">
        <f>IFERROR(AVERAGE('Daily-Prod.'!OX79,'Daily-Prod.'!OO79,'Daily-Prod.'!OF79,'Daily-Prod.'!NW79,'Daily-Prod.'!NN79,'Daily-Prod.'!NE79,'Daily-Prod.'!MV79),"")</f>
        <v>2.5</v>
      </c>
      <c r="BJ165" s="66">
        <f>IFERROR(('Daily-Prod.'!RB79+'Daily-Prod.'!QS79+'Daily-Prod.'!QJ79+'Daily-Prod.'!QA79+'Daily-Prod.'!PR79+'Daily-Prod.'!PI79+'Daily-Prod.'!OZ79)/BM165,"")</f>
        <v>0.42105263157894735</v>
      </c>
      <c r="BK165" s="475">
        <f>IFERROR(('Daily-Prod.'!RC79+'Daily-Prod.'!QT79+'Daily-Prod.'!QK79+'Daily-Prod.'!QB79+'Daily-Prod.'!PS79+'Daily-Prod.'!PJ79+'Daily-Prod.'!PA79)/BM165,"")</f>
        <v>0.26315789473684209</v>
      </c>
      <c r="BL165" s="475">
        <f>IFERROR(('Daily-Prod.'!RF79+'Daily-Prod.'!QW79+'Daily-Prod.'!QN79+'Daily-Prod.'!QE79+'Daily-Prod.'!PV79+'Daily-Prod.'!PM79+'Daily-Prod.'!PD79+'Daily-Prod.'!RE79+'Daily-Prod.'!QV79+'Daily-Prod.'!QM79+'Daily-Prod.'!QD79+'Daily-Prod.'!PU79+'Daily-Prod.'!PL79+'Daily-Prod.'!PC79)/BM165,"")</f>
        <v>0.31578947368421051</v>
      </c>
      <c r="BM165" s="496">
        <f>IFERROR(('Daily-Prod.'!RG79+'Daily-Prod.'!QX79+'Daily-Prod.'!QO79+'Daily-Prod.'!QF79+'Daily-Prod.'!PW79+'Daily-Prod.'!PN79+'Daily-Prod.'!PE79),"")</f>
        <v>19</v>
      </c>
      <c r="BN165" s="383"/>
      <c r="BO165" s="384">
        <f>IFERROR(('Daily-Prod.'!RI79+'Daily-Prod.'!QZ79+'Daily-Prod.'!QQ79+'Daily-Prod.'!QH79+'Daily-Prod.'!PY79+'Daily-Prod.'!PP79+'Daily-Prod.'!PG79),"")</f>
        <v>4</v>
      </c>
      <c r="BP165" s="495" t="str">
        <f t="shared" ref="BP165:BP169" si="162">IFERROR((BO165/BN165),"")</f>
        <v/>
      </c>
      <c r="BQ165" s="378">
        <f>IFERROR(AVERAGE('Daily-Prod.'!RG79,'Daily-Prod.'!QX79,'Daily-Prod.'!QO79,'Daily-Prod.'!QF79,'Daily-Prod.'!PW79,'Daily-Prod.'!PN79,'Daily-Prod.'!PE79),"")</f>
        <v>6.333333333333333</v>
      </c>
      <c r="BR165" s="379"/>
      <c r="BS165" s="380">
        <f>IFERROR(AVERAGE('Daily-Prod.'!RI79,'Daily-Prod.'!QZ79,'Daily-Prod.'!QQ79,'Daily-Prod.'!QH79,'Daily-Prod.'!PY79,'Daily-Prod.'!PP79,'Daily-Prod.'!PG79),"")</f>
        <v>2</v>
      </c>
      <c r="BT165" s="66">
        <f>IFERROR(('Daily-Prod.'!TM79+'Daily-Prod.'!TD79+'Daily-Prod.'!SU79+'Daily-Prod.'!SL79+'Daily-Prod.'!SC79+'Daily-Prod.'!RT79+'Daily-Prod.'!RK79)/BW165,"")</f>
        <v>0.375</v>
      </c>
      <c r="BU165" s="475">
        <f>IFERROR(('Daily-Prod.'!TN79+'Daily-Prod.'!TE79+'Daily-Prod.'!SV79+'Daily-Prod.'!SM79+'Daily-Prod.'!SD79+'Daily-Prod.'!RU79+'Daily-Prod.'!RL79)/BW165,"")</f>
        <v>0.41666666666666669</v>
      </c>
      <c r="BV165" s="475">
        <f>IFERROR(('Daily-Prod.'!TP79+'Daily-Prod.'!TG79+'Daily-Prod.'!SX79+'Daily-Prod.'!SO79+'Daily-Prod.'!SF79+'Daily-Prod.'!RW79+'Daily-Prod.'!RN79+'Daily-Prod.'!TQ79+'Daily-Prod.'!TH79+'Daily-Prod.'!SY79+'Daily-Prod.'!SP79+'Daily-Prod.'!SG79+'Daily-Prod.'!RX79+'Daily-Prod.'!RO79)/BW165,"")</f>
        <v>0.20833333333333334</v>
      </c>
      <c r="BW165" s="496">
        <f>IFERROR(('Daily-Prod.'!TR79+'Daily-Prod.'!TI79+'Daily-Prod.'!SZ79+'Daily-Prod.'!SQ79+'Daily-Prod.'!SH79+'Daily-Prod.'!RY79+'Daily-Prod.'!RP79),"")</f>
        <v>24</v>
      </c>
      <c r="BX165" s="383"/>
      <c r="BY165" s="384">
        <f>IFERROR(('Daily-Prod.'!TT79+'Daily-Prod.'!TK79+'Daily-Prod.'!TB79+'Daily-Prod.'!SS79+'Daily-Prod.'!SJ79+'Daily-Prod.'!SA79+'Daily-Prod.'!RR79),"")</f>
        <v>11</v>
      </c>
      <c r="BZ165" s="495" t="str">
        <f t="shared" ref="BZ165:BZ169" si="163">IFERROR((BY165/BX165),"")</f>
        <v/>
      </c>
      <c r="CA165" s="378">
        <f>IFERROR(AVERAGE('Daily-Prod.'!TR79,'Daily-Prod.'!TI79,'Daily-Prod.'!SZ79,'Daily-Prod.'!SQ79,'Daily-Prod.'!SH79,'Daily-Prod.'!RY79,'Daily-Prod.'!RP79),"")</f>
        <v>4.8</v>
      </c>
      <c r="CB165" s="379"/>
      <c r="CC165" s="380">
        <f>IFERROR(AVERAGE('Daily-Prod.'!TT79,'Daily-Prod.'!TK79,'Daily-Prod.'!TB79,'Daily-Prod.'!SS79,'Daily-Prod.'!SJ79,'Daily-Prod.'!SA79,'Daily-Prod.'!RR79),"")</f>
        <v>2.2000000000000002</v>
      </c>
      <c r="CD165" s="66">
        <f>IFERROR(('Daily-Prod.'!VX79+'Daily-Prod.'!VO79+'Daily-Prod.'!VF79+'Daily-Prod.'!UW79+'Daily-Prod.'!UN79+'Daily-Prod.'!UE79+'Daily-Prod.'!TV79)/CG165,"")</f>
        <v>0.46666666666666667</v>
      </c>
      <c r="CE165" s="475">
        <f>IFERROR(('Daily-Prod.'!VY79+'Daily-Prod.'!VP79+'Daily-Prod.'!VG79+'Daily-Prod.'!UX79+'Daily-Prod.'!UO79+'Daily-Prod.'!UF79+'Daily-Prod.'!TW79)/CG165,"")</f>
        <v>0.33333333333333331</v>
      </c>
      <c r="CF165" s="475">
        <f>IFERROR(('Daily-Prod.'!WA79+'Daily-Prod.'!VR79+'Daily-Prod.'!VI79+'Daily-Prod.'!UZ79+'Daily-Prod.'!UQ79+'Daily-Prod.'!UH79+'Daily-Prod.'!TY79+'Daily-Prod.'!WB79+'Daily-Prod.'!VS79+'Daily-Prod.'!VJ79+'Daily-Prod.'!VA79+'Daily-Prod.'!UR79+'Daily-Prod.'!UI79+'Daily-Prod.'!TZ79)/CG165,"")</f>
        <v>0.2</v>
      </c>
      <c r="CG165" s="496">
        <f>IFERROR(('Daily-Prod.'!WC79+'Daily-Prod.'!VT79+'Daily-Prod.'!VK79+'Daily-Prod.'!VB79+'Daily-Prod.'!US79+'Daily-Prod.'!UJ79+'Daily-Prod.'!UA79),"")</f>
        <v>15</v>
      </c>
      <c r="CH165" s="383"/>
      <c r="CI165" s="384">
        <f>IFERROR(('Daily-Prod.'!WE79+'Daily-Prod.'!VV79+'Daily-Prod.'!VM79+'Daily-Prod.'!VD79+'Daily-Prod.'!UU79+'Daily-Prod.'!UL79+'Daily-Prod.'!UC79),"")</f>
        <v>8</v>
      </c>
      <c r="CJ165" s="495" t="str">
        <f t="shared" ref="CJ165:CJ169" si="164">IFERROR((CI165/CH165),"")</f>
        <v/>
      </c>
      <c r="CK165" s="378">
        <f>IFERROR(AVERAGE('Daily-Prod.'!WC79,'Daily-Prod.'!VT79,'Daily-Prod.'!VK79,'Daily-Prod.'!VB79,'Daily-Prod.'!US79,'Daily-Prod.'!UJ79,'Daily-Prod.'!UA79),"")</f>
        <v>3</v>
      </c>
      <c r="CL165" s="379"/>
      <c r="CM165" s="380">
        <f>IFERROR(AVERAGE('Daily-Prod.'!WE79,'Daily-Prod.'!VV79,'Daily-Prod.'!VM79,'Daily-Prod.'!VD79,'Daily-Prod.'!UU79,'Daily-Prod.'!UL79,'Daily-Prod.'!UC79),"")</f>
        <v>2</v>
      </c>
      <c r="CN165" s="66">
        <f>IFERROR(('Daily-Prod.'!YI79+'Daily-Prod.'!XZ79+'Daily-Prod.'!XQ79+'Daily-Prod.'!XH79+'Daily-Prod.'!WY79+'Daily-Prod.'!WP79+'Daily-Prod.'!WG79)/CQ165,"")</f>
        <v>0.51351351351351349</v>
      </c>
      <c r="CO165" s="475">
        <f>IFERROR(('Daily-Prod.'!YJ79+'Daily-Prod.'!YA79+'Daily-Prod.'!XR79+'Daily-Prod.'!XI79+'Daily-Prod.'!WZ79+'Daily-Prod.'!WQ79+'Daily-Prod.'!WH79)/CQ165,"")</f>
        <v>0.35135135135135137</v>
      </c>
      <c r="CP165" s="475">
        <f>IFERROR(('Daily-Prod.'!YL79+'Daily-Prod.'!YC79+'Daily-Prod.'!XT79+'Daily-Prod.'!XK79+'Daily-Prod.'!XB79+'Daily-Prod.'!WS79+'Daily-Prod.'!WJ79+'Daily-Prod.'!YM79+'Daily-Prod.'!YD79+'Daily-Prod.'!XU79+'Daily-Prod.'!XL79+'Daily-Prod.'!XC79+'Daily-Prod.'!WT79+'Daily-Prod.'!WK79)/CQ165,"")</f>
        <v>0.13513513513513514</v>
      </c>
      <c r="CQ165" s="496">
        <f>IFERROR(('Daily-Prod.'!YN79+'Daily-Prod.'!YE79+'Daily-Prod.'!XV79+'Daily-Prod.'!XM79+'Daily-Prod.'!XD79+'Daily-Prod.'!WU79+'Daily-Prod.'!WL79),"")</f>
        <v>37</v>
      </c>
      <c r="CR165" s="383"/>
      <c r="CS165" s="384">
        <f>IFERROR(('Daily-Prod.'!YP79+'Daily-Prod.'!YG79+'Daily-Prod.'!XX79+'Daily-Prod.'!XO79+'Daily-Prod.'!XF79+'Daily-Prod.'!WW79+'Daily-Prod.'!WN79),"")</f>
        <v>6</v>
      </c>
      <c r="CT165" s="495" t="str">
        <f t="shared" ref="CT165:CT169" si="165">IFERROR((CS165/CR165),"")</f>
        <v/>
      </c>
      <c r="CU165" s="378">
        <f>IFERROR(AVERAGE('Daily-Prod.'!YN79,'Daily-Prod.'!YE79,'Daily-Prod.'!XV79,'Daily-Prod.'!XM79,'Daily-Prod.'!XD79,'Daily-Prod.'!WU79,'Daily-Prod.'!WL79),"")</f>
        <v>7.4</v>
      </c>
      <c r="CV165" s="379" t="str">
        <f>IFERROR(AVERAGE('Daily-Prod.'!YO79,'Daily-Prod.'!YF79,'Daily-Prod.'!XW79,'Daily-Prod.'!XN79,'Daily-Prod.'!XE79,'Daily-Prod.'!WV79,'Daily-Prod.'!WM79),"")</f>
        <v/>
      </c>
      <c r="CW165" s="380">
        <f>IFERROR(AVERAGE('Daily-Prod.'!YP79,'Daily-Prod.'!YG79,'Daily-Prod.'!XX79,'Daily-Prod.'!XO79,'Daily-Prod.'!XF79,'Daily-Prod.'!WW79,'Daily-Prod.'!WN79),"")</f>
        <v>1.2</v>
      </c>
      <c r="CX165" s="66">
        <f>IFERROR(('Daily-Prod.'!AAT79+'Daily-Prod.'!AAK79+'Daily-Prod.'!AAB79+'Daily-Prod.'!ZS79+'Daily-Prod.'!ZJ79+'Daily-Prod.'!ZA79+'Daily-Prod.'!YR79)/DA165,"")</f>
        <v>0.29032258064516131</v>
      </c>
      <c r="CY165" s="475">
        <f>IFERROR(('Daily-Prod.'!AAU79+'Daily-Prod.'!AAL79+'Daily-Prod.'!AAC79+'Daily-Prod.'!ZT79+'Daily-Prod.'!ZK79+'Daily-Prod.'!ZB79+'Daily-Prod.'!YS79)/DA165,"")</f>
        <v>0.38709677419354838</v>
      </c>
      <c r="CZ165" s="475">
        <f>IFERROR(('Daily-Prod.'!AAW79+'Daily-Prod.'!AAN79+'Daily-Prod.'!AAE79+'Daily-Prod.'!ZV79+'Daily-Prod.'!ZM79+'Daily-Prod.'!ZD79+'Daily-Prod.'!YU79+'Daily-Prod.'!AAX79+'Daily-Prod.'!AAO79+'Daily-Prod.'!AAF79+'Daily-Prod.'!ZW79+'Daily-Prod.'!ZN79+'Daily-Prod.'!ZE79+'Daily-Prod.'!YV79)/DA165,"")</f>
        <v>0.32258064516129031</v>
      </c>
      <c r="DA165" s="496">
        <f>IFERROR(('Daily-Prod.'!AAY79+'Daily-Prod.'!AAP79+'Daily-Prod.'!AAG79+'Daily-Prod.'!ZX79+'Daily-Prod.'!ZO79+'Daily-Prod.'!ZF79+'Daily-Prod.'!YW79),"")</f>
        <v>31</v>
      </c>
      <c r="DB165" s="383"/>
      <c r="DC165" s="384">
        <f>IFERROR(('Daily-Prod.'!ABA79+'Daily-Prod.'!AAR79+'Daily-Prod.'!AAI79+'Daily-Prod.'!ZZ79+'Daily-Prod.'!ZQ79+'Daily-Prod.'!ZH79+'Daily-Prod.'!YY79),"")</f>
        <v>11</v>
      </c>
      <c r="DD165" s="495" t="str">
        <f t="shared" ref="DD165:DD169" si="166">IFERROR((DC165/DB165),"")</f>
        <v/>
      </c>
      <c r="DE165" s="378">
        <f>IFERROR(AVERAGE('Daily-Prod.'!AAY79,'Daily-Prod.'!AAP79,'Daily-Prod.'!AAG79,'Daily-Prod.'!ZX79,'Daily-Prod.'!ZO79,'Daily-Prod.'!ZF79,'Daily-Prod.'!YW79),"")</f>
        <v>7.75</v>
      </c>
      <c r="DF165" s="379" t="str">
        <f>IFERROR(AVERAGE('Daily-Prod.'!AAZ79,'Daily-Prod.'!AAQ79,'Daily-Prod.'!AAH79,'Daily-Prod.'!ZY79,'Daily-Prod.'!ZP79,'Daily-Prod.'!ZG79,'Daily-Prod.'!YX79),"")</f>
        <v/>
      </c>
      <c r="DG165" s="380">
        <f>IFERROR(AVERAGE('Daily-Prod.'!ABA79,'Daily-Prod.'!AAR79,'Daily-Prod.'!AAI79,'Daily-Prod.'!ZZ79,'Daily-Prod.'!ZQ79,'Daily-Prod.'!ZH79,'Daily-Prod.'!YY79),"")</f>
        <v>1.8333333333333333</v>
      </c>
      <c r="DH165" s="66">
        <f>IFERROR(('Daily-Prod.'!ADE79+'Daily-Prod.'!ACV79+'Daily-Prod.'!ACM79+'Daily-Prod.'!ACD79+'Daily-Prod.'!ABU79+'Daily-Prod.'!ABL79+'Daily-Prod.'!ABC79)/DK165,"")</f>
        <v>0.5161290322580645</v>
      </c>
      <c r="DI165" s="475">
        <f>IFERROR(('Daily-Prod.'!ADF79+'Daily-Prod.'!ACW79+'Daily-Prod.'!ACN79+'Daily-Prod.'!ACE79+'Daily-Prod.'!ABV79+'Daily-Prod.'!ABM79+'Daily-Prod.'!ABD79)/DK165,"")</f>
        <v>0.32258064516129031</v>
      </c>
      <c r="DJ165" s="475">
        <f>IFERROR(('Daily-Prod.'!ADH79+'Daily-Prod.'!ACY79+'Daily-Prod.'!ACP79+'Daily-Prod.'!ACG79+'Daily-Prod.'!ABX79+'Daily-Prod.'!ABO79+'Daily-Prod.'!ABF79+'Daily-Prod.'!ADI79+'Daily-Prod.'!ACZ79+'Daily-Prod.'!ACQ79+'Daily-Prod.'!ACH79+'Daily-Prod.'!ABY79+'Daily-Prod.'!ABP79+'Daily-Prod.'!ABG79)/DK165,"")</f>
        <v>0.16129032258064516</v>
      </c>
      <c r="DK165" s="496">
        <f>IFERROR(('Daily-Prod.'!ADJ79+'Daily-Prod.'!ADA79+'Daily-Prod.'!ACR79+'Daily-Prod.'!ACI79+'Daily-Prod.'!ABZ79+'Daily-Prod.'!ABQ79+'Daily-Prod.'!ABH79),"")</f>
        <v>31</v>
      </c>
      <c r="DL165" s="383"/>
      <c r="DM165" s="384">
        <f>IFERROR(('Daily-Prod.'!ADL79+'Daily-Prod.'!ADC79+'Daily-Prod.'!ACT79+'Daily-Prod.'!ACK79+'Daily-Prod.'!ACB79+'Daily-Prod.'!ABS79+'Daily-Prod.'!ABJ79),"")</f>
        <v>5</v>
      </c>
      <c r="DN165" s="495" t="str">
        <f t="shared" ref="DN165:DN169" si="167">IFERROR((DM165/DL165),"")</f>
        <v/>
      </c>
      <c r="DO165" s="378">
        <f>IFERROR(AVERAGE('Daily-Prod.'!ADJ79,'Daily-Prod.'!ADA79,'Daily-Prod.'!ACR79,'Daily-Prod.'!ACI79,'Daily-Prod.'!ABZ79,'Daily-Prod.'!ABQ79,'Daily-Prod.'!ABH79),"")</f>
        <v>6.2</v>
      </c>
      <c r="DP165" s="379" t="str">
        <f>IFERROR(AVERAGE('Daily-Prod.'!ADK79,'Daily-Prod.'!ADB79,'Daily-Prod.'!ACS79,'Daily-Prod.'!ACJ79,'Daily-Prod.'!ACA79,'Daily-Prod.'!ABR79,'Daily-Prod.'!ABI79),"")</f>
        <v/>
      </c>
      <c r="DQ165" s="380">
        <f>IFERROR(AVERAGE('Daily-Prod.'!ADL79,'Daily-Prod.'!ADC79,'Daily-Prod.'!ACT79,'Daily-Prod.'!ACK79,'Daily-Prod.'!ACB79,'Daily-Prod.'!ABS79,'Daily-Prod.'!ABJ79),"")</f>
        <v>1.25</v>
      </c>
      <c r="DR165" s="66">
        <f>IFERROR(('Daily-Prod.'!AFP79+'Daily-Prod.'!AFG79+'Daily-Prod.'!AEX79+'Daily-Prod.'!AEO79+'Daily-Prod.'!AEF79+'Daily-Prod.'!ADW79+'Daily-Prod.'!ADN79)/DU165,"")</f>
        <v>0.56666666666666665</v>
      </c>
      <c r="DS165" s="475">
        <f>IFERROR(('Daily-Prod.'!AFQ79+'Daily-Prod.'!AFH79+'Daily-Prod.'!AEY79+'Daily-Prod.'!AEP79+'Daily-Prod.'!AEG79+'Daily-Prod.'!ADX79+'Daily-Prod.'!ADO79)/DU165,"")</f>
        <v>0.26666666666666666</v>
      </c>
      <c r="DT165" s="475">
        <f>IFERROR(('Daily-Prod.'!AFS79+'Daily-Prod.'!AFJ79+'Daily-Prod.'!AFA79+'Daily-Prod.'!AER79+'Daily-Prod.'!AEI79+'Daily-Prod.'!ADZ79+'Daily-Prod.'!ADQ79+'Daily-Prod.'!AFT79+'Daily-Prod.'!AFK79+'Daily-Prod.'!AFB79+'Daily-Prod.'!AES79+'Daily-Prod.'!AEJ79+'Daily-Prod.'!AEA79+'Daily-Prod.'!ADR79)/DU165,"")</f>
        <v>0.16666666666666666</v>
      </c>
      <c r="DU165" s="496">
        <f>IFERROR(('Daily-Prod.'!AFU79+'Daily-Prod.'!AFL79+'Daily-Prod.'!AFC79+'Daily-Prod.'!AET79+'Daily-Prod.'!AEK79+'Daily-Prod.'!AEB79+'Daily-Prod.'!ADS79),"")</f>
        <v>30</v>
      </c>
      <c r="DV165" s="383"/>
      <c r="DW165" s="384">
        <f>IFERROR(('Daily-Prod.'!AFW79+'Daily-Prod.'!AFN79+'Daily-Prod.'!AFE79+'Daily-Prod.'!AEV79+'Daily-Prod.'!AEM79+'Daily-Prod.'!AED79+'Daily-Prod.'!ADU79),"")</f>
        <v>3</v>
      </c>
      <c r="DX165" s="495" t="str">
        <f t="shared" ref="DX165:DX169" si="168">IFERROR((DW165/DV165),"")</f>
        <v/>
      </c>
      <c r="DY165" s="378">
        <f>IFERROR(AVERAGE('Daily-Prod.'!AFU79,'Daily-Prod.'!AFL79,'Daily-Prod.'!AFC79,'Daily-Prod.'!AET79,'Daily-Prod.'!AEK79,'Daily-Prod.'!AEB79,'Daily-Prod.'!ADS79),"")</f>
        <v>6</v>
      </c>
      <c r="DZ165" s="379" t="str">
        <f>IFERROR(AVERAGE('Daily-Prod.'!AFV79,'Daily-Prod.'!AFM79,'Daily-Prod.'!AFD79,'Daily-Prod.'!AEU79,'Daily-Prod.'!AEL79,'Daily-Prod.'!AEC79,'Daily-Prod.'!ADT79),"")</f>
        <v/>
      </c>
      <c r="EA165" s="380">
        <f>IFERROR(AVERAGE('Daily-Prod.'!AFW79,'Daily-Prod.'!AFN79,'Daily-Prod.'!AFE79,'Daily-Prod.'!AEV79,'Daily-Prod.'!AEM79,'Daily-Prod.'!AED79,'Daily-Prod.'!ADU79),"")</f>
        <v>0.6</v>
      </c>
      <c r="EB165" s="66">
        <f>IFERROR(('Daily-Prod.'!AIA79+'Daily-Prod.'!AHR79+'Daily-Prod.'!AHI79+'Daily-Prod.'!AGZ79+'Daily-Prod.'!AGQ79+'Daily-Prod.'!AGH79+'Daily-Prod.'!AFY79)/EE165,"")</f>
        <v>0.44444444444444442</v>
      </c>
      <c r="EC165" s="475">
        <f>IFERROR(('Daily-Prod.'!AIB79+'Daily-Prod.'!AHS79+'Daily-Prod.'!AHJ79+'Daily-Prod.'!AHA79+'Daily-Prod.'!AGR79+'Daily-Prod.'!AGI79+'Daily-Prod.'!AFZ79)/EE165,"")</f>
        <v>0.33333333333333331</v>
      </c>
      <c r="ED165" s="475">
        <f>IFERROR(('Daily-Prod.'!AID79+'Daily-Prod.'!AHU79+'Daily-Prod.'!AHL79+'Daily-Prod.'!AHC79+'Daily-Prod.'!AGT79+'Daily-Prod.'!AGK79+'Daily-Prod.'!AGB79+'Daily-Prod.'!AIE79+'Daily-Prod.'!AHV79+'Daily-Prod.'!AHM79+'Daily-Prod.'!AHD79+'Daily-Prod.'!AGU79+'Daily-Prod.'!AGL79+'Daily-Prod.'!AGC79)/EE165,"")</f>
        <v>0.22222222222222221</v>
      </c>
      <c r="EE165" s="496">
        <f>IFERROR(('Daily-Prod.'!AIF79+'Daily-Prod.'!AHW79+'Daily-Prod.'!AHN79+'Daily-Prod.'!AHE79+'Daily-Prod.'!AGV79+'Daily-Prod.'!AGM79+'Daily-Prod.'!AGD79),"")</f>
        <v>27</v>
      </c>
      <c r="EF165" s="383"/>
      <c r="EG165" s="384">
        <f>IFERROR(('Daily-Prod.'!AIH79+'Daily-Prod.'!AHY79+'Daily-Prod.'!AHP79+'Daily-Prod.'!AHG79+'Daily-Prod.'!AGX79+'Daily-Prod.'!AGO79+'Daily-Prod.'!AGF79),"")</f>
        <v>5</v>
      </c>
      <c r="EH165" s="495" t="str">
        <f t="shared" si="156"/>
        <v/>
      </c>
      <c r="EI165" s="378">
        <f>IFERROR(AVERAGE('Daily-Prod.'!AIF79,'Daily-Prod.'!AHW79,'Daily-Prod.'!AHN79,'Daily-Prod.'!AHE79,'Daily-Prod.'!AGV79,'Daily-Prod.'!AGM79,'Daily-Prod.'!AGD79),"")</f>
        <v>5.4</v>
      </c>
      <c r="EJ165" s="379" t="str">
        <f>IFERROR(AVERAGE('Daily-Prod.'!AIG79,'Daily-Prod.'!AHX79,'Daily-Prod.'!AHO79,'Daily-Prod.'!AHF79,'Daily-Prod.'!AGW79,'Daily-Prod.'!AGN79,'Daily-Prod.'!AGE79),"")</f>
        <v/>
      </c>
      <c r="EK165" s="380">
        <f>IFERROR(AVERAGE('Daily-Prod.'!AIH79,'Daily-Prod.'!AHY79,'Daily-Prod.'!AHP79,'Daily-Prod.'!AHG79,'Daily-Prod.'!AGX79,'Daily-Prod.'!AGO79,'Daily-Prod.'!AGF79),"")</f>
        <v>1</v>
      </c>
      <c r="EL165" s="66">
        <f>IFERROR(('Daily-Prod.'!AKL79+'Daily-Prod.'!AKC79+'Daily-Prod.'!AJT79+'Daily-Prod.'!AJK79+'Daily-Prod.'!AJB79+'Daily-Prod.'!AIS79+'Daily-Prod.'!AIJ79)/EO165,"")</f>
        <v>0.45714285714285713</v>
      </c>
      <c r="EM165" s="475">
        <f>IFERROR(('Daily-Prod.'!AKM79+'Daily-Prod.'!AKD79+'Daily-Prod.'!AJU79+'Daily-Prod.'!AJL79+'Daily-Prod.'!AJC79+'Daily-Prod.'!AIT79+'Daily-Prod.'!AIK79)/EO165,"")</f>
        <v>0.31428571428571428</v>
      </c>
      <c r="EN165" s="475">
        <f>IFERROR(('Daily-Prod.'!AKP79+'Daily-Prod.'!AKG79+'Daily-Prod.'!AJX79+'Daily-Prod.'!AJO79+'Daily-Prod.'!AJF79+'Daily-Prod.'!AIW79+'Daily-Prod.'!AIN79+'Daily-Prod.'!AKO79+'Daily-Prod.'!AKF79+'Daily-Prod.'!AJW79+'Daily-Prod.'!AJN79+'Daily-Prod.'!AJE79+'Daily-Prod.'!AIV79+'Daily-Prod.'!AIM79)/EO165,"")</f>
        <v>0.22857142857142856</v>
      </c>
      <c r="EO165" s="496">
        <f>IFERROR(('Daily-Prod.'!AKQ79+'Daily-Prod.'!AKH79+'Daily-Prod.'!AJY79+'Daily-Prod.'!AJP79+'Daily-Prod.'!AJG79+'Daily-Prod.'!AIX79+'Daily-Prod.'!AIO79),"")</f>
        <v>35</v>
      </c>
      <c r="EP165" s="383"/>
      <c r="EQ165" s="384">
        <f>IFERROR(('Daily-Prod.'!AKS79+'Daily-Prod.'!AKJ79+'Daily-Prod.'!AKA79+'Daily-Prod.'!AJR79+'Daily-Prod.'!AJI79+'Daily-Prod.'!AIZ79+'Daily-Prod.'!AIQ79),"")</f>
        <v>5</v>
      </c>
      <c r="ER165" s="495" t="str">
        <f t="shared" si="157"/>
        <v/>
      </c>
      <c r="ES165" s="378">
        <f>IFERROR(AVERAGE('Daily-Prod.'!AKQ79,'Daily-Prod.'!AKH79,'Daily-Prod.'!AJY79,'Daily-Prod.'!AJP79,'Daily-Prod.'!AJG79,'Daily-Prod.'!AIX79,'Daily-Prod.'!AIO79),"")</f>
        <v>7</v>
      </c>
      <c r="ET165" s="379"/>
      <c r="EU165" s="380">
        <f>IFERROR(AVERAGE('Daily-Prod.'!AKS79,'Daily-Prod.'!AKJ79,'Daily-Prod.'!AKA79,'Daily-Prod.'!AJR79,'Daily-Prod.'!AJI79,'Daily-Prod.'!AIZ79,'Daily-Prod.'!AIQ79),"")</f>
        <v>1.25</v>
      </c>
      <c r="EV165" s="66">
        <f>IFERROR(('Daily-Prod.'!AMW79+'Daily-Prod.'!AMN79+'Daily-Prod.'!AME79+'Daily-Prod.'!ALV79+'Daily-Prod.'!ALM79+'Daily-Prod.'!ALD79+'Daily-Prod.'!AKU79)/EY165,"")</f>
        <v>0.51428571428571423</v>
      </c>
      <c r="EW165" s="475">
        <f>IFERROR(('Daily-Prod.'!AMX79+'Daily-Prod.'!AMO79+'Daily-Prod.'!AMF79+'Daily-Prod.'!ALW79+'Daily-Prod.'!ALN79+'Daily-Prod.'!ALE79+'Daily-Prod.'!AKV79)/EY165,"")</f>
        <v>0.25714285714285712</v>
      </c>
      <c r="EX165" s="475">
        <f>IFERROR(('Daily-Prod.'!AMZ79+'Daily-Prod.'!AMQ79+'Daily-Prod.'!AMH79+'Daily-Prod.'!ALY79+'Daily-Prod.'!ALP79+'Daily-Prod.'!ALG79+'Daily-Prod.'!AKX79+'Daily-Prod.'!ANA79+'Daily-Prod.'!AMR79+'Daily-Prod.'!AMI79+'Daily-Prod.'!ALZ79+'Daily-Prod.'!ALQ79+'Daily-Prod.'!ALH79+'Daily-Prod.'!AKY79)/EY165,"")</f>
        <v>0.22857142857142856</v>
      </c>
      <c r="EY165" s="496">
        <f>IFERROR(('Daily-Prod.'!ANB79+'Daily-Prod.'!AMS79+'Daily-Prod.'!AMJ79+'Daily-Prod.'!AMA79+'Daily-Prod.'!ALR79+'Daily-Prod.'!ALI79+'Daily-Prod.'!AKZ79),"")</f>
        <v>35</v>
      </c>
      <c r="EZ165" s="383"/>
      <c r="FA165" s="384">
        <f>IFERROR(('Daily-Prod.'!AND79+'Daily-Prod.'!AMU79+'Daily-Prod.'!AML79+'Daily-Prod.'!AMC79+'Daily-Prod.'!ALT79+'Daily-Prod.'!ALK79+'Daily-Prod.'!ALB79),"")</f>
        <v>8</v>
      </c>
      <c r="FB165" s="495" t="str">
        <f t="shared" si="158"/>
        <v/>
      </c>
      <c r="FC165" s="378">
        <f>IFERROR(AVERAGE('Daily-Prod.'!ANB79,'Daily-Prod.'!AMS79,'Daily-Prod.'!AMJ79,'Daily-Prod.'!AMA79,'Daily-Prod.'!ALR79,'Daily-Prod.'!ALI79,'Daily-Prod.'!AKZ79),"")</f>
        <v>7</v>
      </c>
      <c r="FD165" s="379"/>
      <c r="FE165" s="380">
        <f>IFERROR(AVERAGE('Daily-Prod.'!AND79,'Daily-Prod.'!AMU79,'Daily-Prod.'!AML79,'Daily-Prod.'!AMC79,'Daily-Prod.'!ALT79,'Daily-Prod.'!ALK79,'Daily-Prod.'!ALB79),"")</f>
        <v>1.6</v>
      </c>
      <c r="FF165" s="66">
        <f>IFERROR(('Daily-Prod.'!APH79+'Daily-Prod.'!AOY79+'Daily-Prod.'!AOP79+'Daily-Prod.'!AOG79+'Daily-Prod.'!ANX79+'Daily-Prod.'!ANO79+'Daily-Prod.'!ANF79)/FI165,"")</f>
        <v>0.39285714285714285</v>
      </c>
      <c r="FG165" s="475">
        <f>IFERROR(('Daily-Prod.'!API79+'Daily-Prod.'!AOZ79+'Daily-Prod.'!AOQ79+'Daily-Prod.'!AOH79+'Daily-Prod.'!ANY79+'Daily-Prod.'!ANP79+'Daily-Prod.'!ANG79)/FI165,"")</f>
        <v>0.5357142857142857</v>
      </c>
      <c r="FH165" s="475">
        <f>IFERROR(('Daily-Prod.'!APL79+'Daily-Prod.'!APC79+'Daily-Prod.'!AOT79+'Daily-Prod.'!AOK79+'Daily-Prod.'!AOB79+'Daily-Prod.'!ANS79+'Daily-Prod.'!ANJ79+'Daily-Prod.'!APK79+'Daily-Prod.'!APB79+'Daily-Prod.'!AOS79+'Daily-Prod.'!AOJ79+'Daily-Prod.'!AOA79+'Daily-Prod.'!ANR79+'Daily-Prod.'!ANI79)/FI165,"")</f>
        <v>7.1428571428571425E-2</v>
      </c>
      <c r="FI165" s="496">
        <f>IFERROR(('Daily-Prod.'!APM79+'Daily-Prod.'!APD79+'Daily-Prod.'!AOU79+'Daily-Prod.'!AOL79+'Daily-Prod.'!AOC79+'Daily-Prod.'!ANT79+'Daily-Prod.'!ANK79),"")</f>
        <v>28</v>
      </c>
      <c r="FJ165" s="383"/>
      <c r="FK165" s="384">
        <f>IFERROR(('Daily-Prod.'!APO79+'Daily-Prod.'!APF79+'Daily-Prod.'!AOW79+'Daily-Prod.'!AON79+'Daily-Prod.'!AOE79+'Daily-Prod.'!ANV79+'Daily-Prod.'!ANM79),"")</f>
        <v>5</v>
      </c>
      <c r="FL165" s="495" t="str">
        <f t="shared" si="159"/>
        <v/>
      </c>
      <c r="FM165" s="378">
        <f>IFERROR(AVERAGE('Daily-Prod.'!APM79,'Daily-Prod.'!APD79,'Daily-Prod.'!AOU79,'Daily-Prod.'!AOL79,'Daily-Prod.'!AOC79,'Daily-Prod.'!ANT79,'Daily-Prod.'!ANK79),"")</f>
        <v>9.3333333333333339</v>
      </c>
      <c r="FN165" s="379" t="str">
        <f>IFERROR(AVERAGE('Daily-Prod.'!APN79,'Daily-Prod.'!APE79,'Daily-Prod.'!AOV79,'Daily-Prod.'!AOM79,'Daily-Prod.'!AOD79,'Daily-Prod.'!ANU79,'Daily-Prod.'!ANL79),"")</f>
        <v/>
      </c>
      <c r="FO165" s="380">
        <f>IFERROR(AVERAGE('Daily-Prod.'!APO79,'Daily-Prod.'!APF79,'Daily-Prod.'!AOW79,'Daily-Prod.'!AON79,'Daily-Prod.'!AOE79,'Daily-Prod.'!ANV79,'Daily-Prod.'!ANM79),"")</f>
        <v>2.5</v>
      </c>
    </row>
    <row r="166" spans="1:171" ht="13.5">
      <c r="A166" s="465" t="s">
        <v>189</v>
      </c>
      <c r="B166" s="482">
        <f>IFERROR(('Daily-Prod.'!CN80+'Daily-Prod.'!CE80+'Daily-Prod.'!BV80+'Daily-Prod.'!BM80+'Daily-Prod.'!BD80+'Daily-Prod.'!AU80+'Daily-Prod.'!AL80)/E166,"")</f>
        <v>0.66666666666666663</v>
      </c>
      <c r="C166" s="475">
        <f>IFERROR(('Daily-Prod.'!CO80+'Daily-Prod.'!CF80+'Daily-Prod.'!BW80+'Daily-Prod.'!BN80+'Daily-Prod.'!BE80+'Daily-Prod.'!AV80+'Daily-Prod.'!AM80)/E166,"")</f>
        <v>6.6666666666666666E-2</v>
      </c>
      <c r="D166" s="475">
        <f>IFERROR(('Daily-Prod.'!CQ80+'Daily-Prod.'!CH80+'Daily-Prod.'!BY80+'Daily-Prod.'!BP80+'Daily-Prod.'!BG80+'Daily-Prod.'!AX80+'Daily-Prod.'!AO80+'Daily-Prod.'!CR80+'Daily-Prod.'!CI80+'Daily-Prod.'!BZ80+'Daily-Prod.'!BQ80+'Daily-Prod.'!BH80+'Daily-Prod.'!AY80+'Daily-Prod.'!AP80)/E166,"")</f>
        <v>0.26666666666666666</v>
      </c>
      <c r="E166" s="496">
        <f>IFERROR(('Daily-Prod.'!CS80+'Daily-Prod.'!CJ80+'Daily-Prod.'!CA80+'Daily-Prod.'!BR80+'Daily-Prod.'!BI80+'Daily-Prod.'!AZ80+'Daily-Prod.'!AQ80),"")</f>
        <v>15</v>
      </c>
      <c r="F166" s="383"/>
      <c r="G166" s="384">
        <f>IFERROR(('Daily-Prod.'!CU80+'Daily-Prod.'!CL80+'Daily-Prod.'!CC80+'Daily-Prod.'!BT80+'Daily-Prod.'!BK80+'Daily-Prod.'!BB80+'Daily-Prod.'!AS80),"")</f>
        <v>0</v>
      </c>
      <c r="H166" s="495" t="str">
        <f t="shared" si="160"/>
        <v/>
      </c>
      <c r="I166" s="378">
        <f>IFERROR(AVERAGE('Daily-Prod.'!CS80,'Daily-Prod.'!CJ80,'Daily-Prod.'!CA80,'Daily-Prod.'!BR80,'Daily-Prod.'!BI80,'Daily-Prod.'!AZ80,'Daily-Prod.'!AQ80),"")</f>
        <v>3.75</v>
      </c>
      <c r="J166" s="379" t="str">
        <f>IFERROR(AVERAGE('Daily-Prod.'!CT80,'Daily-Prod.'!CK80,'Daily-Prod.'!CB80,'Daily-Prod.'!BS80,'Daily-Prod.'!BJ80,'Daily-Prod.'!BA80,'Daily-Prod.'!AR80),"")</f>
        <v/>
      </c>
      <c r="K166" s="380" t="str">
        <f>IFERROR(AVERAGE('Daily-Prod.'!CU80,'Daily-Prod.'!CL80,'Daily-Prod.'!CC80,'Daily-Prod.'!BT80,'Daily-Prod.'!BK80,'Daily-Prod.'!BB80,'Daily-Prod.'!AS80),"")</f>
        <v/>
      </c>
      <c r="L166" s="66">
        <f>IFERROR(('Daily-Prod.'!EY80+'Daily-Prod.'!EP80+'Daily-Prod.'!EG80+'Daily-Prod.'!DX80+'Daily-Prod.'!DO80+'Daily-Prod.'!DF80+'Daily-Prod.'!CW80)/O166,"")</f>
        <v>0.4642857142857143</v>
      </c>
      <c r="M166" s="475">
        <f>IFERROR(('Daily-Prod.'!EZ80+'Daily-Prod.'!EQ80+'Daily-Prod.'!EH80+'Daily-Prod.'!DY80+'Daily-Prod.'!DP80+'Daily-Prod.'!DG80+'Daily-Prod.'!CX80)/O166,"")</f>
        <v>0.32142857142857145</v>
      </c>
      <c r="N166" s="475">
        <f>IFERROR(('Daily-Prod.'!FC80+'Daily-Prod.'!ET80+'Daily-Prod.'!EK80+'Daily-Prod.'!EB80+'Daily-Prod.'!DS80+'Daily-Prod.'!DJ80+'Daily-Prod.'!DA80+'Daily-Prod.'!FB80+'Daily-Prod.'!ES80+'Daily-Prod.'!EJ80+'Daily-Prod.'!EA80+'Daily-Prod.'!DR80+'Daily-Prod.'!DI80+'Daily-Prod.'!CZ80)/O166,"")</f>
        <v>0.21428571428571427</v>
      </c>
      <c r="O166" s="496">
        <f>IFERROR(('Daily-Prod.'!FD80+'Daily-Prod.'!EU80+'Daily-Prod.'!EL80+'Daily-Prod.'!EC80+'Daily-Prod.'!DT80+'Daily-Prod.'!DK80+'Daily-Prod.'!DB80),"")</f>
        <v>28</v>
      </c>
      <c r="P166" s="383"/>
      <c r="Q166" s="384">
        <f>IFERROR(('Daily-Prod.'!FF80+'Daily-Prod.'!EW80+'Daily-Prod.'!EN80+'Daily-Prod.'!EE80+'Daily-Prod.'!DV80+'Daily-Prod.'!DM80+'Daily-Prod.'!DD80),"")</f>
        <v>9</v>
      </c>
      <c r="R166" s="495" t="str">
        <f t="shared" si="154"/>
        <v/>
      </c>
      <c r="S166" s="378">
        <f>IFERROR(AVERAGE('Daily-Prod.'!FD80,'Daily-Prod.'!EU80,'Daily-Prod.'!EL80,'Daily-Prod.'!EC80,'Daily-Prod.'!DT80,'Daily-Prod.'!DK80,'Daily-Prod.'!DB80),"")</f>
        <v>5.6</v>
      </c>
      <c r="T166" s="379" t="str">
        <f>IFERROR(AVERAGE('Daily-Prod.'!FE80,'Daily-Prod.'!EV80,'Daily-Prod.'!EM80,'Daily-Prod.'!ED80,'Daily-Prod.'!DU80,'Daily-Prod.'!DL80,'Daily-Prod.'!DC80),"")</f>
        <v/>
      </c>
      <c r="U166" s="380">
        <f>IFERROR(AVERAGE('Daily-Prod.'!FF80,'Daily-Prod.'!EW80,'Daily-Prod.'!EN80,'Daily-Prod.'!EE80,'Daily-Prod.'!DV80,'Daily-Prod.'!DM80,'Daily-Prod.'!DD80),"")</f>
        <v>1.8</v>
      </c>
      <c r="V166" s="518">
        <f>IFERROR(('Daily-Prod.'!HJ80+'Daily-Prod.'!HA80+'Daily-Prod.'!GR80+'Daily-Prod.'!GI80+'Daily-Prod.'!FZ80+'Daily-Prod.'!FQ80+'Daily-Prod.'!FH80)/Y166,"")</f>
        <v>0.33333333333333331</v>
      </c>
      <c r="W166" s="475">
        <f>IFERROR(('Daily-Prod.'!HK80+'Daily-Prod.'!HB80+'Daily-Prod.'!GS80+'Daily-Prod.'!GJ80+'Daily-Prod.'!GA80+'Daily-Prod.'!FR80+'Daily-Prod.'!FI80)/Y166,"")</f>
        <v>0.42857142857142855</v>
      </c>
      <c r="X166" s="475">
        <f>IFERROR(('Daily-Prod.'!HM80+'Daily-Prod.'!HD80+'Daily-Prod.'!GU80+'Daily-Prod.'!GL80+'Daily-Prod.'!GC80+'Daily-Prod.'!FT80+'Daily-Prod.'!FK80+'Daily-Prod.'!HN80+'Daily-Prod.'!HE80+'Daily-Prod.'!GV80+'Daily-Prod.'!GM80+'Daily-Prod.'!GD80+'Daily-Prod.'!FU80+'Daily-Prod.'!FL80)/Y166,"")</f>
        <v>0.23809523809523808</v>
      </c>
      <c r="Y166" s="496">
        <f>IFERROR(('Daily-Prod.'!HO80+'Daily-Prod.'!HF80+'Daily-Prod.'!GW80+'Daily-Prod.'!GN80+'Daily-Prod.'!GE80+'Daily-Prod.'!FV80+'Daily-Prod.'!FM80),"")</f>
        <v>21</v>
      </c>
      <c r="Z166" s="383">
        <f>IFERROR(('Daily-Prod.'!HP80+'Daily-Prod.'!HG80+'Daily-Prod.'!GX80+'Daily-Prod.'!GO80+'Daily-Prod.'!GF80+'Daily-Prod.'!FW80+'Daily-Prod.'!FN80),"")</f>
        <v>0</v>
      </c>
      <c r="AA166" s="384">
        <f>IFERROR(('Daily-Prod.'!HQ80+'Daily-Prod.'!HH80+'Daily-Prod.'!GY80+'Daily-Prod.'!GP80+'Daily-Prod.'!GG80+'Daily-Prod.'!FX80+'Daily-Prod.'!FO80),"")</f>
        <v>6</v>
      </c>
      <c r="AB166" s="495" t="str">
        <f>IFERROR(('Daily-Prod.'!HR80+'Daily-Prod.'!HI80+'Daily-Prod.'!GZ80+'Daily-Prod.'!GQ80+'Daily-Prod.'!GH80+'Daily-Prod.'!FY80+'Daily-Prod.'!FP80),"")</f>
        <v/>
      </c>
      <c r="AC166" s="378">
        <f>IFERROR(AVERAGE('Daily-Prod.'!HO80,'Daily-Prod.'!HF80,'Daily-Prod.'!GW80,'Daily-Prod.'!GN80,'Daily-Prod.'!GE80,'Daily-Prod.'!FV80,'Daily-Prod.'!FM80),"")</f>
        <v>7</v>
      </c>
      <c r="AD166" s="379" t="str">
        <f>IFERROR(AVERAGE('Daily-Prod.'!HP80,'Daily-Prod.'!HG80,'Daily-Prod.'!GX80,'Daily-Prod.'!GO80,'Daily-Prod.'!GF80,'Daily-Prod.'!FW80,'Daily-Prod.'!FN80),"")</f>
        <v/>
      </c>
      <c r="AE166" s="380">
        <f>IFERROR(AVERAGE('Daily-Prod.'!HQ80,'Daily-Prod.'!HH80,'Daily-Prod.'!GY80,'Daily-Prod.'!GP80,'Daily-Prod.'!GG80,'Daily-Prod.'!FX80,'Daily-Prod.'!FO80),"")</f>
        <v>2</v>
      </c>
      <c r="AF166" s="66">
        <f>IFERROR(('Daily-Prod.'!JU80+'Daily-Prod.'!JL80+'Daily-Prod.'!JC80+'Daily-Prod.'!IT80+'Daily-Prod.'!IK80+'Daily-Prod.'!IB80+'Daily-Prod.'!HS80)/AI166,"")</f>
        <v>0.5</v>
      </c>
      <c r="AG166" s="475">
        <f>IFERROR(('Daily-Prod.'!JV80+'Daily-Prod.'!JM80+'Daily-Prod.'!JD80+'Daily-Prod.'!IU80+'Daily-Prod.'!IL80+'Daily-Prod.'!IC80+'Daily-Prod.'!HT80)/AI166,"")</f>
        <v>0.27777777777777779</v>
      </c>
      <c r="AH166" s="475">
        <f>IFERROR(('Daily-Prod.'!JX80+'Daily-Prod.'!JO80+'Daily-Prod.'!JF80+'Daily-Prod.'!IW80+'Daily-Prod.'!IN80+'Daily-Prod.'!IE80+'Daily-Prod.'!HV80+'Daily-Prod.'!JY80+'Daily-Prod.'!JP80+'Daily-Prod.'!JG80+'Daily-Prod.'!IX80+'Daily-Prod.'!IO80+'Daily-Prod.'!IF80+'Daily-Prod.'!HW80)/AI166,"")</f>
        <v>0.22222222222222221</v>
      </c>
      <c r="AI166" s="496">
        <f>IFERROR(('Daily-Prod.'!JZ80+'Daily-Prod.'!JQ80+'Daily-Prod.'!JH80+'Daily-Prod.'!IY80+'Daily-Prod.'!IP80+'Daily-Prod.'!IG80+'Daily-Prod.'!HX80),"")</f>
        <v>18</v>
      </c>
      <c r="AJ166" s="383">
        <f>IFERROR(('Daily-Prod.'!KA80+'Daily-Prod.'!JR80+'Daily-Prod.'!JI80+'Daily-Prod.'!IZ80+'Daily-Prod.'!IQ80+'Daily-Prod.'!IH80+'Daily-Prod.'!HY80),"")</f>
        <v>0</v>
      </c>
      <c r="AK166" s="384">
        <f>IFERROR(('Daily-Prod.'!KB80+'Daily-Prod.'!JS80+'Daily-Prod.'!JJ80+'Daily-Prod.'!JA80+'Daily-Prod.'!IR80+'Daily-Prod.'!II80+'Daily-Prod.'!HZ80),"")</f>
        <v>6</v>
      </c>
      <c r="AL166" s="495" t="str">
        <f>IFERROR(('Daily-Prod.'!KC80+'Daily-Prod.'!JT80+'Daily-Prod.'!JK80+'Daily-Prod.'!JB80+'Daily-Prod.'!IS80+'Daily-Prod.'!IJ80+'Daily-Prod.'!IA80),"")</f>
        <v/>
      </c>
      <c r="AM166" s="378">
        <f>IFERROR(AVERAGE('Daily-Prod.'!JZ80,'Daily-Prod.'!JQ80,'Daily-Prod.'!JH80,'Daily-Prod.'!IY80,'Daily-Prod.'!IP80,'Daily-Prod.'!IG80,'Daily-Prod.'!HX80),"")</f>
        <v>4.5</v>
      </c>
      <c r="AN166" s="379" t="str">
        <f>IFERROR(AVERAGE('Daily-Prod.'!KA80,'Daily-Prod.'!JR80,'Daily-Prod.'!JI80,'Daily-Prod.'!IZ80,'Daily-Prod.'!IQ80,'Daily-Prod.'!IH80,'Daily-Prod.'!HY80),"")</f>
        <v/>
      </c>
      <c r="AO166" s="380">
        <f>IFERROR(AVERAGE('Daily-Prod.'!KB80,'Daily-Prod.'!JS80,'Daily-Prod.'!JJ80,'Daily-Prod.'!JA80,'Daily-Prod.'!IR80,'Daily-Prod.'!II80,'Daily-Prod.'!HZ80),"")</f>
        <v>1.2</v>
      </c>
      <c r="AP166" s="66">
        <f>IFERROR(('Daily-Prod.'!MF80+'Daily-Prod.'!LW80+'Daily-Prod.'!LN80+'Daily-Prod.'!LE80+'Daily-Prod.'!KV80+'Daily-Prod.'!KM80+'Daily-Prod.'!KD80)/AS166,"")</f>
        <v>0.38461538461538464</v>
      </c>
      <c r="AQ166" s="475">
        <f>IFERROR(('Daily-Prod.'!MG80+'Daily-Prod.'!LX80+'Daily-Prod.'!LO80+'Daily-Prod.'!LF80+'Daily-Prod.'!KW80+'Daily-Prod.'!KN80+'Daily-Prod.'!KE80)/AS166,"")</f>
        <v>0.5</v>
      </c>
      <c r="AR166" s="475">
        <f>IFERROR(('Daily-Prod.'!MJ80+'Daily-Prod.'!MA80+'Daily-Prod.'!LR80+'Daily-Prod.'!LI80+'Daily-Prod.'!KZ80+'Daily-Prod.'!KQ80+'Daily-Prod.'!KH80+'Daily-Prod.'!MI80+'Daily-Prod.'!LZ80+'Daily-Prod.'!LQ80+'Daily-Prod.'!LH80+'Daily-Prod.'!KY80+'Daily-Prod.'!KP80+'Daily-Prod.'!KG80)/AS166,"")</f>
        <v>0.11538461538461539</v>
      </c>
      <c r="AS166" s="496">
        <f>IFERROR(('Daily-Prod.'!MK80+'Daily-Prod.'!MB80+'Daily-Prod.'!LS80+'Daily-Prod.'!LJ80+'Daily-Prod.'!LA80+'Daily-Prod.'!KR80+'Daily-Prod.'!KI80),"")</f>
        <v>26</v>
      </c>
      <c r="AT166" s="383">
        <f>IFERROR(('Daily-Prod.'!ML80+'Daily-Prod.'!MC80+'Daily-Prod.'!LT80+'Daily-Prod.'!LK80+'Daily-Prod.'!LB80+'Daily-Prod.'!KS80+'Daily-Prod.'!KJ80),"")</f>
        <v>0</v>
      </c>
      <c r="AU166" s="384">
        <f>IFERROR(('Daily-Prod.'!MM80+'Daily-Prod.'!MD80+'Daily-Prod.'!LU80+'Daily-Prod.'!LL80+'Daily-Prod.'!LC80+'Daily-Prod.'!KT80+'Daily-Prod.'!KK80),"")</f>
        <v>3</v>
      </c>
      <c r="AV166" s="495" t="str">
        <f>IFERROR(('Daily-Prod.'!MN80+'Daily-Prod.'!ME80+'Daily-Prod.'!LV80+'Daily-Prod.'!LM80+'Daily-Prod.'!LD80+'Daily-Prod.'!KU80+'Daily-Prod.'!KL80),"")</f>
        <v/>
      </c>
      <c r="AW166" s="378">
        <f>IFERROR(AVERAGE('Daily-Prod.'!MK80,'Daily-Prod.'!MB80,'Daily-Prod.'!LS80,'Daily-Prod.'!LJ80,'Daily-Prod.'!LA80,'Daily-Prod.'!KR80,'Daily-Prod.'!KI80),"")</f>
        <v>8.6666666666666661</v>
      </c>
      <c r="AX166" s="379" t="str">
        <f>IFERROR(AVERAGE('Daily-Prod.'!ML80,'Daily-Prod.'!MC80,'Daily-Prod.'!LT80,'Daily-Prod.'!LK80,'Daily-Prod.'!LB80,'Daily-Prod.'!KS80,'Daily-Prod.'!KJ80),"")</f>
        <v/>
      </c>
      <c r="AY166" s="380">
        <f>IFERROR(AVERAGE('Daily-Prod.'!MM80,'Daily-Prod.'!MD80,'Daily-Prod.'!LU80,'Daily-Prod.'!LL80,'Daily-Prod.'!LC80,'Daily-Prod.'!KT80,'Daily-Prod.'!KK80),"")</f>
        <v>0.75</v>
      </c>
      <c r="AZ166" s="66">
        <f>IFERROR(('Daily-Prod.'!OQ80+'Daily-Prod.'!OH80+'Daily-Prod.'!NY80+'Daily-Prod.'!NP80+'Daily-Prod.'!NG80+'Daily-Prod.'!MX80+'Daily-Prod.'!MO80)/BC166,"")</f>
        <v>0.35483870967741937</v>
      </c>
      <c r="BA166" s="475">
        <f>IFERROR(('Daily-Prod.'!OR80+'Daily-Prod.'!OI80+'Daily-Prod.'!NZ80+'Daily-Prod.'!NQ80+'Daily-Prod.'!NH80+'Daily-Prod.'!MY80+'Daily-Prod.'!MP80)/BC166,"")</f>
        <v>0.35483870967741937</v>
      </c>
      <c r="BB166" s="475">
        <f>IFERROR(('Daily-Prod.'!OT80+'Daily-Prod.'!OK80+'Daily-Prod.'!OB80+'Daily-Prod.'!NS80+'Daily-Prod.'!NJ80+'Daily-Prod.'!NA80+'Daily-Prod.'!MR80+'Daily-Prod.'!OU80+'Daily-Prod.'!OL80+'Daily-Prod.'!OC80+'Daily-Prod.'!NT80+'Daily-Prod.'!NK80+'Daily-Prod.'!NB80+'Daily-Prod.'!MS80)/BC166,"")</f>
        <v>0.29032258064516131</v>
      </c>
      <c r="BC166" s="496">
        <f>IFERROR(('Daily-Prod.'!OV80+'Daily-Prod.'!OM80+'Daily-Prod.'!OD80+'Daily-Prod.'!NU80+'Daily-Prod.'!NL80+'Daily-Prod.'!NC80+'Daily-Prod.'!MT80),"")</f>
        <v>31</v>
      </c>
      <c r="BD166" s="383"/>
      <c r="BE166" s="384">
        <f>IFERROR(('Daily-Prod.'!OX80+'Daily-Prod.'!OO80+'Daily-Prod.'!OF80+'Daily-Prod.'!NW80+'Daily-Prod.'!NN80+'Daily-Prod.'!NE80+'Daily-Prod.'!MV80),"")</f>
        <v>10</v>
      </c>
      <c r="BF166" s="495" t="str">
        <f t="shared" si="161"/>
        <v/>
      </c>
      <c r="BG166" s="378">
        <f>IFERROR(AVERAGE('Daily-Prod.'!OV80,'Daily-Prod.'!OM80,'Daily-Prod.'!OD80,'Daily-Prod.'!NU80,'Daily-Prod.'!NL80,'Daily-Prod.'!NC80,'Daily-Prod.'!MT80),"")</f>
        <v>6.2</v>
      </c>
      <c r="BH166" s="379"/>
      <c r="BI166" s="380">
        <f>IFERROR(AVERAGE('Daily-Prod.'!OX80,'Daily-Prod.'!OO80,'Daily-Prod.'!OF80,'Daily-Prod.'!NW80,'Daily-Prod.'!NN80,'Daily-Prod.'!NE80,'Daily-Prod.'!MV80),"")</f>
        <v>2</v>
      </c>
      <c r="BJ166" s="66">
        <f>IFERROR(('Daily-Prod.'!RB80+'Daily-Prod.'!QS80+'Daily-Prod.'!QJ80+'Daily-Prod.'!QA80+'Daily-Prod.'!PR80+'Daily-Prod.'!PI80+'Daily-Prod.'!OZ80)/BM166,"")</f>
        <v>0.69230769230769229</v>
      </c>
      <c r="BK166" s="475">
        <f>IFERROR(('Daily-Prod.'!RC80+'Daily-Prod.'!QT80+'Daily-Prod.'!QK80+'Daily-Prod.'!QB80+'Daily-Prod.'!PS80+'Daily-Prod.'!PJ80+'Daily-Prod.'!PA80)/BM166,"")</f>
        <v>0.23076923076923078</v>
      </c>
      <c r="BL166" s="475">
        <f>IFERROR(('Daily-Prod.'!RF80+'Daily-Prod.'!QW80+'Daily-Prod.'!QN80+'Daily-Prod.'!QE80+'Daily-Prod.'!PV80+'Daily-Prod.'!PM80+'Daily-Prod.'!PD80+'Daily-Prod.'!RE80+'Daily-Prod.'!QV80+'Daily-Prod.'!QM80+'Daily-Prod.'!QD80+'Daily-Prod.'!PU80+'Daily-Prod.'!PL80+'Daily-Prod.'!PC80)/BM166,"")</f>
        <v>7.6923076923076927E-2</v>
      </c>
      <c r="BM166" s="496">
        <f>IFERROR(('Daily-Prod.'!RG80+'Daily-Prod.'!QX80+'Daily-Prod.'!QO80+'Daily-Prod.'!QF80+'Daily-Prod.'!PW80+'Daily-Prod.'!PN80+'Daily-Prod.'!PE80),"")</f>
        <v>26</v>
      </c>
      <c r="BN166" s="383"/>
      <c r="BO166" s="384">
        <f>IFERROR(('Daily-Prod.'!RI80+'Daily-Prod.'!QZ80+'Daily-Prod.'!QQ80+'Daily-Prod.'!QH80+'Daily-Prod.'!PY80+'Daily-Prod.'!PP80+'Daily-Prod.'!PG80),"")</f>
        <v>5</v>
      </c>
      <c r="BP166" s="495" t="str">
        <f t="shared" si="162"/>
        <v/>
      </c>
      <c r="BQ166" s="378">
        <f>IFERROR(AVERAGE('Daily-Prod.'!RG80,'Daily-Prod.'!QX80,'Daily-Prod.'!QO80,'Daily-Prod.'!QF80,'Daily-Prod.'!PW80,'Daily-Prod.'!PN80,'Daily-Prod.'!PE80),"")</f>
        <v>5.2</v>
      </c>
      <c r="BR166" s="379"/>
      <c r="BS166" s="380">
        <f>IFERROR(AVERAGE('Daily-Prod.'!RI80,'Daily-Prod.'!QZ80,'Daily-Prod.'!QQ80,'Daily-Prod.'!QH80,'Daily-Prod.'!PY80,'Daily-Prod.'!PP80,'Daily-Prod.'!PG80),"")</f>
        <v>1.6666666666666667</v>
      </c>
      <c r="BT166" s="66">
        <f>IFERROR(('Daily-Prod.'!TM80+'Daily-Prod.'!TD80+'Daily-Prod.'!SU80+'Daily-Prod.'!SL80+'Daily-Prod.'!SC80+'Daily-Prod.'!RT80+'Daily-Prod.'!RK80)/BW166,"")</f>
        <v>0.3125</v>
      </c>
      <c r="BU166" s="475">
        <f>IFERROR(('Daily-Prod.'!TN80+'Daily-Prod.'!TE80+'Daily-Prod.'!SV80+'Daily-Prod.'!SM80+'Daily-Prod.'!SD80+'Daily-Prod.'!RU80+'Daily-Prod.'!RL80)/BW166,"")</f>
        <v>0.5625</v>
      </c>
      <c r="BV166" s="475">
        <f>IFERROR(('Daily-Prod.'!TP80+'Daily-Prod.'!TG80+'Daily-Prod.'!SX80+'Daily-Prod.'!SO80+'Daily-Prod.'!SF80+'Daily-Prod.'!RW80+'Daily-Prod.'!RN80+'Daily-Prod.'!TQ80+'Daily-Prod.'!TH80+'Daily-Prod.'!SY80+'Daily-Prod.'!SP80+'Daily-Prod.'!SG80+'Daily-Prod.'!RX80+'Daily-Prod.'!RO80)/BW166,"")</f>
        <v>0.125</v>
      </c>
      <c r="BW166" s="496">
        <f>IFERROR(('Daily-Prod.'!TR80+'Daily-Prod.'!TI80+'Daily-Prod.'!SZ80+'Daily-Prod.'!SQ80+'Daily-Prod.'!SH80+'Daily-Prod.'!RY80+'Daily-Prod.'!RP80),"")</f>
        <v>16</v>
      </c>
      <c r="BX166" s="383"/>
      <c r="BY166" s="384">
        <f>IFERROR(('Daily-Prod.'!TT80+'Daily-Prod.'!TK80+'Daily-Prod.'!TB80+'Daily-Prod.'!SS80+'Daily-Prod.'!SJ80+'Daily-Prod.'!SA80+'Daily-Prod.'!RR80),"")</f>
        <v>9</v>
      </c>
      <c r="BZ166" s="495" t="str">
        <f t="shared" si="163"/>
        <v/>
      </c>
      <c r="CA166" s="378">
        <f>IFERROR(AVERAGE('Daily-Prod.'!TR80,'Daily-Prod.'!TI80,'Daily-Prod.'!SZ80,'Daily-Prod.'!SQ80,'Daily-Prod.'!SH80,'Daily-Prod.'!RY80,'Daily-Prod.'!RP80),"")</f>
        <v>3.2</v>
      </c>
      <c r="CB166" s="379"/>
      <c r="CC166" s="380">
        <f>IFERROR(AVERAGE('Daily-Prod.'!TT80,'Daily-Prod.'!TK80,'Daily-Prod.'!TB80,'Daily-Prod.'!SS80,'Daily-Prod.'!SJ80,'Daily-Prod.'!SA80,'Daily-Prod.'!RR80),"")</f>
        <v>1.8</v>
      </c>
      <c r="CD166" s="66">
        <f>IFERROR(('Daily-Prod.'!VX80+'Daily-Prod.'!VO80+'Daily-Prod.'!VF80+'Daily-Prod.'!UW80+'Daily-Prod.'!UN80+'Daily-Prod.'!UE80+'Daily-Prod.'!TV80)/CG166,"")</f>
        <v>0.40540540540540543</v>
      </c>
      <c r="CE166" s="475">
        <f>IFERROR(('Daily-Prod.'!VY80+'Daily-Prod.'!VP80+'Daily-Prod.'!VG80+'Daily-Prod.'!UX80+'Daily-Prod.'!UO80+'Daily-Prod.'!UF80+'Daily-Prod.'!TW80)/CG166,"")</f>
        <v>0.43243243243243246</v>
      </c>
      <c r="CF166" s="475">
        <f>IFERROR(('Daily-Prod.'!WA80+'Daily-Prod.'!VR80+'Daily-Prod.'!VI80+'Daily-Prod.'!UZ80+'Daily-Prod.'!UQ80+'Daily-Prod.'!UH80+'Daily-Prod.'!TY80+'Daily-Prod.'!WB80+'Daily-Prod.'!VS80+'Daily-Prod.'!VJ80+'Daily-Prod.'!VA80+'Daily-Prod.'!UR80+'Daily-Prod.'!UI80+'Daily-Prod.'!TZ80)/CG166,"")</f>
        <v>0.16216216216216217</v>
      </c>
      <c r="CG166" s="496">
        <f>IFERROR(('Daily-Prod.'!WC80+'Daily-Prod.'!VT80+'Daily-Prod.'!VK80+'Daily-Prod.'!VB80+'Daily-Prod.'!US80+'Daily-Prod.'!UJ80+'Daily-Prod.'!UA80),"")</f>
        <v>37</v>
      </c>
      <c r="CH166" s="383"/>
      <c r="CI166" s="384">
        <f>IFERROR(('Daily-Prod.'!WE80+'Daily-Prod.'!VV80+'Daily-Prod.'!VM80+'Daily-Prod.'!VD80+'Daily-Prod.'!UU80+'Daily-Prod.'!UL80+'Daily-Prod.'!UC80),"")</f>
        <v>14</v>
      </c>
      <c r="CJ166" s="495" t="str">
        <f t="shared" si="164"/>
        <v/>
      </c>
      <c r="CK166" s="378">
        <f>IFERROR(AVERAGE('Daily-Prod.'!WC80,'Daily-Prod.'!VT80,'Daily-Prod.'!VK80,'Daily-Prod.'!VB80,'Daily-Prod.'!US80,'Daily-Prod.'!UJ80,'Daily-Prod.'!UA80),"")</f>
        <v>7.4</v>
      </c>
      <c r="CL166" s="379"/>
      <c r="CM166" s="380">
        <f>IFERROR(AVERAGE('Daily-Prod.'!WE80,'Daily-Prod.'!VV80,'Daily-Prod.'!VM80,'Daily-Prod.'!VD80,'Daily-Prod.'!UU80,'Daily-Prod.'!UL80,'Daily-Prod.'!UC80),"")</f>
        <v>2.8</v>
      </c>
      <c r="CN166" s="66">
        <f>IFERROR(('Daily-Prod.'!YI80+'Daily-Prod.'!XZ80+'Daily-Prod.'!XQ80+'Daily-Prod.'!XH80+'Daily-Prod.'!WY80+'Daily-Prod.'!WP80+'Daily-Prod.'!WG80)/CQ166,"")</f>
        <v>0.37037037037037035</v>
      </c>
      <c r="CO166" s="475">
        <f>IFERROR(('Daily-Prod.'!YJ80+'Daily-Prod.'!YA80+'Daily-Prod.'!XR80+'Daily-Prod.'!XI80+'Daily-Prod.'!WZ80+'Daily-Prod.'!WQ80+'Daily-Prod.'!WH80)/CQ166,"")</f>
        <v>0.29629629629629628</v>
      </c>
      <c r="CP166" s="475">
        <f>IFERROR(('Daily-Prod.'!YL80+'Daily-Prod.'!YC80+'Daily-Prod.'!XT80+'Daily-Prod.'!XK80+'Daily-Prod.'!XB80+'Daily-Prod.'!WS80+'Daily-Prod.'!WJ80+'Daily-Prod.'!YM80+'Daily-Prod.'!YD80+'Daily-Prod.'!XU80+'Daily-Prod.'!XL80+'Daily-Prod.'!XC80+'Daily-Prod.'!WT80+'Daily-Prod.'!WK80)/CQ166,"")</f>
        <v>0.33333333333333331</v>
      </c>
      <c r="CQ166" s="496">
        <f>IFERROR(('Daily-Prod.'!YN80+'Daily-Prod.'!YE80+'Daily-Prod.'!XV80+'Daily-Prod.'!XM80+'Daily-Prod.'!XD80+'Daily-Prod.'!WU80+'Daily-Prod.'!WL80),"")</f>
        <v>27</v>
      </c>
      <c r="CR166" s="383"/>
      <c r="CS166" s="384">
        <f>IFERROR(('Daily-Prod.'!YP80+'Daily-Prod.'!YG80+'Daily-Prod.'!XX80+'Daily-Prod.'!XO80+'Daily-Prod.'!XF80+'Daily-Prod.'!WW80+'Daily-Prod.'!WN80),"")</f>
        <v>10</v>
      </c>
      <c r="CT166" s="495" t="str">
        <f t="shared" si="165"/>
        <v/>
      </c>
      <c r="CU166" s="378">
        <f>IFERROR(AVERAGE('Daily-Prod.'!YN80,'Daily-Prod.'!YE80,'Daily-Prod.'!XV80,'Daily-Prod.'!XM80,'Daily-Prod.'!XD80,'Daily-Prod.'!WU80,'Daily-Prod.'!WL80),"")</f>
        <v>5.4</v>
      </c>
      <c r="CV166" s="379" t="str">
        <f>IFERROR(AVERAGE('Daily-Prod.'!YO80,'Daily-Prod.'!YF80,'Daily-Prod.'!XW80,'Daily-Prod.'!XN80,'Daily-Prod.'!XE80,'Daily-Prod.'!WV80,'Daily-Prod.'!WM80),"")</f>
        <v/>
      </c>
      <c r="CW166" s="380">
        <f>IFERROR(AVERAGE('Daily-Prod.'!YP80,'Daily-Prod.'!YG80,'Daily-Prod.'!XX80,'Daily-Prod.'!XO80,'Daily-Prod.'!XF80,'Daily-Prod.'!WW80,'Daily-Prod.'!WN80),"")</f>
        <v>2</v>
      </c>
      <c r="CX166" s="66">
        <f>IFERROR(('Daily-Prod.'!AAT80+'Daily-Prod.'!AAK80+'Daily-Prod.'!AAB80+'Daily-Prod.'!ZS80+'Daily-Prod.'!ZJ80+'Daily-Prod.'!ZA80+'Daily-Prod.'!YR80)/DA166,"")</f>
        <v>0.48148148148148145</v>
      </c>
      <c r="CY166" s="475">
        <f>IFERROR(('Daily-Prod.'!AAU80+'Daily-Prod.'!AAL80+'Daily-Prod.'!AAC80+'Daily-Prod.'!ZT80+'Daily-Prod.'!ZK80+'Daily-Prod.'!ZB80+'Daily-Prod.'!YS80)/DA166,"")</f>
        <v>0.33333333333333331</v>
      </c>
      <c r="CZ166" s="475">
        <f>IFERROR(('Daily-Prod.'!AAW80+'Daily-Prod.'!AAN80+'Daily-Prod.'!AAE80+'Daily-Prod.'!ZV80+'Daily-Prod.'!ZM80+'Daily-Prod.'!ZD80+'Daily-Prod.'!YU80+'Daily-Prod.'!AAX80+'Daily-Prod.'!AAO80+'Daily-Prod.'!AAF80+'Daily-Prod.'!ZW80+'Daily-Prod.'!ZN80+'Daily-Prod.'!ZE80+'Daily-Prod.'!YV80)/DA166,"")</f>
        <v>0.18518518518518517</v>
      </c>
      <c r="DA166" s="496">
        <f>IFERROR(('Daily-Prod.'!AAY80+'Daily-Prod.'!AAP80+'Daily-Prod.'!AAG80+'Daily-Prod.'!ZX80+'Daily-Prod.'!ZO80+'Daily-Prod.'!ZF80+'Daily-Prod.'!YW80),"")</f>
        <v>27</v>
      </c>
      <c r="DB166" s="383"/>
      <c r="DC166" s="384">
        <f>IFERROR(('Daily-Prod.'!ABA80+'Daily-Prod.'!AAR80+'Daily-Prod.'!AAI80+'Daily-Prod.'!ZZ80+'Daily-Prod.'!ZQ80+'Daily-Prod.'!ZH80+'Daily-Prod.'!YY80),"")</f>
        <v>9</v>
      </c>
      <c r="DD166" s="495" t="str">
        <f t="shared" si="166"/>
        <v/>
      </c>
      <c r="DE166" s="378">
        <f>IFERROR(AVERAGE('Daily-Prod.'!AAY80,'Daily-Prod.'!AAP80,'Daily-Prod.'!AAG80,'Daily-Prod.'!ZX80,'Daily-Prod.'!ZO80,'Daily-Prod.'!ZF80,'Daily-Prod.'!YW80),"")</f>
        <v>6.75</v>
      </c>
      <c r="DF166" s="379" t="str">
        <f>IFERROR(AVERAGE('Daily-Prod.'!AAZ80,'Daily-Prod.'!AAQ80,'Daily-Prod.'!AAH80,'Daily-Prod.'!ZY80,'Daily-Prod.'!ZP80,'Daily-Prod.'!ZG80,'Daily-Prod.'!YX80),"")</f>
        <v/>
      </c>
      <c r="DG166" s="380">
        <f>IFERROR(AVERAGE('Daily-Prod.'!ABA80,'Daily-Prod.'!AAR80,'Daily-Prod.'!AAI80,'Daily-Prod.'!ZZ80,'Daily-Prod.'!ZQ80,'Daily-Prod.'!ZH80,'Daily-Prod.'!YY80),"")</f>
        <v>2.25</v>
      </c>
      <c r="DH166" s="66">
        <f>IFERROR(('Daily-Prod.'!ADE80+'Daily-Prod.'!ACV80+'Daily-Prod.'!ACM80+'Daily-Prod.'!ACD80+'Daily-Prod.'!ABU80+'Daily-Prod.'!ABL80+'Daily-Prod.'!ABC80)/DK166,"")</f>
        <v>0.55555555555555558</v>
      </c>
      <c r="DI166" s="475">
        <f>IFERROR(('Daily-Prod.'!ADF80+'Daily-Prod.'!ACW80+'Daily-Prod.'!ACN80+'Daily-Prod.'!ACE80+'Daily-Prod.'!ABV80+'Daily-Prod.'!ABM80+'Daily-Prod.'!ABD80)/DK166,"")</f>
        <v>0.25</v>
      </c>
      <c r="DJ166" s="475">
        <f>IFERROR(('Daily-Prod.'!ADH80+'Daily-Prod.'!ACY80+'Daily-Prod.'!ACP80+'Daily-Prod.'!ACG80+'Daily-Prod.'!ABX80+'Daily-Prod.'!ABO80+'Daily-Prod.'!ABF80+'Daily-Prod.'!ADI80+'Daily-Prod.'!ACZ80+'Daily-Prod.'!ACQ80+'Daily-Prod.'!ACH80+'Daily-Prod.'!ABY80+'Daily-Prod.'!ABP80+'Daily-Prod.'!ABG80)/DK166,"")</f>
        <v>0.19444444444444445</v>
      </c>
      <c r="DK166" s="496">
        <f>IFERROR(('Daily-Prod.'!ADJ80+'Daily-Prod.'!ADA80+'Daily-Prod.'!ACR80+'Daily-Prod.'!ACI80+'Daily-Prod.'!ABZ80+'Daily-Prod.'!ABQ80+'Daily-Prod.'!ABH80),"")</f>
        <v>36</v>
      </c>
      <c r="DL166" s="383"/>
      <c r="DM166" s="384">
        <f>IFERROR(('Daily-Prod.'!ADL80+'Daily-Prod.'!ADC80+'Daily-Prod.'!ACT80+'Daily-Prod.'!ACK80+'Daily-Prod.'!ACB80+'Daily-Prod.'!ABS80+'Daily-Prod.'!ABJ80),"")</f>
        <v>7</v>
      </c>
      <c r="DN166" s="495" t="str">
        <f t="shared" si="167"/>
        <v/>
      </c>
      <c r="DO166" s="378">
        <f>IFERROR(AVERAGE('Daily-Prod.'!ADJ80,'Daily-Prod.'!ADA80,'Daily-Prod.'!ACR80,'Daily-Prod.'!ACI80,'Daily-Prod.'!ABZ80,'Daily-Prod.'!ABQ80,'Daily-Prod.'!ABH80),"")</f>
        <v>7.2</v>
      </c>
      <c r="DP166" s="379" t="str">
        <f>IFERROR(AVERAGE('Daily-Prod.'!ADK80,'Daily-Prod.'!ADB80,'Daily-Prod.'!ACS80,'Daily-Prod.'!ACJ80,'Daily-Prod.'!ACA80,'Daily-Prod.'!ABR80,'Daily-Prod.'!ABI80),"")</f>
        <v/>
      </c>
      <c r="DQ166" s="380">
        <f>IFERROR(AVERAGE('Daily-Prod.'!ADL80,'Daily-Prod.'!ADC80,'Daily-Prod.'!ACT80,'Daily-Prod.'!ACK80,'Daily-Prod.'!ACB80,'Daily-Prod.'!ABS80,'Daily-Prod.'!ABJ80),"")</f>
        <v>1.75</v>
      </c>
      <c r="DR166" s="66">
        <f>IFERROR(('Daily-Prod.'!AFP80+'Daily-Prod.'!AFG80+'Daily-Prod.'!AEX80+'Daily-Prod.'!AEO80+'Daily-Prod.'!AEF80+'Daily-Prod.'!ADW80+'Daily-Prod.'!ADN80)/DU166,"")</f>
        <v>0.4838709677419355</v>
      </c>
      <c r="DS166" s="475">
        <f>IFERROR(('Daily-Prod.'!AFQ80+'Daily-Prod.'!AFH80+'Daily-Prod.'!AEY80+'Daily-Prod.'!AEP80+'Daily-Prod.'!AEG80+'Daily-Prod.'!ADX80+'Daily-Prod.'!ADO80)/DU166,"")</f>
        <v>0.35483870967741937</v>
      </c>
      <c r="DT166" s="475">
        <f>IFERROR(('Daily-Prod.'!AFS80+'Daily-Prod.'!AFJ80+'Daily-Prod.'!AFA80+'Daily-Prod.'!AER80+'Daily-Prod.'!AEI80+'Daily-Prod.'!ADZ80+'Daily-Prod.'!ADQ80+'Daily-Prod.'!AFT80+'Daily-Prod.'!AFK80+'Daily-Prod.'!AFB80+'Daily-Prod.'!AES80+'Daily-Prod.'!AEJ80+'Daily-Prod.'!AEA80+'Daily-Prod.'!ADR80)/DU166,"")</f>
        <v>0.16129032258064516</v>
      </c>
      <c r="DU166" s="496">
        <f>IFERROR(('Daily-Prod.'!AFU80+'Daily-Prod.'!AFL80+'Daily-Prod.'!AFC80+'Daily-Prod.'!AET80+'Daily-Prod.'!AEK80+'Daily-Prod.'!AEB80+'Daily-Prod.'!ADS80),"")</f>
        <v>31</v>
      </c>
      <c r="DV166" s="383"/>
      <c r="DW166" s="384">
        <f>IFERROR(('Daily-Prod.'!AFW80+'Daily-Prod.'!AFN80+'Daily-Prod.'!AFE80+'Daily-Prod.'!AEV80+'Daily-Prod.'!AEM80+'Daily-Prod.'!AED80+'Daily-Prod.'!ADU80),"")</f>
        <v>6</v>
      </c>
      <c r="DX166" s="495" t="str">
        <f t="shared" si="168"/>
        <v/>
      </c>
      <c r="DY166" s="378">
        <f>IFERROR(AVERAGE('Daily-Prod.'!AFU80,'Daily-Prod.'!AFL80,'Daily-Prod.'!AFC80,'Daily-Prod.'!AET80,'Daily-Prod.'!AEK80,'Daily-Prod.'!AEB80,'Daily-Prod.'!ADS80),"")</f>
        <v>6.2</v>
      </c>
      <c r="DZ166" s="379" t="str">
        <f>IFERROR(AVERAGE('Daily-Prod.'!AFV80,'Daily-Prod.'!AFM80,'Daily-Prod.'!AFD80,'Daily-Prod.'!AEU80,'Daily-Prod.'!AEL80,'Daily-Prod.'!AEC80,'Daily-Prod.'!ADT80),"")</f>
        <v/>
      </c>
      <c r="EA166" s="380">
        <f>IFERROR(AVERAGE('Daily-Prod.'!AFW80,'Daily-Prod.'!AFN80,'Daily-Prod.'!AFE80,'Daily-Prod.'!AEV80,'Daily-Prod.'!AEM80,'Daily-Prod.'!AED80,'Daily-Prod.'!ADU80),"")</f>
        <v>1.5</v>
      </c>
      <c r="EB166" s="66">
        <f>IFERROR(('Daily-Prod.'!AIA80+'Daily-Prod.'!AHR80+'Daily-Prod.'!AHI80+'Daily-Prod.'!AGZ80+'Daily-Prod.'!AGQ80+'Daily-Prod.'!AGH80+'Daily-Prod.'!AFY80)/EE166,"")</f>
        <v>0.6</v>
      </c>
      <c r="EC166" s="475">
        <f>IFERROR(('Daily-Prod.'!AIB80+'Daily-Prod.'!AHS80+'Daily-Prod.'!AHJ80+'Daily-Prod.'!AHA80+'Daily-Prod.'!AGR80+'Daily-Prod.'!AGI80+'Daily-Prod.'!AFZ80)/EE166,"")</f>
        <v>0.3</v>
      </c>
      <c r="ED166" s="475">
        <f>IFERROR(('Daily-Prod.'!AID80+'Daily-Prod.'!AHU80+'Daily-Prod.'!AHL80+'Daily-Prod.'!AHC80+'Daily-Prod.'!AGT80+'Daily-Prod.'!AGK80+'Daily-Prod.'!AGB80+'Daily-Prod.'!AIE80+'Daily-Prod.'!AHV80+'Daily-Prod.'!AHM80+'Daily-Prod.'!AHD80+'Daily-Prod.'!AGU80+'Daily-Prod.'!AGL80+'Daily-Prod.'!AGC80)/EE166,"")</f>
        <v>0.1</v>
      </c>
      <c r="EE166" s="496">
        <f>IFERROR(('Daily-Prod.'!AIF80+'Daily-Prod.'!AHW80+'Daily-Prod.'!AHN80+'Daily-Prod.'!AHE80+'Daily-Prod.'!AGV80+'Daily-Prod.'!AGM80+'Daily-Prod.'!AGD80),"")</f>
        <v>20</v>
      </c>
      <c r="EF166" s="383"/>
      <c r="EG166" s="384">
        <f>IFERROR(('Daily-Prod.'!AIH80+'Daily-Prod.'!AHY80+'Daily-Prod.'!AHP80+'Daily-Prod.'!AHG80+'Daily-Prod.'!AGX80+'Daily-Prod.'!AGO80+'Daily-Prod.'!AGF80),"")</f>
        <v>6</v>
      </c>
      <c r="EH166" s="495" t="str">
        <f t="shared" si="156"/>
        <v/>
      </c>
      <c r="EI166" s="378">
        <f>IFERROR(AVERAGE('Daily-Prod.'!AIF80,'Daily-Prod.'!AHW80,'Daily-Prod.'!AHN80,'Daily-Prod.'!AHE80,'Daily-Prod.'!AGV80,'Daily-Prod.'!AGM80,'Daily-Prod.'!AGD80),"")</f>
        <v>4</v>
      </c>
      <c r="EJ166" s="379" t="str">
        <f>IFERROR(AVERAGE('Daily-Prod.'!AIG80,'Daily-Prod.'!AHX80,'Daily-Prod.'!AHO80,'Daily-Prod.'!AHF80,'Daily-Prod.'!AGW80,'Daily-Prod.'!AGN80,'Daily-Prod.'!AGE80),"")</f>
        <v/>
      </c>
      <c r="EK166" s="380">
        <f>IFERROR(AVERAGE('Daily-Prod.'!AIH80,'Daily-Prod.'!AHY80,'Daily-Prod.'!AHP80,'Daily-Prod.'!AHG80,'Daily-Prod.'!AGX80,'Daily-Prod.'!AGO80,'Daily-Prod.'!AGF80),"")</f>
        <v>1.2</v>
      </c>
      <c r="EL166" s="66">
        <f>IFERROR(('Daily-Prod.'!AKL80+'Daily-Prod.'!AKC80+'Daily-Prod.'!AJT80+'Daily-Prod.'!AJK80+'Daily-Prod.'!AJB80+'Daily-Prod.'!AIS80+'Daily-Prod.'!AIJ80)/EO166,"")</f>
        <v>0.72093023255813948</v>
      </c>
      <c r="EM166" s="475">
        <f>IFERROR(('Daily-Prod.'!AKM80+'Daily-Prod.'!AKD80+'Daily-Prod.'!AJU80+'Daily-Prod.'!AJL80+'Daily-Prod.'!AJC80+'Daily-Prod.'!AIT80+'Daily-Prod.'!AIK80)/EO166,"")</f>
        <v>0.16279069767441862</v>
      </c>
      <c r="EN166" s="475">
        <f>IFERROR(('Daily-Prod.'!AKP80+'Daily-Prod.'!AKG80+'Daily-Prod.'!AJX80+'Daily-Prod.'!AJO80+'Daily-Prod.'!AJF80+'Daily-Prod.'!AIW80+'Daily-Prod.'!AIN80+'Daily-Prod.'!AKO80+'Daily-Prod.'!AKF80+'Daily-Prod.'!AJW80+'Daily-Prod.'!AJN80+'Daily-Prod.'!AJE80+'Daily-Prod.'!AIV80+'Daily-Prod.'!AIM80)/EO166,"")</f>
        <v>0.11627906976744186</v>
      </c>
      <c r="EO166" s="496">
        <f>IFERROR(('Daily-Prod.'!AKQ80+'Daily-Prod.'!AKH80+'Daily-Prod.'!AJY80+'Daily-Prod.'!AJP80+'Daily-Prod.'!AJG80+'Daily-Prod.'!AIX80+'Daily-Prod.'!AIO80),"")</f>
        <v>43</v>
      </c>
      <c r="EP166" s="383"/>
      <c r="EQ166" s="384">
        <f>IFERROR(('Daily-Prod.'!AKS80+'Daily-Prod.'!AKJ80+'Daily-Prod.'!AKA80+'Daily-Prod.'!AJR80+'Daily-Prod.'!AJI80+'Daily-Prod.'!AIZ80+'Daily-Prod.'!AIQ80),"")</f>
        <v>7</v>
      </c>
      <c r="ER166" s="495" t="str">
        <f t="shared" si="157"/>
        <v/>
      </c>
      <c r="ES166" s="378">
        <f>IFERROR(AVERAGE('Daily-Prod.'!AKQ80,'Daily-Prod.'!AKH80,'Daily-Prod.'!AJY80,'Daily-Prod.'!AJP80,'Daily-Prod.'!AJG80,'Daily-Prod.'!AIX80,'Daily-Prod.'!AIO80),"")</f>
        <v>8.6</v>
      </c>
      <c r="ET166" s="379"/>
      <c r="EU166" s="380">
        <f>IFERROR(AVERAGE('Daily-Prod.'!AKS80,'Daily-Prod.'!AKJ80,'Daily-Prod.'!AKA80,'Daily-Prod.'!AJR80,'Daily-Prod.'!AJI80,'Daily-Prod.'!AIZ80,'Daily-Prod.'!AIQ80),"")</f>
        <v>1.4</v>
      </c>
      <c r="EV166" s="66">
        <f>IFERROR(('Daily-Prod.'!AMW80+'Daily-Prod.'!AMN80+'Daily-Prod.'!AME80+'Daily-Prod.'!ALV80+'Daily-Prod.'!ALM80+'Daily-Prod.'!ALD80+'Daily-Prod.'!AKU80)/EY166,"")</f>
        <v>0.51851851851851849</v>
      </c>
      <c r="EW166" s="475">
        <f>IFERROR(('Daily-Prod.'!AMX80+'Daily-Prod.'!AMO80+'Daily-Prod.'!AMF80+'Daily-Prod.'!ALW80+'Daily-Prod.'!ALN80+'Daily-Prod.'!ALE80+'Daily-Prod.'!AKV80)/EY166,"")</f>
        <v>0.37037037037037035</v>
      </c>
      <c r="EX166" s="475">
        <f>IFERROR(('Daily-Prod.'!AMZ80+'Daily-Prod.'!AMQ80+'Daily-Prod.'!AMH80+'Daily-Prod.'!ALY80+'Daily-Prod.'!ALP80+'Daily-Prod.'!ALG80+'Daily-Prod.'!AKX80+'Daily-Prod.'!ANA80+'Daily-Prod.'!AMR80+'Daily-Prod.'!AMI80+'Daily-Prod.'!ALZ80+'Daily-Prod.'!ALQ80+'Daily-Prod.'!ALH80+'Daily-Prod.'!AKY80)/EY166,"")</f>
        <v>0.1111111111111111</v>
      </c>
      <c r="EY166" s="496">
        <f>IFERROR(('Daily-Prod.'!ANB80+'Daily-Prod.'!AMS80+'Daily-Prod.'!AMJ80+'Daily-Prod.'!AMA80+'Daily-Prod.'!ALR80+'Daily-Prod.'!ALI80+'Daily-Prod.'!AKZ80),"")</f>
        <v>27</v>
      </c>
      <c r="EZ166" s="383"/>
      <c r="FA166" s="384">
        <f>IFERROR(('Daily-Prod.'!AND80+'Daily-Prod.'!AMU80+'Daily-Prod.'!AML80+'Daily-Prod.'!AMC80+'Daily-Prod.'!ALT80+'Daily-Prod.'!ALK80+'Daily-Prod.'!ALB80),"")</f>
        <v>7</v>
      </c>
      <c r="FB166" s="495" t="str">
        <f t="shared" si="158"/>
        <v/>
      </c>
      <c r="FC166" s="378">
        <f>IFERROR(AVERAGE('Daily-Prod.'!ANB80,'Daily-Prod.'!AMS80,'Daily-Prod.'!AMJ80,'Daily-Prod.'!AMA80,'Daily-Prod.'!ALR80,'Daily-Prod.'!ALI80,'Daily-Prod.'!AKZ80),"")</f>
        <v>5.4</v>
      </c>
      <c r="FD166" s="379"/>
      <c r="FE166" s="380">
        <f>IFERROR(AVERAGE('Daily-Prod.'!AND80,'Daily-Prod.'!AMU80,'Daily-Prod.'!AML80,'Daily-Prod.'!AMC80,'Daily-Prod.'!ALT80,'Daily-Prod.'!ALK80,'Daily-Prod.'!ALB80),"")</f>
        <v>1.4</v>
      </c>
      <c r="FF166" s="66">
        <f>IFERROR(('Daily-Prod.'!APH80+'Daily-Prod.'!AOY80+'Daily-Prod.'!AOP80+'Daily-Prod.'!AOG80+'Daily-Prod.'!ANX80+'Daily-Prod.'!ANO80+'Daily-Prod.'!ANF80)/FI166,"")</f>
        <v>0.58333333333333337</v>
      </c>
      <c r="FG166" s="475">
        <f>IFERROR(('Daily-Prod.'!API80+'Daily-Prod.'!AOZ80+'Daily-Prod.'!AOQ80+'Daily-Prod.'!AOH80+'Daily-Prod.'!ANY80+'Daily-Prod.'!ANP80+'Daily-Prod.'!ANG80)/FI166,"")</f>
        <v>0.33333333333333331</v>
      </c>
      <c r="FH166" s="475">
        <f>IFERROR(('Daily-Prod.'!APL80+'Daily-Prod.'!APC80+'Daily-Prod.'!AOT80+'Daily-Prod.'!AOK80+'Daily-Prod.'!AOB80+'Daily-Prod.'!ANS80+'Daily-Prod.'!ANJ80+'Daily-Prod.'!APK80+'Daily-Prod.'!APB80+'Daily-Prod.'!AOS80+'Daily-Prod.'!AOJ80+'Daily-Prod.'!AOA80+'Daily-Prod.'!ANR80+'Daily-Prod.'!ANI80)/FI166,"")</f>
        <v>8.3333333333333329E-2</v>
      </c>
      <c r="FI166" s="496">
        <f>IFERROR(('Daily-Prod.'!APM80+'Daily-Prod.'!APD80+'Daily-Prod.'!AOU80+'Daily-Prod.'!AOL80+'Daily-Prod.'!AOC80+'Daily-Prod.'!ANT80+'Daily-Prod.'!ANK80),"")</f>
        <v>12</v>
      </c>
      <c r="FJ166" s="383"/>
      <c r="FK166" s="384">
        <f>IFERROR(('Daily-Prod.'!APO80+'Daily-Prod.'!APF80+'Daily-Prod.'!AOW80+'Daily-Prod.'!AON80+'Daily-Prod.'!AOE80+'Daily-Prod.'!ANV80+'Daily-Prod.'!ANM80),"")</f>
        <v>1</v>
      </c>
      <c r="FL166" s="495" t="str">
        <f t="shared" si="159"/>
        <v/>
      </c>
      <c r="FM166" s="378">
        <f>IFERROR(AVERAGE('Daily-Prod.'!APM80,'Daily-Prod.'!APD80,'Daily-Prod.'!AOU80,'Daily-Prod.'!AOL80,'Daily-Prod.'!AOC80,'Daily-Prod.'!ANT80,'Daily-Prod.'!ANK80),"")</f>
        <v>3</v>
      </c>
      <c r="FN166" s="379" t="str">
        <f>IFERROR(AVERAGE('Daily-Prod.'!APN80,'Daily-Prod.'!APE80,'Daily-Prod.'!AOV80,'Daily-Prod.'!AOM80,'Daily-Prod.'!AOD80,'Daily-Prod.'!ANU80,'Daily-Prod.'!ANL80),"")</f>
        <v/>
      </c>
      <c r="FO166" s="380">
        <f>IFERROR(AVERAGE('Daily-Prod.'!APO80,'Daily-Prod.'!APF80,'Daily-Prod.'!AOW80,'Daily-Prod.'!AON80,'Daily-Prod.'!AOE80,'Daily-Prod.'!ANV80,'Daily-Prod.'!ANM80),"")</f>
        <v>0.5</v>
      </c>
    </row>
    <row r="167" spans="1:171" ht="13.5">
      <c r="A167" s="465" t="s">
        <v>190</v>
      </c>
      <c r="B167" s="482">
        <f>IFERROR(('Daily-Prod.'!CN81+'Daily-Prod.'!CE81+'Daily-Prod.'!BV81+'Daily-Prod.'!BM81+'Daily-Prod.'!BD81+'Daily-Prod.'!AU81+'Daily-Prod.'!AL81)/E167,"")</f>
        <v>0.52631578947368418</v>
      </c>
      <c r="C167" s="475">
        <f>IFERROR(('Daily-Prod.'!CO81+'Daily-Prod.'!CF81+'Daily-Prod.'!BW81+'Daily-Prod.'!BN81+'Daily-Prod.'!BE81+'Daily-Prod.'!AV81+'Daily-Prod.'!AM81)/E167,"")</f>
        <v>0.36842105263157893</v>
      </c>
      <c r="D167" s="475">
        <f>IFERROR(('Daily-Prod.'!CQ81+'Daily-Prod.'!CH81+'Daily-Prod.'!BY81+'Daily-Prod.'!BP81+'Daily-Prod.'!BG81+'Daily-Prod.'!AX81+'Daily-Prod.'!AO81+'Daily-Prod.'!CR81+'Daily-Prod.'!CI81+'Daily-Prod.'!BZ81+'Daily-Prod.'!BQ81+'Daily-Prod.'!BH81+'Daily-Prod.'!AY81+'Daily-Prod.'!AP81)/E167,"")</f>
        <v>0.10526315789473684</v>
      </c>
      <c r="E167" s="496">
        <f>IFERROR(('Daily-Prod.'!CS81+'Daily-Prod.'!CJ81+'Daily-Prod.'!CA81+'Daily-Prod.'!BR81+'Daily-Prod.'!BI81+'Daily-Prod.'!AZ81+'Daily-Prod.'!AQ81),"")</f>
        <v>19</v>
      </c>
      <c r="F167" s="383"/>
      <c r="G167" s="384">
        <f>IFERROR(('Daily-Prod.'!CU81+'Daily-Prod.'!CL81+'Daily-Prod.'!CC81+'Daily-Prod.'!BT81+'Daily-Prod.'!BK81+'Daily-Prod.'!BB81+'Daily-Prod.'!AS81),"")</f>
        <v>0</v>
      </c>
      <c r="H167" s="495" t="str">
        <f t="shared" si="160"/>
        <v/>
      </c>
      <c r="I167" s="378">
        <f>IFERROR(AVERAGE('Daily-Prod.'!CS81,'Daily-Prod.'!CJ81,'Daily-Prod.'!CA81,'Daily-Prod.'!BR81,'Daily-Prod.'!BI81,'Daily-Prod.'!AZ81,'Daily-Prod.'!AQ81),"")</f>
        <v>3.8</v>
      </c>
      <c r="J167" s="379" t="str">
        <f>IFERROR(AVERAGE('Daily-Prod.'!CT81,'Daily-Prod.'!CK81,'Daily-Prod.'!CB81,'Daily-Prod.'!BS81,'Daily-Prod.'!BJ81,'Daily-Prod.'!BA81,'Daily-Prod.'!AR81),"")</f>
        <v/>
      </c>
      <c r="K167" s="380" t="str">
        <f>IFERROR(AVERAGE('Daily-Prod.'!CU81,'Daily-Prod.'!CL81,'Daily-Prod.'!CC81,'Daily-Prod.'!BT81,'Daily-Prod.'!BK81,'Daily-Prod.'!BB81,'Daily-Prod.'!AS81),"")</f>
        <v/>
      </c>
      <c r="L167" s="66">
        <f>IFERROR(('Daily-Prod.'!EY81+'Daily-Prod.'!EP81+'Daily-Prod.'!EG81+'Daily-Prod.'!DX81+'Daily-Prod.'!DO81+'Daily-Prod.'!DF81+'Daily-Prod.'!CW81)/O167,"")</f>
        <v>0.7142857142857143</v>
      </c>
      <c r="M167" s="475">
        <f>IFERROR(('Daily-Prod.'!EZ81+'Daily-Prod.'!EQ81+'Daily-Prod.'!EH81+'Daily-Prod.'!DY81+'Daily-Prod.'!DP81+'Daily-Prod.'!DG81+'Daily-Prod.'!CX81)/O167,"")</f>
        <v>0.21428571428571427</v>
      </c>
      <c r="N167" s="475">
        <f>IFERROR(('Daily-Prod.'!FC81+'Daily-Prod.'!ET81+'Daily-Prod.'!EK81+'Daily-Prod.'!EB81+'Daily-Prod.'!DS81+'Daily-Prod.'!DJ81+'Daily-Prod.'!DA81+'Daily-Prod.'!FB81+'Daily-Prod.'!ES81+'Daily-Prod.'!EJ81+'Daily-Prod.'!EA81+'Daily-Prod.'!DR81+'Daily-Prod.'!DI81+'Daily-Prod.'!CZ81)/O167,"")</f>
        <v>7.1428571428571425E-2</v>
      </c>
      <c r="O167" s="496">
        <f>IFERROR(('Daily-Prod.'!FD81+'Daily-Prod.'!EU81+'Daily-Prod.'!EL81+'Daily-Prod.'!EC81+'Daily-Prod.'!DT81+'Daily-Prod.'!DK81+'Daily-Prod.'!DB81),"")</f>
        <v>14</v>
      </c>
      <c r="P167" s="383"/>
      <c r="Q167" s="384">
        <f>IFERROR(('Daily-Prod.'!FF81+'Daily-Prod.'!EW81+'Daily-Prod.'!EN81+'Daily-Prod.'!EE81+'Daily-Prod.'!DV81+'Daily-Prod.'!DM81+'Daily-Prod.'!DD81),"")</f>
        <v>1</v>
      </c>
      <c r="R167" s="495" t="str">
        <f>IFERROR((Q167/P167),"")</f>
        <v/>
      </c>
      <c r="S167" s="378">
        <f>IFERROR(AVERAGE('Daily-Prod.'!FD81,'Daily-Prod.'!EU81,'Daily-Prod.'!EL81,'Daily-Prod.'!EC81,'Daily-Prod.'!DT81,'Daily-Prod.'!DK81,'Daily-Prod.'!DB81),"")</f>
        <v>2.8</v>
      </c>
      <c r="T167" s="379" t="str">
        <f>IFERROR(AVERAGE('Daily-Prod.'!FE81,'Daily-Prod.'!EV81,'Daily-Prod.'!EM81,'Daily-Prod.'!ED81,'Daily-Prod.'!DU81,'Daily-Prod.'!DL81,'Daily-Prod.'!DC81),"")</f>
        <v/>
      </c>
      <c r="U167" s="380">
        <f>IFERROR(AVERAGE('Daily-Prod.'!FF81,'Daily-Prod.'!EW81,'Daily-Prod.'!EN81,'Daily-Prod.'!EE81,'Daily-Prod.'!DV81,'Daily-Prod.'!DM81,'Daily-Prod.'!DD81),"")</f>
        <v>0.2</v>
      </c>
      <c r="V167" s="518">
        <f>IFERROR(('Daily-Prod.'!HJ81+'Daily-Prod.'!HA81+'Daily-Prod.'!GR81+'Daily-Prod.'!GI81+'Daily-Prod.'!FZ81+'Daily-Prod.'!FQ81+'Daily-Prod.'!FH81)/Y167,"")</f>
        <v>0.6470588235294118</v>
      </c>
      <c r="W167" s="475">
        <f>IFERROR(('Daily-Prod.'!HK81+'Daily-Prod.'!HB81+'Daily-Prod.'!GS81+'Daily-Prod.'!GJ81+'Daily-Prod.'!GA81+'Daily-Prod.'!FR81+'Daily-Prod.'!FI81)/Y167,"")</f>
        <v>0.17647058823529413</v>
      </c>
      <c r="X167" s="475">
        <f>IFERROR(('Daily-Prod.'!HM81+'Daily-Prod.'!HD81+'Daily-Prod.'!GU81+'Daily-Prod.'!GL81+'Daily-Prod.'!GC81+'Daily-Prod.'!FT81+'Daily-Prod.'!FK81+'Daily-Prod.'!HN81+'Daily-Prod.'!HE81+'Daily-Prod.'!GV81+'Daily-Prod.'!GM81+'Daily-Prod.'!GD81+'Daily-Prod.'!FU81+'Daily-Prod.'!FL81)/Y167,"")</f>
        <v>0.17647058823529413</v>
      </c>
      <c r="Y167" s="496">
        <f>IFERROR(('Daily-Prod.'!HO81+'Daily-Prod.'!HF81+'Daily-Prod.'!GW81+'Daily-Prod.'!GN81+'Daily-Prod.'!GE81+'Daily-Prod.'!FV81+'Daily-Prod.'!FM81),"")</f>
        <v>17</v>
      </c>
      <c r="Z167" s="383">
        <f>IFERROR(('Daily-Prod.'!HP81+'Daily-Prod.'!HG81+'Daily-Prod.'!GX81+'Daily-Prod.'!GO81+'Daily-Prod.'!GF81+'Daily-Prod.'!FW81+'Daily-Prod.'!FN81),"")</f>
        <v>0</v>
      </c>
      <c r="AA167" s="384">
        <f>IFERROR(('Daily-Prod.'!HQ81+'Daily-Prod.'!HH81+'Daily-Prod.'!GY81+'Daily-Prod.'!GP81+'Daily-Prod.'!GG81+'Daily-Prod.'!FX81+'Daily-Prod.'!FO81),"")</f>
        <v>4</v>
      </c>
      <c r="AB167" s="495" t="str">
        <f>IFERROR(('Daily-Prod.'!HR81+'Daily-Prod.'!HI81+'Daily-Prod.'!GZ81+'Daily-Prod.'!GQ81+'Daily-Prod.'!GH81+'Daily-Prod.'!FY81+'Daily-Prod.'!FP81),"")</f>
        <v/>
      </c>
      <c r="AC167" s="378">
        <f>IFERROR(AVERAGE('Daily-Prod.'!HO81,'Daily-Prod.'!HF81,'Daily-Prod.'!GW81,'Daily-Prod.'!GN81,'Daily-Prod.'!GE81,'Daily-Prod.'!FV81,'Daily-Prod.'!FM81),"")</f>
        <v>3.4</v>
      </c>
      <c r="AD167" s="379" t="str">
        <f>IFERROR(AVERAGE('Daily-Prod.'!HP81,'Daily-Prod.'!HG81,'Daily-Prod.'!GX81,'Daily-Prod.'!GO81,'Daily-Prod.'!GF81,'Daily-Prod.'!FW81,'Daily-Prod.'!FN81),"")</f>
        <v/>
      </c>
      <c r="AE167" s="380">
        <f>IFERROR(AVERAGE('Daily-Prod.'!HQ81,'Daily-Prod.'!HH81,'Daily-Prod.'!GY81,'Daily-Prod.'!GP81,'Daily-Prod.'!GG81,'Daily-Prod.'!FX81,'Daily-Prod.'!FO81),"")</f>
        <v>0.8</v>
      </c>
      <c r="AF167" s="66">
        <f>IFERROR(('Daily-Prod.'!JU81+'Daily-Prod.'!JL81+'Daily-Prod.'!JC81+'Daily-Prod.'!IT81+'Daily-Prod.'!IK81+'Daily-Prod.'!IB81+'Daily-Prod.'!HS81)/AI167,"")</f>
        <v>0.8</v>
      </c>
      <c r="AG167" s="475">
        <f>IFERROR(('Daily-Prod.'!JV81+'Daily-Prod.'!JM81+'Daily-Prod.'!JD81+'Daily-Prod.'!IU81+'Daily-Prod.'!IL81+'Daily-Prod.'!IC81+'Daily-Prod.'!HT81)/AI167,"")</f>
        <v>0.13333333333333333</v>
      </c>
      <c r="AH167" s="475">
        <f>IFERROR(('Daily-Prod.'!JX81+'Daily-Prod.'!JO81+'Daily-Prod.'!JF81+'Daily-Prod.'!IW81+'Daily-Prod.'!IN81+'Daily-Prod.'!IE81+'Daily-Prod.'!HV81+'Daily-Prod.'!JY81+'Daily-Prod.'!JP81+'Daily-Prod.'!JG81+'Daily-Prod.'!IX81+'Daily-Prod.'!IO81+'Daily-Prod.'!IF81+'Daily-Prod.'!HW81)/AI167,"")</f>
        <v>6.6666666666666666E-2</v>
      </c>
      <c r="AI167" s="496">
        <f>IFERROR(('Daily-Prod.'!JZ81+'Daily-Prod.'!JQ81+'Daily-Prod.'!JH81+'Daily-Prod.'!IY81+'Daily-Prod.'!IP81+'Daily-Prod.'!IG81+'Daily-Prod.'!HX81),"")</f>
        <v>15</v>
      </c>
      <c r="AJ167" s="383">
        <f>IFERROR(('Daily-Prod.'!KA81+'Daily-Prod.'!JR81+'Daily-Prod.'!JI81+'Daily-Prod.'!IZ81+'Daily-Prod.'!IQ81+'Daily-Prod.'!IH81+'Daily-Prod.'!HY81),"")</f>
        <v>0</v>
      </c>
      <c r="AK167" s="384">
        <f>IFERROR(('Daily-Prod.'!KB81+'Daily-Prod.'!JS81+'Daily-Prod.'!JJ81+'Daily-Prod.'!JA81+'Daily-Prod.'!IR81+'Daily-Prod.'!II81+'Daily-Prod.'!HZ81),"")</f>
        <v>4</v>
      </c>
      <c r="AL167" s="495" t="str">
        <f>IFERROR(('Daily-Prod.'!KC81+'Daily-Prod.'!JT81+'Daily-Prod.'!JK81+'Daily-Prod.'!JB81+'Daily-Prod.'!IS81+'Daily-Prod.'!IJ81+'Daily-Prod.'!IA81),"")</f>
        <v/>
      </c>
      <c r="AM167" s="378">
        <f>IFERROR(AVERAGE('Daily-Prod.'!JZ81,'Daily-Prod.'!JQ81,'Daily-Prod.'!JH81,'Daily-Prod.'!IY81,'Daily-Prod.'!IP81,'Daily-Prod.'!IG81,'Daily-Prod.'!HX81),"")</f>
        <v>3.75</v>
      </c>
      <c r="AN167" s="379" t="str">
        <f>IFERROR(AVERAGE('Daily-Prod.'!KA81,'Daily-Prod.'!JR81,'Daily-Prod.'!JI81,'Daily-Prod.'!IZ81,'Daily-Prod.'!IQ81,'Daily-Prod.'!IH81,'Daily-Prod.'!HY81),"")</f>
        <v/>
      </c>
      <c r="AO167" s="380">
        <f>IFERROR(AVERAGE('Daily-Prod.'!KB81,'Daily-Prod.'!JS81,'Daily-Prod.'!JJ81,'Daily-Prod.'!JA81,'Daily-Prod.'!IR81,'Daily-Prod.'!II81,'Daily-Prod.'!HZ81),"")</f>
        <v>0.8</v>
      </c>
      <c r="AP167" s="66">
        <f>IFERROR(('Daily-Prod.'!MF81+'Daily-Prod.'!LW81+'Daily-Prod.'!LN81+'Daily-Prod.'!LE81+'Daily-Prod.'!KV81+'Daily-Prod.'!KM81+'Daily-Prod.'!KD81)/AS167,"")</f>
        <v>0.7857142857142857</v>
      </c>
      <c r="AQ167" s="475">
        <f>IFERROR(('Daily-Prod.'!MG81+'Daily-Prod.'!LX81+'Daily-Prod.'!LO81+'Daily-Prod.'!LF81+'Daily-Prod.'!KW81+'Daily-Prod.'!KN81+'Daily-Prod.'!KE81)/AS167,"")</f>
        <v>0.14285714285714285</v>
      </c>
      <c r="AR167" s="475">
        <f>IFERROR(('Daily-Prod.'!MJ81+'Daily-Prod.'!MA81+'Daily-Prod.'!LR81+'Daily-Prod.'!LI81+'Daily-Prod.'!KZ81+'Daily-Prod.'!KQ81+'Daily-Prod.'!KH81+'Daily-Prod.'!MI81+'Daily-Prod.'!LZ81+'Daily-Prod.'!LQ81+'Daily-Prod.'!LH81+'Daily-Prod.'!KY81+'Daily-Prod.'!KP81+'Daily-Prod.'!KG81)/AS167,"")</f>
        <v>7.1428571428571425E-2</v>
      </c>
      <c r="AS167" s="496">
        <f>IFERROR(('Daily-Prod.'!MK81+'Daily-Prod.'!MB81+'Daily-Prod.'!LS81+'Daily-Prod.'!LJ81+'Daily-Prod.'!LA81+'Daily-Prod.'!KR81+'Daily-Prod.'!KI81),"")</f>
        <v>14</v>
      </c>
      <c r="AT167" s="383">
        <f>IFERROR(('Daily-Prod.'!ML81+'Daily-Prod.'!MC81+'Daily-Prod.'!LT81+'Daily-Prod.'!LK81+'Daily-Prod.'!LB81+'Daily-Prod.'!KS81+'Daily-Prod.'!KJ81),"")</f>
        <v>0</v>
      </c>
      <c r="AU167" s="384">
        <f>IFERROR(('Daily-Prod.'!MM81+'Daily-Prod.'!MD81+'Daily-Prod.'!LU81+'Daily-Prod.'!LL81+'Daily-Prod.'!LC81+'Daily-Prod.'!KT81+'Daily-Prod.'!KK81),"")</f>
        <v>3</v>
      </c>
      <c r="AV167" s="495" t="str">
        <f>IFERROR(('Daily-Prod.'!MN81+'Daily-Prod.'!ME81+'Daily-Prod.'!LV81+'Daily-Prod.'!LM81+'Daily-Prod.'!LD81+'Daily-Prod.'!KU81+'Daily-Prod.'!KL81),"")</f>
        <v/>
      </c>
      <c r="AW167" s="378">
        <f>IFERROR(AVERAGE('Daily-Prod.'!MK81,'Daily-Prod.'!MB81,'Daily-Prod.'!LS81,'Daily-Prod.'!LJ81,'Daily-Prod.'!LA81,'Daily-Prod.'!KR81,'Daily-Prod.'!KI81),"")</f>
        <v>3.5</v>
      </c>
      <c r="AX167" s="379" t="str">
        <f>IFERROR(AVERAGE('Daily-Prod.'!ML81,'Daily-Prod.'!MC81,'Daily-Prod.'!LT81,'Daily-Prod.'!LK81,'Daily-Prod.'!LB81,'Daily-Prod.'!KS81,'Daily-Prod.'!KJ81),"")</f>
        <v/>
      </c>
      <c r="AY167" s="380">
        <f>IFERROR(AVERAGE('Daily-Prod.'!MM81,'Daily-Prod.'!MD81,'Daily-Prod.'!LU81,'Daily-Prod.'!LL81,'Daily-Prod.'!LC81,'Daily-Prod.'!KT81,'Daily-Prod.'!KK81),"")</f>
        <v>0.6</v>
      </c>
      <c r="AZ167" s="66">
        <f>IFERROR(('Daily-Prod.'!OQ81+'Daily-Prod.'!OH81+'Daily-Prod.'!NY81+'Daily-Prod.'!NP81+'Daily-Prod.'!NG81+'Daily-Prod.'!MX81+'Daily-Prod.'!MO81)/BC167,"")</f>
        <v>0.5</v>
      </c>
      <c r="BA167" s="475">
        <f>IFERROR(('Daily-Prod.'!OR81+'Daily-Prod.'!OI81+'Daily-Prod.'!NZ81+'Daily-Prod.'!NQ81+'Daily-Prod.'!NH81+'Daily-Prod.'!MY81+'Daily-Prod.'!MP81)/BC167,"")</f>
        <v>0.42857142857142855</v>
      </c>
      <c r="BB167" s="475">
        <f>IFERROR(('Daily-Prod.'!OT81+'Daily-Prod.'!OK81+'Daily-Prod.'!OB81+'Daily-Prod.'!NS81+'Daily-Prod.'!NJ81+'Daily-Prod.'!NA81+'Daily-Prod.'!MR81+'Daily-Prod.'!OU81+'Daily-Prod.'!OL81+'Daily-Prod.'!OC81+'Daily-Prod.'!NT81+'Daily-Prod.'!NK81+'Daily-Prod.'!NB81+'Daily-Prod.'!MS81)/BC167,"")</f>
        <v>7.1428571428571425E-2</v>
      </c>
      <c r="BC167" s="496">
        <f>IFERROR(('Daily-Prod.'!OV81+'Daily-Prod.'!OM81+'Daily-Prod.'!OD81+'Daily-Prod.'!NU81+'Daily-Prod.'!NL81+'Daily-Prod.'!NC81+'Daily-Prod.'!MT81),"")</f>
        <v>14</v>
      </c>
      <c r="BD167" s="383"/>
      <c r="BE167" s="384">
        <f>IFERROR(('Daily-Prod.'!OX81+'Daily-Prod.'!OO81+'Daily-Prod.'!OF81+'Daily-Prod.'!NW81+'Daily-Prod.'!NN81+'Daily-Prod.'!NE81+'Daily-Prod.'!MV81),"")</f>
        <v>9</v>
      </c>
      <c r="BF167" s="495" t="str">
        <f t="shared" si="161"/>
        <v/>
      </c>
      <c r="BG167" s="378">
        <f>IFERROR(AVERAGE('Daily-Prod.'!OV81,'Daily-Prod.'!OM81,'Daily-Prod.'!OD81,'Daily-Prod.'!NU81,'Daily-Prod.'!NL81,'Daily-Prod.'!NC81,'Daily-Prod.'!MT81),"")</f>
        <v>4.666666666666667</v>
      </c>
      <c r="BH167" s="379"/>
      <c r="BI167" s="380">
        <f>IFERROR(AVERAGE('Daily-Prod.'!OX81,'Daily-Prod.'!OO81,'Daily-Prod.'!OF81,'Daily-Prod.'!NW81,'Daily-Prod.'!NN81,'Daily-Prod.'!NE81,'Daily-Prod.'!MV81),"")</f>
        <v>2.25</v>
      </c>
      <c r="BJ167" s="66">
        <f>IFERROR(('Daily-Prod.'!RB81+'Daily-Prod.'!QS81+'Daily-Prod.'!QJ81+'Daily-Prod.'!QA81+'Daily-Prod.'!PR81+'Daily-Prod.'!PI81+'Daily-Prod.'!OZ81)/BM167,"")</f>
        <v>0.42857142857142855</v>
      </c>
      <c r="BK167" s="475">
        <f>IFERROR(('Daily-Prod.'!RC81+'Daily-Prod.'!QT81+'Daily-Prod.'!QK81+'Daily-Prod.'!QB81+'Daily-Prod.'!PS81+'Daily-Prod.'!PJ81+'Daily-Prod.'!PA81)/BM167,"")</f>
        <v>0.5714285714285714</v>
      </c>
      <c r="BL167" s="475">
        <f>IFERROR(('Daily-Prod.'!RF81+'Daily-Prod.'!QW81+'Daily-Prod.'!QN81+'Daily-Prod.'!QE81+'Daily-Prod.'!PV81+'Daily-Prod.'!PM81+'Daily-Prod.'!PD81+'Daily-Prod.'!RE81+'Daily-Prod.'!QV81+'Daily-Prod.'!QM81+'Daily-Prod.'!QD81+'Daily-Prod.'!PU81+'Daily-Prod.'!PL81+'Daily-Prod.'!PC81)/BM167,"")</f>
        <v>0</v>
      </c>
      <c r="BM167" s="496">
        <f>IFERROR(('Daily-Prod.'!RG81+'Daily-Prod.'!QX81+'Daily-Prod.'!QO81+'Daily-Prod.'!QF81+'Daily-Prod.'!PW81+'Daily-Prod.'!PN81+'Daily-Prod.'!PE81),"")</f>
        <v>7</v>
      </c>
      <c r="BN167" s="383"/>
      <c r="BO167" s="384">
        <f>IFERROR(('Daily-Prod.'!RI81+'Daily-Prod.'!QZ81+'Daily-Prod.'!QQ81+'Daily-Prod.'!QH81+'Daily-Prod.'!PY81+'Daily-Prod.'!PP81+'Daily-Prod.'!PG81),"")</f>
        <v>1</v>
      </c>
      <c r="BP167" s="495" t="str">
        <f t="shared" si="162"/>
        <v/>
      </c>
      <c r="BQ167" s="378">
        <f>IFERROR(AVERAGE('Daily-Prod.'!RG81,'Daily-Prod.'!QX81,'Daily-Prod.'!QO81,'Daily-Prod.'!QF81,'Daily-Prod.'!PW81,'Daily-Prod.'!PN81,'Daily-Prod.'!PE81),"")</f>
        <v>1.75</v>
      </c>
      <c r="BR167" s="379"/>
      <c r="BS167" s="380">
        <f>IFERROR(AVERAGE('Daily-Prod.'!RI81,'Daily-Prod.'!QZ81,'Daily-Prod.'!QQ81,'Daily-Prod.'!QH81,'Daily-Prod.'!PY81,'Daily-Prod.'!PP81,'Daily-Prod.'!PG81),"")</f>
        <v>0.33333333333333331</v>
      </c>
      <c r="BT167" s="66">
        <f>IFERROR(('Daily-Prod.'!TM81+'Daily-Prod.'!TD81+'Daily-Prod.'!SU81+'Daily-Prod.'!SL81+'Daily-Prod.'!SC81+'Daily-Prod.'!RT81+'Daily-Prod.'!RK81)/BW167,"")</f>
        <v>0.52941176470588236</v>
      </c>
      <c r="BU167" s="475">
        <f>IFERROR(('Daily-Prod.'!TN81+'Daily-Prod.'!TE81+'Daily-Prod.'!SV81+'Daily-Prod.'!SM81+'Daily-Prod.'!SD81+'Daily-Prod.'!RU81+'Daily-Prod.'!RL81)/BW167,"")</f>
        <v>0.23529411764705882</v>
      </c>
      <c r="BV167" s="475">
        <f>IFERROR(('Daily-Prod.'!TP81+'Daily-Prod.'!TG81+'Daily-Prod.'!SX81+'Daily-Prod.'!SO81+'Daily-Prod.'!SF81+'Daily-Prod.'!RW81+'Daily-Prod.'!RN81+'Daily-Prod.'!TQ81+'Daily-Prod.'!TH81+'Daily-Prod.'!SY81+'Daily-Prod.'!SP81+'Daily-Prod.'!SG81+'Daily-Prod.'!RX81+'Daily-Prod.'!RO81)/BW167,"")</f>
        <v>0.23529411764705882</v>
      </c>
      <c r="BW167" s="496">
        <f>IFERROR(('Daily-Prod.'!TR81+'Daily-Prod.'!TI81+'Daily-Prod.'!SZ81+'Daily-Prod.'!SQ81+'Daily-Prod.'!SH81+'Daily-Prod.'!RY81+'Daily-Prod.'!RP81),"")</f>
        <v>17</v>
      </c>
      <c r="BX167" s="383"/>
      <c r="BY167" s="384">
        <f>IFERROR(('Daily-Prod.'!TT81+'Daily-Prod.'!TK81+'Daily-Prod.'!TB81+'Daily-Prod.'!SS81+'Daily-Prod.'!SJ81+'Daily-Prod.'!SA81+'Daily-Prod.'!RR81),"")</f>
        <v>1</v>
      </c>
      <c r="BZ167" s="495" t="str">
        <f t="shared" si="163"/>
        <v/>
      </c>
      <c r="CA167" s="378">
        <f>IFERROR(AVERAGE('Daily-Prod.'!TR81,'Daily-Prod.'!TI81,'Daily-Prod.'!SZ81,'Daily-Prod.'!SQ81,'Daily-Prod.'!SH81,'Daily-Prod.'!RY81,'Daily-Prod.'!RP81),"")</f>
        <v>3.4</v>
      </c>
      <c r="CB167" s="379"/>
      <c r="CC167" s="380">
        <f>IFERROR(AVERAGE('Daily-Prod.'!TT81,'Daily-Prod.'!TK81,'Daily-Prod.'!TB81,'Daily-Prod.'!SS81,'Daily-Prod.'!SJ81,'Daily-Prod.'!SA81,'Daily-Prod.'!RR81),"")</f>
        <v>0.2</v>
      </c>
      <c r="CD167" s="66">
        <f>IFERROR(('Daily-Prod.'!VX81+'Daily-Prod.'!VO81+'Daily-Prod.'!VF81+'Daily-Prod.'!UW81+'Daily-Prod.'!UN81+'Daily-Prod.'!UE81+'Daily-Prod.'!TV81)/CG167,"")</f>
        <v>0.73333333333333328</v>
      </c>
      <c r="CE167" s="475">
        <f>IFERROR(('Daily-Prod.'!VY81+'Daily-Prod.'!VP81+'Daily-Prod.'!VG81+'Daily-Prod.'!UX81+'Daily-Prod.'!UO81+'Daily-Prod.'!UF81+'Daily-Prod.'!TW81)/CG167,"")</f>
        <v>0.26666666666666666</v>
      </c>
      <c r="CF167" s="475">
        <f>IFERROR(('Daily-Prod.'!WA81+'Daily-Prod.'!VR81+'Daily-Prod.'!VI81+'Daily-Prod.'!UZ81+'Daily-Prod.'!UQ81+'Daily-Prod.'!UH81+'Daily-Prod.'!TY81+'Daily-Prod.'!WB81+'Daily-Prod.'!VS81+'Daily-Prod.'!VJ81+'Daily-Prod.'!VA81+'Daily-Prod.'!UR81+'Daily-Prod.'!UI81+'Daily-Prod.'!TZ81)/CG167,"")</f>
        <v>0</v>
      </c>
      <c r="CG167" s="496">
        <f>IFERROR(('Daily-Prod.'!WC81+'Daily-Prod.'!VT81+'Daily-Prod.'!VK81+'Daily-Prod.'!VB81+'Daily-Prod.'!US81+'Daily-Prod.'!UJ81+'Daily-Prod.'!UA81),"")</f>
        <v>15</v>
      </c>
      <c r="CH167" s="383"/>
      <c r="CI167" s="384">
        <f>IFERROR(('Daily-Prod.'!WE81+'Daily-Prod.'!VV81+'Daily-Prod.'!VM81+'Daily-Prod.'!VD81+'Daily-Prod.'!UU81+'Daily-Prod.'!UL81+'Daily-Prod.'!UC81),"")</f>
        <v>0</v>
      </c>
      <c r="CJ167" s="495" t="str">
        <f t="shared" si="164"/>
        <v/>
      </c>
      <c r="CK167" s="378">
        <f>IFERROR(AVERAGE('Daily-Prod.'!WC81,'Daily-Prod.'!VT81,'Daily-Prod.'!VK81,'Daily-Prod.'!VB81,'Daily-Prod.'!US81,'Daily-Prod.'!UJ81,'Daily-Prod.'!UA81),"")</f>
        <v>3</v>
      </c>
      <c r="CL167" s="379"/>
      <c r="CM167" s="380">
        <f>IFERROR(AVERAGE('Daily-Prod.'!WE81,'Daily-Prod.'!VV81,'Daily-Prod.'!VM81,'Daily-Prod.'!VD81,'Daily-Prod.'!UU81,'Daily-Prod.'!UL81,'Daily-Prod.'!UC81),"")</f>
        <v>0</v>
      </c>
      <c r="CN167" s="66">
        <f>IFERROR(('Daily-Prod.'!YI81+'Daily-Prod.'!XZ81+'Daily-Prod.'!XQ81+'Daily-Prod.'!XH81+'Daily-Prod.'!WY81+'Daily-Prod.'!WP81+'Daily-Prod.'!WG81)/CQ167,"")</f>
        <v>0.5</v>
      </c>
      <c r="CO167" s="475">
        <f>IFERROR(('Daily-Prod.'!YJ81+'Daily-Prod.'!YA81+'Daily-Prod.'!XR81+'Daily-Prod.'!XI81+'Daily-Prod.'!WZ81+'Daily-Prod.'!WQ81+'Daily-Prod.'!WH81)/CQ167,"")</f>
        <v>0.375</v>
      </c>
      <c r="CP167" s="475">
        <f>IFERROR(('Daily-Prod.'!YL81+'Daily-Prod.'!YC81+'Daily-Prod.'!XT81+'Daily-Prod.'!XK81+'Daily-Prod.'!XB81+'Daily-Prod.'!WS81+'Daily-Prod.'!WJ81+'Daily-Prod.'!YM81+'Daily-Prod.'!YD81+'Daily-Prod.'!XU81+'Daily-Prod.'!XL81+'Daily-Prod.'!XC81+'Daily-Prod.'!WT81+'Daily-Prod.'!WK81)/CQ167,"")</f>
        <v>0.125</v>
      </c>
      <c r="CQ167" s="496">
        <f>IFERROR(('Daily-Prod.'!YN81+'Daily-Prod.'!YE81+'Daily-Prod.'!XV81+'Daily-Prod.'!XM81+'Daily-Prod.'!XD81+'Daily-Prod.'!WU81+'Daily-Prod.'!WL81),"")</f>
        <v>24</v>
      </c>
      <c r="CR167" s="383"/>
      <c r="CS167" s="384">
        <f>IFERROR(('Daily-Prod.'!YP81+'Daily-Prod.'!YG81+'Daily-Prod.'!XX81+'Daily-Prod.'!XO81+'Daily-Prod.'!XF81+'Daily-Prod.'!WW81+'Daily-Prod.'!WN81),"")</f>
        <v>1</v>
      </c>
      <c r="CT167" s="495" t="str">
        <f t="shared" si="165"/>
        <v/>
      </c>
      <c r="CU167" s="378">
        <f>IFERROR(AVERAGE('Daily-Prod.'!YN81,'Daily-Prod.'!YE81,'Daily-Prod.'!XV81,'Daily-Prod.'!XM81,'Daily-Prod.'!XD81,'Daily-Prod.'!WU81,'Daily-Prod.'!WL81),"")</f>
        <v>4.8</v>
      </c>
      <c r="CV167" s="379" t="str">
        <f>IFERROR(AVERAGE('Daily-Prod.'!YO81,'Daily-Prod.'!YF81,'Daily-Prod.'!XW81,'Daily-Prod.'!XN81,'Daily-Prod.'!XE81,'Daily-Prod.'!WV81,'Daily-Prod.'!WM81),"")</f>
        <v/>
      </c>
      <c r="CW167" s="380">
        <f>IFERROR(AVERAGE('Daily-Prod.'!YP81,'Daily-Prod.'!YG81,'Daily-Prod.'!XX81,'Daily-Prod.'!XO81,'Daily-Prod.'!XF81,'Daily-Prod.'!WW81,'Daily-Prod.'!WN81),"")</f>
        <v>0.2</v>
      </c>
      <c r="CX167" s="66">
        <f>IFERROR(('Daily-Prod.'!AAT81+'Daily-Prod.'!AAK81+'Daily-Prod.'!AAB81+'Daily-Prod.'!ZS81+'Daily-Prod.'!ZJ81+'Daily-Prod.'!ZA81+'Daily-Prod.'!YR81)/DA167,"")</f>
        <v>1</v>
      </c>
      <c r="CY167" s="475">
        <f>IFERROR(('Daily-Prod.'!AAU81+'Daily-Prod.'!AAL81+'Daily-Prod.'!AAC81+'Daily-Prod.'!ZT81+'Daily-Prod.'!ZK81+'Daily-Prod.'!ZB81+'Daily-Prod.'!YS81)/DA167,"")</f>
        <v>0</v>
      </c>
      <c r="CZ167" s="475">
        <f>IFERROR(('Daily-Prod.'!AAW81+'Daily-Prod.'!AAN81+'Daily-Prod.'!AAE81+'Daily-Prod.'!ZV81+'Daily-Prod.'!ZM81+'Daily-Prod.'!ZD81+'Daily-Prod.'!YU81+'Daily-Prod.'!AAX81+'Daily-Prod.'!AAO81+'Daily-Prod.'!AAF81+'Daily-Prod.'!ZW81+'Daily-Prod.'!ZN81+'Daily-Prod.'!ZE81+'Daily-Prod.'!YV81)/DA167,"")</f>
        <v>0</v>
      </c>
      <c r="DA167" s="496">
        <f>IFERROR(('Daily-Prod.'!AAY81+'Daily-Prod.'!AAP81+'Daily-Prod.'!AAG81+'Daily-Prod.'!ZX81+'Daily-Prod.'!ZO81+'Daily-Prod.'!ZF81+'Daily-Prod.'!YW81),"")</f>
        <v>7</v>
      </c>
      <c r="DB167" s="383"/>
      <c r="DC167" s="384">
        <f>IFERROR(('Daily-Prod.'!ABA81+'Daily-Prod.'!AAR81+'Daily-Prod.'!AAI81+'Daily-Prod.'!ZZ81+'Daily-Prod.'!ZQ81+'Daily-Prod.'!ZH81+'Daily-Prod.'!YY81),"")</f>
        <v>3</v>
      </c>
      <c r="DD167" s="495" t="str">
        <f t="shared" si="166"/>
        <v/>
      </c>
      <c r="DE167" s="378">
        <f>IFERROR(AVERAGE('Daily-Prod.'!AAY81,'Daily-Prod.'!AAP81,'Daily-Prod.'!AAG81,'Daily-Prod.'!ZX81,'Daily-Prod.'!ZO81,'Daily-Prod.'!ZF81,'Daily-Prod.'!YW81),"")</f>
        <v>1.75</v>
      </c>
      <c r="DF167" s="379" t="str">
        <f>IFERROR(AVERAGE('Daily-Prod.'!AAZ81,'Daily-Prod.'!AAQ81,'Daily-Prod.'!AAH81,'Daily-Prod.'!ZY81,'Daily-Prod.'!ZP81,'Daily-Prod.'!ZG81,'Daily-Prod.'!YX81),"")</f>
        <v/>
      </c>
      <c r="DG167" s="380">
        <f>IFERROR(AVERAGE('Daily-Prod.'!ABA81,'Daily-Prod.'!AAR81,'Daily-Prod.'!AAI81,'Daily-Prod.'!ZZ81,'Daily-Prod.'!ZQ81,'Daily-Prod.'!ZH81,'Daily-Prod.'!YY81),"")</f>
        <v>0.75</v>
      </c>
      <c r="DH167" s="66">
        <f>IFERROR(('Daily-Prod.'!ADE81+'Daily-Prod.'!ACV81+'Daily-Prod.'!ACM81+'Daily-Prod.'!ACD81+'Daily-Prod.'!ABU81+'Daily-Prod.'!ABL81+'Daily-Prod.'!ABC81)/DK167,"")</f>
        <v>0.9</v>
      </c>
      <c r="DI167" s="475">
        <f>IFERROR(('Daily-Prod.'!ADF81+'Daily-Prod.'!ACW81+'Daily-Prod.'!ACN81+'Daily-Prod.'!ACE81+'Daily-Prod.'!ABV81+'Daily-Prod.'!ABM81+'Daily-Prod.'!ABD81)/DK167,"")</f>
        <v>0.1</v>
      </c>
      <c r="DJ167" s="475">
        <f>IFERROR(('Daily-Prod.'!ADH81+'Daily-Prod.'!ACY81+'Daily-Prod.'!ACP81+'Daily-Prod.'!ACG81+'Daily-Prod.'!ABX81+'Daily-Prod.'!ABO81+'Daily-Prod.'!ABF81+'Daily-Prod.'!ADI81+'Daily-Prod.'!ACZ81+'Daily-Prod.'!ACQ81+'Daily-Prod.'!ACH81+'Daily-Prod.'!ABY81+'Daily-Prod.'!ABP81+'Daily-Prod.'!ABG81)/DK167,"")</f>
        <v>0</v>
      </c>
      <c r="DK167" s="496">
        <f>IFERROR(('Daily-Prod.'!ADJ81+'Daily-Prod.'!ADA81+'Daily-Prod.'!ACR81+'Daily-Prod.'!ACI81+'Daily-Prod.'!ABZ81+'Daily-Prod.'!ABQ81+'Daily-Prod.'!ABH81),"")</f>
        <v>10</v>
      </c>
      <c r="DL167" s="383"/>
      <c r="DM167" s="384">
        <f>IFERROR(('Daily-Prod.'!ADL81+'Daily-Prod.'!ADC81+'Daily-Prod.'!ACT81+'Daily-Prod.'!ACK81+'Daily-Prod.'!ACB81+'Daily-Prod.'!ABS81+'Daily-Prod.'!ABJ81),"")</f>
        <v>0</v>
      </c>
      <c r="DN167" s="495" t="str">
        <f t="shared" si="167"/>
        <v/>
      </c>
      <c r="DO167" s="378">
        <f>IFERROR(AVERAGE('Daily-Prod.'!ADJ81,'Daily-Prod.'!ADA81,'Daily-Prod.'!ACR81,'Daily-Prod.'!ACI81,'Daily-Prod.'!ABZ81,'Daily-Prod.'!ABQ81,'Daily-Prod.'!ABH81),"")</f>
        <v>2</v>
      </c>
      <c r="DP167" s="379" t="str">
        <f>IFERROR(AVERAGE('Daily-Prod.'!ADK81,'Daily-Prod.'!ADB81,'Daily-Prod.'!ACS81,'Daily-Prod.'!ACJ81,'Daily-Prod.'!ACA81,'Daily-Prod.'!ABR81,'Daily-Prod.'!ABI81),"")</f>
        <v/>
      </c>
      <c r="DQ167" s="380">
        <f>IFERROR(AVERAGE('Daily-Prod.'!ADL81,'Daily-Prod.'!ADC81,'Daily-Prod.'!ACT81,'Daily-Prod.'!ACK81,'Daily-Prod.'!ACB81,'Daily-Prod.'!ABS81,'Daily-Prod.'!ABJ81),"")</f>
        <v>0</v>
      </c>
      <c r="DR167" s="66">
        <f>IFERROR(('Daily-Prod.'!AFP81+'Daily-Prod.'!AFG81+'Daily-Prod.'!AEX81+'Daily-Prod.'!AEO81+'Daily-Prod.'!AEF81+'Daily-Prod.'!ADW81+'Daily-Prod.'!ADN81)/DU167,"")</f>
        <v>0.7142857142857143</v>
      </c>
      <c r="DS167" s="475">
        <f>IFERROR(('Daily-Prod.'!AFQ81+'Daily-Prod.'!AFH81+'Daily-Prod.'!AEY81+'Daily-Prod.'!AEP81+'Daily-Prod.'!AEG81+'Daily-Prod.'!ADX81+'Daily-Prod.'!ADO81)/DU167,"")</f>
        <v>0.14285714285714285</v>
      </c>
      <c r="DT167" s="475">
        <f>IFERROR(('Daily-Prod.'!AFS81+'Daily-Prod.'!AFJ81+'Daily-Prod.'!AFA81+'Daily-Prod.'!AER81+'Daily-Prod.'!AEI81+'Daily-Prod.'!ADZ81+'Daily-Prod.'!ADQ81+'Daily-Prod.'!AFT81+'Daily-Prod.'!AFK81+'Daily-Prod.'!AFB81+'Daily-Prod.'!AES81+'Daily-Prod.'!AEJ81+'Daily-Prod.'!AEA81+'Daily-Prod.'!ADR81)/DU167,"")</f>
        <v>0.14285714285714285</v>
      </c>
      <c r="DU167" s="496">
        <f>IFERROR(('Daily-Prod.'!AFU81+'Daily-Prod.'!AFL81+'Daily-Prod.'!AFC81+'Daily-Prod.'!AET81+'Daily-Prod.'!AEK81+'Daily-Prod.'!AEB81+'Daily-Prod.'!ADS81),"")</f>
        <v>14</v>
      </c>
      <c r="DV167" s="383"/>
      <c r="DW167" s="384">
        <f>IFERROR(('Daily-Prod.'!AFW81+'Daily-Prod.'!AFN81+'Daily-Prod.'!AFE81+'Daily-Prod.'!AEV81+'Daily-Prod.'!AEM81+'Daily-Prod.'!AED81+'Daily-Prod.'!ADU81),"")</f>
        <v>0</v>
      </c>
      <c r="DX167" s="495" t="str">
        <f t="shared" si="168"/>
        <v/>
      </c>
      <c r="DY167" s="378">
        <f>IFERROR(AVERAGE('Daily-Prod.'!AFU81,'Daily-Prod.'!AFL81,'Daily-Prod.'!AFC81,'Daily-Prod.'!AET81,'Daily-Prod.'!AEK81,'Daily-Prod.'!AEB81,'Daily-Prod.'!ADS81),"")</f>
        <v>2.8</v>
      </c>
      <c r="DZ167" s="379" t="str">
        <f>IFERROR(AVERAGE('Daily-Prod.'!AFV81,'Daily-Prod.'!AFM81,'Daily-Prod.'!AFD81,'Daily-Prod.'!AEU81,'Daily-Prod.'!AEL81,'Daily-Prod.'!AEC81,'Daily-Prod.'!ADT81),"")</f>
        <v/>
      </c>
      <c r="EA167" s="380">
        <f>IFERROR(AVERAGE('Daily-Prod.'!AFW81,'Daily-Prod.'!AFN81,'Daily-Prod.'!AFE81,'Daily-Prod.'!AEV81,'Daily-Prod.'!AEM81,'Daily-Prod.'!AED81,'Daily-Prod.'!ADU81),"")</f>
        <v>0</v>
      </c>
      <c r="EB167" s="66">
        <f>IFERROR(('Daily-Prod.'!AIA81+'Daily-Prod.'!AHR81+'Daily-Prod.'!AHI81+'Daily-Prod.'!AGZ81+'Daily-Prod.'!AGQ81+'Daily-Prod.'!AGH81+'Daily-Prod.'!AFY81)/EE167,"")</f>
        <v>0.83333333333333337</v>
      </c>
      <c r="EC167" s="475">
        <f>IFERROR(('Daily-Prod.'!AIB81+'Daily-Prod.'!AHS81+'Daily-Prod.'!AHJ81+'Daily-Prod.'!AHA81+'Daily-Prod.'!AGR81+'Daily-Prod.'!AGI81+'Daily-Prod.'!AFZ81)/EE167,"")</f>
        <v>0.16666666666666666</v>
      </c>
      <c r="ED167" s="475">
        <f>IFERROR(('Daily-Prod.'!AID81+'Daily-Prod.'!AHU81+'Daily-Prod.'!AHL81+'Daily-Prod.'!AHC81+'Daily-Prod.'!AGT81+'Daily-Prod.'!AGK81+'Daily-Prod.'!AGB81+'Daily-Prod.'!AIE81+'Daily-Prod.'!AHV81+'Daily-Prod.'!AHM81+'Daily-Prod.'!AHD81+'Daily-Prod.'!AGU81+'Daily-Prod.'!AGL81+'Daily-Prod.'!AGC81)/EE167,"")</f>
        <v>0</v>
      </c>
      <c r="EE167" s="496">
        <f>IFERROR(('Daily-Prod.'!AIF81+'Daily-Prod.'!AHW81+'Daily-Prod.'!AHN81+'Daily-Prod.'!AHE81+'Daily-Prod.'!AGV81+'Daily-Prod.'!AGM81+'Daily-Prod.'!AGD81),"")</f>
        <v>12</v>
      </c>
      <c r="EF167" s="383"/>
      <c r="EG167" s="384">
        <f>IFERROR(('Daily-Prod.'!AIH81+'Daily-Prod.'!AHY81+'Daily-Prod.'!AHP81+'Daily-Prod.'!AHG81+'Daily-Prod.'!AGX81+'Daily-Prod.'!AGO81+'Daily-Prod.'!AGF81),"")</f>
        <v>1</v>
      </c>
      <c r="EH167" s="495" t="str">
        <f t="shared" si="156"/>
        <v/>
      </c>
      <c r="EI167" s="378">
        <f>IFERROR(AVERAGE('Daily-Prod.'!AIF81,'Daily-Prod.'!AHW81,'Daily-Prod.'!AHN81,'Daily-Prod.'!AHE81,'Daily-Prod.'!AGV81,'Daily-Prod.'!AGM81,'Daily-Prod.'!AGD81),"")</f>
        <v>2.4</v>
      </c>
      <c r="EJ167" s="379" t="str">
        <f>IFERROR(AVERAGE('Daily-Prod.'!AIG81,'Daily-Prod.'!AHX81,'Daily-Prod.'!AHO81,'Daily-Prod.'!AHF81,'Daily-Prod.'!AGW81,'Daily-Prod.'!AGN81,'Daily-Prod.'!AGE81),"")</f>
        <v/>
      </c>
      <c r="EK167" s="380">
        <f>IFERROR(AVERAGE('Daily-Prod.'!AIH81,'Daily-Prod.'!AHY81,'Daily-Prod.'!AHP81,'Daily-Prod.'!AHG81,'Daily-Prod.'!AGX81,'Daily-Prod.'!AGO81,'Daily-Prod.'!AGF81),"")</f>
        <v>0.2</v>
      </c>
      <c r="EL167" s="66">
        <f>IFERROR(('Daily-Prod.'!AKL81+'Daily-Prod.'!AKC81+'Daily-Prod.'!AJT81+'Daily-Prod.'!AJK81+'Daily-Prod.'!AJB81+'Daily-Prod.'!AIS81+'Daily-Prod.'!AIJ81)/EO167,"")</f>
        <v>0.7142857142857143</v>
      </c>
      <c r="EM167" s="475">
        <f>IFERROR(('Daily-Prod.'!AKM81+'Daily-Prod.'!AKD81+'Daily-Prod.'!AJU81+'Daily-Prod.'!AJL81+'Daily-Prod.'!AJC81+'Daily-Prod.'!AIT81+'Daily-Prod.'!AIK81)/EO167,"")</f>
        <v>0.2857142857142857</v>
      </c>
      <c r="EN167" s="475">
        <f>IFERROR(('Daily-Prod.'!AKP81+'Daily-Prod.'!AKG81+'Daily-Prod.'!AJX81+'Daily-Prod.'!AJO81+'Daily-Prod.'!AJF81+'Daily-Prod.'!AIW81+'Daily-Prod.'!AIN81+'Daily-Prod.'!AKO81+'Daily-Prod.'!AKF81+'Daily-Prod.'!AJW81+'Daily-Prod.'!AJN81+'Daily-Prod.'!AJE81+'Daily-Prod.'!AIV81+'Daily-Prod.'!AIM81)/EO167,"")</f>
        <v>0</v>
      </c>
      <c r="EO167" s="496">
        <f>IFERROR(('Daily-Prod.'!AKQ81+'Daily-Prod.'!AKH81+'Daily-Prod.'!AJY81+'Daily-Prod.'!AJP81+'Daily-Prod.'!AJG81+'Daily-Prod.'!AIX81+'Daily-Prod.'!AIO81),"")</f>
        <v>7</v>
      </c>
      <c r="EP167" s="383"/>
      <c r="EQ167" s="384">
        <f>IFERROR(('Daily-Prod.'!AKS81+'Daily-Prod.'!AKJ81+'Daily-Prod.'!AKA81+'Daily-Prod.'!AJR81+'Daily-Prod.'!AJI81+'Daily-Prod.'!AIZ81+'Daily-Prod.'!AIQ81),"")</f>
        <v>0</v>
      </c>
      <c r="ER167" s="495" t="str">
        <f t="shared" si="157"/>
        <v/>
      </c>
      <c r="ES167" s="378">
        <f>IFERROR(AVERAGE('Daily-Prod.'!AKQ81,'Daily-Prod.'!AKH81,'Daily-Prod.'!AJY81,'Daily-Prod.'!AJP81,'Daily-Prod.'!AJG81,'Daily-Prod.'!AIX81,'Daily-Prod.'!AIO81),"")</f>
        <v>3.5</v>
      </c>
      <c r="ET167" s="379"/>
      <c r="EU167" s="380">
        <f>IFERROR(AVERAGE('Daily-Prod.'!AKS81,'Daily-Prod.'!AKJ81,'Daily-Prod.'!AKA81,'Daily-Prod.'!AJR81,'Daily-Prod.'!AJI81,'Daily-Prod.'!AIZ81,'Daily-Prod.'!AIQ81),"")</f>
        <v>0</v>
      </c>
      <c r="EV167" s="66">
        <f>IFERROR(('Daily-Prod.'!AMW81+'Daily-Prod.'!AMN81+'Daily-Prod.'!AME81+'Daily-Prod.'!ALV81+'Daily-Prod.'!ALM81+'Daily-Prod.'!ALD81+'Daily-Prod.'!AKU81)/EY167,"")</f>
        <v>0.73333333333333328</v>
      </c>
      <c r="EW167" s="475">
        <f>IFERROR(('Daily-Prod.'!AMX81+'Daily-Prod.'!AMO81+'Daily-Prod.'!AMF81+'Daily-Prod.'!ALW81+'Daily-Prod.'!ALN81+'Daily-Prod.'!ALE81+'Daily-Prod.'!AKV81)/EY167,"")</f>
        <v>0.2</v>
      </c>
      <c r="EX167" s="475">
        <f>IFERROR(('Daily-Prod.'!AMZ81+'Daily-Prod.'!AMQ81+'Daily-Prod.'!AMH81+'Daily-Prod.'!ALY81+'Daily-Prod.'!ALP81+'Daily-Prod.'!ALG81+'Daily-Prod.'!AKX81+'Daily-Prod.'!ANA81+'Daily-Prod.'!AMR81+'Daily-Prod.'!AMI81+'Daily-Prod.'!ALZ81+'Daily-Prod.'!ALQ81+'Daily-Prod.'!ALH81+'Daily-Prod.'!AKY81)/EY167,"")</f>
        <v>6.6666666666666666E-2</v>
      </c>
      <c r="EY167" s="496">
        <f>IFERROR(('Daily-Prod.'!ANB81+'Daily-Prod.'!AMS81+'Daily-Prod.'!AMJ81+'Daily-Prod.'!AMA81+'Daily-Prod.'!ALR81+'Daily-Prod.'!ALI81+'Daily-Prod.'!AKZ81),"")</f>
        <v>15</v>
      </c>
      <c r="EZ167" s="383"/>
      <c r="FA167" s="384">
        <f>IFERROR(('Daily-Prod.'!AND81+'Daily-Prod.'!AMU81+'Daily-Prod.'!AML81+'Daily-Prod.'!AMC81+'Daily-Prod.'!ALT81+'Daily-Prod.'!ALK81+'Daily-Prod.'!ALB81),"")</f>
        <v>1</v>
      </c>
      <c r="FB167" s="495" t="str">
        <f t="shared" si="158"/>
        <v/>
      </c>
      <c r="FC167" s="378">
        <f>IFERROR(AVERAGE('Daily-Prod.'!ANB81,'Daily-Prod.'!AMS81,'Daily-Prod.'!AMJ81,'Daily-Prod.'!AMA81,'Daily-Prod.'!ALR81,'Daily-Prod.'!ALI81,'Daily-Prod.'!AKZ81),"")</f>
        <v>3.75</v>
      </c>
      <c r="FD167" s="379"/>
      <c r="FE167" s="380">
        <f>IFERROR(AVERAGE('Daily-Prod.'!AND81,'Daily-Prod.'!AMU81,'Daily-Prod.'!AML81,'Daily-Prod.'!AMC81,'Daily-Prod.'!ALT81,'Daily-Prod.'!ALK81,'Daily-Prod.'!ALB81),"")</f>
        <v>0.2</v>
      </c>
      <c r="FF167" s="66">
        <f>IFERROR(('Daily-Prod.'!APH81+'Daily-Prod.'!AOY81+'Daily-Prod.'!AOP81+'Daily-Prod.'!AOG81+'Daily-Prod.'!ANX81+'Daily-Prod.'!ANO81+'Daily-Prod.'!ANF81)/FI167,"")</f>
        <v>0.5</v>
      </c>
      <c r="FG167" s="475">
        <f>IFERROR(('Daily-Prod.'!API81+'Daily-Prod.'!AOZ81+'Daily-Prod.'!AOQ81+'Daily-Prod.'!AOH81+'Daily-Prod.'!ANY81+'Daily-Prod.'!ANP81+'Daily-Prod.'!ANG81)/FI167,"")</f>
        <v>0.5</v>
      </c>
      <c r="FH167" s="475">
        <f>IFERROR(('Daily-Prod.'!APL81+'Daily-Prod.'!APC81+'Daily-Prod.'!AOT81+'Daily-Prod.'!AOK81+'Daily-Prod.'!AOB81+'Daily-Prod.'!ANS81+'Daily-Prod.'!ANJ81+'Daily-Prod.'!APK81+'Daily-Prod.'!APB81+'Daily-Prod.'!AOS81+'Daily-Prod.'!AOJ81+'Daily-Prod.'!AOA81+'Daily-Prod.'!ANR81+'Daily-Prod.'!ANI81)/FI167,"")</f>
        <v>0</v>
      </c>
      <c r="FI167" s="496">
        <f>IFERROR(('Daily-Prod.'!APM81+'Daily-Prod.'!APD81+'Daily-Prod.'!AOU81+'Daily-Prod.'!AOL81+'Daily-Prod.'!AOC81+'Daily-Prod.'!ANT81+'Daily-Prod.'!ANK81),"")</f>
        <v>4</v>
      </c>
      <c r="FJ167" s="383"/>
      <c r="FK167" s="384">
        <f>IFERROR(('Daily-Prod.'!APO81+'Daily-Prod.'!APF81+'Daily-Prod.'!AOW81+'Daily-Prod.'!AON81+'Daily-Prod.'!AOE81+'Daily-Prod.'!ANV81+'Daily-Prod.'!ANM81),"")</f>
        <v>2</v>
      </c>
      <c r="FL167" s="495" t="str">
        <f t="shared" si="159"/>
        <v/>
      </c>
      <c r="FM167" s="378">
        <f>IFERROR(AVERAGE('Daily-Prod.'!APM81,'Daily-Prod.'!APD81,'Daily-Prod.'!AOU81,'Daily-Prod.'!AOL81,'Daily-Prod.'!AOC81,'Daily-Prod.'!ANT81,'Daily-Prod.'!ANK81),"")</f>
        <v>2</v>
      </c>
      <c r="FN167" s="379" t="str">
        <f>IFERROR(AVERAGE('Daily-Prod.'!APN81,'Daily-Prod.'!APE81,'Daily-Prod.'!AOV81,'Daily-Prod.'!AOM81,'Daily-Prod.'!AOD81,'Daily-Prod.'!ANU81,'Daily-Prod.'!ANL81),"")</f>
        <v/>
      </c>
      <c r="FO167" s="380">
        <f>IFERROR(AVERAGE('Daily-Prod.'!APO81,'Daily-Prod.'!APF81,'Daily-Prod.'!AOW81,'Daily-Prod.'!AON81,'Daily-Prod.'!AOE81,'Daily-Prod.'!ANV81,'Daily-Prod.'!ANM81),"")</f>
        <v>1</v>
      </c>
    </row>
    <row r="168" spans="1:171" ht="13.5">
      <c r="A168" s="465" t="s">
        <v>191</v>
      </c>
      <c r="B168" s="482">
        <f>IFERROR(('Daily-Prod.'!CN82+'Daily-Prod.'!CE82+'Daily-Prod.'!BV82+'Daily-Prod.'!BM82+'Daily-Prod.'!BD82+'Daily-Prod.'!AU82+'Daily-Prod.'!AL82)/E168,"")</f>
        <v>0.55555555555555558</v>
      </c>
      <c r="C168" s="475">
        <f>IFERROR(('Daily-Prod.'!CO82+'Daily-Prod.'!CF82+'Daily-Prod.'!BW82+'Daily-Prod.'!BN82+'Daily-Prod.'!BE82+'Daily-Prod.'!AV82+'Daily-Prod.'!AM82)/E168,"")</f>
        <v>0.33333333333333331</v>
      </c>
      <c r="D168" s="475">
        <f>IFERROR(('Daily-Prod.'!CQ82+'Daily-Prod.'!CH82+'Daily-Prod.'!BY82+'Daily-Prod.'!BP82+'Daily-Prod.'!BG82+'Daily-Prod.'!AX82+'Daily-Prod.'!AO82+'Daily-Prod.'!CR82+'Daily-Prod.'!CI82+'Daily-Prod.'!BZ82+'Daily-Prod.'!BQ82+'Daily-Prod.'!BH82+'Daily-Prod.'!AY82+'Daily-Prod.'!AP82)/E168,"")</f>
        <v>0.1111111111111111</v>
      </c>
      <c r="E168" s="496">
        <f>IFERROR(('Daily-Prod.'!CS82+'Daily-Prod.'!CJ82+'Daily-Prod.'!CA82+'Daily-Prod.'!BR82+'Daily-Prod.'!BI82+'Daily-Prod.'!AZ82+'Daily-Prod.'!AQ82),"")</f>
        <v>9</v>
      </c>
      <c r="F168" s="383"/>
      <c r="G168" s="384">
        <f>IFERROR(('Daily-Prod.'!CU82+'Daily-Prod.'!CL82+'Daily-Prod.'!CC82+'Daily-Prod.'!BT82+'Daily-Prod.'!BK82+'Daily-Prod.'!BB82+'Daily-Prod.'!AS82),"")</f>
        <v>0</v>
      </c>
      <c r="H168" s="495" t="str">
        <f t="shared" si="160"/>
        <v/>
      </c>
      <c r="I168" s="378">
        <f>IFERROR(AVERAGE('Daily-Prod.'!CS82,'Daily-Prod.'!CJ82,'Daily-Prod.'!CA82,'Daily-Prod.'!BR82,'Daily-Prod.'!BI82,'Daily-Prod.'!AZ82,'Daily-Prod.'!AQ82),"")</f>
        <v>1.8</v>
      </c>
      <c r="J168" s="379" t="str">
        <f>IFERROR(AVERAGE('Daily-Prod.'!CT82,'Daily-Prod.'!CK82,'Daily-Prod.'!CB82,'Daily-Prod.'!BS82,'Daily-Prod.'!BJ82,'Daily-Prod.'!BA82,'Daily-Prod.'!AR82),"")</f>
        <v/>
      </c>
      <c r="K168" s="380" t="str">
        <f>IFERROR(AVERAGE('Daily-Prod.'!CU82,'Daily-Prod.'!CL82,'Daily-Prod.'!CC82,'Daily-Prod.'!BT82,'Daily-Prod.'!BK82,'Daily-Prod.'!BB82,'Daily-Prod.'!AS82),"")</f>
        <v/>
      </c>
      <c r="L168" s="66">
        <f>IFERROR(('Daily-Prod.'!EY82+'Daily-Prod.'!EP82+'Daily-Prod.'!EG82+'Daily-Prod.'!DX82+'Daily-Prod.'!DO82+'Daily-Prod.'!DF82+'Daily-Prod.'!CW82)/O168,"")</f>
        <v>0.42857142857142855</v>
      </c>
      <c r="M168" s="475">
        <f>IFERROR(('Daily-Prod.'!EZ82+'Daily-Prod.'!EQ82+'Daily-Prod.'!EH82+'Daily-Prod.'!DY82+'Daily-Prod.'!DP82+'Daily-Prod.'!DG82+'Daily-Prod.'!CX82)/O168,"")</f>
        <v>0.21428571428571427</v>
      </c>
      <c r="N168" s="475">
        <f>IFERROR(('Daily-Prod.'!FC82+'Daily-Prod.'!ET82+'Daily-Prod.'!EK82+'Daily-Prod.'!EB82+'Daily-Prod.'!DS82+'Daily-Prod.'!DJ82+'Daily-Prod.'!DA82+'Daily-Prod.'!FB82+'Daily-Prod.'!ES82+'Daily-Prod.'!EJ82+'Daily-Prod.'!EA82+'Daily-Prod.'!DR82+'Daily-Prod.'!DI82+'Daily-Prod.'!CZ82)/O168,"")</f>
        <v>0.35714285714285715</v>
      </c>
      <c r="O168" s="496">
        <f>IFERROR(('Daily-Prod.'!FD82+'Daily-Prod.'!EU82+'Daily-Prod.'!EL82+'Daily-Prod.'!EC82+'Daily-Prod.'!DT82+'Daily-Prod.'!DK82+'Daily-Prod.'!DB82),"")</f>
        <v>14</v>
      </c>
      <c r="P168" s="383"/>
      <c r="Q168" s="384">
        <f>IFERROR(('Daily-Prod.'!FF82+'Daily-Prod.'!EW82+'Daily-Prod.'!EN82+'Daily-Prod.'!EE82+'Daily-Prod.'!DV82+'Daily-Prod.'!DM82+'Daily-Prod.'!DD82),"")</f>
        <v>6</v>
      </c>
      <c r="R168" s="495" t="str">
        <f t="shared" si="154"/>
        <v/>
      </c>
      <c r="S168" s="378">
        <f>IFERROR(AVERAGE('Daily-Prod.'!FD82,'Daily-Prod.'!EU82,'Daily-Prod.'!EL82,'Daily-Prod.'!EC82,'Daily-Prod.'!DT82,'Daily-Prod.'!DK82,'Daily-Prod.'!DB82),"")</f>
        <v>4.666666666666667</v>
      </c>
      <c r="T168" s="379" t="str">
        <f>IFERROR(AVERAGE('Daily-Prod.'!FE82,'Daily-Prod.'!EV82,'Daily-Prod.'!EM82,'Daily-Prod.'!ED82,'Daily-Prod.'!DU82,'Daily-Prod.'!DL82,'Daily-Prod.'!DC82),"")</f>
        <v/>
      </c>
      <c r="U168" s="380">
        <f>IFERROR(AVERAGE('Daily-Prod.'!FF82,'Daily-Prod.'!EW82,'Daily-Prod.'!EN82,'Daily-Prod.'!EE82,'Daily-Prod.'!DV82,'Daily-Prod.'!DM82,'Daily-Prod.'!DD82),"")</f>
        <v>2</v>
      </c>
      <c r="V168" s="518">
        <f>IFERROR(('Daily-Prod.'!HJ82+'Daily-Prod.'!HA82+'Daily-Prod.'!GR82+'Daily-Prod.'!GI82+'Daily-Prod.'!FZ82+'Daily-Prod.'!FQ82+'Daily-Prod.'!FH82)/Y168,"")</f>
        <v>0.44444444444444442</v>
      </c>
      <c r="W168" s="475">
        <f>IFERROR(('Daily-Prod.'!HK82+'Daily-Prod.'!HB82+'Daily-Prod.'!GS82+'Daily-Prod.'!GJ82+'Daily-Prod.'!GA82+'Daily-Prod.'!FR82+'Daily-Prod.'!FI82)/Y168,"")</f>
        <v>0.3888888888888889</v>
      </c>
      <c r="X168" s="475">
        <f>IFERROR(('Daily-Prod.'!HM82+'Daily-Prod.'!HD82+'Daily-Prod.'!GU82+'Daily-Prod.'!GL82+'Daily-Prod.'!GC82+'Daily-Prod.'!FT82+'Daily-Prod.'!FK82+'Daily-Prod.'!HN82+'Daily-Prod.'!HE82+'Daily-Prod.'!GV82+'Daily-Prod.'!GM82+'Daily-Prod.'!GD82+'Daily-Prod.'!FU82+'Daily-Prod.'!FL82)/Y168,"")</f>
        <v>0.16666666666666666</v>
      </c>
      <c r="Y168" s="496">
        <f>IFERROR(('Daily-Prod.'!HO82+'Daily-Prod.'!HF82+'Daily-Prod.'!GW82+'Daily-Prod.'!GN82+'Daily-Prod.'!GE82+'Daily-Prod.'!FV82+'Daily-Prod.'!FM82),"")</f>
        <v>18</v>
      </c>
      <c r="Z168" s="383">
        <f>IFERROR(('Daily-Prod.'!HP82+'Daily-Prod.'!HG82+'Daily-Prod.'!GX82+'Daily-Prod.'!GO82+'Daily-Prod.'!GF82+'Daily-Prod.'!FW82+'Daily-Prod.'!FN82),"")</f>
        <v>0</v>
      </c>
      <c r="AA168" s="384">
        <f>IFERROR(('Daily-Prod.'!HQ82+'Daily-Prod.'!HH82+'Daily-Prod.'!GY82+'Daily-Prod.'!GP82+'Daily-Prod.'!GG82+'Daily-Prod.'!FX82+'Daily-Prod.'!FO82),"")</f>
        <v>2</v>
      </c>
      <c r="AB168" s="495" t="str">
        <f>IFERROR(('Daily-Prod.'!HR82+'Daily-Prod.'!HI82+'Daily-Prod.'!GZ82+'Daily-Prod.'!GQ82+'Daily-Prod.'!GH82+'Daily-Prod.'!FY82+'Daily-Prod.'!FP82),"")</f>
        <v/>
      </c>
      <c r="AC168" s="378">
        <f>IFERROR(AVERAGE('Daily-Prod.'!HO82,'Daily-Prod.'!HF82,'Daily-Prod.'!GW82,'Daily-Prod.'!GN82,'Daily-Prod.'!GE82,'Daily-Prod.'!FV82,'Daily-Prod.'!FM82),"")</f>
        <v>4.5</v>
      </c>
      <c r="AD168" s="379" t="str">
        <f>IFERROR(AVERAGE('Daily-Prod.'!HP82,'Daily-Prod.'!HG82,'Daily-Prod.'!GX82,'Daily-Prod.'!GO82,'Daily-Prod.'!GF82,'Daily-Prod.'!FW82,'Daily-Prod.'!FN82),"")</f>
        <v/>
      </c>
      <c r="AE168" s="380">
        <f>IFERROR(AVERAGE('Daily-Prod.'!HQ82,'Daily-Prod.'!HH82,'Daily-Prod.'!GY82,'Daily-Prod.'!GP82,'Daily-Prod.'!GG82,'Daily-Prod.'!FX82,'Daily-Prod.'!FO82),"")</f>
        <v>0.4</v>
      </c>
      <c r="AF168" s="66">
        <f>IFERROR(('Daily-Prod.'!JU82+'Daily-Prod.'!JL82+'Daily-Prod.'!JC82+'Daily-Prod.'!IT82+'Daily-Prod.'!IK82+'Daily-Prod.'!IB82+'Daily-Prod.'!HS82)/AI168,"")</f>
        <v>0.33333333333333331</v>
      </c>
      <c r="AG168" s="475">
        <f>IFERROR(('Daily-Prod.'!JV82+'Daily-Prod.'!JM82+'Daily-Prod.'!JD82+'Daily-Prod.'!IU82+'Daily-Prod.'!IL82+'Daily-Prod.'!IC82+'Daily-Prod.'!HT82)/AI168,"")</f>
        <v>0.46666666666666667</v>
      </c>
      <c r="AH168" s="475">
        <f>IFERROR(('Daily-Prod.'!JX82+'Daily-Prod.'!JO82+'Daily-Prod.'!JF82+'Daily-Prod.'!IW82+'Daily-Prod.'!IN82+'Daily-Prod.'!IE82+'Daily-Prod.'!HV82+'Daily-Prod.'!JY82+'Daily-Prod.'!JP82+'Daily-Prod.'!JG82+'Daily-Prod.'!IX82+'Daily-Prod.'!IO82+'Daily-Prod.'!IF82+'Daily-Prod.'!HW82)/AI168,"")</f>
        <v>0.2</v>
      </c>
      <c r="AI168" s="496">
        <f>IFERROR(('Daily-Prod.'!JZ82+'Daily-Prod.'!JQ82+'Daily-Prod.'!JH82+'Daily-Prod.'!IY82+'Daily-Prod.'!IP82+'Daily-Prod.'!IG82+'Daily-Prod.'!HX82),"")</f>
        <v>15</v>
      </c>
      <c r="AJ168" s="383">
        <f>IFERROR(('Daily-Prod.'!KA82+'Daily-Prod.'!JR82+'Daily-Prod.'!JI82+'Daily-Prod.'!IZ82+'Daily-Prod.'!IQ82+'Daily-Prod.'!IH82+'Daily-Prod.'!HY82),"")</f>
        <v>0</v>
      </c>
      <c r="AK168" s="384">
        <f>IFERROR(('Daily-Prod.'!KB82+'Daily-Prod.'!JS82+'Daily-Prod.'!JJ82+'Daily-Prod.'!JA82+'Daily-Prod.'!IR82+'Daily-Prod.'!II82+'Daily-Prod.'!HZ82),"")</f>
        <v>2</v>
      </c>
      <c r="AL168" s="495" t="str">
        <f>IFERROR(('Daily-Prod.'!KC82+'Daily-Prod.'!JT82+'Daily-Prod.'!JK82+'Daily-Prod.'!JB82+'Daily-Prod.'!IS82+'Daily-Prod.'!IJ82+'Daily-Prod.'!IA82),"")</f>
        <v/>
      </c>
      <c r="AM168" s="378">
        <f>IFERROR(AVERAGE('Daily-Prod.'!JZ82,'Daily-Prod.'!JQ82,'Daily-Prod.'!JH82,'Daily-Prod.'!IY82,'Daily-Prod.'!IP82,'Daily-Prod.'!IG82,'Daily-Prod.'!HX82),"")</f>
        <v>3.75</v>
      </c>
      <c r="AN168" s="379" t="str">
        <f>IFERROR(AVERAGE('Daily-Prod.'!KA82,'Daily-Prod.'!JR82,'Daily-Prod.'!JI82,'Daily-Prod.'!IZ82,'Daily-Prod.'!IQ82,'Daily-Prod.'!IH82,'Daily-Prod.'!HY82),"")</f>
        <v/>
      </c>
      <c r="AO168" s="380">
        <f>IFERROR(AVERAGE('Daily-Prod.'!KB82,'Daily-Prod.'!JS82,'Daily-Prod.'!JJ82,'Daily-Prod.'!JA82,'Daily-Prod.'!IR82,'Daily-Prod.'!II82,'Daily-Prod.'!HZ82),"")</f>
        <v>0.4</v>
      </c>
      <c r="AP168" s="66">
        <f>IFERROR(('Daily-Prod.'!MF82+'Daily-Prod.'!LW82+'Daily-Prod.'!LN82+'Daily-Prod.'!LE82+'Daily-Prod.'!KV82+'Daily-Prod.'!KM82+'Daily-Prod.'!KD82)/AS168,"")</f>
        <v>0.44444444444444442</v>
      </c>
      <c r="AQ168" s="475">
        <f>IFERROR(('Daily-Prod.'!MG82+'Daily-Prod.'!LX82+'Daily-Prod.'!LO82+'Daily-Prod.'!LF82+'Daily-Prod.'!KW82+'Daily-Prod.'!KN82+'Daily-Prod.'!KE82)/AS168,"")</f>
        <v>0.29629629629629628</v>
      </c>
      <c r="AR168" s="475">
        <f>IFERROR(('Daily-Prod.'!MJ82+'Daily-Prod.'!MA82+'Daily-Prod.'!LR82+'Daily-Prod.'!LI82+'Daily-Prod.'!KZ82+'Daily-Prod.'!KQ82+'Daily-Prod.'!KH82+'Daily-Prod.'!MI82+'Daily-Prod.'!LZ82+'Daily-Prod.'!LQ82+'Daily-Prod.'!LH82+'Daily-Prod.'!KY82+'Daily-Prod.'!KP82+'Daily-Prod.'!KG82)/AS168,"")</f>
        <v>0.25925925925925924</v>
      </c>
      <c r="AS168" s="496">
        <f>IFERROR(('Daily-Prod.'!MK82+'Daily-Prod.'!MB82+'Daily-Prod.'!LS82+'Daily-Prod.'!LJ82+'Daily-Prod.'!LA82+'Daily-Prod.'!KR82+'Daily-Prod.'!KI82),"")</f>
        <v>27</v>
      </c>
      <c r="AT168" s="383">
        <f>IFERROR(('Daily-Prod.'!ML82+'Daily-Prod.'!MC82+'Daily-Prod.'!LT82+'Daily-Prod.'!LK82+'Daily-Prod.'!LB82+'Daily-Prod.'!KS82+'Daily-Prod.'!KJ82),"")</f>
        <v>0</v>
      </c>
      <c r="AU168" s="384">
        <f>IFERROR(('Daily-Prod.'!MM82+'Daily-Prod.'!MD82+'Daily-Prod.'!LU82+'Daily-Prod.'!LL82+'Daily-Prod.'!LC82+'Daily-Prod.'!KT82+'Daily-Prod.'!KK82),"")</f>
        <v>3</v>
      </c>
      <c r="AV168" s="495" t="str">
        <f>IFERROR(('Daily-Prod.'!MN82+'Daily-Prod.'!ME82+'Daily-Prod.'!LV82+'Daily-Prod.'!LM82+'Daily-Prod.'!LD82+'Daily-Prod.'!KU82+'Daily-Prod.'!KL82),"")</f>
        <v/>
      </c>
      <c r="AW168" s="378">
        <f>IFERROR(AVERAGE('Daily-Prod.'!MK82,'Daily-Prod.'!MB82,'Daily-Prod.'!LS82,'Daily-Prod.'!LJ82,'Daily-Prod.'!LA82,'Daily-Prod.'!KR82,'Daily-Prod.'!KI82),"")</f>
        <v>5.4</v>
      </c>
      <c r="AX168" s="379" t="str">
        <f>IFERROR(AVERAGE('Daily-Prod.'!ML82,'Daily-Prod.'!MC82,'Daily-Prod.'!LT82,'Daily-Prod.'!LK82,'Daily-Prod.'!LB82,'Daily-Prod.'!KS82,'Daily-Prod.'!KJ82),"")</f>
        <v/>
      </c>
      <c r="AY168" s="380">
        <f>IFERROR(AVERAGE('Daily-Prod.'!MM82,'Daily-Prod.'!MD82,'Daily-Prod.'!LU82,'Daily-Prod.'!LL82,'Daily-Prod.'!LC82,'Daily-Prod.'!KT82,'Daily-Prod.'!KK82),"")</f>
        <v>0.6</v>
      </c>
      <c r="AZ168" s="66">
        <f>IFERROR(('Daily-Prod.'!OQ82+'Daily-Prod.'!OH82+'Daily-Prod.'!NY82+'Daily-Prod.'!NP82+'Daily-Prod.'!NG82+'Daily-Prod.'!MX82+'Daily-Prod.'!MO82)/BC168,"")</f>
        <v>0.31818181818181818</v>
      </c>
      <c r="BA168" s="475">
        <f>IFERROR(('Daily-Prod.'!OR82+'Daily-Prod.'!OI82+'Daily-Prod.'!NZ82+'Daily-Prod.'!NQ82+'Daily-Prod.'!NH82+'Daily-Prod.'!MY82+'Daily-Prod.'!MP82)/BC168,"")</f>
        <v>0.54545454545454541</v>
      </c>
      <c r="BB168" s="475">
        <f>IFERROR(('Daily-Prod.'!OT82+'Daily-Prod.'!OK82+'Daily-Prod.'!OB82+'Daily-Prod.'!NS82+'Daily-Prod.'!NJ82+'Daily-Prod.'!NA82+'Daily-Prod.'!MR82+'Daily-Prod.'!OU82+'Daily-Prod.'!OL82+'Daily-Prod.'!OC82+'Daily-Prod.'!NT82+'Daily-Prod.'!NK82+'Daily-Prod.'!NB82+'Daily-Prod.'!MS82)/BC168,"")</f>
        <v>0.13636363636363635</v>
      </c>
      <c r="BC168" s="496">
        <f>IFERROR(('Daily-Prod.'!OV82+'Daily-Prod.'!OM82+'Daily-Prod.'!OD82+'Daily-Prod.'!NU82+'Daily-Prod.'!NL82+'Daily-Prod.'!NC82+'Daily-Prod.'!MT82),"")</f>
        <v>22</v>
      </c>
      <c r="BD168" s="383"/>
      <c r="BE168" s="384">
        <f>IFERROR(('Daily-Prod.'!OX82+'Daily-Prod.'!OO82+'Daily-Prod.'!OF82+'Daily-Prod.'!NW82+'Daily-Prod.'!NN82+'Daily-Prod.'!NE82+'Daily-Prod.'!MV82),"")</f>
        <v>4</v>
      </c>
      <c r="BF168" s="495" t="str">
        <f t="shared" si="161"/>
        <v/>
      </c>
      <c r="BG168" s="378">
        <f>IFERROR(AVERAGE('Daily-Prod.'!OV82,'Daily-Prod.'!OM82,'Daily-Prod.'!OD82,'Daily-Prod.'!NU82,'Daily-Prod.'!NL82,'Daily-Prod.'!NC82,'Daily-Prod.'!MT82),"")</f>
        <v>7.333333333333333</v>
      </c>
      <c r="BH168" s="379"/>
      <c r="BI168" s="380">
        <f>IFERROR(AVERAGE('Daily-Prod.'!OX82,'Daily-Prod.'!OO82,'Daily-Prod.'!OF82,'Daily-Prod.'!NW82,'Daily-Prod.'!NN82,'Daily-Prod.'!NE82,'Daily-Prod.'!MV82),"")</f>
        <v>1.3333333333333333</v>
      </c>
      <c r="BJ168" s="66">
        <f>IFERROR(('Daily-Prod.'!RB82+'Daily-Prod.'!QS82+'Daily-Prod.'!QJ82+'Daily-Prod.'!QA82+'Daily-Prod.'!PR82+'Daily-Prod.'!PI82+'Daily-Prod.'!OZ82)/BM168,"")</f>
        <v>0.41666666666666669</v>
      </c>
      <c r="BK168" s="475">
        <f>IFERROR(('Daily-Prod.'!RC82+'Daily-Prod.'!QT82+'Daily-Prod.'!QK82+'Daily-Prod.'!QB82+'Daily-Prod.'!PS82+'Daily-Prod.'!PJ82+'Daily-Prod.'!PA82)/BM168,"")</f>
        <v>0.45833333333333331</v>
      </c>
      <c r="BL168" s="475">
        <f>IFERROR(('Daily-Prod.'!RF82+'Daily-Prod.'!QW82+'Daily-Prod.'!QN82+'Daily-Prod.'!QE82+'Daily-Prod.'!PV82+'Daily-Prod.'!PM82+'Daily-Prod.'!PD82+'Daily-Prod.'!RE82+'Daily-Prod.'!QV82+'Daily-Prod.'!QM82+'Daily-Prod.'!QD82+'Daily-Prod.'!PU82+'Daily-Prod.'!PL82+'Daily-Prod.'!PC82)/BM168,"")</f>
        <v>0.125</v>
      </c>
      <c r="BM168" s="496">
        <f>IFERROR(('Daily-Prod.'!RG82+'Daily-Prod.'!QX82+'Daily-Prod.'!QO82+'Daily-Prod.'!QF82+'Daily-Prod.'!PW82+'Daily-Prod.'!PN82+'Daily-Prod.'!PE82),"")</f>
        <v>24</v>
      </c>
      <c r="BN168" s="383"/>
      <c r="BO168" s="384">
        <f>IFERROR(('Daily-Prod.'!RI82+'Daily-Prod.'!QZ82+'Daily-Prod.'!QQ82+'Daily-Prod.'!QH82+'Daily-Prod.'!PY82+'Daily-Prod.'!PP82+'Daily-Prod.'!PG82),"")</f>
        <v>2</v>
      </c>
      <c r="BP168" s="495" t="str">
        <f t="shared" si="162"/>
        <v/>
      </c>
      <c r="BQ168" s="378">
        <f>IFERROR(AVERAGE('Daily-Prod.'!RG82,'Daily-Prod.'!QX82,'Daily-Prod.'!QO82,'Daily-Prod.'!QF82,'Daily-Prod.'!PW82,'Daily-Prod.'!PN82,'Daily-Prod.'!PE82),"")</f>
        <v>4.8</v>
      </c>
      <c r="BR168" s="379"/>
      <c r="BS168" s="380">
        <f>IFERROR(AVERAGE('Daily-Prod.'!RI82,'Daily-Prod.'!QZ82,'Daily-Prod.'!QQ82,'Daily-Prod.'!QH82,'Daily-Prod.'!PY82,'Daily-Prod.'!PP82,'Daily-Prod.'!PG82),"")</f>
        <v>0.66666666666666663</v>
      </c>
      <c r="BT168" s="66">
        <f>IFERROR(('Daily-Prod.'!TM82+'Daily-Prod.'!TD82+'Daily-Prod.'!SU82+'Daily-Prod.'!SL82+'Daily-Prod.'!SC82+'Daily-Prod.'!RT82+'Daily-Prod.'!RK82)/BW168,"")</f>
        <v>0.5714285714285714</v>
      </c>
      <c r="BU168" s="475">
        <f>IFERROR(('Daily-Prod.'!TN82+'Daily-Prod.'!TE82+'Daily-Prod.'!SV82+'Daily-Prod.'!SM82+'Daily-Prod.'!SD82+'Daily-Prod.'!RU82+'Daily-Prod.'!RL82)/BW168,"")</f>
        <v>0.25</v>
      </c>
      <c r="BV168" s="475">
        <f>IFERROR(('Daily-Prod.'!TP82+'Daily-Prod.'!TG82+'Daily-Prod.'!SX82+'Daily-Prod.'!SO82+'Daily-Prod.'!SF82+'Daily-Prod.'!RW82+'Daily-Prod.'!RN82+'Daily-Prod.'!TQ82+'Daily-Prod.'!TH82+'Daily-Prod.'!SY82+'Daily-Prod.'!SP82+'Daily-Prod.'!SG82+'Daily-Prod.'!RX82+'Daily-Prod.'!RO82)/BW168,"")</f>
        <v>0.17857142857142858</v>
      </c>
      <c r="BW168" s="496">
        <f>IFERROR(('Daily-Prod.'!TR82+'Daily-Prod.'!TI82+'Daily-Prod.'!SZ82+'Daily-Prod.'!SQ82+'Daily-Prod.'!SH82+'Daily-Prod.'!RY82+'Daily-Prod.'!RP82),"")</f>
        <v>28</v>
      </c>
      <c r="BX168" s="383"/>
      <c r="BY168" s="384">
        <f>IFERROR(('Daily-Prod.'!TT82+'Daily-Prod.'!TK82+'Daily-Prod.'!TB82+'Daily-Prod.'!SS82+'Daily-Prod.'!SJ82+'Daily-Prod.'!SA82+'Daily-Prod.'!RR82),"")</f>
        <v>11</v>
      </c>
      <c r="BZ168" s="495" t="str">
        <f t="shared" si="163"/>
        <v/>
      </c>
      <c r="CA168" s="378">
        <f>IFERROR(AVERAGE('Daily-Prod.'!TR82,'Daily-Prod.'!TI82,'Daily-Prod.'!SZ82,'Daily-Prod.'!SQ82,'Daily-Prod.'!SH82,'Daily-Prod.'!RY82,'Daily-Prod.'!RP82),"")</f>
        <v>5.6</v>
      </c>
      <c r="CB168" s="379"/>
      <c r="CC168" s="380">
        <f>IFERROR(AVERAGE('Daily-Prod.'!TT82,'Daily-Prod.'!TK82,'Daily-Prod.'!TB82,'Daily-Prod.'!SS82,'Daily-Prod.'!SJ82,'Daily-Prod.'!SA82,'Daily-Prod.'!RR82),"")</f>
        <v>2.2000000000000002</v>
      </c>
      <c r="CD168" s="66">
        <f>IFERROR(('Daily-Prod.'!VX82+'Daily-Prod.'!VO82+'Daily-Prod.'!VF82+'Daily-Prod.'!UW82+'Daily-Prod.'!UN82+'Daily-Prod.'!UE82+'Daily-Prod.'!TV82)/CG168,"")</f>
        <v>0.42105263157894735</v>
      </c>
      <c r="CE168" s="475">
        <f>IFERROR(('Daily-Prod.'!VY82+'Daily-Prod.'!VP82+'Daily-Prod.'!VG82+'Daily-Prod.'!UX82+'Daily-Prod.'!UO82+'Daily-Prod.'!UF82+'Daily-Prod.'!TW82)/CG168,"")</f>
        <v>0.36842105263157893</v>
      </c>
      <c r="CF168" s="475">
        <f>IFERROR(('Daily-Prod.'!WA82+'Daily-Prod.'!VR82+'Daily-Prod.'!VI82+'Daily-Prod.'!UZ82+'Daily-Prod.'!UQ82+'Daily-Prod.'!UH82+'Daily-Prod.'!TY82+'Daily-Prod.'!WB82+'Daily-Prod.'!VS82+'Daily-Prod.'!VJ82+'Daily-Prod.'!VA82+'Daily-Prod.'!UR82+'Daily-Prod.'!UI82+'Daily-Prod.'!TZ82)/CG168,"")</f>
        <v>0.21052631578947367</v>
      </c>
      <c r="CG168" s="496">
        <f>IFERROR(('Daily-Prod.'!WC82+'Daily-Prod.'!VT82+'Daily-Prod.'!VK82+'Daily-Prod.'!VB82+'Daily-Prod.'!US82+'Daily-Prod.'!UJ82+'Daily-Prod.'!UA82),"")</f>
        <v>19</v>
      </c>
      <c r="CH168" s="383"/>
      <c r="CI168" s="384">
        <f>IFERROR(('Daily-Prod.'!WE82+'Daily-Prod.'!VV82+'Daily-Prod.'!VM82+'Daily-Prod.'!VD82+'Daily-Prod.'!UU82+'Daily-Prod.'!UL82+'Daily-Prod.'!UC82),"")</f>
        <v>6</v>
      </c>
      <c r="CJ168" s="495" t="str">
        <f t="shared" si="164"/>
        <v/>
      </c>
      <c r="CK168" s="378">
        <f>IFERROR(AVERAGE('Daily-Prod.'!WC82,'Daily-Prod.'!VT82,'Daily-Prod.'!VK82,'Daily-Prod.'!VB82,'Daily-Prod.'!US82,'Daily-Prod.'!UJ82,'Daily-Prod.'!UA82),"")</f>
        <v>3.8</v>
      </c>
      <c r="CL168" s="379"/>
      <c r="CM168" s="380">
        <f>IFERROR(AVERAGE('Daily-Prod.'!WE82,'Daily-Prod.'!VV82,'Daily-Prod.'!VM82,'Daily-Prod.'!VD82,'Daily-Prod.'!UU82,'Daily-Prod.'!UL82,'Daily-Prod.'!UC82),"")</f>
        <v>1.2</v>
      </c>
      <c r="CN168" s="66">
        <f>IFERROR(('Daily-Prod.'!YI82+'Daily-Prod.'!XZ82+'Daily-Prod.'!XQ82+'Daily-Prod.'!XH82+'Daily-Prod.'!WY82+'Daily-Prod.'!WP82+'Daily-Prod.'!WG82)/CQ168,"")</f>
        <v>0.5</v>
      </c>
      <c r="CO168" s="475">
        <f>IFERROR(('Daily-Prod.'!YJ82+'Daily-Prod.'!YA82+'Daily-Prod.'!XR82+'Daily-Prod.'!XI82+'Daily-Prod.'!WZ82+'Daily-Prod.'!WQ82+'Daily-Prod.'!WH82)/CQ168,"")</f>
        <v>0.22727272727272727</v>
      </c>
      <c r="CP168" s="475">
        <f>IFERROR(('Daily-Prod.'!YL82+'Daily-Prod.'!YC82+'Daily-Prod.'!XT82+'Daily-Prod.'!XK82+'Daily-Prod.'!XB82+'Daily-Prod.'!WS82+'Daily-Prod.'!WJ82+'Daily-Prod.'!YM82+'Daily-Prod.'!YD82+'Daily-Prod.'!XU82+'Daily-Prod.'!XL82+'Daily-Prod.'!XC82+'Daily-Prod.'!WT82+'Daily-Prod.'!WK82)/CQ168,"")</f>
        <v>0.27272727272727271</v>
      </c>
      <c r="CQ168" s="496">
        <f>IFERROR(('Daily-Prod.'!YN82+'Daily-Prod.'!YE82+'Daily-Prod.'!XV82+'Daily-Prod.'!XM82+'Daily-Prod.'!XD82+'Daily-Prod.'!WU82+'Daily-Prod.'!WL82),"")</f>
        <v>22</v>
      </c>
      <c r="CR168" s="383"/>
      <c r="CS168" s="384">
        <f>IFERROR(('Daily-Prod.'!YP82+'Daily-Prod.'!YG82+'Daily-Prod.'!XX82+'Daily-Prod.'!XO82+'Daily-Prod.'!XF82+'Daily-Prod.'!WW82+'Daily-Prod.'!WN82),"")</f>
        <v>7</v>
      </c>
      <c r="CT168" s="495" t="str">
        <f t="shared" si="165"/>
        <v/>
      </c>
      <c r="CU168" s="378">
        <f>IFERROR(AVERAGE('Daily-Prod.'!YN82,'Daily-Prod.'!YE82,'Daily-Prod.'!XV82,'Daily-Prod.'!XM82,'Daily-Prod.'!XD82,'Daily-Prod.'!WU82,'Daily-Prod.'!WL82),"")</f>
        <v>4.4000000000000004</v>
      </c>
      <c r="CV168" s="379" t="str">
        <f>IFERROR(AVERAGE('Daily-Prod.'!YO82,'Daily-Prod.'!YF82,'Daily-Prod.'!XW82,'Daily-Prod.'!XN82,'Daily-Prod.'!XE82,'Daily-Prod.'!WV82,'Daily-Prod.'!WM82),"")</f>
        <v/>
      </c>
      <c r="CW168" s="380">
        <f>IFERROR(AVERAGE('Daily-Prod.'!YP82,'Daily-Prod.'!YG82,'Daily-Prod.'!XX82,'Daily-Prod.'!XO82,'Daily-Prod.'!XF82,'Daily-Prod.'!WW82,'Daily-Prod.'!WN82),"")</f>
        <v>1.4</v>
      </c>
      <c r="CX168" s="66">
        <f>IFERROR(('Daily-Prod.'!AAT82+'Daily-Prod.'!AAK82+'Daily-Prod.'!AAB82+'Daily-Prod.'!ZS82+'Daily-Prod.'!ZJ82+'Daily-Prod.'!ZA82+'Daily-Prod.'!YR82)/DA168,"")</f>
        <v>0.44444444444444442</v>
      </c>
      <c r="CY168" s="475">
        <f>IFERROR(('Daily-Prod.'!AAU82+'Daily-Prod.'!AAL82+'Daily-Prod.'!AAC82+'Daily-Prod.'!ZT82+'Daily-Prod.'!ZK82+'Daily-Prod.'!ZB82+'Daily-Prod.'!YS82)/DA168,"")</f>
        <v>0.33333333333333331</v>
      </c>
      <c r="CZ168" s="475">
        <f>IFERROR(('Daily-Prod.'!AAW82+'Daily-Prod.'!AAN82+'Daily-Prod.'!AAE82+'Daily-Prod.'!ZV82+'Daily-Prod.'!ZM82+'Daily-Prod.'!ZD82+'Daily-Prod.'!YU82+'Daily-Prod.'!AAX82+'Daily-Prod.'!AAO82+'Daily-Prod.'!AAF82+'Daily-Prod.'!ZW82+'Daily-Prod.'!ZN82+'Daily-Prod.'!ZE82+'Daily-Prod.'!YV82)/DA168,"")</f>
        <v>0.22222222222222221</v>
      </c>
      <c r="DA168" s="496">
        <f>IFERROR(('Daily-Prod.'!AAY82+'Daily-Prod.'!AAP82+'Daily-Prod.'!AAG82+'Daily-Prod.'!ZX82+'Daily-Prod.'!ZO82+'Daily-Prod.'!ZF82+'Daily-Prod.'!YW82),"")</f>
        <v>9</v>
      </c>
      <c r="DB168" s="383"/>
      <c r="DC168" s="384">
        <f>IFERROR(('Daily-Prod.'!ABA82+'Daily-Prod.'!AAR82+'Daily-Prod.'!AAI82+'Daily-Prod.'!ZZ82+'Daily-Prod.'!ZQ82+'Daily-Prod.'!ZH82+'Daily-Prod.'!YY82),"")</f>
        <v>2</v>
      </c>
      <c r="DD168" s="495" t="str">
        <f t="shared" si="166"/>
        <v/>
      </c>
      <c r="DE168" s="378">
        <f>IFERROR(AVERAGE('Daily-Prod.'!AAY82,'Daily-Prod.'!AAP82,'Daily-Prod.'!AAG82,'Daily-Prod.'!ZX82,'Daily-Prod.'!ZO82,'Daily-Prod.'!ZF82,'Daily-Prod.'!YW82),"")</f>
        <v>4.5</v>
      </c>
      <c r="DF168" s="379" t="str">
        <f>IFERROR(AVERAGE('Daily-Prod.'!AAZ82,'Daily-Prod.'!AAQ82,'Daily-Prod.'!AAH82,'Daily-Prod.'!ZY82,'Daily-Prod.'!ZP82,'Daily-Prod.'!ZG82,'Daily-Prod.'!YX82),"")</f>
        <v/>
      </c>
      <c r="DG168" s="380">
        <f>IFERROR(AVERAGE('Daily-Prod.'!ABA82,'Daily-Prod.'!AAR82,'Daily-Prod.'!AAI82,'Daily-Prod.'!ZZ82,'Daily-Prod.'!ZQ82,'Daily-Prod.'!ZH82,'Daily-Prod.'!YY82),"")</f>
        <v>0.66666666666666663</v>
      </c>
      <c r="DH168" s="66">
        <f>IFERROR(('Daily-Prod.'!ADE82+'Daily-Prod.'!ACV82+'Daily-Prod.'!ACM82+'Daily-Prod.'!ACD82+'Daily-Prod.'!ABU82+'Daily-Prod.'!ABL82+'Daily-Prod.'!ABC82)/DK168,"")</f>
        <v>0.61904761904761907</v>
      </c>
      <c r="DI168" s="475">
        <f>IFERROR(('Daily-Prod.'!ADF82+'Daily-Prod.'!ACW82+'Daily-Prod.'!ACN82+'Daily-Prod.'!ACE82+'Daily-Prod.'!ABV82+'Daily-Prod.'!ABM82+'Daily-Prod.'!ABD82)/DK168,"")</f>
        <v>0.23809523809523808</v>
      </c>
      <c r="DJ168" s="475">
        <f>IFERROR(('Daily-Prod.'!ADH82+'Daily-Prod.'!ACY82+'Daily-Prod.'!ACP82+'Daily-Prod.'!ACG82+'Daily-Prod.'!ABX82+'Daily-Prod.'!ABO82+'Daily-Prod.'!ABF82+'Daily-Prod.'!ADI82+'Daily-Prod.'!ACZ82+'Daily-Prod.'!ACQ82+'Daily-Prod.'!ACH82+'Daily-Prod.'!ABY82+'Daily-Prod.'!ABP82+'Daily-Prod.'!ABG82)/DK168,"")</f>
        <v>0.14285714285714285</v>
      </c>
      <c r="DK168" s="496">
        <f>IFERROR(('Daily-Prod.'!ADJ82+'Daily-Prod.'!ADA82+'Daily-Prod.'!ACR82+'Daily-Prod.'!ACI82+'Daily-Prod.'!ABZ82+'Daily-Prod.'!ABQ82+'Daily-Prod.'!ABH82),"")</f>
        <v>21</v>
      </c>
      <c r="DL168" s="383"/>
      <c r="DM168" s="384">
        <f>IFERROR(('Daily-Prod.'!ADL82+'Daily-Prod.'!ADC82+'Daily-Prod.'!ACT82+'Daily-Prod.'!ACK82+'Daily-Prod.'!ACB82+'Daily-Prod.'!ABS82+'Daily-Prod.'!ABJ82),"")</f>
        <v>6</v>
      </c>
      <c r="DN168" s="495" t="str">
        <f t="shared" si="167"/>
        <v/>
      </c>
      <c r="DO168" s="378">
        <f>IFERROR(AVERAGE('Daily-Prod.'!ADJ82,'Daily-Prod.'!ADA82,'Daily-Prod.'!ACR82,'Daily-Prod.'!ACI82,'Daily-Prod.'!ABZ82,'Daily-Prod.'!ABQ82,'Daily-Prod.'!ABH82),"")</f>
        <v>5.25</v>
      </c>
      <c r="DP168" s="379" t="str">
        <f>IFERROR(AVERAGE('Daily-Prod.'!ADK82,'Daily-Prod.'!ADB82,'Daily-Prod.'!ACS82,'Daily-Prod.'!ACJ82,'Daily-Prod.'!ACA82,'Daily-Prod.'!ABR82,'Daily-Prod.'!ABI82),"")</f>
        <v/>
      </c>
      <c r="DQ168" s="380">
        <f>IFERROR(AVERAGE('Daily-Prod.'!ADL82,'Daily-Prod.'!ADC82,'Daily-Prod.'!ACT82,'Daily-Prod.'!ACK82,'Daily-Prod.'!ACB82,'Daily-Prod.'!ABS82,'Daily-Prod.'!ABJ82),"")</f>
        <v>2</v>
      </c>
      <c r="DR168" s="66">
        <f>IFERROR(('Daily-Prod.'!AFP82+'Daily-Prod.'!AFG82+'Daily-Prod.'!AEX82+'Daily-Prod.'!AEO82+'Daily-Prod.'!AEF82+'Daily-Prod.'!ADW82+'Daily-Prod.'!ADN82)/DU168,"")</f>
        <v>0.77272727272727271</v>
      </c>
      <c r="DS168" s="475">
        <f>IFERROR(('Daily-Prod.'!AFQ82+'Daily-Prod.'!AFH82+'Daily-Prod.'!AEY82+'Daily-Prod.'!AEP82+'Daily-Prod.'!AEG82+'Daily-Prod.'!ADX82+'Daily-Prod.'!ADO82)/DU168,"")</f>
        <v>0.18181818181818182</v>
      </c>
      <c r="DT168" s="475">
        <f>IFERROR(('Daily-Prod.'!AFS82+'Daily-Prod.'!AFJ82+'Daily-Prod.'!AFA82+'Daily-Prod.'!AER82+'Daily-Prod.'!AEI82+'Daily-Prod.'!ADZ82+'Daily-Prod.'!ADQ82+'Daily-Prod.'!AFT82+'Daily-Prod.'!AFK82+'Daily-Prod.'!AFB82+'Daily-Prod.'!AES82+'Daily-Prod.'!AEJ82+'Daily-Prod.'!AEA82+'Daily-Prod.'!ADR82)/DU168,"")</f>
        <v>4.5454545454545456E-2</v>
      </c>
      <c r="DU168" s="496">
        <f>IFERROR(('Daily-Prod.'!AFU82+'Daily-Prod.'!AFL82+'Daily-Prod.'!AFC82+'Daily-Prod.'!AET82+'Daily-Prod.'!AEK82+'Daily-Prod.'!AEB82+'Daily-Prod.'!ADS82),"")</f>
        <v>22</v>
      </c>
      <c r="DV168" s="383"/>
      <c r="DW168" s="384">
        <f>IFERROR(('Daily-Prod.'!AFW82+'Daily-Prod.'!AFN82+'Daily-Prod.'!AFE82+'Daily-Prod.'!AEV82+'Daily-Prod.'!AEM82+'Daily-Prod.'!AED82+'Daily-Prod.'!ADU82),"")</f>
        <v>3</v>
      </c>
      <c r="DX168" s="495" t="str">
        <f t="shared" si="168"/>
        <v/>
      </c>
      <c r="DY168" s="378">
        <f>IFERROR(AVERAGE('Daily-Prod.'!AFU82,'Daily-Prod.'!AFL82,'Daily-Prod.'!AFC82,'Daily-Prod.'!AET82,'Daily-Prod.'!AEK82,'Daily-Prod.'!AEB82,'Daily-Prod.'!ADS82),"")</f>
        <v>5.5</v>
      </c>
      <c r="DZ168" s="379" t="str">
        <f>IFERROR(AVERAGE('Daily-Prod.'!AFV82,'Daily-Prod.'!AFM82,'Daily-Prod.'!AFD82,'Daily-Prod.'!AEU82,'Daily-Prod.'!AEL82,'Daily-Prod.'!AEC82,'Daily-Prod.'!ADT82),"")</f>
        <v/>
      </c>
      <c r="EA168" s="380">
        <f>IFERROR(AVERAGE('Daily-Prod.'!AFW82,'Daily-Prod.'!AFN82,'Daily-Prod.'!AFE82,'Daily-Prod.'!AEV82,'Daily-Prod.'!AEM82,'Daily-Prod.'!AED82,'Daily-Prod.'!ADU82),"")</f>
        <v>0.75</v>
      </c>
      <c r="EB168" s="66">
        <f>IFERROR(('Daily-Prod.'!AIA82+'Daily-Prod.'!AHR82+'Daily-Prod.'!AHI82+'Daily-Prod.'!AGZ82+'Daily-Prod.'!AGQ82+'Daily-Prod.'!AGH82+'Daily-Prod.'!AFY82)/EE168,"")</f>
        <v>0.54838709677419351</v>
      </c>
      <c r="EC168" s="475">
        <f>IFERROR(('Daily-Prod.'!AIB82+'Daily-Prod.'!AHS82+'Daily-Prod.'!AHJ82+'Daily-Prod.'!AHA82+'Daily-Prod.'!AGR82+'Daily-Prod.'!AGI82+'Daily-Prod.'!AFZ82)/EE168,"")</f>
        <v>0.25806451612903225</v>
      </c>
      <c r="ED168" s="475">
        <f>IFERROR(('Daily-Prod.'!AID82+'Daily-Prod.'!AHU82+'Daily-Prod.'!AHL82+'Daily-Prod.'!AHC82+'Daily-Prod.'!AGT82+'Daily-Prod.'!AGK82+'Daily-Prod.'!AGB82+'Daily-Prod.'!AIE82+'Daily-Prod.'!AHV82+'Daily-Prod.'!AHM82+'Daily-Prod.'!AHD82+'Daily-Prod.'!AGU82+'Daily-Prod.'!AGL82+'Daily-Prod.'!AGC82)/EE168,"")</f>
        <v>0.19354838709677419</v>
      </c>
      <c r="EE168" s="496">
        <f>IFERROR(('Daily-Prod.'!AIF82+'Daily-Prod.'!AHW82+'Daily-Prod.'!AHN82+'Daily-Prod.'!AHE82+'Daily-Prod.'!AGV82+'Daily-Prod.'!AGM82+'Daily-Prod.'!AGD82),"")</f>
        <v>31</v>
      </c>
      <c r="EF168" s="383"/>
      <c r="EG168" s="384">
        <f>IFERROR(('Daily-Prod.'!AIH82+'Daily-Prod.'!AHY82+'Daily-Prod.'!AHP82+'Daily-Prod.'!AHG82+'Daily-Prod.'!AGX82+'Daily-Prod.'!AGO82+'Daily-Prod.'!AGF82),"")</f>
        <v>6</v>
      </c>
      <c r="EH168" s="495" t="str">
        <f t="shared" si="156"/>
        <v/>
      </c>
      <c r="EI168" s="378">
        <f>IFERROR(AVERAGE('Daily-Prod.'!AIF82,'Daily-Prod.'!AHW82,'Daily-Prod.'!AHN82,'Daily-Prod.'!AHE82,'Daily-Prod.'!AGV82,'Daily-Prod.'!AGM82,'Daily-Prod.'!AGD82),"")</f>
        <v>6.2</v>
      </c>
      <c r="EJ168" s="379" t="str">
        <f>IFERROR(AVERAGE('Daily-Prod.'!AIG82,'Daily-Prod.'!AHX82,'Daily-Prod.'!AHO82,'Daily-Prod.'!AHF82,'Daily-Prod.'!AGW82,'Daily-Prod.'!AGN82,'Daily-Prod.'!AGE82),"")</f>
        <v/>
      </c>
      <c r="EK168" s="380">
        <f>IFERROR(AVERAGE('Daily-Prod.'!AIH82,'Daily-Prod.'!AHY82,'Daily-Prod.'!AHP82,'Daily-Prod.'!AHG82,'Daily-Prod.'!AGX82,'Daily-Prod.'!AGO82,'Daily-Prod.'!AGF82),"")</f>
        <v>1.2</v>
      </c>
      <c r="EL168" s="66">
        <f>IFERROR(('Daily-Prod.'!AKL82+'Daily-Prod.'!AKC82+'Daily-Prod.'!AJT82+'Daily-Prod.'!AJK82+'Daily-Prod.'!AJB82+'Daily-Prod.'!AIS82+'Daily-Prod.'!AIJ82)/EO168,"")</f>
        <v>0.76</v>
      </c>
      <c r="EM168" s="475">
        <f>IFERROR(('Daily-Prod.'!AKM82+'Daily-Prod.'!AKD82+'Daily-Prod.'!AJU82+'Daily-Prod.'!AJL82+'Daily-Prod.'!AJC82+'Daily-Prod.'!AIT82+'Daily-Prod.'!AIK82)/EO168,"")</f>
        <v>0.2</v>
      </c>
      <c r="EN168" s="475">
        <f>IFERROR(('Daily-Prod.'!AKP82+'Daily-Prod.'!AKG82+'Daily-Prod.'!AJX82+'Daily-Prod.'!AJO82+'Daily-Prod.'!AJF82+'Daily-Prod.'!AIW82+'Daily-Prod.'!AIN82+'Daily-Prod.'!AKO82+'Daily-Prod.'!AKF82+'Daily-Prod.'!AJW82+'Daily-Prod.'!AJN82+'Daily-Prod.'!AJE82+'Daily-Prod.'!AIV82+'Daily-Prod.'!AIM82)/EO168,"")</f>
        <v>0.04</v>
      </c>
      <c r="EO168" s="496">
        <f>IFERROR(('Daily-Prod.'!AKQ82+'Daily-Prod.'!AKH82+'Daily-Prod.'!AJY82+'Daily-Prod.'!AJP82+'Daily-Prod.'!AJG82+'Daily-Prod.'!AIX82+'Daily-Prod.'!AIO82),"")</f>
        <v>25</v>
      </c>
      <c r="EP168" s="383"/>
      <c r="EQ168" s="384">
        <f>IFERROR(('Daily-Prod.'!AKS82+'Daily-Prod.'!AKJ82+'Daily-Prod.'!AKA82+'Daily-Prod.'!AJR82+'Daily-Prod.'!AJI82+'Daily-Prod.'!AIZ82+'Daily-Prod.'!AIQ82),"")</f>
        <v>6</v>
      </c>
      <c r="ER168" s="495" t="str">
        <f t="shared" si="157"/>
        <v/>
      </c>
      <c r="ES168" s="378">
        <f>IFERROR(AVERAGE('Daily-Prod.'!AKQ82,'Daily-Prod.'!AKH82,'Daily-Prod.'!AJY82,'Daily-Prod.'!AJP82,'Daily-Prod.'!AJG82,'Daily-Prod.'!AIX82,'Daily-Prod.'!AIO82),"")</f>
        <v>5</v>
      </c>
      <c r="ET168" s="379"/>
      <c r="EU168" s="380">
        <f>IFERROR(AVERAGE('Daily-Prod.'!AKS82,'Daily-Prod.'!AKJ82,'Daily-Prod.'!AKA82,'Daily-Prod.'!AJR82,'Daily-Prod.'!AJI82,'Daily-Prod.'!AIZ82,'Daily-Prod.'!AIQ82),"")</f>
        <v>1.2</v>
      </c>
      <c r="EV168" s="66">
        <f>IFERROR(('Daily-Prod.'!AMW82+'Daily-Prod.'!AMN82+'Daily-Prod.'!AME82+'Daily-Prod.'!ALV82+'Daily-Prod.'!ALM82+'Daily-Prod.'!ALD82+'Daily-Prod.'!AKU82)/EY168,"")</f>
        <v>0.45</v>
      </c>
      <c r="EW168" s="475">
        <f>IFERROR(('Daily-Prod.'!AMX82+'Daily-Prod.'!AMO82+'Daily-Prod.'!AMF82+'Daily-Prod.'!ALW82+'Daily-Prod.'!ALN82+'Daily-Prod.'!ALE82+'Daily-Prod.'!AKV82)/EY168,"")</f>
        <v>0.35</v>
      </c>
      <c r="EX168" s="475">
        <f>IFERROR(('Daily-Prod.'!AMZ82+'Daily-Prod.'!AMQ82+'Daily-Prod.'!AMH82+'Daily-Prod.'!ALY82+'Daily-Prod.'!ALP82+'Daily-Prod.'!ALG82+'Daily-Prod.'!AKX82+'Daily-Prod.'!ANA82+'Daily-Prod.'!AMR82+'Daily-Prod.'!AMI82+'Daily-Prod.'!ALZ82+'Daily-Prod.'!ALQ82+'Daily-Prod.'!ALH82+'Daily-Prod.'!AKY82)/EY168,"")</f>
        <v>0.2</v>
      </c>
      <c r="EY168" s="496">
        <f>IFERROR(('Daily-Prod.'!ANB82+'Daily-Prod.'!AMS82+'Daily-Prod.'!AMJ82+'Daily-Prod.'!AMA82+'Daily-Prod.'!ALR82+'Daily-Prod.'!ALI82+'Daily-Prod.'!AKZ82),"")</f>
        <v>20</v>
      </c>
      <c r="EZ168" s="383"/>
      <c r="FA168" s="384">
        <f>IFERROR(('Daily-Prod.'!AND82+'Daily-Prod.'!AMU82+'Daily-Prod.'!AML82+'Daily-Prod.'!AMC82+'Daily-Prod.'!ALT82+'Daily-Prod.'!ALK82+'Daily-Prod.'!ALB82),"")</f>
        <v>4</v>
      </c>
      <c r="FB168" s="495" t="str">
        <f t="shared" si="158"/>
        <v/>
      </c>
      <c r="FC168" s="378">
        <f>IFERROR(AVERAGE('Daily-Prod.'!ANB82,'Daily-Prod.'!AMS82,'Daily-Prod.'!AMJ82,'Daily-Prod.'!AMA82,'Daily-Prod.'!ALR82,'Daily-Prod.'!ALI82,'Daily-Prod.'!AKZ82),"")</f>
        <v>5</v>
      </c>
      <c r="FD168" s="379"/>
      <c r="FE168" s="380">
        <f>IFERROR(AVERAGE('Daily-Prod.'!AND82,'Daily-Prod.'!AMU82,'Daily-Prod.'!AML82,'Daily-Prod.'!AMC82,'Daily-Prod.'!ALT82,'Daily-Prod.'!ALK82,'Daily-Prod.'!ALB82),"")</f>
        <v>1</v>
      </c>
      <c r="FF168" s="66">
        <f>IFERROR(('Daily-Prod.'!APH82+'Daily-Prod.'!AOY82+'Daily-Prod.'!AOP82+'Daily-Prod.'!AOG82+'Daily-Prod.'!ANX82+'Daily-Prod.'!ANO82+'Daily-Prod.'!ANF82)/FI168,"")</f>
        <v>0.68421052631578949</v>
      </c>
      <c r="FG168" s="475">
        <f>IFERROR(('Daily-Prod.'!API82+'Daily-Prod.'!AOZ82+'Daily-Prod.'!AOQ82+'Daily-Prod.'!AOH82+'Daily-Prod.'!ANY82+'Daily-Prod.'!ANP82+'Daily-Prod.'!ANG82)/FI168,"")</f>
        <v>0.21052631578947367</v>
      </c>
      <c r="FH168" s="475">
        <f>IFERROR(('Daily-Prod.'!APL82+'Daily-Prod.'!APC82+'Daily-Prod.'!AOT82+'Daily-Prod.'!AOK82+'Daily-Prod.'!AOB82+'Daily-Prod.'!ANS82+'Daily-Prod.'!ANJ82+'Daily-Prod.'!APK82+'Daily-Prod.'!APB82+'Daily-Prod.'!AOS82+'Daily-Prod.'!AOJ82+'Daily-Prod.'!AOA82+'Daily-Prod.'!ANR82+'Daily-Prod.'!ANI82)/FI168,"")</f>
        <v>0.10526315789473684</v>
      </c>
      <c r="FI168" s="496">
        <f>IFERROR(('Daily-Prod.'!APM82+'Daily-Prod.'!APD82+'Daily-Prod.'!AOU82+'Daily-Prod.'!AOL82+'Daily-Prod.'!AOC82+'Daily-Prod.'!ANT82+'Daily-Prod.'!ANK82),"")</f>
        <v>19</v>
      </c>
      <c r="FJ168" s="383"/>
      <c r="FK168" s="384">
        <f>IFERROR(('Daily-Prod.'!APO82+'Daily-Prod.'!APF82+'Daily-Prod.'!AOW82+'Daily-Prod.'!AON82+'Daily-Prod.'!AOE82+'Daily-Prod.'!ANV82+'Daily-Prod.'!ANM82),"")</f>
        <v>2</v>
      </c>
      <c r="FL168" s="495" t="str">
        <f t="shared" si="159"/>
        <v/>
      </c>
      <c r="FM168" s="378">
        <f>IFERROR(AVERAGE('Daily-Prod.'!APM82,'Daily-Prod.'!APD82,'Daily-Prod.'!AOU82,'Daily-Prod.'!AOL82,'Daily-Prod.'!AOC82,'Daily-Prod.'!ANT82,'Daily-Prod.'!ANK82),"")</f>
        <v>4.75</v>
      </c>
      <c r="FN168" s="379" t="str">
        <f>IFERROR(AVERAGE('Daily-Prod.'!APN82,'Daily-Prod.'!APE82,'Daily-Prod.'!AOV82,'Daily-Prod.'!AOM82,'Daily-Prod.'!AOD82,'Daily-Prod.'!ANU82,'Daily-Prod.'!ANL82),"")</f>
        <v/>
      </c>
      <c r="FO168" s="380">
        <f>IFERROR(AVERAGE('Daily-Prod.'!APO82,'Daily-Prod.'!APF82,'Daily-Prod.'!AOW82,'Daily-Prod.'!AON82,'Daily-Prod.'!AOE82,'Daily-Prod.'!ANV82,'Daily-Prod.'!ANM82),"")</f>
        <v>0.66666666666666663</v>
      </c>
    </row>
    <row r="169" spans="1:171" ht="13.5">
      <c r="A169" s="465" t="s">
        <v>192</v>
      </c>
      <c r="B169" s="482">
        <f>IFERROR(('Daily-Prod.'!CN83+'Daily-Prod.'!CE83+'Daily-Prod.'!BV83+'Daily-Prod.'!BM83+'Daily-Prod.'!BD83+'Daily-Prod.'!AU83+'Daily-Prod.'!AL83)/E169,"")</f>
        <v>0.48</v>
      </c>
      <c r="C169" s="475">
        <f>IFERROR(('Daily-Prod.'!CO83+'Daily-Prod.'!CF83+'Daily-Prod.'!BW83+'Daily-Prod.'!BN83+'Daily-Prod.'!BE83+'Daily-Prod.'!AV83+'Daily-Prod.'!AM83)/E169,"")</f>
        <v>0.4</v>
      </c>
      <c r="D169" s="475">
        <f>IFERROR(('Daily-Prod.'!CQ83+'Daily-Prod.'!CH83+'Daily-Prod.'!BY83+'Daily-Prod.'!BP83+'Daily-Prod.'!BG83+'Daily-Prod.'!AX83+'Daily-Prod.'!AO83+'Daily-Prod.'!CR83+'Daily-Prod.'!CI83+'Daily-Prod.'!BZ83+'Daily-Prod.'!BQ83+'Daily-Prod.'!BH83+'Daily-Prod.'!AY83+'Daily-Prod.'!AP83)/E169,"")</f>
        <v>0.12</v>
      </c>
      <c r="E169" s="496">
        <f>IFERROR(('Daily-Prod.'!CS83+'Daily-Prod.'!CJ83+'Daily-Prod.'!CA83+'Daily-Prod.'!BR83+'Daily-Prod.'!BI83+'Daily-Prod.'!AZ83+'Daily-Prod.'!AQ83),"")</f>
        <v>25</v>
      </c>
      <c r="F169" s="383"/>
      <c r="G169" s="384">
        <f>IFERROR(('Daily-Prod.'!CU83+'Daily-Prod.'!CL83+'Daily-Prod.'!CC83+'Daily-Prod.'!BT83+'Daily-Prod.'!BK83+'Daily-Prod.'!BB83+'Daily-Prod.'!AS83),"")</f>
        <v>0</v>
      </c>
      <c r="H169" s="495" t="str">
        <f t="shared" si="160"/>
        <v/>
      </c>
      <c r="I169" s="378">
        <f>IFERROR(AVERAGE('Daily-Prod.'!CS83,'Daily-Prod.'!CJ83,'Daily-Prod.'!CA83,'Daily-Prod.'!BR83,'Daily-Prod.'!BI83,'Daily-Prod.'!AZ83,'Daily-Prod.'!AQ83),"")</f>
        <v>6.25</v>
      </c>
      <c r="J169" s="379" t="str">
        <f>IFERROR(AVERAGE('Daily-Prod.'!CT83,'Daily-Prod.'!CK83,'Daily-Prod.'!CB83,'Daily-Prod.'!BS83,'Daily-Prod.'!BJ83,'Daily-Prod.'!BA83,'Daily-Prod.'!AR83),"")</f>
        <v/>
      </c>
      <c r="K169" s="380" t="str">
        <f>IFERROR(AVERAGE('Daily-Prod.'!CU83,'Daily-Prod.'!CL83,'Daily-Prod.'!CC83,'Daily-Prod.'!BT83,'Daily-Prod.'!BK83,'Daily-Prod.'!BB83,'Daily-Prod.'!AS83),"")</f>
        <v/>
      </c>
      <c r="L169" s="66">
        <f>IFERROR(('Daily-Prod.'!EY83+'Daily-Prod.'!EP83+'Daily-Prod.'!EG83+'Daily-Prod.'!DX83+'Daily-Prod.'!DO83+'Daily-Prod.'!DF83+'Daily-Prod.'!CW83)/O169,"")</f>
        <v>0.46875</v>
      </c>
      <c r="M169" s="475">
        <f>IFERROR(('Daily-Prod.'!EZ83+'Daily-Prod.'!EQ83+'Daily-Prod.'!EH83+'Daily-Prod.'!DY83+'Daily-Prod.'!DP83+'Daily-Prod.'!DG83+'Daily-Prod.'!CX83)/O169,"")</f>
        <v>0.3125</v>
      </c>
      <c r="N169" s="475">
        <f>IFERROR(('Daily-Prod.'!FC83+'Daily-Prod.'!ET83+'Daily-Prod.'!EK83+'Daily-Prod.'!EB83+'Daily-Prod.'!DS83+'Daily-Prod.'!DJ83+'Daily-Prod.'!DA83+'Daily-Prod.'!FB83+'Daily-Prod.'!ES83+'Daily-Prod.'!EJ83+'Daily-Prod.'!EA83+'Daily-Prod.'!DR83+'Daily-Prod.'!DI83+'Daily-Prod.'!CZ83)/O169,"")</f>
        <v>0.21875</v>
      </c>
      <c r="O169" s="496">
        <f>IFERROR(('Daily-Prod.'!FD83+'Daily-Prod.'!EU83+'Daily-Prod.'!EL83+'Daily-Prod.'!EC83+'Daily-Prod.'!DT83+'Daily-Prod.'!DK83+'Daily-Prod.'!DB83),"")</f>
        <v>32</v>
      </c>
      <c r="P169" s="383"/>
      <c r="Q169" s="384">
        <f>IFERROR(('Daily-Prod.'!FF83+'Daily-Prod.'!EW83+'Daily-Prod.'!EN83+'Daily-Prod.'!EE83+'Daily-Prod.'!DV83+'Daily-Prod.'!DM83+'Daily-Prod.'!DD83),"")</f>
        <v>6</v>
      </c>
      <c r="R169" s="495" t="str">
        <f t="shared" si="154"/>
        <v/>
      </c>
      <c r="S169" s="378">
        <f>IFERROR(AVERAGE('Daily-Prod.'!FD83,'Daily-Prod.'!EU83,'Daily-Prod.'!EL83,'Daily-Prod.'!EC83,'Daily-Prod.'!DT83,'Daily-Prod.'!DK83,'Daily-Prod.'!DB83),"")</f>
        <v>6.4</v>
      </c>
      <c r="T169" s="379" t="str">
        <f>IFERROR(AVERAGE('Daily-Prod.'!FE83,'Daily-Prod.'!EV83,'Daily-Prod.'!EM83,'Daily-Prod.'!ED83,'Daily-Prod.'!DU83,'Daily-Prod.'!DL83,'Daily-Prod.'!DC83),"")</f>
        <v/>
      </c>
      <c r="U169" s="380">
        <f>IFERROR(AVERAGE('Daily-Prod.'!FF83,'Daily-Prod.'!EW83,'Daily-Prod.'!EN83,'Daily-Prod.'!EE83,'Daily-Prod.'!DV83,'Daily-Prod.'!DM83,'Daily-Prod.'!DD83),"")</f>
        <v>1.2</v>
      </c>
      <c r="V169" s="518">
        <f>IFERROR(('Daily-Prod.'!HJ83+'Daily-Prod.'!HA83+'Daily-Prod.'!GR83+'Daily-Prod.'!GI83+'Daily-Prod.'!FZ83+'Daily-Prod.'!FQ83+'Daily-Prod.'!FH83)/Y169,"")</f>
        <v>0.44</v>
      </c>
      <c r="W169" s="475">
        <f>IFERROR(('Daily-Prod.'!HK83+'Daily-Prod.'!HB83+'Daily-Prod.'!GS83+'Daily-Prod.'!GJ83+'Daily-Prod.'!GA83+'Daily-Prod.'!FR83+'Daily-Prod.'!FI83)/Y169,"")</f>
        <v>0.28000000000000003</v>
      </c>
      <c r="X169" s="475">
        <f>IFERROR(('Daily-Prod.'!HM83+'Daily-Prod.'!HD83+'Daily-Prod.'!GU83+'Daily-Prod.'!GL83+'Daily-Prod.'!GC83+'Daily-Prod.'!FT83+'Daily-Prod.'!FK83+'Daily-Prod.'!HN83+'Daily-Prod.'!HE83+'Daily-Prod.'!GV83+'Daily-Prod.'!GM83+'Daily-Prod.'!GD83+'Daily-Prod.'!FU83+'Daily-Prod.'!FL83)/Y169,"")</f>
        <v>0.28000000000000003</v>
      </c>
      <c r="Y169" s="496">
        <f>IFERROR(('Daily-Prod.'!HO83+'Daily-Prod.'!HF83+'Daily-Prod.'!GW83+'Daily-Prod.'!GN83+'Daily-Prod.'!GE83+'Daily-Prod.'!FV83+'Daily-Prod.'!FM83),"")</f>
        <v>25</v>
      </c>
      <c r="Z169" s="383">
        <f>IFERROR(('Daily-Prod.'!HP83+'Daily-Prod.'!HG83+'Daily-Prod.'!GX83+'Daily-Prod.'!GO83+'Daily-Prod.'!GF83+'Daily-Prod.'!FW83+'Daily-Prod.'!FN83),"")</f>
        <v>0</v>
      </c>
      <c r="AA169" s="384">
        <f>IFERROR(('Daily-Prod.'!HQ83+'Daily-Prod.'!HH83+'Daily-Prod.'!GY83+'Daily-Prod.'!GP83+'Daily-Prod.'!GG83+'Daily-Prod.'!FX83+'Daily-Prod.'!FO83),"")</f>
        <v>7</v>
      </c>
      <c r="AB169" s="495" t="str">
        <f>IFERROR(('Daily-Prod.'!HR83+'Daily-Prod.'!HI83+'Daily-Prod.'!GZ83+'Daily-Prod.'!GQ83+'Daily-Prod.'!GH83+'Daily-Prod.'!FY83+'Daily-Prod.'!FP83),"")</f>
        <v/>
      </c>
      <c r="AC169" s="378">
        <f>IFERROR(AVERAGE('Daily-Prod.'!HO83,'Daily-Prod.'!HF83,'Daily-Prod.'!GW83,'Daily-Prod.'!GN83,'Daily-Prod.'!GE83,'Daily-Prod.'!FV83,'Daily-Prod.'!FM83),"")</f>
        <v>6.25</v>
      </c>
      <c r="AD169" s="379" t="str">
        <f>IFERROR(AVERAGE('Daily-Prod.'!HP83,'Daily-Prod.'!HG83,'Daily-Prod.'!GX83,'Daily-Prod.'!GO83,'Daily-Prod.'!GF83,'Daily-Prod.'!FW83,'Daily-Prod.'!FN83),"")</f>
        <v/>
      </c>
      <c r="AE169" s="380">
        <f>IFERROR(AVERAGE('Daily-Prod.'!HQ83,'Daily-Prod.'!HH83,'Daily-Prod.'!GY83,'Daily-Prod.'!GP83,'Daily-Prod.'!GG83,'Daily-Prod.'!FX83,'Daily-Prod.'!FO83),"")</f>
        <v>1.4</v>
      </c>
      <c r="AF169" s="66">
        <f>IFERROR(('Daily-Prod.'!JU83+'Daily-Prod.'!JL83+'Daily-Prod.'!JC83+'Daily-Prod.'!IT83+'Daily-Prod.'!IK83+'Daily-Prod.'!IB83+'Daily-Prod.'!HS83)/AI169,"")</f>
        <v>0.16666666666666666</v>
      </c>
      <c r="AG169" s="475">
        <f>IFERROR(('Daily-Prod.'!JV83+'Daily-Prod.'!JM83+'Daily-Prod.'!JD83+'Daily-Prod.'!IU83+'Daily-Prod.'!IL83+'Daily-Prod.'!IC83+'Daily-Prod.'!HT83)/AI169,"")</f>
        <v>0.5</v>
      </c>
      <c r="AH169" s="475">
        <f>IFERROR(('Daily-Prod.'!JX83+'Daily-Prod.'!JO83+'Daily-Prod.'!JF83+'Daily-Prod.'!IW83+'Daily-Prod.'!IN83+'Daily-Prod.'!IE83+'Daily-Prod.'!HV83+'Daily-Prod.'!JY83+'Daily-Prod.'!JP83+'Daily-Prod.'!JG83+'Daily-Prod.'!IX83+'Daily-Prod.'!IO83+'Daily-Prod.'!IF83+'Daily-Prod.'!HW83)/AI169,"")</f>
        <v>0.33333333333333331</v>
      </c>
      <c r="AI169" s="496">
        <f>IFERROR(('Daily-Prod.'!JZ83+'Daily-Prod.'!JQ83+'Daily-Prod.'!JH83+'Daily-Prod.'!IY83+'Daily-Prod.'!IP83+'Daily-Prod.'!IG83+'Daily-Prod.'!HX83),"")</f>
        <v>18</v>
      </c>
      <c r="AJ169" s="383">
        <f>IFERROR(('Daily-Prod.'!KA83+'Daily-Prod.'!JR83+'Daily-Prod.'!JI83+'Daily-Prod.'!IZ83+'Daily-Prod.'!IQ83+'Daily-Prod.'!IH83+'Daily-Prod.'!HY83),"")</f>
        <v>0</v>
      </c>
      <c r="AK169" s="384">
        <f>IFERROR(('Daily-Prod.'!KB83+'Daily-Prod.'!JS83+'Daily-Prod.'!JJ83+'Daily-Prod.'!JA83+'Daily-Prod.'!IR83+'Daily-Prod.'!II83+'Daily-Prod.'!HZ83),"")</f>
        <v>3</v>
      </c>
      <c r="AL169" s="495" t="str">
        <f>IFERROR(('Daily-Prod.'!KC83+'Daily-Prod.'!JT83+'Daily-Prod.'!JK83+'Daily-Prod.'!JB83+'Daily-Prod.'!IS83+'Daily-Prod.'!IJ83+'Daily-Prod.'!IA83),"")</f>
        <v/>
      </c>
      <c r="AM169" s="378">
        <f>IFERROR(AVERAGE('Daily-Prod.'!JZ83,'Daily-Prod.'!JQ83,'Daily-Prod.'!JH83,'Daily-Prod.'!IY83,'Daily-Prod.'!IP83,'Daily-Prod.'!IG83,'Daily-Prod.'!HX83),"")</f>
        <v>4.5</v>
      </c>
      <c r="AN169" s="379" t="str">
        <f>IFERROR(AVERAGE('Daily-Prod.'!KA83,'Daily-Prod.'!JR83,'Daily-Prod.'!JI83,'Daily-Prod.'!IZ83,'Daily-Prod.'!IQ83,'Daily-Prod.'!IH83,'Daily-Prod.'!HY83),"")</f>
        <v/>
      </c>
      <c r="AO169" s="380">
        <f>IFERROR(AVERAGE('Daily-Prod.'!KB83,'Daily-Prod.'!JS83,'Daily-Prod.'!JJ83,'Daily-Prod.'!JA83,'Daily-Prod.'!IR83,'Daily-Prod.'!II83,'Daily-Prod.'!HZ83),"")</f>
        <v>0.6</v>
      </c>
      <c r="AP169" s="66">
        <f>IFERROR(('Daily-Prod.'!MF83+'Daily-Prod.'!LW83+'Daily-Prod.'!LN83+'Daily-Prod.'!LE83+'Daily-Prod.'!KV83+'Daily-Prod.'!KM83+'Daily-Prod.'!KD83)/AS169,"")</f>
        <v>0.47368421052631576</v>
      </c>
      <c r="AQ169" s="475">
        <f>IFERROR(('Daily-Prod.'!MG83+'Daily-Prod.'!LX83+'Daily-Prod.'!LO83+'Daily-Prod.'!LF83+'Daily-Prod.'!KW83+'Daily-Prod.'!KN83+'Daily-Prod.'!KE83)/AS169,"")</f>
        <v>0.36842105263157893</v>
      </c>
      <c r="AR169" s="475">
        <f>IFERROR(('Daily-Prod.'!MJ83+'Daily-Prod.'!MA83+'Daily-Prod.'!LR83+'Daily-Prod.'!LI83+'Daily-Prod.'!KZ83+'Daily-Prod.'!KQ83+'Daily-Prod.'!KH83+'Daily-Prod.'!MI83+'Daily-Prod.'!LZ83+'Daily-Prod.'!LQ83+'Daily-Prod.'!LH83+'Daily-Prod.'!KY83+'Daily-Prod.'!KP83+'Daily-Prod.'!KG83)/AS169,"")</f>
        <v>0.15789473684210525</v>
      </c>
      <c r="AS169" s="496">
        <f>IFERROR(('Daily-Prod.'!MK83+'Daily-Prod.'!MB83+'Daily-Prod.'!LS83+'Daily-Prod.'!LJ83+'Daily-Prod.'!LA83+'Daily-Prod.'!KR83+'Daily-Prod.'!KI83),"")</f>
        <v>38</v>
      </c>
      <c r="AT169" s="383">
        <f>IFERROR(('Daily-Prod.'!ML83+'Daily-Prod.'!MC83+'Daily-Prod.'!LT83+'Daily-Prod.'!LK83+'Daily-Prod.'!LB83+'Daily-Prod.'!KS83+'Daily-Prod.'!KJ83),"")</f>
        <v>0</v>
      </c>
      <c r="AU169" s="384">
        <f>IFERROR(('Daily-Prod.'!MM83+'Daily-Prod.'!MD83+'Daily-Prod.'!LU83+'Daily-Prod.'!LL83+'Daily-Prod.'!LC83+'Daily-Prod.'!KT83+'Daily-Prod.'!KK83),"")</f>
        <v>6</v>
      </c>
      <c r="AV169" s="495" t="str">
        <f>IFERROR(('Daily-Prod.'!MN83+'Daily-Prod.'!ME83+'Daily-Prod.'!LV83+'Daily-Prod.'!LM83+'Daily-Prod.'!LD83+'Daily-Prod.'!KU83+'Daily-Prod.'!KL83),"")</f>
        <v/>
      </c>
      <c r="AW169" s="378">
        <f>IFERROR(AVERAGE('Daily-Prod.'!MK83,'Daily-Prod.'!MB83,'Daily-Prod.'!LS83,'Daily-Prod.'!LJ83,'Daily-Prod.'!LA83,'Daily-Prod.'!KR83,'Daily-Prod.'!KI83),"")</f>
        <v>7.6</v>
      </c>
      <c r="AX169" s="379" t="str">
        <f>IFERROR(AVERAGE('Daily-Prod.'!ML83,'Daily-Prod.'!MC83,'Daily-Prod.'!LT83,'Daily-Prod.'!LK83,'Daily-Prod.'!LB83,'Daily-Prod.'!KS83,'Daily-Prod.'!KJ83),"")</f>
        <v/>
      </c>
      <c r="AY169" s="380">
        <f>IFERROR(AVERAGE('Daily-Prod.'!MM83,'Daily-Prod.'!MD83,'Daily-Prod.'!LU83,'Daily-Prod.'!LL83,'Daily-Prod.'!LC83,'Daily-Prod.'!KT83,'Daily-Prod.'!KK83),"")</f>
        <v>1.2</v>
      </c>
      <c r="AZ169" s="66">
        <f>IFERROR(('Daily-Prod.'!OQ83+'Daily-Prod.'!OH83+'Daily-Prod.'!NY83+'Daily-Prod.'!NP83+'Daily-Prod.'!NG83+'Daily-Prod.'!MX83+'Daily-Prod.'!MO83)/BC169,"")</f>
        <v>0.32142857142857145</v>
      </c>
      <c r="BA169" s="475">
        <f>IFERROR(('Daily-Prod.'!OR83+'Daily-Prod.'!OI83+'Daily-Prod.'!NZ83+'Daily-Prod.'!NQ83+'Daily-Prod.'!NH83+'Daily-Prod.'!MY83+'Daily-Prod.'!MP83)/BC169,"")</f>
        <v>0.4642857142857143</v>
      </c>
      <c r="BB169" s="475">
        <f>IFERROR(('Daily-Prod.'!OT83+'Daily-Prod.'!OK83+'Daily-Prod.'!OB83+'Daily-Prod.'!NS83+'Daily-Prod.'!NJ83+'Daily-Prod.'!NA83+'Daily-Prod.'!MR83+'Daily-Prod.'!OU83+'Daily-Prod.'!OL83+'Daily-Prod.'!OC83+'Daily-Prod.'!NT83+'Daily-Prod.'!NK83+'Daily-Prod.'!NB83+'Daily-Prod.'!MS83)/BC169,"")</f>
        <v>0.21428571428571427</v>
      </c>
      <c r="BC169" s="496">
        <f>IFERROR(('Daily-Prod.'!OV83+'Daily-Prod.'!OM83+'Daily-Prod.'!OD83+'Daily-Prod.'!NU83+'Daily-Prod.'!NL83+'Daily-Prod.'!NC83+'Daily-Prod.'!MT83),"")</f>
        <v>28</v>
      </c>
      <c r="BD169" s="383"/>
      <c r="BE169" s="384">
        <f>IFERROR(('Daily-Prod.'!OX83+'Daily-Prod.'!OO83+'Daily-Prod.'!OF83+'Daily-Prod.'!NW83+'Daily-Prod.'!NN83+'Daily-Prod.'!NE83+'Daily-Prod.'!MV83),"")</f>
        <v>7</v>
      </c>
      <c r="BF169" s="495" t="str">
        <f t="shared" si="161"/>
        <v/>
      </c>
      <c r="BG169" s="378">
        <f>IFERROR(AVERAGE('Daily-Prod.'!OV83,'Daily-Prod.'!OM83,'Daily-Prod.'!OD83,'Daily-Prod.'!NU83,'Daily-Prod.'!NL83,'Daily-Prod.'!NC83,'Daily-Prod.'!MT83),"")</f>
        <v>7</v>
      </c>
      <c r="BH169" s="379"/>
      <c r="BI169" s="380">
        <f>IFERROR(AVERAGE('Daily-Prod.'!OX83,'Daily-Prod.'!OO83,'Daily-Prod.'!OF83,'Daily-Prod.'!NW83,'Daily-Prod.'!NN83,'Daily-Prod.'!NE83,'Daily-Prod.'!MV83),"")</f>
        <v>1.75</v>
      </c>
      <c r="BJ169" s="66">
        <f>IFERROR(('Daily-Prod.'!RB83+'Daily-Prod.'!QS83+'Daily-Prod.'!QJ83+'Daily-Prod.'!QA83+'Daily-Prod.'!PR83+'Daily-Prod.'!PI83+'Daily-Prod.'!OZ83)/BM169,"")</f>
        <v>0.125</v>
      </c>
      <c r="BK169" s="475">
        <f>IFERROR(('Daily-Prod.'!RC83+'Daily-Prod.'!QT83+'Daily-Prod.'!QK83+'Daily-Prod.'!QB83+'Daily-Prod.'!PS83+'Daily-Prod.'!PJ83+'Daily-Prod.'!PA83)/BM169,"")</f>
        <v>0.4375</v>
      </c>
      <c r="BL169" s="475">
        <f>IFERROR(('Daily-Prod.'!RF83+'Daily-Prod.'!QW83+'Daily-Prod.'!QN83+'Daily-Prod.'!QE83+'Daily-Prod.'!PV83+'Daily-Prod.'!PM83+'Daily-Prod.'!PD83+'Daily-Prod.'!RE83+'Daily-Prod.'!QV83+'Daily-Prod.'!QM83+'Daily-Prod.'!QD83+'Daily-Prod.'!PU83+'Daily-Prod.'!PL83+'Daily-Prod.'!PC83)/BM169,"")</f>
        <v>0.4375</v>
      </c>
      <c r="BM169" s="496">
        <f>IFERROR(('Daily-Prod.'!RG83+'Daily-Prod.'!QX83+'Daily-Prod.'!QO83+'Daily-Prod.'!QF83+'Daily-Prod.'!PW83+'Daily-Prod.'!PN83+'Daily-Prod.'!PE83),"")</f>
        <v>16</v>
      </c>
      <c r="BN169" s="383"/>
      <c r="BO169" s="384">
        <f>IFERROR(('Daily-Prod.'!RI83+'Daily-Prod.'!QZ83+'Daily-Prod.'!QQ83+'Daily-Prod.'!QH83+'Daily-Prod.'!PY83+'Daily-Prod.'!PP83+'Daily-Prod.'!PG83),"")</f>
        <v>0</v>
      </c>
      <c r="BP169" s="495" t="str">
        <f t="shared" si="162"/>
        <v/>
      </c>
      <c r="BQ169" s="378">
        <f>IFERROR(AVERAGE('Daily-Prod.'!RG83,'Daily-Prod.'!QX83,'Daily-Prod.'!QO83,'Daily-Prod.'!QF83,'Daily-Prod.'!PW83,'Daily-Prod.'!PN83,'Daily-Prod.'!PE83),"")</f>
        <v>4</v>
      </c>
      <c r="BR169" s="379"/>
      <c r="BS169" s="380">
        <f>IFERROR(AVERAGE('Daily-Prod.'!RI83,'Daily-Prod.'!QZ83,'Daily-Prod.'!QQ83,'Daily-Prod.'!QH83,'Daily-Prod.'!PY83,'Daily-Prod.'!PP83,'Daily-Prod.'!PG83),"")</f>
        <v>0</v>
      </c>
      <c r="BT169" s="66">
        <f>IFERROR(('Daily-Prod.'!TM83+'Daily-Prod.'!TD83+'Daily-Prod.'!SU83+'Daily-Prod.'!SL83+'Daily-Prod.'!SC83+'Daily-Prod.'!RT83+'Daily-Prod.'!RK83)/BW169,"")</f>
        <v>0.4</v>
      </c>
      <c r="BU169" s="475">
        <f>IFERROR(('Daily-Prod.'!TN83+'Daily-Prod.'!TE83+'Daily-Prod.'!SV83+'Daily-Prod.'!SM83+'Daily-Prod.'!SD83+'Daily-Prod.'!RU83+'Daily-Prod.'!RL83)/BW169,"")</f>
        <v>0.36</v>
      </c>
      <c r="BV169" s="475">
        <f>IFERROR(('Daily-Prod.'!TP83+'Daily-Prod.'!TG83+'Daily-Prod.'!SX83+'Daily-Prod.'!SO83+'Daily-Prod.'!SF83+'Daily-Prod.'!RW83+'Daily-Prod.'!RN83+'Daily-Prod.'!TQ83+'Daily-Prod.'!TH83+'Daily-Prod.'!SY83+'Daily-Prod.'!SP83+'Daily-Prod.'!SG83+'Daily-Prod.'!RX83+'Daily-Prod.'!RO83)/BW169,"")</f>
        <v>0.24</v>
      </c>
      <c r="BW169" s="496">
        <f>IFERROR(('Daily-Prod.'!TR83+'Daily-Prod.'!TI83+'Daily-Prod.'!SZ83+'Daily-Prod.'!SQ83+'Daily-Prod.'!SH83+'Daily-Prod.'!RY83+'Daily-Prod.'!RP83),"")</f>
        <v>25</v>
      </c>
      <c r="BX169" s="383"/>
      <c r="BY169" s="384">
        <f>IFERROR(('Daily-Prod.'!TT83+'Daily-Prod.'!TK83+'Daily-Prod.'!TB83+'Daily-Prod.'!SS83+'Daily-Prod.'!SJ83+'Daily-Prod.'!SA83+'Daily-Prod.'!RR83),"")</f>
        <v>14</v>
      </c>
      <c r="BZ169" s="495" t="str">
        <f t="shared" si="163"/>
        <v/>
      </c>
      <c r="CA169" s="378">
        <f>IFERROR(AVERAGE('Daily-Prod.'!TR83,'Daily-Prod.'!TI83,'Daily-Prod.'!SZ83,'Daily-Prod.'!SQ83,'Daily-Prod.'!SH83,'Daily-Prod.'!RY83,'Daily-Prod.'!RP83),"")</f>
        <v>5</v>
      </c>
      <c r="CB169" s="379"/>
      <c r="CC169" s="380">
        <f>IFERROR(AVERAGE('Daily-Prod.'!TT83,'Daily-Prod.'!TK83,'Daily-Prod.'!TB83,'Daily-Prod.'!SS83,'Daily-Prod.'!SJ83,'Daily-Prod.'!SA83,'Daily-Prod.'!RR83),"")</f>
        <v>2.8</v>
      </c>
      <c r="CD169" s="66">
        <f>IFERROR(('Daily-Prod.'!VX83+'Daily-Prod.'!VO83+'Daily-Prod.'!VF83+'Daily-Prod.'!UW83+'Daily-Prod.'!UN83+'Daily-Prod.'!UE83+'Daily-Prod.'!TV83)/CG169,"")</f>
        <v>0.30769230769230771</v>
      </c>
      <c r="CE169" s="475">
        <f>IFERROR(('Daily-Prod.'!VY83+'Daily-Prod.'!VP83+'Daily-Prod.'!VG83+'Daily-Prod.'!UX83+'Daily-Prod.'!UO83+'Daily-Prod.'!UF83+'Daily-Prod.'!TW83)/CG169,"")</f>
        <v>0.42307692307692307</v>
      </c>
      <c r="CF169" s="475">
        <f>IFERROR(('Daily-Prod.'!WA83+'Daily-Prod.'!VR83+'Daily-Prod.'!VI83+'Daily-Prod.'!UZ83+'Daily-Prod.'!UQ83+'Daily-Prod.'!UH83+'Daily-Prod.'!TY83+'Daily-Prod.'!WB83+'Daily-Prod.'!VS83+'Daily-Prod.'!VJ83+'Daily-Prod.'!VA83+'Daily-Prod.'!UR83+'Daily-Prod.'!UI83+'Daily-Prod.'!TZ83)/CG169,"")</f>
        <v>0.26923076923076922</v>
      </c>
      <c r="CG169" s="496">
        <f>IFERROR(('Daily-Prod.'!WC83+'Daily-Prod.'!VT83+'Daily-Prod.'!VK83+'Daily-Prod.'!VB83+'Daily-Prod.'!US83+'Daily-Prod.'!UJ83+'Daily-Prod.'!UA83),"")</f>
        <v>26</v>
      </c>
      <c r="CH169" s="383"/>
      <c r="CI169" s="384">
        <f>IFERROR(('Daily-Prod.'!WE83+'Daily-Prod.'!VV83+'Daily-Prod.'!VM83+'Daily-Prod.'!VD83+'Daily-Prod.'!UU83+'Daily-Prod.'!UL83+'Daily-Prod.'!UC83),"")</f>
        <v>11</v>
      </c>
      <c r="CJ169" s="495" t="str">
        <f t="shared" si="164"/>
        <v/>
      </c>
      <c r="CK169" s="378">
        <f>IFERROR(AVERAGE('Daily-Prod.'!WC83,'Daily-Prod.'!VT83,'Daily-Prod.'!VK83,'Daily-Prod.'!VB83,'Daily-Prod.'!US83,'Daily-Prod.'!UJ83,'Daily-Prod.'!UA83),"")</f>
        <v>5.2</v>
      </c>
      <c r="CL169" s="379"/>
      <c r="CM169" s="380">
        <f>IFERROR(AVERAGE('Daily-Prod.'!WE83,'Daily-Prod.'!VV83,'Daily-Prod.'!VM83,'Daily-Prod.'!VD83,'Daily-Prod.'!UU83,'Daily-Prod.'!UL83,'Daily-Prod.'!UC83),"")</f>
        <v>2.2000000000000002</v>
      </c>
      <c r="CN169" s="66">
        <f>IFERROR(('Daily-Prod.'!YI83+'Daily-Prod.'!XZ83+'Daily-Prod.'!XQ83+'Daily-Prod.'!XH83+'Daily-Prod.'!WY83+'Daily-Prod.'!WP83+'Daily-Prod.'!WG83)/CQ169,"")</f>
        <v>0.22580645161290322</v>
      </c>
      <c r="CO169" s="475">
        <f>IFERROR(('Daily-Prod.'!YJ83+'Daily-Prod.'!YA83+'Daily-Prod.'!XR83+'Daily-Prod.'!XI83+'Daily-Prod.'!WZ83+'Daily-Prod.'!WQ83+'Daily-Prod.'!WH83)/CQ169,"")</f>
        <v>0.61290322580645162</v>
      </c>
      <c r="CP169" s="475">
        <f>IFERROR(('Daily-Prod.'!YL83+'Daily-Prod.'!YC83+'Daily-Prod.'!XT83+'Daily-Prod.'!XK83+'Daily-Prod.'!XB83+'Daily-Prod.'!WS83+'Daily-Prod.'!WJ83+'Daily-Prod.'!YM83+'Daily-Prod.'!YD83+'Daily-Prod.'!XU83+'Daily-Prod.'!XL83+'Daily-Prod.'!XC83+'Daily-Prod.'!WT83+'Daily-Prod.'!WK83)/CQ169,"")</f>
        <v>0.16129032258064516</v>
      </c>
      <c r="CQ169" s="496">
        <f>IFERROR(('Daily-Prod.'!YN83+'Daily-Prod.'!YE83+'Daily-Prod.'!XV83+'Daily-Prod.'!XM83+'Daily-Prod.'!XD83+'Daily-Prod.'!WU83+'Daily-Prod.'!WL83),"")</f>
        <v>31</v>
      </c>
      <c r="CR169" s="383"/>
      <c r="CS169" s="384">
        <f>IFERROR(('Daily-Prod.'!YP83+'Daily-Prod.'!YG83+'Daily-Prod.'!XX83+'Daily-Prod.'!XO83+'Daily-Prod.'!XF83+'Daily-Prod.'!WW83+'Daily-Prod.'!WN83),"")</f>
        <v>3</v>
      </c>
      <c r="CT169" s="495" t="str">
        <f t="shared" si="165"/>
        <v/>
      </c>
      <c r="CU169" s="378">
        <f>IFERROR(AVERAGE('Daily-Prod.'!YN83,'Daily-Prod.'!YE83,'Daily-Prod.'!XV83,'Daily-Prod.'!XM83,'Daily-Prod.'!XD83,'Daily-Prod.'!WU83,'Daily-Prod.'!WL83),"")</f>
        <v>7.75</v>
      </c>
      <c r="CV169" s="379" t="str">
        <f>IFERROR(AVERAGE('Daily-Prod.'!YO83,'Daily-Prod.'!YF83,'Daily-Prod.'!XW83,'Daily-Prod.'!XN83,'Daily-Prod.'!XE83,'Daily-Prod.'!WV83,'Daily-Prod.'!WM83),"")</f>
        <v/>
      </c>
      <c r="CW169" s="380">
        <f>IFERROR(AVERAGE('Daily-Prod.'!YP83,'Daily-Prod.'!YG83,'Daily-Prod.'!XX83,'Daily-Prod.'!XO83,'Daily-Prod.'!XF83,'Daily-Prod.'!WW83,'Daily-Prod.'!WN83),"")</f>
        <v>0.75</v>
      </c>
      <c r="CX169" s="66">
        <f>IFERROR(('Daily-Prod.'!AAT83+'Daily-Prod.'!AAK83+'Daily-Prod.'!AAB83+'Daily-Prod.'!ZS83+'Daily-Prod.'!ZJ83+'Daily-Prod.'!ZA83+'Daily-Prod.'!YR83)/DA169,"")</f>
        <v>0.41176470588235292</v>
      </c>
      <c r="CY169" s="475">
        <f>IFERROR(('Daily-Prod.'!AAU83+'Daily-Prod.'!AAL83+'Daily-Prod.'!AAC83+'Daily-Prod.'!ZT83+'Daily-Prod.'!ZK83+'Daily-Prod.'!ZB83+'Daily-Prod.'!YS83)/DA169,"")</f>
        <v>0.38235294117647056</v>
      </c>
      <c r="CZ169" s="475">
        <f>IFERROR(('Daily-Prod.'!AAW83+'Daily-Prod.'!AAN83+'Daily-Prod.'!AAE83+'Daily-Prod.'!ZV83+'Daily-Prod.'!ZM83+'Daily-Prod.'!ZD83+'Daily-Prod.'!YU83+'Daily-Prod.'!AAX83+'Daily-Prod.'!AAO83+'Daily-Prod.'!AAF83+'Daily-Prod.'!ZW83+'Daily-Prod.'!ZN83+'Daily-Prod.'!ZE83+'Daily-Prod.'!YV83)/DA169,"")</f>
        <v>0.20588235294117646</v>
      </c>
      <c r="DA169" s="496">
        <f>IFERROR(('Daily-Prod.'!AAY83+'Daily-Prod.'!AAP83+'Daily-Prod.'!AAG83+'Daily-Prod.'!ZX83+'Daily-Prod.'!ZO83+'Daily-Prod.'!ZF83+'Daily-Prod.'!YW83),"")</f>
        <v>34</v>
      </c>
      <c r="DB169" s="383"/>
      <c r="DC169" s="384">
        <f>IFERROR(('Daily-Prod.'!ABA83+'Daily-Prod.'!AAR83+'Daily-Prod.'!AAI83+'Daily-Prod.'!ZZ83+'Daily-Prod.'!ZQ83+'Daily-Prod.'!ZH83+'Daily-Prod.'!YY83),"")</f>
        <v>7</v>
      </c>
      <c r="DD169" s="495" t="str">
        <f t="shared" si="166"/>
        <v/>
      </c>
      <c r="DE169" s="378">
        <f>IFERROR(AVERAGE('Daily-Prod.'!AAY83,'Daily-Prod.'!AAP83,'Daily-Prod.'!AAG83,'Daily-Prod.'!ZX83,'Daily-Prod.'!ZO83,'Daily-Prod.'!ZF83,'Daily-Prod.'!YW83),"")</f>
        <v>6.8</v>
      </c>
      <c r="DF169" s="379" t="str">
        <f>IFERROR(AVERAGE('Daily-Prod.'!AAZ83,'Daily-Prod.'!AAQ83,'Daily-Prod.'!AAH83,'Daily-Prod.'!ZY83,'Daily-Prod.'!ZP83,'Daily-Prod.'!ZG83,'Daily-Prod.'!YX83),"")</f>
        <v/>
      </c>
      <c r="DG169" s="380">
        <f>IFERROR(AVERAGE('Daily-Prod.'!ABA83,'Daily-Prod.'!AAR83,'Daily-Prod.'!AAI83,'Daily-Prod.'!ZZ83,'Daily-Prod.'!ZQ83,'Daily-Prod.'!ZH83,'Daily-Prod.'!YY83),"")</f>
        <v>1.1666666666666667</v>
      </c>
      <c r="DH169" s="66">
        <f>IFERROR(('Daily-Prod.'!ADE83+'Daily-Prod.'!ACV83+'Daily-Prod.'!ACM83+'Daily-Prod.'!ACD83+'Daily-Prod.'!ABU83+'Daily-Prod.'!ABL83+'Daily-Prod.'!ABC83)/DK169,"")</f>
        <v>0.47619047619047616</v>
      </c>
      <c r="DI169" s="475">
        <f>IFERROR(('Daily-Prod.'!ADF83+'Daily-Prod.'!ACW83+'Daily-Prod.'!ACN83+'Daily-Prod.'!ACE83+'Daily-Prod.'!ABV83+'Daily-Prod.'!ABM83+'Daily-Prod.'!ABD83)/DK169,"")</f>
        <v>0.38095238095238093</v>
      </c>
      <c r="DJ169" s="475">
        <f>IFERROR(('Daily-Prod.'!ADH83+'Daily-Prod.'!ACY83+'Daily-Prod.'!ACP83+'Daily-Prod.'!ACG83+'Daily-Prod.'!ABX83+'Daily-Prod.'!ABO83+'Daily-Prod.'!ABF83+'Daily-Prod.'!ADI83+'Daily-Prod.'!ACZ83+'Daily-Prod.'!ACQ83+'Daily-Prod.'!ACH83+'Daily-Prod.'!ABY83+'Daily-Prod.'!ABP83+'Daily-Prod.'!ABG83)/DK169,"")</f>
        <v>0.14285714285714285</v>
      </c>
      <c r="DK169" s="496">
        <f>IFERROR(('Daily-Prod.'!ADJ83+'Daily-Prod.'!ADA83+'Daily-Prod.'!ACR83+'Daily-Prod.'!ACI83+'Daily-Prod.'!ABZ83+'Daily-Prod.'!ABQ83+'Daily-Prod.'!ABH83),"")</f>
        <v>21</v>
      </c>
      <c r="DL169" s="383"/>
      <c r="DM169" s="384">
        <f>IFERROR(('Daily-Prod.'!ADL83+'Daily-Prod.'!ADC83+'Daily-Prod.'!ACT83+'Daily-Prod.'!ACK83+'Daily-Prod.'!ACB83+'Daily-Prod.'!ABS83+'Daily-Prod.'!ABJ83),"")</f>
        <v>5</v>
      </c>
      <c r="DN169" s="495" t="str">
        <f t="shared" si="167"/>
        <v/>
      </c>
      <c r="DO169" s="378">
        <f>IFERROR(AVERAGE('Daily-Prod.'!ADJ83,'Daily-Prod.'!ADA83,'Daily-Prod.'!ACR83,'Daily-Prod.'!ACI83,'Daily-Prod.'!ABZ83,'Daily-Prod.'!ABQ83,'Daily-Prod.'!ABH83),"")</f>
        <v>4.2</v>
      </c>
      <c r="DP169" s="379" t="str">
        <f>IFERROR(AVERAGE('Daily-Prod.'!ADK83,'Daily-Prod.'!ADB83,'Daily-Prod.'!ACS83,'Daily-Prod.'!ACJ83,'Daily-Prod.'!ACA83,'Daily-Prod.'!ABR83,'Daily-Prod.'!ABI83),"")</f>
        <v/>
      </c>
      <c r="DQ169" s="380">
        <f>IFERROR(AVERAGE('Daily-Prod.'!ADL83,'Daily-Prod.'!ADC83,'Daily-Prod.'!ACT83,'Daily-Prod.'!ACK83,'Daily-Prod.'!ACB83,'Daily-Prod.'!ABS83,'Daily-Prod.'!ABJ83),"")</f>
        <v>1.6666666666666667</v>
      </c>
      <c r="DR169" s="66">
        <f>IFERROR(('Daily-Prod.'!AFP83+'Daily-Prod.'!AFG83+'Daily-Prod.'!AEX83+'Daily-Prod.'!AEO83+'Daily-Prod.'!AEF83+'Daily-Prod.'!ADW83+'Daily-Prod.'!ADN83)/DU169,"")</f>
        <v>0.35714285714285715</v>
      </c>
      <c r="DS169" s="475">
        <f>IFERROR(('Daily-Prod.'!AFQ83+'Daily-Prod.'!AFH83+'Daily-Prod.'!AEY83+'Daily-Prod.'!AEP83+'Daily-Prod.'!AEG83+'Daily-Prod.'!ADX83+'Daily-Prod.'!ADO83)/DU169,"")</f>
        <v>0.47619047619047616</v>
      </c>
      <c r="DT169" s="475">
        <f>IFERROR(('Daily-Prod.'!AFS83+'Daily-Prod.'!AFJ83+'Daily-Prod.'!AFA83+'Daily-Prod.'!AER83+'Daily-Prod.'!AEI83+'Daily-Prod.'!ADZ83+'Daily-Prod.'!ADQ83+'Daily-Prod.'!AFT83+'Daily-Prod.'!AFK83+'Daily-Prod.'!AFB83+'Daily-Prod.'!AES83+'Daily-Prod.'!AEJ83+'Daily-Prod.'!AEA83+'Daily-Prod.'!ADR83)/DU169,"")</f>
        <v>0.16666666666666666</v>
      </c>
      <c r="DU169" s="496">
        <f>IFERROR(('Daily-Prod.'!AFU83+'Daily-Prod.'!AFL83+'Daily-Prod.'!AFC83+'Daily-Prod.'!AET83+'Daily-Prod.'!AEK83+'Daily-Prod.'!AEB83+'Daily-Prod.'!ADS83),"")</f>
        <v>42</v>
      </c>
      <c r="DV169" s="383"/>
      <c r="DW169" s="384">
        <f>IFERROR(('Daily-Prod.'!AFW83+'Daily-Prod.'!AFN83+'Daily-Prod.'!AFE83+'Daily-Prod.'!AEV83+'Daily-Prod.'!AEM83+'Daily-Prod.'!AED83+'Daily-Prod.'!ADU83),"")</f>
        <v>7</v>
      </c>
      <c r="DX169" s="495" t="str">
        <f t="shared" si="168"/>
        <v/>
      </c>
      <c r="DY169" s="378">
        <f>IFERROR(AVERAGE('Daily-Prod.'!AFU83,'Daily-Prod.'!AFL83,'Daily-Prod.'!AFC83,'Daily-Prod.'!AET83,'Daily-Prod.'!AEK83,'Daily-Prod.'!AEB83,'Daily-Prod.'!ADS83),"")</f>
        <v>8.4</v>
      </c>
      <c r="DZ169" s="379" t="str">
        <f>IFERROR(AVERAGE('Daily-Prod.'!AFV83,'Daily-Prod.'!AFM83,'Daily-Prod.'!AFD83,'Daily-Prod.'!AEU83,'Daily-Prod.'!AEL83,'Daily-Prod.'!AEC83,'Daily-Prod.'!ADT83),"")</f>
        <v/>
      </c>
      <c r="EA169" s="380">
        <f>IFERROR(AVERAGE('Daily-Prod.'!AFW83,'Daily-Prod.'!AFN83,'Daily-Prod.'!AFE83,'Daily-Prod.'!AEV83,'Daily-Prod.'!AEM83,'Daily-Prod.'!AED83,'Daily-Prod.'!ADU83),"")</f>
        <v>1.75</v>
      </c>
      <c r="EB169" s="66">
        <f>IFERROR(('Daily-Prod.'!AIA83+'Daily-Prod.'!AHR83+'Daily-Prod.'!AHI83+'Daily-Prod.'!AGZ83+'Daily-Prod.'!AGQ83+'Daily-Prod.'!AGH83+'Daily-Prod.'!AFY83)/EE169,"")</f>
        <v>0.48717948717948717</v>
      </c>
      <c r="EC169" s="475">
        <f>IFERROR(('Daily-Prod.'!AIB83+'Daily-Prod.'!AHS83+'Daily-Prod.'!AHJ83+'Daily-Prod.'!AHA83+'Daily-Prod.'!AGR83+'Daily-Prod.'!AGI83+'Daily-Prod.'!AFZ83)/EE169,"")</f>
        <v>0.38461538461538464</v>
      </c>
      <c r="ED169" s="475">
        <f>IFERROR(('Daily-Prod.'!AID83+'Daily-Prod.'!AHU83+'Daily-Prod.'!AHL83+'Daily-Prod.'!AHC83+'Daily-Prod.'!AGT83+'Daily-Prod.'!AGK83+'Daily-Prod.'!AGB83+'Daily-Prod.'!AIE83+'Daily-Prod.'!AHV83+'Daily-Prod.'!AHM83+'Daily-Prod.'!AHD83+'Daily-Prod.'!AGU83+'Daily-Prod.'!AGL83+'Daily-Prod.'!AGC83)/EE169,"")</f>
        <v>0.12820512820512819</v>
      </c>
      <c r="EE169" s="496">
        <f>IFERROR(('Daily-Prod.'!AIF83+'Daily-Prod.'!AHW83+'Daily-Prod.'!AHN83+'Daily-Prod.'!AHE83+'Daily-Prod.'!AGV83+'Daily-Prod.'!AGM83+'Daily-Prod.'!AGD83),"")</f>
        <v>39</v>
      </c>
      <c r="EF169" s="383"/>
      <c r="EG169" s="384">
        <f>IFERROR(('Daily-Prod.'!AIH83+'Daily-Prod.'!AHY83+'Daily-Prod.'!AHP83+'Daily-Prod.'!AHG83+'Daily-Prod.'!AGX83+'Daily-Prod.'!AGO83+'Daily-Prod.'!AGF83),"")</f>
        <v>4</v>
      </c>
      <c r="EH169" s="495" t="str">
        <f t="shared" si="156"/>
        <v/>
      </c>
      <c r="EI169" s="378">
        <f>IFERROR(AVERAGE('Daily-Prod.'!AIF83,'Daily-Prod.'!AHW83,'Daily-Prod.'!AHN83,'Daily-Prod.'!AHE83,'Daily-Prod.'!AGV83,'Daily-Prod.'!AGM83,'Daily-Prod.'!AGD83),"")</f>
        <v>7.8</v>
      </c>
      <c r="EJ169" s="379" t="str">
        <f>IFERROR(AVERAGE('Daily-Prod.'!AIG83,'Daily-Prod.'!AHX83,'Daily-Prod.'!AHO83,'Daily-Prod.'!AHF83,'Daily-Prod.'!AGW83,'Daily-Prod.'!AGN83,'Daily-Prod.'!AGE83),"")</f>
        <v/>
      </c>
      <c r="EK169" s="380">
        <f>IFERROR(AVERAGE('Daily-Prod.'!AIH83,'Daily-Prod.'!AHY83,'Daily-Prod.'!AHP83,'Daily-Prod.'!AHG83,'Daily-Prod.'!AGX83,'Daily-Prod.'!AGO83,'Daily-Prod.'!AGF83),"")</f>
        <v>0.8</v>
      </c>
      <c r="EL169" s="66">
        <f>IFERROR(('Daily-Prod.'!AKL83+'Daily-Prod.'!AKC83+'Daily-Prod.'!AJT83+'Daily-Prod.'!AJK83+'Daily-Prod.'!AJB83+'Daily-Prod.'!AIS83+'Daily-Prod.'!AIJ83)/EO169,"")</f>
        <v>0.46875</v>
      </c>
      <c r="EM169" s="475">
        <f>IFERROR(('Daily-Prod.'!AKM83+'Daily-Prod.'!AKD83+'Daily-Prod.'!AJU83+'Daily-Prod.'!AJL83+'Daily-Prod.'!AJC83+'Daily-Prod.'!AIT83+'Daily-Prod.'!AIK83)/EO169,"")</f>
        <v>0.25</v>
      </c>
      <c r="EN169" s="475">
        <f>IFERROR(('Daily-Prod.'!AKP83+'Daily-Prod.'!AKG83+'Daily-Prod.'!AJX83+'Daily-Prod.'!AJO83+'Daily-Prod.'!AJF83+'Daily-Prod.'!AIW83+'Daily-Prod.'!AIN83+'Daily-Prod.'!AKO83+'Daily-Prod.'!AKF83+'Daily-Prod.'!AJW83+'Daily-Prod.'!AJN83+'Daily-Prod.'!AJE83+'Daily-Prod.'!AIV83+'Daily-Prod.'!AIM83)/EO169,"")</f>
        <v>0.28125</v>
      </c>
      <c r="EO169" s="496">
        <f>IFERROR(('Daily-Prod.'!AKQ83+'Daily-Prod.'!AKH83+'Daily-Prod.'!AJY83+'Daily-Prod.'!AJP83+'Daily-Prod.'!AJG83+'Daily-Prod.'!AIX83+'Daily-Prod.'!AIO83),"")</f>
        <v>32</v>
      </c>
      <c r="EP169" s="383"/>
      <c r="EQ169" s="384">
        <f>IFERROR(('Daily-Prod.'!AKS83+'Daily-Prod.'!AKJ83+'Daily-Prod.'!AKA83+'Daily-Prod.'!AJR83+'Daily-Prod.'!AJI83+'Daily-Prod.'!AIZ83+'Daily-Prod.'!AIQ83),"")</f>
        <v>4</v>
      </c>
      <c r="ER169" s="495" t="str">
        <f t="shared" si="157"/>
        <v/>
      </c>
      <c r="ES169" s="378">
        <f>IFERROR(AVERAGE('Daily-Prod.'!AKQ83,'Daily-Prod.'!AKH83,'Daily-Prod.'!AJY83,'Daily-Prod.'!AJP83,'Daily-Prod.'!AJG83,'Daily-Prod.'!AIX83,'Daily-Prod.'!AIO83),"")</f>
        <v>6.4</v>
      </c>
      <c r="ET169" s="379"/>
      <c r="EU169" s="380">
        <f>IFERROR(AVERAGE('Daily-Prod.'!AKS83,'Daily-Prod.'!AKJ83,'Daily-Prod.'!AKA83,'Daily-Prod.'!AJR83,'Daily-Prod.'!AJI83,'Daily-Prod.'!AIZ83,'Daily-Prod.'!AIQ83),"")</f>
        <v>1</v>
      </c>
      <c r="EV169" s="66">
        <f>IFERROR(('Daily-Prod.'!AMW83+'Daily-Prod.'!AMN83+'Daily-Prod.'!AME83+'Daily-Prod.'!ALV83+'Daily-Prod.'!ALM83+'Daily-Prod.'!ALD83+'Daily-Prod.'!AKU83)/EY169,"")</f>
        <v>0.3783783783783784</v>
      </c>
      <c r="EW169" s="475">
        <f>IFERROR(('Daily-Prod.'!AMX83+'Daily-Prod.'!AMO83+'Daily-Prod.'!AMF83+'Daily-Prod.'!ALW83+'Daily-Prod.'!ALN83+'Daily-Prod.'!ALE83+'Daily-Prod.'!AKV83)/EY169,"")</f>
        <v>0.3783783783783784</v>
      </c>
      <c r="EX169" s="475">
        <f>IFERROR(('Daily-Prod.'!AMZ83+'Daily-Prod.'!AMQ83+'Daily-Prod.'!AMH83+'Daily-Prod.'!ALY83+'Daily-Prod.'!ALP83+'Daily-Prod.'!ALG83+'Daily-Prod.'!AKX83+'Daily-Prod.'!ANA83+'Daily-Prod.'!AMR83+'Daily-Prod.'!AMI83+'Daily-Prod.'!ALZ83+'Daily-Prod.'!ALQ83+'Daily-Prod.'!ALH83+'Daily-Prod.'!AKY83)/EY169,"")</f>
        <v>0.24324324324324326</v>
      </c>
      <c r="EY169" s="496">
        <f>IFERROR(('Daily-Prod.'!ANB83+'Daily-Prod.'!AMS83+'Daily-Prod.'!AMJ83+'Daily-Prod.'!AMA83+'Daily-Prod.'!ALR83+'Daily-Prod.'!ALI83+'Daily-Prod.'!AKZ83),"")</f>
        <v>37</v>
      </c>
      <c r="EZ169" s="383"/>
      <c r="FA169" s="384">
        <f>IFERROR(('Daily-Prod.'!AND83+'Daily-Prod.'!AMU83+'Daily-Prod.'!AML83+'Daily-Prod.'!AMC83+'Daily-Prod.'!ALT83+'Daily-Prod.'!ALK83+'Daily-Prod.'!ALB83),"")</f>
        <v>3</v>
      </c>
      <c r="FB169" s="495" t="str">
        <f t="shared" si="158"/>
        <v/>
      </c>
      <c r="FC169" s="378">
        <f>IFERROR(AVERAGE('Daily-Prod.'!ANB83,'Daily-Prod.'!AMS83,'Daily-Prod.'!AMJ83,'Daily-Prod.'!AMA83,'Daily-Prod.'!ALR83,'Daily-Prod.'!ALI83,'Daily-Prod.'!AKZ83),"")</f>
        <v>7.4</v>
      </c>
      <c r="FD169" s="379"/>
      <c r="FE169" s="380">
        <f>IFERROR(AVERAGE('Daily-Prod.'!AND83,'Daily-Prod.'!AMU83,'Daily-Prod.'!AML83,'Daily-Prod.'!AMC83,'Daily-Prod.'!ALT83,'Daily-Prod.'!ALK83,'Daily-Prod.'!ALB83),"")</f>
        <v>0.6</v>
      </c>
      <c r="FF169" s="66">
        <f>IFERROR(('Daily-Prod.'!APH83+'Daily-Prod.'!AOY83+'Daily-Prod.'!AOP83+'Daily-Prod.'!AOG83+'Daily-Prod.'!ANX83+'Daily-Prod.'!ANO83+'Daily-Prod.'!ANF83)/FI169,"")</f>
        <v>0.46153846153846156</v>
      </c>
      <c r="FG169" s="475">
        <f>IFERROR(('Daily-Prod.'!API83+'Daily-Prod.'!AOZ83+'Daily-Prod.'!AOQ83+'Daily-Prod.'!AOH83+'Daily-Prod.'!ANY83+'Daily-Prod.'!ANP83+'Daily-Prod.'!ANG83)/FI169,"")</f>
        <v>0.26923076923076922</v>
      </c>
      <c r="FH169" s="475">
        <f>IFERROR(('Daily-Prod.'!APL83+'Daily-Prod.'!APC83+'Daily-Prod.'!AOT83+'Daily-Prod.'!AOK83+'Daily-Prod.'!AOB83+'Daily-Prod.'!ANS83+'Daily-Prod.'!ANJ83+'Daily-Prod.'!APK83+'Daily-Prod.'!APB83+'Daily-Prod.'!AOS83+'Daily-Prod.'!AOJ83+'Daily-Prod.'!AOA83+'Daily-Prod.'!ANR83+'Daily-Prod.'!ANI83)/FI169,"")</f>
        <v>0.26923076923076922</v>
      </c>
      <c r="FI169" s="496">
        <f>IFERROR(('Daily-Prod.'!APM83+'Daily-Prod.'!APD83+'Daily-Prod.'!AOU83+'Daily-Prod.'!AOL83+'Daily-Prod.'!AOC83+'Daily-Prod.'!ANT83+'Daily-Prod.'!ANK83),"")</f>
        <v>26</v>
      </c>
      <c r="FJ169" s="383"/>
      <c r="FK169" s="384">
        <f>IFERROR(('Daily-Prod.'!APO83+'Daily-Prod.'!APF83+'Daily-Prod.'!AOW83+'Daily-Prod.'!AON83+'Daily-Prod.'!AOE83+'Daily-Prod.'!ANV83+'Daily-Prod.'!ANM83),"")</f>
        <v>4</v>
      </c>
      <c r="FL169" s="495" t="str">
        <f t="shared" si="159"/>
        <v/>
      </c>
      <c r="FM169" s="378">
        <f>IFERROR(AVERAGE('Daily-Prod.'!APM83,'Daily-Prod.'!APD83,'Daily-Prod.'!AOU83,'Daily-Prod.'!AOL83,'Daily-Prod.'!AOC83,'Daily-Prod.'!ANT83,'Daily-Prod.'!ANK83),"")</f>
        <v>6.5</v>
      </c>
      <c r="FN169" s="379" t="str">
        <f>IFERROR(AVERAGE('Daily-Prod.'!APN83,'Daily-Prod.'!APE83,'Daily-Prod.'!AOV83,'Daily-Prod.'!AOM83,'Daily-Prod.'!AOD83,'Daily-Prod.'!ANU83,'Daily-Prod.'!ANL83),"")</f>
        <v/>
      </c>
      <c r="FO169" s="380">
        <f>IFERROR(AVERAGE('Daily-Prod.'!APO83,'Daily-Prod.'!APF83,'Daily-Prod.'!AOW83,'Daily-Prod.'!AON83,'Daily-Prod.'!AOE83,'Daily-Prod.'!ANV83,'Daily-Prod.'!ANM83),"")</f>
        <v>1.3333333333333333</v>
      </c>
    </row>
    <row r="170" spans="1:171" s="1" customFormat="1">
      <c r="A170" s="506" t="s">
        <v>146</v>
      </c>
      <c r="B170" s="524">
        <f>IFERROR(('Daily-Prod.'!CN84+'Daily-Prod.'!CE84+'Daily-Prod.'!BV84+'Daily-Prod.'!BM84+'Daily-Prod.'!BD84+'Daily-Prod.'!AU84+'Daily-Prod.'!AL84)/E170,"")</f>
        <v>0.49549549549549549</v>
      </c>
      <c r="C170" s="525">
        <f>IFERROR(('Daily-Prod.'!CO84+'Daily-Prod.'!CF84+'Daily-Prod.'!BW84+'Daily-Prod.'!BN84+'Daily-Prod.'!BE84+'Daily-Prod.'!AV84+'Daily-Prod.'!AM84)/E170,"")</f>
        <v>0.29729729729729731</v>
      </c>
      <c r="D170" s="525">
        <f>IFERROR(('Daily-Prod.'!CQ84+'Daily-Prod.'!CH84+'Daily-Prod.'!BY84+'Daily-Prod.'!BP84+'Daily-Prod.'!BG84+'Daily-Prod.'!AX84+'Daily-Prod.'!AO84+'Daily-Prod.'!CR84+'Daily-Prod.'!CI84+'Daily-Prod.'!BZ84+'Daily-Prod.'!BQ84+'Daily-Prod.'!BH84+'Daily-Prod.'!AY84+'Daily-Prod.'!AP84)/E170,"")</f>
        <v>0.2072072072072072</v>
      </c>
      <c r="E170" s="391">
        <f>SUM(E164:E169)</f>
        <v>111</v>
      </c>
      <c r="F170" s="386"/>
      <c r="G170" s="385">
        <f>SUM(G164:G169)</f>
        <v>0</v>
      </c>
      <c r="H170" s="483"/>
      <c r="I170" s="484">
        <f>IFERROR(AVERAGE(I164:I169),"")</f>
        <v>4.0333333333333332</v>
      </c>
      <c r="J170" s="381"/>
      <c r="K170" s="382" t="str">
        <f>IFERROR(AVERAGE(K164:K169),"")</f>
        <v/>
      </c>
      <c r="L170" s="501">
        <f>IFERROR(('Daily-Prod.'!EY84+'Daily-Prod.'!EP84+'Daily-Prod.'!EG84+'Daily-Prod.'!DX84+'Daily-Prod.'!DO84+'Daily-Prod.'!DF84+'Daily-Prod.'!CW84)/O170,"")</f>
        <v>0.5234375</v>
      </c>
      <c r="M170" s="500">
        <f>IFERROR(('Daily-Prod.'!EZ84+'Daily-Prod.'!EQ84+'Daily-Prod.'!EH84+'Daily-Prod.'!DY84+'Daily-Prod.'!DP84+'Daily-Prod.'!DG84+'Daily-Prod.'!CX84)/O170,"")</f>
        <v>0.25</v>
      </c>
      <c r="N170" s="499">
        <f>IFERROR(('Daily-Prod.'!FC84+'Daily-Prod.'!ET84+'Daily-Prod.'!EK84+'Daily-Prod.'!EB84+'Daily-Prod.'!DS84+'Daily-Prod.'!DJ84+'Daily-Prod.'!DA84+'Daily-Prod.'!FB84+'Daily-Prod.'!ES84+'Daily-Prod.'!EJ84+'Daily-Prod.'!EA84+'Daily-Prod.'!DR84+'Daily-Prod.'!DI84+'Daily-Prod.'!CZ84)/O170,"")</f>
        <v>0.2265625</v>
      </c>
      <c r="O170" s="391">
        <f>SUM(O164:O169)</f>
        <v>128</v>
      </c>
      <c r="P170" s="386"/>
      <c r="Q170" s="385">
        <f>SUM(Q164:Q169)</f>
        <v>35</v>
      </c>
      <c r="R170" s="483"/>
      <c r="S170" s="484">
        <f>IFERROR(AVERAGE(S164:S169),"")</f>
        <v>5.0666666666666664</v>
      </c>
      <c r="T170" s="381"/>
      <c r="U170" s="382">
        <f>IFERROR(AVERAGE(U164:U169),"")</f>
        <v>1.3333333333333333</v>
      </c>
      <c r="V170" s="500">
        <f>IFERROR(('Daily-Prod.'!HJ84+'Daily-Prod.'!HA84+'Daily-Prod.'!GR84+'Daily-Prod.'!GI84+'Daily-Prod.'!FZ84+'Daily-Prod.'!FQ84+'Daily-Prod.'!FH84)/Y170,"")</f>
        <v>0.45901639344262296</v>
      </c>
      <c r="W170" s="500">
        <f>IFERROR(('Daily-Prod.'!HK84+'Daily-Prod.'!HB84+'Daily-Prod.'!GS84+'Daily-Prod.'!GJ84+'Daily-Prod.'!GA84+'Daily-Prod.'!FR84+'Daily-Prod.'!FI84)/Y170,"")</f>
        <v>0.27049180327868855</v>
      </c>
      <c r="X170" s="499">
        <f>IFERROR(('Daily-Prod.'!HM84+'Daily-Prod.'!HD84+'Daily-Prod.'!GU84+'Daily-Prod.'!GL84+'Daily-Prod.'!GC84+'Daily-Prod.'!FT84+'Daily-Prod.'!FK84+'Daily-Prod.'!HN84+'Daily-Prod.'!HE84+'Daily-Prod.'!GV84+'Daily-Prod.'!GM84+'Daily-Prod.'!GD84+'Daily-Prod.'!FU84+'Daily-Prod.'!FL84)/Y170,"")</f>
        <v>0.27049180327868855</v>
      </c>
      <c r="Y170" s="391">
        <f>SUM(Y164:Y169)</f>
        <v>122</v>
      </c>
      <c r="Z170" s="386"/>
      <c r="AA170" s="385">
        <f>SUM(AA164:AA169)</f>
        <v>29</v>
      </c>
      <c r="AB170" s="483"/>
      <c r="AC170" s="484">
        <f>IFERROR(AVERAGE(AC164:AC169),"")</f>
        <v>5.2333333333333334</v>
      </c>
      <c r="AD170" s="381"/>
      <c r="AE170" s="382">
        <f>IFERROR(AVERAGE(AE164:AE169),"")</f>
        <v>1.0833333333333333</v>
      </c>
      <c r="AF170" s="501">
        <f>IFERROR(('Daily-Prod.'!JU84+'Daily-Prod.'!JL84+'Daily-Prod.'!JC84+'Daily-Prod.'!IT84+'Daily-Prod.'!IK84+'Daily-Prod.'!IB84+'Daily-Prod.'!HS84)/AI170,"")</f>
        <v>0.46601941747572817</v>
      </c>
      <c r="AG170" s="500">
        <f>IFERROR(('Daily-Prod.'!JV84+'Daily-Prod.'!JM84+'Daily-Prod.'!JD84+'Daily-Prod.'!IU84+'Daily-Prod.'!IL84+'Daily-Prod.'!IC84+'Daily-Prod.'!HT84)/AI170,"")</f>
        <v>0.35922330097087379</v>
      </c>
      <c r="AH170" s="499">
        <f>IFERROR(('Daily-Prod.'!JX84+'Daily-Prod.'!JO84+'Daily-Prod.'!JF84+'Daily-Prod.'!IW84+'Daily-Prod.'!IN84+'Daily-Prod.'!IE84+'Daily-Prod.'!HV84+'Daily-Prod.'!JY84+'Daily-Prod.'!JP84+'Daily-Prod.'!JG84+'Daily-Prod.'!IX84+'Daily-Prod.'!IO84+'Daily-Prod.'!IF84+'Daily-Prod.'!HW84)/AI170,"")</f>
        <v>0.17475728155339806</v>
      </c>
      <c r="AI170" s="391">
        <f>SUM(AI164:AI169)</f>
        <v>103</v>
      </c>
      <c r="AJ170" s="386"/>
      <c r="AK170" s="385">
        <f>SUM(AK164:AK169)</f>
        <v>24</v>
      </c>
      <c r="AL170" s="483"/>
      <c r="AM170" s="484">
        <f>IFERROR(AVERAGE(AM164:AM169),"")</f>
        <v>4.291666666666667</v>
      </c>
      <c r="AN170" s="381"/>
      <c r="AO170" s="382">
        <f>IFERROR(AVERAGE(AO164:AO169),"")</f>
        <v>0.79999999999999993</v>
      </c>
      <c r="AP170" s="501">
        <f>IFERROR(('Daily-Prod.'!MF84+'Daily-Prod.'!LW84+'Daily-Prod.'!LN84+'Daily-Prod.'!LE84+'Daily-Prod.'!KV84+'Daily-Prod.'!KM84+'Daily-Prod.'!KD84)/AS170,"")</f>
        <v>0.52898550724637683</v>
      </c>
      <c r="AQ170" s="500">
        <f>IFERROR(('Daily-Prod.'!MG84+'Daily-Prod.'!LX84+'Daily-Prod.'!LO84+'Daily-Prod.'!LF84+'Daily-Prod.'!KW84+'Daily-Prod.'!KN84+'Daily-Prod.'!KE84)/AS170,"")</f>
        <v>0.29710144927536231</v>
      </c>
      <c r="AR170" s="499">
        <f>IFERROR(('Daily-Prod.'!MJ84+'Daily-Prod.'!MA84+'Daily-Prod.'!LR84+'Daily-Prod.'!LI84+'Daily-Prod.'!KZ84+'Daily-Prod.'!KQ84+'Daily-Prod.'!KH84+'Daily-Prod.'!MI84+'Daily-Prod.'!LZ84+'Daily-Prod.'!LQ84+'Daily-Prod.'!LH84+'Daily-Prod.'!KY84+'Daily-Prod.'!KP84+'Daily-Prod.'!KG84)/AS170,"")</f>
        <v>0.17391304347826086</v>
      </c>
      <c r="AS170" s="391">
        <f>SUM(AS164:AS169)</f>
        <v>138</v>
      </c>
      <c r="AT170" s="386"/>
      <c r="AU170" s="385">
        <f>SUM(AU164:AU169)</f>
        <v>24</v>
      </c>
      <c r="AV170" s="483"/>
      <c r="AW170" s="484">
        <f>IFERROR(AVERAGE(AW164:AW169),"")</f>
        <v>5.4111111111111114</v>
      </c>
      <c r="AX170" s="381"/>
      <c r="AY170" s="382">
        <f>IFERROR(AVERAGE(AY164:AY169),"")</f>
        <v>0.85833333333333339</v>
      </c>
      <c r="AZ170" s="501">
        <f>IFERROR(('Daily-Prod.'!OQ84+'Daily-Prod.'!OH84+'Daily-Prod.'!NY84+'Daily-Prod.'!NP84+'Daily-Prod.'!NG84+'Daily-Prod.'!MX84+'Daily-Prod.'!MO84)/BC170,"")</f>
        <v>0.40601503759398494</v>
      </c>
      <c r="BA170" s="500">
        <f>IFERROR(('Daily-Prod.'!OR84+'Daily-Prod.'!OI84+'Daily-Prod.'!NZ84+'Daily-Prod.'!NQ84+'Daily-Prod.'!NH84+'Daily-Prod.'!MY84+'Daily-Prod.'!MP84)/BC170,"")</f>
        <v>0.41353383458646614</v>
      </c>
      <c r="BB170" s="499">
        <f>IFERROR(('Daily-Prod.'!OT84+'Daily-Prod.'!OK84+'Daily-Prod.'!OB84+'Daily-Prod.'!NS84+'Daily-Prod.'!NJ84+'Daily-Prod.'!NA84+'Daily-Prod.'!MR84+'Daily-Prod.'!OU84+'Daily-Prod.'!OL84+'Daily-Prod.'!OC84+'Daily-Prod.'!NT84+'Daily-Prod.'!NK84+'Daily-Prod.'!NB84+'Daily-Prod.'!MS84)/BC170,"")</f>
        <v>0.18045112781954886</v>
      </c>
      <c r="BC170" s="391">
        <f>SUM(BC164:BC169)</f>
        <v>133</v>
      </c>
      <c r="BD170" s="386"/>
      <c r="BE170" s="385">
        <f>SUM(BE164:BE169)</f>
        <v>46</v>
      </c>
      <c r="BF170" s="483"/>
      <c r="BG170" s="484">
        <f>IFERROR(AVERAGE(BG164:BG169),"")</f>
        <v>5.666666666666667</v>
      </c>
      <c r="BH170" s="381"/>
      <c r="BI170" s="382">
        <f>IFERROR(AVERAGE(BI164:BI169),"")</f>
        <v>1.8888888888888891</v>
      </c>
      <c r="BJ170" s="501">
        <f>IFERROR(('Daily-Prod.'!RB84+'Daily-Prod.'!QS84+'Daily-Prod.'!QJ84+'Daily-Prod.'!QA84+'Daily-Prod.'!PR84+'Daily-Prod.'!PI84+'Daily-Prod.'!OZ84)/BM170,"")</f>
        <v>0.42857142857142855</v>
      </c>
      <c r="BK170" s="500">
        <f>IFERROR(('Daily-Prod.'!RC84+'Daily-Prod.'!QT84+'Daily-Prod.'!QK84+'Daily-Prod.'!QB84+'Daily-Prod.'!PS84+'Daily-Prod.'!PJ84+'Daily-Prod.'!PA84)/BM170,"")</f>
        <v>0.41269841269841268</v>
      </c>
      <c r="BL170" s="499">
        <f>IFERROR(('Daily-Prod.'!RF84+'Daily-Prod.'!QW84+'Daily-Prod.'!QN84+'Daily-Prod.'!QE84+'Daily-Prod.'!PV84+'Daily-Prod.'!PM84+'Daily-Prod.'!PD84+'Daily-Prod.'!RE84+'Daily-Prod.'!QV84+'Daily-Prod.'!QM84+'Daily-Prod.'!QD84+'Daily-Prod.'!PU84+'Daily-Prod.'!PL84+'Daily-Prod.'!PC84)/BM170,"")</f>
        <v>0.15873015873015872</v>
      </c>
      <c r="BM170" s="391">
        <f>SUM(BM164:BM169)</f>
        <v>126</v>
      </c>
      <c r="BN170" s="386"/>
      <c r="BO170" s="385">
        <f>SUM(BO164:BO169)</f>
        <v>19</v>
      </c>
      <c r="BP170" s="483"/>
      <c r="BQ170" s="484">
        <f>IFERROR(AVERAGE(BQ164:BQ169),"")</f>
        <v>4.8138888888888891</v>
      </c>
      <c r="BR170" s="381"/>
      <c r="BS170" s="382">
        <f>IFERROR(AVERAGE(BS164:BS169),"")</f>
        <v>1.1666666666666667</v>
      </c>
      <c r="BT170" s="501">
        <f>IFERROR(('Daily-Prod.'!TM84+'Daily-Prod.'!TD84+'Daily-Prod.'!SU84+'Daily-Prod.'!SL84+'Daily-Prod.'!SC84+'Daily-Prod.'!RT84+'Daily-Prod.'!RK84)/BW170,"")</f>
        <v>0.47222222222222221</v>
      </c>
      <c r="BU170" s="500">
        <f>IFERROR(('Daily-Prod.'!TN84+'Daily-Prod.'!TE84+'Daily-Prod.'!SV84+'Daily-Prod.'!SM84+'Daily-Prod.'!SD84+'Daily-Prod.'!RU84+'Daily-Prod.'!RL84)/BW170,"")</f>
        <v>0.34027777777777779</v>
      </c>
      <c r="BV170" s="499">
        <f>IFERROR(('Daily-Prod.'!TP84+'Daily-Prod.'!TG84+'Daily-Prod.'!SX84+'Daily-Prod.'!SO84+'Daily-Prod.'!SF84+'Daily-Prod.'!RW84+'Daily-Prod.'!RN84+'Daily-Prod.'!TQ84+'Daily-Prod.'!TH84+'Daily-Prod.'!SY84+'Daily-Prod.'!SP84+'Daily-Prod.'!SG84+'Daily-Prod.'!RX84+'Daily-Prod.'!RO84)/BW170,"")</f>
        <v>0.1875</v>
      </c>
      <c r="BW170" s="391">
        <f>SUM(BW164:BW169)</f>
        <v>144</v>
      </c>
      <c r="BX170" s="386"/>
      <c r="BY170" s="385">
        <f>SUM(BY164:BY169)</f>
        <v>56</v>
      </c>
      <c r="BZ170" s="483"/>
      <c r="CA170" s="484">
        <f>IFERROR(AVERAGE(CA164:CA169),"")</f>
        <v>4.8</v>
      </c>
      <c r="CB170" s="381"/>
      <c r="CC170" s="382">
        <f>IFERROR(AVERAGE(CC164:CC169),"")</f>
        <v>1.8666666666666665</v>
      </c>
      <c r="CD170" s="501">
        <f>IFERROR(('Daily-Prod.'!VX84+'Daily-Prod.'!VO84+'Daily-Prod.'!VF84+'Daily-Prod.'!UW84+'Daily-Prod.'!UN84+'Daily-Prod.'!UE84+'Daily-Prod.'!TV84)/CG170,"")</f>
        <v>0.43971631205673761</v>
      </c>
      <c r="CE170" s="500">
        <f>IFERROR(('Daily-Prod.'!VY84+'Daily-Prod.'!VP84+'Daily-Prod.'!VG84+'Daily-Prod.'!UX84+'Daily-Prod.'!UO84+'Daily-Prod.'!UF84+'Daily-Prod.'!TW84)/CG170,"")</f>
        <v>0.36879432624113473</v>
      </c>
      <c r="CF170" s="499">
        <f>IFERROR(('Daily-Prod.'!WA84+'Daily-Prod.'!VR84+'Daily-Prod.'!VI84+'Daily-Prod.'!UZ84+'Daily-Prod.'!UQ84+'Daily-Prod.'!UH84+'Daily-Prod.'!TY84+'Daily-Prod.'!WB84+'Daily-Prod.'!VS84+'Daily-Prod.'!VJ84+'Daily-Prod.'!VA84+'Daily-Prod.'!UR84+'Daily-Prod.'!UI84+'Daily-Prod.'!TZ84)/CG170,"")</f>
        <v>0.19148936170212766</v>
      </c>
      <c r="CG170" s="391">
        <f>SUM(CG164:CG169)</f>
        <v>141</v>
      </c>
      <c r="CH170" s="386"/>
      <c r="CI170" s="385">
        <f>SUM(CI164:CI169)</f>
        <v>49</v>
      </c>
      <c r="CJ170" s="483"/>
      <c r="CK170" s="484">
        <f>IFERROR(AVERAGE(CK164:CK169),"")</f>
        <v>4.7</v>
      </c>
      <c r="CL170" s="381"/>
      <c r="CM170" s="382">
        <f>IFERROR(AVERAGE(CM164:CM169),"")</f>
        <v>1.7</v>
      </c>
      <c r="CN170" s="501">
        <f>IFERROR(('Daily-Prod.'!YI84+'Daily-Prod.'!XZ84+'Daily-Prod.'!XQ84+'Daily-Prod.'!XH84+'Daily-Prod.'!WY84+'Daily-Prod.'!WP84+'Daily-Prod.'!WG84)/CQ170,"")</f>
        <v>0.45029239766081869</v>
      </c>
      <c r="CO170" s="500">
        <f>IFERROR(('Daily-Prod.'!YJ84+'Daily-Prod.'!YA84+'Daily-Prod.'!XR84+'Daily-Prod.'!XI84+'Daily-Prod.'!WZ84+'Daily-Prod.'!WQ84+'Daily-Prod.'!WH84)/CQ170,"")</f>
        <v>0.35087719298245612</v>
      </c>
      <c r="CP170" s="499">
        <f>IFERROR(('Daily-Prod.'!YL84+'Daily-Prod.'!YC84+'Daily-Prod.'!XT84+'Daily-Prod.'!XK84+'Daily-Prod.'!XB84+'Daily-Prod.'!WS84+'Daily-Prod.'!WJ84+'Daily-Prod.'!YM84+'Daily-Prod.'!YD84+'Daily-Prod.'!XU84+'Daily-Prod.'!XL84+'Daily-Prod.'!XC84+'Daily-Prod.'!WT84+'Daily-Prod.'!WK84)/CQ170,"")</f>
        <v>0.19883040935672514</v>
      </c>
      <c r="CQ170" s="391">
        <f>SUM(CQ164:CQ169)</f>
        <v>171</v>
      </c>
      <c r="CR170" s="386"/>
      <c r="CS170" s="385">
        <f>SUM(CS164:CS169)</f>
        <v>34</v>
      </c>
      <c r="CT170" s="483"/>
      <c r="CU170" s="484">
        <f>IFERROR(AVERAGE(CU164:CU169),"")</f>
        <v>5.958333333333333</v>
      </c>
      <c r="CV170" s="381"/>
      <c r="CW170" s="382">
        <f>IFERROR(AVERAGE(CW164:CW169),"")</f>
        <v>1.1583333333333332</v>
      </c>
      <c r="CX170" s="501">
        <f>IFERROR(('Daily-Prod.'!AAT84+'Daily-Prod.'!AAK84+'Daily-Prod.'!AAB84+'Daily-Prod.'!ZS84+'Daily-Prod.'!ZJ84+'Daily-Prod.'!ZA84+'Daily-Prod.'!YR84)/DA170,"")</f>
        <v>0.41958041958041958</v>
      </c>
      <c r="CY170" s="500">
        <f>IFERROR(('Daily-Prod.'!AAU84+'Daily-Prod.'!AAL84+'Daily-Prod.'!AAC84+'Daily-Prod.'!ZT84+'Daily-Prod.'!ZK84+'Daily-Prod.'!ZB84+'Daily-Prod.'!YS84)/DA170,"")</f>
        <v>0.32867132867132864</v>
      </c>
      <c r="CZ170" s="499">
        <f>IFERROR(('Daily-Prod.'!AAW84+'Daily-Prod.'!AAN84+'Daily-Prod.'!AAE84+'Daily-Prod.'!ZV84+'Daily-Prod.'!ZM84+'Daily-Prod.'!ZD84+'Daily-Prod.'!YU84+'Daily-Prod.'!AAX84+'Daily-Prod.'!AAO84+'Daily-Prod.'!AAF84+'Daily-Prod.'!ZW84+'Daily-Prod.'!ZN84+'Daily-Prod.'!ZE84+'Daily-Prod.'!YV84)/DA170,"")</f>
        <v>0.25174825174825177</v>
      </c>
      <c r="DA170" s="391">
        <f>SUM(DA164:DA169)</f>
        <v>143</v>
      </c>
      <c r="DB170" s="386"/>
      <c r="DC170" s="385">
        <f>SUM(DC164:DC169)</f>
        <v>44</v>
      </c>
      <c r="DD170" s="483"/>
      <c r="DE170" s="484">
        <f>IFERROR(AVERAGE(DE164:DE169),"")</f>
        <v>5.7583333333333329</v>
      </c>
      <c r="DF170" s="381"/>
      <c r="DG170" s="382">
        <f>IFERROR(AVERAGE(DG164:DG169),"")</f>
        <v>1.4444444444444444</v>
      </c>
      <c r="DH170" s="501">
        <f>IFERROR(('Daily-Prod.'!ADE84+'Daily-Prod.'!ACV84+'Daily-Prod.'!ACM84+'Daily-Prod.'!ACD84+'Daily-Prod.'!ABU84+'Daily-Prod.'!ABL84+'Daily-Prod.'!ABC84)/DK170,"")</f>
        <v>0.56000000000000005</v>
      </c>
      <c r="DI170" s="500">
        <f>IFERROR(('Daily-Prod.'!ADF84+'Daily-Prod.'!ACW84+'Daily-Prod.'!ACN84+'Daily-Prod.'!ACE84+'Daily-Prod.'!ABV84+'Daily-Prod.'!ABM84+'Daily-Prod.'!ABD84)/DK170,"")</f>
        <v>0.27333333333333332</v>
      </c>
      <c r="DJ170" s="499">
        <f>IFERROR(('Daily-Prod.'!ADH84+'Daily-Prod.'!ACY84+'Daily-Prod.'!ACP84+'Daily-Prod.'!ACG84+'Daily-Prod.'!ABX84+'Daily-Prod.'!ABO84+'Daily-Prod.'!ABF84+'Daily-Prod.'!ADI84+'Daily-Prod.'!ACZ84+'Daily-Prod.'!ACQ84+'Daily-Prod.'!ACH84+'Daily-Prod.'!ABY84+'Daily-Prod.'!ABP84+'Daily-Prod.'!ABG84)/DK170,"")</f>
        <v>0.16666666666666666</v>
      </c>
      <c r="DK170" s="391">
        <f>SUM(DK164:DK169)</f>
        <v>150</v>
      </c>
      <c r="DL170" s="386"/>
      <c r="DM170" s="385">
        <f>SUM(DM164:DM169)</f>
        <v>32</v>
      </c>
      <c r="DN170" s="483"/>
      <c r="DO170" s="484">
        <f>IFERROR(AVERAGE(DO164:DO169),"")</f>
        <v>5.1749999999999998</v>
      </c>
      <c r="DP170" s="381"/>
      <c r="DQ170" s="382">
        <f>IFERROR(AVERAGE(DQ164:DQ169),"")</f>
        <v>1.4861111111111109</v>
      </c>
      <c r="DR170" s="501">
        <f>IFERROR(('Daily-Prod.'!AFP84+'Daily-Prod.'!AFG84+'Daily-Prod.'!AEX84+'Daily-Prod.'!AEO84+'Daily-Prod.'!AEF84+'Daily-Prod.'!ADW84+'Daily-Prod.'!ADN84)/DU170,"")</f>
        <v>0.5280898876404494</v>
      </c>
      <c r="DS170" s="500">
        <f>IFERROR(('Daily-Prod.'!AFQ84+'Daily-Prod.'!AFH84+'Daily-Prod.'!AEY84+'Daily-Prod.'!AEP84+'Daily-Prod.'!AEG84+'Daily-Prod.'!ADX84+'Daily-Prod.'!ADO84)/DU170,"")</f>
        <v>0.3146067415730337</v>
      </c>
      <c r="DT170" s="499">
        <f>IFERROR(('Daily-Prod.'!AFS84+'Daily-Prod.'!AFJ84+'Daily-Prod.'!AFA84+'Daily-Prod.'!AER84+'Daily-Prod.'!AEI84+'Daily-Prod.'!ADZ84+'Daily-Prod.'!ADQ84+'Daily-Prod.'!AFT84+'Daily-Prod.'!AFK84+'Daily-Prod.'!AFB84+'Daily-Prod.'!AES84+'Daily-Prod.'!AEJ84+'Daily-Prod.'!AEA84+'Daily-Prod.'!ADR84)/DU170,"")</f>
        <v>0.15730337078651685</v>
      </c>
      <c r="DU170" s="391">
        <f>SUM(DU164:DU169)</f>
        <v>178</v>
      </c>
      <c r="DV170" s="386"/>
      <c r="DW170" s="385">
        <f>SUM(DW164:DW169)</f>
        <v>29</v>
      </c>
      <c r="DX170" s="483"/>
      <c r="DY170" s="484">
        <f>IFERROR(AVERAGE(DY164:DY169),"")</f>
        <v>6.1166666666666671</v>
      </c>
      <c r="DZ170" s="381"/>
      <c r="EA170" s="382">
        <f>IFERROR(AVERAGE(EA164:EA169),"")</f>
        <v>1.0999999999999999</v>
      </c>
      <c r="EB170" s="501">
        <f>IFERROR(('Daily-Prod.'!AIA84+'Daily-Prod.'!AHR84+'Daily-Prod.'!AHI84+'Daily-Prod.'!AGZ84+'Daily-Prod.'!AGQ84+'Daily-Prod.'!AGH84+'Daily-Prod.'!AFY84)/EE170,"")</f>
        <v>0.54088050314465408</v>
      </c>
      <c r="EC170" s="500">
        <f>IFERROR(('Daily-Prod.'!AIB84+'Daily-Prod.'!AHS84+'Daily-Prod.'!AHJ84+'Daily-Prod.'!AHA84+'Daily-Prod.'!AGR84+'Daily-Prod.'!AGI84+'Daily-Prod.'!AFZ84)/EE170,"")</f>
        <v>0.32075471698113206</v>
      </c>
      <c r="ED170" s="499">
        <f>IFERROR(('Daily-Prod.'!AID84+'Daily-Prod.'!AHU84+'Daily-Prod.'!AHL84+'Daily-Prod.'!AHC84+'Daily-Prod.'!AGT84+'Daily-Prod.'!AGK84+'Daily-Prod.'!AGB84+'Daily-Prod.'!AIE84+'Daily-Prod.'!AHV84+'Daily-Prod.'!AHM84+'Daily-Prod.'!AHD84+'Daily-Prod.'!AGU84+'Daily-Prod.'!AGL84+'Daily-Prod.'!AGC84)/EE170,"")</f>
        <v>0.13836477987421383</v>
      </c>
      <c r="EE170" s="391">
        <f>SUM(EE164:EE169)</f>
        <v>159</v>
      </c>
      <c r="EF170" s="386"/>
      <c r="EG170" s="385">
        <f>SUM(EG164:EG169)</f>
        <v>33</v>
      </c>
      <c r="EH170" s="483"/>
      <c r="EI170" s="484">
        <f>IFERROR(AVERAGE(EI164:EI169),"")</f>
        <v>5.3</v>
      </c>
      <c r="EJ170" s="381"/>
      <c r="EK170" s="382">
        <f>IFERROR(AVERAGE(EK164:EK169),"")</f>
        <v>1.1000000000000001</v>
      </c>
      <c r="EL170" s="501">
        <f>IFERROR(('Daily-Prod.'!AKL84+'Daily-Prod.'!AKC84+'Daily-Prod.'!AJT84+'Daily-Prod.'!AJK84+'Daily-Prod.'!AJB84+'Daily-Prod.'!AIS84+'Daily-Prod.'!AIJ84)/EO170,"")</f>
        <v>0.62264150943396224</v>
      </c>
      <c r="EM170" s="500">
        <f>IFERROR(('Daily-Prod.'!AKM84+'Daily-Prod.'!AKD84+'Daily-Prod.'!AJU84+'Daily-Prod.'!AJL84+'Daily-Prod.'!AJC84+'Daily-Prod.'!AIT84+'Daily-Prod.'!AIK84)/EO170,"")</f>
        <v>0.22641509433962265</v>
      </c>
      <c r="EN170" s="499">
        <f>IFERROR(('Daily-Prod.'!AKP84+'Daily-Prod.'!AKG84+'Daily-Prod.'!AJX84+'Daily-Prod.'!AJO84+'Daily-Prod.'!AJF84+'Daily-Prod.'!AIW84+'Daily-Prod.'!AIN84+'Daily-Prod.'!AKO84+'Daily-Prod.'!AKF84+'Daily-Prod.'!AJW84+'Daily-Prod.'!AJN84+'Daily-Prod.'!AJE84+'Daily-Prod.'!AIV84+'Daily-Prod.'!AIM84)/EO170,"")</f>
        <v>0.15094339622641509</v>
      </c>
      <c r="EO170" s="391">
        <f>SUM(EO164:EO169)</f>
        <v>159</v>
      </c>
      <c r="EP170" s="386"/>
      <c r="EQ170" s="385">
        <f>SUM(EQ164:EQ169)</f>
        <v>23</v>
      </c>
      <c r="ER170" s="483"/>
      <c r="ES170" s="484">
        <f>IFERROR(AVERAGE(ES164:ES169),"")</f>
        <v>6.0277777777777777</v>
      </c>
      <c r="ET170" s="381"/>
      <c r="EU170" s="382">
        <f>IFERROR(AVERAGE(EU164:EU169),"")</f>
        <v>0.85</v>
      </c>
      <c r="EV170" s="501" t="s">
        <v>250</v>
      </c>
      <c r="EW170" s="500" t="s">
        <v>250</v>
      </c>
      <c r="EX170" s="499" t="s">
        <v>250</v>
      </c>
      <c r="EY170" s="391">
        <f>IFERROR(SUM(EY164:EY169),"")</f>
        <v>149</v>
      </c>
      <c r="EZ170" s="386"/>
      <c r="FA170" s="385">
        <f>SUM(FA164:FA169)</f>
        <v>28</v>
      </c>
      <c r="FB170" s="483"/>
      <c r="FC170" s="484">
        <f>IFERROR(AVERAGE(FC164:FC169),"")</f>
        <v>6.0083333333333329</v>
      </c>
      <c r="FD170" s="381"/>
      <c r="FE170" s="382">
        <f>IFERROR(AVERAGE(FE164:FE169),"")</f>
        <v>1.2166666666666666</v>
      </c>
      <c r="FF170" s="501">
        <f>IFERROR(('Daily-Prod.'!APH84+'Daily-Prod.'!AOY84+'Daily-Prod.'!AOP84+'Daily-Prod.'!AOG84+'Daily-Prod.'!ANX84+'Daily-Prod.'!ANO84+'Daily-Prod.'!ANF84)/FI170,"")</f>
        <v>0.55855855855855852</v>
      </c>
      <c r="FG170" s="500">
        <f>IFERROR(('Daily-Prod.'!API84+'Daily-Prod.'!AOZ84+'Daily-Prod.'!AOQ84+'Daily-Prod.'!AOH84+'Daily-Prod.'!ANY84+'Daily-Prod.'!ANP84+'Daily-Prod.'!ANG84)/FI170,"")</f>
        <v>0.32432432432432434</v>
      </c>
      <c r="FH170" s="499">
        <f>IFERROR(('Daily-Prod.'!APL84+'Daily-Prod.'!APC84+'Daily-Prod.'!AOT84+'Daily-Prod.'!AOK84+'Daily-Prod.'!AOB84+'Daily-Prod.'!ANS84+'Daily-Prod.'!ANJ84+'Daily-Prod.'!APK84+'Daily-Prod.'!APB84+'Daily-Prod.'!AOS84+'Daily-Prod.'!AOJ84+'Daily-Prod.'!AOA84+'Daily-Prod.'!ANR84+'Daily-Prod.'!ANI84)/FI170,"")</f>
        <v>0.11711711711711711</v>
      </c>
      <c r="FI170" s="391">
        <f>IFERROR(SUM(FI164:FI169),"")</f>
        <v>111</v>
      </c>
      <c r="FJ170" s="386"/>
      <c r="FK170" s="385">
        <f>SUM(FK164:FK169)</f>
        <v>22</v>
      </c>
      <c r="FL170" s="483"/>
      <c r="FM170" s="484">
        <f>IFERROR(AVERAGE(FM164:FM169),"")</f>
        <v>5.1805555555555562</v>
      </c>
      <c r="FN170" s="381" t="str">
        <f>IFERROR(AVERAGE(FN164:FN169),"")</f>
        <v/>
      </c>
      <c r="FO170" s="382">
        <f>IFERROR(AVERAGE(FO164:FO169),"")</f>
        <v>1.4444444444444444</v>
      </c>
    </row>
    <row r="171" spans="1:171" ht="13.5">
      <c r="B171" s="523"/>
      <c r="C171" s="523"/>
      <c r="D171" s="523"/>
      <c r="E171" s="523"/>
      <c r="F171" s="523"/>
      <c r="G171" s="523"/>
      <c r="H171" s="522"/>
      <c r="I171" s="523"/>
      <c r="J171" s="523"/>
      <c r="K171" s="523"/>
      <c r="AD171" s="461"/>
      <c r="AE171" s="461"/>
      <c r="AP171" s="461"/>
      <c r="AQ171" s="461"/>
      <c r="AR171" s="461"/>
      <c r="AS171" s="461"/>
      <c r="AT171" s="461"/>
      <c r="AU171" s="461"/>
      <c r="AV171" s="461"/>
      <c r="AW171" s="461"/>
      <c r="AX171" s="461"/>
      <c r="AY171" s="461"/>
    </row>
    <row r="172" spans="1:171" ht="13.5">
      <c r="B172" s="523"/>
      <c r="C172" s="523"/>
      <c r="D172" s="523"/>
      <c r="E172" s="523"/>
      <c r="F172" s="523"/>
      <c r="G172" s="523"/>
      <c r="H172" s="522"/>
      <c r="I172" s="523"/>
      <c r="J172" s="523"/>
      <c r="K172" s="523"/>
      <c r="AD172" s="461"/>
      <c r="AE172" s="461"/>
      <c r="AP172" s="461"/>
      <c r="AQ172" s="461"/>
      <c r="AR172" s="461"/>
      <c r="AS172" s="461"/>
      <c r="AT172" s="461"/>
      <c r="AU172" s="461"/>
      <c r="AV172" s="461"/>
      <c r="AW172" s="461"/>
      <c r="AX172" s="461"/>
      <c r="AY172" s="461"/>
    </row>
    <row r="173" spans="1:171" ht="13.5">
      <c r="H173" s="522"/>
      <c r="AD173" s="461"/>
      <c r="AE173" s="461"/>
      <c r="AP173" s="461"/>
      <c r="AQ173" s="461"/>
      <c r="AR173" s="461"/>
      <c r="AS173" s="461"/>
      <c r="AT173" s="461"/>
      <c r="AU173" s="461"/>
      <c r="AV173" s="461"/>
      <c r="AW173" s="461"/>
      <c r="AX173" s="461"/>
      <c r="AY173" s="461"/>
    </row>
    <row r="174" spans="1:171" ht="13.5">
      <c r="H174" s="522"/>
      <c r="AD174" s="461"/>
      <c r="AE174" s="461"/>
      <c r="AP174" s="461"/>
      <c r="AQ174" s="461"/>
      <c r="AR174" s="461"/>
      <c r="AS174" s="461"/>
      <c r="AT174" s="461"/>
      <c r="AU174" s="461"/>
      <c r="AV174" s="461"/>
      <c r="AW174" s="461"/>
      <c r="AX174" s="461"/>
      <c r="AY174" s="461"/>
    </row>
    <row r="175" spans="1:171" ht="13.5">
      <c r="H175" s="522"/>
      <c r="AD175" s="461"/>
      <c r="AE175" s="461"/>
      <c r="AP175" s="461"/>
      <c r="AQ175" s="461"/>
      <c r="AR175" s="461"/>
      <c r="AS175" s="461"/>
      <c r="AT175" s="461"/>
      <c r="AU175" s="461"/>
      <c r="AV175" s="461"/>
      <c r="AW175" s="461"/>
      <c r="AX175" s="461"/>
      <c r="AY175" s="461"/>
    </row>
    <row r="176" spans="1:171" ht="13.5">
      <c r="H176" s="522"/>
      <c r="AD176" s="461"/>
      <c r="AE176" s="461"/>
      <c r="AP176" s="461"/>
      <c r="AQ176" s="461"/>
      <c r="AR176" s="461"/>
      <c r="AS176" s="461"/>
      <c r="AT176" s="461"/>
      <c r="AU176" s="461"/>
      <c r="AV176" s="461"/>
      <c r="AW176" s="461"/>
      <c r="AX176" s="461"/>
      <c r="AY176" s="461"/>
    </row>
    <row r="177" spans="8:51" ht="13.5">
      <c r="H177" s="522"/>
      <c r="AD177" s="461"/>
      <c r="AE177" s="461"/>
      <c r="AP177" s="461"/>
      <c r="AQ177" s="461"/>
      <c r="AR177" s="461"/>
      <c r="AS177" s="461"/>
      <c r="AT177" s="461"/>
      <c r="AU177" s="461"/>
      <c r="AV177" s="461"/>
      <c r="AW177" s="461"/>
      <c r="AX177" s="461"/>
      <c r="AY177" s="461"/>
    </row>
    <row r="178" spans="8:51" ht="13.5">
      <c r="H178" s="522"/>
      <c r="AD178" s="461"/>
      <c r="AE178" s="461"/>
    </row>
    <row r="179" spans="8:51" ht="13.5">
      <c r="H179" s="522"/>
      <c r="AD179" s="461"/>
      <c r="AE179" s="461"/>
    </row>
    <row r="180" spans="8:51" ht="13.5">
      <c r="H180" s="522"/>
      <c r="AD180" s="461"/>
      <c r="AE180" s="461"/>
    </row>
    <row r="181" spans="8:51" ht="13.5">
      <c r="H181" s="522"/>
      <c r="AD181" s="461"/>
      <c r="AE181" s="461"/>
    </row>
    <row r="182" spans="8:51" ht="13.5">
      <c r="H182" s="522"/>
      <c r="AD182" s="461"/>
      <c r="AE182" s="461"/>
    </row>
    <row r="183" spans="8:51" ht="13.5">
      <c r="H183" s="522"/>
      <c r="AD183" s="461"/>
      <c r="AE183" s="461"/>
    </row>
    <row r="184" spans="8:51" ht="15" customHeight="1">
      <c r="AD184" s="461"/>
      <c r="AE184" s="461"/>
    </row>
    <row r="185" spans="8:51" ht="15" customHeight="1">
      <c r="AD185" s="461"/>
      <c r="AE185" s="461"/>
    </row>
    <row r="186" spans="8:51" ht="15" customHeight="1">
      <c r="AD186" s="461"/>
      <c r="AE186" s="461"/>
    </row>
    <row r="187" spans="8:51" ht="15" customHeight="1">
      <c r="AD187" s="461"/>
      <c r="AE187" s="461"/>
    </row>
    <row r="188" spans="8:51" ht="15" customHeight="1">
      <c r="AD188" s="461"/>
      <c r="AE188" s="461"/>
    </row>
    <row r="189" spans="8:51" ht="15" customHeight="1">
      <c r="AD189" s="461"/>
      <c r="AE189" s="461"/>
    </row>
    <row r="190" spans="8:51" ht="15" customHeight="1">
      <c r="AD190" s="461"/>
      <c r="AE190" s="461"/>
    </row>
    <row r="191" spans="8:51" ht="15" customHeight="1">
      <c r="AD191" s="461"/>
      <c r="AE191" s="461"/>
    </row>
    <row r="192" spans="8:51" ht="15" customHeight="1">
      <c r="AD192" s="461"/>
      <c r="AE192" s="461"/>
    </row>
    <row r="193" spans="30:31" ht="15" customHeight="1">
      <c r="AD193" s="461"/>
      <c r="AE193" s="461"/>
    </row>
    <row r="194" spans="30:31" ht="15" customHeight="1">
      <c r="AD194" s="461"/>
      <c r="AE194" s="461"/>
    </row>
    <row r="195" spans="30:31" ht="15" customHeight="1">
      <c r="AD195" s="461"/>
      <c r="AE195" s="461"/>
    </row>
    <row r="196" spans="30:31" ht="15" customHeight="1">
      <c r="AD196" s="461"/>
      <c r="AE196" s="461"/>
    </row>
    <row r="197" spans="30:31" ht="15" customHeight="1">
      <c r="AD197" s="461"/>
      <c r="AE197" s="461"/>
    </row>
    <row r="198" spans="30:31" ht="15" customHeight="1">
      <c r="AD198" s="461"/>
      <c r="AE198" s="461"/>
    </row>
    <row r="199" spans="30:31" ht="15" customHeight="1">
      <c r="AD199" s="461"/>
      <c r="AE199" s="461"/>
    </row>
    <row r="200" spans="30:31" ht="15" customHeight="1">
      <c r="AD200" s="461"/>
      <c r="AE200" s="461"/>
    </row>
    <row r="201" spans="30:31" ht="15" customHeight="1">
      <c r="AD201" s="461"/>
      <c r="AE201" s="461"/>
    </row>
    <row r="202" spans="30:31" ht="15" customHeight="1">
      <c r="AD202" s="461"/>
      <c r="AE202" s="461"/>
    </row>
    <row r="203" spans="30:31" ht="15" customHeight="1">
      <c r="AD203" s="461"/>
      <c r="AE203" s="461"/>
    </row>
    <row r="204" spans="30:31" ht="15" customHeight="1">
      <c r="AD204" s="461"/>
      <c r="AE204" s="461"/>
    </row>
    <row r="205" spans="30:31" ht="15" customHeight="1">
      <c r="AD205" s="461"/>
      <c r="AE205" s="461"/>
    </row>
    <row r="206" spans="30:31" ht="15" customHeight="1">
      <c r="AD206" s="461"/>
      <c r="AE206" s="461"/>
    </row>
    <row r="207" spans="30:31" ht="15" customHeight="1">
      <c r="AD207" s="461"/>
      <c r="AE207" s="461"/>
    </row>
    <row r="208" spans="30:31" ht="15" customHeight="1">
      <c r="AD208" s="461"/>
      <c r="AE208" s="461"/>
    </row>
    <row r="209" spans="30:31" ht="15" customHeight="1">
      <c r="AD209" s="461"/>
      <c r="AE209" s="461"/>
    </row>
    <row r="210" spans="30:31" ht="15" customHeight="1">
      <c r="AD210" s="461"/>
      <c r="AE210" s="461"/>
    </row>
    <row r="211" spans="30:31" ht="15" customHeight="1">
      <c r="AD211" s="461"/>
      <c r="AE211" s="461"/>
    </row>
    <row r="212" spans="30:31" ht="15" customHeight="1">
      <c r="AD212" s="461"/>
      <c r="AE212" s="461"/>
    </row>
    <row r="213" spans="30:31" ht="15" customHeight="1">
      <c r="AD213" s="461"/>
      <c r="AE213" s="461"/>
    </row>
    <row r="214" spans="30:31" ht="15" customHeight="1">
      <c r="AD214" s="461"/>
      <c r="AE214" s="461"/>
    </row>
    <row r="215" spans="30:31" ht="15" customHeight="1">
      <c r="AD215" s="461"/>
      <c r="AE215" s="461"/>
    </row>
    <row r="216" spans="30:31" ht="15" customHeight="1">
      <c r="AD216" s="461"/>
      <c r="AE216" s="461"/>
    </row>
    <row r="217" spans="30:31" ht="15" customHeight="1">
      <c r="AD217" s="461"/>
      <c r="AE217" s="461"/>
    </row>
    <row r="218" spans="30:31" ht="15" customHeight="1">
      <c r="AD218" s="461"/>
      <c r="AE218" s="461"/>
    </row>
    <row r="219" spans="30:31" ht="15" customHeight="1">
      <c r="AD219" s="461"/>
      <c r="AE219" s="461"/>
    </row>
    <row r="220" spans="30:31" ht="15" customHeight="1">
      <c r="AD220" s="461"/>
      <c r="AE220" s="461"/>
    </row>
    <row r="221" spans="30:31" ht="15" customHeight="1">
      <c r="AD221" s="461"/>
      <c r="AE221" s="461"/>
    </row>
    <row r="222" spans="30:31" ht="15" customHeight="1">
      <c r="AD222" s="461"/>
      <c r="AE222" s="461"/>
    </row>
    <row r="223" spans="30:31" ht="15" customHeight="1">
      <c r="AD223" s="461"/>
      <c r="AE223" s="461"/>
    </row>
    <row r="224" spans="30:31" ht="15" customHeight="1">
      <c r="AD224" s="461"/>
      <c r="AE224" s="461"/>
    </row>
    <row r="225" spans="30:31" ht="15" customHeight="1">
      <c r="AD225" s="461"/>
      <c r="AE225" s="461"/>
    </row>
    <row r="226" spans="30:31" ht="15" customHeight="1">
      <c r="AD226" s="461"/>
      <c r="AE226" s="461"/>
    </row>
    <row r="227" spans="30:31" ht="15" customHeight="1">
      <c r="AD227" s="461"/>
      <c r="AE227" s="461"/>
    </row>
    <row r="228" spans="30:31" ht="15" customHeight="1">
      <c r="AD228" s="461"/>
      <c r="AE228" s="461"/>
    </row>
    <row r="229" spans="30:31" ht="15" customHeight="1">
      <c r="AD229" s="461"/>
      <c r="AE229" s="461"/>
    </row>
    <row r="230" spans="30:31" ht="15" customHeight="1">
      <c r="AD230" s="461"/>
      <c r="AE230" s="461"/>
    </row>
    <row r="231" spans="30:31" ht="15" customHeight="1">
      <c r="AD231" s="461"/>
      <c r="AE231" s="461"/>
    </row>
    <row r="232" spans="30:31" ht="15" customHeight="1">
      <c r="AD232" s="461"/>
      <c r="AE232" s="461"/>
    </row>
    <row r="233" spans="30:31" ht="15" customHeight="1">
      <c r="AD233" s="461"/>
      <c r="AE233" s="461"/>
    </row>
  </sheetData>
  <mergeCells count="373">
    <mergeCell ref="ES162:EU162"/>
    <mergeCell ref="EV162:FB162"/>
    <mergeCell ref="DE144:DG144"/>
    <mergeCell ref="DH144:DN144"/>
    <mergeCell ref="DO144:DQ144"/>
    <mergeCell ref="DR144:DX144"/>
    <mergeCell ref="DY144:EA144"/>
    <mergeCell ref="EB144:EH144"/>
    <mergeCell ref="EI144:EK144"/>
    <mergeCell ref="EL144:ER144"/>
    <mergeCell ref="ES144:EU144"/>
    <mergeCell ref="DE152:DG152"/>
    <mergeCell ref="EL152:ER152"/>
    <mergeCell ref="ES152:EU152"/>
    <mergeCell ref="EV152:FB152"/>
    <mergeCell ref="EV144:FB144"/>
    <mergeCell ref="FZ144:GF144"/>
    <mergeCell ref="GG144:GI144"/>
    <mergeCell ref="GJ144:GP144"/>
    <mergeCell ref="GQ144:GS144"/>
    <mergeCell ref="GT144:GZ144"/>
    <mergeCell ref="GT131:GZ131"/>
    <mergeCell ref="HA131:HC131"/>
    <mergeCell ref="HD131:HJ131"/>
    <mergeCell ref="HK131:HM131"/>
    <mergeCell ref="FZ131:GF131"/>
    <mergeCell ref="GG131:GI131"/>
    <mergeCell ref="GJ131:GP131"/>
    <mergeCell ref="GQ131:GS131"/>
    <mergeCell ref="HN110:HT110"/>
    <mergeCell ref="HU110:HW110"/>
    <mergeCell ref="HX110:ID110"/>
    <mergeCell ref="IE110:IG110"/>
    <mergeCell ref="IH110:IN110"/>
    <mergeCell ref="IO110:IQ110"/>
    <mergeCell ref="IR110:IX110"/>
    <mergeCell ref="IY110:JA110"/>
    <mergeCell ref="DR131:DX131"/>
    <mergeCell ref="DY131:EA131"/>
    <mergeCell ref="HN131:HT131"/>
    <mergeCell ref="FW131:FY131"/>
    <mergeCell ref="HU131:HW131"/>
    <mergeCell ref="HX131:ID131"/>
    <mergeCell ref="IE131:IG131"/>
    <mergeCell ref="IH131:IN131"/>
    <mergeCell ref="EB131:EH131"/>
    <mergeCell ref="EI131:EK131"/>
    <mergeCell ref="EL131:ER131"/>
    <mergeCell ref="ES131:EU131"/>
    <mergeCell ref="EV131:FB131"/>
    <mergeCell ref="FC131:FE131"/>
    <mergeCell ref="FF131:FL131"/>
    <mergeCell ref="FM131:FO131"/>
    <mergeCell ref="IH87:IN87"/>
    <mergeCell ref="IO87:IQ87"/>
    <mergeCell ref="IR87:IX87"/>
    <mergeCell ref="IY87:JA87"/>
    <mergeCell ref="DR110:DX110"/>
    <mergeCell ref="DY110:EA110"/>
    <mergeCell ref="EB110:EH110"/>
    <mergeCell ref="EI110:EK110"/>
    <mergeCell ref="EL110:ER110"/>
    <mergeCell ref="ES110:EU110"/>
    <mergeCell ref="EV110:FB110"/>
    <mergeCell ref="FC110:FE110"/>
    <mergeCell ref="FF110:FL110"/>
    <mergeCell ref="FM110:FO110"/>
    <mergeCell ref="FP110:FV110"/>
    <mergeCell ref="FW110:FY110"/>
    <mergeCell ref="FZ110:GF110"/>
    <mergeCell ref="GG110:GI110"/>
    <mergeCell ref="GJ110:GP110"/>
    <mergeCell ref="GQ110:GS110"/>
    <mergeCell ref="GT110:GZ110"/>
    <mergeCell ref="HA110:HC110"/>
    <mergeCell ref="HD110:HJ110"/>
    <mergeCell ref="HK110:HM110"/>
    <mergeCell ref="GQ87:GS87"/>
    <mergeCell ref="GT87:GZ87"/>
    <mergeCell ref="HA87:HC87"/>
    <mergeCell ref="HD87:HJ87"/>
    <mergeCell ref="HK87:HM87"/>
    <mergeCell ref="HN87:HT87"/>
    <mergeCell ref="HU87:HW87"/>
    <mergeCell ref="HX87:ID87"/>
    <mergeCell ref="IE87:IG87"/>
    <mergeCell ref="EV87:FB87"/>
    <mergeCell ref="FC87:FE87"/>
    <mergeCell ref="FF87:FL87"/>
    <mergeCell ref="FM87:FO87"/>
    <mergeCell ref="FP87:FV87"/>
    <mergeCell ref="FW87:FY87"/>
    <mergeCell ref="FZ87:GF87"/>
    <mergeCell ref="GG87:GI87"/>
    <mergeCell ref="GJ87:GP87"/>
    <mergeCell ref="DE87:DG87"/>
    <mergeCell ref="DH87:DN87"/>
    <mergeCell ref="DO87:DQ87"/>
    <mergeCell ref="DR87:DX87"/>
    <mergeCell ref="DY87:EA87"/>
    <mergeCell ref="EB87:EH87"/>
    <mergeCell ref="EI87:EK87"/>
    <mergeCell ref="EL87:ER87"/>
    <mergeCell ref="ES87:EU87"/>
    <mergeCell ref="BQ24:BS24"/>
    <mergeCell ref="BQ1:BS1"/>
    <mergeCell ref="BQ58:BS58"/>
    <mergeCell ref="BQ45:BS45"/>
    <mergeCell ref="CD87:CJ87"/>
    <mergeCell ref="CK87:CM87"/>
    <mergeCell ref="CN87:CT87"/>
    <mergeCell ref="CU87:CW87"/>
    <mergeCell ref="CX87:DD87"/>
    <mergeCell ref="J86:AD86"/>
    <mergeCell ref="AW1:AY1"/>
    <mergeCell ref="AZ1:BF1"/>
    <mergeCell ref="BG1:BI1"/>
    <mergeCell ref="AW45:AY45"/>
    <mergeCell ref="AZ45:BF45"/>
    <mergeCell ref="BG45:BI45"/>
    <mergeCell ref="AK86:AP86"/>
    <mergeCell ref="AM45:AO45"/>
    <mergeCell ref="AP45:AV45"/>
    <mergeCell ref="AF66:AL66"/>
    <mergeCell ref="AM66:AO66"/>
    <mergeCell ref="AP66:AV66"/>
    <mergeCell ref="BJ1:BP1"/>
    <mergeCell ref="B24:H24"/>
    <mergeCell ref="I24:K24"/>
    <mergeCell ref="L24:R24"/>
    <mergeCell ref="S24:U24"/>
    <mergeCell ref="V24:AB24"/>
    <mergeCell ref="AC24:AE24"/>
    <mergeCell ref="AF24:AL24"/>
    <mergeCell ref="AM24:AO24"/>
    <mergeCell ref="AP24:AV24"/>
    <mergeCell ref="AW24:AY24"/>
    <mergeCell ref="AZ24:BF24"/>
    <mergeCell ref="BG24:BI24"/>
    <mergeCell ref="BJ24:BP24"/>
    <mergeCell ref="B1:H1"/>
    <mergeCell ref="I1:K1"/>
    <mergeCell ref="L1:R1"/>
    <mergeCell ref="S1:U1"/>
    <mergeCell ref="V1:AB1"/>
    <mergeCell ref="AC1:AE1"/>
    <mergeCell ref="AF1:AL1"/>
    <mergeCell ref="AM1:AO1"/>
    <mergeCell ref="AP1:AV1"/>
    <mergeCell ref="BJ45:BP45"/>
    <mergeCell ref="B58:H58"/>
    <mergeCell ref="I58:K58"/>
    <mergeCell ref="L58:R58"/>
    <mergeCell ref="S58:U58"/>
    <mergeCell ref="V58:AB58"/>
    <mergeCell ref="AC58:AE58"/>
    <mergeCell ref="AF58:AL58"/>
    <mergeCell ref="AM58:AO58"/>
    <mergeCell ref="AP58:AV58"/>
    <mergeCell ref="AW58:AY58"/>
    <mergeCell ref="AZ58:BF58"/>
    <mergeCell ref="BG58:BI58"/>
    <mergeCell ref="BJ58:BP58"/>
    <mergeCell ref="B45:H45"/>
    <mergeCell ref="I45:K45"/>
    <mergeCell ref="L45:R45"/>
    <mergeCell ref="S45:U45"/>
    <mergeCell ref="V45:AB45"/>
    <mergeCell ref="AC45:AE45"/>
    <mergeCell ref="AF45:AL45"/>
    <mergeCell ref="B87:H87"/>
    <mergeCell ref="V87:AB87"/>
    <mergeCell ref="AC87:AE87"/>
    <mergeCell ref="AF87:AL87"/>
    <mergeCell ref="AW66:AY66"/>
    <mergeCell ref="AZ66:BF66"/>
    <mergeCell ref="BG66:BI66"/>
    <mergeCell ref="BJ66:BP66"/>
    <mergeCell ref="BQ66:BS66"/>
    <mergeCell ref="B76:H76"/>
    <mergeCell ref="I76:K76"/>
    <mergeCell ref="L76:R76"/>
    <mergeCell ref="S76:U76"/>
    <mergeCell ref="V76:AB76"/>
    <mergeCell ref="AC76:AE76"/>
    <mergeCell ref="AF76:AL76"/>
    <mergeCell ref="AM76:AO76"/>
    <mergeCell ref="P68:R74"/>
    <mergeCell ref="B66:H66"/>
    <mergeCell ref="I66:K66"/>
    <mergeCell ref="L66:R66"/>
    <mergeCell ref="S66:U66"/>
    <mergeCell ref="V66:AB66"/>
    <mergeCell ref="AC66:AE66"/>
    <mergeCell ref="AM87:AO87"/>
    <mergeCell ref="AP87:AV87"/>
    <mergeCell ref="AW87:AY87"/>
    <mergeCell ref="AZ87:BF87"/>
    <mergeCell ref="BG87:BI87"/>
    <mergeCell ref="BJ87:BP87"/>
    <mergeCell ref="BQ87:BS87"/>
    <mergeCell ref="BT87:BZ87"/>
    <mergeCell ref="CA87:CC87"/>
    <mergeCell ref="JB87:JH87"/>
    <mergeCell ref="JI87:JK87"/>
    <mergeCell ref="JL87:JR87"/>
    <mergeCell ref="JS87:JU87"/>
    <mergeCell ref="V110:AB110"/>
    <mergeCell ref="AC110:AE110"/>
    <mergeCell ref="AF110:AL110"/>
    <mergeCell ref="AM110:AO110"/>
    <mergeCell ref="AP110:AV110"/>
    <mergeCell ref="AW110:AY110"/>
    <mergeCell ref="AZ110:BF110"/>
    <mergeCell ref="BG110:BI110"/>
    <mergeCell ref="BJ110:BP110"/>
    <mergeCell ref="BQ110:BS110"/>
    <mergeCell ref="BT110:BZ110"/>
    <mergeCell ref="CA110:CC110"/>
    <mergeCell ref="CD110:CJ110"/>
    <mergeCell ref="CK110:CM110"/>
    <mergeCell ref="CN110:CT110"/>
    <mergeCell ref="CU110:CW110"/>
    <mergeCell ref="CX110:DD110"/>
    <mergeCell ref="DE110:DG110"/>
    <mergeCell ref="DH110:DN110"/>
    <mergeCell ref="DO110:DQ110"/>
    <mergeCell ref="JB110:JH110"/>
    <mergeCell ref="JI110:JK110"/>
    <mergeCell ref="JL110:JR110"/>
    <mergeCell ref="JS110:JU110"/>
    <mergeCell ref="V131:AB131"/>
    <mergeCell ref="AC131:AE131"/>
    <mergeCell ref="AF131:AL131"/>
    <mergeCell ref="AM131:AO131"/>
    <mergeCell ref="AP131:AV131"/>
    <mergeCell ref="AW131:AY131"/>
    <mergeCell ref="AZ131:BF131"/>
    <mergeCell ref="BG131:BI131"/>
    <mergeCell ref="BJ131:BP131"/>
    <mergeCell ref="BQ131:BS131"/>
    <mergeCell ref="BT131:BZ131"/>
    <mergeCell ref="CA131:CC131"/>
    <mergeCell ref="CD131:CJ131"/>
    <mergeCell ref="CK131:CM131"/>
    <mergeCell ref="CN131:CT131"/>
    <mergeCell ref="CU131:CW131"/>
    <mergeCell ref="CX131:DD131"/>
    <mergeCell ref="DE131:DG131"/>
    <mergeCell ref="DH131:DN131"/>
    <mergeCell ref="DO131:DQ131"/>
    <mergeCell ref="FP131:FV131"/>
    <mergeCell ref="IO131:IQ131"/>
    <mergeCell ref="IR131:IX131"/>
    <mergeCell ref="IY131:JA131"/>
    <mergeCell ref="JB131:JH131"/>
    <mergeCell ref="JI131:JK131"/>
    <mergeCell ref="JL131:JR131"/>
    <mergeCell ref="JS131:JU131"/>
    <mergeCell ref="V144:AB144"/>
    <mergeCell ref="AC144:AE144"/>
    <mergeCell ref="AF144:AL144"/>
    <mergeCell ref="AM144:AO144"/>
    <mergeCell ref="AP144:AV144"/>
    <mergeCell ref="AW144:AY144"/>
    <mergeCell ref="AZ144:BF144"/>
    <mergeCell ref="BG144:BI144"/>
    <mergeCell ref="BJ144:BP144"/>
    <mergeCell ref="BQ144:BS144"/>
    <mergeCell ref="BT144:BZ144"/>
    <mergeCell ref="CA144:CC144"/>
    <mergeCell ref="CD144:CJ144"/>
    <mergeCell ref="CK144:CM144"/>
    <mergeCell ref="CN144:CT144"/>
    <mergeCell ref="CU144:CW144"/>
    <mergeCell ref="CX144:DD144"/>
    <mergeCell ref="BQ152:BS152"/>
    <mergeCell ref="BT152:BZ152"/>
    <mergeCell ref="CA152:CC152"/>
    <mergeCell ref="CD152:CJ152"/>
    <mergeCell ref="CK152:CM152"/>
    <mergeCell ref="CN152:CT152"/>
    <mergeCell ref="CU152:CW152"/>
    <mergeCell ref="CX152:DD152"/>
    <mergeCell ref="V152:AB152"/>
    <mergeCell ref="AC152:AE152"/>
    <mergeCell ref="AF152:AL152"/>
    <mergeCell ref="AM152:AO152"/>
    <mergeCell ref="AP152:AV152"/>
    <mergeCell ref="AW152:AY152"/>
    <mergeCell ref="AZ152:BF152"/>
    <mergeCell ref="BG152:BI152"/>
    <mergeCell ref="BJ152:BP152"/>
    <mergeCell ref="IR144:IX144"/>
    <mergeCell ref="IY144:JA144"/>
    <mergeCell ref="JB144:JH144"/>
    <mergeCell ref="JI144:JK144"/>
    <mergeCell ref="JL144:JR144"/>
    <mergeCell ref="JS144:JU144"/>
    <mergeCell ref="HA144:HC144"/>
    <mergeCell ref="HD144:HJ144"/>
    <mergeCell ref="HK144:HM144"/>
    <mergeCell ref="HN144:HT144"/>
    <mergeCell ref="HU144:HW144"/>
    <mergeCell ref="HX144:ID144"/>
    <mergeCell ref="IE144:IG144"/>
    <mergeCell ref="IH144:IN144"/>
    <mergeCell ref="IO144:IQ144"/>
    <mergeCell ref="FC144:FE144"/>
    <mergeCell ref="FF144:FL144"/>
    <mergeCell ref="FM144:FO144"/>
    <mergeCell ref="FP144:FV144"/>
    <mergeCell ref="FW144:FY144"/>
    <mergeCell ref="DH162:DN162"/>
    <mergeCell ref="DO162:DQ162"/>
    <mergeCell ref="DR162:DX162"/>
    <mergeCell ref="DH152:DN152"/>
    <mergeCell ref="DO152:DQ152"/>
    <mergeCell ref="DR152:DX152"/>
    <mergeCell ref="DY152:EA152"/>
    <mergeCell ref="EB152:EH152"/>
    <mergeCell ref="EI152:EK152"/>
    <mergeCell ref="DY162:EA162"/>
    <mergeCell ref="EB162:EH162"/>
    <mergeCell ref="EI162:EK162"/>
    <mergeCell ref="FC162:FE162"/>
    <mergeCell ref="FF162:FL162"/>
    <mergeCell ref="FM162:FO162"/>
    <mergeCell ref="FC152:FE152"/>
    <mergeCell ref="FF152:FL152"/>
    <mergeCell ref="FM152:FO152"/>
    <mergeCell ref="EL162:ER162"/>
    <mergeCell ref="BQ162:BS162"/>
    <mergeCell ref="BT162:BZ162"/>
    <mergeCell ref="CA162:CC162"/>
    <mergeCell ref="CD162:CJ162"/>
    <mergeCell ref="CK162:CM162"/>
    <mergeCell ref="CN162:CT162"/>
    <mergeCell ref="CU162:CW162"/>
    <mergeCell ref="CX162:DD162"/>
    <mergeCell ref="DE162:DG162"/>
    <mergeCell ref="V162:AB162"/>
    <mergeCell ref="AC162:AE162"/>
    <mergeCell ref="AF162:AL162"/>
    <mergeCell ref="AM162:AO162"/>
    <mergeCell ref="AP162:AV162"/>
    <mergeCell ref="AW162:AY162"/>
    <mergeCell ref="AZ162:BF162"/>
    <mergeCell ref="BG162:BI162"/>
    <mergeCell ref="BJ162:BP162"/>
    <mergeCell ref="I87:K87"/>
    <mergeCell ref="L87:R87"/>
    <mergeCell ref="S87:U87"/>
    <mergeCell ref="I110:K110"/>
    <mergeCell ref="L110:R110"/>
    <mergeCell ref="S110:U110"/>
    <mergeCell ref="I131:K131"/>
    <mergeCell ref="L131:R131"/>
    <mergeCell ref="S131:U131"/>
    <mergeCell ref="B110:H110"/>
    <mergeCell ref="B131:H131"/>
    <mergeCell ref="B144:H144"/>
    <mergeCell ref="B152:H152"/>
    <mergeCell ref="B162:H162"/>
    <mergeCell ref="I144:K144"/>
    <mergeCell ref="L144:R144"/>
    <mergeCell ref="S144:U144"/>
    <mergeCell ref="I152:K152"/>
    <mergeCell ref="L152:R152"/>
    <mergeCell ref="S152:U152"/>
    <mergeCell ref="I162:K162"/>
    <mergeCell ref="L162:R162"/>
    <mergeCell ref="S162:U162"/>
  </mergeCells>
  <conditionalFormatting sqref="AB4:AB21 AL4:AL21 AV4:AV21 BF4:BF21 BP4:BP21 R4:R21">
    <cfRule type="cellIs" dxfId="3852" priority="415" operator="lessThan">
      <formula>0.95</formula>
    </cfRule>
    <cfRule type="cellIs" dxfId="3851" priority="416" operator="greaterThan">
      <formula>0.949</formula>
    </cfRule>
  </conditionalFormatting>
  <conditionalFormatting sqref="R3 AB3 AL3 AV3 BF3 BP3">
    <cfRule type="cellIs" dxfId="3850" priority="413" operator="lessThan">
      <formula>0.95</formula>
    </cfRule>
    <cfRule type="cellIs" dxfId="3849" priority="414" operator="greaterThan">
      <formula>0.949</formula>
    </cfRule>
  </conditionalFormatting>
  <conditionalFormatting sqref="AB27:AB42 AL27:AL42 AV27:AV42 BF27:BF42 BP27:BP42 R27:R42">
    <cfRule type="cellIs" dxfId="3848" priority="407" operator="lessThan">
      <formula>0.95</formula>
    </cfRule>
    <cfRule type="cellIs" dxfId="3847" priority="408" operator="greaterThan">
      <formula>0.949</formula>
    </cfRule>
  </conditionalFormatting>
  <conditionalFormatting sqref="AB26 AL26 AV26 BF26 BP26 R26">
    <cfRule type="cellIs" dxfId="3846" priority="405" operator="lessThan">
      <formula>0.95</formula>
    </cfRule>
    <cfRule type="cellIs" dxfId="3845" priority="406" operator="greaterThan">
      <formula>0.949</formula>
    </cfRule>
  </conditionalFormatting>
  <conditionalFormatting sqref="R48:R55">
    <cfRule type="cellIs" dxfId="3844" priority="379" operator="lessThan">
      <formula>0.95</formula>
    </cfRule>
    <cfRule type="cellIs" dxfId="3843" priority="380" operator="greaterThan">
      <formula>0.949</formula>
    </cfRule>
  </conditionalFormatting>
  <conditionalFormatting sqref="R47">
    <cfRule type="cellIs" dxfId="3842" priority="377" operator="lessThan">
      <formula>0.95</formula>
    </cfRule>
    <cfRule type="cellIs" dxfId="3841" priority="378" operator="greaterThan">
      <formula>0.949</formula>
    </cfRule>
  </conditionalFormatting>
  <conditionalFormatting sqref="R60">
    <cfRule type="cellIs" dxfId="3840" priority="365" operator="lessThan">
      <formula>0.95</formula>
    </cfRule>
    <cfRule type="cellIs" dxfId="3839" priority="366" operator="greaterThan">
      <formula>0.949</formula>
    </cfRule>
  </conditionalFormatting>
  <conditionalFormatting sqref="AB62:AB63 AL62:AL63 AV62:AV63">
    <cfRule type="cellIs" dxfId="3838" priority="363" operator="lessThan">
      <formula>0.95</formula>
    </cfRule>
    <cfRule type="cellIs" dxfId="3837" priority="364" operator="greaterThan">
      <formula>0.949</formula>
    </cfRule>
  </conditionalFormatting>
  <conditionalFormatting sqref="AB60:AB61 AL60:AL61 AV60:AV61">
    <cfRule type="cellIs" dxfId="3836" priority="361" operator="lessThan">
      <formula>0.95</formula>
    </cfRule>
    <cfRule type="cellIs" dxfId="3835" priority="362" operator="greaterThan">
      <formula>0.949</formula>
    </cfRule>
  </conditionalFormatting>
  <conditionalFormatting sqref="AB48:AB55 AL48:AL55 AV48:AV55">
    <cfRule type="cellIs" dxfId="3834" priority="359" operator="lessThan">
      <formula>0.95</formula>
    </cfRule>
    <cfRule type="cellIs" dxfId="3833" priority="360" operator="greaterThan">
      <formula>0.949</formula>
    </cfRule>
  </conditionalFormatting>
  <conditionalFormatting sqref="AB47 AL47 AV47">
    <cfRule type="cellIs" dxfId="3832" priority="357" operator="lessThan">
      <formula>0.95</formula>
    </cfRule>
    <cfRule type="cellIs" dxfId="3831" priority="358" operator="greaterThan">
      <formula>0.949</formula>
    </cfRule>
  </conditionalFormatting>
  <conditionalFormatting sqref="R79:R83">
    <cfRule type="cellIs" dxfId="3830" priority="355" operator="lessThan">
      <formula>0.95</formula>
    </cfRule>
    <cfRule type="cellIs" dxfId="3829" priority="356" operator="greaterThan">
      <formula>0.949</formula>
    </cfRule>
  </conditionalFormatting>
  <conditionalFormatting sqref="R78">
    <cfRule type="cellIs" dxfId="3828" priority="353" operator="lessThan">
      <formula>0.95</formula>
    </cfRule>
    <cfRule type="cellIs" dxfId="3827" priority="354" operator="greaterThan">
      <formula>0.949</formula>
    </cfRule>
  </conditionalFormatting>
  <conditionalFormatting sqref="AB79:AB83 AL79:AL83">
    <cfRule type="cellIs" dxfId="3826" priority="351" operator="lessThan">
      <formula>0.95</formula>
    </cfRule>
    <cfRule type="cellIs" dxfId="3825" priority="352" operator="greaterThan">
      <formula>0.949</formula>
    </cfRule>
  </conditionalFormatting>
  <conditionalFormatting sqref="AB78 AL78">
    <cfRule type="cellIs" dxfId="3824" priority="349" operator="lessThan">
      <formula>0.95</formula>
    </cfRule>
    <cfRule type="cellIs" dxfId="3823" priority="350" operator="greaterThan">
      <formula>0.949</formula>
    </cfRule>
  </conditionalFormatting>
  <conditionalFormatting sqref="FV90:FV107">
    <cfRule type="cellIs" dxfId="3822" priority="335" operator="lessThan">
      <formula>0.95</formula>
    </cfRule>
    <cfRule type="cellIs" dxfId="3821" priority="336" operator="greaterThan">
      <formula>0.949</formula>
    </cfRule>
  </conditionalFormatting>
  <conditionalFormatting sqref="FV89">
    <cfRule type="cellIs" dxfId="3820" priority="333" operator="lessThan">
      <formula>0.95</formula>
    </cfRule>
    <cfRule type="cellIs" dxfId="3819" priority="334" operator="greaterThan">
      <formula>0.949</formula>
    </cfRule>
  </conditionalFormatting>
  <conditionalFormatting sqref="FV113:FV128">
    <cfRule type="cellIs" dxfId="3818" priority="331" operator="lessThan">
      <formula>0.95</formula>
    </cfRule>
    <cfRule type="cellIs" dxfId="3817" priority="332" operator="greaterThan">
      <formula>0.949</formula>
    </cfRule>
  </conditionalFormatting>
  <conditionalFormatting sqref="FV112">
    <cfRule type="cellIs" dxfId="3816" priority="329" operator="lessThan">
      <formula>0.95</formula>
    </cfRule>
    <cfRule type="cellIs" dxfId="3815" priority="330" operator="greaterThan">
      <formula>0.949</formula>
    </cfRule>
  </conditionalFormatting>
  <conditionalFormatting sqref="FV134:FV141">
    <cfRule type="cellIs" dxfId="3814" priority="327" operator="lessThan">
      <formula>0.95</formula>
    </cfRule>
    <cfRule type="cellIs" dxfId="3813" priority="328" operator="greaterThan">
      <formula>0.949</formula>
    </cfRule>
  </conditionalFormatting>
  <conditionalFormatting sqref="FV133">
    <cfRule type="cellIs" dxfId="3812" priority="325" operator="lessThan">
      <formula>0.95</formula>
    </cfRule>
    <cfRule type="cellIs" dxfId="3811" priority="326" operator="greaterThan">
      <formula>0.949</formula>
    </cfRule>
  </conditionalFormatting>
  <conditionalFormatting sqref="GF90:GF107 GP90:GP107 GZ90:GZ107 HJ90:HJ107 HT90:HT107 ID90:ID107 IN90:IN107 IX90:IX107 JH90:JH107 JR90:JR107">
    <cfRule type="cellIs" dxfId="3810" priority="323" operator="lessThan">
      <formula>0.95</formula>
    </cfRule>
    <cfRule type="cellIs" dxfId="3809" priority="324" operator="greaterThan">
      <formula>0.949</formula>
    </cfRule>
  </conditionalFormatting>
  <conditionalFormatting sqref="GF89 GP89 GZ89 HJ89 HT89 ID89 IN89 IX89 JH89 JR89">
    <cfRule type="cellIs" dxfId="3808" priority="321" operator="lessThan">
      <formula>0.95</formula>
    </cfRule>
    <cfRule type="cellIs" dxfId="3807" priority="322" operator="greaterThan">
      <formula>0.949</formula>
    </cfRule>
  </conditionalFormatting>
  <conditionalFormatting sqref="GF113:GF128 GP113:GP128 GZ113:GZ128 HJ113:HJ128 HT113:HT128 ID113:ID128 IN113:IN128 IX113:IX128 JH113:JH128 JR113:JR128">
    <cfRule type="cellIs" dxfId="3806" priority="319" operator="lessThan">
      <formula>0.95</formula>
    </cfRule>
    <cfRule type="cellIs" dxfId="3805" priority="320" operator="greaterThan">
      <formula>0.949</formula>
    </cfRule>
  </conditionalFormatting>
  <conditionalFormatting sqref="GF112 GP112 GZ112 HJ112 HT112 ID112 IN112 IX112 JH112 JR112">
    <cfRule type="cellIs" dxfId="3804" priority="317" operator="lessThan">
      <formula>0.95</formula>
    </cfRule>
    <cfRule type="cellIs" dxfId="3803" priority="318" operator="greaterThan">
      <formula>0.949</formula>
    </cfRule>
  </conditionalFormatting>
  <conditionalFormatting sqref="FV148:FV149">
    <cfRule type="cellIs" dxfId="3802" priority="315" operator="lessThan">
      <formula>0.95</formula>
    </cfRule>
    <cfRule type="cellIs" dxfId="3801" priority="316" operator="greaterThan">
      <formula>0.949</formula>
    </cfRule>
  </conditionalFormatting>
  <conditionalFormatting sqref="FV146:FV147">
    <cfRule type="cellIs" dxfId="3800" priority="313" operator="lessThan">
      <formula>0.95</formula>
    </cfRule>
    <cfRule type="cellIs" dxfId="3799" priority="314" operator="greaterThan">
      <formula>0.949</formula>
    </cfRule>
  </conditionalFormatting>
  <conditionalFormatting sqref="H60">
    <cfRule type="cellIs" dxfId="3798" priority="187" operator="lessThan">
      <formula>0.95</formula>
    </cfRule>
    <cfRule type="cellIs" dxfId="3797" priority="188" operator="greaterThan">
      <formula>0.949</formula>
    </cfRule>
  </conditionalFormatting>
  <conditionalFormatting sqref="H4:H21">
    <cfRule type="cellIs" dxfId="3796" priority="181" operator="lessThan">
      <formula>0.95</formula>
    </cfRule>
    <cfRule type="cellIs" dxfId="3795" priority="182" operator="greaterThan">
      <formula>0.949</formula>
    </cfRule>
  </conditionalFormatting>
  <conditionalFormatting sqref="H3">
    <cfRule type="cellIs" dxfId="3794" priority="179" operator="lessThan">
      <formula>0.95</formula>
    </cfRule>
    <cfRule type="cellIs" dxfId="3793" priority="180" operator="greaterThan">
      <formula>0.949</formula>
    </cfRule>
  </conditionalFormatting>
  <conditionalFormatting sqref="AB90:AB107 AL90:AL107 AV90:AV107 BF90:BF107 BP90:BP107 BZ90:BZ107 CJ90:CJ107 CT90:CT107 DD90:DD107 DN90:DN107 DX90:DX107 EH90:EH107 ER90:ER107 FB90:FB107 FL90:FL107">
    <cfRule type="cellIs" dxfId="3792" priority="117" operator="lessThan">
      <formula>0.95</formula>
    </cfRule>
    <cfRule type="cellIs" dxfId="3791" priority="118" operator="greaterThan">
      <formula>0.949</formula>
    </cfRule>
  </conditionalFormatting>
  <conditionalFormatting sqref="AB89 AL89 AV89 BF89 BP89 BZ89 CJ89 CT89 DD89 DN89 DX89 EH89 ER89 FB89 FL89">
    <cfRule type="cellIs" dxfId="3790" priority="115" operator="lessThan">
      <formula>0.95</formula>
    </cfRule>
    <cfRule type="cellIs" dxfId="3789" priority="116" operator="greaterThan">
      <formula>0.949</formula>
    </cfRule>
  </conditionalFormatting>
  <conditionalFormatting sqref="AB113:AB128 AL113:AL128 AV113:AV128 BF113:BF128 BP113:BP128 BZ113:BZ128 CJ113:CJ128 CT113:CT128 DD113:DD128 DN113:DN128 DX113:DX128 EH113:EH128 ER113:ER128 FB113:FB128 FL113:FL128">
    <cfRule type="cellIs" dxfId="3788" priority="113" operator="lessThan">
      <formula>0.95</formula>
    </cfRule>
    <cfRule type="cellIs" dxfId="3787" priority="114" operator="greaterThan">
      <formula>0.949</formula>
    </cfRule>
  </conditionalFormatting>
  <conditionalFormatting sqref="AB112 AL112 AV112 BF112 BP112 BZ112 CJ112 CT112 DD112 DN112 DX112 EH112 ER112 FB112 FL112">
    <cfRule type="cellIs" dxfId="3786" priority="111" operator="lessThan">
      <formula>0.95</formula>
    </cfRule>
    <cfRule type="cellIs" dxfId="3785" priority="112" operator="greaterThan">
      <formula>0.949</formula>
    </cfRule>
  </conditionalFormatting>
  <conditionalFormatting sqref="AB134:AB141 AL134:AL141 AV134:AV141 BF134:BF141 BP134:BP141 BZ134:BZ141 CJ134:CJ141 CT134:CT141 DD134:DD141 DN134:DN141 DX134:DX141 EH134:EH141 ER134:ER141 FB134:FB141 FL134:FL141">
    <cfRule type="cellIs" dxfId="3784" priority="109" operator="lessThan">
      <formula>0.95</formula>
    </cfRule>
    <cfRule type="cellIs" dxfId="3783" priority="110" operator="greaterThan">
      <formula>0.949</formula>
    </cfRule>
  </conditionalFormatting>
  <conditionalFormatting sqref="AB133 AL133 AV133 BF133 BP133 BZ133 CJ133 CT133 DD133 DN133 DX133 EH133 ER133 FB133 FL133">
    <cfRule type="cellIs" dxfId="3782" priority="107" operator="lessThan">
      <formula>0.95</formula>
    </cfRule>
    <cfRule type="cellIs" dxfId="3781" priority="108" operator="greaterThan">
      <formula>0.949</formula>
    </cfRule>
  </conditionalFormatting>
  <conditionalFormatting sqref="AB165:AB169 AL165:AL169 AV165:AV169 BF165:BF169 BP165:BP169 BZ165:BZ169 CJ165:CJ169 CT165:CT169 DD165:DD169 DN165:DN169 DX165:DX169 EH165:EH169 ER165:ER169 FB165:FB169 FL165:FL169">
    <cfRule type="cellIs" dxfId="3780" priority="105" operator="lessThan">
      <formula>0.95</formula>
    </cfRule>
    <cfRule type="cellIs" dxfId="3779" priority="106" operator="greaterThan">
      <formula>0.949</formula>
    </cfRule>
  </conditionalFormatting>
  <conditionalFormatting sqref="AB164 AL164 AV164 BF164 BP164 BZ164 CJ164 CT164 DD164 DN164 DX164 EH164 ER164 FB164 FL164">
    <cfRule type="cellIs" dxfId="3778" priority="103" operator="lessThan">
      <formula>0.95</formula>
    </cfRule>
    <cfRule type="cellIs" dxfId="3777" priority="104" operator="greaterThan">
      <formula>0.949</formula>
    </cfRule>
  </conditionalFormatting>
  <conditionalFormatting sqref="AB146:AB149 AL146:AL149 AV146:AV149 BF146:BF149 BP146:BP149 BZ146:BZ149 CJ146:CJ149 CT146:CT149 DD146:DD149 DN146:DN149 DX146:DX149 EH146:EH149 ER146:ER149 FB146:FB149 FL146:FL149">
    <cfRule type="cellIs" dxfId="3776" priority="101" operator="lessThan">
      <formula>0.95</formula>
    </cfRule>
    <cfRule type="cellIs" dxfId="3775" priority="102" operator="greaterThan">
      <formula>0.949</formula>
    </cfRule>
  </conditionalFormatting>
  <conditionalFormatting sqref="R146">
    <cfRule type="cellIs" dxfId="3774" priority="63" operator="lessThan">
      <formula>0.95</formula>
    </cfRule>
    <cfRule type="cellIs" dxfId="3773" priority="64" operator="greaterThan">
      <formula>0.949</formula>
    </cfRule>
  </conditionalFormatting>
  <conditionalFormatting sqref="H146">
    <cfRule type="cellIs" dxfId="3772" priority="45" operator="lessThan">
      <formula>0.95</formula>
    </cfRule>
    <cfRule type="cellIs" dxfId="3771" priority="46" operator="greaterThan">
      <formula>0.949</formula>
    </cfRule>
  </conditionalFormatting>
  <conditionalFormatting sqref="H26:H42">
    <cfRule type="cellIs" dxfId="3770" priority="37" operator="lessThan">
      <formula>0.95</formula>
    </cfRule>
    <cfRule type="cellIs" dxfId="3769" priority="38" operator="greaterThan">
      <formula>0.949</formula>
    </cfRule>
  </conditionalFormatting>
  <conditionalFormatting sqref="H47:H55">
    <cfRule type="cellIs" dxfId="3768" priority="35" operator="lessThan">
      <formula>0.95</formula>
    </cfRule>
    <cfRule type="cellIs" dxfId="3767" priority="36" operator="greaterThan">
      <formula>0.949</formula>
    </cfRule>
  </conditionalFormatting>
  <conditionalFormatting sqref="H61:H63">
    <cfRule type="cellIs" dxfId="3766" priority="33" operator="lessThan">
      <formula>0.95</formula>
    </cfRule>
    <cfRule type="cellIs" dxfId="3765" priority="34" operator="greaterThan">
      <formula>0.949</formula>
    </cfRule>
  </conditionalFormatting>
  <conditionalFormatting sqref="H78:H83">
    <cfRule type="cellIs" dxfId="3764" priority="31" operator="lessThan">
      <formula>0.95</formula>
    </cfRule>
    <cfRule type="cellIs" dxfId="3763" priority="32" operator="greaterThan">
      <formula>0.949</formula>
    </cfRule>
  </conditionalFormatting>
  <conditionalFormatting sqref="H89:H107">
    <cfRule type="cellIs" dxfId="3762" priority="29" operator="lessThan">
      <formula>0.95</formula>
    </cfRule>
    <cfRule type="cellIs" dxfId="3761" priority="30" operator="greaterThan">
      <formula>0.949</formula>
    </cfRule>
  </conditionalFormatting>
  <conditionalFormatting sqref="R89:R107">
    <cfRule type="cellIs" dxfId="3760" priority="23" operator="lessThan">
      <formula>0.95</formula>
    </cfRule>
    <cfRule type="cellIs" dxfId="3759" priority="24" operator="greaterThan">
      <formula>0.949</formula>
    </cfRule>
  </conditionalFormatting>
  <conditionalFormatting sqref="R112:R128">
    <cfRule type="cellIs" dxfId="3758" priority="21" operator="lessThan">
      <formula>0.95</formula>
    </cfRule>
    <cfRule type="cellIs" dxfId="3757" priority="22" operator="greaterThan">
      <formula>0.949</formula>
    </cfRule>
  </conditionalFormatting>
  <conditionalFormatting sqref="R147:R149">
    <cfRule type="cellIs" dxfId="3756" priority="19" operator="lessThan">
      <formula>0.95</formula>
    </cfRule>
    <cfRule type="cellIs" dxfId="3755" priority="20" operator="greaterThan">
      <formula>0.949</formula>
    </cfRule>
  </conditionalFormatting>
  <conditionalFormatting sqref="R133:R141">
    <cfRule type="cellIs" dxfId="3754" priority="17" operator="lessThan">
      <formula>0.95</formula>
    </cfRule>
    <cfRule type="cellIs" dxfId="3753" priority="18" operator="greaterThan">
      <formula>0.949</formula>
    </cfRule>
  </conditionalFormatting>
  <conditionalFormatting sqref="R164:R169">
    <cfRule type="cellIs" dxfId="3752" priority="15" operator="lessThan">
      <formula>0.95</formula>
    </cfRule>
    <cfRule type="cellIs" dxfId="3751" priority="16" operator="greaterThan">
      <formula>0.949</formula>
    </cfRule>
  </conditionalFormatting>
  <conditionalFormatting sqref="R61:R63">
    <cfRule type="cellIs" dxfId="3750" priority="13" operator="lessThan">
      <formula>0.95</formula>
    </cfRule>
    <cfRule type="cellIs" dxfId="3749" priority="14" operator="greaterThan">
      <formula>0.949</formula>
    </cfRule>
  </conditionalFormatting>
  <conditionalFormatting sqref="H112:H128">
    <cfRule type="cellIs" dxfId="3748" priority="9" operator="lessThan">
      <formula>0.95</formula>
    </cfRule>
    <cfRule type="cellIs" dxfId="3747" priority="10" operator="greaterThan">
      <formula>0.949</formula>
    </cfRule>
  </conditionalFormatting>
  <conditionalFormatting sqref="H133:H141">
    <cfRule type="cellIs" dxfId="3746" priority="5" operator="lessThan">
      <formula>0.95</formula>
    </cfRule>
    <cfRule type="cellIs" dxfId="3745" priority="6" operator="greaterThan">
      <formula>0.949</formula>
    </cfRule>
  </conditionalFormatting>
  <conditionalFormatting sqref="H147:H149">
    <cfRule type="cellIs" dxfId="3744" priority="3" operator="lessThan">
      <formula>0.95</formula>
    </cfRule>
    <cfRule type="cellIs" dxfId="3743" priority="4" operator="greaterThan">
      <formula>0.949</formula>
    </cfRule>
  </conditionalFormatting>
  <conditionalFormatting sqref="H164:H169">
    <cfRule type="cellIs" dxfId="3742" priority="1" operator="lessThan">
      <formula>0.95</formula>
    </cfRule>
    <cfRule type="cellIs" dxfId="3741" priority="2" operator="greaterThan">
      <formula>0.949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BBF37-39FD-4622-B44F-E9A67F439BA3}">
  <sheetPr>
    <tabColor rgb="FF92D050"/>
  </sheetPr>
  <dimension ref="A1:BUT84"/>
  <sheetViews>
    <sheetView showGridLines="0" workbookViewId="0">
      <pane xSplit="1" topLeftCell="B1" activePane="topRight" state="frozen"/>
      <selection pane="topRight" activeCell="F89" sqref="F89"/>
    </sheetView>
  </sheetViews>
  <sheetFormatPr defaultColWidth="9.140625" defaultRowHeight="15" outlineLevelCol="1"/>
  <cols>
    <col min="1" max="1" width="27.140625" style="1" bestFit="1" customWidth="1"/>
    <col min="2" max="1108" width="10.7109375" style="1" customWidth="1"/>
    <col min="1109" max="1360" width="10.7109375" style="1" customWidth="1" outlineLevel="1"/>
    <col min="1361" max="1918" width="10.7109375" style="1" customWidth="1"/>
    <col min="1919" max="16384" width="9.140625" style="1"/>
  </cols>
  <sheetData>
    <row r="1" spans="1:1918">
      <c r="A1" s="40" t="s">
        <v>105</v>
      </c>
      <c r="B1" s="178"/>
      <c r="C1" s="179"/>
      <c r="D1" s="179"/>
      <c r="E1" s="179"/>
      <c r="F1" s="180">
        <v>46142</v>
      </c>
      <c r="G1" s="179"/>
      <c r="H1" s="179"/>
      <c r="I1" s="179"/>
      <c r="J1" s="181"/>
      <c r="K1" s="178"/>
      <c r="L1" s="179"/>
      <c r="M1" s="179"/>
      <c r="N1" s="179"/>
      <c r="O1" s="180">
        <v>46141</v>
      </c>
      <c r="P1" s="179"/>
      <c r="Q1" s="179"/>
      <c r="R1" s="179"/>
      <c r="S1" s="181"/>
      <c r="T1" s="178"/>
      <c r="U1" s="179"/>
      <c r="V1" s="179"/>
      <c r="W1" s="179"/>
      <c r="X1" s="180">
        <v>46140</v>
      </c>
      <c r="Y1" s="179"/>
      <c r="Z1" s="179"/>
      <c r="AA1" s="179"/>
      <c r="AB1" s="181"/>
      <c r="AC1" s="178"/>
      <c r="AD1" s="179"/>
      <c r="AE1" s="179"/>
      <c r="AF1" s="179"/>
      <c r="AG1" s="180">
        <v>46139</v>
      </c>
      <c r="AH1" s="179"/>
      <c r="AI1" s="179"/>
      <c r="AJ1" s="179"/>
      <c r="AK1" s="181"/>
      <c r="AL1" s="178"/>
      <c r="AM1" s="179"/>
      <c r="AN1" s="179"/>
      <c r="AO1" s="179"/>
      <c r="AP1" s="180">
        <v>46138</v>
      </c>
      <c r="AQ1" s="179"/>
      <c r="AR1" s="179"/>
      <c r="AS1" s="179"/>
      <c r="AT1" s="181"/>
      <c r="AU1" s="178"/>
      <c r="AV1" s="179"/>
      <c r="AW1" s="179"/>
      <c r="AX1" s="179"/>
      <c r="AY1" s="180">
        <v>46137</v>
      </c>
      <c r="AZ1" s="179"/>
      <c r="BA1" s="179"/>
      <c r="BB1" s="179"/>
      <c r="BC1" s="181"/>
      <c r="BD1" s="178"/>
      <c r="BE1" s="179"/>
      <c r="BF1" s="179"/>
      <c r="BG1" s="179"/>
      <c r="BH1" s="180">
        <v>46136</v>
      </c>
      <c r="BI1" s="179"/>
      <c r="BJ1" s="179"/>
      <c r="BK1" s="179"/>
      <c r="BL1" s="181"/>
      <c r="BM1" s="178"/>
      <c r="BN1" s="179"/>
      <c r="BO1" s="179"/>
      <c r="BP1" s="179"/>
      <c r="BQ1" s="180">
        <v>46135</v>
      </c>
      <c r="BR1" s="179"/>
      <c r="BS1" s="179"/>
      <c r="BT1" s="179"/>
      <c r="BU1" s="181"/>
      <c r="BV1" s="178"/>
      <c r="BW1" s="179"/>
      <c r="BX1" s="179"/>
      <c r="BY1" s="179"/>
      <c r="BZ1" s="180">
        <v>46134</v>
      </c>
      <c r="CA1" s="179"/>
      <c r="CB1" s="179"/>
      <c r="CC1" s="179"/>
      <c r="CD1" s="181"/>
      <c r="CE1" s="178"/>
      <c r="CF1" s="179"/>
      <c r="CG1" s="179"/>
      <c r="CH1" s="179"/>
      <c r="CI1" s="180">
        <v>46133</v>
      </c>
      <c r="CJ1" s="179"/>
      <c r="CK1" s="179"/>
      <c r="CL1" s="179"/>
      <c r="CM1" s="181"/>
      <c r="CN1" s="178"/>
      <c r="CO1" s="179"/>
      <c r="CP1" s="179"/>
      <c r="CQ1" s="179"/>
      <c r="CR1" s="180">
        <v>46132</v>
      </c>
      <c r="CS1" s="179"/>
      <c r="CT1" s="179"/>
      <c r="CU1" s="179"/>
      <c r="CV1" s="181"/>
      <c r="CW1" s="178"/>
      <c r="CX1" s="179"/>
      <c r="CY1" s="179"/>
      <c r="CZ1" s="179"/>
      <c r="DA1" s="180">
        <v>46131</v>
      </c>
      <c r="DB1" s="179"/>
      <c r="DC1" s="179"/>
      <c r="DD1" s="179"/>
      <c r="DE1" s="181"/>
      <c r="DF1" s="178"/>
      <c r="DG1" s="179"/>
      <c r="DH1" s="179"/>
      <c r="DI1" s="179"/>
      <c r="DJ1" s="180">
        <v>46130</v>
      </c>
      <c r="DK1" s="179"/>
      <c r="DL1" s="179"/>
      <c r="DM1" s="179"/>
      <c r="DN1" s="181"/>
      <c r="DO1" s="178"/>
      <c r="DP1" s="179"/>
      <c r="DQ1" s="179"/>
      <c r="DR1" s="179"/>
      <c r="DS1" s="180">
        <v>46129</v>
      </c>
      <c r="DT1" s="179"/>
      <c r="DU1" s="179"/>
      <c r="DV1" s="179"/>
      <c r="DW1" s="181"/>
      <c r="DX1" s="178"/>
      <c r="DY1" s="179"/>
      <c r="DZ1" s="179"/>
      <c r="EA1" s="179"/>
      <c r="EB1" s="180">
        <v>46128</v>
      </c>
      <c r="EC1" s="179"/>
      <c r="ED1" s="179"/>
      <c r="EE1" s="179"/>
      <c r="EF1" s="181"/>
      <c r="EG1" s="178"/>
      <c r="EH1" s="179"/>
      <c r="EI1" s="179"/>
      <c r="EJ1" s="179"/>
      <c r="EK1" s="180">
        <v>46127</v>
      </c>
      <c r="EL1" s="179"/>
      <c r="EM1" s="179"/>
      <c r="EN1" s="179"/>
      <c r="EO1" s="181"/>
      <c r="EP1" s="178"/>
      <c r="EQ1" s="179"/>
      <c r="ER1" s="179"/>
      <c r="ES1" s="179"/>
      <c r="ET1" s="180">
        <v>46126</v>
      </c>
      <c r="EU1" s="179"/>
      <c r="EV1" s="179"/>
      <c r="EW1" s="179"/>
      <c r="EX1" s="181"/>
      <c r="EY1" s="178"/>
      <c r="EZ1" s="179"/>
      <c r="FA1" s="179"/>
      <c r="FB1" s="179"/>
      <c r="FC1" s="180">
        <v>46125</v>
      </c>
      <c r="FD1" s="179"/>
      <c r="FE1" s="179"/>
      <c r="FF1" s="179"/>
      <c r="FG1" s="181"/>
      <c r="FH1" s="178"/>
      <c r="FI1" s="179"/>
      <c r="FJ1" s="179"/>
      <c r="FK1" s="179"/>
      <c r="FL1" s="180">
        <v>46124</v>
      </c>
      <c r="FM1" s="179"/>
      <c r="FN1" s="179"/>
      <c r="FO1" s="179"/>
      <c r="FP1" s="181"/>
      <c r="FQ1" s="178"/>
      <c r="FR1" s="179"/>
      <c r="FS1" s="179"/>
      <c r="FT1" s="179"/>
      <c r="FU1" s="180">
        <v>46123</v>
      </c>
      <c r="FV1" s="179"/>
      <c r="FW1" s="179"/>
      <c r="FX1" s="179"/>
      <c r="FY1" s="181"/>
      <c r="FZ1" s="178"/>
      <c r="GA1" s="179"/>
      <c r="GB1" s="179"/>
      <c r="GC1" s="179"/>
      <c r="GD1" s="180">
        <v>46122</v>
      </c>
      <c r="GE1" s="179"/>
      <c r="GF1" s="179"/>
      <c r="GG1" s="179"/>
      <c r="GH1" s="181"/>
      <c r="GI1" s="178"/>
      <c r="GJ1" s="179"/>
      <c r="GK1" s="179"/>
      <c r="GL1" s="179"/>
      <c r="GM1" s="180">
        <v>46121</v>
      </c>
      <c r="GN1" s="179"/>
      <c r="GO1" s="179"/>
      <c r="GP1" s="179"/>
      <c r="GQ1" s="181"/>
      <c r="GR1" s="178"/>
      <c r="GS1" s="179"/>
      <c r="GT1" s="179"/>
      <c r="GU1" s="179"/>
      <c r="GV1" s="180">
        <v>46120</v>
      </c>
      <c r="GW1" s="179"/>
      <c r="GX1" s="179"/>
      <c r="GY1" s="179"/>
      <c r="GZ1" s="181"/>
      <c r="HA1" s="178"/>
      <c r="HB1" s="179"/>
      <c r="HC1" s="179"/>
      <c r="HD1" s="179"/>
      <c r="HE1" s="180">
        <v>46119</v>
      </c>
      <c r="HF1" s="179"/>
      <c r="HG1" s="179"/>
      <c r="HH1" s="179"/>
      <c r="HI1" s="181"/>
      <c r="HJ1" s="178"/>
      <c r="HK1" s="179"/>
      <c r="HL1" s="179"/>
      <c r="HM1" s="179"/>
      <c r="HN1" s="180">
        <v>46118</v>
      </c>
      <c r="HO1" s="179"/>
      <c r="HP1" s="179"/>
      <c r="HQ1" s="179"/>
      <c r="HR1" s="181"/>
      <c r="HS1" s="178"/>
      <c r="HT1" s="179"/>
      <c r="HU1" s="179"/>
      <c r="HV1" s="179"/>
      <c r="HW1" s="180">
        <v>46117</v>
      </c>
      <c r="HX1" s="179"/>
      <c r="HY1" s="179"/>
      <c r="HZ1" s="179"/>
      <c r="IA1" s="181"/>
      <c r="IB1" s="178"/>
      <c r="IC1" s="179"/>
      <c r="ID1" s="179"/>
      <c r="IE1" s="179"/>
      <c r="IF1" s="180">
        <v>46116</v>
      </c>
      <c r="IG1" s="179"/>
      <c r="IH1" s="179"/>
      <c r="II1" s="179"/>
      <c r="IJ1" s="181"/>
      <c r="IK1" s="178"/>
      <c r="IL1" s="179"/>
      <c r="IM1" s="179"/>
      <c r="IN1" s="179"/>
      <c r="IO1" s="180">
        <v>46115</v>
      </c>
      <c r="IP1" s="179"/>
      <c r="IQ1" s="179"/>
      <c r="IR1" s="179"/>
      <c r="IS1" s="181"/>
      <c r="IT1" s="178"/>
      <c r="IU1" s="179"/>
      <c r="IV1" s="179"/>
      <c r="IW1" s="179"/>
      <c r="IX1" s="180">
        <v>46114</v>
      </c>
      <c r="IY1" s="179"/>
      <c r="IZ1" s="179"/>
      <c r="JA1" s="179"/>
      <c r="JB1" s="181"/>
      <c r="JC1" s="178"/>
      <c r="JD1" s="179"/>
      <c r="JE1" s="179"/>
      <c r="JF1" s="179"/>
      <c r="JG1" s="180">
        <v>46113</v>
      </c>
      <c r="JH1" s="179"/>
      <c r="JI1" s="179"/>
      <c r="JJ1" s="179"/>
      <c r="JK1" s="181"/>
      <c r="JL1" s="468"/>
      <c r="JM1" s="469"/>
      <c r="JN1" s="469"/>
      <c r="JO1" s="469"/>
      <c r="JP1" s="470">
        <v>46112</v>
      </c>
      <c r="JQ1" s="469"/>
      <c r="JR1" s="469"/>
      <c r="JS1" s="469"/>
      <c r="JT1" s="471"/>
      <c r="JU1" s="468"/>
      <c r="JV1" s="469"/>
      <c r="JW1" s="469"/>
      <c r="JX1" s="469"/>
      <c r="JY1" s="470">
        <v>46111</v>
      </c>
      <c r="JZ1" s="469"/>
      <c r="KA1" s="469"/>
      <c r="KB1" s="469"/>
      <c r="KC1" s="471"/>
      <c r="KD1" s="468"/>
      <c r="KE1" s="469"/>
      <c r="KF1" s="469"/>
      <c r="KG1" s="469"/>
      <c r="KH1" s="470">
        <v>46110</v>
      </c>
      <c r="KI1" s="469"/>
      <c r="KJ1" s="469"/>
      <c r="KK1" s="469"/>
      <c r="KL1" s="471"/>
      <c r="KM1" s="468"/>
      <c r="KN1" s="469"/>
      <c r="KO1" s="469"/>
      <c r="KP1" s="469"/>
      <c r="KQ1" s="470">
        <v>46109</v>
      </c>
      <c r="KR1" s="469"/>
      <c r="KS1" s="469"/>
      <c r="KT1" s="469"/>
      <c r="KU1" s="471"/>
      <c r="KV1" s="468"/>
      <c r="KW1" s="469"/>
      <c r="KX1" s="469"/>
      <c r="KY1" s="469"/>
      <c r="KZ1" s="470">
        <v>46108</v>
      </c>
      <c r="LA1" s="469"/>
      <c r="LB1" s="469"/>
      <c r="LC1" s="469"/>
      <c r="LD1" s="471"/>
      <c r="LE1" s="468"/>
      <c r="LF1" s="469"/>
      <c r="LG1" s="469"/>
      <c r="LH1" s="469"/>
      <c r="LI1" s="470">
        <v>46107</v>
      </c>
      <c r="LJ1" s="469"/>
      <c r="LK1" s="469"/>
      <c r="LL1" s="469"/>
      <c r="LM1" s="471"/>
      <c r="LN1" s="468"/>
      <c r="LO1" s="469"/>
      <c r="LP1" s="469"/>
      <c r="LQ1" s="469"/>
      <c r="LR1" s="470">
        <v>46106</v>
      </c>
      <c r="LS1" s="469"/>
      <c r="LT1" s="469"/>
      <c r="LU1" s="469"/>
      <c r="LV1" s="471"/>
      <c r="LW1" s="468"/>
      <c r="LX1" s="469"/>
      <c r="LY1" s="469"/>
      <c r="LZ1" s="469"/>
      <c r="MA1" s="470">
        <v>46105</v>
      </c>
      <c r="MB1" s="469"/>
      <c r="MC1" s="469"/>
      <c r="MD1" s="469"/>
      <c r="ME1" s="471"/>
      <c r="MF1" s="468"/>
      <c r="MG1" s="469"/>
      <c r="MH1" s="469"/>
      <c r="MI1" s="469"/>
      <c r="MJ1" s="470">
        <v>46104</v>
      </c>
      <c r="MK1" s="469"/>
      <c r="ML1" s="469"/>
      <c r="MM1" s="469"/>
      <c r="MN1" s="471"/>
      <c r="MO1" s="468"/>
      <c r="MP1" s="469"/>
      <c r="MQ1" s="469"/>
      <c r="MR1" s="469"/>
      <c r="MS1" s="470">
        <v>46103</v>
      </c>
      <c r="MT1" s="469"/>
      <c r="MU1" s="469"/>
      <c r="MV1" s="469"/>
      <c r="MW1" s="471"/>
      <c r="MX1" s="468"/>
      <c r="MY1" s="469"/>
      <c r="MZ1" s="469"/>
      <c r="NA1" s="469"/>
      <c r="NB1" s="470">
        <v>46102</v>
      </c>
      <c r="NC1" s="469"/>
      <c r="ND1" s="469"/>
      <c r="NE1" s="469"/>
      <c r="NF1" s="471"/>
      <c r="NG1" s="468"/>
      <c r="NH1" s="469"/>
      <c r="NI1" s="469"/>
      <c r="NJ1" s="469"/>
      <c r="NK1" s="470">
        <v>46101</v>
      </c>
      <c r="NL1" s="469"/>
      <c r="NM1" s="469"/>
      <c r="NN1" s="469"/>
      <c r="NO1" s="471"/>
      <c r="NP1" s="468"/>
      <c r="NQ1" s="469"/>
      <c r="NR1" s="469"/>
      <c r="NS1" s="469"/>
      <c r="NT1" s="470">
        <v>46100</v>
      </c>
      <c r="NU1" s="469"/>
      <c r="NV1" s="469"/>
      <c r="NW1" s="469"/>
      <c r="NX1" s="471"/>
      <c r="NY1" s="468"/>
      <c r="NZ1" s="469"/>
      <c r="OA1" s="469"/>
      <c r="OB1" s="469"/>
      <c r="OC1" s="470">
        <v>46099</v>
      </c>
      <c r="OD1" s="469"/>
      <c r="OE1" s="469"/>
      <c r="OF1" s="469"/>
      <c r="OG1" s="471"/>
      <c r="OH1" s="468"/>
      <c r="OI1" s="469"/>
      <c r="OJ1" s="469"/>
      <c r="OK1" s="469"/>
      <c r="OL1" s="470">
        <v>46098</v>
      </c>
      <c r="OM1" s="469"/>
      <c r="ON1" s="469"/>
      <c r="OO1" s="469"/>
      <c r="OP1" s="471"/>
      <c r="OQ1" s="468"/>
      <c r="OR1" s="469"/>
      <c r="OS1" s="469"/>
      <c r="OT1" s="469"/>
      <c r="OU1" s="470">
        <v>46097</v>
      </c>
      <c r="OV1" s="469"/>
      <c r="OW1" s="469"/>
      <c r="OX1" s="469"/>
      <c r="OY1" s="471"/>
      <c r="OZ1" s="468"/>
      <c r="PA1" s="469"/>
      <c r="PB1" s="469"/>
      <c r="PC1" s="469"/>
      <c r="PD1" s="470">
        <v>46096</v>
      </c>
      <c r="PE1" s="469"/>
      <c r="PF1" s="469"/>
      <c r="PG1" s="469"/>
      <c r="PH1" s="471"/>
      <c r="PI1" s="468"/>
      <c r="PJ1" s="469"/>
      <c r="PK1" s="469"/>
      <c r="PL1" s="469"/>
      <c r="PM1" s="470">
        <v>46095</v>
      </c>
      <c r="PN1" s="469"/>
      <c r="PO1" s="469"/>
      <c r="PP1" s="469"/>
      <c r="PQ1" s="471"/>
      <c r="PR1" s="468"/>
      <c r="PS1" s="469"/>
      <c r="PT1" s="469"/>
      <c r="PU1" s="469"/>
      <c r="PV1" s="470">
        <v>46094</v>
      </c>
      <c r="PW1" s="469"/>
      <c r="PX1" s="469"/>
      <c r="PY1" s="469"/>
      <c r="PZ1" s="471"/>
      <c r="QA1" s="468"/>
      <c r="QB1" s="469"/>
      <c r="QC1" s="469"/>
      <c r="QD1" s="469"/>
      <c r="QE1" s="470">
        <v>46093</v>
      </c>
      <c r="QF1" s="469"/>
      <c r="QG1" s="469"/>
      <c r="QH1" s="469"/>
      <c r="QI1" s="471"/>
      <c r="QJ1" s="468"/>
      <c r="QK1" s="469"/>
      <c r="QL1" s="469"/>
      <c r="QM1" s="469"/>
      <c r="QN1" s="470">
        <v>46092</v>
      </c>
      <c r="QO1" s="469"/>
      <c r="QP1" s="469"/>
      <c r="QQ1" s="469"/>
      <c r="QR1" s="471"/>
      <c r="QS1" s="468"/>
      <c r="QT1" s="469"/>
      <c r="QU1" s="469"/>
      <c r="QV1" s="469"/>
      <c r="QW1" s="470">
        <v>46091</v>
      </c>
      <c r="QX1" s="469"/>
      <c r="QY1" s="469"/>
      <c r="QZ1" s="469"/>
      <c r="RA1" s="471"/>
      <c r="RB1" s="468"/>
      <c r="RC1" s="469"/>
      <c r="RD1" s="469"/>
      <c r="RE1" s="469"/>
      <c r="RF1" s="470">
        <v>46090</v>
      </c>
      <c r="RG1" s="469"/>
      <c r="RH1" s="469"/>
      <c r="RI1" s="469"/>
      <c r="RJ1" s="471"/>
      <c r="RK1" s="468"/>
      <c r="RL1" s="469"/>
      <c r="RM1" s="469"/>
      <c r="RN1" s="469"/>
      <c r="RO1" s="470">
        <v>46089</v>
      </c>
      <c r="RP1" s="469"/>
      <c r="RQ1" s="469"/>
      <c r="RR1" s="469"/>
      <c r="RS1" s="471"/>
      <c r="RT1" s="468"/>
      <c r="RU1" s="469"/>
      <c r="RV1" s="469"/>
      <c r="RW1" s="469"/>
      <c r="RX1" s="470">
        <v>46060</v>
      </c>
      <c r="RY1" s="469"/>
      <c r="RZ1" s="469"/>
      <c r="SA1" s="469"/>
      <c r="SB1" s="471"/>
      <c r="SC1" s="468"/>
      <c r="SD1" s="469"/>
      <c r="SE1" s="469"/>
      <c r="SF1" s="469"/>
      <c r="SG1" s="470">
        <v>46087</v>
      </c>
      <c r="SH1" s="469"/>
      <c r="SI1" s="469"/>
      <c r="SJ1" s="469"/>
      <c r="SK1" s="471"/>
      <c r="SL1" s="468"/>
      <c r="SM1" s="469"/>
      <c r="SN1" s="469"/>
      <c r="SO1" s="469"/>
      <c r="SP1" s="470">
        <v>46086</v>
      </c>
      <c r="SQ1" s="469"/>
      <c r="SR1" s="469"/>
      <c r="SS1" s="469"/>
      <c r="ST1" s="471"/>
      <c r="SU1" s="468"/>
      <c r="SV1" s="469"/>
      <c r="SW1" s="469"/>
      <c r="SX1" s="469"/>
      <c r="SY1" s="470">
        <v>46085</v>
      </c>
      <c r="SZ1" s="469"/>
      <c r="TA1" s="469"/>
      <c r="TB1" s="469"/>
      <c r="TC1" s="471"/>
      <c r="TD1" s="468"/>
      <c r="TE1" s="469"/>
      <c r="TF1" s="469"/>
      <c r="TG1" s="469"/>
      <c r="TH1" s="470">
        <v>46084</v>
      </c>
      <c r="TI1" s="469"/>
      <c r="TJ1" s="469"/>
      <c r="TK1" s="469"/>
      <c r="TL1" s="471"/>
      <c r="TM1" s="468"/>
      <c r="TN1" s="469"/>
      <c r="TO1" s="469"/>
      <c r="TP1" s="469"/>
      <c r="TQ1" s="470">
        <v>46083</v>
      </c>
      <c r="TR1" s="469"/>
      <c r="TS1" s="469"/>
      <c r="TT1" s="469"/>
      <c r="TU1" s="471"/>
      <c r="TV1" s="468"/>
      <c r="TW1" s="469"/>
      <c r="TX1" s="469"/>
      <c r="TY1" s="469"/>
      <c r="TZ1" s="470">
        <v>46082</v>
      </c>
      <c r="UA1" s="469"/>
      <c r="UB1" s="469"/>
      <c r="UC1" s="469"/>
      <c r="UD1" s="471"/>
      <c r="UE1" s="178"/>
      <c r="UF1" s="179"/>
      <c r="UG1" s="179"/>
      <c r="UH1" s="179"/>
      <c r="UI1" s="180">
        <v>46081</v>
      </c>
      <c r="UJ1" s="179"/>
      <c r="UK1" s="179"/>
      <c r="UL1" s="179"/>
      <c r="UM1" s="181"/>
      <c r="UN1" s="178"/>
      <c r="UO1" s="179"/>
      <c r="UP1" s="179"/>
      <c r="UQ1" s="179"/>
      <c r="UR1" s="180">
        <v>46080</v>
      </c>
      <c r="US1" s="179"/>
      <c r="UT1" s="179"/>
      <c r="UU1" s="179"/>
      <c r="UV1" s="181"/>
      <c r="UW1" s="178"/>
      <c r="UX1" s="179"/>
      <c r="UY1" s="179"/>
      <c r="UZ1" s="179"/>
      <c r="VA1" s="180">
        <v>46079</v>
      </c>
      <c r="VB1" s="179"/>
      <c r="VC1" s="179"/>
      <c r="VD1" s="179"/>
      <c r="VE1" s="181"/>
      <c r="VF1" s="178"/>
      <c r="VG1" s="179"/>
      <c r="VH1" s="179"/>
      <c r="VI1" s="179"/>
      <c r="VJ1" s="180">
        <v>46078</v>
      </c>
      <c r="VK1" s="179"/>
      <c r="VL1" s="179"/>
      <c r="VM1" s="179"/>
      <c r="VN1" s="181"/>
      <c r="VO1" s="178"/>
      <c r="VP1" s="179"/>
      <c r="VQ1" s="179"/>
      <c r="VR1" s="179"/>
      <c r="VS1" s="180">
        <v>46077</v>
      </c>
      <c r="VT1" s="179"/>
      <c r="VU1" s="179"/>
      <c r="VV1" s="179"/>
      <c r="VW1" s="181"/>
      <c r="VX1" s="178"/>
      <c r="VY1" s="179"/>
      <c r="VZ1" s="179"/>
      <c r="WA1" s="179"/>
      <c r="WB1" s="180">
        <v>46076</v>
      </c>
      <c r="WC1" s="179"/>
      <c r="WD1" s="179"/>
      <c r="WE1" s="179"/>
      <c r="WF1" s="181"/>
      <c r="WG1" s="178"/>
      <c r="WH1" s="179"/>
      <c r="WI1" s="179"/>
      <c r="WJ1" s="179"/>
      <c r="WK1" s="180">
        <v>46075</v>
      </c>
      <c r="WL1" s="179"/>
      <c r="WM1" s="179"/>
      <c r="WN1" s="179"/>
      <c r="WO1" s="181"/>
      <c r="WP1" s="178"/>
      <c r="WQ1" s="179"/>
      <c r="WR1" s="179"/>
      <c r="WS1" s="179"/>
      <c r="WT1" s="180">
        <v>46074</v>
      </c>
      <c r="WU1" s="179"/>
      <c r="WV1" s="179"/>
      <c r="WW1" s="179"/>
      <c r="WX1" s="181"/>
      <c r="WY1" s="178"/>
      <c r="WZ1" s="179"/>
      <c r="XA1" s="179"/>
      <c r="XB1" s="179"/>
      <c r="XC1" s="180">
        <v>46073</v>
      </c>
      <c r="XD1" s="179"/>
      <c r="XE1" s="179"/>
      <c r="XF1" s="179"/>
      <c r="XG1" s="181"/>
      <c r="XH1" s="178"/>
      <c r="XI1" s="179"/>
      <c r="XJ1" s="179"/>
      <c r="XK1" s="179"/>
      <c r="XL1" s="180">
        <v>46072</v>
      </c>
      <c r="XM1" s="179"/>
      <c r="XN1" s="179"/>
      <c r="XO1" s="179"/>
      <c r="XP1" s="181"/>
      <c r="XQ1" s="178"/>
      <c r="XR1" s="179"/>
      <c r="XS1" s="179"/>
      <c r="XT1" s="179"/>
      <c r="XU1" s="180">
        <v>46071</v>
      </c>
      <c r="XV1" s="179"/>
      <c r="XW1" s="179"/>
      <c r="XX1" s="179"/>
      <c r="XY1" s="181"/>
      <c r="XZ1" s="178"/>
      <c r="YA1" s="179"/>
      <c r="YB1" s="179"/>
      <c r="YC1" s="179"/>
      <c r="YD1" s="180">
        <v>46070</v>
      </c>
      <c r="YE1" s="179"/>
      <c r="YF1" s="179"/>
      <c r="YG1" s="179"/>
      <c r="YH1" s="181"/>
      <c r="YI1" s="178"/>
      <c r="YJ1" s="179"/>
      <c r="YK1" s="179"/>
      <c r="YL1" s="179"/>
      <c r="YM1" s="180">
        <v>46069</v>
      </c>
      <c r="YN1" s="179"/>
      <c r="YO1" s="179"/>
      <c r="YP1" s="179"/>
      <c r="YQ1" s="181"/>
      <c r="YR1" s="178"/>
      <c r="YS1" s="179"/>
      <c r="YT1" s="179"/>
      <c r="YU1" s="179"/>
      <c r="YV1" s="180">
        <v>46068</v>
      </c>
      <c r="YW1" s="179"/>
      <c r="YX1" s="179"/>
      <c r="YY1" s="179"/>
      <c r="YZ1" s="181"/>
      <c r="ZA1" s="178"/>
      <c r="ZB1" s="179"/>
      <c r="ZC1" s="179"/>
      <c r="ZD1" s="179"/>
      <c r="ZE1" s="180">
        <v>46067</v>
      </c>
      <c r="ZF1" s="179"/>
      <c r="ZG1" s="179"/>
      <c r="ZH1" s="179"/>
      <c r="ZI1" s="181"/>
      <c r="ZJ1" s="178"/>
      <c r="ZK1" s="179"/>
      <c r="ZL1" s="179"/>
      <c r="ZM1" s="179"/>
      <c r="ZN1" s="180">
        <v>46066</v>
      </c>
      <c r="ZO1" s="179"/>
      <c r="ZP1" s="179"/>
      <c r="ZQ1" s="179"/>
      <c r="ZR1" s="181"/>
      <c r="ZS1" s="178"/>
      <c r="ZT1" s="179"/>
      <c r="ZU1" s="179"/>
      <c r="ZV1" s="179"/>
      <c r="ZW1" s="180">
        <v>46065</v>
      </c>
      <c r="ZX1" s="179"/>
      <c r="ZY1" s="179"/>
      <c r="ZZ1" s="179"/>
      <c r="AAA1" s="181"/>
      <c r="AAB1" s="178"/>
      <c r="AAC1" s="179"/>
      <c r="AAD1" s="179"/>
      <c r="AAE1" s="179"/>
      <c r="AAF1" s="180">
        <v>46064</v>
      </c>
      <c r="AAG1" s="179"/>
      <c r="AAH1" s="179"/>
      <c r="AAI1" s="179"/>
      <c r="AAJ1" s="181"/>
      <c r="AAK1" s="178"/>
      <c r="AAL1" s="179"/>
      <c r="AAM1" s="179"/>
      <c r="AAN1" s="179"/>
      <c r="AAO1" s="180">
        <v>46063</v>
      </c>
      <c r="AAP1" s="179"/>
      <c r="AAQ1" s="179"/>
      <c r="AAR1" s="179"/>
      <c r="AAS1" s="181"/>
      <c r="AAT1" s="178"/>
      <c r="AAU1" s="179"/>
      <c r="AAV1" s="179"/>
      <c r="AAW1" s="179"/>
      <c r="AAX1" s="180">
        <v>46062</v>
      </c>
      <c r="AAY1" s="179"/>
      <c r="AAZ1" s="179"/>
      <c r="ABA1" s="179"/>
      <c r="ABB1" s="181"/>
      <c r="ABC1" s="178"/>
      <c r="ABD1" s="179"/>
      <c r="ABE1" s="179"/>
      <c r="ABF1" s="179"/>
      <c r="ABG1" s="180">
        <v>46061</v>
      </c>
      <c r="ABH1" s="179"/>
      <c r="ABI1" s="179"/>
      <c r="ABJ1" s="179"/>
      <c r="ABK1" s="181"/>
      <c r="ABL1" s="178"/>
      <c r="ABM1" s="179"/>
      <c r="ABN1" s="179"/>
      <c r="ABO1" s="179"/>
      <c r="ABP1" s="180">
        <v>46060</v>
      </c>
      <c r="ABQ1" s="179"/>
      <c r="ABR1" s="179"/>
      <c r="ABS1" s="179"/>
      <c r="ABT1" s="181"/>
      <c r="ABU1" s="178"/>
      <c r="ABV1" s="179"/>
      <c r="ABW1" s="179"/>
      <c r="ABX1" s="179"/>
      <c r="ABY1" s="180">
        <v>46059</v>
      </c>
      <c r="ABZ1" s="179"/>
      <c r="ACA1" s="179"/>
      <c r="ACB1" s="179"/>
      <c r="ACC1" s="181"/>
      <c r="ACD1" s="178"/>
      <c r="ACE1" s="179"/>
      <c r="ACF1" s="179"/>
      <c r="ACG1" s="179"/>
      <c r="ACH1" s="180">
        <v>46058</v>
      </c>
      <c r="ACI1" s="179"/>
      <c r="ACJ1" s="179"/>
      <c r="ACK1" s="179"/>
      <c r="ACL1" s="181"/>
      <c r="ACM1" s="178"/>
      <c r="ACN1" s="179"/>
      <c r="ACO1" s="179"/>
      <c r="ACP1" s="179"/>
      <c r="ACQ1" s="180">
        <v>46057</v>
      </c>
      <c r="ACR1" s="179"/>
      <c r="ACS1" s="179"/>
      <c r="ACT1" s="179"/>
      <c r="ACU1" s="181"/>
      <c r="ACV1" s="178"/>
      <c r="ACW1" s="179"/>
      <c r="ACX1" s="179"/>
      <c r="ACY1" s="179"/>
      <c r="ACZ1" s="180">
        <v>46056</v>
      </c>
      <c r="ADA1" s="179"/>
      <c r="ADB1" s="179"/>
      <c r="ADC1" s="179"/>
      <c r="ADD1" s="181"/>
      <c r="ADE1" s="178"/>
      <c r="ADF1" s="179"/>
      <c r="ADG1" s="179"/>
      <c r="ADH1" s="179"/>
      <c r="ADI1" s="180">
        <v>46055</v>
      </c>
      <c r="ADJ1" s="179"/>
      <c r="ADK1" s="179"/>
      <c r="ADL1" s="179"/>
      <c r="ADM1" s="181"/>
      <c r="ADN1" s="178"/>
      <c r="ADO1" s="179"/>
      <c r="ADP1" s="179"/>
      <c r="ADQ1" s="179"/>
      <c r="ADR1" s="180">
        <v>46054</v>
      </c>
      <c r="ADS1" s="179"/>
      <c r="ADT1" s="179"/>
      <c r="ADU1" s="179"/>
      <c r="ADV1" s="181"/>
      <c r="ADW1" s="182"/>
      <c r="ADX1" s="183"/>
      <c r="ADY1" s="183"/>
      <c r="ADZ1" s="183"/>
      <c r="AEA1" s="184">
        <v>46053</v>
      </c>
      <c r="AEB1" s="183"/>
      <c r="AEC1" s="183"/>
      <c r="AED1" s="183"/>
      <c r="AEE1" s="185"/>
      <c r="AEF1" s="182"/>
      <c r="AEG1" s="183"/>
      <c r="AEH1" s="183"/>
      <c r="AEI1" s="183"/>
      <c r="AEJ1" s="184">
        <v>46052</v>
      </c>
      <c r="AEK1" s="183"/>
      <c r="AEL1" s="183"/>
      <c r="AEM1" s="183"/>
      <c r="AEN1" s="185"/>
      <c r="AEO1" s="182"/>
      <c r="AEP1" s="183"/>
      <c r="AEQ1" s="183"/>
      <c r="AER1" s="183"/>
      <c r="AES1" s="184">
        <v>46051</v>
      </c>
      <c r="AET1" s="183"/>
      <c r="AEU1" s="183"/>
      <c r="AEV1" s="183"/>
      <c r="AEW1" s="185"/>
      <c r="AEX1" s="182"/>
      <c r="AEY1" s="183"/>
      <c r="AEZ1" s="183"/>
      <c r="AFA1" s="183"/>
      <c r="AFB1" s="184">
        <v>46050</v>
      </c>
      <c r="AFC1" s="183"/>
      <c r="AFD1" s="183"/>
      <c r="AFE1" s="183"/>
      <c r="AFF1" s="185"/>
      <c r="AFG1" s="182"/>
      <c r="AFH1" s="183"/>
      <c r="AFI1" s="183"/>
      <c r="AFJ1" s="183"/>
      <c r="AFK1" s="184">
        <v>46049</v>
      </c>
      <c r="AFL1" s="183"/>
      <c r="AFM1" s="183"/>
      <c r="AFN1" s="183"/>
      <c r="AFO1" s="185"/>
      <c r="AFP1" s="182"/>
      <c r="AFQ1" s="183"/>
      <c r="AFR1" s="183"/>
      <c r="AFS1" s="183"/>
      <c r="AFT1" s="184">
        <v>46048</v>
      </c>
      <c r="AFU1" s="183"/>
      <c r="AFV1" s="183"/>
      <c r="AFW1" s="183"/>
      <c r="AFX1" s="185"/>
      <c r="AFY1" s="182"/>
      <c r="AFZ1" s="183"/>
      <c r="AGA1" s="183"/>
      <c r="AGB1" s="183"/>
      <c r="AGC1" s="184">
        <v>46047</v>
      </c>
      <c r="AGD1" s="183"/>
      <c r="AGE1" s="183"/>
      <c r="AGF1" s="183"/>
      <c r="AGG1" s="185"/>
      <c r="AGH1" s="182"/>
      <c r="AGI1" s="183"/>
      <c r="AGJ1" s="183"/>
      <c r="AGK1" s="183"/>
      <c r="AGL1" s="184">
        <v>46046</v>
      </c>
      <c r="AGM1" s="183"/>
      <c r="AGN1" s="183"/>
      <c r="AGO1" s="183"/>
      <c r="AGP1" s="185"/>
      <c r="AGQ1" s="182"/>
      <c r="AGR1" s="183"/>
      <c r="AGS1" s="183"/>
      <c r="AGT1" s="183"/>
      <c r="AGU1" s="184">
        <v>46045</v>
      </c>
      <c r="AGV1" s="183"/>
      <c r="AGW1" s="183"/>
      <c r="AGX1" s="183"/>
      <c r="AGY1" s="185"/>
      <c r="AGZ1" s="182"/>
      <c r="AHA1" s="183"/>
      <c r="AHB1" s="183"/>
      <c r="AHC1" s="183"/>
      <c r="AHD1" s="184">
        <v>46044</v>
      </c>
      <c r="AHE1" s="183"/>
      <c r="AHF1" s="183"/>
      <c r="AHG1" s="183"/>
      <c r="AHH1" s="185"/>
      <c r="AHI1" s="182"/>
      <c r="AHJ1" s="183"/>
      <c r="AHK1" s="183"/>
      <c r="AHL1" s="183"/>
      <c r="AHM1" s="184">
        <v>46043</v>
      </c>
      <c r="AHN1" s="183"/>
      <c r="AHO1" s="183"/>
      <c r="AHP1" s="183"/>
      <c r="AHQ1" s="185"/>
      <c r="AHR1" s="182"/>
      <c r="AHS1" s="183"/>
      <c r="AHT1" s="183"/>
      <c r="AHU1" s="183"/>
      <c r="AHV1" s="184">
        <v>46042</v>
      </c>
      <c r="AHW1" s="183"/>
      <c r="AHX1" s="183"/>
      <c r="AHY1" s="183"/>
      <c r="AHZ1" s="185"/>
      <c r="AIA1" s="182"/>
      <c r="AIB1" s="183"/>
      <c r="AIC1" s="183"/>
      <c r="AID1" s="183"/>
      <c r="AIE1" s="184">
        <v>46041</v>
      </c>
      <c r="AIF1" s="183"/>
      <c r="AIG1" s="183"/>
      <c r="AIH1" s="183"/>
      <c r="AII1" s="185"/>
      <c r="AIJ1" s="182"/>
      <c r="AIK1" s="183"/>
      <c r="AIL1" s="183"/>
      <c r="AIM1" s="183"/>
      <c r="AIN1" s="184">
        <v>46040</v>
      </c>
      <c r="AIO1" s="183"/>
      <c r="AIP1" s="183"/>
      <c r="AIQ1" s="183"/>
      <c r="AIR1" s="185"/>
      <c r="AIS1" s="182"/>
      <c r="AIT1" s="183"/>
      <c r="AIU1" s="183"/>
      <c r="AIV1" s="183"/>
      <c r="AIW1" s="184">
        <v>46039</v>
      </c>
      <c r="AIX1" s="183"/>
      <c r="AIY1" s="183"/>
      <c r="AIZ1" s="183"/>
      <c r="AJA1" s="185"/>
      <c r="AJB1" s="182"/>
      <c r="AJC1" s="183"/>
      <c r="AJD1" s="183"/>
      <c r="AJE1" s="183"/>
      <c r="AJF1" s="184">
        <v>46038</v>
      </c>
      <c r="AJG1" s="183"/>
      <c r="AJH1" s="183"/>
      <c r="AJI1" s="183"/>
      <c r="AJJ1" s="185"/>
      <c r="AJK1" s="182"/>
      <c r="AJL1" s="183"/>
      <c r="AJM1" s="183"/>
      <c r="AJN1" s="183"/>
      <c r="AJO1" s="184">
        <v>46037</v>
      </c>
      <c r="AJP1" s="183"/>
      <c r="AJQ1" s="183"/>
      <c r="AJR1" s="183"/>
      <c r="AJS1" s="185"/>
      <c r="AJT1" s="182"/>
      <c r="AJU1" s="183"/>
      <c r="AJV1" s="183"/>
      <c r="AJW1" s="183"/>
      <c r="AJX1" s="184">
        <v>46036</v>
      </c>
      <c r="AJY1" s="183"/>
      <c r="AJZ1" s="183"/>
      <c r="AKA1" s="183"/>
      <c r="AKB1" s="185"/>
      <c r="AKC1" s="182"/>
      <c r="AKD1" s="183"/>
      <c r="AKE1" s="183"/>
      <c r="AKF1" s="183"/>
      <c r="AKG1" s="184">
        <v>46035</v>
      </c>
      <c r="AKH1" s="183"/>
      <c r="AKI1" s="183"/>
      <c r="AKJ1" s="183"/>
      <c r="AKK1" s="185"/>
      <c r="AKL1" s="182"/>
      <c r="AKM1" s="183"/>
      <c r="AKN1" s="183"/>
      <c r="AKO1" s="183"/>
      <c r="AKP1" s="184">
        <v>46034</v>
      </c>
      <c r="AKQ1" s="183"/>
      <c r="AKR1" s="183"/>
      <c r="AKS1" s="183"/>
      <c r="AKT1" s="185"/>
      <c r="AKU1" s="182"/>
      <c r="AKV1" s="183"/>
      <c r="AKW1" s="183"/>
      <c r="AKX1" s="183"/>
      <c r="AKY1" s="184">
        <v>46033</v>
      </c>
      <c r="AKZ1" s="183"/>
      <c r="ALA1" s="183"/>
      <c r="ALB1" s="183"/>
      <c r="ALC1" s="185"/>
      <c r="ALD1" s="182"/>
      <c r="ALE1" s="183"/>
      <c r="ALF1" s="183"/>
      <c r="ALG1" s="183"/>
      <c r="ALH1" s="184">
        <v>46032</v>
      </c>
      <c r="ALI1" s="183"/>
      <c r="ALJ1" s="183"/>
      <c r="ALK1" s="183"/>
      <c r="ALL1" s="185"/>
      <c r="ALM1" s="182"/>
      <c r="ALN1" s="183"/>
      <c r="ALO1" s="183"/>
      <c r="ALP1" s="183"/>
      <c r="ALQ1" s="184">
        <v>46031</v>
      </c>
      <c r="ALR1" s="183"/>
      <c r="ALS1" s="183"/>
      <c r="ALT1" s="183"/>
      <c r="ALU1" s="185"/>
      <c r="ALV1" s="182"/>
      <c r="ALW1" s="183"/>
      <c r="ALX1" s="183"/>
      <c r="ALY1" s="183"/>
      <c r="ALZ1" s="184">
        <v>46030</v>
      </c>
      <c r="AMA1" s="183"/>
      <c r="AMB1" s="183"/>
      <c r="AMC1" s="183"/>
      <c r="AMD1" s="185"/>
      <c r="AME1" s="182"/>
      <c r="AMF1" s="183"/>
      <c r="AMG1" s="183"/>
      <c r="AMH1" s="183"/>
      <c r="AMI1" s="184">
        <v>46029</v>
      </c>
      <c r="AMJ1" s="183"/>
      <c r="AMK1" s="183"/>
      <c r="AML1" s="183"/>
      <c r="AMM1" s="185"/>
      <c r="AMN1" s="182"/>
      <c r="AMO1" s="183"/>
      <c r="AMP1" s="183"/>
      <c r="AMQ1" s="183"/>
      <c r="AMR1" s="184">
        <v>46028</v>
      </c>
      <c r="AMS1" s="183"/>
      <c r="AMT1" s="183"/>
      <c r="AMU1" s="183"/>
      <c r="AMV1" s="185"/>
      <c r="AMW1" s="182"/>
      <c r="AMX1" s="183"/>
      <c r="AMY1" s="183"/>
      <c r="AMZ1" s="183"/>
      <c r="ANA1" s="184">
        <v>46027</v>
      </c>
      <c r="ANB1" s="183"/>
      <c r="ANC1" s="183"/>
      <c r="AND1" s="183"/>
      <c r="ANE1" s="185"/>
      <c r="ANF1" s="182"/>
      <c r="ANG1" s="183"/>
      <c r="ANH1" s="183"/>
      <c r="ANI1" s="183"/>
      <c r="ANJ1" s="184">
        <v>46026</v>
      </c>
      <c r="ANK1" s="183"/>
      <c r="ANL1" s="183"/>
      <c r="ANM1" s="183"/>
      <c r="ANN1" s="185"/>
      <c r="ANO1" s="182"/>
      <c r="ANP1" s="183"/>
      <c r="ANQ1" s="183"/>
      <c r="ANR1" s="183"/>
      <c r="ANS1" s="184">
        <v>46025</v>
      </c>
      <c r="ANT1" s="183"/>
      <c r="ANU1" s="183"/>
      <c r="ANV1" s="183"/>
      <c r="ANW1" s="185"/>
      <c r="ANX1" s="182"/>
      <c r="ANY1" s="183"/>
      <c r="ANZ1" s="183"/>
      <c r="AOA1" s="183"/>
      <c r="AOB1" s="184">
        <v>46024</v>
      </c>
      <c r="AOC1" s="183"/>
      <c r="AOD1" s="183"/>
      <c r="AOE1" s="183"/>
      <c r="AOF1" s="185"/>
      <c r="AOG1" s="182"/>
      <c r="AOH1" s="183"/>
      <c r="AOI1" s="183"/>
      <c r="AOJ1" s="183"/>
      <c r="AOK1" s="184">
        <v>46023</v>
      </c>
      <c r="AOL1" s="183"/>
      <c r="AOM1" s="183"/>
      <c r="AON1" s="183"/>
      <c r="AOO1" s="185"/>
      <c r="AOP1" s="178"/>
      <c r="AOQ1" s="179"/>
      <c r="AOR1" s="179"/>
      <c r="AOS1" s="179"/>
      <c r="AOT1" s="180">
        <v>46022</v>
      </c>
      <c r="AOU1" s="179"/>
      <c r="AOV1" s="179"/>
      <c r="AOW1" s="179"/>
      <c r="AOX1" s="181"/>
      <c r="AOY1" s="178"/>
      <c r="AOZ1" s="179"/>
      <c r="APA1" s="179"/>
      <c r="APB1" s="179"/>
      <c r="APC1" s="180">
        <v>46021</v>
      </c>
      <c r="APD1" s="179"/>
      <c r="APE1" s="179"/>
      <c r="APF1" s="179"/>
      <c r="APG1" s="181"/>
      <c r="APH1" s="178"/>
      <c r="API1" s="179"/>
      <c r="APJ1" s="179"/>
      <c r="APK1" s="179"/>
      <c r="APL1" s="180">
        <v>46020</v>
      </c>
      <c r="APM1" s="179"/>
      <c r="APN1" s="179"/>
      <c r="APO1" s="179"/>
      <c r="APP1" s="181"/>
      <c r="APQ1" s="178"/>
      <c r="APR1" s="179"/>
      <c r="APS1" s="179"/>
      <c r="APT1" s="179"/>
      <c r="APU1" s="180">
        <v>46019</v>
      </c>
      <c r="APV1" s="179"/>
      <c r="APW1" s="179"/>
      <c r="APX1" s="179"/>
      <c r="APY1" s="181"/>
      <c r="APZ1" s="178"/>
      <c r="AQA1" s="179"/>
      <c r="AQB1" s="179"/>
      <c r="AQC1" s="179"/>
      <c r="AQD1" s="180">
        <v>46018</v>
      </c>
      <c r="AQE1" s="179"/>
      <c r="AQF1" s="179"/>
      <c r="AQG1" s="179"/>
      <c r="AQH1" s="181"/>
      <c r="AQI1" s="178"/>
      <c r="AQJ1" s="179"/>
      <c r="AQK1" s="179"/>
      <c r="AQL1" s="179"/>
      <c r="AQM1" s="180">
        <v>46017</v>
      </c>
      <c r="AQN1" s="179"/>
      <c r="AQO1" s="179"/>
      <c r="AQP1" s="179"/>
      <c r="AQQ1" s="181"/>
      <c r="AQR1" s="178"/>
      <c r="AQS1" s="179"/>
      <c r="AQT1" s="179"/>
      <c r="AQU1" s="179"/>
      <c r="AQV1" s="180">
        <v>46016</v>
      </c>
      <c r="AQW1" s="179"/>
      <c r="AQX1" s="179"/>
      <c r="AQY1" s="179"/>
      <c r="AQZ1" s="181"/>
      <c r="ARA1" s="178"/>
      <c r="ARB1" s="179"/>
      <c r="ARC1" s="179"/>
      <c r="ARD1" s="179"/>
      <c r="ARE1" s="180">
        <v>46015</v>
      </c>
      <c r="ARF1" s="179"/>
      <c r="ARG1" s="179"/>
      <c r="ARH1" s="179"/>
      <c r="ARI1" s="181"/>
      <c r="ARJ1" s="178"/>
      <c r="ARK1" s="179"/>
      <c r="ARL1" s="179"/>
      <c r="ARM1" s="179"/>
      <c r="ARN1" s="180">
        <v>46014</v>
      </c>
      <c r="ARO1" s="179"/>
      <c r="ARP1" s="179"/>
      <c r="ARQ1" s="179"/>
      <c r="ARR1" s="181"/>
      <c r="ARS1" s="178"/>
      <c r="ART1" s="179"/>
      <c r="ARU1" s="179"/>
      <c r="ARV1" s="179"/>
      <c r="ARW1" s="180">
        <v>46013</v>
      </c>
      <c r="ARX1" s="179"/>
      <c r="ARY1" s="179"/>
      <c r="ARZ1" s="179"/>
      <c r="ASA1" s="181"/>
      <c r="ASB1" s="178"/>
      <c r="ASC1" s="179"/>
      <c r="ASD1" s="179"/>
      <c r="ASE1" s="179"/>
      <c r="ASF1" s="180">
        <v>46012</v>
      </c>
      <c r="ASG1" s="179"/>
      <c r="ASH1" s="179"/>
      <c r="ASI1" s="179"/>
      <c r="ASJ1" s="181"/>
      <c r="ASK1" s="178"/>
      <c r="ASL1" s="179"/>
      <c r="ASM1" s="179"/>
      <c r="ASN1" s="179"/>
      <c r="ASO1" s="180">
        <v>46011</v>
      </c>
      <c r="ASP1" s="179"/>
      <c r="ASQ1" s="179"/>
      <c r="ASR1" s="179"/>
      <c r="ASS1" s="181"/>
      <c r="AST1" s="178"/>
      <c r="ASU1" s="179"/>
      <c r="ASV1" s="179"/>
      <c r="ASW1" s="179"/>
      <c r="ASX1" s="180">
        <v>46010</v>
      </c>
      <c r="ASY1" s="179"/>
      <c r="ASZ1" s="179"/>
      <c r="ATA1" s="179"/>
      <c r="ATB1" s="181"/>
      <c r="ATC1" s="178"/>
      <c r="ATD1" s="179"/>
      <c r="ATE1" s="179"/>
      <c r="ATF1" s="179"/>
      <c r="ATG1" s="180">
        <v>46009</v>
      </c>
      <c r="ATH1" s="179"/>
      <c r="ATI1" s="179"/>
      <c r="ATJ1" s="179"/>
      <c r="ATK1" s="181"/>
      <c r="ATL1" s="178"/>
      <c r="ATM1" s="179"/>
      <c r="ATN1" s="179"/>
      <c r="ATO1" s="179"/>
      <c r="ATP1" s="180">
        <v>46008</v>
      </c>
      <c r="ATQ1" s="179"/>
      <c r="ATR1" s="179"/>
      <c r="ATS1" s="179"/>
      <c r="ATT1" s="181"/>
      <c r="ATU1" s="178"/>
      <c r="ATV1" s="179"/>
      <c r="ATW1" s="179"/>
      <c r="ATX1" s="179"/>
      <c r="ATY1" s="180">
        <v>46007</v>
      </c>
      <c r="ATZ1" s="179"/>
      <c r="AUA1" s="179"/>
      <c r="AUB1" s="179"/>
      <c r="AUC1" s="181"/>
      <c r="AUD1" s="178"/>
      <c r="AUE1" s="179"/>
      <c r="AUF1" s="179"/>
      <c r="AUG1" s="179"/>
      <c r="AUH1" s="180">
        <v>46006</v>
      </c>
      <c r="AUI1" s="179"/>
      <c r="AUJ1" s="179"/>
      <c r="AUK1" s="179"/>
      <c r="AUL1" s="181"/>
      <c r="AUM1" s="178"/>
      <c r="AUN1" s="179"/>
      <c r="AUO1" s="179"/>
      <c r="AUP1" s="179"/>
      <c r="AUQ1" s="180">
        <v>46005</v>
      </c>
      <c r="AUR1" s="179"/>
      <c r="AUS1" s="179"/>
      <c r="AUT1" s="179"/>
      <c r="AUU1" s="181"/>
      <c r="AUV1" s="178"/>
      <c r="AUW1" s="179"/>
      <c r="AUX1" s="179"/>
      <c r="AUY1" s="179"/>
      <c r="AUZ1" s="180">
        <v>46004</v>
      </c>
      <c r="AVA1" s="179"/>
      <c r="AVB1" s="179"/>
      <c r="AVC1" s="179"/>
      <c r="AVD1" s="181"/>
      <c r="AVE1" s="178"/>
      <c r="AVF1" s="179"/>
      <c r="AVG1" s="179"/>
      <c r="AVH1" s="179"/>
      <c r="AVI1" s="180">
        <v>46003</v>
      </c>
      <c r="AVJ1" s="179"/>
      <c r="AVK1" s="179"/>
      <c r="AVL1" s="179"/>
      <c r="AVM1" s="181"/>
      <c r="AVN1" s="178"/>
      <c r="AVO1" s="179"/>
      <c r="AVP1" s="179"/>
      <c r="AVQ1" s="179"/>
      <c r="AVR1" s="180">
        <v>46002</v>
      </c>
      <c r="AVS1" s="179"/>
      <c r="AVT1" s="179"/>
      <c r="AVU1" s="179"/>
      <c r="AVV1" s="181"/>
      <c r="AVW1" s="178"/>
      <c r="AVX1" s="179"/>
      <c r="AVY1" s="179"/>
      <c r="AVZ1" s="179"/>
      <c r="AWA1" s="180">
        <v>46001</v>
      </c>
      <c r="AWB1" s="179"/>
      <c r="AWC1" s="179"/>
      <c r="AWD1" s="179"/>
      <c r="AWE1" s="181"/>
      <c r="AWF1" s="178"/>
      <c r="AWG1" s="179"/>
      <c r="AWH1" s="179"/>
      <c r="AWI1" s="179"/>
      <c r="AWJ1" s="180">
        <v>46000</v>
      </c>
      <c r="AWK1" s="179"/>
      <c r="AWL1" s="179"/>
      <c r="AWM1" s="179"/>
      <c r="AWN1" s="181"/>
      <c r="AWO1" s="178"/>
      <c r="AWP1" s="179"/>
      <c r="AWQ1" s="179"/>
      <c r="AWR1" s="179"/>
      <c r="AWS1" s="180">
        <v>45999</v>
      </c>
      <c r="AWT1" s="179"/>
      <c r="AWU1" s="179"/>
      <c r="AWV1" s="179"/>
      <c r="AWW1" s="181"/>
      <c r="AWX1" s="178"/>
      <c r="AWY1" s="179"/>
      <c r="AWZ1" s="179"/>
      <c r="AXA1" s="179"/>
      <c r="AXB1" s="180">
        <v>45998</v>
      </c>
      <c r="AXC1" s="179"/>
      <c r="AXD1" s="179"/>
      <c r="AXE1" s="179"/>
      <c r="AXF1" s="181"/>
      <c r="AXG1" s="178"/>
      <c r="AXH1" s="179"/>
      <c r="AXI1" s="179"/>
      <c r="AXJ1" s="179"/>
      <c r="AXK1" s="180">
        <v>45997</v>
      </c>
      <c r="AXL1" s="179"/>
      <c r="AXM1" s="179"/>
      <c r="AXN1" s="179"/>
      <c r="AXO1" s="181"/>
      <c r="AXP1" s="178"/>
      <c r="AXQ1" s="179"/>
      <c r="AXR1" s="179"/>
      <c r="AXS1" s="179"/>
      <c r="AXT1" s="180">
        <v>45996</v>
      </c>
      <c r="AXU1" s="179"/>
      <c r="AXV1" s="179"/>
      <c r="AXW1" s="179"/>
      <c r="AXX1" s="181"/>
      <c r="AXY1" s="178"/>
      <c r="AXZ1" s="179"/>
      <c r="AYA1" s="179"/>
      <c r="AYB1" s="179"/>
      <c r="AYC1" s="180">
        <v>45995</v>
      </c>
      <c r="AYD1" s="179"/>
      <c r="AYE1" s="179"/>
      <c r="AYF1" s="179"/>
      <c r="AYG1" s="181"/>
      <c r="AYH1" s="178"/>
      <c r="AYI1" s="179"/>
      <c r="AYJ1" s="179"/>
      <c r="AYK1" s="179"/>
      <c r="AYL1" s="180">
        <v>45994</v>
      </c>
      <c r="AYM1" s="179"/>
      <c r="AYN1" s="179"/>
      <c r="AYO1" s="179"/>
      <c r="AYP1" s="181"/>
      <c r="AYQ1" s="178"/>
      <c r="AYR1" s="179"/>
      <c r="AYS1" s="179"/>
      <c r="AYT1" s="179"/>
      <c r="AYU1" s="180">
        <v>45993</v>
      </c>
      <c r="AYV1" s="179"/>
      <c r="AYW1" s="179"/>
      <c r="AYX1" s="179"/>
      <c r="AYY1" s="181"/>
      <c r="AYZ1" s="178"/>
      <c r="AZA1" s="179"/>
      <c r="AZB1" s="179"/>
      <c r="AZC1" s="179"/>
      <c r="AZD1" s="180">
        <v>45992</v>
      </c>
      <c r="AZE1" s="179"/>
      <c r="AZF1" s="179"/>
      <c r="AZG1" s="179"/>
      <c r="AZH1" s="181"/>
      <c r="AZI1" s="182"/>
      <c r="AZJ1" s="183"/>
      <c r="AZK1" s="183"/>
      <c r="AZL1" s="183"/>
      <c r="AZM1" s="184">
        <v>45991</v>
      </c>
      <c r="AZN1" s="183"/>
      <c r="AZO1" s="183"/>
      <c r="AZP1" s="183"/>
      <c r="AZQ1" s="185"/>
      <c r="AZR1" s="182"/>
      <c r="AZS1" s="183"/>
      <c r="AZT1" s="183"/>
      <c r="AZU1" s="183"/>
      <c r="AZV1" s="184">
        <v>45990</v>
      </c>
      <c r="AZW1" s="183"/>
      <c r="AZX1" s="183"/>
      <c r="AZY1" s="183"/>
      <c r="AZZ1" s="185"/>
      <c r="BAA1" s="182"/>
      <c r="BAB1" s="183"/>
      <c r="BAC1" s="183"/>
      <c r="BAD1" s="183"/>
      <c r="BAE1" s="184">
        <v>45989</v>
      </c>
      <c r="BAF1" s="183"/>
      <c r="BAG1" s="183"/>
      <c r="BAH1" s="183"/>
      <c r="BAI1" s="185"/>
      <c r="BAJ1" s="182"/>
      <c r="BAK1" s="183"/>
      <c r="BAL1" s="183"/>
      <c r="BAM1" s="183"/>
      <c r="BAN1" s="184">
        <v>45988</v>
      </c>
      <c r="BAO1" s="183"/>
      <c r="BAP1" s="183"/>
      <c r="BAQ1" s="183"/>
      <c r="BAR1" s="185"/>
      <c r="BAS1" s="182"/>
      <c r="BAT1" s="183"/>
      <c r="BAU1" s="183"/>
      <c r="BAV1" s="183"/>
      <c r="BAW1" s="184">
        <v>45987</v>
      </c>
      <c r="BAX1" s="183"/>
      <c r="BAY1" s="183"/>
      <c r="BAZ1" s="183"/>
      <c r="BBA1" s="185"/>
      <c r="BBB1" s="182"/>
      <c r="BBC1" s="183"/>
      <c r="BBD1" s="183"/>
      <c r="BBE1" s="183"/>
      <c r="BBF1" s="184">
        <v>45986</v>
      </c>
      <c r="BBG1" s="183"/>
      <c r="BBH1" s="183"/>
      <c r="BBI1" s="183"/>
      <c r="BBJ1" s="185"/>
      <c r="BBK1" s="182"/>
      <c r="BBL1" s="183"/>
      <c r="BBM1" s="183"/>
      <c r="BBN1" s="183"/>
      <c r="BBO1" s="184">
        <v>45985</v>
      </c>
      <c r="BBP1" s="183"/>
      <c r="BBQ1" s="183"/>
      <c r="BBR1" s="183"/>
      <c r="BBS1" s="185"/>
      <c r="BBT1" s="182"/>
      <c r="BBU1" s="183"/>
      <c r="BBV1" s="183"/>
      <c r="BBW1" s="183"/>
      <c r="BBX1" s="184">
        <v>45984</v>
      </c>
      <c r="BBY1" s="183"/>
      <c r="BBZ1" s="183"/>
      <c r="BCA1" s="183"/>
      <c r="BCB1" s="185"/>
      <c r="BCC1" s="182"/>
      <c r="BCD1" s="183"/>
      <c r="BCE1" s="183"/>
      <c r="BCF1" s="183"/>
      <c r="BCG1" s="184">
        <v>45983</v>
      </c>
      <c r="BCH1" s="183"/>
      <c r="BCI1" s="183"/>
      <c r="BCJ1" s="183"/>
      <c r="BCK1" s="185"/>
      <c r="BCL1" s="182"/>
      <c r="BCM1" s="183"/>
      <c r="BCN1" s="183"/>
      <c r="BCO1" s="183"/>
      <c r="BCP1" s="184">
        <v>45982</v>
      </c>
      <c r="BCQ1" s="183"/>
      <c r="BCR1" s="183"/>
      <c r="BCS1" s="183"/>
      <c r="BCT1" s="185"/>
      <c r="BCU1" s="182"/>
      <c r="BCV1" s="183"/>
      <c r="BCW1" s="183"/>
      <c r="BCX1" s="183"/>
      <c r="BCY1" s="184">
        <v>45981</v>
      </c>
      <c r="BCZ1" s="183"/>
      <c r="BDA1" s="183"/>
      <c r="BDB1" s="183"/>
      <c r="BDC1" s="185"/>
      <c r="BDD1" s="182"/>
      <c r="BDE1" s="183"/>
      <c r="BDF1" s="183"/>
      <c r="BDG1" s="183"/>
      <c r="BDH1" s="184">
        <v>45980</v>
      </c>
      <c r="BDI1" s="183"/>
      <c r="BDJ1" s="183"/>
      <c r="BDK1" s="183"/>
      <c r="BDL1" s="185"/>
      <c r="BDM1" s="182"/>
      <c r="BDN1" s="183"/>
      <c r="BDO1" s="183"/>
      <c r="BDP1" s="183"/>
      <c r="BDQ1" s="184">
        <v>45979</v>
      </c>
      <c r="BDR1" s="183"/>
      <c r="BDS1" s="183"/>
      <c r="BDT1" s="183"/>
      <c r="BDU1" s="185"/>
      <c r="BDV1" s="182"/>
      <c r="BDW1" s="183"/>
      <c r="BDX1" s="183"/>
      <c r="BDY1" s="183"/>
      <c r="BDZ1" s="184">
        <v>45978</v>
      </c>
      <c r="BEA1" s="183"/>
      <c r="BEB1" s="183"/>
      <c r="BEC1" s="183"/>
      <c r="BED1" s="185"/>
      <c r="BEE1" s="182"/>
      <c r="BEF1" s="183"/>
      <c r="BEG1" s="183"/>
      <c r="BEH1" s="183"/>
      <c r="BEI1" s="184">
        <v>45977</v>
      </c>
      <c r="BEJ1" s="183"/>
      <c r="BEK1" s="183"/>
      <c r="BEL1" s="183"/>
      <c r="BEM1" s="185"/>
      <c r="BEN1" s="182"/>
      <c r="BEO1" s="183"/>
      <c r="BEP1" s="183"/>
      <c r="BEQ1" s="183"/>
      <c r="BER1" s="184">
        <v>45976</v>
      </c>
      <c r="BES1" s="183"/>
      <c r="BET1" s="183"/>
      <c r="BEU1" s="183"/>
      <c r="BEV1" s="185"/>
      <c r="BEW1" s="182"/>
      <c r="BEX1" s="183"/>
      <c r="BEY1" s="183"/>
      <c r="BEZ1" s="183"/>
      <c r="BFA1" s="184">
        <v>45975</v>
      </c>
      <c r="BFB1" s="183"/>
      <c r="BFC1" s="183"/>
      <c r="BFD1" s="183"/>
      <c r="BFE1" s="185"/>
      <c r="BFF1" s="182"/>
      <c r="BFG1" s="183"/>
      <c r="BFH1" s="183"/>
      <c r="BFI1" s="183"/>
      <c r="BFJ1" s="184">
        <v>45974</v>
      </c>
      <c r="BFK1" s="183"/>
      <c r="BFL1" s="183"/>
      <c r="BFM1" s="183"/>
      <c r="BFN1" s="185"/>
      <c r="BFO1" s="182"/>
      <c r="BFP1" s="183"/>
      <c r="BFQ1" s="183"/>
      <c r="BFR1" s="183"/>
      <c r="BFS1" s="184">
        <v>45973</v>
      </c>
      <c r="BFT1" s="183"/>
      <c r="BFU1" s="183"/>
      <c r="BFV1" s="183"/>
      <c r="BFW1" s="185"/>
      <c r="BFX1" s="182"/>
      <c r="BFY1" s="183"/>
      <c r="BFZ1" s="183"/>
      <c r="BGA1" s="183"/>
      <c r="BGB1" s="184">
        <v>45972</v>
      </c>
      <c r="BGC1" s="183"/>
      <c r="BGD1" s="183"/>
      <c r="BGE1" s="183"/>
      <c r="BGF1" s="185"/>
      <c r="BGG1" s="182"/>
      <c r="BGH1" s="183"/>
      <c r="BGI1" s="183"/>
      <c r="BGJ1" s="183"/>
      <c r="BGK1" s="184">
        <v>45971</v>
      </c>
      <c r="BGL1" s="183"/>
      <c r="BGM1" s="183"/>
      <c r="BGN1" s="183"/>
      <c r="BGO1" s="185"/>
      <c r="BGP1" s="182"/>
      <c r="BGQ1" s="183"/>
      <c r="BGR1" s="183"/>
      <c r="BGS1" s="183"/>
      <c r="BGT1" s="184">
        <v>45970</v>
      </c>
      <c r="BGU1" s="183"/>
      <c r="BGV1" s="183"/>
      <c r="BGW1" s="183"/>
      <c r="BGX1" s="185"/>
      <c r="BGY1" s="182"/>
      <c r="BGZ1" s="183"/>
      <c r="BHA1" s="183"/>
      <c r="BHB1" s="183"/>
      <c r="BHC1" s="184">
        <v>45969</v>
      </c>
      <c r="BHD1" s="183"/>
      <c r="BHE1" s="183"/>
      <c r="BHF1" s="183"/>
      <c r="BHG1" s="185"/>
      <c r="BHH1" s="182"/>
      <c r="BHI1" s="183"/>
      <c r="BHJ1" s="183"/>
      <c r="BHK1" s="183"/>
      <c r="BHL1" s="184">
        <v>45968</v>
      </c>
      <c r="BHM1" s="183"/>
      <c r="BHN1" s="183"/>
      <c r="BHO1" s="183"/>
      <c r="BHP1" s="185"/>
      <c r="BHQ1" s="182"/>
      <c r="BHR1" s="183"/>
      <c r="BHS1" s="183"/>
      <c r="BHT1" s="183"/>
      <c r="BHU1" s="184">
        <v>45967</v>
      </c>
      <c r="BHV1" s="183"/>
      <c r="BHW1" s="183"/>
      <c r="BHX1" s="183"/>
      <c r="BHY1" s="185"/>
      <c r="BHZ1" s="182"/>
      <c r="BIA1" s="183"/>
      <c r="BIB1" s="183"/>
      <c r="BIC1" s="183"/>
      <c r="BID1" s="184">
        <v>45966</v>
      </c>
      <c r="BIE1" s="183"/>
      <c r="BIF1" s="183"/>
      <c r="BIG1" s="183"/>
      <c r="BIH1" s="185"/>
      <c r="BII1" s="182"/>
      <c r="BIJ1" s="183"/>
      <c r="BIK1" s="183"/>
      <c r="BIL1" s="183"/>
      <c r="BIM1" s="184">
        <v>45965</v>
      </c>
      <c r="BIN1" s="183"/>
      <c r="BIO1" s="183"/>
      <c r="BIP1" s="183"/>
      <c r="BIQ1" s="185"/>
      <c r="BIR1" s="182"/>
      <c r="BIS1" s="183"/>
      <c r="BIT1" s="183"/>
      <c r="BIU1" s="183"/>
      <c r="BIV1" s="184">
        <v>45964</v>
      </c>
      <c r="BIW1" s="183"/>
      <c r="BIX1" s="183"/>
      <c r="BIY1" s="183"/>
      <c r="BIZ1" s="185"/>
      <c r="BJA1" s="182"/>
      <c r="BJB1" s="183"/>
      <c r="BJC1" s="183"/>
      <c r="BJD1" s="183"/>
      <c r="BJE1" s="184">
        <v>45963</v>
      </c>
      <c r="BJF1" s="183"/>
      <c r="BJG1" s="183"/>
      <c r="BJH1" s="183"/>
      <c r="BJI1" s="185"/>
      <c r="BJJ1" s="182"/>
      <c r="BJK1" s="183"/>
      <c r="BJL1" s="183"/>
      <c r="BJM1" s="183"/>
      <c r="BJN1" s="184">
        <v>45962</v>
      </c>
      <c r="BJO1" s="183"/>
      <c r="BJP1" s="183"/>
      <c r="BJQ1" s="183"/>
      <c r="BJR1" s="185"/>
      <c r="BJS1" s="178"/>
      <c r="BJT1" s="179"/>
      <c r="BJU1" s="179"/>
      <c r="BJV1" s="179"/>
      <c r="BJW1" s="180">
        <v>45961</v>
      </c>
      <c r="BJX1" s="179"/>
      <c r="BJY1" s="179"/>
      <c r="BJZ1" s="179"/>
      <c r="BKA1" s="181"/>
      <c r="BKB1" s="178"/>
      <c r="BKC1" s="179"/>
      <c r="BKD1" s="179"/>
      <c r="BKE1" s="179"/>
      <c r="BKF1" s="180">
        <v>45960</v>
      </c>
      <c r="BKG1" s="179"/>
      <c r="BKH1" s="179"/>
      <c r="BKI1" s="179"/>
      <c r="BKJ1" s="181"/>
      <c r="BKK1" s="178"/>
      <c r="BKL1" s="179"/>
      <c r="BKM1" s="179"/>
      <c r="BKN1" s="179"/>
      <c r="BKO1" s="180">
        <v>45959</v>
      </c>
      <c r="BKP1" s="179"/>
      <c r="BKQ1" s="179"/>
      <c r="BKR1" s="179"/>
      <c r="BKS1" s="181"/>
      <c r="BKT1" s="178"/>
      <c r="BKU1" s="179"/>
      <c r="BKV1" s="179"/>
      <c r="BKW1" s="179"/>
      <c r="BKX1" s="180">
        <v>45958</v>
      </c>
      <c r="BKY1" s="179"/>
      <c r="BKZ1" s="179"/>
      <c r="BLA1" s="179"/>
      <c r="BLB1" s="181"/>
      <c r="BLC1" s="178"/>
      <c r="BLD1" s="179"/>
      <c r="BLE1" s="179"/>
      <c r="BLF1" s="179"/>
      <c r="BLG1" s="180">
        <v>45957</v>
      </c>
      <c r="BLH1" s="179"/>
      <c r="BLI1" s="179"/>
      <c r="BLJ1" s="179"/>
      <c r="BLK1" s="181"/>
      <c r="BLL1" s="178"/>
      <c r="BLM1" s="179"/>
      <c r="BLN1" s="179"/>
      <c r="BLO1" s="179"/>
      <c r="BLP1" s="180">
        <v>45956</v>
      </c>
      <c r="BLQ1" s="179"/>
      <c r="BLR1" s="179"/>
      <c r="BLS1" s="179"/>
      <c r="BLT1" s="181"/>
      <c r="BLU1" s="178"/>
      <c r="BLV1" s="179"/>
      <c r="BLW1" s="179"/>
      <c r="BLX1" s="179"/>
      <c r="BLY1" s="180">
        <v>45955</v>
      </c>
      <c r="BLZ1" s="179"/>
      <c r="BMA1" s="179"/>
      <c r="BMB1" s="179"/>
      <c r="BMC1" s="181"/>
      <c r="BMD1" s="178"/>
      <c r="BME1" s="179"/>
      <c r="BMF1" s="179"/>
      <c r="BMG1" s="179"/>
      <c r="BMH1" s="180">
        <v>45954</v>
      </c>
      <c r="BMI1" s="179"/>
      <c r="BMJ1" s="179"/>
      <c r="BMK1" s="179"/>
      <c r="BML1" s="181"/>
      <c r="BMM1" s="178"/>
      <c r="BMN1" s="179"/>
      <c r="BMO1" s="179"/>
      <c r="BMP1" s="179"/>
      <c r="BMQ1" s="180">
        <v>45953</v>
      </c>
      <c r="BMR1" s="179"/>
      <c r="BMS1" s="179"/>
      <c r="BMT1" s="179"/>
      <c r="BMU1" s="181"/>
      <c r="BMV1" s="178"/>
      <c r="BMW1" s="179"/>
      <c r="BMX1" s="179"/>
      <c r="BMY1" s="179"/>
      <c r="BMZ1" s="180">
        <v>45952</v>
      </c>
      <c r="BNA1" s="179"/>
      <c r="BNB1" s="179"/>
      <c r="BNC1" s="179"/>
      <c r="BND1" s="181"/>
      <c r="BNE1" s="178"/>
      <c r="BNF1" s="179"/>
      <c r="BNG1" s="179"/>
      <c r="BNH1" s="179"/>
      <c r="BNI1" s="180">
        <v>45951</v>
      </c>
      <c r="BNJ1" s="179"/>
      <c r="BNK1" s="179"/>
      <c r="BNL1" s="179"/>
      <c r="BNM1" s="181"/>
      <c r="BNN1" s="178"/>
      <c r="BNO1" s="179"/>
      <c r="BNP1" s="179"/>
      <c r="BNQ1" s="179"/>
      <c r="BNR1" s="180">
        <v>45950</v>
      </c>
      <c r="BNS1" s="179"/>
      <c r="BNT1" s="179"/>
      <c r="BNU1" s="179"/>
      <c r="BNV1" s="181"/>
      <c r="BNW1" s="178"/>
      <c r="BNX1" s="179"/>
      <c r="BNY1" s="179"/>
      <c r="BNZ1" s="179"/>
      <c r="BOA1" s="180">
        <v>45949</v>
      </c>
      <c r="BOB1" s="179"/>
      <c r="BOC1" s="179"/>
      <c r="BOD1" s="179"/>
      <c r="BOE1" s="181"/>
      <c r="BOF1" s="178"/>
      <c r="BOG1" s="179"/>
      <c r="BOH1" s="179"/>
      <c r="BOI1" s="179"/>
      <c r="BOJ1" s="180">
        <v>45948</v>
      </c>
      <c r="BOK1" s="179"/>
      <c r="BOL1" s="179"/>
      <c r="BOM1" s="179"/>
      <c r="BON1" s="181"/>
      <c r="BOO1" s="178"/>
      <c r="BOP1" s="179"/>
      <c r="BOQ1" s="179"/>
      <c r="BOR1" s="179"/>
      <c r="BOS1" s="180">
        <v>45947</v>
      </c>
      <c r="BOT1" s="179"/>
      <c r="BOU1" s="179"/>
      <c r="BOV1" s="179"/>
      <c r="BOW1" s="181"/>
      <c r="BOX1" s="178"/>
      <c r="BOY1" s="179"/>
      <c r="BOZ1" s="179"/>
      <c r="BPA1" s="179"/>
      <c r="BPB1" s="180">
        <v>45946</v>
      </c>
      <c r="BPC1" s="179"/>
      <c r="BPD1" s="179"/>
      <c r="BPE1" s="179"/>
      <c r="BPF1" s="181"/>
      <c r="BPG1" s="178"/>
      <c r="BPH1" s="179"/>
      <c r="BPI1" s="179"/>
      <c r="BPJ1" s="179"/>
      <c r="BPK1" s="180">
        <v>45945</v>
      </c>
      <c r="BPL1" s="179"/>
      <c r="BPM1" s="179"/>
      <c r="BPN1" s="179"/>
      <c r="BPO1" s="181"/>
      <c r="BPP1" s="178"/>
      <c r="BPQ1" s="179"/>
      <c r="BPR1" s="179"/>
      <c r="BPS1" s="179"/>
      <c r="BPT1" s="180">
        <v>45944</v>
      </c>
      <c r="BPU1" s="179"/>
      <c r="BPV1" s="179"/>
      <c r="BPW1" s="179"/>
      <c r="BPX1" s="181"/>
      <c r="BPY1" s="178"/>
      <c r="BPZ1" s="179"/>
      <c r="BQA1" s="179"/>
      <c r="BQB1" s="179"/>
      <c r="BQC1" s="180">
        <v>45943</v>
      </c>
      <c r="BQD1" s="179"/>
      <c r="BQE1" s="179"/>
      <c r="BQF1" s="179"/>
      <c r="BQG1" s="181"/>
      <c r="BQH1" s="178"/>
      <c r="BQI1" s="179"/>
      <c r="BQJ1" s="179"/>
      <c r="BQK1" s="179"/>
      <c r="BQL1" s="180">
        <v>45942</v>
      </c>
      <c r="BQM1" s="179"/>
      <c r="BQN1" s="179"/>
      <c r="BQO1" s="179"/>
      <c r="BQP1" s="181"/>
      <c r="BQQ1" s="178"/>
      <c r="BQR1" s="179"/>
      <c r="BQS1" s="179"/>
      <c r="BQT1" s="179"/>
      <c r="BQU1" s="180">
        <v>45941</v>
      </c>
      <c r="BQV1" s="179"/>
      <c r="BQW1" s="179"/>
      <c r="BQX1" s="179"/>
      <c r="BQY1" s="181"/>
      <c r="BQZ1" s="178"/>
      <c r="BRA1" s="179"/>
      <c r="BRB1" s="179"/>
      <c r="BRC1" s="179"/>
      <c r="BRD1" s="180">
        <v>45940</v>
      </c>
      <c r="BRE1" s="179"/>
      <c r="BRF1" s="179"/>
      <c r="BRG1" s="179"/>
      <c r="BRH1" s="181"/>
      <c r="BRI1" s="178"/>
      <c r="BRJ1" s="179"/>
      <c r="BRK1" s="179"/>
      <c r="BRL1" s="179"/>
      <c r="BRM1" s="180">
        <v>45939</v>
      </c>
      <c r="BRN1" s="179"/>
      <c r="BRO1" s="179"/>
      <c r="BRP1" s="179"/>
      <c r="BRQ1" s="181"/>
      <c r="BRR1" s="178"/>
      <c r="BRS1" s="179"/>
      <c r="BRT1" s="179"/>
      <c r="BRU1" s="179"/>
      <c r="BRV1" s="180">
        <v>45938</v>
      </c>
      <c r="BRW1" s="179"/>
      <c r="BRX1" s="179"/>
      <c r="BRY1" s="179"/>
      <c r="BRZ1" s="181"/>
      <c r="BSA1" s="178"/>
      <c r="BSB1" s="179"/>
      <c r="BSC1" s="179"/>
      <c r="BSD1" s="179"/>
      <c r="BSE1" s="180">
        <v>45937</v>
      </c>
      <c r="BSF1" s="179"/>
      <c r="BSG1" s="179"/>
      <c r="BSH1" s="179"/>
      <c r="BSI1" s="181"/>
      <c r="BSJ1" s="178"/>
      <c r="BSK1" s="179"/>
      <c r="BSL1" s="179"/>
      <c r="BSM1" s="179"/>
      <c r="BSN1" s="180">
        <v>45936</v>
      </c>
      <c r="BSO1" s="179"/>
      <c r="BSP1" s="179"/>
      <c r="BSQ1" s="179"/>
      <c r="BSR1" s="181"/>
      <c r="BSS1" s="178"/>
      <c r="BST1" s="179"/>
      <c r="BSU1" s="179"/>
      <c r="BSV1" s="179"/>
      <c r="BSW1" s="180">
        <v>45935</v>
      </c>
      <c r="BSX1" s="179"/>
      <c r="BSY1" s="179"/>
      <c r="BSZ1" s="179"/>
      <c r="BTA1" s="181"/>
      <c r="BTB1" s="178"/>
      <c r="BTC1" s="179"/>
      <c r="BTD1" s="179"/>
      <c r="BTE1" s="179"/>
      <c r="BTF1" s="180">
        <v>45934</v>
      </c>
      <c r="BTG1" s="179"/>
      <c r="BTH1" s="179"/>
      <c r="BTI1" s="179"/>
      <c r="BTJ1" s="181"/>
      <c r="BTK1" s="178"/>
      <c r="BTL1" s="179"/>
      <c r="BTM1" s="179"/>
      <c r="BTN1" s="179"/>
      <c r="BTO1" s="180">
        <v>45933</v>
      </c>
      <c r="BTP1" s="179"/>
      <c r="BTQ1" s="179"/>
      <c r="BTR1" s="179"/>
      <c r="BTS1" s="181"/>
      <c r="BTT1" s="178"/>
      <c r="BTU1" s="179"/>
      <c r="BTV1" s="179"/>
      <c r="BTW1" s="179"/>
      <c r="BTX1" s="180">
        <v>45932</v>
      </c>
      <c r="BTY1" s="179"/>
      <c r="BTZ1" s="179"/>
      <c r="BUA1" s="179"/>
      <c r="BUB1" s="181"/>
      <c r="BUC1" s="178"/>
      <c r="BUD1" s="179"/>
      <c r="BUE1" s="179"/>
      <c r="BUF1" s="179"/>
      <c r="BUG1" s="180">
        <v>45931</v>
      </c>
      <c r="BUH1" s="179"/>
      <c r="BUI1" s="179"/>
      <c r="BUJ1" s="179"/>
      <c r="BUK1" s="181"/>
      <c r="BUL1" s="178"/>
      <c r="BUM1" s="179"/>
      <c r="BUN1" s="179"/>
      <c r="BUO1" s="179"/>
      <c r="BUP1" s="180"/>
      <c r="BUQ1" s="179"/>
      <c r="BUR1" s="179"/>
      <c r="BUS1" s="179"/>
      <c r="BUT1" s="181"/>
    </row>
    <row r="2" spans="1:1918" s="19" customFormat="1" ht="25.5">
      <c r="A2" s="41" t="s">
        <v>120</v>
      </c>
      <c r="B2" s="186" t="s">
        <v>251</v>
      </c>
      <c r="C2" s="187" t="s">
        <v>252</v>
      </c>
      <c r="D2" s="188" t="s">
        <v>253</v>
      </c>
      <c r="E2" s="187" t="s">
        <v>254</v>
      </c>
      <c r="F2" s="187" t="s">
        <v>255</v>
      </c>
      <c r="G2" s="55" t="s">
        <v>256</v>
      </c>
      <c r="H2" s="56" t="s">
        <v>125</v>
      </c>
      <c r="I2" s="57" t="s">
        <v>6</v>
      </c>
      <c r="J2" s="58" t="s">
        <v>9</v>
      </c>
      <c r="K2" s="186" t="s">
        <v>251</v>
      </c>
      <c r="L2" s="187" t="s">
        <v>252</v>
      </c>
      <c r="M2" s="188" t="s">
        <v>253</v>
      </c>
      <c r="N2" s="187" t="s">
        <v>254</v>
      </c>
      <c r="O2" s="187" t="s">
        <v>255</v>
      </c>
      <c r="P2" s="55" t="s">
        <v>256</v>
      </c>
      <c r="Q2" s="56" t="s">
        <v>125</v>
      </c>
      <c r="R2" s="57" t="s">
        <v>6</v>
      </c>
      <c r="S2" s="58" t="s">
        <v>9</v>
      </c>
      <c r="T2" s="186" t="s">
        <v>251</v>
      </c>
      <c r="U2" s="187" t="s">
        <v>252</v>
      </c>
      <c r="V2" s="188" t="s">
        <v>253</v>
      </c>
      <c r="W2" s="187" t="s">
        <v>254</v>
      </c>
      <c r="X2" s="187" t="s">
        <v>255</v>
      </c>
      <c r="Y2" s="55" t="s">
        <v>256</v>
      </c>
      <c r="Z2" s="56" t="s">
        <v>125</v>
      </c>
      <c r="AA2" s="57" t="s">
        <v>6</v>
      </c>
      <c r="AB2" s="58" t="s">
        <v>9</v>
      </c>
      <c r="AC2" s="186" t="s">
        <v>251</v>
      </c>
      <c r="AD2" s="187" t="s">
        <v>252</v>
      </c>
      <c r="AE2" s="188" t="s">
        <v>253</v>
      </c>
      <c r="AF2" s="187" t="s">
        <v>254</v>
      </c>
      <c r="AG2" s="187" t="s">
        <v>255</v>
      </c>
      <c r="AH2" s="55" t="s">
        <v>256</v>
      </c>
      <c r="AI2" s="56" t="s">
        <v>125</v>
      </c>
      <c r="AJ2" s="57" t="s">
        <v>6</v>
      </c>
      <c r="AK2" s="58" t="s">
        <v>9</v>
      </c>
      <c r="AL2" s="186" t="s">
        <v>251</v>
      </c>
      <c r="AM2" s="187" t="s">
        <v>252</v>
      </c>
      <c r="AN2" s="188" t="s">
        <v>253</v>
      </c>
      <c r="AO2" s="187" t="s">
        <v>254</v>
      </c>
      <c r="AP2" s="187" t="s">
        <v>255</v>
      </c>
      <c r="AQ2" s="55" t="s">
        <v>256</v>
      </c>
      <c r="AR2" s="56" t="s">
        <v>125</v>
      </c>
      <c r="AS2" s="57" t="s">
        <v>6</v>
      </c>
      <c r="AT2" s="58" t="s">
        <v>9</v>
      </c>
      <c r="AU2" s="186" t="s">
        <v>251</v>
      </c>
      <c r="AV2" s="187" t="s">
        <v>252</v>
      </c>
      <c r="AW2" s="188" t="s">
        <v>253</v>
      </c>
      <c r="AX2" s="187" t="s">
        <v>254</v>
      </c>
      <c r="AY2" s="187" t="s">
        <v>255</v>
      </c>
      <c r="AZ2" s="55" t="s">
        <v>256</v>
      </c>
      <c r="BA2" s="56" t="s">
        <v>125</v>
      </c>
      <c r="BB2" s="57" t="s">
        <v>6</v>
      </c>
      <c r="BC2" s="58" t="s">
        <v>9</v>
      </c>
      <c r="BD2" s="186" t="s">
        <v>251</v>
      </c>
      <c r="BE2" s="187" t="s">
        <v>252</v>
      </c>
      <c r="BF2" s="188" t="s">
        <v>253</v>
      </c>
      <c r="BG2" s="187" t="s">
        <v>254</v>
      </c>
      <c r="BH2" s="187" t="s">
        <v>255</v>
      </c>
      <c r="BI2" s="55" t="s">
        <v>256</v>
      </c>
      <c r="BJ2" s="56" t="s">
        <v>125</v>
      </c>
      <c r="BK2" s="57" t="s">
        <v>6</v>
      </c>
      <c r="BL2" s="58" t="s">
        <v>9</v>
      </c>
      <c r="BM2" s="186" t="s">
        <v>251</v>
      </c>
      <c r="BN2" s="187" t="s">
        <v>252</v>
      </c>
      <c r="BO2" s="188" t="s">
        <v>253</v>
      </c>
      <c r="BP2" s="187" t="s">
        <v>254</v>
      </c>
      <c r="BQ2" s="187" t="s">
        <v>255</v>
      </c>
      <c r="BR2" s="55" t="s">
        <v>256</v>
      </c>
      <c r="BS2" s="56" t="s">
        <v>125</v>
      </c>
      <c r="BT2" s="57" t="s">
        <v>6</v>
      </c>
      <c r="BU2" s="58" t="s">
        <v>9</v>
      </c>
      <c r="BV2" s="186" t="s">
        <v>251</v>
      </c>
      <c r="BW2" s="187" t="s">
        <v>252</v>
      </c>
      <c r="BX2" s="188" t="s">
        <v>253</v>
      </c>
      <c r="BY2" s="187" t="s">
        <v>254</v>
      </c>
      <c r="BZ2" s="187" t="s">
        <v>255</v>
      </c>
      <c r="CA2" s="55" t="s">
        <v>256</v>
      </c>
      <c r="CB2" s="56" t="s">
        <v>125</v>
      </c>
      <c r="CC2" s="57" t="s">
        <v>6</v>
      </c>
      <c r="CD2" s="58" t="s">
        <v>9</v>
      </c>
      <c r="CE2" s="186" t="s">
        <v>251</v>
      </c>
      <c r="CF2" s="187" t="s">
        <v>252</v>
      </c>
      <c r="CG2" s="188" t="s">
        <v>253</v>
      </c>
      <c r="CH2" s="187" t="s">
        <v>254</v>
      </c>
      <c r="CI2" s="187" t="s">
        <v>255</v>
      </c>
      <c r="CJ2" s="55" t="s">
        <v>256</v>
      </c>
      <c r="CK2" s="56" t="s">
        <v>125</v>
      </c>
      <c r="CL2" s="57" t="s">
        <v>6</v>
      </c>
      <c r="CM2" s="58" t="s">
        <v>9</v>
      </c>
      <c r="CN2" s="186" t="s">
        <v>251</v>
      </c>
      <c r="CO2" s="187" t="s">
        <v>252</v>
      </c>
      <c r="CP2" s="188" t="s">
        <v>253</v>
      </c>
      <c r="CQ2" s="187" t="s">
        <v>254</v>
      </c>
      <c r="CR2" s="187" t="s">
        <v>255</v>
      </c>
      <c r="CS2" s="55" t="s">
        <v>256</v>
      </c>
      <c r="CT2" s="56" t="s">
        <v>125</v>
      </c>
      <c r="CU2" s="57" t="s">
        <v>6</v>
      </c>
      <c r="CV2" s="58" t="s">
        <v>9</v>
      </c>
      <c r="CW2" s="186" t="s">
        <v>251</v>
      </c>
      <c r="CX2" s="187" t="s">
        <v>252</v>
      </c>
      <c r="CY2" s="188" t="s">
        <v>253</v>
      </c>
      <c r="CZ2" s="187" t="s">
        <v>254</v>
      </c>
      <c r="DA2" s="187" t="s">
        <v>255</v>
      </c>
      <c r="DB2" s="55" t="s">
        <v>256</v>
      </c>
      <c r="DC2" s="56" t="s">
        <v>125</v>
      </c>
      <c r="DD2" s="57" t="s">
        <v>6</v>
      </c>
      <c r="DE2" s="58" t="s">
        <v>9</v>
      </c>
      <c r="DF2" s="186" t="s">
        <v>251</v>
      </c>
      <c r="DG2" s="187" t="s">
        <v>252</v>
      </c>
      <c r="DH2" s="188" t="s">
        <v>253</v>
      </c>
      <c r="DI2" s="187" t="s">
        <v>254</v>
      </c>
      <c r="DJ2" s="187" t="s">
        <v>255</v>
      </c>
      <c r="DK2" s="55" t="s">
        <v>256</v>
      </c>
      <c r="DL2" s="56" t="s">
        <v>125</v>
      </c>
      <c r="DM2" s="57" t="s">
        <v>6</v>
      </c>
      <c r="DN2" s="58" t="s">
        <v>9</v>
      </c>
      <c r="DO2" s="186" t="s">
        <v>251</v>
      </c>
      <c r="DP2" s="187" t="s">
        <v>252</v>
      </c>
      <c r="DQ2" s="188" t="s">
        <v>253</v>
      </c>
      <c r="DR2" s="187" t="s">
        <v>254</v>
      </c>
      <c r="DS2" s="187" t="s">
        <v>255</v>
      </c>
      <c r="DT2" s="55" t="s">
        <v>256</v>
      </c>
      <c r="DU2" s="56" t="s">
        <v>125</v>
      </c>
      <c r="DV2" s="57" t="s">
        <v>6</v>
      </c>
      <c r="DW2" s="58" t="s">
        <v>9</v>
      </c>
      <c r="DX2" s="186" t="s">
        <v>251</v>
      </c>
      <c r="DY2" s="187" t="s">
        <v>252</v>
      </c>
      <c r="DZ2" s="188" t="s">
        <v>253</v>
      </c>
      <c r="EA2" s="187" t="s">
        <v>254</v>
      </c>
      <c r="EB2" s="187" t="s">
        <v>255</v>
      </c>
      <c r="EC2" s="55" t="s">
        <v>256</v>
      </c>
      <c r="ED2" s="56" t="s">
        <v>125</v>
      </c>
      <c r="EE2" s="57" t="s">
        <v>6</v>
      </c>
      <c r="EF2" s="58" t="s">
        <v>9</v>
      </c>
      <c r="EG2" s="186" t="s">
        <v>251</v>
      </c>
      <c r="EH2" s="187" t="s">
        <v>252</v>
      </c>
      <c r="EI2" s="188" t="s">
        <v>253</v>
      </c>
      <c r="EJ2" s="187" t="s">
        <v>254</v>
      </c>
      <c r="EK2" s="187" t="s">
        <v>255</v>
      </c>
      <c r="EL2" s="55" t="s">
        <v>256</v>
      </c>
      <c r="EM2" s="56" t="s">
        <v>125</v>
      </c>
      <c r="EN2" s="57" t="s">
        <v>6</v>
      </c>
      <c r="EO2" s="58" t="s">
        <v>9</v>
      </c>
      <c r="EP2" s="186" t="s">
        <v>251</v>
      </c>
      <c r="EQ2" s="187" t="s">
        <v>252</v>
      </c>
      <c r="ER2" s="188" t="s">
        <v>253</v>
      </c>
      <c r="ES2" s="187" t="s">
        <v>254</v>
      </c>
      <c r="ET2" s="187" t="s">
        <v>255</v>
      </c>
      <c r="EU2" s="55" t="s">
        <v>256</v>
      </c>
      <c r="EV2" s="56" t="s">
        <v>125</v>
      </c>
      <c r="EW2" s="57" t="s">
        <v>6</v>
      </c>
      <c r="EX2" s="58" t="s">
        <v>9</v>
      </c>
      <c r="EY2" s="186" t="s">
        <v>251</v>
      </c>
      <c r="EZ2" s="187" t="s">
        <v>252</v>
      </c>
      <c r="FA2" s="188" t="s">
        <v>253</v>
      </c>
      <c r="FB2" s="187" t="s">
        <v>254</v>
      </c>
      <c r="FC2" s="187" t="s">
        <v>255</v>
      </c>
      <c r="FD2" s="55" t="s">
        <v>256</v>
      </c>
      <c r="FE2" s="56" t="s">
        <v>125</v>
      </c>
      <c r="FF2" s="57" t="s">
        <v>6</v>
      </c>
      <c r="FG2" s="58" t="s">
        <v>9</v>
      </c>
      <c r="FH2" s="186" t="s">
        <v>251</v>
      </c>
      <c r="FI2" s="187" t="s">
        <v>252</v>
      </c>
      <c r="FJ2" s="188" t="s">
        <v>253</v>
      </c>
      <c r="FK2" s="187" t="s">
        <v>254</v>
      </c>
      <c r="FL2" s="187" t="s">
        <v>255</v>
      </c>
      <c r="FM2" s="55" t="s">
        <v>256</v>
      </c>
      <c r="FN2" s="56" t="s">
        <v>125</v>
      </c>
      <c r="FO2" s="57" t="s">
        <v>6</v>
      </c>
      <c r="FP2" s="58" t="s">
        <v>9</v>
      </c>
      <c r="FQ2" s="186" t="s">
        <v>251</v>
      </c>
      <c r="FR2" s="187" t="s">
        <v>252</v>
      </c>
      <c r="FS2" s="188" t="s">
        <v>253</v>
      </c>
      <c r="FT2" s="187" t="s">
        <v>254</v>
      </c>
      <c r="FU2" s="187" t="s">
        <v>255</v>
      </c>
      <c r="FV2" s="55" t="s">
        <v>256</v>
      </c>
      <c r="FW2" s="56" t="s">
        <v>125</v>
      </c>
      <c r="FX2" s="57" t="s">
        <v>6</v>
      </c>
      <c r="FY2" s="58" t="s">
        <v>9</v>
      </c>
      <c r="FZ2" s="186" t="s">
        <v>251</v>
      </c>
      <c r="GA2" s="187" t="s">
        <v>252</v>
      </c>
      <c r="GB2" s="188" t="s">
        <v>253</v>
      </c>
      <c r="GC2" s="187" t="s">
        <v>254</v>
      </c>
      <c r="GD2" s="187" t="s">
        <v>255</v>
      </c>
      <c r="GE2" s="55" t="s">
        <v>256</v>
      </c>
      <c r="GF2" s="56" t="s">
        <v>125</v>
      </c>
      <c r="GG2" s="57" t="s">
        <v>6</v>
      </c>
      <c r="GH2" s="58" t="s">
        <v>9</v>
      </c>
      <c r="GI2" s="186" t="s">
        <v>251</v>
      </c>
      <c r="GJ2" s="187" t="s">
        <v>252</v>
      </c>
      <c r="GK2" s="188" t="s">
        <v>253</v>
      </c>
      <c r="GL2" s="187" t="s">
        <v>254</v>
      </c>
      <c r="GM2" s="187" t="s">
        <v>255</v>
      </c>
      <c r="GN2" s="55" t="s">
        <v>256</v>
      </c>
      <c r="GO2" s="56" t="s">
        <v>125</v>
      </c>
      <c r="GP2" s="57" t="s">
        <v>6</v>
      </c>
      <c r="GQ2" s="58" t="s">
        <v>9</v>
      </c>
      <c r="GR2" s="186" t="s">
        <v>251</v>
      </c>
      <c r="GS2" s="187" t="s">
        <v>252</v>
      </c>
      <c r="GT2" s="188" t="s">
        <v>253</v>
      </c>
      <c r="GU2" s="187" t="s">
        <v>254</v>
      </c>
      <c r="GV2" s="187" t="s">
        <v>255</v>
      </c>
      <c r="GW2" s="55" t="s">
        <v>256</v>
      </c>
      <c r="GX2" s="56" t="s">
        <v>125</v>
      </c>
      <c r="GY2" s="57" t="s">
        <v>6</v>
      </c>
      <c r="GZ2" s="58" t="s">
        <v>9</v>
      </c>
      <c r="HA2" s="186" t="s">
        <v>251</v>
      </c>
      <c r="HB2" s="187" t="s">
        <v>252</v>
      </c>
      <c r="HC2" s="188" t="s">
        <v>253</v>
      </c>
      <c r="HD2" s="187" t="s">
        <v>254</v>
      </c>
      <c r="HE2" s="187" t="s">
        <v>255</v>
      </c>
      <c r="HF2" s="55" t="s">
        <v>256</v>
      </c>
      <c r="HG2" s="56" t="s">
        <v>125</v>
      </c>
      <c r="HH2" s="57" t="s">
        <v>6</v>
      </c>
      <c r="HI2" s="58" t="s">
        <v>9</v>
      </c>
      <c r="HJ2" s="186" t="s">
        <v>251</v>
      </c>
      <c r="HK2" s="187" t="s">
        <v>252</v>
      </c>
      <c r="HL2" s="188" t="s">
        <v>253</v>
      </c>
      <c r="HM2" s="187" t="s">
        <v>254</v>
      </c>
      <c r="HN2" s="187" t="s">
        <v>255</v>
      </c>
      <c r="HO2" s="55" t="s">
        <v>256</v>
      </c>
      <c r="HP2" s="56" t="s">
        <v>125</v>
      </c>
      <c r="HQ2" s="57" t="s">
        <v>6</v>
      </c>
      <c r="HR2" s="58" t="s">
        <v>9</v>
      </c>
      <c r="HS2" s="186" t="s">
        <v>251</v>
      </c>
      <c r="HT2" s="187" t="s">
        <v>252</v>
      </c>
      <c r="HU2" s="188" t="s">
        <v>253</v>
      </c>
      <c r="HV2" s="187" t="s">
        <v>254</v>
      </c>
      <c r="HW2" s="187" t="s">
        <v>255</v>
      </c>
      <c r="HX2" s="55" t="s">
        <v>256</v>
      </c>
      <c r="HY2" s="56" t="s">
        <v>125</v>
      </c>
      <c r="HZ2" s="57" t="s">
        <v>6</v>
      </c>
      <c r="IA2" s="58" t="s">
        <v>9</v>
      </c>
      <c r="IB2" s="186" t="s">
        <v>251</v>
      </c>
      <c r="IC2" s="187" t="s">
        <v>252</v>
      </c>
      <c r="ID2" s="188" t="s">
        <v>253</v>
      </c>
      <c r="IE2" s="187" t="s">
        <v>254</v>
      </c>
      <c r="IF2" s="187" t="s">
        <v>255</v>
      </c>
      <c r="IG2" s="55" t="s">
        <v>256</v>
      </c>
      <c r="IH2" s="56" t="s">
        <v>125</v>
      </c>
      <c r="II2" s="57" t="s">
        <v>6</v>
      </c>
      <c r="IJ2" s="58" t="s">
        <v>9</v>
      </c>
      <c r="IK2" s="186" t="s">
        <v>251</v>
      </c>
      <c r="IL2" s="187" t="s">
        <v>252</v>
      </c>
      <c r="IM2" s="188" t="s">
        <v>253</v>
      </c>
      <c r="IN2" s="187" t="s">
        <v>254</v>
      </c>
      <c r="IO2" s="187" t="s">
        <v>255</v>
      </c>
      <c r="IP2" s="55" t="s">
        <v>256</v>
      </c>
      <c r="IQ2" s="56" t="s">
        <v>125</v>
      </c>
      <c r="IR2" s="57" t="s">
        <v>6</v>
      </c>
      <c r="IS2" s="58" t="s">
        <v>9</v>
      </c>
      <c r="IT2" s="186" t="s">
        <v>251</v>
      </c>
      <c r="IU2" s="187" t="s">
        <v>252</v>
      </c>
      <c r="IV2" s="188" t="s">
        <v>253</v>
      </c>
      <c r="IW2" s="187" t="s">
        <v>254</v>
      </c>
      <c r="IX2" s="187" t="s">
        <v>255</v>
      </c>
      <c r="IY2" s="55" t="s">
        <v>256</v>
      </c>
      <c r="IZ2" s="56" t="s">
        <v>125</v>
      </c>
      <c r="JA2" s="57" t="s">
        <v>6</v>
      </c>
      <c r="JB2" s="58" t="s">
        <v>9</v>
      </c>
      <c r="JC2" s="186" t="s">
        <v>251</v>
      </c>
      <c r="JD2" s="187" t="s">
        <v>252</v>
      </c>
      <c r="JE2" s="188" t="s">
        <v>253</v>
      </c>
      <c r="JF2" s="187" t="s">
        <v>254</v>
      </c>
      <c r="JG2" s="187" t="s">
        <v>255</v>
      </c>
      <c r="JH2" s="55" t="s">
        <v>256</v>
      </c>
      <c r="JI2" s="56" t="s">
        <v>125</v>
      </c>
      <c r="JJ2" s="57" t="s">
        <v>6</v>
      </c>
      <c r="JK2" s="58" t="s">
        <v>9</v>
      </c>
      <c r="JL2" s="186" t="s">
        <v>251</v>
      </c>
      <c r="JM2" s="187" t="s">
        <v>252</v>
      </c>
      <c r="JN2" s="188" t="s">
        <v>253</v>
      </c>
      <c r="JO2" s="187" t="s">
        <v>254</v>
      </c>
      <c r="JP2" s="187" t="s">
        <v>255</v>
      </c>
      <c r="JQ2" s="55" t="s">
        <v>256</v>
      </c>
      <c r="JR2" s="56" t="s">
        <v>125</v>
      </c>
      <c r="JS2" s="57" t="s">
        <v>6</v>
      </c>
      <c r="JT2" s="58" t="s">
        <v>9</v>
      </c>
      <c r="JU2" s="186" t="s">
        <v>251</v>
      </c>
      <c r="JV2" s="187" t="s">
        <v>252</v>
      </c>
      <c r="JW2" s="188" t="s">
        <v>253</v>
      </c>
      <c r="JX2" s="187" t="s">
        <v>254</v>
      </c>
      <c r="JY2" s="187" t="s">
        <v>255</v>
      </c>
      <c r="JZ2" s="55" t="s">
        <v>256</v>
      </c>
      <c r="KA2" s="56" t="s">
        <v>125</v>
      </c>
      <c r="KB2" s="57" t="s">
        <v>6</v>
      </c>
      <c r="KC2" s="58" t="s">
        <v>9</v>
      </c>
      <c r="KD2" s="186" t="s">
        <v>251</v>
      </c>
      <c r="KE2" s="187" t="s">
        <v>252</v>
      </c>
      <c r="KF2" s="188" t="s">
        <v>253</v>
      </c>
      <c r="KG2" s="187" t="s">
        <v>254</v>
      </c>
      <c r="KH2" s="187" t="s">
        <v>255</v>
      </c>
      <c r="KI2" s="55" t="s">
        <v>256</v>
      </c>
      <c r="KJ2" s="56" t="s">
        <v>125</v>
      </c>
      <c r="KK2" s="57" t="s">
        <v>6</v>
      </c>
      <c r="KL2" s="58" t="s">
        <v>9</v>
      </c>
      <c r="KM2" s="186" t="s">
        <v>251</v>
      </c>
      <c r="KN2" s="187" t="s">
        <v>252</v>
      </c>
      <c r="KO2" s="188" t="s">
        <v>253</v>
      </c>
      <c r="KP2" s="187" t="s">
        <v>254</v>
      </c>
      <c r="KQ2" s="187" t="s">
        <v>255</v>
      </c>
      <c r="KR2" s="55" t="s">
        <v>256</v>
      </c>
      <c r="KS2" s="56" t="s">
        <v>125</v>
      </c>
      <c r="KT2" s="57" t="s">
        <v>6</v>
      </c>
      <c r="KU2" s="58" t="s">
        <v>9</v>
      </c>
      <c r="KV2" s="186" t="s">
        <v>251</v>
      </c>
      <c r="KW2" s="187" t="s">
        <v>252</v>
      </c>
      <c r="KX2" s="188" t="s">
        <v>253</v>
      </c>
      <c r="KY2" s="187" t="s">
        <v>254</v>
      </c>
      <c r="KZ2" s="187" t="s">
        <v>255</v>
      </c>
      <c r="LA2" s="55" t="s">
        <v>256</v>
      </c>
      <c r="LB2" s="56" t="s">
        <v>125</v>
      </c>
      <c r="LC2" s="57" t="s">
        <v>6</v>
      </c>
      <c r="LD2" s="58" t="s">
        <v>9</v>
      </c>
      <c r="LE2" s="186" t="s">
        <v>251</v>
      </c>
      <c r="LF2" s="187" t="s">
        <v>252</v>
      </c>
      <c r="LG2" s="188" t="s">
        <v>253</v>
      </c>
      <c r="LH2" s="187" t="s">
        <v>254</v>
      </c>
      <c r="LI2" s="187" t="s">
        <v>255</v>
      </c>
      <c r="LJ2" s="55" t="s">
        <v>256</v>
      </c>
      <c r="LK2" s="56" t="s">
        <v>125</v>
      </c>
      <c r="LL2" s="57" t="s">
        <v>6</v>
      </c>
      <c r="LM2" s="58" t="s">
        <v>9</v>
      </c>
      <c r="LN2" s="186" t="s">
        <v>251</v>
      </c>
      <c r="LO2" s="187" t="s">
        <v>252</v>
      </c>
      <c r="LP2" s="188" t="s">
        <v>253</v>
      </c>
      <c r="LQ2" s="187" t="s">
        <v>254</v>
      </c>
      <c r="LR2" s="187" t="s">
        <v>255</v>
      </c>
      <c r="LS2" s="55" t="s">
        <v>256</v>
      </c>
      <c r="LT2" s="56" t="s">
        <v>125</v>
      </c>
      <c r="LU2" s="57" t="s">
        <v>6</v>
      </c>
      <c r="LV2" s="58" t="s">
        <v>9</v>
      </c>
      <c r="LW2" s="186" t="s">
        <v>251</v>
      </c>
      <c r="LX2" s="187" t="s">
        <v>252</v>
      </c>
      <c r="LY2" s="188" t="s">
        <v>253</v>
      </c>
      <c r="LZ2" s="187" t="s">
        <v>254</v>
      </c>
      <c r="MA2" s="187" t="s">
        <v>255</v>
      </c>
      <c r="MB2" s="55" t="s">
        <v>256</v>
      </c>
      <c r="MC2" s="56" t="s">
        <v>125</v>
      </c>
      <c r="MD2" s="57" t="s">
        <v>6</v>
      </c>
      <c r="ME2" s="58" t="s">
        <v>9</v>
      </c>
      <c r="MF2" s="186" t="s">
        <v>251</v>
      </c>
      <c r="MG2" s="187" t="s">
        <v>252</v>
      </c>
      <c r="MH2" s="188" t="s">
        <v>253</v>
      </c>
      <c r="MI2" s="187" t="s">
        <v>254</v>
      </c>
      <c r="MJ2" s="187" t="s">
        <v>255</v>
      </c>
      <c r="MK2" s="55" t="s">
        <v>256</v>
      </c>
      <c r="ML2" s="56" t="s">
        <v>125</v>
      </c>
      <c r="MM2" s="57" t="s">
        <v>6</v>
      </c>
      <c r="MN2" s="58" t="s">
        <v>9</v>
      </c>
      <c r="MO2" s="186" t="s">
        <v>251</v>
      </c>
      <c r="MP2" s="187" t="s">
        <v>252</v>
      </c>
      <c r="MQ2" s="188" t="s">
        <v>253</v>
      </c>
      <c r="MR2" s="187" t="s">
        <v>254</v>
      </c>
      <c r="MS2" s="187" t="s">
        <v>255</v>
      </c>
      <c r="MT2" s="55" t="s">
        <v>256</v>
      </c>
      <c r="MU2" s="56" t="s">
        <v>125</v>
      </c>
      <c r="MV2" s="57" t="s">
        <v>6</v>
      </c>
      <c r="MW2" s="58" t="s">
        <v>9</v>
      </c>
      <c r="MX2" s="186" t="s">
        <v>251</v>
      </c>
      <c r="MY2" s="187" t="s">
        <v>252</v>
      </c>
      <c r="MZ2" s="188" t="s">
        <v>253</v>
      </c>
      <c r="NA2" s="187" t="s">
        <v>254</v>
      </c>
      <c r="NB2" s="187" t="s">
        <v>255</v>
      </c>
      <c r="NC2" s="55" t="s">
        <v>256</v>
      </c>
      <c r="ND2" s="56" t="s">
        <v>125</v>
      </c>
      <c r="NE2" s="57" t="s">
        <v>6</v>
      </c>
      <c r="NF2" s="58" t="s">
        <v>9</v>
      </c>
      <c r="NG2" s="186" t="s">
        <v>251</v>
      </c>
      <c r="NH2" s="187" t="s">
        <v>252</v>
      </c>
      <c r="NI2" s="188" t="s">
        <v>253</v>
      </c>
      <c r="NJ2" s="187" t="s">
        <v>254</v>
      </c>
      <c r="NK2" s="187" t="s">
        <v>255</v>
      </c>
      <c r="NL2" s="55" t="s">
        <v>256</v>
      </c>
      <c r="NM2" s="56" t="s">
        <v>125</v>
      </c>
      <c r="NN2" s="57" t="s">
        <v>6</v>
      </c>
      <c r="NO2" s="58" t="s">
        <v>9</v>
      </c>
      <c r="NP2" s="186" t="s">
        <v>251</v>
      </c>
      <c r="NQ2" s="187" t="s">
        <v>252</v>
      </c>
      <c r="NR2" s="188" t="s">
        <v>253</v>
      </c>
      <c r="NS2" s="187" t="s">
        <v>254</v>
      </c>
      <c r="NT2" s="187" t="s">
        <v>255</v>
      </c>
      <c r="NU2" s="55" t="s">
        <v>256</v>
      </c>
      <c r="NV2" s="56" t="s">
        <v>125</v>
      </c>
      <c r="NW2" s="57" t="s">
        <v>6</v>
      </c>
      <c r="NX2" s="58" t="s">
        <v>9</v>
      </c>
      <c r="NY2" s="186" t="s">
        <v>251</v>
      </c>
      <c r="NZ2" s="187" t="s">
        <v>252</v>
      </c>
      <c r="OA2" s="188" t="s">
        <v>253</v>
      </c>
      <c r="OB2" s="187" t="s">
        <v>254</v>
      </c>
      <c r="OC2" s="187" t="s">
        <v>255</v>
      </c>
      <c r="OD2" s="55" t="s">
        <v>256</v>
      </c>
      <c r="OE2" s="56" t="s">
        <v>125</v>
      </c>
      <c r="OF2" s="57" t="s">
        <v>6</v>
      </c>
      <c r="OG2" s="58" t="s">
        <v>9</v>
      </c>
      <c r="OH2" s="186" t="s">
        <v>251</v>
      </c>
      <c r="OI2" s="187" t="s">
        <v>252</v>
      </c>
      <c r="OJ2" s="188" t="s">
        <v>253</v>
      </c>
      <c r="OK2" s="187" t="s">
        <v>254</v>
      </c>
      <c r="OL2" s="187" t="s">
        <v>255</v>
      </c>
      <c r="OM2" s="55" t="s">
        <v>256</v>
      </c>
      <c r="ON2" s="56" t="s">
        <v>125</v>
      </c>
      <c r="OO2" s="57" t="s">
        <v>6</v>
      </c>
      <c r="OP2" s="58" t="s">
        <v>9</v>
      </c>
      <c r="OQ2" s="186" t="s">
        <v>251</v>
      </c>
      <c r="OR2" s="187" t="s">
        <v>252</v>
      </c>
      <c r="OS2" s="188" t="s">
        <v>253</v>
      </c>
      <c r="OT2" s="187" t="s">
        <v>254</v>
      </c>
      <c r="OU2" s="187" t="s">
        <v>255</v>
      </c>
      <c r="OV2" s="55" t="s">
        <v>256</v>
      </c>
      <c r="OW2" s="56" t="s">
        <v>125</v>
      </c>
      <c r="OX2" s="57" t="s">
        <v>6</v>
      </c>
      <c r="OY2" s="58" t="s">
        <v>9</v>
      </c>
      <c r="OZ2" s="186" t="s">
        <v>251</v>
      </c>
      <c r="PA2" s="187" t="s">
        <v>252</v>
      </c>
      <c r="PB2" s="188" t="s">
        <v>253</v>
      </c>
      <c r="PC2" s="187" t="s">
        <v>254</v>
      </c>
      <c r="PD2" s="187" t="s">
        <v>255</v>
      </c>
      <c r="PE2" s="55" t="s">
        <v>256</v>
      </c>
      <c r="PF2" s="56" t="s">
        <v>125</v>
      </c>
      <c r="PG2" s="57" t="s">
        <v>6</v>
      </c>
      <c r="PH2" s="58" t="s">
        <v>9</v>
      </c>
      <c r="PI2" s="186" t="s">
        <v>251</v>
      </c>
      <c r="PJ2" s="187" t="s">
        <v>252</v>
      </c>
      <c r="PK2" s="188" t="s">
        <v>253</v>
      </c>
      <c r="PL2" s="187" t="s">
        <v>254</v>
      </c>
      <c r="PM2" s="187" t="s">
        <v>255</v>
      </c>
      <c r="PN2" s="55" t="s">
        <v>256</v>
      </c>
      <c r="PO2" s="56" t="s">
        <v>125</v>
      </c>
      <c r="PP2" s="57" t="s">
        <v>6</v>
      </c>
      <c r="PQ2" s="58" t="s">
        <v>9</v>
      </c>
      <c r="PR2" s="186" t="s">
        <v>251</v>
      </c>
      <c r="PS2" s="187" t="s">
        <v>252</v>
      </c>
      <c r="PT2" s="188" t="s">
        <v>253</v>
      </c>
      <c r="PU2" s="187" t="s">
        <v>254</v>
      </c>
      <c r="PV2" s="187" t="s">
        <v>255</v>
      </c>
      <c r="PW2" s="55" t="s">
        <v>256</v>
      </c>
      <c r="PX2" s="56" t="s">
        <v>125</v>
      </c>
      <c r="PY2" s="57" t="s">
        <v>6</v>
      </c>
      <c r="PZ2" s="58" t="s">
        <v>9</v>
      </c>
      <c r="QA2" s="186" t="s">
        <v>251</v>
      </c>
      <c r="QB2" s="187" t="s">
        <v>252</v>
      </c>
      <c r="QC2" s="188" t="s">
        <v>253</v>
      </c>
      <c r="QD2" s="187" t="s">
        <v>254</v>
      </c>
      <c r="QE2" s="187" t="s">
        <v>255</v>
      </c>
      <c r="QF2" s="55" t="s">
        <v>256</v>
      </c>
      <c r="QG2" s="56" t="s">
        <v>125</v>
      </c>
      <c r="QH2" s="57" t="s">
        <v>6</v>
      </c>
      <c r="QI2" s="58" t="s">
        <v>9</v>
      </c>
      <c r="QJ2" s="186" t="s">
        <v>251</v>
      </c>
      <c r="QK2" s="187" t="s">
        <v>252</v>
      </c>
      <c r="QL2" s="188" t="s">
        <v>253</v>
      </c>
      <c r="QM2" s="187" t="s">
        <v>254</v>
      </c>
      <c r="QN2" s="187" t="s">
        <v>255</v>
      </c>
      <c r="QO2" s="55" t="s">
        <v>256</v>
      </c>
      <c r="QP2" s="56" t="s">
        <v>125</v>
      </c>
      <c r="QQ2" s="57" t="s">
        <v>6</v>
      </c>
      <c r="QR2" s="58" t="s">
        <v>9</v>
      </c>
      <c r="QS2" s="186" t="s">
        <v>251</v>
      </c>
      <c r="QT2" s="187" t="s">
        <v>252</v>
      </c>
      <c r="QU2" s="188" t="s">
        <v>253</v>
      </c>
      <c r="QV2" s="187" t="s">
        <v>254</v>
      </c>
      <c r="QW2" s="187" t="s">
        <v>255</v>
      </c>
      <c r="QX2" s="55" t="s">
        <v>256</v>
      </c>
      <c r="QY2" s="56" t="s">
        <v>125</v>
      </c>
      <c r="QZ2" s="57" t="s">
        <v>6</v>
      </c>
      <c r="RA2" s="58" t="s">
        <v>9</v>
      </c>
      <c r="RB2" s="186" t="s">
        <v>251</v>
      </c>
      <c r="RC2" s="187" t="s">
        <v>252</v>
      </c>
      <c r="RD2" s="188" t="s">
        <v>253</v>
      </c>
      <c r="RE2" s="187" t="s">
        <v>254</v>
      </c>
      <c r="RF2" s="187" t="s">
        <v>255</v>
      </c>
      <c r="RG2" s="55" t="s">
        <v>256</v>
      </c>
      <c r="RH2" s="56" t="s">
        <v>125</v>
      </c>
      <c r="RI2" s="57" t="s">
        <v>6</v>
      </c>
      <c r="RJ2" s="58" t="s">
        <v>9</v>
      </c>
      <c r="RK2" s="186" t="s">
        <v>251</v>
      </c>
      <c r="RL2" s="187" t="s">
        <v>252</v>
      </c>
      <c r="RM2" s="188" t="s">
        <v>253</v>
      </c>
      <c r="RN2" s="187" t="s">
        <v>254</v>
      </c>
      <c r="RO2" s="187" t="s">
        <v>255</v>
      </c>
      <c r="RP2" s="55" t="s">
        <v>256</v>
      </c>
      <c r="RQ2" s="56" t="s">
        <v>125</v>
      </c>
      <c r="RR2" s="57" t="s">
        <v>6</v>
      </c>
      <c r="RS2" s="58" t="s">
        <v>9</v>
      </c>
      <c r="RT2" s="186" t="s">
        <v>251</v>
      </c>
      <c r="RU2" s="187" t="s">
        <v>252</v>
      </c>
      <c r="RV2" s="188" t="s">
        <v>253</v>
      </c>
      <c r="RW2" s="187" t="s">
        <v>254</v>
      </c>
      <c r="RX2" s="187" t="s">
        <v>255</v>
      </c>
      <c r="RY2" s="55" t="s">
        <v>256</v>
      </c>
      <c r="RZ2" s="56" t="s">
        <v>125</v>
      </c>
      <c r="SA2" s="57" t="s">
        <v>6</v>
      </c>
      <c r="SB2" s="58" t="s">
        <v>9</v>
      </c>
      <c r="SC2" s="186" t="s">
        <v>251</v>
      </c>
      <c r="SD2" s="187" t="s">
        <v>252</v>
      </c>
      <c r="SE2" s="188" t="s">
        <v>253</v>
      </c>
      <c r="SF2" s="187" t="s">
        <v>254</v>
      </c>
      <c r="SG2" s="187" t="s">
        <v>255</v>
      </c>
      <c r="SH2" s="55" t="s">
        <v>256</v>
      </c>
      <c r="SI2" s="56" t="s">
        <v>125</v>
      </c>
      <c r="SJ2" s="57" t="s">
        <v>6</v>
      </c>
      <c r="SK2" s="58" t="s">
        <v>9</v>
      </c>
      <c r="SL2" s="186" t="s">
        <v>251</v>
      </c>
      <c r="SM2" s="187" t="s">
        <v>252</v>
      </c>
      <c r="SN2" s="188" t="s">
        <v>253</v>
      </c>
      <c r="SO2" s="187" t="s">
        <v>254</v>
      </c>
      <c r="SP2" s="187" t="s">
        <v>255</v>
      </c>
      <c r="SQ2" s="55" t="s">
        <v>256</v>
      </c>
      <c r="SR2" s="56" t="s">
        <v>125</v>
      </c>
      <c r="SS2" s="57" t="s">
        <v>6</v>
      </c>
      <c r="ST2" s="58" t="s">
        <v>9</v>
      </c>
      <c r="SU2" s="186" t="s">
        <v>251</v>
      </c>
      <c r="SV2" s="187" t="s">
        <v>252</v>
      </c>
      <c r="SW2" s="188" t="s">
        <v>253</v>
      </c>
      <c r="SX2" s="187" t="s">
        <v>254</v>
      </c>
      <c r="SY2" s="187" t="s">
        <v>255</v>
      </c>
      <c r="SZ2" s="55" t="s">
        <v>256</v>
      </c>
      <c r="TA2" s="56" t="s">
        <v>125</v>
      </c>
      <c r="TB2" s="57" t="s">
        <v>6</v>
      </c>
      <c r="TC2" s="58" t="s">
        <v>9</v>
      </c>
      <c r="TD2" s="186" t="s">
        <v>251</v>
      </c>
      <c r="TE2" s="187" t="s">
        <v>252</v>
      </c>
      <c r="TF2" s="188" t="s">
        <v>253</v>
      </c>
      <c r="TG2" s="187" t="s">
        <v>254</v>
      </c>
      <c r="TH2" s="187" t="s">
        <v>255</v>
      </c>
      <c r="TI2" s="55" t="s">
        <v>256</v>
      </c>
      <c r="TJ2" s="56" t="s">
        <v>125</v>
      </c>
      <c r="TK2" s="57" t="s">
        <v>6</v>
      </c>
      <c r="TL2" s="58" t="s">
        <v>9</v>
      </c>
      <c r="TM2" s="186" t="s">
        <v>251</v>
      </c>
      <c r="TN2" s="187" t="s">
        <v>252</v>
      </c>
      <c r="TO2" s="188" t="s">
        <v>253</v>
      </c>
      <c r="TP2" s="187" t="s">
        <v>254</v>
      </c>
      <c r="TQ2" s="187" t="s">
        <v>255</v>
      </c>
      <c r="TR2" s="55" t="s">
        <v>256</v>
      </c>
      <c r="TS2" s="56" t="s">
        <v>125</v>
      </c>
      <c r="TT2" s="57" t="s">
        <v>6</v>
      </c>
      <c r="TU2" s="58" t="s">
        <v>9</v>
      </c>
      <c r="TV2" s="186" t="s">
        <v>251</v>
      </c>
      <c r="TW2" s="187" t="s">
        <v>252</v>
      </c>
      <c r="TX2" s="188" t="s">
        <v>253</v>
      </c>
      <c r="TY2" s="187" t="s">
        <v>254</v>
      </c>
      <c r="TZ2" s="187" t="s">
        <v>255</v>
      </c>
      <c r="UA2" s="55" t="s">
        <v>256</v>
      </c>
      <c r="UB2" s="56" t="s">
        <v>125</v>
      </c>
      <c r="UC2" s="57" t="s">
        <v>6</v>
      </c>
      <c r="UD2" s="58" t="s">
        <v>9</v>
      </c>
      <c r="UE2" s="186" t="s">
        <v>251</v>
      </c>
      <c r="UF2" s="187" t="s">
        <v>252</v>
      </c>
      <c r="UG2" s="188" t="s">
        <v>253</v>
      </c>
      <c r="UH2" s="187" t="s">
        <v>254</v>
      </c>
      <c r="UI2" s="187" t="s">
        <v>255</v>
      </c>
      <c r="UJ2" s="55" t="s">
        <v>256</v>
      </c>
      <c r="UK2" s="56" t="s">
        <v>125</v>
      </c>
      <c r="UL2" s="57" t="s">
        <v>6</v>
      </c>
      <c r="UM2" s="58" t="s">
        <v>9</v>
      </c>
      <c r="UN2" s="186" t="s">
        <v>251</v>
      </c>
      <c r="UO2" s="187" t="s">
        <v>252</v>
      </c>
      <c r="UP2" s="188" t="s">
        <v>253</v>
      </c>
      <c r="UQ2" s="187" t="s">
        <v>254</v>
      </c>
      <c r="UR2" s="187" t="s">
        <v>255</v>
      </c>
      <c r="US2" s="55" t="s">
        <v>256</v>
      </c>
      <c r="UT2" s="56" t="s">
        <v>125</v>
      </c>
      <c r="UU2" s="57" t="s">
        <v>6</v>
      </c>
      <c r="UV2" s="58" t="s">
        <v>9</v>
      </c>
      <c r="UW2" s="186" t="s">
        <v>251</v>
      </c>
      <c r="UX2" s="187" t="s">
        <v>252</v>
      </c>
      <c r="UY2" s="188" t="s">
        <v>253</v>
      </c>
      <c r="UZ2" s="187" t="s">
        <v>254</v>
      </c>
      <c r="VA2" s="187" t="s">
        <v>255</v>
      </c>
      <c r="VB2" s="55" t="s">
        <v>256</v>
      </c>
      <c r="VC2" s="56" t="s">
        <v>125</v>
      </c>
      <c r="VD2" s="57" t="s">
        <v>6</v>
      </c>
      <c r="VE2" s="58" t="s">
        <v>9</v>
      </c>
      <c r="VF2" s="186" t="s">
        <v>251</v>
      </c>
      <c r="VG2" s="187" t="s">
        <v>252</v>
      </c>
      <c r="VH2" s="188" t="s">
        <v>253</v>
      </c>
      <c r="VI2" s="187" t="s">
        <v>254</v>
      </c>
      <c r="VJ2" s="187" t="s">
        <v>255</v>
      </c>
      <c r="VK2" s="55" t="s">
        <v>256</v>
      </c>
      <c r="VL2" s="56" t="s">
        <v>125</v>
      </c>
      <c r="VM2" s="57" t="s">
        <v>6</v>
      </c>
      <c r="VN2" s="58" t="s">
        <v>9</v>
      </c>
      <c r="VO2" s="186" t="s">
        <v>251</v>
      </c>
      <c r="VP2" s="187" t="s">
        <v>252</v>
      </c>
      <c r="VQ2" s="188" t="s">
        <v>253</v>
      </c>
      <c r="VR2" s="187" t="s">
        <v>254</v>
      </c>
      <c r="VS2" s="187" t="s">
        <v>255</v>
      </c>
      <c r="VT2" s="55" t="s">
        <v>256</v>
      </c>
      <c r="VU2" s="56" t="s">
        <v>125</v>
      </c>
      <c r="VV2" s="57" t="s">
        <v>6</v>
      </c>
      <c r="VW2" s="58" t="s">
        <v>9</v>
      </c>
      <c r="VX2" s="186" t="s">
        <v>251</v>
      </c>
      <c r="VY2" s="187" t="s">
        <v>252</v>
      </c>
      <c r="VZ2" s="188" t="s">
        <v>253</v>
      </c>
      <c r="WA2" s="187" t="s">
        <v>254</v>
      </c>
      <c r="WB2" s="187" t="s">
        <v>255</v>
      </c>
      <c r="WC2" s="55" t="s">
        <v>256</v>
      </c>
      <c r="WD2" s="56" t="s">
        <v>125</v>
      </c>
      <c r="WE2" s="57" t="s">
        <v>6</v>
      </c>
      <c r="WF2" s="58" t="s">
        <v>9</v>
      </c>
      <c r="WG2" s="186" t="s">
        <v>251</v>
      </c>
      <c r="WH2" s="187" t="s">
        <v>252</v>
      </c>
      <c r="WI2" s="188" t="s">
        <v>253</v>
      </c>
      <c r="WJ2" s="187" t="s">
        <v>254</v>
      </c>
      <c r="WK2" s="187" t="s">
        <v>255</v>
      </c>
      <c r="WL2" s="55" t="s">
        <v>256</v>
      </c>
      <c r="WM2" s="56" t="s">
        <v>125</v>
      </c>
      <c r="WN2" s="57" t="s">
        <v>6</v>
      </c>
      <c r="WO2" s="58" t="s">
        <v>9</v>
      </c>
      <c r="WP2" s="186" t="s">
        <v>251</v>
      </c>
      <c r="WQ2" s="187" t="s">
        <v>252</v>
      </c>
      <c r="WR2" s="188" t="s">
        <v>253</v>
      </c>
      <c r="WS2" s="187" t="s">
        <v>254</v>
      </c>
      <c r="WT2" s="187" t="s">
        <v>255</v>
      </c>
      <c r="WU2" s="55" t="s">
        <v>256</v>
      </c>
      <c r="WV2" s="56" t="s">
        <v>125</v>
      </c>
      <c r="WW2" s="57" t="s">
        <v>6</v>
      </c>
      <c r="WX2" s="58" t="s">
        <v>9</v>
      </c>
      <c r="WY2" s="186" t="s">
        <v>251</v>
      </c>
      <c r="WZ2" s="187" t="s">
        <v>252</v>
      </c>
      <c r="XA2" s="188" t="s">
        <v>253</v>
      </c>
      <c r="XB2" s="187" t="s">
        <v>254</v>
      </c>
      <c r="XC2" s="187" t="s">
        <v>255</v>
      </c>
      <c r="XD2" s="55" t="s">
        <v>256</v>
      </c>
      <c r="XE2" s="56" t="s">
        <v>125</v>
      </c>
      <c r="XF2" s="57" t="s">
        <v>6</v>
      </c>
      <c r="XG2" s="58" t="s">
        <v>9</v>
      </c>
      <c r="XH2" s="186" t="s">
        <v>251</v>
      </c>
      <c r="XI2" s="187" t="s">
        <v>252</v>
      </c>
      <c r="XJ2" s="188" t="s">
        <v>253</v>
      </c>
      <c r="XK2" s="187" t="s">
        <v>254</v>
      </c>
      <c r="XL2" s="187" t="s">
        <v>255</v>
      </c>
      <c r="XM2" s="55" t="s">
        <v>256</v>
      </c>
      <c r="XN2" s="56" t="s">
        <v>125</v>
      </c>
      <c r="XO2" s="57" t="s">
        <v>6</v>
      </c>
      <c r="XP2" s="58" t="s">
        <v>9</v>
      </c>
      <c r="XQ2" s="186" t="s">
        <v>251</v>
      </c>
      <c r="XR2" s="187" t="s">
        <v>252</v>
      </c>
      <c r="XS2" s="188" t="s">
        <v>253</v>
      </c>
      <c r="XT2" s="187" t="s">
        <v>254</v>
      </c>
      <c r="XU2" s="187" t="s">
        <v>255</v>
      </c>
      <c r="XV2" s="55" t="s">
        <v>256</v>
      </c>
      <c r="XW2" s="56" t="s">
        <v>125</v>
      </c>
      <c r="XX2" s="57" t="s">
        <v>6</v>
      </c>
      <c r="XY2" s="58" t="s">
        <v>9</v>
      </c>
      <c r="XZ2" s="186" t="s">
        <v>251</v>
      </c>
      <c r="YA2" s="187" t="s">
        <v>252</v>
      </c>
      <c r="YB2" s="188" t="s">
        <v>253</v>
      </c>
      <c r="YC2" s="187" t="s">
        <v>254</v>
      </c>
      <c r="YD2" s="187" t="s">
        <v>255</v>
      </c>
      <c r="YE2" s="55" t="s">
        <v>256</v>
      </c>
      <c r="YF2" s="56" t="s">
        <v>125</v>
      </c>
      <c r="YG2" s="57" t="s">
        <v>6</v>
      </c>
      <c r="YH2" s="58" t="s">
        <v>9</v>
      </c>
      <c r="YI2" s="186" t="s">
        <v>251</v>
      </c>
      <c r="YJ2" s="187" t="s">
        <v>252</v>
      </c>
      <c r="YK2" s="188" t="s">
        <v>253</v>
      </c>
      <c r="YL2" s="187" t="s">
        <v>254</v>
      </c>
      <c r="YM2" s="187" t="s">
        <v>255</v>
      </c>
      <c r="YN2" s="55" t="s">
        <v>256</v>
      </c>
      <c r="YO2" s="56" t="s">
        <v>125</v>
      </c>
      <c r="YP2" s="57" t="s">
        <v>6</v>
      </c>
      <c r="YQ2" s="58" t="s">
        <v>9</v>
      </c>
      <c r="YR2" s="186" t="s">
        <v>251</v>
      </c>
      <c r="YS2" s="187" t="s">
        <v>252</v>
      </c>
      <c r="YT2" s="188" t="s">
        <v>253</v>
      </c>
      <c r="YU2" s="187" t="s">
        <v>254</v>
      </c>
      <c r="YV2" s="187" t="s">
        <v>255</v>
      </c>
      <c r="YW2" s="55" t="s">
        <v>256</v>
      </c>
      <c r="YX2" s="56" t="s">
        <v>125</v>
      </c>
      <c r="YY2" s="57" t="s">
        <v>6</v>
      </c>
      <c r="YZ2" s="58" t="s">
        <v>9</v>
      </c>
      <c r="ZA2" s="186" t="s">
        <v>251</v>
      </c>
      <c r="ZB2" s="187" t="s">
        <v>252</v>
      </c>
      <c r="ZC2" s="188" t="s">
        <v>253</v>
      </c>
      <c r="ZD2" s="187" t="s">
        <v>254</v>
      </c>
      <c r="ZE2" s="187" t="s">
        <v>255</v>
      </c>
      <c r="ZF2" s="55" t="s">
        <v>256</v>
      </c>
      <c r="ZG2" s="56" t="s">
        <v>125</v>
      </c>
      <c r="ZH2" s="57" t="s">
        <v>6</v>
      </c>
      <c r="ZI2" s="58" t="s">
        <v>9</v>
      </c>
      <c r="ZJ2" s="186" t="s">
        <v>251</v>
      </c>
      <c r="ZK2" s="187" t="s">
        <v>252</v>
      </c>
      <c r="ZL2" s="188" t="s">
        <v>253</v>
      </c>
      <c r="ZM2" s="187" t="s">
        <v>254</v>
      </c>
      <c r="ZN2" s="187" t="s">
        <v>255</v>
      </c>
      <c r="ZO2" s="55" t="s">
        <v>256</v>
      </c>
      <c r="ZP2" s="56" t="s">
        <v>125</v>
      </c>
      <c r="ZQ2" s="57" t="s">
        <v>6</v>
      </c>
      <c r="ZR2" s="58" t="s">
        <v>9</v>
      </c>
      <c r="ZS2" s="186" t="s">
        <v>251</v>
      </c>
      <c r="ZT2" s="187" t="s">
        <v>252</v>
      </c>
      <c r="ZU2" s="188" t="s">
        <v>253</v>
      </c>
      <c r="ZV2" s="187" t="s">
        <v>254</v>
      </c>
      <c r="ZW2" s="187" t="s">
        <v>255</v>
      </c>
      <c r="ZX2" s="55" t="s">
        <v>256</v>
      </c>
      <c r="ZY2" s="56" t="s">
        <v>125</v>
      </c>
      <c r="ZZ2" s="57" t="s">
        <v>6</v>
      </c>
      <c r="AAA2" s="58" t="s">
        <v>9</v>
      </c>
      <c r="AAB2" s="186" t="s">
        <v>251</v>
      </c>
      <c r="AAC2" s="187" t="s">
        <v>252</v>
      </c>
      <c r="AAD2" s="188" t="s">
        <v>253</v>
      </c>
      <c r="AAE2" s="187" t="s">
        <v>254</v>
      </c>
      <c r="AAF2" s="187" t="s">
        <v>255</v>
      </c>
      <c r="AAG2" s="55" t="s">
        <v>256</v>
      </c>
      <c r="AAH2" s="56" t="s">
        <v>125</v>
      </c>
      <c r="AAI2" s="57" t="s">
        <v>6</v>
      </c>
      <c r="AAJ2" s="58" t="s">
        <v>9</v>
      </c>
      <c r="AAK2" s="186" t="s">
        <v>251</v>
      </c>
      <c r="AAL2" s="187" t="s">
        <v>252</v>
      </c>
      <c r="AAM2" s="188" t="s">
        <v>253</v>
      </c>
      <c r="AAN2" s="187" t="s">
        <v>254</v>
      </c>
      <c r="AAO2" s="187" t="s">
        <v>255</v>
      </c>
      <c r="AAP2" s="55" t="s">
        <v>256</v>
      </c>
      <c r="AAQ2" s="56" t="s">
        <v>125</v>
      </c>
      <c r="AAR2" s="57" t="s">
        <v>6</v>
      </c>
      <c r="AAS2" s="58" t="s">
        <v>9</v>
      </c>
      <c r="AAT2" s="186" t="s">
        <v>251</v>
      </c>
      <c r="AAU2" s="187" t="s">
        <v>252</v>
      </c>
      <c r="AAV2" s="188" t="s">
        <v>253</v>
      </c>
      <c r="AAW2" s="187" t="s">
        <v>254</v>
      </c>
      <c r="AAX2" s="187" t="s">
        <v>255</v>
      </c>
      <c r="AAY2" s="55" t="s">
        <v>256</v>
      </c>
      <c r="AAZ2" s="56" t="s">
        <v>125</v>
      </c>
      <c r="ABA2" s="57" t="s">
        <v>6</v>
      </c>
      <c r="ABB2" s="58" t="s">
        <v>9</v>
      </c>
      <c r="ABC2" s="186" t="s">
        <v>251</v>
      </c>
      <c r="ABD2" s="187" t="s">
        <v>252</v>
      </c>
      <c r="ABE2" s="188" t="s">
        <v>253</v>
      </c>
      <c r="ABF2" s="187" t="s">
        <v>254</v>
      </c>
      <c r="ABG2" s="187" t="s">
        <v>255</v>
      </c>
      <c r="ABH2" s="55" t="s">
        <v>256</v>
      </c>
      <c r="ABI2" s="56" t="s">
        <v>125</v>
      </c>
      <c r="ABJ2" s="57" t="s">
        <v>6</v>
      </c>
      <c r="ABK2" s="58" t="s">
        <v>9</v>
      </c>
      <c r="ABL2" s="186" t="s">
        <v>251</v>
      </c>
      <c r="ABM2" s="187" t="s">
        <v>252</v>
      </c>
      <c r="ABN2" s="188" t="s">
        <v>253</v>
      </c>
      <c r="ABO2" s="187" t="s">
        <v>254</v>
      </c>
      <c r="ABP2" s="187" t="s">
        <v>255</v>
      </c>
      <c r="ABQ2" s="55" t="s">
        <v>256</v>
      </c>
      <c r="ABR2" s="56" t="s">
        <v>125</v>
      </c>
      <c r="ABS2" s="57" t="s">
        <v>6</v>
      </c>
      <c r="ABT2" s="58" t="s">
        <v>9</v>
      </c>
      <c r="ABU2" s="186" t="s">
        <v>251</v>
      </c>
      <c r="ABV2" s="187" t="s">
        <v>252</v>
      </c>
      <c r="ABW2" s="188" t="s">
        <v>253</v>
      </c>
      <c r="ABX2" s="187" t="s">
        <v>254</v>
      </c>
      <c r="ABY2" s="187" t="s">
        <v>255</v>
      </c>
      <c r="ABZ2" s="55" t="s">
        <v>256</v>
      </c>
      <c r="ACA2" s="56" t="s">
        <v>125</v>
      </c>
      <c r="ACB2" s="57" t="s">
        <v>6</v>
      </c>
      <c r="ACC2" s="58" t="s">
        <v>9</v>
      </c>
      <c r="ACD2" s="186" t="s">
        <v>251</v>
      </c>
      <c r="ACE2" s="187" t="s">
        <v>252</v>
      </c>
      <c r="ACF2" s="188" t="s">
        <v>253</v>
      </c>
      <c r="ACG2" s="187" t="s">
        <v>254</v>
      </c>
      <c r="ACH2" s="187" t="s">
        <v>255</v>
      </c>
      <c r="ACI2" s="55" t="s">
        <v>256</v>
      </c>
      <c r="ACJ2" s="56" t="s">
        <v>125</v>
      </c>
      <c r="ACK2" s="57" t="s">
        <v>6</v>
      </c>
      <c r="ACL2" s="58" t="s">
        <v>9</v>
      </c>
      <c r="ACM2" s="186" t="s">
        <v>251</v>
      </c>
      <c r="ACN2" s="187" t="s">
        <v>252</v>
      </c>
      <c r="ACO2" s="188" t="s">
        <v>253</v>
      </c>
      <c r="ACP2" s="187" t="s">
        <v>254</v>
      </c>
      <c r="ACQ2" s="187" t="s">
        <v>255</v>
      </c>
      <c r="ACR2" s="55" t="s">
        <v>256</v>
      </c>
      <c r="ACS2" s="56" t="s">
        <v>125</v>
      </c>
      <c r="ACT2" s="57" t="s">
        <v>6</v>
      </c>
      <c r="ACU2" s="58" t="s">
        <v>9</v>
      </c>
      <c r="ACV2" s="186" t="s">
        <v>251</v>
      </c>
      <c r="ACW2" s="187" t="s">
        <v>252</v>
      </c>
      <c r="ACX2" s="188" t="s">
        <v>253</v>
      </c>
      <c r="ACY2" s="187" t="s">
        <v>254</v>
      </c>
      <c r="ACZ2" s="187" t="s">
        <v>255</v>
      </c>
      <c r="ADA2" s="55" t="s">
        <v>256</v>
      </c>
      <c r="ADB2" s="56" t="s">
        <v>125</v>
      </c>
      <c r="ADC2" s="57" t="s">
        <v>6</v>
      </c>
      <c r="ADD2" s="58" t="s">
        <v>9</v>
      </c>
      <c r="ADE2" s="186" t="s">
        <v>251</v>
      </c>
      <c r="ADF2" s="187" t="s">
        <v>252</v>
      </c>
      <c r="ADG2" s="188" t="s">
        <v>253</v>
      </c>
      <c r="ADH2" s="187" t="s">
        <v>254</v>
      </c>
      <c r="ADI2" s="187" t="s">
        <v>255</v>
      </c>
      <c r="ADJ2" s="55" t="s">
        <v>256</v>
      </c>
      <c r="ADK2" s="56" t="s">
        <v>125</v>
      </c>
      <c r="ADL2" s="57" t="s">
        <v>6</v>
      </c>
      <c r="ADM2" s="58" t="s">
        <v>9</v>
      </c>
      <c r="ADN2" s="186" t="s">
        <v>251</v>
      </c>
      <c r="ADO2" s="187" t="s">
        <v>252</v>
      </c>
      <c r="ADP2" s="188" t="s">
        <v>253</v>
      </c>
      <c r="ADQ2" s="187" t="s">
        <v>254</v>
      </c>
      <c r="ADR2" s="187" t="s">
        <v>255</v>
      </c>
      <c r="ADS2" s="55" t="s">
        <v>256</v>
      </c>
      <c r="ADT2" s="56" t="s">
        <v>125</v>
      </c>
      <c r="ADU2" s="57" t="s">
        <v>6</v>
      </c>
      <c r="ADV2" s="58" t="s">
        <v>9</v>
      </c>
      <c r="ADW2" s="186" t="s">
        <v>251</v>
      </c>
      <c r="ADX2" s="187" t="s">
        <v>252</v>
      </c>
      <c r="ADY2" s="188" t="s">
        <v>253</v>
      </c>
      <c r="ADZ2" s="187" t="s">
        <v>254</v>
      </c>
      <c r="AEA2" s="187" t="s">
        <v>255</v>
      </c>
      <c r="AEB2" s="55" t="s">
        <v>256</v>
      </c>
      <c r="AEC2" s="56" t="s">
        <v>125</v>
      </c>
      <c r="AED2" s="57" t="s">
        <v>6</v>
      </c>
      <c r="AEE2" s="58" t="s">
        <v>9</v>
      </c>
      <c r="AEF2" s="186" t="s">
        <v>251</v>
      </c>
      <c r="AEG2" s="187" t="s">
        <v>252</v>
      </c>
      <c r="AEH2" s="188" t="s">
        <v>253</v>
      </c>
      <c r="AEI2" s="187" t="s">
        <v>254</v>
      </c>
      <c r="AEJ2" s="187" t="s">
        <v>255</v>
      </c>
      <c r="AEK2" s="55" t="s">
        <v>256</v>
      </c>
      <c r="AEL2" s="56" t="s">
        <v>125</v>
      </c>
      <c r="AEM2" s="57" t="s">
        <v>6</v>
      </c>
      <c r="AEN2" s="58" t="s">
        <v>9</v>
      </c>
      <c r="AEO2" s="186" t="s">
        <v>251</v>
      </c>
      <c r="AEP2" s="187" t="s">
        <v>252</v>
      </c>
      <c r="AEQ2" s="188" t="s">
        <v>253</v>
      </c>
      <c r="AER2" s="187" t="s">
        <v>254</v>
      </c>
      <c r="AES2" s="187" t="s">
        <v>255</v>
      </c>
      <c r="AET2" s="55" t="s">
        <v>256</v>
      </c>
      <c r="AEU2" s="56" t="s">
        <v>125</v>
      </c>
      <c r="AEV2" s="57" t="s">
        <v>6</v>
      </c>
      <c r="AEW2" s="58" t="s">
        <v>9</v>
      </c>
      <c r="AEX2" s="186" t="s">
        <v>251</v>
      </c>
      <c r="AEY2" s="187" t="s">
        <v>252</v>
      </c>
      <c r="AEZ2" s="188" t="s">
        <v>253</v>
      </c>
      <c r="AFA2" s="187" t="s">
        <v>254</v>
      </c>
      <c r="AFB2" s="187" t="s">
        <v>255</v>
      </c>
      <c r="AFC2" s="55" t="s">
        <v>256</v>
      </c>
      <c r="AFD2" s="56" t="s">
        <v>125</v>
      </c>
      <c r="AFE2" s="57" t="s">
        <v>6</v>
      </c>
      <c r="AFF2" s="58" t="s">
        <v>9</v>
      </c>
      <c r="AFG2" s="186" t="s">
        <v>251</v>
      </c>
      <c r="AFH2" s="187" t="s">
        <v>252</v>
      </c>
      <c r="AFI2" s="188" t="s">
        <v>253</v>
      </c>
      <c r="AFJ2" s="187" t="s">
        <v>254</v>
      </c>
      <c r="AFK2" s="187" t="s">
        <v>255</v>
      </c>
      <c r="AFL2" s="55" t="s">
        <v>256</v>
      </c>
      <c r="AFM2" s="56" t="s">
        <v>125</v>
      </c>
      <c r="AFN2" s="57" t="s">
        <v>6</v>
      </c>
      <c r="AFO2" s="58" t="s">
        <v>9</v>
      </c>
      <c r="AFP2" s="186" t="s">
        <v>251</v>
      </c>
      <c r="AFQ2" s="187" t="s">
        <v>252</v>
      </c>
      <c r="AFR2" s="188" t="s">
        <v>253</v>
      </c>
      <c r="AFS2" s="187" t="s">
        <v>254</v>
      </c>
      <c r="AFT2" s="187" t="s">
        <v>255</v>
      </c>
      <c r="AFU2" s="55" t="s">
        <v>256</v>
      </c>
      <c r="AFV2" s="56" t="s">
        <v>125</v>
      </c>
      <c r="AFW2" s="57" t="s">
        <v>6</v>
      </c>
      <c r="AFX2" s="58" t="s">
        <v>9</v>
      </c>
      <c r="AFY2" s="186" t="s">
        <v>251</v>
      </c>
      <c r="AFZ2" s="187" t="s">
        <v>252</v>
      </c>
      <c r="AGA2" s="188" t="s">
        <v>253</v>
      </c>
      <c r="AGB2" s="187" t="s">
        <v>254</v>
      </c>
      <c r="AGC2" s="187" t="s">
        <v>255</v>
      </c>
      <c r="AGD2" s="55" t="s">
        <v>256</v>
      </c>
      <c r="AGE2" s="56" t="s">
        <v>125</v>
      </c>
      <c r="AGF2" s="57" t="s">
        <v>6</v>
      </c>
      <c r="AGG2" s="58" t="s">
        <v>9</v>
      </c>
      <c r="AGH2" s="186" t="s">
        <v>251</v>
      </c>
      <c r="AGI2" s="187" t="s">
        <v>252</v>
      </c>
      <c r="AGJ2" s="188" t="s">
        <v>253</v>
      </c>
      <c r="AGK2" s="187" t="s">
        <v>254</v>
      </c>
      <c r="AGL2" s="187" t="s">
        <v>255</v>
      </c>
      <c r="AGM2" s="55" t="s">
        <v>256</v>
      </c>
      <c r="AGN2" s="56" t="s">
        <v>125</v>
      </c>
      <c r="AGO2" s="57" t="s">
        <v>6</v>
      </c>
      <c r="AGP2" s="58" t="s">
        <v>9</v>
      </c>
      <c r="AGQ2" s="186" t="s">
        <v>251</v>
      </c>
      <c r="AGR2" s="187" t="s">
        <v>252</v>
      </c>
      <c r="AGS2" s="188" t="s">
        <v>253</v>
      </c>
      <c r="AGT2" s="187" t="s">
        <v>254</v>
      </c>
      <c r="AGU2" s="187" t="s">
        <v>255</v>
      </c>
      <c r="AGV2" s="55" t="s">
        <v>256</v>
      </c>
      <c r="AGW2" s="56" t="s">
        <v>125</v>
      </c>
      <c r="AGX2" s="57" t="s">
        <v>6</v>
      </c>
      <c r="AGY2" s="58" t="s">
        <v>9</v>
      </c>
      <c r="AGZ2" s="186" t="s">
        <v>251</v>
      </c>
      <c r="AHA2" s="187" t="s">
        <v>252</v>
      </c>
      <c r="AHB2" s="188" t="s">
        <v>253</v>
      </c>
      <c r="AHC2" s="187" t="s">
        <v>254</v>
      </c>
      <c r="AHD2" s="187" t="s">
        <v>255</v>
      </c>
      <c r="AHE2" s="55" t="s">
        <v>256</v>
      </c>
      <c r="AHF2" s="56" t="s">
        <v>125</v>
      </c>
      <c r="AHG2" s="57" t="s">
        <v>6</v>
      </c>
      <c r="AHH2" s="58" t="s">
        <v>9</v>
      </c>
      <c r="AHI2" s="186" t="s">
        <v>251</v>
      </c>
      <c r="AHJ2" s="187" t="s">
        <v>252</v>
      </c>
      <c r="AHK2" s="188" t="s">
        <v>253</v>
      </c>
      <c r="AHL2" s="187" t="s">
        <v>254</v>
      </c>
      <c r="AHM2" s="187" t="s">
        <v>255</v>
      </c>
      <c r="AHN2" s="55" t="s">
        <v>256</v>
      </c>
      <c r="AHO2" s="56" t="s">
        <v>125</v>
      </c>
      <c r="AHP2" s="57" t="s">
        <v>6</v>
      </c>
      <c r="AHQ2" s="58" t="s">
        <v>9</v>
      </c>
      <c r="AHR2" s="186" t="s">
        <v>251</v>
      </c>
      <c r="AHS2" s="187" t="s">
        <v>252</v>
      </c>
      <c r="AHT2" s="188" t="s">
        <v>253</v>
      </c>
      <c r="AHU2" s="187" t="s">
        <v>254</v>
      </c>
      <c r="AHV2" s="187" t="s">
        <v>255</v>
      </c>
      <c r="AHW2" s="55" t="s">
        <v>256</v>
      </c>
      <c r="AHX2" s="56" t="s">
        <v>125</v>
      </c>
      <c r="AHY2" s="57" t="s">
        <v>6</v>
      </c>
      <c r="AHZ2" s="58" t="s">
        <v>9</v>
      </c>
      <c r="AIA2" s="186" t="s">
        <v>251</v>
      </c>
      <c r="AIB2" s="187" t="s">
        <v>252</v>
      </c>
      <c r="AIC2" s="188" t="s">
        <v>253</v>
      </c>
      <c r="AID2" s="187" t="s">
        <v>254</v>
      </c>
      <c r="AIE2" s="187" t="s">
        <v>255</v>
      </c>
      <c r="AIF2" s="55" t="s">
        <v>256</v>
      </c>
      <c r="AIG2" s="56" t="s">
        <v>125</v>
      </c>
      <c r="AIH2" s="57" t="s">
        <v>6</v>
      </c>
      <c r="AII2" s="58" t="s">
        <v>9</v>
      </c>
      <c r="AIJ2" s="186" t="s">
        <v>251</v>
      </c>
      <c r="AIK2" s="187" t="s">
        <v>252</v>
      </c>
      <c r="AIL2" s="188" t="s">
        <v>253</v>
      </c>
      <c r="AIM2" s="187" t="s">
        <v>254</v>
      </c>
      <c r="AIN2" s="187" t="s">
        <v>255</v>
      </c>
      <c r="AIO2" s="55" t="s">
        <v>256</v>
      </c>
      <c r="AIP2" s="56" t="s">
        <v>125</v>
      </c>
      <c r="AIQ2" s="57" t="s">
        <v>6</v>
      </c>
      <c r="AIR2" s="58" t="s">
        <v>9</v>
      </c>
      <c r="AIS2" s="186" t="s">
        <v>251</v>
      </c>
      <c r="AIT2" s="187" t="s">
        <v>252</v>
      </c>
      <c r="AIU2" s="188" t="s">
        <v>253</v>
      </c>
      <c r="AIV2" s="187" t="s">
        <v>254</v>
      </c>
      <c r="AIW2" s="187" t="s">
        <v>255</v>
      </c>
      <c r="AIX2" s="55" t="s">
        <v>256</v>
      </c>
      <c r="AIY2" s="56" t="s">
        <v>125</v>
      </c>
      <c r="AIZ2" s="57" t="s">
        <v>6</v>
      </c>
      <c r="AJA2" s="58" t="s">
        <v>9</v>
      </c>
      <c r="AJB2" s="186" t="s">
        <v>251</v>
      </c>
      <c r="AJC2" s="187" t="s">
        <v>252</v>
      </c>
      <c r="AJD2" s="188" t="s">
        <v>253</v>
      </c>
      <c r="AJE2" s="187" t="s">
        <v>254</v>
      </c>
      <c r="AJF2" s="187" t="s">
        <v>255</v>
      </c>
      <c r="AJG2" s="55" t="s">
        <v>256</v>
      </c>
      <c r="AJH2" s="56" t="s">
        <v>125</v>
      </c>
      <c r="AJI2" s="57" t="s">
        <v>6</v>
      </c>
      <c r="AJJ2" s="58" t="s">
        <v>9</v>
      </c>
      <c r="AJK2" s="186" t="s">
        <v>251</v>
      </c>
      <c r="AJL2" s="187" t="s">
        <v>252</v>
      </c>
      <c r="AJM2" s="188" t="s">
        <v>253</v>
      </c>
      <c r="AJN2" s="187" t="s">
        <v>254</v>
      </c>
      <c r="AJO2" s="187" t="s">
        <v>255</v>
      </c>
      <c r="AJP2" s="55" t="s">
        <v>256</v>
      </c>
      <c r="AJQ2" s="56" t="s">
        <v>125</v>
      </c>
      <c r="AJR2" s="57" t="s">
        <v>6</v>
      </c>
      <c r="AJS2" s="58" t="s">
        <v>9</v>
      </c>
      <c r="AJT2" s="186" t="s">
        <v>251</v>
      </c>
      <c r="AJU2" s="187" t="s">
        <v>252</v>
      </c>
      <c r="AJV2" s="188" t="s">
        <v>253</v>
      </c>
      <c r="AJW2" s="187" t="s">
        <v>254</v>
      </c>
      <c r="AJX2" s="187" t="s">
        <v>255</v>
      </c>
      <c r="AJY2" s="55" t="s">
        <v>256</v>
      </c>
      <c r="AJZ2" s="56" t="s">
        <v>125</v>
      </c>
      <c r="AKA2" s="57" t="s">
        <v>6</v>
      </c>
      <c r="AKB2" s="58" t="s">
        <v>9</v>
      </c>
      <c r="AKC2" s="186" t="s">
        <v>251</v>
      </c>
      <c r="AKD2" s="187" t="s">
        <v>252</v>
      </c>
      <c r="AKE2" s="188" t="s">
        <v>253</v>
      </c>
      <c r="AKF2" s="187" t="s">
        <v>254</v>
      </c>
      <c r="AKG2" s="187" t="s">
        <v>255</v>
      </c>
      <c r="AKH2" s="55" t="s">
        <v>256</v>
      </c>
      <c r="AKI2" s="56" t="s">
        <v>125</v>
      </c>
      <c r="AKJ2" s="57" t="s">
        <v>6</v>
      </c>
      <c r="AKK2" s="58" t="s">
        <v>9</v>
      </c>
      <c r="AKL2" s="186" t="s">
        <v>251</v>
      </c>
      <c r="AKM2" s="187" t="s">
        <v>252</v>
      </c>
      <c r="AKN2" s="188" t="s">
        <v>253</v>
      </c>
      <c r="AKO2" s="187" t="s">
        <v>254</v>
      </c>
      <c r="AKP2" s="187" t="s">
        <v>255</v>
      </c>
      <c r="AKQ2" s="55" t="s">
        <v>256</v>
      </c>
      <c r="AKR2" s="56" t="s">
        <v>125</v>
      </c>
      <c r="AKS2" s="57" t="s">
        <v>6</v>
      </c>
      <c r="AKT2" s="58" t="s">
        <v>9</v>
      </c>
      <c r="AKU2" s="186" t="s">
        <v>251</v>
      </c>
      <c r="AKV2" s="187" t="s">
        <v>252</v>
      </c>
      <c r="AKW2" s="188" t="s">
        <v>253</v>
      </c>
      <c r="AKX2" s="187" t="s">
        <v>254</v>
      </c>
      <c r="AKY2" s="187" t="s">
        <v>255</v>
      </c>
      <c r="AKZ2" s="55" t="s">
        <v>256</v>
      </c>
      <c r="ALA2" s="56" t="s">
        <v>125</v>
      </c>
      <c r="ALB2" s="57" t="s">
        <v>6</v>
      </c>
      <c r="ALC2" s="58" t="s">
        <v>9</v>
      </c>
      <c r="ALD2" s="186" t="s">
        <v>251</v>
      </c>
      <c r="ALE2" s="187" t="s">
        <v>252</v>
      </c>
      <c r="ALF2" s="188" t="s">
        <v>253</v>
      </c>
      <c r="ALG2" s="187" t="s">
        <v>254</v>
      </c>
      <c r="ALH2" s="187" t="s">
        <v>255</v>
      </c>
      <c r="ALI2" s="55" t="s">
        <v>256</v>
      </c>
      <c r="ALJ2" s="56" t="s">
        <v>125</v>
      </c>
      <c r="ALK2" s="57" t="s">
        <v>6</v>
      </c>
      <c r="ALL2" s="58" t="s">
        <v>9</v>
      </c>
      <c r="ALM2" s="186" t="s">
        <v>251</v>
      </c>
      <c r="ALN2" s="187" t="s">
        <v>252</v>
      </c>
      <c r="ALO2" s="188" t="s">
        <v>253</v>
      </c>
      <c r="ALP2" s="187" t="s">
        <v>254</v>
      </c>
      <c r="ALQ2" s="187" t="s">
        <v>255</v>
      </c>
      <c r="ALR2" s="55" t="s">
        <v>256</v>
      </c>
      <c r="ALS2" s="56" t="s">
        <v>125</v>
      </c>
      <c r="ALT2" s="57" t="s">
        <v>6</v>
      </c>
      <c r="ALU2" s="58" t="s">
        <v>9</v>
      </c>
      <c r="ALV2" s="186" t="s">
        <v>251</v>
      </c>
      <c r="ALW2" s="187" t="s">
        <v>252</v>
      </c>
      <c r="ALX2" s="188" t="s">
        <v>253</v>
      </c>
      <c r="ALY2" s="187" t="s">
        <v>254</v>
      </c>
      <c r="ALZ2" s="187" t="s">
        <v>255</v>
      </c>
      <c r="AMA2" s="55" t="s">
        <v>256</v>
      </c>
      <c r="AMB2" s="56" t="s">
        <v>125</v>
      </c>
      <c r="AMC2" s="57" t="s">
        <v>6</v>
      </c>
      <c r="AMD2" s="58" t="s">
        <v>9</v>
      </c>
      <c r="AME2" s="186" t="s">
        <v>251</v>
      </c>
      <c r="AMF2" s="187" t="s">
        <v>252</v>
      </c>
      <c r="AMG2" s="188" t="s">
        <v>253</v>
      </c>
      <c r="AMH2" s="187" t="s">
        <v>254</v>
      </c>
      <c r="AMI2" s="187" t="s">
        <v>255</v>
      </c>
      <c r="AMJ2" s="55" t="s">
        <v>256</v>
      </c>
      <c r="AMK2" s="56" t="s">
        <v>125</v>
      </c>
      <c r="AML2" s="57" t="s">
        <v>6</v>
      </c>
      <c r="AMM2" s="58" t="s">
        <v>9</v>
      </c>
      <c r="AMN2" s="186" t="s">
        <v>251</v>
      </c>
      <c r="AMO2" s="187" t="s">
        <v>252</v>
      </c>
      <c r="AMP2" s="188" t="s">
        <v>253</v>
      </c>
      <c r="AMQ2" s="187" t="s">
        <v>254</v>
      </c>
      <c r="AMR2" s="187" t="s">
        <v>255</v>
      </c>
      <c r="AMS2" s="55" t="s">
        <v>256</v>
      </c>
      <c r="AMT2" s="56" t="s">
        <v>125</v>
      </c>
      <c r="AMU2" s="57" t="s">
        <v>6</v>
      </c>
      <c r="AMV2" s="58" t="s">
        <v>9</v>
      </c>
      <c r="AMW2" s="186" t="s">
        <v>251</v>
      </c>
      <c r="AMX2" s="187" t="s">
        <v>252</v>
      </c>
      <c r="AMY2" s="188" t="s">
        <v>253</v>
      </c>
      <c r="AMZ2" s="187" t="s">
        <v>254</v>
      </c>
      <c r="ANA2" s="187" t="s">
        <v>255</v>
      </c>
      <c r="ANB2" s="55" t="s">
        <v>256</v>
      </c>
      <c r="ANC2" s="56" t="s">
        <v>125</v>
      </c>
      <c r="AND2" s="57" t="s">
        <v>6</v>
      </c>
      <c r="ANE2" s="58" t="s">
        <v>9</v>
      </c>
      <c r="ANF2" s="186" t="s">
        <v>251</v>
      </c>
      <c r="ANG2" s="187" t="s">
        <v>252</v>
      </c>
      <c r="ANH2" s="188" t="s">
        <v>253</v>
      </c>
      <c r="ANI2" s="187" t="s">
        <v>254</v>
      </c>
      <c r="ANJ2" s="187" t="s">
        <v>255</v>
      </c>
      <c r="ANK2" s="55" t="s">
        <v>256</v>
      </c>
      <c r="ANL2" s="56" t="s">
        <v>125</v>
      </c>
      <c r="ANM2" s="57" t="s">
        <v>6</v>
      </c>
      <c r="ANN2" s="58" t="s">
        <v>9</v>
      </c>
      <c r="ANO2" s="186" t="s">
        <v>251</v>
      </c>
      <c r="ANP2" s="187" t="s">
        <v>252</v>
      </c>
      <c r="ANQ2" s="188" t="s">
        <v>253</v>
      </c>
      <c r="ANR2" s="187" t="s">
        <v>254</v>
      </c>
      <c r="ANS2" s="187" t="s">
        <v>255</v>
      </c>
      <c r="ANT2" s="55" t="s">
        <v>256</v>
      </c>
      <c r="ANU2" s="56" t="s">
        <v>125</v>
      </c>
      <c r="ANV2" s="57" t="s">
        <v>6</v>
      </c>
      <c r="ANW2" s="58" t="s">
        <v>9</v>
      </c>
      <c r="ANX2" s="186" t="s">
        <v>251</v>
      </c>
      <c r="ANY2" s="187" t="s">
        <v>252</v>
      </c>
      <c r="ANZ2" s="188" t="s">
        <v>253</v>
      </c>
      <c r="AOA2" s="187" t="s">
        <v>254</v>
      </c>
      <c r="AOB2" s="187" t="s">
        <v>255</v>
      </c>
      <c r="AOC2" s="55" t="s">
        <v>256</v>
      </c>
      <c r="AOD2" s="56" t="s">
        <v>125</v>
      </c>
      <c r="AOE2" s="57" t="s">
        <v>6</v>
      </c>
      <c r="AOF2" s="58" t="s">
        <v>9</v>
      </c>
      <c r="AOG2" s="186" t="s">
        <v>251</v>
      </c>
      <c r="AOH2" s="187" t="s">
        <v>252</v>
      </c>
      <c r="AOI2" s="188" t="s">
        <v>253</v>
      </c>
      <c r="AOJ2" s="187" t="s">
        <v>254</v>
      </c>
      <c r="AOK2" s="187" t="s">
        <v>255</v>
      </c>
      <c r="AOL2" s="55" t="s">
        <v>256</v>
      </c>
      <c r="AOM2" s="56" t="s">
        <v>125</v>
      </c>
      <c r="AON2" s="57" t="s">
        <v>6</v>
      </c>
      <c r="AOO2" s="58" t="s">
        <v>9</v>
      </c>
      <c r="AOP2" s="186" t="s">
        <v>251</v>
      </c>
      <c r="AOQ2" s="187" t="s">
        <v>252</v>
      </c>
      <c r="AOR2" s="188" t="s">
        <v>253</v>
      </c>
      <c r="AOS2" s="187" t="s">
        <v>254</v>
      </c>
      <c r="AOT2" s="187" t="s">
        <v>255</v>
      </c>
      <c r="AOU2" s="55" t="s">
        <v>256</v>
      </c>
      <c r="AOV2" s="56" t="s">
        <v>125</v>
      </c>
      <c r="AOW2" s="57" t="s">
        <v>6</v>
      </c>
      <c r="AOX2" s="58" t="s">
        <v>9</v>
      </c>
      <c r="AOY2" s="186" t="s">
        <v>251</v>
      </c>
      <c r="AOZ2" s="187" t="s">
        <v>252</v>
      </c>
      <c r="APA2" s="188" t="s">
        <v>253</v>
      </c>
      <c r="APB2" s="187" t="s">
        <v>254</v>
      </c>
      <c r="APC2" s="187" t="s">
        <v>255</v>
      </c>
      <c r="APD2" s="55" t="s">
        <v>256</v>
      </c>
      <c r="APE2" s="56" t="s">
        <v>125</v>
      </c>
      <c r="APF2" s="57" t="s">
        <v>6</v>
      </c>
      <c r="APG2" s="58" t="s">
        <v>9</v>
      </c>
      <c r="APH2" s="186" t="s">
        <v>251</v>
      </c>
      <c r="API2" s="187" t="s">
        <v>252</v>
      </c>
      <c r="APJ2" s="188" t="s">
        <v>253</v>
      </c>
      <c r="APK2" s="187" t="s">
        <v>254</v>
      </c>
      <c r="APL2" s="187" t="s">
        <v>255</v>
      </c>
      <c r="APM2" s="55" t="s">
        <v>256</v>
      </c>
      <c r="APN2" s="56" t="s">
        <v>125</v>
      </c>
      <c r="APO2" s="57" t="s">
        <v>6</v>
      </c>
      <c r="APP2" s="58" t="s">
        <v>9</v>
      </c>
      <c r="APQ2" s="186" t="s">
        <v>251</v>
      </c>
      <c r="APR2" s="187" t="s">
        <v>252</v>
      </c>
      <c r="APS2" s="188" t="s">
        <v>253</v>
      </c>
      <c r="APT2" s="187" t="s">
        <v>254</v>
      </c>
      <c r="APU2" s="187" t="s">
        <v>255</v>
      </c>
      <c r="APV2" s="55" t="s">
        <v>256</v>
      </c>
      <c r="APW2" s="56" t="s">
        <v>125</v>
      </c>
      <c r="APX2" s="57" t="s">
        <v>6</v>
      </c>
      <c r="APY2" s="58" t="s">
        <v>9</v>
      </c>
      <c r="APZ2" s="186" t="s">
        <v>251</v>
      </c>
      <c r="AQA2" s="187" t="s">
        <v>252</v>
      </c>
      <c r="AQB2" s="188" t="s">
        <v>253</v>
      </c>
      <c r="AQC2" s="187" t="s">
        <v>254</v>
      </c>
      <c r="AQD2" s="187" t="s">
        <v>255</v>
      </c>
      <c r="AQE2" s="55" t="s">
        <v>256</v>
      </c>
      <c r="AQF2" s="56" t="s">
        <v>125</v>
      </c>
      <c r="AQG2" s="57" t="s">
        <v>6</v>
      </c>
      <c r="AQH2" s="58" t="s">
        <v>9</v>
      </c>
      <c r="AQI2" s="186" t="s">
        <v>251</v>
      </c>
      <c r="AQJ2" s="187" t="s">
        <v>252</v>
      </c>
      <c r="AQK2" s="188" t="s">
        <v>253</v>
      </c>
      <c r="AQL2" s="187" t="s">
        <v>254</v>
      </c>
      <c r="AQM2" s="187" t="s">
        <v>255</v>
      </c>
      <c r="AQN2" s="55" t="s">
        <v>256</v>
      </c>
      <c r="AQO2" s="56" t="s">
        <v>125</v>
      </c>
      <c r="AQP2" s="57" t="s">
        <v>6</v>
      </c>
      <c r="AQQ2" s="58" t="s">
        <v>9</v>
      </c>
      <c r="AQR2" s="186" t="s">
        <v>251</v>
      </c>
      <c r="AQS2" s="187" t="s">
        <v>252</v>
      </c>
      <c r="AQT2" s="188" t="s">
        <v>253</v>
      </c>
      <c r="AQU2" s="187" t="s">
        <v>254</v>
      </c>
      <c r="AQV2" s="187" t="s">
        <v>255</v>
      </c>
      <c r="AQW2" s="55" t="s">
        <v>256</v>
      </c>
      <c r="AQX2" s="56" t="s">
        <v>125</v>
      </c>
      <c r="AQY2" s="57" t="s">
        <v>6</v>
      </c>
      <c r="AQZ2" s="58" t="s">
        <v>9</v>
      </c>
      <c r="ARA2" s="186" t="s">
        <v>251</v>
      </c>
      <c r="ARB2" s="187" t="s">
        <v>252</v>
      </c>
      <c r="ARC2" s="188" t="s">
        <v>253</v>
      </c>
      <c r="ARD2" s="187" t="s">
        <v>254</v>
      </c>
      <c r="ARE2" s="187" t="s">
        <v>255</v>
      </c>
      <c r="ARF2" s="55" t="s">
        <v>256</v>
      </c>
      <c r="ARG2" s="56" t="s">
        <v>125</v>
      </c>
      <c r="ARH2" s="57" t="s">
        <v>6</v>
      </c>
      <c r="ARI2" s="58" t="s">
        <v>9</v>
      </c>
      <c r="ARJ2" s="186" t="s">
        <v>251</v>
      </c>
      <c r="ARK2" s="187" t="s">
        <v>252</v>
      </c>
      <c r="ARL2" s="188" t="s">
        <v>253</v>
      </c>
      <c r="ARM2" s="187" t="s">
        <v>254</v>
      </c>
      <c r="ARN2" s="187" t="s">
        <v>255</v>
      </c>
      <c r="ARO2" s="55" t="s">
        <v>256</v>
      </c>
      <c r="ARP2" s="56" t="s">
        <v>125</v>
      </c>
      <c r="ARQ2" s="57" t="s">
        <v>6</v>
      </c>
      <c r="ARR2" s="58" t="s">
        <v>9</v>
      </c>
      <c r="ARS2" s="186" t="s">
        <v>251</v>
      </c>
      <c r="ART2" s="187" t="s">
        <v>252</v>
      </c>
      <c r="ARU2" s="188" t="s">
        <v>253</v>
      </c>
      <c r="ARV2" s="187" t="s">
        <v>254</v>
      </c>
      <c r="ARW2" s="187" t="s">
        <v>255</v>
      </c>
      <c r="ARX2" s="55" t="s">
        <v>256</v>
      </c>
      <c r="ARY2" s="56" t="s">
        <v>125</v>
      </c>
      <c r="ARZ2" s="57" t="s">
        <v>6</v>
      </c>
      <c r="ASA2" s="58" t="s">
        <v>9</v>
      </c>
      <c r="ASB2" s="186" t="s">
        <v>251</v>
      </c>
      <c r="ASC2" s="187" t="s">
        <v>252</v>
      </c>
      <c r="ASD2" s="188" t="s">
        <v>253</v>
      </c>
      <c r="ASE2" s="187" t="s">
        <v>254</v>
      </c>
      <c r="ASF2" s="187" t="s">
        <v>255</v>
      </c>
      <c r="ASG2" s="55" t="s">
        <v>256</v>
      </c>
      <c r="ASH2" s="56" t="s">
        <v>125</v>
      </c>
      <c r="ASI2" s="57" t="s">
        <v>6</v>
      </c>
      <c r="ASJ2" s="58" t="s">
        <v>9</v>
      </c>
      <c r="ASK2" s="186" t="s">
        <v>251</v>
      </c>
      <c r="ASL2" s="187" t="s">
        <v>252</v>
      </c>
      <c r="ASM2" s="188" t="s">
        <v>253</v>
      </c>
      <c r="ASN2" s="187" t="s">
        <v>254</v>
      </c>
      <c r="ASO2" s="187" t="s">
        <v>255</v>
      </c>
      <c r="ASP2" s="55" t="s">
        <v>256</v>
      </c>
      <c r="ASQ2" s="56" t="s">
        <v>125</v>
      </c>
      <c r="ASR2" s="57" t="s">
        <v>6</v>
      </c>
      <c r="ASS2" s="58" t="s">
        <v>9</v>
      </c>
      <c r="AST2" s="186" t="s">
        <v>251</v>
      </c>
      <c r="ASU2" s="187" t="s">
        <v>252</v>
      </c>
      <c r="ASV2" s="188" t="s">
        <v>253</v>
      </c>
      <c r="ASW2" s="187" t="s">
        <v>254</v>
      </c>
      <c r="ASX2" s="187" t="s">
        <v>255</v>
      </c>
      <c r="ASY2" s="55" t="s">
        <v>256</v>
      </c>
      <c r="ASZ2" s="56" t="s">
        <v>125</v>
      </c>
      <c r="ATA2" s="57" t="s">
        <v>6</v>
      </c>
      <c r="ATB2" s="58" t="s">
        <v>9</v>
      </c>
      <c r="ATC2" s="186" t="s">
        <v>251</v>
      </c>
      <c r="ATD2" s="187" t="s">
        <v>252</v>
      </c>
      <c r="ATE2" s="188" t="s">
        <v>253</v>
      </c>
      <c r="ATF2" s="187" t="s">
        <v>254</v>
      </c>
      <c r="ATG2" s="187" t="s">
        <v>255</v>
      </c>
      <c r="ATH2" s="55" t="s">
        <v>256</v>
      </c>
      <c r="ATI2" s="56" t="s">
        <v>125</v>
      </c>
      <c r="ATJ2" s="57" t="s">
        <v>6</v>
      </c>
      <c r="ATK2" s="58" t="s">
        <v>9</v>
      </c>
      <c r="ATL2" s="186" t="s">
        <v>251</v>
      </c>
      <c r="ATM2" s="187" t="s">
        <v>252</v>
      </c>
      <c r="ATN2" s="188" t="s">
        <v>253</v>
      </c>
      <c r="ATO2" s="187" t="s">
        <v>254</v>
      </c>
      <c r="ATP2" s="187" t="s">
        <v>255</v>
      </c>
      <c r="ATQ2" s="55" t="s">
        <v>256</v>
      </c>
      <c r="ATR2" s="56" t="s">
        <v>125</v>
      </c>
      <c r="ATS2" s="57" t="s">
        <v>6</v>
      </c>
      <c r="ATT2" s="58" t="s">
        <v>9</v>
      </c>
      <c r="ATU2" s="186" t="s">
        <v>251</v>
      </c>
      <c r="ATV2" s="187" t="s">
        <v>252</v>
      </c>
      <c r="ATW2" s="188" t="s">
        <v>253</v>
      </c>
      <c r="ATX2" s="187" t="s">
        <v>254</v>
      </c>
      <c r="ATY2" s="187" t="s">
        <v>255</v>
      </c>
      <c r="ATZ2" s="55" t="s">
        <v>256</v>
      </c>
      <c r="AUA2" s="56" t="s">
        <v>125</v>
      </c>
      <c r="AUB2" s="57" t="s">
        <v>6</v>
      </c>
      <c r="AUC2" s="58" t="s">
        <v>9</v>
      </c>
      <c r="AUD2" s="186" t="s">
        <v>251</v>
      </c>
      <c r="AUE2" s="187" t="s">
        <v>252</v>
      </c>
      <c r="AUF2" s="188" t="s">
        <v>253</v>
      </c>
      <c r="AUG2" s="187" t="s">
        <v>254</v>
      </c>
      <c r="AUH2" s="187" t="s">
        <v>255</v>
      </c>
      <c r="AUI2" s="55" t="s">
        <v>256</v>
      </c>
      <c r="AUJ2" s="56" t="s">
        <v>125</v>
      </c>
      <c r="AUK2" s="57" t="s">
        <v>6</v>
      </c>
      <c r="AUL2" s="58" t="s">
        <v>9</v>
      </c>
      <c r="AUM2" s="186" t="s">
        <v>251</v>
      </c>
      <c r="AUN2" s="187" t="s">
        <v>252</v>
      </c>
      <c r="AUO2" s="188" t="s">
        <v>253</v>
      </c>
      <c r="AUP2" s="187" t="s">
        <v>254</v>
      </c>
      <c r="AUQ2" s="187" t="s">
        <v>255</v>
      </c>
      <c r="AUR2" s="55" t="s">
        <v>256</v>
      </c>
      <c r="AUS2" s="56" t="s">
        <v>125</v>
      </c>
      <c r="AUT2" s="57" t="s">
        <v>6</v>
      </c>
      <c r="AUU2" s="58" t="s">
        <v>9</v>
      </c>
      <c r="AUV2" s="186" t="s">
        <v>251</v>
      </c>
      <c r="AUW2" s="187" t="s">
        <v>252</v>
      </c>
      <c r="AUX2" s="188" t="s">
        <v>253</v>
      </c>
      <c r="AUY2" s="187" t="s">
        <v>254</v>
      </c>
      <c r="AUZ2" s="187" t="s">
        <v>255</v>
      </c>
      <c r="AVA2" s="55" t="s">
        <v>256</v>
      </c>
      <c r="AVB2" s="56" t="s">
        <v>125</v>
      </c>
      <c r="AVC2" s="57" t="s">
        <v>6</v>
      </c>
      <c r="AVD2" s="58" t="s">
        <v>9</v>
      </c>
      <c r="AVE2" s="186" t="s">
        <v>251</v>
      </c>
      <c r="AVF2" s="187" t="s">
        <v>252</v>
      </c>
      <c r="AVG2" s="188" t="s">
        <v>253</v>
      </c>
      <c r="AVH2" s="187" t="s">
        <v>254</v>
      </c>
      <c r="AVI2" s="187" t="s">
        <v>255</v>
      </c>
      <c r="AVJ2" s="55" t="s">
        <v>256</v>
      </c>
      <c r="AVK2" s="56" t="s">
        <v>125</v>
      </c>
      <c r="AVL2" s="57" t="s">
        <v>6</v>
      </c>
      <c r="AVM2" s="58" t="s">
        <v>9</v>
      </c>
      <c r="AVN2" s="186" t="s">
        <v>251</v>
      </c>
      <c r="AVO2" s="187" t="s">
        <v>252</v>
      </c>
      <c r="AVP2" s="188" t="s">
        <v>253</v>
      </c>
      <c r="AVQ2" s="187" t="s">
        <v>254</v>
      </c>
      <c r="AVR2" s="187" t="s">
        <v>255</v>
      </c>
      <c r="AVS2" s="55" t="s">
        <v>256</v>
      </c>
      <c r="AVT2" s="56" t="s">
        <v>125</v>
      </c>
      <c r="AVU2" s="57" t="s">
        <v>6</v>
      </c>
      <c r="AVV2" s="58" t="s">
        <v>9</v>
      </c>
      <c r="AVW2" s="186" t="s">
        <v>251</v>
      </c>
      <c r="AVX2" s="187" t="s">
        <v>252</v>
      </c>
      <c r="AVY2" s="188" t="s">
        <v>253</v>
      </c>
      <c r="AVZ2" s="187" t="s">
        <v>254</v>
      </c>
      <c r="AWA2" s="187" t="s">
        <v>255</v>
      </c>
      <c r="AWB2" s="55" t="s">
        <v>256</v>
      </c>
      <c r="AWC2" s="56" t="s">
        <v>125</v>
      </c>
      <c r="AWD2" s="57" t="s">
        <v>6</v>
      </c>
      <c r="AWE2" s="58" t="s">
        <v>9</v>
      </c>
      <c r="AWF2" s="186" t="s">
        <v>251</v>
      </c>
      <c r="AWG2" s="187" t="s">
        <v>252</v>
      </c>
      <c r="AWH2" s="188" t="s">
        <v>253</v>
      </c>
      <c r="AWI2" s="187" t="s">
        <v>254</v>
      </c>
      <c r="AWJ2" s="187" t="s">
        <v>255</v>
      </c>
      <c r="AWK2" s="55" t="s">
        <v>256</v>
      </c>
      <c r="AWL2" s="56" t="s">
        <v>125</v>
      </c>
      <c r="AWM2" s="57" t="s">
        <v>6</v>
      </c>
      <c r="AWN2" s="58" t="s">
        <v>9</v>
      </c>
      <c r="AWO2" s="186" t="s">
        <v>251</v>
      </c>
      <c r="AWP2" s="187" t="s">
        <v>252</v>
      </c>
      <c r="AWQ2" s="188" t="s">
        <v>253</v>
      </c>
      <c r="AWR2" s="187" t="s">
        <v>254</v>
      </c>
      <c r="AWS2" s="187" t="s">
        <v>255</v>
      </c>
      <c r="AWT2" s="55" t="s">
        <v>256</v>
      </c>
      <c r="AWU2" s="56" t="s">
        <v>125</v>
      </c>
      <c r="AWV2" s="57" t="s">
        <v>6</v>
      </c>
      <c r="AWW2" s="58" t="s">
        <v>9</v>
      </c>
      <c r="AWX2" s="186" t="s">
        <v>251</v>
      </c>
      <c r="AWY2" s="187" t="s">
        <v>252</v>
      </c>
      <c r="AWZ2" s="188" t="s">
        <v>253</v>
      </c>
      <c r="AXA2" s="187" t="s">
        <v>254</v>
      </c>
      <c r="AXB2" s="187" t="s">
        <v>255</v>
      </c>
      <c r="AXC2" s="55" t="s">
        <v>256</v>
      </c>
      <c r="AXD2" s="56" t="s">
        <v>125</v>
      </c>
      <c r="AXE2" s="57" t="s">
        <v>6</v>
      </c>
      <c r="AXF2" s="58" t="s">
        <v>9</v>
      </c>
      <c r="AXG2" s="186" t="s">
        <v>251</v>
      </c>
      <c r="AXH2" s="187" t="s">
        <v>252</v>
      </c>
      <c r="AXI2" s="188" t="s">
        <v>253</v>
      </c>
      <c r="AXJ2" s="187" t="s">
        <v>254</v>
      </c>
      <c r="AXK2" s="187" t="s">
        <v>255</v>
      </c>
      <c r="AXL2" s="55" t="s">
        <v>256</v>
      </c>
      <c r="AXM2" s="56" t="s">
        <v>125</v>
      </c>
      <c r="AXN2" s="57" t="s">
        <v>6</v>
      </c>
      <c r="AXO2" s="58" t="s">
        <v>9</v>
      </c>
      <c r="AXP2" s="186" t="s">
        <v>251</v>
      </c>
      <c r="AXQ2" s="187" t="s">
        <v>252</v>
      </c>
      <c r="AXR2" s="188" t="s">
        <v>253</v>
      </c>
      <c r="AXS2" s="187" t="s">
        <v>254</v>
      </c>
      <c r="AXT2" s="187" t="s">
        <v>255</v>
      </c>
      <c r="AXU2" s="55" t="s">
        <v>256</v>
      </c>
      <c r="AXV2" s="56" t="s">
        <v>125</v>
      </c>
      <c r="AXW2" s="57" t="s">
        <v>6</v>
      </c>
      <c r="AXX2" s="58" t="s">
        <v>9</v>
      </c>
      <c r="AXY2" s="186" t="s">
        <v>251</v>
      </c>
      <c r="AXZ2" s="187" t="s">
        <v>252</v>
      </c>
      <c r="AYA2" s="188" t="s">
        <v>253</v>
      </c>
      <c r="AYB2" s="187" t="s">
        <v>254</v>
      </c>
      <c r="AYC2" s="187" t="s">
        <v>255</v>
      </c>
      <c r="AYD2" s="55" t="s">
        <v>256</v>
      </c>
      <c r="AYE2" s="56" t="s">
        <v>125</v>
      </c>
      <c r="AYF2" s="57" t="s">
        <v>6</v>
      </c>
      <c r="AYG2" s="58" t="s">
        <v>9</v>
      </c>
      <c r="AYH2" s="186" t="s">
        <v>251</v>
      </c>
      <c r="AYI2" s="187" t="s">
        <v>252</v>
      </c>
      <c r="AYJ2" s="188" t="s">
        <v>253</v>
      </c>
      <c r="AYK2" s="187" t="s">
        <v>254</v>
      </c>
      <c r="AYL2" s="187" t="s">
        <v>255</v>
      </c>
      <c r="AYM2" s="55" t="s">
        <v>256</v>
      </c>
      <c r="AYN2" s="56" t="s">
        <v>125</v>
      </c>
      <c r="AYO2" s="57" t="s">
        <v>6</v>
      </c>
      <c r="AYP2" s="58" t="s">
        <v>9</v>
      </c>
      <c r="AYQ2" s="186" t="s">
        <v>251</v>
      </c>
      <c r="AYR2" s="187" t="s">
        <v>252</v>
      </c>
      <c r="AYS2" s="188" t="s">
        <v>253</v>
      </c>
      <c r="AYT2" s="187" t="s">
        <v>254</v>
      </c>
      <c r="AYU2" s="187" t="s">
        <v>255</v>
      </c>
      <c r="AYV2" s="55" t="s">
        <v>256</v>
      </c>
      <c r="AYW2" s="56" t="s">
        <v>125</v>
      </c>
      <c r="AYX2" s="57" t="s">
        <v>6</v>
      </c>
      <c r="AYY2" s="58" t="s">
        <v>9</v>
      </c>
      <c r="AYZ2" s="186" t="s">
        <v>251</v>
      </c>
      <c r="AZA2" s="187" t="s">
        <v>252</v>
      </c>
      <c r="AZB2" s="188" t="s">
        <v>253</v>
      </c>
      <c r="AZC2" s="187" t="s">
        <v>254</v>
      </c>
      <c r="AZD2" s="187" t="s">
        <v>255</v>
      </c>
      <c r="AZE2" s="55" t="s">
        <v>256</v>
      </c>
      <c r="AZF2" s="56" t="s">
        <v>125</v>
      </c>
      <c r="AZG2" s="57" t="s">
        <v>6</v>
      </c>
      <c r="AZH2" s="58" t="s">
        <v>9</v>
      </c>
      <c r="AZI2" s="186" t="s">
        <v>251</v>
      </c>
      <c r="AZJ2" s="187" t="s">
        <v>252</v>
      </c>
      <c r="AZK2" s="188" t="s">
        <v>253</v>
      </c>
      <c r="AZL2" s="187" t="s">
        <v>254</v>
      </c>
      <c r="AZM2" s="187" t="s">
        <v>255</v>
      </c>
      <c r="AZN2" s="55" t="s">
        <v>256</v>
      </c>
      <c r="AZO2" s="56" t="s">
        <v>125</v>
      </c>
      <c r="AZP2" s="57" t="s">
        <v>6</v>
      </c>
      <c r="AZQ2" s="58" t="s">
        <v>9</v>
      </c>
      <c r="AZR2" s="186" t="s">
        <v>251</v>
      </c>
      <c r="AZS2" s="187" t="s">
        <v>252</v>
      </c>
      <c r="AZT2" s="188" t="s">
        <v>253</v>
      </c>
      <c r="AZU2" s="187" t="s">
        <v>254</v>
      </c>
      <c r="AZV2" s="187" t="s">
        <v>255</v>
      </c>
      <c r="AZW2" s="55" t="s">
        <v>256</v>
      </c>
      <c r="AZX2" s="56" t="s">
        <v>125</v>
      </c>
      <c r="AZY2" s="57" t="s">
        <v>6</v>
      </c>
      <c r="AZZ2" s="58" t="s">
        <v>9</v>
      </c>
      <c r="BAA2" s="186" t="s">
        <v>251</v>
      </c>
      <c r="BAB2" s="187" t="s">
        <v>252</v>
      </c>
      <c r="BAC2" s="188" t="s">
        <v>253</v>
      </c>
      <c r="BAD2" s="187" t="s">
        <v>254</v>
      </c>
      <c r="BAE2" s="187" t="s">
        <v>255</v>
      </c>
      <c r="BAF2" s="55" t="s">
        <v>256</v>
      </c>
      <c r="BAG2" s="56" t="s">
        <v>125</v>
      </c>
      <c r="BAH2" s="57" t="s">
        <v>6</v>
      </c>
      <c r="BAI2" s="58" t="s">
        <v>9</v>
      </c>
      <c r="BAJ2" s="186" t="s">
        <v>251</v>
      </c>
      <c r="BAK2" s="187" t="s">
        <v>252</v>
      </c>
      <c r="BAL2" s="188" t="s">
        <v>253</v>
      </c>
      <c r="BAM2" s="187" t="s">
        <v>254</v>
      </c>
      <c r="BAN2" s="187" t="s">
        <v>255</v>
      </c>
      <c r="BAO2" s="55" t="s">
        <v>256</v>
      </c>
      <c r="BAP2" s="56" t="s">
        <v>125</v>
      </c>
      <c r="BAQ2" s="57" t="s">
        <v>6</v>
      </c>
      <c r="BAR2" s="58" t="s">
        <v>9</v>
      </c>
      <c r="BAS2" s="186" t="s">
        <v>251</v>
      </c>
      <c r="BAT2" s="187" t="s">
        <v>252</v>
      </c>
      <c r="BAU2" s="188" t="s">
        <v>253</v>
      </c>
      <c r="BAV2" s="187" t="s">
        <v>254</v>
      </c>
      <c r="BAW2" s="187" t="s">
        <v>255</v>
      </c>
      <c r="BAX2" s="55" t="s">
        <v>256</v>
      </c>
      <c r="BAY2" s="56" t="s">
        <v>125</v>
      </c>
      <c r="BAZ2" s="57" t="s">
        <v>6</v>
      </c>
      <c r="BBA2" s="58" t="s">
        <v>9</v>
      </c>
      <c r="BBB2" s="186" t="s">
        <v>251</v>
      </c>
      <c r="BBC2" s="187" t="s">
        <v>252</v>
      </c>
      <c r="BBD2" s="188" t="s">
        <v>253</v>
      </c>
      <c r="BBE2" s="187" t="s">
        <v>254</v>
      </c>
      <c r="BBF2" s="187" t="s">
        <v>255</v>
      </c>
      <c r="BBG2" s="55" t="s">
        <v>256</v>
      </c>
      <c r="BBH2" s="56" t="s">
        <v>125</v>
      </c>
      <c r="BBI2" s="57" t="s">
        <v>6</v>
      </c>
      <c r="BBJ2" s="58" t="s">
        <v>9</v>
      </c>
      <c r="BBK2" s="186" t="s">
        <v>251</v>
      </c>
      <c r="BBL2" s="187" t="s">
        <v>252</v>
      </c>
      <c r="BBM2" s="188" t="s">
        <v>253</v>
      </c>
      <c r="BBN2" s="187" t="s">
        <v>254</v>
      </c>
      <c r="BBO2" s="187" t="s">
        <v>255</v>
      </c>
      <c r="BBP2" s="55" t="s">
        <v>256</v>
      </c>
      <c r="BBQ2" s="56" t="s">
        <v>125</v>
      </c>
      <c r="BBR2" s="57" t="s">
        <v>6</v>
      </c>
      <c r="BBS2" s="58" t="s">
        <v>9</v>
      </c>
      <c r="BBT2" s="186" t="s">
        <v>251</v>
      </c>
      <c r="BBU2" s="187" t="s">
        <v>252</v>
      </c>
      <c r="BBV2" s="188" t="s">
        <v>253</v>
      </c>
      <c r="BBW2" s="187" t="s">
        <v>254</v>
      </c>
      <c r="BBX2" s="187" t="s">
        <v>255</v>
      </c>
      <c r="BBY2" s="55" t="s">
        <v>256</v>
      </c>
      <c r="BBZ2" s="56" t="s">
        <v>125</v>
      </c>
      <c r="BCA2" s="57" t="s">
        <v>6</v>
      </c>
      <c r="BCB2" s="58" t="s">
        <v>9</v>
      </c>
      <c r="BCC2" s="186" t="s">
        <v>251</v>
      </c>
      <c r="BCD2" s="187" t="s">
        <v>252</v>
      </c>
      <c r="BCE2" s="188" t="s">
        <v>253</v>
      </c>
      <c r="BCF2" s="187" t="s">
        <v>254</v>
      </c>
      <c r="BCG2" s="187" t="s">
        <v>255</v>
      </c>
      <c r="BCH2" s="55" t="s">
        <v>256</v>
      </c>
      <c r="BCI2" s="56" t="s">
        <v>125</v>
      </c>
      <c r="BCJ2" s="57" t="s">
        <v>6</v>
      </c>
      <c r="BCK2" s="58" t="s">
        <v>9</v>
      </c>
      <c r="BCL2" s="186" t="s">
        <v>251</v>
      </c>
      <c r="BCM2" s="187" t="s">
        <v>252</v>
      </c>
      <c r="BCN2" s="188" t="s">
        <v>253</v>
      </c>
      <c r="BCO2" s="187" t="s">
        <v>254</v>
      </c>
      <c r="BCP2" s="187" t="s">
        <v>255</v>
      </c>
      <c r="BCQ2" s="55" t="s">
        <v>256</v>
      </c>
      <c r="BCR2" s="56" t="s">
        <v>125</v>
      </c>
      <c r="BCS2" s="57" t="s">
        <v>6</v>
      </c>
      <c r="BCT2" s="58" t="s">
        <v>9</v>
      </c>
      <c r="BCU2" s="186" t="s">
        <v>251</v>
      </c>
      <c r="BCV2" s="187" t="s">
        <v>252</v>
      </c>
      <c r="BCW2" s="188" t="s">
        <v>253</v>
      </c>
      <c r="BCX2" s="187" t="s">
        <v>254</v>
      </c>
      <c r="BCY2" s="187" t="s">
        <v>255</v>
      </c>
      <c r="BCZ2" s="55" t="s">
        <v>256</v>
      </c>
      <c r="BDA2" s="56" t="s">
        <v>125</v>
      </c>
      <c r="BDB2" s="57" t="s">
        <v>6</v>
      </c>
      <c r="BDC2" s="58" t="s">
        <v>9</v>
      </c>
      <c r="BDD2" s="186" t="s">
        <v>251</v>
      </c>
      <c r="BDE2" s="187" t="s">
        <v>252</v>
      </c>
      <c r="BDF2" s="188" t="s">
        <v>253</v>
      </c>
      <c r="BDG2" s="187" t="s">
        <v>254</v>
      </c>
      <c r="BDH2" s="187" t="s">
        <v>255</v>
      </c>
      <c r="BDI2" s="55" t="s">
        <v>256</v>
      </c>
      <c r="BDJ2" s="56" t="s">
        <v>125</v>
      </c>
      <c r="BDK2" s="57" t="s">
        <v>6</v>
      </c>
      <c r="BDL2" s="58" t="s">
        <v>9</v>
      </c>
      <c r="BDM2" s="186" t="s">
        <v>251</v>
      </c>
      <c r="BDN2" s="187" t="s">
        <v>252</v>
      </c>
      <c r="BDO2" s="188" t="s">
        <v>253</v>
      </c>
      <c r="BDP2" s="187" t="s">
        <v>254</v>
      </c>
      <c r="BDQ2" s="187" t="s">
        <v>255</v>
      </c>
      <c r="BDR2" s="55" t="s">
        <v>256</v>
      </c>
      <c r="BDS2" s="56" t="s">
        <v>125</v>
      </c>
      <c r="BDT2" s="57" t="s">
        <v>6</v>
      </c>
      <c r="BDU2" s="58" t="s">
        <v>9</v>
      </c>
      <c r="BDV2" s="186" t="s">
        <v>251</v>
      </c>
      <c r="BDW2" s="187" t="s">
        <v>252</v>
      </c>
      <c r="BDX2" s="188" t="s">
        <v>253</v>
      </c>
      <c r="BDY2" s="187" t="s">
        <v>254</v>
      </c>
      <c r="BDZ2" s="187" t="s">
        <v>255</v>
      </c>
      <c r="BEA2" s="55" t="s">
        <v>256</v>
      </c>
      <c r="BEB2" s="56" t="s">
        <v>125</v>
      </c>
      <c r="BEC2" s="57" t="s">
        <v>6</v>
      </c>
      <c r="BED2" s="58" t="s">
        <v>9</v>
      </c>
      <c r="BEE2" s="186" t="s">
        <v>251</v>
      </c>
      <c r="BEF2" s="187" t="s">
        <v>252</v>
      </c>
      <c r="BEG2" s="188" t="s">
        <v>253</v>
      </c>
      <c r="BEH2" s="187" t="s">
        <v>254</v>
      </c>
      <c r="BEI2" s="187" t="s">
        <v>255</v>
      </c>
      <c r="BEJ2" s="55" t="s">
        <v>256</v>
      </c>
      <c r="BEK2" s="56" t="s">
        <v>125</v>
      </c>
      <c r="BEL2" s="57" t="s">
        <v>6</v>
      </c>
      <c r="BEM2" s="58" t="s">
        <v>9</v>
      </c>
      <c r="BEN2" s="186" t="s">
        <v>251</v>
      </c>
      <c r="BEO2" s="187" t="s">
        <v>252</v>
      </c>
      <c r="BEP2" s="188" t="s">
        <v>253</v>
      </c>
      <c r="BEQ2" s="187" t="s">
        <v>254</v>
      </c>
      <c r="BER2" s="187" t="s">
        <v>255</v>
      </c>
      <c r="BES2" s="55" t="s">
        <v>256</v>
      </c>
      <c r="BET2" s="56" t="s">
        <v>125</v>
      </c>
      <c r="BEU2" s="57" t="s">
        <v>6</v>
      </c>
      <c r="BEV2" s="58" t="s">
        <v>9</v>
      </c>
      <c r="BEW2" s="186" t="s">
        <v>251</v>
      </c>
      <c r="BEX2" s="187" t="s">
        <v>252</v>
      </c>
      <c r="BEY2" s="188" t="s">
        <v>253</v>
      </c>
      <c r="BEZ2" s="187" t="s">
        <v>254</v>
      </c>
      <c r="BFA2" s="187" t="s">
        <v>255</v>
      </c>
      <c r="BFB2" s="55" t="s">
        <v>256</v>
      </c>
      <c r="BFC2" s="56" t="s">
        <v>125</v>
      </c>
      <c r="BFD2" s="57" t="s">
        <v>6</v>
      </c>
      <c r="BFE2" s="58" t="s">
        <v>9</v>
      </c>
      <c r="BFF2" s="186" t="s">
        <v>251</v>
      </c>
      <c r="BFG2" s="187" t="s">
        <v>252</v>
      </c>
      <c r="BFH2" s="188" t="s">
        <v>253</v>
      </c>
      <c r="BFI2" s="187" t="s">
        <v>254</v>
      </c>
      <c r="BFJ2" s="187" t="s">
        <v>255</v>
      </c>
      <c r="BFK2" s="55" t="s">
        <v>256</v>
      </c>
      <c r="BFL2" s="56" t="s">
        <v>125</v>
      </c>
      <c r="BFM2" s="57" t="s">
        <v>6</v>
      </c>
      <c r="BFN2" s="58" t="s">
        <v>9</v>
      </c>
      <c r="BFO2" s="186" t="s">
        <v>251</v>
      </c>
      <c r="BFP2" s="187" t="s">
        <v>252</v>
      </c>
      <c r="BFQ2" s="188" t="s">
        <v>253</v>
      </c>
      <c r="BFR2" s="187" t="s">
        <v>254</v>
      </c>
      <c r="BFS2" s="187" t="s">
        <v>255</v>
      </c>
      <c r="BFT2" s="55" t="s">
        <v>256</v>
      </c>
      <c r="BFU2" s="56" t="s">
        <v>125</v>
      </c>
      <c r="BFV2" s="57" t="s">
        <v>6</v>
      </c>
      <c r="BFW2" s="58" t="s">
        <v>9</v>
      </c>
      <c r="BFX2" s="186" t="s">
        <v>251</v>
      </c>
      <c r="BFY2" s="187" t="s">
        <v>252</v>
      </c>
      <c r="BFZ2" s="188" t="s">
        <v>253</v>
      </c>
      <c r="BGA2" s="187" t="s">
        <v>254</v>
      </c>
      <c r="BGB2" s="187" t="s">
        <v>255</v>
      </c>
      <c r="BGC2" s="55" t="s">
        <v>256</v>
      </c>
      <c r="BGD2" s="56" t="s">
        <v>125</v>
      </c>
      <c r="BGE2" s="57" t="s">
        <v>6</v>
      </c>
      <c r="BGF2" s="58" t="s">
        <v>9</v>
      </c>
      <c r="BGG2" s="186" t="s">
        <v>251</v>
      </c>
      <c r="BGH2" s="187" t="s">
        <v>252</v>
      </c>
      <c r="BGI2" s="188" t="s">
        <v>253</v>
      </c>
      <c r="BGJ2" s="187" t="s">
        <v>254</v>
      </c>
      <c r="BGK2" s="187" t="s">
        <v>255</v>
      </c>
      <c r="BGL2" s="55" t="s">
        <v>256</v>
      </c>
      <c r="BGM2" s="56" t="s">
        <v>125</v>
      </c>
      <c r="BGN2" s="57" t="s">
        <v>6</v>
      </c>
      <c r="BGO2" s="58" t="s">
        <v>9</v>
      </c>
      <c r="BGP2" s="186" t="s">
        <v>251</v>
      </c>
      <c r="BGQ2" s="187" t="s">
        <v>252</v>
      </c>
      <c r="BGR2" s="188" t="s">
        <v>253</v>
      </c>
      <c r="BGS2" s="187" t="s">
        <v>254</v>
      </c>
      <c r="BGT2" s="187" t="s">
        <v>255</v>
      </c>
      <c r="BGU2" s="55" t="s">
        <v>256</v>
      </c>
      <c r="BGV2" s="56" t="s">
        <v>125</v>
      </c>
      <c r="BGW2" s="57" t="s">
        <v>6</v>
      </c>
      <c r="BGX2" s="58" t="s">
        <v>9</v>
      </c>
      <c r="BGY2" s="186" t="s">
        <v>251</v>
      </c>
      <c r="BGZ2" s="187" t="s">
        <v>252</v>
      </c>
      <c r="BHA2" s="188" t="s">
        <v>253</v>
      </c>
      <c r="BHB2" s="187" t="s">
        <v>254</v>
      </c>
      <c r="BHC2" s="187" t="s">
        <v>255</v>
      </c>
      <c r="BHD2" s="55" t="s">
        <v>256</v>
      </c>
      <c r="BHE2" s="56" t="s">
        <v>125</v>
      </c>
      <c r="BHF2" s="57" t="s">
        <v>6</v>
      </c>
      <c r="BHG2" s="58" t="s">
        <v>9</v>
      </c>
      <c r="BHH2" s="186" t="s">
        <v>251</v>
      </c>
      <c r="BHI2" s="187" t="s">
        <v>252</v>
      </c>
      <c r="BHJ2" s="188" t="s">
        <v>253</v>
      </c>
      <c r="BHK2" s="187" t="s">
        <v>254</v>
      </c>
      <c r="BHL2" s="187" t="s">
        <v>255</v>
      </c>
      <c r="BHM2" s="55" t="s">
        <v>256</v>
      </c>
      <c r="BHN2" s="56" t="s">
        <v>125</v>
      </c>
      <c r="BHO2" s="57" t="s">
        <v>6</v>
      </c>
      <c r="BHP2" s="58" t="s">
        <v>9</v>
      </c>
      <c r="BHQ2" s="186" t="s">
        <v>251</v>
      </c>
      <c r="BHR2" s="187" t="s">
        <v>252</v>
      </c>
      <c r="BHS2" s="188" t="s">
        <v>253</v>
      </c>
      <c r="BHT2" s="187" t="s">
        <v>254</v>
      </c>
      <c r="BHU2" s="187" t="s">
        <v>255</v>
      </c>
      <c r="BHV2" s="55" t="s">
        <v>256</v>
      </c>
      <c r="BHW2" s="56" t="s">
        <v>125</v>
      </c>
      <c r="BHX2" s="57" t="s">
        <v>6</v>
      </c>
      <c r="BHY2" s="58" t="s">
        <v>9</v>
      </c>
      <c r="BHZ2" s="186" t="s">
        <v>251</v>
      </c>
      <c r="BIA2" s="187" t="s">
        <v>252</v>
      </c>
      <c r="BIB2" s="188" t="s">
        <v>253</v>
      </c>
      <c r="BIC2" s="187" t="s">
        <v>254</v>
      </c>
      <c r="BID2" s="187" t="s">
        <v>255</v>
      </c>
      <c r="BIE2" s="55" t="s">
        <v>256</v>
      </c>
      <c r="BIF2" s="56" t="s">
        <v>125</v>
      </c>
      <c r="BIG2" s="57" t="s">
        <v>6</v>
      </c>
      <c r="BIH2" s="58" t="s">
        <v>9</v>
      </c>
      <c r="BII2" s="186" t="s">
        <v>251</v>
      </c>
      <c r="BIJ2" s="187" t="s">
        <v>252</v>
      </c>
      <c r="BIK2" s="188" t="s">
        <v>253</v>
      </c>
      <c r="BIL2" s="187" t="s">
        <v>254</v>
      </c>
      <c r="BIM2" s="187" t="s">
        <v>255</v>
      </c>
      <c r="BIN2" s="55" t="s">
        <v>256</v>
      </c>
      <c r="BIO2" s="56" t="s">
        <v>125</v>
      </c>
      <c r="BIP2" s="57" t="s">
        <v>6</v>
      </c>
      <c r="BIQ2" s="58" t="s">
        <v>9</v>
      </c>
      <c r="BIR2" s="186" t="s">
        <v>251</v>
      </c>
      <c r="BIS2" s="187" t="s">
        <v>252</v>
      </c>
      <c r="BIT2" s="188" t="s">
        <v>253</v>
      </c>
      <c r="BIU2" s="187" t="s">
        <v>254</v>
      </c>
      <c r="BIV2" s="187" t="s">
        <v>255</v>
      </c>
      <c r="BIW2" s="55" t="s">
        <v>256</v>
      </c>
      <c r="BIX2" s="56" t="s">
        <v>125</v>
      </c>
      <c r="BIY2" s="57" t="s">
        <v>6</v>
      </c>
      <c r="BIZ2" s="58" t="s">
        <v>9</v>
      </c>
      <c r="BJA2" s="186" t="s">
        <v>251</v>
      </c>
      <c r="BJB2" s="187" t="s">
        <v>252</v>
      </c>
      <c r="BJC2" s="188" t="s">
        <v>253</v>
      </c>
      <c r="BJD2" s="187" t="s">
        <v>254</v>
      </c>
      <c r="BJE2" s="187" t="s">
        <v>255</v>
      </c>
      <c r="BJF2" s="55" t="s">
        <v>256</v>
      </c>
      <c r="BJG2" s="56" t="s">
        <v>125</v>
      </c>
      <c r="BJH2" s="57" t="s">
        <v>6</v>
      </c>
      <c r="BJI2" s="58" t="s">
        <v>9</v>
      </c>
      <c r="BJJ2" s="186" t="s">
        <v>251</v>
      </c>
      <c r="BJK2" s="187" t="s">
        <v>252</v>
      </c>
      <c r="BJL2" s="188" t="s">
        <v>253</v>
      </c>
      <c r="BJM2" s="187" t="s">
        <v>254</v>
      </c>
      <c r="BJN2" s="187" t="s">
        <v>255</v>
      </c>
      <c r="BJO2" s="55" t="s">
        <v>256</v>
      </c>
      <c r="BJP2" s="56" t="s">
        <v>125</v>
      </c>
      <c r="BJQ2" s="57" t="s">
        <v>6</v>
      </c>
      <c r="BJR2" s="58" t="s">
        <v>9</v>
      </c>
      <c r="BJS2" s="186" t="s">
        <v>251</v>
      </c>
      <c r="BJT2" s="187" t="s">
        <v>252</v>
      </c>
      <c r="BJU2" s="188" t="s">
        <v>253</v>
      </c>
      <c r="BJV2" s="187" t="s">
        <v>254</v>
      </c>
      <c r="BJW2" s="187" t="s">
        <v>255</v>
      </c>
      <c r="BJX2" s="55" t="s">
        <v>256</v>
      </c>
      <c r="BJY2" s="56" t="s">
        <v>125</v>
      </c>
      <c r="BJZ2" s="57" t="s">
        <v>6</v>
      </c>
      <c r="BKA2" s="58" t="s">
        <v>9</v>
      </c>
      <c r="BKB2" s="186" t="s">
        <v>251</v>
      </c>
      <c r="BKC2" s="187" t="s">
        <v>252</v>
      </c>
      <c r="BKD2" s="188" t="s">
        <v>253</v>
      </c>
      <c r="BKE2" s="187" t="s">
        <v>254</v>
      </c>
      <c r="BKF2" s="187" t="s">
        <v>255</v>
      </c>
      <c r="BKG2" s="55" t="s">
        <v>256</v>
      </c>
      <c r="BKH2" s="56" t="s">
        <v>125</v>
      </c>
      <c r="BKI2" s="57" t="s">
        <v>6</v>
      </c>
      <c r="BKJ2" s="58" t="s">
        <v>9</v>
      </c>
      <c r="BKK2" s="186" t="s">
        <v>251</v>
      </c>
      <c r="BKL2" s="187" t="s">
        <v>252</v>
      </c>
      <c r="BKM2" s="188" t="s">
        <v>253</v>
      </c>
      <c r="BKN2" s="187" t="s">
        <v>254</v>
      </c>
      <c r="BKO2" s="187" t="s">
        <v>255</v>
      </c>
      <c r="BKP2" s="55" t="s">
        <v>256</v>
      </c>
      <c r="BKQ2" s="56" t="s">
        <v>125</v>
      </c>
      <c r="BKR2" s="57" t="s">
        <v>6</v>
      </c>
      <c r="BKS2" s="58" t="s">
        <v>9</v>
      </c>
      <c r="BKT2" s="186" t="s">
        <v>251</v>
      </c>
      <c r="BKU2" s="187" t="s">
        <v>252</v>
      </c>
      <c r="BKV2" s="188" t="s">
        <v>253</v>
      </c>
      <c r="BKW2" s="187" t="s">
        <v>254</v>
      </c>
      <c r="BKX2" s="187" t="s">
        <v>255</v>
      </c>
      <c r="BKY2" s="55" t="s">
        <v>256</v>
      </c>
      <c r="BKZ2" s="56" t="s">
        <v>125</v>
      </c>
      <c r="BLA2" s="57" t="s">
        <v>6</v>
      </c>
      <c r="BLB2" s="58" t="s">
        <v>9</v>
      </c>
      <c r="BLC2" s="186" t="s">
        <v>251</v>
      </c>
      <c r="BLD2" s="187" t="s">
        <v>252</v>
      </c>
      <c r="BLE2" s="188" t="s">
        <v>253</v>
      </c>
      <c r="BLF2" s="187" t="s">
        <v>254</v>
      </c>
      <c r="BLG2" s="187" t="s">
        <v>255</v>
      </c>
      <c r="BLH2" s="55" t="s">
        <v>256</v>
      </c>
      <c r="BLI2" s="56" t="s">
        <v>125</v>
      </c>
      <c r="BLJ2" s="57" t="s">
        <v>6</v>
      </c>
      <c r="BLK2" s="58" t="s">
        <v>9</v>
      </c>
      <c r="BLL2" s="186" t="s">
        <v>251</v>
      </c>
      <c r="BLM2" s="187" t="s">
        <v>252</v>
      </c>
      <c r="BLN2" s="188" t="s">
        <v>253</v>
      </c>
      <c r="BLO2" s="187" t="s">
        <v>254</v>
      </c>
      <c r="BLP2" s="187" t="s">
        <v>255</v>
      </c>
      <c r="BLQ2" s="55" t="s">
        <v>256</v>
      </c>
      <c r="BLR2" s="56" t="s">
        <v>125</v>
      </c>
      <c r="BLS2" s="57" t="s">
        <v>6</v>
      </c>
      <c r="BLT2" s="58" t="s">
        <v>9</v>
      </c>
      <c r="BLU2" s="186" t="s">
        <v>251</v>
      </c>
      <c r="BLV2" s="187" t="s">
        <v>252</v>
      </c>
      <c r="BLW2" s="188" t="s">
        <v>253</v>
      </c>
      <c r="BLX2" s="187" t="s">
        <v>254</v>
      </c>
      <c r="BLY2" s="187" t="s">
        <v>255</v>
      </c>
      <c r="BLZ2" s="55" t="s">
        <v>256</v>
      </c>
      <c r="BMA2" s="56" t="s">
        <v>125</v>
      </c>
      <c r="BMB2" s="57" t="s">
        <v>6</v>
      </c>
      <c r="BMC2" s="58" t="s">
        <v>9</v>
      </c>
      <c r="BMD2" s="186" t="s">
        <v>251</v>
      </c>
      <c r="BME2" s="187" t="s">
        <v>252</v>
      </c>
      <c r="BMF2" s="188" t="s">
        <v>253</v>
      </c>
      <c r="BMG2" s="187" t="s">
        <v>254</v>
      </c>
      <c r="BMH2" s="187" t="s">
        <v>255</v>
      </c>
      <c r="BMI2" s="55" t="s">
        <v>256</v>
      </c>
      <c r="BMJ2" s="56" t="s">
        <v>125</v>
      </c>
      <c r="BMK2" s="57" t="s">
        <v>6</v>
      </c>
      <c r="BML2" s="58" t="s">
        <v>9</v>
      </c>
      <c r="BMM2" s="186" t="s">
        <v>251</v>
      </c>
      <c r="BMN2" s="187" t="s">
        <v>252</v>
      </c>
      <c r="BMO2" s="188" t="s">
        <v>253</v>
      </c>
      <c r="BMP2" s="187" t="s">
        <v>254</v>
      </c>
      <c r="BMQ2" s="187" t="s">
        <v>255</v>
      </c>
      <c r="BMR2" s="55" t="s">
        <v>256</v>
      </c>
      <c r="BMS2" s="56" t="s">
        <v>125</v>
      </c>
      <c r="BMT2" s="57" t="s">
        <v>6</v>
      </c>
      <c r="BMU2" s="58" t="s">
        <v>9</v>
      </c>
      <c r="BMV2" s="186" t="s">
        <v>251</v>
      </c>
      <c r="BMW2" s="187" t="s">
        <v>252</v>
      </c>
      <c r="BMX2" s="188" t="s">
        <v>253</v>
      </c>
      <c r="BMY2" s="187" t="s">
        <v>254</v>
      </c>
      <c r="BMZ2" s="187" t="s">
        <v>255</v>
      </c>
      <c r="BNA2" s="55" t="s">
        <v>256</v>
      </c>
      <c r="BNB2" s="56" t="s">
        <v>125</v>
      </c>
      <c r="BNC2" s="57" t="s">
        <v>6</v>
      </c>
      <c r="BND2" s="58" t="s">
        <v>9</v>
      </c>
      <c r="BNE2" s="186" t="s">
        <v>251</v>
      </c>
      <c r="BNF2" s="187" t="s">
        <v>252</v>
      </c>
      <c r="BNG2" s="188" t="s">
        <v>253</v>
      </c>
      <c r="BNH2" s="187" t="s">
        <v>254</v>
      </c>
      <c r="BNI2" s="187" t="s">
        <v>255</v>
      </c>
      <c r="BNJ2" s="55" t="s">
        <v>256</v>
      </c>
      <c r="BNK2" s="56" t="s">
        <v>125</v>
      </c>
      <c r="BNL2" s="57" t="s">
        <v>6</v>
      </c>
      <c r="BNM2" s="58" t="s">
        <v>9</v>
      </c>
      <c r="BNN2" s="186" t="s">
        <v>251</v>
      </c>
      <c r="BNO2" s="187" t="s">
        <v>252</v>
      </c>
      <c r="BNP2" s="188" t="s">
        <v>253</v>
      </c>
      <c r="BNQ2" s="187" t="s">
        <v>254</v>
      </c>
      <c r="BNR2" s="187" t="s">
        <v>255</v>
      </c>
      <c r="BNS2" s="55" t="s">
        <v>256</v>
      </c>
      <c r="BNT2" s="56" t="s">
        <v>125</v>
      </c>
      <c r="BNU2" s="57" t="s">
        <v>6</v>
      </c>
      <c r="BNV2" s="58" t="s">
        <v>9</v>
      </c>
      <c r="BNW2" s="186" t="s">
        <v>251</v>
      </c>
      <c r="BNX2" s="187" t="s">
        <v>252</v>
      </c>
      <c r="BNY2" s="188" t="s">
        <v>253</v>
      </c>
      <c r="BNZ2" s="187" t="s">
        <v>254</v>
      </c>
      <c r="BOA2" s="187" t="s">
        <v>255</v>
      </c>
      <c r="BOB2" s="55" t="s">
        <v>256</v>
      </c>
      <c r="BOC2" s="56" t="s">
        <v>125</v>
      </c>
      <c r="BOD2" s="57" t="s">
        <v>6</v>
      </c>
      <c r="BOE2" s="58" t="s">
        <v>9</v>
      </c>
      <c r="BOF2" s="186" t="s">
        <v>251</v>
      </c>
      <c r="BOG2" s="187" t="s">
        <v>252</v>
      </c>
      <c r="BOH2" s="188" t="s">
        <v>253</v>
      </c>
      <c r="BOI2" s="187" t="s">
        <v>254</v>
      </c>
      <c r="BOJ2" s="187" t="s">
        <v>255</v>
      </c>
      <c r="BOK2" s="55" t="s">
        <v>256</v>
      </c>
      <c r="BOL2" s="56" t="s">
        <v>125</v>
      </c>
      <c r="BOM2" s="57" t="s">
        <v>6</v>
      </c>
      <c r="BON2" s="58" t="s">
        <v>9</v>
      </c>
      <c r="BOO2" s="186" t="s">
        <v>251</v>
      </c>
      <c r="BOP2" s="187" t="s">
        <v>252</v>
      </c>
      <c r="BOQ2" s="188" t="s">
        <v>253</v>
      </c>
      <c r="BOR2" s="187" t="s">
        <v>254</v>
      </c>
      <c r="BOS2" s="187" t="s">
        <v>255</v>
      </c>
      <c r="BOT2" s="55" t="s">
        <v>256</v>
      </c>
      <c r="BOU2" s="56" t="s">
        <v>125</v>
      </c>
      <c r="BOV2" s="57" t="s">
        <v>6</v>
      </c>
      <c r="BOW2" s="58" t="s">
        <v>9</v>
      </c>
      <c r="BOX2" s="186" t="s">
        <v>251</v>
      </c>
      <c r="BOY2" s="187" t="s">
        <v>252</v>
      </c>
      <c r="BOZ2" s="188" t="s">
        <v>253</v>
      </c>
      <c r="BPA2" s="187" t="s">
        <v>254</v>
      </c>
      <c r="BPB2" s="187" t="s">
        <v>255</v>
      </c>
      <c r="BPC2" s="55" t="s">
        <v>256</v>
      </c>
      <c r="BPD2" s="56" t="s">
        <v>125</v>
      </c>
      <c r="BPE2" s="57" t="s">
        <v>6</v>
      </c>
      <c r="BPF2" s="58" t="s">
        <v>9</v>
      </c>
      <c r="BPG2" s="186" t="s">
        <v>251</v>
      </c>
      <c r="BPH2" s="187" t="s">
        <v>252</v>
      </c>
      <c r="BPI2" s="188" t="s">
        <v>253</v>
      </c>
      <c r="BPJ2" s="187" t="s">
        <v>254</v>
      </c>
      <c r="BPK2" s="187" t="s">
        <v>255</v>
      </c>
      <c r="BPL2" s="55" t="s">
        <v>256</v>
      </c>
      <c r="BPM2" s="56" t="s">
        <v>125</v>
      </c>
      <c r="BPN2" s="57" t="s">
        <v>6</v>
      </c>
      <c r="BPO2" s="58" t="s">
        <v>9</v>
      </c>
      <c r="BPP2" s="186" t="s">
        <v>251</v>
      </c>
      <c r="BPQ2" s="187" t="s">
        <v>252</v>
      </c>
      <c r="BPR2" s="188" t="s">
        <v>253</v>
      </c>
      <c r="BPS2" s="187" t="s">
        <v>254</v>
      </c>
      <c r="BPT2" s="187" t="s">
        <v>255</v>
      </c>
      <c r="BPU2" s="55" t="s">
        <v>256</v>
      </c>
      <c r="BPV2" s="56" t="s">
        <v>125</v>
      </c>
      <c r="BPW2" s="57" t="s">
        <v>6</v>
      </c>
      <c r="BPX2" s="58" t="s">
        <v>9</v>
      </c>
      <c r="BPY2" s="186" t="s">
        <v>251</v>
      </c>
      <c r="BPZ2" s="187" t="s">
        <v>252</v>
      </c>
      <c r="BQA2" s="188" t="s">
        <v>253</v>
      </c>
      <c r="BQB2" s="187" t="s">
        <v>254</v>
      </c>
      <c r="BQC2" s="187" t="s">
        <v>255</v>
      </c>
      <c r="BQD2" s="55" t="s">
        <v>256</v>
      </c>
      <c r="BQE2" s="56" t="s">
        <v>125</v>
      </c>
      <c r="BQF2" s="57" t="s">
        <v>6</v>
      </c>
      <c r="BQG2" s="58" t="s">
        <v>9</v>
      </c>
      <c r="BQH2" s="186" t="s">
        <v>251</v>
      </c>
      <c r="BQI2" s="187" t="s">
        <v>252</v>
      </c>
      <c r="BQJ2" s="188" t="s">
        <v>253</v>
      </c>
      <c r="BQK2" s="187" t="s">
        <v>254</v>
      </c>
      <c r="BQL2" s="187" t="s">
        <v>255</v>
      </c>
      <c r="BQM2" s="55" t="s">
        <v>256</v>
      </c>
      <c r="BQN2" s="56" t="s">
        <v>125</v>
      </c>
      <c r="BQO2" s="57" t="s">
        <v>6</v>
      </c>
      <c r="BQP2" s="58" t="s">
        <v>9</v>
      </c>
      <c r="BQQ2" s="186" t="s">
        <v>251</v>
      </c>
      <c r="BQR2" s="187" t="s">
        <v>252</v>
      </c>
      <c r="BQS2" s="188" t="s">
        <v>253</v>
      </c>
      <c r="BQT2" s="187" t="s">
        <v>254</v>
      </c>
      <c r="BQU2" s="187" t="s">
        <v>255</v>
      </c>
      <c r="BQV2" s="55" t="s">
        <v>256</v>
      </c>
      <c r="BQW2" s="56" t="s">
        <v>125</v>
      </c>
      <c r="BQX2" s="57" t="s">
        <v>6</v>
      </c>
      <c r="BQY2" s="58" t="s">
        <v>9</v>
      </c>
      <c r="BQZ2" s="186" t="s">
        <v>251</v>
      </c>
      <c r="BRA2" s="187" t="s">
        <v>252</v>
      </c>
      <c r="BRB2" s="188" t="s">
        <v>253</v>
      </c>
      <c r="BRC2" s="187" t="s">
        <v>254</v>
      </c>
      <c r="BRD2" s="187" t="s">
        <v>255</v>
      </c>
      <c r="BRE2" s="55" t="s">
        <v>256</v>
      </c>
      <c r="BRF2" s="56" t="s">
        <v>125</v>
      </c>
      <c r="BRG2" s="57" t="s">
        <v>6</v>
      </c>
      <c r="BRH2" s="58" t="s">
        <v>9</v>
      </c>
      <c r="BRI2" s="186" t="s">
        <v>251</v>
      </c>
      <c r="BRJ2" s="187" t="s">
        <v>252</v>
      </c>
      <c r="BRK2" s="188" t="s">
        <v>253</v>
      </c>
      <c r="BRL2" s="187" t="s">
        <v>254</v>
      </c>
      <c r="BRM2" s="187" t="s">
        <v>255</v>
      </c>
      <c r="BRN2" s="55" t="s">
        <v>256</v>
      </c>
      <c r="BRO2" s="56" t="s">
        <v>125</v>
      </c>
      <c r="BRP2" s="57" t="s">
        <v>6</v>
      </c>
      <c r="BRQ2" s="58" t="s">
        <v>9</v>
      </c>
      <c r="BRR2" s="186" t="s">
        <v>251</v>
      </c>
      <c r="BRS2" s="187" t="s">
        <v>252</v>
      </c>
      <c r="BRT2" s="188" t="s">
        <v>253</v>
      </c>
      <c r="BRU2" s="187" t="s">
        <v>254</v>
      </c>
      <c r="BRV2" s="187" t="s">
        <v>255</v>
      </c>
      <c r="BRW2" s="55" t="s">
        <v>256</v>
      </c>
      <c r="BRX2" s="56" t="s">
        <v>125</v>
      </c>
      <c r="BRY2" s="57" t="s">
        <v>6</v>
      </c>
      <c r="BRZ2" s="58" t="s">
        <v>9</v>
      </c>
      <c r="BSA2" s="186" t="s">
        <v>251</v>
      </c>
      <c r="BSB2" s="187" t="s">
        <v>252</v>
      </c>
      <c r="BSC2" s="188" t="s">
        <v>253</v>
      </c>
      <c r="BSD2" s="187" t="s">
        <v>254</v>
      </c>
      <c r="BSE2" s="187" t="s">
        <v>255</v>
      </c>
      <c r="BSF2" s="55" t="s">
        <v>256</v>
      </c>
      <c r="BSG2" s="56" t="s">
        <v>125</v>
      </c>
      <c r="BSH2" s="57" t="s">
        <v>6</v>
      </c>
      <c r="BSI2" s="58" t="s">
        <v>9</v>
      </c>
      <c r="BSJ2" s="186" t="s">
        <v>251</v>
      </c>
      <c r="BSK2" s="187" t="s">
        <v>252</v>
      </c>
      <c r="BSL2" s="188" t="s">
        <v>253</v>
      </c>
      <c r="BSM2" s="187" t="s">
        <v>254</v>
      </c>
      <c r="BSN2" s="187" t="s">
        <v>255</v>
      </c>
      <c r="BSO2" s="55" t="s">
        <v>256</v>
      </c>
      <c r="BSP2" s="56" t="s">
        <v>125</v>
      </c>
      <c r="BSQ2" s="57" t="s">
        <v>6</v>
      </c>
      <c r="BSR2" s="58" t="s">
        <v>9</v>
      </c>
      <c r="BSS2" s="186" t="s">
        <v>251</v>
      </c>
      <c r="BST2" s="187" t="s">
        <v>252</v>
      </c>
      <c r="BSU2" s="188" t="s">
        <v>253</v>
      </c>
      <c r="BSV2" s="187" t="s">
        <v>254</v>
      </c>
      <c r="BSW2" s="187" t="s">
        <v>255</v>
      </c>
      <c r="BSX2" s="55" t="s">
        <v>256</v>
      </c>
      <c r="BSY2" s="56" t="s">
        <v>125</v>
      </c>
      <c r="BSZ2" s="57" t="s">
        <v>6</v>
      </c>
      <c r="BTA2" s="58" t="s">
        <v>9</v>
      </c>
      <c r="BTB2" s="186" t="s">
        <v>251</v>
      </c>
      <c r="BTC2" s="187" t="s">
        <v>252</v>
      </c>
      <c r="BTD2" s="188" t="s">
        <v>253</v>
      </c>
      <c r="BTE2" s="187" t="s">
        <v>254</v>
      </c>
      <c r="BTF2" s="187" t="s">
        <v>255</v>
      </c>
      <c r="BTG2" s="55" t="s">
        <v>256</v>
      </c>
      <c r="BTH2" s="56" t="s">
        <v>125</v>
      </c>
      <c r="BTI2" s="57" t="s">
        <v>6</v>
      </c>
      <c r="BTJ2" s="58" t="s">
        <v>9</v>
      </c>
      <c r="BTK2" s="186" t="s">
        <v>251</v>
      </c>
      <c r="BTL2" s="187" t="s">
        <v>252</v>
      </c>
      <c r="BTM2" s="188" t="s">
        <v>253</v>
      </c>
      <c r="BTN2" s="187" t="s">
        <v>254</v>
      </c>
      <c r="BTO2" s="187" t="s">
        <v>255</v>
      </c>
      <c r="BTP2" s="55" t="s">
        <v>256</v>
      </c>
      <c r="BTQ2" s="56" t="s">
        <v>125</v>
      </c>
      <c r="BTR2" s="57" t="s">
        <v>6</v>
      </c>
      <c r="BTS2" s="58" t="s">
        <v>9</v>
      </c>
      <c r="BTT2" s="186" t="s">
        <v>251</v>
      </c>
      <c r="BTU2" s="187" t="s">
        <v>252</v>
      </c>
      <c r="BTV2" s="188" t="s">
        <v>253</v>
      </c>
      <c r="BTW2" s="187" t="s">
        <v>254</v>
      </c>
      <c r="BTX2" s="187" t="s">
        <v>255</v>
      </c>
      <c r="BTY2" s="55" t="s">
        <v>256</v>
      </c>
      <c r="BTZ2" s="56" t="s">
        <v>125</v>
      </c>
      <c r="BUA2" s="57" t="s">
        <v>6</v>
      </c>
      <c r="BUB2" s="58" t="s">
        <v>9</v>
      </c>
      <c r="BUC2" s="186" t="s">
        <v>251</v>
      </c>
      <c r="BUD2" s="187" t="s">
        <v>252</v>
      </c>
      <c r="BUE2" s="188" t="s">
        <v>253</v>
      </c>
      <c r="BUF2" s="187" t="s">
        <v>254</v>
      </c>
      <c r="BUG2" s="187" t="s">
        <v>255</v>
      </c>
      <c r="BUH2" s="55" t="s">
        <v>256</v>
      </c>
      <c r="BUI2" s="56" t="s">
        <v>125</v>
      </c>
      <c r="BUJ2" s="57" t="s">
        <v>6</v>
      </c>
      <c r="BUK2" s="58" t="s">
        <v>9</v>
      </c>
      <c r="BUL2" s="186" t="s">
        <v>251</v>
      </c>
      <c r="BUM2" s="187" t="s">
        <v>252</v>
      </c>
      <c r="BUN2" s="188" t="s">
        <v>253</v>
      </c>
      <c r="BUO2" s="187" t="s">
        <v>254</v>
      </c>
      <c r="BUP2" s="187" t="s">
        <v>255</v>
      </c>
      <c r="BUQ2" s="55" t="s">
        <v>256</v>
      </c>
      <c r="BUR2" s="56" t="s">
        <v>125</v>
      </c>
      <c r="BUS2" s="57" t="s">
        <v>6</v>
      </c>
      <c r="BUT2" s="58" t="s">
        <v>9</v>
      </c>
    </row>
    <row r="3" spans="1:1918">
      <c r="A3" s="42" t="s">
        <v>127</v>
      </c>
      <c r="B3" s="30">
        <v>12</v>
      </c>
      <c r="C3" s="31">
        <v>4</v>
      </c>
      <c r="D3" s="27">
        <v>16</v>
      </c>
      <c r="E3" s="31">
        <v>3</v>
      </c>
      <c r="F3" s="31">
        <v>3</v>
      </c>
      <c r="G3" s="28">
        <v>22</v>
      </c>
      <c r="H3" s="59"/>
      <c r="I3" s="29"/>
      <c r="J3" s="60" t="str">
        <f t="shared" ref="J3:J19" si="0">IFERROR((I3/H3),"")</f>
        <v/>
      </c>
      <c r="K3" s="30"/>
      <c r="L3" s="31"/>
      <c r="M3" s="27"/>
      <c r="N3" s="31"/>
      <c r="O3" s="31"/>
      <c r="P3" s="28"/>
      <c r="Q3" s="59"/>
      <c r="R3" s="29"/>
      <c r="S3" s="60" t="str">
        <f t="shared" ref="S3:S19" si="1">IFERROR((R3/Q3),"")</f>
        <v/>
      </c>
      <c r="T3" s="30">
        <v>2</v>
      </c>
      <c r="U3" s="31">
        <v>4</v>
      </c>
      <c r="V3" s="27">
        <v>6</v>
      </c>
      <c r="W3" s="31">
        <v>11</v>
      </c>
      <c r="X3" s="31">
        <v>1</v>
      </c>
      <c r="Y3" s="28">
        <v>18</v>
      </c>
      <c r="Z3" s="59"/>
      <c r="AA3" s="29"/>
      <c r="AB3" s="60" t="str">
        <f t="shared" ref="AB3:AB19" si="2">IFERROR((AA3/Z3),"")</f>
        <v/>
      </c>
      <c r="AC3" s="30">
        <v>7</v>
      </c>
      <c r="AD3" s="31">
        <v>3</v>
      </c>
      <c r="AE3" s="27">
        <v>10</v>
      </c>
      <c r="AF3" s="31">
        <v>4</v>
      </c>
      <c r="AG3" s="31">
        <v>0</v>
      </c>
      <c r="AH3" s="28">
        <v>14</v>
      </c>
      <c r="AI3" s="59"/>
      <c r="AJ3" s="29"/>
      <c r="AK3" s="60" t="str">
        <f t="shared" ref="AK3:AK19" si="3">IFERROR((AJ3/AI3),"")</f>
        <v/>
      </c>
      <c r="AL3" s="30">
        <v>15</v>
      </c>
      <c r="AM3" s="31">
        <v>3</v>
      </c>
      <c r="AN3" s="27">
        <v>18</v>
      </c>
      <c r="AO3" s="31">
        <v>1</v>
      </c>
      <c r="AP3" s="31">
        <v>1</v>
      </c>
      <c r="AQ3" s="28">
        <v>20</v>
      </c>
      <c r="AR3" s="59"/>
      <c r="AS3" s="29"/>
      <c r="AT3" s="60" t="str">
        <f t="shared" ref="AT3:AT19" si="4">IFERROR((AS3/AR3),"")</f>
        <v/>
      </c>
      <c r="AU3" s="30">
        <v>7</v>
      </c>
      <c r="AV3" s="31">
        <v>4</v>
      </c>
      <c r="AW3" s="27">
        <v>11</v>
      </c>
      <c r="AX3" s="31">
        <v>8</v>
      </c>
      <c r="AY3" s="31">
        <v>3</v>
      </c>
      <c r="AZ3" s="28">
        <v>22</v>
      </c>
      <c r="BA3" s="59"/>
      <c r="BB3" s="29"/>
      <c r="BC3" s="60" t="str">
        <f t="shared" ref="BC3:BC19" si="5">IFERROR((BB3/BA3),"")</f>
        <v/>
      </c>
      <c r="BD3" s="30"/>
      <c r="BE3" s="31"/>
      <c r="BF3" s="27"/>
      <c r="BG3" s="31"/>
      <c r="BH3" s="31"/>
      <c r="BI3" s="28"/>
      <c r="BJ3" s="59"/>
      <c r="BK3" s="29"/>
      <c r="BL3" s="60" t="str">
        <f t="shared" ref="BL3:BL19" si="6">IFERROR((BK3/BJ3),"")</f>
        <v/>
      </c>
      <c r="BM3" s="30">
        <v>4</v>
      </c>
      <c r="BN3" s="31">
        <v>3</v>
      </c>
      <c r="BO3" s="27">
        <v>7</v>
      </c>
      <c r="BP3" s="31">
        <v>7</v>
      </c>
      <c r="BQ3" s="31">
        <v>4</v>
      </c>
      <c r="BR3" s="28">
        <v>18</v>
      </c>
      <c r="BS3" s="59"/>
      <c r="BT3" s="29"/>
      <c r="BU3" s="60" t="str">
        <f t="shared" ref="BU3:BU19" si="7">IFERROR((BT3/BS3),"")</f>
        <v/>
      </c>
      <c r="BV3" s="30">
        <v>14</v>
      </c>
      <c r="BW3" s="31">
        <v>2</v>
      </c>
      <c r="BX3" s="27">
        <v>16</v>
      </c>
      <c r="BY3" s="31">
        <v>10</v>
      </c>
      <c r="BZ3" s="31">
        <v>4</v>
      </c>
      <c r="CA3" s="28">
        <v>30</v>
      </c>
      <c r="CB3" s="59"/>
      <c r="CC3" s="29"/>
      <c r="CD3" s="60" t="str">
        <f t="shared" ref="CD3:CD19" si="8">IFERROR((CC3/CB3),"")</f>
        <v/>
      </c>
      <c r="CE3" s="30"/>
      <c r="CF3" s="31"/>
      <c r="CG3" s="27"/>
      <c r="CH3" s="31"/>
      <c r="CI3" s="31"/>
      <c r="CJ3" s="28"/>
      <c r="CK3" s="59"/>
      <c r="CL3" s="29"/>
      <c r="CM3" s="60" t="str">
        <f t="shared" ref="CM3:CM19" si="9">IFERROR((CL3/CK3),"")</f>
        <v/>
      </c>
      <c r="CN3" s="30">
        <v>11</v>
      </c>
      <c r="CO3" s="31">
        <v>2</v>
      </c>
      <c r="CP3" s="27">
        <v>13</v>
      </c>
      <c r="CQ3" s="31">
        <v>5</v>
      </c>
      <c r="CR3" s="31">
        <v>1</v>
      </c>
      <c r="CS3" s="28">
        <v>19</v>
      </c>
      <c r="CT3" s="59"/>
      <c r="CU3" s="29"/>
      <c r="CV3" s="60" t="str">
        <f t="shared" ref="CV3:CV19" si="10">IFERROR((CU3/CT3),"")</f>
        <v/>
      </c>
      <c r="CW3" s="30"/>
      <c r="CX3" s="31"/>
      <c r="CY3" s="27"/>
      <c r="CZ3" s="31"/>
      <c r="DA3" s="31"/>
      <c r="DB3" s="28"/>
      <c r="DC3" s="59"/>
      <c r="DD3" s="29"/>
      <c r="DE3" s="60" t="str">
        <f t="shared" ref="DE3:DE19" si="11">IFERROR((DD3/DC3),"")</f>
        <v/>
      </c>
      <c r="DF3" s="30"/>
      <c r="DG3" s="31"/>
      <c r="DH3" s="27"/>
      <c r="DI3" s="31"/>
      <c r="DJ3" s="31"/>
      <c r="DK3" s="28"/>
      <c r="DL3" s="59"/>
      <c r="DM3" s="29"/>
      <c r="DN3" s="60" t="str">
        <f t="shared" ref="DN3:DN19" si="12">IFERROR((DM3/DL3),"")</f>
        <v/>
      </c>
      <c r="DO3" s="30">
        <v>8</v>
      </c>
      <c r="DP3" s="31">
        <v>4</v>
      </c>
      <c r="DQ3" s="27">
        <v>12</v>
      </c>
      <c r="DR3" s="31">
        <v>4</v>
      </c>
      <c r="DS3" s="31">
        <v>4</v>
      </c>
      <c r="DT3" s="28">
        <v>20</v>
      </c>
      <c r="DU3" s="59"/>
      <c r="DV3" s="29">
        <v>5</v>
      </c>
      <c r="DW3" s="60" t="str">
        <f t="shared" ref="DW3:DW19" si="13">IFERROR((DV3/DU3),"")</f>
        <v/>
      </c>
      <c r="DX3" s="30">
        <v>14</v>
      </c>
      <c r="DY3" s="31">
        <v>6</v>
      </c>
      <c r="DZ3" s="27">
        <v>20</v>
      </c>
      <c r="EA3" s="31">
        <v>2</v>
      </c>
      <c r="EB3" s="31">
        <v>1</v>
      </c>
      <c r="EC3" s="28">
        <v>23</v>
      </c>
      <c r="ED3" s="59"/>
      <c r="EE3" s="29">
        <v>18</v>
      </c>
      <c r="EF3" s="60" t="str">
        <f t="shared" ref="EF3:EF19" si="14">IFERROR((EE3/ED3),"")</f>
        <v/>
      </c>
      <c r="EG3" s="30">
        <v>8</v>
      </c>
      <c r="EH3" s="31">
        <v>1</v>
      </c>
      <c r="EI3" s="27">
        <v>9</v>
      </c>
      <c r="EJ3" s="31">
        <v>7</v>
      </c>
      <c r="EK3" s="31">
        <v>0</v>
      </c>
      <c r="EL3" s="28">
        <v>16</v>
      </c>
      <c r="EM3" s="59"/>
      <c r="EN3" s="29">
        <v>7</v>
      </c>
      <c r="EO3" s="60" t="str">
        <f t="shared" ref="EO3:EO19" si="15">IFERROR((EN3/EM3),"")</f>
        <v/>
      </c>
      <c r="EP3" s="30">
        <v>5</v>
      </c>
      <c r="EQ3" s="31">
        <v>2</v>
      </c>
      <c r="ER3" s="27">
        <v>7</v>
      </c>
      <c r="ES3" s="31">
        <v>5</v>
      </c>
      <c r="ET3" s="31">
        <v>3</v>
      </c>
      <c r="EU3" s="28">
        <v>15</v>
      </c>
      <c r="EV3" s="59"/>
      <c r="EW3" s="29">
        <v>14</v>
      </c>
      <c r="EX3" s="60" t="str">
        <f t="shared" ref="EX3:EX19" si="16">IFERROR((EW3/EV3),"")</f>
        <v/>
      </c>
      <c r="EY3" s="30">
        <v>12</v>
      </c>
      <c r="EZ3" s="31">
        <v>5</v>
      </c>
      <c r="FA3" s="27">
        <v>17</v>
      </c>
      <c r="FB3" s="31">
        <v>4</v>
      </c>
      <c r="FC3" s="31">
        <v>1</v>
      </c>
      <c r="FD3" s="28">
        <v>22</v>
      </c>
      <c r="FE3" s="59"/>
      <c r="FF3" s="29">
        <v>9</v>
      </c>
      <c r="FG3" s="60" t="str">
        <f t="shared" ref="FG3:FG19" si="17">IFERROR((FF3/FE3),"")</f>
        <v/>
      </c>
      <c r="FH3" s="30"/>
      <c r="FI3" s="31"/>
      <c r="FJ3" s="27"/>
      <c r="FK3" s="31"/>
      <c r="FL3" s="31"/>
      <c r="FM3" s="28"/>
      <c r="FN3" s="59"/>
      <c r="FO3" s="29"/>
      <c r="FP3" s="60" t="str">
        <f t="shared" ref="FP3:FP19" si="18">IFERROR((FO3/FN3),"")</f>
        <v/>
      </c>
      <c r="FQ3" s="30">
        <v>20</v>
      </c>
      <c r="FR3" s="31">
        <v>6</v>
      </c>
      <c r="FS3" s="27">
        <v>26</v>
      </c>
      <c r="FT3" s="31">
        <v>4</v>
      </c>
      <c r="FU3" s="31">
        <v>0</v>
      </c>
      <c r="FV3" s="28">
        <v>30</v>
      </c>
      <c r="FW3" s="59"/>
      <c r="FX3" s="29">
        <v>12</v>
      </c>
      <c r="FY3" s="60" t="str">
        <f t="shared" ref="FY3:FY19" si="19">IFERROR((FX3/FW3),"")</f>
        <v/>
      </c>
      <c r="FZ3" s="30">
        <v>15</v>
      </c>
      <c r="GA3" s="31">
        <v>7</v>
      </c>
      <c r="GB3" s="27">
        <v>22</v>
      </c>
      <c r="GC3" s="31">
        <v>4</v>
      </c>
      <c r="GD3" s="31">
        <v>1</v>
      </c>
      <c r="GE3" s="28">
        <v>27</v>
      </c>
      <c r="GF3" s="59"/>
      <c r="GG3" s="29">
        <v>11</v>
      </c>
      <c r="GH3" s="60" t="str">
        <f t="shared" ref="GH3:GH19" si="20">IFERROR((GG3/GF3),"")</f>
        <v/>
      </c>
      <c r="GI3" s="30">
        <v>10</v>
      </c>
      <c r="GJ3" s="31">
        <v>6</v>
      </c>
      <c r="GK3" s="27">
        <v>16</v>
      </c>
      <c r="GL3" s="31">
        <v>5</v>
      </c>
      <c r="GM3" s="31">
        <v>2</v>
      </c>
      <c r="GN3" s="28">
        <v>23</v>
      </c>
      <c r="GO3" s="59"/>
      <c r="GP3" s="29">
        <v>3</v>
      </c>
      <c r="GQ3" s="60" t="str">
        <f t="shared" ref="GQ3:GQ19" si="21">IFERROR((GP3/GO3),"")</f>
        <v/>
      </c>
      <c r="GR3" s="30">
        <v>17</v>
      </c>
      <c r="GS3" s="31">
        <v>6</v>
      </c>
      <c r="GT3" s="27">
        <v>23</v>
      </c>
      <c r="GU3" s="31">
        <v>1</v>
      </c>
      <c r="GV3" s="31">
        <v>0</v>
      </c>
      <c r="GW3" s="28">
        <v>24</v>
      </c>
      <c r="GX3" s="59"/>
      <c r="GY3" s="29">
        <v>5</v>
      </c>
      <c r="GZ3" s="60" t="str">
        <f t="shared" ref="GZ3:GZ19" si="22">IFERROR((GY3/GX3),"")</f>
        <v/>
      </c>
      <c r="HA3" s="30">
        <v>6</v>
      </c>
      <c r="HB3" s="31">
        <v>8</v>
      </c>
      <c r="HC3" s="27">
        <v>14</v>
      </c>
      <c r="HD3" s="31">
        <v>0</v>
      </c>
      <c r="HE3" s="31">
        <v>0</v>
      </c>
      <c r="HF3" s="28">
        <v>14</v>
      </c>
      <c r="HG3" s="59"/>
      <c r="HH3" s="29">
        <v>2</v>
      </c>
      <c r="HI3" s="60" t="str">
        <f t="shared" ref="HI3:HI19" si="23">IFERROR((HH3/HG3),"")</f>
        <v/>
      </c>
      <c r="HJ3" s="30"/>
      <c r="HK3" s="31"/>
      <c r="HL3" s="27"/>
      <c r="HM3" s="31"/>
      <c r="HN3" s="31"/>
      <c r="HO3" s="28"/>
      <c r="HP3" s="59"/>
      <c r="HQ3" s="29"/>
      <c r="HR3" s="60" t="str">
        <f t="shared" ref="HR3:HR19" si="24">IFERROR((HQ3/HP3),"")</f>
        <v/>
      </c>
      <c r="HS3" s="30">
        <v>18</v>
      </c>
      <c r="HT3" s="31">
        <v>3</v>
      </c>
      <c r="HU3" s="27">
        <v>21</v>
      </c>
      <c r="HV3" s="31">
        <v>0</v>
      </c>
      <c r="HW3" s="31">
        <v>2</v>
      </c>
      <c r="HX3" s="28">
        <v>23</v>
      </c>
      <c r="HY3" s="59"/>
      <c r="HZ3" s="29">
        <v>7</v>
      </c>
      <c r="IA3" s="60" t="str">
        <f t="shared" ref="IA3:IA19" si="25">IFERROR((HZ3/HY3),"")</f>
        <v/>
      </c>
      <c r="IB3" s="30">
        <v>9</v>
      </c>
      <c r="IC3" s="31">
        <v>8</v>
      </c>
      <c r="ID3" s="27">
        <v>17</v>
      </c>
      <c r="IE3" s="31">
        <v>7</v>
      </c>
      <c r="IF3" s="31">
        <v>1</v>
      </c>
      <c r="IG3" s="28">
        <v>25</v>
      </c>
      <c r="IH3" s="59"/>
      <c r="II3" s="29">
        <v>11</v>
      </c>
      <c r="IJ3" s="60" t="str">
        <f t="shared" ref="IJ3:IJ19" si="26">IFERROR((II3/IH3),"")</f>
        <v/>
      </c>
      <c r="IK3" s="30"/>
      <c r="IL3" s="31"/>
      <c r="IM3" s="27"/>
      <c r="IN3" s="31"/>
      <c r="IO3" s="31"/>
      <c r="IP3" s="28"/>
      <c r="IQ3" s="59"/>
      <c r="IR3" s="29"/>
      <c r="IS3" s="60" t="str">
        <f t="shared" ref="IS3:IS19" si="27">IFERROR((IR3/IQ3),"")</f>
        <v/>
      </c>
      <c r="IT3" s="30">
        <v>6</v>
      </c>
      <c r="IU3" s="31">
        <v>8</v>
      </c>
      <c r="IV3" s="27">
        <v>14</v>
      </c>
      <c r="IW3" s="31">
        <v>7</v>
      </c>
      <c r="IX3" s="31">
        <v>0</v>
      </c>
      <c r="IY3" s="28">
        <v>21</v>
      </c>
      <c r="IZ3" s="59"/>
      <c r="JA3" s="29">
        <v>1</v>
      </c>
      <c r="JB3" s="60" t="str">
        <f t="shared" ref="JB3:JB19" si="28">IFERROR((JA3/IZ3),"")</f>
        <v/>
      </c>
      <c r="JC3" s="30">
        <v>13</v>
      </c>
      <c r="JD3" s="31">
        <v>2</v>
      </c>
      <c r="JE3" s="27">
        <v>15</v>
      </c>
      <c r="JF3" s="31">
        <v>8</v>
      </c>
      <c r="JG3" s="31">
        <v>4</v>
      </c>
      <c r="JH3" s="28">
        <v>27</v>
      </c>
      <c r="JI3" s="59"/>
      <c r="JJ3" s="29">
        <v>1</v>
      </c>
      <c r="JK3" s="60" t="str">
        <f t="shared" ref="JK3:JK19" si="29">IFERROR((JJ3/JI3),"")</f>
        <v/>
      </c>
      <c r="JL3" s="30"/>
      <c r="JM3" s="31"/>
      <c r="JN3" s="27"/>
      <c r="JO3" s="31"/>
      <c r="JP3" s="31"/>
      <c r="JQ3" s="28"/>
      <c r="JR3" s="59"/>
      <c r="JS3" s="29"/>
      <c r="JT3" s="60" t="str">
        <f t="shared" ref="JT3:JT19" si="30">IFERROR((JS3/JR3),"")</f>
        <v/>
      </c>
      <c r="JU3" s="30">
        <v>10</v>
      </c>
      <c r="JV3" s="31">
        <v>3</v>
      </c>
      <c r="JW3" s="27">
        <v>13</v>
      </c>
      <c r="JX3" s="31">
        <v>7</v>
      </c>
      <c r="JY3" s="31">
        <v>2</v>
      </c>
      <c r="JZ3" s="28">
        <v>22</v>
      </c>
      <c r="KA3" s="59"/>
      <c r="KB3" s="29">
        <v>6</v>
      </c>
      <c r="KC3" s="60" t="str">
        <f t="shared" ref="KC3:KC19" si="31">IFERROR((KB3/KA3),"")</f>
        <v/>
      </c>
      <c r="KD3" s="30"/>
      <c r="KE3" s="31"/>
      <c r="KF3" s="27"/>
      <c r="KG3" s="31"/>
      <c r="KH3" s="31"/>
      <c r="KI3" s="28"/>
      <c r="KJ3" s="59"/>
      <c r="KK3" s="29"/>
      <c r="KL3" s="60" t="str">
        <f t="shared" ref="KL3:KL19" si="32">IFERROR((KK3/KJ3),"")</f>
        <v/>
      </c>
      <c r="KM3" s="30"/>
      <c r="KN3" s="31"/>
      <c r="KO3" s="27"/>
      <c r="KP3" s="31"/>
      <c r="KQ3" s="31"/>
      <c r="KR3" s="28"/>
      <c r="KS3" s="59"/>
      <c r="KT3" s="29"/>
      <c r="KU3" s="60" t="str">
        <f t="shared" ref="KU3:KU19" si="33">IFERROR((KT3/KS3),"")</f>
        <v/>
      </c>
      <c r="KV3" s="30">
        <v>13</v>
      </c>
      <c r="KW3" s="31">
        <v>5</v>
      </c>
      <c r="KX3" s="27">
        <v>18</v>
      </c>
      <c r="KY3" s="31">
        <v>3</v>
      </c>
      <c r="KZ3" s="31">
        <v>2</v>
      </c>
      <c r="LA3" s="28">
        <v>23</v>
      </c>
      <c r="LB3" s="59"/>
      <c r="LC3" s="29">
        <v>6</v>
      </c>
      <c r="LD3" s="60" t="str">
        <f t="shared" ref="LD3:LD19" si="34">IFERROR((LC3/LB3),"")</f>
        <v/>
      </c>
      <c r="LE3" s="30">
        <v>13</v>
      </c>
      <c r="LF3" s="31">
        <v>6</v>
      </c>
      <c r="LG3" s="27">
        <v>19</v>
      </c>
      <c r="LH3" s="31">
        <v>4</v>
      </c>
      <c r="LI3" s="31">
        <v>2</v>
      </c>
      <c r="LJ3" s="28">
        <v>25</v>
      </c>
      <c r="LK3" s="59"/>
      <c r="LL3" s="29">
        <v>9</v>
      </c>
      <c r="LM3" s="60" t="str">
        <f t="shared" ref="LM3:LM19" si="35">IFERROR((LL3/LK3),"")</f>
        <v/>
      </c>
      <c r="LN3" s="30">
        <v>13</v>
      </c>
      <c r="LO3" s="31">
        <v>2</v>
      </c>
      <c r="LP3" s="27">
        <v>15</v>
      </c>
      <c r="LQ3" s="31">
        <v>4</v>
      </c>
      <c r="LR3" s="31">
        <v>2</v>
      </c>
      <c r="LS3" s="28">
        <v>21</v>
      </c>
      <c r="LT3" s="59"/>
      <c r="LU3" s="29">
        <v>7</v>
      </c>
      <c r="LV3" s="60" t="str">
        <f t="shared" ref="LV3:LV19" si="36">IFERROR((LU3/LT3),"")</f>
        <v/>
      </c>
      <c r="LW3" s="30">
        <v>14</v>
      </c>
      <c r="LX3" s="31">
        <v>3</v>
      </c>
      <c r="LY3" s="27">
        <v>17</v>
      </c>
      <c r="LZ3" s="31">
        <v>2</v>
      </c>
      <c r="MA3" s="31">
        <v>1</v>
      </c>
      <c r="MB3" s="28">
        <v>20</v>
      </c>
      <c r="MC3" s="59"/>
      <c r="MD3" s="29">
        <v>11</v>
      </c>
      <c r="ME3" s="60" t="str">
        <f t="shared" ref="ME3:ME19" si="37">IFERROR((MD3/MC3),"")</f>
        <v/>
      </c>
      <c r="MF3" s="30">
        <v>13</v>
      </c>
      <c r="MG3" s="31">
        <v>2</v>
      </c>
      <c r="MH3" s="27">
        <v>15</v>
      </c>
      <c r="MI3" s="31">
        <v>4</v>
      </c>
      <c r="MJ3" s="31">
        <v>2</v>
      </c>
      <c r="MK3" s="28">
        <v>21</v>
      </c>
      <c r="ML3" s="59"/>
      <c r="MM3" s="29">
        <v>6</v>
      </c>
      <c r="MN3" s="60" t="str">
        <f t="shared" ref="MN3:MN19" si="38">IFERROR((MM3/ML3),"")</f>
        <v/>
      </c>
      <c r="MO3" s="30"/>
      <c r="MP3" s="31"/>
      <c r="MQ3" s="27"/>
      <c r="MR3" s="31"/>
      <c r="MS3" s="31"/>
      <c r="MT3" s="28"/>
      <c r="MU3" s="59"/>
      <c r="MV3" s="29"/>
      <c r="MW3" s="60" t="str">
        <f t="shared" ref="MW3:MW19" si="39">IFERROR((MV3/MU3),"")</f>
        <v/>
      </c>
      <c r="MX3" s="30">
        <v>17</v>
      </c>
      <c r="MY3" s="31">
        <v>7</v>
      </c>
      <c r="MZ3" s="27">
        <v>24</v>
      </c>
      <c r="NA3" s="31">
        <v>7</v>
      </c>
      <c r="NB3" s="31">
        <v>2</v>
      </c>
      <c r="NC3" s="28">
        <v>33</v>
      </c>
      <c r="ND3" s="59"/>
      <c r="NE3" s="29">
        <v>10</v>
      </c>
      <c r="NF3" s="60" t="str">
        <f t="shared" ref="NF3:NF19" si="40">IFERROR((NE3/ND3),"")</f>
        <v/>
      </c>
      <c r="NG3" s="30">
        <v>9</v>
      </c>
      <c r="NH3" s="31">
        <v>7</v>
      </c>
      <c r="NI3" s="27">
        <v>16</v>
      </c>
      <c r="NJ3" s="31">
        <v>7</v>
      </c>
      <c r="NK3" s="31">
        <v>1</v>
      </c>
      <c r="NL3" s="28">
        <v>24</v>
      </c>
      <c r="NM3" s="59"/>
      <c r="NN3" s="29">
        <v>14</v>
      </c>
      <c r="NO3" s="60" t="str">
        <f t="shared" ref="NO3:NO19" si="41">IFERROR((NN3/NM3),"")</f>
        <v/>
      </c>
      <c r="NP3" s="30">
        <v>8</v>
      </c>
      <c r="NQ3" s="31">
        <v>7</v>
      </c>
      <c r="NR3" s="27">
        <v>15</v>
      </c>
      <c r="NS3" s="31">
        <v>8</v>
      </c>
      <c r="NT3" s="31">
        <v>0</v>
      </c>
      <c r="NU3" s="28">
        <v>23</v>
      </c>
      <c r="NV3" s="59"/>
      <c r="NW3" s="29">
        <v>18</v>
      </c>
      <c r="NX3" s="60" t="str">
        <f t="shared" ref="NX3:NX19" si="42">IFERROR((NW3/NV3),"")</f>
        <v/>
      </c>
      <c r="NY3" s="30">
        <v>9</v>
      </c>
      <c r="NZ3" s="31">
        <v>4</v>
      </c>
      <c r="OA3" s="27">
        <v>13</v>
      </c>
      <c r="OB3" s="31">
        <v>7</v>
      </c>
      <c r="OC3" s="31">
        <v>0</v>
      </c>
      <c r="OD3" s="28">
        <v>20</v>
      </c>
      <c r="OE3" s="59"/>
      <c r="OF3" s="29">
        <v>17</v>
      </c>
      <c r="OG3" s="60" t="str">
        <f t="shared" ref="OG3:OG19" si="43">IFERROR((OF3/OE3),"")</f>
        <v/>
      </c>
      <c r="OH3" s="30">
        <v>4</v>
      </c>
      <c r="OI3" s="31">
        <v>2</v>
      </c>
      <c r="OJ3" s="27">
        <v>6</v>
      </c>
      <c r="OK3" s="31">
        <v>3</v>
      </c>
      <c r="OL3" s="31">
        <v>1</v>
      </c>
      <c r="OM3" s="28">
        <v>10</v>
      </c>
      <c r="ON3" s="59"/>
      <c r="OO3" s="29">
        <v>13</v>
      </c>
      <c r="OP3" s="60" t="str">
        <f t="shared" ref="OP3:OP19" si="44">IFERROR((OO3/ON3),"")</f>
        <v/>
      </c>
      <c r="OQ3" s="30"/>
      <c r="OR3" s="31"/>
      <c r="OS3" s="27"/>
      <c r="OT3" s="31"/>
      <c r="OU3" s="31"/>
      <c r="OV3" s="28"/>
      <c r="OW3" s="59"/>
      <c r="OX3" s="29"/>
      <c r="OY3" s="60" t="str">
        <f t="shared" ref="OY3:OY19" si="45">IFERROR((OX3/OW3),"")</f>
        <v/>
      </c>
      <c r="OZ3" s="472">
        <v>4</v>
      </c>
      <c r="PA3" s="472">
        <v>6</v>
      </c>
      <c r="PB3" s="473">
        <v>10</v>
      </c>
      <c r="PC3" s="472">
        <v>2</v>
      </c>
      <c r="PD3" s="472">
        <v>2</v>
      </c>
      <c r="PE3" s="474">
        <v>14</v>
      </c>
      <c r="PF3" s="59"/>
      <c r="PG3" s="29">
        <v>9</v>
      </c>
      <c r="PH3" s="60" t="s">
        <v>250</v>
      </c>
      <c r="PI3" s="30">
        <v>21</v>
      </c>
      <c r="PJ3" s="31">
        <v>3</v>
      </c>
      <c r="PK3" s="27">
        <v>24</v>
      </c>
      <c r="PL3" s="31">
        <v>14</v>
      </c>
      <c r="PM3" s="31">
        <v>1</v>
      </c>
      <c r="PN3" s="28">
        <v>39</v>
      </c>
      <c r="PO3" s="59"/>
      <c r="PP3" s="29">
        <v>13</v>
      </c>
      <c r="PQ3" s="60" t="str">
        <f t="shared" ref="PQ3:PQ19" si="46">IFERROR((PP3/PO3),"")</f>
        <v/>
      </c>
      <c r="PR3" s="30">
        <v>11</v>
      </c>
      <c r="PS3" s="31">
        <v>4</v>
      </c>
      <c r="PT3" s="27">
        <v>15</v>
      </c>
      <c r="PU3" s="31">
        <v>11</v>
      </c>
      <c r="PV3" s="31">
        <v>0</v>
      </c>
      <c r="PW3" s="28">
        <v>26</v>
      </c>
      <c r="PX3" s="59"/>
      <c r="PY3" s="29">
        <v>23</v>
      </c>
      <c r="PZ3" s="60" t="str">
        <f t="shared" ref="PZ3:PZ19" si="47">IFERROR((PY3/PX3),"")</f>
        <v/>
      </c>
      <c r="QA3" s="30">
        <v>10</v>
      </c>
      <c r="QB3" s="31">
        <v>5</v>
      </c>
      <c r="QC3" s="27">
        <v>15</v>
      </c>
      <c r="QD3" s="31">
        <v>2</v>
      </c>
      <c r="QE3" s="31">
        <v>3</v>
      </c>
      <c r="QF3" s="28">
        <v>20</v>
      </c>
      <c r="QG3" s="59"/>
      <c r="QH3" s="29">
        <v>9</v>
      </c>
      <c r="QI3" s="60" t="str">
        <f t="shared" ref="QI3:QI19" si="48">IFERROR((QH3/QG3),"")</f>
        <v/>
      </c>
      <c r="QJ3" s="30"/>
      <c r="QK3" s="31"/>
      <c r="QL3" s="27"/>
      <c r="QM3" s="31"/>
      <c r="QN3" s="31"/>
      <c r="QO3" s="28"/>
      <c r="QP3" s="59"/>
      <c r="QQ3" s="29"/>
      <c r="QR3" s="60" t="str">
        <f t="shared" ref="QR3:QR19" si="49">IFERROR((QQ3/QP3),"")</f>
        <v/>
      </c>
      <c r="QS3" s="30"/>
      <c r="QT3" s="31"/>
      <c r="QU3" s="27"/>
      <c r="QV3" s="31"/>
      <c r="QW3" s="31"/>
      <c r="QX3" s="28"/>
      <c r="QY3" s="59"/>
      <c r="QZ3" s="29"/>
      <c r="RA3" s="60" t="str">
        <f t="shared" ref="RA3:RA19" si="50">IFERROR((QZ3/QY3),"")</f>
        <v/>
      </c>
      <c r="RB3" s="30">
        <v>11</v>
      </c>
      <c r="RC3" s="31">
        <v>7</v>
      </c>
      <c r="RD3" s="27">
        <v>18</v>
      </c>
      <c r="RE3" s="31">
        <v>4</v>
      </c>
      <c r="RF3" s="31">
        <v>1</v>
      </c>
      <c r="RG3" s="28">
        <v>23</v>
      </c>
      <c r="RH3" s="59"/>
      <c r="RI3" s="29">
        <v>10</v>
      </c>
      <c r="RJ3" s="60" t="str">
        <f t="shared" ref="RJ3:RJ19" si="51">IFERROR((RI3/RH3),"")</f>
        <v/>
      </c>
      <c r="RK3" s="30">
        <v>10</v>
      </c>
      <c r="RL3" s="31">
        <v>5</v>
      </c>
      <c r="RM3" s="27">
        <v>15</v>
      </c>
      <c r="RN3" s="31">
        <v>2</v>
      </c>
      <c r="RO3" s="31">
        <v>2</v>
      </c>
      <c r="RP3" s="28">
        <v>19</v>
      </c>
      <c r="RQ3" s="59"/>
      <c r="RR3" s="29">
        <v>1</v>
      </c>
      <c r="RS3" s="60" t="str">
        <f t="shared" ref="RS3:RS19" si="52">IFERROR((RR3/RQ3),"")</f>
        <v/>
      </c>
      <c r="RT3" s="30"/>
      <c r="RU3" s="31"/>
      <c r="RV3" s="27"/>
      <c r="RW3" s="31"/>
      <c r="RX3" s="31"/>
      <c r="RY3" s="28"/>
      <c r="RZ3" s="59"/>
      <c r="SA3" s="29"/>
      <c r="SB3" s="60" t="str">
        <f t="shared" ref="SB3:SB19" si="53">IFERROR((SA3/RZ3),"")</f>
        <v/>
      </c>
      <c r="SC3" s="30"/>
      <c r="SD3" s="31"/>
      <c r="SE3" s="27"/>
      <c r="SF3" s="31"/>
      <c r="SG3" s="31"/>
      <c r="SH3" s="28"/>
      <c r="SI3" s="59"/>
      <c r="SJ3" s="29"/>
      <c r="SK3" s="60" t="str">
        <f t="shared" ref="SK3:SK19" si="54">IFERROR((SJ3/SI3),"")</f>
        <v/>
      </c>
      <c r="SL3" s="30">
        <v>4</v>
      </c>
      <c r="SM3" s="31">
        <v>4</v>
      </c>
      <c r="SN3" s="27">
        <v>8</v>
      </c>
      <c r="SO3" s="31">
        <v>4</v>
      </c>
      <c r="SP3" s="31">
        <v>1</v>
      </c>
      <c r="SQ3" s="28">
        <v>13</v>
      </c>
      <c r="SR3" s="59"/>
      <c r="SS3" s="29">
        <v>6</v>
      </c>
      <c r="ST3" s="60" t="str">
        <f t="shared" ref="ST3:ST19" si="55">IFERROR((SS3/SR3),"")</f>
        <v/>
      </c>
      <c r="SU3" s="30">
        <v>17</v>
      </c>
      <c r="SV3" s="31">
        <v>1</v>
      </c>
      <c r="SW3" s="27">
        <v>18</v>
      </c>
      <c r="SX3" s="31">
        <v>2</v>
      </c>
      <c r="SY3" s="31">
        <v>0</v>
      </c>
      <c r="SZ3" s="28">
        <v>20</v>
      </c>
      <c r="TA3" s="59"/>
      <c r="TB3" s="29">
        <v>7</v>
      </c>
      <c r="TC3" s="60" t="str">
        <f t="shared" ref="TC3:TC19" si="56">IFERROR((TB3/TA3),"")</f>
        <v/>
      </c>
      <c r="TD3" s="30">
        <v>11</v>
      </c>
      <c r="TE3" s="31">
        <v>3</v>
      </c>
      <c r="TF3" s="27">
        <v>14</v>
      </c>
      <c r="TG3" s="31">
        <v>3</v>
      </c>
      <c r="TH3" s="31">
        <v>0</v>
      </c>
      <c r="TI3" s="28">
        <v>17</v>
      </c>
      <c r="TJ3" s="59"/>
      <c r="TK3" s="29">
        <v>25</v>
      </c>
      <c r="TL3" s="60" t="str">
        <f t="shared" ref="TL3:TL19" si="57">IFERROR((TK3/TJ3),"")</f>
        <v/>
      </c>
      <c r="TM3" s="30">
        <v>12</v>
      </c>
      <c r="TN3" s="31">
        <v>9</v>
      </c>
      <c r="TO3" s="27">
        <v>21</v>
      </c>
      <c r="TP3" s="31">
        <v>5</v>
      </c>
      <c r="TQ3" s="31">
        <v>1</v>
      </c>
      <c r="TR3" s="28">
        <v>27</v>
      </c>
      <c r="TS3" s="59"/>
      <c r="TT3" s="29">
        <v>20</v>
      </c>
      <c r="TU3" s="60" t="str">
        <f t="shared" ref="TU3:TU19" si="58">IFERROR((TT3/TS3),"")</f>
        <v/>
      </c>
      <c r="TV3" s="30"/>
      <c r="TW3" s="31"/>
      <c r="TX3" s="27"/>
      <c r="TY3" s="31"/>
      <c r="TZ3" s="31"/>
      <c r="UA3" s="28"/>
      <c r="UB3" s="59"/>
      <c r="UC3" s="29"/>
      <c r="UD3" s="60" t="str">
        <f t="shared" ref="UD3:UD19" si="59">IFERROR((UC3/UB3),"")</f>
        <v/>
      </c>
      <c r="UE3" s="30">
        <v>11</v>
      </c>
      <c r="UF3" s="31">
        <v>5</v>
      </c>
      <c r="UG3" s="27">
        <v>16</v>
      </c>
      <c r="UH3" s="31">
        <v>4</v>
      </c>
      <c r="UI3" s="31">
        <v>1</v>
      </c>
      <c r="UJ3" s="28">
        <v>21</v>
      </c>
      <c r="UK3" s="59"/>
      <c r="UL3" s="29">
        <v>13</v>
      </c>
      <c r="UM3" s="60" t="str">
        <f t="shared" ref="UM3:UM19" si="60">IFERROR((UL3/UK3),"")</f>
        <v/>
      </c>
      <c r="UN3" s="30">
        <v>2</v>
      </c>
      <c r="UO3" s="31">
        <v>5</v>
      </c>
      <c r="UP3" s="27">
        <v>7</v>
      </c>
      <c r="UQ3" s="31">
        <v>3</v>
      </c>
      <c r="UR3" s="31">
        <v>1</v>
      </c>
      <c r="US3" s="28">
        <v>11</v>
      </c>
      <c r="UT3" s="59"/>
      <c r="UU3" s="29">
        <v>8</v>
      </c>
      <c r="UV3" s="60" t="str">
        <f t="shared" ref="UV3:UV19" si="61">IFERROR((UU3/UT3),"")</f>
        <v/>
      </c>
      <c r="UW3" s="30">
        <v>16</v>
      </c>
      <c r="UX3" s="31">
        <v>6</v>
      </c>
      <c r="UY3" s="27">
        <v>22</v>
      </c>
      <c r="UZ3" s="31">
        <v>4</v>
      </c>
      <c r="VA3" s="31">
        <v>0</v>
      </c>
      <c r="VB3" s="28">
        <v>26</v>
      </c>
      <c r="VC3" s="59"/>
      <c r="VD3" s="29">
        <v>22</v>
      </c>
      <c r="VE3" s="60" t="str">
        <f t="shared" ref="VE3:VE19" si="62">IFERROR((VD3/VC3),"")</f>
        <v/>
      </c>
      <c r="VF3" s="30">
        <v>9</v>
      </c>
      <c r="VG3" s="31">
        <v>6</v>
      </c>
      <c r="VH3" s="27">
        <v>15</v>
      </c>
      <c r="VI3" s="31">
        <v>9</v>
      </c>
      <c r="VJ3" s="31">
        <v>1</v>
      </c>
      <c r="VK3" s="28">
        <v>25</v>
      </c>
      <c r="VL3" s="59"/>
      <c r="VM3" s="29">
        <v>9</v>
      </c>
      <c r="VN3" s="60" t="str">
        <f t="shared" ref="VN3:VN19" si="63">IFERROR((VM3/VL3),"")</f>
        <v/>
      </c>
      <c r="VO3" s="30">
        <v>13</v>
      </c>
      <c r="VP3" s="31">
        <v>8</v>
      </c>
      <c r="VQ3" s="27">
        <v>21</v>
      </c>
      <c r="VR3" s="31">
        <v>4</v>
      </c>
      <c r="VS3" s="31">
        <v>1</v>
      </c>
      <c r="VT3" s="28">
        <v>26</v>
      </c>
      <c r="VU3" s="59"/>
      <c r="VV3" s="29">
        <v>18</v>
      </c>
      <c r="VW3" s="60" t="str">
        <f t="shared" ref="VW3:VW19" si="64">IFERROR((VV3/VU3),"")</f>
        <v/>
      </c>
      <c r="VX3" s="30"/>
      <c r="VY3" s="31"/>
      <c r="VZ3" s="27"/>
      <c r="WA3" s="31"/>
      <c r="WB3" s="31"/>
      <c r="WC3" s="28"/>
      <c r="WD3" s="59"/>
      <c r="WE3" s="29"/>
      <c r="WF3" s="60" t="str">
        <f t="shared" ref="WF3:WF19" si="65">IFERROR((WE3/WD3),"")</f>
        <v/>
      </c>
      <c r="WG3" s="30"/>
      <c r="WH3" s="31"/>
      <c r="WI3" s="27"/>
      <c r="WJ3" s="31"/>
      <c r="WK3" s="31"/>
      <c r="WL3" s="28"/>
      <c r="WM3" s="59"/>
      <c r="WN3" s="29"/>
      <c r="WO3" s="60" t="str">
        <f t="shared" ref="WO3:WO19" si="66">IFERROR((WN3/WM3),"")</f>
        <v/>
      </c>
      <c r="WP3" s="30">
        <v>13</v>
      </c>
      <c r="WQ3" s="31">
        <v>2</v>
      </c>
      <c r="WR3" s="27">
        <v>15</v>
      </c>
      <c r="WS3" s="31">
        <v>17</v>
      </c>
      <c r="WT3" s="31">
        <v>0</v>
      </c>
      <c r="WU3" s="28">
        <v>32</v>
      </c>
      <c r="WV3" s="59"/>
      <c r="WW3" s="29">
        <v>14</v>
      </c>
      <c r="WX3" s="60" t="str">
        <f t="shared" ref="WX3:WX19" si="67">IFERROR((WW3/WV3),"")</f>
        <v/>
      </c>
      <c r="WY3" s="30">
        <v>12</v>
      </c>
      <c r="WZ3" s="31">
        <v>2</v>
      </c>
      <c r="XA3" s="27">
        <v>14</v>
      </c>
      <c r="XB3" s="31">
        <v>5</v>
      </c>
      <c r="XC3" s="31">
        <v>0</v>
      </c>
      <c r="XD3" s="28">
        <v>19</v>
      </c>
      <c r="XE3" s="59"/>
      <c r="XF3" s="29">
        <v>9</v>
      </c>
      <c r="XG3" s="60" t="str">
        <f t="shared" ref="XG3:XG19" si="68">IFERROR((XF3/XE3),"")</f>
        <v/>
      </c>
      <c r="XH3" s="30">
        <v>6</v>
      </c>
      <c r="XI3" s="31">
        <v>3</v>
      </c>
      <c r="XJ3" s="27">
        <v>9</v>
      </c>
      <c r="XK3" s="31">
        <v>4</v>
      </c>
      <c r="XL3" s="31">
        <v>0</v>
      </c>
      <c r="XM3" s="28">
        <v>13</v>
      </c>
      <c r="XN3" s="59"/>
      <c r="XO3" s="29">
        <v>10</v>
      </c>
      <c r="XP3" s="60" t="str">
        <f t="shared" ref="XP3:XP19" si="69">IFERROR((XO3/XN3),"")</f>
        <v/>
      </c>
      <c r="XQ3" s="30"/>
      <c r="XR3" s="31"/>
      <c r="XS3" s="27"/>
      <c r="XT3" s="31"/>
      <c r="XU3" s="31"/>
      <c r="XV3" s="28"/>
      <c r="XW3" s="59"/>
      <c r="XX3" s="29"/>
      <c r="XY3" s="60" t="str">
        <f>IFERROR((XX3/XW3),"")</f>
        <v/>
      </c>
      <c r="XZ3" s="30">
        <v>1</v>
      </c>
      <c r="YA3" s="31">
        <v>0</v>
      </c>
      <c r="YB3" s="27">
        <v>1</v>
      </c>
      <c r="YC3" s="31">
        <v>0</v>
      </c>
      <c r="YD3" s="31">
        <v>0</v>
      </c>
      <c r="YE3" s="28">
        <v>1</v>
      </c>
      <c r="YF3" s="59"/>
      <c r="YG3" s="29"/>
      <c r="YH3" s="60" t="str">
        <f t="shared" ref="YH3:YH19" si="70">IFERROR((YG3/YF3),"")</f>
        <v/>
      </c>
      <c r="YI3" s="30">
        <v>6</v>
      </c>
      <c r="YJ3" s="31">
        <v>2</v>
      </c>
      <c r="YK3" s="27">
        <v>8</v>
      </c>
      <c r="YL3" s="31">
        <v>7</v>
      </c>
      <c r="YM3" s="31">
        <v>2</v>
      </c>
      <c r="YN3" s="28">
        <v>17</v>
      </c>
      <c r="YO3" s="59"/>
      <c r="YP3" s="29">
        <v>11</v>
      </c>
      <c r="YQ3" s="60" t="str">
        <f t="shared" ref="YQ3:YQ19" si="71">IFERROR((YP3/YO3),"")</f>
        <v/>
      </c>
      <c r="YR3" s="30"/>
      <c r="YS3" s="31"/>
      <c r="YT3" s="27"/>
      <c r="YU3" s="31"/>
      <c r="YV3" s="31"/>
      <c r="YW3" s="28"/>
      <c r="YX3" s="59"/>
      <c r="YY3" s="29"/>
      <c r="YZ3" s="60" t="str">
        <f t="shared" ref="YZ3:YZ19" si="72">IFERROR((YY3/YX3),"")</f>
        <v/>
      </c>
      <c r="ZA3" s="30"/>
      <c r="ZB3" s="31"/>
      <c r="ZC3" s="27"/>
      <c r="ZD3" s="31"/>
      <c r="ZE3" s="31"/>
      <c r="ZF3" s="28"/>
      <c r="ZG3" s="59"/>
      <c r="ZH3" s="29"/>
      <c r="ZI3" s="60" t="str">
        <f t="shared" ref="ZI3:ZI19" si="73">IFERROR((ZH3/ZG3),"")</f>
        <v/>
      </c>
      <c r="ZJ3" s="30">
        <v>7</v>
      </c>
      <c r="ZK3" s="31">
        <v>8</v>
      </c>
      <c r="ZL3" s="27">
        <v>15</v>
      </c>
      <c r="ZM3" s="31">
        <v>3</v>
      </c>
      <c r="ZN3" s="31">
        <v>1</v>
      </c>
      <c r="ZO3" s="28">
        <v>19</v>
      </c>
      <c r="ZP3" s="59"/>
      <c r="ZQ3" s="29">
        <v>11</v>
      </c>
      <c r="ZR3" s="60" t="str">
        <f t="shared" ref="ZR3:ZR19" si="74">IFERROR((ZQ3/ZP3),"")</f>
        <v/>
      </c>
      <c r="ZS3" s="30">
        <v>8</v>
      </c>
      <c r="ZT3" s="31">
        <v>4</v>
      </c>
      <c r="ZU3" s="27">
        <v>12</v>
      </c>
      <c r="ZV3" s="31">
        <v>0</v>
      </c>
      <c r="ZW3" s="31">
        <v>0</v>
      </c>
      <c r="ZX3" s="28">
        <v>12</v>
      </c>
      <c r="ZY3" s="59"/>
      <c r="ZZ3" s="29">
        <v>15</v>
      </c>
      <c r="AAA3" s="60" t="str">
        <f t="shared" ref="AAA3:AAA19" si="75">IFERROR((ZZ3/ZY3),"")</f>
        <v/>
      </c>
      <c r="AAB3" s="30">
        <v>14</v>
      </c>
      <c r="AAC3" s="31">
        <v>4</v>
      </c>
      <c r="AAD3" s="27">
        <v>18</v>
      </c>
      <c r="AAE3" s="31">
        <v>1</v>
      </c>
      <c r="AAF3" s="31">
        <v>0</v>
      </c>
      <c r="AAG3" s="28">
        <v>19</v>
      </c>
      <c r="AAH3" s="59"/>
      <c r="AAI3" s="29">
        <v>6</v>
      </c>
      <c r="AAJ3" s="60" t="str">
        <f t="shared" ref="AAJ3:AAJ19" si="76">IFERROR((AAI3/AAH3),"")</f>
        <v/>
      </c>
      <c r="AAK3" s="30">
        <v>10</v>
      </c>
      <c r="AAL3" s="31">
        <v>1</v>
      </c>
      <c r="AAM3" s="27">
        <v>11</v>
      </c>
      <c r="AAN3" s="31">
        <v>4</v>
      </c>
      <c r="AAO3" s="31">
        <v>0</v>
      </c>
      <c r="AAP3" s="28">
        <v>15</v>
      </c>
      <c r="AAQ3" s="59"/>
      <c r="AAR3" s="29">
        <v>8</v>
      </c>
      <c r="AAS3" s="60" t="str">
        <f t="shared" ref="AAS3:AAS7" si="77">IFERROR((AAR3/AAQ3),"")</f>
        <v/>
      </c>
      <c r="AAT3" s="30">
        <v>6</v>
      </c>
      <c r="AAU3" s="31">
        <v>4</v>
      </c>
      <c r="AAV3" s="27">
        <v>10</v>
      </c>
      <c r="AAW3" s="31">
        <v>6</v>
      </c>
      <c r="AAX3" s="31">
        <v>1</v>
      </c>
      <c r="AAY3" s="28">
        <v>17</v>
      </c>
      <c r="AAZ3" s="59"/>
      <c r="ABA3" s="29">
        <v>11</v>
      </c>
      <c r="ABB3" s="60" t="str">
        <f t="shared" ref="ABB3:ABB19" si="78">IFERROR((ABA3/AAZ3),"")</f>
        <v/>
      </c>
      <c r="ABC3" s="30"/>
      <c r="ABD3" s="31"/>
      <c r="ABE3" s="27"/>
      <c r="ABF3" s="31"/>
      <c r="ABG3" s="31"/>
      <c r="ABH3" s="28"/>
      <c r="ABI3" s="59"/>
      <c r="ABJ3" s="29"/>
      <c r="ABK3" s="60" t="str">
        <f t="shared" ref="ABK3:ABK19" si="79">IFERROR((ABJ3/ABI3),"")</f>
        <v/>
      </c>
      <c r="ABL3" s="30">
        <v>10</v>
      </c>
      <c r="ABM3" s="31">
        <v>3</v>
      </c>
      <c r="ABN3" s="27">
        <v>13</v>
      </c>
      <c r="ABO3" s="31">
        <v>4</v>
      </c>
      <c r="ABP3" s="31">
        <v>0</v>
      </c>
      <c r="ABQ3" s="28">
        <v>17</v>
      </c>
      <c r="ABR3" s="59"/>
      <c r="ABS3" s="29">
        <v>8</v>
      </c>
      <c r="ABT3" s="60" t="str">
        <f t="shared" ref="ABT3:ABT19" si="80">IFERROR((ABS3/ABR3),"")</f>
        <v/>
      </c>
      <c r="ABU3" s="30">
        <v>7</v>
      </c>
      <c r="ABV3" s="31">
        <v>2</v>
      </c>
      <c r="ABW3" s="27">
        <v>9</v>
      </c>
      <c r="ABX3" s="31">
        <v>4</v>
      </c>
      <c r="ABY3" s="31">
        <v>0</v>
      </c>
      <c r="ABZ3" s="28">
        <v>13</v>
      </c>
      <c r="ACA3" s="59"/>
      <c r="ACB3" s="29">
        <v>7</v>
      </c>
      <c r="ACC3" s="60" t="str">
        <f t="shared" ref="ACC3:ACC19" si="81">IFERROR((ACB3/ACA3),"")</f>
        <v/>
      </c>
      <c r="ACD3" s="30">
        <v>9</v>
      </c>
      <c r="ACE3" s="31">
        <v>0</v>
      </c>
      <c r="ACF3" s="27">
        <v>9</v>
      </c>
      <c r="ACG3" s="31">
        <v>3</v>
      </c>
      <c r="ACH3" s="31">
        <v>1</v>
      </c>
      <c r="ACI3" s="28">
        <v>13</v>
      </c>
      <c r="ACJ3" s="59"/>
      <c r="ACK3" s="29">
        <v>5</v>
      </c>
      <c r="ACL3" s="60" t="str">
        <f t="shared" ref="ACL3:ACL19" si="82">IFERROR((ACK3/ACJ3),"")</f>
        <v/>
      </c>
      <c r="ACM3" s="30">
        <v>7</v>
      </c>
      <c r="ACN3" s="31">
        <v>4</v>
      </c>
      <c r="ACO3" s="27">
        <v>11</v>
      </c>
      <c r="ACP3" s="31">
        <v>2</v>
      </c>
      <c r="ACQ3" s="31">
        <v>1</v>
      </c>
      <c r="ACR3" s="28">
        <v>14</v>
      </c>
      <c r="ACS3" s="59"/>
      <c r="ACT3" s="29"/>
      <c r="ACU3" s="60" t="str">
        <f t="shared" ref="ACU3:ACU19" si="83">IFERROR((ACT3/ACS3),"")</f>
        <v/>
      </c>
      <c r="ACV3" s="30"/>
      <c r="ACW3" s="31"/>
      <c r="ACX3" s="27"/>
      <c r="ACY3" s="31"/>
      <c r="ACZ3" s="31"/>
      <c r="ADA3" s="28"/>
      <c r="ADB3" s="59"/>
      <c r="ADC3" s="29"/>
      <c r="ADD3" s="60" t="str">
        <f t="shared" ref="ADD3:ADD19" si="84">IFERROR((ADC3/ADB3),"")</f>
        <v/>
      </c>
      <c r="ADE3" s="30">
        <v>10</v>
      </c>
      <c r="ADF3" s="31">
        <v>5</v>
      </c>
      <c r="ADG3" s="27">
        <v>15</v>
      </c>
      <c r="ADH3" s="31">
        <v>2</v>
      </c>
      <c r="ADI3" s="31">
        <v>1</v>
      </c>
      <c r="ADJ3" s="28">
        <v>18</v>
      </c>
      <c r="ADK3" s="59"/>
      <c r="ADL3" s="29">
        <v>7</v>
      </c>
      <c r="ADM3" s="60" t="str">
        <f t="shared" ref="ADM3:ADM19" si="85">IFERROR((ADL3/ADK3),"")</f>
        <v/>
      </c>
      <c r="ADN3" s="30"/>
      <c r="ADO3" s="31"/>
      <c r="ADP3" s="27"/>
      <c r="ADQ3" s="31"/>
      <c r="ADR3" s="31"/>
      <c r="ADS3" s="28"/>
      <c r="ADT3" s="59"/>
      <c r="ADU3" s="29"/>
      <c r="ADV3" s="60" t="str">
        <f t="shared" ref="ADV3:ADV19" si="86">IFERROR((ADU3/ADT3),"")</f>
        <v/>
      </c>
      <c r="ADW3" s="30">
        <v>16</v>
      </c>
      <c r="ADX3" s="31">
        <v>2</v>
      </c>
      <c r="ADY3" s="27">
        <v>18</v>
      </c>
      <c r="ADZ3" s="31">
        <v>6</v>
      </c>
      <c r="AEA3" s="31">
        <v>1</v>
      </c>
      <c r="AEB3" s="28">
        <v>25</v>
      </c>
      <c r="AEC3" s="59"/>
      <c r="AED3" s="29">
        <v>15</v>
      </c>
      <c r="AEE3" s="60" t="str">
        <f t="shared" ref="AEE3:AEE19" si="87">IFERROR((AED3/AEC3),"")</f>
        <v/>
      </c>
      <c r="AEF3" s="30"/>
      <c r="AEG3" s="31"/>
      <c r="AEH3" s="27"/>
      <c r="AEI3" s="31"/>
      <c r="AEJ3" s="31"/>
      <c r="AEK3" s="28"/>
      <c r="AEL3" s="59"/>
      <c r="AEM3" s="29"/>
      <c r="AEN3" s="60" t="str">
        <f t="shared" ref="AEN3:AEN19" si="88">IFERROR((AEM3/AEL3),"")</f>
        <v/>
      </c>
      <c r="AEO3" s="30"/>
      <c r="AEP3" s="31"/>
      <c r="AEQ3" s="27"/>
      <c r="AER3" s="31"/>
      <c r="AES3" s="31"/>
      <c r="AET3" s="28"/>
      <c r="AEU3" s="59"/>
      <c r="AEV3" s="29"/>
      <c r="AEW3" s="60" t="str">
        <f t="shared" ref="AEW3:AEW19" si="89">IFERROR((AEV3/AEU3),"")</f>
        <v/>
      </c>
      <c r="AEX3" s="30">
        <v>7</v>
      </c>
      <c r="AEY3" s="31">
        <v>5</v>
      </c>
      <c r="AEZ3" s="27">
        <v>12</v>
      </c>
      <c r="AFA3" s="31">
        <v>2</v>
      </c>
      <c r="AFB3" s="31">
        <v>1</v>
      </c>
      <c r="AFC3" s="28">
        <v>15</v>
      </c>
      <c r="AFD3" s="59"/>
      <c r="AFE3" s="29">
        <v>6</v>
      </c>
      <c r="AFF3" s="60" t="str">
        <f t="shared" ref="AFF3:AFF19" si="90">IFERROR((AFE3/AFD3),"")</f>
        <v/>
      </c>
      <c r="AFG3" s="30">
        <v>12</v>
      </c>
      <c r="AFH3" s="31">
        <v>3</v>
      </c>
      <c r="AFI3" s="27">
        <v>15</v>
      </c>
      <c r="AFJ3" s="31">
        <v>1</v>
      </c>
      <c r="AFK3" s="31">
        <v>0</v>
      </c>
      <c r="AFL3" s="28">
        <v>16</v>
      </c>
      <c r="AFM3" s="59"/>
      <c r="AFN3" s="29">
        <v>12</v>
      </c>
      <c r="AFO3" s="60" t="str">
        <f t="shared" ref="AFO3:AFO19" si="91">IFERROR((AFN3/AFM3),"")</f>
        <v/>
      </c>
      <c r="AFP3" s="30">
        <v>11</v>
      </c>
      <c r="AFQ3" s="31">
        <v>2</v>
      </c>
      <c r="AFR3" s="27">
        <v>13</v>
      </c>
      <c r="AFS3" s="31">
        <v>2</v>
      </c>
      <c r="AFT3" s="31">
        <v>1</v>
      </c>
      <c r="AFU3" s="28">
        <v>16</v>
      </c>
      <c r="AFV3" s="59"/>
      <c r="AFW3" s="29">
        <v>16</v>
      </c>
      <c r="AFX3" s="60" t="str">
        <f t="shared" ref="AFX3:AFX19" si="92">IFERROR((AFW3/AFV3),"")</f>
        <v/>
      </c>
      <c r="AFY3" s="30">
        <v>18</v>
      </c>
      <c r="AFZ3" s="31">
        <v>4</v>
      </c>
      <c r="AGA3" s="27">
        <v>22</v>
      </c>
      <c r="AGB3" s="31">
        <v>5</v>
      </c>
      <c r="AGC3" s="31">
        <v>1</v>
      </c>
      <c r="AGD3" s="28">
        <v>28</v>
      </c>
      <c r="AGE3" s="59"/>
      <c r="AGF3" s="29">
        <v>1</v>
      </c>
      <c r="AGG3" s="60" t="str">
        <f t="shared" ref="AGG3:AGG19" si="93">IFERROR((AGF3/AGE3),"")</f>
        <v/>
      </c>
      <c r="AGH3" s="30">
        <v>16</v>
      </c>
      <c r="AGI3" s="31">
        <v>4</v>
      </c>
      <c r="AGJ3" s="27">
        <v>20</v>
      </c>
      <c r="AGK3" s="31">
        <v>9</v>
      </c>
      <c r="AGL3" s="31">
        <v>0</v>
      </c>
      <c r="AGM3" s="28">
        <v>29</v>
      </c>
      <c r="AGN3" s="59"/>
      <c r="AGO3" s="29">
        <v>13</v>
      </c>
      <c r="AGP3" s="60" t="str">
        <f t="shared" ref="AGP3:AGP19" si="94">IFERROR((AGO3/AGN3),"")</f>
        <v/>
      </c>
      <c r="AGQ3" s="30"/>
      <c r="AGR3" s="31"/>
      <c r="AGS3" s="27"/>
      <c r="AGT3" s="31"/>
      <c r="AGU3" s="31"/>
      <c r="AGV3" s="28"/>
      <c r="AGW3" s="59"/>
      <c r="AGX3" s="29"/>
      <c r="AGY3" s="60" t="str">
        <f t="shared" ref="AGY3:AGY19" si="95">IFERROR((AGX3/AGW3),"")</f>
        <v/>
      </c>
      <c r="AGZ3" s="30">
        <v>11</v>
      </c>
      <c r="AHA3" s="31">
        <v>4</v>
      </c>
      <c r="AHB3" s="27">
        <v>15</v>
      </c>
      <c r="AHC3" s="31">
        <v>2</v>
      </c>
      <c r="AHD3" s="31">
        <v>1</v>
      </c>
      <c r="AHE3" s="28">
        <v>18</v>
      </c>
      <c r="AHF3" s="59"/>
      <c r="AHG3" s="29">
        <v>10</v>
      </c>
      <c r="AHH3" s="60" t="str">
        <f t="shared" ref="AHH3:AHH19" si="96">IFERROR((AHG3/AHF3),"")</f>
        <v/>
      </c>
      <c r="AHI3" s="30">
        <v>10</v>
      </c>
      <c r="AHJ3" s="31">
        <v>5</v>
      </c>
      <c r="AHK3" s="27">
        <v>15</v>
      </c>
      <c r="AHL3" s="31">
        <v>9</v>
      </c>
      <c r="AHM3" s="31">
        <v>0</v>
      </c>
      <c r="AHN3" s="28">
        <v>24</v>
      </c>
      <c r="AHO3" s="59"/>
      <c r="AHP3" s="29">
        <v>16</v>
      </c>
      <c r="AHQ3" s="60" t="str">
        <f t="shared" ref="AHQ3:AHQ19" si="97">IFERROR((AHP3/AHO3),"")</f>
        <v/>
      </c>
      <c r="AHR3" s="30">
        <v>16</v>
      </c>
      <c r="AHS3" s="31">
        <v>1</v>
      </c>
      <c r="AHT3" s="27">
        <v>17</v>
      </c>
      <c r="AHU3" s="31">
        <v>1</v>
      </c>
      <c r="AHV3" s="31">
        <v>0</v>
      </c>
      <c r="AHW3" s="28">
        <v>18</v>
      </c>
      <c r="AHX3" s="59"/>
      <c r="AHY3" s="29">
        <v>28</v>
      </c>
      <c r="AHZ3" s="60" t="str">
        <f t="shared" ref="AHZ3:AHZ19" si="98">IFERROR((AHY3/AHX3),"")</f>
        <v/>
      </c>
      <c r="AIA3" s="30"/>
      <c r="AIB3" s="31"/>
      <c r="AIC3" s="27"/>
      <c r="AID3" s="31"/>
      <c r="AIE3" s="31"/>
      <c r="AIF3" s="28"/>
      <c r="AIG3" s="59"/>
      <c r="AIH3" s="29"/>
      <c r="AII3" s="60" t="str">
        <f t="shared" ref="AII3:AII19" si="99">IFERROR((AIH3/AIG3),"")</f>
        <v/>
      </c>
      <c r="AIJ3" s="30"/>
      <c r="AIK3" s="31"/>
      <c r="AIL3" s="27"/>
      <c r="AIM3" s="31"/>
      <c r="AIN3" s="31"/>
      <c r="AIO3" s="28"/>
      <c r="AIP3" s="59"/>
      <c r="AIQ3" s="29"/>
      <c r="AIR3" s="60" t="str">
        <f t="shared" ref="AIR3:AIR19" si="100">IFERROR((AIQ3/AIP3),"")</f>
        <v/>
      </c>
      <c r="AIS3" s="30">
        <v>0</v>
      </c>
      <c r="AIT3" s="31">
        <v>4</v>
      </c>
      <c r="AIU3" s="27">
        <v>4</v>
      </c>
      <c r="AIV3" s="31">
        <v>0</v>
      </c>
      <c r="AIW3" s="31">
        <v>0</v>
      </c>
      <c r="AIX3" s="28">
        <v>4</v>
      </c>
      <c r="AIY3" s="59"/>
      <c r="AIZ3" s="29"/>
      <c r="AJA3" s="60" t="str">
        <f t="shared" ref="AJA3:AJA19" si="101">IFERROR((AIZ3/AIY3),"")</f>
        <v/>
      </c>
      <c r="AJB3" s="30">
        <v>7</v>
      </c>
      <c r="AJC3" s="31">
        <v>1</v>
      </c>
      <c r="AJD3" s="27">
        <v>8</v>
      </c>
      <c r="AJE3" s="31">
        <v>3</v>
      </c>
      <c r="AJF3" s="31">
        <v>1</v>
      </c>
      <c r="AJG3" s="28">
        <v>12</v>
      </c>
      <c r="AJH3" s="59"/>
      <c r="AJI3" s="29">
        <v>14</v>
      </c>
      <c r="AJJ3" s="60" t="str">
        <f t="shared" ref="AJJ3:AJJ19" si="102">IFERROR((AJI3/AJH3),"")</f>
        <v/>
      </c>
      <c r="AJK3" s="30">
        <v>6</v>
      </c>
      <c r="AJL3" s="31">
        <v>3</v>
      </c>
      <c r="AJM3" s="27">
        <v>9</v>
      </c>
      <c r="AJN3" s="31">
        <v>6</v>
      </c>
      <c r="AJO3" s="31">
        <v>4</v>
      </c>
      <c r="AJP3" s="28">
        <v>19</v>
      </c>
      <c r="AJQ3" s="59"/>
      <c r="AJR3" s="29">
        <v>9</v>
      </c>
      <c r="AJS3" s="60" t="str">
        <f t="shared" ref="AJS3:AJS19" si="103">IFERROR((AJR3/AJQ3),"")</f>
        <v/>
      </c>
      <c r="AJT3" s="30">
        <v>11</v>
      </c>
      <c r="AJU3" s="31">
        <v>1</v>
      </c>
      <c r="AJV3" s="27">
        <v>12</v>
      </c>
      <c r="AJW3" s="31">
        <v>3</v>
      </c>
      <c r="AJX3" s="31">
        <v>0</v>
      </c>
      <c r="AJY3" s="28">
        <v>15</v>
      </c>
      <c r="AJZ3" s="59"/>
      <c r="AKA3" s="29">
        <v>15</v>
      </c>
      <c r="AKB3" s="60" t="str">
        <f t="shared" ref="AKB3:AKB19" si="104">IFERROR((AKA3/AJZ3),"")</f>
        <v/>
      </c>
      <c r="AKC3" s="30">
        <v>5</v>
      </c>
      <c r="AKD3" s="31">
        <v>4</v>
      </c>
      <c r="AKE3" s="27">
        <v>9</v>
      </c>
      <c r="AKF3" s="31">
        <v>4</v>
      </c>
      <c r="AKG3" s="31">
        <v>1</v>
      </c>
      <c r="AKH3" s="28">
        <v>14</v>
      </c>
      <c r="AKI3" s="59"/>
      <c r="AKJ3" s="29">
        <v>8</v>
      </c>
      <c r="AKK3" s="60" t="str">
        <f t="shared" ref="AKK3:AKK19" si="105">IFERROR((AKJ3/AKI3),"")</f>
        <v/>
      </c>
      <c r="AKL3" s="30">
        <v>4</v>
      </c>
      <c r="AKM3" s="31">
        <v>3</v>
      </c>
      <c r="AKN3" s="27">
        <v>7</v>
      </c>
      <c r="AKO3" s="31">
        <v>6</v>
      </c>
      <c r="AKP3" s="31">
        <v>0</v>
      </c>
      <c r="AKQ3" s="28">
        <v>13</v>
      </c>
      <c r="AKR3" s="59"/>
      <c r="AKS3" s="29">
        <v>10</v>
      </c>
      <c r="AKT3" s="60" t="str">
        <f t="shared" ref="AKT3:AKT19" si="106">IFERROR((AKS3/AKR3),"")</f>
        <v/>
      </c>
      <c r="AKU3" s="30"/>
      <c r="AKV3" s="31"/>
      <c r="AKW3" s="27"/>
      <c r="AKX3" s="31"/>
      <c r="AKY3" s="31"/>
      <c r="AKZ3" s="28"/>
      <c r="ALA3" s="59"/>
      <c r="ALB3" s="29"/>
      <c r="ALC3" s="60" t="str">
        <f t="shared" ref="ALC3:ALC19" si="107">IFERROR((ALB3/ALA3),"")</f>
        <v/>
      </c>
      <c r="ALD3" s="30"/>
      <c r="ALE3" s="31"/>
      <c r="ALF3" s="27"/>
      <c r="ALG3" s="31"/>
      <c r="ALH3" s="31"/>
      <c r="ALI3" s="28"/>
      <c r="ALJ3" s="59"/>
      <c r="ALK3" s="29"/>
      <c r="ALL3" s="60" t="str">
        <f t="shared" ref="ALL3:ALL19" si="108">IFERROR((ALK3/ALJ3),"")</f>
        <v/>
      </c>
      <c r="ALM3" s="30">
        <v>5</v>
      </c>
      <c r="ALN3" s="31">
        <v>0</v>
      </c>
      <c r="ALO3" s="27">
        <v>5</v>
      </c>
      <c r="ALP3" s="31">
        <v>0</v>
      </c>
      <c r="ALQ3" s="31">
        <v>0</v>
      </c>
      <c r="ALR3" s="28">
        <v>5</v>
      </c>
      <c r="ALS3" s="59"/>
      <c r="ALT3" s="29">
        <v>20</v>
      </c>
      <c r="ALU3" s="60" t="str">
        <f t="shared" ref="ALU3:ALU19" si="109">IFERROR((ALT3/ALS3),"")</f>
        <v/>
      </c>
      <c r="ALV3" s="30">
        <v>0</v>
      </c>
      <c r="ALW3" s="31">
        <v>3</v>
      </c>
      <c r="ALX3" s="27">
        <v>3</v>
      </c>
      <c r="ALY3" s="31">
        <v>5</v>
      </c>
      <c r="ALZ3" s="31">
        <v>0</v>
      </c>
      <c r="AMA3" s="28">
        <v>8</v>
      </c>
      <c r="AMB3" s="59"/>
      <c r="AMC3" s="29">
        <v>9</v>
      </c>
      <c r="AMD3" s="60" t="str">
        <f t="shared" ref="AMD3:AMD19" si="110">IFERROR((AMC3/AMB3),"")</f>
        <v/>
      </c>
      <c r="AME3" s="30">
        <v>6</v>
      </c>
      <c r="AMF3" s="31">
        <v>2</v>
      </c>
      <c r="AMG3" s="27">
        <v>8</v>
      </c>
      <c r="AMH3" s="31">
        <v>3</v>
      </c>
      <c r="AMI3" s="31">
        <v>4</v>
      </c>
      <c r="AMJ3" s="28">
        <v>15</v>
      </c>
      <c r="AMK3" s="59"/>
      <c r="AML3" s="29">
        <v>14</v>
      </c>
      <c r="AMM3" s="60" t="str">
        <f t="shared" ref="AMM3:AMM19" si="111">IFERROR((AML3/AMK3),"")</f>
        <v/>
      </c>
      <c r="AMN3" s="30">
        <v>10</v>
      </c>
      <c r="AMO3" s="31">
        <v>3</v>
      </c>
      <c r="AMP3" s="27">
        <v>13</v>
      </c>
      <c r="AMQ3" s="31">
        <v>12</v>
      </c>
      <c r="AMR3" s="31">
        <v>2</v>
      </c>
      <c r="AMS3" s="28">
        <v>27</v>
      </c>
      <c r="AMT3" s="59"/>
      <c r="AMU3" s="29">
        <v>9</v>
      </c>
      <c r="AMV3" s="60" t="str">
        <f t="shared" ref="AMV3:AMV19" si="112">IFERROR((AMU3/AMT3),"")</f>
        <v/>
      </c>
      <c r="AMW3" s="30">
        <v>5</v>
      </c>
      <c r="AMX3" s="31">
        <v>19</v>
      </c>
      <c r="AMY3" s="27">
        <v>24</v>
      </c>
      <c r="AMZ3" s="31">
        <v>10</v>
      </c>
      <c r="ANA3" s="31">
        <v>2</v>
      </c>
      <c r="ANB3" s="28">
        <v>36</v>
      </c>
      <c r="ANC3" s="59"/>
      <c r="AND3" s="29">
        <v>12</v>
      </c>
      <c r="ANE3" s="60" t="str">
        <f t="shared" ref="ANE3:ANE19" si="113">IFERROR((AND3/ANC3),"")</f>
        <v/>
      </c>
      <c r="ANF3" s="30"/>
      <c r="ANG3" s="31"/>
      <c r="ANH3" s="27"/>
      <c r="ANI3" s="31"/>
      <c r="ANJ3" s="31"/>
      <c r="ANK3" s="28"/>
      <c r="ANL3" s="59"/>
      <c r="ANM3" s="29"/>
      <c r="ANN3" s="60" t="str">
        <f t="shared" ref="ANN3:ANN19" si="114">IFERROR((ANM3/ANL3),"")</f>
        <v/>
      </c>
      <c r="ANO3" s="30">
        <v>12</v>
      </c>
      <c r="ANP3" s="31">
        <v>2</v>
      </c>
      <c r="ANQ3" s="27">
        <v>14</v>
      </c>
      <c r="ANR3" s="31">
        <v>2</v>
      </c>
      <c r="ANS3" s="31">
        <v>0</v>
      </c>
      <c r="ANT3" s="28">
        <v>16</v>
      </c>
      <c r="ANU3" s="59"/>
      <c r="ANV3" s="29">
        <v>6</v>
      </c>
      <c r="ANW3" s="60" t="str">
        <f t="shared" ref="ANW3:ANW19" si="115">IFERROR((ANV3/ANU3),"")</f>
        <v/>
      </c>
      <c r="ANX3" s="30">
        <v>58</v>
      </c>
      <c r="ANY3" s="31">
        <v>0</v>
      </c>
      <c r="ANZ3" s="27">
        <v>58</v>
      </c>
      <c r="AOA3" s="31">
        <v>1</v>
      </c>
      <c r="AOB3" s="31">
        <v>2</v>
      </c>
      <c r="AOC3" s="28">
        <v>61</v>
      </c>
      <c r="AOD3" s="59"/>
      <c r="AOE3" s="29">
        <v>8</v>
      </c>
      <c r="AOF3" s="60" t="str">
        <f t="shared" ref="AOF3:AOF19" si="116">IFERROR((AOE3/AOD3),"")</f>
        <v/>
      </c>
      <c r="AOG3" s="30"/>
      <c r="AOH3" s="31"/>
      <c r="AOI3" s="27"/>
      <c r="AOJ3" s="31"/>
      <c r="AOK3" s="31"/>
      <c r="AOL3" s="28"/>
      <c r="AOM3" s="59"/>
      <c r="AON3" s="29"/>
      <c r="AOO3" s="60" t="str">
        <f t="shared" ref="AOO3:AOO19" si="117">IFERROR((AON3/AOM3),"")</f>
        <v/>
      </c>
      <c r="AOP3" s="30">
        <v>13</v>
      </c>
      <c r="AOQ3" s="31">
        <v>0</v>
      </c>
      <c r="AOR3" s="27">
        <v>13</v>
      </c>
      <c r="AOS3" s="31">
        <v>1</v>
      </c>
      <c r="AOT3" s="31">
        <v>1</v>
      </c>
      <c r="AOU3" s="28">
        <v>15</v>
      </c>
      <c r="AOV3" s="59"/>
      <c r="AOW3" s="29">
        <v>9</v>
      </c>
      <c r="AOX3" s="60" t="str">
        <f t="shared" ref="AOX3:AOX19" si="118">IFERROR((AOW3/AOV3),"")</f>
        <v/>
      </c>
      <c r="AOY3" s="30">
        <v>15</v>
      </c>
      <c r="AOZ3" s="31">
        <v>3</v>
      </c>
      <c r="APA3" s="27">
        <v>18</v>
      </c>
      <c r="APB3" s="31">
        <v>4</v>
      </c>
      <c r="APC3" s="31">
        <v>0</v>
      </c>
      <c r="APD3" s="28">
        <v>22</v>
      </c>
      <c r="APE3" s="59"/>
      <c r="APF3" s="29"/>
      <c r="APG3" s="60" t="str">
        <f t="shared" ref="APG3:APG19" si="119">IFERROR((APF3/APE3),"")</f>
        <v/>
      </c>
      <c r="APH3" s="30">
        <v>14</v>
      </c>
      <c r="API3" s="31">
        <v>5</v>
      </c>
      <c r="APJ3" s="27">
        <v>19</v>
      </c>
      <c r="APK3" s="31">
        <v>2</v>
      </c>
      <c r="APL3" s="31">
        <v>0</v>
      </c>
      <c r="APM3" s="28">
        <v>21</v>
      </c>
      <c r="APN3" s="59"/>
      <c r="APO3" s="29">
        <v>24</v>
      </c>
      <c r="APP3" s="60" t="str">
        <f t="shared" ref="APP3:APP19" si="120">IFERROR((APO3/APN3),"")</f>
        <v/>
      </c>
      <c r="APQ3" s="30">
        <v>14</v>
      </c>
      <c r="APR3" s="31">
        <v>0</v>
      </c>
      <c r="APS3" s="27">
        <v>14</v>
      </c>
      <c r="APT3" s="31">
        <v>7</v>
      </c>
      <c r="APU3" s="31">
        <v>0</v>
      </c>
      <c r="APV3" s="28">
        <v>21</v>
      </c>
      <c r="APW3" s="59"/>
      <c r="APX3" s="29">
        <v>11</v>
      </c>
      <c r="APY3" s="60" t="str">
        <f t="shared" ref="APY3:APY19" si="121">IFERROR((APX3/APW3),"")</f>
        <v/>
      </c>
      <c r="APZ3" s="30"/>
      <c r="AQA3" s="31"/>
      <c r="AQB3" s="27"/>
      <c r="AQC3" s="31"/>
      <c r="AQD3" s="31"/>
      <c r="AQE3" s="28"/>
      <c r="AQF3" s="59"/>
      <c r="AQG3" s="29"/>
      <c r="AQH3" s="60" t="str">
        <f t="shared" ref="AQH3:AQH19" si="122">IFERROR((AQG3/AQF3),"")</f>
        <v/>
      </c>
      <c r="AQI3" s="30">
        <v>34</v>
      </c>
      <c r="AQJ3" s="31">
        <v>5</v>
      </c>
      <c r="AQK3" s="27">
        <v>39</v>
      </c>
      <c r="AQL3" s="31">
        <v>14</v>
      </c>
      <c r="AQM3" s="31">
        <v>0</v>
      </c>
      <c r="AQN3" s="28">
        <v>53</v>
      </c>
      <c r="AQO3" s="59"/>
      <c r="AQP3" s="29">
        <v>8</v>
      </c>
      <c r="AQQ3" s="60" t="str">
        <f t="shared" ref="AQQ3:AQQ19" si="123">IFERROR((AQP3/AQO3),"")</f>
        <v/>
      </c>
      <c r="AQR3" s="30"/>
      <c r="AQS3" s="31"/>
      <c r="AQT3" s="27"/>
      <c r="AQU3" s="31"/>
      <c r="AQV3" s="31"/>
      <c r="AQW3" s="28"/>
      <c r="AQX3" s="59"/>
      <c r="AQY3" s="29"/>
      <c r="AQZ3" s="60" t="str">
        <f t="shared" ref="AQZ3:AQZ19" si="124">IFERROR((AQY3/AQX3),"")</f>
        <v/>
      </c>
      <c r="ARA3" s="30">
        <v>10</v>
      </c>
      <c r="ARB3" s="31">
        <v>2</v>
      </c>
      <c r="ARC3" s="27">
        <v>12</v>
      </c>
      <c r="ARD3" s="31">
        <v>3</v>
      </c>
      <c r="ARE3" s="31">
        <v>1</v>
      </c>
      <c r="ARF3" s="28">
        <v>16</v>
      </c>
      <c r="ARG3" s="59"/>
      <c r="ARH3" s="29">
        <v>8</v>
      </c>
      <c r="ARI3" s="60" t="str">
        <f t="shared" ref="ARI3:ARI19" si="125">IFERROR((ARH3/ARG3),"")</f>
        <v/>
      </c>
      <c r="ARJ3" s="30">
        <v>10</v>
      </c>
      <c r="ARK3" s="31">
        <v>4</v>
      </c>
      <c r="ARL3" s="27">
        <v>14</v>
      </c>
      <c r="ARM3" s="31">
        <v>6</v>
      </c>
      <c r="ARN3" s="31">
        <v>1</v>
      </c>
      <c r="ARO3" s="28">
        <v>21</v>
      </c>
      <c r="ARP3" s="59"/>
      <c r="ARQ3" s="29">
        <v>10</v>
      </c>
      <c r="ARR3" s="60" t="str">
        <f t="shared" ref="ARR3:ARR19" si="126">IFERROR((ARQ3/ARP3),"")</f>
        <v/>
      </c>
      <c r="ARS3" s="30">
        <v>6</v>
      </c>
      <c r="ART3" s="31">
        <v>3</v>
      </c>
      <c r="ARU3" s="27">
        <v>9</v>
      </c>
      <c r="ARV3" s="31">
        <v>7</v>
      </c>
      <c r="ARW3" s="31">
        <v>4</v>
      </c>
      <c r="ARX3" s="28">
        <v>20</v>
      </c>
      <c r="ARY3" s="59"/>
      <c r="ARZ3" s="29">
        <v>13</v>
      </c>
      <c r="ASA3" s="60" t="str">
        <f t="shared" ref="ASA3:ASA19" si="127">IFERROR((ARZ3/ARY3),"")</f>
        <v/>
      </c>
      <c r="ASB3" s="30"/>
      <c r="ASC3" s="31"/>
      <c r="ASD3" s="27"/>
      <c r="ASE3" s="31"/>
      <c r="ASF3" s="31"/>
      <c r="ASG3" s="28"/>
      <c r="ASH3" s="59"/>
      <c r="ASI3" s="29"/>
      <c r="ASJ3" s="60" t="str">
        <f t="shared" ref="ASJ3:ASJ19" si="128">IFERROR((ASI3/ASH3),"")</f>
        <v/>
      </c>
      <c r="ASK3" s="30">
        <v>3</v>
      </c>
      <c r="ASL3" s="31">
        <v>2</v>
      </c>
      <c r="ASM3" s="27">
        <v>5</v>
      </c>
      <c r="ASN3" s="31">
        <v>10</v>
      </c>
      <c r="ASO3" s="31">
        <v>9</v>
      </c>
      <c r="ASP3" s="28">
        <v>24</v>
      </c>
      <c r="ASQ3" s="59"/>
      <c r="ASR3" s="29">
        <v>19</v>
      </c>
      <c r="ASS3" s="60" t="str">
        <f t="shared" ref="ASS3:ASS19" si="129">IFERROR((ASR3/ASQ3),"")</f>
        <v/>
      </c>
      <c r="AST3" s="30">
        <v>9</v>
      </c>
      <c r="ASU3" s="31">
        <v>3</v>
      </c>
      <c r="ASV3" s="27">
        <v>12</v>
      </c>
      <c r="ASW3" s="31">
        <v>7</v>
      </c>
      <c r="ASX3" s="31">
        <v>3</v>
      </c>
      <c r="ASY3" s="28">
        <v>22</v>
      </c>
      <c r="ASZ3" s="59"/>
      <c r="ATA3" s="29">
        <v>13</v>
      </c>
      <c r="ATB3" s="60" t="str">
        <f t="shared" ref="ATB3:ATB19" si="130">IFERROR((ATA3/ASZ3),"")</f>
        <v/>
      </c>
      <c r="ATC3" s="30">
        <v>7</v>
      </c>
      <c r="ATD3" s="31">
        <v>7</v>
      </c>
      <c r="ATE3" s="27">
        <v>14</v>
      </c>
      <c r="ATF3" s="31">
        <v>5</v>
      </c>
      <c r="ATG3" s="31">
        <v>1</v>
      </c>
      <c r="ATH3" s="28">
        <v>20</v>
      </c>
      <c r="ATI3" s="59"/>
      <c r="ATJ3" s="29">
        <v>16</v>
      </c>
      <c r="ATK3" s="60" t="str">
        <f t="shared" ref="ATK3:ATK19" si="131">IFERROR((ATJ3/ATI3),"")</f>
        <v/>
      </c>
      <c r="ATL3" s="30"/>
      <c r="ATM3" s="31"/>
      <c r="ATN3" s="27"/>
      <c r="ATO3" s="31"/>
      <c r="ATP3" s="31"/>
      <c r="ATQ3" s="28"/>
      <c r="ATR3" s="59"/>
      <c r="ATS3" s="29">
        <v>0</v>
      </c>
      <c r="ATT3" s="60" t="str">
        <f t="shared" ref="ATT3:ATT19" si="132">IFERROR((ATS3/ATR3),"")</f>
        <v/>
      </c>
      <c r="ATU3" s="30">
        <v>12</v>
      </c>
      <c r="ATV3" s="31">
        <v>3</v>
      </c>
      <c r="ATW3" s="27">
        <v>15</v>
      </c>
      <c r="ATX3" s="31">
        <v>6</v>
      </c>
      <c r="ATY3" s="31">
        <v>0</v>
      </c>
      <c r="ATZ3" s="28">
        <v>21</v>
      </c>
      <c r="AUA3" s="59">
        <v>24</v>
      </c>
      <c r="AUB3" s="29">
        <v>24</v>
      </c>
      <c r="AUC3" s="60">
        <f t="shared" ref="AUC3:AUC19" si="133">IFERROR((AUB3/AUA3),"")</f>
        <v>1</v>
      </c>
      <c r="AUD3" s="30">
        <v>8</v>
      </c>
      <c r="AUE3" s="31">
        <v>6</v>
      </c>
      <c r="AUF3" s="27">
        <v>14</v>
      </c>
      <c r="AUG3" s="31">
        <v>7</v>
      </c>
      <c r="AUH3" s="31">
        <v>0</v>
      </c>
      <c r="AUI3" s="28">
        <v>21</v>
      </c>
      <c r="AUJ3" s="59">
        <v>15</v>
      </c>
      <c r="AUK3" s="29">
        <v>15</v>
      </c>
      <c r="AUL3" s="60">
        <f t="shared" ref="AUL3:AUL19" si="134">IFERROR((AUK3/AUJ3),"")</f>
        <v>1</v>
      </c>
      <c r="AUM3" s="30">
        <v>13</v>
      </c>
      <c r="AUN3" s="31">
        <v>3</v>
      </c>
      <c r="AUO3" s="27">
        <v>16</v>
      </c>
      <c r="AUP3" s="31">
        <v>5</v>
      </c>
      <c r="AUQ3" s="31">
        <v>2</v>
      </c>
      <c r="AUR3" s="28">
        <v>23</v>
      </c>
      <c r="AUS3" s="59">
        <v>6</v>
      </c>
      <c r="AUT3" s="29">
        <v>6</v>
      </c>
      <c r="AUU3" s="60">
        <f t="shared" ref="AUU3:AUU19" si="135">IFERROR((AUT3/AUS3),"")</f>
        <v>1</v>
      </c>
      <c r="AUV3" s="30">
        <v>7</v>
      </c>
      <c r="AUW3" s="31">
        <v>2</v>
      </c>
      <c r="AUX3" s="27">
        <v>9</v>
      </c>
      <c r="AUY3" s="31">
        <v>11</v>
      </c>
      <c r="AUZ3" s="31">
        <v>4</v>
      </c>
      <c r="AVA3" s="28">
        <v>24</v>
      </c>
      <c r="AVB3" s="59">
        <v>26</v>
      </c>
      <c r="AVC3" s="29">
        <v>26</v>
      </c>
      <c r="AVD3" s="60">
        <f t="shared" ref="AVD3:AVD19" si="136">IFERROR((AVC3/AVB3),"")</f>
        <v>1</v>
      </c>
      <c r="AVE3" s="30">
        <v>9</v>
      </c>
      <c r="AVF3" s="31">
        <v>5</v>
      </c>
      <c r="AVG3" s="27">
        <v>14</v>
      </c>
      <c r="AVH3" s="31">
        <v>5</v>
      </c>
      <c r="AVI3" s="31">
        <v>2</v>
      </c>
      <c r="AVJ3" s="28">
        <v>21</v>
      </c>
      <c r="AVK3" s="59">
        <v>11</v>
      </c>
      <c r="AVL3" s="29">
        <v>11</v>
      </c>
      <c r="AVM3" s="60">
        <f t="shared" ref="AVM3:AVM19" si="137">IFERROR((AVL3/AVK3),"")</f>
        <v>1</v>
      </c>
      <c r="AVN3" s="30"/>
      <c r="AVO3" s="31"/>
      <c r="AVP3" s="27"/>
      <c r="AVQ3" s="31"/>
      <c r="AVR3" s="31"/>
      <c r="AVS3" s="28"/>
      <c r="AVT3" s="59">
        <v>0</v>
      </c>
      <c r="AVU3" s="29">
        <v>0</v>
      </c>
      <c r="AVV3" s="60" t="str">
        <f t="shared" ref="AVV3:AVV19" si="138">IFERROR((AVU3/AVT3),"")</f>
        <v/>
      </c>
      <c r="AVW3" s="30"/>
      <c r="AVX3" s="31"/>
      <c r="AVY3" s="27"/>
      <c r="AVZ3" s="31"/>
      <c r="AWA3" s="31"/>
      <c r="AWB3" s="28"/>
      <c r="AWC3" s="59">
        <v>0</v>
      </c>
      <c r="AWD3" s="29">
        <v>0</v>
      </c>
      <c r="AWE3" s="60" t="str">
        <f t="shared" ref="AWE3:AWE19" si="139">IFERROR((AWD3/AWC3),"")</f>
        <v/>
      </c>
      <c r="AWF3" s="30">
        <v>13</v>
      </c>
      <c r="AWG3" s="31">
        <v>2</v>
      </c>
      <c r="AWH3" s="27">
        <v>15</v>
      </c>
      <c r="AWI3" s="31">
        <v>7</v>
      </c>
      <c r="AWJ3" s="31">
        <v>3</v>
      </c>
      <c r="AWK3" s="28">
        <v>25</v>
      </c>
      <c r="AWL3" s="59">
        <v>17</v>
      </c>
      <c r="AWM3" s="29">
        <v>17</v>
      </c>
      <c r="AWN3" s="60">
        <f t="shared" ref="AWN3:AWN19" si="140">IFERROR((AWM3/AWL3),"")</f>
        <v>1</v>
      </c>
      <c r="AWO3" s="30">
        <v>14</v>
      </c>
      <c r="AWP3" s="31">
        <v>6</v>
      </c>
      <c r="AWQ3" s="27">
        <v>20</v>
      </c>
      <c r="AWR3" s="31">
        <v>5</v>
      </c>
      <c r="AWS3" s="31">
        <v>1</v>
      </c>
      <c r="AWT3" s="28">
        <v>26</v>
      </c>
      <c r="AWU3" s="59">
        <v>7</v>
      </c>
      <c r="AWV3" s="29">
        <v>7</v>
      </c>
      <c r="AWW3" s="60">
        <f t="shared" ref="AWW3:AWW19" si="141">IFERROR((AWV3/AWU3),"")</f>
        <v>1</v>
      </c>
      <c r="AWX3" s="30">
        <v>10</v>
      </c>
      <c r="AWY3" s="31">
        <v>2</v>
      </c>
      <c r="AWZ3" s="27">
        <v>12</v>
      </c>
      <c r="AXA3" s="31">
        <v>15</v>
      </c>
      <c r="AXB3" s="31">
        <v>2</v>
      </c>
      <c r="AXC3" s="28">
        <v>29</v>
      </c>
      <c r="AXD3" s="59">
        <v>15</v>
      </c>
      <c r="AXE3" s="29">
        <v>15</v>
      </c>
      <c r="AXF3" s="60">
        <f t="shared" ref="AXF3:AXF19" si="142">IFERROR((AXE3/AXD3),"")</f>
        <v>1</v>
      </c>
      <c r="AXG3" s="30">
        <v>11</v>
      </c>
      <c r="AXH3" s="31">
        <v>2</v>
      </c>
      <c r="AXI3" s="27">
        <v>13</v>
      </c>
      <c r="AXJ3" s="31">
        <v>3</v>
      </c>
      <c r="AXK3" s="31">
        <v>2</v>
      </c>
      <c r="AXL3" s="28">
        <v>18</v>
      </c>
      <c r="AXM3" s="59">
        <v>7</v>
      </c>
      <c r="AXN3" s="29">
        <v>7</v>
      </c>
      <c r="AXO3" s="60">
        <f t="shared" ref="AXO3:AXO19" si="143">IFERROR((AXN3/AXM3),"")</f>
        <v>1</v>
      </c>
      <c r="AXP3" s="30">
        <v>9</v>
      </c>
      <c r="AXQ3" s="31">
        <v>1</v>
      </c>
      <c r="AXR3" s="27">
        <v>10</v>
      </c>
      <c r="AXS3" s="31">
        <v>2</v>
      </c>
      <c r="AXT3" s="31">
        <v>1</v>
      </c>
      <c r="AXU3" s="28">
        <v>13</v>
      </c>
      <c r="AXV3" s="59">
        <v>9</v>
      </c>
      <c r="AXW3" s="29">
        <v>9</v>
      </c>
      <c r="AXX3" s="60">
        <f t="shared" ref="AXX3:AXX19" si="144">IFERROR((AXW3/AXV3),"")</f>
        <v>1</v>
      </c>
      <c r="AXY3" s="30"/>
      <c r="AXZ3" s="31"/>
      <c r="AYA3" s="27"/>
      <c r="AYB3" s="31"/>
      <c r="AYC3" s="31"/>
      <c r="AYD3" s="28"/>
      <c r="AYE3" s="59">
        <v>0</v>
      </c>
      <c r="AYF3" s="29">
        <v>0</v>
      </c>
      <c r="AYG3" s="60" t="str">
        <f t="shared" ref="AYG3:AYG19" si="145">IFERROR((AYF3/AYE3),"")</f>
        <v/>
      </c>
      <c r="AYH3" s="30"/>
      <c r="AYI3" s="31"/>
      <c r="AYJ3" s="27"/>
      <c r="AYK3" s="31"/>
      <c r="AYL3" s="31"/>
      <c r="AYM3" s="28"/>
      <c r="AYN3" s="59">
        <v>0</v>
      </c>
      <c r="AYO3" s="29">
        <v>0</v>
      </c>
      <c r="AYP3" s="60" t="str">
        <f t="shared" ref="AYP3:AYP19" si="146">IFERROR((AYO3/AYN3),"")</f>
        <v/>
      </c>
      <c r="AYQ3" s="30">
        <v>12</v>
      </c>
      <c r="AYR3" s="31">
        <v>2</v>
      </c>
      <c r="AYS3" s="27">
        <v>14</v>
      </c>
      <c r="AYT3" s="31">
        <v>3</v>
      </c>
      <c r="AYU3" s="31">
        <v>4</v>
      </c>
      <c r="AYV3" s="28">
        <v>21</v>
      </c>
      <c r="AYW3" s="59">
        <v>10</v>
      </c>
      <c r="AYX3" s="29">
        <v>10</v>
      </c>
      <c r="AYY3" s="60">
        <f t="shared" ref="AYY3:AYY19" si="147">IFERROR((AYX3/AYW3),"")</f>
        <v>1</v>
      </c>
      <c r="AYZ3" s="30">
        <v>12</v>
      </c>
      <c r="AZA3" s="31">
        <v>1</v>
      </c>
      <c r="AZB3" s="27">
        <v>13</v>
      </c>
      <c r="AZC3" s="31">
        <v>7</v>
      </c>
      <c r="AZD3" s="31">
        <v>1</v>
      </c>
      <c r="AZE3" s="28">
        <v>21</v>
      </c>
      <c r="AZF3" s="59">
        <v>21</v>
      </c>
      <c r="AZG3" s="29">
        <v>21</v>
      </c>
      <c r="AZH3" s="60">
        <f t="shared" ref="AZH3:AZH19" si="148">IFERROR((AZG3/AZF3),"")</f>
        <v>1</v>
      </c>
      <c r="AZI3" s="30"/>
      <c r="AZJ3" s="31"/>
      <c r="AZK3" s="27"/>
      <c r="AZL3" s="31"/>
      <c r="AZM3" s="31"/>
      <c r="AZN3" s="28"/>
      <c r="AZO3" s="59">
        <v>0</v>
      </c>
      <c r="AZP3" s="29">
        <v>0</v>
      </c>
      <c r="AZQ3" s="60" t="str">
        <f t="shared" ref="AZQ3:AZQ19" si="149">IFERROR((AZP3/AZO3),"")</f>
        <v/>
      </c>
      <c r="AZR3" s="30"/>
      <c r="AZS3" s="31"/>
      <c r="AZT3" s="27"/>
      <c r="AZU3" s="31"/>
      <c r="AZV3" s="31"/>
      <c r="AZW3" s="28"/>
      <c r="AZX3" s="59">
        <v>0</v>
      </c>
      <c r="AZY3" s="29">
        <v>0</v>
      </c>
      <c r="AZZ3" s="60" t="str">
        <f t="shared" ref="AZZ3:AZZ19" si="150">IFERROR((AZY3/AZX3),"")</f>
        <v/>
      </c>
      <c r="BAA3" s="30">
        <v>6</v>
      </c>
      <c r="BAB3" s="31">
        <v>2</v>
      </c>
      <c r="BAC3" s="27">
        <v>8</v>
      </c>
      <c r="BAD3" s="31">
        <v>3</v>
      </c>
      <c r="BAE3" s="31">
        <v>1</v>
      </c>
      <c r="BAF3" s="28">
        <v>12</v>
      </c>
      <c r="BAG3" s="59">
        <v>6</v>
      </c>
      <c r="BAH3" s="29">
        <v>6</v>
      </c>
      <c r="BAI3" s="60">
        <f t="shared" ref="BAI3:BAI19" si="151">IFERROR((BAH3/BAG3),"")</f>
        <v>1</v>
      </c>
      <c r="BAJ3" s="30">
        <v>15</v>
      </c>
      <c r="BAK3" s="31">
        <v>1</v>
      </c>
      <c r="BAL3" s="27">
        <v>16</v>
      </c>
      <c r="BAM3" s="31">
        <v>3</v>
      </c>
      <c r="BAN3" s="31">
        <v>0</v>
      </c>
      <c r="BAO3" s="28">
        <v>19</v>
      </c>
      <c r="BAP3" s="59">
        <v>10</v>
      </c>
      <c r="BAQ3" s="29">
        <v>10</v>
      </c>
      <c r="BAR3" s="60">
        <f t="shared" ref="BAR3:BAR19" si="152">IFERROR((BAQ3/BAP3),"")</f>
        <v>1</v>
      </c>
      <c r="BAS3" s="30">
        <v>12</v>
      </c>
      <c r="BAT3" s="31">
        <v>3</v>
      </c>
      <c r="BAU3" s="27">
        <v>15</v>
      </c>
      <c r="BAV3" s="31">
        <v>4</v>
      </c>
      <c r="BAW3" s="31">
        <v>2</v>
      </c>
      <c r="BAX3" s="28">
        <v>21</v>
      </c>
      <c r="BAY3" s="59">
        <v>14</v>
      </c>
      <c r="BAZ3" s="29">
        <v>14</v>
      </c>
      <c r="BBA3" s="60">
        <f t="shared" ref="BBA3:BBA19" si="153">IFERROR((BAZ3/BAY3),"")</f>
        <v>1</v>
      </c>
      <c r="BBB3" s="30">
        <v>14</v>
      </c>
      <c r="BBC3" s="31">
        <v>2</v>
      </c>
      <c r="BBD3" s="27">
        <v>16</v>
      </c>
      <c r="BBE3" s="31">
        <v>4</v>
      </c>
      <c r="BBF3" s="31">
        <v>3</v>
      </c>
      <c r="BBG3" s="28">
        <v>23</v>
      </c>
      <c r="BBH3" s="59">
        <v>19</v>
      </c>
      <c r="BBI3" s="29">
        <v>19</v>
      </c>
      <c r="BBJ3" s="60">
        <f t="shared" ref="BBJ3:BBJ19" si="154">IFERROR((BBI3/BBH3),"")</f>
        <v>1</v>
      </c>
      <c r="BBK3" s="30">
        <v>9</v>
      </c>
      <c r="BBL3" s="31">
        <v>2</v>
      </c>
      <c r="BBM3" s="27">
        <v>11</v>
      </c>
      <c r="BBN3" s="31">
        <v>11</v>
      </c>
      <c r="BBO3" s="31">
        <v>1</v>
      </c>
      <c r="BBP3" s="28">
        <v>23</v>
      </c>
      <c r="BBQ3" s="59">
        <v>4</v>
      </c>
      <c r="BBR3" s="29">
        <v>4</v>
      </c>
      <c r="BBS3" s="60">
        <f t="shared" ref="BBS3:BBS19" si="155">IFERROR((BBR3/BBQ3),"")</f>
        <v>1</v>
      </c>
      <c r="BBT3" s="30"/>
      <c r="BBU3" s="31"/>
      <c r="BBV3" s="27"/>
      <c r="BBW3" s="31"/>
      <c r="BBX3" s="31"/>
      <c r="BBY3" s="28"/>
      <c r="BBZ3" s="59">
        <v>0</v>
      </c>
      <c r="BCA3" s="29">
        <v>0</v>
      </c>
      <c r="BCB3" s="60" t="str">
        <f t="shared" ref="BCB3:BCB19" si="156">IFERROR((BCA3/BBZ3),"")</f>
        <v/>
      </c>
      <c r="BCC3" s="30"/>
      <c r="BCD3" s="31"/>
      <c r="BCE3" s="27"/>
      <c r="BCF3" s="31"/>
      <c r="BCG3" s="31"/>
      <c r="BCH3" s="28"/>
      <c r="BCI3" s="59">
        <v>0</v>
      </c>
      <c r="BCJ3" s="29">
        <v>0</v>
      </c>
      <c r="BCK3" s="60" t="str">
        <f t="shared" ref="BCK3:BCK19" si="157">IFERROR((BCJ3/BCI3),"")</f>
        <v/>
      </c>
      <c r="BCL3" s="30">
        <v>12</v>
      </c>
      <c r="BCM3" s="31">
        <v>2</v>
      </c>
      <c r="BCN3" s="27">
        <v>14</v>
      </c>
      <c r="BCO3" s="31">
        <v>5</v>
      </c>
      <c r="BCP3" s="31">
        <v>3</v>
      </c>
      <c r="BCQ3" s="28">
        <v>22</v>
      </c>
      <c r="BCR3" s="59">
        <v>9</v>
      </c>
      <c r="BCS3" s="29">
        <v>9</v>
      </c>
      <c r="BCT3" s="60">
        <f t="shared" ref="BCT3:BCT19" si="158">IFERROR((BCS3/BCR3),"")</f>
        <v>1</v>
      </c>
      <c r="BCU3" s="30">
        <v>12</v>
      </c>
      <c r="BCV3" s="31">
        <v>0</v>
      </c>
      <c r="BCW3" s="27">
        <v>12</v>
      </c>
      <c r="BCX3" s="31">
        <v>5</v>
      </c>
      <c r="BCY3" s="31">
        <v>4</v>
      </c>
      <c r="BCZ3" s="28">
        <v>21</v>
      </c>
      <c r="BDA3" s="59">
        <v>12</v>
      </c>
      <c r="BDB3" s="29">
        <v>12</v>
      </c>
      <c r="BDC3" s="60">
        <f t="shared" ref="BDC3:BDC19" si="159">IFERROR((BDB3/BDA3),"")</f>
        <v>1</v>
      </c>
      <c r="BDD3" s="30">
        <v>5</v>
      </c>
      <c r="BDE3" s="31">
        <v>2</v>
      </c>
      <c r="BDF3" s="27">
        <v>7</v>
      </c>
      <c r="BDG3" s="31">
        <v>5</v>
      </c>
      <c r="BDH3" s="31">
        <v>2</v>
      </c>
      <c r="BDI3" s="28">
        <v>14</v>
      </c>
      <c r="BDJ3" s="59">
        <v>8</v>
      </c>
      <c r="BDK3" s="29">
        <v>8</v>
      </c>
      <c r="BDL3" s="60">
        <f t="shared" ref="BDL3:BDL19" si="160">IFERROR((BDK3/BDJ3),"")</f>
        <v>1</v>
      </c>
      <c r="BDM3" s="30">
        <v>8</v>
      </c>
      <c r="BDN3" s="31">
        <v>5</v>
      </c>
      <c r="BDO3" s="27">
        <v>13</v>
      </c>
      <c r="BDP3" s="31">
        <v>5</v>
      </c>
      <c r="BDQ3" s="31">
        <v>3</v>
      </c>
      <c r="BDR3" s="28">
        <v>21</v>
      </c>
      <c r="BDS3" s="59">
        <v>9</v>
      </c>
      <c r="BDT3" s="29">
        <v>9</v>
      </c>
      <c r="BDU3" s="60">
        <f t="shared" ref="BDU3:BDU19" si="161">IFERROR((BDT3/BDS3),"")</f>
        <v>1</v>
      </c>
      <c r="BDV3" s="30"/>
      <c r="BDW3" s="31"/>
      <c r="BDX3" s="27"/>
      <c r="BDY3" s="31"/>
      <c r="BDZ3" s="31"/>
      <c r="BEA3" s="28"/>
      <c r="BEB3" s="59">
        <v>0</v>
      </c>
      <c r="BEC3" s="29">
        <v>0</v>
      </c>
      <c r="BED3" s="60" t="str">
        <f t="shared" ref="BED3:BED19" si="162">IFERROR((BEC3/BEB3),"")</f>
        <v/>
      </c>
      <c r="BEE3" s="30"/>
      <c r="BEF3" s="31"/>
      <c r="BEG3" s="27"/>
      <c r="BEH3" s="31"/>
      <c r="BEI3" s="31"/>
      <c r="BEJ3" s="28"/>
      <c r="BEK3" s="59">
        <v>0</v>
      </c>
      <c r="BEL3" s="29">
        <v>0</v>
      </c>
      <c r="BEM3" s="60" t="str">
        <f t="shared" ref="BEM3:BEM19" si="163">IFERROR((BEL3/BEK3),"")</f>
        <v/>
      </c>
      <c r="BEN3" s="30">
        <v>7</v>
      </c>
      <c r="BEO3" s="31">
        <v>4</v>
      </c>
      <c r="BEP3" s="27">
        <v>11</v>
      </c>
      <c r="BEQ3" s="31">
        <v>14</v>
      </c>
      <c r="BER3" s="31">
        <v>5</v>
      </c>
      <c r="BES3" s="28">
        <v>30</v>
      </c>
      <c r="BET3" s="59">
        <v>21</v>
      </c>
      <c r="BEU3" s="29">
        <v>21</v>
      </c>
      <c r="BEV3" s="60">
        <f t="shared" ref="BEV3:BEV19" si="164">IFERROR((BEU3/BET3),"")</f>
        <v>1</v>
      </c>
      <c r="BEW3" s="30">
        <v>5</v>
      </c>
      <c r="BEX3" s="31">
        <v>4</v>
      </c>
      <c r="BEY3" s="27">
        <v>9</v>
      </c>
      <c r="BEZ3" s="31">
        <v>3</v>
      </c>
      <c r="BFA3" s="31">
        <v>0</v>
      </c>
      <c r="BFB3" s="28">
        <v>12</v>
      </c>
      <c r="BFC3" s="59">
        <v>0</v>
      </c>
      <c r="BFD3" s="29">
        <v>0</v>
      </c>
      <c r="BFE3" s="60" t="str">
        <f t="shared" ref="BFE3:BFE19" si="165">IFERROR((BFD3/BFC3),"")</f>
        <v/>
      </c>
      <c r="BFF3" s="30">
        <v>8</v>
      </c>
      <c r="BFG3" s="31">
        <v>1</v>
      </c>
      <c r="BFH3" s="27">
        <v>9</v>
      </c>
      <c r="BFI3" s="31">
        <v>10</v>
      </c>
      <c r="BFJ3" s="31">
        <v>1</v>
      </c>
      <c r="BFK3" s="28">
        <v>20</v>
      </c>
      <c r="BFL3" s="59">
        <v>19</v>
      </c>
      <c r="BFM3" s="29">
        <v>19</v>
      </c>
      <c r="BFN3" s="60">
        <f t="shared" ref="BFN3:BFN19" si="166">IFERROR((BFM3/BFL3),"")</f>
        <v>1</v>
      </c>
      <c r="BFO3" s="30">
        <v>7</v>
      </c>
      <c r="BFP3" s="31">
        <v>3</v>
      </c>
      <c r="BFQ3" s="27">
        <v>10</v>
      </c>
      <c r="BFR3" s="31">
        <v>10</v>
      </c>
      <c r="BFS3" s="31">
        <v>1</v>
      </c>
      <c r="BFT3" s="28">
        <v>21</v>
      </c>
      <c r="BFU3" s="59">
        <v>14</v>
      </c>
      <c r="BFV3" s="29">
        <v>14</v>
      </c>
      <c r="BFW3" s="60">
        <f t="shared" ref="BFW3:BFW19" si="167">IFERROR((BFV3/BFU3),"")</f>
        <v>1</v>
      </c>
      <c r="BFX3" s="30">
        <v>5</v>
      </c>
      <c r="BFY3" s="31">
        <v>2</v>
      </c>
      <c r="BFZ3" s="27">
        <v>7</v>
      </c>
      <c r="BGA3" s="31">
        <v>6</v>
      </c>
      <c r="BGB3" s="31">
        <v>3</v>
      </c>
      <c r="BGC3" s="28">
        <v>16</v>
      </c>
      <c r="BGD3" s="59">
        <v>8</v>
      </c>
      <c r="BGE3" s="29">
        <v>8</v>
      </c>
      <c r="BGF3" s="60">
        <f t="shared" ref="BGF3:BGF19" si="168">IFERROR((BGE3/BGD3),"")</f>
        <v>1</v>
      </c>
      <c r="BGG3" s="30"/>
      <c r="BGH3" s="31"/>
      <c r="BGI3" s="27"/>
      <c r="BGJ3" s="31"/>
      <c r="BGK3" s="31"/>
      <c r="BGL3" s="28"/>
      <c r="BGM3" s="59">
        <v>0</v>
      </c>
      <c r="BGN3" s="29">
        <v>0</v>
      </c>
      <c r="BGO3" s="60" t="str">
        <f>IFERROR((BGN3/BGM3),"")</f>
        <v/>
      </c>
      <c r="BGP3" s="30"/>
      <c r="BGQ3" s="31"/>
      <c r="BGR3" s="27"/>
      <c r="BGS3" s="31"/>
      <c r="BGT3" s="31"/>
      <c r="BGU3" s="28"/>
      <c r="BGV3" s="59">
        <v>0</v>
      </c>
      <c r="BGW3" s="29">
        <v>0</v>
      </c>
      <c r="BGX3" s="60" t="str">
        <f>IFERROR((BGW3/BGV3),"")</f>
        <v/>
      </c>
      <c r="BGY3" s="30"/>
      <c r="BGZ3" s="31"/>
      <c r="BHA3" s="27"/>
      <c r="BHB3" s="31"/>
      <c r="BHC3" s="31"/>
      <c r="BHD3" s="28"/>
      <c r="BHE3" s="59">
        <v>0</v>
      </c>
      <c r="BHF3" s="29">
        <v>0</v>
      </c>
      <c r="BHG3" s="60" t="str">
        <f>IFERROR((BHF3/BHE3),"")</f>
        <v/>
      </c>
      <c r="BHH3" s="30">
        <v>9</v>
      </c>
      <c r="BHI3" s="31">
        <v>3</v>
      </c>
      <c r="BHJ3" s="27">
        <v>12</v>
      </c>
      <c r="BHK3" s="31">
        <v>1</v>
      </c>
      <c r="BHL3" s="31">
        <v>2</v>
      </c>
      <c r="BHM3" s="28">
        <v>15</v>
      </c>
      <c r="BHN3" s="59">
        <v>7</v>
      </c>
      <c r="BHO3" s="29">
        <v>7</v>
      </c>
      <c r="BHP3" s="60">
        <f>IFERROR((BHO3/BHN3),"")</f>
        <v>1</v>
      </c>
      <c r="BHQ3" s="30">
        <v>10</v>
      </c>
      <c r="BHR3" s="31">
        <v>1</v>
      </c>
      <c r="BHS3" s="27">
        <v>11</v>
      </c>
      <c r="BHT3" s="31">
        <v>4</v>
      </c>
      <c r="BHU3" s="31">
        <v>1</v>
      </c>
      <c r="BHV3" s="28">
        <v>16</v>
      </c>
      <c r="BHW3" s="59">
        <v>15</v>
      </c>
      <c r="BHX3" s="29">
        <v>15</v>
      </c>
      <c r="BHY3" s="60">
        <f>IFERROR((BHX3/BHW3),"")</f>
        <v>1</v>
      </c>
      <c r="BHZ3" s="30">
        <v>14</v>
      </c>
      <c r="BIA3" s="31">
        <v>4</v>
      </c>
      <c r="BIB3" s="27">
        <v>18</v>
      </c>
      <c r="BIC3" s="31">
        <v>1</v>
      </c>
      <c r="BID3" s="31">
        <v>1</v>
      </c>
      <c r="BIE3" s="28">
        <v>20</v>
      </c>
      <c r="BIF3" s="59">
        <v>0</v>
      </c>
      <c r="BIG3" s="29">
        <v>0</v>
      </c>
      <c r="BIH3" s="60" t="str">
        <f>IFERROR((BIG3/BIF3),"")</f>
        <v/>
      </c>
      <c r="BII3" s="30">
        <v>9</v>
      </c>
      <c r="BIJ3" s="31">
        <v>2</v>
      </c>
      <c r="BIK3" s="27">
        <v>11</v>
      </c>
      <c r="BIL3" s="31">
        <v>8</v>
      </c>
      <c r="BIM3" s="31">
        <v>2</v>
      </c>
      <c r="BIN3" s="28">
        <v>21</v>
      </c>
      <c r="BIO3" s="59">
        <v>6</v>
      </c>
      <c r="BIP3" s="29">
        <v>6</v>
      </c>
      <c r="BIQ3" s="60">
        <f>IFERROR((BIP3/BIO3),"")</f>
        <v>1</v>
      </c>
      <c r="BIR3" s="30">
        <v>9</v>
      </c>
      <c r="BIS3" s="31">
        <v>1</v>
      </c>
      <c r="BIT3" s="27">
        <v>10</v>
      </c>
      <c r="BIU3" s="31">
        <v>9</v>
      </c>
      <c r="BIV3" s="31">
        <v>1</v>
      </c>
      <c r="BIW3" s="28">
        <v>20</v>
      </c>
      <c r="BIX3" s="59">
        <v>1</v>
      </c>
      <c r="BIY3" s="29">
        <v>1</v>
      </c>
      <c r="BIZ3" s="60">
        <f>IFERROR((BIY3/BIX3),"")</f>
        <v>1</v>
      </c>
      <c r="BJA3" s="30"/>
      <c r="BJB3" s="31"/>
      <c r="BJC3" s="27"/>
      <c r="BJD3" s="31"/>
      <c r="BJE3" s="31"/>
      <c r="BJF3" s="28"/>
      <c r="BJG3" s="59">
        <v>0</v>
      </c>
      <c r="BJH3" s="29">
        <v>0</v>
      </c>
      <c r="BJI3" s="60" t="str">
        <f>IFERROR((BJH3/BJG3),"")</f>
        <v/>
      </c>
      <c r="BJJ3" s="30"/>
      <c r="BJK3" s="31"/>
      <c r="BJL3" s="27"/>
      <c r="BJM3" s="31"/>
      <c r="BJN3" s="31"/>
      <c r="BJO3" s="28"/>
      <c r="BJP3" s="59">
        <v>0</v>
      </c>
      <c r="BJQ3" s="29">
        <v>0</v>
      </c>
      <c r="BJR3" s="60" t="str">
        <f>IFERROR((BJQ3/BJP3),"")</f>
        <v/>
      </c>
      <c r="BJS3" s="30">
        <v>9</v>
      </c>
      <c r="BJT3" s="31">
        <v>4</v>
      </c>
      <c r="BJU3" s="27">
        <v>13</v>
      </c>
      <c r="BJV3" s="31">
        <v>14</v>
      </c>
      <c r="BJW3" s="31">
        <v>0</v>
      </c>
      <c r="BJX3" s="28">
        <v>27</v>
      </c>
      <c r="BJY3" s="59">
        <v>18</v>
      </c>
      <c r="BJZ3" s="29">
        <v>18</v>
      </c>
      <c r="BKA3" s="60">
        <f>IFERROR((BJZ3/BJY3),"")</f>
        <v>1</v>
      </c>
      <c r="BKB3" s="30">
        <v>7</v>
      </c>
      <c r="BKC3" s="31">
        <v>2</v>
      </c>
      <c r="BKD3" s="27">
        <v>9</v>
      </c>
      <c r="BKE3" s="31">
        <v>9</v>
      </c>
      <c r="BKF3" s="31">
        <v>5</v>
      </c>
      <c r="BKG3" s="28">
        <v>23</v>
      </c>
      <c r="BKH3" s="59">
        <v>15</v>
      </c>
      <c r="BKI3" s="29">
        <v>15</v>
      </c>
      <c r="BKJ3" s="60">
        <f>IFERROR((BKI3/BKH3),"")</f>
        <v>1</v>
      </c>
      <c r="BKK3" s="30">
        <v>10</v>
      </c>
      <c r="BKL3" s="31">
        <v>2</v>
      </c>
      <c r="BKM3" s="27">
        <v>12</v>
      </c>
      <c r="BKN3" s="31">
        <v>11</v>
      </c>
      <c r="BKO3" s="31">
        <v>1</v>
      </c>
      <c r="BKP3" s="28">
        <v>24</v>
      </c>
      <c r="BKQ3" s="59">
        <v>0</v>
      </c>
      <c r="BKR3" s="29">
        <v>0</v>
      </c>
      <c r="BKS3" s="60" t="str">
        <f>IFERROR((BKR3/BKQ3),"")</f>
        <v/>
      </c>
      <c r="BKT3" s="30">
        <v>4</v>
      </c>
      <c r="BKU3" s="31">
        <v>6</v>
      </c>
      <c r="BKV3" s="27">
        <v>10</v>
      </c>
      <c r="BKW3" s="31">
        <v>4</v>
      </c>
      <c r="BKX3" s="31">
        <v>1</v>
      </c>
      <c r="BKY3" s="28">
        <v>15</v>
      </c>
      <c r="BKZ3" s="59">
        <v>9</v>
      </c>
      <c r="BLA3" s="29">
        <v>9</v>
      </c>
      <c r="BLB3" s="60">
        <f>IFERROR((BLA3/BKZ3),"")</f>
        <v>1</v>
      </c>
      <c r="BLC3" s="30">
        <v>6</v>
      </c>
      <c r="BLD3" s="31">
        <v>2</v>
      </c>
      <c r="BLE3" s="27">
        <v>8</v>
      </c>
      <c r="BLF3" s="31">
        <v>6</v>
      </c>
      <c r="BLG3" s="31">
        <v>3</v>
      </c>
      <c r="BLH3" s="28">
        <v>17</v>
      </c>
      <c r="BLI3" s="59">
        <v>13</v>
      </c>
      <c r="BLJ3" s="29">
        <v>13</v>
      </c>
      <c r="BLK3" s="60">
        <f>IFERROR((BLJ3/BLI3),"")</f>
        <v>1</v>
      </c>
      <c r="BLL3" s="30"/>
      <c r="BLM3" s="31"/>
      <c r="BLN3" s="27"/>
      <c r="BLO3" s="31"/>
      <c r="BLP3" s="31"/>
      <c r="BLQ3" s="28"/>
      <c r="BLR3" s="59">
        <v>0</v>
      </c>
      <c r="BLS3" s="29">
        <v>0</v>
      </c>
      <c r="BLT3" s="60" t="str">
        <f>IFERROR((BLS3/BLR3),"")</f>
        <v/>
      </c>
      <c r="BLU3" s="30">
        <v>6</v>
      </c>
      <c r="BLV3" s="31">
        <v>1</v>
      </c>
      <c r="BLW3" s="27">
        <v>7</v>
      </c>
      <c r="BLX3" s="31">
        <v>8</v>
      </c>
      <c r="BLY3" s="31">
        <v>3</v>
      </c>
      <c r="BLZ3" s="28">
        <v>18</v>
      </c>
      <c r="BMA3" s="59">
        <v>10</v>
      </c>
      <c r="BMB3" s="29">
        <v>10</v>
      </c>
      <c r="BMC3" s="60">
        <f>IFERROR((BMB3/BMA3),"")</f>
        <v>1</v>
      </c>
      <c r="BMD3" s="30">
        <v>13</v>
      </c>
      <c r="BME3" s="31">
        <v>0</v>
      </c>
      <c r="BMF3" s="27">
        <v>13</v>
      </c>
      <c r="BMG3" s="31">
        <v>5</v>
      </c>
      <c r="BMH3" s="31">
        <v>1</v>
      </c>
      <c r="BMI3" s="28">
        <v>19</v>
      </c>
      <c r="BMJ3" s="59">
        <v>17</v>
      </c>
      <c r="BMK3" s="29">
        <v>17</v>
      </c>
      <c r="BML3" s="60">
        <f>IFERROR((BMK3/BMJ3),"")</f>
        <v>1</v>
      </c>
      <c r="BMM3" s="30">
        <v>10</v>
      </c>
      <c r="BMN3" s="31">
        <v>1</v>
      </c>
      <c r="BMO3" s="27">
        <v>11</v>
      </c>
      <c r="BMP3" s="31">
        <v>9</v>
      </c>
      <c r="BMQ3" s="31">
        <v>5</v>
      </c>
      <c r="BMR3" s="28">
        <v>25</v>
      </c>
      <c r="BMS3" s="59"/>
      <c r="BMT3" s="29">
        <v>11</v>
      </c>
      <c r="BMU3" s="60" t="str">
        <f>IFERROR((BMT3/BMS3),"")</f>
        <v/>
      </c>
      <c r="BMV3" s="30"/>
      <c r="BMW3" s="31"/>
      <c r="BMX3" s="27"/>
      <c r="BMY3" s="31"/>
      <c r="BMZ3" s="31"/>
      <c r="BNA3" s="28"/>
      <c r="BNB3" s="59"/>
      <c r="BNC3" s="29"/>
      <c r="BND3" s="60" t="str">
        <f>IFERROR((BNC3/BNB3),"")</f>
        <v/>
      </c>
      <c r="BNE3" s="30">
        <v>8</v>
      </c>
      <c r="BNF3" s="31">
        <v>1</v>
      </c>
      <c r="BNG3" s="27">
        <v>9</v>
      </c>
      <c r="BNH3" s="31">
        <v>4</v>
      </c>
      <c r="BNI3" s="31">
        <v>4</v>
      </c>
      <c r="BNJ3" s="28">
        <v>17</v>
      </c>
      <c r="BNK3" s="59"/>
      <c r="BNL3" s="29">
        <v>1</v>
      </c>
      <c r="BNM3" s="60" t="str">
        <f>IFERROR((BNL3/BNK3),"")</f>
        <v/>
      </c>
      <c r="BNN3" s="30">
        <v>8</v>
      </c>
      <c r="BNO3" s="31">
        <v>3</v>
      </c>
      <c r="BNP3" s="27">
        <v>11</v>
      </c>
      <c r="BNQ3" s="31">
        <v>15</v>
      </c>
      <c r="BNR3" s="31">
        <v>1</v>
      </c>
      <c r="BNS3" s="28">
        <v>27</v>
      </c>
      <c r="BNT3" s="59"/>
      <c r="BNU3" s="29">
        <v>11</v>
      </c>
      <c r="BNV3" s="60" t="str">
        <f>IFERROR((BNU3/BNT3),"")</f>
        <v/>
      </c>
      <c r="BNW3" s="30">
        <v>4</v>
      </c>
      <c r="BNX3" s="31">
        <v>2</v>
      </c>
      <c r="BNY3" s="27">
        <v>6</v>
      </c>
      <c r="BNZ3" s="31">
        <v>1</v>
      </c>
      <c r="BOA3" s="31">
        <v>1</v>
      </c>
      <c r="BOB3" s="28">
        <v>8</v>
      </c>
      <c r="BOC3" s="59"/>
      <c r="BOD3" s="29"/>
      <c r="BOE3" s="60" t="str">
        <f>IFERROR((BOD3/BOC3),"")</f>
        <v/>
      </c>
      <c r="BOF3" s="30">
        <v>7</v>
      </c>
      <c r="BOG3" s="31">
        <v>2</v>
      </c>
      <c r="BOH3" s="27">
        <v>9</v>
      </c>
      <c r="BOI3" s="31">
        <v>10</v>
      </c>
      <c r="BOJ3" s="31">
        <v>0</v>
      </c>
      <c r="BOK3" s="28">
        <v>19</v>
      </c>
      <c r="BOL3" s="59"/>
      <c r="BOM3" s="29"/>
      <c r="BON3" s="60" t="str">
        <f>IFERROR((BOM3/BOL3),"")</f>
        <v/>
      </c>
      <c r="BOO3" s="30">
        <v>7</v>
      </c>
      <c r="BOP3" s="31">
        <v>2</v>
      </c>
      <c r="BOQ3" s="27">
        <v>9</v>
      </c>
      <c r="BOR3" s="31">
        <v>11</v>
      </c>
      <c r="BOS3" s="31">
        <v>1</v>
      </c>
      <c r="BOT3" s="28">
        <v>21</v>
      </c>
      <c r="BOU3" s="59"/>
      <c r="BOV3" s="29"/>
      <c r="BOW3" s="60" t="str">
        <f>IFERROR((BOV3/BOU3),"")</f>
        <v/>
      </c>
      <c r="BOX3" s="30"/>
      <c r="BOY3" s="31"/>
      <c r="BOZ3" s="27"/>
      <c r="BPA3" s="31"/>
      <c r="BPB3" s="31"/>
      <c r="BPC3" s="28"/>
      <c r="BPD3" s="59"/>
      <c r="BPE3" s="29"/>
      <c r="BPF3" s="60" t="str">
        <f>IFERROR((BPE3/BPD3),"")</f>
        <v/>
      </c>
      <c r="BPG3" s="30"/>
      <c r="BPH3" s="31"/>
      <c r="BPI3" s="27"/>
      <c r="BPJ3" s="31"/>
      <c r="BPK3" s="31"/>
      <c r="BPL3" s="28"/>
      <c r="BPM3" s="59"/>
      <c r="BPN3" s="29"/>
      <c r="BPO3" s="60" t="str">
        <f>IFERROR((BPN3/BPM3),"")</f>
        <v/>
      </c>
      <c r="BPP3" s="30">
        <v>7</v>
      </c>
      <c r="BPQ3" s="31">
        <v>0</v>
      </c>
      <c r="BPR3" s="27">
        <v>7</v>
      </c>
      <c r="BPS3" s="31">
        <v>0</v>
      </c>
      <c r="BPT3" s="31">
        <v>0</v>
      </c>
      <c r="BPU3" s="28">
        <v>7</v>
      </c>
      <c r="BPV3" s="59"/>
      <c r="BPW3" s="29"/>
      <c r="BPX3" s="60" t="str">
        <f>IFERROR((BPW3/BPV3),"")</f>
        <v/>
      </c>
      <c r="BPY3" s="30">
        <v>5</v>
      </c>
      <c r="BPZ3" s="31">
        <v>5</v>
      </c>
      <c r="BQA3" s="27">
        <v>10</v>
      </c>
      <c r="BQB3" s="31">
        <v>10</v>
      </c>
      <c r="BQC3" s="31">
        <v>2</v>
      </c>
      <c r="BQD3" s="28">
        <v>22</v>
      </c>
      <c r="BQE3" s="59"/>
      <c r="BQF3" s="29"/>
      <c r="BQG3" s="60" t="str">
        <f>IFERROR((BQF3/BQE3),"")</f>
        <v/>
      </c>
      <c r="BQH3" s="30"/>
      <c r="BQI3" s="31"/>
      <c r="BQJ3" s="27"/>
      <c r="BQK3" s="31"/>
      <c r="BQL3" s="31"/>
      <c r="BQM3" s="28"/>
      <c r="BQN3" s="59"/>
      <c r="BQO3" s="29"/>
      <c r="BQP3" s="60" t="str">
        <f>IFERROR((BQO3/BQN3),"")</f>
        <v/>
      </c>
      <c r="BQQ3" s="30"/>
      <c r="BQR3" s="31"/>
      <c r="BQS3" s="27"/>
      <c r="BQT3" s="31"/>
      <c r="BQU3" s="31"/>
      <c r="BQV3" s="28"/>
      <c r="BQW3" s="59"/>
      <c r="BQX3" s="29"/>
      <c r="BQY3" s="60" t="str">
        <f>IFERROR((BQX3/BQW3),"")</f>
        <v/>
      </c>
      <c r="BQZ3" s="30">
        <v>11</v>
      </c>
      <c r="BRA3" s="31">
        <v>3</v>
      </c>
      <c r="BRB3" s="27">
        <v>14</v>
      </c>
      <c r="BRC3" s="31">
        <v>7</v>
      </c>
      <c r="BRD3" s="31">
        <v>4</v>
      </c>
      <c r="BRE3" s="28">
        <v>25</v>
      </c>
      <c r="BRF3" s="59"/>
      <c r="BRG3" s="29"/>
      <c r="BRH3" s="60" t="str">
        <f>IFERROR((BRG3/BRF3),"")</f>
        <v/>
      </c>
      <c r="BRI3" s="30">
        <v>9</v>
      </c>
      <c r="BRJ3" s="31">
        <v>2</v>
      </c>
      <c r="BRK3" s="27">
        <v>11</v>
      </c>
      <c r="BRL3" s="31">
        <v>2</v>
      </c>
      <c r="BRM3" s="31">
        <v>4</v>
      </c>
      <c r="BRN3" s="28">
        <v>17</v>
      </c>
      <c r="BRO3" s="59"/>
      <c r="BRP3" s="29"/>
      <c r="BRQ3" s="60" t="str">
        <f>IFERROR((BRP3/BRO3),"")</f>
        <v/>
      </c>
      <c r="BRR3" s="30">
        <v>5</v>
      </c>
      <c r="BRS3" s="31">
        <v>2</v>
      </c>
      <c r="BRT3" s="27">
        <v>7</v>
      </c>
      <c r="BRU3" s="31">
        <v>12</v>
      </c>
      <c r="BRV3" s="31">
        <v>5</v>
      </c>
      <c r="BRW3" s="28">
        <v>24</v>
      </c>
      <c r="BRX3" s="59"/>
      <c r="BRY3" s="29"/>
      <c r="BRZ3" s="60" t="str">
        <f>IFERROR((BRY3/BRX3),"")</f>
        <v/>
      </c>
      <c r="BSA3" s="30">
        <v>7</v>
      </c>
      <c r="BSB3" s="31">
        <v>5</v>
      </c>
      <c r="BSC3" s="27">
        <v>12</v>
      </c>
      <c r="BSD3" s="31">
        <v>6</v>
      </c>
      <c r="BSE3" s="31">
        <v>1</v>
      </c>
      <c r="BSF3" s="28">
        <v>19</v>
      </c>
      <c r="BSG3" s="59"/>
      <c r="BSH3" s="29"/>
      <c r="BSI3" s="60" t="str">
        <f>IFERROR((BSH3/BSG3),"")</f>
        <v/>
      </c>
      <c r="BSJ3" s="30">
        <v>4</v>
      </c>
      <c r="BSK3" s="31">
        <v>4</v>
      </c>
      <c r="BSL3" s="27">
        <v>8</v>
      </c>
      <c r="BSM3" s="31">
        <v>10</v>
      </c>
      <c r="BSN3" s="31">
        <v>2</v>
      </c>
      <c r="BSO3" s="28">
        <v>20</v>
      </c>
      <c r="BSP3" s="59"/>
      <c r="BSQ3" s="29"/>
      <c r="BSR3" s="60" t="str">
        <f>IFERROR((BSQ3/BSP3),"")</f>
        <v/>
      </c>
      <c r="BSS3" s="30">
        <v>8</v>
      </c>
      <c r="BST3" s="31">
        <v>1</v>
      </c>
      <c r="BSU3" s="27">
        <v>9</v>
      </c>
      <c r="BSV3" s="31">
        <v>0</v>
      </c>
      <c r="BSW3" s="31">
        <v>1</v>
      </c>
      <c r="BSX3" s="28">
        <v>10</v>
      </c>
      <c r="BSY3" s="59"/>
      <c r="BSZ3" s="29"/>
      <c r="BTA3" s="60" t="str">
        <f>IFERROR((BSZ3/BSY3),"")</f>
        <v/>
      </c>
      <c r="BTB3" s="30"/>
      <c r="BTC3" s="31"/>
      <c r="BTD3" s="27"/>
      <c r="BTE3" s="31"/>
      <c r="BTF3" s="31"/>
      <c r="BTG3" s="28"/>
      <c r="BTH3" s="59"/>
      <c r="BTI3" s="29"/>
      <c r="BTJ3" s="60" t="str">
        <f>IFERROR((BTI3/BTH3),"")</f>
        <v/>
      </c>
      <c r="BTK3" s="30"/>
      <c r="BTL3" s="31"/>
      <c r="BTM3" s="27"/>
      <c r="BTN3" s="31"/>
      <c r="BTO3" s="31"/>
      <c r="BTP3" s="28"/>
      <c r="BTQ3" s="59"/>
      <c r="BTR3" s="29"/>
      <c r="BTS3" s="60" t="str">
        <f>IFERROR((BTR3/BTQ3),"")</f>
        <v/>
      </c>
      <c r="BTT3" s="30">
        <v>11</v>
      </c>
      <c r="BTU3" s="31">
        <v>9</v>
      </c>
      <c r="BTV3" s="27">
        <v>20</v>
      </c>
      <c r="BTW3" s="31">
        <v>2</v>
      </c>
      <c r="BTX3" s="31">
        <v>3</v>
      </c>
      <c r="BTY3" s="28">
        <v>25</v>
      </c>
      <c r="BTZ3" s="59"/>
      <c r="BUA3" s="29"/>
      <c r="BUB3" s="60" t="str">
        <f>IFERROR((BUA3/BTZ3),"")</f>
        <v/>
      </c>
      <c r="BUC3" s="30">
        <v>11</v>
      </c>
      <c r="BUD3" s="31">
        <v>6</v>
      </c>
      <c r="BUE3" s="27">
        <v>17</v>
      </c>
      <c r="BUF3" s="31">
        <v>4</v>
      </c>
      <c r="BUG3" s="31">
        <v>3</v>
      </c>
      <c r="BUH3" s="28">
        <v>24</v>
      </c>
      <c r="BUI3" s="59"/>
      <c r="BUJ3" s="29"/>
      <c r="BUK3" s="60" t="str">
        <f>IFERROR((BUJ3/BUI3),"")</f>
        <v/>
      </c>
      <c r="BUL3" s="30"/>
      <c r="BUM3" s="31"/>
      <c r="BUN3" s="27"/>
      <c r="BUO3" s="31"/>
      <c r="BUP3" s="31"/>
      <c r="BUQ3" s="28"/>
      <c r="BUR3" s="59"/>
      <c r="BUS3" s="29"/>
      <c r="BUT3" s="60" t="str">
        <f>IFERROR((BUS3/BUR3),"")</f>
        <v/>
      </c>
    </row>
    <row r="4" spans="1:1918">
      <c r="A4" s="42" t="s">
        <v>128</v>
      </c>
      <c r="B4" s="30">
        <v>7</v>
      </c>
      <c r="C4" s="31">
        <v>0</v>
      </c>
      <c r="D4" s="27">
        <v>7</v>
      </c>
      <c r="E4" s="31">
        <v>13</v>
      </c>
      <c r="F4" s="31">
        <v>0</v>
      </c>
      <c r="G4" s="28">
        <v>20</v>
      </c>
      <c r="H4" s="59"/>
      <c r="I4" s="29"/>
      <c r="J4" s="60" t="str">
        <f t="shared" si="0"/>
        <v/>
      </c>
      <c r="K4" s="30">
        <v>6</v>
      </c>
      <c r="L4" s="31">
        <v>0</v>
      </c>
      <c r="M4" s="27">
        <v>6</v>
      </c>
      <c r="N4" s="31">
        <v>14</v>
      </c>
      <c r="O4" s="31">
        <v>1</v>
      </c>
      <c r="P4" s="28">
        <v>21</v>
      </c>
      <c r="Q4" s="59"/>
      <c r="R4" s="29"/>
      <c r="S4" s="60" t="str">
        <f t="shared" si="1"/>
        <v/>
      </c>
      <c r="T4" s="30"/>
      <c r="U4" s="31"/>
      <c r="V4" s="27"/>
      <c r="W4" s="31"/>
      <c r="X4" s="31"/>
      <c r="Y4" s="28"/>
      <c r="Z4" s="59"/>
      <c r="AA4" s="29"/>
      <c r="AB4" s="60" t="str">
        <f t="shared" si="2"/>
        <v/>
      </c>
      <c r="AC4" s="30">
        <v>6</v>
      </c>
      <c r="AD4" s="31">
        <v>0</v>
      </c>
      <c r="AE4" s="27">
        <v>6</v>
      </c>
      <c r="AF4" s="31">
        <v>6</v>
      </c>
      <c r="AG4" s="31">
        <v>0</v>
      </c>
      <c r="AH4" s="28">
        <v>12</v>
      </c>
      <c r="AI4" s="59"/>
      <c r="AJ4" s="29"/>
      <c r="AK4" s="60" t="str">
        <f t="shared" si="3"/>
        <v/>
      </c>
      <c r="AL4" s="30"/>
      <c r="AM4" s="31"/>
      <c r="AN4" s="27"/>
      <c r="AO4" s="31"/>
      <c r="AP4" s="31"/>
      <c r="AQ4" s="28"/>
      <c r="AR4" s="59"/>
      <c r="AS4" s="29"/>
      <c r="AT4" s="60" t="str">
        <f t="shared" si="4"/>
        <v/>
      </c>
      <c r="AU4" s="30"/>
      <c r="AV4" s="31"/>
      <c r="AW4" s="27"/>
      <c r="AX4" s="31"/>
      <c r="AY4" s="31"/>
      <c r="AZ4" s="28"/>
      <c r="BA4" s="59"/>
      <c r="BB4" s="29"/>
      <c r="BC4" s="60" t="str">
        <f t="shared" si="5"/>
        <v/>
      </c>
      <c r="BD4" s="30">
        <v>5</v>
      </c>
      <c r="BE4" s="31">
        <v>1</v>
      </c>
      <c r="BF4" s="27">
        <v>6</v>
      </c>
      <c r="BG4" s="31">
        <v>16</v>
      </c>
      <c r="BH4" s="31">
        <v>1</v>
      </c>
      <c r="BI4" s="28">
        <v>23</v>
      </c>
      <c r="BJ4" s="59"/>
      <c r="BK4" s="29"/>
      <c r="BL4" s="60" t="str">
        <f t="shared" si="6"/>
        <v/>
      </c>
      <c r="BM4" s="30">
        <v>12</v>
      </c>
      <c r="BN4" s="31">
        <v>5</v>
      </c>
      <c r="BO4" s="27">
        <v>17</v>
      </c>
      <c r="BP4" s="31">
        <v>8</v>
      </c>
      <c r="BQ4" s="31">
        <v>1</v>
      </c>
      <c r="BR4" s="28">
        <v>26</v>
      </c>
      <c r="BS4" s="59"/>
      <c r="BT4" s="29"/>
      <c r="BU4" s="60" t="str">
        <f t="shared" si="7"/>
        <v/>
      </c>
      <c r="BV4" s="30">
        <v>15</v>
      </c>
      <c r="BW4" s="31">
        <v>0</v>
      </c>
      <c r="BX4" s="27">
        <v>15</v>
      </c>
      <c r="BY4" s="31">
        <v>10</v>
      </c>
      <c r="BZ4" s="31">
        <v>0</v>
      </c>
      <c r="CA4" s="28">
        <v>25</v>
      </c>
      <c r="CB4" s="59"/>
      <c r="CC4" s="29"/>
      <c r="CD4" s="60" t="str">
        <f t="shared" si="8"/>
        <v/>
      </c>
      <c r="CE4" s="30">
        <v>8</v>
      </c>
      <c r="CF4" s="31">
        <v>2</v>
      </c>
      <c r="CG4" s="27">
        <v>10</v>
      </c>
      <c r="CH4" s="31">
        <v>13</v>
      </c>
      <c r="CI4" s="31">
        <v>1</v>
      </c>
      <c r="CJ4" s="28">
        <v>24</v>
      </c>
      <c r="CK4" s="59"/>
      <c r="CL4" s="29"/>
      <c r="CM4" s="60" t="str">
        <f t="shared" si="9"/>
        <v/>
      </c>
      <c r="CN4" s="30">
        <v>10</v>
      </c>
      <c r="CO4" s="31">
        <v>0</v>
      </c>
      <c r="CP4" s="27">
        <v>10</v>
      </c>
      <c r="CQ4" s="31">
        <v>15</v>
      </c>
      <c r="CR4" s="31">
        <v>1</v>
      </c>
      <c r="CS4" s="28">
        <v>26</v>
      </c>
      <c r="CT4" s="59"/>
      <c r="CU4" s="29"/>
      <c r="CV4" s="60" t="str">
        <f t="shared" si="10"/>
        <v/>
      </c>
      <c r="CW4" s="30"/>
      <c r="CX4" s="31"/>
      <c r="CY4" s="27"/>
      <c r="CZ4" s="31"/>
      <c r="DA4" s="31"/>
      <c r="DB4" s="28"/>
      <c r="DC4" s="59"/>
      <c r="DD4" s="29"/>
      <c r="DE4" s="60" t="str">
        <f t="shared" si="11"/>
        <v/>
      </c>
      <c r="DF4" s="30"/>
      <c r="DG4" s="31"/>
      <c r="DH4" s="27"/>
      <c r="DI4" s="31"/>
      <c r="DJ4" s="31"/>
      <c r="DK4" s="28"/>
      <c r="DL4" s="59"/>
      <c r="DM4" s="29"/>
      <c r="DN4" s="60" t="str">
        <f t="shared" si="12"/>
        <v/>
      </c>
      <c r="DO4" s="30">
        <v>11</v>
      </c>
      <c r="DP4" s="31">
        <v>0</v>
      </c>
      <c r="DQ4" s="27">
        <v>11</v>
      </c>
      <c r="DR4" s="31">
        <v>11</v>
      </c>
      <c r="DS4" s="31">
        <v>2</v>
      </c>
      <c r="DT4" s="28">
        <v>24</v>
      </c>
      <c r="DU4" s="59"/>
      <c r="DV4" s="29">
        <v>10</v>
      </c>
      <c r="DW4" s="60" t="str">
        <f t="shared" si="13"/>
        <v/>
      </c>
      <c r="DX4" s="30">
        <v>12</v>
      </c>
      <c r="DY4" s="31">
        <v>0</v>
      </c>
      <c r="DZ4" s="27">
        <v>12</v>
      </c>
      <c r="EA4" s="31">
        <v>13</v>
      </c>
      <c r="EB4" s="31">
        <v>0</v>
      </c>
      <c r="EC4" s="28">
        <v>25</v>
      </c>
      <c r="ED4" s="59"/>
      <c r="EE4" s="29">
        <v>8</v>
      </c>
      <c r="EF4" s="60" t="str">
        <f t="shared" si="14"/>
        <v/>
      </c>
      <c r="EG4" s="30">
        <v>9</v>
      </c>
      <c r="EH4" s="31">
        <v>0</v>
      </c>
      <c r="EI4" s="27">
        <v>9</v>
      </c>
      <c r="EJ4" s="31">
        <v>15</v>
      </c>
      <c r="EK4" s="31">
        <v>2</v>
      </c>
      <c r="EL4" s="28">
        <v>26</v>
      </c>
      <c r="EM4" s="59"/>
      <c r="EN4" s="29">
        <v>5</v>
      </c>
      <c r="EO4" s="60" t="str">
        <f t="shared" si="15"/>
        <v/>
      </c>
      <c r="EP4" s="30">
        <v>2</v>
      </c>
      <c r="EQ4" s="31">
        <v>2</v>
      </c>
      <c r="ER4" s="27">
        <v>4</v>
      </c>
      <c r="ES4" s="31">
        <v>23</v>
      </c>
      <c r="ET4" s="31">
        <v>2</v>
      </c>
      <c r="EU4" s="28">
        <v>29</v>
      </c>
      <c r="EV4" s="59"/>
      <c r="EW4" s="29">
        <v>19</v>
      </c>
      <c r="EX4" s="60" t="str">
        <f t="shared" si="16"/>
        <v/>
      </c>
      <c r="EY4" s="30">
        <v>7</v>
      </c>
      <c r="EZ4" s="31">
        <v>2</v>
      </c>
      <c r="FA4" s="27">
        <v>9</v>
      </c>
      <c r="FB4" s="31">
        <v>17</v>
      </c>
      <c r="FC4" s="31">
        <v>0</v>
      </c>
      <c r="FD4" s="28">
        <v>26</v>
      </c>
      <c r="FE4" s="59"/>
      <c r="FF4" s="29">
        <v>6</v>
      </c>
      <c r="FG4" s="60" t="str">
        <f t="shared" si="17"/>
        <v/>
      </c>
      <c r="FH4" s="30"/>
      <c r="FI4" s="31"/>
      <c r="FJ4" s="27"/>
      <c r="FK4" s="31"/>
      <c r="FL4" s="31"/>
      <c r="FM4" s="28"/>
      <c r="FN4" s="59"/>
      <c r="FO4" s="29"/>
      <c r="FP4" s="60" t="str">
        <f t="shared" si="18"/>
        <v/>
      </c>
      <c r="FQ4" s="30"/>
      <c r="FR4" s="31"/>
      <c r="FS4" s="27"/>
      <c r="FT4" s="31"/>
      <c r="FU4" s="31"/>
      <c r="FV4" s="28"/>
      <c r="FW4" s="59"/>
      <c r="FX4" s="29"/>
      <c r="FY4" s="60" t="str">
        <f t="shared" si="19"/>
        <v/>
      </c>
      <c r="FZ4" s="30">
        <v>10</v>
      </c>
      <c r="GA4" s="31">
        <v>2</v>
      </c>
      <c r="GB4" s="27">
        <v>12</v>
      </c>
      <c r="GC4" s="31">
        <v>13</v>
      </c>
      <c r="GD4" s="31">
        <v>0</v>
      </c>
      <c r="GE4" s="28">
        <v>25</v>
      </c>
      <c r="GF4" s="59"/>
      <c r="GG4" s="29">
        <v>7</v>
      </c>
      <c r="GH4" s="60" t="str">
        <f t="shared" si="20"/>
        <v/>
      </c>
      <c r="GI4" s="30">
        <v>10</v>
      </c>
      <c r="GJ4" s="31">
        <v>4</v>
      </c>
      <c r="GK4" s="27">
        <v>14</v>
      </c>
      <c r="GL4" s="31">
        <v>12</v>
      </c>
      <c r="GM4" s="31">
        <v>1</v>
      </c>
      <c r="GN4" s="28">
        <v>27</v>
      </c>
      <c r="GO4" s="59"/>
      <c r="GP4" s="29">
        <v>7</v>
      </c>
      <c r="GQ4" s="60" t="str">
        <f t="shared" si="21"/>
        <v/>
      </c>
      <c r="GR4" s="30">
        <v>8</v>
      </c>
      <c r="GS4" s="31">
        <v>2</v>
      </c>
      <c r="GT4" s="27">
        <v>10</v>
      </c>
      <c r="GU4" s="31">
        <v>16</v>
      </c>
      <c r="GV4" s="31">
        <v>0</v>
      </c>
      <c r="GW4" s="28">
        <v>26</v>
      </c>
      <c r="GX4" s="59"/>
      <c r="GY4" s="29">
        <v>9</v>
      </c>
      <c r="GZ4" s="60" t="str">
        <f t="shared" si="22"/>
        <v/>
      </c>
      <c r="HA4" s="30">
        <v>9</v>
      </c>
      <c r="HB4" s="31">
        <v>1</v>
      </c>
      <c r="HC4" s="27">
        <v>10</v>
      </c>
      <c r="HD4" s="31">
        <v>15</v>
      </c>
      <c r="HE4" s="31">
        <v>1</v>
      </c>
      <c r="HF4" s="28">
        <v>26</v>
      </c>
      <c r="HG4" s="59"/>
      <c r="HH4" s="29">
        <v>10</v>
      </c>
      <c r="HI4" s="60" t="str">
        <f t="shared" si="23"/>
        <v/>
      </c>
      <c r="HJ4" s="30">
        <v>6</v>
      </c>
      <c r="HK4" s="31">
        <v>2</v>
      </c>
      <c r="HL4" s="27">
        <v>8</v>
      </c>
      <c r="HM4" s="31">
        <v>12</v>
      </c>
      <c r="HN4" s="31">
        <v>0</v>
      </c>
      <c r="HO4" s="28">
        <v>20</v>
      </c>
      <c r="HP4" s="59"/>
      <c r="HQ4" s="29">
        <v>2</v>
      </c>
      <c r="HR4" s="60" t="str">
        <f t="shared" si="24"/>
        <v/>
      </c>
      <c r="HS4" s="30"/>
      <c r="HT4" s="31"/>
      <c r="HU4" s="27"/>
      <c r="HV4" s="31"/>
      <c r="HW4" s="31"/>
      <c r="HX4" s="28"/>
      <c r="HY4" s="59"/>
      <c r="HZ4" s="29"/>
      <c r="IA4" s="60" t="str">
        <f t="shared" si="25"/>
        <v/>
      </c>
      <c r="IB4" s="30"/>
      <c r="IC4" s="31"/>
      <c r="ID4" s="27"/>
      <c r="IE4" s="31"/>
      <c r="IF4" s="31"/>
      <c r="IG4" s="28"/>
      <c r="IH4" s="59"/>
      <c r="II4" s="29"/>
      <c r="IJ4" s="60" t="str">
        <f t="shared" si="26"/>
        <v/>
      </c>
      <c r="IK4" s="30">
        <v>9</v>
      </c>
      <c r="IL4" s="31">
        <v>4</v>
      </c>
      <c r="IM4" s="27">
        <v>13</v>
      </c>
      <c r="IN4" s="31">
        <v>7</v>
      </c>
      <c r="IO4" s="31">
        <v>1</v>
      </c>
      <c r="IP4" s="28">
        <v>21</v>
      </c>
      <c r="IQ4" s="59"/>
      <c r="IR4" s="29">
        <v>7</v>
      </c>
      <c r="IS4" s="60" t="str">
        <f t="shared" si="27"/>
        <v/>
      </c>
      <c r="IT4" s="30">
        <v>13</v>
      </c>
      <c r="IU4" s="31">
        <v>4</v>
      </c>
      <c r="IV4" s="27">
        <v>17</v>
      </c>
      <c r="IW4" s="31">
        <v>7</v>
      </c>
      <c r="IX4" s="31">
        <v>2</v>
      </c>
      <c r="IY4" s="28">
        <v>26</v>
      </c>
      <c r="IZ4" s="59"/>
      <c r="JA4" s="29">
        <v>14</v>
      </c>
      <c r="JB4" s="60" t="str">
        <f t="shared" si="28"/>
        <v/>
      </c>
      <c r="JC4" s="30">
        <v>7</v>
      </c>
      <c r="JD4" s="31">
        <v>1</v>
      </c>
      <c r="JE4" s="27">
        <v>8</v>
      </c>
      <c r="JF4" s="31">
        <v>12</v>
      </c>
      <c r="JG4" s="31">
        <v>0</v>
      </c>
      <c r="JH4" s="28">
        <v>20</v>
      </c>
      <c r="JI4" s="59"/>
      <c r="JJ4" s="29">
        <v>18</v>
      </c>
      <c r="JK4" s="60" t="str">
        <f t="shared" si="29"/>
        <v/>
      </c>
      <c r="JL4" s="30">
        <v>16</v>
      </c>
      <c r="JM4" s="31">
        <v>0</v>
      </c>
      <c r="JN4" s="27">
        <v>16</v>
      </c>
      <c r="JO4" s="31">
        <v>9</v>
      </c>
      <c r="JP4" s="31">
        <v>0</v>
      </c>
      <c r="JQ4" s="28">
        <v>25</v>
      </c>
      <c r="JR4" s="59"/>
      <c r="JS4" s="29">
        <v>8</v>
      </c>
      <c r="JT4" s="60" t="str">
        <f t="shared" si="30"/>
        <v/>
      </c>
      <c r="JU4" s="30">
        <v>12</v>
      </c>
      <c r="JV4" s="31">
        <v>0</v>
      </c>
      <c r="JW4" s="27">
        <v>12</v>
      </c>
      <c r="JX4" s="31">
        <v>13</v>
      </c>
      <c r="JY4" s="31">
        <v>0</v>
      </c>
      <c r="JZ4" s="28">
        <v>25</v>
      </c>
      <c r="KA4" s="59"/>
      <c r="KB4" s="29">
        <v>10</v>
      </c>
      <c r="KC4" s="60" t="str">
        <f t="shared" si="31"/>
        <v/>
      </c>
      <c r="KD4" s="30"/>
      <c r="KE4" s="31"/>
      <c r="KF4" s="27"/>
      <c r="KG4" s="31"/>
      <c r="KH4" s="31"/>
      <c r="KI4" s="28"/>
      <c r="KJ4" s="59"/>
      <c r="KK4" s="29"/>
      <c r="KL4" s="60" t="str">
        <f t="shared" si="32"/>
        <v/>
      </c>
      <c r="KM4" s="30"/>
      <c r="KN4" s="31"/>
      <c r="KO4" s="27"/>
      <c r="KP4" s="31"/>
      <c r="KQ4" s="31"/>
      <c r="KR4" s="28"/>
      <c r="KS4" s="59"/>
      <c r="KT4" s="29"/>
      <c r="KU4" s="60" t="str">
        <f t="shared" si="33"/>
        <v/>
      </c>
      <c r="KV4" s="30">
        <v>6</v>
      </c>
      <c r="KW4" s="31">
        <v>3</v>
      </c>
      <c r="KX4" s="27">
        <v>9</v>
      </c>
      <c r="KY4" s="31">
        <v>16</v>
      </c>
      <c r="KZ4" s="31">
        <v>0</v>
      </c>
      <c r="LA4" s="28">
        <v>25</v>
      </c>
      <c r="LB4" s="59"/>
      <c r="LC4" s="29">
        <v>7</v>
      </c>
      <c r="LD4" s="60" t="str">
        <f t="shared" si="34"/>
        <v/>
      </c>
      <c r="LE4" s="30">
        <v>8</v>
      </c>
      <c r="LF4" s="31">
        <v>4</v>
      </c>
      <c r="LG4" s="27">
        <v>12</v>
      </c>
      <c r="LH4" s="31">
        <v>11</v>
      </c>
      <c r="LI4" s="31">
        <v>1</v>
      </c>
      <c r="LJ4" s="28">
        <v>24</v>
      </c>
      <c r="LK4" s="59"/>
      <c r="LL4" s="29">
        <v>11</v>
      </c>
      <c r="LM4" s="60" t="str">
        <f t="shared" si="35"/>
        <v/>
      </c>
      <c r="LN4" s="30">
        <v>7</v>
      </c>
      <c r="LO4" s="31">
        <v>4</v>
      </c>
      <c r="LP4" s="27">
        <v>11</v>
      </c>
      <c r="LQ4" s="31">
        <v>9</v>
      </c>
      <c r="LR4" s="31">
        <v>1</v>
      </c>
      <c r="LS4" s="28">
        <v>21</v>
      </c>
      <c r="LT4" s="59"/>
      <c r="LU4" s="29">
        <v>6</v>
      </c>
      <c r="LV4" s="60" t="str">
        <f t="shared" si="36"/>
        <v/>
      </c>
      <c r="LW4" s="30">
        <v>13</v>
      </c>
      <c r="LX4" s="31">
        <v>5</v>
      </c>
      <c r="LY4" s="27">
        <v>18</v>
      </c>
      <c r="LZ4" s="31">
        <v>6</v>
      </c>
      <c r="MA4" s="31">
        <v>0</v>
      </c>
      <c r="MB4" s="28">
        <v>24</v>
      </c>
      <c r="MC4" s="59"/>
      <c r="MD4" s="29">
        <v>9</v>
      </c>
      <c r="ME4" s="60" t="str">
        <f t="shared" si="37"/>
        <v/>
      </c>
      <c r="MF4" s="30"/>
      <c r="MG4" s="31"/>
      <c r="MH4" s="27"/>
      <c r="MI4" s="31"/>
      <c r="MJ4" s="31"/>
      <c r="MK4" s="28"/>
      <c r="ML4" s="59"/>
      <c r="MM4" s="29"/>
      <c r="MN4" s="60" t="str">
        <f t="shared" si="38"/>
        <v/>
      </c>
      <c r="MO4" s="30"/>
      <c r="MP4" s="31"/>
      <c r="MQ4" s="27"/>
      <c r="MR4" s="31"/>
      <c r="MS4" s="31"/>
      <c r="MT4" s="28"/>
      <c r="MU4" s="59"/>
      <c r="MV4" s="29"/>
      <c r="MW4" s="60" t="str">
        <f t="shared" si="39"/>
        <v/>
      </c>
      <c r="MX4" s="30"/>
      <c r="MY4" s="31"/>
      <c r="MZ4" s="27"/>
      <c r="NA4" s="31"/>
      <c r="NB4" s="31"/>
      <c r="NC4" s="28"/>
      <c r="ND4" s="59"/>
      <c r="NE4" s="29"/>
      <c r="NF4" s="60" t="str">
        <f t="shared" si="40"/>
        <v/>
      </c>
      <c r="NG4" s="30">
        <v>9</v>
      </c>
      <c r="NH4" s="31">
        <v>3</v>
      </c>
      <c r="NI4" s="27">
        <v>12</v>
      </c>
      <c r="NJ4" s="31">
        <v>17</v>
      </c>
      <c r="NK4" s="31">
        <v>1</v>
      </c>
      <c r="NL4" s="28">
        <v>30</v>
      </c>
      <c r="NM4" s="59"/>
      <c r="NN4" s="29">
        <v>11</v>
      </c>
      <c r="NO4" s="60" t="str">
        <f t="shared" si="41"/>
        <v/>
      </c>
      <c r="NP4" s="30">
        <v>10</v>
      </c>
      <c r="NQ4" s="31">
        <v>1</v>
      </c>
      <c r="NR4" s="27">
        <v>11</v>
      </c>
      <c r="NS4" s="31">
        <v>8</v>
      </c>
      <c r="NT4" s="31">
        <v>1</v>
      </c>
      <c r="NU4" s="28">
        <v>20</v>
      </c>
      <c r="NV4" s="59"/>
      <c r="NW4" s="29">
        <v>4</v>
      </c>
      <c r="NX4" s="60" t="str">
        <f t="shared" si="42"/>
        <v/>
      </c>
      <c r="NY4" s="30">
        <v>9</v>
      </c>
      <c r="NZ4" s="31">
        <v>1</v>
      </c>
      <c r="OA4" s="27">
        <v>10</v>
      </c>
      <c r="OB4" s="31">
        <v>11</v>
      </c>
      <c r="OC4" s="31">
        <v>0</v>
      </c>
      <c r="OD4" s="28">
        <v>21</v>
      </c>
      <c r="OE4" s="59"/>
      <c r="OF4" s="29">
        <v>7</v>
      </c>
      <c r="OG4" s="60" t="str">
        <f t="shared" si="43"/>
        <v/>
      </c>
      <c r="OH4" s="30">
        <v>6</v>
      </c>
      <c r="OI4" s="31">
        <v>2</v>
      </c>
      <c r="OJ4" s="27">
        <v>8</v>
      </c>
      <c r="OK4" s="31">
        <v>19</v>
      </c>
      <c r="OL4" s="31">
        <v>0</v>
      </c>
      <c r="OM4" s="28">
        <v>27</v>
      </c>
      <c r="ON4" s="59"/>
      <c r="OO4" s="29">
        <v>7</v>
      </c>
      <c r="OP4" s="60" t="str">
        <f t="shared" si="44"/>
        <v/>
      </c>
      <c r="OQ4" s="30">
        <v>7</v>
      </c>
      <c r="OR4" s="31">
        <v>1</v>
      </c>
      <c r="OS4" s="27">
        <v>8</v>
      </c>
      <c r="OT4" s="31">
        <v>23</v>
      </c>
      <c r="OU4" s="31">
        <v>1</v>
      </c>
      <c r="OV4" s="28">
        <v>32</v>
      </c>
      <c r="OW4" s="59"/>
      <c r="OX4" s="29">
        <v>16</v>
      </c>
      <c r="OY4" s="60" t="str">
        <f t="shared" si="45"/>
        <v/>
      </c>
      <c r="OZ4" s="472"/>
      <c r="PA4" s="472"/>
      <c r="PB4" s="473" t="s">
        <v>257</v>
      </c>
      <c r="PC4" s="472"/>
      <c r="PD4" s="472"/>
      <c r="PE4" s="474"/>
      <c r="PF4" s="59"/>
      <c r="PG4" s="29"/>
      <c r="PH4" s="60" t="s">
        <v>250</v>
      </c>
      <c r="PI4" s="30"/>
      <c r="PJ4" s="31"/>
      <c r="PK4" s="27"/>
      <c r="PL4" s="31"/>
      <c r="PM4" s="31"/>
      <c r="PN4" s="28"/>
      <c r="PO4" s="59"/>
      <c r="PP4" s="29"/>
      <c r="PQ4" s="60" t="str">
        <f t="shared" si="46"/>
        <v/>
      </c>
      <c r="PR4" s="30">
        <v>0</v>
      </c>
      <c r="PS4" s="31">
        <v>0</v>
      </c>
      <c r="PT4" s="27">
        <v>0</v>
      </c>
      <c r="PU4" s="31">
        <v>2</v>
      </c>
      <c r="PV4" s="31">
        <v>0</v>
      </c>
      <c r="PW4" s="28">
        <v>2</v>
      </c>
      <c r="PX4" s="59"/>
      <c r="PY4" s="29">
        <v>1</v>
      </c>
      <c r="PZ4" s="60" t="str">
        <f t="shared" si="47"/>
        <v/>
      </c>
      <c r="QA4" s="30">
        <v>8</v>
      </c>
      <c r="QB4" s="31">
        <v>1</v>
      </c>
      <c r="QC4" s="27">
        <v>9</v>
      </c>
      <c r="QD4" s="31">
        <v>14</v>
      </c>
      <c r="QE4" s="31">
        <v>0</v>
      </c>
      <c r="QF4" s="28">
        <v>23</v>
      </c>
      <c r="QG4" s="59"/>
      <c r="QH4" s="29">
        <v>6</v>
      </c>
      <c r="QI4" s="60" t="str">
        <f t="shared" si="48"/>
        <v/>
      </c>
      <c r="QJ4" s="30">
        <v>11</v>
      </c>
      <c r="QK4" s="31">
        <v>4</v>
      </c>
      <c r="QL4" s="27">
        <v>15</v>
      </c>
      <c r="QM4" s="31">
        <v>19</v>
      </c>
      <c r="QN4" s="31">
        <v>0</v>
      </c>
      <c r="QO4" s="28">
        <v>34</v>
      </c>
      <c r="QP4" s="59"/>
      <c r="QQ4" s="29">
        <v>6</v>
      </c>
      <c r="QR4" s="60" t="str">
        <f t="shared" si="49"/>
        <v/>
      </c>
      <c r="QS4" s="30">
        <v>9</v>
      </c>
      <c r="QT4" s="31">
        <v>0</v>
      </c>
      <c r="QU4" s="27">
        <v>9</v>
      </c>
      <c r="QV4" s="31">
        <v>24</v>
      </c>
      <c r="QW4" s="31">
        <v>0</v>
      </c>
      <c r="QX4" s="28">
        <v>33</v>
      </c>
      <c r="QY4" s="59"/>
      <c r="QZ4" s="29">
        <v>9</v>
      </c>
      <c r="RA4" s="60" t="str">
        <f t="shared" si="50"/>
        <v/>
      </c>
      <c r="RB4" s="30">
        <v>6</v>
      </c>
      <c r="RC4" s="31">
        <v>3</v>
      </c>
      <c r="RD4" s="27">
        <v>9</v>
      </c>
      <c r="RE4" s="31">
        <v>18</v>
      </c>
      <c r="RF4" s="31">
        <v>0</v>
      </c>
      <c r="RG4" s="28">
        <v>27</v>
      </c>
      <c r="RH4" s="59"/>
      <c r="RI4" s="29">
        <v>8</v>
      </c>
      <c r="RJ4" s="60" t="str">
        <f t="shared" si="51"/>
        <v/>
      </c>
      <c r="RK4" s="30"/>
      <c r="RL4" s="31"/>
      <c r="RM4" s="27"/>
      <c r="RN4" s="31"/>
      <c r="RO4" s="31"/>
      <c r="RP4" s="28"/>
      <c r="RQ4" s="59"/>
      <c r="RR4" s="29"/>
      <c r="RS4" s="60" t="str">
        <f t="shared" si="52"/>
        <v/>
      </c>
      <c r="RT4" s="30"/>
      <c r="RU4" s="31"/>
      <c r="RV4" s="27"/>
      <c r="RW4" s="31"/>
      <c r="RX4" s="31"/>
      <c r="RY4" s="28"/>
      <c r="RZ4" s="59"/>
      <c r="SA4" s="29"/>
      <c r="SB4" s="60" t="str">
        <f t="shared" si="53"/>
        <v/>
      </c>
      <c r="SC4" s="30">
        <v>6</v>
      </c>
      <c r="SD4" s="31">
        <v>4</v>
      </c>
      <c r="SE4" s="27">
        <v>10</v>
      </c>
      <c r="SF4" s="31">
        <v>10</v>
      </c>
      <c r="SG4" s="31">
        <v>0</v>
      </c>
      <c r="SH4" s="28">
        <v>20</v>
      </c>
      <c r="SI4" s="59"/>
      <c r="SJ4" s="29">
        <v>7</v>
      </c>
      <c r="SK4" s="60" t="str">
        <f t="shared" si="54"/>
        <v/>
      </c>
      <c r="SL4" s="30">
        <v>13</v>
      </c>
      <c r="SM4" s="31">
        <v>1</v>
      </c>
      <c r="SN4" s="27">
        <v>14</v>
      </c>
      <c r="SO4" s="31">
        <v>9</v>
      </c>
      <c r="SP4" s="31">
        <v>0</v>
      </c>
      <c r="SQ4" s="28">
        <v>23</v>
      </c>
      <c r="SR4" s="59"/>
      <c r="SS4" s="29">
        <v>11</v>
      </c>
      <c r="ST4" s="60" t="str">
        <f t="shared" si="55"/>
        <v/>
      </c>
      <c r="SU4" s="30">
        <v>12</v>
      </c>
      <c r="SV4" s="31">
        <v>0</v>
      </c>
      <c r="SW4" s="27">
        <v>12</v>
      </c>
      <c r="SX4" s="31">
        <v>11</v>
      </c>
      <c r="SY4" s="31">
        <v>0</v>
      </c>
      <c r="SZ4" s="28">
        <v>23</v>
      </c>
      <c r="TA4" s="59"/>
      <c r="TB4" s="29">
        <v>9</v>
      </c>
      <c r="TC4" s="60" t="str">
        <f t="shared" si="56"/>
        <v/>
      </c>
      <c r="TD4" s="30">
        <v>7</v>
      </c>
      <c r="TE4" s="31">
        <v>2</v>
      </c>
      <c r="TF4" s="27">
        <v>9</v>
      </c>
      <c r="TG4" s="31">
        <v>14</v>
      </c>
      <c r="TH4" s="31">
        <v>0</v>
      </c>
      <c r="TI4" s="28">
        <v>23</v>
      </c>
      <c r="TJ4" s="59"/>
      <c r="TK4" s="29">
        <v>15</v>
      </c>
      <c r="TL4" s="60" t="str">
        <f t="shared" si="57"/>
        <v/>
      </c>
      <c r="TM4" s="30">
        <v>16</v>
      </c>
      <c r="TN4" s="31">
        <v>0</v>
      </c>
      <c r="TO4" s="27">
        <v>16</v>
      </c>
      <c r="TP4" s="31">
        <v>18</v>
      </c>
      <c r="TQ4" s="31">
        <v>3</v>
      </c>
      <c r="TR4" s="28">
        <v>37</v>
      </c>
      <c r="TS4" s="59"/>
      <c r="TT4" s="29">
        <v>20</v>
      </c>
      <c r="TU4" s="60" t="str">
        <f t="shared" si="58"/>
        <v/>
      </c>
      <c r="TV4" s="30"/>
      <c r="TW4" s="31"/>
      <c r="TX4" s="27"/>
      <c r="TY4" s="31"/>
      <c r="TZ4" s="31"/>
      <c r="UA4" s="28"/>
      <c r="UB4" s="59"/>
      <c r="UC4" s="29"/>
      <c r="UD4" s="60" t="str">
        <f t="shared" si="59"/>
        <v/>
      </c>
      <c r="UE4" s="30">
        <v>9</v>
      </c>
      <c r="UF4" s="31">
        <v>0</v>
      </c>
      <c r="UG4" s="27">
        <v>9</v>
      </c>
      <c r="UH4" s="31">
        <v>14</v>
      </c>
      <c r="UI4" s="31">
        <v>2</v>
      </c>
      <c r="UJ4" s="28">
        <v>25</v>
      </c>
      <c r="UK4" s="59"/>
      <c r="UL4" s="29">
        <v>10</v>
      </c>
      <c r="UM4" s="60" t="str">
        <f t="shared" si="60"/>
        <v/>
      </c>
      <c r="UN4" s="30">
        <v>4</v>
      </c>
      <c r="UO4" s="31">
        <v>0</v>
      </c>
      <c r="UP4" s="27">
        <v>4</v>
      </c>
      <c r="UQ4" s="31">
        <v>20</v>
      </c>
      <c r="UR4" s="31">
        <v>0</v>
      </c>
      <c r="US4" s="28">
        <v>24</v>
      </c>
      <c r="UT4" s="59"/>
      <c r="UU4" s="29">
        <v>10</v>
      </c>
      <c r="UV4" s="60" t="str">
        <f t="shared" si="61"/>
        <v/>
      </c>
      <c r="UW4" s="30">
        <v>6</v>
      </c>
      <c r="UX4" s="31">
        <v>0</v>
      </c>
      <c r="UY4" s="27">
        <v>6</v>
      </c>
      <c r="UZ4" s="31">
        <v>15</v>
      </c>
      <c r="VA4" s="31">
        <v>0</v>
      </c>
      <c r="VB4" s="28">
        <v>21</v>
      </c>
      <c r="VC4" s="59"/>
      <c r="VD4" s="29">
        <v>16</v>
      </c>
      <c r="VE4" s="60" t="str">
        <f t="shared" si="62"/>
        <v/>
      </c>
      <c r="VF4" s="30">
        <v>5</v>
      </c>
      <c r="VG4" s="31">
        <v>0</v>
      </c>
      <c r="VH4" s="27">
        <v>5</v>
      </c>
      <c r="VI4" s="31">
        <v>21</v>
      </c>
      <c r="VJ4" s="31">
        <v>0</v>
      </c>
      <c r="VK4" s="28">
        <v>26</v>
      </c>
      <c r="VL4" s="59"/>
      <c r="VM4" s="29">
        <v>6</v>
      </c>
      <c r="VN4" s="60" t="str">
        <f t="shared" si="63"/>
        <v/>
      </c>
      <c r="VO4" s="30">
        <v>4</v>
      </c>
      <c r="VP4" s="31">
        <v>1</v>
      </c>
      <c r="VQ4" s="27">
        <v>5</v>
      </c>
      <c r="VR4" s="31">
        <v>18</v>
      </c>
      <c r="VS4" s="31">
        <v>0</v>
      </c>
      <c r="VT4" s="28">
        <v>23</v>
      </c>
      <c r="VU4" s="59"/>
      <c r="VV4" s="29">
        <v>7</v>
      </c>
      <c r="VW4" s="60" t="str">
        <f t="shared" si="64"/>
        <v/>
      </c>
      <c r="VX4" s="30"/>
      <c r="VY4" s="31"/>
      <c r="VZ4" s="27"/>
      <c r="WA4" s="31"/>
      <c r="WB4" s="31"/>
      <c r="WC4" s="28"/>
      <c r="WD4" s="59"/>
      <c r="WE4" s="29"/>
      <c r="WF4" s="60" t="str">
        <f t="shared" si="65"/>
        <v/>
      </c>
      <c r="WG4" s="30">
        <v>9</v>
      </c>
      <c r="WH4" s="31">
        <v>1</v>
      </c>
      <c r="WI4" s="27">
        <v>10</v>
      </c>
      <c r="WJ4" s="31">
        <v>5</v>
      </c>
      <c r="WK4" s="31">
        <v>0</v>
      </c>
      <c r="WL4" s="28">
        <v>15</v>
      </c>
      <c r="WM4" s="59"/>
      <c r="WN4" s="29">
        <v>7</v>
      </c>
      <c r="WO4" s="60" t="str">
        <f t="shared" si="66"/>
        <v/>
      </c>
      <c r="WP4" s="30">
        <v>9</v>
      </c>
      <c r="WQ4" s="31">
        <v>3</v>
      </c>
      <c r="WR4" s="27">
        <v>12</v>
      </c>
      <c r="WS4" s="31">
        <v>13</v>
      </c>
      <c r="WT4" s="31">
        <v>0</v>
      </c>
      <c r="WU4" s="28">
        <v>25</v>
      </c>
      <c r="WV4" s="59"/>
      <c r="WW4" s="29">
        <v>14</v>
      </c>
      <c r="WX4" s="60" t="str">
        <f t="shared" si="67"/>
        <v/>
      </c>
      <c r="WY4" s="30">
        <v>4</v>
      </c>
      <c r="WZ4" s="31">
        <v>6</v>
      </c>
      <c r="XA4" s="27">
        <v>10</v>
      </c>
      <c r="XB4" s="31">
        <v>12</v>
      </c>
      <c r="XC4" s="31">
        <v>0</v>
      </c>
      <c r="XD4" s="28">
        <v>22</v>
      </c>
      <c r="XE4" s="59"/>
      <c r="XF4" s="29">
        <v>9</v>
      </c>
      <c r="XG4" s="60" t="str">
        <f t="shared" si="68"/>
        <v/>
      </c>
      <c r="XH4" s="30">
        <v>12</v>
      </c>
      <c r="XI4" s="31">
        <v>1</v>
      </c>
      <c r="XJ4" s="27">
        <v>13</v>
      </c>
      <c r="XK4" s="31">
        <v>6</v>
      </c>
      <c r="XL4" s="31">
        <v>2</v>
      </c>
      <c r="XM4" s="28">
        <v>21</v>
      </c>
      <c r="XN4" s="59"/>
      <c r="XO4" s="29">
        <v>7</v>
      </c>
      <c r="XP4" s="60" t="str">
        <f t="shared" si="69"/>
        <v/>
      </c>
      <c r="XQ4" s="30">
        <v>10</v>
      </c>
      <c r="XR4" s="31">
        <v>3</v>
      </c>
      <c r="XS4" s="27">
        <v>13</v>
      </c>
      <c r="XT4" s="31">
        <v>11</v>
      </c>
      <c r="XU4" s="31">
        <v>1</v>
      </c>
      <c r="XV4" s="28">
        <v>25</v>
      </c>
      <c r="XW4" s="59"/>
      <c r="XX4" s="29">
        <v>6</v>
      </c>
      <c r="XY4" s="60" t="str">
        <f>IFERROR((XX4/XW4),"")</f>
        <v/>
      </c>
      <c r="XZ4" s="30"/>
      <c r="YA4" s="31"/>
      <c r="YB4" s="27"/>
      <c r="YC4" s="31"/>
      <c r="YD4" s="31"/>
      <c r="YE4" s="28"/>
      <c r="YF4" s="59"/>
      <c r="YG4" s="29"/>
      <c r="YH4" s="60" t="str">
        <f t="shared" si="70"/>
        <v/>
      </c>
      <c r="YI4" s="30"/>
      <c r="YJ4" s="31"/>
      <c r="YK4" s="27"/>
      <c r="YL4" s="31"/>
      <c r="YM4" s="31"/>
      <c r="YN4" s="28"/>
      <c r="YO4" s="59"/>
      <c r="YP4" s="29"/>
      <c r="YQ4" s="60" t="str">
        <f t="shared" si="71"/>
        <v/>
      </c>
      <c r="YR4" s="30"/>
      <c r="YS4" s="31"/>
      <c r="YT4" s="27"/>
      <c r="YU4" s="31"/>
      <c r="YV4" s="31"/>
      <c r="YW4" s="28"/>
      <c r="YX4" s="59"/>
      <c r="YY4" s="29"/>
      <c r="YZ4" s="60" t="str">
        <f t="shared" si="72"/>
        <v/>
      </c>
      <c r="ZA4" s="30"/>
      <c r="ZB4" s="31"/>
      <c r="ZC4" s="27"/>
      <c r="ZD4" s="31"/>
      <c r="ZE4" s="31"/>
      <c r="ZF4" s="28"/>
      <c r="ZG4" s="59"/>
      <c r="ZH4" s="29"/>
      <c r="ZI4" s="60" t="str">
        <f t="shared" si="73"/>
        <v/>
      </c>
      <c r="ZJ4" s="30">
        <v>10</v>
      </c>
      <c r="ZK4" s="31">
        <v>0</v>
      </c>
      <c r="ZL4" s="27">
        <v>10</v>
      </c>
      <c r="ZM4" s="31">
        <v>10</v>
      </c>
      <c r="ZN4" s="31">
        <v>1</v>
      </c>
      <c r="ZO4" s="28">
        <v>21</v>
      </c>
      <c r="ZP4" s="59"/>
      <c r="ZQ4" s="29">
        <v>11</v>
      </c>
      <c r="ZR4" s="60" t="str">
        <f t="shared" si="74"/>
        <v/>
      </c>
      <c r="ZS4" s="30">
        <v>17</v>
      </c>
      <c r="ZT4" s="31">
        <v>2</v>
      </c>
      <c r="ZU4" s="27">
        <v>19</v>
      </c>
      <c r="ZV4" s="31">
        <v>7</v>
      </c>
      <c r="ZW4" s="31">
        <v>0</v>
      </c>
      <c r="ZX4" s="28">
        <v>26</v>
      </c>
      <c r="ZY4" s="59"/>
      <c r="ZZ4" s="29">
        <v>10</v>
      </c>
      <c r="AAA4" s="60" t="str">
        <f t="shared" si="75"/>
        <v/>
      </c>
      <c r="AAB4" s="30">
        <v>2</v>
      </c>
      <c r="AAC4" s="31">
        <v>3</v>
      </c>
      <c r="AAD4" s="27">
        <v>5</v>
      </c>
      <c r="AAE4" s="31">
        <v>15</v>
      </c>
      <c r="AAF4" s="31">
        <v>0</v>
      </c>
      <c r="AAG4" s="28">
        <v>20</v>
      </c>
      <c r="AAH4" s="59"/>
      <c r="AAI4" s="29">
        <v>9</v>
      </c>
      <c r="AAJ4" s="60" t="str">
        <f t="shared" si="76"/>
        <v/>
      </c>
      <c r="AAK4" s="30">
        <v>9</v>
      </c>
      <c r="AAL4" s="31">
        <v>1</v>
      </c>
      <c r="AAM4" s="27">
        <v>10</v>
      </c>
      <c r="AAN4" s="31">
        <v>7</v>
      </c>
      <c r="AAO4" s="31">
        <v>1</v>
      </c>
      <c r="AAP4" s="28">
        <v>18</v>
      </c>
      <c r="AAQ4" s="59"/>
      <c r="AAR4" s="29">
        <v>8</v>
      </c>
      <c r="AAS4" s="60" t="str">
        <f t="shared" si="77"/>
        <v/>
      </c>
      <c r="AAT4" s="30">
        <v>17</v>
      </c>
      <c r="AAU4" s="31">
        <v>0</v>
      </c>
      <c r="AAV4" s="27">
        <v>17</v>
      </c>
      <c r="AAW4" s="31">
        <v>20</v>
      </c>
      <c r="AAX4" s="31">
        <v>0</v>
      </c>
      <c r="AAY4" s="28">
        <v>37</v>
      </c>
      <c r="AAZ4" s="59"/>
      <c r="ABA4" s="29">
        <v>8</v>
      </c>
      <c r="ABB4" s="60" t="str">
        <f t="shared" si="78"/>
        <v/>
      </c>
      <c r="ABC4" s="30"/>
      <c r="ABD4" s="31"/>
      <c r="ABE4" s="27"/>
      <c r="ABF4" s="31"/>
      <c r="ABG4" s="31"/>
      <c r="ABH4" s="28"/>
      <c r="ABI4" s="59"/>
      <c r="ABJ4" s="29"/>
      <c r="ABK4" s="60" t="str">
        <f t="shared" si="79"/>
        <v/>
      </c>
      <c r="ABL4" s="30"/>
      <c r="ABM4" s="31"/>
      <c r="ABN4" s="27"/>
      <c r="ABO4" s="31"/>
      <c r="ABP4" s="31"/>
      <c r="ABQ4" s="28"/>
      <c r="ABR4" s="59"/>
      <c r="ABS4" s="29"/>
      <c r="ABT4" s="60" t="str">
        <f t="shared" si="80"/>
        <v/>
      </c>
      <c r="ABU4" s="30"/>
      <c r="ABV4" s="31"/>
      <c r="ABW4" s="27"/>
      <c r="ABX4" s="31"/>
      <c r="ABY4" s="31"/>
      <c r="ABZ4" s="28"/>
      <c r="ACA4" s="59"/>
      <c r="ACB4" s="29"/>
      <c r="ACC4" s="60" t="str">
        <f t="shared" si="81"/>
        <v/>
      </c>
      <c r="ACD4" s="30">
        <v>7</v>
      </c>
      <c r="ACE4" s="31">
        <v>1</v>
      </c>
      <c r="ACF4" s="27">
        <v>8</v>
      </c>
      <c r="ACG4" s="31">
        <v>9</v>
      </c>
      <c r="ACH4" s="31">
        <v>2</v>
      </c>
      <c r="ACI4" s="28">
        <v>19</v>
      </c>
      <c r="ACJ4" s="59"/>
      <c r="ACK4" s="29">
        <v>10</v>
      </c>
      <c r="ACL4" s="60" t="str">
        <f t="shared" si="82"/>
        <v/>
      </c>
      <c r="ACM4" s="30">
        <v>8</v>
      </c>
      <c r="ACN4" s="31">
        <v>0</v>
      </c>
      <c r="ACO4" s="27">
        <v>8</v>
      </c>
      <c r="ACP4" s="31">
        <v>14</v>
      </c>
      <c r="ACQ4" s="31">
        <v>1</v>
      </c>
      <c r="ACR4" s="28">
        <v>23</v>
      </c>
      <c r="ACS4" s="59"/>
      <c r="ACT4" s="29"/>
      <c r="ACU4" s="60" t="str">
        <f t="shared" si="83"/>
        <v/>
      </c>
      <c r="ACV4" s="30">
        <v>10</v>
      </c>
      <c r="ACW4" s="31">
        <v>6</v>
      </c>
      <c r="ACX4" s="27">
        <v>16</v>
      </c>
      <c r="ACY4" s="31">
        <v>6</v>
      </c>
      <c r="ACZ4" s="31">
        <v>0</v>
      </c>
      <c r="ADA4" s="28">
        <v>22</v>
      </c>
      <c r="ADB4" s="59"/>
      <c r="ADC4" s="29">
        <v>7</v>
      </c>
      <c r="ADD4" s="60" t="str">
        <f t="shared" si="84"/>
        <v/>
      </c>
      <c r="ADE4" s="30">
        <v>8</v>
      </c>
      <c r="ADF4" s="31">
        <v>0</v>
      </c>
      <c r="ADG4" s="27">
        <v>8</v>
      </c>
      <c r="ADH4" s="31">
        <v>21</v>
      </c>
      <c r="ADI4" s="31">
        <v>1</v>
      </c>
      <c r="ADJ4" s="28">
        <v>30</v>
      </c>
      <c r="ADK4" s="59"/>
      <c r="ADL4" s="29">
        <v>13</v>
      </c>
      <c r="ADM4" s="60" t="str">
        <f t="shared" si="85"/>
        <v/>
      </c>
      <c r="ADN4" s="30"/>
      <c r="ADO4" s="31"/>
      <c r="ADP4" s="27"/>
      <c r="ADQ4" s="31"/>
      <c r="ADR4" s="31"/>
      <c r="ADS4" s="28"/>
      <c r="ADT4" s="59"/>
      <c r="ADU4" s="29"/>
      <c r="ADV4" s="60" t="str">
        <f t="shared" si="86"/>
        <v/>
      </c>
      <c r="ADW4" s="30"/>
      <c r="ADX4" s="31"/>
      <c r="ADY4" s="27"/>
      <c r="ADZ4" s="31"/>
      <c r="AEA4" s="31"/>
      <c r="AEB4" s="28"/>
      <c r="AEC4" s="59"/>
      <c r="AED4" s="29"/>
      <c r="AEE4" s="60" t="str">
        <f t="shared" si="87"/>
        <v/>
      </c>
      <c r="AEF4" s="30">
        <v>10</v>
      </c>
      <c r="AEG4" s="31">
        <v>0</v>
      </c>
      <c r="AEH4" s="27">
        <v>10</v>
      </c>
      <c r="AEI4" s="31">
        <v>17</v>
      </c>
      <c r="AEJ4" s="31">
        <v>0</v>
      </c>
      <c r="AEK4" s="28">
        <v>27</v>
      </c>
      <c r="AEL4" s="59"/>
      <c r="AEM4" s="29">
        <v>9</v>
      </c>
      <c r="AEN4" s="60" t="str">
        <f t="shared" si="88"/>
        <v/>
      </c>
      <c r="AEO4" s="30">
        <v>10</v>
      </c>
      <c r="AEP4" s="31">
        <v>1</v>
      </c>
      <c r="AEQ4" s="27">
        <v>11</v>
      </c>
      <c r="AER4" s="31">
        <v>9</v>
      </c>
      <c r="AES4" s="31">
        <v>1</v>
      </c>
      <c r="AET4" s="28">
        <v>21</v>
      </c>
      <c r="AEU4" s="59"/>
      <c r="AEV4" s="29">
        <v>7</v>
      </c>
      <c r="AEW4" s="60" t="str">
        <f t="shared" si="89"/>
        <v/>
      </c>
      <c r="AEX4" s="30">
        <v>9</v>
      </c>
      <c r="AEY4" s="31">
        <v>1</v>
      </c>
      <c r="AEZ4" s="27">
        <v>10</v>
      </c>
      <c r="AFA4" s="31">
        <v>11</v>
      </c>
      <c r="AFB4" s="31">
        <v>2</v>
      </c>
      <c r="AFC4" s="28">
        <v>23</v>
      </c>
      <c r="AFD4" s="59"/>
      <c r="AFE4" s="29">
        <v>4</v>
      </c>
      <c r="AFF4" s="60" t="str">
        <f t="shared" si="90"/>
        <v/>
      </c>
      <c r="AFG4" s="30">
        <v>5</v>
      </c>
      <c r="AFH4" s="31">
        <v>2</v>
      </c>
      <c r="AFI4" s="27">
        <v>7</v>
      </c>
      <c r="AFJ4" s="31">
        <v>15</v>
      </c>
      <c r="AFK4" s="31">
        <v>1</v>
      </c>
      <c r="AFL4" s="28">
        <v>23</v>
      </c>
      <c r="AFM4" s="59"/>
      <c r="AFN4" s="29">
        <v>26</v>
      </c>
      <c r="AFO4" s="60" t="str">
        <f t="shared" si="91"/>
        <v/>
      </c>
      <c r="AFP4" s="30">
        <v>5</v>
      </c>
      <c r="AFQ4" s="31">
        <v>1</v>
      </c>
      <c r="AFR4" s="27">
        <v>6</v>
      </c>
      <c r="AFS4" s="31">
        <v>15</v>
      </c>
      <c r="AFT4" s="31">
        <v>1</v>
      </c>
      <c r="AFU4" s="28">
        <v>22</v>
      </c>
      <c r="AFV4" s="59"/>
      <c r="AFW4" s="29">
        <v>8</v>
      </c>
      <c r="AFX4" s="60" t="str">
        <f t="shared" si="92"/>
        <v/>
      </c>
      <c r="AFY4" s="30"/>
      <c r="AFZ4" s="31"/>
      <c r="AGA4" s="27"/>
      <c r="AGB4" s="31"/>
      <c r="AGC4" s="31"/>
      <c r="AGD4" s="28"/>
      <c r="AGE4" s="59"/>
      <c r="AGF4" s="29"/>
      <c r="AGG4" s="60" t="str">
        <f t="shared" si="93"/>
        <v/>
      </c>
      <c r="AGH4" s="30"/>
      <c r="AGI4" s="31"/>
      <c r="AGJ4" s="27"/>
      <c r="AGK4" s="31"/>
      <c r="AGL4" s="31"/>
      <c r="AGM4" s="28"/>
      <c r="AGN4" s="59"/>
      <c r="AGO4" s="29"/>
      <c r="AGP4" s="60" t="str">
        <f t="shared" si="94"/>
        <v/>
      </c>
      <c r="AGQ4" s="30">
        <v>10</v>
      </c>
      <c r="AGR4" s="31">
        <v>1</v>
      </c>
      <c r="AGS4" s="27">
        <v>11</v>
      </c>
      <c r="AGT4" s="31">
        <v>3</v>
      </c>
      <c r="AGU4" s="31">
        <v>0</v>
      </c>
      <c r="AGV4" s="28">
        <v>14</v>
      </c>
      <c r="AGW4" s="59"/>
      <c r="AGX4" s="29">
        <v>7</v>
      </c>
      <c r="AGY4" s="60" t="str">
        <f t="shared" si="95"/>
        <v/>
      </c>
      <c r="AGZ4" s="30">
        <v>15</v>
      </c>
      <c r="AHA4" s="31">
        <v>3</v>
      </c>
      <c r="AHB4" s="27">
        <v>18</v>
      </c>
      <c r="AHC4" s="31">
        <v>7</v>
      </c>
      <c r="AHD4" s="31">
        <v>0</v>
      </c>
      <c r="AHE4" s="28">
        <v>25</v>
      </c>
      <c r="AHF4" s="59"/>
      <c r="AHG4" s="29">
        <v>10</v>
      </c>
      <c r="AHH4" s="60" t="str">
        <f t="shared" si="96"/>
        <v/>
      </c>
      <c r="AHI4" s="30">
        <v>8</v>
      </c>
      <c r="AHJ4" s="31">
        <v>6</v>
      </c>
      <c r="AHK4" s="27">
        <v>14</v>
      </c>
      <c r="AHL4" s="31">
        <v>14</v>
      </c>
      <c r="AHM4" s="31">
        <v>1</v>
      </c>
      <c r="AHN4" s="28">
        <v>29</v>
      </c>
      <c r="AHO4" s="59"/>
      <c r="AHP4" s="29">
        <v>10</v>
      </c>
      <c r="AHQ4" s="60" t="str">
        <f t="shared" si="97"/>
        <v/>
      </c>
      <c r="AHR4" s="30">
        <v>7</v>
      </c>
      <c r="AHS4" s="31">
        <v>8</v>
      </c>
      <c r="AHT4" s="27">
        <v>15</v>
      </c>
      <c r="AHU4" s="31">
        <v>5</v>
      </c>
      <c r="AHV4" s="31">
        <v>3</v>
      </c>
      <c r="AHW4" s="28">
        <v>23</v>
      </c>
      <c r="AHX4" s="59"/>
      <c r="AHY4" s="29">
        <v>20</v>
      </c>
      <c r="AHZ4" s="60" t="str">
        <f t="shared" si="98"/>
        <v/>
      </c>
      <c r="AIA4" s="30">
        <v>5</v>
      </c>
      <c r="AIB4" s="31">
        <v>0</v>
      </c>
      <c r="AIC4" s="27">
        <v>5</v>
      </c>
      <c r="AID4" s="31">
        <v>11</v>
      </c>
      <c r="AIE4" s="31">
        <v>0</v>
      </c>
      <c r="AIF4" s="28">
        <v>16</v>
      </c>
      <c r="AIG4" s="59"/>
      <c r="AIH4" s="29">
        <v>16</v>
      </c>
      <c r="AII4" s="60" t="str">
        <f t="shared" si="99"/>
        <v/>
      </c>
      <c r="AIJ4" s="30"/>
      <c r="AIK4" s="31"/>
      <c r="AIL4" s="27"/>
      <c r="AIM4" s="31"/>
      <c r="AIN4" s="31"/>
      <c r="AIO4" s="28"/>
      <c r="AIP4" s="59"/>
      <c r="AIQ4" s="29"/>
      <c r="AIR4" s="60" t="str">
        <f t="shared" si="100"/>
        <v/>
      </c>
      <c r="AIS4" s="30"/>
      <c r="AIT4" s="31"/>
      <c r="AIU4" s="27"/>
      <c r="AIV4" s="31"/>
      <c r="AIW4" s="31"/>
      <c r="AIX4" s="28"/>
      <c r="AIY4" s="59"/>
      <c r="AIZ4" s="29"/>
      <c r="AJA4" s="60" t="str">
        <f t="shared" si="101"/>
        <v/>
      </c>
      <c r="AJB4" s="30">
        <v>1</v>
      </c>
      <c r="AJC4" s="31">
        <v>3</v>
      </c>
      <c r="AJD4" s="27">
        <v>4</v>
      </c>
      <c r="AJE4" s="31">
        <v>12</v>
      </c>
      <c r="AJF4" s="31">
        <v>3</v>
      </c>
      <c r="AJG4" s="28">
        <v>19</v>
      </c>
      <c r="AJH4" s="59"/>
      <c r="AJI4" s="29">
        <v>9</v>
      </c>
      <c r="AJJ4" s="60" t="str">
        <f t="shared" si="102"/>
        <v/>
      </c>
      <c r="AJK4" s="30">
        <v>2</v>
      </c>
      <c r="AJL4" s="31">
        <v>1</v>
      </c>
      <c r="AJM4" s="27">
        <v>3</v>
      </c>
      <c r="AJN4" s="31">
        <v>7</v>
      </c>
      <c r="AJO4" s="31">
        <v>1</v>
      </c>
      <c r="AJP4" s="28">
        <v>11</v>
      </c>
      <c r="AJQ4" s="59"/>
      <c r="AJR4" s="29">
        <v>7</v>
      </c>
      <c r="AJS4" s="60" t="str">
        <f t="shared" si="103"/>
        <v/>
      </c>
      <c r="AJT4" s="30">
        <v>10</v>
      </c>
      <c r="AJU4" s="31">
        <v>2</v>
      </c>
      <c r="AJV4" s="27">
        <v>12</v>
      </c>
      <c r="AJW4" s="31">
        <v>8</v>
      </c>
      <c r="AJX4" s="31">
        <v>0</v>
      </c>
      <c r="AJY4" s="28">
        <v>20</v>
      </c>
      <c r="AJZ4" s="59"/>
      <c r="AKA4" s="29">
        <v>11</v>
      </c>
      <c r="AKB4" s="60" t="str">
        <f t="shared" si="104"/>
        <v/>
      </c>
      <c r="AKC4" s="30">
        <v>1</v>
      </c>
      <c r="AKD4" s="31">
        <v>1</v>
      </c>
      <c r="AKE4" s="27">
        <v>2</v>
      </c>
      <c r="AKF4" s="31">
        <v>11</v>
      </c>
      <c r="AKG4" s="31">
        <v>0</v>
      </c>
      <c r="AKH4" s="28">
        <v>13</v>
      </c>
      <c r="AKI4" s="59"/>
      <c r="AKJ4" s="29">
        <v>10</v>
      </c>
      <c r="AKK4" s="60" t="str">
        <f t="shared" si="105"/>
        <v/>
      </c>
      <c r="AKL4" s="30">
        <v>5</v>
      </c>
      <c r="AKM4" s="31">
        <v>1</v>
      </c>
      <c r="AKN4" s="27">
        <v>6</v>
      </c>
      <c r="AKO4" s="31">
        <v>10</v>
      </c>
      <c r="AKP4" s="31">
        <v>0</v>
      </c>
      <c r="AKQ4" s="28">
        <v>16</v>
      </c>
      <c r="AKR4" s="59"/>
      <c r="AKS4" s="29">
        <v>10</v>
      </c>
      <c r="AKT4" s="60" t="str">
        <f t="shared" si="106"/>
        <v/>
      </c>
      <c r="AKU4" s="30"/>
      <c r="AKV4" s="31"/>
      <c r="AKW4" s="27"/>
      <c r="AKX4" s="31"/>
      <c r="AKY4" s="31"/>
      <c r="AKZ4" s="28"/>
      <c r="ALA4" s="59"/>
      <c r="ALB4" s="29"/>
      <c r="ALC4" s="60" t="str">
        <f t="shared" si="107"/>
        <v/>
      </c>
      <c r="ALD4" s="30"/>
      <c r="ALE4" s="31"/>
      <c r="ALF4" s="27"/>
      <c r="ALG4" s="31"/>
      <c r="ALH4" s="31"/>
      <c r="ALI4" s="28"/>
      <c r="ALJ4" s="59"/>
      <c r="ALK4" s="29"/>
      <c r="ALL4" s="60" t="str">
        <f t="shared" si="108"/>
        <v/>
      </c>
      <c r="ALM4" s="30">
        <v>5</v>
      </c>
      <c r="ALN4" s="31">
        <v>2</v>
      </c>
      <c r="ALO4" s="27">
        <v>7</v>
      </c>
      <c r="ALP4" s="31">
        <v>6</v>
      </c>
      <c r="ALQ4" s="31">
        <v>0</v>
      </c>
      <c r="ALR4" s="28">
        <v>13</v>
      </c>
      <c r="ALS4" s="59"/>
      <c r="ALT4" s="29">
        <v>10</v>
      </c>
      <c r="ALU4" s="60" t="str">
        <f t="shared" si="109"/>
        <v/>
      </c>
      <c r="ALV4" s="30">
        <v>3</v>
      </c>
      <c r="ALW4" s="31">
        <v>1</v>
      </c>
      <c r="ALX4" s="27">
        <v>4</v>
      </c>
      <c r="ALY4" s="31">
        <v>7</v>
      </c>
      <c r="ALZ4" s="31">
        <v>2</v>
      </c>
      <c r="AMA4" s="28">
        <v>13</v>
      </c>
      <c r="AMB4" s="59"/>
      <c r="AMC4" s="29">
        <v>6</v>
      </c>
      <c r="AMD4" s="60" t="str">
        <f t="shared" si="110"/>
        <v/>
      </c>
      <c r="AME4" s="30">
        <v>6</v>
      </c>
      <c r="AMF4" s="31">
        <v>2</v>
      </c>
      <c r="AMG4" s="27">
        <v>8</v>
      </c>
      <c r="AMH4" s="31">
        <v>6</v>
      </c>
      <c r="AMI4" s="31">
        <v>0</v>
      </c>
      <c r="AMJ4" s="28">
        <v>14</v>
      </c>
      <c r="AMK4" s="59"/>
      <c r="AML4" s="29">
        <v>8</v>
      </c>
      <c r="AMM4" s="60" t="str">
        <f t="shared" si="111"/>
        <v/>
      </c>
      <c r="AMN4" s="30">
        <v>12</v>
      </c>
      <c r="AMO4" s="31">
        <v>1</v>
      </c>
      <c r="AMP4" s="27">
        <v>13</v>
      </c>
      <c r="AMQ4" s="31">
        <v>7</v>
      </c>
      <c r="AMR4" s="31">
        <v>1</v>
      </c>
      <c r="AMS4" s="28">
        <v>21</v>
      </c>
      <c r="AMT4" s="59"/>
      <c r="AMU4" s="29">
        <v>6</v>
      </c>
      <c r="AMV4" s="60" t="str">
        <f t="shared" si="112"/>
        <v/>
      </c>
      <c r="AMW4" s="30">
        <v>6</v>
      </c>
      <c r="AMX4" s="31">
        <v>3</v>
      </c>
      <c r="AMY4" s="27">
        <v>9</v>
      </c>
      <c r="AMZ4" s="31">
        <v>8</v>
      </c>
      <c r="ANA4" s="31">
        <v>4</v>
      </c>
      <c r="ANB4" s="28">
        <v>21</v>
      </c>
      <c r="ANC4" s="59"/>
      <c r="AND4" s="29">
        <v>10</v>
      </c>
      <c r="ANE4" s="60" t="str">
        <f t="shared" si="113"/>
        <v/>
      </c>
      <c r="ANF4" s="30"/>
      <c r="ANG4" s="31"/>
      <c r="ANH4" s="27"/>
      <c r="ANI4" s="31"/>
      <c r="ANJ4" s="31"/>
      <c r="ANK4" s="28"/>
      <c r="ANL4" s="59"/>
      <c r="ANM4" s="29"/>
      <c r="ANN4" s="60" t="str">
        <f t="shared" si="114"/>
        <v/>
      </c>
      <c r="ANO4" s="30"/>
      <c r="ANP4" s="31"/>
      <c r="ANQ4" s="27"/>
      <c r="ANR4" s="31"/>
      <c r="ANS4" s="31"/>
      <c r="ANT4" s="28"/>
      <c r="ANU4" s="59"/>
      <c r="ANV4" s="29"/>
      <c r="ANW4" s="60" t="str">
        <f t="shared" si="115"/>
        <v/>
      </c>
      <c r="ANX4" s="30">
        <v>3</v>
      </c>
      <c r="ANY4" s="31">
        <v>0</v>
      </c>
      <c r="ANZ4" s="27">
        <v>3</v>
      </c>
      <c r="AOA4" s="31">
        <v>4</v>
      </c>
      <c r="AOB4" s="31">
        <v>4</v>
      </c>
      <c r="AOC4" s="28">
        <v>11</v>
      </c>
      <c r="AOD4" s="59"/>
      <c r="AOE4" s="29">
        <v>7</v>
      </c>
      <c r="AOF4" s="60" t="str">
        <f t="shared" si="116"/>
        <v/>
      </c>
      <c r="AOG4" s="30"/>
      <c r="AOH4" s="31"/>
      <c r="AOI4" s="27"/>
      <c r="AOJ4" s="31"/>
      <c r="AOK4" s="31"/>
      <c r="AOL4" s="28"/>
      <c r="AOM4" s="59"/>
      <c r="AON4" s="29"/>
      <c r="AOO4" s="60" t="str">
        <f t="shared" si="117"/>
        <v/>
      </c>
      <c r="AOP4" s="30">
        <v>7</v>
      </c>
      <c r="AOQ4" s="31">
        <v>0</v>
      </c>
      <c r="AOR4" s="27">
        <v>7</v>
      </c>
      <c r="AOS4" s="31">
        <v>3</v>
      </c>
      <c r="AOT4" s="31">
        <v>1</v>
      </c>
      <c r="AOU4" s="28">
        <v>11</v>
      </c>
      <c r="AOV4" s="59"/>
      <c r="AOW4" s="29">
        <v>7</v>
      </c>
      <c r="AOX4" s="60" t="str">
        <f t="shared" si="118"/>
        <v/>
      </c>
      <c r="AOY4" s="30">
        <v>5</v>
      </c>
      <c r="AOZ4" s="31">
        <v>1</v>
      </c>
      <c r="APA4" s="27">
        <v>6</v>
      </c>
      <c r="APB4" s="31">
        <v>1</v>
      </c>
      <c r="APC4" s="31">
        <v>2</v>
      </c>
      <c r="APD4" s="28">
        <v>9</v>
      </c>
      <c r="APE4" s="59"/>
      <c r="APF4" s="29"/>
      <c r="APG4" s="60" t="str">
        <f t="shared" si="119"/>
        <v/>
      </c>
      <c r="APH4" s="30">
        <v>3</v>
      </c>
      <c r="API4" s="31">
        <v>0</v>
      </c>
      <c r="APJ4" s="27">
        <v>3</v>
      </c>
      <c r="APK4" s="31">
        <v>10</v>
      </c>
      <c r="APL4" s="31">
        <v>1</v>
      </c>
      <c r="APM4" s="28">
        <v>14</v>
      </c>
      <c r="APN4" s="59"/>
      <c r="APO4" s="29">
        <v>0</v>
      </c>
      <c r="APP4" s="60" t="str">
        <f t="shared" si="120"/>
        <v/>
      </c>
      <c r="APQ4" s="30"/>
      <c r="APR4" s="31"/>
      <c r="APS4" s="27"/>
      <c r="APT4" s="31"/>
      <c r="APU4" s="31"/>
      <c r="APV4" s="28"/>
      <c r="APW4" s="59"/>
      <c r="APX4" s="29"/>
      <c r="APY4" s="60" t="str">
        <f t="shared" si="121"/>
        <v/>
      </c>
      <c r="APZ4" s="30"/>
      <c r="AQA4" s="31"/>
      <c r="AQB4" s="27"/>
      <c r="AQC4" s="31"/>
      <c r="AQD4" s="31"/>
      <c r="AQE4" s="28"/>
      <c r="AQF4" s="59"/>
      <c r="AQG4" s="29"/>
      <c r="AQH4" s="60" t="str">
        <f t="shared" si="122"/>
        <v/>
      </c>
      <c r="AQI4" s="30"/>
      <c r="AQJ4" s="31"/>
      <c r="AQK4" s="27"/>
      <c r="AQL4" s="31"/>
      <c r="AQM4" s="31"/>
      <c r="AQN4" s="28"/>
      <c r="AQO4" s="59"/>
      <c r="AQP4" s="29"/>
      <c r="AQQ4" s="60" t="str">
        <f t="shared" si="123"/>
        <v/>
      </c>
      <c r="AQR4" s="30"/>
      <c r="AQS4" s="31"/>
      <c r="AQT4" s="27"/>
      <c r="AQU4" s="31"/>
      <c r="AQV4" s="31"/>
      <c r="AQW4" s="28"/>
      <c r="AQX4" s="59"/>
      <c r="AQY4" s="29"/>
      <c r="AQZ4" s="60" t="str">
        <f t="shared" si="124"/>
        <v/>
      </c>
      <c r="ARA4" s="30"/>
      <c r="ARB4" s="31"/>
      <c r="ARC4" s="27"/>
      <c r="ARD4" s="31"/>
      <c r="ARE4" s="31"/>
      <c r="ARF4" s="28"/>
      <c r="ARG4" s="59"/>
      <c r="ARH4" s="29"/>
      <c r="ARI4" s="60" t="str">
        <f t="shared" si="125"/>
        <v/>
      </c>
      <c r="ARJ4" s="30"/>
      <c r="ARK4" s="31"/>
      <c r="ARL4" s="27"/>
      <c r="ARM4" s="31"/>
      <c r="ARN4" s="31"/>
      <c r="ARO4" s="28"/>
      <c r="ARP4" s="59"/>
      <c r="ARQ4" s="29"/>
      <c r="ARR4" s="60" t="str">
        <f t="shared" si="126"/>
        <v/>
      </c>
      <c r="ARS4" s="30"/>
      <c r="ART4" s="31"/>
      <c r="ARU4" s="27"/>
      <c r="ARV4" s="31"/>
      <c r="ARW4" s="31"/>
      <c r="ARX4" s="28"/>
      <c r="ARY4" s="59"/>
      <c r="ARZ4" s="29"/>
      <c r="ASA4" s="60" t="str">
        <f t="shared" si="127"/>
        <v/>
      </c>
      <c r="ASB4" s="30"/>
      <c r="ASC4" s="31"/>
      <c r="ASD4" s="27"/>
      <c r="ASE4" s="31"/>
      <c r="ASF4" s="31"/>
      <c r="ASG4" s="28"/>
      <c r="ASH4" s="59"/>
      <c r="ASI4" s="29"/>
      <c r="ASJ4" s="60" t="str">
        <f t="shared" si="128"/>
        <v/>
      </c>
      <c r="ASK4" s="30"/>
      <c r="ASL4" s="31"/>
      <c r="ASM4" s="27"/>
      <c r="ASN4" s="31"/>
      <c r="ASO4" s="31"/>
      <c r="ASP4" s="28"/>
      <c r="ASQ4" s="59"/>
      <c r="ASR4" s="29"/>
      <c r="ASS4" s="60" t="str">
        <f t="shared" si="129"/>
        <v/>
      </c>
      <c r="AST4" s="30"/>
      <c r="ASU4" s="31"/>
      <c r="ASV4" s="27"/>
      <c r="ASW4" s="31"/>
      <c r="ASX4" s="31"/>
      <c r="ASY4" s="28"/>
      <c r="ASZ4" s="59"/>
      <c r="ATA4" s="29"/>
      <c r="ATB4" s="60" t="str">
        <f t="shared" si="130"/>
        <v/>
      </c>
      <c r="ATC4" s="30"/>
      <c r="ATD4" s="31"/>
      <c r="ATE4" s="27"/>
      <c r="ATF4" s="31"/>
      <c r="ATG4" s="31"/>
      <c r="ATH4" s="28"/>
      <c r="ATI4" s="59"/>
      <c r="ATJ4" s="29"/>
      <c r="ATK4" s="60" t="str">
        <f t="shared" si="131"/>
        <v/>
      </c>
      <c r="ATL4" s="30"/>
      <c r="ATM4" s="31"/>
      <c r="ATN4" s="27"/>
      <c r="ATO4" s="31"/>
      <c r="ATP4" s="31"/>
      <c r="ATQ4" s="28"/>
      <c r="ATR4" s="59"/>
      <c r="ATS4" s="29"/>
      <c r="ATT4" s="60" t="str">
        <f t="shared" si="132"/>
        <v/>
      </c>
      <c r="ATU4" s="30"/>
      <c r="ATV4" s="31"/>
      <c r="ATW4" s="27"/>
      <c r="ATX4" s="31"/>
      <c r="ATY4" s="31"/>
      <c r="ATZ4" s="28"/>
      <c r="AUA4" s="59"/>
      <c r="AUB4" s="29"/>
      <c r="AUC4" s="60"/>
      <c r="AUD4" s="30"/>
      <c r="AUE4" s="31"/>
      <c r="AUF4" s="27"/>
      <c r="AUG4" s="31"/>
      <c r="AUH4" s="31"/>
      <c r="AUI4" s="28"/>
      <c r="AUJ4" s="59"/>
      <c r="AUK4" s="29"/>
      <c r="AUL4" s="60"/>
      <c r="AUM4" s="30"/>
      <c r="AUN4" s="31"/>
      <c r="AUO4" s="27"/>
      <c r="AUP4" s="31"/>
      <c r="AUQ4" s="31"/>
      <c r="AUR4" s="28"/>
      <c r="AUS4" s="59"/>
      <c r="AUT4" s="29"/>
      <c r="AUU4" s="60"/>
      <c r="AUV4" s="30"/>
      <c r="AUW4" s="31"/>
      <c r="AUX4" s="27"/>
      <c r="AUY4" s="31"/>
      <c r="AUZ4" s="31"/>
      <c r="AVA4" s="28"/>
      <c r="AVB4" s="59"/>
      <c r="AVC4" s="29"/>
      <c r="AVD4" s="60"/>
      <c r="AVE4" s="30"/>
      <c r="AVF4" s="31"/>
      <c r="AVG4" s="27"/>
      <c r="AVH4" s="31"/>
      <c r="AVI4" s="31"/>
      <c r="AVJ4" s="28"/>
      <c r="AVK4" s="59"/>
      <c r="AVL4" s="29"/>
      <c r="AVM4" s="60"/>
      <c r="AVN4" s="30"/>
      <c r="AVO4" s="31"/>
      <c r="AVP4" s="27"/>
      <c r="AVQ4" s="31"/>
      <c r="AVR4" s="31"/>
      <c r="AVS4" s="28"/>
      <c r="AVT4" s="59"/>
      <c r="AVU4" s="29"/>
      <c r="AVV4" s="60"/>
      <c r="AVW4" s="30"/>
      <c r="AVX4" s="31"/>
      <c r="AVY4" s="27"/>
      <c r="AVZ4" s="31"/>
      <c r="AWA4" s="31"/>
      <c r="AWB4" s="28"/>
      <c r="AWC4" s="59"/>
      <c r="AWD4" s="29"/>
      <c r="AWE4" s="60"/>
      <c r="AWF4" s="30"/>
      <c r="AWG4" s="31"/>
      <c r="AWH4" s="27"/>
      <c r="AWI4" s="31"/>
      <c r="AWJ4" s="31"/>
      <c r="AWK4" s="28"/>
      <c r="AWL4" s="59"/>
      <c r="AWM4" s="29"/>
      <c r="AWN4" s="60"/>
      <c r="AWO4" s="30"/>
      <c r="AWP4" s="31"/>
      <c r="AWQ4" s="27"/>
      <c r="AWR4" s="31"/>
      <c r="AWS4" s="31"/>
      <c r="AWT4" s="28"/>
      <c r="AWU4" s="59"/>
      <c r="AWV4" s="29"/>
      <c r="AWW4" s="60"/>
      <c r="AWX4" s="30"/>
      <c r="AWY4" s="31"/>
      <c r="AWZ4" s="27"/>
      <c r="AXA4" s="31"/>
      <c r="AXB4" s="31"/>
      <c r="AXC4" s="28"/>
      <c r="AXD4" s="59"/>
      <c r="AXE4" s="29"/>
      <c r="AXF4" s="60"/>
      <c r="AXG4" s="30"/>
      <c r="AXH4" s="31"/>
      <c r="AXI4" s="27"/>
      <c r="AXJ4" s="31"/>
      <c r="AXK4" s="31"/>
      <c r="AXL4" s="28"/>
      <c r="AXM4" s="59"/>
      <c r="AXN4" s="29"/>
      <c r="AXO4" s="60"/>
      <c r="AXP4" s="30"/>
      <c r="AXQ4" s="31"/>
      <c r="AXR4" s="27"/>
      <c r="AXS4" s="31"/>
      <c r="AXT4" s="31"/>
      <c r="AXU4" s="28"/>
      <c r="AXV4" s="59"/>
      <c r="AXW4" s="29"/>
      <c r="AXX4" s="60"/>
      <c r="AXY4" s="30"/>
      <c r="AXZ4" s="31"/>
      <c r="AYA4" s="27"/>
      <c r="AYB4" s="31"/>
      <c r="AYC4" s="31"/>
      <c r="AYD4" s="28"/>
      <c r="AYE4" s="59"/>
      <c r="AYF4" s="29"/>
      <c r="AYG4" s="60"/>
      <c r="AYH4" s="30"/>
      <c r="AYI4" s="31"/>
      <c r="AYJ4" s="27"/>
      <c r="AYK4" s="31"/>
      <c r="AYL4" s="31"/>
      <c r="AYM4" s="28"/>
      <c r="AYN4" s="59"/>
      <c r="AYO4" s="29"/>
      <c r="AYP4" s="60"/>
      <c r="AYQ4" s="30"/>
      <c r="AYR4" s="31"/>
      <c r="AYS4" s="27"/>
      <c r="AYT4" s="31"/>
      <c r="AYU4" s="31"/>
      <c r="AYV4" s="28"/>
      <c r="AYW4" s="59"/>
      <c r="AYX4" s="29"/>
      <c r="AYY4" s="60"/>
      <c r="AYZ4" s="30"/>
      <c r="AZA4" s="31"/>
      <c r="AZB4" s="27"/>
      <c r="AZC4" s="31"/>
      <c r="AZD4" s="31"/>
      <c r="AZE4" s="28"/>
      <c r="AZF4" s="59"/>
      <c r="AZG4" s="29"/>
      <c r="AZH4" s="60"/>
      <c r="AZI4" s="30"/>
      <c r="AZJ4" s="31"/>
      <c r="AZK4" s="27"/>
      <c r="AZL4" s="31"/>
      <c r="AZM4" s="31"/>
      <c r="AZN4" s="28"/>
      <c r="AZO4" s="59"/>
      <c r="AZP4" s="29"/>
      <c r="AZQ4" s="60"/>
      <c r="AZR4" s="30"/>
      <c r="AZS4" s="31"/>
      <c r="AZT4" s="27"/>
      <c r="AZU4" s="31"/>
      <c r="AZV4" s="31"/>
      <c r="AZW4" s="28"/>
      <c r="AZX4" s="59"/>
      <c r="AZY4" s="29"/>
      <c r="AZZ4" s="60"/>
      <c r="BAA4" s="30"/>
      <c r="BAB4" s="31"/>
      <c r="BAC4" s="27"/>
      <c r="BAD4" s="31"/>
      <c r="BAE4" s="31"/>
      <c r="BAF4" s="28"/>
      <c r="BAG4" s="59"/>
      <c r="BAH4" s="29"/>
      <c r="BAI4" s="60"/>
      <c r="BAJ4" s="30"/>
      <c r="BAK4" s="31"/>
      <c r="BAL4" s="27"/>
      <c r="BAM4" s="31"/>
      <c r="BAN4" s="31"/>
      <c r="BAO4" s="28"/>
      <c r="BAP4" s="59"/>
      <c r="BAQ4" s="29"/>
      <c r="BAR4" s="60"/>
      <c r="BAS4" s="30"/>
      <c r="BAT4" s="31"/>
      <c r="BAU4" s="27"/>
      <c r="BAV4" s="31"/>
      <c r="BAW4" s="31"/>
      <c r="BAX4" s="28"/>
      <c r="BAY4" s="59"/>
      <c r="BAZ4" s="29"/>
      <c r="BBA4" s="60"/>
      <c r="BBB4" s="30"/>
      <c r="BBC4" s="31"/>
      <c r="BBD4" s="27"/>
      <c r="BBE4" s="31"/>
      <c r="BBF4" s="31"/>
      <c r="BBG4" s="28"/>
      <c r="BBH4" s="59"/>
      <c r="BBI4" s="29"/>
      <c r="BBJ4" s="60"/>
      <c r="BBK4" s="30"/>
      <c r="BBL4" s="31"/>
      <c r="BBM4" s="27"/>
      <c r="BBN4" s="31"/>
      <c r="BBO4" s="31"/>
      <c r="BBP4" s="28"/>
      <c r="BBQ4" s="59"/>
      <c r="BBR4" s="29"/>
      <c r="BBS4" s="60"/>
      <c r="BBT4" s="30"/>
      <c r="BBU4" s="31"/>
      <c r="BBV4" s="27"/>
      <c r="BBW4" s="31"/>
      <c r="BBX4" s="31"/>
      <c r="BBY4" s="28"/>
      <c r="BBZ4" s="59"/>
      <c r="BCA4" s="29"/>
      <c r="BCB4" s="60"/>
      <c r="BCC4" s="30"/>
      <c r="BCD4" s="31"/>
      <c r="BCE4" s="27"/>
      <c r="BCF4" s="31"/>
      <c r="BCG4" s="31"/>
      <c r="BCH4" s="28"/>
      <c r="BCI4" s="59"/>
      <c r="BCJ4" s="29"/>
      <c r="BCK4" s="60"/>
      <c r="BCL4" s="30"/>
      <c r="BCM4" s="31"/>
      <c r="BCN4" s="27"/>
      <c r="BCO4" s="31"/>
      <c r="BCP4" s="31"/>
      <c r="BCQ4" s="28"/>
      <c r="BCR4" s="59"/>
      <c r="BCS4" s="29"/>
      <c r="BCT4" s="60"/>
      <c r="BCU4" s="30"/>
      <c r="BCV4" s="31"/>
      <c r="BCW4" s="27"/>
      <c r="BCX4" s="31"/>
      <c r="BCY4" s="31"/>
      <c r="BCZ4" s="28"/>
      <c r="BDA4" s="59"/>
      <c r="BDB4" s="29"/>
      <c r="BDC4" s="60"/>
      <c r="BDD4" s="30"/>
      <c r="BDE4" s="31"/>
      <c r="BDF4" s="27"/>
      <c r="BDG4" s="31"/>
      <c r="BDH4" s="31"/>
      <c r="BDI4" s="28"/>
      <c r="BDJ4" s="59"/>
      <c r="BDK4" s="29"/>
      <c r="BDL4" s="60"/>
      <c r="BDM4" s="30"/>
      <c r="BDN4" s="31"/>
      <c r="BDO4" s="27"/>
      <c r="BDP4" s="31"/>
      <c r="BDQ4" s="31"/>
      <c r="BDR4" s="28"/>
      <c r="BDS4" s="59"/>
      <c r="BDT4" s="29"/>
      <c r="BDU4" s="60"/>
      <c r="BDV4" s="30"/>
      <c r="BDW4" s="31"/>
      <c r="BDX4" s="27"/>
      <c r="BDY4" s="31"/>
      <c r="BDZ4" s="31"/>
      <c r="BEA4" s="28"/>
      <c r="BEB4" s="59"/>
      <c r="BEC4" s="29"/>
      <c r="BED4" s="60"/>
      <c r="BEE4" s="30"/>
      <c r="BEF4" s="31"/>
      <c r="BEG4" s="27"/>
      <c r="BEH4" s="31"/>
      <c r="BEI4" s="31"/>
      <c r="BEJ4" s="28"/>
      <c r="BEK4" s="59"/>
      <c r="BEL4" s="29"/>
      <c r="BEM4" s="60"/>
      <c r="BEN4" s="30"/>
      <c r="BEO4" s="31"/>
      <c r="BEP4" s="27"/>
      <c r="BEQ4" s="31"/>
      <c r="BER4" s="31"/>
      <c r="BES4" s="28"/>
      <c r="BET4" s="59"/>
      <c r="BEU4" s="29"/>
      <c r="BEV4" s="60"/>
      <c r="BEW4" s="30"/>
      <c r="BEX4" s="31"/>
      <c r="BEY4" s="27"/>
      <c r="BEZ4" s="31"/>
      <c r="BFA4" s="31"/>
      <c r="BFB4" s="28"/>
      <c r="BFC4" s="59"/>
      <c r="BFD4" s="29"/>
      <c r="BFE4" s="60"/>
      <c r="BFF4" s="30"/>
      <c r="BFG4" s="31"/>
      <c r="BFH4" s="27"/>
      <c r="BFI4" s="31"/>
      <c r="BFJ4" s="31"/>
      <c r="BFK4" s="28"/>
      <c r="BFL4" s="59"/>
      <c r="BFM4" s="29"/>
      <c r="BFN4" s="60"/>
      <c r="BFO4" s="30"/>
      <c r="BFP4" s="31"/>
      <c r="BFQ4" s="27"/>
      <c r="BFR4" s="31"/>
      <c r="BFS4" s="31"/>
      <c r="BFT4" s="28"/>
      <c r="BFU4" s="59"/>
      <c r="BFV4" s="29"/>
      <c r="BFW4" s="60"/>
      <c r="BFX4" s="30"/>
      <c r="BFY4" s="31"/>
      <c r="BFZ4" s="27"/>
      <c r="BGA4" s="31"/>
      <c r="BGB4" s="31"/>
      <c r="BGC4" s="28"/>
      <c r="BGD4" s="59"/>
      <c r="BGE4" s="29"/>
      <c r="BGF4" s="60"/>
      <c r="BGG4" s="30"/>
      <c r="BGH4" s="31"/>
      <c r="BGI4" s="27"/>
      <c r="BGJ4" s="31"/>
      <c r="BGK4" s="31"/>
      <c r="BGL4" s="28"/>
      <c r="BGM4" s="59"/>
      <c r="BGN4" s="29"/>
      <c r="BGO4" s="60"/>
      <c r="BGP4" s="30"/>
      <c r="BGQ4" s="31"/>
      <c r="BGR4" s="27"/>
      <c r="BGS4" s="31"/>
      <c r="BGT4" s="31"/>
      <c r="BGU4" s="28"/>
      <c r="BGV4" s="59"/>
      <c r="BGW4" s="29"/>
      <c r="BGX4" s="60"/>
      <c r="BGY4" s="30"/>
      <c r="BGZ4" s="31"/>
      <c r="BHA4" s="27"/>
      <c r="BHB4" s="31"/>
      <c r="BHC4" s="31"/>
      <c r="BHD4" s="28"/>
      <c r="BHE4" s="59"/>
      <c r="BHF4" s="29"/>
      <c r="BHG4" s="60"/>
      <c r="BHH4" s="30"/>
      <c r="BHI4" s="31"/>
      <c r="BHJ4" s="27"/>
      <c r="BHK4" s="31"/>
      <c r="BHL4" s="31"/>
      <c r="BHM4" s="28"/>
      <c r="BHN4" s="59"/>
      <c r="BHO4" s="29"/>
      <c r="BHP4" s="60"/>
      <c r="BHQ4" s="30"/>
      <c r="BHR4" s="31"/>
      <c r="BHS4" s="27"/>
      <c r="BHT4" s="31"/>
      <c r="BHU4" s="31"/>
      <c r="BHV4" s="28"/>
      <c r="BHW4" s="59"/>
      <c r="BHX4" s="29"/>
      <c r="BHY4" s="60"/>
      <c r="BHZ4" s="30"/>
      <c r="BIA4" s="31"/>
      <c r="BIB4" s="27"/>
      <c r="BIC4" s="31"/>
      <c r="BID4" s="31"/>
      <c r="BIE4" s="28"/>
      <c r="BIF4" s="59"/>
      <c r="BIG4" s="29"/>
      <c r="BIH4" s="60"/>
      <c r="BII4" s="30"/>
      <c r="BIJ4" s="31"/>
      <c r="BIK4" s="27"/>
      <c r="BIL4" s="31"/>
      <c r="BIM4" s="31"/>
      <c r="BIN4" s="28"/>
      <c r="BIO4" s="59"/>
      <c r="BIP4" s="29"/>
      <c r="BIQ4" s="60"/>
      <c r="BIR4" s="30"/>
      <c r="BIS4" s="31"/>
      <c r="BIT4" s="27"/>
      <c r="BIU4" s="31"/>
      <c r="BIV4" s="31"/>
      <c r="BIW4" s="28"/>
      <c r="BIX4" s="59"/>
      <c r="BIY4" s="29"/>
      <c r="BIZ4" s="60"/>
      <c r="BJA4" s="30"/>
      <c r="BJB4" s="31"/>
      <c r="BJC4" s="27"/>
      <c r="BJD4" s="31"/>
      <c r="BJE4" s="31"/>
      <c r="BJF4" s="28"/>
      <c r="BJG4" s="59"/>
      <c r="BJH4" s="29"/>
      <c r="BJI4" s="60"/>
      <c r="BJJ4" s="30"/>
      <c r="BJK4" s="31"/>
      <c r="BJL4" s="27"/>
      <c r="BJM4" s="31"/>
      <c r="BJN4" s="31"/>
      <c r="BJO4" s="28"/>
      <c r="BJP4" s="59"/>
      <c r="BJQ4" s="29"/>
      <c r="BJR4" s="60"/>
      <c r="BJS4" s="30"/>
      <c r="BJT4" s="31"/>
      <c r="BJU4" s="27"/>
      <c r="BJV4" s="31"/>
      <c r="BJW4" s="31"/>
      <c r="BJX4" s="28"/>
      <c r="BJY4" s="59"/>
      <c r="BJZ4" s="29"/>
      <c r="BKA4" s="60"/>
      <c r="BKB4" s="30"/>
      <c r="BKC4" s="31"/>
      <c r="BKD4" s="27"/>
      <c r="BKE4" s="31"/>
      <c r="BKF4" s="31"/>
      <c r="BKG4" s="28"/>
      <c r="BKH4" s="59"/>
      <c r="BKI4" s="29"/>
      <c r="BKJ4" s="60"/>
      <c r="BKK4" s="30"/>
      <c r="BKL4" s="31"/>
      <c r="BKM4" s="27"/>
      <c r="BKN4" s="31"/>
      <c r="BKO4" s="31"/>
      <c r="BKP4" s="28"/>
      <c r="BKQ4" s="59"/>
      <c r="BKR4" s="29"/>
      <c r="BKS4" s="60"/>
      <c r="BKT4" s="30"/>
      <c r="BKU4" s="31"/>
      <c r="BKV4" s="27"/>
      <c r="BKW4" s="31"/>
      <c r="BKX4" s="31"/>
      <c r="BKY4" s="28"/>
      <c r="BKZ4" s="59"/>
      <c r="BLA4" s="29"/>
      <c r="BLB4" s="60"/>
      <c r="BLC4" s="30"/>
      <c r="BLD4" s="31"/>
      <c r="BLE4" s="27"/>
      <c r="BLF4" s="31"/>
      <c r="BLG4" s="31"/>
      <c r="BLH4" s="28"/>
      <c r="BLI4" s="59"/>
      <c r="BLJ4" s="29"/>
      <c r="BLK4" s="60"/>
      <c r="BLL4" s="30"/>
      <c r="BLM4" s="31"/>
      <c r="BLN4" s="27"/>
      <c r="BLO4" s="31"/>
      <c r="BLP4" s="31"/>
      <c r="BLQ4" s="28"/>
      <c r="BLR4" s="59"/>
      <c r="BLS4" s="29"/>
      <c r="BLT4" s="60"/>
      <c r="BLU4" s="30"/>
      <c r="BLV4" s="31"/>
      <c r="BLW4" s="27"/>
      <c r="BLX4" s="31"/>
      <c r="BLY4" s="31"/>
      <c r="BLZ4" s="28"/>
      <c r="BMA4" s="59"/>
      <c r="BMB4" s="29"/>
      <c r="BMC4" s="60"/>
      <c r="BMD4" s="30"/>
      <c r="BME4" s="31"/>
      <c r="BMF4" s="27"/>
      <c r="BMG4" s="31"/>
      <c r="BMH4" s="31"/>
      <c r="BMI4" s="28"/>
      <c r="BMJ4" s="59"/>
      <c r="BMK4" s="29"/>
      <c r="BML4" s="60"/>
      <c r="BMM4" s="30"/>
      <c r="BMN4" s="31"/>
      <c r="BMO4" s="27"/>
      <c r="BMP4" s="31"/>
      <c r="BMQ4" s="31"/>
      <c r="BMR4" s="28"/>
      <c r="BMS4" s="59"/>
      <c r="BMT4" s="29"/>
      <c r="BMU4" s="60"/>
      <c r="BMV4" s="30"/>
      <c r="BMW4" s="31"/>
      <c r="BMX4" s="27"/>
      <c r="BMY4" s="31"/>
      <c r="BMZ4" s="31"/>
      <c r="BNA4" s="28"/>
      <c r="BNB4" s="59"/>
      <c r="BNC4" s="29"/>
      <c r="BND4" s="60"/>
      <c r="BNE4" s="30"/>
      <c r="BNF4" s="31"/>
      <c r="BNG4" s="27"/>
      <c r="BNH4" s="31"/>
      <c r="BNI4" s="31"/>
      <c r="BNJ4" s="28"/>
      <c r="BNK4" s="59"/>
      <c r="BNL4" s="29"/>
      <c r="BNM4" s="60"/>
      <c r="BNN4" s="30"/>
      <c r="BNO4" s="31"/>
      <c r="BNP4" s="27"/>
      <c r="BNQ4" s="31"/>
      <c r="BNR4" s="31"/>
      <c r="BNS4" s="28"/>
      <c r="BNT4" s="59"/>
      <c r="BNU4" s="29"/>
      <c r="BNV4" s="60"/>
      <c r="BNW4" s="30"/>
      <c r="BNX4" s="31"/>
      <c r="BNY4" s="27"/>
      <c r="BNZ4" s="31"/>
      <c r="BOA4" s="31"/>
      <c r="BOB4" s="28"/>
      <c r="BOC4" s="59"/>
      <c r="BOD4" s="29"/>
      <c r="BOE4" s="60"/>
      <c r="BOF4" s="30"/>
      <c r="BOG4" s="31"/>
      <c r="BOH4" s="27"/>
      <c r="BOI4" s="31"/>
      <c r="BOJ4" s="31"/>
      <c r="BOK4" s="28"/>
      <c r="BOL4" s="59"/>
      <c r="BOM4" s="29"/>
      <c r="BON4" s="60"/>
      <c r="BOO4" s="30"/>
      <c r="BOP4" s="31"/>
      <c r="BOQ4" s="27"/>
      <c r="BOR4" s="31"/>
      <c r="BOS4" s="31"/>
      <c r="BOT4" s="28"/>
      <c r="BOU4" s="59"/>
      <c r="BOV4" s="29"/>
      <c r="BOW4" s="60"/>
      <c r="BOX4" s="30"/>
      <c r="BOY4" s="31"/>
      <c r="BOZ4" s="27"/>
      <c r="BPA4" s="31"/>
      <c r="BPB4" s="31"/>
      <c r="BPC4" s="28"/>
      <c r="BPD4" s="59"/>
      <c r="BPE4" s="29"/>
      <c r="BPF4" s="60"/>
      <c r="BPG4" s="30"/>
      <c r="BPH4" s="31"/>
      <c r="BPI4" s="27"/>
      <c r="BPJ4" s="31"/>
      <c r="BPK4" s="31"/>
      <c r="BPL4" s="28"/>
      <c r="BPM4" s="59"/>
      <c r="BPN4" s="29"/>
      <c r="BPO4" s="60"/>
      <c r="BPP4" s="30"/>
      <c r="BPQ4" s="31"/>
      <c r="BPR4" s="27"/>
      <c r="BPS4" s="31"/>
      <c r="BPT4" s="31"/>
      <c r="BPU4" s="28"/>
      <c r="BPV4" s="59"/>
      <c r="BPW4" s="29"/>
      <c r="BPX4" s="60"/>
      <c r="BPY4" s="30"/>
      <c r="BPZ4" s="31"/>
      <c r="BQA4" s="27"/>
      <c r="BQB4" s="31"/>
      <c r="BQC4" s="31"/>
      <c r="BQD4" s="28"/>
      <c r="BQE4" s="59"/>
      <c r="BQF4" s="29"/>
      <c r="BQG4" s="60"/>
      <c r="BQH4" s="30"/>
      <c r="BQI4" s="31"/>
      <c r="BQJ4" s="27"/>
      <c r="BQK4" s="31"/>
      <c r="BQL4" s="31"/>
      <c r="BQM4" s="28"/>
      <c r="BQN4" s="59"/>
      <c r="BQO4" s="29"/>
      <c r="BQP4" s="60"/>
      <c r="BQQ4" s="30"/>
      <c r="BQR4" s="31"/>
      <c r="BQS4" s="27"/>
      <c r="BQT4" s="31"/>
      <c r="BQU4" s="31"/>
      <c r="BQV4" s="28"/>
      <c r="BQW4" s="59"/>
      <c r="BQX4" s="29"/>
      <c r="BQY4" s="60"/>
      <c r="BQZ4" s="30"/>
      <c r="BRA4" s="31"/>
      <c r="BRB4" s="27"/>
      <c r="BRC4" s="31"/>
      <c r="BRD4" s="31"/>
      <c r="BRE4" s="28"/>
      <c r="BRF4" s="59"/>
      <c r="BRG4" s="29"/>
      <c r="BRH4" s="60"/>
      <c r="BRI4" s="30"/>
      <c r="BRJ4" s="31"/>
      <c r="BRK4" s="27"/>
      <c r="BRL4" s="31"/>
      <c r="BRM4" s="31"/>
      <c r="BRN4" s="28"/>
      <c r="BRO4" s="59"/>
      <c r="BRP4" s="29"/>
      <c r="BRQ4" s="60"/>
      <c r="BRR4" s="30"/>
      <c r="BRS4" s="31"/>
      <c r="BRT4" s="27"/>
      <c r="BRU4" s="31"/>
      <c r="BRV4" s="31"/>
      <c r="BRW4" s="28"/>
      <c r="BRX4" s="59"/>
      <c r="BRY4" s="29"/>
      <c r="BRZ4" s="60"/>
      <c r="BSA4" s="30"/>
      <c r="BSB4" s="31"/>
      <c r="BSC4" s="27"/>
      <c r="BSD4" s="31"/>
      <c r="BSE4" s="31"/>
      <c r="BSF4" s="28"/>
      <c r="BSG4" s="59"/>
      <c r="BSH4" s="29"/>
      <c r="BSI4" s="60"/>
      <c r="BSJ4" s="30"/>
      <c r="BSK4" s="31"/>
      <c r="BSL4" s="27"/>
      <c r="BSM4" s="31"/>
      <c r="BSN4" s="31"/>
      <c r="BSO4" s="28"/>
      <c r="BSP4" s="59"/>
      <c r="BSQ4" s="29"/>
      <c r="BSR4" s="60"/>
      <c r="BSS4" s="30"/>
      <c r="BST4" s="31"/>
      <c r="BSU4" s="27"/>
      <c r="BSV4" s="31"/>
      <c r="BSW4" s="31"/>
      <c r="BSX4" s="28"/>
      <c r="BSY4" s="59"/>
      <c r="BSZ4" s="29"/>
      <c r="BTA4" s="60"/>
      <c r="BTB4" s="30"/>
      <c r="BTC4" s="31"/>
      <c r="BTD4" s="27"/>
      <c r="BTE4" s="31"/>
      <c r="BTF4" s="31"/>
      <c r="BTG4" s="28"/>
      <c r="BTH4" s="59"/>
      <c r="BTI4" s="29"/>
      <c r="BTJ4" s="60"/>
      <c r="BTK4" s="30"/>
      <c r="BTL4" s="31"/>
      <c r="BTM4" s="27"/>
      <c r="BTN4" s="31"/>
      <c r="BTO4" s="31"/>
      <c r="BTP4" s="28"/>
      <c r="BTQ4" s="59"/>
      <c r="BTR4" s="29"/>
      <c r="BTS4" s="60"/>
      <c r="BTT4" s="30"/>
      <c r="BTU4" s="31"/>
      <c r="BTV4" s="27"/>
      <c r="BTW4" s="31"/>
      <c r="BTX4" s="31"/>
      <c r="BTY4" s="28"/>
      <c r="BTZ4" s="59"/>
      <c r="BUA4" s="29"/>
      <c r="BUB4" s="60"/>
      <c r="BUC4" s="30"/>
      <c r="BUD4" s="31"/>
      <c r="BUE4" s="27"/>
      <c r="BUF4" s="31"/>
      <c r="BUG4" s="31"/>
      <c r="BUH4" s="28"/>
      <c r="BUI4" s="59"/>
      <c r="BUJ4" s="29"/>
      <c r="BUK4" s="60"/>
      <c r="BUL4" s="30"/>
      <c r="BUM4" s="31"/>
      <c r="BUN4" s="27"/>
      <c r="BUO4" s="31"/>
      <c r="BUP4" s="31"/>
      <c r="BUQ4" s="28"/>
      <c r="BUR4" s="59"/>
      <c r="BUS4" s="29"/>
      <c r="BUT4" s="60"/>
    </row>
    <row r="5" spans="1:1918">
      <c r="A5" s="42" t="s">
        <v>129</v>
      </c>
      <c r="B5" s="30"/>
      <c r="C5" s="31"/>
      <c r="D5" s="27"/>
      <c r="E5" s="31"/>
      <c r="F5" s="31"/>
      <c r="G5" s="28"/>
      <c r="H5" s="59"/>
      <c r="I5" s="29"/>
      <c r="J5" s="60" t="str">
        <f t="shared" si="0"/>
        <v/>
      </c>
      <c r="K5" s="30"/>
      <c r="L5" s="31"/>
      <c r="M5" s="27"/>
      <c r="N5" s="31"/>
      <c r="O5" s="31"/>
      <c r="P5" s="28"/>
      <c r="Q5" s="59"/>
      <c r="R5" s="29"/>
      <c r="S5" s="60" t="str">
        <f t="shared" si="1"/>
        <v/>
      </c>
      <c r="T5" s="30">
        <v>9</v>
      </c>
      <c r="U5" s="31">
        <v>3</v>
      </c>
      <c r="V5" s="27">
        <v>12</v>
      </c>
      <c r="W5" s="31">
        <v>4</v>
      </c>
      <c r="X5" s="31">
        <v>0</v>
      </c>
      <c r="Y5" s="28">
        <v>16</v>
      </c>
      <c r="Z5" s="59"/>
      <c r="AA5" s="29"/>
      <c r="AB5" s="60" t="str">
        <f t="shared" si="2"/>
        <v/>
      </c>
      <c r="AC5" s="30">
        <v>6</v>
      </c>
      <c r="AD5" s="31">
        <v>0</v>
      </c>
      <c r="AE5" s="27">
        <v>6</v>
      </c>
      <c r="AF5" s="31">
        <v>4</v>
      </c>
      <c r="AG5" s="31">
        <v>0</v>
      </c>
      <c r="AH5" s="28">
        <v>10</v>
      </c>
      <c r="AI5" s="59"/>
      <c r="AJ5" s="29"/>
      <c r="AK5" s="60" t="str">
        <f t="shared" si="3"/>
        <v/>
      </c>
      <c r="AL5" s="30">
        <v>9</v>
      </c>
      <c r="AM5" s="31">
        <v>0</v>
      </c>
      <c r="AN5" s="27">
        <v>9</v>
      </c>
      <c r="AO5" s="31">
        <v>2</v>
      </c>
      <c r="AP5" s="31">
        <v>0</v>
      </c>
      <c r="AQ5" s="28">
        <v>11</v>
      </c>
      <c r="AR5" s="59"/>
      <c r="AS5" s="29"/>
      <c r="AT5" s="60" t="str">
        <f t="shared" si="4"/>
        <v/>
      </c>
      <c r="AU5" s="30">
        <v>13</v>
      </c>
      <c r="AV5" s="31">
        <v>0</v>
      </c>
      <c r="AW5" s="27">
        <v>13</v>
      </c>
      <c r="AX5" s="31">
        <v>7</v>
      </c>
      <c r="AY5" s="31">
        <v>0</v>
      </c>
      <c r="AZ5" s="28">
        <v>20</v>
      </c>
      <c r="BA5" s="59"/>
      <c r="BB5" s="29"/>
      <c r="BC5" s="60" t="str">
        <f t="shared" si="5"/>
        <v/>
      </c>
      <c r="BD5" s="30">
        <v>6</v>
      </c>
      <c r="BE5" s="31">
        <v>0</v>
      </c>
      <c r="BF5" s="27">
        <v>6</v>
      </c>
      <c r="BG5" s="31">
        <v>4</v>
      </c>
      <c r="BH5" s="31">
        <v>1</v>
      </c>
      <c r="BI5" s="28">
        <v>11</v>
      </c>
      <c r="BJ5" s="59"/>
      <c r="BK5" s="29"/>
      <c r="BL5" s="60" t="str">
        <f t="shared" si="6"/>
        <v/>
      </c>
      <c r="BM5" s="30"/>
      <c r="BN5" s="31"/>
      <c r="BO5" s="27"/>
      <c r="BP5" s="31"/>
      <c r="BQ5" s="31"/>
      <c r="BR5" s="28"/>
      <c r="BS5" s="59"/>
      <c r="BT5" s="29"/>
      <c r="BU5" s="60" t="str">
        <f t="shared" si="7"/>
        <v/>
      </c>
      <c r="BV5" s="30"/>
      <c r="BW5" s="31"/>
      <c r="BX5" s="27"/>
      <c r="BY5" s="31"/>
      <c r="BZ5" s="31"/>
      <c r="CA5" s="28"/>
      <c r="CB5" s="59"/>
      <c r="CC5" s="29"/>
      <c r="CD5" s="60" t="str">
        <f t="shared" si="8"/>
        <v/>
      </c>
      <c r="CE5" s="30">
        <v>11</v>
      </c>
      <c r="CF5" s="31">
        <v>1</v>
      </c>
      <c r="CG5" s="27">
        <v>12</v>
      </c>
      <c r="CH5" s="31">
        <v>6</v>
      </c>
      <c r="CI5" s="31">
        <v>0</v>
      </c>
      <c r="CJ5" s="28">
        <v>18</v>
      </c>
      <c r="CK5" s="59"/>
      <c r="CL5" s="29"/>
      <c r="CM5" s="60" t="str">
        <f t="shared" si="9"/>
        <v/>
      </c>
      <c r="CN5" s="30">
        <v>7</v>
      </c>
      <c r="CO5" s="31">
        <v>1</v>
      </c>
      <c r="CP5" s="27">
        <v>8</v>
      </c>
      <c r="CQ5" s="31">
        <v>5</v>
      </c>
      <c r="CR5" s="31">
        <v>1</v>
      </c>
      <c r="CS5" s="28">
        <v>14</v>
      </c>
      <c r="CT5" s="59"/>
      <c r="CU5" s="29"/>
      <c r="CV5" s="60" t="str">
        <f t="shared" si="10"/>
        <v/>
      </c>
      <c r="CW5" s="30">
        <v>5</v>
      </c>
      <c r="CX5" s="31">
        <v>1</v>
      </c>
      <c r="CY5" s="27">
        <v>6</v>
      </c>
      <c r="CZ5" s="31">
        <v>5</v>
      </c>
      <c r="DA5" s="31">
        <v>0</v>
      </c>
      <c r="DB5" s="28">
        <v>11</v>
      </c>
      <c r="DC5" s="59"/>
      <c r="DD5" s="29">
        <v>5</v>
      </c>
      <c r="DE5" s="60" t="str">
        <f t="shared" si="11"/>
        <v/>
      </c>
      <c r="DF5" s="30">
        <v>13</v>
      </c>
      <c r="DG5" s="31">
        <v>0</v>
      </c>
      <c r="DH5" s="27">
        <v>13</v>
      </c>
      <c r="DI5" s="31">
        <v>6</v>
      </c>
      <c r="DJ5" s="31">
        <v>0</v>
      </c>
      <c r="DK5" s="28">
        <v>19</v>
      </c>
      <c r="DL5" s="59"/>
      <c r="DM5" s="29">
        <v>4</v>
      </c>
      <c r="DN5" s="60" t="str">
        <f t="shared" si="12"/>
        <v/>
      </c>
      <c r="DO5" s="30">
        <v>9</v>
      </c>
      <c r="DP5" s="31">
        <v>1</v>
      </c>
      <c r="DQ5" s="27">
        <v>10</v>
      </c>
      <c r="DR5" s="31">
        <v>7</v>
      </c>
      <c r="DS5" s="31">
        <v>0</v>
      </c>
      <c r="DT5" s="28">
        <v>17</v>
      </c>
      <c r="DU5" s="59"/>
      <c r="DV5" s="29">
        <v>9</v>
      </c>
      <c r="DW5" s="60" t="str">
        <f t="shared" si="13"/>
        <v/>
      </c>
      <c r="DX5" s="30"/>
      <c r="DY5" s="31"/>
      <c r="DZ5" s="27"/>
      <c r="EA5" s="31"/>
      <c r="EB5" s="31"/>
      <c r="EC5" s="28"/>
      <c r="ED5" s="59"/>
      <c r="EE5" s="29"/>
      <c r="EF5" s="60" t="str">
        <f t="shared" si="14"/>
        <v/>
      </c>
      <c r="EG5" s="30"/>
      <c r="EH5" s="31"/>
      <c r="EI5" s="27"/>
      <c r="EJ5" s="31"/>
      <c r="EK5" s="31"/>
      <c r="EL5" s="28"/>
      <c r="EM5" s="59"/>
      <c r="EN5" s="29"/>
      <c r="EO5" s="60" t="str">
        <f t="shared" si="15"/>
        <v/>
      </c>
      <c r="EP5" s="30">
        <v>11</v>
      </c>
      <c r="EQ5" s="31">
        <v>1</v>
      </c>
      <c r="ER5" s="27">
        <v>12</v>
      </c>
      <c r="ES5" s="31">
        <v>5</v>
      </c>
      <c r="ET5" s="31">
        <v>0</v>
      </c>
      <c r="EU5" s="28">
        <v>17</v>
      </c>
      <c r="EV5" s="59"/>
      <c r="EW5" s="29">
        <v>6</v>
      </c>
      <c r="EX5" s="60" t="str">
        <f t="shared" si="16"/>
        <v/>
      </c>
      <c r="EY5" s="30">
        <v>10</v>
      </c>
      <c r="EZ5" s="31">
        <v>0</v>
      </c>
      <c r="FA5" s="27">
        <v>10</v>
      </c>
      <c r="FB5" s="31">
        <v>6</v>
      </c>
      <c r="FC5" s="31">
        <v>0</v>
      </c>
      <c r="FD5" s="28">
        <v>16</v>
      </c>
      <c r="FE5" s="59"/>
      <c r="FF5" s="29">
        <v>9</v>
      </c>
      <c r="FG5" s="60" t="str">
        <f t="shared" si="17"/>
        <v/>
      </c>
      <c r="FH5" s="30">
        <v>12</v>
      </c>
      <c r="FI5" s="31">
        <v>0</v>
      </c>
      <c r="FJ5" s="27">
        <v>12</v>
      </c>
      <c r="FK5" s="31">
        <v>0</v>
      </c>
      <c r="FL5" s="31">
        <v>0</v>
      </c>
      <c r="FM5" s="28">
        <v>12</v>
      </c>
      <c r="FN5" s="59"/>
      <c r="FO5" s="29">
        <v>0</v>
      </c>
      <c r="FP5" s="60" t="str">
        <f t="shared" si="18"/>
        <v/>
      </c>
      <c r="FQ5" s="30">
        <v>10</v>
      </c>
      <c r="FR5" s="31">
        <v>1</v>
      </c>
      <c r="FS5" s="27">
        <v>11</v>
      </c>
      <c r="FT5" s="31">
        <v>5</v>
      </c>
      <c r="FU5" s="31">
        <v>0</v>
      </c>
      <c r="FV5" s="28">
        <v>16</v>
      </c>
      <c r="FW5" s="59"/>
      <c r="FX5" s="29">
        <v>7</v>
      </c>
      <c r="FY5" s="60" t="str">
        <f t="shared" si="19"/>
        <v/>
      </c>
      <c r="FZ5" s="30">
        <v>13</v>
      </c>
      <c r="GA5" s="31">
        <v>3</v>
      </c>
      <c r="GB5" s="27">
        <v>16</v>
      </c>
      <c r="GC5" s="31">
        <v>5</v>
      </c>
      <c r="GD5" s="31">
        <v>0</v>
      </c>
      <c r="GE5" s="28">
        <v>21</v>
      </c>
      <c r="GF5" s="59"/>
      <c r="GG5" s="29">
        <v>6</v>
      </c>
      <c r="GH5" s="60" t="str">
        <f t="shared" si="20"/>
        <v/>
      </c>
      <c r="GI5" s="30"/>
      <c r="GJ5" s="31"/>
      <c r="GK5" s="27"/>
      <c r="GL5" s="31"/>
      <c r="GM5" s="31"/>
      <c r="GN5" s="28"/>
      <c r="GO5" s="59"/>
      <c r="GP5" s="29"/>
      <c r="GQ5" s="60" t="str">
        <f t="shared" si="21"/>
        <v/>
      </c>
      <c r="GR5" s="30"/>
      <c r="GS5" s="31"/>
      <c r="GT5" s="27"/>
      <c r="GU5" s="31"/>
      <c r="GV5" s="31"/>
      <c r="GW5" s="28"/>
      <c r="GX5" s="59"/>
      <c r="GY5" s="29"/>
      <c r="GZ5" s="60" t="str">
        <f t="shared" si="22"/>
        <v/>
      </c>
      <c r="HA5" s="30">
        <v>12</v>
      </c>
      <c r="HB5" s="31">
        <v>1</v>
      </c>
      <c r="HC5" s="27">
        <v>13</v>
      </c>
      <c r="HD5" s="31">
        <v>1</v>
      </c>
      <c r="HE5" s="31">
        <v>0</v>
      </c>
      <c r="HF5" s="28">
        <v>14</v>
      </c>
      <c r="HG5" s="59"/>
      <c r="HH5" s="29">
        <v>2</v>
      </c>
      <c r="HI5" s="60" t="str">
        <f t="shared" si="23"/>
        <v/>
      </c>
      <c r="HJ5" s="30">
        <v>6</v>
      </c>
      <c r="HK5" s="31">
        <v>1</v>
      </c>
      <c r="HL5" s="27">
        <v>7</v>
      </c>
      <c r="HM5" s="31">
        <v>7</v>
      </c>
      <c r="HN5" s="31">
        <v>0</v>
      </c>
      <c r="HO5" s="28">
        <v>14</v>
      </c>
      <c r="HP5" s="59"/>
      <c r="HQ5" s="29">
        <v>5</v>
      </c>
      <c r="HR5" s="60" t="str">
        <f t="shared" si="24"/>
        <v/>
      </c>
      <c r="HS5" s="30">
        <v>13</v>
      </c>
      <c r="HT5" s="31">
        <v>1</v>
      </c>
      <c r="HU5" s="27">
        <v>14</v>
      </c>
      <c r="HV5" s="31">
        <v>3</v>
      </c>
      <c r="HW5" s="31">
        <v>0</v>
      </c>
      <c r="HX5" s="28">
        <v>17</v>
      </c>
      <c r="HY5" s="59"/>
      <c r="HZ5" s="29">
        <v>1</v>
      </c>
      <c r="IA5" s="60" t="str">
        <f t="shared" si="25"/>
        <v/>
      </c>
      <c r="IB5" s="30">
        <v>5</v>
      </c>
      <c r="IC5" s="31">
        <v>2</v>
      </c>
      <c r="ID5" s="27">
        <v>7</v>
      </c>
      <c r="IE5" s="31">
        <v>1</v>
      </c>
      <c r="IF5" s="31">
        <v>0</v>
      </c>
      <c r="IG5" s="28">
        <v>8</v>
      </c>
      <c r="IH5" s="59"/>
      <c r="II5" s="29">
        <v>1</v>
      </c>
      <c r="IJ5" s="60" t="str">
        <f t="shared" si="26"/>
        <v/>
      </c>
      <c r="IK5" s="30">
        <v>13</v>
      </c>
      <c r="IL5" s="31">
        <v>1</v>
      </c>
      <c r="IM5" s="27">
        <v>14</v>
      </c>
      <c r="IN5" s="31">
        <v>5</v>
      </c>
      <c r="IO5" s="31">
        <v>0</v>
      </c>
      <c r="IP5" s="28">
        <v>19</v>
      </c>
      <c r="IQ5" s="59"/>
      <c r="IR5" s="29">
        <v>3</v>
      </c>
      <c r="IS5" s="60" t="str">
        <f t="shared" si="27"/>
        <v/>
      </c>
      <c r="IT5" s="30"/>
      <c r="IU5" s="31"/>
      <c r="IV5" s="27"/>
      <c r="IW5" s="31"/>
      <c r="IX5" s="31"/>
      <c r="IY5" s="28"/>
      <c r="IZ5" s="59"/>
      <c r="JA5" s="29"/>
      <c r="JB5" s="60" t="str">
        <f t="shared" si="28"/>
        <v/>
      </c>
      <c r="JC5" s="30"/>
      <c r="JD5" s="31"/>
      <c r="JE5" s="27"/>
      <c r="JF5" s="31"/>
      <c r="JG5" s="31"/>
      <c r="JH5" s="28"/>
      <c r="JI5" s="59"/>
      <c r="JJ5" s="29"/>
      <c r="JK5" s="60" t="str">
        <f t="shared" si="29"/>
        <v/>
      </c>
      <c r="JL5" s="30">
        <v>12</v>
      </c>
      <c r="JM5" s="31">
        <v>3</v>
      </c>
      <c r="JN5" s="27">
        <v>15</v>
      </c>
      <c r="JO5" s="31">
        <v>11</v>
      </c>
      <c r="JP5" s="31">
        <v>0</v>
      </c>
      <c r="JQ5" s="28">
        <v>26</v>
      </c>
      <c r="JR5" s="59"/>
      <c r="JS5" s="29">
        <v>4</v>
      </c>
      <c r="JT5" s="60" t="str">
        <f t="shared" si="30"/>
        <v/>
      </c>
      <c r="JU5" s="30">
        <v>15</v>
      </c>
      <c r="JV5" s="31">
        <v>0</v>
      </c>
      <c r="JW5" s="27">
        <v>15</v>
      </c>
      <c r="JX5" s="31">
        <v>5</v>
      </c>
      <c r="JY5" s="31">
        <v>0</v>
      </c>
      <c r="JZ5" s="28">
        <v>20</v>
      </c>
      <c r="KA5" s="59"/>
      <c r="KB5" s="29">
        <v>8</v>
      </c>
      <c r="KC5" s="60" t="str">
        <f t="shared" si="31"/>
        <v/>
      </c>
      <c r="KD5" s="30">
        <v>10</v>
      </c>
      <c r="KE5" s="31">
        <v>2</v>
      </c>
      <c r="KF5" s="27">
        <v>12</v>
      </c>
      <c r="KG5" s="31">
        <v>4</v>
      </c>
      <c r="KH5" s="31">
        <v>0</v>
      </c>
      <c r="KI5" s="28">
        <v>16</v>
      </c>
      <c r="KJ5" s="59"/>
      <c r="KK5" s="29">
        <v>10</v>
      </c>
      <c r="KL5" s="60" t="str">
        <f t="shared" si="32"/>
        <v/>
      </c>
      <c r="KM5" s="30">
        <v>11</v>
      </c>
      <c r="KN5" s="31">
        <v>3</v>
      </c>
      <c r="KO5" s="27">
        <v>14</v>
      </c>
      <c r="KP5" s="31">
        <v>8</v>
      </c>
      <c r="KQ5" s="31">
        <v>0</v>
      </c>
      <c r="KR5" s="28">
        <v>22</v>
      </c>
      <c r="KS5" s="59"/>
      <c r="KT5" s="29">
        <v>9</v>
      </c>
      <c r="KU5" s="60" t="str">
        <f t="shared" si="33"/>
        <v/>
      </c>
      <c r="KV5" s="30"/>
      <c r="KW5" s="31"/>
      <c r="KX5" s="27"/>
      <c r="KY5" s="31"/>
      <c r="KZ5" s="31"/>
      <c r="LA5" s="28"/>
      <c r="LB5" s="59"/>
      <c r="LC5" s="29"/>
      <c r="LD5" s="60" t="str">
        <f t="shared" si="34"/>
        <v/>
      </c>
      <c r="LE5" s="30"/>
      <c r="LF5" s="31"/>
      <c r="LG5" s="27"/>
      <c r="LH5" s="31"/>
      <c r="LI5" s="31"/>
      <c r="LJ5" s="28"/>
      <c r="LK5" s="59"/>
      <c r="LL5" s="29"/>
      <c r="LM5" s="60" t="str">
        <f t="shared" si="35"/>
        <v/>
      </c>
      <c r="LN5" s="30"/>
      <c r="LO5" s="31"/>
      <c r="LP5" s="27"/>
      <c r="LQ5" s="31"/>
      <c r="LR5" s="31"/>
      <c r="LS5" s="28"/>
      <c r="LT5" s="59"/>
      <c r="LU5" s="29"/>
      <c r="LV5" s="60" t="str">
        <f t="shared" si="36"/>
        <v/>
      </c>
      <c r="LW5" s="30">
        <v>7</v>
      </c>
      <c r="LX5" s="31">
        <v>0</v>
      </c>
      <c r="LY5" s="27">
        <v>7</v>
      </c>
      <c r="LZ5" s="31">
        <v>6</v>
      </c>
      <c r="MA5" s="31">
        <v>0</v>
      </c>
      <c r="MB5" s="28">
        <v>13</v>
      </c>
      <c r="MC5" s="59"/>
      <c r="MD5" s="29">
        <v>4</v>
      </c>
      <c r="ME5" s="60" t="str">
        <f t="shared" si="37"/>
        <v/>
      </c>
      <c r="MF5" s="30">
        <v>16</v>
      </c>
      <c r="MG5" s="31">
        <v>0</v>
      </c>
      <c r="MH5" s="27">
        <v>16</v>
      </c>
      <c r="MI5" s="31">
        <v>6</v>
      </c>
      <c r="MJ5" s="31">
        <v>0</v>
      </c>
      <c r="MK5" s="28">
        <v>22</v>
      </c>
      <c r="ML5" s="59"/>
      <c r="MM5" s="29">
        <v>9</v>
      </c>
      <c r="MN5" s="60" t="str">
        <f t="shared" si="38"/>
        <v/>
      </c>
      <c r="MO5" s="30">
        <v>12</v>
      </c>
      <c r="MP5" s="31">
        <v>0</v>
      </c>
      <c r="MQ5" s="27">
        <v>12</v>
      </c>
      <c r="MR5" s="31">
        <v>8</v>
      </c>
      <c r="MS5" s="31">
        <v>0</v>
      </c>
      <c r="MT5" s="28">
        <v>20</v>
      </c>
      <c r="MU5" s="59"/>
      <c r="MV5" s="29">
        <v>6</v>
      </c>
      <c r="MW5" s="60" t="str">
        <f t="shared" si="39"/>
        <v/>
      </c>
      <c r="MX5" s="30">
        <v>13</v>
      </c>
      <c r="MY5" s="31">
        <v>0</v>
      </c>
      <c r="MZ5" s="27">
        <v>13</v>
      </c>
      <c r="NA5" s="31">
        <v>5</v>
      </c>
      <c r="NB5" s="31">
        <v>1</v>
      </c>
      <c r="NC5" s="28">
        <v>19</v>
      </c>
      <c r="ND5" s="59"/>
      <c r="NE5" s="29">
        <v>7</v>
      </c>
      <c r="NF5" s="60" t="str">
        <f t="shared" si="40"/>
        <v/>
      </c>
      <c r="NG5" s="30">
        <v>15</v>
      </c>
      <c r="NH5" s="31">
        <v>1</v>
      </c>
      <c r="NI5" s="27">
        <v>16</v>
      </c>
      <c r="NJ5" s="31">
        <v>2</v>
      </c>
      <c r="NK5" s="31">
        <v>0</v>
      </c>
      <c r="NL5" s="28">
        <v>18</v>
      </c>
      <c r="NM5" s="59"/>
      <c r="NN5" s="29">
        <v>2</v>
      </c>
      <c r="NO5" s="60" t="str">
        <f t="shared" si="41"/>
        <v/>
      </c>
      <c r="NP5" s="30"/>
      <c r="NQ5" s="31"/>
      <c r="NR5" s="27"/>
      <c r="NS5" s="31"/>
      <c r="NT5" s="31"/>
      <c r="NU5" s="28"/>
      <c r="NV5" s="59"/>
      <c r="NW5" s="29"/>
      <c r="NX5" s="60" t="str">
        <f t="shared" si="42"/>
        <v/>
      </c>
      <c r="NY5" s="30"/>
      <c r="NZ5" s="31"/>
      <c r="OA5" s="27"/>
      <c r="OB5" s="31"/>
      <c r="OC5" s="31"/>
      <c r="OD5" s="28"/>
      <c r="OE5" s="59"/>
      <c r="OF5" s="29"/>
      <c r="OG5" s="60" t="str">
        <f t="shared" si="43"/>
        <v/>
      </c>
      <c r="OH5" s="30"/>
      <c r="OI5" s="31"/>
      <c r="OJ5" s="27"/>
      <c r="OK5" s="31"/>
      <c r="OL5" s="31"/>
      <c r="OM5" s="28"/>
      <c r="ON5" s="59"/>
      <c r="OO5" s="29"/>
      <c r="OP5" s="60" t="str">
        <f t="shared" si="44"/>
        <v/>
      </c>
      <c r="OQ5" s="30">
        <v>19</v>
      </c>
      <c r="OR5" s="31">
        <v>0</v>
      </c>
      <c r="OS5" s="27">
        <v>19</v>
      </c>
      <c r="OT5" s="31">
        <v>4</v>
      </c>
      <c r="OU5" s="31">
        <v>0</v>
      </c>
      <c r="OV5" s="28">
        <v>23</v>
      </c>
      <c r="OW5" s="59"/>
      <c r="OX5" s="29">
        <v>28</v>
      </c>
      <c r="OY5" s="60" t="str">
        <f t="shared" si="45"/>
        <v/>
      </c>
      <c r="OZ5" s="472">
        <v>15</v>
      </c>
      <c r="PA5" s="472">
        <v>0</v>
      </c>
      <c r="PB5" s="473">
        <v>15</v>
      </c>
      <c r="PC5" s="472">
        <v>4</v>
      </c>
      <c r="PD5" s="472">
        <v>0</v>
      </c>
      <c r="PE5" s="474">
        <v>19</v>
      </c>
      <c r="PF5" s="59"/>
      <c r="PG5" s="29">
        <v>7</v>
      </c>
      <c r="PH5" s="60" t="s">
        <v>250</v>
      </c>
      <c r="PI5" s="30">
        <v>12</v>
      </c>
      <c r="PJ5" s="31">
        <v>3</v>
      </c>
      <c r="PK5" s="27">
        <v>15</v>
      </c>
      <c r="PL5" s="31">
        <v>5</v>
      </c>
      <c r="PM5" s="31">
        <v>0</v>
      </c>
      <c r="PN5" s="28">
        <v>20</v>
      </c>
      <c r="PO5" s="59"/>
      <c r="PP5" s="29">
        <v>2</v>
      </c>
      <c r="PQ5" s="60" t="str">
        <f t="shared" si="46"/>
        <v/>
      </c>
      <c r="PR5" s="30">
        <v>8</v>
      </c>
      <c r="PS5" s="31">
        <v>0</v>
      </c>
      <c r="PT5" s="27">
        <v>8</v>
      </c>
      <c r="PU5" s="31">
        <v>3</v>
      </c>
      <c r="PV5" s="31">
        <v>0</v>
      </c>
      <c r="PW5" s="28">
        <v>11</v>
      </c>
      <c r="PX5" s="59"/>
      <c r="PY5" s="29">
        <v>1</v>
      </c>
      <c r="PZ5" s="60" t="str">
        <f t="shared" si="47"/>
        <v/>
      </c>
      <c r="QA5" s="30"/>
      <c r="QB5" s="31"/>
      <c r="QC5" s="27"/>
      <c r="QD5" s="31"/>
      <c r="QE5" s="31"/>
      <c r="QF5" s="28"/>
      <c r="QG5" s="59"/>
      <c r="QH5" s="29"/>
      <c r="QI5" s="60" t="str">
        <f t="shared" si="48"/>
        <v/>
      </c>
      <c r="QJ5" s="30">
        <v>6</v>
      </c>
      <c r="QK5" s="31">
        <v>2</v>
      </c>
      <c r="QL5" s="27">
        <v>8</v>
      </c>
      <c r="QM5" s="31">
        <v>9</v>
      </c>
      <c r="QN5" s="31">
        <v>1</v>
      </c>
      <c r="QO5" s="28">
        <v>18</v>
      </c>
      <c r="QP5" s="59"/>
      <c r="QQ5" s="29">
        <v>0</v>
      </c>
      <c r="QR5" s="60" t="str">
        <f t="shared" si="49"/>
        <v/>
      </c>
      <c r="QS5" s="30">
        <v>6</v>
      </c>
      <c r="QT5" s="31">
        <v>0</v>
      </c>
      <c r="QU5" s="27">
        <v>6</v>
      </c>
      <c r="QV5" s="31">
        <v>9</v>
      </c>
      <c r="QW5" s="31">
        <v>0</v>
      </c>
      <c r="QX5" s="28">
        <v>15</v>
      </c>
      <c r="QY5" s="59"/>
      <c r="QZ5" s="29"/>
      <c r="RA5" s="60" t="str">
        <f t="shared" si="50"/>
        <v/>
      </c>
      <c r="RB5" s="30">
        <v>9</v>
      </c>
      <c r="RC5" s="31">
        <v>1</v>
      </c>
      <c r="RD5" s="27">
        <v>10</v>
      </c>
      <c r="RE5" s="31">
        <v>6</v>
      </c>
      <c r="RF5" s="31">
        <v>0</v>
      </c>
      <c r="RG5" s="28">
        <v>16</v>
      </c>
      <c r="RH5" s="59"/>
      <c r="RI5" s="29">
        <v>0</v>
      </c>
      <c r="RJ5" s="60" t="str">
        <f t="shared" si="51"/>
        <v/>
      </c>
      <c r="RK5" s="30">
        <v>10</v>
      </c>
      <c r="RL5" s="31">
        <v>0</v>
      </c>
      <c r="RM5" s="27">
        <v>10</v>
      </c>
      <c r="RN5" s="31">
        <v>3</v>
      </c>
      <c r="RO5" s="31">
        <v>0</v>
      </c>
      <c r="RP5" s="28">
        <v>13</v>
      </c>
      <c r="RQ5" s="59"/>
      <c r="RR5" s="29">
        <v>1</v>
      </c>
      <c r="RS5" s="60" t="str">
        <f t="shared" si="52"/>
        <v/>
      </c>
      <c r="RT5" s="30">
        <v>6</v>
      </c>
      <c r="RU5" s="31">
        <v>0</v>
      </c>
      <c r="RV5" s="27">
        <v>6</v>
      </c>
      <c r="RW5" s="31">
        <v>1</v>
      </c>
      <c r="RX5" s="31">
        <v>0</v>
      </c>
      <c r="RY5" s="28">
        <v>7</v>
      </c>
      <c r="RZ5" s="59"/>
      <c r="SA5" s="29">
        <v>0</v>
      </c>
      <c r="SB5" s="60" t="str">
        <f t="shared" si="53"/>
        <v/>
      </c>
      <c r="SC5" s="30">
        <v>5</v>
      </c>
      <c r="SD5" s="31">
        <v>1</v>
      </c>
      <c r="SE5" s="27">
        <v>6</v>
      </c>
      <c r="SF5" s="31">
        <v>12</v>
      </c>
      <c r="SG5" s="31">
        <v>0</v>
      </c>
      <c r="SH5" s="28">
        <v>18</v>
      </c>
      <c r="SI5" s="59"/>
      <c r="SJ5" s="29">
        <v>1</v>
      </c>
      <c r="SK5" s="60" t="str">
        <f t="shared" si="54"/>
        <v/>
      </c>
      <c r="SL5" s="30"/>
      <c r="SM5" s="31"/>
      <c r="SN5" s="27"/>
      <c r="SO5" s="31"/>
      <c r="SP5" s="31"/>
      <c r="SQ5" s="28"/>
      <c r="SR5" s="59"/>
      <c r="SS5" s="29">
        <v>0</v>
      </c>
      <c r="ST5" s="60" t="str">
        <f t="shared" si="55"/>
        <v/>
      </c>
      <c r="SU5" s="30"/>
      <c r="SV5" s="31"/>
      <c r="SW5" s="27"/>
      <c r="SX5" s="31"/>
      <c r="SY5" s="31"/>
      <c r="SZ5" s="28"/>
      <c r="TA5" s="59"/>
      <c r="TB5" s="29">
        <v>0</v>
      </c>
      <c r="TC5" s="60" t="str">
        <f t="shared" si="56"/>
        <v/>
      </c>
      <c r="TD5" s="30">
        <v>5</v>
      </c>
      <c r="TE5" s="31">
        <v>0</v>
      </c>
      <c r="TF5" s="27">
        <v>5</v>
      </c>
      <c r="TG5" s="31">
        <v>7</v>
      </c>
      <c r="TH5" s="31">
        <v>0</v>
      </c>
      <c r="TI5" s="28">
        <v>12</v>
      </c>
      <c r="TJ5" s="59"/>
      <c r="TK5" s="29">
        <v>3</v>
      </c>
      <c r="TL5" s="60" t="str">
        <f t="shared" si="57"/>
        <v/>
      </c>
      <c r="TM5" s="30">
        <v>14</v>
      </c>
      <c r="TN5" s="31">
        <v>2</v>
      </c>
      <c r="TO5" s="27">
        <v>16</v>
      </c>
      <c r="TP5" s="31">
        <v>3</v>
      </c>
      <c r="TQ5" s="31">
        <v>1</v>
      </c>
      <c r="TR5" s="28">
        <v>20</v>
      </c>
      <c r="TS5" s="59"/>
      <c r="TT5" s="29">
        <v>2</v>
      </c>
      <c r="TU5" s="60" t="str">
        <f t="shared" si="58"/>
        <v/>
      </c>
      <c r="TV5" s="30">
        <v>5</v>
      </c>
      <c r="TW5" s="31">
        <v>0</v>
      </c>
      <c r="TX5" s="27">
        <v>5</v>
      </c>
      <c r="TY5" s="31">
        <v>1</v>
      </c>
      <c r="TZ5" s="31">
        <v>0</v>
      </c>
      <c r="UA5" s="28">
        <v>6</v>
      </c>
      <c r="UB5" s="59"/>
      <c r="UC5" s="29">
        <v>2</v>
      </c>
      <c r="UD5" s="60" t="str">
        <f t="shared" si="59"/>
        <v/>
      </c>
      <c r="UE5" s="30">
        <v>5</v>
      </c>
      <c r="UF5" s="31">
        <v>3</v>
      </c>
      <c r="UG5" s="27">
        <v>8</v>
      </c>
      <c r="UH5" s="31">
        <v>5</v>
      </c>
      <c r="UI5" s="31">
        <v>0</v>
      </c>
      <c r="UJ5" s="28">
        <v>13</v>
      </c>
      <c r="UK5" s="59"/>
      <c r="UL5" s="29">
        <v>3</v>
      </c>
      <c r="UM5" s="60" t="str">
        <f t="shared" si="60"/>
        <v/>
      </c>
      <c r="UN5" s="30">
        <v>4</v>
      </c>
      <c r="UO5" s="31">
        <v>0</v>
      </c>
      <c r="UP5" s="27">
        <v>4</v>
      </c>
      <c r="UQ5" s="31">
        <v>4</v>
      </c>
      <c r="UR5" s="31">
        <v>0</v>
      </c>
      <c r="US5" s="28">
        <v>8</v>
      </c>
      <c r="UT5" s="59"/>
      <c r="UU5" s="29">
        <v>4</v>
      </c>
      <c r="UV5" s="60" t="str">
        <f t="shared" si="61"/>
        <v/>
      </c>
      <c r="UW5" s="30"/>
      <c r="UX5" s="31"/>
      <c r="UY5" s="27"/>
      <c r="UZ5" s="31"/>
      <c r="VA5" s="31"/>
      <c r="VB5" s="28"/>
      <c r="VC5" s="59"/>
      <c r="VD5" s="29"/>
      <c r="VE5" s="60" t="str">
        <f t="shared" si="62"/>
        <v/>
      </c>
      <c r="VF5" s="30">
        <v>6</v>
      </c>
      <c r="VG5" s="31">
        <v>0</v>
      </c>
      <c r="VH5" s="27">
        <v>6</v>
      </c>
      <c r="VI5" s="31">
        <v>9</v>
      </c>
      <c r="VJ5" s="31">
        <v>0</v>
      </c>
      <c r="VK5" s="28">
        <v>15</v>
      </c>
      <c r="VL5" s="59"/>
      <c r="VM5" s="29">
        <v>2</v>
      </c>
      <c r="VN5" s="60" t="str">
        <f t="shared" si="63"/>
        <v/>
      </c>
      <c r="VO5" s="30"/>
      <c r="VP5" s="31"/>
      <c r="VQ5" s="27"/>
      <c r="VR5" s="31"/>
      <c r="VS5" s="31"/>
      <c r="VT5" s="28"/>
      <c r="VU5" s="59"/>
      <c r="VV5" s="29"/>
      <c r="VW5" s="60" t="str">
        <f t="shared" si="64"/>
        <v/>
      </c>
      <c r="VX5" s="30">
        <v>8</v>
      </c>
      <c r="VY5" s="31">
        <v>4</v>
      </c>
      <c r="VZ5" s="27">
        <v>12</v>
      </c>
      <c r="WA5" s="31">
        <v>6</v>
      </c>
      <c r="WB5" s="31">
        <v>0</v>
      </c>
      <c r="WC5" s="28">
        <v>18</v>
      </c>
      <c r="WD5" s="59"/>
      <c r="WE5" s="29">
        <v>1</v>
      </c>
      <c r="WF5" s="60" t="str">
        <f t="shared" si="65"/>
        <v/>
      </c>
      <c r="WG5" s="30">
        <v>8</v>
      </c>
      <c r="WH5" s="31">
        <v>1</v>
      </c>
      <c r="WI5" s="27">
        <v>9</v>
      </c>
      <c r="WJ5" s="31">
        <v>2</v>
      </c>
      <c r="WK5" s="31">
        <v>0</v>
      </c>
      <c r="WL5" s="28">
        <v>11</v>
      </c>
      <c r="WM5" s="59"/>
      <c r="WN5" s="29">
        <v>2</v>
      </c>
      <c r="WO5" s="60" t="str">
        <f t="shared" si="66"/>
        <v/>
      </c>
      <c r="WP5" s="30">
        <v>8</v>
      </c>
      <c r="WQ5" s="31">
        <v>3</v>
      </c>
      <c r="WR5" s="27">
        <v>11</v>
      </c>
      <c r="WS5" s="31">
        <v>1</v>
      </c>
      <c r="WT5" s="31">
        <v>0</v>
      </c>
      <c r="WU5" s="28">
        <v>12</v>
      </c>
      <c r="WV5" s="59"/>
      <c r="WW5" s="29">
        <v>0</v>
      </c>
      <c r="WX5" s="60" t="str">
        <f t="shared" si="67"/>
        <v/>
      </c>
      <c r="WY5" s="30">
        <v>4</v>
      </c>
      <c r="WZ5" s="31">
        <v>0</v>
      </c>
      <c r="XA5" s="27">
        <v>4</v>
      </c>
      <c r="XB5" s="31">
        <v>3</v>
      </c>
      <c r="XC5" s="31">
        <v>0</v>
      </c>
      <c r="XD5" s="28">
        <v>7</v>
      </c>
      <c r="XE5" s="59"/>
      <c r="XF5" s="29">
        <v>0</v>
      </c>
      <c r="XG5" s="60" t="str">
        <f t="shared" si="68"/>
        <v/>
      </c>
      <c r="XH5" s="30"/>
      <c r="XI5" s="31"/>
      <c r="XJ5" s="27"/>
      <c r="XK5" s="31"/>
      <c r="XL5" s="31"/>
      <c r="XM5" s="28"/>
      <c r="XN5" s="59"/>
      <c r="XO5" s="29">
        <v>0</v>
      </c>
      <c r="XP5" s="60" t="str">
        <f t="shared" si="69"/>
        <v/>
      </c>
      <c r="XQ5" s="30"/>
      <c r="XR5" s="31"/>
      <c r="XS5" s="27"/>
      <c r="XT5" s="31"/>
      <c r="XU5" s="31"/>
      <c r="XV5" s="28"/>
      <c r="XW5" s="59"/>
      <c r="XX5" s="29"/>
      <c r="XY5" s="60" t="str">
        <f>IFERROR((XX5/XW5),"")</f>
        <v/>
      </c>
      <c r="XZ5" s="30">
        <v>5</v>
      </c>
      <c r="YA5" s="31">
        <v>0</v>
      </c>
      <c r="YB5" s="27">
        <v>5</v>
      </c>
      <c r="YC5" s="31">
        <v>7</v>
      </c>
      <c r="YD5" s="31">
        <v>0</v>
      </c>
      <c r="YE5" s="28">
        <v>12</v>
      </c>
      <c r="YF5" s="59"/>
      <c r="YG5" s="29">
        <v>1</v>
      </c>
      <c r="YH5" s="60" t="str">
        <f t="shared" si="70"/>
        <v/>
      </c>
      <c r="YI5" s="30">
        <v>6</v>
      </c>
      <c r="YJ5" s="31">
        <v>2</v>
      </c>
      <c r="YK5" s="27">
        <v>8</v>
      </c>
      <c r="YL5" s="31">
        <v>1</v>
      </c>
      <c r="YM5" s="31">
        <v>1</v>
      </c>
      <c r="YN5" s="28">
        <v>10</v>
      </c>
      <c r="YO5" s="59"/>
      <c r="YP5" s="29">
        <v>0</v>
      </c>
      <c r="YQ5" s="60" t="str">
        <f t="shared" si="71"/>
        <v/>
      </c>
      <c r="YR5" s="30">
        <v>7</v>
      </c>
      <c r="YS5" s="31">
        <v>0</v>
      </c>
      <c r="YT5" s="27">
        <v>7</v>
      </c>
      <c r="YU5" s="31">
        <v>2</v>
      </c>
      <c r="YV5" s="31">
        <v>0</v>
      </c>
      <c r="YW5" s="28">
        <v>9</v>
      </c>
      <c r="YX5" s="59"/>
      <c r="YY5" s="29"/>
      <c r="YZ5" s="60" t="str">
        <f t="shared" si="72"/>
        <v/>
      </c>
      <c r="ZA5" s="30">
        <v>10</v>
      </c>
      <c r="ZB5" s="31">
        <v>0</v>
      </c>
      <c r="ZC5" s="27">
        <v>10</v>
      </c>
      <c r="ZD5" s="31">
        <v>3</v>
      </c>
      <c r="ZE5" s="31">
        <v>1</v>
      </c>
      <c r="ZF5" s="28">
        <v>14</v>
      </c>
      <c r="ZG5" s="59"/>
      <c r="ZH5" s="29"/>
      <c r="ZI5" s="60" t="str">
        <f t="shared" si="73"/>
        <v/>
      </c>
      <c r="ZJ5" s="30"/>
      <c r="ZK5" s="31"/>
      <c r="ZL5" s="27"/>
      <c r="ZM5" s="31"/>
      <c r="ZN5" s="31"/>
      <c r="ZO5" s="28"/>
      <c r="ZP5" s="59"/>
      <c r="ZQ5" s="29"/>
      <c r="ZR5" s="60" t="str">
        <f t="shared" si="74"/>
        <v/>
      </c>
      <c r="ZS5" s="30"/>
      <c r="ZT5" s="31"/>
      <c r="ZU5" s="27"/>
      <c r="ZV5" s="31"/>
      <c r="ZW5" s="31"/>
      <c r="ZX5" s="28"/>
      <c r="ZY5" s="59"/>
      <c r="ZZ5" s="29"/>
      <c r="AAA5" s="60" t="str">
        <f t="shared" si="75"/>
        <v/>
      </c>
      <c r="AAB5" s="30"/>
      <c r="AAC5" s="31"/>
      <c r="AAD5" s="27"/>
      <c r="AAE5" s="31"/>
      <c r="AAF5" s="31"/>
      <c r="AAG5" s="28"/>
      <c r="AAH5" s="59"/>
      <c r="AAI5" s="29"/>
      <c r="AAJ5" s="60" t="str">
        <f t="shared" si="76"/>
        <v/>
      </c>
      <c r="AAK5" s="30">
        <v>8</v>
      </c>
      <c r="AAL5" s="31">
        <v>2</v>
      </c>
      <c r="AAM5" s="27">
        <v>10</v>
      </c>
      <c r="AAN5" s="31">
        <v>2</v>
      </c>
      <c r="AAO5" s="31">
        <v>0</v>
      </c>
      <c r="AAP5" s="28">
        <v>12</v>
      </c>
      <c r="AAQ5" s="59"/>
      <c r="AAR5" s="29">
        <v>1</v>
      </c>
      <c r="AAS5" s="60" t="str">
        <f t="shared" si="77"/>
        <v/>
      </c>
      <c r="AAT5" s="30">
        <v>8</v>
      </c>
      <c r="AAU5" s="31">
        <v>1</v>
      </c>
      <c r="AAV5" s="27">
        <v>9</v>
      </c>
      <c r="AAW5" s="31">
        <v>9</v>
      </c>
      <c r="AAX5" s="31">
        <v>0</v>
      </c>
      <c r="AAY5" s="28">
        <v>18</v>
      </c>
      <c r="AAZ5" s="59"/>
      <c r="ABA5" s="29">
        <v>7</v>
      </c>
      <c r="ABB5" s="60" t="str">
        <f t="shared" si="78"/>
        <v/>
      </c>
      <c r="ABC5" s="30">
        <v>4</v>
      </c>
      <c r="ABD5" s="31">
        <v>0</v>
      </c>
      <c r="ABE5" s="27">
        <v>4</v>
      </c>
      <c r="ABF5" s="31">
        <v>5</v>
      </c>
      <c r="ABG5" s="31">
        <v>0</v>
      </c>
      <c r="ABH5" s="28">
        <v>9</v>
      </c>
      <c r="ABI5" s="59"/>
      <c r="ABJ5" s="29">
        <v>1</v>
      </c>
      <c r="ABK5" s="60" t="str">
        <f t="shared" si="79"/>
        <v/>
      </c>
      <c r="ABL5" s="30">
        <v>8</v>
      </c>
      <c r="ABM5" s="31">
        <v>0</v>
      </c>
      <c r="ABN5" s="27">
        <v>8</v>
      </c>
      <c r="ABO5" s="31">
        <v>4</v>
      </c>
      <c r="ABP5" s="31">
        <v>0</v>
      </c>
      <c r="ABQ5" s="28">
        <v>12</v>
      </c>
      <c r="ABR5" s="59"/>
      <c r="ABS5" s="29">
        <v>2</v>
      </c>
      <c r="ABT5" s="60" t="str">
        <f t="shared" si="80"/>
        <v/>
      </c>
      <c r="ABU5" s="30">
        <v>10</v>
      </c>
      <c r="ABV5" s="31">
        <v>0</v>
      </c>
      <c r="ABW5" s="27">
        <v>10</v>
      </c>
      <c r="ABX5" s="31">
        <v>7</v>
      </c>
      <c r="ABY5" s="31">
        <v>0</v>
      </c>
      <c r="ABZ5" s="28">
        <v>17</v>
      </c>
      <c r="ACA5" s="59"/>
      <c r="ACB5" s="29">
        <v>1</v>
      </c>
      <c r="ACC5" s="60" t="str">
        <f t="shared" si="81"/>
        <v/>
      </c>
      <c r="ACD5" s="30"/>
      <c r="ACE5" s="31"/>
      <c r="ACF5" s="27"/>
      <c r="ACG5" s="31"/>
      <c r="ACH5" s="31"/>
      <c r="ACI5" s="28"/>
      <c r="ACJ5" s="59"/>
      <c r="ACK5" s="29"/>
      <c r="ACL5" s="60" t="str">
        <f t="shared" si="82"/>
        <v/>
      </c>
      <c r="ACM5" s="30"/>
      <c r="ACN5" s="31"/>
      <c r="ACO5" s="27"/>
      <c r="ACP5" s="31"/>
      <c r="ACQ5" s="31"/>
      <c r="ACR5" s="28"/>
      <c r="ACS5" s="59"/>
      <c r="ACT5" s="29"/>
      <c r="ACU5" s="60" t="str">
        <f t="shared" si="83"/>
        <v/>
      </c>
      <c r="ACV5" s="30">
        <v>10</v>
      </c>
      <c r="ACW5" s="31">
        <v>0</v>
      </c>
      <c r="ACX5" s="27">
        <v>10</v>
      </c>
      <c r="ACY5" s="31">
        <v>6</v>
      </c>
      <c r="ACZ5" s="31">
        <v>1</v>
      </c>
      <c r="ADA5" s="28">
        <v>17</v>
      </c>
      <c r="ADB5" s="59"/>
      <c r="ADC5" s="29">
        <v>2</v>
      </c>
      <c r="ADD5" s="60" t="str">
        <f t="shared" si="84"/>
        <v/>
      </c>
      <c r="ADE5" s="30">
        <v>10</v>
      </c>
      <c r="ADF5" s="31">
        <v>1</v>
      </c>
      <c r="ADG5" s="27">
        <v>11</v>
      </c>
      <c r="ADH5" s="31">
        <v>10</v>
      </c>
      <c r="ADI5" s="31">
        <v>0</v>
      </c>
      <c r="ADJ5" s="28">
        <v>21</v>
      </c>
      <c r="ADK5" s="59"/>
      <c r="ADL5" s="29">
        <v>1</v>
      </c>
      <c r="ADM5" s="60" t="str">
        <f t="shared" si="85"/>
        <v/>
      </c>
      <c r="ADN5" s="30">
        <v>7</v>
      </c>
      <c r="ADO5" s="31">
        <v>1</v>
      </c>
      <c r="ADP5" s="27">
        <v>8</v>
      </c>
      <c r="ADQ5" s="31">
        <v>1</v>
      </c>
      <c r="ADR5" s="31">
        <v>0</v>
      </c>
      <c r="ADS5" s="28">
        <v>9</v>
      </c>
      <c r="ADT5" s="59"/>
      <c r="ADU5" s="29"/>
      <c r="ADV5" s="60" t="str">
        <f t="shared" si="86"/>
        <v/>
      </c>
      <c r="ADW5" s="30">
        <v>6</v>
      </c>
      <c r="ADX5" s="31">
        <v>0</v>
      </c>
      <c r="ADY5" s="27">
        <v>6</v>
      </c>
      <c r="ADZ5" s="31">
        <v>5</v>
      </c>
      <c r="AEA5" s="31">
        <v>0</v>
      </c>
      <c r="AEB5" s="28">
        <v>11</v>
      </c>
      <c r="AEC5" s="59"/>
      <c r="AED5" s="29">
        <v>6</v>
      </c>
      <c r="AEE5" s="60" t="str">
        <f t="shared" si="87"/>
        <v/>
      </c>
      <c r="AEF5" s="30">
        <v>6</v>
      </c>
      <c r="AEG5" s="31">
        <v>1</v>
      </c>
      <c r="AEH5" s="27">
        <v>7</v>
      </c>
      <c r="AEI5" s="31">
        <v>5</v>
      </c>
      <c r="AEJ5" s="31">
        <v>0</v>
      </c>
      <c r="AEK5" s="28">
        <v>12</v>
      </c>
      <c r="AEL5" s="59"/>
      <c r="AEM5" s="29">
        <v>3</v>
      </c>
      <c r="AEN5" s="60" t="str">
        <f t="shared" si="88"/>
        <v/>
      </c>
      <c r="AEO5" s="30"/>
      <c r="AEP5" s="31"/>
      <c r="AEQ5" s="27"/>
      <c r="AER5" s="31"/>
      <c r="AES5" s="31"/>
      <c r="AET5" s="28"/>
      <c r="AEU5" s="59"/>
      <c r="AEV5" s="29"/>
      <c r="AEW5" s="60" t="str">
        <f t="shared" si="89"/>
        <v/>
      </c>
      <c r="AEX5" s="30"/>
      <c r="AEY5" s="31"/>
      <c r="AEZ5" s="27"/>
      <c r="AFA5" s="31"/>
      <c r="AFB5" s="31"/>
      <c r="AFC5" s="28"/>
      <c r="AFD5" s="59"/>
      <c r="AFE5" s="29"/>
      <c r="AFF5" s="60" t="str">
        <f t="shared" si="90"/>
        <v/>
      </c>
      <c r="AFG5" s="30">
        <v>6</v>
      </c>
      <c r="AFH5" s="31">
        <v>0</v>
      </c>
      <c r="AFI5" s="27">
        <v>6</v>
      </c>
      <c r="AFJ5" s="31">
        <v>7</v>
      </c>
      <c r="AFK5" s="31">
        <v>0</v>
      </c>
      <c r="AFL5" s="28">
        <v>13</v>
      </c>
      <c r="AFM5" s="59"/>
      <c r="AFN5" s="29">
        <v>10</v>
      </c>
      <c r="AFO5" s="60" t="str">
        <f t="shared" si="91"/>
        <v/>
      </c>
      <c r="AFP5" s="30">
        <v>8</v>
      </c>
      <c r="AFQ5" s="31">
        <v>0</v>
      </c>
      <c r="AFR5" s="27">
        <v>8</v>
      </c>
      <c r="AFS5" s="31">
        <v>4</v>
      </c>
      <c r="AFT5" s="31">
        <v>0</v>
      </c>
      <c r="AFU5" s="28">
        <v>12</v>
      </c>
      <c r="AFV5" s="59"/>
      <c r="AFW5" s="29">
        <v>5</v>
      </c>
      <c r="AFX5" s="60" t="str">
        <f t="shared" si="92"/>
        <v/>
      </c>
      <c r="AFY5" s="30"/>
      <c r="AFZ5" s="31"/>
      <c r="AGA5" s="27"/>
      <c r="AGB5" s="31"/>
      <c r="AGC5" s="31"/>
      <c r="AGD5" s="28"/>
      <c r="AGE5" s="59"/>
      <c r="AGF5" s="29"/>
      <c r="AGG5" s="60" t="str">
        <f t="shared" si="93"/>
        <v/>
      </c>
      <c r="AGH5" s="30">
        <v>4</v>
      </c>
      <c r="AGI5" s="31">
        <v>0</v>
      </c>
      <c r="AGJ5" s="27">
        <v>4</v>
      </c>
      <c r="AGK5" s="31">
        <v>5</v>
      </c>
      <c r="AGL5" s="31">
        <v>0</v>
      </c>
      <c r="AGM5" s="28">
        <v>9</v>
      </c>
      <c r="AGN5" s="59"/>
      <c r="AGO5" s="29">
        <v>7</v>
      </c>
      <c r="AGP5" s="60" t="str">
        <f t="shared" si="94"/>
        <v/>
      </c>
      <c r="AGQ5" s="30">
        <v>4</v>
      </c>
      <c r="AGR5" s="31">
        <v>0</v>
      </c>
      <c r="AGS5" s="27">
        <v>4</v>
      </c>
      <c r="AGT5" s="31">
        <v>7</v>
      </c>
      <c r="AGU5" s="31">
        <v>1</v>
      </c>
      <c r="AGV5" s="28">
        <v>12</v>
      </c>
      <c r="AGW5" s="59"/>
      <c r="AGX5" s="29">
        <v>6</v>
      </c>
      <c r="AGY5" s="60" t="str">
        <f t="shared" si="95"/>
        <v/>
      </c>
      <c r="AGZ5" s="30"/>
      <c r="AHA5" s="31"/>
      <c r="AHB5" s="27"/>
      <c r="AHC5" s="31"/>
      <c r="AHD5" s="31"/>
      <c r="AHE5" s="28"/>
      <c r="AHF5" s="59"/>
      <c r="AHG5" s="29"/>
      <c r="AHH5" s="60" t="str">
        <f t="shared" si="96"/>
        <v/>
      </c>
      <c r="AHI5" s="30"/>
      <c r="AHJ5" s="31"/>
      <c r="AHK5" s="27"/>
      <c r="AHL5" s="31"/>
      <c r="AHM5" s="31"/>
      <c r="AHN5" s="28"/>
      <c r="AHO5" s="59"/>
      <c r="AHP5" s="29"/>
      <c r="AHQ5" s="60" t="str">
        <f t="shared" si="97"/>
        <v/>
      </c>
      <c r="AHR5" s="30">
        <v>6</v>
      </c>
      <c r="AHS5" s="31">
        <v>0</v>
      </c>
      <c r="AHT5" s="27">
        <v>6</v>
      </c>
      <c r="AHU5" s="31">
        <v>6</v>
      </c>
      <c r="AHV5" s="31">
        <v>0</v>
      </c>
      <c r="AHW5" s="28">
        <v>12</v>
      </c>
      <c r="AHX5" s="59"/>
      <c r="AHY5" s="29">
        <v>12</v>
      </c>
      <c r="AHZ5" s="60" t="str">
        <f t="shared" si="98"/>
        <v/>
      </c>
      <c r="AIA5" s="30">
        <v>9</v>
      </c>
      <c r="AIB5" s="31">
        <v>2</v>
      </c>
      <c r="AIC5" s="27">
        <v>11</v>
      </c>
      <c r="AID5" s="31">
        <v>6</v>
      </c>
      <c r="AIE5" s="31">
        <v>0</v>
      </c>
      <c r="AIF5" s="28">
        <v>17</v>
      </c>
      <c r="AIG5" s="59"/>
      <c r="AIH5" s="29">
        <v>5</v>
      </c>
      <c r="AII5" s="60" t="str">
        <f t="shared" si="99"/>
        <v/>
      </c>
      <c r="AIJ5" s="30">
        <v>6</v>
      </c>
      <c r="AIK5" s="31">
        <v>0</v>
      </c>
      <c r="AIL5" s="27">
        <v>6</v>
      </c>
      <c r="AIM5" s="31">
        <v>4</v>
      </c>
      <c r="AIN5" s="31">
        <v>1</v>
      </c>
      <c r="AIO5" s="28">
        <v>11</v>
      </c>
      <c r="AIP5" s="59"/>
      <c r="AIQ5" s="29">
        <v>7</v>
      </c>
      <c r="AIR5" s="60" t="str">
        <f t="shared" si="100"/>
        <v/>
      </c>
      <c r="AIS5" s="30">
        <v>5</v>
      </c>
      <c r="AIT5" s="31">
        <v>4</v>
      </c>
      <c r="AIU5" s="27">
        <v>9</v>
      </c>
      <c r="AIV5" s="31">
        <v>6</v>
      </c>
      <c r="AIW5" s="31">
        <v>0</v>
      </c>
      <c r="AIX5" s="28">
        <v>15</v>
      </c>
      <c r="AIY5" s="59"/>
      <c r="AIZ5" s="29">
        <v>7</v>
      </c>
      <c r="AJA5" s="60" t="str">
        <f t="shared" si="101"/>
        <v/>
      </c>
      <c r="AJB5" s="30">
        <v>9</v>
      </c>
      <c r="AJC5" s="31">
        <v>0</v>
      </c>
      <c r="AJD5" s="27">
        <v>9</v>
      </c>
      <c r="AJE5" s="31">
        <v>7</v>
      </c>
      <c r="AJF5" s="31">
        <v>0</v>
      </c>
      <c r="AJG5" s="28">
        <v>16</v>
      </c>
      <c r="AJH5" s="59"/>
      <c r="AJI5" s="29">
        <v>0</v>
      </c>
      <c r="AJJ5" s="60" t="str">
        <f t="shared" si="102"/>
        <v/>
      </c>
      <c r="AJK5" s="30"/>
      <c r="AJL5" s="31"/>
      <c r="AJM5" s="27"/>
      <c r="AJN5" s="31"/>
      <c r="AJO5" s="31"/>
      <c r="AJP5" s="28"/>
      <c r="AJQ5" s="59"/>
      <c r="AJR5" s="29"/>
      <c r="AJS5" s="60" t="str">
        <f t="shared" si="103"/>
        <v/>
      </c>
      <c r="AJT5" s="30"/>
      <c r="AJU5" s="31"/>
      <c r="AJV5" s="27"/>
      <c r="AJW5" s="31"/>
      <c r="AJX5" s="31"/>
      <c r="AJY5" s="28"/>
      <c r="AJZ5" s="59"/>
      <c r="AKA5" s="29"/>
      <c r="AKB5" s="60" t="str">
        <f t="shared" si="104"/>
        <v/>
      </c>
      <c r="AKC5" s="30">
        <v>11</v>
      </c>
      <c r="AKD5" s="31">
        <v>1</v>
      </c>
      <c r="AKE5" s="27">
        <v>12</v>
      </c>
      <c r="AKF5" s="31">
        <v>7</v>
      </c>
      <c r="AKG5" s="31">
        <v>0</v>
      </c>
      <c r="AKH5" s="28">
        <v>19</v>
      </c>
      <c r="AKI5" s="59"/>
      <c r="AKJ5" s="29">
        <v>6</v>
      </c>
      <c r="AKK5" s="60" t="str">
        <f t="shared" si="105"/>
        <v/>
      </c>
      <c r="AKL5" s="30">
        <v>8</v>
      </c>
      <c r="AKM5" s="31">
        <v>3</v>
      </c>
      <c r="AKN5" s="27">
        <v>11</v>
      </c>
      <c r="AKO5" s="31">
        <v>3</v>
      </c>
      <c r="AKP5" s="31">
        <v>0</v>
      </c>
      <c r="AKQ5" s="28">
        <v>14</v>
      </c>
      <c r="AKR5" s="59"/>
      <c r="AKS5" s="29">
        <v>1</v>
      </c>
      <c r="AKT5" s="60" t="str">
        <f t="shared" si="106"/>
        <v/>
      </c>
      <c r="AKU5" s="30"/>
      <c r="AKV5" s="31"/>
      <c r="AKW5" s="27"/>
      <c r="AKX5" s="31"/>
      <c r="AKY5" s="31"/>
      <c r="AKZ5" s="28"/>
      <c r="ALA5" s="59"/>
      <c r="ALB5" s="29"/>
      <c r="ALC5" s="60" t="str">
        <f t="shared" si="107"/>
        <v/>
      </c>
      <c r="ALD5" s="30"/>
      <c r="ALE5" s="31"/>
      <c r="ALF5" s="27"/>
      <c r="ALG5" s="31"/>
      <c r="ALH5" s="31"/>
      <c r="ALI5" s="28"/>
      <c r="ALJ5" s="59"/>
      <c r="ALK5" s="29"/>
      <c r="ALL5" s="60" t="str">
        <f t="shared" si="108"/>
        <v/>
      </c>
      <c r="ALM5" s="30"/>
      <c r="ALN5" s="31"/>
      <c r="ALO5" s="27"/>
      <c r="ALP5" s="31"/>
      <c r="ALQ5" s="31"/>
      <c r="ALR5" s="28"/>
      <c r="ALS5" s="59"/>
      <c r="ALT5" s="29"/>
      <c r="ALU5" s="60" t="str">
        <f t="shared" si="109"/>
        <v/>
      </c>
      <c r="ALV5" s="30"/>
      <c r="ALW5" s="31"/>
      <c r="ALX5" s="27"/>
      <c r="ALY5" s="31"/>
      <c r="ALZ5" s="31"/>
      <c r="AMA5" s="28"/>
      <c r="AMB5" s="59"/>
      <c r="AMC5" s="29"/>
      <c r="AMD5" s="60" t="str">
        <f t="shared" si="110"/>
        <v/>
      </c>
      <c r="AME5" s="30"/>
      <c r="AMF5" s="31"/>
      <c r="AMG5" s="27"/>
      <c r="AMH5" s="31"/>
      <c r="AMI5" s="31"/>
      <c r="AMJ5" s="28"/>
      <c r="AMK5" s="59"/>
      <c r="AML5" s="29"/>
      <c r="AMM5" s="60" t="str">
        <f t="shared" si="111"/>
        <v/>
      </c>
      <c r="AMN5" s="30"/>
      <c r="AMO5" s="31"/>
      <c r="AMP5" s="27"/>
      <c r="AMQ5" s="31"/>
      <c r="AMR5" s="31"/>
      <c r="AMS5" s="28"/>
      <c r="AMT5" s="59"/>
      <c r="AMU5" s="29">
        <v>0</v>
      </c>
      <c r="AMV5" s="60" t="str">
        <f t="shared" si="112"/>
        <v/>
      </c>
      <c r="AMW5" s="30"/>
      <c r="AMX5" s="31"/>
      <c r="AMY5" s="27"/>
      <c r="AMZ5" s="31"/>
      <c r="ANA5" s="31"/>
      <c r="ANB5" s="28"/>
      <c r="ANC5" s="59"/>
      <c r="AND5" s="29">
        <v>0</v>
      </c>
      <c r="ANE5" s="60" t="str">
        <f t="shared" si="113"/>
        <v/>
      </c>
      <c r="ANF5" s="30">
        <v>7</v>
      </c>
      <c r="ANG5" s="31">
        <v>1</v>
      </c>
      <c r="ANH5" s="27">
        <v>8</v>
      </c>
      <c r="ANI5" s="31">
        <v>1</v>
      </c>
      <c r="ANJ5" s="31">
        <v>2</v>
      </c>
      <c r="ANK5" s="28">
        <v>11</v>
      </c>
      <c r="ANL5" s="59"/>
      <c r="ANM5" s="29">
        <v>3</v>
      </c>
      <c r="ANN5" s="60" t="str">
        <f t="shared" si="114"/>
        <v/>
      </c>
      <c r="ANO5" s="30">
        <v>3</v>
      </c>
      <c r="ANP5" s="31">
        <v>0</v>
      </c>
      <c r="ANQ5" s="27">
        <v>3</v>
      </c>
      <c r="ANR5" s="31">
        <v>4</v>
      </c>
      <c r="ANS5" s="31">
        <v>0</v>
      </c>
      <c r="ANT5" s="28">
        <v>7</v>
      </c>
      <c r="ANU5" s="59"/>
      <c r="ANV5" s="29">
        <v>0</v>
      </c>
      <c r="ANW5" s="60" t="str">
        <f t="shared" si="115"/>
        <v/>
      </c>
      <c r="ANX5" s="30">
        <v>54</v>
      </c>
      <c r="ANY5" s="31">
        <v>0</v>
      </c>
      <c r="ANZ5" s="27">
        <v>54</v>
      </c>
      <c r="AOA5" s="31">
        <v>0</v>
      </c>
      <c r="AOB5" s="31">
        <v>0</v>
      </c>
      <c r="AOC5" s="28">
        <v>54</v>
      </c>
      <c r="AOD5" s="59"/>
      <c r="AOE5" s="29">
        <v>5</v>
      </c>
      <c r="AOF5" s="60" t="str">
        <f t="shared" si="116"/>
        <v/>
      </c>
      <c r="AOG5" s="30">
        <v>17</v>
      </c>
      <c r="AOH5" s="31">
        <v>1</v>
      </c>
      <c r="AOI5" s="27">
        <v>18</v>
      </c>
      <c r="AOJ5" s="31">
        <v>0</v>
      </c>
      <c r="AOK5" s="31">
        <v>0</v>
      </c>
      <c r="AOL5" s="28">
        <v>18</v>
      </c>
      <c r="AOM5" s="59"/>
      <c r="AON5" s="29">
        <v>0</v>
      </c>
      <c r="AOO5" s="60" t="str">
        <f t="shared" si="117"/>
        <v/>
      </c>
      <c r="AOP5" s="30"/>
      <c r="AOQ5" s="31"/>
      <c r="AOR5" s="27"/>
      <c r="AOS5" s="31"/>
      <c r="AOT5" s="31"/>
      <c r="AOU5" s="28"/>
      <c r="AOV5" s="59"/>
      <c r="AOW5" s="29"/>
      <c r="AOX5" s="60" t="str">
        <f t="shared" si="118"/>
        <v/>
      </c>
      <c r="AOY5" s="30"/>
      <c r="AOZ5" s="31"/>
      <c r="APA5" s="27"/>
      <c r="APB5" s="31"/>
      <c r="APC5" s="31"/>
      <c r="APD5" s="28"/>
      <c r="APE5" s="59"/>
      <c r="APF5" s="29"/>
      <c r="APG5" s="60" t="str">
        <f t="shared" si="119"/>
        <v/>
      </c>
      <c r="APH5" s="30">
        <v>7</v>
      </c>
      <c r="API5" s="31">
        <v>2</v>
      </c>
      <c r="APJ5" s="27">
        <v>9</v>
      </c>
      <c r="APK5" s="31">
        <v>5</v>
      </c>
      <c r="APL5" s="31">
        <v>0</v>
      </c>
      <c r="APM5" s="28">
        <v>14</v>
      </c>
      <c r="APN5" s="59"/>
      <c r="APO5" s="29">
        <v>14</v>
      </c>
      <c r="APP5" s="60" t="str">
        <f t="shared" si="120"/>
        <v/>
      </c>
      <c r="APQ5" s="30"/>
      <c r="APR5" s="31"/>
      <c r="APS5" s="27"/>
      <c r="APT5" s="31"/>
      <c r="APU5" s="31"/>
      <c r="APV5" s="28"/>
      <c r="APW5" s="59"/>
      <c r="APX5" s="29"/>
      <c r="APY5" s="60" t="str">
        <f t="shared" si="121"/>
        <v/>
      </c>
      <c r="APZ5" s="30">
        <v>4</v>
      </c>
      <c r="AQA5" s="31">
        <v>1</v>
      </c>
      <c r="AQB5" s="27">
        <v>5</v>
      </c>
      <c r="AQC5" s="31">
        <v>12</v>
      </c>
      <c r="AQD5" s="31">
        <v>0</v>
      </c>
      <c r="AQE5" s="28">
        <v>17</v>
      </c>
      <c r="AQF5" s="59"/>
      <c r="AQG5" s="29">
        <v>8</v>
      </c>
      <c r="AQH5" s="60" t="str">
        <f t="shared" si="122"/>
        <v/>
      </c>
      <c r="AQI5" s="30"/>
      <c r="AQJ5" s="31"/>
      <c r="AQK5" s="27"/>
      <c r="AQL5" s="31"/>
      <c r="AQM5" s="31"/>
      <c r="AQN5" s="28"/>
      <c r="AQO5" s="59"/>
      <c r="AQP5" s="29"/>
      <c r="AQQ5" s="60" t="str">
        <f t="shared" si="123"/>
        <v/>
      </c>
      <c r="AQR5" s="30"/>
      <c r="AQS5" s="31"/>
      <c r="AQT5" s="27"/>
      <c r="AQU5" s="31"/>
      <c r="AQV5" s="31"/>
      <c r="AQW5" s="28"/>
      <c r="AQX5" s="59"/>
      <c r="AQY5" s="29"/>
      <c r="AQZ5" s="60" t="str">
        <f t="shared" si="124"/>
        <v/>
      </c>
      <c r="ARA5" s="30"/>
      <c r="ARB5" s="31"/>
      <c r="ARC5" s="27"/>
      <c r="ARD5" s="31"/>
      <c r="ARE5" s="31"/>
      <c r="ARF5" s="28"/>
      <c r="ARG5" s="59"/>
      <c r="ARH5" s="29"/>
      <c r="ARI5" s="60" t="str">
        <f t="shared" si="125"/>
        <v/>
      </c>
      <c r="ARJ5" s="30">
        <v>3</v>
      </c>
      <c r="ARK5" s="31">
        <v>0</v>
      </c>
      <c r="ARL5" s="27">
        <v>3</v>
      </c>
      <c r="ARM5" s="31">
        <v>8</v>
      </c>
      <c r="ARN5" s="31">
        <v>0</v>
      </c>
      <c r="ARO5" s="28">
        <v>11</v>
      </c>
      <c r="ARP5" s="59"/>
      <c r="ARQ5" s="29">
        <v>0</v>
      </c>
      <c r="ARR5" s="60" t="str">
        <f t="shared" si="126"/>
        <v/>
      </c>
      <c r="ARS5" s="30">
        <v>3</v>
      </c>
      <c r="ART5" s="31">
        <v>1</v>
      </c>
      <c r="ARU5" s="27">
        <v>4</v>
      </c>
      <c r="ARV5" s="31">
        <v>4</v>
      </c>
      <c r="ARW5" s="31">
        <v>3</v>
      </c>
      <c r="ARX5" s="28">
        <v>11</v>
      </c>
      <c r="ARY5" s="59"/>
      <c r="ARZ5" s="29">
        <v>4</v>
      </c>
      <c r="ASA5" s="60" t="str">
        <f t="shared" si="127"/>
        <v/>
      </c>
      <c r="ASB5" s="30">
        <v>10</v>
      </c>
      <c r="ASC5" s="31">
        <v>2</v>
      </c>
      <c r="ASD5" s="27">
        <v>12</v>
      </c>
      <c r="ASE5" s="31">
        <v>3</v>
      </c>
      <c r="ASF5" s="31">
        <v>0</v>
      </c>
      <c r="ASG5" s="28">
        <v>15</v>
      </c>
      <c r="ASH5" s="59"/>
      <c r="ASI5" s="29">
        <v>15</v>
      </c>
      <c r="ASJ5" s="60" t="str">
        <f t="shared" si="128"/>
        <v/>
      </c>
      <c r="ASK5" s="30">
        <v>4</v>
      </c>
      <c r="ASL5" s="31">
        <v>0</v>
      </c>
      <c r="ASM5" s="27">
        <v>4</v>
      </c>
      <c r="ASN5" s="31">
        <v>11</v>
      </c>
      <c r="ASO5" s="31">
        <v>3</v>
      </c>
      <c r="ASP5" s="28">
        <v>18</v>
      </c>
      <c r="ASQ5" s="59"/>
      <c r="ASR5" s="29">
        <v>9</v>
      </c>
      <c r="ASS5" s="60" t="str">
        <f t="shared" si="129"/>
        <v/>
      </c>
      <c r="AST5" s="30">
        <v>6</v>
      </c>
      <c r="ASU5" s="31">
        <v>0</v>
      </c>
      <c r="ASV5" s="27">
        <v>6</v>
      </c>
      <c r="ASW5" s="31">
        <v>5</v>
      </c>
      <c r="ASX5" s="31">
        <v>0</v>
      </c>
      <c r="ASY5" s="28">
        <v>11</v>
      </c>
      <c r="ASZ5" s="59"/>
      <c r="ATA5" s="29">
        <v>6</v>
      </c>
      <c r="ATB5" s="60" t="str">
        <f t="shared" si="130"/>
        <v/>
      </c>
      <c r="ATC5" s="30">
        <v>5</v>
      </c>
      <c r="ATD5" s="31">
        <v>0</v>
      </c>
      <c r="ATE5" s="27">
        <v>5</v>
      </c>
      <c r="ATF5" s="31">
        <v>4</v>
      </c>
      <c r="ATG5" s="31">
        <v>1</v>
      </c>
      <c r="ATH5" s="28">
        <v>10</v>
      </c>
      <c r="ATI5" s="59"/>
      <c r="ATJ5" s="29">
        <v>7</v>
      </c>
      <c r="ATK5" s="60" t="str">
        <f t="shared" si="131"/>
        <v/>
      </c>
      <c r="ATL5" s="30"/>
      <c r="ATM5" s="31"/>
      <c r="ATN5" s="27"/>
      <c r="ATO5" s="31"/>
      <c r="ATP5" s="31"/>
      <c r="ATQ5" s="28"/>
      <c r="ATR5" s="59"/>
      <c r="ATS5" s="29">
        <v>0</v>
      </c>
      <c r="ATT5" s="60" t="str">
        <f t="shared" si="132"/>
        <v/>
      </c>
      <c r="ATU5" s="30"/>
      <c r="ATV5" s="31"/>
      <c r="ATW5" s="27"/>
      <c r="ATX5" s="31"/>
      <c r="ATY5" s="31"/>
      <c r="ATZ5" s="28"/>
      <c r="AUA5" s="59">
        <v>0</v>
      </c>
      <c r="AUB5" s="29">
        <v>0</v>
      </c>
      <c r="AUC5" s="60" t="str">
        <f t="shared" si="133"/>
        <v/>
      </c>
      <c r="AUD5" s="30">
        <v>6</v>
      </c>
      <c r="AUE5" s="31">
        <v>1</v>
      </c>
      <c r="AUF5" s="27">
        <v>7</v>
      </c>
      <c r="AUG5" s="31">
        <v>10</v>
      </c>
      <c r="AUH5" s="31">
        <v>1</v>
      </c>
      <c r="AUI5" s="28">
        <v>18</v>
      </c>
      <c r="AUJ5" s="59">
        <v>11</v>
      </c>
      <c r="AUK5" s="29">
        <v>11</v>
      </c>
      <c r="AUL5" s="60">
        <f t="shared" si="134"/>
        <v>1</v>
      </c>
      <c r="AUM5" s="30"/>
      <c r="AUN5" s="31"/>
      <c r="AUO5" s="27"/>
      <c r="AUP5" s="31"/>
      <c r="AUQ5" s="31"/>
      <c r="AUR5" s="28"/>
      <c r="AUS5" s="59">
        <v>0</v>
      </c>
      <c r="AUT5" s="29">
        <v>0</v>
      </c>
      <c r="AUU5" s="60" t="str">
        <f t="shared" si="135"/>
        <v/>
      </c>
      <c r="AUV5" s="30">
        <v>9</v>
      </c>
      <c r="AUW5" s="31">
        <v>4</v>
      </c>
      <c r="AUX5" s="27">
        <v>13</v>
      </c>
      <c r="AUY5" s="31">
        <v>8</v>
      </c>
      <c r="AUZ5" s="31">
        <v>0</v>
      </c>
      <c r="AVA5" s="28">
        <v>21</v>
      </c>
      <c r="AVB5" s="59">
        <v>13</v>
      </c>
      <c r="AVC5" s="29">
        <v>13</v>
      </c>
      <c r="AVD5" s="60">
        <f t="shared" si="136"/>
        <v>1</v>
      </c>
      <c r="AVE5" s="30">
        <v>7</v>
      </c>
      <c r="AVF5" s="31">
        <v>3</v>
      </c>
      <c r="AVG5" s="27">
        <v>10</v>
      </c>
      <c r="AVH5" s="31">
        <v>11</v>
      </c>
      <c r="AVI5" s="31">
        <v>2</v>
      </c>
      <c r="AVJ5" s="28">
        <v>23</v>
      </c>
      <c r="AVK5" s="59">
        <v>4</v>
      </c>
      <c r="AVL5" s="29">
        <v>4</v>
      </c>
      <c r="AVM5" s="60">
        <f t="shared" si="137"/>
        <v>1</v>
      </c>
      <c r="AVN5" s="30">
        <v>4</v>
      </c>
      <c r="AVO5" s="31">
        <v>2</v>
      </c>
      <c r="AVP5" s="27">
        <v>6</v>
      </c>
      <c r="AVQ5" s="31">
        <v>9</v>
      </c>
      <c r="AVR5" s="31">
        <v>0</v>
      </c>
      <c r="AVS5" s="28">
        <v>15</v>
      </c>
      <c r="AVT5" s="59">
        <v>1</v>
      </c>
      <c r="AVU5" s="29">
        <v>1</v>
      </c>
      <c r="AVV5" s="60">
        <f t="shared" si="138"/>
        <v>1</v>
      </c>
      <c r="AVW5" s="30"/>
      <c r="AVX5" s="31"/>
      <c r="AVY5" s="27"/>
      <c r="AVZ5" s="31"/>
      <c r="AWA5" s="31"/>
      <c r="AWB5" s="28"/>
      <c r="AWC5" s="59">
        <v>0</v>
      </c>
      <c r="AWD5" s="29">
        <v>0</v>
      </c>
      <c r="AWE5" s="60" t="str">
        <f t="shared" si="139"/>
        <v/>
      </c>
      <c r="AWF5" s="30"/>
      <c r="AWG5" s="31"/>
      <c r="AWH5" s="27"/>
      <c r="AWI5" s="31"/>
      <c r="AWJ5" s="31"/>
      <c r="AWK5" s="28"/>
      <c r="AWL5" s="59">
        <v>0</v>
      </c>
      <c r="AWM5" s="29">
        <v>0</v>
      </c>
      <c r="AWN5" s="60" t="str">
        <f t="shared" si="140"/>
        <v/>
      </c>
      <c r="AWO5" s="30">
        <v>3</v>
      </c>
      <c r="AWP5" s="31">
        <v>0</v>
      </c>
      <c r="AWQ5" s="27">
        <v>3</v>
      </c>
      <c r="AWR5" s="31">
        <v>12</v>
      </c>
      <c r="AWS5" s="31">
        <v>0</v>
      </c>
      <c r="AWT5" s="28">
        <v>15</v>
      </c>
      <c r="AWU5" s="59">
        <v>5</v>
      </c>
      <c r="AWV5" s="29">
        <v>5</v>
      </c>
      <c r="AWW5" s="60">
        <f t="shared" si="141"/>
        <v>1</v>
      </c>
      <c r="AWX5" s="30">
        <v>6</v>
      </c>
      <c r="AWY5" s="31">
        <v>0</v>
      </c>
      <c r="AWZ5" s="27">
        <v>6</v>
      </c>
      <c r="AXA5" s="31">
        <v>3</v>
      </c>
      <c r="AXB5" s="31">
        <v>1</v>
      </c>
      <c r="AXC5" s="28">
        <v>10</v>
      </c>
      <c r="AXD5" s="59">
        <v>5</v>
      </c>
      <c r="AXE5" s="29">
        <v>5</v>
      </c>
      <c r="AXF5" s="60">
        <f t="shared" si="142"/>
        <v>1</v>
      </c>
      <c r="AXG5" s="30">
        <v>11</v>
      </c>
      <c r="AXH5" s="31">
        <v>1</v>
      </c>
      <c r="AXI5" s="27">
        <v>12</v>
      </c>
      <c r="AXJ5" s="31">
        <v>11</v>
      </c>
      <c r="AXK5" s="31">
        <v>2</v>
      </c>
      <c r="AXL5" s="28">
        <v>25</v>
      </c>
      <c r="AXM5" s="59">
        <v>13</v>
      </c>
      <c r="AXN5" s="29">
        <v>13</v>
      </c>
      <c r="AXO5" s="60">
        <f t="shared" si="143"/>
        <v>1</v>
      </c>
      <c r="AXP5" s="30">
        <v>7</v>
      </c>
      <c r="AXQ5" s="31">
        <v>2</v>
      </c>
      <c r="AXR5" s="27">
        <v>9</v>
      </c>
      <c r="AXS5" s="31">
        <v>12</v>
      </c>
      <c r="AXT5" s="31">
        <v>1</v>
      </c>
      <c r="AXU5" s="28">
        <v>22</v>
      </c>
      <c r="AXV5" s="59">
        <v>2</v>
      </c>
      <c r="AXW5" s="29">
        <v>2</v>
      </c>
      <c r="AXX5" s="60">
        <f t="shared" si="144"/>
        <v>1</v>
      </c>
      <c r="AXY5" s="30"/>
      <c r="AXZ5" s="31"/>
      <c r="AYA5" s="27"/>
      <c r="AYB5" s="31"/>
      <c r="AYC5" s="31"/>
      <c r="AYD5" s="28"/>
      <c r="AYE5" s="59">
        <v>0</v>
      </c>
      <c r="AYF5" s="29">
        <v>0</v>
      </c>
      <c r="AYG5" s="60" t="str">
        <f t="shared" si="145"/>
        <v/>
      </c>
      <c r="AYH5" s="30"/>
      <c r="AYI5" s="31"/>
      <c r="AYJ5" s="27"/>
      <c r="AYK5" s="31"/>
      <c r="AYL5" s="31"/>
      <c r="AYM5" s="28"/>
      <c r="AYN5" s="59">
        <v>0</v>
      </c>
      <c r="AYO5" s="29">
        <v>0</v>
      </c>
      <c r="AYP5" s="60" t="str">
        <f t="shared" si="146"/>
        <v/>
      </c>
      <c r="AYQ5" s="30">
        <v>8</v>
      </c>
      <c r="AYR5" s="31">
        <v>2</v>
      </c>
      <c r="AYS5" s="27">
        <v>10</v>
      </c>
      <c r="AYT5" s="31">
        <v>18</v>
      </c>
      <c r="AYU5" s="31">
        <v>0</v>
      </c>
      <c r="AYV5" s="28">
        <v>28</v>
      </c>
      <c r="AYW5" s="59">
        <v>5</v>
      </c>
      <c r="AYX5" s="29">
        <v>5</v>
      </c>
      <c r="AYY5" s="60">
        <f t="shared" si="147"/>
        <v>1</v>
      </c>
      <c r="AYZ5" s="30"/>
      <c r="AZA5" s="31"/>
      <c r="AZB5" s="27"/>
      <c r="AZC5" s="31"/>
      <c r="AZD5" s="31"/>
      <c r="AZE5" s="28"/>
      <c r="AZF5" s="59">
        <v>0</v>
      </c>
      <c r="AZG5" s="29">
        <v>0</v>
      </c>
      <c r="AZH5" s="60" t="str">
        <f t="shared" si="148"/>
        <v/>
      </c>
      <c r="AZI5" s="30"/>
      <c r="AZJ5" s="31"/>
      <c r="AZK5" s="27"/>
      <c r="AZL5" s="31"/>
      <c r="AZM5" s="31"/>
      <c r="AZN5" s="28"/>
      <c r="AZO5" s="59">
        <v>0</v>
      </c>
      <c r="AZP5" s="29">
        <v>0</v>
      </c>
      <c r="AZQ5" s="60" t="str">
        <f t="shared" si="149"/>
        <v/>
      </c>
      <c r="AZR5" s="30">
        <v>11</v>
      </c>
      <c r="AZS5" s="31">
        <v>1</v>
      </c>
      <c r="AZT5" s="27">
        <v>12</v>
      </c>
      <c r="AZU5" s="31">
        <v>3</v>
      </c>
      <c r="AZV5" s="31">
        <v>0</v>
      </c>
      <c r="AZW5" s="28">
        <v>15</v>
      </c>
      <c r="AZX5" s="59">
        <v>11</v>
      </c>
      <c r="AZY5" s="29">
        <v>11</v>
      </c>
      <c r="AZZ5" s="60">
        <f t="shared" si="150"/>
        <v>1</v>
      </c>
      <c r="BAA5" s="30">
        <v>10</v>
      </c>
      <c r="BAB5" s="31">
        <v>1</v>
      </c>
      <c r="BAC5" s="27">
        <v>11</v>
      </c>
      <c r="BAD5" s="31">
        <v>9</v>
      </c>
      <c r="BAE5" s="31">
        <v>1</v>
      </c>
      <c r="BAF5" s="28">
        <v>21</v>
      </c>
      <c r="BAG5" s="59">
        <v>4</v>
      </c>
      <c r="BAH5" s="29">
        <v>4</v>
      </c>
      <c r="BAI5" s="60">
        <f t="shared" si="151"/>
        <v>1</v>
      </c>
      <c r="BAJ5" s="30"/>
      <c r="BAK5" s="31"/>
      <c r="BAL5" s="27"/>
      <c r="BAM5" s="31"/>
      <c r="BAN5" s="31"/>
      <c r="BAO5" s="28"/>
      <c r="BAP5" s="59">
        <v>0</v>
      </c>
      <c r="BAQ5" s="29">
        <v>0</v>
      </c>
      <c r="BAR5" s="60" t="str">
        <f t="shared" si="152"/>
        <v/>
      </c>
      <c r="BAS5" s="30"/>
      <c r="BAT5" s="31"/>
      <c r="BAU5" s="27"/>
      <c r="BAV5" s="31"/>
      <c r="BAW5" s="31"/>
      <c r="BAX5" s="28"/>
      <c r="BAY5" s="59">
        <v>0</v>
      </c>
      <c r="BAZ5" s="29">
        <v>0</v>
      </c>
      <c r="BBA5" s="60" t="str">
        <f t="shared" si="153"/>
        <v/>
      </c>
      <c r="BBB5" s="30">
        <v>10</v>
      </c>
      <c r="BBC5" s="31">
        <v>4</v>
      </c>
      <c r="BBD5" s="27">
        <v>14</v>
      </c>
      <c r="BBE5" s="31">
        <v>6</v>
      </c>
      <c r="BBF5" s="31">
        <v>0</v>
      </c>
      <c r="BBG5" s="28">
        <v>20</v>
      </c>
      <c r="BBH5" s="59">
        <v>3</v>
      </c>
      <c r="BBI5" s="29">
        <v>3</v>
      </c>
      <c r="BBJ5" s="60">
        <f t="shared" si="154"/>
        <v>1</v>
      </c>
      <c r="BBK5" s="30">
        <v>10</v>
      </c>
      <c r="BBL5" s="31">
        <v>4</v>
      </c>
      <c r="BBM5" s="27">
        <v>14</v>
      </c>
      <c r="BBN5" s="31">
        <v>3</v>
      </c>
      <c r="BBO5" s="31">
        <v>0</v>
      </c>
      <c r="BBP5" s="28">
        <v>17</v>
      </c>
      <c r="BBQ5" s="59">
        <v>4</v>
      </c>
      <c r="BBR5" s="29">
        <v>4</v>
      </c>
      <c r="BBS5" s="60">
        <f t="shared" si="155"/>
        <v>1</v>
      </c>
      <c r="BBT5" s="30"/>
      <c r="BBU5" s="31"/>
      <c r="BBV5" s="27"/>
      <c r="BBW5" s="31"/>
      <c r="BBX5" s="31"/>
      <c r="BBY5" s="28"/>
      <c r="BBZ5" s="59">
        <v>0</v>
      </c>
      <c r="BCA5" s="29">
        <v>0</v>
      </c>
      <c r="BCB5" s="60" t="str">
        <f t="shared" si="156"/>
        <v/>
      </c>
      <c r="BCC5" s="30">
        <v>4</v>
      </c>
      <c r="BCD5" s="31">
        <v>1</v>
      </c>
      <c r="BCE5" s="27">
        <v>5</v>
      </c>
      <c r="BCF5" s="31">
        <v>7</v>
      </c>
      <c r="BCG5" s="31">
        <v>1</v>
      </c>
      <c r="BCH5" s="28">
        <v>13</v>
      </c>
      <c r="BCI5" s="59">
        <v>9</v>
      </c>
      <c r="BCJ5" s="29">
        <v>9</v>
      </c>
      <c r="BCK5" s="60">
        <f t="shared" si="157"/>
        <v>1</v>
      </c>
      <c r="BCL5" s="30">
        <v>12</v>
      </c>
      <c r="BCM5" s="31">
        <v>2</v>
      </c>
      <c r="BCN5" s="27">
        <v>14</v>
      </c>
      <c r="BCO5" s="31">
        <v>4</v>
      </c>
      <c r="BCP5" s="31">
        <v>3</v>
      </c>
      <c r="BCQ5" s="28">
        <v>21</v>
      </c>
      <c r="BCR5" s="59">
        <v>3</v>
      </c>
      <c r="BCS5" s="29">
        <v>3</v>
      </c>
      <c r="BCT5" s="60">
        <f t="shared" si="158"/>
        <v>1</v>
      </c>
      <c r="BCU5" s="30">
        <v>15</v>
      </c>
      <c r="BCV5" s="31">
        <v>1</v>
      </c>
      <c r="BCW5" s="27">
        <v>16</v>
      </c>
      <c r="BCX5" s="31">
        <v>1</v>
      </c>
      <c r="BCY5" s="31">
        <v>0</v>
      </c>
      <c r="BCZ5" s="28">
        <v>17</v>
      </c>
      <c r="BDA5" s="59">
        <v>1</v>
      </c>
      <c r="BDB5" s="29">
        <v>1</v>
      </c>
      <c r="BDC5" s="60">
        <f t="shared" si="159"/>
        <v>1</v>
      </c>
      <c r="BDD5" s="30"/>
      <c r="BDE5" s="31"/>
      <c r="BDF5" s="27"/>
      <c r="BDG5" s="31"/>
      <c r="BDH5" s="31"/>
      <c r="BDI5" s="28"/>
      <c r="BDJ5" s="59">
        <v>0</v>
      </c>
      <c r="BDK5" s="29">
        <v>0</v>
      </c>
      <c r="BDL5" s="60" t="str">
        <f t="shared" si="160"/>
        <v/>
      </c>
      <c r="BDM5" s="30"/>
      <c r="BDN5" s="31"/>
      <c r="BDO5" s="27"/>
      <c r="BDP5" s="31"/>
      <c r="BDQ5" s="31"/>
      <c r="BDR5" s="28"/>
      <c r="BDS5" s="59">
        <v>0</v>
      </c>
      <c r="BDT5" s="29">
        <v>0</v>
      </c>
      <c r="BDU5" s="60" t="str">
        <f t="shared" si="161"/>
        <v/>
      </c>
      <c r="BDV5" s="30">
        <v>3</v>
      </c>
      <c r="BDW5" s="31">
        <v>2</v>
      </c>
      <c r="BDX5" s="27">
        <v>5</v>
      </c>
      <c r="BDY5" s="31">
        <v>6</v>
      </c>
      <c r="BDZ5" s="31">
        <v>0</v>
      </c>
      <c r="BEA5" s="28">
        <v>11</v>
      </c>
      <c r="BEB5" s="59">
        <v>4</v>
      </c>
      <c r="BEC5" s="29">
        <v>4</v>
      </c>
      <c r="BED5" s="60">
        <f t="shared" si="162"/>
        <v>1</v>
      </c>
      <c r="BEE5" s="30">
        <v>4</v>
      </c>
      <c r="BEF5" s="31">
        <v>0</v>
      </c>
      <c r="BEG5" s="27">
        <v>4</v>
      </c>
      <c r="BEH5" s="31">
        <v>2</v>
      </c>
      <c r="BEI5" s="31">
        <v>0</v>
      </c>
      <c r="BEJ5" s="28">
        <v>6</v>
      </c>
      <c r="BEK5" s="59">
        <v>1</v>
      </c>
      <c r="BEL5" s="29">
        <v>1</v>
      </c>
      <c r="BEM5" s="60">
        <f t="shared" si="163"/>
        <v>1</v>
      </c>
      <c r="BEN5" s="30">
        <v>5</v>
      </c>
      <c r="BEO5" s="31">
        <v>0</v>
      </c>
      <c r="BEP5" s="27">
        <v>5</v>
      </c>
      <c r="BEQ5" s="31">
        <v>14</v>
      </c>
      <c r="BER5" s="31">
        <v>0</v>
      </c>
      <c r="BES5" s="28">
        <v>19</v>
      </c>
      <c r="BET5" s="59">
        <v>6</v>
      </c>
      <c r="BEU5" s="29">
        <v>6</v>
      </c>
      <c r="BEV5" s="60">
        <f t="shared" si="164"/>
        <v>1</v>
      </c>
      <c r="BEW5" s="30">
        <v>3</v>
      </c>
      <c r="BEX5" s="31">
        <v>1</v>
      </c>
      <c r="BEY5" s="27">
        <v>4</v>
      </c>
      <c r="BEZ5" s="31">
        <v>9</v>
      </c>
      <c r="BFA5" s="31">
        <v>2</v>
      </c>
      <c r="BFB5" s="28">
        <v>15</v>
      </c>
      <c r="BFC5" s="59">
        <v>2</v>
      </c>
      <c r="BFD5" s="29">
        <v>2</v>
      </c>
      <c r="BFE5" s="60">
        <f t="shared" si="165"/>
        <v>1</v>
      </c>
      <c r="BFF5" s="30">
        <v>9</v>
      </c>
      <c r="BFG5" s="31">
        <v>3</v>
      </c>
      <c r="BFH5" s="27">
        <v>12</v>
      </c>
      <c r="BFI5" s="31">
        <v>16</v>
      </c>
      <c r="BFJ5" s="31">
        <v>0</v>
      </c>
      <c r="BFK5" s="28">
        <v>28</v>
      </c>
      <c r="BFL5" s="59">
        <v>10</v>
      </c>
      <c r="BFM5" s="29">
        <v>10</v>
      </c>
      <c r="BFN5" s="60">
        <f t="shared" si="166"/>
        <v>1</v>
      </c>
      <c r="BFO5" s="30"/>
      <c r="BFP5" s="31"/>
      <c r="BFQ5" s="27"/>
      <c r="BFR5" s="31"/>
      <c r="BFS5" s="31"/>
      <c r="BFT5" s="28"/>
      <c r="BFU5" s="59">
        <v>0</v>
      </c>
      <c r="BFV5" s="29">
        <v>0</v>
      </c>
      <c r="BFW5" s="60" t="str">
        <f t="shared" si="167"/>
        <v/>
      </c>
      <c r="BFX5" s="30"/>
      <c r="BFY5" s="31"/>
      <c r="BFZ5" s="27"/>
      <c r="BGA5" s="31"/>
      <c r="BGB5" s="31"/>
      <c r="BGC5" s="28"/>
      <c r="BGD5" s="59">
        <v>0</v>
      </c>
      <c r="BGE5" s="29">
        <v>0</v>
      </c>
      <c r="BGF5" s="60" t="str">
        <f t="shared" si="168"/>
        <v/>
      </c>
      <c r="BGG5" s="30">
        <v>7</v>
      </c>
      <c r="BGH5" s="31">
        <v>9</v>
      </c>
      <c r="BGI5" s="27">
        <v>16</v>
      </c>
      <c r="BGJ5" s="31">
        <v>3</v>
      </c>
      <c r="BGK5" s="31">
        <v>0</v>
      </c>
      <c r="BGL5" s="28">
        <v>19</v>
      </c>
      <c r="BGM5" s="59">
        <v>22</v>
      </c>
      <c r="BGN5" s="29">
        <v>22</v>
      </c>
      <c r="BGO5" s="60">
        <f t="shared" ref="BGO5:BGO19" si="169">IFERROR((BGN5/BGM5),"")</f>
        <v>1</v>
      </c>
      <c r="BGP5" s="30"/>
      <c r="BGQ5" s="31"/>
      <c r="BGR5" s="27"/>
      <c r="BGS5" s="31"/>
      <c r="BGT5" s="31"/>
      <c r="BGU5" s="28"/>
      <c r="BGV5" s="59">
        <v>0</v>
      </c>
      <c r="BGW5" s="29">
        <v>0</v>
      </c>
      <c r="BGX5" s="60" t="str">
        <f t="shared" ref="BGX5:BGX19" si="170">IFERROR((BGW5/BGV5),"")</f>
        <v/>
      </c>
      <c r="BGY5" s="30">
        <v>4</v>
      </c>
      <c r="BGZ5" s="31">
        <v>0</v>
      </c>
      <c r="BHA5" s="27">
        <v>4</v>
      </c>
      <c r="BHB5" s="31">
        <v>9</v>
      </c>
      <c r="BHC5" s="31">
        <v>3</v>
      </c>
      <c r="BHD5" s="28">
        <v>16</v>
      </c>
      <c r="BHE5" s="59">
        <v>3</v>
      </c>
      <c r="BHF5" s="29">
        <v>3</v>
      </c>
      <c r="BHG5" s="60">
        <f t="shared" ref="BHG5:BHG19" si="171">IFERROR((BHF5/BHE5),"")</f>
        <v>1</v>
      </c>
      <c r="BHH5" s="30">
        <v>14</v>
      </c>
      <c r="BHI5" s="31">
        <v>0</v>
      </c>
      <c r="BHJ5" s="27">
        <v>14</v>
      </c>
      <c r="BHK5" s="31">
        <v>9</v>
      </c>
      <c r="BHL5" s="31">
        <v>1</v>
      </c>
      <c r="BHM5" s="28">
        <v>24</v>
      </c>
      <c r="BHN5" s="59">
        <v>2</v>
      </c>
      <c r="BHO5" s="29">
        <v>2</v>
      </c>
      <c r="BHP5" s="60">
        <f t="shared" ref="BHP5:BHP19" si="172">IFERROR((BHO5/BHN5),"")</f>
        <v>1</v>
      </c>
      <c r="BHQ5" s="30">
        <v>8</v>
      </c>
      <c r="BHR5" s="31">
        <v>1</v>
      </c>
      <c r="BHS5" s="27">
        <v>9</v>
      </c>
      <c r="BHT5" s="31">
        <v>12</v>
      </c>
      <c r="BHU5" s="31">
        <v>2</v>
      </c>
      <c r="BHV5" s="28">
        <v>23</v>
      </c>
      <c r="BHW5" s="59">
        <v>7</v>
      </c>
      <c r="BHX5" s="29">
        <v>7</v>
      </c>
      <c r="BHY5" s="60">
        <f t="shared" ref="BHY5:BHY19" si="173">IFERROR((BHX5/BHW5),"")</f>
        <v>1</v>
      </c>
      <c r="BHZ5" s="30"/>
      <c r="BIA5" s="31"/>
      <c r="BIB5" s="27"/>
      <c r="BIC5" s="31"/>
      <c r="BID5" s="31"/>
      <c r="BIE5" s="28"/>
      <c r="BIF5" s="59">
        <v>0</v>
      </c>
      <c r="BIG5" s="29">
        <v>0</v>
      </c>
      <c r="BIH5" s="60" t="str">
        <f t="shared" ref="BIH5:BIH19" si="174">IFERROR((BIG5/BIF5),"")</f>
        <v/>
      </c>
      <c r="BII5" s="30"/>
      <c r="BIJ5" s="31"/>
      <c r="BIK5" s="27"/>
      <c r="BIL5" s="31"/>
      <c r="BIM5" s="31"/>
      <c r="BIN5" s="28"/>
      <c r="BIO5" s="59">
        <v>0</v>
      </c>
      <c r="BIP5" s="29">
        <v>0</v>
      </c>
      <c r="BIQ5" s="60" t="str">
        <f t="shared" ref="BIQ5:BIQ19" si="175">IFERROR((BIP5/BIO5),"")</f>
        <v/>
      </c>
      <c r="BIR5" s="30"/>
      <c r="BIS5" s="31"/>
      <c r="BIT5" s="27"/>
      <c r="BIU5" s="31"/>
      <c r="BIV5" s="31"/>
      <c r="BIW5" s="28"/>
      <c r="BIX5" s="59">
        <v>0</v>
      </c>
      <c r="BIY5" s="29">
        <v>0</v>
      </c>
      <c r="BIZ5" s="60" t="str">
        <f t="shared" ref="BIZ5:BIZ19" si="176">IFERROR((BIY5/BIX5),"")</f>
        <v/>
      </c>
      <c r="BJA5" s="30">
        <v>3</v>
      </c>
      <c r="BJB5" s="31">
        <v>0</v>
      </c>
      <c r="BJC5" s="27">
        <v>3</v>
      </c>
      <c r="BJD5" s="31">
        <v>4</v>
      </c>
      <c r="BJE5" s="31">
        <v>0</v>
      </c>
      <c r="BJF5" s="28">
        <v>7</v>
      </c>
      <c r="BJG5" s="59">
        <v>0</v>
      </c>
      <c r="BJH5" s="29">
        <v>0</v>
      </c>
      <c r="BJI5" s="60" t="str">
        <f t="shared" ref="BJI5:BJI19" si="177">IFERROR((BJH5/BJG5),"")</f>
        <v/>
      </c>
      <c r="BJJ5" s="30">
        <v>7</v>
      </c>
      <c r="BJK5" s="31">
        <v>2</v>
      </c>
      <c r="BJL5" s="27">
        <v>9</v>
      </c>
      <c r="BJM5" s="31">
        <v>8</v>
      </c>
      <c r="BJN5" s="31">
        <v>0</v>
      </c>
      <c r="BJO5" s="28">
        <v>17</v>
      </c>
      <c r="BJP5" s="59">
        <v>16</v>
      </c>
      <c r="BJQ5" s="29">
        <v>15</v>
      </c>
      <c r="BJR5" s="60">
        <f t="shared" ref="BJR5:BJR19" si="178">IFERROR((BJQ5/BJP5),"")</f>
        <v>0.9375</v>
      </c>
      <c r="BJS5" s="30">
        <v>12</v>
      </c>
      <c r="BJT5" s="31">
        <v>3</v>
      </c>
      <c r="BJU5" s="27">
        <v>15</v>
      </c>
      <c r="BJV5" s="31">
        <v>4</v>
      </c>
      <c r="BJW5" s="31">
        <v>1</v>
      </c>
      <c r="BJX5" s="28">
        <v>20</v>
      </c>
      <c r="BJY5" s="59">
        <v>10</v>
      </c>
      <c r="BJZ5" s="29">
        <v>10</v>
      </c>
      <c r="BKA5" s="60">
        <f t="shared" ref="BKA5:BKA19" si="179">IFERROR((BJZ5/BJY5),"")</f>
        <v>1</v>
      </c>
      <c r="BKB5" s="30">
        <v>9</v>
      </c>
      <c r="BKC5" s="31">
        <v>1</v>
      </c>
      <c r="BKD5" s="27">
        <v>10</v>
      </c>
      <c r="BKE5" s="31">
        <v>2</v>
      </c>
      <c r="BKF5" s="31">
        <v>2</v>
      </c>
      <c r="BKG5" s="28">
        <v>14</v>
      </c>
      <c r="BKH5" s="59">
        <v>11</v>
      </c>
      <c r="BKI5" s="29">
        <v>9</v>
      </c>
      <c r="BKJ5" s="60">
        <f t="shared" ref="BKJ5:BKJ19" si="180">IFERROR((BKI5/BKH5),"")</f>
        <v>0.81818181818181823</v>
      </c>
      <c r="BKK5" s="30">
        <v>14</v>
      </c>
      <c r="BKL5" s="31">
        <v>2</v>
      </c>
      <c r="BKM5" s="27">
        <v>16</v>
      </c>
      <c r="BKN5" s="31">
        <v>5</v>
      </c>
      <c r="BKO5" s="31">
        <v>1</v>
      </c>
      <c r="BKP5" s="28">
        <v>22</v>
      </c>
      <c r="BKQ5" s="59">
        <v>3</v>
      </c>
      <c r="BKR5" s="29">
        <v>3</v>
      </c>
      <c r="BKS5" s="60">
        <f t="shared" ref="BKS5:BKS19" si="181">IFERROR((BKR5/BKQ5),"")</f>
        <v>1</v>
      </c>
      <c r="BKT5" s="30"/>
      <c r="BKU5" s="31"/>
      <c r="BKV5" s="27"/>
      <c r="BKW5" s="31"/>
      <c r="BKX5" s="31"/>
      <c r="BKY5" s="28"/>
      <c r="BKZ5" s="59">
        <v>0</v>
      </c>
      <c r="BLA5" s="29">
        <v>0</v>
      </c>
      <c r="BLB5" s="60" t="str">
        <f t="shared" ref="BLB5:BLB19" si="182">IFERROR((BLA5/BKZ5),"")</f>
        <v/>
      </c>
      <c r="BLC5" s="30"/>
      <c r="BLD5" s="31"/>
      <c r="BLE5" s="27"/>
      <c r="BLF5" s="31"/>
      <c r="BLG5" s="31"/>
      <c r="BLH5" s="28"/>
      <c r="BLI5" s="59">
        <v>0</v>
      </c>
      <c r="BLJ5" s="29">
        <v>0</v>
      </c>
      <c r="BLK5" s="60" t="str">
        <f t="shared" ref="BLK5:BLK19" si="183">IFERROR((BLJ5/BLI5),"")</f>
        <v/>
      </c>
      <c r="BLL5" s="30">
        <v>25</v>
      </c>
      <c r="BLM5" s="31">
        <v>0</v>
      </c>
      <c r="BLN5" s="27">
        <v>25</v>
      </c>
      <c r="BLO5" s="31">
        <v>0</v>
      </c>
      <c r="BLP5" s="31">
        <v>0</v>
      </c>
      <c r="BLQ5" s="28">
        <v>25</v>
      </c>
      <c r="BLR5" s="59">
        <v>0</v>
      </c>
      <c r="BLS5" s="29">
        <v>0</v>
      </c>
      <c r="BLT5" s="60" t="str">
        <f t="shared" ref="BLT5:BLT19" si="184">IFERROR((BLS5/BLR5),"")</f>
        <v/>
      </c>
      <c r="BLU5" s="30">
        <v>6</v>
      </c>
      <c r="BLV5" s="31">
        <v>2</v>
      </c>
      <c r="BLW5" s="27">
        <v>8</v>
      </c>
      <c r="BLX5" s="31">
        <v>9</v>
      </c>
      <c r="BLY5" s="31">
        <v>2</v>
      </c>
      <c r="BLZ5" s="28">
        <v>19</v>
      </c>
      <c r="BMA5" s="59">
        <v>6</v>
      </c>
      <c r="BMB5" s="29">
        <v>6</v>
      </c>
      <c r="BMC5" s="60">
        <f t="shared" ref="BMC5:BMC19" si="185">IFERROR((BMB5/BMA5),"")</f>
        <v>1</v>
      </c>
      <c r="BMD5" s="30">
        <v>3</v>
      </c>
      <c r="BME5" s="31">
        <v>1</v>
      </c>
      <c r="BMF5" s="27">
        <v>4</v>
      </c>
      <c r="BMG5" s="31">
        <v>6</v>
      </c>
      <c r="BMH5" s="31">
        <v>3</v>
      </c>
      <c r="BMI5" s="28">
        <v>13</v>
      </c>
      <c r="BMJ5" s="59">
        <v>4</v>
      </c>
      <c r="BMK5" s="29">
        <v>4</v>
      </c>
      <c r="BML5" s="60">
        <f t="shared" ref="BML5:BML19" si="186">IFERROR((BMK5/BMJ5),"")</f>
        <v>1</v>
      </c>
      <c r="BMM5" s="30">
        <v>6</v>
      </c>
      <c r="BMN5" s="31">
        <v>1</v>
      </c>
      <c r="BMO5" s="27">
        <v>7</v>
      </c>
      <c r="BMP5" s="31">
        <v>7</v>
      </c>
      <c r="BMQ5" s="31">
        <v>0</v>
      </c>
      <c r="BMR5" s="28">
        <v>14</v>
      </c>
      <c r="BMS5" s="59"/>
      <c r="BMT5" s="29">
        <v>5</v>
      </c>
      <c r="BMU5" s="60" t="str">
        <f t="shared" ref="BMU5:BMU19" si="187">IFERROR((BMT5/BMS5),"")</f>
        <v/>
      </c>
      <c r="BMV5" s="30"/>
      <c r="BMW5" s="31"/>
      <c r="BMX5" s="27"/>
      <c r="BMY5" s="31"/>
      <c r="BMZ5" s="31"/>
      <c r="BNA5" s="28"/>
      <c r="BNB5" s="59"/>
      <c r="BNC5" s="29"/>
      <c r="BND5" s="60" t="str">
        <f t="shared" ref="BND5:BND19" si="188">IFERROR((BNC5/BNB5),"")</f>
        <v/>
      </c>
      <c r="BNE5" s="30">
        <v>6</v>
      </c>
      <c r="BNF5" s="31">
        <v>2</v>
      </c>
      <c r="BNG5" s="27">
        <v>8</v>
      </c>
      <c r="BNH5" s="31">
        <v>1</v>
      </c>
      <c r="BNI5" s="31">
        <v>0</v>
      </c>
      <c r="BNJ5" s="28">
        <v>9</v>
      </c>
      <c r="BNK5" s="59"/>
      <c r="BNL5" s="29">
        <v>0</v>
      </c>
      <c r="BNM5" s="60" t="str">
        <f t="shared" ref="BNM5:BNM19" si="189">IFERROR((BNL5/BNK5),"")</f>
        <v/>
      </c>
      <c r="BNN5" s="30"/>
      <c r="BNO5" s="31"/>
      <c r="BNP5" s="27"/>
      <c r="BNQ5" s="31"/>
      <c r="BNR5" s="31"/>
      <c r="BNS5" s="28"/>
      <c r="BNT5" s="59"/>
      <c r="BNU5" s="29"/>
      <c r="BNV5" s="60" t="str">
        <f t="shared" ref="BNV5:BNV19" si="190">IFERROR((BNU5/BNT5),"")</f>
        <v/>
      </c>
      <c r="BNW5" s="30"/>
      <c r="BNX5" s="31"/>
      <c r="BNY5" s="27"/>
      <c r="BNZ5" s="31"/>
      <c r="BOA5" s="31"/>
      <c r="BOB5" s="28"/>
      <c r="BOC5" s="59"/>
      <c r="BOD5" s="29"/>
      <c r="BOE5" s="60" t="str">
        <f t="shared" ref="BOE5:BOE19" si="191">IFERROR((BOD5/BOC5),"")</f>
        <v/>
      </c>
      <c r="BOF5" s="30">
        <v>5</v>
      </c>
      <c r="BOG5" s="31">
        <v>0</v>
      </c>
      <c r="BOH5" s="27">
        <v>5</v>
      </c>
      <c r="BOI5" s="31">
        <v>4</v>
      </c>
      <c r="BOJ5" s="31">
        <v>0</v>
      </c>
      <c r="BOK5" s="28">
        <v>9</v>
      </c>
      <c r="BOL5" s="59"/>
      <c r="BOM5" s="29"/>
      <c r="BON5" s="60" t="str">
        <f t="shared" ref="BON5:BON19" si="192">IFERROR((BOM5/BOL5),"")</f>
        <v/>
      </c>
      <c r="BOO5" s="30">
        <v>8</v>
      </c>
      <c r="BOP5" s="31">
        <v>2</v>
      </c>
      <c r="BOQ5" s="27">
        <v>10</v>
      </c>
      <c r="BOR5" s="31">
        <v>4</v>
      </c>
      <c r="BOS5" s="31">
        <v>0</v>
      </c>
      <c r="BOT5" s="28">
        <v>14</v>
      </c>
      <c r="BOU5" s="59"/>
      <c r="BOV5" s="29"/>
      <c r="BOW5" s="60" t="str">
        <f t="shared" ref="BOW5:BOW19" si="193">IFERROR((BOV5/BOU5),"")</f>
        <v/>
      </c>
      <c r="BOX5" s="30">
        <v>9</v>
      </c>
      <c r="BOY5" s="31">
        <v>2</v>
      </c>
      <c r="BOZ5" s="27">
        <v>11</v>
      </c>
      <c r="BPA5" s="31">
        <v>1</v>
      </c>
      <c r="BPB5" s="31">
        <v>0</v>
      </c>
      <c r="BPC5" s="28">
        <v>12</v>
      </c>
      <c r="BPD5" s="59"/>
      <c r="BPE5" s="29"/>
      <c r="BPF5" s="60" t="str">
        <f t="shared" ref="BPF5:BPF19" si="194">IFERROR((BPE5/BPD5),"")</f>
        <v/>
      </c>
      <c r="BPG5" s="30"/>
      <c r="BPH5" s="31"/>
      <c r="BPI5" s="27"/>
      <c r="BPJ5" s="31"/>
      <c r="BPK5" s="31"/>
      <c r="BPL5" s="28"/>
      <c r="BPM5" s="59"/>
      <c r="BPN5" s="29"/>
      <c r="BPO5" s="60" t="str">
        <f t="shared" ref="BPO5:BPO19" si="195">IFERROR((BPN5/BPM5),"")</f>
        <v/>
      </c>
      <c r="BPP5" s="30">
        <v>4</v>
      </c>
      <c r="BPQ5" s="31">
        <v>2</v>
      </c>
      <c r="BPR5" s="27">
        <v>6</v>
      </c>
      <c r="BPS5" s="31">
        <v>3</v>
      </c>
      <c r="BPT5" s="31">
        <v>2</v>
      </c>
      <c r="BPU5" s="28">
        <v>11</v>
      </c>
      <c r="BPV5" s="59"/>
      <c r="BPW5" s="29"/>
      <c r="BPX5" s="60" t="str">
        <f t="shared" ref="BPX5:BPX19" si="196">IFERROR((BPW5/BPV5),"")</f>
        <v/>
      </c>
      <c r="BPY5" s="30">
        <v>3</v>
      </c>
      <c r="BPZ5" s="31">
        <v>0</v>
      </c>
      <c r="BQA5" s="27">
        <v>3</v>
      </c>
      <c r="BQB5" s="31">
        <v>8</v>
      </c>
      <c r="BQC5" s="31">
        <v>1</v>
      </c>
      <c r="BQD5" s="28">
        <v>12</v>
      </c>
      <c r="BQE5" s="59"/>
      <c r="BQF5" s="29"/>
      <c r="BQG5" s="60" t="str">
        <f t="shared" ref="BQG5:BQG19" si="197">IFERROR((BQF5/BQE5),"")</f>
        <v/>
      </c>
      <c r="BQH5" s="30">
        <v>7</v>
      </c>
      <c r="BQI5" s="31">
        <v>0</v>
      </c>
      <c r="BQJ5" s="27">
        <v>7</v>
      </c>
      <c r="BQK5" s="31">
        <v>1</v>
      </c>
      <c r="BQL5" s="31">
        <v>0</v>
      </c>
      <c r="BQM5" s="28">
        <v>8</v>
      </c>
      <c r="BQN5" s="59"/>
      <c r="BQO5" s="29"/>
      <c r="BQP5" s="60" t="str">
        <f t="shared" ref="BQP5:BQP19" si="198">IFERROR((BQO5/BQN5),"")</f>
        <v/>
      </c>
      <c r="BQQ5" s="30"/>
      <c r="BQR5" s="31"/>
      <c r="BQS5" s="27"/>
      <c r="BQT5" s="31"/>
      <c r="BQU5" s="31"/>
      <c r="BQV5" s="28"/>
      <c r="BQW5" s="59"/>
      <c r="BQX5" s="29"/>
      <c r="BQY5" s="60" t="str">
        <f t="shared" ref="BQY5:BQY19" si="199">IFERROR((BQX5/BQW5),"")</f>
        <v/>
      </c>
      <c r="BQZ5" s="30">
        <v>11</v>
      </c>
      <c r="BRA5" s="31">
        <v>2</v>
      </c>
      <c r="BRB5" s="27">
        <v>13</v>
      </c>
      <c r="BRC5" s="31">
        <v>10</v>
      </c>
      <c r="BRD5" s="31">
        <v>5</v>
      </c>
      <c r="BRE5" s="28">
        <v>28</v>
      </c>
      <c r="BRF5" s="59"/>
      <c r="BRG5" s="29"/>
      <c r="BRH5" s="60" t="str">
        <f t="shared" ref="BRH5:BRH19" si="200">IFERROR((BRG5/BRF5),"")</f>
        <v/>
      </c>
      <c r="BRI5" s="30"/>
      <c r="BRJ5" s="31"/>
      <c r="BRK5" s="27"/>
      <c r="BRL5" s="31"/>
      <c r="BRM5" s="31"/>
      <c r="BRN5" s="28"/>
      <c r="BRO5" s="59"/>
      <c r="BRP5" s="29"/>
      <c r="BRQ5" s="60" t="str">
        <f t="shared" ref="BRQ5:BRQ19" si="201">IFERROR((BRP5/BRO5),"")</f>
        <v/>
      </c>
      <c r="BRR5" s="30"/>
      <c r="BRS5" s="31"/>
      <c r="BRT5" s="27"/>
      <c r="BRU5" s="31"/>
      <c r="BRV5" s="31"/>
      <c r="BRW5" s="28"/>
      <c r="BRX5" s="59"/>
      <c r="BRY5" s="29"/>
      <c r="BRZ5" s="60" t="str">
        <f t="shared" ref="BRZ5:BRZ19" si="202">IFERROR((BRY5/BRX5),"")</f>
        <v/>
      </c>
      <c r="BSA5" s="30">
        <v>12</v>
      </c>
      <c r="BSB5" s="31">
        <v>2</v>
      </c>
      <c r="BSC5" s="27">
        <v>14</v>
      </c>
      <c r="BSD5" s="31">
        <v>2</v>
      </c>
      <c r="BSE5" s="31">
        <v>0</v>
      </c>
      <c r="BSF5" s="28">
        <v>16</v>
      </c>
      <c r="BSG5" s="59"/>
      <c r="BSH5" s="29"/>
      <c r="BSI5" s="60" t="str">
        <f t="shared" ref="BSI5:BSI19" si="203">IFERROR((BSH5/BSG5),"")</f>
        <v/>
      </c>
      <c r="BSJ5" s="30">
        <v>6</v>
      </c>
      <c r="BSK5" s="31">
        <v>5</v>
      </c>
      <c r="BSL5" s="27">
        <v>11</v>
      </c>
      <c r="BSM5" s="31">
        <v>3</v>
      </c>
      <c r="BSN5" s="31">
        <v>2</v>
      </c>
      <c r="BSO5" s="28">
        <v>16</v>
      </c>
      <c r="BSP5" s="59"/>
      <c r="BSQ5" s="29"/>
      <c r="BSR5" s="60" t="str">
        <f t="shared" ref="BSR5:BSR19" si="204">IFERROR((BSQ5/BSP5),"")</f>
        <v/>
      </c>
      <c r="BSS5" s="30">
        <v>4</v>
      </c>
      <c r="BST5" s="31">
        <v>0</v>
      </c>
      <c r="BSU5" s="27">
        <v>4</v>
      </c>
      <c r="BSV5" s="31">
        <v>3</v>
      </c>
      <c r="BSW5" s="31">
        <v>0</v>
      </c>
      <c r="BSX5" s="28">
        <v>7</v>
      </c>
      <c r="BSY5" s="59"/>
      <c r="BSZ5" s="29"/>
      <c r="BTA5" s="60" t="str">
        <f t="shared" ref="BTA5:BTA19" si="205">IFERROR((BSZ5/BSY5),"")</f>
        <v/>
      </c>
      <c r="BTB5" s="30">
        <v>10</v>
      </c>
      <c r="BTC5" s="31">
        <v>0</v>
      </c>
      <c r="BTD5" s="27">
        <v>10</v>
      </c>
      <c r="BTE5" s="31">
        <v>5</v>
      </c>
      <c r="BTF5" s="31">
        <v>1</v>
      </c>
      <c r="BTG5" s="28">
        <v>16</v>
      </c>
      <c r="BTH5" s="59"/>
      <c r="BTI5" s="29"/>
      <c r="BTJ5" s="60" t="str">
        <f t="shared" ref="BTJ5:BTJ19" si="206">IFERROR((BTI5/BTH5),"")</f>
        <v/>
      </c>
      <c r="BTK5" s="30">
        <v>1</v>
      </c>
      <c r="BTL5" s="31">
        <v>0</v>
      </c>
      <c r="BTM5" s="27">
        <v>1</v>
      </c>
      <c r="BTN5" s="31">
        <v>3</v>
      </c>
      <c r="BTO5" s="31">
        <v>0</v>
      </c>
      <c r="BTP5" s="28">
        <v>4</v>
      </c>
      <c r="BTQ5" s="59"/>
      <c r="BTR5" s="29"/>
      <c r="BTS5" s="60" t="str">
        <f t="shared" ref="BTS5:BTS19" si="207">IFERROR((BTR5/BTQ5),"")</f>
        <v/>
      </c>
      <c r="BTT5" s="30"/>
      <c r="BTU5" s="31"/>
      <c r="BTV5" s="27"/>
      <c r="BTW5" s="31"/>
      <c r="BTX5" s="31"/>
      <c r="BTY5" s="28"/>
      <c r="BTZ5" s="59"/>
      <c r="BUA5" s="29"/>
      <c r="BUB5" s="60" t="str">
        <f t="shared" ref="BUB5:BUB19" si="208">IFERROR((BUA5/BTZ5),"")</f>
        <v/>
      </c>
      <c r="BUC5" s="30"/>
      <c r="BUD5" s="31"/>
      <c r="BUE5" s="27"/>
      <c r="BUF5" s="31"/>
      <c r="BUG5" s="31"/>
      <c r="BUH5" s="28"/>
      <c r="BUI5" s="59"/>
      <c r="BUJ5" s="29"/>
      <c r="BUK5" s="60" t="str">
        <f t="shared" ref="BUK5:BUK19" si="209">IFERROR((BUJ5/BUI5),"")</f>
        <v/>
      </c>
      <c r="BUL5" s="30"/>
      <c r="BUM5" s="31"/>
      <c r="BUN5" s="27"/>
      <c r="BUO5" s="31"/>
      <c r="BUP5" s="31"/>
      <c r="BUQ5" s="28"/>
      <c r="BUR5" s="59"/>
      <c r="BUS5" s="29"/>
      <c r="BUT5" s="60" t="str">
        <f t="shared" ref="BUT5:BUT19" si="210">IFERROR((BUS5/BUR5),"")</f>
        <v/>
      </c>
    </row>
    <row r="6" spans="1:1918">
      <c r="A6" s="42" t="s">
        <v>130</v>
      </c>
      <c r="B6" s="30">
        <v>8</v>
      </c>
      <c r="C6" s="31">
        <v>1</v>
      </c>
      <c r="D6" s="27">
        <v>9</v>
      </c>
      <c r="E6" s="31">
        <v>7</v>
      </c>
      <c r="F6" s="31">
        <v>2</v>
      </c>
      <c r="G6" s="28">
        <v>18</v>
      </c>
      <c r="H6" s="59"/>
      <c r="I6" s="29"/>
      <c r="J6" s="60" t="str">
        <f t="shared" si="0"/>
        <v/>
      </c>
      <c r="K6" s="30">
        <v>8</v>
      </c>
      <c r="L6" s="31">
        <v>2</v>
      </c>
      <c r="M6" s="27">
        <v>10</v>
      </c>
      <c r="N6" s="31">
        <v>7</v>
      </c>
      <c r="O6" s="31">
        <v>4</v>
      </c>
      <c r="P6" s="28">
        <v>21</v>
      </c>
      <c r="Q6" s="59"/>
      <c r="R6" s="29"/>
      <c r="S6" s="60" t="str">
        <f t="shared" si="1"/>
        <v/>
      </c>
      <c r="T6" s="30">
        <v>9</v>
      </c>
      <c r="U6" s="31">
        <v>2</v>
      </c>
      <c r="V6" s="27">
        <v>11</v>
      </c>
      <c r="W6" s="31">
        <v>10</v>
      </c>
      <c r="X6" s="31">
        <v>0</v>
      </c>
      <c r="Y6" s="28">
        <v>21</v>
      </c>
      <c r="Z6" s="59"/>
      <c r="AA6" s="29"/>
      <c r="AB6" s="60" t="str">
        <f t="shared" si="2"/>
        <v/>
      </c>
      <c r="AC6" s="30">
        <v>8</v>
      </c>
      <c r="AD6" s="31">
        <v>1</v>
      </c>
      <c r="AE6" s="27">
        <v>9</v>
      </c>
      <c r="AF6" s="31">
        <v>6</v>
      </c>
      <c r="AG6" s="31">
        <v>0</v>
      </c>
      <c r="AH6" s="28">
        <v>15</v>
      </c>
      <c r="AI6" s="59"/>
      <c r="AJ6" s="29"/>
      <c r="AK6" s="60" t="str">
        <f t="shared" si="3"/>
        <v/>
      </c>
      <c r="AL6" s="30"/>
      <c r="AM6" s="31"/>
      <c r="AN6" s="27"/>
      <c r="AO6" s="31"/>
      <c r="AP6" s="31"/>
      <c r="AQ6" s="28"/>
      <c r="AR6" s="59"/>
      <c r="AS6" s="29"/>
      <c r="AT6" s="60" t="str">
        <f t="shared" si="4"/>
        <v/>
      </c>
      <c r="AU6" s="30"/>
      <c r="AV6" s="31"/>
      <c r="AW6" s="27"/>
      <c r="AX6" s="31"/>
      <c r="AY6" s="31"/>
      <c r="AZ6" s="28"/>
      <c r="BA6" s="59"/>
      <c r="BB6" s="29"/>
      <c r="BC6" s="60" t="str">
        <f t="shared" si="5"/>
        <v/>
      </c>
      <c r="BD6" s="30">
        <v>6</v>
      </c>
      <c r="BE6" s="31">
        <v>0</v>
      </c>
      <c r="BF6" s="27">
        <v>6</v>
      </c>
      <c r="BG6" s="31">
        <v>13</v>
      </c>
      <c r="BH6" s="31">
        <v>2</v>
      </c>
      <c r="BI6" s="28">
        <v>21</v>
      </c>
      <c r="BJ6" s="59"/>
      <c r="BK6" s="29"/>
      <c r="BL6" s="60" t="str">
        <f t="shared" si="6"/>
        <v/>
      </c>
      <c r="BM6" s="30">
        <v>7</v>
      </c>
      <c r="BN6" s="31">
        <v>1</v>
      </c>
      <c r="BO6" s="27">
        <v>8</v>
      </c>
      <c r="BP6" s="31">
        <v>8</v>
      </c>
      <c r="BQ6" s="31">
        <v>1</v>
      </c>
      <c r="BR6" s="28">
        <v>17</v>
      </c>
      <c r="BS6" s="59"/>
      <c r="BT6" s="29"/>
      <c r="BU6" s="60" t="str">
        <f t="shared" si="7"/>
        <v/>
      </c>
      <c r="BV6" s="30">
        <v>11</v>
      </c>
      <c r="BW6" s="31">
        <v>1</v>
      </c>
      <c r="BX6" s="27">
        <v>12</v>
      </c>
      <c r="BY6" s="31">
        <v>11</v>
      </c>
      <c r="BZ6" s="31">
        <v>0</v>
      </c>
      <c r="CA6" s="28">
        <v>23</v>
      </c>
      <c r="CB6" s="59"/>
      <c r="CC6" s="29"/>
      <c r="CD6" s="60" t="str">
        <f t="shared" si="8"/>
        <v/>
      </c>
      <c r="CE6" s="30">
        <v>4</v>
      </c>
      <c r="CF6" s="31">
        <v>0</v>
      </c>
      <c r="CG6" s="27">
        <v>4</v>
      </c>
      <c r="CH6" s="31">
        <v>15</v>
      </c>
      <c r="CI6" s="31">
        <v>2</v>
      </c>
      <c r="CJ6" s="28">
        <v>21</v>
      </c>
      <c r="CK6" s="59"/>
      <c r="CL6" s="29"/>
      <c r="CM6" s="60" t="str">
        <f t="shared" si="9"/>
        <v/>
      </c>
      <c r="CN6" s="30">
        <v>4</v>
      </c>
      <c r="CO6" s="31">
        <v>1</v>
      </c>
      <c r="CP6" s="27">
        <v>5</v>
      </c>
      <c r="CQ6" s="31">
        <v>11</v>
      </c>
      <c r="CR6" s="31">
        <v>1</v>
      </c>
      <c r="CS6" s="28">
        <v>17</v>
      </c>
      <c r="CT6" s="59"/>
      <c r="CU6" s="29"/>
      <c r="CV6" s="60" t="str">
        <f t="shared" si="10"/>
        <v/>
      </c>
      <c r="CW6" s="30"/>
      <c r="CX6" s="31"/>
      <c r="CY6" s="27"/>
      <c r="CZ6" s="31"/>
      <c r="DA6" s="31"/>
      <c r="DB6" s="28"/>
      <c r="DC6" s="59"/>
      <c r="DD6" s="29"/>
      <c r="DE6" s="60" t="str">
        <f t="shared" si="11"/>
        <v/>
      </c>
      <c r="DF6" s="30">
        <v>8</v>
      </c>
      <c r="DG6" s="31">
        <v>2</v>
      </c>
      <c r="DH6" s="27">
        <v>10</v>
      </c>
      <c r="DI6" s="31">
        <v>11</v>
      </c>
      <c r="DJ6" s="31">
        <v>2</v>
      </c>
      <c r="DK6" s="28">
        <v>23</v>
      </c>
      <c r="DL6" s="59"/>
      <c r="DM6" s="29">
        <v>14</v>
      </c>
      <c r="DN6" s="60" t="str">
        <f t="shared" si="12"/>
        <v/>
      </c>
      <c r="DO6" s="30">
        <v>7</v>
      </c>
      <c r="DP6" s="31">
        <v>3</v>
      </c>
      <c r="DQ6" s="27">
        <v>10</v>
      </c>
      <c r="DR6" s="31">
        <v>4</v>
      </c>
      <c r="DS6" s="31">
        <v>6</v>
      </c>
      <c r="DT6" s="28">
        <v>20</v>
      </c>
      <c r="DU6" s="59"/>
      <c r="DV6" s="29">
        <v>11</v>
      </c>
      <c r="DW6" s="60" t="str">
        <f t="shared" si="13"/>
        <v/>
      </c>
      <c r="DX6" s="30">
        <v>18</v>
      </c>
      <c r="DY6" s="31">
        <v>3</v>
      </c>
      <c r="DZ6" s="27">
        <v>21</v>
      </c>
      <c r="EA6" s="31">
        <v>3</v>
      </c>
      <c r="EB6" s="31">
        <v>0</v>
      </c>
      <c r="EC6" s="28">
        <v>24</v>
      </c>
      <c r="ED6" s="59"/>
      <c r="EE6" s="29">
        <v>12</v>
      </c>
      <c r="EF6" s="60" t="str">
        <f t="shared" si="14"/>
        <v/>
      </c>
      <c r="EG6" s="30">
        <v>19</v>
      </c>
      <c r="EH6" s="31">
        <v>3</v>
      </c>
      <c r="EI6" s="27">
        <v>22</v>
      </c>
      <c r="EJ6" s="31">
        <v>2</v>
      </c>
      <c r="EK6" s="31">
        <v>0</v>
      </c>
      <c r="EL6" s="28">
        <v>24</v>
      </c>
      <c r="EM6" s="59"/>
      <c r="EN6" s="29">
        <v>13</v>
      </c>
      <c r="EO6" s="60" t="str">
        <f t="shared" si="15"/>
        <v/>
      </c>
      <c r="EP6" s="30">
        <v>8</v>
      </c>
      <c r="EQ6" s="31">
        <v>3</v>
      </c>
      <c r="ER6" s="27">
        <v>11</v>
      </c>
      <c r="ES6" s="31">
        <v>11</v>
      </c>
      <c r="ET6" s="31">
        <v>0</v>
      </c>
      <c r="EU6" s="28">
        <v>22</v>
      </c>
      <c r="EV6" s="59"/>
      <c r="EW6" s="29">
        <v>11</v>
      </c>
      <c r="EX6" s="60" t="str">
        <f t="shared" si="16"/>
        <v/>
      </c>
      <c r="EY6" s="30"/>
      <c r="EZ6" s="31"/>
      <c r="FA6" s="27"/>
      <c r="FB6" s="31"/>
      <c r="FC6" s="31"/>
      <c r="FD6" s="28"/>
      <c r="FE6" s="59"/>
      <c r="FF6" s="29"/>
      <c r="FG6" s="60" t="str">
        <f t="shared" si="17"/>
        <v/>
      </c>
      <c r="FH6" s="30"/>
      <c r="FI6" s="31"/>
      <c r="FJ6" s="27"/>
      <c r="FK6" s="31"/>
      <c r="FL6" s="31"/>
      <c r="FM6" s="28"/>
      <c r="FN6" s="59"/>
      <c r="FO6" s="29"/>
      <c r="FP6" s="60" t="str">
        <f t="shared" si="18"/>
        <v/>
      </c>
      <c r="FQ6" s="30">
        <v>9</v>
      </c>
      <c r="FR6" s="31">
        <v>3</v>
      </c>
      <c r="FS6" s="27">
        <v>12</v>
      </c>
      <c r="FT6" s="31">
        <v>11</v>
      </c>
      <c r="FU6" s="31">
        <v>1</v>
      </c>
      <c r="FV6" s="28">
        <v>24</v>
      </c>
      <c r="FW6" s="59"/>
      <c r="FX6" s="29">
        <v>12</v>
      </c>
      <c r="FY6" s="60" t="str">
        <f t="shared" si="19"/>
        <v/>
      </c>
      <c r="FZ6" s="30">
        <v>8</v>
      </c>
      <c r="GA6" s="31">
        <v>3</v>
      </c>
      <c r="GB6" s="27">
        <v>11</v>
      </c>
      <c r="GC6" s="31">
        <v>11</v>
      </c>
      <c r="GD6" s="31">
        <v>1</v>
      </c>
      <c r="GE6" s="28">
        <v>23</v>
      </c>
      <c r="GF6" s="59"/>
      <c r="GG6" s="29">
        <v>10</v>
      </c>
      <c r="GH6" s="60" t="str">
        <f t="shared" si="20"/>
        <v/>
      </c>
      <c r="GI6" s="30">
        <v>8</v>
      </c>
      <c r="GJ6" s="31">
        <v>0</v>
      </c>
      <c r="GK6" s="27">
        <v>8</v>
      </c>
      <c r="GL6" s="31">
        <v>12</v>
      </c>
      <c r="GM6" s="31">
        <v>3</v>
      </c>
      <c r="GN6" s="28">
        <v>23</v>
      </c>
      <c r="GO6" s="59"/>
      <c r="GP6" s="29">
        <v>8</v>
      </c>
      <c r="GQ6" s="60" t="str">
        <f t="shared" si="21"/>
        <v/>
      </c>
      <c r="GR6" s="30">
        <v>9</v>
      </c>
      <c r="GS6" s="31">
        <v>1</v>
      </c>
      <c r="GT6" s="27">
        <v>10</v>
      </c>
      <c r="GU6" s="31">
        <v>10</v>
      </c>
      <c r="GV6" s="31">
        <v>2</v>
      </c>
      <c r="GW6" s="28">
        <v>22</v>
      </c>
      <c r="GX6" s="59"/>
      <c r="GY6" s="29">
        <v>15</v>
      </c>
      <c r="GZ6" s="60" t="str">
        <f t="shared" si="22"/>
        <v/>
      </c>
      <c r="HA6" s="30"/>
      <c r="HB6" s="31"/>
      <c r="HC6" s="27"/>
      <c r="HD6" s="31"/>
      <c r="HE6" s="31"/>
      <c r="HF6" s="28"/>
      <c r="HG6" s="59"/>
      <c r="HH6" s="29"/>
      <c r="HI6" s="60" t="str">
        <f t="shared" si="23"/>
        <v/>
      </c>
      <c r="HJ6" s="30">
        <v>11</v>
      </c>
      <c r="HK6" s="31">
        <v>1</v>
      </c>
      <c r="HL6" s="27">
        <v>12</v>
      </c>
      <c r="HM6" s="31">
        <v>5</v>
      </c>
      <c r="HN6" s="31">
        <v>0</v>
      </c>
      <c r="HO6" s="28">
        <v>17</v>
      </c>
      <c r="HP6" s="59"/>
      <c r="HQ6" s="29">
        <v>10</v>
      </c>
      <c r="HR6" s="60" t="str">
        <f t="shared" si="24"/>
        <v/>
      </c>
      <c r="HS6" s="30">
        <v>5</v>
      </c>
      <c r="HT6" s="31">
        <v>2</v>
      </c>
      <c r="HU6" s="27">
        <v>7</v>
      </c>
      <c r="HV6" s="31">
        <v>7</v>
      </c>
      <c r="HW6" s="31">
        <v>0</v>
      </c>
      <c r="HX6" s="28">
        <v>14</v>
      </c>
      <c r="HY6" s="59"/>
      <c r="HZ6" s="29">
        <v>6</v>
      </c>
      <c r="IA6" s="60" t="str">
        <f t="shared" si="25"/>
        <v/>
      </c>
      <c r="IB6" s="30">
        <v>5</v>
      </c>
      <c r="IC6" s="31">
        <v>2</v>
      </c>
      <c r="ID6" s="27">
        <v>7</v>
      </c>
      <c r="IE6" s="31">
        <v>10</v>
      </c>
      <c r="IF6" s="31">
        <v>1</v>
      </c>
      <c r="IG6" s="28">
        <v>18</v>
      </c>
      <c r="IH6" s="59"/>
      <c r="II6" s="29">
        <v>19</v>
      </c>
      <c r="IJ6" s="60" t="str">
        <f t="shared" si="26"/>
        <v/>
      </c>
      <c r="IK6" s="30">
        <v>3</v>
      </c>
      <c r="IL6" s="31">
        <v>2</v>
      </c>
      <c r="IM6" s="27">
        <v>5</v>
      </c>
      <c r="IN6" s="31">
        <v>15</v>
      </c>
      <c r="IO6" s="31">
        <v>5</v>
      </c>
      <c r="IP6" s="28">
        <v>25</v>
      </c>
      <c r="IQ6" s="59"/>
      <c r="IR6" s="29">
        <v>11</v>
      </c>
      <c r="IS6" s="60" t="str">
        <f t="shared" si="27"/>
        <v/>
      </c>
      <c r="IT6" s="30"/>
      <c r="IU6" s="31"/>
      <c r="IV6" s="27"/>
      <c r="IW6" s="31"/>
      <c r="IX6" s="31"/>
      <c r="IY6" s="28"/>
      <c r="IZ6" s="59"/>
      <c r="JA6" s="29"/>
      <c r="JB6" s="60" t="str">
        <f t="shared" si="28"/>
        <v/>
      </c>
      <c r="JC6" s="30"/>
      <c r="JD6" s="31"/>
      <c r="JE6" s="27"/>
      <c r="JF6" s="31"/>
      <c r="JG6" s="31"/>
      <c r="JH6" s="28"/>
      <c r="JI6" s="59"/>
      <c r="JJ6" s="29">
        <v>0</v>
      </c>
      <c r="JK6" s="60" t="str">
        <f t="shared" si="29"/>
        <v/>
      </c>
      <c r="JL6" s="30">
        <v>6</v>
      </c>
      <c r="JM6" s="31">
        <v>3</v>
      </c>
      <c r="JN6" s="27">
        <v>9</v>
      </c>
      <c r="JO6" s="31">
        <v>14</v>
      </c>
      <c r="JP6" s="31">
        <v>0</v>
      </c>
      <c r="JQ6" s="28">
        <v>23</v>
      </c>
      <c r="JR6" s="59"/>
      <c r="JS6" s="29">
        <v>4</v>
      </c>
      <c r="JT6" s="60" t="str">
        <f t="shared" si="30"/>
        <v/>
      </c>
      <c r="JU6" s="30">
        <v>4</v>
      </c>
      <c r="JV6" s="31">
        <v>1</v>
      </c>
      <c r="JW6" s="27">
        <v>5</v>
      </c>
      <c r="JX6" s="31">
        <v>18</v>
      </c>
      <c r="JY6" s="31">
        <v>5</v>
      </c>
      <c r="JZ6" s="28">
        <v>28</v>
      </c>
      <c r="KA6" s="59"/>
      <c r="KB6" s="29">
        <v>14</v>
      </c>
      <c r="KC6" s="60" t="str">
        <f t="shared" si="31"/>
        <v/>
      </c>
      <c r="KD6" s="30"/>
      <c r="KE6" s="31"/>
      <c r="KF6" s="27"/>
      <c r="KG6" s="31"/>
      <c r="KH6" s="31"/>
      <c r="KI6" s="28"/>
      <c r="KJ6" s="59"/>
      <c r="KK6" s="29"/>
      <c r="KL6" s="60" t="str">
        <f t="shared" si="32"/>
        <v/>
      </c>
      <c r="KM6" s="30"/>
      <c r="KN6" s="31"/>
      <c r="KO6" s="27"/>
      <c r="KP6" s="31"/>
      <c r="KQ6" s="31"/>
      <c r="KR6" s="28"/>
      <c r="KS6" s="59"/>
      <c r="KT6" s="29"/>
      <c r="KU6" s="60" t="str">
        <f t="shared" si="33"/>
        <v/>
      </c>
      <c r="KV6" s="30"/>
      <c r="KW6" s="31"/>
      <c r="KX6" s="27"/>
      <c r="KY6" s="31"/>
      <c r="KZ6" s="31"/>
      <c r="LA6" s="28"/>
      <c r="LB6" s="59"/>
      <c r="LC6" s="29"/>
      <c r="LD6" s="60" t="str">
        <f t="shared" si="34"/>
        <v/>
      </c>
      <c r="LE6" s="30"/>
      <c r="LF6" s="31"/>
      <c r="LG6" s="27"/>
      <c r="LH6" s="31"/>
      <c r="LI6" s="31"/>
      <c r="LJ6" s="28"/>
      <c r="LK6" s="59"/>
      <c r="LL6" s="29"/>
      <c r="LM6" s="60" t="str">
        <f t="shared" si="35"/>
        <v/>
      </c>
      <c r="LN6" s="30"/>
      <c r="LO6" s="31"/>
      <c r="LP6" s="27"/>
      <c r="LQ6" s="31"/>
      <c r="LR6" s="31"/>
      <c r="LS6" s="28"/>
      <c r="LT6" s="59"/>
      <c r="LU6" s="29"/>
      <c r="LV6" s="60" t="str">
        <f t="shared" si="36"/>
        <v/>
      </c>
      <c r="LW6" s="30"/>
      <c r="LX6" s="31"/>
      <c r="LY6" s="27"/>
      <c r="LZ6" s="31"/>
      <c r="MA6" s="31"/>
      <c r="MB6" s="28"/>
      <c r="MC6" s="59"/>
      <c r="MD6" s="29"/>
      <c r="ME6" s="60" t="str">
        <f t="shared" si="37"/>
        <v/>
      </c>
      <c r="MF6" s="30"/>
      <c r="MG6" s="31"/>
      <c r="MH6" s="27"/>
      <c r="MI6" s="31"/>
      <c r="MJ6" s="31"/>
      <c r="MK6" s="28"/>
      <c r="ML6" s="59"/>
      <c r="MM6" s="29">
        <v>0</v>
      </c>
      <c r="MN6" s="60" t="str">
        <f t="shared" si="38"/>
        <v/>
      </c>
      <c r="MO6" s="30"/>
      <c r="MP6" s="31"/>
      <c r="MQ6" s="27"/>
      <c r="MR6" s="31"/>
      <c r="MS6" s="31"/>
      <c r="MT6" s="28"/>
      <c r="MU6" s="59"/>
      <c r="MV6" s="29">
        <v>0</v>
      </c>
      <c r="MW6" s="60" t="str">
        <f t="shared" si="39"/>
        <v/>
      </c>
      <c r="MX6" s="30">
        <v>4</v>
      </c>
      <c r="MY6" s="31">
        <v>0</v>
      </c>
      <c r="MZ6" s="27">
        <v>4</v>
      </c>
      <c r="NA6" s="31">
        <v>7</v>
      </c>
      <c r="NB6" s="31">
        <v>2</v>
      </c>
      <c r="NC6" s="28">
        <v>13</v>
      </c>
      <c r="ND6" s="59"/>
      <c r="NE6" s="29">
        <v>19</v>
      </c>
      <c r="NF6" s="60" t="str">
        <f t="shared" si="40"/>
        <v/>
      </c>
      <c r="NG6" s="30">
        <v>8</v>
      </c>
      <c r="NH6" s="31">
        <v>3</v>
      </c>
      <c r="NI6" s="27">
        <v>11</v>
      </c>
      <c r="NJ6" s="31">
        <v>7</v>
      </c>
      <c r="NK6" s="31">
        <v>0</v>
      </c>
      <c r="NL6" s="28">
        <v>18</v>
      </c>
      <c r="NM6" s="59"/>
      <c r="NN6" s="29">
        <v>16</v>
      </c>
      <c r="NO6" s="60" t="str">
        <f t="shared" si="41"/>
        <v/>
      </c>
      <c r="NP6" s="30">
        <v>11</v>
      </c>
      <c r="NQ6" s="31">
        <v>0</v>
      </c>
      <c r="NR6" s="27">
        <v>11</v>
      </c>
      <c r="NS6" s="31">
        <v>5</v>
      </c>
      <c r="NT6" s="31">
        <v>1</v>
      </c>
      <c r="NU6" s="28">
        <v>17</v>
      </c>
      <c r="NV6" s="59"/>
      <c r="NW6" s="29">
        <v>20</v>
      </c>
      <c r="NX6" s="60" t="str">
        <f t="shared" si="42"/>
        <v/>
      </c>
      <c r="NY6" s="30"/>
      <c r="NZ6" s="31"/>
      <c r="OA6" s="27"/>
      <c r="OB6" s="31"/>
      <c r="OC6" s="31"/>
      <c r="OD6" s="28"/>
      <c r="OE6" s="59"/>
      <c r="OF6" s="29"/>
      <c r="OG6" s="60" t="str">
        <f t="shared" si="43"/>
        <v/>
      </c>
      <c r="OH6" s="30">
        <v>10</v>
      </c>
      <c r="OI6" s="31">
        <v>1</v>
      </c>
      <c r="OJ6" s="27">
        <v>11</v>
      </c>
      <c r="OK6" s="31">
        <v>12</v>
      </c>
      <c r="OL6" s="31">
        <v>1</v>
      </c>
      <c r="OM6" s="28">
        <v>24</v>
      </c>
      <c r="ON6" s="59"/>
      <c r="OO6" s="29">
        <v>13</v>
      </c>
      <c r="OP6" s="60" t="str">
        <f t="shared" si="44"/>
        <v/>
      </c>
      <c r="OQ6" s="30">
        <v>4</v>
      </c>
      <c r="OR6" s="31">
        <v>3</v>
      </c>
      <c r="OS6" s="27">
        <v>7</v>
      </c>
      <c r="OT6" s="31">
        <v>7</v>
      </c>
      <c r="OU6" s="31">
        <v>1</v>
      </c>
      <c r="OV6" s="28">
        <v>15</v>
      </c>
      <c r="OW6" s="59"/>
      <c r="OX6" s="29">
        <v>18</v>
      </c>
      <c r="OY6" s="60" t="str">
        <f t="shared" si="45"/>
        <v/>
      </c>
      <c r="OZ6" s="472"/>
      <c r="PA6" s="472"/>
      <c r="PB6" s="473" t="s">
        <v>257</v>
      </c>
      <c r="PC6" s="472"/>
      <c r="PD6" s="472"/>
      <c r="PE6" s="474"/>
      <c r="PF6" s="59"/>
      <c r="PG6" s="29"/>
      <c r="PH6" s="60" t="s">
        <v>250</v>
      </c>
      <c r="PI6" s="30"/>
      <c r="PJ6" s="31"/>
      <c r="PK6" s="27"/>
      <c r="PL6" s="31"/>
      <c r="PM6" s="31"/>
      <c r="PN6" s="28"/>
      <c r="PO6" s="59"/>
      <c r="PP6" s="29"/>
      <c r="PQ6" s="60" t="str">
        <f t="shared" si="46"/>
        <v/>
      </c>
      <c r="PR6" s="30">
        <v>9</v>
      </c>
      <c r="PS6" s="31">
        <v>1</v>
      </c>
      <c r="PT6" s="27">
        <v>10</v>
      </c>
      <c r="PU6" s="31">
        <v>10</v>
      </c>
      <c r="PV6" s="31">
        <v>2</v>
      </c>
      <c r="PW6" s="28">
        <v>22</v>
      </c>
      <c r="PX6" s="59"/>
      <c r="PY6" s="29">
        <v>6</v>
      </c>
      <c r="PZ6" s="60" t="str">
        <f t="shared" si="47"/>
        <v/>
      </c>
      <c r="QA6" s="30">
        <v>5</v>
      </c>
      <c r="QB6" s="31">
        <v>1</v>
      </c>
      <c r="QC6" s="27">
        <v>6</v>
      </c>
      <c r="QD6" s="31">
        <v>17</v>
      </c>
      <c r="QE6" s="31">
        <v>1</v>
      </c>
      <c r="QF6" s="28">
        <v>24</v>
      </c>
      <c r="QG6" s="59"/>
      <c r="QH6" s="29">
        <v>9</v>
      </c>
      <c r="QI6" s="60" t="str">
        <f t="shared" si="48"/>
        <v/>
      </c>
      <c r="QJ6" s="30"/>
      <c r="QK6" s="31"/>
      <c r="QL6" s="27"/>
      <c r="QM6" s="31"/>
      <c r="QN6" s="31"/>
      <c r="QO6" s="28"/>
      <c r="QP6" s="59"/>
      <c r="QQ6" s="29"/>
      <c r="QR6" s="60" t="str">
        <f t="shared" si="49"/>
        <v/>
      </c>
      <c r="QS6" s="30"/>
      <c r="QT6" s="31"/>
      <c r="QU6" s="27"/>
      <c r="QV6" s="31"/>
      <c r="QW6" s="31"/>
      <c r="QX6" s="28"/>
      <c r="QY6" s="59"/>
      <c r="QZ6" s="29"/>
      <c r="RA6" s="60" t="str">
        <f t="shared" si="50"/>
        <v/>
      </c>
      <c r="RB6" s="30">
        <v>9</v>
      </c>
      <c r="RC6" s="31">
        <v>2</v>
      </c>
      <c r="RD6" s="27">
        <v>11</v>
      </c>
      <c r="RE6" s="31">
        <v>8</v>
      </c>
      <c r="RF6" s="31">
        <v>2</v>
      </c>
      <c r="RG6" s="28">
        <v>21</v>
      </c>
      <c r="RH6" s="59"/>
      <c r="RI6" s="29">
        <v>11</v>
      </c>
      <c r="RJ6" s="60" t="str">
        <f t="shared" si="51"/>
        <v/>
      </c>
      <c r="RK6" s="30"/>
      <c r="RL6" s="31"/>
      <c r="RM6" s="27"/>
      <c r="RN6" s="31"/>
      <c r="RO6" s="31"/>
      <c r="RP6" s="28"/>
      <c r="RQ6" s="59"/>
      <c r="RR6" s="29"/>
      <c r="RS6" s="60" t="str">
        <f t="shared" si="52"/>
        <v/>
      </c>
      <c r="RT6" s="30">
        <v>8</v>
      </c>
      <c r="RU6" s="31">
        <v>2</v>
      </c>
      <c r="RV6" s="27">
        <v>10</v>
      </c>
      <c r="RW6" s="31">
        <v>5</v>
      </c>
      <c r="RX6" s="31">
        <v>1</v>
      </c>
      <c r="RY6" s="28">
        <v>16</v>
      </c>
      <c r="RZ6" s="59"/>
      <c r="SA6" s="29">
        <v>7</v>
      </c>
      <c r="SB6" s="60" t="str">
        <f t="shared" si="53"/>
        <v/>
      </c>
      <c r="SC6" s="30">
        <v>0</v>
      </c>
      <c r="SD6" s="31">
        <v>0</v>
      </c>
      <c r="SE6" s="27">
        <v>0</v>
      </c>
      <c r="SF6" s="31">
        <v>13</v>
      </c>
      <c r="SG6" s="31">
        <v>1</v>
      </c>
      <c r="SH6" s="28">
        <v>14</v>
      </c>
      <c r="SI6" s="59"/>
      <c r="SJ6" s="29">
        <v>11</v>
      </c>
      <c r="SK6" s="60" t="str">
        <f t="shared" si="54"/>
        <v/>
      </c>
      <c r="SL6" s="30">
        <v>7</v>
      </c>
      <c r="SM6" s="31">
        <v>1</v>
      </c>
      <c r="SN6" s="27">
        <v>8</v>
      </c>
      <c r="SO6" s="31">
        <v>9</v>
      </c>
      <c r="SP6" s="31">
        <v>1</v>
      </c>
      <c r="SQ6" s="28">
        <v>18</v>
      </c>
      <c r="SR6" s="59"/>
      <c r="SS6" s="29">
        <v>14</v>
      </c>
      <c r="ST6" s="60" t="str">
        <f t="shared" si="55"/>
        <v/>
      </c>
      <c r="SU6" s="30">
        <v>1</v>
      </c>
      <c r="SV6" s="31">
        <v>1</v>
      </c>
      <c r="SW6" s="27">
        <v>2</v>
      </c>
      <c r="SX6" s="31">
        <v>8</v>
      </c>
      <c r="SY6" s="31">
        <v>2</v>
      </c>
      <c r="SZ6" s="28">
        <v>12</v>
      </c>
      <c r="TA6" s="59"/>
      <c r="TB6" s="29">
        <v>18</v>
      </c>
      <c r="TC6" s="60" t="str">
        <f t="shared" si="56"/>
        <v/>
      </c>
      <c r="TD6" s="30">
        <v>6</v>
      </c>
      <c r="TE6" s="31">
        <v>1</v>
      </c>
      <c r="TF6" s="27">
        <v>7</v>
      </c>
      <c r="TG6" s="31">
        <v>6</v>
      </c>
      <c r="TH6" s="31">
        <v>0</v>
      </c>
      <c r="TI6" s="28">
        <v>13</v>
      </c>
      <c r="TJ6" s="59"/>
      <c r="TK6" s="29">
        <v>17</v>
      </c>
      <c r="TL6" s="60" t="str">
        <f t="shared" si="57"/>
        <v/>
      </c>
      <c r="TM6" s="30"/>
      <c r="TN6" s="31"/>
      <c r="TO6" s="27"/>
      <c r="TP6" s="31"/>
      <c r="TQ6" s="31"/>
      <c r="TR6" s="28"/>
      <c r="TS6" s="59"/>
      <c r="TT6" s="29"/>
      <c r="TU6" s="60" t="str">
        <f t="shared" si="58"/>
        <v/>
      </c>
      <c r="TV6" s="30">
        <v>6</v>
      </c>
      <c r="TW6" s="31">
        <v>1</v>
      </c>
      <c r="TX6" s="27">
        <v>7</v>
      </c>
      <c r="TY6" s="31">
        <v>1</v>
      </c>
      <c r="TZ6" s="31">
        <v>0</v>
      </c>
      <c r="UA6" s="28">
        <v>8</v>
      </c>
      <c r="UB6" s="59"/>
      <c r="UC6" s="29">
        <v>5</v>
      </c>
      <c r="UD6" s="60" t="str">
        <f t="shared" si="59"/>
        <v/>
      </c>
      <c r="UE6" s="30"/>
      <c r="UF6" s="31"/>
      <c r="UG6" s="27"/>
      <c r="UH6" s="31"/>
      <c r="UI6" s="31"/>
      <c r="UJ6" s="28"/>
      <c r="UK6" s="59"/>
      <c r="UL6" s="29"/>
      <c r="UM6" s="60" t="str">
        <f t="shared" si="60"/>
        <v/>
      </c>
      <c r="UN6" s="30"/>
      <c r="UO6" s="31"/>
      <c r="UP6" s="27"/>
      <c r="UQ6" s="31"/>
      <c r="UR6" s="31"/>
      <c r="US6" s="28"/>
      <c r="UT6" s="59"/>
      <c r="UU6" s="29"/>
      <c r="UV6" s="60" t="str">
        <f t="shared" si="61"/>
        <v/>
      </c>
      <c r="UW6" s="30">
        <v>4</v>
      </c>
      <c r="UX6" s="31">
        <v>1</v>
      </c>
      <c r="UY6" s="27">
        <v>5</v>
      </c>
      <c r="UZ6" s="31">
        <v>10</v>
      </c>
      <c r="VA6" s="31">
        <v>0</v>
      </c>
      <c r="VB6" s="28">
        <v>15</v>
      </c>
      <c r="VC6" s="59"/>
      <c r="VD6" s="29">
        <v>24</v>
      </c>
      <c r="VE6" s="60" t="str">
        <f t="shared" si="62"/>
        <v/>
      </c>
      <c r="VF6" s="30">
        <v>9</v>
      </c>
      <c r="VG6" s="31">
        <v>0</v>
      </c>
      <c r="VH6" s="27">
        <v>9</v>
      </c>
      <c r="VI6" s="31">
        <v>5</v>
      </c>
      <c r="VJ6" s="31">
        <v>0</v>
      </c>
      <c r="VK6" s="28">
        <v>14</v>
      </c>
      <c r="VL6" s="59"/>
      <c r="VM6" s="29">
        <v>13</v>
      </c>
      <c r="VN6" s="60" t="str">
        <f t="shared" si="63"/>
        <v/>
      </c>
      <c r="VO6" s="30">
        <v>6</v>
      </c>
      <c r="VP6" s="31">
        <v>1</v>
      </c>
      <c r="VQ6" s="27">
        <v>7</v>
      </c>
      <c r="VR6" s="31">
        <v>8</v>
      </c>
      <c r="VS6" s="31">
        <v>5</v>
      </c>
      <c r="VT6" s="28">
        <v>20</v>
      </c>
      <c r="VU6" s="59"/>
      <c r="VV6" s="29">
        <v>12</v>
      </c>
      <c r="VW6" s="60" t="str">
        <f t="shared" si="64"/>
        <v/>
      </c>
      <c r="VX6" s="30">
        <v>6</v>
      </c>
      <c r="VY6" s="31">
        <v>3</v>
      </c>
      <c r="VZ6" s="27">
        <v>9</v>
      </c>
      <c r="WA6" s="31">
        <v>12</v>
      </c>
      <c r="WB6" s="31">
        <v>1</v>
      </c>
      <c r="WC6" s="28">
        <v>22</v>
      </c>
      <c r="WD6" s="59"/>
      <c r="WE6" s="29">
        <v>11</v>
      </c>
      <c r="WF6" s="60" t="str">
        <f t="shared" si="65"/>
        <v/>
      </c>
      <c r="WG6" s="30"/>
      <c r="WH6" s="31"/>
      <c r="WI6" s="27"/>
      <c r="WJ6" s="31"/>
      <c r="WK6" s="31"/>
      <c r="WL6" s="28"/>
      <c r="WM6" s="59"/>
      <c r="WN6" s="29"/>
      <c r="WO6" s="60" t="str">
        <f t="shared" si="66"/>
        <v/>
      </c>
      <c r="WP6" s="30"/>
      <c r="WQ6" s="31"/>
      <c r="WR6" s="27"/>
      <c r="WS6" s="31"/>
      <c r="WT6" s="31"/>
      <c r="WU6" s="28"/>
      <c r="WV6" s="59"/>
      <c r="WW6" s="29"/>
      <c r="WX6" s="60" t="str">
        <f t="shared" si="67"/>
        <v/>
      </c>
      <c r="WY6" s="30">
        <v>13</v>
      </c>
      <c r="WZ6" s="31">
        <v>3</v>
      </c>
      <c r="XA6" s="27">
        <v>16</v>
      </c>
      <c r="XB6" s="31">
        <v>3</v>
      </c>
      <c r="XC6" s="31">
        <v>1</v>
      </c>
      <c r="XD6" s="28">
        <v>20</v>
      </c>
      <c r="XE6" s="59"/>
      <c r="XF6" s="29">
        <v>8</v>
      </c>
      <c r="XG6" s="60" t="str">
        <f t="shared" si="68"/>
        <v/>
      </c>
      <c r="XH6" s="30">
        <v>5</v>
      </c>
      <c r="XI6" s="31">
        <v>1</v>
      </c>
      <c r="XJ6" s="27">
        <v>6</v>
      </c>
      <c r="XK6" s="31">
        <v>12</v>
      </c>
      <c r="XL6" s="31">
        <v>1</v>
      </c>
      <c r="XM6" s="28">
        <v>19</v>
      </c>
      <c r="XN6" s="59"/>
      <c r="XO6" s="29">
        <v>10</v>
      </c>
      <c r="XP6" s="60" t="str">
        <f t="shared" si="69"/>
        <v/>
      </c>
      <c r="XQ6" s="30">
        <v>13</v>
      </c>
      <c r="XR6" s="31">
        <v>1</v>
      </c>
      <c r="XS6" s="27">
        <v>14</v>
      </c>
      <c r="XT6" s="31">
        <v>6</v>
      </c>
      <c r="XU6" s="31">
        <v>0</v>
      </c>
      <c r="XV6" s="28">
        <v>20</v>
      </c>
      <c r="XW6" s="59"/>
      <c r="XX6" s="29">
        <v>11</v>
      </c>
      <c r="XY6" s="60" t="str">
        <f>IFERROR((XX6/XW6),"")</f>
        <v/>
      </c>
      <c r="XZ6" s="30">
        <v>13</v>
      </c>
      <c r="YA6" s="31">
        <v>1</v>
      </c>
      <c r="YB6" s="27">
        <v>14</v>
      </c>
      <c r="YC6" s="31">
        <v>6</v>
      </c>
      <c r="YD6" s="31">
        <v>4</v>
      </c>
      <c r="YE6" s="28">
        <v>24</v>
      </c>
      <c r="YF6" s="59"/>
      <c r="YG6" s="29">
        <v>8</v>
      </c>
      <c r="YH6" s="60" t="str">
        <f t="shared" si="70"/>
        <v/>
      </c>
      <c r="YI6" s="30">
        <v>10</v>
      </c>
      <c r="YJ6" s="31">
        <v>4</v>
      </c>
      <c r="YK6" s="27">
        <v>14</v>
      </c>
      <c r="YL6" s="31">
        <v>2</v>
      </c>
      <c r="YM6" s="31">
        <v>2</v>
      </c>
      <c r="YN6" s="28">
        <v>18</v>
      </c>
      <c r="YO6" s="59"/>
      <c r="YP6" s="29">
        <v>3</v>
      </c>
      <c r="YQ6" s="60" t="str">
        <f t="shared" si="71"/>
        <v/>
      </c>
      <c r="YR6" s="30"/>
      <c r="YS6" s="31"/>
      <c r="YT6" s="27"/>
      <c r="YU6" s="31"/>
      <c r="YV6" s="31"/>
      <c r="YW6" s="28"/>
      <c r="YX6" s="59"/>
      <c r="YY6" s="29"/>
      <c r="YZ6" s="60" t="str">
        <f t="shared" si="72"/>
        <v/>
      </c>
      <c r="ZA6" s="30">
        <v>6</v>
      </c>
      <c r="ZB6" s="31">
        <v>1</v>
      </c>
      <c r="ZC6" s="27">
        <v>7</v>
      </c>
      <c r="ZD6" s="31">
        <v>6</v>
      </c>
      <c r="ZE6" s="31">
        <v>1</v>
      </c>
      <c r="ZF6" s="28">
        <v>14</v>
      </c>
      <c r="ZG6" s="59"/>
      <c r="ZH6" s="29"/>
      <c r="ZI6" s="60" t="str">
        <f t="shared" si="73"/>
        <v/>
      </c>
      <c r="ZJ6" s="30">
        <v>6</v>
      </c>
      <c r="ZK6" s="31">
        <v>3</v>
      </c>
      <c r="ZL6" s="27">
        <v>9</v>
      </c>
      <c r="ZM6" s="31">
        <v>14</v>
      </c>
      <c r="ZN6" s="31">
        <v>3</v>
      </c>
      <c r="ZO6" s="28">
        <v>26</v>
      </c>
      <c r="ZP6" s="59"/>
      <c r="ZQ6" s="29">
        <v>10</v>
      </c>
      <c r="ZR6" s="60" t="str">
        <f t="shared" si="74"/>
        <v/>
      </c>
      <c r="ZS6" s="30">
        <v>16</v>
      </c>
      <c r="ZT6" s="31">
        <v>3</v>
      </c>
      <c r="ZU6" s="27">
        <v>19</v>
      </c>
      <c r="ZV6" s="31">
        <v>9</v>
      </c>
      <c r="ZW6" s="31">
        <v>1</v>
      </c>
      <c r="ZX6" s="28">
        <v>29</v>
      </c>
      <c r="ZY6" s="59"/>
      <c r="ZZ6" s="29">
        <v>13</v>
      </c>
      <c r="AAA6" s="60" t="str">
        <f t="shared" si="75"/>
        <v/>
      </c>
      <c r="AAB6" s="30">
        <v>7</v>
      </c>
      <c r="AAC6" s="31">
        <v>0</v>
      </c>
      <c r="AAD6" s="27">
        <v>7</v>
      </c>
      <c r="AAE6" s="31">
        <v>7</v>
      </c>
      <c r="AAF6" s="31">
        <v>1</v>
      </c>
      <c r="AAG6" s="28">
        <v>15</v>
      </c>
      <c r="AAH6" s="59"/>
      <c r="AAI6" s="29">
        <v>10</v>
      </c>
      <c r="AAJ6" s="60" t="str">
        <f t="shared" si="76"/>
        <v/>
      </c>
      <c r="AAK6" s="30">
        <v>5</v>
      </c>
      <c r="AAL6" s="31">
        <v>2</v>
      </c>
      <c r="AAM6" s="27">
        <v>7</v>
      </c>
      <c r="AAN6" s="31">
        <v>7</v>
      </c>
      <c r="AAO6" s="31">
        <v>3</v>
      </c>
      <c r="AAP6" s="28">
        <v>17</v>
      </c>
      <c r="AAQ6" s="59"/>
      <c r="AAR6" s="29">
        <v>9</v>
      </c>
      <c r="AAS6" s="60" t="str">
        <f t="shared" si="77"/>
        <v/>
      </c>
      <c r="AAT6" s="30"/>
      <c r="AAU6" s="31"/>
      <c r="AAV6" s="27"/>
      <c r="AAW6" s="31"/>
      <c r="AAX6" s="31"/>
      <c r="AAY6" s="28"/>
      <c r="AAZ6" s="59"/>
      <c r="ABA6" s="29"/>
      <c r="ABB6" s="60" t="str">
        <f t="shared" si="78"/>
        <v/>
      </c>
      <c r="ABC6" s="30"/>
      <c r="ABD6" s="31"/>
      <c r="ABE6" s="27"/>
      <c r="ABF6" s="31"/>
      <c r="ABG6" s="31"/>
      <c r="ABH6" s="28"/>
      <c r="ABI6" s="59"/>
      <c r="ABJ6" s="29">
        <v>0</v>
      </c>
      <c r="ABK6" s="60" t="str">
        <f t="shared" si="79"/>
        <v/>
      </c>
      <c r="ABL6" s="30">
        <v>7</v>
      </c>
      <c r="ABM6" s="31">
        <v>1</v>
      </c>
      <c r="ABN6" s="27">
        <v>8</v>
      </c>
      <c r="ABO6" s="31">
        <v>10</v>
      </c>
      <c r="ABP6" s="31">
        <v>2</v>
      </c>
      <c r="ABQ6" s="28">
        <v>20</v>
      </c>
      <c r="ABR6" s="59"/>
      <c r="ABS6" s="29">
        <v>16</v>
      </c>
      <c r="ABT6" s="60" t="str">
        <f t="shared" si="80"/>
        <v/>
      </c>
      <c r="ABU6" s="30">
        <v>14</v>
      </c>
      <c r="ABV6" s="31">
        <v>1</v>
      </c>
      <c r="ABW6" s="27">
        <v>15</v>
      </c>
      <c r="ABX6" s="31">
        <v>4</v>
      </c>
      <c r="ABY6" s="31">
        <v>1</v>
      </c>
      <c r="ABZ6" s="28">
        <v>20</v>
      </c>
      <c r="ACA6" s="59"/>
      <c r="ACB6" s="29">
        <v>26</v>
      </c>
      <c r="ACC6" s="60" t="str">
        <f t="shared" si="81"/>
        <v/>
      </c>
      <c r="ACD6" s="30">
        <v>5</v>
      </c>
      <c r="ACE6" s="31">
        <v>4</v>
      </c>
      <c r="ACF6" s="27">
        <v>9</v>
      </c>
      <c r="ACG6" s="31">
        <v>10</v>
      </c>
      <c r="ACH6" s="31">
        <v>0</v>
      </c>
      <c r="ACI6" s="28">
        <v>19</v>
      </c>
      <c r="ACJ6" s="59"/>
      <c r="ACK6" s="29">
        <v>14</v>
      </c>
      <c r="ACL6" s="60" t="str">
        <f t="shared" si="82"/>
        <v/>
      </c>
      <c r="ACM6" s="30">
        <v>7</v>
      </c>
      <c r="ACN6" s="31">
        <v>0</v>
      </c>
      <c r="ACO6" s="27">
        <v>7</v>
      </c>
      <c r="ACP6" s="31">
        <v>8</v>
      </c>
      <c r="ACQ6" s="31">
        <v>8</v>
      </c>
      <c r="ACR6" s="28">
        <v>23</v>
      </c>
      <c r="ACS6" s="59"/>
      <c r="ACT6" s="29"/>
      <c r="ACU6" s="60" t="str">
        <f t="shared" si="83"/>
        <v/>
      </c>
      <c r="ACV6" s="30"/>
      <c r="ACW6" s="31"/>
      <c r="ACX6" s="27"/>
      <c r="ACY6" s="31"/>
      <c r="ACZ6" s="31"/>
      <c r="ADA6" s="28"/>
      <c r="ADB6" s="59"/>
      <c r="ADC6" s="29"/>
      <c r="ADD6" s="60" t="str">
        <f t="shared" si="84"/>
        <v/>
      </c>
      <c r="ADE6" s="30"/>
      <c r="ADF6" s="31"/>
      <c r="ADG6" s="27"/>
      <c r="ADH6" s="31"/>
      <c r="ADI6" s="31"/>
      <c r="ADJ6" s="28"/>
      <c r="ADK6" s="59"/>
      <c r="ADL6" s="29"/>
      <c r="ADM6" s="60" t="str">
        <f t="shared" si="85"/>
        <v/>
      </c>
      <c r="ADN6" s="30">
        <v>6</v>
      </c>
      <c r="ADO6" s="31">
        <v>4</v>
      </c>
      <c r="ADP6" s="27">
        <v>10</v>
      </c>
      <c r="ADQ6" s="31">
        <v>7</v>
      </c>
      <c r="ADR6" s="31">
        <v>1</v>
      </c>
      <c r="ADS6" s="28">
        <v>18</v>
      </c>
      <c r="ADT6" s="59"/>
      <c r="ADU6" s="29">
        <v>12</v>
      </c>
      <c r="ADV6" s="60" t="str">
        <f t="shared" si="86"/>
        <v/>
      </c>
      <c r="ADW6" s="30"/>
      <c r="ADX6" s="31"/>
      <c r="ADY6" s="27"/>
      <c r="ADZ6" s="31"/>
      <c r="AEA6" s="31"/>
      <c r="AEB6" s="28"/>
      <c r="AEC6" s="59"/>
      <c r="AED6" s="29"/>
      <c r="AEE6" s="60" t="str">
        <f t="shared" si="87"/>
        <v/>
      </c>
      <c r="AEF6" s="30"/>
      <c r="AEG6" s="31"/>
      <c r="AEH6" s="27"/>
      <c r="AEI6" s="31"/>
      <c r="AEJ6" s="31"/>
      <c r="AEK6" s="28"/>
      <c r="AEL6" s="59"/>
      <c r="AEM6" s="29"/>
      <c r="AEN6" s="60" t="str">
        <f t="shared" si="88"/>
        <v/>
      </c>
      <c r="AEO6" s="30">
        <v>9</v>
      </c>
      <c r="AEP6" s="31">
        <v>3</v>
      </c>
      <c r="AEQ6" s="27">
        <v>12</v>
      </c>
      <c r="AER6" s="31">
        <v>6</v>
      </c>
      <c r="AES6" s="31">
        <v>1</v>
      </c>
      <c r="AET6" s="28">
        <v>19</v>
      </c>
      <c r="AEU6" s="59"/>
      <c r="AEV6" s="29">
        <v>6</v>
      </c>
      <c r="AEW6" s="60" t="str">
        <f t="shared" si="89"/>
        <v/>
      </c>
      <c r="AEX6" s="30">
        <v>10</v>
      </c>
      <c r="AEY6" s="31">
        <v>2</v>
      </c>
      <c r="AEZ6" s="27">
        <v>12</v>
      </c>
      <c r="AFA6" s="31">
        <v>6</v>
      </c>
      <c r="AFB6" s="31">
        <v>2</v>
      </c>
      <c r="AFC6" s="28">
        <v>20</v>
      </c>
      <c r="AFD6" s="59"/>
      <c r="AFE6" s="29">
        <v>7</v>
      </c>
      <c r="AFF6" s="60" t="str">
        <f t="shared" si="90"/>
        <v/>
      </c>
      <c r="AFG6" s="30">
        <v>9</v>
      </c>
      <c r="AFH6" s="31">
        <v>0</v>
      </c>
      <c r="AFI6" s="27">
        <v>9</v>
      </c>
      <c r="AFJ6" s="31">
        <v>7</v>
      </c>
      <c r="AFK6" s="31">
        <v>4</v>
      </c>
      <c r="AFL6" s="28">
        <v>20</v>
      </c>
      <c r="AFM6" s="59"/>
      <c r="AFN6" s="29">
        <v>24</v>
      </c>
      <c r="AFO6" s="60" t="str">
        <f t="shared" si="91"/>
        <v/>
      </c>
      <c r="AFP6" s="30">
        <v>6</v>
      </c>
      <c r="AFQ6" s="31">
        <v>3</v>
      </c>
      <c r="AFR6" s="27">
        <v>9</v>
      </c>
      <c r="AFS6" s="31">
        <v>8</v>
      </c>
      <c r="AFT6" s="31">
        <v>1</v>
      </c>
      <c r="AFU6" s="28">
        <v>18</v>
      </c>
      <c r="AFV6" s="59"/>
      <c r="AFW6" s="29">
        <v>10</v>
      </c>
      <c r="AFX6" s="60" t="str">
        <f t="shared" si="92"/>
        <v/>
      </c>
      <c r="AFY6" s="30"/>
      <c r="AFZ6" s="31"/>
      <c r="AGA6" s="27"/>
      <c r="AGB6" s="31"/>
      <c r="AGC6" s="31"/>
      <c r="AGD6" s="28"/>
      <c r="AGE6" s="59"/>
      <c r="AGF6" s="29"/>
      <c r="AGG6" s="60" t="str">
        <f t="shared" si="93"/>
        <v/>
      </c>
      <c r="AGH6" s="30">
        <v>2</v>
      </c>
      <c r="AGI6" s="31">
        <v>0</v>
      </c>
      <c r="AGJ6" s="27">
        <v>2</v>
      </c>
      <c r="AGK6" s="31">
        <v>8</v>
      </c>
      <c r="AGL6" s="31">
        <v>3</v>
      </c>
      <c r="AGM6" s="28">
        <v>13</v>
      </c>
      <c r="AGN6" s="59"/>
      <c r="AGO6" s="29">
        <v>24</v>
      </c>
      <c r="AGP6" s="60" t="str">
        <f t="shared" si="94"/>
        <v/>
      </c>
      <c r="AGQ6" s="30">
        <v>6</v>
      </c>
      <c r="AGR6" s="31">
        <v>2</v>
      </c>
      <c r="AGS6" s="27">
        <v>8</v>
      </c>
      <c r="AGT6" s="31">
        <v>10</v>
      </c>
      <c r="AGU6" s="31">
        <v>6</v>
      </c>
      <c r="AGV6" s="28">
        <v>24</v>
      </c>
      <c r="AGW6" s="59"/>
      <c r="AGX6" s="29">
        <v>23</v>
      </c>
      <c r="AGY6" s="60" t="str">
        <f t="shared" si="95"/>
        <v/>
      </c>
      <c r="AGZ6" s="30"/>
      <c r="AHA6" s="31"/>
      <c r="AHB6" s="27"/>
      <c r="AHC6" s="31"/>
      <c r="AHD6" s="31"/>
      <c r="AHE6" s="28"/>
      <c r="AHF6" s="59"/>
      <c r="AHG6" s="29"/>
      <c r="AHH6" s="60" t="str">
        <f t="shared" si="96"/>
        <v/>
      </c>
      <c r="AHI6" s="30">
        <v>2</v>
      </c>
      <c r="AHJ6" s="31">
        <v>1</v>
      </c>
      <c r="AHK6" s="27">
        <v>3</v>
      </c>
      <c r="AHL6" s="31">
        <v>6</v>
      </c>
      <c r="AHM6" s="31">
        <v>2</v>
      </c>
      <c r="AHN6" s="28">
        <v>11</v>
      </c>
      <c r="AHO6" s="59"/>
      <c r="AHP6" s="29">
        <v>16</v>
      </c>
      <c r="AHQ6" s="60" t="str">
        <f t="shared" si="97"/>
        <v/>
      </c>
      <c r="AHR6" s="30">
        <v>4</v>
      </c>
      <c r="AHS6" s="31">
        <v>1</v>
      </c>
      <c r="AHT6" s="27">
        <v>5</v>
      </c>
      <c r="AHU6" s="31">
        <v>6</v>
      </c>
      <c r="AHV6" s="31">
        <v>0</v>
      </c>
      <c r="AHW6" s="28">
        <v>11</v>
      </c>
      <c r="AHX6" s="59"/>
      <c r="AHY6" s="29">
        <v>18</v>
      </c>
      <c r="AHZ6" s="60" t="str">
        <f t="shared" si="98"/>
        <v/>
      </c>
      <c r="AIA6" s="30">
        <v>5</v>
      </c>
      <c r="AIB6" s="31">
        <v>0</v>
      </c>
      <c r="AIC6" s="27">
        <v>5</v>
      </c>
      <c r="AID6" s="31">
        <v>16</v>
      </c>
      <c r="AIE6" s="31">
        <v>1</v>
      </c>
      <c r="AIF6" s="28">
        <v>22</v>
      </c>
      <c r="AIG6" s="59"/>
      <c r="AIH6" s="29">
        <v>29</v>
      </c>
      <c r="AII6" s="60" t="str">
        <f t="shared" si="99"/>
        <v/>
      </c>
      <c r="AIJ6" s="30">
        <v>1</v>
      </c>
      <c r="AIK6" s="31">
        <v>1</v>
      </c>
      <c r="AIL6" s="27">
        <v>2</v>
      </c>
      <c r="AIM6" s="31">
        <v>3</v>
      </c>
      <c r="AIN6" s="31">
        <v>4</v>
      </c>
      <c r="AIO6" s="28">
        <v>9</v>
      </c>
      <c r="AIP6" s="59"/>
      <c r="AIQ6" s="29">
        <v>2</v>
      </c>
      <c r="AIR6" s="60" t="str">
        <f t="shared" si="100"/>
        <v/>
      </c>
      <c r="AIS6" s="30">
        <v>2</v>
      </c>
      <c r="AIT6" s="31">
        <v>1</v>
      </c>
      <c r="AIU6" s="27">
        <v>3</v>
      </c>
      <c r="AIV6" s="31">
        <v>8</v>
      </c>
      <c r="AIW6" s="31">
        <v>0</v>
      </c>
      <c r="AIX6" s="28">
        <v>11</v>
      </c>
      <c r="AIY6" s="59"/>
      <c r="AIZ6" s="29">
        <v>19</v>
      </c>
      <c r="AJA6" s="60" t="str">
        <f t="shared" si="101"/>
        <v/>
      </c>
      <c r="AJB6" s="30"/>
      <c r="AJC6" s="31"/>
      <c r="AJD6" s="27"/>
      <c r="AJE6" s="31"/>
      <c r="AJF6" s="31"/>
      <c r="AJG6" s="28"/>
      <c r="AJH6" s="59"/>
      <c r="AJI6" s="29"/>
      <c r="AJJ6" s="60" t="str">
        <f t="shared" si="102"/>
        <v/>
      </c>
      <c r="AJK6" s="30"/>
      <c r="AJL6" s="31"/>
      <c r="AJM6" s="27"/>
      <c r="AJN6" s="31"/>
      <c r="AJO6" s="31"/>
      <c r="AJP6" s="28"/>
      <c r="AJQ6" s="59"/>
      <c r="AJR6" s="29"/>
      <c r="AJS6" s="60" t="str">
        <f t="shared" si="103"/>
        <v/>
      </c>
      <c r="AJT6" s="30">
        <v>6</v>
      </c>
      <c r="AJU6" s="31">
        <v>0</v>
      </c>
      <c r="AJV6" s="27">
        <v>6</v>
      </c>
      <c r="AJW6" s="31">
        <v>7</v>
      </c>
      <c r="AJX6" s="31">
        <v>0</v>
      </c>
      <c r="AJY6" s="28">
        <v>13</v>
      </c>
      <c r="AJZ6" s="59"/>
      <c r="AKA6" s="29">
        <v>16</v>
      </c>
      <c r="AKB6" s="60" t="str">
        <f t="shared" si="104"/>
        <v/>
      </c>
      <c r="AKC6" s="30">
        <v>3</v>
      </c>
      <c r="AKD6" s="31">
        <v>0</v>
      </c>
      <c r="AKE6" s="27">
        <v>3</v>
      </c>
      <c r="AKF6" s="31">
        <v>8</v>
      </c>
      <c r="AKG6" s="31">
        <v>1</v>
      </c>
      <c r="AKH6" s="28">
        <v>12</v>
      </c>
      <c r="AKI6" s="59"/>
      <c r="AKJ6" s="29">
        <v>16</v>
      </c>
      <c r="AKK6" s="60" t="str">
        <f t="shared" si="105"/>
        <v/>
      </c>
      <c r="AKL6" s="30">
        <v>4</v>
      </c>
      <c r="AKM6" s="31">
        <v>0</v>
      </c>
      <c r="AKN6" s="27">
        <v>4</v>
      </c>
      <c r="AKO6" s="31">
        <v>8</v>
      </c>
      <c r="AKP6" s="31">
        <v>1</v>
      </c>
      <c r="AKQ6" s="28">
        <v>13</v>
      </c>
      <c r="AKR6" s="59"/>
      <c r="AKS6" s="29">
        <v>12</v>
      </c>
      <c r="AKT6" s="60" t="str">
        <f t="shared" si="106"/>
        <v/>
      </c>
      <c r="AKU6" s="30"/>
      <c r="AKV6" s="31"/>
      <c r="AKW6" s="27"/>
      <c r="AKX6" s="31"/>
      <c r="AKY6" s="31"/>
      <c r="AKZ6" s="28"/>
      <c r="ALA6" s="59"/>
      <c r="ALB6" s="29"/>
      <c r="ALC6" s="60" t="str">
        <f t="shared" si="107"/>
        <v/>
      </c>
      <c r="ALD6" s="30"/>
      <c r="ALE6" s="31"/>
      <c r="ALF6" s="27"/>
      <c r="ALG6" s="31"/>
      <c r="ALH6" s="31"/>
      <c r="ALI6" s="28"/>
      <c r="ALJ6" s="59"/>
      <c r="ALK6" s="29"/>
      <c r="ALL6" s="60" t="str">
        <f t="shared" si="108"/>
        <v/>
      </c>
      <c r="ALM6" s="30">
        <v>6</v>
      </c>
      <c r="ALN6" s="31">
        <v>1</v>
      </c>
      <c r="ALO6" s="27">
        <v>7</v>
      </c>
      <c r="ALP6" s="31">
        <v>11</v>
      </c>
      <c r="ALQ6" s="31">
        <v>1</v>
      </c>
      <c r="ALR6" s="28">
        <v>19</v>
      </c>
      <c r="ALS6" s="59"/>
      <c r="ALT6" s="29">
        <v>7</v>
      </c>
      <c r="ALU6" s="60" t="str">
        <f t="shared" si="109"/>
        <v/>
      </c>
      <c r="ALV6" s="30">
        <v>2</v>
      </c>
      <c r="ALW6" s="31">
        <v>0</v>
      </c>
      <c r="ALX6" s="27">
        <v>2</v>
      </c>
      <c r="ALY6" s="31">
        <v>12</v>
      </c>
      <c r="ALZ6" s="31">
        <v>3</v>
      </c>
      <c r="AMA6" s="28">
        <v>17</v>
      </c>
      <c r="AMB6" s="59"/>
      <c r="AMC6" s="29">
        <v>9</v>
      </c>
      <c r="AMD6" s="60" t="str">
        <f t="shared" si="110"/>
        <v/>
      </c>
      <c r="AME6" s="30"/>
      <c r="AMF6" s="31"/>
      <c r="AMG6" s="27"/>
      <c r="AMH6" s="31"/>
      <c r="AMI6" s="31"/>
      <c r="AMJ6" s="28"/>
      <c r="AMK6" s="59"/>
      <c r="AML6" s="29"/>
      <c r="AMM6" s="60" t="str">
        <f t="shared" si="111"/>
        <v/>
      </c>
      <c r="AMN6" s="30">
        <v>5</v>
      </c>
      <c r="AMO6" s="31">
        <v>5</v>
      </c>
      <c r="AMP6" s="27">
        <v>10</v>
      </c>
      <c r="AMQ6" s="31">
        <v>8</v>
      </c>
      <c r="AMR6" s="31">
        <v>0</v>
      </c>
      <c r="AMS6" s="28">
        <v>18</v>
      </c>
      <c r="AMT6" s="59"/>
      <c r="AMU6" s="29">
        <v>6</v>
      </c>
      <c r="AMV6" s="60" t="str">
        <f t="shared" si="112"/>
        <v/>
      </c>
      <c r="AMW6" s="30">
        <v>2</v>
      </c>
      <c r="AMX6" s="31">
        <v>13</v>
      </c>
      <c r="AMY6" s="27">
        <v>15</v>
      </c>
      <c r="AMZ6" s="31">
        <v>5</v>
      </c>
      <c r="ANA6" s="31">
        <v>3</v>
      </c>
      <c r="ANB6" s="28">
        <v>23</v>
      </c>
      <c r="ANC6" s="59"/>
      <c r="AND6" s="29">
        <v>8</v>
      </c>
      <c r="ANE6" s="60" t="str">
        <f t="shared" si="113"/>
        <v/>
      </c>
      <c r="ANF6" s="30">
        <v>11</v>
      </c>
      <c r="ANG6" s="31">
        <v>1</v>
      </c>
      <c r="ANH6" s="27">
        <v>12</v>
      </c>
      <c r="ANI6" s="31">
        <v>1</v>
      </c>
      <c r="ANJ6" s="31">
        <v>1</v>
      </c>
      <c r="ANK6" s="28">
        <v>14</v>
      </c>
      <c r="ANL6" s="59"/>
      <c r="ANM6" s="29">
        <v>14</v>
      </c>
      <c r="ANN6" s="60" t="str">
        <f t="shared" si="114"/>
        <v/>
      </c>
      <c r="ANO6" s="30">
        <v>1</v>
      </c>
      <c r="ANP6" s="31">
        <v>0</v>
      </c>
      <c r="ANQ6" s="27">
        <v>1</v>
      </c>
      <c r="ANR6" s="31">
        <v>7</v>
      </c>
      <c r="ANS6" s="31">
        <v>1</v>
      </c>
      <c r="ANT6" s="28">
        <v>9</v>
      </c>
      <c r="ANU6" s="59"/>
      <c r="ANV6" s="29">
        <v>9</v>
      </c>
      <c r="ANW6" s="60" t="str">
        <f t="shared" si="115"/>
        <v/>
      </c>
      <c r="ANX6" s="30">
        <v>6</v>
      </c>
      <c r="ANY6" s="31">
        <v>2</v>
      </c>
      <c r="ANZ6" s="27">
        <v>8</v>
      </c>
      <c r="AOA6" s="31">
        <v>9</v>
      </c>
      <c r="AOB6" s="31">
        <v>3</v>
      </c>
      <c r="AOC6" s="28">
        <v>20</v>
      </c>
      <c r="AOD6" s="59"/>
      <c r="AOE6" s="29">
        <v>12</v>
      </c>
      <c r="AOF6" s="60" t="str">
        <f t="shared" si="116"/>
        <v/>
      </c>
      <c r="AOG6" s="30"/>
      <c r="AOH6" s="31"/>
      <c r="AOI6" s="27"/>
      <c r="AOJ6" s="31"/>
      <c r="AOK6" s="31"/>
      <c r="AOL6" s="28"/>
      <c r="AOM6" s="59"/>
      <c r="AON6" s="29"/>
      <c r="AOO6" s="60" t="str">
        <f t="shared" si="117"/>
        <v/>
      </c>
      <c r="AOP6" s="30"/>
      <c r="AOQ6" s="31"/>
      <c r="AOR6" s="27"/>
      <c r="AOS6" s="31"/>
      <c r="AOT6" s="31"/>
      <c r="AOU6" s="28"/>
      <c r="AOV6" s="59"/>
      <c r="AOW6" s="29"/>
      <c r="AOX6" s="60" t="str">
        <f t="shared" si="118"/>
        <v/>
      </c>
      <c r="AOY6" s="30">
        <v>11</v>
      </c>
      <c r="AOZ6" s="31">
        <v>0</v>
      </c>
      <c r="APA6" s="27">
        <v>11</v>
      </c>
      <c r="APB6" s="31">
        <v>8</v>
      </c>
      <c r="APC6" s="31">
        <v>2</v>
      </c>
      <c r="APD6" s="28">
        <v>21</v>
      </c>
      <c r="APE6" s="59"/>
      <c r="APF6" s="29"/>
      <c r="APG6" s="60" t="str">
        <f t="shared" si="119"/>
        <v/>
      </c>
      <c r="APH6" s="30">
        <v>4</v>
      </c>
      <c r="API6" s="31">
        <v>1</v>
      </c>
      <c r="APJ6" s="27">
        <v>5</v>
      </c>
      <c r="APK6" s="31">
        <v>8</v>
      </c>
      <c r="APL6" s="31">
        <v>2</v>
      </c>
      <c r="APM6" s="28">
        <v>15</v>
      </c>
      <c r="APN6" s="59"/>
      <c r="APO6" s="29">
        <v>16</v>
      </c>
      <c r="APP6" s="60" t="str">
        <f t="shared" si="120"/>
        <v/>
      </c>
      <c r="APQ6" s="30">
        <v>3</v>
      </c>
      <c r="APR6" s="31">
        <v>1</v>
      </c>
      <c r="APS6" s="27">
        <v>4</v>
      </c>
      <c r="APT6" s="31">
        <v>10</v>
      </c>
      <c r="APU6" s="31">
        <v>4</v>
      </c>
      <c r="APV6" s="28">
        <v>18</v>
      </c>
      <c r="APW6" s="59"/>
      <c r="APX6" s="29">
        <v>8</v>
      </c>
      <c r="APY6" s="60" t="str">
        <f t="shared" si="121"/>
        <v/>
      </c>
      <c r="APZ6" s="30">
        <v>8</v>
      </c>
      <c r="AQA6" s="31">
        <v>1</v>
      </c>
      <c r="AQB6" s="27">
        <v>9</v>
      </c>
      <c r="AQC6" s="31">
        <v>9</v>
      </c>
      <c r="AQD6" s="31">
        <v>2</v>
      </c>
      <c r="AQE6" s="28">
        <v>20</v>
      </c>
      <c r="AQF6" s="59"/>
      <c r="AQG6" s="29">
        <v>10</v>
      </c>
      <c r="AQH6" s="60" t="str">
        <f t="shared" si="122"/>
        <v/>
      </c>
      <c r="AQI6" s="30"/>
      <c r="AQJ6" s="31"/>
      <c r="AQK6" s="27"/>
      <c r="AQL6" s="31"/>
      <c r="AQM6" s="31"/>
      <c r="AQN6" s="28"/>
      <c r="AQO6" s="59"/>
      <c r="AQP6" s="29"/>
      <c r="AQQ6" s="60" t="str">
        <f t="shared" si="123"/>
        <v/>
      </c>
      <c r="AQR6" s="30">
        <v>7</v>
      </c>
      <c r="AQS6" s="31">
        <v>1</v>
      </c>
      <c r="AQT6" s="27">
        <v>8</v>
      </c>
      <c r="AQU6" s="31">
        <v>0</v>
      </c>
      <c r="AQV6" s="31">
        <v>0</v>
      </c>
      <c r="AQW6" s="28">
        <v>8</v>
      </c>
      <c r="AQX6" s="59"/>
      <c r="AQY6" s="29"/>
      <c r="AQZ6" s="60" t="str">
        <f t="shared" si="124"/>
        <v/>
      </c>
      <c r="ARA6" s="30">
        <v>16</v>
      </c>
      <c r="ARB6" s="31">
        <v>0</v>
      </c>
      <c r="ARC6" s="27">
        <v>16</v>
      </c>
      <c r="ARD6" s="31">
        <v>5</v>
      </c>
      <c r="ARE6" s="31">
        <v>2</v>
      </c>
      <c r="ARF6" s="28">
        <v>23</v>
      </c>
      <c r="ARG6" s="59"/>
      <c r="ARH6" s="29">
        <v>8</v>
      </c>
      <c r="ARI6" s="60" t="str">
        <f t="shared" si="125"/>
        <v/>
      </c>
      <c r="ARJ6" s="30">
        <v>6</v>
      </c>
      <c r="ARK6" s="31">
        <v>2</v>
      </c>
      <c r="ARL6" s="27">
        <v>8</v>
      </c>
      <c r="ARM6" s="31">
        <v>8</v>
      </c>
      <c r="ARN6" s="31">
        <v>1</v>
      </c>
      <c r="ARO6" s="28">
        <v>17</v>
      </c>
      <c r="ARP6" s="59"/>
      <c r="ARQ6" s="29">
        <v>12</v>
      </c>
      <c r="ARR6" s="60" t="str">
        <f t="shared" si="126"/>
        <v/>
      </c>
      <c r="ARS6" s="30"/>
      <c r="ART6" s="31"/>
      <c r="ARU6" s="27"/>
      <c r="ARV6" s="31"/>
      <c r="ARW6" s="31"/>
      <c r="ARX6" s="28"/>
      <c r="ARY6" s="59"/>
      <c r="ARZ6" s="29"/>
      <c r="ASA6" s="60" t="str">
        <f t="shared" si="127"/>
        <v/>
      </c>
      <c r="ASB6" s="30"/>
      <c r="ASC6" s="31"/>
      <c r="ASD6" s="27"/>
      <c r="ASE6" s="31"/>
      <c r="ASF6" s="31"/>
      <c r="ASG6" s="28"/>
      <c r="ASH6" s="59"/>
      <c r="ASI6" s="29"/>
      <c r="ASJ6" s="60" t="str">
        <f t="shared" si="128"/>
        <v/>
      </c>
      <c r="ASK6" s="30"/>
      <c r="ASL6" s="31"/>
      <c r="ASM6" s="27"/>
      <c r="ASN6" s="31"/>
      <c r="ASO6" s="31"/>
      <c r="ASP6" s="28"/>
      <c r="ASQ6" s="59"/>
      <c r="ASR6" s="29"/>
      <c r="ASS6" s="60" t="str">
        <f t="shared" si="129"/>
        <v/>
      </c>
      <c r="AST6" s="30">
        <v>4</v>
      </c>
      <c r="ASU6" s="31">
        <v>1</v>
      </c>
      <c r="ASV6" s="27">
        <v>5</v>
      </c>
      <c r="ASW6" s="31">
        <v>11</v>
      </c>
      <c r="ASX6" s="31">
        <v>5</v>
      </c>
      <c r="ASY6" s="28">
        <v>21</v>
      </c>
      <c r="ASZ6" s="59"/>
      <c r="ATA6" s="29">
        <v>15</v>
      </c>
      <c r="ATB6" s="60" t="str">
        <f t="shared" si="130"/>
        <v/>
      </c>
      <c r="ATC6" s="30">
        <v>4</v>
      </c>
      <c r="ATD6" s="31">
        <v>2</v>
      </c>
      <c r="ATE6" s="27">
        <v>6</v>
      </c>
      <c r="ATF6" s="31">
        <v>10</v>
      </c>
      <c r="ATG6" s="31">
        <v>5</v>
      </c>
      <c r="ATH6" s="28">
        <v>21</v>
      </c>
      <c r="ATI6" s="59"/>
      <c r="ATJ6" s="29">
        <v>22</v>
      </c>
      <c r="ATK6" s="60" t="str">
        <f t="shared" si="131"/>
        <v/>
      </c>
      <c r="ATL6" s="30">
        <v>7</v>
      </c>
      <c r="ATM6" s="31">
        <v>1</v>
      </c>
      <c r="ATN6" s="27">
        <v>8</v>
      </c>
      <c r="ATO6" s="31">
        <v>12</v>
      </c>
      <c r="ATP6" s="31">
        <v>6</v>
      </c>
      <c r="ATQ6" s="28">
        <v>26</v>
      </c>
      <c r="ATR6" s="59"/>
      <c r="ATS6" s="29">
        <v>2</v>
      </c>
      <c r="ATT6" s="60" t="str">
        <f t="shared" si="132"/>
        <v/>
      </c>
      <c r="ATU6" s="30">
        <v>12</v>
      </c>
      <c r="ATV6" s="31">
        <v>2</v>
      </c>
      <c r="ATW6" s="27">
        <v>14</v>
      </c>
      <c r="ATX6" s="31">
        <v>8</v>
      </c>
      <c r="ATY6" s="31">
        <v>2</v>
      </c>
      <c r="ATZ6" s="28">
        <v>24</v>
      </c>
      <c r="AUA6" s="59">
        <v>10</v>
      </c>
      <c r="AUB6" s="29">
        <v>10</v>
      </c>
      <c r="AUC6" s="60">
        <f t="shared" si="133"/>
        <v>1</v>
      </c>
      <c r="AUD6" s="30">
        <v>5</v>
      </c>
      <c r="AUE6" s="31">
        <v>1</v>
      </c>
      <c r="AUF6" s="27">
        <v>6</v>
      </c>
      <c r="AUG6" s="31">
        <v>11</v>
      </c>
      <c r="AUH6" s="31">
        <v>7</v>
      </c>
      <c r="AUI6" s="28">
        <v>24</v>
      </c>
      <c r="AUJ6" s="59">
        <v>21</v>
      </c>
      <c r="AUK6" s="29">
        <v>21</v>
      </c>
      <c r="AUL6" s="60">
        <f t="shared" si="134"/>
        <v>1</v>
      </c>
      <c r="AUM6" s="30">
        <v>4</v>
      </c>
      <c r="AUN6" s="31">
        <v>3</v>
      </c>
      <c r="AUO6" s="27">
        <v>7</v>
      </c>
      <c r="AUP6" s="31">
        <v>4</v>
      </c>
      <c r="AUQ6" s="31">
        <v>6</v>
      </c>
      <c r="AUR6" s="28">
        <v>17</v>
      </c>
      <c r="AUS6" s="59">
        <v>9</v>
      </c>
      <c r="AUT6" s="29">
        <v>9</v>
      </c>
      <c r="AUU6" s="60">
        <f t="shared" si="135"/>
        <v>1</v>
      </c>
      <c r="AUV6" s="30"/>
      <c r="AUW6" s="31"/>
      <c r="AUX6" s="27"/>
      <c r="AUY6" s="31"/>
      <c r="AUZ6" s="31"/>
      <c r="AVA6" s="28"/>
      <c r="AVB6" s="59">
        <v>0</v>
      </c>
      <c r="AVC6" s="29">
        <v>0</v>
      </c>
      <c r="AVD6" s="60" t="str">
        <f t="shared" si="136"/>
        <v/>
      </c>
      <c r="AVE6" s="30"/>
      <c r="AVF6" s="31"/>
      <c r="AVG6" s="27"/>
      <c r="AVH6" s="31"/>
      <c r="AVI6" s="31"/>
      <c r="AVJ6" s="28"/>
      <c r="AVK6" s="59">
        <v>0</v>
      </c>
      <c r="AVL6" s="29">
        <v>0</v>
      </c>
      <c r="AVM6" s="60" t="str">
        <f t="shared" si="137"/>
        <v/>
      </c>
      <c r="AVN6" s="30">
        <v>8</v>
      </c>
      <c r="AVO6" s="31">
        <v>1</v>
      </c>
      <c r="AVP6" s="27">
        <v>9</v>
      </c>
      <c r="AVQ6" s="31">
        <v>8</v>
      </c>
      <c r="AVR6" s="31">
        <v>3</v>
      </c>
      <c r="AVS6" s="28">
        <v>20</v>
      </c>
      <c r="AVT6" s="59">
        <v>17</v>
      </c>
      <c r="AVU6" s="29">
        <v>17</v>
      </c>
      <c r="AVV6" s="60">
        <f t="shared" si="138"/>
        <v>1</v>
      </c>
      <c r="AVW6" s="30">
        <v>6</v>
      </c>
      <c r="AVX6" s="31">
        <v>0</v>
      </c>
      <c r="AVY6" s="27">
        <v>6</v>
      </c>
      <c r="AVZ6" s="31">
        <v>12</v>
      </c>
      <c r="AWA6" s="31">
        <v>2</v>
      </c>
      <c r="AWB6" s="28">
        <v>20</v>
      </c>
      <c r="AWC6" s="59">
        <v>7</v>
      </c>
      <c r="AWD6" s="29">
        <v>7</v>
      </c>
      <c r="AWE6" s="60">
        <f t="shared" si="139"/>
        <v>1</v>
      </c>
      <c r="AWF6" s="30">
        <v>6</v>
      </c>
      <c r="AWG6" s="31">
        <v>1</v>
      </c>
      <c r="AWH6" s="27">
        <v>7</v>
      </c>
      <c r="AWI6" s="31">
        <v>4</v>
      </c>
      <c r="AWJ6" s="31">
        <v>3</v>
      </c>
      <c r="AWK6" s="28">
        <v>14</v>
      </c>
      <c r="AWL6" s="59">
        <v>14</v>
      </c>
      <c r="AWM6" s="29">
        <v>14</v>
      </c>
      <c r="AWN6" s="60">
        <f t="shared" si="140"/>
        <v>1</v>
      </c>
      <c r="AWO6" s="30">
        <v>5</v>
      </c>
      <c r="AWP6" s="31">
        <v>2</v>
      </c>
      <c r="AWQ6" s="27">
        <v>7</v>
      </c>
      <c r="AWR6" s="31">
        <v>11</v>
      </c>
      <c r="AWS6" s="31">
        <v>2</v>
      </c>
      <c r="AWT6" s="28">
        <v>20</v>
      </c>
      <c r="AWU6" s="59">
        <v>10</v>
      </c>
      <c r="AWV6" s="29">
        <v>10</v>
      </c>
      <c r="AWW6" s="60">
        <f t="shared" si="141"/>
        <v>1</v>
      </c>
      <c r="AWX6" s="30"/>
      <c r="AWY6" s="31"/>
      <c r="AWZ6" s="27"/>
      <c r="AXA6" s="31"/>
      <c r="AXB6" s="31"/>
      <c r="AXC6" s="28"/>
      <c r="AXD6" s="59"/>
      <c r="AXE6" s="29"/>
      <c r="AXF6" s="60" t="str">
        <f t="shared" si="142"/>
        <v/>
      </c>
      <c r="AXG6" s="30"/>
      <c r="AXH6" s="31"/>
      <c r="AXI6" s="27"/>
      <c r="AXJ6" s="31"/>
      <c r="AXK6" s="31"/>
      <c r="AXL6" s="28"/>
      <c r="AXM6" s="59">
        <v>0</v>
      </c>
      <c r="AXN6" s="29">
        <v>0</v>
      </c>
      <c r="AXO6" s="60" t="str">
        <f t="shared" si="143"/>
        <v/>
      </c>
      <c r="AXP6" s="30">
        <v>6</v>
      </c>
      <c r="AXQ6" s="31">
        <v>4</v>
      </c>
      <c r="AXR6" s="27">
        <v>10</v>
      </c>
      <c r="AXS6" s="31">
        <v>10</v>
      </c>
      <c r="AXT6" s="31">
        <v>2</v>
      </c>
      <c r="AXU6" s="28">
        <v>22</v>
      </c>
      <c r="AXV6" s="59">
        <v>4</v>
      </c>
      <c r="AXW6" s="29">
        <v>4</v>
      </c>
      <c r="AXX6" s="60">
        <f t="shared" si="144"/>
        <v>1</v>
      </c>
      <c r="AXY6" s="30">
        <v>8</v>
      </c>
      <c r="AXZ6" s="31">
        <v>2</v>
      </c>
      <c r="AYA6" s="27">
        <v>10</v>
      </c>
      <c r="AYB6" s="31">
        <v>11</v>
      </c>
      <c r="AYC6" s="31">
        <v>5</v>
      </c>
      <c r="AYD6" s="28">
        <v>26</v>
      </c>
      <c r="AYE6" s="59">
        <v>22</v>
      </c>
      <c r="AYF6" s="29">
        <v>22</v>
      </c>
      <c r="AYG6" s="60">
        <f t="shared" si="145"/>
        <v>1</v>
      </c>
      <c r="AYH6" s="30">
        <v>2</v>
      </c>
      <c r="AYI6" s="31">
        <v>4</v>
      </c>
      <c r="AYJ6" s="27">
        <v>6</v>
      </c>
      <c r="AYK6" s="31">
        <v>11</v>
      </c>
      <c r="AYL6" s="31">
        <v>1</v>
      </c>
      <c r="AYM6" s="28">
        <v>18</v>
      </c>
      <c r="AYN6" s="59">
        <v>22</v>
      </c>
      <c r="AYO6" s="29">
        <v>22</v>
      </c>
      <c r="AYP6" s="60">
        <f t="shared" si="146"/>
        <v>1</v>
      </c>
      <c r="AYQ6" s="30">
        <v>4</v>
      </c>
      <c r="AYR6" s="31">
        <v>1</v>
      </c>
      <c r="AYS6" s="27">
        <v>5</v>
      </c>
      <c r="AYT6" s="31">
        <v>15</v>
      </c>
      <c r="AYU6" s="31">
        <v>4</v>
      </c>
      <c r="AYV6" s="28">
        <v>24</v>
      </c>
      <c r="AYW6" s="59">
        <v>19</v>
      </c>
      <c r="AYX6" s="29">
        <v>19</v>
      </c>
      <c r="AYY6" s="60">
        <f t="shared" si="147"/>
        <v>1</v>
      </c>
      <c r="AYZ6" s="30"/>
      <c r="AZA6" s="31"/>
      <c r="AZB6" s="27"/>
      <c r="AZC6" s="31"/>
      <c r="AZD6" s="31"/>
      <c r="AZE6" s="28"/>
      <c r="AZF6" s="59">
        <v>0</v>
      </c>
      <c r="AZG6" s="29">
        <v>0</v>
      </c>
      <c r="AZH6" s="60" t="str">
        <f t="shared" si="148"/>
        <v/>
      </c>
      <c r="AZI6" s="30"/>
      <c r="AZJ6" s="31"/>
      <c r="AZK6" s="27"/>
      <c r="AZL6" s="31"/>
      <c r="AZM6" s="31"/>
      <c r="AZN6" s="28"/>
      <c r="AZO6" s="59">
        <v>0</v>
      </c>
      <c r="AZP6" s="29">
        <v>0</v>
      </c>
      <c r="AZQ6" s="60" t="str">
        <f t="shared" si="149"/>
        <v/>
      </c>
      <c r="AZR6" s="30">
        <v>13</v>
      </c>
      <c r="AZS6" s="31">
        <v>0</v>
      </c>
      <c r="AZT6" s="27">
        <v>13</v>
      </c>
      <c r="AZU6" s="31">
        <v>9</v>
      </c>
      <c r="AZV6" s="31">
        <v>3</v>
      </c>
      <c r="AZW6" s="28">
        <v>25</v>
      </c>
      <c r="AZX6" s="59">
        <v>31</v>
      </c>
      <c r="AZY6" s="29">
        <v>31</v>
      </c>
      <c r="AZZ6" s="60">
        <f t="shared" si="150"/>
        <v>1</v>
      </c>
      <c r="BAA6" s="30">
        <v>8</v>
      </c>
      <c r="BAB6" s="31">
        <v>1</v>
      </c>
      <c r="BAC6" s="27">
        <v>9</v>
      </c>
      <c r="BAD6" s="31">
        <v>9</v>
      </c>
      <c r="BAE6" s="31">
        <v>7</v>
      </c>
      <c r="BAF6" s="28">
        <v>25</v>
      </c>
      <c r="BAG6" s="59">
        <v>17</v>
      </c>
      <c r="BAH6" s="29">
        <v>17</v>
      </c>
      <c r="BAI6" s="60">
        <f t="shared" si="151"/>
        <v>1</v>
      </c>
      <c r="BAJ6" s="30">
        <v>7</v>
      </c>
      <c r="BAK6" s="31">
        <v>1</v>
      </c>
      <c r="BAL6" s="27">
        <v>8</v>
      </c>
      <c r="BAM6" s="31">
        <v>17</v>
      </c>
      <c r="BAN6" s="31">
        <v>0</v>
      </c>
      <c r="BAO6" s="28">
        <v>25</v>
      </c>
      <c r="BAP6" s="59">
        <v>17</v>
      </c>
      <c r="BAQ6" s="29">
        <v>17</v>
      </c>
      <c r="BAR6" s="60">
        <f t="shared" si="152"/>
        <v>1</v>
      </c>
      <c r="BAS6" s="30">
        <v>8</v>
      </c>
      <c r="BAT6" s="31">
        <v>1</v>
      </c>
      <c r="BAU6" s="27">
        <v>9</v>
      </c>
      <c r="BAV6" s="31">
        <v>8</v>
      </c>
      <c r="BAW6" s="31">
        <v>3</v>
      </c>
      <c r="BAX6" s="28">
        <v>20</v>
      </c>
      <c r="BAY6" s="59">
        <v>19</v>
      </c>
      <c r="BAZ6" s="29">
        <v>19</v>
      </c>
      <c r="BBA6" s="60">
        <f t="shared" si="153"/>
        <v>1</v>
      </c>
      <c r="BBB6" s="30">
        <v>14</v>
      </c>
      <c r="BBC6" s="31">
        <v>2</v>
      </c>
      <c r="BBD6" s="27">
        <v>16</v>
      </c>
      <c r="BBE6" s="31">
        <v>8</v>
      </c>
      <c r="BBF6" s="31">
        <v>4</v>
      </c>
      <c r="BBG6" s="28">
        <v>28</v>
      </c>
      <c r="BBH6" s="59">
        <v>22</v>
      </c>
      <c r="BBI6" s="29">
        <v>22</v>
      </c>
      <c r="BBJ6" s="60">
        <f t="shared" si="154"/>
        <v>1</v>
      </c>
      <c r="BBK6" s="30"/>
      <c r="BBL6" s="31"/>
      <c r="BBM6" s="27"/>
      <c r="BBN6" s="31"/>
      <c r="BBO6" s="31"/>
      <c r="BBP6" s="28"/>
      <c r="BBQ6" s="59">
        <v>0</v>
      </c>
      <c r="BBR6" s="29">
        <v>0</v>
      </c>
      <c r="BBS6" s="60" t="str">
        <f t="shared" si="155"/>
        <v/>
      </c>
      <c r="BBT6" s="30"/>
      <c r="BBU6" s="31"/>
      <c r="BBV6" s="27"/>
      <c r="BBW6" s="31"/>
      <c r="BBX6" s="31"/>
      <c r="BBY6" s="28"/>
      <c r="BBZ6" s="59">
        <v>0</v>
      </c>
      <c r="BCA6" s="29">
        <v>0</v>
      </c>
      <c r="BCB6" s="60" t="str">
        <f t="shared" si="156"/>
        <v/>
      </c>
      <c r="BCC6" s="30"/>
      <c r="BCD6" s="31"/>
      <c r="BCE6" s="27"/>
      <c r="BCF6" s="31"/>
      <c r="BCG6" s="31"/>
      <c r="BCH6" s="28"/>
      <c r="BCI6" s="59">
        <v>3</v>
      </c>
      <c r="BCJ6" s="29">
        <v>3</v>
      </c>
      <c r="BCK6" s="60">
        <f t="shared" si="157"/>
        <v>1</v>
      </c>
      <c r="BCL6" s="30">
        <v>9</v>
      </c>
      <c r="BCM6" s="31">
        <v>0</v>
      </c>
      <c r="BCN6" s="27">
        <v>9</v>
      </c>
      <c r="BCO6" s="31">
        <v>7</v>
      </c>
      <c r="BCP6" s="31">
        <v>5</v>
      </c>
      <c r="BCQ6" s="28">
        <v>21</v>
      </c>
      <c r="BCR6" s="59">
        <v>7</v>
      </c>
      <c r="BCS6" s="29">
        <v>7</v>
      </c>
      <c r="BCT6" s="60">
        <f t="shared" si="158"/>
        <v>1</v>
      </c>
      <c r="BCU6" s="30">
        <v>12</v>
      </c>
      <c r="BCV6" s="31">
        <v>1</v>
      </c>
      <c r="BCW6" s="27">
        <v>13</v>
      </c>
      <c r="BCX6" s="31">
        <v>6</v>
      </c>
      <c r="BCY6" s="31">
        <v>2</v>
      </c>
      <c r="BCZ6" s="28">
        <v>21</v>
      </c>
      <c r="BDA6" s="59">
        <v>20</v>
      </c>
      <c r="BDB6" s="29">
        <v>20</v>
      </c>
      <c r="BDC6" s="60">
        <f t="shared" si="159"/>
        <v>1</v>
      </c>
      <c r="BDD6" s="30">
        <v>8</v>
      </c>
      <c r="BDE6" s="31">
        <v>1</v>
      </c>
      <c r="BDF6" s="27">
        <v>9</v>
      </c>
      <c r="BDG6" s="31">
        <v>9</v>
      </c>
      <c r="BDH6" s="31">
        <v>2</v>
      </c>
      <c r="BDI6" s="28">
        <v>20</v>
      </c>
      <c r="BDJ6" s="59">
        <v>22</v>
      </c>
      <c r="BDK6" s="29">
        <v>22</v>
      </c>
      <c r="BDL6" s="60">
        <f t="shared" si="160"/>
        <v>1</v>
      </c>
      <c r="BDM6" s="30">
        <v>6</v>
      </c>
      <c r="BDN6" s="31">
        <v>3</v>
      </c>
      <c r="BDO6" s="27">
        <v>9</v>
      </c>
      <c r="BDP6" s="31">
        <v>5</v>
      </c>
      <c r="BDQ6" s="31">
        <v>2</v>
      </c>
      <c r="BDR6" s="28">
        <v>16</v>
      </c>
      <c r="BDS6" s="59">
        <v>10</v>
      </c>
      <c r="BDT6" s="29">
        <v>10</v>
      </c>
      <c r="BDU6" s="60">
        <f t="shared" si="161"/>
        <v>1</v>
      </c>
      <c r="BDV6" s="30">
        <v>6</v>
      </c>
      <c r="BDW6" s="31">
        <v>5</v>
      </c>
      <c r="BDX6" s="27">
        <v>11</v>
      </c>
      <c r="BDY6" s="31">
        <v>6</v>
      </c>
      <c r="BDZ6" s="31">
        <v>4</v>
      </c>
      <c r="BEA6" s="28">
        <v>21</v>
      </c>
      <c r="BEB6" s="59">
        <v>17</v>
      </c>
      <c r="BEC6" s="29">
        <v>17</v>
      </c>
      <c r="BED6" s="60">
        <f t="shared" si="162"/>
        <v>1</v>
      </c>
      <c r="BEE6" s="30"/>
      <c r="BEF6" s="31"/>
      <c r="BEG6" s="27"/>
      <c r="BEH6" s="31"/>
      <c r="BEI6" s="31"/>
      <c r="BEJ6" s="28"/>
      <c r="BEK6" s="59">
        <v>0</v>
      </c>
      <c r="BEL6" s="29">
        <v>0</v>
      </c>
      <c r="BEM6" s="60" t="str">
        <f t="shared" si="163"/>
        <v/>
      </c>
      <c r="BEN6" s="30"/>
      <c r="BEO6" s="31"/>
      <c r="BEP6" s="27"/>
      <c r="BEQ6" s="31"/>
      <c r="BER6" s="31"/>
      <c r="BES6" s="28"/>
      <c r="BET6" s="59">
        <v>0</v>
      </c>
      <c r="BEU6" s="29">
        <v>0</v>
      </c>
      <c r="BEV6" s="60" t="str">
        <f t="shared" si="164"/>
        <v/>
      </c>
      <c r="BEW6" s="30">
        <v>5</v>
      </c>
      <c r="BEX6" s="31">
        <v>3</v>
      </c>
      <c r="BEY6" s="27">
        <v>8</v>
      </c>
      <c r="BEZ6" s="31">
        <v>13</v>
      </c>
      <c r="BFA6" s="31">
        <v>1</v>
      </c>
      <c r="BFB6" s="28">
        <v>22</v>
      </c>
      <c r="BFC6" s="59">
        <v>11</v>
      </c>
      <c r="BFD6" s="29">
        <v>11</v>
      </c>
      <c r="BFE6" s="60">
        <f t="shared" si="165"/>
        <v>1</v>
      </c>
      <c r="BFF6" s="30">
        <v>10</v>
      </c>
      <c r="BFG6" s="31">
        <v>3</v>
      </c>
      <c r="BFH6" s="27">
        <v>13</v>
      </c>
      <c r="BFI6" s="31">
        <v>10</v>
      </c>
      <c r="BFJ6" s="31">
        <v>1</v>
      </c>
      <c r="BFK6" s="28">
        <v>24</v>
      </c>
      <c r="BFL6" s="59">
        <v>30</v>
      </c>
      <c r="BFM6" s="29">
        <v>30</v>
      </c>
      <c r="BFN6" s="60">
        <f t="shared" si="166"/>
        <v>1</v>
      </c>
      <c r="BFO6" s="30">
        <v>3</v>
      </c>
      <c r="BFP6" s="31">
        <v>2</v>
      </c>
      <c r="BFQ6" s="27">
        <v>5</v>
      </c>
      <c r="BFR6" s="31">
        <v>14</v>
      </c>
      <c r="BFS6" s="31">
        <v>3</v>
      </c>
      <c r="BFT6" s="28">
        <v>22</v>
      </c>
      <c r="BFU6" s="59">
        <v>19</v>
      </c>
      <c r="BFV6" s="29">
        <v>19</v>
      </c>
      <c r="BFW6" s="60">
        <f t="shared" si="167"/>
        <v>1</v>
      </c>
      <c r="BFX6" s="30">
        <v>5</v>
      </c>
      <c r="BFY6" s="31">
        <v>2</v>
      </c>
      <c r="BFZ6" s="27">
        <v>7</v>
      </c>
      <c r="BGA6" s="31">
        <v>10</v>
      </c>
      <c r="BGB6" s="31">
        <v>1</v>
      </c>
      <c r="BGC6" s="28">
        <v>18</v>
      </c>
      <c r="BGD6" s="59">
        <v>7</v>
      </c>
      <c r="BGE6" s="29">
        <v>7</v>
      </c>
      <c r="BGF6" s="60">
        <f t="shared" si="168"/>
        <v>1</v>
      </c>
      <c r="BGG6" s="30">
        <v>6</v>
      </c>
      <c r="BGH6" s="31">
        <v>4</v>
      </c>
      <c r="BGI6" s="27">
        <v>10</v>
      </c>
      <c r="BGJ6" s="31">
        <v>14</v>
      </c>
      <c r="BGK6" s="31">
        <v>0</v>
      </c>
      <c r="BGL6" s="28">
        <v>24</v>
      </c>
      <c r="BGM6" s="59">
        <v>1</v>
      </c>
      <c r="BGN6" s="29">
        <v>1</v>
      </c>
      <c r="BGO6" s="60">
        <f t="shared" si="169"/>
        <v>1</v>
      </c>
      <c r="BGP6" s="30"/>
      <c r="BGQ6" s="31"/>
      <c r="BGR6" s="27"/>
      <c r="BGS6" s="31"/>
      <c r="BGT6" s="31"/>
      <c r="BGU6" s="28"/>
      <c r="BGV6" s="59">
        <v>0</v>
      </c>
      <c r="BGW6" s="29">
        <v>0</v>
      </c>
      <c r="BGX6" s="60" t="str">
        <f t="shared" si="170"/>
        <v/>
      </c>
      <c r="BGY6" s="30"/>
      <c r="BGZ6" s="31"/>
      <c r="BHA6" s="27"/>
      <c r="BHB6" s="31"/>
      <c r="BHC6" s="31"/>
      <c r="BHD6" s="28"/>
      <c r="BHE6" s="59">
        <v>0</v>
      </c>
      <c r="BHF6" s="29">
        <v>0</v>
      </c>
      <c r="BHG6" s="60" t="str">
        <f t="shared" si="171"/>
        <v/>
      </c>
      <c r="BHH6" s="30">
        <v>9</v>
      </c>
      <c r="BHI6" s="31">
        <v>3</v>
      </c>
      <c r="BHJ6" s="27">
        <v>12</v>
      </c>
      <c r="BHK6" s="31">
        <v>4</v>
      </c>
      <c r="BHL6" s="31">
        <v>2</v>
      </c>
      <c r="BHM6" s="28">
        <v>18</v>
      </c>
      <c r="BHN6" s="59">
        <v>11</v>
      </c>
      <c r="BHO6" s="29">
        <v>11</v>
      </c>
      <c r="BHP6" s="60">
        <f t="shared" si="172"/>
        <v>1</v>
      </c>
      <c r="BHQ6" s="30">
        <v>9</v>
      </c>
      <c r="BHR6" s="31">
        <v>1</v>
      </c>
      <c r="BHS6" s="27">
        <v>10</v>
      </c>
      <c r="BHT6" s="31">
        <v>4</v>
      </c>
      <c r="BHU6" s="31">
        <v>0</v>
      </c>
      <c r="BHV6" s="28">
        <v>14</v>
      </c>
      <c r="BHW6" s="59">
        <v>4</v>
      </c>
      <c r="BHX6" s="29">
        <v>4</v>
      </c>
      <c r="BHY6" s="60">
        <f t="shared" si="173"/>
        <v>1</v>
      </c>
      <c r="BHZ6" s="30">
        <v>9</v>
      </c>
      <c r="BIA6" s="31">
        <v>0</v>
      </c>
      <c r="BIB6" s="27">
        <v>9</v>
      </c>
      <c r="BIC6" s="31">
        <v>10</v>
      </c>
      <c r="BID6" s="31">
        <v>0</v>
      </c>
      <c r="BIE6" s="28">
        <v>19</v>
      </c>
      <c r="BIF6" s="59">
        <v>13</v>
      </c>
      <c r="BIG6" s="29">
        <v>13</v>
      </c>
      <c r="BIH6" s="60">
        <f t="shared" si="174"/>
        <v>1</v>
      </c>
      <c r="BII6" s="30">
        <v>3</v>
      </c>
      <c r="BIJ6" s="31">
        <v>2</v>
      </c>
      <c r="BIK6" s="27">
        <v>5</v>
      </c>
      <c r="BIL6" s="31">
        <v>10</v>
      </c>
      <c r="BIM6" s="31">
        <v>0</v>
      </c>
      <c r="BIN6" s="28">
        <v>15</v>
      </c>
      <c r="BIO6" s="59">
        <v>24</v>
      </c>
      <c r="BIP6" s="29">
        <v>24</v>
      </c>
      <c r="BIQ6" s="60">
        <f t="shared" si="175"/>
        <v>1</v>
      </c>
      <c r="BIR6" s="30">
        <v>6</v>
      </c>
      <c r="BIS6" s="31">
        <v>1</v>
      </c>
      <c r="BIT6" s="27">
        <v>7</v>
      </c>
      <c r="BIU6" s="31">
        <v>13</v>
      </c>
      <c r="BIV6" s="31">
        <v>0</v>
      </c>
      <c r="BIW6" s="28">
        <v>20</v>
      </c>
      <c r="BIX6" s="59">
        <v>15</v>
      </c>
      <c r="BIY6" s="29">
        <v>14</v>
      </c>
      <c r="BIZ6" s="60">
        <f t="shared" si="176"/>
        <v>0.93333333333333335</v>
      </c>
      <c r="BJA6" s="30">
        <v>19</v>
      </c>
      <c r="BJB6" s="31">
        <v>0</v>
      </c>
      <c r="BJC6" s="27">
        <v>19</v>
      </c>
      <c r="BJD6" s="31">
        <v>0</v>
      </c>
      <c r="BJE6" s="31">
        <v>0</v>
      </c>
      <c r="BJF6" s="28">
        <v>19</v>
      </c>
      <c r="BJG6" s="59">
        <v>0</v>
      </c>
      <c r="BJH6" s="29">
        <v>0</v>
      </c>
      <c r="BJI6" s="60" t="str">
        <f t="shared" si="177"/>
        <v/>
      </c>
      <c r="BJJ6" s="30"/>
      <c r="BJK6" s="31"/>
      <c r="BJL6" s="27"/>
      <c r="BJM6" s="31"/>
      <c r="BJN6" s="31"/>
      <c r="BJO6" s="28"/>
      <c r="BJP6" s="59">
        <v>0</v>
      </c>
      <c r="BJQ6" s="29">
        <v>0</v>
      </c>
      <c r="BJR6" s="60" t="str">
        <f t="shared" si="178"/>
        <v/>
      </c>
      <c r="BJS6" s="30"/>
      <c r="BJT6" s="31"/>
      <c r="BJU6" s="27"/>
      <c r="BJV6" s="31"/>
      <c r="BJW6" s="31"/>
      <c r="BJX6" s="28"/>
      <c r="BJY6" s="59">
        <v>12</v>
      </c>
      <c r="BJZ6" s="29">
        <v>12</v>
      </c>
      <c r="BKA6" s="60">
        <f t="shared" si="179"/>
        <v>1</v>
      </c>
      <c r="BKB6" s="30">
        <v>17</v>
      </c>
      <c r="BKC6" s="31">
        <v>3</v>
      </c>
      <c r="BKD6" s="27">
        <v>20</v>
      </c>
      <c r="BKE6" s="31">
        <v>4</v>
      </c>
      <c r="BKF6" s="31">
        <v>0</v>
      </c>
      <c r="BKG6" s="28">
        <v>24</v>
      </c>
      <c r="BKH6" s="59">
        <v>15</v>
      </c>
      <c r="BKI6" s="29">
        <v>15</v>
      </c>
      <c r="BKJ6" s="60">
        <f t="shared" si="180"/>
        <v>1</v>
      </c>
      <c r="BKK6" s="30">
        <v>18</v>
      </c>
      <c r="BKL6" s="31">
        <v>0</v>
      </c>
      <c r="BKM6" s="27">
        <v>18</v>
      </c>
      <c r="BKN6" s="31">
        <v>1</v>
      </c>
      <c r="BKO6" s="31">
        <v>2</v>
      </c>
      <c r="BKP6" s="28">
        <v>21</v>
      </c>
      <c r="BKQ6" s="59">
        <v>14</v>
      </c>
      <c r="BKR6" s="29">
        <v>14</v>
      </c>
      <c r="BKS6" s="60">
        <f t="shared" si="181"/>
        <v>1</v>
      </c>
      <c r="BKT6" s="30">
        <v>11</v>
      </c>
      <c r="BKU6" s="31">
        <v>3</v>
      </c>
      <c r="BKV6" s="27">
        <v>14</v>
      </c>
      <c r="BKW6" s="31">
        <v>4</v>
      </c>
      <c r="BKX6" s="31">
        <v>2</v>
      </c>
      <c r="BKY6" s="28">
        <v>20</v>
      </c>
      <c r="BKZ6" s="59">
        <v>12</v>
      </c>
      <c r="BLA6" s="29">
        <v>12</v>
      </c>
      <c r="BLB6" s="60">
        <f t="shared" si="182"/>
        <v>1</v>
      </c>
      <c r="BLC6" s="30">
        <v>10</v>
      </c>
      <c r="BLD6" s="31">
        <v>0</v>
      </c>
      <c r="BLE6" s="27">
        <v>10</v>
      </c>
      <c r="BLF6" s="31">
        <v>4</v>
      </c>
      <c r="BLG6" s="31">
        <v>4</v>
      </c>
      <c r="BLH6" s="28">
        <v>18</v>
      </c>
      <c r="BLI6" s="59">
        <v>19</v>
      </c>
      <c r="BLJ6" s="29">
        <v>19</v>
      </c>
      <c r="BLK6" s="60">
        <f t="shared" si="183"/>
        <v>1</v>
      </c>
      <c r="BLL6" s="30"/>
      <c r="BLM6" s="31"/>
      <c r="BLN6" s="27"/>
      <c r="BLO6" s="31"/>
      <c r="BLP6" s="31"/>
      <c r="BLQ6" s="28"/>
      <c r="BLR6" s="59">
        <v>0</v>
      </c>
      <c r="BLS6" s="29">
        <v>0</v>
      </c>
      <c r="BLT6" s="60" t="str">
        <f t="shared" si="184"/>
        <v/>
      </c>
      <c r="BLU6" s="30"/>
      <c r="BLV6" s="31"/>
      <c r="BLW6" s="27"/>
      <c r="BLX6" s="31"/>
      <c r="BLY6" s="31"/>
      <c r="BLZ6" s="28"/>
      <c r="BMA6" s="59">
        <v>0</v>
      </c>
      <c r="BMB6" s="29">
        <v>0</v>
      </c>
      <c r="BMC6" s="60" t="str">
        <f t="shared" si="185"/>
        <v/>
      </c>
      <c r="BMD6" s="30">
        <v>11</v>
      </c>
      <c r="BME6" s="31">
        <v>1</v>
      </c>
      <c r="BMF6" s="27">
        <v>12</v>
      </c>
      <c r="BMG6" s="31">
        <v>6</v>
      </c>
      <c r="BMH6" s="31">
        <v>1</v>
      </c>
      <c r="BMI6" s="28">
        <v>19</v>
      </c>
      <c r="BMJ6" s="59">
        <v>13</v>
      </c>
      <c r="BMK6" s="29">
        <v>13</v>
      </c>
      <c r="BML6" s="60">
        <f t="shared" si="186"/>
        <v>1</v>
      </c>
      <c r="BMM6" s="30">
        <v>8</v>
      </c>
      <c r="BMN6" s="31">
        <v>2</v>
      </c>
      <c r="BMO6" s="27">
        <v>10</v>
      </c>
      <c r="BMP6" s="31">
        <v>9</v>
      </c>
      <c r="BMQ6" s="31">
        <v>0</v>
      </c>
      <c r="BMR6" s="28">
        <v>19</v>
      </c>
      <c r="BMS6" s="59"/>
      <c r="BMT6" s="29">
        <v>24</v>
      </c>
      <c r="BMU6" s="60" t="str">
        <f t="shared" si="187"/>
        <v/>
      </c>
      <c r="BMV6" s="30">
        <v>8</v>
      </c>
      <c r="BMW6" s="31">
        <v>2</v>
      </c>
      <c r="BMX6" s="27">
        <v>10</v>
      </c>
      <c r="BMY6" s="31">
        <v>6</v>
      </c>
      <c r="BMZ6" s="31">
        <v>0</v>
      </c>
      <c r="BNA6" s="28">
        <v>16</v>
      </c>
      <c r="BNB6" s="59"/>
      <c r="BNC6" s="29">
        <v>7</v>
      </c>
      <c r="BND6" s="60" t="str">
        <f t="shared" si="188"/>
        <v/>
      </c>
      <c r="BNE6" s="30"/>
      <c r="BNF6" s="31"/>
      <c r="BNG6" s="27"/>
      <c r="BNH6" s="31"/>
      <c r="BNI6" s="31"/>
      <c r="BNJ6" s="28"/>
      <c r="BNK6" s="59"/>
      <c r="BNL6" s="29"/>
      <c r="BNM6" s="60" t="str">
        <f t="shared" si="189"/>
        <v/>
      </c>
      <c r="BNN6" s="30">
        <v>6</v>
      </c>
      <c r="BNO6" s="31">
        <v>0</v>
      </c>
      <c r="BNP6" s="27">
        <v>6</v>
      </c>
      <c r="BNQ6" s="31">
        <v>6</v>
      </c>
      <c r="BNR6" s="31">
        <v>1</v>
      </c>
      <c r="BNS6" s="28">
        <v>13</v>
      </c>
      <c r="BNT6" s="59"/>
      <c r="BNU6" s="29">
        <v>24</v>
      </c>
      <c r="BNV6" s="60" t="str">
        <f t="shared" si="190"/>
        <v/>
      </c>
      <c r="BNW6" s="30"/>
      <c r="BNX6" s="31"/>
      <c r="BNY6" s="27"/>
      <c r="BNZ6" s="31"/>
      <c r="BOA6" s="31"/>
      <c r="BOB6" s="28"/>
      <c r="BOC6" s="59"/>
      <c r="BOD6" s="29"/>
      <c r="BOE6" s="60" t="str">
        <f t="shared" si="191"/>
        <v/>
      </c>
      <c r="BOF6" s="30">
        <v>1</v>
      </c>
      <c r="BOG6" s="31">
        <v>1</v>
      </c>
      <c r="BOH6" s="27">
        <v>2</v>
      </c>
      <c r="BOI6" s="31">
        <v>8</v>
      </c>
      <c r="BOJ6" s="31">
        <v>2</v>
      </c>
      <c r="BOK6" s="28">
        <v>12</v>
      </c>
      <c r="BOL6" s="59"/>
      <c r="BOM6" s="29"/>
      <c r="BON6" s="60" t="str">
        <f t="shared" si="192"/>
        <v/>
      </c>
      <c r="BOO6" s="30">
        <v>2</v>
      </c>
      <c r="BOP6" s="31">
        <v>0</v>
      </c>
      <c r="BOQ6" s="27">
        <v>2</v>
      </c>
      <c r="BOR6" s="31">
        <v>8</v>
      </c>
      <c r="BOS6" s="31">
        <v>5</v>
      </c>
      <c r="BOT6" s="28">
        <v>15</v>
      </c>
      <c r="BOU6" s="59"/>
      <c r="BOV6" s="29"/>
      <c r="BOW6" s="60" t="str">
        <f t="shared" si="193"/>
        <v/>
      </c>
      <c r="BOX6" s="30">
        <v>4</v>
      </c>
      <c r="BOY6" s="31">
        <v>3</v>
      </c>
      <c r="BOZ6" s="27">
        <v>7</v>
      </c>
      <c r="BPA6" s="31">
        <v>4</v>
      </c>
      <c r="BPB6" s="31">
        <v>1</v>
      </c>
      <c r="BPC6" s="28">
        <v>12</v>
      </c>
      <c r="BPD6" s="59"/>
      <c r="BPE6" s="29"/>
      <c r="BPF6" s="60" t="str">
        <f t="shared" si="194"/>
        <v/>
      </c>
      <c r="BPG6" s="30">
        <v>6</v>
      </c>
      <c r="BPH6" s="31">
        <v>1</v>
      </c>
      <c r="BPI6" s="27">
        <v>7</v>
      </c>
      <c r="BPJ6" s="31">
        <v>6</v>
      </c>
      <c r="BPK6" s="31">
        <v>2</v>
      </c>
      <c r="BPL6" s="28">
        <v>15</v>
      </c>
      <c r="BPM6" s="59"/>
      <c r="BPN6" s="29"/>
      <c r="BPO6" s="60" t="str">
        <f t="shared" si="195"/>
        <v/>
      </c>
      <c r="BPP6" s="30">
        <v>6</v>
      </c>
      <c r="BPQ6" s="31">
        <v>1</v>
      </c>
      <c r="BPR6" s="27">
        <v>7</v>
      </c>
      <c r="BPS6" s="31">
        <v>9</v>
      </c>
      <c r="BPT6" s="31">
        <v>1</v>
      </c>
      <c r="BPU6" s="28">
        <v>17</v>
      </c>
      <c r="BPV6" s="59"/>
      <c r="BPW6" s="29"/>
      <c r="BPX6" s="60" t="str">
        <f t="shared" si="196"/>
        <v/>
      </c>
      <c r="BPY6" s="30"/>
      <c r="BPZ6" s="31"/>
      <c r="BQA6" s="27"/>
      <c r="BQB6" s="31"/>
      <c r="BQC6" s="31"/>
      <c r="BQD6" s="28"/>
      <c r="BQE6" s="59"/>
      <c r="BQF6" s="29"/>
      <c r="BQG6" s="60" t="str">
        <f t="shared" si="197"/>
        <v/>
      </c>
      <c r="BQH6" s="30"/>
      <c r="BQI6" s="31"/>
      <c r="BQJ6" s="27"/>
      <c r="BQK6" s="31"/>
      <c r="BQL6" s="31"/>
      <c r="BQM6" s="28"/>
      <c r="BQN6" s="59"/>
      <c r="BQO6" s="29"/>
      <c r="BQP6" s="60" t="str">
        <f t="shared" si="198"/>
        <v/>
      </c>
      <c r="BQQ6" s="30"/>
      <c r="BQR6" s="31"/>
      <c r="BQS6" s="27"/>
      <c r="BQT6" s="31"/>
      <c r="BQU6" s="31"/>
      <c r="BQV6" s="28"/>
      <c r="BQW6" s="59"/>
      <c r="BQX6" s="29"/>
      <c r="BQY6" s="60" t="str">
        <f t="shared" si="199"/>
        <v/>
      </c>
      <c r="BQZ6" s="30">
        <v>6</v>
      </c>
      <c r="BRA6" s="31">
        <v>1</v>
      </c>
      <c r="BRB6" s="27">
        <v>7</v>
      </c>
      <c r="BRC6" s="31">
        <v>9</v>
      </c>
      <c r="BRD6" s="31">
        <v>1</v>
      </c>
      <c r="BRE6" s="28">
        <v>17</v>
      </c>
      <c r="BRF6" s="59"/>
      <c r="BRG6" s="29"/>
      <c r="BRH6" s="60" t="str">
        <f t="shared" si="200"/>
        <v/>
      </c>
      <c r="BRI6" s="30">
        <v>5</v>
      </c>
      <c r="BRJ6" s="31">
        <v>0</v>
      </c>
      <c r="BRK6" s="27">
        <v>5</v>
      </c>
      <c r="BRL6" s="31">
        <v>5</v>
      </c>
      <c r="BRM6" s="31">
        <v>2</v>
      </c>
      <c r="BRN6" s="28">
        <v>12</v>
      </c>
      <c r="BRO6" s="59"/>
      <c r="BRP6" s="29"/>
      <c r="BRQ6" s="60" t="str">
        <f t="shared" si="201"/>
        <v/>
      </c>
      <c r="BRR6" s="30">
        <v>3</v>
      </c>
      <c r="BRS6" s="31">
        <v>0</v>
      </c>
      <c r="BRT6" s="27">
        <v>3</v>
      </c>
      <c r="BRU6" s="31">
        <v>3</v>
      </c>
      <c r="BRV6" s="31">
        <v>0</v>
      </c>
      <c r="BRW6" s="28">
        <v>6</v>
      </c>
      <c r="BRX6" s="59"/>
      <c r="BRY6" s="29"/>
      <c r="BRZ6" s="60" t="str">
        <f t="shared" si="202"/>
        <v/>
      </c>
      <c r="BSA6" s="30">
        <v>2</v>
      </c>
      <c r="BSB6" s="31">
        <v>0</v>
      </c>
      <c r="BSC6" s="27">
        <v>2</v>
      </c>
      <c r="BSD6" s="31">
        <v>5</v>
      </c>
      <c r="BSE6" s="31">
        <v>1</v>
      </c>
      <c r="BSF6" s="28">
        <v>8</v>
      </c>
      <c r="BSG6" s="59"/>
      <c r="BSH6" s="29"/>
      <c r="BSI6" s="60" t="str">
        <f t="shared" si="203"/>
        <v/>
      </c>
      <c r="BSJ6" s="30">
        <v>3</v>
      </c>
      <c r="BSK6" s="31">
        <v>0</v>
      </c>
      <c r="BSL6" s="27">
        <v>3</v>
      </c>
      <c r="BSM6" s="31">
        <v>7</v>
      </c>
      <c r="BSN6" s="31">
        <v>0</v>
      </c>
      <c r="BSO6" s="28">
        <v>10</v>
      </c>
      <c r="BSP6" s="59"/>
      <c r="BSQ6" s="29"/>
      <c r="BSR6" s="60" t="str">
        <f t="shared" si="204"/>
        <v/>
      </c>
      <c r="BSS6" s="30"/>
      <c r="BST6" s="31"/>
      <c r="BSU6" s="27"/>
      <c r="BSV6" s="31"/>
      <c r="BSW6" s="31"/>
      <c r="BSX6" s="28"/>
      <c r="BSY6" s="59"/>
      <c r="BSZ6" s="29"/>
      <c r="BTA6" s="60" t="str">
        <f t="shared" si="205"/>
        <v/>
      </c>
      <c r="BTB6" s="30"/>
      <c r="BTC6" s="31"/>
      <c r="BTD6" s="27"/>
      <c r="BTE6" s="31"/>
      <c r="BTF6" s="31"/>
      <c r="BTG6" s="28"/>
      <c r="BTH6" s="59"/>
      <c r="BTI6" s="29"/>
      <c r="BTJ6" s="60" t="str">
        <f t="shared" si="206"/>
        <v/>
      </c>
      <c r="BTK6" s="30">
        <v>2</v>
      </c>
      <c r="BTL6" s="31">
        <v>0</v>
      </c>
      <c r="BTM6" s="27">
        <v>2</v>
      </c>
      <c r="BTN6" s="31">
        <v>3</v>
      </c>
      <c r="BTO6" s="31">
        <v>0</v>
      </c>
      <c r="BTP6" s="28">
        <v>5</v>
      </c>
      <c r="BTQ6" s="59"/>
      <c r="BTR6" s="29"/>
      <c r="BTS6" s="60" t="str">
        <f t="shared" si="207"/>
        <v/>
      </c>
      <c r="BTT6" s="30">
        <v>3</v>
      </c>
      <c r="BTU6" s="31">
        <v>1</v>
      </c>
      <c r="BTV6" s="27">
        <v>4</v>
      </c>
      <c r="BTW6" s="31">
        <v>2</v>
      </c>
      <c r="BTX6" s="31">
        <v>0</v>
      </c>
      <c r="BTY6" s="28">
        <v>6</v>
      </c>
      <c r="BTZ6" s="59"/>
      <c r="BUA6" s="29"/>
      <c r="BUB6" s="60" t="str">
        <f t="shared" si="208"/>
        <v/>
      </c>
      <c r="BUC6" s="30">
        <v>1</v>
      </c>
      <c r="BUD6" s="31">
        <v>0</v>
      </c>
      <c r="BUE6" s="27">
        <v>1</v>
      </c>
      <c r="BUF6" s="31">
        <v>5</v>
      </c>
      <c r="BUG6" s="31">
        <v>2</v>
      </c>
      <c r="BUH6" s="28">
        <v>8</v>
      </c>
      <c r="BUI6" s="59"/>
      <c r="BUJ6" s="29"/>
      <c r="BUK6" s="60" t="str">
        <f t="shared" si="209"/>
        <v/>
      </c>
      <c r="BUL6" s="30"/>
      <c r="BUM6" s="31"/>
      <c r="BUN6" s="27"/>
      <c r="BUO6" s="31"/>
      <c r="BUP6" s="31"/>
      <c r="BUQ6" s="28"/>
      <c r="BUR6" s="59"/>
      <c r="BUS6" s="29"/>
      <c r="BUT6" s="60" t="str">
        <f t="shared" si="210"/>
        <v/>
      </c>
    </row>
    <row r="7" spans="1:1918">
      <c r="A7" s="42" t="s">
        <v>131</v>
      </c>
      <c r="B7" s="30">
        <v>17</v>
      </c>
      <c r="C7" s="31">
        <v>5</v>
      </c>
      <c r="D7" s="27">
        <v>22</v>
      </c>
      <c r="E7" s="31">
        <v>2</v>
      </c>
      <c r="F7" s="31">
        <v>4</v>
      </c>
      <c r="G7" s="28">
        <v>28</v>
      </c>
      <c r="H7" s="59"/>
      <c r="I7" s="29"/>
      <c r="J7" s="60" t="str">
        <f t="shared" si="0"/>
        <v/>
      </c>
      <c r="K7" s="30">
        <v>9</v>
      </c>
      <c r="L7" s="31">
        <v>5</v>
      </c>
      <c r="M7" s="27">
        <v>14</v>
      </c>
      <c r="N7" s="31">
        <v>4</v>
      </c>
      <c r="O7" s="31">
        <v>5</v>
      </c>
      <c r="P7" s="28">
        <v>23</v>
      </c>
      <c r="Q7" s="59"/>
      <c r="R7" s="29"/>
      <c r="S7" s="60" t="str">
        <f t="shared" si="1"/>
        <v/>
      </c>
      <c r="T7" s="30">
        <v>12</v>
      </c>
      <c r="U7" s="31">
        <v>4</v>
      </c>
      <c r="V7" s="27">
        <v>16</v>
      </c>
      <c r="W7" s="31">
        <v>3</v>
      </c>
      <c r="X7" s="31">
        <v>2</v>
      </c>
      <c r="Y7" s="28">
        <v>21</v>
      </c>
      <c r="Z7" s="59"/>
      <c r="AA7" s="29"/>
      <c r="AB7" s="60" t="str">
        <f t="shared" si="2"/>
        <v/>
      </c>
      <c r="AC7" s="30">
        <v>7</v>
      </c>
      <c r="AD7" s="31">
        <v>8</v>
      </c>
      <c r="AE7" s="27">
        <v>15</v>
      </c>
      <c r="AF7" s="31">
        <v>2</v>
      </c>
      <c r="AG7" s="31">
        <v>1</v>
      </c>
      <c r="AH7" s="28">
        <v>18</v>
      </c>
      <c r="AI7" s="59"/>
      <c r="AJ7" s="29"/>
      <c r="AK7" s="60" t="str">
        <f t="shared" si="3"/>
        <v/>
      </c>
      <c r="AL7" s="30"/>
      <c r="AM7" s="31"/>
      <c r="AN7" s="27"/>
      <c r="AO7" s="31"/>
      <c r="AP7" s="31"/>
      <c r="AQ7" s="28"/>
      <c r="AR7" s="59"/>
      <c r="AS7" s="29"/>
      <c r="AT7" s="60" t="str">
        <f t="shared" si="4"/>
        <v/>
      </c>
      <c r="AU7" s="30">
        <v>11</v>
      </c>
      <c r="AV7" s="31">
        <v>9</v>
      </c>
      <c r="AW7" s="27">
        <v>20</v>
      </c>
      <c r="AX7" s="31">
        <v>7</v>
      </c>
      <c r="AY7" s="31">
        <v>1</v>
      </c>
      <c r="AZ7" s="28">
        <v>28</v>
      </c>
      <c r="BA7" s="59"/>
      <c r="BB7" s="29"/>
      <c r="BC7" s="60" t="str">
        <f t="shared" si="5"/>
        <v/>
      </c>
      <c r="BD7" s="30">
        <v>15</v>
      </c>
      <c r="BE7" s="31">
        <v>6</v>
      </c>
      <c r="BF7" s="27">
        <v>21</v>
      </c>
      <c r="BG7" s="31">
        <v>9</v>
      </c>
      <c r="BH7" s="31">
        <v>4</v>
      </c>
      <c r="BI7" s="28">
        <v>34</v>
      </c>
      <c r="BJ7" s="59"/>
      <c r="BK7" s="29"/>
      <c r="BL7" s="60" t="str">
        <f t="shared" si="6"/>
        <v/>
      </c>
      <c r="BM7" s="30"/>
      <c r="BN7" s="31"/>
      <c r="BO7" s="27"/>
      <c r="BP7" s="31"/>
      <c r="BQ7" s="31"/>
      <c r="BR7" s="28"/>
      <c r="BS7" s="59"/>
      <c r="BT7" s="29"/>
      <c r="BU7" s="60" t="str">
        <f t="shared" si="7"/>
        <v/>
      </c>
      <c r="BV7" s="30">
        <v>15</v>
      </c>
      <c r="BW7" s="31">
        <v>7</v>
      </c>
      <c r="BX7" s="27">
        <v>22</v>
      </c>
      <c r="BY7" s="31">
        <v>9</v>
      </c>
      <c r="BZ7" s="31">
        <v>8</v>
      </c>
      <c r="CA7" s="28">
        <v>39</v>
      </c>
      <c r="CB7" s="59"/>
      <c r="CC7" s="29"/>
      <c r="CD7" s="60" t="str">
        <f t="shared" si="8"/>
        <v/>
      </c>
      <c r="CE7" s="30">
        <v>10</v>
      </c>
      <c r="CF7" s="31">
        <v>3</v>
      </c>
      <c r="CG7" s="27">
        <v>13</v>
      </c>
      <c r="CH7" s="31">
        <v>6</v>
      </c>
      <c r="CI7" s="31">
        <v>7</v>
      </c>
      <c r="CJ7" s="28">
        <v>26</v>
      </c>
      <c r="CK7" s="59"/>
      <c r="CL7" s="29"/>
      <c r="CM7" s="60" t="str">
        <f t="shared" si="9"/>
        <v/>
      </c>
      <c r="CN7" s="30">
        <v>14</v>
      </c>
      <c r="CO7" s="31">
        <v>5</v>
      </c>
      <c r="CP7" s="27">
        <v>19</v>
      </c>
      <c r="CQ7" s="31">
        <v>13</v>
      </c>
      <c r="CR7" s="31">
        <v>3</v>
      </c>
      <c r="CS7" s="28">
        <v>35</v>
      </c>
      <c r="CT7" s="59"/>
      <c r="CU7" s="29"/>
      <c r="CV7" s="60" t="str">
        <f t="shared" si="10"/>
        <v/>
      </c>
      <c r="CW7" s="30">
        <v>14</v>
      </c>
      <c r="CX7" s="31">
        <v>5</v>
      </c>
      <c r="CY7" s="27">
        <v>19</v>
      </c>
      <c r="CZ7" s="31">
        <v>3</v>
      </c>
      <c r="DA7" s="31">
        <v>3</v>
      </c>
      <c r="DB7" s="28">
        <v>25</v>
      </c>
      <c r="DC7" s="59"/>
      <c r="DD7" s="29">
        <v>7</v>
      </c>
      <c r="DE7" s="60" t="str">
        <f t="shared" si="11"/>
        <v/>
      </c>
      <c r="DF7" s="30">
        <v>7</v>
      </c>
      <c r="DG7" s="31">
        <v>10</v>
      </c>
      <c r="DH7" s="27">
        <v>17</v>
      </c>
      <c r="DI7" s="31">
        <v>13</v>
      </c>
      <c r="DJ7" s="31">
        <v>7</v>
      </c>
      <c r="DK7" s="28">
        <v>37</v>
      </c>
      <c r="DL7" s="59"/>
      <c r="DM7" s="29">
        <v>26</v>
      </c>
      <c r="DN7" s="60" t="str">
        <f t="shared" si="12"/>
        <v/>
      </c>
      <c r="DO7" s="30">
        <v>14</v>
      </c>
      <c r="DP7" s="31">
        <v>5</v>
      </c>
      <c r="DQ7" s="27">
        <v>19</v>
      </c>
      <c r="DR7" s="31">
        <v>2</v>
      </c>
      <c r="DS7" s="31">
        <v>5</v>
      </c>
      <c r="DT7" s="28">
        <v>26</v>
      </c>
      <c r="DU7" s="59"/>
      <c r="DV7" s="29">
        <v>4</v>
      </c>
      <c r="DW7" s="60" t="str">
        <f t="shared" si="13"/>
        <v/>
      </c>
      <c r="DX7" s="30"/>
      <c r="DY7" s="31"/>
      <c r="DZ7" s="27"/>
      <c r="EA7" s="31"/>
      <c r="EB7" s="31"/>
      <c r="EC7" s="28"/>
      <c r="ED7" s="59"/>
      <c r="EE7" s="29"/>
      <c r="EF7" s="60" t="str">
        <f t="shared" si="14"/>
        <v/>
      </c>
      <c r="EG7" s="30"/>
      <c r="EH7" s="31"/>
      <c r="EI7" s="27"/>
      <c r="EJ7" s="31"/>
      <c r="EK7" s="31"/>
      <c r="EL7" s="28"/>
      <c r="EM7" s="59"/>
      <c r="EN7" s="29"/>
      <c r="EO7" s="60" t="str">
        <f t="shared" si="15"/>
        <v/>
      </c>
      <c r="EP7" s="30">
        <v>24</v>
      </c>
      <c r="EQ7" s="31">
        <v>7</v>
      </c>
      <c r="ER7" s="27">
        <v>31</v>
      </c>
      <c r="ES7" s="31">
        <v>13</v>
      </c>
      <c r="ET7" s="31">
        <v>5</v>
      </c>
      <c r="EU7" s="28">
        <v>49</v>
      </c>
      <c r="EV7" s="59"/>
      <c r="EW7" s="29">
        <v>13</v>
      </c>
      <c r="EX7" s="60" t="str">
        <f t="shared" si="16"/>
        <v/>
      </c>
      <c r="EY7" s="30">
        <v>19</v>
      </c>
      <c r="EZ7" s="31">
        <v>6</v>
      </c>
      <c r="FA7" s="27">
        <v>25</v>
      </c>
      <c r="FB7" s="31">
        <v>10</v>
      </c>
      <c r="FC7" s="31">
        <v>2</v>
      </c>
      <c r="FD7" s="28">
        <v>37</v>
      </c>
      <c r="FE7" s="59"/>
      <c r="FF7" s="29">
        <v>11</v>
      </c>
      <c r="FG7" s="60" t="str">
        <f t="shared" si="17"/>
        <v/>
      </c>
      <c r="FH7" s="30"/>
      <c r="FI7" s="31"/>
      <c r="FJ7" s="27"/>
      <c r="FK7" s="31"/>
      <c r="FL7" s="31"/>
      <c r="FM7" s="28"/>
      <c r="FN7" s="59"/>
      <c r="FO7" s="29"/>
      <c r="FP7" s="60" t="str">
        <f t="shared" si="18"/>
        <v/>
      </c>
      <c r="FQ7" s="30"/>
      <c r="FR7" s="31"/>
      <c r="FS7" s="27"/>
      <c r="FT7" s="31"/>
      <c r="FU7" s="31"/>
      <c r="FV7" s="28"/>
      <c r="FW7" s="59"/>
      <c r="FX7" s="29"/>
      <c r="FY7" s="60" t="str">
        <f t="shared" si="19"/>
        <v/>
      </c>
      <c r="FZ7" s="30">
        <v>13</v>
      </c>
      <c r="GA7" s="31">
        <v>9</v>
      </c>
      <c r="GB7" s="27">
        <v>22</v>
      </c>
      <c r="GC7" s="31">
        <v>7</v>
      </c>
      <c r="GD7" s="31">
        <v>0</v>
      </c>
      <c r="GE7" s="28">
        <v>29</v>
      </c>
      <c r="GF7" s="59"/>
      <c r="GG7" s="29">
        <v>9</v>
      </c>
      <c r="GH7" s="60" t="str">
        <f t="shared" si="20"/>
        <v/>
      </c>
      <c r="GI7" s="30">
        <v>20</v>
      </c>
      <c r="GJ7" s="31">
        <v>5</v>
      </c>
      <c r="GK7" s="27">
        <v>25</v>
      </c>
      <c r="GL7" s="31">
        <v>9</v>
      </c>
      <c r="GM7" s="31">
        <v>3</v>
      </c>
      <c r="GN7" s="28">
        <v>37</v>
      </c>
      <c r="GO7" s="59"/>
      <c r="GP7" s="29">
        <v>12</v>
      </c>
      <c r="GQ7" s="60" t="str">
        <f t="shared" si="21"/>
        <v/>
      </c>
      <c r="GR7" s="30">
        <v>12</v>
      </c>
      <c r="GS7" s="31">
        <v>10</v>
      </c>
      <c r="GT7" s="27">
        <v>22</v>
      </c>
      <c r="GU7" s="31">
        <v>2</v>
      </c>
      <c r="GV7" s="31">
        <v>3</v>
      </c>
      <c r="GW7" s="28">
        <v>27</v>
      </c>
      <c r="GX7" s="59"/>
      <c r="GY7" s="29">
        <v>10</v>
      </c>
      <c r="GZ7" s="60" t="str">
        <f t="shared" si="22"/>
        <v/>
      </c>
      <c r="HA7" s="30">
        <v>11</v>
      </c>
      <c r="HB7" s="31">
        <v>5</v>
      </c>
      <c r="HC7" s="27">
        <v>16</v>
      </c>
      <c r="HD7" s="31">
        <v>4</v>
      </c>
      <c r="HE7" s="31">
        <v>4</v>
      </c>
      <c r="HF7" s="28">
        <v>24</v>
      </c>
      <c r="HG7" s="59"/>
      <c r="HH7" s="29">
        <v>13</v>
      </c>
      <c r="HI7" s="60" t="str">
        <f t="shared" si="23"/>
        <v/>
      </c>
      <c r="HJ7" s="30">
        <v>10</v>
      </c>
      <c r="HK7" s="31">
        <v>4</v>
      </c>
      <c r="HL7" s="27">
        <v>14</v>
      </c>
      <c r="HM7" s="31">
        <v>12</v>
      </c>
      <c r="HN7" s="31">
        <v>7</v>
      </c>
      <c r="HO7" s="28">
        <v>33</v>
      </c>
      <c r="HP7" s="59"/>
      <c r="HQ7" s="29">
        <v>7</v>
      </c>
      <c r="HR7" s="60" t="str">
        <f t="shared" si="24"/>
        <v/>
      </c>
      <c r="HS7" s="30"/>
      <c r="HT7" s="31"/>
      <c r="HU7" s="27"/>
      <c r="HV7" s="31"/>
      <c r="HW7" s="31"/>
      <c r="HX7" s="28"/>
      <c r="HY7" s="59"/>
      <c r="HZ7" s="29"/>
      <c r="IA7" s="60" t="str">
        <f t="shared" si="25"/>
        <v/>
      </c>
      <c r="IB7" s="30">
        <v>15</v>
      </c>
      <c r="IC7" s="31">
        <v>12</v>
      </c>
      <c r="ID7" s="27">
        <v>27</v>
      </c>
      <c r="IE7" s="31">
        <v>8</v>
      </c>
      <c r="IF7" s="31">
        <v>2</v>
      </c>
      <c r="IG7" s="28">
        <v>37</v>
      </c>
      <c r="IH7" s="59"/>
      <c r="II7" s="29">
        <v>7</v>
      </c>
      <c r="IJ7" s="60" t="str">
        <f t="shared" si="26"/>
        <v/>
      </c>
      <c r="IK7" s="30">
        <v>20</v>
      </c>
      <c r="IL7" s="31">
        <v>9</v>
      </c>
      <c r="IM7" s="27">
        <v>29</v>
      </c>
      <c r="IN7" s="31">
        <v>7</v>
      </c>
      <c r="IO7" s="31">
        <v>3</v>
      </c>
      <c r="IP7" s="28">
        <v>39</v>
      </c>
      <c r="IQ7" s="59"/>
      <c r="IR7" s="29">
        <v>7</v>
      </c>
      <c r="IS7" s="60" t="str">
        <f t="shared" si="27"/>
        <v/>
      </c>
      <c r="IT7" s="30">
        <v>20</v>
      </c>
      <c r="IU7" s="31">
        <v>10</v>
      </c>
      <c r="IV7" s="27">
        <v>30</v>
      </c>
      <c r="IW7" s="31">
        <v>13</v>
      </c>
      <c r="IX7" s="31">
        <v>1</v>
      </c>
      <c r="IY7" s="28">
        <v>44</v>
      </c>
      <c r="IZ7" s="59"/>
      <c r="JA7" s="29">
        <v>1</v>
      </c>
      <c r="JB7" s="60" t="str">
        <f t="shared" si="28"/>
        <v/>
      </c>
      <c r="JC7" s="30">
        <v>26</v>
      </c>
      <c r="JD7" s="31">
        <v>5</v>
      </c>
      <c r="JE7" s="27">
        <v>31</v>
      </c>
      <c r="JF7" s="31">
        <v>10</v>
      </c>
      <c r="JG7" s="31">
        <v>5</v>
      </c>
      <c r="JH7" s="28">
        <v>46</v>
      </c>
      <c r="JI7" s="59"/>
      <c r="JJ7" s="29"/>
      <c r="JK7" s="60" t="str">
        <f t="shared" si="29"/>
        <v/>
      </c>
      <c r="JL7" s="30">
        <v>29</v>
      </c>
      <c r="JM7" s="31">
        <v>8</v>
      </c>
      <c r="JN7" s="27">
        <v>37</v>
      </c>
      <c r="JO7" s="31">
        <v>9</v>
      </c>
      <c r="JP7" s="31">
        <v>5</v>
      </c>
      <c r="JQ7" s="28">
        <v>51</v>
      </c>
      <c r="JR7" s="59"/>
      <c r="JS7" s="29">
        <v>4</v>
      </c>
      <c r="JT7" s="60" t="str">
        <f t="shared" si="30"/>
        <v/>
      </c>
      <c r="JU7" s="30"/>
      <c r="JV7" s="31"/>
      <c r="JW7" s="27"/>
      <c r="JX7" s="31"/>
      <c r="JY7" s="31"/>
      <c r="JZ7" s="28"/>
      <c r="KA7" s="59"/>
      <c r="KB7" s="29"/>
      <c r="KC7" s="60" t="str">
        <f t="shared" si="31"/>
        <v/>
      </c>
      <c r="KD7" s="30">
        <v>14</v>
      </c>
      <c r="KE7" s="31">
        <v>3</v>
      </c>
      <c r="KF7" s="27">
        <v>17</v>
      </c>
      <c r="KG7" s="31">
        <v>2</v>
      </c>
      <c r="KH7" s="31">
        <v>0</v>
      </c>
      <c r="KI7" s="28">
        <v>19</v>
      </c>
      <c r="KJ7" s="59"/>
      <c r="KK7" s="29">
        <v>3</v>
      </c>
      <c r="KL7" s="60" t="str">
        <f t="shared" si="32"/>
        <v/>
      </c>
      <c r="KM7" s="30">
        <v>32</v>
      </c>
      <c r="KN7" s="31">
        <v>4</v>
      </c>
      <c r="KO7" s="27">
        <v>36</v>
      </c>
      <c r="KP7" s="31">
        <v>17</v>
      </c>
      <c r="KQ7" s="31">
        <v>8</v>
      </c>
      <c r="KR7" s="28">
        <v>61</v>
      </c>
      <c r="KS7" s="59"/>
      <c r="KT7" s="29">
        <v>19</v>
      </c>
      <c r="KU7" s="60" t="str">
        <f t="shared" si="33"/>
        <v/>
      </c>
      <c r="KV7" s="30">
        <v>22</v>
      </c>
      <c r="KW7" s="31">
        <v>7</v>
      </c>
      <c r="KX7" s="27">
        <v>29</v>
      </c>
      <c r="KY7" s="31">
        <v>19</v>
      </c>
      <c r="KZ7" s="31">
        <v>6</v>
      </c>
      <c r="LA7" s="28">
        <v>54</v>
      </c>
      <c r="LB7" s="59"/>
      <c r="LC7" s="29">
        <v>16</v>
      </c>
      <c r="LD7" s="60" t="str">
        <f t="shared" si="34"/>
        <v/>
      </c>
      <c r="LE7" s="30"/>
      <c r="LF7" s="31"/>
      <c r="LG7" s="27"/>
      <c r="LH7" s="31"/>
      <c r="LI7" s="31"/>
      <c r="LJ7" s="28"/>
      <c r="LK7" s="59"/>
      <c r="LL7" s="29"/>
      <c r="LM7" s="60" t="str">
        <f t="shared" si="35"/>
        <v/>
      </c>
      <c r="LN7" s="30"/>
      <c r="LO7" s="31"/>
      <c r="LP7" s="27"/>
      <c r="LQ7" s="31"/>
      <c r="LR7" s="31"/>
      <c r="LS7" s="28"/>
      <c r="LT7" s="59"/>
      <c r="LU7" s="29"/>
      <c r="LV7" s="60" t="str">
        <f t="shared" si="36"/>
        <v/>
      </c>
      <c r="LW7" s="30">
        <v>20</v>
      </c>
      <c r="LX7" s="31">
        <v>8</v>
      </c>
      <c r="LY7" s="27">
        <v>28</v>
      </c>
      <c r="LZ7" s="31">
        <v>11</v>
      </c>
      <c r="MA7" s="31">
        <v>0</v>
      </c>
      <c r="MB7" s="28">
        <v>39</v>
      </c>
      <c r="MC7" s="59"/>
      <c r="MD7" s="29">
        <v>14</v>
      </c>
      <c r="ME7" s="60" t="str">
        <f t="shared" si="37"/>
        <v/>
      </c>
      <c r="MF7" s="30">
        <v>16</v>
      </c>
      <c r="MG7" s="31">
        <v>9</v>
      </c>
      <c r="MH7" s="27">
        <v>25</v>
      </c>
      <c r="MI7" s="31">
        <v>8</v>
      </c>
      <c r="MJ7" s="31">
        <v>1</v>
      </c>
      <c r="MK7" s="28">
        <v>34</v>
      </c>
      <c r="ML7" s="59"/>
      <c r="MM7" s="29">
        <v>17</v>
      </c>
      <c r="MN7" s="60" t="str">
        <f t="shared" si="38"/>
        <v/>
      </c>
      <c r="MO7" s="30">
        <v>7</v>
      </c>
      <c r="MP7" s="31">
        <v>3</v>
      </c>
      <c r="MQ7" s="27">
        <v>10</v>
      </c>
      <c r="MR7" s="31">
        <v>5</v>
      </c>
      <c r="MS7" s="31">
        <v>2</v>
      </c>
      <c r="MT7" s="28">
        <v>17</v>
      </c>
      <c r="MU7" s="59"/>
      <c r="MV7" s="29">
        <v>4</v>
      </c>
      <c r="MW7" s="60" t="str">
        <f t="shared" si="39"/>
        <v/>
      </c>
      <c r="MX7" s="30"/>
      <c r="MY7" s="31"/>
      <c r="MZ7" s="27"/>
      <c r="NA7" s="31"/>
      <c r="NB7" s="31"/>
      <c r="NC7" s="28"/>
      <c r="ND7" s="59"/>
      <c r="NE7" s="29"/>
      <c r="NF7" s="60" t="str">
        <f t="shared" si="40"/>
        <v/>
      </c>
      <c r="NG7" s="30">
        <v>10</v>
      </c>
      <c r="NH7" s="31">
        <v>7</v>
      </c>
      <c r="NI7" s="27">
        <v>17</v>
      </c>
      <c r="NJ7" s="31">
        <v>10</v>
      </c>
      <c r="NK7" s="31">
        <v>4</v>
      </c>
      <c r="NL7" s="28">
        <v>31</v>
      </c>
      <c r="NM7" s="59"/>
      <c r="NN7" s="29">
        <v>10</v>
      </c>
      <c r="NO7" s="60" t="str">
        <f t="shared" si="41"/>
        <v/>
      </c>
      <c r="NP7" s="30">
        <v>32</v>
      </c>
      <c r="NQ7" s="31">
        <v>5</v>
      </c>
      <c r="NR7" s="27">
        <v>37</v>
      </c>
      <c r="NS7" s="31">
        <v>15</v>
      </c>
      <c r="NT7" s="31">
        <v>3</v>
      </c>
      <c r="NU7" s="28">
        <v>55</v>
      </c>
      <c r="NV7" s="59"/>
      <c r="NW7" s="29">
        <v>11</v>
      </c>
      <c r="NX7" s="60" t="str">
        <f t="shared" si="42"/>
        <v/>
      </c>
      <c r="NY7" s="30">
        <v>15</v>
      </c>
      <c r="NZ7" s="31">
        <v>4</v>
      </c>
      <c r="OA7" s="27">
        <v>19</v>
      </c>
      <c r="OB7" s="31">
        <v>12</v>
      </c>
      <c r="OC7" s="31">
        <v>9</v>
      </c>
      <c r="OD7" s="28">
        <v>40</v>
      </c>
      <c r="OE7" s="59"/>
      <c r="OF7" s="29">
        <v>19</v>
      </c>
      <c r="OG7" s="60" t="str">
        <f t="shared" si="43"/>
        <v/>
      </c>
      <c r="OH7" s="30">
        <v>6</v>
      </c>
      <c r="OI7" s="31">
        <v>2</v>
      </c>
      <c r="OJ7" s="27">
        <v>8</v>
      </c>
      <c r="OK7" s="31">
        <v>9</v>
      </c>
      <c r="OL7" s="31">
        <v>2</v>
      </c>
      <c r="OM7" s="28">
        <v>19</v>
      </c>
      <c r="ON7" s="59"/>
      <c r="OO7" s="29">
        <v>12</v>
      </c>
      <c r="OP7" s="60" t="str">
        <f t="shared" si="44"/>
        <v/>
      </c>
      <c r="OQ7" s="30">
        <v>13</v>
      </c>
      <c r="OR7" s="31">
        <v>16</v>
      </c>
      <c r="OS7" s="27">
        <v>29</v>
      </c>
      <c r="OT7" s="31">
        <v>11</v>
      </c>
      <c r="OU7" s="31">
        <v>2</v>
      </c>
      <c r="OV7" s="28">
        <v>42</v>
      </c>
      <c r="OW7" s="59"/>
      <c r="OX7" s="29">
        <v>32</v>
      </c>
      <c r="OY7" s="60" t="str">
        <f t="shared" si="45"/>
        <v/>
      </c>
      <c r="OZ7" s="472"/>
      <c r="PA7" s="472"/>
      <c r="PB7" s="473" t="s">
        <v>257</v>
      </c>
      <c r="PC7" s="472"/>
      <c r="PD7" s="472"/>
      <c r="PE7" s="474"/>
      <c r="PF7" s="59"/>
      <c r="PG7" s="29"/>
      <c r="PH7" s="60" t="s">
        <v>250</v>
      </c>
      <c r="PI7" s="30"/>
      <c r="PJ7" s="31"/>
      <c r="PK7" s="27"/>
      <c r="PL7" s="31"/>
      <c r="PM7" s="31"/>
      <c r="PN7" s="28"/>
      <c r="PO7" s="59"/>
      <c r="PP7" s="29"/>
      <c r="PQ7" s="60" t="str">
        <f t="shared" si="46"/>
        <v/>
      </c>
      <c r="PR7" s="30">
        <v>20</v>
      </c>
      <c r="PS7" s="31">
        <v>5</v>
      </c>
      <c r="PT7" s="27">
        <v>25</v>
      </c>
      <c r="PU7" s="31">
        <v>25</v>
      </c>
      <c r="PV7" s="31">
        <v>5</v>
      </c>
      <c r="PW7" s="28">
        <v>55</v>
      </c>
      <c r="PX7" s="59"/>
      <c r="PY7" s="29">
        <v>19</v>
      </c>
      <c r="PZ7" s="60" t="str">
        <f t="shared" si="47"/>
        <v/>
      </c>
      <c r="QA7" s="30">
        <v>23</v>
      </c>
      <c r="QB7" s="31">
        <v>9</v>
      </c>
      <c r="QC7" s="27">
        <v>32</v>
      </c>
      <c r="QD7" s="31">
        <v>21</v>
      </c>
      <c r="QE7" s="31">
        <v>4</v>
      </c>
      <c r="QF7" s="28">
        <v>57</v>
      </c>
      <c r="QG7" s="59"/>
      <c r="QH7" s="29">
        <v>15</v>
      </c>
      <c r="QI7" s="60" t="str">
        <f t="shared" si="48"/>
        <v/>
      </c>
      <c r="QJ7" s="30">
        <v>24</v>
      </c>
      <c r="QK7" s="31">
        <v>9</v>
      </c>
      <c r="QL7" s="27">
        <v>33</v>
      </c>
      <c r="QM7" s="31">
        <v>14</v>
      </c>
      <c r="QN7" s="31">
        <v>6</v>
      </c>
      <c r="QO7" s="28">
        <v>53</v>
      </c>
      <c r="QP7" s="59"/>
      <c r="QQ7" s="29">
        <v>14</v>
      </c>
      <c r="QR7" s="60" t="str">
        <f t="shared" si="49"/>
        <v/>
      </c>
      <c r="QS7" s="30">
        <v>26</v>
      </c>
      <c r="QT7" s="31">
        <v>14</v>
      </c>
      <c r="QU7" s="27">
        <v>40</v>
      </c>
      <c r="QV7" s="31">
        <v>8</v>
      </c>
      <c r="QW7" s="31">
        <v>1</v>
      </c>
      <c r="QX7" s="28">
        <v>49</v>
      </c>
      <c r="QY7" s="59"/>
      <c r="QZ7" s="29">
        <v>14</v>
      </c>
      <c r="RA7" s="60" t="str">
        <f t="shared" si="50"/>
        <v/>
      </c>
      <c r="RB7" s="30">
        <v>34</v>
      </c>
      <c r="RC7" s="31">
        <v>8</v>
      </c>
      <c r="RD7" s="27">
        <v>42</v>
      </c>
      <c r="RE7" s="31">
        <v>14</v>
      </c>
      <c r="RF7" s="31">
        <v>2</v>
      </c>
      <c r="RG7" s="28">
        <v>58</v>
      </c>
      <c r="RH7" s="59"/>
      <c r="RI7" s="29">
        <v>13</v>
      </c>
      <c r="RJ7" s="60" t="str">
        <f t="shared" si="51"/>
        <v/>
      </c>
      <c r="RK7" s="30"/>
      <c r="RL7" s="31"/>
      <c r="RM7" s="27"/>
      <c r="RN7" s="31"/>
      <c r="RO7" s="31"/>
      <c r="RP7" s="28"/>
      <c r="RQ7" s="59"/>
      <c r="RR7" s="29"/>
      <c r="RS7" s="60" t="str">
        <f t="shared" si="52"/>
        <v/>
      </c>
      <c r="RT7" s="30">
        <v>34</v>
      </c>
      <c r="RU7" s="31">
        <v>10</v>
      </c>
      <c r="RV7" s="27">
        <v>44</v>
      </c>
      <c r="RW7" s="31">
        <v>11</v>
      </c>
      <c r="RX7" s="31">
        <v>8</v>
      </c>
      <c r="RY7" s="28">
        <v>63</v>
      </c>
      <c r="RZ7" s="59"/>
      <c r="SA7" s="29">
        <v>18</v>
      </c>
      <c r="SB7" s="60" t="str">
        <f t="shared" si="53"/>
        <v/>
      </c>
      <c r="SC7" s="30">
        <v>25</v>
      </c>
      <c r="SD7" s="31">
        <v>12</v>
      </c>
      <c r="SE7" s="27">
        <v>37</v>
      </c>
      <c r="SF7" s="31">
        <v>15</v>
      </c>
      <c r="SG7" s="31">
        <v>6</v>
      </c>
      <c r="SH7" s="28">
        <v>58</v>
      </c>
      <c r="SI7" s="59"/>
      <c r="SJ7" s="29">
        <v>21</v>
      </c>
      <c r="SK7" s="60" t="str">
        <f t="shared" si="54"/>
        <v/>
      </c>
      <c r="SL7" s="30">
        <v>27</v>
      </c>
      <c r="SM7" s="31">
        <v>1</v>
      </c>
      <c r="SN7" s="27">
        <v>28</v>
      </c>
      <c r="SO7" s="31">
        <v>8</v>
      </c>
      <c r="SP7" s="31">
        <v>1</v>
      </c>
      <c r="SQ7" s="28">
        <v>37</v>
      </c>
      <c r="SR7" s="59"/>
      <c r="SS7" s="29">
        <v>11</v>
      </c>
      <c r="ST7" s="60" t="str">
        <f t="shared" si="55"/>
        <v/>
      </c>
      <c r="SU7" s="30">
        <v>13</v>
      </c>
      <c r="SV7" s="31">
        <v>5</v>
      </c>
      <c r="SW7" s="27">
        <v>18</v>
      </c>
      <c r="SX7" s="31">
        <v>13</v>
      </c>
      <c r="SY7" s="31">
        <v>4</v>
      </c>
      <c r="SZ7" s="28">
        <v>35</v>
      </c>
      <c r="TA7" s="59"/>
      <c r="TB7" s="29">
        <v>17</v>
      </c>
      <c r="TC7" s="60" t="str">
        <f t="shared" si="56"/>
        <v/>
      </c>
      <c r="TD7" s="30">
        <v>25</v>
      </c>
      <c r="TE7" s="31">
        <v>10</v>
      </c>
      <c r="TF7" s="27">
        <v>35</v>
      </c>
      <c r="TG7" s="31">
        <v>8</v>
      </c>
      <c r="TH7" s="31">
        <v>1</v>
      </c>
      <c r="TI7" s="28">
        <v>44</v>
      </c>
      <c r="TJ7" s="59"/>
      <c r="TK7" s="29">
        <v>28</v>
      </c>
      <c r="TL7" s="60" t="str">
        <f t="shared" si="57"/>
        <v/>
      </c>
      <c r="TM7" s="30"/>
      <c r="TN7" s="31"/>
      <c r="TO7" s="27"/>
      <c r="TP7" s="31"/>
      <c r="TQ7" s="31"/>
      <c r="TR7" s="28"/>
      <c r="TS7" s="59"/>
      <c r="TT7" s="29"/>
      <c r="TU7" s="60" t="str">
        <f t="shared" si="58"/>
        <v/>
      </c>
      <c r="TV7" s="30"/>
      <c r="TW7" s="31"/>
      <c r="TX7" s="27"/>
      <c r="TY7" s="31"/>
      <c r="TZ7" s="31"/>
      <c r="UA7" s="28"/>
      <c r="UB7" s="59"/>
      <c r="UC7" s="29"/>
      <c r="UD7" s="60" t="str">
        <f t="shared" si="59"/>
        <v/>
      </c>
      <c r="UE7" s="30"/>
      <c r="UF7" s="31"/>
      <c r="UG7" s="27"/>
      <c r="UH7" s="31"/>
      <c r="UI7" s="31"/>
      <c r="UJ7" s="28"/>
      <c r="UK7" s="59"/>
      <c r="UL7" s="29"/>
      <c r="UM7" s="60" t="str">
        <f t="shared" si="60"/>
        <v/>
      </c>
      <c r="UN7" s="30">
        <v>18</v>
      </c>
      <c r="UO7" s="31">
        <v>6</v>
      </c>
      <c r="UP7" s="27">
        <v>24</v>
      </c>
      <c r="UQ7" s="31">
        <v>7</v>
      </c>
      <c r="UR7" s="31">
        <v>2</v>
      </c>
      <c r="US7" s="28">
        <v>33</v>
      </c>
      <c r="UT7" s="59"/>
      <c r="UU7" s="29">
        <v>6</v>
      </c>
      <c r="UV7" s="60" t="str">
        <f t="shared" si="61"/>
        <v/>
      </c>
      <c r="UW7" s="30">
        <v>18</v>
      </c>
      <c r="UX7" s="31">
        <v>7</v>
      </c>
      <c r="UY7" s="27">
        <v>25</v>
      </c>
      <c r="UZ7" s="31">
        <v>9</v>
      </c>
      <c r="VA7" s="31">
        <v>7</v>
      </c>
      <c r="VB7" s="28">
        <v>41</v>
      </c>
      <c r="VC7" s="59"/>
      <c r="VD7" s="29">
        <v>38</v>
      </c>
      <c r="VE7" s="60" t="str">
        <f t="shared" si="62"/>
        <v/>
      </c>
      <c r="VF7" s="30">
        <v>18</v>
      </c>
      <c r="VG7" s="31">
        <v>2</v>
      </c>
      <c r="VH7" s="27">
        <v>20</v>
      </c>
      <c r="VI7" s="31">
        <v>8</v>
      </c>
      <c r="VJ7" s="31">
        <v>3</v>
      </c>
      <c r="VK7" s="28">
        <v>31</v>
      </c>
      <c r="VL7" s="59"/>
      <c r="VM7" s="29">
        <v>20</v>
      </c>
      <c r="VN7" s="60" t="str">
        <f t="shared" si="63"/>
        <v/>
      </c>
      <c r="VO7" s="30">
        <v>12</v>
      </c>
      <c r="VP7" s="31">
        <v>6</v>
      </c>
      <c r="VQ7" s="27">
        <v>18</v>
      </c>
      <c r="VR7" s="31">
        <v>16</v>
      </c>
      <c r="VS7" s="31">
        <v>1</v>
      </c>
      <c r="VT7" s="28">
        <v>35</v>
      </c>
      <c r="VU7" s="59"/>
      <c r="VV7" s="29">
        <v>14</v>
      </c>
      <c r="VW7" s="60" t="str">
        <f t="shared" si="64"/>
        <v/>
      </c>
      <c r="VX7" s="30">
        <v>18</v>
      </c>
      <c r="VY7" s="31">
        <v>5</v>
      </c>
      <c r="VZ7" s="27">
        <v>23</v>
      </c>
      <c r="WA7" s="31">
        <v>9</v>
      </c>
      <c r="WB7" s="31">
        <v>3</v>
      </c>
      <c r="WC7" s="28">
        <v>35</v>
      </c>
      <c r="WD7" s="59"/>
      <c r="WE7" s="29">
        <v>4</v>
      </c>
      <c r="WF7" s="60" t="str">
        <f t="shared" si="65"/>
        <v/>
      </c>
      <c r="WG7" s="30"/>
      <c r="WH7" s="31"/>
      <c r="WI7" s="27"/>
      <c r="WJ7" s="31"/>
      <c r="WK7" s="31"/>
      <c r="WL7" s="28"/>
      <c r="WM7" s="59"/>
      <c r="WN7" s="29"/>
      <c r="WO7" s="60" t="str">
        <f t="shared" si="66"/>
        <v/>
      </c>
      <c r="WP7" s="30"/>
      <c r="WQ7" s="31"/>
      <c r="WR7" s="27"/>
      <c r="WS7" s="31"/>
      <c r="WT7" s="31"/>
      <c r="WU7" s="28"/>
      <c r="WV7" s="59"/>
      <c r="WW7" s="29"/>
      <c r="WX7" s="60" t="str">
        <f t="shared" si="67"/>
        <v/>
      </c>
      <c r="WY7" s="30">
        <v>12</v>
      </c>
      <c r="WZ7" s="31">
        <v>10</v>
      </c>
      <c r="XA7" s="27">
        <v>22</v>
      </c>
      <c r="XB7" s="31">
        <v>15</v>
      </c>
      <c r="XC7" s="31">
        <v>6</v>
      </c>
      <c r="XD7" s="28">
        <v>43</v>
      </c>
      <c r="XE7" s="59"/>
      <c r="XF7" s="29">
        <v>10</v>
      </c>
      <c r="XG7" s="60" t="str">
        <f t="shared" si="68"/>
        <v/>
      </c>
      <c r="XH7" s="30">
        <v>18</v>
      </c>
      <c r="XI7" s="31">
        <v>7</v>
      </c>
      <c r="XJ7" s="27">
        <v>25</v>
      </c>
      <c r="XK7" s="31">
        <v>7</v>
      </c>
      <c r="XL7" s="31">
        <v>0</v>
      </c>
      <c r="XM7" s="28">
        <v>32</v>
      </c>
      <c r="XN7" s="59"/>
      <c r="XO7" s="29">
        <v>10</v>
      </c>
      <c r="XP7" s="60" t="str">
        <f t="shared" si="69"/>
        <v/>
      </c>
      <c r="XQ7" s="30">
        <v>12</v>
      </c>
      <c r="XR7" s="31">
        <v>1</v>
      </c>
      <c r="XS7" s="27">
        <v>13</v>
      </c>
      <c r="XT7" s="31">
        <v>4</v>
      </c>
      <c r="XU7" s="31">
        <v>2</v>
      </c>
      <c r="XV7" s="28">
        <v>19</v>
      </c>
      <c r="XW7" s="59"/>
      <c r="XX7" s="29">
        <v>4</v>
      </c>
      <c r="XY7" s="60" t="str">
        <f>IFERROR((XX7/XW7),"")</f>
        <v/>
      </c>
      <c r="XZ7" s="30">
        <v>12</v>
      </c>
      <c r="YA7" s="31">
        <v>9</v>
      </c>
      <c r="YB7" s="27">
        <v>21</v>
      </c>
      <c r="YC7" s="31">
        <v>11</v>
      </c>
      <c r="YD7" s="31">
        <v>1</v>
      </c>
      <c r="YE7" s="28">
        <v>33</v>
      </c>
      <c r="YF7" s="59"/>
      <c r="YG7" s="29">
        <v>8</v>
      </c>
      <c r="YH7" s="60" t="str">
        <f t="shared" si="70"/>
        <v/>
      </c>
      <c r="YI7" s="30">
        <v>15</v>
      </c>
      <c r="YJ7" s="31">
        <v>8</v>
      </c>
      <c r="YK7" s="27">
        <v>23</v>
      </c>
      <c r="YL7" s="31">
        <v>3</v>
      </c>
      <c r="YM7" s="31">
        <v>0</v>
      </c>
      <c r="YN7" s="28">
        <v>26</v>
      </c>
      <c r="YO7" s="59"/>
      <c r="YP7" s="29">
        <v>9</v>
      </c>
      <c r="YQ7" s="60" t="str">
        <f t="shared" si="71"/>
        <v/>
      </c>
      <c r="YR7" s="30"/>
      <c r="YS7" s="31"/>
      <c r="YT7" s="27"/>
      <c r="YU7" s="31"/>
      <c r="YV7" s="31"/>
      <c r="YW7" s="28"/>
      <c r="YX7" s="59"/>
      <c r="YY7" s="29"/>
      <c r="YZ7" s="60" t="str">
        <f t="shared" si="72"/>
        <v/>
      </c>
      <c r="ZA7" s="30"/>
      <c r="ZB7" s="31"/>
      <c r="ZC7" s="27"/>
      <c r="ZD7" s="31"/>
      <c r="ZE7" s="31"/>
      <c r="ZF7" s="28"/>
      <c r="ZG7" s="59"/>
      <c r="ZH7" s="29"/>
      <c r="ZI7" s="60" t="str">
        <f t="shared" si="73"/>
        <v/>
      </c>
      <c r="ZJ7" s="30">
        <v>20</v>
      </c>
      <c r="ZK7" s="31">
        <v>3</v>
      </c>
      <c r="ZL7" s="27">
        <v>23</v>
      </c>
      <c r="ZM7" s="31">
        <v>7</v>
      </c>
      <c r="ZN7" s="31">
        <v>5</v>
      </c>
      <c r="ZO7" s="28">
        <v>35</v>
      </c>
      <c r="ZP7" s="59"/>
      <c r="ZQ7" s="29">
        <v>11</v>
      </c>
      <c r="ZR7" s="60" t="str">
        <f t="shared" si="74"/>
        <v/>
      </c>
      <c r="ZS7" s="30">
        <v>33</v>
      </c>
      <c r="ZT7" s="31">
        <v>4</v>
      </c>
      <c r="ZU7" s="27">
        <v>37</v>
      </c>
      <c r="ZV7" s="31">
        <v>3</v>
      </c>
      <c r="ZW7" s="31">
        <v>1</v>
      </c>
      <c r="ZX7" s="28">
        <v>41</v>
      </c>
      <c r="ZY7" s="59"/>
      <c r="ZZ7" s="29">
        <v>10</v>
      </c>
      <c r="AAA7" s="60" t="str">
        <f t="shared" si="75"/>
        <v/>
      </c>
      <c r="AAB7" s="30">
        <v>21</v>
      </c>
      <c r="AAC7" s="31">
        <v>3</v>
      </c>
      <c r="AAD7" s="27">
        <v>24</v>
      </c>
      <c r="AAE7" s="31">
        <v>6</v>
      </c>
      <c r="AAF7" s="31">
        <v>2</v>
      </c>
      <c r="AAG7" s="28">
        <v>32</v>
      </c>
      <c r="AAH7" s="59"/>
      <c r="AAI7" s="29">
        <v>5</v>
      </c>
      <c r="AAJ7" s="60" t="str">
        <f t="shared" si="76"/>
        <v/>
      </c>
      <c r="AAK7" s="30">
        <v>21</v>
      </c>
      <c r="AAL7" s="31">
        <v>7</v>
      </c>
      <c r="AAM7" s="27">
        <v>28</v>
      </c>
      <c r="AAN7" s="31">
        <v>4</v>
      </c>
      <c r="AAO7" s="31">
        <v>2</v>
      </c>
      <c r="AAP7" s="28">
        <v>34</v>
      </c>
      <c r="AAQ7" s="59"/>
      <c r="AAR7" s="29">
        <v>7</v>
      </c>
      <c r="AAS7" s="60" t="str">
        <f t="shared" si="77"/>
        <v/>
      </c>
      <c r="AAT7" s="30">
        <v>24</v>
      </c>
      <c r="AAU7" s="31">
        <v>8</v>
      </c>
      <c r="AAV7" s="27">
        <v>32</v>
      </c>
      <c r="AAW7" s="31">
        <v>9</v>
      </c>
      <c r="AAX7" s="31">
        <v>0</v>
      </c>
      <c r="AAY7" s="28">
        <v>41</v>
      </c>
      <c r="AAZ7" s="59"/>
      <c r="ABA7" s="29">
        <v>8</v>
      </c>
      <c r="ABB7" s="60" t="str">
        <f t="shared" si="78"/>
        <v/>
      </c>
      <c r="ABC7" s="30"/>
      <c r="ABD7" s="31"/>
      <c r="ABE7" s="27"/>
      <c r="ABF7" s="31"/>
      <c r="ABG7" s="31"/>
      <c r="ABH7" s="28"/>
      <c r="ABI7" s="59"/>
      <c r="ABJ7" s="29"/>
      <c r="ABK7" s="60" t="str">
        <f t="shared" si="79"/>
        <v/>
      </c>
      <c r="ABL7" s="30">
        <v>19</v>
      </c>
      <c r="ABM7" s="31">
        <v>6</v>
      </c>
      <c r="ABN7" s="27">
        <v>25</v>
      </c>
      <c r="ABO7" s="31">
        <v>16</v>
      </c>
      <c r="ABP7" s="31">
        <v>3</v>
      </c>
      <c r="ABQ7" s="28">
        <v>44</v>
      </c>
      <c r="ABR7" s="59"/>
      <c r="ABS7" s="29">
        <v>10</v>
      </c>
      <c r="ABT7" s="60" t="str">
        <f t="shared" si="80"/>
        <v/>
      </c>
      <c r="ABU7" s="30">
        <v>13</v>
      </c>
      <c r="ABV7" s="31">
        <v>9</v>
      </c>
      <c r="ABW7" s="27">
        <v>22</v>
      </c>
      <c r="ABX7" s="31">
        <v>5</v>
      </c>
      <c r="ABY7" s="31">
        <v>3</v>
      </c>
      <c r="ABZ7" s="28">
        <v>30</v>
      </c>
      <c r="ACA7" s="59"/>
      <c r="ACB7" s="29">
        <v>6</v>
      </c>
      <c r="ACC7" s="60" t="str">
        <f t="shared" si="81"/>
        <v/>
      </c>
      <c r="ACD7" s="30"/>
      <c r="ACE7" s="31"/>
      <c r="ACF7" s="27"/>
      <c r="ACG7" s="31"/>
      <c r="ACH7" s="31"/>
      <c r="ACI7" s="28"/>
      <c r="ACJ7" s="59"/>
      <c r="ACK7" s="29"/>
      <c r="ACL7" s="60" t="str">
        <f t="shared" si="82"/>
        <v/>
      </c>
      <c r="ACM7" s="30">
        <v>16</v>
      </c>
      <c r="ACN7" s="31">
        <v>6</v>
      </c>
      <c r="ACO7" s="27">
        <v>22</v>
      </c>
      <c r="ACP7" s="31">
        <v>8</v>
      </c>
      <c r="ACQ7" s="31">
        <v>3</v>
      </c>
      <c r="ACR7" s="28">
        <v>33</v>
      </c>
      <c r="ACS7" s="59"/>
      <c r="ACT7" s="29"/>
      <c r="ACU7" s="60" t="str">
        <f t="shared" si="83"/>
        <v/>
      </c>
      <c r="ACV7" s="30">
        <v>20</v>
      </c>
      <c r="ACW7" s="31">
        <v>9</v>
      </c>
      <c r="ACX7" s="27">
        <v>29</v>
      </c>
      <c r="ACY7" s="31">
        <v>11</v>
      </c>
      <c r="ACZ7" s="31">
        <v>2</v>
      </c>
      <c r="ADA7" s="28">
        <v>42</v>
      </c>
      <c r="ADB7" s="59"/>
      <c r="ADC7" s="29">
        <v>10</v>
      </c>
      <c r="ADD7" s="60" t="str">
        <f t="shared" si="84"/>
        <v/>
      </c>
      <c r="ADE7" s="30">
        <v>13</v>
      </c>
      <c r="ADF7" s="31">
        <v>7</v>
      </c>
      <c r="ADG7" s="27">
        <v>20</v>
      </c>
      <c r="ADH7" s="31">
        <v>25</v>
      </c>
      <c r="ADI7" s="31">
        <v>0</v>
      </c>
      <c r="ADJ7" s="28">
        <v>45</v>
      </c>
      <c r="ADK7" s="59"/>
      <c r="ADL7" s="29">
        <v>17</v>
      </c>
      <c r="ADM7" s="60" t="str">
        <f t="shared" si="85"/>
        <v/>
      </c>
      <c r="ADN7" s="30"/>
      <c r="ADO7" s="31"/>
      <c r="ADP7" s="27"/>
      <c r="ADQ7" s="31"/>
      <c r="ADR7" s="31"/>
      <c r="ADS7" s="28"/>
      <c r="ADT7" s="59"/>
      <c r="ADU7" s="29"/>
      <c r="ADV7" s="60" t="str">
        <f t="shared" si="86"/>
        <v/>
      </c>
      <c r="ADW7" s="30"/>
      <c r="ADX7" s="31"/>
      <c r="ADY7" s="27"/>
      <c r="ADZ7" s="31"/>
      <c r="AEA7" s="31"/>
      <c r="AEB7" s="28"/>
      <c r="AEC7" s="59"/>
      <c r="AED7" s="29"/>
      <c r="AEE7" s="60" t="str">
        <f t="shared" si="87"/>
        <v/>
      </c>
      <c r="AEF7" s="30">
        <v>12</v>
      </c>
      <c r="AEG7" s="31">
        <v>1</v>
      </c>
      <c r="AEH7" s="27">
        <v>13</v>
      </c>
      <c r="AEI7" s="31">
        <v>3</v>
      </c>
      <c r="AEJ7" s="31">
        <v>1</v>
      </c>
      <c r="AEK7" s="28">
        <v>17</v>
      </c>
      <c r="AEL7" s="59"/>
      <c r="AEM7" s="29">
        <v>5</v>
      </c>
      <c r="AEN7" s="60" t="str">
        <f t="shared" si="88"/>
        <v/>
      </c>
      <c r="AEO7" s="30">
        <v>19</v>
      </c>
      <c r="AEP7" s="31">
        <v>7</v>
      </c>
      <c r="AEQ7" s="27">
        <v>26</v>
      </c>
      <c r="AER7" s="31">
        <v>8</v>
      </c>
      <c r="AES7" s="31">
        <v>3</v>
      </c>
      <c r="AET7" s="28">
        <v>37</v>
      </c>
      <c r="AEU7" s="59"/>
      <c r="AEV7" s="29">
        <v>4</v>
      </c>
      <c r="AEW7" s="60" t="str">
        <f t="shared" si="89"/>
        <v/>
      </c>
      <c r="AEX7" s="30">
        <v>15</v>
      </c>
      <c r="AEY7" s="31">
        <v>7</v>
      </c>
      <c r="AEZ7" s="27">
        <v>22</v>
      </c>
      <c r="AFA7" s="31">
        <v>10</v>
      </c>
      <c r="AFB7" s="31">
        <v>2</v>
      </c>
      <c r="AFC7" s="28">
        <v>34</v>
      </c>
      <c r="AFD7" s="59"/>
      <c r="AFE7" s="29">
        <v>7</v>
      </c>
      <c r="AFF7" s="60" t="str">
        <f t="shared" si="90"/>
        <v/>
      </c>
      <c r="AFG7" s="30">
        <v>21</v>
      </c>
      <c r="AFH7" s="31">
        <v>6</v>
      </c>
      <c r="AFI7" s="27">
        <v>27</v>
      </c>
      <c r="AFJ7" s="31">
        <v>7</v>
      </c>
      <c r="AFK7" s="31">
        <v>1</v>
      </c>
      <c r="AFL7" s="28">
        <v>35</v>
      </c>
      <c r="AFM7" s="59"/>
      <c r="AFN7" s="29">
        <v>20</v>
      </c>
      <c r="AFO7" s="60" t="str">
        <f t="shared" si="91"/>
        <v/>
      </c>
      <c r="AFP7" s="30">
        <v>21</v>
      </c>
      <c r="AFQ7" s="31">
        <v>5</v>
      </c>
      <c r="AFR7" s="27">
        <v>26</v>
      </c>
      <c r="AFS7" s="31">
        <v>8</v>
      </c>
      <c r="AFT7" s="31">
        <v>2</v>
      </c>
      <c r="AFU7" s="28">
        <v>36</v>
      </c>
      <c r="AFV7" s="59"/>
      <c r="AFW7" s="29">
        <v>7</v>
      </c>
      <c r="AFX7" s="60" t="str">
        <f t="shared" si="92"/>
        <v/>
      </c>
      <c r="AFY7" s="30"/>
      <c r="AFZ7" s="31"/>
      <c r="AGA7" s="27"/>
      <c r="AGB7" s="31"/>
      <c r="AGC7" s="31"/>
      <c r="AGD7" s="28"/>
      <c r="AGE7" s="59"/>
      <c r="AGF7" s="29"/>
      <c r="AGG7" s="60" t="str">
        <f t="shared" si="93"/>
        <v/>
      </c>
      <c r="AGH7" s="30"/>
      <c r="AGI7" s="31"/>
      <c r="AGJ7" s="27"/>
      <c r="AGK7" s="31"/>
      <c r="AGL7" s="31"/>
      <c r="AGM7" s="28"/>
      <c r="AGN7" s="59"/>
      <c r="AGO7" s="29"/>
      <c r="AGP7" s="60" t="str">
        <f t="shared" si="94"/>
        <v/>
      </c>
      <c r="AGQ7" s="30">
        <v>19</v>
      </c>
      <c r="AGR7" s="31">
        <v>7</v>
      </c>
      <c r="AGS7" s="27">
        <v>26</v>
      </c>
      <c r="AGT7" s="31">
        <v>16</v>
      </c>
      <c r="AGU7" s="31">
        <v>4</v>
      </c>
      <c r="AGV7" s="28">
        <v>46</v>
      </c>
      <c r="AGW7" s="59"/>
      <c r="AGX7" s="29">
        <v>14</v>
      </c>
      <c r="AGY7" s="60" t="str">
        <f t="shared" si="95"/>
        <v/>
      </c>
      <c r="AGZ7" s="30">
        <v>19</v>
      </c>
      <c r="AHA7" s="31">
        <v>6</v>
      </c>
      <c r="AHB7" s="27">
        <v>25</v>
      </c>
      <c r="AHC7" s="31">
        <v>11</v>
      </c>
      <c r="AHD7" s="31">
        <v>3</v>
      </c>
      <c r="AHE7" s="28">
        <v>39</v>
      </c>
      <c r="AHF7" s="59"/>
      <c r="AHG7" s="29">
        <v>15</v>
      </c>
      <c r="AHH7" s="60" t="str">
        <f t="shared" si="96"/>
        <v/>
      </c>
      <c r="AHI7" s="30">
        <v>12</v>
      </c>
      <c r="AHJ7" s="31">
        <v>9</v>
      </c>
      <c r="AHK7" s="27">
        <v>21</v>
      </c>
      <c r="AHL7" s="31">
        <v>7</v>
      </c>
      <c r="AHM7" s="31">
        <v>5</v>
      </c>
      <c r="AHN7" s="28">
        <v>33</v>
      </c>
      <c r="AHO7" s="59"/>
      <c r="AHP7" s="29">
        <v>11</v>
      </c>
      <c r="AHQ7" s="60" t="str">
        <f t="shared" si="97"/>
        <v/>
      </c>
      <c r="AHR7" s="30">
        <v>14</v>
      </c>
      <c r="AHS7" s="31">
        <v>4</v>
      </c>
      <c r="AHT7" s="27">
        <v>18</v>
      </c>
      <c r="AHU7" s="31">
        <v>14</v>
      </c>
      <c r="AHV7" s="31">
        <v>4</v>
      </c>
      <c r="AHW7" s="28">
        <v>36</v>
      </c>
      <c r="AHX7" s="59"/>
      <c r="AHY7" s="29">
        <v>34</v>
      </c>
      <c r="AHZ7" s="60" t="str">
        <f t="shared" si="98"/>
        <v/>
      </c>
      <c r="AIA7" s="30">
        <v>11</v>
      </c>
      <c r="AIB7" s="31">
        <v>5</v>
      </c>
      <c r="AIC7" s="27">
        <v>16</v>
      </c>
      <c r="AID7" s="31">
        <v>11</v>
      </c>
      <c r="AIE7" s="31">
        <v>3</v>
      </c>
      <c r="AIF7" s="28">
        <v>30</v>
      </c>
      <c r="AIG7" s="59"/>
      <c r="AIH7" s="29">
        <v>12</v>
      </c>
      <c r="AII7" s="60" t="str">
        <f t="shared" si="99"/>
        <v/>
      </c>
      <c r="AIJ7" s="30"/>
      <c r="AIK7" s="31"/>
      <c r="AIL7" s="27"/>
      <c r="AIM7" s="31"/>
      <c r="AIN7" s="31"/>
      <c r="AIO7" s="28"/>
      <c r="AIP7" s="59"/>
      <c r="AIQ7" s="29"/>
      <c r="AIR7" s="60" t="str">
        <f t="shared" si="100"/>
        <v/>
      </c>
      <c r="AIS7" s="30">
        <v>11</v>
      </c>
      <c r="AIT7" s="31">
        <v>8</v>
      </c>
      <c r="AIU7" s="27">
        <v>19</v>
      </c>
      <c r="AIV7" s="31">
        <v>15</v>
      </c>
      <c r="AIW7" s="31">
        <v>4</v>
      </c>
      <c r="AIX7" s="28">
        <v>38</v>
      </c>
      <c r="AIY7" s="59"/>
      <c r="AIZ7" s="29">
        <v>39</v>
      </c>
      <c r="AJA7" s="60" t="str">
        <f t="shared" si="101"/>
        <v/>
      </c>
      <c r="AJB7" s="30">
        <v>17</v>
      </c>
      <c r="AJC7" s="31">
        <v>7</v>
      </c>
      <c r="AJD7" s="27">
        <v>24</v>
      </c>
      <c r="AJE7" s="31">
        <v>12</v>
      </c>
      <c r="AJF7" s="31">
        <v>6</v>
      </c>
      <c r="AJG7" s="28">
        <v>42</v>
      </c>
      <c r="AJH7" s="59"/>
      <c r="AJI7" s="29">
        <v>14</v>
      </c>
      <c r="AJJ7" s="60" t="str">
        <f t="shared" si="102"/>
        <v/>
      </c>
      <c r="AJK7" s="30">
        <v>26</v>
      </c>
      <c r="AJL7" s="31">
        <v>6</v>
      </c>
      <c r="AJM7" s="27">
        <v>32</v>
      </c>
      <c r="AJN7" s="31">
        <v>9</v>
      </c>
      <c r="AJO7" s="31">
        <v>4</v>
      </c>
      <c r="AJP7" s="28">
        <v>45</v>
      </c>
      <c r="AJQ7" s="59"/>
      <c r="AJR7" s="29">
        <v>18</v>
      </c>
      <c r="AJS7" s="60" t="str">
        <f t="shared" si="103"/>
        <v/>
      </c>
      <c r="AJT7" s="30">
        <v>24</v>
      </c>
      <c r="AJU7" s="31">
        <v>6</v>
      </c>
      <c r="AJV7" s="27">
        <v>30</v>
      </c>
      <c r="AJW7" s="31">
        <v>18</v>
      </c>
      <c r="AJX7" s="31">
        <v>4</v>
      </c>
      <c r="AJY7" s="28">
        <v>52</v>
      </c>
      <c r="AJZ7" s="59"/>
      <c r="AKA7" s="29">
        <v>18</v>
      </c>
      <c r="AKB7" s="60" t="str">
        <f t="shared" si="104"/>
        <v/>
      </c>
      <c r="AKC7" s="30"/>
      <c r="AKD7" s="31"/>
      <c r="AKE7" s="27"/>
      <c r="AKF7" s="31"/>
      <c r="AKG7" s="31"/>
      <c r="AKH7" s="28"/>
      <c r="AKI7" s="59"/>
      <c r="AKJ7" s="29"/>
      <c r="AKK7" s="60" t="str">
        <f t="shared" si="105"/>
        <v/>
      </c>
      <c r="AKL7" s="30">
        <v>24</v>
      </c>
      <c r="AKM7" s="31">
        <v>2</v>
      </c>
      <c r="AKN7" s="27">
        <v>26</v>
      </c>
      <c r="AKO7" s="31">
        <v>9</v>
      </c>
      <c r="AKP7" s="31">
        <v>4</v>
      </c>
      <c r="AKQ7" s="28">
        <v>39</v>
      </c>
      <c r="AKR7" s="59"/>
      <c r="AKS7" s="29">
        <v>8</v>
      </c>
      <c r="AKT7" s="60" t="str">
        <f t="shared" si="106"/>
        <v/>
      </c>
      <c r="AKU7" s="30">
        <v>16</v>
      </c>
      <c r="AKV7" s="31">
        <v>6</v>
      </c>
      <c r="AKW7" s="27">
        <v>22</v>
      </c>
      <c r="AKX7" s="31">
        <v>11</v>
      </c>
      <c r="AKY7" s="31">
        <v>2</v>
      </c>
      <c r="AKZ7" s="28">
        <v>35</v>
      </c>
      <c r="ALA7" s="59"/>
      <c r="ALB7" s="29">
        <v>15</v>
      </c>
      <c r="ALC7" s="60" t="str">
        <f t="shared" si="107"/>
        <v/>
      </c>
      <c r="ALD7" s="30">
        <v>15</v>
      </c>
      <c r="ALE7" s="31">
        <v>9</v>
      </c>
      <c r="ALF7" s="27">
        <v>24</v>
      </c>
      <c r="ALG7" s="31">
        <v>26</v>
      </c>
      <c r="ALH7" s="31">
        <v>6</v>
      </c>
      <c r="ALI7" s="28">
        <v>56</v>
      </c>
      <c r="ALJ7" s="59"/>
      <c r="ALK7" s="29">
        <v>17</v>
      </c>
      <c r="ALL7" s="60" t="str">
        <f t="shared" si="108"/>
        <v/>
      </c>
      <c r="ALM7" s="30"/>
      <c r="ALN7" s="31"/>
      <c r="ALO7" s="27"/>
      <c r="ALP7" s="31"/>
      <c r="ALQ7" s="31"/>
      <c r="ALR7" s="28"/>
      <c r="ALS7" s="59"/>
      <c r="ALT7" s="29"/>
      <c r="ALU7" s="60" t="str">
        <f t="shared" si="109"/>
        <v/>
      </c>
      <c r="ALV7" s="30"/>
      <c r="ALW7" s="31"/>
      <c r="ALX7" s="27"/>
      <c r="ALY7" s="31"/>
      <c r="ALZ7" s="31"/>
      <c r="AMA7" s="28"/>
      <c r="AMB7" s="59"/>
      <c r="AMC7" s="29"/>
      <c r="AMD7" s="60" t="str">
        <f t="shared" si="110"/>
        <v/>
      </c>
      <c r="AME7" s="30">
        <v>4</v>
      </c>
      <c r="AMF7" s="31">
        <v>9</v>
      </c>
      <c r="AMG7" s="27">
        <v>13</v>
      </c>
      <c r="AMH7" s="31">
        <v>12</v>
      </c>
      <c r="AMI7" s="31">
        <v>2</v>
      </c>
      <c r="AMJ7" s="28">
        <v>27</v>
      </c>
      <c r="AMK7" s="59"/>
      <c r="AML7" s="29">
        <v>10</v>
      </c>
      <c r="AMM7" s="60" t="str">
        <f t="shared" si="111"/>
        <v/>
      </c>
      <c r="AMN7" s="30">
        <v>15</v>
      </c>
      <c r="AMO7" s="31">
        <v>6</v>
      </c>
      <c r="AMP7" s="27">
        <v>21</v>
      </c>
      <c r="AMQ7" s="31">
        <v>18</v>
      </c>
      <c r="AMR7" s="31">
        <v>4</v>
      </c>
      <c r="AMS7" s="28">
        <v>43</v>
      </c>
      <c r="AMT7" s="59"/>
      <c r="AMU7" s="29">
        <v>19</v>
      </c>
      <c r="AMV7" s="60" t="str">
        <f t="shared" si="112"/>
        <v/>
      </c>
      <c r="AMW7" s="30">
        <v>11</v>
      </c>
      <c r="AMX7" s="31">
        <v>7</v>
      </c>
      <c r="AMY7" s="27">
        <v>18</v>
      </c>
      <c r="AMZ7" s="31">
        <v>18</v>
      </c>
      <c r="ANA7" s="31">
        <v>5</v>
      </c>
      <c r="ANB7" s="28">
        <v>41</v>
      </c>
      <c r="ANC7" s="59"/>
      <c r="AND7" s="29">
        <v>17</v>
      </c>
      <c r="ANE7" s="60" t="str">
        <f t="shared" si="113"/>
        <v/>
      </c>
      <c r="ANF7" s="30"/>
      <c r="ANG7" s="31"/>
      <c r="ANH7" s="27"/>
      <c r="ANI7" s="31"/>
      <c r="ANJ7" s="31"/>
      <c r="ANK7" s="28"/>
      <c r="ANL7" s="59"/>
      <c r="ANM7" s="29"/>
      <c r="ANN7" s="60" t="str">
        <f t="shared" si="114"/>
        <v/>
      </c>
      <c r="ANO7" s="30">
        <v>15</v>
      </c>
      <c r="ANP7" s="31">
        <v>6</v>
      </c>
      <c r="ANQ7" s="27">
        <v>21</v>
      </c>
      <c r="ANR7" s="31">
        <v>6</v>
      </c>
      <c r="ANS7" s="31">
        <v>4</v>
      </c>
      <c r="ANT7" s="28">
        <v>31</v>
      </c>
      <c r="ANU7" s="59"/>
      <c r="ANV7" s="29">
        <v>9</v>
      </c>
      <c r="ANW7" s="60" t="str">
        <f t="shared" si="115"/>
        <v/>
      </c>
      <c r="ANX7" s="30">
        <v>6</v>
      </c>
      <c r="ANY7" s="31">
        <v>13</v>
      </c>
      <c r="ANZ7" s="27">
        <v>19</v>
      </c>
      <c r="AOA7" s="31">
        <v>7</v>
      </c>
      <c r="AOB7" s="31">
        <v>3</v>
      </c>
      <c r="AOC7" s="28">
        <v>29</v>
      </c>
      <c r="AOD7" s="59"/>
      <c r="AOE7" s="29">
        <v>6</v>
      </c>
      <c r="AOF7" s="60" t="str">
        <f t="shared" si="116"/>
        <v/>
      </c>
      <c r="AOG7" s="30"/>
      <c r="AOH7" s="31"/>
      <c r="AOI7" s="27"/>
      <c r="AOJ7" s="31"/>
      <c r="AOK7" s="31"/>
      <c r="AOL7" s="28"/>
      <c r="AOM7" s="59"/>
      <c r="AON7" s="29"/>
      <c r="AOO7" s="60" t="str">
        <f t="shared" si="117"/>
        <v/>
      </c>
      <c r="AOP7" s="30">
        <v>12</v>
      </c>
      <c r="AOQ7" s="31">
        <v>7</v>
      </c>
      <c r="AOR7" s="27">
        <v>19</v>
      </c>
      <c r="AOS7" s="31">
        <v>4</v>
      </c>
      <c r="AOT7" s="31">
        <v>1</v>
      </c>
      <c r="AOU7" s="28">
        <v>24</v>
      </c>
      <c r="AOV7" s="59"/>
      <c r="AOW7" s="29">
        <v>4</v>
      </c>
      <c r="AOX7" s="60" t="str">
        <f t="shared" si="118"/>
        <v/>
      </c>
      <c r="AOY7" s="30">
        <v>10</v>
      </c>
      <c r="AOZ7" s="31">
        <v>10</v>
      </c>
      <c r="APA7" s="27">
        <v>20</v>
      </c>
      <c r="APB7" s="31">
        <v>8</v>
      </c>
      <c r="APC7" s="31">
        <v>2</v>
      </c>
      <c r="APD7" s="28">
        <v>30</v>
      </c>
      <c r="APE7" s="59"/>
      <c r="APF7" s="29"/>
      <c r="APG7" s="60" t="str">
        <f t="shared" si="119"/>
        <v/>
      </c>
      <c r="APH7" s="30">
        <v>13</v>
      </c>
      <c r="API7" s="31">
        <v>7</v>
      </c>
      <c r="APJ7" s="27">
        <v>20</v>
      </c>
      <c r="APK7" s="31">
        <v>12</v>
      </c>
      <c r="APL7" s="31">
        <v>2</v>
      </c>
      <c r="APM7" s="28">
        <v>34</v>
      </c>
      <c r="APN7" s="59"/>
      <c r="APO7" s="29">
        <v>22</v>
      </c>
      <c r="APP7" s="60" t="str">
        <f t="shared" si="120"/>
        <v/>
      </c>
      <c r="APQ7" s="30"/>
      <c r="APR7" s="31"/>
      <c r="APS7" s="27"/>
      <c r="APT7" s="31"/>
      <c r="APU7" s="31"/>
      <c r="APV7" s="28"/>
      <c r="APW7" s="59"/>
      <c r="APX7" s="29"/>
      <c r="APY7" s="60" t="str">
        <f t="shared" si="121"/>
        <v/>
      </c>
      <c r="APZ7" s="30"/>
      <c r="AQA7" s="31"/>
      <c r="AQB7" s="27"/>
      <c r="AQC7" s="31"/>
      <c r="AQD7" s="31"/>
      <c r="AQE7" s="28"/>
      <c r="AQF7" s="59"/>
      <c r="AQG7" s="29"/>
      <c r="AQH7" s="60" t="str">
        <f t="shared" si="122"/>
        <v/>
      </c>
      <c r="AQI7" s="30">
        <v>10</v>
      </c>
      <c r="AQJ7" s="31">
        <v>16</v>
      </c>
      <c r="AQK7" s="27">
        <v>26</v>
      </c>
      <c r="AQL7" s="31">
        <v>11</v>
      </c>
      <c r="AQM7" s="31">
        <v>2</v>
      </c>
      <c r="AQN7" s="28">
        <v>39</v>
      </c>
      <c r="AQO7" s="59"/>
      <c r="AQP7" s="29">
        <v>16</v>
      </c>
      <c r="AQQ7" s="60" t="str">
        <f t="shared" si="123"/>
        <v/>
      </c>
      <c r="AQR7" s="30">
        <v>2</v>
      </c>
      <c r="AQS7" s="31">
        <v>0</v>
      </c>
      <c r="AQT7" s="27">
        <v>2</v>
      </c>
      <c r="AQU7" s="31">
        <v>0</v>
      </c>
      <c r="AQV7" s="31">
        <v>0</v>
      </c>
      <c r="AQW7" s="28">
        <v>2</v>
      </c>
      <c r="AQX7" s="59"/>
      <c r="AQY7" s="29"/>
      <c r="AQZ7" s="60" t="str">
        <f t="shared" si="124"/>
        <v/>
      </c>
      <c r="ARA7" s="30">
        <v>8</v>
      </c>
      <c r="ARB7" s="31">
        <v>13</v>
      </c>
      <c r="ARC7" s="27">
        <v>21</v>
      </c>
      <c r="ARD7" s="31">
        <v>4</v>
      </c>
      <c r="ARE7" s="31">
        <v>1</v>
      </c>
      <c r="ARF7" s="28">
        <v>26</v>
      </c>
      <c r="ARG7" s="59"/>
      <c r="ARH7" s="29">
        <v>8</v>
      </c>
      <c r="ARI7" s="60" t="str">
        <f t="shared" si="125"/>
        <v/>
      </c>
      <c r="ARJ7" s="30">
        <v>14</v>
      </c>
      <c r="ARK7" s="31">
        <v>5</v>
      </c>
      <c r="ARL7" s="27">
        <v>19</v>
      </c>
      <c r="ARM7" s="31">
        <v>10</v>
      </c>
      <c r="ARN7" s="31">
        <v>4</v>
      </c>
      <c r="ARO7" s="28">
        <v>33</v>
      </c>
      <c r="ARP7" s="59"/>
      <c r="ARQ7" s="29">
        <v>9</v>
      </c>
      <c r="ARR7" s="60" t="str">
        <f t="shared" si="126"/>
        <v/>
      </c>
      <c r="ARS7" s="30">
        <v>16</v>
      </c>
      <c r="ART7" s="31">
        <v>4</v>
      </c>
      <c r="ARU7" s="27">
        <v>20</v>
      </c>
      <c r="ARV7" s="31">
        <v>22</v>
      </c>
      <c r="ARW7" s="31">
        <v>1</v>
      </c>
      <c r="ARX7" s="28">
        <v>43</v>
      </c>
      <c r="ARY7" s="59"/>
      <c r="ARZ7" s="29">
        <v>18</v>
      </c>
      <c r="ASA7" s="60" t="str">
        <f t="shared" si="127"/>
        <v/>
      </c>
      <c r="ASB7" s="30"/>
      <c r="ASC7" s="31"/>
      <c r="ASD7" s="27"/>
      <c r="ASE7" s="31"/>
      <c r="ASF7" s="31"/>
      <c r="ASG7" s="28"/>
      <c r="ASH7" s="59"/>
      <c r="ASI7" s="29"/>
      <c r="ASJ7" s="60" t="str">
        <f t="shared" si="128"/>
        <v/>
      </c>
      <c r="ASK7" s="30"/>
      <c r="ASL7" s="31"/>
      <c r="ASM7" s="27"/>
      <c r="ASN7" s="31"/>
      <c r="ASO7" s="31"/>
      <c r="ASP7" s="28"/>
      <c r="ASQ7" s="59"/>
      <c r="ASR7" s="29"/>
      <c r="ASS7" s="60" t="str">
        <f t="shared" si="129"/>
        <v/>
      </c>
      <c r="AST7" s="30">
        <v>11</v>
      </c>
      <c r="ASU7" s="31">
        <v>10</v>
      </c>
      <c r="ASV7" s="27">
        <v>21</v>
      </c>
      <c r="ASW7" s="31">
        <v>4</v>
      </c>
      <c r="ASX7" s="31">
        <v>4</v>
      </c>
      <c r="ASY7" s="28">
        <v>29</v>
      </c>
      <c r="ASZ7" s="59"/>
      <c r="ATA7" s="29">
        <v>10</v>
      </c>
      <c r="ATB7" s="60" t="str">
        <f t="shared" si="130"/>
        <v/>
      </c>
      <c r="ATC7" s="30">
        <v>16</v>
      </c>
      <c r="ATD7" s="31">
        <v>6</v>
      </c>
      <c r="ATE7" s="27">
        <v>22</v>
      </c>
      <c r="ATF7" s="31">
        <v>6</v>
      </c>
      <c r="ATG7" s="31">
        <v>3</v>
      </c>
      <c r="ATH7" s="28">
        <v>31</v>
      </c>
      <c r="ATI7" s="59"/>
      <c r="ATJ7" s="29">
        <v>10</v>
      </c>
      <c r="ATK7" s="60" t="str">
        <f t="shared" si="131"/>
        <v/>
      </c>
      <c r="ATL7" s="30">
        <v>13</v>
      </c>
      <c r="ATM7" s="31">
        <v>8</v>
      </c>
      <c r="ATN7" s="27">
        <v>21</v>
      </c>
      <c r="ATO7" s="31">
        <v>3</v>
      </c>
      <c r="ATP7" s="31">
        <v>2</v>
      </c>
      <c r="ATQ7" s="28">
        <v>26</v>
      </c>
      <c r="ATR7" s="59"/>
      <c r="ATS7" s="29">
        <v>0</v>
      </c>
      <c r="ATT7" s="60" t="str">
        <f t="shared" si="132"/>
        <v/>
      </c>
      <c r="ATU7" s="30">
        <v>12</v>
      </c>
      <c r="ATV7" s="31">
        <v>8</v>
      </c>
      <c r="ATW7" s="27">
        <v>20</v>
      </c>
      <c r="ATX7" s="31">
        <v>8</v>
      </c>
      <c r="ATY7" s="31">
        <v>4</v>
      </c>
      <c r="ATZ7" s="28">
        <v>32</v>
      </c>
      <c r="AUA7" s="59">
        <v>13</v>
      </c>
      <c r="AUB7" s="29">
        <v>13</v>
      </c>
      <c r="AUC7" s="60">
        <f t="shared" si="133"/>
        <v>1</v>
      </c>
      <c r="AUD7" s="30">
        <v>14</v>
      </c>
      <c r="AUE7" s="31">
        <v>9</v>
      </c>
      <c r="AUF7" s="27">
        <v>23</v>
      </c>
      <c r="AUG7" s="31">
        <v>18</v>
      </c>
      <c r="AUH7" s="31">
        <v>3</v>
      </c>
      <c r="AUI7" s="28">
        <v>44</v>
      </c>
      <c r="AUJ7" s="59">
        <v>19</v>
      </c>
      <c r="AUK7" s="29">
        <v>19</v>
      </c>
      <c r="AUL7" s="60">
        <f t="shared" si="134"/>
        <v>1</v>
      </c>
      <c r="AUM7" s="30"/>
      <c r="AUN7" s="31"/>
      <c r="AUO7" s="27"/>
      <c r="AUP7" s="31"/>
      <c r="AUQ7" s="31"/>
      <c r="AUR7" s="28"/>
      <c r="AUS7" s="59">
        <v>0</v>
      </c>
      <c r="AUT7" s="29">
        <v>0</v>
      </c>
      <c r="AUU7" s="60" t="str">
        <f t="shared" si="135"/>
        <v/>
      </c>
      <c r="AUV7" s="30">
        <v>20</v>
      </c>
      <c r="AUW7" s="31">
        <v>4</v>
      </c>
      <c r="AUX7" s="27">
        <v>24</v>
      </c>
      <c r="AUY7" s="31">
        <v>7</v>
      </c>
      <c r="AUZ7" s="31">
        <v>3</v>
      </c>
      <c r="AVA7" s="28">
        <v>34</v>
      </c>
      <c r="AVB7" s="59">
        <v>20</v>
      </c>
      <c r="AVC7" s="29">
        <v>20</v>
      </c>
      <c r="AVD7" s="60">
        <f t="shared" si="136"/>
        <v>1</v>
      </c>
      <c r="AVE7" s="30">
        <v>15</v>
      </c>
      <c r="AVF7" s="31">
        <v>12</v>
      </c>
      <c r="AVG7" s="27">
        <v>27</v>
      </c>
      <c r="AVH7" s="31">
        <v>8</v>
      </c>
      <c r="AVI7" s="31">
        <v>6</v>
      </c>
      <c r="AVJ7" s="28">
        <v>41</v>
      </c>
      <c r="AVK7" s="59">
        <v>15</v>
      </c>
      <c r="AVL7" s="29">
        <v>14</v>
      </c>
      <c r="AVM7" s="60">
        <f t="shared" si="137"/>
        <v>0.93333333333333335</v>
      </c>
      <c r="AVN7" s="30">
        <v>8</v>
      </c>
      <c r="AVO7" s="31">
        <v>8</v>
      </c>
      <c r="AVP7" s="27">
        <v>16</v>
      </c>
      <c r="AVQ7" s="31">
        <v>9</v>
      </c>
      <c r="AVR7" s="31">
        <v>2</v>
      </c>
      <c r="AVS7" s="28">
        <v>27</v>
      </c>
      <c r="AVT7" s="59">
        <v>11</v>
      </c>
      <c r="AVU7" s="29">
        <v>11</v>
      </c>
      <c r="AVV7" s="60">
        <f t="shared" si="138"/>
        <v>1</v>
      </c>
      <c r="AVW7" s="30">
        <v>17</v>
      </c>
      <c r="AVX7" s="31">
        <v>10</v>
      </c>
      <c r="AVY7" s="27">
        <v>27</v>
      </c>
      <c r="AVZ7" s="31">
        <v>4</v>
      </c>
      <c r="AWA7" s="31">
        <v>1</v>
      </c>
      <c r="AWB7" s="28">
        <v>32</v>
      </c>
      <c r="AWC7" s="59">
        <v>12</v>
      </c>
      <c r="AWD7" s="29">
        <v>12</v>
      </c>
      <c r="AWE7" s="60">
        <f t="shared" si="139"/>
        <v>1</v>
      </c>
      <c r="AWF7" s="30">
        <v>15</v>
      </c>
      <c r="AWG7" s="31">
        <v>4</v>
      </c>
      <c r="AWH7" s="27">
        <v>19</v>
      </c>
      <c r="AWI7" s="31">
        <v>4</v>
      </c>
      <c r="AWJ7" s="31">
        <v>0</v>
      </c>
      <c r="AWK7" s="28">
        <v>23</v>
      </c>
      <c r="AWL7" s="59">
        <v>8</v>
      </c>
      <c r="AWM7" s="29">
        <v>8</v>
      </c>
      <c r="AWN7" s="60">
        <f t="shared" si="140"/>
        <v>1</v>
      </c>
      <c r="AWO7" s="30"/>
      <c r="AWP7" s="31"/>
      <c r="AWQ7" s="27"/>
      <c r="AWR7" s="31"/>
      <c r="AWS7" s="31"/>
      <c r="AWT7" s="28"/>
      <c r="AWU7" s="59">
        <v>0</v>
      </c>
      <c r="AWV7" s="29">
        <v>0</v>
      </c>
      <c r="AWW7" s="60" t="str">
        <f t="shared" si="141"/>
        <v/>
      </c>
      <c r="AWX7" s="30"/>
      <c r="AWY7" s="31"/>
      <c r="AWZ7" s="27"/>
      <c r="AXA7" s="31"/>
      <c r="AXB7" s="31"/>
      <c r="AXC7" s="28"/>
      <c r="AXD7" s="59"/>
      <c r="AXE7" s="29"/>
      <c r="AXF7" s="60" t="str">
        <f t="shared" si="142"/>
        <v/>
      </c>
      <c r="AXG7" s="30">
        <v>13</v>
      </c>
      <c r="AXH7" s="31">
        <v>10</v>
      </c>
      <c r="AXI7" s="27">
        <v>23</v>
      </c>
      <c r="AXJ7" s="31">
        <v>16</v>
      </c>
      <c r="AXK7" s="31">
        <v>8</v>
      </c>
      <c r="AXL7" s="28">
        <v>47</v>
      </c>
      <c r="AXM7" s="59">
        <v>18</v>
      </c>
      <c r="AXN7" s="29">
        <v>18</v>
      </c>
      <c r="AXO7" s="60">
        <f t="shared" si="143"/>
        <v>1</v>
      </c>
      <c r="AXP7" s="30">
        <v>10</v>
      </c>
      <c r="AXQ7" s="31">
        <v>9</v>
      </c>
      <c r="AXR7" s="27">
        <v>19</v>
      </c>
      <c r="AXS7" s="31">
        <v>12</v>
      </c>
      <c r="AXT7" s="31">
        <v>9</v>
      </c>
      <c r="AXU7" s="28">
        <v>40</v>
      </c>
      <c r="AXV7" s="59">
        <v>15</v>
      </c>
      <c r="AXW7" s="29">
        <v>15</v>
      </c>
      <c r="AXX7" s="60">
        <f t="shared" si="144"/>
        <v>1</v>
      </c>
      <c r="AXY7" s="30"/>
      <c r="AXZ7" s="31"/>
      <c r="AYA7" s="27"/>
      <c r="AYB7" s="31"/>
      <c r="AYC7" s="31"/>
      <c r="AYD7" s="28"/>
      <c r="AYE7" s="59">
        <v>0</v>
      </c>
      <c r="AYF7" s="29">
        <v>0</v>
      </c>
      <c r="AYG7" s="60" t="str">
        <f t="shared" si="145"/>
        <v/>
      </c>
      <c r="AYH7" s="30"/>
      <c r="AYI7" s="31"/>
      <c r="AYJ7" s="27"/>
      <c r="AYK7" s="31"/>
      <c r="AYL7" s="31"/>
      <c r="AYM7" s="28"/>
      <c r="AYN7" s="59">
        <v>0</v>
      </c>
      <c r="AYO7" s="29">
        <v>0</v>
      </c>
      <c r="AYP7" s="60" t="str">
        <f t="shared" si="146"/>
        <v/>
      </c>
      <c r="AYQ7" s="30">
        <v>14</v>
      </c>
      <c r="AYR7" s="31">
        <v>13</v>
      </c>
      <c r="AYS7" s="27">
        <v>27</v>
      </c>
      <c r="AYT7" s="31">
        <v>8</v>
      </c>
      <c r="AYU7" s="31">
        <v>0</v>
      </c>
      <c r="AYV7" s="28">
        <v>35</v>
      </c>
      <c r="AYW7" s="59">
        <v>12</v>
      </c>
      <c r="AYX7" s="29">
        <v>12</v>
      </c>
      <c r="AYY7" s="60">
        <f t="shared" si="147"/>
        <v>1</v>
      </c>
      <c r="AYZ7" s="30">
        <v>14</v>
      </c>
      <c r="AZA7" s="31">
        <v>9</v>
      </c>
      <c r="AZB7" s="27">
        <v>23</v>
      </c>
      <c r="AZC7" s="31">
        <v>16</v>
      </c>
      <c r="AZD7" s="31">
        <v>4</v>
      </c>
      <c r="AZE7" s="28">
        <v>43</v>
      </c>
      <c r="AZF7" s="59">
        <v>23</v>
      </c>
      <c r="AZG7" s="29">
        <v>23</v>
      </c>
      <c r="AZH7" s="60">
        <f t="shared" si="148"/>
        <v>1</v>
      </c>
      <c r="AZI7" s="30"/>
      <c r="AZJ7" s="31"/>
      <c r="AZK7" s="27"/>
      <c r="AZL7" s="31"/>
      <c r="AZM7" s="31"/>
      <c r="AZN7" s="28"/>
      <c r="AZO7" s="59">
        <v>0</v>
      </c>
      <c r="AZP7" s="29">
        <v>0</v>
      </c>
      <c r="AZQ7" s="60" t="str">
        <f t="shared" si="149"/>
        <v/>
      </c>
      <c r="AZR7" s="30"/>
      <c r="AZS7" s="31"/>
      <c r="AZT7" s="27"/>
      <c r="AZU7" s="31"/>
      <c r="AZV7" s="31"/>
      <c r="AZW7" s="28"/>
      <c r="AZX7" s="59">
        <v>0</v>
      </c>
      <c r="AZY7" s="29">
        <v>0</v>
      </c>
      <c r="AZZ7" s="60" t="str">
        <f t="shared" si="150"/>
        <v/>
      </c>
      <c r="BAA7" s="30">
        <v>11</v>
      </c>
      <c r="BAB7" s="31">
        <v>14</v>
      </c>
      <c r="BAC7" s="27">
        <v>25</v>
      </c>
      <c r="BAD7" s="31">
        <v>7</v>
      </c>
      <c r="BAE7" s="31">
        <v>4</v>
      </c>
      <c r="BAF7" s="28">
        <v>36</v>
      </c>
      <c r="BAG7" s="59">
        <v>21</v>
      </c>
      <c r="BAH7" s="29">
        <v>21</v>
      </c>
      <c r="BAI7" s="60">
        <f t="shared" si="151"/>
        <v>1</v>
      </c>
      <c r="BAJ7" s="30">
        <v>9</v>
      </c>
      <c r="BAK7" s="31">
        <v>6</v>
      </c>
      <c r="BAL7" s="27">
        <v>15</v>
      </c>
      <c r="BAM7" s="31">
        <v>12</v>
      </c>
      <c r="BAN7" s="31">
        <v>1</v>
      </c>
      <c r="BAO7" s="28">
        <v>28</v>
      </c>
      <c r="BAP7" s="59">
        <v>18</v>
      </c>
      <c r="BAQ7" s="29">
        <v>18</v>
      </c>
      <c r="BAR7" s="60">
        <f t="shared" si="152"/>
        <v>1</v>
      </c>
      <c r="BAS7" s="30">
        <v>9</v>
      </c>
      <c r="BAT7" s="31">
        <v>15</v>
      </c>
      <c r="BAU7" s="27">
        <v>24</v>
      </c>
      <c r="BAV7" s="31">
        <v>20</v>
      </c>
      <c r="BAW7" s="31">
        <v>0</v>
      </c>
      <c r="BAX7" s="28">
        <v>44</v>
      </c>
      <c r="BAY7" s="59">
        <v>13</v>
      </c>
      <c r="BAZ7" s="29">
        <v>13</v>
      </c>
      <c r="BBA7" s="60">
        <f t="shared" si="153"/>
        <v>1</v>
      </c>
      <c r="BBB7" s="30">
        <v>11</v>
      </c>
      <c r="BBC7" s="31">
        <v>8</v>
      </c>
      <c r="BBD7" s="27">
        <v>19</v>
      </c>
      <c r="BBE7" s="31">
        <v>9</v>
      </c>
      <c r="BBF7" s="31">
        <v>6</v>
      </c>
      <c r="BBG7" s="28">
        <v>34</v>
      </c>
      <c r="BBH7" s="59">
        <v>23</v>
      </c>
      <c r="BBI7" s="29">
        <v>23</v>
      </c>
      <c r="BBJ7" s="60">
        <f t="shared" si="154"/>
        <v>1</v>
      </c>
      <c r="BBK7" s="30">
        <v>17</v>
      </c>
      <c r="BBL7" s="31">
        <v>12</v>
      </c>
      <c r="BBM7" s="27">
        <v>29</v>
      </c>
      <c r="BBN7" s="31">
        <v>15</v>
      </c>
      <c r="BBO7" s="31">
        <v>4</v>
      </c>
      <c r="BBP7" s="28">
        <v>48</v>
      </c>
      <c r="BBQ7" s="59">
        <v>27</v>
      </c>
      <c r="BBR7" s="29">
        <v>27</v>
      </c>
      <c r="BBS7" s="60">
        <f t="shared" si="155"/>
        <v>1</v>
      </c>
      <c r="BBT7" s="30">
        <v>14</v>
      </c>
      <c r="BBU7" s="31">
        <v>7</v>
      </c>
      <c r="BBV7" s="27">
        <v>21</v>
      </c>
      <c r="BBW7" s="31">
        <v>4</v>
      </c>
      <c r="BBX7" s="31">
        <v>3</v>
      </c>
      <c r="BBY7" s="28">
        <v>28</v>
      </c>
      <c r="BBZ7" s="59">
        <v>13</v>
      </c>
      <c r="BCA7" s="29">
        <v>13</v>
      </c>
      <c r="BCB7" s="60">
        <f t="shared" si="156"/>
        <v>1</v>
      </c>
      <c r="BCC7" s="30">
        <v>20</v>
      </c>
      <c r="BCD7" s="31">
        <v>10</v>
      </c>
      <c r="BCE7" s="27">
        <v>30</v>
      </c>
      <c r="BCF7" s="31">
        <v>17</v>
      </c>
      <c r="BCG7" s="31">
        <v>4</v>
      </c>
      <c r="BCH7" s="28">
        <v>51</v>
      </c>
      <c r="BCI7" s="59">
        <v>33</v>
      </c>
      <c r="BCJ7" s="29">
        <v>32</v>
      </c>
      <c r="BCK7" s="60">
        <f t="shared" si="157"/>
        <v>0.96969696969696972</v>
      </c>
      <c r="BCL7" s="30">
        <v>21</v>
      </c>
      <c r="BCM7" s="31">
        <v>9</v>
      </c>
      <c r="BCN7" s="27">
        <v>30</v>
      </c>
      <c r="BCO7" s="31">
        <v>8</v>
      </c>
      <c r="BCP7" s="31">
        <v>6</v>
      </c>
      <c r="BCQ7" s="28">
        <v>44</v>
      </c>
      <c r="BCR7" s="59">
        <v>23</v>
      </c>
      <c r="BCS7" s="29">
        <v>23</v>
      </c>
      <c r="BCT7" s="60">
        <f t="shared" si="158"/>
        <v>1</v>
      </c>
      <c r="BCU7" s="30"/>
      <c r="BCV7" s="31"/>
      <c r="BCW7" s="27"/>
      <c r="BCX7" s="31"/>
      <c r="BCY7" s="31"/>
      <c r="BCZ7" s="28"/>
      <c r="BDA7" s="59">
        <v>0</v>
      </c>
      <c r="BDB7" s="29">
        <v>0</v>
      </c>
      <c r="BDC7" s="60" t="str">
        <f t="shared" si="159"/>
        <v/>
      </c>
      <c r="BDD7" s="30"/>
      <c r="BDE7" s="31"/>
      <c r="BDF7" s="27"/>
      <c r="BDG7" s="31"/>
      <c r="BDH7" s="31"/>
      <c r="BDI7" s="28"/>
      <c r="BDJ7" s="59">
        <v>0</v>
      </c>
      <c r="BDK7" s="29">
        <v>0</v>
      </c>
      <c r="BDL7" s="60" t="str">
        <f t="shared" si="160"/>
        <v/>
      </c>
      <c r="BDM7" s="30">
        <v>9</v>
      </c>
      <c r="BDN7" s="31">
        <v>18</v>
      </c>
      <c r="BDO7" s="27">
        <v>27</v>
      </c>
      <c r="BDP7" s="31">
        <v>8</v>
      </c>
      <c r="BDQ7" s="31">
        <v>2</v>
      </c>
      <c r="BDR7" s="28">
        <v>37</v>
      </c>
      <c r="BDS7" s="59">
        <v>10</v>
      </c>
      <c r="BDT7" s="29">
        <v>10</v>
      </c>
      <c r="BDU7" s="60">
        <f t="shared" si="161"/>
        <v>1</v>
      </c>
      <c r="BDV7" s="30">
        <v>17</v>
      </c>
      <c r="BDW7" s="31">
        <v>8</v>
      </c>
      <c r="BDX7" s="27">
        <v>25</v>
      </c>
      <c r="BDY7" s="31">
        <v>7</v>
      </c>
      <c r="BDZ7" s="31">
        <v>13</v>
      </c>
      <c r="BEA7" s="28">
        <v>45</v>
      </c>
      <c r="BEB7" s="59">
        <v>16</v>
      </c>
      <c r="BEC7" s="29">
        <v>16</v>
      </c>
      <c r="BED7" s="60">
        <f t="shared" si="162"/>
        <v>1</v>
      </c>
      <c r="BEE7" s="30"/>
      <c r="BEF7" s="31"/>
      <c r="BEG7" s="27"/>
      <c r="BEH7" s="31"/>
      <c r="BEI7" s="31"/>
      <c r="BEJ7" s="28"/>
      <c r="BEK7" s="59">
        <v>0</v>
      </c>
      <c r="BEL7" s="29">
        <v>0</v>
      </c>
      <c r="BEM7" s="60" t="str">
        <f t="shared" si="163"/>
        <v/>
      </c>
      <c r="BEN7" s="30"/>
      <c r="BEO7" s="31"/>
      <c r="BEP7" s="27"/>
      <c r="BEQ7" s="31"/>
      <c r="BER7" s="31"/>
      <c r="BES7" s="28"/>
      <c r="BET7" s="59">
        <v>0</v>
      </c>
      <c r="BEU7" s="29">
        <v>0</v>
      </c>
      <c r="BEV7" s="60" t="str">
        <f t="shared" si="164"/>
        <v/>
      </c>
      <c r="BEW7" s="30">
        <v>4</v>
      </c>
      <c r="BEX7" s="31">
        <v>9</v>
      </c>
      <c r="BEY7" s="27">
        <v>13</v>
      </c>
      <c r="BEZ7" s="31">
        <v>8</v>
      </c>
      <c r="BFA7" s="31">
        <v>8</v>
      </c>
      <c r="BFB7" s="28">
        <v>29</v>
      </c>
      <c r="BFC7" s="59">
        <v>17</v>
      </c>
      <c r="BFD7" s="29">
        <v>17</v>
      </c>
      <c r="BFE7" s="60">
        <f t="shared" si="165"/>
        <v>1</v>
      </c>
      <c r="BFF7" s="30">
        <v>14</v>
      </c>
      <c r="BFG7" s="31">
        <v>2</v>
      </c>
      <c r="BFH7" s="27">
        <v>16</v>
      </c>
      <c r="BFI7" s="31">
        <v>12</v>
      </c>
      <c r="BFJ7" s="31">
        <v>4</v>
      </c>
      <c r="BFK7" s="28">
        <v>32</v>
      </c>
      <c r="BFL7" s="59">
        <v>32</v>
      </c>
      <c r="BFM7" s="29">
        <v>32</v>
      </c>
      <c r="BFN7" s="60">
        <f t="shared" si="166"/>
        <v>1</v>
      </c>
      <c r="BFO7" s="30">
        <v>12</v>
      </c>
      <c r="BFP7" s="31">
        <v>9</v>
      </c>
      <c r="BFQ7" s="27">
        <v>21</v>
      </c>
      <c r="BFR7" s="31">
        <v>9</v>
      </c>
      <c r="BFS7" s="31">
        <v>6</v>
      </c>
      <c r="BFT7" s="28">
        <v>36</v>
      </c>
      <c r="BFU7" s="59">
        <v>19</v>
      </c>
      <c r="BFV7" s="29">
        <v>19</v>
      </c>
      <c r="BFW7" s="60">
        <f t="shared" si="167"/>
        <v>1</v>
      </c>
      <c r="BFX7" s="30">
        <v>13</v>
      </c>
      <c r="BFY7" s="31">
        <v>3</v>
      </c>
      <c r="BFZ7" s="27">
        <v>16</v>
      </c>
      <c r="BGA7" s="31">
        <v>12</v>
      </c>
      <c r="BGB7" s="31">
        <v>2</v>
      </c>
      <c r="BGC7" s="28">
        <v>30</v>
      </c>
      <c r="BGD7" s="59">
        <v>5</v>
      </c>
      <c r="BGE7" s="29">
        <v>5</v>
      </c>
      <c r="BGF7" s="60">
        <f t="shared" si="168"/>
        <v>1</v>
      </c>
      <c r="BGG7" s="30">
        <v>28</v>
      </c>
      <c r="BGH7" s="31">
        <v>1</v>
      </c>
      <c r="BGI7" s="27">
        <v>29</v>
      </c>
      <c r="BGJ7" s="31">
        <v>15</v>
      </c>
      <c r="BGK7" s="31">
        <v>2</v>
      </c>
      <c r="BGL7" s="28">
        <v>46</v>
      </c>
      <c r="BGM7" s="59">
        <v>25</v>
      </c>
      <c r="BGN7" s="29">
        <v>25</v>
      </c>
      <c r="BGO7" s="60">
        <f t="shared" si="169"/>
        <v>1</v>
      </c>
      <c r="BGP7" s="30"/>
      <c r="BGQ7" s="31"/>
      <c r="BGR7" s="27"/>
      <c r="BGS7" s="31"/>
      <c r="BGT7" s="31"/>
      <c r="BGU7" s="28"/>
      <c r="BGV7" s="59">
        <v>0</v>
      </c>
      <c r="BGW7" s="29">
        <v>0</v>
      </c>
      <c r="BGX7" s="60" t="str">
        <f t="shared" si="170"/>
        <v/>
      </c>
      <c r="BGY7" s="30">
        <v>11</v>
      </c>
      <c r="BGZ7" s="31">
        <v>9</v>
      </c>
      <c r="BHA7" s="27">
        <v>20</v>
      </c>
      <c r="BHB7" s="31">
        <v>24</v>
      </c>
      <c r="BHC7" s="31">
        <v>5</v>
      </c>
      <c r="BHD7" s="28">
        <v>49</v>
      </c>
      <c r="BHE7" s="59">
        <v>36</v>
      </c>
      <c r="BHF7" s="29">
        <v>36</v>
      </c>
      <c r="BHG7" s="60">
        <f t="shared" si="171"/>
        <v>1</v>
      </c>
      <c r="BHH7" s="30"/>
      <c r="BHI7" s="31"/>
      <c r="BHJ7" s="27"/>
      <c r="BHK7" s="31"/>
      <c r="BHL7" s="31"/>
      <c r="BHM7" s="28"/>
      <c r="BHN7" s="59">
        <v>0</v>
      </c>
      <c r="BHO7" s="29">
        <v>0</v>
      </c>
      <c r="BHP7" s="60" t="str">
        <f t="shared" si="172"/>
        <v/>
      </c>
      <c r="BHQ7" s="30">
        <v>10</v>
      </c>
      <c r="BHR7" s="31">
        <v>2</v>
      </c>
      <c r="BHS7" s="27">
        <v>12</v>
      </c>
      <c r="BHT7" s="31">
        <v>9</v>
      </c>
      <c r="BHU7" s="31">
        <v>0</v>
      </c>
      <c r="BHV7" s="28">
        <v>21</v>
      </c>
      <c r="BHW7" s="59">
        <v>3</v>
      </c>
      <c r="BHX7" s="29">
        <v>3</v>
      </c>
      <c r="BHY7" s="60">
        <f t="shared" si="173"/>
        <v>1</v>
      </c>
      <c r="BHZ7" s="30">
        <v>18</v>
      </c>
      <c r="BIA7" s="31">
        <v>5</v>
      </c>
      <c r="BIB7" s="27">
        <v>23</v>
      </c>
      <c r="BIC7" s="31">
        <v>6</v>
      </c>
      <c r="BID7" s="31">
        <v>3</v>
      </c>
      <c r="BIE7" s="28">
        <v>32</v>
      </c>
      <c r="BIF7" s="59">
        <v>17</v>
      </c>
      <c r="BIG7" s="29">
        <v>17</v>
      </c>
      <c r="BIH7" s="60">
        <f t="shared" si="174"/>
        <v>1</v>
      </c>
      <c r="BII7" s="30">
        <v>13</v>
      </c>
      <c r="BIJ7" s="31">
        <v>4</v>
      </c>
      <c r="BIK7" s="27">
        <v>17</v>
      </c>
      <c r="BIL7" s="31">
        <v>12</v>
      </c>
      <c r="BIM7" s="31">
        <v>4</v>
      </c>
      <c r="BIN7" s="28">
        <v>33</v>
      </c>
      <c r="BIO7" s="59">
        <v>13</v>
      </c>
      <c r="BIP7" s="29">
        <v>13</v>
      </c>
      <c r="BIQ7" s="60">
        <f t="shared" si="175"/>
        <v>1</v>
      </c>
      <c r="BIR7" s="30">
        <v>13</v>
      </c>
      <c r="BIS7" s="31">
        <v>3</v>
      </c>
      <c r="BIT7" s="27">
        <v>16</v>
      </c>
      <c r="BIU7" s="31">
        <v>19</v>
      </c>
      <c r="BIV7" s="31">
        <v>2</v>
      </c>
      <c r="BIW7" s="28">
        <v>37</v>
      </c>
      <c r="BIX7" s="59">
        <v>16</v>
      </c>
      <c r="BIY7" s="29">
        <v>16</v>
      </c>
      <c r="BIZ7" s="60">
        <f t="shared" si="176"/>
        <v>1</v>
      </c>
      <c r="BJA7" s="30"/>
      <c r="BJB7" s="31"/>
      <c r="BJC7" s="27"/>
      <c r="BJD7" s="31"/>
      <c r="BJE7" s="31"/>
      <c r="BJF7" s="28"/>
      <c r="BJG7" s="59">
        <v>0</v>
      </c>
      <c r="BJH7" s="29">
        <v>0</v>
      </c>
      <c r="BJI7" s="60" t="str">
        <f t="shared" si="177"/>
        <v/>
      </c>
      <c r="BJJ7" s="30"/>
      <c r="BJK7" s="31"/>
      <c r="BJL7" s="27"/>
      <c r="BJM7" s="31"/>
      <c r="BJN7" s="31"/>
      <c r="BJO7" s="28"/>
      <c r="BJP7" s="59">
        <v>12</v>
      </c>
      <c r="BJQ7" s="29">
        <v>12</v>
      </c>
      <c r="BJR7" s="60">
        <f t="shared" si="178"/>
        <v>1</v>
      </c>
      <c r="BJS7" s="30">
        <v>12</v>
      </c>
      <c r="BJT7" s="31">
        <v>8</v>
      </c>
      <c r="BJU7" s="27">
        <v>20</v>
      </c>
      <c r="BJV7" s="31">
        <v>8</v>
      </c>
      <c r="BJW7" s="31">
        <v>4</v>
      </c>
      <c r="BJX7" s="28">
        <v>32</v>
      </c>
      <c r="BJY7" s="59">
        <v>12</v>
      </c>
      <c r="BJZ7" s="29">
        <v>12</v>
      </c>
      <c r="BKA7" s="60">
        <f t="shared" si="179"/>
        <v>1</v>
      </c>
      <c r="BKB7" s="30">
        <v>12</v>
      </c>
      <c r="BKC7" s="31">
        <v>8</v>
      </c>
      <c r="BKD7" s="27">
        <v>20</v>
      </c>
      <c r="BKE7" s="31">
        <v>8</v>
      </c>
      <c r="BKF7" s="31">
        <v>3</v>
      </c>
      <c r="BKG7" s="28">
        <v>31</v>
      </c>
      <c r="BKH7" s="59">
        <v>20</v>
      </c>
      <c r="BKI7" s="29">
        <v>20</v>
      </c>
      <c r="BKJ7" s="60">
        <f t="shared" si="180"/>
        <v>1</v>
      </c>
      <c r="BKK7" s="30">
        <v>20</v>
      </c>
      <c r="BKL7" s="31">
        <v>5</v>
      </c>
      <c r="BKM7" s="27">
        <v>25</v>
      </c>
      <c r="BKN7" s="31">
        <v>10</v>
      </c>
      <c r="BKO7" s="31">
        <v>4</v>
      </c>
      <c r="BKP7" s="28">
        <v>39</v>
      </c>
      <c r="BKQ7" s="59">
        <v>0</v>
      </c>
      <c r="BKR7" s="29">
        <v>0</v>
      </c>
      <c r="BKS7" s="60" t="str">
        <f t="shared" si="181"/>
        <v/>
      </c>
      <c r="BKT7" s="30">
        <v>10</v>
      </c>
      <c r="BKU7" s="31">
        <v>4</v>
      </c>
      <c r="BKV7" s="27">
        <v>14</v>
      </c>
      <c r="BKW7" s="31">
        <v>9</v>
      </c>
      <c r="BKX7" s="31">
        <v>0</v>
      </c>
      <c r="BKY7" s="28">
        <v>23</v>
      </c>
      <c r="BKZ7" s="59">
        <v>0</v>
      </c>
      <c r="BLA7" s="29">
        <v>0</v>
      </c>
      <c r="BLB7" s="60" t="str">
        <f t="shared" si="182"/>
        <v/>
      </c>
      <c r="BLC7" s="30">
        <v>8</v>
      </c>
      <c r="BLD7" s="31">
        <v>5</v>
      </c>
      <c r="BLE7" s="27">
        <v>13</v>
      </c>
      <c r="BLF7" s="31">
        <v>14</v>
      </c>
      <c r="BLG7" s="31">
        <v>3</v>
      </c>
      <c r="BLH7" s="28">
        <v>30</v>
      </c>
      <c r="BLI7" s="59">
        <v>0</v>
      </c>
      <c r="BLJ7" s="29">
        <v>0</v>
      </c>
      <c r="BLK7" s="60" t="str">
        <f t="shared" si="183"/>
        <v/>
      </c>
      <c r="BLL7" s="30">
        <v>5</v>
      </c>
      <c r="BLM7" s="31">
        <v>7</v>
      </c>
      <c r="BLN7" s="27">
        <v>12</v>
      </c>
      <c r="BLO7" s="31">
        <v>5</v>
      </c>
      <c r="BLP7" s="31">
        <v>3</v>
      </c>
      <c r="BLQ7" s="28">
        <v>20</v>
      </c>
      <c r="BLR7" s="59">
        <v>2</v>
      </c>
      <c r="BLS7" s="29">
        <v>2</v>
      </c>
      <c r="BLT7" s="60">
        <f t="shared" si="184"/>
        <v>1</v>
      </c>
      <c r="BLU7" s="30">
        <v>7</v>
      </c>
      <c r="BLV7" s="31">
        <v>5</v>
      </c>
      <c r="BLW7" s="27">
        <v>12</v>
      </c>
      <c r="BLX7" s="31">
        <v>13</v>
      </c>
      <c r="BLY7" s="31">
        <v>3</v>
      </c>
      <c r="BLZ7" s="28">
        <v>28</v>
      </c>
      <c r="BMA7" s="59">
        <v>14</v>
      </c>
      <c r="BMB7" s="29">
        <v>14</v>
      </c>
      <c r="BMC7" s="60">
        <f t="shared" si="185"/>
        <v>1</v>
      </c>
      <c r="BMD7" s="30"/>
      <c r="BME7" s="31"/>
      <c r="BMF7" s="27"/>
      <c r="BMG7" s="31"/>
      <c r="BMH7" s="31"/>
      <c r="BMI7" s="28"/>
      <c r="BMJ7" s="59">
        <v>0</v>
      </c>
      <c r="BMK7" s="29">
        <v>0</v>
      </c>
      <c r="BML7" s="60" t="str">
        <f t="shared" si="186"/>
        <v/>
      </c>
      <c r="BMM7" s="30"/>
      <c r="BMN7" s="31"/>
      <c r="BMO7" s="27"/>
      <c r="BMP7" s="31"/>
      <c r="BMQ7" s="31"/>
      <c r="BMR7" s="28"/>
      <c r="BMS7" s="59"/>
      <c r="BMT7" s="29">
        <v>0</v>
      </c>
      <c r="BMU7" s="60" t="str">
        <f t="shared" si="187"/>
        <v/>
      </c>
      <c r="BMV7" s="30">
        <v>8</v>
      </c>
      <c r="BMW7" s="31">
        <v>3</v>
      </c>
      <c r="BMX7" s="27">
        <v>11</v>
      </c>
      <c r="BMY7" s="31">
        <v>8</v>
      </c>
      <c r="BMZ7" s="31">
        <v>0</v>
      </c>
      <c r="BNA7" s="28">
        <v>19</v>
      </c>
      <c r="BNB7" s="59"/>
      <c r="BNC7" s="29">
        <v>32</v>
      </c>
      <c r="BND7" s="60" t="str">
        <f t="shared" si="188"/>
        <v/>
      </c>
      <c r="BNE7" s="30">
        <v>11</v>
      </c>
      <c r="BNF7" s="31">
        <v>0</v>
      </c>
      <c r="BNG7" s="27">
        <v>11</v>
      </c>
      <c r="BNH7" s="31">
        <v>6</v>
      </c>
      <c r="BNI7" s="31">
        <v>3</v>
      </c>
      <c r="BNJ7" s="28">
        <v>20</v>
      </c>
      <c r="BNK7" s="59"/>
      <c r="BNL7" s="29">
        <v>27</v>
      </c>
      <c r="BNM7" s="60" t="str">
        <f t="shared" si="189"/>
        <v/>
      </c>
      <c r="BNN7" s="30">
        <v>7</v>
      </c>
      <c r="BNO7" s="31">
        <v>4</v>
      </c>
      <c r="BNP7" s="27">
        <v>11</v>
      </c>
      <c r="BNQ7" s="31">
        <v>14</v>
      </c>
      <c r="BNR7" s="31">
        <v>3</v>
      </c>
      <c r="BNS7" s="28">
        <v>28</v>
      </c>
      <c r="BNT7" s="59"/>
      <c r="BNU7" s="29">
        <v>0</v>
      </c>
      <c r="BNV7" s="60" t="str">
        <f t="shared" si="190"/>
        <v/>
      </c>
      <c r="BNW7" s="30">
        <v>8</v>
      </c>
      <c r="BNX7" s="31">
        <v>4</v>
      </c>
      <c r="BNY7" s="27">
        <v>12</v>
      </c>
      <c r="BNZ7" s="31">
        <v>17</v>
      </c>
      <c r="BOA7" s="31">
        <v>3</v>
      </c>
      <c r="BOB7" s="28">
        <v>32</v>
      </c>
      <c r="BOC7" s="59"/>
      <c r="BOD7" s="29"/>
      <c r="BOE7" s="60" t="str">
        <f t="shared" si="191"/>
        <v/>
      </c>
      <c r="BOF7" s="30"/>
      <c r="BOG7" s="31"/>
      <c r="BOH7" s="27"/>
      <c r="BOI7" s="31"/>
      <c r="BOJ7" s="31"/>
      <c r="BOK7" s="28"/>
      <c r="BOL7" s="59"/>
      <c r="BOM7" s="29"/>
      <c r="BON7" s="60" t="str">
        <f t="shared" si="192"/>
        <v/>
      </c>
      <c r="BOO7" s="30"/>
      <c r="BOP7" s="31"/>
      <c r="BOQ7" s="27"/>
      <c r="BOR7" s="31"/>
      <c r="BOS7" s="31"/>
      <c r="BOT7" s="28"/>
      <c r="BOU7" s="59"/>
      <c r="BOV7" s="29"/>
      <c r="BOW7" s="60" t="str">
        <f t="shared" si="193"/>
        <v/>
      </c>
      <c r="BOX7" s="30">
        <v>13</v>
      </c>
      <c r="BOY7" s="31">
        <v>2</v>
      </c>
      <c r="BOZ7" s="27">
        <v>15</v>
      </c>
      <c r="BPA7" s="31">
        <v>5</v>
      </c>
      <c r="BPB7" s="31">
        <v>4</v>
      </c>
      <c r="BPC7" s="28">
        <v>24</v>
      </c>
      <c r="BPD7" s="59"/>
      <c r="BPE7" s="29"/>
      <c r="BPF7" s="60" t="str">
        <f t="shared" si="194"/>
        <v/>
      </c>
      <c r="BPG7" s="30">
        <v>8</v>
      </c>
      <c r="BPH7" s="31">
        <v>4</v>
      </c>
      <c r="BPI7" s="27">
        <v>12</v>
      </c>
      <c r="BPJ7" s="31">
        <v>9</v>
      </c>
      <c r="BPK7" s="31">
        <v>1</v>
      </c>
      <c r="BPL7" s="28">
        <v>22</v>
      </c>
      <c r="BPM7" s="59"/>
      <c r="BPN7" s="29"/>
      <c r="BPO7" s="60" t="str">
        <f t="shared" si="195"/>
        <v/>
      </c>
      <c r="BPP7" s="30">
        <v>6</v>
      </c>
      <c r="BPQ7" s="31">
        <v>2</v>
      </c>
      <c r="BPR7" s="27">
        <v>8</v>
      </c>
      <c r="BPS7" s="31">
        <v>15</v>
      </c>
      <c r="BPT7" s="31">
        <v>2</v>
      </c>
      <c r="BPU7" s="28">
        <v>25</v>
      </c>
      <c r="BPV7" s="59"/>
      <c r="BPW7" s="29"/>
      <c r="BPX7" s="60" t="str">
        <f t="shared" si="196"/>
        <v/>
      </c>
      <c r="BPY7" s="30">
        <v>6</v>
      </c>
      <c r="BPZ7" s="31">
        <v>3</v>
      </c>
      <c r="BQA7" s="27">
        <v>9</v>
      </c>
      <c r="BQB7" s="31">
        <v>15</v>
      </c>
      <c r="BQC7" s="31">
        <v>6</v>
      </c>
      <c r="BQD7" s="28">
        <v>30</v>
      </c>
      <c r="BQE7" s="59"/>
      <c r="BQF7" s="29"/>
      <c r="BQG7" s="60" t="str">
        <f t="shared" si="197"/>
        <v/>
      </c>
      <c r="BQH7" s="30"/>
      <c r="BQI7" s="31"/>
      <c r="BQJ7" s="27"/>
      <c r="BQK7" s="31"/>
      <c r="BQL7" s="31"/>
      <c r="BQM7" s="28"/>
      <c r="BQN7" s="59"/>
      <c r="BQO7" s="29"/>
      <c r="BQP7" s="60" t="str">
        <f t="shared" si="198"/>
        <v/>
      </c>
      <c r="BQQ7" s="30">
        <v>11</v>
      </c>
      <c r="BQR7" s="31">
        <v>4</v>
      </c>
      <c r="BQS7" s="27">
        <v>15</v>
      </c>
      <c r="BQT7" s="31">
        <v>12</v>
      </c>
      <c r="BQU7" s="31">
        <v>5</v>
      </c>
      <c r="BQV7" s="28">
        <v>32</v>
      </c>
      <c r="BQW7" s="59"/>
      <c r="BQX7" s="29"/>
      <c r="BQY7" s="60" t="str">
        <f t="shared" si="199"/>
        <v/>
      </c>
      <c r="BQZ7" s="30"/>
      <c r="BRA7" s="31"/>
      <c r="BRB7" s="27"/>
      <c r="BRC7" s="31"/>
      <c r="BRD7" s="31"/>
      <c r="BRE7" s="28"/>
      <c r="BRF7" s="59"/>
      <c r="BRG7" s="29"/>
      <c r="BRH7" s="60" t="str">
        <f t="shared" si="200"/>
        <v/>
      </c>
      <c r="BRI7" s="30">
        <v>11</v>
      </c>
      <c r="BRJ7" s="31">
        <v>2</v>
      </c>
      <c r="BRK7" s="27">
        <v>13</v>
      </c>
      <c r="BRL7" s="31">
        <v>3</v>
      </c>
      <c r="BRM7" s="31">
        <v>2</v>
      </c>
      <c r="BRN7" s="28">
        <v>18</v>
      </c>
      <c r="BRO7" s="59"/>
      <c r="BRP7" s="29"/>
      <c r="BRQ7" s="60" t="str">
        <f t="shared" si="201"/>
        <v/>
      </c>
      <c r="BRR7" s="30">
        <v>9</v>
      </c>
      <c r="BRS7" s="31">
        <v>2</v>
      </c>
      <c r="BRT7" s="27">
        <v>11</v>
      </c>
      <c r="BRU7" s="31">
        <v>4</v>
      </c>
      <c r="BRV7" s="31">
        <v>5</v>
      </c>
      <c r="BRW7" s="28">
        <v>20</v>
      </c>
      <c r="BRX7" s="59"/>
      <c r="BRY7" s="29"/>
      <c r="BRZ7" s="60" t="str">
        <f t="shared" si="202"/>
        <v/>
      </c>
      <c r="BSA7" s="30">
        <v>13</v>
      </c>
      <c r="BSB7" s="31">
        <v>4</v>
      </c>
      <c r="BSC7" s="27">
        <v>17</v>
      </c>
      <c r="BSD7" s="31">
        <v>6</v>
      </c>
      <c r="BSE7" s="31">
        <v>4</v>
      </c>
      <c r="BSF7" s="28">
        <v>27</v>
      </c>
      <c r="BSG7" s="59"/>
      <c r="BSH7" s="29"/>
      <c r="BSI7" s="60" t="str">
        <f t="shared" si="203"/>
        <v/>
      </c>
      <c r="BSJ7" s="30">
        <v>12</v>
      </c>
      <c r="BSK7" s="31">
        <v>4</v>
      </c>
      <c r="BSL7" s="27">
        <v>16</v>
      </c>
      <c r="BSM7" s="31">
        <v>9</v>
      </c>
      <c r="BSN7" s="31">
        <v>1</v>
      </c>
      <c r="BSO7" s="28">
        <v>26</v>
      </c>
      <c r="BSP7" s="59"/>
      <c r="BSQ7" s="29"/>
      <c r="BSR7" s="60" t="str">
        <f t="shared" si="204"/>
        <v/>
      </c>
      <c r="BSS7" s="30"/>
      <c r="BST7" s="31"/>
      <c r="BSU7" s="27"/>
      <c r="BSV7" s="31"/>
      <c r="BSW7" s="31"/>
      <c r="BSX7" s="28"/>
      <c r="BSY7" s="59"/>
      <c r="BSZ7" s="29"/>
      <c r="BTA7" s="60" t="str">
        <f t="shared" si="205"/>
        <v/>
      </c>
      <c r="BTB7" s="30"/>
      <c r="BTC7" s="31"/>
      <c r="BTD7" s="27"/>
      <c r="BTE7" s="31"/>
      <c r="BTF7" s="31"/>
      <c r="BTG7" s="28"/>
      <c r="BTH7" s="59"/>
      <c r="BTI7" s="29"/>
      <c r="BTJ7" s="60" t="str">
        <f t="shared" si="206"/>
        <v/>
      </c>
      <c r="BTK7" s="30">
        <v>7</v>
      </c>
      <c r="BTL7" s="31">
        <v>4</v>
      </c>
      <c r="BTM7" s="27">
        <v>11</v>
      </c>
      <c r="BTN7" s="31">
        <v>8</v>
      </c>
      <c r="BTO7" s="31">
        <v>4</v>
      </c>
      <c r="BTP7" s="28">
        <v>23</v>
      </c>
      <c r="BTQ7" s="59"/>
      <c r="BTR7" s="29"/>
      <c r="BTS7" s="60" t="str">
        <f t="shared" si="207"/>
        <v/>
      </c>
      <c r="BTT7" s="30">
        <v>4</v>
      </c>
      <c r="BTU7" s="31">
        <v>1</v>
      </c>
      <c r="BTV7" s="27">
        <v>5</v>
      </c>
      <c r="BTW7" s="31">
        <v>8</v>
      </c>
      <c r="BTX7" s="31">
        <v>1</v>
      </c>
      <c r="BTY7" s="28">
        <v>14</v>
      </c>
      <c r="BTZ7" s="59"/>
      <c r="BUA7" s="29"/>
      <c r="BUB7" s="60" t="str">
        <f t="shared" si="208"/>
        <v/>
      </c>
      <c r="BUC7" s="30">
        <v>9</v>
      </c>
      <c r="BUD7" s="31">
        <v>6</v>
      </c>
      <c r="BUE7" s="27">
        <v>15</v>
      </c>
      <c r="BUF7" s="31">
        <v>10</v>
      </c>
      <c r="BUG7" s="31">
        <v>1</v>
      </c>
      <c r="BUH7" s="28">
        <v>26</v>
      </c>
      <c r="BUI7" s="59"/>
      <c r="BUJ7" s="29"/>
      <c r="BUK7" s="60" t="str">
        <f t="shared" si="209"/>
        <v/>
      </c>
      <c r="BUL7" s="30"/>
      <c r="BUM7" s="31"/>
      <c r="BUN7" s="27"/>
      <c r="BUO7" s="31"/>
      <c r="BUP7" s="31"/>
      <c r="BUQ7" s="28"/>
      <c r="BUR7" s="59"/>
      <c r="BUS7" s="29"/>
      <c r="BUT7" s="60" t="str">
        <f t="shared" si="210"/>
        <v/>
      </c>
    </row>
    <row r="8" spans="1:1918" hidden="1">
      <c r="A8" s="220" t="s">
        <v>258</v>
      </c>
      <c r="B8" s="30"/>
      <c r="C8" s="31"/>
      <c r="D8" s="27"/>
      <c r="E8" s="31"/>
      <c r="F8" s="31"/>
      <c r="G8" s="28"/>
      <c r="H8" s="59"/>
      <c r="I8" s="29"/>
      <c r="J8" s="60"/>
      <c r="K8" s="30"/>
      <c r="L8" s="31"/>
      <c r="M8" s="27"/>
      <c r="N8" s="31"/>
      <c r="O8" s="31"/>
      <c r="P8" s="28"/>
      <c r="Q8" s="59"/>
      <c r="R8" s="29"/>
      <c r="S8" s="60"/>
      <c r="T8" s="30"/>
      <c r="U8" s="31"/>
      <c r="V8" s="27"/>
      <c r="W8" s="31"/>
      <c r="X8" s="31"/>
      <c r="Y8" s="28"/>
      <c r="Z8" s="59"/>
      <c r="AA8" s="29"/>
      <c r="AB8" s="60"/>
      <c r="AC8" s="30"/>
      <c r="AD8" s="31"/>
      <c r="AE8" s="27"/>
      <c r="AF8" s="31"/>
      <c r="AG8" s="31"/>
      <c r="AH8" s="28"/>
      <c r="AI8" s="59"/>
      <c r="AJ8" s="29"/>
      <c r="AK8" s="60"/>
      <c r="AL8" s="30"/>
      <c r="AM8" s="31"/>
      <c r="AN8" s="27"/>
      <c r="AO8" s="31"/>
      <c r="AP8" s="31"/>
      <c r="AQ8" s="28"/>
      <c r="AR8" s="59"/>
      <c r="AS8" s="29"/>
      <c r="AT8" s="60"/>
      <c r="AU8" s="30"/>
      <c r="AV8" s="31"/>
      <c r="AW8" s="27"/>
      <c r="AX8" s="31"/>
      <c r="AY8" s="31"/>
      <c r="AZ8" s="28"/>
      <c r="BA8" s="59"/>
      <c r="BB8" s="29"/>
      <c r="BC8" s="60"/>
      <c r="BD8" s="30"/>
      <c r="BE8" s="31"/>
      <c r="BF8" s="27"/>
      <c r="BG8" s="31"/>
      <c r="BH8" s="31"/>
      <c r="BI8" s="28"/>
      <c r="BJ8" s="59"/>
      <c r="BK8" s="29"/>
      <c r="BL8" s="60"/>
      <c r="BM8" s="30"/>
      <c r="BN8" s="31"/>
      <c r="BO8" s="27"/>
      <c r="BP8" s="31"/>
      <c r="BQ8" s="31"/>
      <c r="BR8" s="28"/>
      <c r="BS8" s="59"/>
      <c r="BT8" s="29"/>
      <c r="BU8" s="60"/>
      <c r="BV8" s="30"/>
      <c r="BW8" s="31"/>
      <c r="BX8" s="27"/>
      <c r="BY8" s="31"/>
      <c r="BZ8" s="31"/>
      <c r="CA8" s="28"/>
      <c r="CB8" s="59"/>
      <c r="CC8" s="29"/>
      <c r="CD8" s="60"/>
      <c r="CE8" s="30"/>
      <c r="CF8" s="31"/>
      <c r="CG8" s="27"/>
      <c r="CH8" s="31"/>
      <c r="CI8" s="31"/>
      <c r="CJ8" s="28"/>
      <c r="CK8" s="59"/>
      <c r="CL8" s="29"/>
      <c r="CM8" s="60"/>
      <c r="CN8" s="30"/>
      <c r="CO8" s="31"/>
      <c r="CP8" s="27"/>
      <c r="CQ8" s="31"/>
      <c r="CR8" s="31"/>
      <c r="CS8" s="28"/>
      <c r="CT8" s="59"/>
      <c r="CU8" s="29"/>
      <c r="CV8" s="60"/>
      <c r="CW8" s="30"/>
      <c r="CX8" s="31"/>
      <c r="CY8" s="27"/>
      <c r="CZ8" s="31"/>
      <c r="DA8" s="31"/>
      <c r="DB8" s="28"/>
      <c r="DC8" s="59"/>
      <c r="DD8" s="29"/>
      <c r="DE8" s="60"/>
      <c r="DF8" s="30"/>
      <c r="DG8" s="31"/>
      <c r="DH8" s="27"/>
      <c r="DI8" s="31"/>
      <c r="DJ8" s="31"/>
      <c r="DK8" s="28"/>
      <c r="DL8" s="59"/>
      <c r="DM8" s="29"/>
      <c r="DN8" s="60"/>
      <c r="DO8" s="30"/>
      <c r="DP8" s="31"/>
      <c r="DQ8" s="27"/>
      <c r="DR8" s="31"/>
      <c r="DS8" s="31"/>
      <c r="DT8" s="28"/>
      <c r="DU8" s="59"/>
      <c r="DV8" s="29"/>
      <c r="DW8" s="60"/>
      <c r="DX8" s="30"/>
      <c r="DY8" s="31"/>
      <c r="DZ8" s="27"/>
      <c r="EA8" s="31"/>
      <c r="EB8" s="31"/>
      <c r="EC8" s="28"/>
      <c r="ED8" s="59"/>
      <c r="EE8" s="29"/>
      <c r="EF8" s="60"/>
      <c r="EG8" s="30"/>
      <c r="EH8" s="31"/>
      <c r="EI8" s="27"/>
      <c r="EJ8" s="31"/>
      <c r="EK8" s="31"/>
      <c r="EL8" s="28"/>
      <c r="EM8" s="59"/>
      <c r="EN8" s="29"/>
      <c r="EO8" s="60"/>
      <c r="EP8" s="30"/>
      <c r="EQ8" s="31"/>
      <c r="ER8" s="27"/>
      <c r="ES8" s="31"/>
      <c r="ET8" s="31"/>
      <c r="EU8" s="28"/>
      <c r="EV8" s="59"/>
      <c r="EW8" s="29"/>
      <c r="EX8" s="60"/>
      <c r="EY8" s="30"/>
      <c r="EZ8" s="31"/>
      <c r="FA8" s="27"/>
      <c r="FB8" s="31"/>
      <c r="FC8" s="31"/>
      <c r="FD8" s="28"/>
      <c r="FE8" s="59"/>
      <c r="FF8" s="29"/>
      <c r="FG8" s="60"/>
      <c r="FH8" s="30"/>
      <c r="FI8" s="31"/>
      <c r="FJ8" s="27"/>
      <c r="FK8" s="31"/>
      <c r="FL8" s="31"/>
      <c r="FM8" s="28"/>
      <c r="FN8" s="59"/>
      <c r="FO8" s="29"/>
      <c r="FP8" s="60"/>
      <c r="FQ8" s="30"/>
      <c r="FR8" s="31"/>
      <c r="FS8" s="27"/>
      <c r="FT8" s="31"/>
      <c r="FU8" s="31"/>
      <c r="FV8" s="28"/>
      <c r="FW8" s="59"/>
      <c r="FX8" s="29"/>
      <c r="FY8" s="60"/>
      <c r="FZ8" s="30"/>
      <c r="GA8" s="31"/>
      <c r="GB8" s="27"/>
      <c r="GC8" s="31"/>
      <c r="GD8" s="31"/>
      <c r="GE8" s="28"/>
      <c r="GF8" s="59"/>
      <c r="GG8" s="29"/>
      <c r="GH8" s="60"/>
      <c r="GI8" s="30"/>
      <c r="GJ8" s="31"/>
      <c r="GK8" s="27"/>
      <c r="GL8" s="31"/>
      <c r="GM8" s="31"/>
      <c r="GN8" s="28"/>
      <c r="GO8" s="59"/>
      <c r="GP8" s="29"/>
      <c r="GQ8" s="60"/>
      <c r="GR8" s="30"/>
      <c r="GS8" s="31"/>
      <c r="GT8" s="27"/>
      <c r="GU8" s="31"/>
      <c r="GV8" s="31"/>
      <c r="GW8" s="28"/>
      <c r="GX8" s="59"/>
      <c r="GY8" s="29"/>
      <c r="GZ8" s="60"/>
      <c r="HA8" s="30"/>
      <c r="HB8" s="31"/>
      <c r="HC8" s="27"/>
      <c r="HD8" s="31"/>
      <c r="HE8" s="31"/>
      <c r="HF8" s="28"/>
      <c r="HG8" s="59"/>
      <c r="HH8" s="29"/>
      <c r="HI8" s="60"/>
      <c r="HJ8" s="30"/>
      <c r="HK8" s="31"/>
      <c r="HL8" s="27"/>
      <c r="HM8" s="31"/>
      <c r="HN8" s="31"/>
      <c r="HO8" s="28"/>
      <c r="HP8" s="59"/>
      <c r="HQ8" s="29"/>
      <c r="HR8" s="60"/>
      <c r="HS8" s="30"/>
      <c r="HT8" s="31"/>
      <c r="HU8" s="27"/>
      <c r="HV8" s="31"/>
      <c r="HW8" s="31"/>
      <c r="HX8" s="28"/>
      <c r="HY8" s="59"/>
      <c r="HZ8" s="29"/>
      <c r="IA8" s="60"/>
      <c r="IB8" s="30"/>
      <c r="IC8" s="31"/>
      <c r="ID8" s="27"/>
      <c r="IE8" s="31"/>
      <c r="IF8" s="31"/>
      <c r="IG8" s="28"/>
      <c r="IH8" s="59"/>
      <c r="II8" s="29"/>
      <c r="IJ8" s="60"/>
      <c r="IK8" s="30"/>
      <c r="IL8" s="31"/>
      <c r="IM8" s="27"/>
      <c r="IN8" s="31"/>
      <c r="IO8" s="31"/>
      <c r="IP8" s="28"/>
      <c r="IQ8" s="59"/>
      <c r="IR8" s="29"/>
      <c r="IS8" s="60"/>
      <c r="IT8" s="30"/>
      <c r="IU8" s="31"/>
      <c r="IV8" s="27"/>
      <c r="IW8" s="31"/>
      <c r="IX8" s="31"/>
      <c r="IY8" s="28"/>
      <c r="IZ8" s="59"/>
      <c r="JA8" s="29"/>
      <c r="JB8" s="60"/>
      <c r="JC8" s="30"/>
      <c r="JD8" s="31"/>
      <c r="JE8" s="27"/>
      <c r="JF8" s="31"/>
      <c r="JG8" s="31"/>
      <c r="JH8" s="28"/>
      <c r="JI8" s="59"/>
      <c r="JJ8" s="29"/>
      <c r="JK8" s="60"/>
      <c r="JL8" s="30"/>
      <c r="JM8" s="31"/>
      <c r="JN8" s="27"/>
      <c r="JO8" s="31"/>
      <c r="JP8" s="31"/>
      <c r="JQ8" s="28"/>
      <c r="JR8" s="59"/>
      <c r="JS8" s="29"/>
      <c r="JT8" s="60"/>
      <c r="JU8" s="30"/>
      <c r="JV8" s="31"/>
      <c r="JW8" s="27"/>
      <c r="JX8" s="31"/>
      <c r="JY8" s="31"/>
      <c r="JZ8" s="28"/>
      <c r="KA8" s="59"/>
      <c r="KB8" s="29"/>
      <c r="KC8" s="60"/>
      <c r="KD8" s="30"/>
      <c r="KE8" s="31"/>
      <c r="KF8" s="27"/>
      <c r="KG8" s="31"/>
      <c r="KH8" s="31"/>
      <c r="KI8" s="28"/>
      <c r="KJ8" s="59"/>
      <c r="KK8" s="29"/>
      <c r="KL8" s="60"/>
      <c r="KM8" s="30"/>
      <c r="KN8" s="31"/>
      <c r="KO8" s="27"/>
      <c r="KP8" s="31"/>
      <c r="KQ8" s="31"/>
      <c r="KR8" s="28"/>
      <c r="KS8" s="59"/>
      <c r="KT8" s="29"/>
      <c r="KU8" s="60"/>
      <c r="KV8" s="30"/>
      <c r="KW8" s="31"/>
      <c r="KX8" s="27"/>
      <c r="KY8" s="31"/>
      <c r="KZ8" s="31"/>
      <c r="LA8" s="28"/>
      <c r="LB8" s="59"/>
      <c r="LC8" s="29"/>
      <c r="LD8" s="60"/>
      <c r="LE8" s="30"/>
      <c r="LF8" s="31"/>
      <c r="LG8" s="27"/>
      <c r="LH8" s="31"/>
      <c r="LI8" s="31"/>
      <c r="LJ8" s="28"/>
      <c r="LK8" s="59"/>
      <c r="LL8" s="29"/>
      <c r="LM8" s="60"/>
      <c r="LN8" s="30"/>
      <c r="LO8" s="31"/>
      <c r="LP8" s="27"/>
      <c r="LQ8" s="31"/>
      <c r="LR8" s="31"/>
      <c r="LS8" s="28"/>
      <c r="LT8" s="59"/>
      <c r="LU8" s="29"/>
      <c r="LV8" s="60"/>
      <c r="LW8" s="30"/>
      <c r="LX8" s="31"/>
      <c r="LY8" s="27"/>
      <c r="LZ8" s="31"/>
      <c r="MA8" s="31"/>
      <c r="MB8" s="28"/>
      <c r="MC8" s="59"/>
      <c r="MD8" s="29"/>
      <c r="ME8" s="60"/>
      <c r="MF8" s="30"/>
      <c r="MG8" s="31"/>
      <c r="MH8" s="27"/>
      <c r="MI8" s="31"/>
      <c r="MJ8" s="31"/>
      <c r="MK8" s="28"/>
      <c r="ML8" s="59"/>
      <c r="MM8" s="29"/>
      <c r="MN8" s="60"/>
      <c r="MO8" s="30"/>
      <c r="MP8" s="31"/>
      <c r="MQ8" s="27"/>
      <c r="MR8" s="31"/>
      <c r="MS8" s="31"/>
      <c r="MT8" s="28"/>
      <c r="MU8" s="59"/>
      <c r="MV8" s="29"/>
      <c r="MW8" s="60"/>
      <c r="MX8" s="30"/>
      <c r="MY8" s="31"/>
      <c r="MZ8" s="27"/>
      <c r="NA8" s="31"/>
      <c r="NB8" s="31"/>
      <c r="NC8" s="28"/>
      <c r="ND8" s="59"/>
      <c r="NE8" s="29"/>
      <c r="NF8" s="60"/>
      <c r="NG8" s="30"/>
      <c r="NH8" s="31"/>
      <c r="NI8" s="27"/>
      <c r="NJ8" s="31"/>
      <c r="NK8" s="31"/>
      <c r="NL8" s="28"/>
      <c r="NM8" s="59"/>
      <c r="NN8" s="29"/>
      <c r="NO8" s="60"/>
      <c r="NP8" s="30"/>
      <c r="NQ8" s="31"/>
      <c r="NR8" s="27"/>
      <c r="NS8" s="31"/>
      <c r="NT8" s="31"/>
      <c r="NU8" s="28"/>
      <c r="NV8" s="59"/>
      <c r="NW8" s="29"/>
      <c r="NX8" s="60"/>
      <c r="NY8" s="30"/>
      <c r="NZ8" s="31"/>
      <c r="OA8" s="27"/>
      <c r="OB8" s="31"/>
      <c r="OC8" s="31"/>
      <c r="OD8" s="28"/>
      <c r="OE8" s="59"/>
      <c r="OF8" s="29"/>
      <c r="OG8" s="60"/>
      <c r="OH8" s="30"/>
      <c r="OI8" s="31"/>
      <c r="OJ8" s="27"/>
      <c r="OK8" s="31"/>
      <c r="OL8" s="31"/>
      <c r="OM8" s="28"/>
      <c r="ON8" s="59"/>
      <c r="OO8" s="29"/>
      <c r="OP8" s="60"/>
      <c r="OQ8" s="30"/>
      <c r="OR8" s="31"/>
      <c r="OS8" s="27"/>
      <c r="OT8" s="31"/>
      <c r="OU8" s="31"/>
      <c r="OV8" s="28"/>
      <c r="OW8" s="59"/>
      <c r="OX8" s="29"/>
      <c r="OY8" s="60"/>
      <c r="OZ8" s="472"/>
      <c r="PA8" s="472"/>
      <c r="PB8" s="473" t="s">
        <v>257</v>
      </c>
      <c r="PC8" s="472"/>
      <c r="PD8" s="472"/>
      <c r="PE8" s="474"/>
      <c r="PF8" s="59"/>
      <c r="PG8" s="29"/>
      <c r="PH8" s="60"/>
      <c r="PI8" s="30"/>
      <c r="PJ8" s="31"/>
      <c r="PK8" s="27"/>
      <c r="PL8" s="31"/>
      <c r="PM8" s="31"/>
      <c r="PN8" s="28"/>
      <c r="PO8" s="59"/>
      <c r="PP8" s="29"/>
      <c r="PQ8" s="60"/>
      <c r="PR8" s="30"/>
      <c r="PS8" s="31"/>
      <c r="PT8" s="27"/>
      <c r="PU8" s="31"/>
      <c r="PV8" s="31"/>
      <c r="PW8" s="28"/>
      <c r="PX8" s="59"/>
      <c r="PY8" s="29"/>
      <c r="PZ8" s="60"/>
      <c r="QA8" s="30"/>
      <c r="QB8" s="31"/>
      <c r="QC8" s="27"/>
      <c r="QD8" s="31"/>
      <c r="QE8" s="31"/>
      <c r="QF8" s="28"/>
      <c r="QG8" s="59"/>
      <c r="QH8" s="29"/>
      <c r="QI8" s="60"/>
      <c r="QJ8" s="30"/>
      <c r="QK8" s="31"/>
      <c r="QL8" s="27"/>
      <c r="QM8" s="31"/>
      <c r="QN8" s="31"/>
      <c r="QO8" s="28"/>
      <c r="QP8" s="59"/>
      <c r="QQ8" s="29"/>
      <c r="QR8" s="60"/>
      <c r="QS8" s="30"/>
      <c r="QT8" s="31"/>
      <c r="QU8" s="27"/>
      <c r="QV8" s="31"/>
      <c r="QW8" s="31"/>
      <c r="QX8" s="28"/>
      <c r="QY8" s="59"/>
      <c r="QZ8" s="29"/>
      <c r="RA8" s="60"/>
      <c r="RB8" s="30"/>
      <c r="RC8" s="31"/>
      <c r="RD8" s="27"/>
      <c r="RE8" s="31"/>
      <c r="RF8" s="31"/>
      <c r="RG8" s="28"/>
      <c r="RH8" s="59"/>
      <c r="RI8" s="29"/>
      <c r="RJ8" s="60"/>
      <c r="RK8" s="30"/>
      <c r="RL8" s="31"/>
      <c r="RM8" s="27"/>
      <c r="RN8" s="31"/>
      <c r="RO8" s="31"/>
      <c r="RP8" s="28"/>
      <c r="RQ8" s="59"/>
      <c r="RR8" s="29"/>
      <c r="RS8" s="60"/>
      <c r="RT8" s="30"/>
      <c r="RU8" s="31"/>
      <c r="RV8" s="27"/>
      <c r="RW8" s="31"/>
      <c r="RX8" s="31"/>
      <c r="RY8" s="28"/>
      <c r="RZ8" s="59"/>
      <c r="SA8" s="29"/>
      <c r="SB8" s="60"/>
      <c r="SC8" s="30"/>
      <c r="SD8" s="31"/>
      <c r="SE8" s="27"/>
      <c r="SF8" s="31"/>
      <c r="SG8" s="31"/>
      <c r="SH8" s="28"/>
      <c r="SI8" s="59"/>
      <c r="SJ8" s="29"/>
      <c r="SK8" s="60"/>
      <c r="SL8" s="30"/>
      <c r="SM8" s="31"/>
      <c r="SN8" s="27"/>
      <c r="SO8" s="31"/>
      <c r="SP8" s="31"/>
      <c r="SQ8" s="28"/>
      <c r="SR8" s="59"/>
      <c r="SS8" s="29"/>
      <c r="ST8" s="60"/>
      <c r="SU8" s="30"/>
      <c r="SV8" s="31"/>
      <c r="SW8" s="27"/>
      <c r="SX8" s="31"/>
      <c r="SY8" s="31"/>
      <c r="SZ8" s="28"/>
      <c r="TA8" s="59"/>
      <c r="TB8" s="29"/>
      <c r="TC8" s="60"/>
      <c r="TD8" s="30"/>
      <c r="TE8" s="31"/>
      <c r="TF8" s="27"/>
      <c r="TG8" s="31"/>
      <c r="TH8" s="31"/>
      <c r="TI8" s="28"/>
      <c r="TJ8" s="59"/>
      <c r="TK8" s="29"/>
      <c r="TL8" s="60"/>
      <c r="TM8" s="30"/>
      <c r="TN8" s="31"/>
      <c r="TO8" s="27"/>
      <c r="TP8" s="31"/>
      <c r="TQ8" s="31"/>
      <c r="TR8" s="28"/>
      <c r="TS8" s="59"/>
      <c r="TT8" s="29"/>
      <c r="TU8" s="60"/>
      <c r="TV8" s="30"/>
      <c r="TW8" s="31"/>
      <c r="TX8" s="27"/>
      <c r="TY8" s="31"/>
      <c r="TZ8" s="31"/>
      <c r="UA8" s="28"/>
      <c r="UB8" s="59"/>
      <c r="UC8" s="29"/>
      <c r="UD8" s="60"/>
      <c r="UE8" s="30"/>
      <c r="UF8" s="31"/>
      <c r="UG8" s="27"/>
      <c r="UH8" s="31"/>
      <c r="UI8" s="31"/>
      <c r="UJ8" s="28"/>
      <c r="UK8" s="59"/>
      <c r="UL8" s="29"/>
      <c r="UM8" s="60"/>
      <c r="UN8" s="30"/>
      <c r="UO8" s="31"/>
      <c r="UP8" s="27"/>
      <c r="UQ8" s="31"/>
      <c r="UR8" s="31"/>
      <c r="US8" s="28"/>
      <c r="UT8" s="59"/>
      <c r="UU8" s="29"/>
      <c r="UV8" s="60"/>
      <c r="UW8" s="30"/>
      <c r="UX8" s="31"/>
      <c r="UY8" s="27"/>
      <c r="UZ8" s="31"/>
      <c r="VA8" s="31"/>
      <c r="VB8" s="28"/>
      <c r="VC8" s="59"/>
      <c r="VD8" s="29"/>
      <c r="VE8" s="60"/>
      <c r="VF8" s="30"/>
      <c r="VG8" s="31"/>
      <c r="VH8" s="27"/>
      <c r="VI8" s="31"/>
      <c r="VJ8" s="31"/>
      <c r="VK8" s="28"/>
      <c r="VL8" s="59"/>
      <c r="VM8" s="29">
        <v>0</v>
      </c>
      <c r="VN8" s="60"/>
      <c r="VO8" s="30"/>
      <c r="VP8" s="31"/>
      <c r="VQ8" s="27"/>
      <c r="VR8" s="31"/>
      <c r="VS8" s="31"/>
      <c r="VT8" s="28"/>
      <c r="VU8" s="59"/>
      <c r="VV8" s="29">
        <v>0</v>
      </c>
      <c r="VW8" s="60"/>
      <c r="VX8" s="30"/>
      <c r="VY8" s="31"/>
      <c r="VZ8" s="27"/>
      <c r="WA8" s="31"/>
      <c r="WB8" s="31"/>
      <c r="WC8" s="28"/>
      <c r="WD8" s="59"/>
      <c r="WE8" s="29">
        <v>0</v>
      </c>
      <c r="WF8" s="60"/>
      <c r="WG8" s="30"/>
      <c r="WH8" s="31"/>
      <c r="WI8" s="27"/>
      <c r="WJ8" s="31"/>
      <c r="WK8" s="31"/>
      <c r="WL8" s="28"/>
      <c r="WM8" s="59"/>
      <c r="WN8" s="29">
        <v>0</v>
      </c>
      <c r="WO8" s="60"/>
      <c r="WP8" s="30"/>
      <c r="WQ8" s="31"/>
      <c r="WR8" s="27"/>
      <c r="WS8" s="31"/>
      <c r="WT8" s="31"/>
      <c r="WU8" s="28"/>
      <c r="WV8" s="59"/>
      <c r="WW8" s="29">
        <v>0</v>
      </c>
      <c r="WX8" s="60"/>
      <c r="WY8" s="30"/>
      <c r="WZ8" s="31"/>
      <c r="XA8" s="27"/>
      <c r="XB8" s="31"/>
      <c r="XC8" s="31"/>
      <c r="XD8" s="28"/>
      <c r="XE8" s="59"/>
      <c r="XF8" s="29">
        <v>0</v>
      </c>
      <c r="XG8" s="60"/>
      <c r="XH8" s="30"/>
      <c r="XI8" s="31"/>
      <c r="XJ8" s="27"/>
      <c r="XK8" s="31"/>
      <c r="XL8" s="31"/>
      <c r="XM8" s="28"/>
      <c r="XN8" s="59"/>
      <c r="XO8" s="29">
        <v>0</v>
      </c>
      <c r="XP8" s="60"/>
      <c r="XQ8" s="30"/>
      <c r="XR8" s="31"/>
      <c r="XS8" s="27"/>
      <c r="XT8" s="31"/>
      <c r="XU8" s="31"/>
      <c r="XV8" s="28"/>
      <c r="XW8" s="59"/>
      <c r="XX8" s="29"/>
      <c r="XY8" s="60"/>
      <c r="XZ8" s="30"/>
      <c r="YA8" s="31"/>
      <c r="YB8" s="27"/>
      <c r="YC8" s="31"/>
      <c r="YD8" s="31"/>
      <c r="YE8" s="28"/>
      <c r="YF8" s="59"/>
      <c r="YG8" s="29"/>
      <c r="YH8" s="60"/>
      <c r="YI8" s="30"/>
      <c r="YJ8" s="31"/>
      <c r="YK8" s="27"/>
      <c r="YL8" s="31"/>
      <c r="YM8" s="31"/>
      <c r="YN8" s="28"/>
      <c r="YO8" s="59"/>
      <c r="YP8" s="29"/>
      <c r="YQ8" s="60"/>
      <c r="YR8" s="30"/>
      <c r="YS8" s="31"/>
      <c r="YT8" s="27"/>
      <c r="YU8" s="31"/>
      <c r="YV8" s="31"/>
      <c r="YW8" s="28"/>
      <c r="YX8" s="59"/>
      <c r="YY8" s="29"/>
      <c r="YZ8" s="60"/>
      <c r="ZA8" s="30"/>
      <c r="ZB8" s="31"/>
      <c r="ZC8" s="27"/>
      <c r="ZD8" s="31"/>
      <c r="ZE8" s="31"/>
      <c r="ZF8" s="28"/>
      <c r="ZG8" s="59"/>
      <c r="ZH8" s="29"/>
      <c r="ZI8" s="60"/>
      <c r="ZJ8" s="30"/>
      <c r="ZK8" s="31"/>
      <c r="ZL8" s="27"/>
      <c r="ZM8" s="31"/>
      <c r="ZN8" s="31"/>
      <c r="ZO8" s="28"/>
      <c r="ZP8" s="59"/>
      <c r="ZQ8" s="29"/>
      <c r="ZR8" s="60"/>
      <c r="ZS8" s="30"/>
      <c r="ZT8" s="31"/>
      <c r="ZU8" s="27"/>
      <c r="ZV8" s="31"/>
      <c r="ZW8" s="31"/>
      <c r="ZX8" s="28"/>
      <c r="ZY8" s="59"/>
      <c r="ZZ8" s="29"/>
      <c r="AAA8" s="60"/>
      <c r="AAB8" s="30"/>
      <c r="AAC8" s="31"/>
      <c r="AAD8" s="27"/>
      <c r="AAE8" s="31"/>
      <c r="AAF8" s="31"/>
      <c r="AAG8" s="28"/>
      <c r="AAH8" s="59"/>
      <c r="AAI8" s="29"/>
      <c r="AAJ8" s="60"/>
      <c r="AAK8" s="30"/>
      <c r="AAL8" s="31"/>
      <c r="AAM8" s="27"/>
      <c r="AAN8" s="31"/>
      <c r="AAO8" s="31"/>
      <c r="AAP8" s="28"/>
      <c r="AAQ8" s="59"/>
      <c r="AAR8" s="29"/>
      <c r="AAS8" s="60"/>
      <c r="AAT8" s="30"/>
      <c r="AAU8" s="31"/>
      <c r="AAV8" s="27"/>
      <c r="AAW8" s="31"/>
      <c r="AAX8" s="31"/>
      <c r="AAY8" s="28"/>
      <c r="AAZ8" s="59"/>
      <c r="ABA8" s="29"/>
      <c r="ABB8" s="60"/>
      <c r="ABC8" s="30"/>
      <c r="ABD8" s="31"/>
      <c r="ABE8" s="27"/>
      <c r="ABF8" s="31"/>
      <c r="ABG8" s="31"/>
      <c r="ABH8" s="28"/>
      <c r="ABI8" s="59"/>
      <c r="ABJ8" s="29"/>
      <c r="ABK8" s="60"/>
      <c r="ABL8" s="30"/>
      <c r="ABM8" s="31"/>
      <c r="ABN8" s="27"/>
      <c r="ABO8" s="31"/>
      <c r="ABP8" s="31"/>
      <c r="ABQ8" s="28"/>
      <c r="ABR8" s="59"/>
      <c r="ABS8" s="29"/>
      <c r="ABT8" s="60"/>
      <c r="ABU8" s="30"/>
      <c r="ABV8" s="31"/>
      <c r="ABW8" s="27"/>
      <c r="ABX8" s="31"/>
      <c r="ABY8" s="31"/>
      <c r="ABZ8" s="28"/>
      <c r="ACA8" s="59"/>
      <c r="ACB8" s="29"/>
      <c r="ACC8" s="60"/>
      <c r="ACD8" s="30"/>
      <c r="ACE8" s="31"/>
      <c r="ACF8" s="27"/>
      <c r="ACG8" s="31"/>
      <c r="ACH8" s="31"/>
      <c r="ACI8" s="28"/>
      <c r="ACJ8" s="59"/>
      <c r="ACK8" s="29"/>
      <c r="ACL8" s="60"/>
      <c r="ACM8" s="30"/>
      <c r="ACN8" s="31"/>
      <c r="ACO8" s="27"/>
      <c r="ACP8" s="31"/>
      <c r="ACQ8" s="31"/>
      <c r="ACR8" s="28"/>
      <c r="ACS8" s="59"/>
      <c r="ACT8" s="29"/>
      <c r="ACU8" s="60"/>
      <c r="ACV8" s="30"/>
      <c r="ACW8" s="31"/>
      <c r="ACX8" s="27"/>
      <c r="ACY8" s="31"/>
      <c r="ACZ8" s="31"/>
      <c r="ADA8" s="28"/>
      <c r="ADB8" s="59"/>
      <c r="ADC8" s="29"/>
      <c r="ADD8" s="60"/>
      <c r="ADE8" s="30"/>
      <c r="ADF8" s="31"/>
      <c r="ADG8" s="27"/>
      <c r="ADH8" s="31"/>
      <c r="ADI8" s="31"/>
      <c r="ADJ8" s="28"/>
      <c r="ADK8" s="59"/>
      <c r="ADL8" s="29"/>
      <c r="ADM8" s="60"/>
      <c r="ADN8" s="30">
        <v>5</v>
      </c>
      <c r="ADO8" s="31">
        <v>2</v>
      </c>
      <c r="ADP8" s="27">
        <v>7</v>
      </c>
      <c r="ADQ8" s="31">
        <v>3</v>
      </c>
      <c r="ADR8" s="31">
        <v>0</v>
      </c>
      <c r="ADS8" s="28">
        <v>10</v>
      </c>
      <c r="ADT8" s="59"/>
      <c r="ADU8" s="29"/>
      <c r="ADV8" s="60" t="str">
        <f t="shared" si="86"/>
        <v/>
      </c>
      <c r="ADW8" s="30">
        <v>12</v>
      </c>
      <c r="ADX8" s="31">
        <v>12</v>
      </c>
      <c r="ADY8" s="27">
        <v>24</v>
      </c>
      <c r="ADZ8" s="31">
        <v>14</v>
      </c>
      <c r="AEA8" s="31">
        <v>0</v>
      </c>
      <c r="AEB8" s="28">
        <v>38</v>
      </c>
      <c r="AEC8" s="59"/>
      <c r="AED8" s="29"/>
      <c r="AEE8" s="60" t="str">
        <f t="shared" si="87"/>
        <v/>
      </c>
      <c r="AEF8" s="30">
        <v>6</v>
      </c>
      <c r="AEG8" s="31">
        <v>4</v>
      </c>
      <c r="AEH8" s="27">
        <v>10</v>
      </c>
      <c r="AEI8" s="31">
        <v>6</v>
      </c>
      <c r="AEJ8" s="31">
        <v>2</v>
      </c>
      <c r="AEK8" s="28">
        <v>18</v>
      </c>
      <c r="AEL8" s="59"/>
      <c r="AEM8" s="29">
        <v>0</v>
      </c>
      <c r="AEN8" s="60" t="str">
        <f t="shared" si="88"/>
        <v/>
      </c>
      <c r="AEO8" s="30"/>
      <c r="AEP8" s="31"/>
      <c r="AEQ8" s="27"/>
      <c r="AER8" s="31"/>
      <c r="AES8" s="31"/>
      <c r="AET8" s="28"/>
      <c r="AEU8" s="59"/>
      <c r="AEV8" s="29"/>
      <c r="AEW8" s="60" t="str">
        <f t="shared" si="89"/>
        <v/>
      </c>
      <c r="AEX8" s="30"/>
      <c r="AEY8" s="31"/>
      <c r="AEZ8" s="27"/>
      <c r="AFA8" s="31"/>
      <c r="AFB8" s="31"/>
      <c r="AFC8" s="28"/>
      <c r="AFD8" s="59"/>
      <c r="AFE8" s="29"/>
      <c r="AFF8" s="60" t="str">
        <f t="shared" si="90"/>
        <v/>
      </c>
      <c r="AFG8" s="30">
        <v>2</v>
      </c>
      <c r="AFH8" s="31">
        <v>1</v>
      </c>
      <c r="AFI8" s="27">
        <v>3</v>
      </c>
      <c r="AFJ8" s="31">
        <v>3</v>
      </c>
      <c r="AFK8" s="31">
        <v>0</v>
      </c>
      <c r="AFL8" s="28">
        <v>6</v>
      </c>
      <c r="AFM8" s="59"/>
      <c r="AFN8" s="29"/>
      <c r="AFO8" s="60" t="str">
        <f t="shared" si="91"/>
        <v/>
      </c>
      <c r="AFP8" s="30">
        <v>6</v>
      </c>
      <c r="AFQ8" s="31">
        <v>2</v>
      </c>
      <c r="AFR8" s="27">
        <v>8</v>
      </c>
      <c r="AFS8" s="31">
        <v>6</v>
      </c>
      <c r="AFT8" s="31">
        <v>1</v>
      </c>
      <c r="AFU8" s="28">
        <v>15</v>
      </c>
      <c r="AFV8" s="59"/>
      <c r="AFW8" s="29">
        <v>0</v>
      </c>
      <c r="AFX8" s="60" t="str">
        <f t="shared" si="92"/>
        <v/>
      </c>
      <c r="AFY8" s="30"/>
      <c r="AFZ8" s="31"/>
      <c r="AGA8" s="27"/>
      <c r="AGB8" s="31"/>
      <c r="AGC8" s="31"/>
      <c r="AGD8" s="28"/>
      <c r="AGE8" s="59"/>
      <c r="AGF8" s="29"/>
      <c r="AGG8" s="60" t="str">
        <f t="shared" si="93"/>
        <v/>
      </c>
      <c r="AGH8" s="30"/>
      <c r="AGI8" s="31"/>
      <c r="AGJ8" s="27"/>
      <c r="AGK8" s="31"/>
      <c r="AGL8" s="31"/>
      <c r="AGM8" s="28"/>
      <c r="AGN8" s="59"/>
      <c r="AGO8" s="29"/>
      <c r="AGP8" s="60" t="str">
        <f t="shared" si="94"/>
        <v/>
      </c>
      <c r="AGQ8" s="30">
        <v>3</v>
      </c>
      <c r="AGR8" s="31">
        <v>2</v>
      </c>
      <c r="AGS8" s="27">
        <v>5</v>
      </c>
      <c r="AGT8" s="31">
        <v>0</v>
      </c>
      <c r="AGU8" s="31">
        <v>2</v>
      </c>
      <c r="AGV8" s="28">
        <v>7</v>
      </c>
      <c r="AGW8" s="59"/>
      <c r="AGX8" s="29">
        <v>0</v>
      </c>
      <c r="AGY8" s="60" t="str">
        <f t="shared" si="95"/>
        <v/>
      </c>
      <c r="AGZ8" s="30">
        <v>0</v>
      </c>
      <c r="AHA8" s="31">
        <v>1</v>
      </c>
      <c r="AHB8" s="27">
        <v>1</v>
      </c>
      <c r="AHC8" s="31">
        <v>4</v>
      </c>
      <c r="AHD8" s="31">
        <v>0</v>
      </c>
      <c r="AHE8" s="28">
        <v>5</v>
      </c>
      <c r="AHF8" s="59"/>
      <c r="AHG8" s="29">
        <v>0</v>
      </c>
      <c r="AHH8" s="60" t="str">
        <f t="shared" si="96"/>
        <v/>
      </c>
      <c r="AHI8" s="30">
        <v>8</v>
      </c>
      <c r="AHJ8" s="31">
        <v>7</v>
      </c>
      <c r="AHK8" s="27">
        <v>15</v>
      </c>
      <c r="AHL8" s="31">
        <v>4</v>
      </c>
      <c r="AHM8" s="31">
        <v>4</v>
      </c>
      <c r="AHN8" s="28">
        <v>23</v>
      </c>
      <c r="AHO8" s="59"/>
      <c r="AHP8" s="29">
        <v>0</v>
      </c>
      <c r="AHQ8" s="60" t="str">
        <f t="shared" si="97"/>
        <v/>
      </c>
      <c r="AHR8" s="30">
        <v>17</v>
      </c>
      <c r="AHS8" s="31">
        <v>6</v>
      </c>
      <c r="AHT8" s="27">
        <v>23</v>
      </c>
      <c r="AHU8" s="31">
        <v>7</v>
      </c>
      <c r="AHV8" s="31">
        <v>1</v>
      </c>
      <c r="AHW8" s="28">
        <v>31</v>
      </c>
      <c r="AHX8" s="59"/>
      <c r="AHY8" s="29">
        <v>6</v>
      </c>
      <c r="AHZ8" s="60" t="str">
        <f t="shared" si="98"/>
        <v/>
      </c>
      <c r="AIA8" s="30">
        <v>5</v>
      </c>
      <c r="AIB8" s="31">
        <v>2</v>
      </c>
      <c r="AIC8" s="27">
        <v>7</v>
      </c>
      <c r="AID8" s="31">
        <v>5</v>
      </c>
      <c r="AIE8" s="31">
        <v>1</v>
      </c>
      <c r="AIF8" s="28">
        <v>13</v>
      </c>
      <c r="AIG8" s="59"/>
      <c r="AIH8" s="29">
        <v>1</v>
      </c>
      <c r="AII8" s="60" t="str">
        <f t="shared" si="99"/>
        <v/>
      </c>
      <c r="AIJ8" s="30">
        <v>10</v>
      </c>
      <c r="AIK8" s="31">
        <v>1</v>
      </c>
      <c r="AIL8" s="27">
        <v>11</v>
      </c>
      <c r="AIM8" s="31">
        <v>0</v>
      </c>
      <c r="AIN8" s="31">
        <v>0</v>
      </c>
      <c r="AIO8" s="28">
        <v>11</v>
      </c>
      <c r="AIP8" s="59"/>
      <c r="AIQ8" s="29"/>
      <c r="AIR8" s="60" t="str">
        <f t="shared" si="100"/>
        <v/>
      </c>
      <c r="AIS8" s="30"/>
      <c r="AIT8" s="31"/>
      <c r="AIU8" s="27"/>
      <c r="AIV8" s="31"/>
      <c r="AIW8" s="31"/>
      <c r="AIX8" s="28"/>
      <c r="AIY8" s="59"/>
      <c r="AIZ8" s="29"/>
      <c r="AJA8" s="60" t="str">
        <f t="shared" si="101"/>
        <v/>
      </c>
      <c r="AJB8" s="30"/>
      <c r="AJC8" s="31"/>
      <c r="AJD8" s="27"/>
      <c r="AJE8" s="31"/>
      <c r="AJF8" s="31"/>
      <c r="AJG8" s="28"/>
      <c r="AJH8" s="59"/>
      <c r="AJI8" s="29"/>
      <c r="AJJ8" s="60" t="str">
        <f t="shared" si="102"/>
        <v/>
      </c>
      <c r="AJK8" s="30">
        <v>0</v>
      </c>
      <c r="AJL8" s="31">
        <v>5</v>
      </c>
      <c r="AJM8" s="27">
        <v>5</v>
      </c>
      <c r="AJN8" s="31">
        <v>0</v>
      </c>
      <c r="AJO8" s="31">
        <v>0</v>
      </c>
      <c r="AJP8" s="28">
        <v>5</v>
      </c>
      <c r="AJQ8" s="59"/>
      <c r="AJR8" s="29">
        <v>0</v>
      </c>
      <c r="AJS8" s="60" t="str">
        <f t="shared" si="103"/>
        <v/>
      </c>
      <c r="AJT8" s="30">
        <v>2</v>
      </c>
      <c r="AJU8" s="31">
        <v>4</v>
      </c>
      <c r="AJV8" s="27">
        <v>6</v>
      </c>
      <c r="AJW8" s="31">
        <v>0</v>
      </c>
      <c r="AJX8" s="31">
        <v>0</v>
      </c>
      <c r="AJY8" s="28">
        <v>6</v>
      </c>
      <c r="AJZ8" s="59"/>
      <c r="AKA8" s="29">
        <v>0</v>
      </c>
      <c r="AKB8" s="60" t="str">
        <f t="shared" si="104"/>
        <v/>
      </c>
      <c r="AKC8" s="30">
        <v>1</v>
      </c>
      <c r="AKD8" s="31">
        <v>2</v>
      </c>
      <c r="AKE8" s="27">
        <v>3</v>
      </c>
      <c r="AKF8" s="31">
        <v>0</v>
      </c>
      <c r="AKG8" s="31">
        <v>0</v>
      </c>
      <c r="AKH8" s="28">
        <v>3</v>
      </c>
      <c r="AKI8" s="59"/>
      <c r="AKJ8" s="29">
        <v>3</v>
      </c>
      <c r="AKK8" s="60" t="str">
        <f t="shared" si="105"/>
        <v/>
      </c>
      <c r="AKL8" s="30">
        <v>6</v>
      </c>
      <c r="AKM8" s="31">
        <v>4</v>
      </c>
      <c r="AKN8" s="27">
        <v>10</v>
      </c>
      <c r="AKO8" s="31">
        <v>0</v>
      </c>
      <c r="AKP8" s="31">
        <v>0</v>
      </c>
      <c r="AKQ8" s="28">
        <v>10</v>
      </c>
      <c r="AKR8" s="59"/>
      <c r="AKS8" s="29">
        <v>0</v>
      </c>
      <c r="AKT8" s="60" t="str">
        <f t="shared" si="106"/>
        <v/>
      </c>
      <c r="AKU8" s="30"/>
      <c r="AKV8" s="31"/>
      <c r="AKW8" s="27"/>
      <c r="AKX8" s="31"/>
      <c r="AKY8" s="31"/>
      <c r="AKZ8" s="28"/>
      <c r="ALA8" s="59"/>
      <c r="ALB8" s="29"/>
      <c r="ALC8" s="60" t="str">
        <f t="shared" si="107"/>
        <v/>
      </c>
      <c r="ALD8" s="30"/>
      <c r="ALE8" s="31"/>
      <c r="ALF8" s="27"/>
      <c r="ALG8" s="31"/>
      <c r="ALH8" s="31"/>
      <c r="ALI8" s="28"/>
      <c r="ALJ8" s="59"/>
      <c r="ALK8" s="29"/>
      <c r="ALL8" s="60" t="str">
        <f t="shared" si="108"/>
        <v/>
      </c>
      <c r="ALM8" s="30">
        <v>3</v>
      </c>
      <c r="ALN8" s="31">
        <v>2</v>
      </c>
      <c r="ALO8" s="27">
        <v>5</v>
      </c>
      <c r="ALP8" s="31">
        <v>4</v>
      </c>
      <c r="ALQ8" s="31">
        <v>2</v>
      </c>
      <c r="ALR8" s="28">
        <v>11</v>
      </c>
      <c r="ALS8" s="59"/>
      <c r="ALT8" s="29">
        <v>0</v>
      </c>
      <c r="ALU8" s="60" t="str">
        <f t="shared" si="109"/>
        <v/>
      </c>
      <c r="ALV8" s="30">
        <v>3</v>
      </c>
      <c r="ALW8" s="31">
        <v>2</v>
      </c>
      <c r="ALX8" s="27">
        <v>5</v>
      </c>
      <c r="ALY8" s="31">
        <v>0</v>
      </c>
      <c r="ALZ8" s="31">
        <v>0</v>
      </c>
      <c r="AMA8" s="28">
        <v>5</v>
      </c>
      <c r="AMB8" s="59"/>
      <c r="AMC8" s="29">
        <v>0</v>
      </c>
      <c r="AMD8" s="60" t="str">
        <f t="shared" si="110"/>
        <v/>
      </c>
      <c r="AME8" s="30">
        <v>2</v>
      </c>
      <c r="AMF8" s="31">
        <v>2</v>
      </c>
      <c r="AMG8" s="27">
        <v>4</v>
      </c>
      <c r="AMH8" s="31">
        <v>1</v>
      </c>
      <c r="AMI8" s="31">
        <v>0</v>
      </c>
      <c r="AMJ8" s="28">
        <v>5</v>
      </c>
      <c r="AMK8" s="59"/>
      <c r="AML8" s="29">
        <v>0</v>
      </c>
      <c r="AMM8" s="60" t="str">
        <f t="shared" si="111"/>
        <v/>
      </c>
      <c r="AMN8" s="30">
        <v>3</v>
      </c>
      <c r="AMO8" s="31">
        <v>1</v>
      </c>
      <c r="AMP8" s="27">
        <v>4</v>
      </c>
      <c r="AMQ8" s="31">
        <v>0</v>
      </c>
      <c r="AMR8" s="31">
        <v>0</v>
      </c>
      <c r="AMS8" s="28">
        <v>4</v>
      </c>
      <c r="AMT8" s="59"/>
      <c r="AMU8" s="29">
        <v>0</v>
      </c>
      <c r="AMV8" s="60" t="str">
        <f t="shared" si="112"/>
        <v/>
      </c>
      <c r="AMW8" s="30">
        <v>5</v>
      </c>
      <c r="AMX8" s="31">
        <v>1</v>
      </c>
      <c r="AMY8" s="27">
        <v>6</v>
      </c>
      <c r="AMZ8" s="31">
        <v>0</v>
      </c>
      <c r="ANA8" s="31">
        <v>0</v>
      </c>
      <c r="ANB8" s="28">
        <v>6</v>
      </c>
      <c r="ANC8" s="59"/>
      <c r="AND8" s="29">
        <v>0</v>
      </c>
      <c r="ANE8" s="60" t="str">
        <f t="shared" si="113"/>
        <v/>
      </c>
      <c r="ANF8" s="30"/>
      <c r="ANG8" s="31"/>
      <c r="ANH8" s="27"/>
      <c r="ANI8" s="31"/>
      <c r="ANJ8" s="31"/>
      <c r="ANK8" s="28"/>
      <c r="ANL8" s="59"/>
      <c r="ANM8" s="29"/>
      <c r="ANN8" s="60" t="str">
        <f t="shared" si="114"/>
        <v/>
      </c>
      <c r="ANO8" s="30">
        <v>4</v>
      </c>
      <c r="ANP8" s="31">
        <v>6</v>
      </c>
      <c r="ANQ8" s="27">
        <v>10</v>
      </c>
      <c r="ANR8" s="31">
        <v>0</v>
      </c>
      <c r="ANS8" s="31">
        <v>0</v>
      </c>
      <c r="ANT8" s="28">
        <v>10</v>
      </c>
      <c r="ANU8" s="59"/>
      <c r="ANV8" s="29">
        <v>0</v>
      </c>
      <c r="ANW8" s="60" t="str">
        <f t="shared" si="115"/>
        <v/>
      </c>
      <c r="ANX8" s="30">
        <v>3</v>
      </c>
      <c r="ANY8" s="31">
        <v>1</v>
      </c>
      <c r="ANZ8" s="27">
        <v>4</v>
      </c>
      <c r="AOA8" s="31">
        <v>2</v>
      </c>
      <c r="AOB8" s="31">
        <v>0</v>
      </c>
      <c r="AOC8" s="28">
        <v>6</v>
      </c>
      <c r="AOD8" s="59"/>
      <c r="AOE8" s="29">
        <v>0</v>
      </c>
      <c r="AOF8" s="60" t="str">
        <f t="shared" si="116"/>
        <v/>
      </c>
      <c r="AOG8" s="30"/>
      <c r="AOH8" s="31"/>
      <c r="AOI8" s="27"/>
      <c r="AOJ8" s="31"/>
      <c r="AOK8" s="31"/>
      <c r="AOL8" s="28"/>
      <c r="AOM8" s="59"/>
      <c r="AON8" s="29"/>
      <c r="AOO8" s="60" t="str">
        <f t="shared" si="117"/>
        <v/>
      </c>
      <c r="AOP8" s="30">
        <v>3</v>
      </c>
      <c r="AOQ8" s="31">
        <v>0</v>
      </c>
      <c r="AOR8" s="27">
        <v>3</v>
      </c>
      <c r="AOS8" s="31">
        <v>1</v>
      </c>
      <c r="AOT8" s="31">
        <v>0</v>
      </c>
      <c r="AOU8" s="28">
        <v>4</v>
      </c>
      <c r="AOV8" s="59"/>
      <c r="AOW8" s="29">
        <v>0</v>
      </c>
      <c r="AOX8" s="60" t="str">
        <f t="shared" si="118"/>
        <v/>
      </c>
      <c r="AOY8" s="30">
        <v>9</v>
      </c>
      <c r="AOZ8" s="31">
        <v>1</v>
      </c>
      <c r="APA8" s="27">
        <v>10</v>
      </c>
      <c r="APB8" s="31">
        <v>0</v>
      </c>
      <c r="APC8" s="31">
        <v>3</v>
      </c>
      <c r="APD8" s="28">
        <v>13</v>
      </c>
      <c r="APE8" s="59"/>
      <c r="APF8" s="29"/>
      <c r="APG8" s="60" t="str">
        <f t="shared" si="119"/>
        <v/>
      </c>
      <c r="APH8" s="30">
        <v>11</v>
      </c>
      <c r="API8" s="31">
        <v>4</v>
      </c>
      <c r="APJ8" s="27">
        <v>15</v>
      </c>
      <c r="APK8" s="31">
        <v>7</v>
      </c>
      <c r="APL8" s="31">
        <v>5</v>
      </c>
      <c r="APM8" s="28">
        <v>27</v>
      </c>
      <c r="APN8" s="59"/>
      <c r="APO8" s="29">
        <v>4</v>
      </c>
      <c r="APP8" s="60" t="str">
        <f t="shared" si="120"/>
        <v/>
      </c>
      <c r="APQ8" s="30"/>
      <c r="APR8" s="31"/>
      <c r="APS8" s="27"/>
      <c r="APT8" s="31"/>
      <c r="APU8" s="31"/>
      <c r="APV8" s="28"/>
      <c r="APW8" s="59"/>
      <c r="APX8" s="29"/>
      <c r="APY8" s="60" t="str">
        <f t="shared" si="121"/>
        <v/>
      </c>
      <c r="APZ8" s="30">
        <v>8</v>
      </c>
      <c r="AQA8" s="31">
        <v>4</v>
      </c>
      <c r="AQB8" s="27">
        <v>12</v>
      </c>
      <c r="AQC8" s="31">
        <v>6</v>
      </c>
      <c r="AQD8" s="31">
        <v>0</v>
      </c>
      <c r="AQE8" s="28">
        <v>18</v>
      </c>
      <c r="AQF8" s="59"/>
      <c r="AQG8" s="29">
        <v>5</v>
      </c>
      <c r="AQH8" s="60" t="str">
        <f t="shared" si="122"/>
        <v/>
      </c>
      <c r="AQI8" s="30">
        <v>7</v>
      </c>
      <c r="AQJ8" s="31">
        <v>1</v>
      </c>
      <c r="AQK8" s="27">
        <v>8</v>
      </c>
      <c r="AQL8" s="31">
        <v>1</v>
      </c>
      <c r="AQM8" s="31">
        <v>1</v>
      </c>
      <c r="AQN8" s="28">
        <v>10</v>
      </c>
      <c r="AQO8" s="59"/>
      <c r="AQP8" s="29">
        <v>2</v>
      </c>
      <c r="AQQ8" s="60" t="str">
        <f t="shared" si="123"/>
        <v/>
      </c>
      <c r="AQR8" s="30">
        <v>7</v>
      </c>
      <c r="AQS8" s="31">
        <v>1</v>
      </c>
      <c r="AQT8" s="27">
        <v>8</v>
      </c>
      <c r="AQU8" s="31">
        <v>0</v>
      </c>
      <c r="AQV8" s="31">
        <v>0</v>
      </c>
      <c r="AQW8" s="28">
        <v>8</v>
      </c>
      <c r="AQX8" s="59"/>
      <c r="AQY8" s="29"/>
      <c r="AQZ8" s="60" t="str">
        <f t="shared" si="124"/>
        <v/>
      </c>
      <c r="ARA8" s="30">
        <v>15</v>
      </c>
      <c r="ARB8" s="31">
        <v>13</v>
      </c>
      <c r="ARC8" s="27">
        <v>28</v>
      </c>
      <c r="ARD8" s="31">
        <v>3</v>
      </c>
      <c r="ARE8" s="31">
        <v>0</v>
      </c>
      <c r="ARF8" s="28">
        <v>31</v>
      </c>
      <c r="ARG8" s="59"/>
      <c r="ARH8" s="29">
        <v>0</v>
      </c>
      <c r="ARI8" s="60" t="str">
        <f t="shared" si="125"/>
        <v/>
      </c>
      <c r="ARJ8" s="30">
        <v>8</v>
      </c>
      <c r="ARK8" s="31">
        <v>0</v>
      </c>
      <c r="ARL8" s="27">
        <v>8</v>
      </c>
      <c r="ARM8" s="31">
        <v>2</v>
      </c>
      <c r="ARN8" s="31">
        <v>0</v>
      </c>
      <c r="ARO8" s="28">
        <v>10</v>
      </c>
      <c r="ARP8" s="59"/>
      <c r="ARQ8" s="29">
        <v>2</v>
      </c>
      <c r="ARR8" s="60" t="str">
        <f t="shared" si="126"/>
        <v/>
      </c>
      <c r="ARS8" s="30"/>
      <c r="ART8" s="31"/>
      <c r="ARU8" s="27"/>
      <c r="ARV8" s="31"/>
      <c r="ARW8" s="31"/>
      <c r="ARX8" s="28"/>
      <c r="ARY8" s="59"/>
      <c r="ARZ8" s="29"/>
      <c r="ASA8" s="60" t="str">
        <f t="shared" si="127"/>
        <v/>
      </c>
      <c r="ASB8" s="30">
        <v>13</v>
      </c>
      <c r="ASC8" s="31">
        <v>2</v>
      </c>
      <c r="ASD8" s="27">
        <v>15</v>
      </c>
      <c r="ASE8" s="31">
        <v>11</v>
      </c>
      <c r="ASF8" s="31">
        <v>2</v>
      </c>
      <c r="ASG8" s="28">
        <v>28</v>
      </c>
      <c r="ASH8" s="59"/>
      <c r="ASI8" s="29">
        <v>7</v>
      </c>
      <c r="ASJ8" s="60" t="str">
        <f t="shared" si="128"/>
        <v/>
      </c>
      <c r="ASK8" s="30">
        <v>12</v>
      </c>
      <c r="ASL8" s="31">
        <v>8</v>
      </c>
      <c r="ASM8" s="27">
        <v>20</v>
      </c>
      <c r="ASN8" s="31">
        <v>9</v>
      </c>
      <c r="ASO8" s="31">
        <v>5</v>
      </c>
      <c r="ASP8" s="28">
        <v>34</v>
      </c>
      <c r="ASQ8" s="59"/>
      <c r="ASR8" s="29">
        <v>8</v>
      </c>
      <c r="ASS8" s="60" t="str">
        <f t="shared" si="129"/>
        <v/>
      </c>
      <c r="AST8" s="30">
        <v>5</v>
      </c>
      <c r="ASU8" s="31">
        <v>5</v>
      </c>
      <c r="ASV8" s="27">
        <v>10</v>
      </c>
      <c r="ASW8" s="31">
        <v>1</v>
      </c>
      <c r="ASX8" s="31">
        <v>1</v>
      </c>
      <c r="ASY8" s="28">
        <v>12</v>
      </c>
      <c r="ASZ8" s="59"/>
      <c r="ATA8" s="29">
        <v>0</v>
      </c>
      <c r="ATB8" s="60" t="str">
        <f t="shared" si="130"/>
        <v/>
      </c>
      <c r="ATC8" s="30">
        <v>8</v>
      </c>
      <c r="ATD8" s="31">
        <v>2</v>
      </c>
      <c r="ATE8" s="27">
        <v>10</v>
      </c>
      <c r="ATF8" s="31">
        <v>4</v>
      </c>
      <c r="ATG8" s="31">
        <v>3</v>
      </c>
      <c r="ATH8" s="28">
        <v>17</v>
      </c>
      <c r="ATI8" s="59"/>
      <c r="ATJ8" s="29">
        <v>6</v>
      </c>
      <c r="ATK8" s="60" t="str">
        <f t="shared" si="131"/>
        <v/>
      </c>
      <c r="ATL8" s="30">
        <v>1</v>
      </c>
      <c r="ATM8" s="31">
        <v>3</v>
      </c>
      <c r="ATN8" s="27">
        <v>4</v>
      </c>
      <c r="ATO8" s="31">
        <v>1</v>
      </c>
      <c r="ATP8" s="31">
        <v>0</v>
      </c>
      <c r="ATQ8" s="28">
        <v>5</v>
      </c>
      <c r="ATR8" s="59"/>
      <c r="ATS8" s="29">
        <v>4</v>
      </c>
      <c r="ATT8" s="60" t="str">
        <f t="shared" si="132"/>
        <v/>
      </c>
      <c r="ATU8" s="30">
        <v>14</v>
      </c>
      <c r="ATV8" s="31">
        <v>0</v>
      </c>
      <c r="ATW8" s="27">
        <v>14</v>
      </c>
      <c r="ATX8" s="31">
        <v>3</v>
      </c>
      <c r="ATY8" s="31">
        <v>2</v>
      </c>
      <c r="ATZ8" s="28">
        <v>19</v>
      </c>
      <c r="AUA8" s="59">
        <v>0</v>
      </c>
      <c r="AUB8" s="29">
        <v>0</v>
      </c>
      <c r="AUC8" s="60" t="str">
        <f t="shared" si="133"/>
        <v/>
      </c>
      <c r="AUD8" s="30"/>
      <c r="AUE8" s="31"/>
      <c r="AUF8" s="27"/>
      <c r="AUG8" s="31"/>
      <c r="AUH8" s="31"/>
      <c r="AUI8" s="28"/>
      <c r="AUJ8" s="59">
        <v>0</v>
      </c>
      <c r="AUK8" s="29">
        <v>0</v>
      </c>
      <c r="AUL8" s="60" t="str">
        <f t="shared" si="134"/>
        <v/>
      </c>
      <c r="AUM8" s="30">
        <v>8</v>
      </c>
      <c r="AUN8" s="31">
        <v>8</v>
      </c>
      <c r="AUO8" s="27">
        <v>16</v>
      </c>
      <c r="AUP8" s="31">
        <v>5</v>
      </c>
      <c r="AUQ8" s="31">
        <v>1</v>
      </c>
      <c r="AUR8" s="28">
        <v>22</v>
      </c>
      <c r="AUS8" s="59">
        <v>0</v>
      </c>
      <c r="AUT8" s="29">
        <v>0</v>
      </c>
      <c r="AUU8" s="60" t="str">
        <f t="shared" si="135"/>
        <v/>
      </c>
      <c r="AUV8" s="30">
        <v>11</v>
      </c>
      <c r="AUW8" s="31">
        <v>6</v>
      </c>
      <c r="AUX8" s="27">
        <v>17</v>
      </c>
      <c r="AUY8" s="31">
        <v>15</v>
      </c>
      <c r="AUZ8" s="31">
        <v>1</v>
      </c>
      <c r="AVA8" s="28">
        <v>33</v>
      </c>
      <c r="AVB8" s="59">
        <v>4</v>
      </c>
      <c r="AVC8" s="29">
        <v>4</v>
      </c>
      <c r="AVD8" s="60">
        <f t="shared" si="136"/>
        <v>1</v>
      </c>
      <c r="AVE8" s="30">
        <v>4</v>
      </c>
      <c r="AVF8" s="31">
        <v>2</v>
      </c>
      <c r="AVG8" s="27">
        <v>6</v>
      </c>
      <c r="AVH8" s="31">
        <v>2</v>
      </c>
      <c r="AVI8" s="31">
        <v>2</v>
      </c>
      <c r="AVJ8" s="28">
        <v>10</v>
      </c>
      <c r="AVK8" s="59">
        <v>0</v>
      </c>
      <c r="AVL8" s="29">
        <v>0</v>
      </c>
      <c r="AVM8" s="60" t="str">
        <f t="shared" si="137"/>
        <v/>
      </c>
      <c r="AVN8" s="30">
        <v>4</v>
      </c>
      <c r="AVO8" s="31">
        <v>4</v>
      </c>
      <c r="AVP8" s="27">
        <v>8</v>
      </c>
      <c r="AVQ8" s="31">
        <v>6</v>
      </c>
      <c r="AVR8" s="31">
        <v>5</v>
      </c>
      <c r="AVS8" s="28">
        <v>19</v>
      </c>
      <c r="AVT8" s="59">
        <v>0</v>
      </c>
      <c r="AVU8" s="29">
        <v>0</v>
      </c>
      <c r="AVV8" s="60" t="str">
        <f t="shared" si="138"/>
        <v/>
      </c>
      <c r="AVW8" s="30">
        <v>8</v>
      </c>
      <c r="AVX8" s="31">
        <v>1</v>
      </c>
      <c r="AVY8" s="27">
        <v>9</v>
      </c>
      <c r="AVZ8" s="31">
        <v>7</v>
      </c>
      <c r="AWA8" s="31">
        <v>1</v>
      </c>
      <c r="AWB8" s="28">
        <v>17</v>
      </c>
      <c r="AWC8" s="59">
        <v>0</v>
      </c>
      <c r="AWD8" s="29">
        <v>0</v>
      </c>
      <c r="AWE8" s="60" t="str">
        <f t="shared" si="139"/>
        <v/>
      </c>
      <c r="AWF8" s="30"/>
      <c r="AWG8" s="31"/>
      <c r="AWH8" s="27"/>
      <c r="AWI8" s="31"/>
      <c r="AWJ8" s="31"/>
      <c r="AWK8" s="28"/>
      <c r="AWL8" s="59">
        <v>0</v>
      </c>
      <c r="AWM8" s="29">
        <v>0</v>
      </c>
      <c r="AWN8" s="60" t="str">
        <f t="shared" si="140"/>
        <v/>
      </c>
      <c r="AWO8" s="30"/>
      <c r="AWP8" s="31"/>
      <c r="AWQ8" s="27"/>
      <c r="AWR8" s="31"/>
      <c r="AWS8" s="31"/>
      <c r="AWT8" s="28"/>
      <c r="AWU8" s="59">
        <v>0</v>
      </c>
      <c r="AWV8" s="29">
        <v>0</v>
      </c>
      <c r="AWW8" s="60" t="str">
        <f t="shared" si="141"/>
        <v/>
      </c>
      <c r="AWX8" s="30"/>
      <c r="AWY8" s="31"/>
      <c r="AWZ8" s="27"/>
      <c r="AXA8" s="31"/>
      <c r="AXB8" s="31"/>
      <c r="AXC8" s="28"/>
      <c r="AXD8" s="59"/>
      <c r="AXE8" s="29"/>
      <c r="AXF8" s="60" t="str">
        <f t="shared" si="142"/>
        <v/>
      </c>
      <c r="AXG8" s="30">
        <v>12</v>
      </c>
      <c r="AXH8" s="31">
        <v>5</v>
      </c>
      <c r="AXI8" s="27">
        <v>17</v>
      </c>
      <c r="AXJ8" s="31">
        <v>7</v>
      </c>
      <c r="AXK8" s="31">
        <v>0</v>
      </c>
      <c r="AXL8" s="28">
        <v>24</v>
      </c>
      <c r="AXM8" s="59">
        <v>8</v>
      </c>
      <c r="AXN8" s="29">
        <v>8</v>
      </c>
      <c r="AXO8" s="60">
        <f t="shared" si="143"/>
        <v>1</v>
      </c>
      <c r="AXP8" s="30">
        <v>3</v>
      </c>
      <c r="AXQ8" s="31">
        <v>1</v>
      </c>
      <c r="AXR8" s="27">
        <v>4</v>
      </c>
      <c r="AXS8" s="31">
        <v>1</v>
      </c>
      <c r="AXT8" s="31">
        <v>2</v>
      </c>
      <c r="AXU8" s="28">
        <v>7</v>
      </c>
      <c r="AXV8" s="59">
        <v>0</v>
      </c>
      <c r="AXW8" s="29">
        <v>0</v>
      </c>
      <c r="AXX8" s="60" t="str">
        <f t="shared" si="144"/>
        <v/>
      </c>
      <c r="AXY8" s="30">
        <v>5</v>
      </c>
      <c r="AXZ8" s="31">
        <v>5</v>
      </c>
      <c r="AYA8" s="27">
        <v>10</v>
      </c>
      <c r="AYB8" s="31">
        <v>6</v>
      </c>
      <c r="AYC8" s="31">
        <v>2</v>
      </c>
      <c r="AYD8" s="28">
        <v>18</v>
      </c>
      <c r="AYE8" s="59">
        <v>1</v>
      </c>
      <c r="AYF8" s="29">
        <v>1</v>
      </c>
      <c r="AYG8" s="60">
        <f t="shared" si="145"/>
        <v>1</v>
      </c>
      <c r="AYH8" s="30">
        <v>4</v>
      </c>
      <c r="AYI8" s="31">
        <v>1</v>
      </c>
      <c r="AYJ8" s="27">
        <v>5</v>
      </c>
      <c r="AYK8" s="31">
        <v>2</v>
      </c>
      <c r="AYL8" s="31">
        <v>0</v>
      </c>
      <c r="AYM8" s="28">
        <v>7</v>
      </c>
      <c r="AYN8" s="59">
        <v>0</v>
      </c>
      <c r="AYO8" s="29">
        <v>0</v>
      </c>
      <c r="AYP8" s="60" t="str">
        <f t="shared" si="146"/>
        <v/>
      </c>
      <c r="AYQ8" s="30"/>
      <c r="AYR8" s="31"/>
      <c r="AYS8" s="27"/>
      <c r="AYT8" s="31"/>
      <c r="AYU8" s="31"/>
      <c r="AYV8" s="28"/>
      <c r="AYW8" s="59">
        <v>0</v>
      </c>
      <c r="AYX8" s="29">
        <v>0</v>
      </c>
      <c r="AYY8" s="60" t="str">
        <f t="shared" si="147"/>
        <v/>
      </c>
      <c r="AYZ8" s="30">
        <v>5</v>
      </c>
      <c r="AZA8" s="31">
        <v>2</v>
      </c>
      <c r="AZB8" s="27">
        <v>7</v>
      </c>
      <c r="AZC8" s="31">
        <v>2</v>
      </c>
      <c r="AZD8" s="31">
        <v>3</v>
      </c>
      <c r="AZE8" s="28">
        <v>12</v>
      </c>
      <c r="AZF8" s="59">
        <v>1</v>
      </c>
      <c r="AZG8" s="29">
        <v>1</v>
      </c>
      <c r="AZH8" s="60">
        <f t="shared" si="148"/>
        <v>1</v>
      </c>
      <c r="AZI8" s="30">
        <v>9</v>
      </c>
      <c r="AZJ8" s="31">
        <v>5</v>
      </c>
      <c r="AZK8" s="27">
        <v>14</v>
      </c>
      <c r="AZL8" s="31">
        <v>9</v>
      </c>
      <c r="AZM8" s="31">
        <v>5</v>
      </c>
      <c r="AZN8" s="28">
        <v>28</v>
      </c>
      <c r="AZO8" s="59">
        <v>5</v>
      </c>
      <c r="AZP8" s="29">
        <v>5</v>
      </c>
      <c r="AZQ8" s="60">
        <f t="shared" si="149"/>
        <v>1</v>
      </c>
      <c r="AZR8" s="30">
        <v>12</v>
      </c>
      <c r="AZS8" s="31">
        <v>2</v>
      </c>
      <c r="AZT8" s="27">
        <v>14</v>
      </c>
      <c r="AZU8" s="31">
        <v>6</v>
      </c>
      <c r="AZV8" s="31">
        <v>3</v>
      </c>
      <c r="AZW8" s="28">
        <v>23</v>
      </c>
      <c r="AZX8" s="59">
        <v>6</v>
      </c>
      <c r="AZY8" s="29">
        <v>6</v>
      </c>
      <c r="AZZ8" s="60">
        <f t="shared" si="150"/>
        <v>1</v>
      </c>
      <c r="BAA8" s="30">
        <v>6</v>
      </c>
      <c r="BAB8" s="31">
        <v>6</v>
      </c>
      <c r="BAC8" s="27">
        <v>12</v>
      </c>
      <c r="BAD8" s="31">
        <v>6</v>
      </c>
      <c r="BAE8" s="31">
        <v>4</v>
      </c>
      <c r="BAF8" s="28">
        <v>22</v>
      </c>
      <c r="BAG8" s="59">
        <v>4</v>
      </c>
      <c r="BAH8" s="29">
        <v>4</v>
      </c>
      <c r="BAI8" s="60">
        <f t="shared" si="151"/>
        <v>1</v>
      </c>
      <c r="BAJ8" s="30"/>
      <c r="BAK8" s="31"/>
      <c r="BAL8" s="27"/>
      <c r="BAM8" s="31"/>
      <c r="BAN8" s="31"/>
      <c r="BAO8" s="28"/>
      <c r="BAP8" s="59">
        <v>0</v>
      </c>
      <c r="BAQ8" s="29">
        <v>0</v>
      </c>
      <c r="BAR8" s="60" t="str">
        <f t="shared" si="152"/>
        <v/>
      </c>
      <c r="BAS8" s="30"/>
      <c r="BAT8" s="31"/>
      <c r="BAU8" s="27"/>
      <c r="BAV8" s="31"/>
      <c r="BAW8" s="31"/>
      <c r="BAX8" s="28"/>
      <c r="BAY8" s="59">
        <v>0</v>
      </c>
      <c r="BAZ8" s="29">
        <v>0</v>
      </c>
      <c r="BBA8" s="60" t="str">
        <f t="shared" si="153"/>
        <v/>
      </c>
      <c r="BBB8" s="30">
        <v>6</v>
      </c>
      <c r="BBC8" s="31">
        <v>2</v>
      </c>
      <c r="BBD8" s="27">
        <v>8</v>
      </c>
      <c r="BBE8" s="31">
        <v>6</v>
      </c>
      <c r="BBF8" s="31">
        <v>3</v>
      </c>
      <c r="BBG8" s="28">
        <v>17</v>
      </c>
      <c r="BBH8" s="59">
        <v>0</v>
      </c>
      <c r="BBI8" s="29">
        <v>0</v>
      </c>
      <c r="BBJ8" s="60" t="str">
        <f t="shared" si="154"/>
        <v/>
      </c>
      <c r="BBK8" s="30">
        <v>9</v>
      </c>
      <c r="BBL8" s="31">
        <v>6</v>
      </c>
      <c r="BBM8" s="27">
        <v>15</v>
      </c>
      <c r="BBN8" s="31">
        <v>4</v>
      </c>
      <c r="BBO8" s="31">
        <v>2</v>
      </c>
      <c r="BBP8" s="28">
        <v>21</v>
      </c>
      <c r="BBQ8" s="59">
        <v>11</v>
      </c>
      <c r="BBR8" s="29">
        <v>11</v>
      </c>
      <c r="BBS8" s="60">
        <f t="shared" si="155"/>
        <v>1</v>
      </c>
      <c r="BBT8" s="30"/>
      <c r="BBU8" s="31"/>
      <c r="BBV8" s="27"/>
      <c r="BBW8" s="31"/>
      <c r="BBX8" s="31"/>
      <c r="BBY8" s="28"/>
      <c r="BBZ8" s="59">
        <v>0</v>
      </c>
      <c r="BCA8" s="29">
        <v>0</v>
      </c>
      <c r="BCB8" s="60" t="str">
        <f t="shared" si="156"/>
        <v/>
      </c>
      <c r="BCC8" s="30">
        <v>15</v>
      </c>
      <c r="BCD8" s="31">
        <v>5</v>
      </c>
      <c r="BCE8" s="27">
        <v>20</v>
      </c>
      <c r="BCF8" s="31">
        <v>11</v>
      </c>
      <c r="BCG8" s="31">
        <v>7</v>
      </c>
      <c r="BCH8" s="28">
        <v>38</v>
      </c>
      <c r="BCI8" s="59">
        <v>14</v>
      </c>
      <c r="BCJ8" s="29">
        <v>14</v>
      </c>
      <c r="BCK8" s="60">
        <f t="shared" si="157"/>
        <v>1</v>
      </c>
      <c r="BCL8" s="30">
        <v>17</v>
      </c>
      <c r="BCM8" s="31">
        <v>3</v>
      </c>
      <c r="BCN8" s="27">
        <v>20</v>
      </c>
      <c r="BCO8" s="31">
        <v>9</v>
      </c>
      <c r="BCP8" s="31">
        <v>2</v>
      </c>
      <c r="BCQ8" s="28">
        <v>31</v>
      </c>
      <c r="BCR8" s="59">
        <v>0</v>
      </c>
      <c r="BCS8" s="29">
        <v>0</v>
      </c>
      <c r="BCT8" s="60" t="str">
        <f t="shared" si="158"/>
        <v/>
      </c>
      <c r="BCU8" s="30">
        <v>12</v>
      </c>
      <c r="BCV8" s="31">
        <v>6</v>
      </c>
      <c r="BCW8" s="27">
        <v>18</v>
      </c>
      <c r="BCX8" s="31">
        <v>2</v>
      </c>
      <c r="BCY8" s="31">
        <v>5</v>
      </c>
      <c r="BCZ8" s="28">
        <v>25</v>
      </c>
      <c r="BDA8" s="59">
        <v>0</v>
      </c>
      <c r="BDB8" s="29">
        <v>0</v>
      </c>
      <c r="BDC8" s="60" t="str">
        <f t="shared" si="159"/>
        <v/>
      </c>
      <c r="BDD8" s="30">
        <v>5</v>
      </c>
      <c r="BDE8" s="31">
        <v>2</v>
      </c>
      <c r="BDF8" s="27">
        <v>7</v>
      </c>
      <c r="BDG8" s="31">
        <v>6</v>
      </c>
      <c r="BDH8" s="31">
        <v>1</v>
      </c>
      <c r="BDI8" s="28">
        <v>14</v>
      </c>
      <c r="BDJ8" s="59">
        <v>0</v>
      </c>
      <c r="BDK8" s="29">
        <v>0</v>
      </c>
      <c r="BDL8" s="60" t="str">
        <f t="shared" si="160"/>
        <v/>
      </c>
      <c r="BDM8" s="30">
        <v>3</v>
      </c>
      <c r="BDN8" s="31">
        <v>7</v>
      </c>
      <c r="BDO8" s="27">
        <v>10</v>
      </c>
      <c r="BDP8" s="31">
        <v>3</v>
      </c>
      <c r="BDQ8" s="31">
        <v>2</v>
      </c>
      <c r="BDR8" s="28">
        <v>15</v>
      </c>
      <c r="BDS8" s="59">
        <v>0</v>
      </c>
      <c r="BDT8" s="29">
        <v>0</v>
      </c>
      <c r="BDU8" s="60" t="str">
        <f t="shared" si="161"/>
        <v/>
      </c>
      <c r="BDV8" s="30"/>
      <c r="BDW8" s="31"/>
      <c r="BDX8" s="27"/>
      <c r="BDY8" s="31"/>
      <c r="BDZ8" s="31"/>
      <c r="BEA8" s="28"/>
      <c r="BEB8" s="59">
        <v>0</v>
      </c>
      <c r="BEC8" s="29">
        <v>0</v>
      </c>
      <c r="BED8" s="60" t="str">
        <f t="shared" si="162"/>
        <v/>
      </c>
      <c r="BEE8" s="30">
        <v>6</v>
      </c>
      <c r="BEF8" s="31">
        <v>2</v>
      </c>
      <c r="BEG8" s="27">
        <v>8</v>
      </c>
      <c r="BEH8" s="31">
        <v>3</v>
      </c>
      <c r="BEI8" s="31">
        <v>1</v>
      </c>
      <c r="BEJ8" s="28">
        <v>12</v>
      </c>
      <c r="BEK8" s="59">
        <v>3</v>
      </c>
      <c r="BEL8" s="29">
        <v>3</v>
      </c>
      <c r="BEM8" s="60">
        <f t="shared" si="163"/>
        <v>1</v>
      </c>
      <c r="BEN8" s="30">
        <v>8</v>
      </c>
      <c r="BEO8" s="31">
        <v>3</v>
      </c>
      <c r="BEP8" s="27">
        <v>11</v>
      </c>
      <c r="BEQ8" s="31">
        <v>14</v>
      </c>
      <c r="BER8" s="31">
        <v>7</v>
      </c>
      <c r="BES8" s="28">
        <v>32</v>
      </c>
      <c r="BET8" s="59">
        <v>6</v>
      </c>
      <c r="BEU8" s="29">
        <v>6</v>
      </c>
      <c r="BEV8" s="60">
        <f t="shared" si="164"/>
        <v>1</v>
      </c>
      <c r="BEW8" s="30">
        <v>3</v>
      </c>
      <c r="BEX8" s="31">
        <v>9</v>
      </c>
      <c r="BEY8" s="27">
        <v>12</v>
      </c>
      <c r="BEZ8" s="31">
        <v>5</v>
      </c>
      <c r="BFA8" s="31">
        <v>5</v>
      </c>
      <c r="BFB8" s="28">
        <v>22</v>
      </c>
      <c r="BFC8" s="59">
        <v>12</v>
      </c>
      <c r="BFD8" s="29">
        <v>12</v>
      </c>
      <c r="BFE8" s="60">
        <f t="shared" si="165"/>
        <v>1</v>
      </c>
      <c r="BFF8" s="30">
        <v>6</v>
      </c>
      <c r="BFG8" s="31">
        <v>1</v>
      </c>
      <c r="BFH8" s="27">
        <v>7</v>
      </c>
      <c r="BFI8" s="31">
        <v>10</v>
      </c>
      <c r="BFJ8" s="31">
        <v>2</v>
      </c>
      <c r="BFK8" s="28">
        <v>19</v>
      </c>
      <c r="BFL8" s="59">
        <v>1</v>
      </c>
      <c r="BFM8" s="29">
        <v>1</v>
      </c>
      <c r="BFN8" s="60">
        <f t="shared" si="166"/>
        <v>1</v>
      </c>
      <c r="BFO8" s="30">
        <v>6</v>
      </c>
      <c r="BFP8" s="31">
        <v>5</v>
      </c>
      <c r="BFQ8" s="27">
        <v>11</v>
      </c>
      <c r="BFR8" s="31">
        <v>4</v>
      </c>
      <c r="BFS8" s="31">
        <v>3</v>
      </c>
      <c r="BFT8" s="28">
        <v>18</v>
      </c>
      <c r="BFU8" s="59">
        <v>0</v>
      </c>
      <c r="BFV8" s="29">
        <v>0</v>
      </c>
      <c r="BFW8" s="60" t="str">
        <f t="shared" si="167"/>
        <v/>
      </c>
      <c r="BFX8" s="30"/>
      <c r="BFY8" s="31"/>
      <c r="BFZ8" s="27"/>
      <c r="BGA8" s="31"/>
      <c r="BGB8" s="31"/>
      <c r="BGC8" s="28"/>
      <c r="BGD8" s="59">
        <v>0</v>
      </c>
      <c r="BGE8" s="29">
        <v>0</v>
      </c>
      <c r="BGF8" s="60" t="str">
        <f t="shared" si="168"/>
        <v/>
      </c>
      <c r="BGG8" s="30"/>
      <c r="BGH8" s="31"/>
      <c r="BGI8" s="27"/>
      <c r="BGJ8" s="31"/>
      <c r="BGK8" s="31"/>
      <c r="BGL8" s="28"/>
      <c r="BGM8" s="59">
        <v>0</v>
      </c>
      <c r="BGN8" s="29">
        <v>0</v>
      </c>
      <c r="BGO8" s="60" t="str">
        <f t="shared" si="169"/>
        <v/>
      </c>
      <c r="BGP8" s="30">
        <v>10</v>
      </c>
      <c r="BGQ8" s="31">
        <v>5</v>
      </c>
      <c r="BGR8" s="27">
        <v>15</v>
      </c>
      <c r="BGS8" s="31">
        <v>4</v>
      </c>
      <c r="BGT8" s="31">
        <v>1</v>
      </c>
      <c r="BGU8" s="28">
        <v>20</v>
      </c>
      <c r="BGV8" s="59">
        <v>7</v>
      </c>
      <c r="BGW8" s="29">
        <v>7</v>
      </c>
      <c r="BGX8" s="60">
        <f t="shared" si="170"/>
        <v>1</v>
      </c>
      <c r="BGY8" s="30">
        <v>11</v>
      </c>
      <c r="BGZ8" s="31">
        <v>4</v>
      </c>
      <c r="BHA8" s="27">
        <v>15</v>
      </c>
      <c r="BHB8" s="31">
        <v>10</v>
      </c>
      <c r="BHC8" s="31">
        <v>7</v>
      </c>
      <c r="BHD8" s="28">
        <v>32</v>
      </c>
      <c r="BHE8" s="59">
        <v>2</v>
      </c>
      <c r="BHF8" s="29">
        <v>2</v>
      </c>
      <c r="BHG8" s="60">
        <f t="shared" si="171"/>
        <v>1</v>
      </c>
      <c r="BHH8" s="30">
        <v>9</v>
      </c>
      <c r="BHI8" s="31">
        <v>4</v>
      </c>
      <c r="BHJ8" s="27">
        <v>13</v>
      </c>
      <c r="BHK8" s="31">
        <v>7</v>
      </c>
      <c r="BHL8" s="31">
        <v>1</v>
      </c>
      <c r="BHM8" s="28">
        <v>21</v>
      </c>
      <c r="BHN8" s="59">
        <v>8</v>
      </c>
      <c r="BHO8" s="29">
        <v>8</v>
      </c>
      <c r="BHP8" s="60">
        <f t="shared" si="172"/>
        <v>1</v>
      </c>
      <c r="BHQ8" s="30"/>
      <c r="BHR8" s="31"/>
      <c r="BHS8" s="27"/>
      <c r="BHT8" s="31"/>
      <c r="BHU8" s="31"/>
      <c r="BHV8" s="28"/>
      <c r="BHW8" s="59"/>
      <c r="BHX8" s="29"/>
      <c r="BHY8" s="60" t="str">
        <f t="shared" si="173"/>
        <v/>
      </c>
      <c r="BHZ8" s="30">
        <v>3</v>
      </c>
      <c r="BIA8" s="31">
        <v>2</v>
      </c>
      <c r="BIB8" s="27">
        <v>5</v>
      </c>
      <c r="BIC8" s="31">
        <v>7</v>
      </c>
      <c r="BID8" s="31">
        <v>2</v>
      </c>
      <c r="BIE8" s="28">
        <v>14</v>
      </c>
      <c r="BIF8" s="59"/>
      <c r="BIG8" s="29"/>
      <c r="BIH8" s="60" t="str">
        <f t="shared" si="174"/>
        <v/>
      </c>
      <c r="BII8" s="30">
        <v>7</v>
      </c>
      <c r="BIJ8" s="31">
        <v>4</v>
      </c>
      <c r="BIK8" s="27">
        <v>11</v>
      </c>
      <c r="BIL8" s="31">
        <v>17</v>
      </c>
      <c r="BIM8" s="31">
        <v>4</v>
      </c>
      <c r="BIN8" s="28">
        <v>32</v>
      </c>
      <c r="BIO8" s="59"/>
      <c r="BIP8" s="29"/>
      <c r="BIQ8" s="60" t="str">
        <f t="shared" si="175"/>
        <v/>
      </c>
      <c r="BIR8" s="30">
        <v>2</v>
      </c>
      <c r="BIS8" s="31">
        <v>0</v>
      </c>
      <c r="BIT8" s="27">
        <v>2</v>
      </c>
      <c r="BIU8" s="31">
        <v>0</v>
      </c>
      <c r="BIV8" s="31">
        <v>0</v>
      </c>
      <c r="BIW8" s="28">
        <v>2</v>
      </c>
      <c r="BIX8" s="59"/>
      <c r="BIY8" s="29"/>
      <c r="BIZ8" s="60" t="str">
        <f t="shared" si="176"/>
        <v/>
      </c>
      <c r="BJA8" s="30">
        <v>14</v>
      </c>
      <c r="BJB8" s="31">
        <v>17</v>
      </c>
      <c r="BJC8" s="27">
        <v>31</v>
      </c>
      <c r="BJD8" s="31">
        <v>14</v>
      </c>
      <c r="BJE8" s="31">
        <v>3</v>
      </c>
      <c r="BJF8" s="28">
        <v>48</v>
      </c>
      <c r="BJG8" s="59">
        <v>0</v>
      </c>
      <c r="BJH8" s="29">
        <v>0</v>
      </c>
      <c r="BJI8" s="60" t="str">
        <f t="shared" si="177"/>
        <v/>
      </c>
      <c r="BJJ8" s="30"/>
      <c r="BJK8" s="31"/>
      <c r="BJL8" s="27"/>
      <c r="BJM8" s="31"/>
      <c r="BJN8" s="31"/>
      <c r="BJO8" s="28"/>
      <c r="BJP8" s="59">
        <v>1</v>
      </c>
      <c r="BJQ8" s="29">
        <v>1</v>
      </c>
      <c r="BJR8" s="60">
        <f t="shared" si="178"/>
        <v>1</v>
      </c>
      <c r="BJS8" s="30">
        <v>9</v>
      </c>
      <c r="BJT8" s="31">
        <v>6</v>
      </c>
      <c r="BJU8" s="27">
        <v>15</v>
      </c>
      <c r="BJV8" s="31">
        <v>8</v>
      </c>
      <c r="BJW8" s="31">
        <v>3</v>
      </c>
      <c r="BJX8" s="28">
        <v>26</v>
      </c>
      <c r="BJY8" s="59">
        <v>1</v>
      </c>
      <c r="BJZ8" s="29">
        <v>1</v>
      </c>
      <c r="BKA8" s="60">
        <f t="shared" si="179"/>
        <v>1</v>
      </c>
      <c r="BKB8" s="30">
        <v>7</v>
      </c>
      <c r="BKC8" s="31">
        <v>3</v>
      </c>
      <c r="BKD8" s="27">
        <v>10</v>
      </c>
      <c r="BKE8" s="31">
        <v>3</v>
      </c>
      <c r="BKF8" s="31">
        <v>5</v>
      </c>
      <c r="BKG8" s="28">
        <v>18</v>
      </c>
      <c r="BKH8" s="59"/>
      <c r="BKI8" s="29"/>
      <c r="BKJ8" s="60" t="str">
        <f t="shared" si="180"/>
        <v/>
      </c>
      <c r="BKK8" s="30"/>
      <c r="BKL8" s="31"/>
      <c r="BKM8" s="27"/>
      <c r="BKN8" s="31"/>
      <c r="BKO8" s="31"/>
      <c r="BKP8" s="28"/>
      <c r="BKQ8" s="59"/>
      <c r="BKR8" s="29"/>
      <c r="BKS8" s="60" t="str">
        <f t="shared" si="181"/>
        <v/>
      </c>
      <c r="BKT8" s="30"/>
      <c r="BKU8" s="31"/>
      <c r="BKV8" s="27"/>
      <c r="BKW8" s="31"/>
      <c r="BKX8" s="31"/>
      <c r="BKY8" s="28"/>
      <c r="BKZ8" s="59"/>
      <c r="BLA8" s="29"/>
      <c r="BLB8" s="60" t="str">
        <f t="shared" si="182"/>
        <v/>
      </c>
      <c r="BLC8" s="30">
        <v>5</v>
      </c>
      <c r="BLD8" s="31">
        <v>2</v>
      </c>
      <c r="BLE8" s="27">
        <v>7</v>
      </c>
      <c r="BLF8" s="31">
        <v>7</v>
      </c>
      <c r="BLG8" s="31">
        <v>0</v>
      </c>
      <c r="BLH8" s="28">
        <v>14</v>
      </c>
      <c r="BLI8" s="59"/>
      <c r="BLJ8" s="29"/>
      <c r="BLK8" s="60" t="str">
        <f t="shared" si="183"/>
        <v/>
      </c>
      <c r="BLL8" s="30">
        <v>17</v>
      </c>
      <c r="BLM8" s="31">
        <v>0</v>
      </c>
      <c r="BLN8" s="27">
        <v>17</v>
      </c>
      <c r="BLO8" s="31">
        <v>0</v>
      </c>
      <c r="BLP8" s="31">
        <v>0</v>
      </c>
      <c r="BLQ8" s="28">
        <v>17</v>
      </c>
      <c r="BLR8" s="59"/>
      <c r="BLS8" s="29"/>
      <c r="BLT8" s="60" t="str">
        <f t="shared" si="184"/>
        <v/>
      </c>
      <c r="BLU8" s="30">
        <v>4</v>
      </c>
      <c r="BLV8" s="31">
        <v>7</v>
      </c>
      <c r="BLW8" s="27">
        <v>11</v>
      </c>
      <c r="BLX8" s="31">
        <v>10</v>
      </c>
      <c r="BLY8" s="31">
        <v>4</v>
      </c>
      <c r="BLZ8" s="28">
        <v>25</v>
      </c>
      <c r="BMA8" s="59"/>
      <c r="BMB8" s="29"/>
      <c r="BMC8" s="60" t="str">
        <f t="shared" si="185"/>
        <v/>
      </c>
      <c r="BMD8" s="30">
        <v>3</v>
      </c>
      <c r="BME8" s="31">
        <v>5</v>
      </c>
      <c r="BMF8" s="27">
        <v>8</v>
      </c>
      <c r="BMG8" s="31">
        <v>4</v>
      </c>
      <c r="BMH8" s="31">
        <v>2</v>
      </c>
      <c r="BMI8" s="28">
        <v>14</v>
      </c>
      <c r="BMJ8" s="59"/>
      <c r="BMK8" s="29"/>
      <c r="BML8" s="60" t="str">
        <f t="shared" si="186"/>
        <v/>
      </c>
      <c r="BMM8" s="30"/>
      <c r="BMN8" s="31"/>
      <c r="BMO8" s="27"/>
      <c r="BMP8" s="31"/>
      <c r="BMQ8" s="31"/>
      <c r="BMR8" s="28"/>
      <c r="BMS8" s="59"/>
      <c r="BMT8" s="29"/>
      <c r="BMU8" s="60" t="str">
        <f t="shared" si="187"/>
        <v/>
      </c>
      <c r="BMV8" s="30">
        <v>4</v>
      </c>
      <c r="BMW8" s="31">
        <v>1</v>
      </c>
      <c r="BMX8" s="27">
        <v>5</v>
      </c>
      <c r="BMY8" s="31">
        <v>4</v>
      </c>
      <c r="BMZ8" s="31">
        <v>3</v>
      </c>
      <c r="BNA8" s="28">
        <v>12</v>
      </c>
      <c r="BNB8" s="59"/>
      <c r="BNC8" s="29">
        <v>0</v>
      </c>
      <c r="BND8" s="60" t="str">
        <f t="shared" si="188"/>
        <v/>
      </c>
      <c r="BNE8" s="30">
        <v>11</v>
      </c>
      <c r="BNF8" s="31">
        <v>1</v>
      </c>
      <c r="BNG8" s="27">
        <v>12</v>
      </c>
      <c r="BNH8" s="31">
        <v>14</v>
      </c>
      <c r="BNI8" s="31">
        <v>2</v>
      </c>
      <c r="BNJ8" s="28">
        <v>28</v>
      </c>
      <c r="BNK8" s="59"/>
      <c r="BNL8" s="29">
        <v>0</v>
      </c>
      <c r="BNM8" s="60" t="str">
        <f t="shared" si="189"/>
        <v/>
      </c>
      <c r="BNN8" s="30">
        <v>6</v>
      </c>
      <c r="BNO8" s="31">
        <v>2</v>
      </c>
      <c r="BNP8" s="27">
        <v>8</v>
      </c>
      <c r="BNQ8" s="31">
        <v>11</v>
      </c>
      <c r="BNR8" s="31">
        <v>2</v>
      </c>
      <c r="BNS8" s="28">
        <v>21</v>
      </c>
      <c r="BNT8" s="59"/>
      <c r="BNU8" s="29">
        <v>0</v>
      </c>
      <c r="BNV8" s="60" t="str">
        <f t="shared" si="190"/>
        <v/>
      </c>
      <c r="BNW8" s="30"/>
      <c r="BNX8" s="31"/>
      <c r="BNY8" s="27"/>
      <c r="BNZ8" s="31"/>
      <c r="BOA8" s="31"/>
      <c r="BOB8" s="28"/>
      <c r="BOC8" s="59"/>
      <c r="BOD8" s="29"/>
      <c r="BOE8" s="60" t="str">
        <f t="shared" si="191"/>
        <v/>
      </c>
      <c r="BOF8" s="30"/>
      <c r="BOG8" s="31"/>
      <c r="BOH8" s="27"/>
      <c r="BOI8" s="31"/>
      <c r="BOJ8" s="31"/>
      <c r="BOK8" s="28"/>
      <c r="BOL8" s="59"/>
      <c r="BOM8" s="29"/>
      <c r="BON8" s="60" t="str">
        <f t="shared" si="192"/>
        <v/>
      </c>
      <c r="BOO8" s="30">
        <v>7</v>
      </c>
      <c r="BOP8" s="31">
        <v>5</v>
      </c>
      <c r="BOQ8" s="27">
        <v>12</v>
      </c>
      <c r="BOR8" s="31">
        <v>15</v>
      </c>
      <c r="BOS8" s="31">
        <v>2</v>
      </c>
      <c r="BOT8" s="28">
        <v>29</v>
      </c>
      <c r="BOU8" s="59"/>
      <c r="BOV8" s="29"/>
      <c r="BOW8" s="60" t="str">
        <f t="shared" si="193"/>
        <v/>
      </c>
      <c r="BOX8" s="30">
        <v>3</v>
      </c>
      <c r="BOY8" s="31">
        <v>7</v>
      </c>
      <c r="BOZ8" s="27">
        <v>10</v>
      </c>
      <c r="BPA8" s="31">
        <v>5</v>
      </c>
      <c r="BPB8" s="31">
        <v>4</v>
      </c>
      <c r="BPC8" s="28">
        <v>19</v>
      </c>
      <c r="BPD8" s="59"/>
      <c r="BPE8" s="29"/>
      <c r="BPF8" s="60" t="str">
        <f t="shared" si="194"/>
        <v/>
      </c>
      <c r="BPG8" s="30">
        <v>7</v>
      </c>
      <c r="BPH8" s="31">
        <v>6</v>
      </c>
      <c r="BPI8" s="27">
        <v>13</v>
      </c>
      <c r="BPJ8" s="31">
        <v>5</v>
      </c>
      <c r="BPK8" s="31">
        <v>2</v>
      </c>
      <c r="BPL8" s="28">
        <v>20</v>
      </c>
      <c r="BPM8" s="59"/>
      <c r="BPN8" s="29"/>
      <c r="BPO8" s="60" t="str">
        <f t="shared" si="195"/>
        <v/>
      </c>
      <c r="BPP8" s="30">
        <v>8</v>
      </c>
      <c r="BPQ8" s="31">
        <v>8</v>
      </c>
      <c r="BPR8" s="27">
        <v>16</v>
      </c>
      <c r="BPS8" s="31">
        <v>14</v>
      </c>
      <c r="BPT8" s="31">
        <v>6</v>
      </c>
      <c r="BPU8" s="28">
        <v>36</v>
      </c>
      <c r="BPV8" s="59"/>
      <c r="BPW8" s="29"/>
      <c r="BPX8" s="60" t="str">
        <f t="shared" si="196"/>
        <v/>
      </c>
      <c r="BPY8" s="30">
        <v>4</v>
      </c>
      <c r="BPZ8" s="31">
        <v>9</v>
      </c>
      <c r="BQA8" s="27">
        <v>13</v>
      </c>
      <c r="BQB8" s="31">
        <v>9</v>
      </c>
      <c r="BQC8" s="31">
        <v>1</v>
      </c>
      <c r="BQD8" s="28">
        <v>23</v>
      </c>
      <c r="BQE8" s="59"/>
      <c r="BQF8" s="29"/>
      <c r="BQG8" s="60" t="str">
        <f t="shared" si="197"/>
        <v/>
      </c>
      <c r="BQH8" s="30"/>
      <c r="BQI8" s="31"/>
      <c r="BQJ8" s="27"/>
      <c r="BQK8" s="31"/>
      <c r="BQL8" s="31"/>
      <c r="BQM8" s="28"/>
      <c r="BQN8" s="59"/>
      <c r="BQO8" s="29"/>
      <c r="BQP8" s="60" t="str">
        <f t="shared" si="198"/>
        <v/>
      </c>
      <c r="BQQ8" s="30">
        <v>6</v>
      </c>
      <c r="BQR8" s="31">
        <v>3</v>
      </c>
      <c r="BQS8" s="27">
        <v>9</v>
      </c>
      <c r="BQT8" s="31">
        <v>7</v>
      </c>
      <c r="BQU8" s="31">
        <v>4</v>
      </c>
      <c r="BQV8" s="28">
        <v>20</v>
      </c>
      <c r="BQW8" s="59"/>
      <c r="BQX8" s="29"/>
      <c r="BQY8" s="60" t="str">
        <f t="shared" si="199"/>
        <v/>
      </c>
      <c r="BQZ8" s="30">
        <v>6</v>
      </c>
      <c r="BRA8" s="31">
        <v>10</v>
      </c>
      <c r="BRB8" s="27">
        <v>16</v>
      </c>
      <c r="BRC8" s="31">
        <v>7</v>
      </c>
      <c r="BRD8" s="31">
        <v>1</v>
      </c>
      <c r="BRE8" s="28">
        <v>24</v>
      </c>
      <c r="BRF8" s="59"/>
      <c r="BRG8" s="29"/>
      <c r="BRH8" s="60" t="str">
        <f t="shared" si="200"/>
        <v/>
      </c>
      <c r="BRI8" s="30"/>
      <c r="BRJ8" s="31"/>
      <c r="BRK8" s="27"/>
      <c r="BRL8" s="31"/>
      <c r="BRM8" s="31"/>
      <c r="BRN8" s="28"/>
      <c r="BRO8" s="59"/>
      <c r="BRP8" s="29"/>
      <c r="BRQ8" s="60" t="str">
        <f t="shared" si="201"/>
        <v/>
      </c>
      <c r="BRR8" s="30">
        <v>5</v>
      </c>
      <c r="BRS8" s="31">
        <v>9</v>
      </c>
      <c r="BRT8" s="27">
        <v>14</v>
      </c>
      <c r="BRU8" s="31">
        <v>5</v>
      </c>
      <c r="BRV8" s="31">
        <v>4</v>
      </c>
      <c r="BRW8" s="28">
        <v>23</v>
      </c>
      <c r="BRX8" s="59"/>
      <c r="BRY8" s="29"/>
      <c r="BRZ8" s="60" t="str">
        <f t="shared" si="202"/>
        <v/>
      </c>
      <c r="BSA8" s="30">
        <v>7</v>
      </c>
      <c r="BSB8" s="31">
        <v>4</v>
      </c>
      <c r="BSC8" s="27">
        <v>11</v>
      </c>
      <c r="BSD8" s="31">
        <v>4</v>
      </c>
      <c r="BSE8" s="31">
        <v>2</v>
      </c>
      <c r="BSF8" s="28">
        <v>17</v>
      </c>
      <c r="BSG8" s="59"/>
      <c r="BSH8" s="29"/>
      <c r="BSI8" s="60" t="str">
        <f t="shared" si="203"/>
        <v/>
      </c>
      <c r="BSJ8" s="30">
        <v>9</v>
      </c>
      <c r="BSK8" s="31">
        <v>3</v>
      </c>
      <c r="BSL8" s="27">
        <v>12</v>
      </c>
      <c r="BSM8" s="31">
        <v>7</v>
      </c>
      <c r="BSN8" s="31">
        <v>3</v>
      </c>
      <c r="BSO8" s="28">
        <v>22</v>
      </c>
      <c r="BSP8" s="59"/>
      <c r="BSQ8" s="29"/>
      <c r="BSR8" s="60" t="str">
        <f t="shared" si="204"/>
        <v/>
      </c>
      <c r="BSS8" s="30"/>
      <c r="BST8" s="31"/>
      <c r="BSU8" s="27"/>
      <c r="BSV8" s="31"/>
      <c r="BSW8" s="31"/>
      <c r="BSX8" s="28"/>
      <c r="BSY8" s="59"/>
      <c r="BSZ8" s="29"/>
      <c r="BTA8" s="60" t="str">
        <f t="shared" si="205"/>
        <v/>
      </c>
      <c r="BTB8" s="30"/>
      <c r="BTC8" s="31"/>
      <c r="BTD8" s="27"/>
      <c r="BTE8" s="31"/>
      <c r="BTF8" s="31"/>
      <c r="BTG8" s="28"/>
      <c r="BTH8" s="59"/>
      <c r="BTI8" s="29"/>
      <c r="BTJ8" s="60" t="str">
        <f t="shared" si="206"/>
        <v/>
      </c>
      <c r="BTK8" s="30">
        <v>10</v>
      </c>
      <c r="BTL8" s="31">
        <v>3</v>
      </c>
      <c r="BTM8" s="27">
        <v>13</v>
      </c>
      <c r="BTN8" s="31">
        <v>11</v>
      </c>
      <c r="BTO8" s="31">
        <v>4</v>
      </c>
      <c r="BTP8" s="28">
        <v>28</v>
      </c>
      <c r="BTQ8" s="59"/>
      <c r="BTR8" s="29"/>
      <c r="BTS8" s="60" t="str">
        <f t="shared" si="207"/>
        <v/>
      </c>
      <c r="BTT8" s="30">
        <v>8</v>
      </c>
      <c r="BTU8" s="31">
        <v>7</v>
      </c>
      <c r="BTV8" s="27">
        <v>15</v>
      </c>
      <c r="BTW8" s="31">
        <v>7</v>
      </c>
      <c r="BTX8" s="31">
        <v>2</v>
      </c>
      <c r="BTY8" s="28">
        <v>24</v>
      </c>
      <c r="BTZ8" s="59"/>
      <c r="BUA8" s="29"/>
      <c r="BUB8" s="60" t="str">
        <f t="shared" si="208"/>
        <v/>
      </c>
      <c r="BUC8" s="30">
        <v>6</v>
      </c>
      <c r="BUD8" s="31">
        <v>4</v>
      </c>
      <c r="BUE8" s="27">
        <v>10</v>
      </c>
      <c r="BUF8" s="31">
        <v>8</v>
      </c>
      <c r="BUG8" s="31">
        <v>2</v>
      </c>
      <c r="BUH8" s="28">
        <v>20</v>
      </c>
      <c r="BUI8" s="59"/>
      <c r="BUJ8" s="29"/>
      <c r="BUK8" s="60" t="str">
        <f t="shared" si="209"/>
        <v/>
      </c>
      <c r="BUL8" s="30"/>
      <c r="BUM8" s="31"/>
      <c r="BUN8" s="27"/>
      <c r="BUO8" s="31"/>
      <c r="BUP8" s="31"/>
      <c r="BUQ8" s="28"/>
      <c r="BUR8" s="59"/>
      <c r="BUS8" s="29"/>
      <c r="BUT8" s="60" t="str">
        <f t="shared" si="210"/>
        <v/>
      </c>
    </row>
    <row r="9" spans="1:1918">
      <c r="A9" s="42" t="s">
        <v>133</v>
      </c>
      <c r="B9" s="30">
        <v>12</v>
      </c>
      <c r="C9" s="31">
        <v>2</v>
      </c>
      <c r="D9" s="27">
        <v>14</v>
      </c>
      <c r="E9" s="31">
        <v>4</v>
      </c>
      <c r="F9" s="31">
        <v>0</v>
      </c>
      <c r="G9" s="28">
        <v>18</v>
      </c>
      <c r="H9" s="59"/>
      <c r="I9" s="29"/>
      <c r="J9" s="60" t="str">
        <f t="shared" ref="J9:J27" si="211">IFERROR((I9/H9),"")</f>
        <v/>
      </c>
      <c r="K9" s="30"/>
      <c r="L9" s="31"/>
      <c r="M9" s="27"/>
      <c r="N9" s="31"/>
      <c r="O9" s="31"/>
      <c r="P9" s="28"/>
      <c r="Q9" s="59"/>
      <c r="R9" s="29"/>
      <c r="S9" s="60" t="str">
        <f t="shared" ref="S9:S27" si="212">IFERROR((R9/Q9),"")</f>
        <v/>
      </c>
      <c r="T9" s="30">
        <v>11</v>
      </c>
      <c r="U9" s="31">
        <v>4</v>
      </c>
      <c r="V9" s="27">
        <v>15</v>
      </c>
      <c r="W9" s="31">
        <v>9</v>
      </c>
      <c r="X9" s="31">
        <v>0</v>
      </c>
      <c r="Y9" s="28">
        <v>24</v>
      </c>
      <c r="Z9" s="59"/>
      <c r="AA9" s="29"/>
      <c r="AB9" s="60" t="str">
        <f t="shared" ref="AB9:AB27" si="213">IFERROR((AA9/Z9),"")</f>
        <v/>
      </c>
      <c r="AC9" s="30">
        <v>9</v>
      </c>
      <c r="AD9" s="31">
        <v>2</v>
      </c>
      <c r="AE9" s="27">
        <v>11</v>
      </c>
      <c r="AF9" s="31">
        <v>9</v>
      </c>
      <c r="AG9" s="31">
        <v>0</v>
      </c>
      <c r="AH9" s="28">
        <v>20</v>
      </c>
      <c r="AI9" s="59"/>
      <c r="AJ9" s="29"/>
      <c r="AK9" s="60" t="str">
        <f t="shared" ref="AK9:AK27" si="214">IFERROR((AJ9/AI9),"")</f>
        <v/>
      </c>
      <c r="AL9" s="30"/>
      <c r="AM9" s="31"/>
      <c r="AN9" s="27"/>
      <c r="AO9" s="31"/>
      <c r="AP9" s="31"/>
      <c r="AQ9" s="28"/>
      <c r="AR9" s="59"/>
      <c r="AS9" s="29"/>
      <c r="AT9" s="60" t="str">
        <f t="shared" ref="AT9:AT27" si="215">IFERROR((AS9/AR9),"")</f>
        <v/>
      </c>
      <c r="AU9" s="30"/>
      <c r="AV9" s="31"/>
      <c r="AW9" s="27"/>
      <c r="AX9" s="31"/>
      <c r="AY9" s="31"/>
      <c r="AZ9" s="28"/>
      <c r="BA9" s="59"/>
      <c r="BB9" s="29"/>
      <c r="BC9" s="60" t="str">
        <f t="shared" ref="BC9:BC27" si="216">IFERROR((BB9/BA9),"")</f>
        <v/>
      </c>
      <c r="BD9" s="30"/>
      <c r="BE9" s="31"/>
      <c r="BF9" s="27"/>
      <c r="BG9" s="31"/>
      <c r="BH9" s="31"/>
      <c r="BI9" s="28"/>
      <c r="BJ9" s="59"/>
      <c r="BK9" s="29"/>
      <c r="BL9" s="60" t="str">
        <f t="shared" ref="BL9:BL27" si="217">IFERROR((BK9/BJ9),"")</f>
        <v/>
      </c>
      <c r="BM9" s="30">
        <v>10</v>
      </c>
      <c r="BN9" s="31">
        <v>4</v>
      </c>
      <c r="BO9" s="27">
        <v>14</v>
      </c>
      <c r="BP9" s="31">
        <v>5</v>
      </c>
      <c r="BQ9" s="31">
        <v>2</v>
      </c>
      <c r="BR9" s="28">
        <v>21</v>
      </c>
      <c r="BS9" s="59"/>
      <c r="BT9" s="29"/>
      <c r="BU9" s="60" t="str">
        <f t="shared" ref="BU9:BU27" si="218">IFERROR((BT9/BS9),"")</f>
        <v/>
      </c>
      <c r="BV9" s="30">
        <v>15</v>
      </c>
      <c r="BW9" s="31">
        <v>6</v>
      </c>
      <c r="BX9" s="27">
        <v>21</v>
      </c>
      <c r="BY9" s="31">
        <v>8</v>
      </c>
      <c r="BZ9" s="31">
        <v>1</v>
      </c>
      <c r="CA9" s="28">
        <v>30</v>
      </c>
      <c r="CB9" s="59"/>
      <c r="CC9" s="29"/>
      <c r="CD9" s="60" t="str">
        <f t="shared" ref="CD9:CD27" si="219">IFERROR((CC9/CB9),"")</f>
        <v/>
      </c>
      <c r="CE9" s="30">
        <v>12</v>
      </c>
      <c r="CF9" s="31">
        <v>0</v>
      </c>
      <c r="CG9" s="27">
        <v>12</v>
      </c>
      <c r="CH9" s="31">
        <v>4</v>
      </c>
      <c r="CI9" s="31">
        <v>2</v>
      </c>
      <c r="CJ9" s="28">
        <v>18</v>
      </c>
      <c r="CK9" s="59"/>
      <c r="CL9" s="29"/>
      <c r="CM9" s="60" t="str">
        <f t="shared" ref="CM9:CM27" si="220">IFERROR((CL9/CK9),"")</f>
        <v/>
      </c>
      <c r="CN9" s="30">
        <v>14</v>
      </c>
      <c r="CO9" s="31">
        <v>3</v>
      </c>
      <c r="CP9" s="27">
        <v>17</v>
      </c>
      <c r="CQ9" s="31">
        <v>4</v>
      </c>
      <c r="CR9" s="31">
        <v>0</v>
      </c>
      <c r="CS9" s="28">
        <v>21</v>
      </c>
      <c r="CT9" s="59"/>
      <c r="CU9" s="29"/>
      <c r="CV9" s="60" t="str">
        <f t="shared" ref="CV9:CV27" si="221">IFERROR((CU9/CT9),"")</f>
        <v/>
      </c>
      <c r="CW9" s="30"/>
      <c r="CX9" s="31"/>
      <c r="CY9" s="27"/>
      <c r="CZ9" s="31"/>
      <c r="DA9" s="31"/>
      <c r="DB9" s="28"/>
      <c r="DC9" s="59"/>
      <c r="DD9" s="29"/>
      <c r="DE9" s="60" t="str">
        <f t="shared" ref="DE9:DE27" si="222">IFERROR((DD9/DC9),"")</f>
        <v/>
      </c>
      <c r="DF9" s="30"/>
      <c r="DG9" s="31"/>
      <c r="DH9" s="27"/>
      <c r="DI9" s="31"/>
      <c r="DJ9" s="31"/>
      <c r="DK9" s="28"/>
      <c r="DL9" s="59"/>
      <c r="DM9" s="29"/>
      <c r="DN9" s="60" t="str">
        <f t="shared" ref="DN9:DN27" si="223">IFERROR((DM9/DL9),"")</f>
        <v/>
      </c>
      <c r="DO9" s="30"/>
      <c r="DP9" s="31"/>
      <c r="DQ9" s="27"/>
      <c r="DR9" s="31"/>
      <c r="DS9" s="31"/>
      <c r="DT9" s="28"/>
      <c r="DU9" s="59"/>
      <c r="DV9" s="29"/>
      <c r="DW9" s="60" t="str">
        <f t="shared" ref="DW9:DW27" si="224">IFERROR((DV9/DU9),"")</f>
        <v/>
      </c>
      <c r="DX9" s="30">
        <v>12</v>
      </c>
      <c r="DY9" s="31">
        <v>3</v>
      </c>
      <c r="DZ9" s="27">
        <v>15</v>
      </c>
      <c r="EA9" s="31">
        <v>14</v>
      </c>
      <c r="EB9" s="31">
        <v>2</v>
      </c>
      <c r="EC9" s="28">
        <v>31</v>
      </c>
      <c r="ED9" s="59"/>
      <c r="EE9" s="29">
        <v>10</v>
      </c>
      <c r="EF9" s="60" t="str">
        <f t="shared" ref="EF9:EF27" si="225">IFERROR((EE9/ED9),"")</f>
        <v/>
      </c>
      <c r="EG9" s="30">
        <v>10</v>
      </c>
      <c r="EH9" s="31">
        <v>2</v>
      </c>
      <c r="EI9" s="27">
        <v>12</v>
      </c>
      <c r="EJ9" s="31">
        <v>9</v>
      </c>
      <c r="EK9" s="31">
        <v>0</v>
      </c>
      <c r="EL9" s="28">
        <v>21</v>
      </c>
      <c r="EM9" s="59"/>
      <c r="EN9" s="29">
        <v>7</v>
      </c>
      <c r="EO9" s="60" t="str">
        <f t="shared" ref="EO9:EO27" si="226">IFERROR((EN9/EM9),"")</f>
        <v/>
      </c>
      <c r="EP9" s="30">
        <v>14</v>
      </c>
      <c r="EQ9" s="31">
        <v>4</v>
      </c>
      <c r="ER9" s="27">
        <v>18</v>
      </c>
      <c r="ES9" s="31">
        <v>9</v>
      </c>
      <c r="ET9" s="31">
        <v>2</v>
      </c>
      <c r="EU9" s="28">
        <v>29</v>
      </c>
      <c r="EV9" s="59"/>
      <c r="EW9" s="29">
        <v>9</v>
      </c>
      <c r="EX9" s="60" t="str">
        <f t="shared" ref="EX9:EX27" si="227">IFERROR((EW9/EV9),"")</f>
        <v/>
      </c>
      <c r="EY9" s="30">
        <v>6</v>
      </c>
      <c r="EZ9" s="31">
        <v>3</v>
      </c>
      <c r="FA9" s="27">
        <v>9</v>
      </c>
      <c r="FB9" s="31">
        <v>6</v>
      </c>
      <c r="FC9" s="31">
        <v>2</v>
      </c>
      <c r="FD9" s="28">
        <v>17</v>
      </c>
      <c r="FE9" s="59"/>
      <c r="FF9" s="29">
        <v>5</v>
      </c>
      <c r="FG9" s="60" t="str">
        <f t="shared" ref="FG9:FG27" si="228">IFERROR((FF9/FE9),"")</f>
        <v/>
      </c>
      <c r="FH9" s="30"/>
      <c r="FI9" s="31"/>
      <c r="FJ9" s="27"/>
      <c r="FK9" s="31"/>
      <c r="FL9" s="31"/>
      <c r="FM9" s="28"/>
      <c r="FN9" s="59"/>
      <c r="FO9" s="29">
        <v>0</v>
      </c>
      <c r="FP9" s="60" t="str">
        <f t="shared" ref="FP9:FP27" si="229">IFERROR((FO9/FN9),"")</f>
        <v/>
      </c>
      <c r="FQ9" s="30"/>
      <c r="FR9" s="31"/>
      <c r="FS9" s="27"/>
      <c r="FT9" s="31"/>
      <c r="FU9" s="31"/>
      <c r="FV9" s="28"/>
      <c r="FW9" s="59"/>
      <c r="FX9" s="29"/>
      <c r="FY9" s="60" t="str">
        <f t="shared" ref="FY9:FY27" si="230">IFERROR((FX9/FW9),"")</f>
        <v/>
      </c>
      <c r="FZ9" s="30"/>
      <c r="GA9" s="31"/>
      <c r="GB9" s="27"/>
      <c r="GC9" s="31"/>
      <c r="GD9" s="31"/>
      <c r="GE9" s="28"/>
      <c r="GF9" s="59"/>
      <c r="GG9" s="29"/>
      <c r="GH9" s="60" t="str">
        <f t="shared" ref="GH9:GH27" si="231">IFERROR((GG9/GF9),"")</f>
        <v/>
      </c>
      <c r="GI9" s="30">
        <v>18</v>
      </c>
      <c r="GJ9" s="31">
        <v>2</v>
      </c>
      <c r="GK9" s="27">
        <v>20</v>
      </c>
      <c r="GL9" s="31">
        <v>19</v>
      </c>
      <c r="GM9" s="31">
        <v>1</v>
      </c>
      <c r="GN9" s="28">
        <v>40</v>
      </c>
      <c r="GO9" s="59"/>
      <c r="GP9" s="29">
        <v>6</v>
      </c>
      <c r="GQ9" s="60" t="str">
        <f t="shared" ref="GQ9:GQ27" si="232">IFERROR((GP9/GO9),"")</f>
        <v/>
      </c>
      <c r="GR9" s="30">
        <v>18</v>
      </c>
      <c r="GS9" s="31">
        <v>4</v>
      </c>
      <c r="GT9" s="27">
        <v>22</v>
      </c>
      <c r="GU9" s="31">
        <v>10</v>
      </c>
      <c r="GV9" s="31">
        <v>1</v>
      </c>
      <c r="GW9" s="28">
        <v>33</v>
      </c>
      <c r="GX9" s="59"/>
      <c r="GY9" s="29">
        <v>13</v>
      </c>
      <c r="GZ9" s="60" t="str">
        <f t="shared" ref="GZ9:GZ27" si="233">IFERROR((GY9/GX9),"")</f>
        <v/>
      </c>
      <c r="HA9" s="30">
        <v>8</v>
      </c>
      <c r="HB9" s="31">
        <v>3</v>
      </c>
      <c r="HC9" s="27">
        <v>11</v>
      </c>
      <c r="HD9" s="31">
        <v>6</v>
      </c>
      <c r="HE9" s="31">
        <v>1</v>
      </c>
      <c r="HF9" s="28">
        <v>18</v>
      </c>
      <c r="HG9" s="59"/>
      <c r="HH9" s="29">
        <v>7</v>
      </c>
      <c r="HI9" s="60" t="str">
        <f t="shared" ref="HI9:HI27" si="234">IFERROR((HH9/HG9),"")</f>
        <v/>
      </c>
      <c r="HJ9" s="30">
        <v>2</v>
      </c>
      <c r="HK9" s="31">
        <v>3</v>
      </c>
      <c r="HL9" s="27">
        <v>5</v>
      </c>
      <c r="HM9" s="31">
        <v>0</v>
      </c>
      <c r="HN9" s="31">
        <v>0</v>
      </c>
      <c r="HO9" s="28">
        <v>5</v>
      </c>
      <c r="HP9" s="59"/>
      <c r="HQ9" s="29"/>
      <c r="HR9" s="60" t="str">
        <f t="shared" ref="HR9:HR27" si="235">IFERROR((HQ9/HP9),"")</f>
        <v/>
      </c>
      <c r="HS9" s="30"/>
      <c r="HT9" s="31"/>
      <c r="HU9" s="27"/>
      <c r="HV9" s="31"/>
      <c r="HW9" s="31"/>
      <c r="HX9" s="28"/>
      <c r="HY9" s="59"/>
      <c r="HZ9" s="29"/>
      <c r="IA9" s="60" t="str">
        <f t="shared" ref="IA9:IA27" si="236">IFERROR((HZ9/HY9),"")</f>
        <v/>
      </c>
      <c r="IB9" s="30"/>
      <c r="IC9" s="31"/>
      <c r="ID9" s="27"/>
      <c r="IE9" s="31"/>
      <c r="IF9" s="31"/>
      <c r="IG9" s="28"/>
      <c r="IH9" s="59"/>
      <c r="II9" s="29"/>
      <c r="IJ9" s="60" t="str">
        <f t="shared" ref="IJ9:IJ27" si="237">IFERROR((II9/IH9),"")</f>
        <v/>
      </c>
      <c r="IK9" s="30"/>
      <c r="IL9" s="31"/>
      <c r="IM9" s="27"/>
      <c r="IN9" s="31"/>
      <c r="IO9" s="31"/>
      <c r="IP9" s="28"/>
      <c r="IQ9" s="59"/>
      <c r="IR9" s="29"/>
      <c r="IS9" s="60" t="str">
        <f t="shared" ref="IS9:IS27" si="238">IFERROR((IR9/IQ9),"")</f>
        <v/>
      </c>
      <c r="IT9" s="30">
        <v>24</v>
      </c>
      <c r="IU9" s="31">
        <v>4</v>
      </c>
      <c r="IV9" s="27">
        <v>28</v>
      </c>
      <c r="IW9" s="31">
        <v>11</v>
      </c>
      <c r="IX9" s="31">
        <v>1</v>
      </c>
      <c r="IY9" s="28">
        <v>40</v>
      </c>
      <c r="IZ9" s="59"/>
      <c r="JA9" s="29">
        <v>4</v>
      </c>
      <c r="JB9" s="60" t="str">
        <f t="shared" ref="JB9:JB27" si="239">IFERROR((JA9/IZ9),"")</f>
        <v/>
      </c>
      <c r="JC9" s="30">
        <v>11</v>
      </c>
      <c r="JD9" s="31">
        <v>2</v>
      </c>
      <c r="JE9" s="27">
        <v>13</v>
      </c>
      <c r="JF9" s="31">
        <v>10</v>
      </c>
      <c r="JG9" s="31">
        <v>0</v>
      </c>
      <c r="JH9" s="28">
        <v>23</v>
      </c>
      <c r="JI9" s="59"/>
      <c r="JJ9" s="29">
        <v>6</v>
      </c>
      <c r="JK9" s="60" t="str">
        <f t="shared" ref="JK9:JK27" si="240">IFERROR((JJ9/JI9),"")</f>
        <v/>
      </c>
      <c r="JL9" s="30">
        <v>21</v>
      </c>
      <c r="JM9" s="31">
        <v>4</v>
      </c>
      <c r="JN9" s="27">
        <v>25</v>
      </c>
      <c r="JO9" s="31">
        <v>11</v>
      </c>
      <c r="JP9" s="31">
        <v>0</v>
      </c>
      <c r="JQ9" s="28">
        <v>36</v>
      </c>
      <c r="JR9" s="59"/>
      <c r="JS9" s="29">
        <v>4</v>
      </c>
      <c r="JT9" s="60" t="str">
        <f t="shared" ref="JT9:JT27" si="241">IFERROR((JS9/JR9),"")</f>
        <v/>
      </c>
      <c r="JU9" s="30">
        <v>19</v>
      </c>
      <c r="JV9" s="31">
        <v>1</v>
      </c>
      <c r="JW9" s="27">
        <v>20</v>
      </c>
      <c r="JX9" s="31">
        <v>8</v>
      </c>
      <c r="JY9" s="31">
        <v>2</v>
      </c>
      <c r="JZ9" s="28">
        <v>30</v>
      </c>
      <c r="KA9" s="59"/>
      <c r="KB9" s="29">
        <v>2</v>
      </c>
      <c r="KC9" s="60" t="str">
        <f t="shared" ref="KC9:KC27" si="242">IFERROR((KB9/KA9),"")</f>
        <v/>
      </c>
      <c r="KD9" s="30"/>
      <c r="KE9" s="31"/>
      <c r="KF9" s="27"/>
      <c r="KG9" s="31"/>
      <c r="KH9" s="31"/>
      <c r="KI9" s="28"/>
      <c r="KJ9" s="59"/>
      <c r="KK9" s="29"/>
      <c r="KL9" s="60" t="str">
        <f t="shared" ref="KL9:KL27" si="243">IFERROR((KK9/KJ9),"")</f>
        <v/>
      </c>
      <c r="KM9" s="30"/>
      <c r="KN9" s="31"/>
      <c r="KO9" s="27"/>
      <c r="KP9" s="31"/>
      <c r="KQ9" s="31"/>
      <c r="KR9" s="28"/>
      <c r="KS9" s="59"/>
      <c r="KT9" s="29"/>
      <c r="KU9" s="60" t="str">
        <f t="shared" ref="KU9:KU27" si="244">IFERROR((KT9/KS9),"")</f>
        <v/>
      </c>
      <c r="KV9" s="30"/>
      <c r="KW9" s="31"/>
      <c r="KX9" s="27"/>
      <c r="KY9" s="31"/>
      <c r="KZ9" s="31"/>
      <c r="LA9" s="28"/>
      <c r="LB9" s="59"/>
      <c r="LC9" s="29"/>
      <c r="LD9" s="60" t="str">
        <f t="shared" ref="LD9:LD27" si="245">IFERROR((LC9/LB9),"")</f>
        <v/>
      </c>
      <c r="LE9" s="30"/>
      <c r="LF9" s="31"/>
      <c r="LG9" s="27"/>
      <c r="LH9" s="31"/>
      <c r="LI9" s="31"/>
      <c r="LJ9" s="28"/>
      <c r="LK9" s="59"/>
      <c r="LL9" s="29"/>
      <c r="LM9" s="60" t="str">
        <f t="shared" ref="LM9:LM27" si="246">IFERROR((LL9/LK9),"")</f>
        <v/>
      </c>
      <c r="LN9" s="30">
        <v>17</v>
      </c>
      <c r="LO9" s="31">
        <v>9</v>
      </c>
      <c r="LP9" s="27">
        <v>26</v>
      </c>
      <c r="LQ9" s="31">
        <v>12</v>
      </c>
      <c r="LR9" s="31">
        <v>1</v>
      </c>
      <c r="LS9" s="28">
        <v>39</v>
      </c>
      <c r="LT9" s="59"/>
      <c r="LU9" s="29">
        <v>16</v>
      </c>
      <c r="LV9" s="60" t="str">
        <f t="shared" ref="LV9:LV27" si="247">IFERROR((LU9/LT9),"")</f>
        <v/>
      </c>
      <c r="LW9" s="30">
        <v>24</v>
      </c>
      <c r="LX9" s="31">
        <v>4</v>
      </c>
      <c r="LY9" s="27">
        <v>28</v>
      </c>
      <c r="LZ9" s="31">
        <v>7</v>
      </c>
      <c r="MA9" s="31">
        <v>3</v>
      </c>
      <c r="MB9" s="28">
        <v>38</v>
      </c>
      <c r="MC9" s="59"/>
      <c r="MD9" s="29">
        <v>7</v>
      </c>
      <c r="ME9" s="60" t="str">
        <f t="shared" ref="ME9:ME27" si="248">IFERROR((MD9/MC9),"")</f>
        <v/>
      </c>
      <c r="MF9" s="30">
        <v>11</v>
      </c>
      <c r="MG9" s="31">
        <v>4</v>
      </c>
      <c r="MH9" s="27">
        <v>15</v>
      </c>
      <c r="MI9" s="31">
        <v>13</v>
      </c>
      <c r="MJ9" s="31">
        <v>3</v>
      </c>
      <c r="MK9" s="28">
        <v>31</v>
      </c>
      <c r="ML9" s="59"/>
      <c r="MM9" s="29">
        <v>11</v>
      </c>
      <c r="MN9" s="60" t="str">
        <f t="shared" ref="MN9:MN27" si="249">IFERROR((MM9/ML9),"")</f>
        <v/>
      </c>
      <c r="MO9" s="30"/>
      <c r="MP9" s="31"/>
      <c r="MQ9" s="27"/>
      <c r="MR9" s="31"/>
      <c r="MS9" s="31"/>
      <c r="MT9" s="28"/>
      <c r="MU9" s="59"/>
      <c r="MV9" s="29">
        <v>0</v>
      </c>
      <c r="MW9" s="60" t="str">
        <f t="shared" ref="MW9:MW27" si="250">IFERROR((MV9/MU9),"")</f>
        <v/>
      </c>
      <c r="MX9" s="30">
        <v>5</v>
      </c>
      <c r="MY9" s="31">
        <v>1</v>
      </c>
      <c r="MZ9" s="27">
        <v>6</v>
      </c>
      <c r="NA9" s="31">
        <v>1</v>
      </c>
      <c r="NB9" s="31">
        <v>0</v>
      </c>
      <c r="NC9" s="28">
        <v>7</v>
      </c>
      <c r="ND9" s="59"/>
      <c r="NE9" s="29">
        <v>1</v>
      </c>
      <c r="NF9" s="60" t="str">
        <f t="shared" ref="NF9:NF19" si="251">IFERROR((NE9/ND9),"")</f>
        <v/>
      </c>
      <c r="NG9" s="30"/>
      <c r="NH9" s="31"/>
      <c r="NI9" s="27"/>
      <c r="NJ9" s="31"/>
      <c r="NK9" s="31"/>
      <c r="NL9" s="28"/>
      <c r="NM9" s="59"/>
      <c r="NN9" s="29"/>
      <c r="NO9" s="60" t="str">
        <f t="shared" ref="NO9:NO27" si="252">IFERROR((NN9/NM9),"")</f>
        <v/>
      </c>
      <c r="NP9" s="30">
        <v>20</v>
      </c>
      <c r="NQ9" s="31">
        <v>2</v>
      </c>
      <c r="NR9" s="27">
        <v>22</v>
      </c>
      <c r="NS9" s="31">
        <v>8</v>
      </c>
      <c r="NT9" s="31">
        <v>1</v>
      </c>
      <c r="NU9" s="28">
        <v>31</v>
      </c>
      <c r="NV9" s="59"/>
      <c r="NW9" s="29">
        <v>9</v>
      </c>
      <c r="NX9" s="60" t="str">
        <f t="shared" ref="NX9:NX27" si="253">IFERROR((NW9/NV9),"")</f>
        <v/>
      </c>
      <c r="NY9" s="30">
        <v>19</v>
      </c>
      <c r="NZ9" s="31">
        <v>7</v>
      </c>
      <c r="OA9" s="27">
        <v>26</v>
      </c>
      <c r="OB9" s="31">
        <v>2</v>
      </c>
      <c r="OC9" s="31">
        <v>5</v>
      </c>
      <c r="OD9" s="28">
        <v>33</v>
      </c>
      <c r="OE9" s="59"/>
      <c r="OF9" s="29">
        <v>8</v>
      </c>
      <c r="OG9" s="60" t="str">
        <f t="shared" ref="OG9:OG27" si="254">IFERROR((OF9/OE9),"")</f>
        <v/>
      </c>
      <c r="OH9" s="30">
        <v>0</v>
      </c>
      <c r="OI9" s="31">
        <v>2</v>
      </c>
      <c r="OJ9" s="27">
        <v>2</v>
      </c>
      <c r="OK9" s="31">
        <v>3</v>
      </c>
      <c r="OL9" s="31">
        <v>0</v>
      </c>
      <c r="OM9" s="28">
        <v>5</v>
      </c>
      <c r="ON9" s="59"/>
      <c r="OO9" s="29">
        <v>6</v>
      </c>
      <c r="OP9" s="60" t="str">
        <f t="shared" ref="OP9:OP27" si="255">IFERROR((OO9/ON9),"")</f>
        <v/>
      </c>
      <c r="OQ9" s="30">
        <v>6</v>
      </c>
      <c r="OR9" s="31">
        <v>6</v>
      </c>
      <c r="OS9" s="27">
        <v>12</v>
      </c>
      <c r="OT9" s="31">
        <v>11</v>
      </c>
      <c r="OU9" s="31">
        <v>2</v>
      </c>
      <c r="OV9" s="28">
        <v>25</v>
      </c>
      <c r="OW9" s="59"/>
      <c r="OX9" s="29">
        <v>28</v>
      </c>
      <c r="OY9" s="60" t="str">
        <f t="shared" ref="OY9:OY27" si="256">IFERROR((OX9/OW9),"")</f>
        <v/>
      </c>
      <c r="OZ9" s="472"/>
      <c r="PA9" s="472"/>
      <c r="PB9" s="473" t="s">
        <v>257</v>
      </c>
      <c r="PC9" s="472"/>
      <c r="PD9" s="472"/>
      <c r="PE9" s="474"/>
      <c r="PF9" s="59"/>
      <c r="PG9" s="29"/>
      <c r="PH9" s="60" t="s">
        <v>250</v>
      </c>
      <c r="PI9" s="30"/>
      <c r="PJ9" s="31"/>
      <c r="PK9" s="27"/>
      <c r="PL9" s="31"/>
      <c r="PM9" s="31"/>
      <c r="PN9" s="28"/>
      <c r="PO9" s="59"/>
      <c r="PP9" s="29"/>
      <c r="PQ9" s="60" t="str">
        <f t="shared" ref="PQ9:PQ27" si="257">IFERROR((PP9/PO9),"")</f>
        <v/>
      </c>
      <c r="PR9" s="30"/>
      <c r="PS9" s="31"/>
      <c r="PT9" s="27"/>
      <c r="PU9" s="31"/>
      <c r="PV9" s="31"/>
      <c r="PW9" s="28"/>
      <c r="PX9" s="59"/>
      <c r="PY9" s="29"/>
      <c r="PZ9" s="60" t="str">
        <f t="shared" ref="PZ9:PZ27" si="258">IFERROR((PY9/PX9),"")</f>
        <v/>
      </c>
      <c r="QA9" s="30">
        <v>14</v>
      </c>
      <c r="QB9" s="31">
        <v>2</v>
      </c>
      <c r="QC9" s="27">
        <v>16</v>
      </c>
      <c r="QD9" s="31">
        <v>1</v>
      </c>
      <c r="QE9" s="31">
        <v>1</v>
      </c>
      <c r="QF9" s="28">
        <v>18</v>
      </c>
      <c r="QG9" s="59"/>
      <c r="QH9" s="29">
        <v>6</v>
      </c>
      <c r="QI9" s="60" t="str">
        <f t="shared" ref="QI9:QI27" si="259">IFERROR((QH9/QG9),"")</f>
        <v/>
      </c>
      <c r="QJ9" s="30">
        <v>12</v>
      </c>
      <c r="QK9" s="31">
        <v>6</v>
      </c>
      <c r="QL9" s="27">
        <v>18</v>
      </c>
      <c r="QM9" s="31">
        <v>4</v>
      </c>
      <c r="QN9" s="31">
        <v>1</v>
      </c>
      <c r="QO9" s="28">
        <v>23</v>
      </c>
      <c r="QP9" s="59"/>
      <c r="QQ9" s="29">
        <v>7</v>
      </c>
      <c r="QR9" s="60" t="str">
        <f t="shared" ref="QR9:QR27" si="260">IFERROR((QQ9/QP9),"")</f>
        <v/>
      </c>
      <c r="QS9" s="30">
        <v>19</v>
      </c>
      <c r="QT9" s="31">
        <v>7</v>
      </c>
      <c r="QU9" s="27">
        <v>26</v>
      </c>
      <c r="QV9" s="31">
        <v>28</v>
      </c>
      <c r="QW9" s="31">
        <v>2</v>
      </c>
      <c r="QX9" s="28">
        <v>56</v>
      </c>
      <c r="QY9" s="59"/>
      <c r="QZ9" s="29">
        <v>20</v>
      </c>
      <c r="RA9" s="60" t="str">
        <f t="shared" ref="RA9:RA27" si="261">IFERROR((QZ9/QY9),"")</f>
        <v/>
      </c>
      <c r="RB9" s="30">
        <v>9</v>
      </c>
      <c r="RC9" s="31">
        <v>6</v>
      </c>
      <c r="RD9" s="27">
        <v>15</v>
      </c>
      <c r="RE9" s="31">
        <v>13</v>
      </c>
      <c r="RF9" s="31">
        <v>2</v>
      </c>
      <c r="RG9" s="28">
        <v>30</v>
      </c>
      <c r="RH9" s="59"/>
      <c r="RI9" s="29">
        <v>12</v>
      </c>
      <c r="RJ9" s="60" t="str">
        <f t="shared" ref="RJ9:RJ27" si="262">IFERROR((RI9/RH9),"")</f>
        <v/>
      </c>
      <c r="RK9" s="30"/>
      <c r="RL9" s="31"/>
      <c r="RM9" s="27"/>
      <c r="RN9" s="31"/>
      <c r="RO9" s="31"/>
      <c r="RP9" s="28"/>
      <c r="RQ9" s="59"/>
      <c r="RR9" s="29">
        <v>0</v>
      </c>
      <c r="RS9" s="60" t="str">
        <f t="shared" ref="RS9:RS27" si="263">IFERROR((RR9/RQ9),"")</f>
        <v/>
      </c>
      <c r="RT9" s="30"/>
      <c r="RU9" s="31"/>
      <c r="RV9" s="27"/>
      <c r="RW9" s="31"/>
      <c r="RX9" s="31"/>
      <c r="RY9" s="28"/>
      <c r="RZ9" s="59"/>
      <c r="SA9" s="29"/>
      <c r="SB9" s="60" t="str">
        <f t="shared" ref="SB9:SB27" si="264">IFERROR((SA9/RZ9),"")</f>
        <v/>
      </c>
      <c r="SC9" s="30"/>
      <c r="SD9" s="31"/>
      <c r="SE9" s="27"/>
      <c r="SF9" s="31"/>
      <c r="SG9" s="31"/>
      <c r="SH9" s="28"/>
      <c r="SI9" s="59"/>
      <c r="SJ9" s="29"/>
      <c r="SK9" s="60" t="str">
        <f t="shared" ref="SK9:SK27" si="265">IFERROR((SJ9/SI9),"")</f>
        <v/>
      </c>
      <c r="SL9" s="30">
        <v>7</v>
      </c>
      <c r="SM9" s="31">
        <v>3</v>
      </c>
      <c r="SN9" s="27">
        <v>10</v>
      </c>
      <c r="SO9" s="31">
        <v>4</v>
      </c>
      <c r="SP9" s="31">
        <v>2</v>
      </c>
      <c r="SQ9" s="28">
        <v>16</v>
      </c>
      <c r="SR9" s="59"/>
      <c r="SS9" s="29">
        <v>6</v>
      </c>
      <c r="ST9" s="60" t="str">
        <f t="shared" ref="ST9:ST27" si="266">IFERROR((SS9/SR9),"")</f>
        <v/>
      </c>
      <c r="SU9" s="30">
        <v>15</v>
      </c>
      <c r="SV9" s="31">
        <v>2</v>
      </c>
      <c r="SW9" s="27">
        <v>17</v>
      </c>
      <c r="SX9" s="31">
        <v>7</v>
      </c>
      <c r="SY9" s="31">
        <v>1</v>
      </c>
      <c r="SZ9" s="28">
        <v>25</v>
      </c>
      <c r="TA9" s="59"/>
      <c r="TB9" s="29">
        <v>9</v>
      </c>
      <c r="TC9" s="60" t="str">
        <f t="shared" ref="TC9:TC27" si="267">IFERROR((TB9/TA9),"")</f>
        <v/>
      </c>
      <c r="TD9" s="30">
        <v>17</v>
      </c>
      <c r="TE9" s="31">
        <v>4</v>
      </c>
      <c r="TF9" s="27">
        <v>21</v>
      </c>
      <c r="TG9" s="31">
        <v>7</v>
      </c>
      <c r="TH9" s="31">
        <v>4</v>
      </c>
      <c r="TI9" s="28">
        <v>32</v>
      </c>
      <c r="TJ9" s="59"/>
      <c r="TK9" s="29">
        <v>9</v>
      </c>
      <c r="TL9" s="60" t="str">
        <f t="shared" ref="TL9:TL27" si="268">IFERROR((TK9/TJ9),"")</f>
        <v/>
      </c>
      <c r="TM9" s="30">
        <v>26</v>
      </c>
      <c r="TN9" s="31">
        <v>8</v>
      </c>
      <c r="TO9" s="27">
        <v>34</v>
      </c>
      <c r="TP9" s="31">
        <v>16</v>
      </c>
      <c r="TQ9" s="31">
        <v>2</v>
      </c>
      <c r="TR9" s="28">
        <v>52</v>
      </c>
      <c r="TS9" s="59"/>
      <c r="TT9" s="29">
        <v>14</v>
      </c>
      <c r="TU9" s="60" t="str">
        <f t="shared" ref="TU9:TU19" si="269">IFERROR((TT9/TS9),"")</f>
        <v/>
      </c>
      <c r="TV9" s="30"/>
      <c r="TW9" s="31"/>
      <c r="TX9" s="27"/>
      <c r="TY9" s="31"/>
      <c r="TZ9" s="31"/>
      <c r="UA9" s="28"/>
      <c r="UB9" s="59"/>
      <c r="UC9" s="29"/>
      <c r="UD9" s="60" t="str">
        <f t="shared" ref="UD9:UD27" si="270">IFERROR((UC9/UB9),"")</f>
        <v/>
      </c>
      <c r="UE9" s="30"/>
      <c r="UF9" s="31"/>
      <c r="UG9" s="27"/>
      <c r="UH9" s="31"/>
      <c r="UI9" s="31"/>
      <c r="UJ9" s="28"/>
      <c r="UK9" s="59"/>
      <c r="UL9" s="29"/>
      <c r="UM9" s="60" t="str">
        <f t="shared" ref="UM9:UM27" si="271">IFERROR((UL9/UK9),"")</f>
        <v/>
      </c>
      <c r="UN9" s="30"/>
      <c r="UO9" s="31"/>
      <c r="UP9" s="27"/>
      <c r="UQ9" s="31"/>
      <c r="UR9" s="31"/>
      <c r="US9" s="28"/>
      <c r="UT9" s="59"/>
      <c r="UU9" s="29"/>
      <c r="UV9" s="60" t="str">
        <f t="shared" ref="UV9:UV27" si="272">IFERROR((UU9/UT9),"")</f>
        <v/>
      </c>
      <c r="UW9" s="30">
        <v>9</v>
      </c>
      <c r="UX9" s="31">
        <v>4</v>
      </c>
      <c r="UY9" s="27">
        <v>13</v>
      </c>
      <c r="UZ9" s="31">
        <v>2</v>
      </c>
      <c r="VA9" s="31">
        <v>1</v>
      </c>
      <c r="VB9" s="28">
        <v>16</v>
      </c>
      <c r="VC9" s="59"/>
      <c r="VD9" s="29">
        <v>16</v>
      </c>
      <c r="VE9" s="60" t="str">
        <f t="shared" ref="VE9:VE27" si="273">IFERROR((VD9/VC9),"")</f>
        <v/>
      </c>
      <c r="VF9" s="30">
        <v>12</v>
      </c>
      <c r="VG9" s="31">
        <v>5</v>
      </c>
      <c r="VH9" s="27">
        <v>17</v>
      </c>
      <c r="VI9" s="31">
        <v>3</v>
      </c>
      <c r="VJ9" s="31">
        <v>1</v>
      </c>
      <c r="VK9" s="28">
        <v>21</v>
      </c>
      <c r="VL9" s="59"/>
      <c r="VM9" s="29">
        <v>9</v>
      </c>
      <c r="VN9" s="60" t="str">
        <f t="shared" ref="VN9:VN27" si="274">IFERROR((VM9/VL9),"")</f>
        <v/>
      </c>
      <c r="VO9" s="30">
        <v>4</v>
      </c>
      <c r="VP9" s="31">
        <v>4</v>
      </c>
      <c r="VQ9" s="27">
        <v>8</v>
      </c>
      <c r="VR9" s="31">
        <v>7</v>
      </c>
      <c r="VS9" s="31">
        <v>2</v>
      </c>
      <c r="VT9" s="28">
        <v>17</v>
      </c>
      <c r="VU9" s="59"/>
      <c r="VV9" s="29">
        <v>12</v>
      </c>
      <c r="VW9" s="60" t="str">
        <f t="shared" ref="VW9:VW27" si="275">IFERROR((VV9/VU9),"")</f>
        <v/>
      </c>
      <c r="VX9" s="30">
        <v>5</v>
      </c>
      <c r="VY9" s="31">
        <v>4</v>
      </c>
      <c r="VZ9" s="27">
        <v>9</v>
      </c>
      <c r="WA9" s="31">
        <v>15</v>
      </c>
      <c r="WB9" s="31">
        <v>1</v>
      </c>
      <c r="WC9" s="28">
        <v>25</v>
      </c>
      <c r="WD9" s="59"/>
      <c r="WE9" s="29">
        <v>10</v>
      </c>
      <c r="WF9" s="60" t="str">
        <f t="shared" ref="WF9:WF27" si="276">IFERROR((WE9/WD9),"")</f>
        <v/>
      </c>
      <c r="WG9" s="30">
        <v>1</v>
      </c>
      <c r="WH9" s="31">
        <v>0</v>
      </c>
      <c r="WI9" s="27">
        <v>1</v>
      </c>
      <c r="WJ9" s="31">
        <v>0</v>
      </c>
      <c r="WK9" s="31">
        <v>0</v>
      </c>
      <c r="WL9" s="28">
        <v>1</v>
      </c>
      <c r="WM9" s="59"/>
      <c r="WN9" s="29">
        <v>0</v>
      </c>
      <c r="WO9" s="60" t="str">
        <f t="shared" ref="WO9:WO27" si="277">IFERROR((WN9/WM9),"")</f>
        <v/>
      </c>
      <c r="WP9" s="30"/>
      <c r="WQ9" s="31"/>
      <c r="WR9" s="27"/>
      <c r="WS9" s="31"/>
      <c r="WT9" s="31"/>
      <c r="WU9" s="28"/>
      <c r="WV9" s="59"/>
      <c r="WW9" s="29"/>
      <c r="WX9" s="60" t="str">
        <f t="shared" ref="WX9:WX27" si="278">IFERROR((WW9/WV9),"")</f>
        <v/>
      </c>
      <c r="WY9" s="30"/>
      <c r="WZ9" s="31"/>
      <c r="XA9" s="27"/>
      <c r="XB9" s="31"/>
      <c r="XC9" s="31"/>
      <c r="XD9" s="28"/>
      <c r="XE9" s="59"/>
      <c r="XF9" s="29"/>
      <c r="XG9" s="60" t="str">
        <f t="shared" ref="XG9:XG27" si="279">IFERROR((XF9/XE9),"")</f>
        <v/>
      </c>
      <c r="XH9" s="30">
        <v>0</v>
      </c>
      <c r="XI9" s="31">
        <v>0</v>
      </c>
      <c r="XJ9" s="27">
        <v>0</v>
      </c>
      <c r="XK9" s="31">
        <v>5</v>
      </c>
      <c r="XL9" s="31">
        <v>0</v>
      </c>
      <c r="XM9" s="28">
        <v>5</v>
      </c>
      <c r="XN9" s="59"/>
      <c r="XO9" s="29">
        <v>6</v>
      </c>
      <c r="XP9" s="60" t="str">
        <f t="shared" ref="XP9:XP27" si="280">IFERROR((XO9/XN9),"")</f>
        <v/>
      </c>
      <c r="XQ9" s="30">
        <v>16</v>
      </c>
      <c r="XR9" s="31">
        <v>3</v>
      </c>
      <c r="XS9" s="27">
        <v>19</v>
      </c>
      <c r="XT9" s="31">
        <v>9</v>
      </c>
      <c r="XU9" s="31">
        <v>2</v>
      </c>
      <c r="XV9" s="28">
        <v>30</v>
      </c>
      <c r="XW9" s="59"/>
      <c r="XX9" s="29">
        <v>5</v>
      </c>
      <c r="XY9" s="60" t="str">
        <f>IFERROR((XX9/XW9),"")</f>
        <v/>
      </c>
      <c r="XZ9" s="30">
        <v>11</v>
      </c>
      <c r="YA9" s="31">
        <v>4</v>
      </c>
      <c r="YB9" s="27">
        <v>15</v>
      </c>
      <c r="YC9" s="31">
        <v>3</v>
      </c>
      <c r="YD9" s="31">
        <v>0</v>
      </c>
      <c r="YE9" s="28">
        <v>18</v>
      </c>
      <c r="YF9" s="59"/>
      <c r="YG9" s="29">
        <v>8</v>
      </c>
      <c r="YH9" s="60" t="str">
        <f t="shared" ref="YH9:YH27" si="281">IFERROR((YG9/YF9),"")</f>
        <v/>
      </c>
      <c r="YI9" s="30">
        <v>3</v>
      </c>
      <c r="YJ9" s="31">
        <v>3</v>
      </c>
      <c r="YK9" s="27">
        <v>6</v>
      </c>
      <c r="YL9" s="31">
        <v>2</v>
      </c>
      <c r="YM9" s="31">
        <v>0</v>
      </c>
      <c r="YN9" s="28">
        <v>8</v>
      </c>
      <c r="YO9" s="59"/>
      <c r="YP9" s="29">
        <v>5</v>
      </c>
      <c r="YQ9" s="60" t="str">
        <f t="shared" ref="YQ9:YQ27" si="282">IFERROR((YP9/YO9),"")</f>
        <v/>
      </c>
      <c r="YR9" s="30"/>
      <c r="YS9" s="31"/>
      <c r="YT9" s="27"/>
      <c r="YU9" s="31"/>
      <c r="YV9" s="31"/>
      <c r="YW9" s="28"/>
      <c r="YX9" s="59"/>
      <c r="YY9" s="29">
        <v>0</v>
      </c>
      <c r="YZ9" s="60" t="str">
        <f t="shared" ref="YZ9:YZ27" si="283">IFERROR((YY9/YX9),"")</f>
        <v/>
      </c>
      <c r="ZA9" s="30"/>
      <c r="ZB9" s="31"/>
      <c r="ZC9" s="27"/>
      <c r="ZD9" s="31"/>
      <c r="ZE9" s="31"/>
      <c r="ZF9" s="28"/>
      <c r="ZG9" s="59"/>
      <c r="ZH9" s="29"/>
      <c r="ZI9" s="60" t="str">
        <f t="shared" ref="ZI9:ZI27" si="284">IFERROR((ZH9/ZG9),"")</f>
        <v/>
      </c>
      <c r="ZJ9" s="30"/>
      <c r="ZK9" s="31"/>
      <c r="ZL9" s="27"/>
      <c r="ZM9" s="31"/>
      <c r="ZN9" s="31"/>
      <c r="ZO9" s="28"/>
      <c r="ZP9" s="59"/>
      <c r="ZQ9" s="29"/>
      <c r="ZR9" s="60" t="str">
        <f t="shared" ref="ZR9:ZR27" si="285">IFERROR((ZQ9/ZP9),"")</f>
        <v/>
      </c>
      <c r="ZS9" s="30">
        <v>21</v>
      </c>
      <c r="ZT9" s="31">
        <v>4</v>
      </c>
      <c r="ZU9" s="27">
        <v>25</v>
      </c>
      <c r="ZV9" s="31">
        <v>6</v>
      </c>
      <c r="ZW9" s="31">
        <v>1</v>
      </c>
      <c r="ZX9" s="28">
        <v>32</v>
      </c>
      <c r="ZY9" s="59"/>
      <c r="ZZ9" s="29">
        <v>7</v>
      </c>
      <c r="AAA9" s="60" t="str">
        <f t="shared" ref="AAA9:AAA27" si="286">IFERROR((ZZ9/ZY9),"")</f>
        <v/>
      </c>
      <c r="AAB9" s="30">
        <v>8</v>
      </c>
      <c r="AAC9" s="31">
        <v>4</v>
      </c>
      <c r="AAD9" s="27">
        <v>12</v>
      </c>
      <c r="AAE9" s="31">
        <v>6</v>
      </c>
      <c r="AAF9" s="31">
        <v>1</v>
      </c>
      <c r="AAG9" s="28">
        <v>19</v>
      </c>
      <c r="AAH9" s="59"/>
      <c r="AAI9" s="29">
        <v>10</v>
      </c>
      <c r="AAJ9" s="60" t="str">
        <f t="shared" ref="AAJ9:AAJ27" si="287">IFERROR((AAI9/AAH9),"")</f>
        <v/>
      </c>
      <c r="AAK9" s="30">
        <v>6</v>
      </c>
      <c r="AAL9" s="31">
        <v>5</v>
      </c>
      <c r="AAM9" s="27">
        <v>11</v>
      </c>
      <c r="AAN9" s="31">
        <v>9</v>
      </c>
      <c r="AAO9" s="31">
        <v>2</v>
      </c>
      <c r="AAP9" s="28">
        <v>22</v>
      </c>
      <c r="AAQ9" s="59"/>
      <c r="AAR9" s="29">
        <v>6</v>
      </c>
      <c r="AAS9" s="60" t="str">
        <f t="shared" ref="AAS9:AAS13" si="288">IFERROR((AAR9/AAQ9),"")</f>
        <v/>
      </c>
      <c r="AAT9" s="30">
        <v>3</v>
      </c>
      <c r="AAU9" s="31">
        <v>5</v>
      </c>
      <c r="AAV9" s="27">
        <v>8</v>
      </c>
      <c r="AAW9" s="31">
        <v>7</v>
      </c>
      <c r="AAX9" s="31">
        <v>1</v>
      </c>
      <c r="AAY9" s="28">
        <v>16</v>
      </c>
      <c r="AAZ9" s="59"/>
      <c r="ABA9" s="29">
        <v>11</v>
      </c>
      <c r="ABB9" s="60" t="str">
        <f t="shared" ref="ABB9:ABB27" si="289">IFERROR((ABA9/AAZ9),"")</f>
        <v/>
      </c>
      <c r="ABC9" s="30"/>
      <c r="ABD9" s="31"/>
      <c r="ABE9" s="27"/>
      <c r="ABF9" s="31"/>
      <c r="ABG9" s="31"/>
      <c r="ABH9" s="28"/>
      <c r="ABI9" s="59"/>
      <c r="ABJ9" s="29"/>
      <c r="ABK9" s="60" t="str">
        <f t="shared" ref="ABK9:ABK27" si="290">IFERROR((ABJ9/ABI9),"")</f>
        <v/>
      </c>
      <c r="ABL9" s="30"/>
      <c r="ABM9" s="31"/>
      <c r="ABN9" s="27"/>
      <c r="ABO9" s="31"/>
      <c r="ABP9" s="31"/>
      <c r="ABQ9" s="28"/>
      <c r="ABR9" s="59"/>
      <c r="ABS9" s="29"/>
      <c r="ABT9" s="60" t="str">
        <f t="shared" ref="ABT9:ABT27" si="291">IFERROR((ABS9/ABR9),"")</f>
        <v/>
      </c>
      <c r="ABU9" s="30"/>
      <c r="ABV9" s="31"/>
      <c r="ABW9" s="27"/>
      <c r="ABX9" s="31"/>
      <c r="ABY9" s="31"/>
      <c r="ABZ9" s="28"/>
      <c r="ACA9" s="59"/>
      <c r="ACB9" s="29"/>
      <c r="ACC9" s="60" t="str">
        <f t="shared" ref="ACC9:ACC27" si="292">IFERROR((ACB9/ACA9),"")</f>
        <v/>
      </c>
      <c r="ACD9" s="30">
        <v>5</v>
      </c>
      <c r="ACE9" s="31">
        <v>1</v>
      </c>
      <c r="ACF9" s="27">
        <v>6</v>
      </c>
      <c r="ACG9" s="31">
        <v>11</v>
      </c>
      <c r="ACH9" s="31">
        <v>1</v>
      </c>
      <c r="ACI9" s="28">
        <v>18</v>
      </c>
      <c r="ACJ9" s="59"/>
      <c r="ACK9" s="29">
        <v>4</v>
      </c>
      <c r="ACL9" s="60" t="str">
        <f t="shared" ref="ACL9:ACL27" si="293">IFERROR((ACK9/ACJ9),"")</f>
        <v/>
      </c>
      <c r="ACM9" s="30">
        <v>6</v>
      </c>
      <c r="ACN9" s="31">
        <v>7</v>
      </c>
      <c r="ACO9" s="27">
        <v>13</v>
      </c>
      <c r="ACP9" s="31">
        <v>5</v>
      </c>
      <c r="ACQ9" s="31">
        <v>0</v>
      </c>
      <c r="ACR9" s="28">
        <v>18</v>
      </c>
      <c r="ACS9" s="59"/>
      <c r="ACT9" s="29"/>
      <c r="ACU9" s="60" t="str">
        <f t="shared" ref="ACU9:ACU27" si="294">IFERROR((ACT9/ACS9),"")</f>
        <v/>
      </c>
      <c r="ACV9" s="30">
        <v>3</v>
      </c>
      <c r="ACW9" s="31">
        <v>7</v>
      </c>
      <c r="ACX9" s="27">
        <v>10</v>
      </c>
      <c r="ACY9" s="31">
        <v>15</v>
      </c>
      <c r="ACZ9" s="31">
        <v>3</v>
      </c>
      <c r="ADA9" s="28">
        <v>28</v>
      </c>
      <c r="ADB9" s="59"/>
      <c r="ADC9" s="29">
        <v>11</v>
      </c>
      <c r="ADD9" s="60" t="str">
        <f t="shared" ref="ADD9:ADD27" si="295">IFERROR((ADC9/ADB9),"")</f>
        <v/>
      </c>
      <c r="ADE9" s="30">
        <v>4</v>
      </c>
      <c r="ADF9" s="31">
        <v>5</v>
      </c>
      <c r="ADG9" s="27">
        <v>9</v>
      </c>
      <c r="ADH9" s="31">
        <v>7</v>
      </c>
      <c r="ADI9" s="31">
        <v>0</v>
      </c>
      <c r="ADJ9" s="28">
        <v>16</v>
      </c>
      <c r="ADK9" s="59"/>
      <c r="ADL9" s="29">
        <v>3</v>
      </c>
      <c r="ADM9" s="60" t="str">
        <f t="shared" ref="ADM9:ADM27" si="296">IFERROR((ADL9/ADK9),"")</f>
        <v/>
      </c>
      <c r="ADN9" s="30"/>
      <c r="ADO9" s="31"/>
      <c r="ADP9" s="27"/>
      <c r="ADQ9" s="31"/>
      <c r="ADR9" s="31"/>
      <c r="ADS9" s="28"/>
      <c r="ADT9" s="59"/>
      <c r="ADU9" s="29"/>
      <c r="ADV9" s="60" t="str">
        <f t="shared" si="86"/>
        <v/>
      </c>
      <c r="ADW9" s="30"/>
      <c r="ADX9" s="31"/>
      <c r="ADY9" s="27"/>
      <c r="ADZ9" s="31"/>
      <c r="AEA9" s="31"/>
      <c r="AEB9" s="28"/>
      <c r="AEC9" s="59"/>
      <c r="AED9" s="29"/>
      <c r="AEE9" s="60" t="str">
        <f t="shared" si="87"/>
        <v/>
      </c>
      <c r="AEF9" s="30"/>
      <c r="AEG9" s="31"/>
      <c r="AEH9" s="27"/>
      <c r="AEI9" s="31"/>
      <c r="AEJ9" s="31"/>
      <c r="AEK9" s="28"/>
      <c r="AEL9" s="59"/>
      <c r="AEM9" s="29"/>
      <c r="AEN9" s="60" t="str">
        <f t="shared" si="88"/>
        <v/>
      </c>
      <c r="AEO9" s="30">
        <v>2</v>
      </c>
      <c r="AEP9" s="31">
        <v>2</v>
      </c>
      <c r="AEQ9" s="27">
        <v>4</v>
      </c>
      <c r="AER9" s="31">
        <v>4</v>
      </c>
      <c r="AES9" s="31">
        <v>3</v>
      </c>
      <c r="AET9" s="28">
        <v>11</v>
      </c>
      <c r="AEU9" s="59"/>
      <c r="AEV9" s="29">
        <v>6</v>
      </c>
      <c r="AEW9" s="60" t="str">
        <f t="shared" si="89"/>
        <v/>
      </c>
      <c r="AEX9" s="30">
        <v>8</v>
      </c>
      <c r="AEY9" s="31">
        <v>1</v>
      </c>
      <c r="AEZ9" s="27">
        <v>9</v>
      </c>
      <c r="AFA9" s="31">
        <v>11</v>
      </c>
      <c r="AFB9" s="31">
        <v>2</v>
      </c>
      <c r="AFC9" s="28">
        <v>22</v>
      </c>
      <c r="AFD9" s="59"/>
      <c r="AFE9" s="29">
        <v>8</v>
      </c>
      <c r="AFF9" s="60" t="str">
        <f t="shared" si="90"/>
        <v/>
      </c>
      <c r="AFG9" s="30">
        <v>5</v>
      </c>
      <c r="AFH9" s="31">
        <v>5</v>
      </c>
      <c r="AFI9" s="27">
        <v>10</v>
      </c>
      <c r="AFJ9" s="31">
        <v>6</v>
      </c>
      <c r="AFK9" s="31">
        <v>0</v>
      </c>
      <c r="AFL9" s="28">
        <v>16</v>
      </c>
      <c r="AFM9" s="59"/>
      <c r="AFN9" s="29">
        <v>16</v>
      </c>
      <c r="AFO9" s="60" t="str">
        <f t="shared" si="91"/>
        <v/>
      </c>
      <c r="AFP9" s="30">
        <v>4</v>
      </c>
      <c r="AFQ9" s="31">
        <v>4</v>
      </c>
      <c r="AFR9" s="27">
        <v>8</v>
      </c>
      <c r="AFS9" s="31">
        <v>8</v>
      </c>
      <c r="AFT9" s="31">
        <v>1</v>
      </c>
      <c r="AFU9" s="28">
        <v>17</v>
      </c>
      <c r="AFV9" s="59"/>
      <c r="AFW9" s="29">
        <v>2</v>
      </c>
      <c r="AFX9" s="60" t="str">
        <f t="shared" si="92"/>
        <v/>
      </c>
      <c r="AFY9" s="30"/>
      <c r="AFZ9" s="31"/>
      <c r="AGA9" s="27"/>
      <c r="AGB9" s="31"/>
      <c r="AGC9" s="31"/>
      <c r="AGD9" s="28"/>
      <c r="AGE9" s="59"/>
      <c r="AGF9" s="29"/>
      <c r="AGG9" s="60" t="str">
        <f t="shared" si="93"/>
        <v/>
      </c>
      <c r="AGH9" s="30"/>
      <c r="AGI9" s="31"/>
      <c r="AGJ9" s="27"/>
      <c r="AGK9" s="31"/>
      <c r="AGL9" s="31"/>
      <c r="AGM9" s="28"/>
      <c r="AGN9" s="59"/>
      <c r="AGO9" s="29"/>
      <c r="AGP9" s="60" t="str">
        <f t="shared" si="94"/>
        <v/>
      </c>
      <c r="AGQ9" s="30"/>
      <c r="AGR9" s="31"/>
      <c r="AGS9" s="27"/>
      <c r="AGT9" s="31"/>
      <c r="AGU9" s="31"/>
      <c r="AGV9" s="28"/>
      <c r="AGW9" s="59"/>
      <c r="AGX9" s="29"/>
      <c r="AGY9" s="60" t="str">
        <f t="shared" si="95"/>
        <v/>
      </c>
      <c r="AGZ9" s="30">
        <v>1</v>
      </c>
      <c r="AHA9" s="31">
        <v>2</v>
      </c>
      <c r="AHB9" s="27">
        <v>3</v>
      </c>
      <c r="AHC9" s="31">
        <v>0</v>
      </c>
      <c r="AHD9" s="31">
        <v>2</v>
      </c>
      <c r="AHE9" s="28">
        <v>5</v>
      </c>
      <c r="AHF9" s="59"/>
      <c r="AHG9" s="29">
        <v>1</v>
      </c>
      <c r="AHH9" s="60" t="str">
        <f t="shared" si="96"/>
        <v/>
      </c>
      <c r="AHI9" s="30">
        <v>5</v>
      </c>
      <c r="AHJ9" s="31">
        <v>6</v>
      </c>
      <c r="AHK9" s="27">
        <v>11</v>
      </c>
      <c r="AHL9" s="31">
        <v>4</v>
      </c>
      <c r="AHM9" s="31">
        <v>0</v>
      </c>
      <c r="AHN9" s="28">
        <v>15</v>
      </c>
      <c r="AHO9" s="59"/>
      <c r="AHP9" s="29">
        <v>7</v>
      </c>
      <c r="AHQ9" s="60" t="str">
        <f t="shared" si="97"/>
        <v/>
      </c>
      <c r="AHR9" s="30">
        <v>9</v>
      </c>
      <c r="AHS9" s="31">
        <v>8</v>
      </c>
      <c r="AHT9" s="27">
        <v>17</v>
      </c>
      <c r="AHU9" s="31">
        <v>10</v>
      </c>
      <c r="AHV9" s="31">
        <v>1</v>
      </c>
      <c r="AHW9" s="28">
        <v>28</v>
      </c>
      <c r="AHX9" s="59"/>
      <c r="AHY9" s="29">
        <v>8</v>
      </c>
      <c r="AHZ9" s="60" t="str">
        <f t="shared" si="98"/>
        <v/>
      </c>
      <c r="AIA9" s="30">
        <v>10</v>
      </c>
      <c r="AIB9" s="31">
        <v>6</v>
      </c>
      <c r="AIC9" s="27">
        <v>16</v>
      </c>
      <c r="AID9" s="31">
        <v>10</v>
      </c>
      <c r="AIE9" s="31">
        <v>1</v>
      </c>
      <c r="AIF9" s="28">
        <v>27</v>
      </c>
      <c r="AIG9" s="59"/>
      <c r="AIH9" s="29">
        <v>17</v>
      </c>
      <c r="AII9" s="60" t="str">
        <f t="shared" si="99"/>
        <v/>
      </c>
      <c r="AIJ9" s="30"/>
      <c r="AIK9" s="31"/>
      <c r="AIL9" s="27"/>
      <c r="AIM9" s="31"/>
      <c r="AIN9" s="31"/>
      <c r="AIO9" s="28"/>
      <c r="AIP9" s="59"/>
      <c r="AIQ9" s="29"/>
      <c r="AIR9" s="60" t="str">
        <f t="shared" si="100"/>
        <v/>
      </c>
      <c r="AIS9" s="30"/>
      <c r="AIT9" s="31"/>
      <c r="AIU9" s="27"/>
      <c r="AIV9" s="31"/>
      <c r="AIW9" s="31"/>
      <c r="AIX9" s="28"/>
      <c r="AIY9" s="59"/>
      <c r="AIZ9" s="29"/>
      <c r="AJA9" s="60" t="str">
        <f t="shared" si="101"/>
        <v/>
      </c>
      <c r="AJB9" s="30"/>
      <c r="AJC9" s="31"/>
      <c r="AJD9" s="27"/>
      <c r="AJE9" s="31"/>
      <c r="AJF9" s="31"/>
      <c r="AJG9" s="28"/>
      <c r="AJH9" s="59"/>
      <c r="AJI9" s="29"/>
      <c r="AJJ9" s="60" t="str">
        <f t="shared" si="102"/>
        <v/>
      </c>
      <c r="AJK9" s="30">
        <v>6</v>
      </c>
      <c r="AJL9" s="31">
        <v>4</v>
      </c>
      <c r="AJM9" s="27">
        <v>10</v>
      </c>
      <c r="AJN9" s="31">
        <v>6</v>
      </c>
      <c r="AJO9" s="31">
        <v>1</v>
      </c>
      <c r="AJP9" s="28">
        <v>17</v>
      </c>
      <c r="AJQ9" s="59"/>
      <c r="AJR9" s="29">
        <v>6</v>
      </c>
      <c r="AJS9" s="60" t="str">
        <f t="shared" si="103"/>
        <v/>
      </c>
      <c r="AJT9" s="30">
        <v>10</v>
      </c>
      <c r="AJU9" s="31">
        <v>6</v>
      </c>
      <c r="AJV9" s="27">
        <v>16</v>
      </c>
      <c r="AJW9" s="31">
        <v>8</v>
      </c>
      <c r="AJX9" s="31">
        <v>0</v>
      </c>
      <c r="AJY9" s="28">
        <v>24</v>
      </c>
      <c r="AJZ9" s="59"/>
      <c r="AKA9" s="29">
        <v>3</v>
      </c>
      <c r="AKB9" s="60" t="str">
        <f t="shared" si="104"/>
        <v/>
      </c>
      <c r="AKC9" s="30">
        <v>7</v>
      </c>
      <c r="AKD9" s="31">
        <v>4</v>
      </c>
      <c r="AKE9" s="27">
        <v>11</v>
      </c>
      <c r="AKF9" s="31">
        <v>6</v>
      </c>
      <c r="AKG9" s="31">
        <v>0</v>
      </c>
      <c r="AKH9" s="28">
        <v>17</v>
      </c>
      <c r="AKI9" s="59"/>
      <c r="AKJ9" s="29">
        <v>4</v>
      </c>
      <c r="AKK9" s="60" t="str">
        <f t="shared" si="105"/>
        <v/>
      </c>
      <c r="AKL9" s="30">
        <v>7</v>
      </c>
      <c r="AKM9" s="31">
        <v>5</v>
      </c>
      <c r="AKN9" s="27">
        <v>12</v>
      </c>
      <c r="AKO9" s="31">
        <v>5</v>
      </c>
      <c r="AKP9" s="31">
        <v>1</v>
      </c>
      <c r="AKQ9" s="28">
        <v>18</v>
      </c>
      <c r="AKR9" s="59"/>
      <c r="AKS9" s="29">
        <v>4</v>
      </c>
      <c r="AKT9" s="60" t="str">
        <f t="shared" si="106"/>
        <v/>
      </c>
      <c r="AKU9" s="30"/>
      <c r="AKV9" s="31"/>
      <c r="AKW9" s="27"/>
      <c r="AKX9" s="31"/>
      <c r="AKY9" s="31"/>
      <c r="AKZ9" s="28"/>
      <c r="ALA9" s="59"/>
      <c r="ALB9" s="29">
        <v>0</v>
      </c>
      <c r="ALC9" s="60" t="str">
        <f t="shared" si="107"/>
        <v/>
      </c>
      <c r="ALD9" s="30"/>
      <c r="ALE9" s="31"/>
      <c r="ALF9" s="27"/>
      <c r="ALG9" s="31"/>
      <c r="ALH9" s="31"/>
      <c r="ALI9" s="28"/>
      <c r="ALJ9" s="59"/>
      <c r="ALK9" s="29"/>
      <c r="ALL9" s="60" t="str">
        <f t="shared" si="108"/>
        <v/>
      </c>
      <c r="ALM9" s="30"/>
      <c r="ALN9" s="31"/>
      <c r="ALO9" s="27"/>
      <c r="ALP9" s="31"/>
      <c r="ALQ9" s="31"/>
      <c r="ALR9" s="28"/>
      <c r="ALS9" s="59"/>
      <c r="ALT9" s="29"/>
      <c r="ALU9" s="60" t="str">
        <f t="shared" si="109"/>
        <v/>
      </c>
      <c r="ALV9" s="30">
        <v>5</v>
      </c>
      <c r="ALW9" s="31">
        <v>1</v>
      </c>
      <c r="ALX9" s="27">
        <v>6</v>
      </c>
      <c r="ALY9" s="31">
        <v>2</v>
      </c>
      <c r="ALZ9" s="31">
        <v>0</v>
      </c>
      <c r="AMA9" s="28">
        <v>8</v>
      </c>
      <c r="AMB9" s="59"/>
      <c r="AMC9" s="29">
        <v>4</v>
      </c>
      <c r="AMD9" s="60" t="str">
        <f t="shared" si="110"/>
        <v/>
      </c>
      <c r="AME9" s="30">
        <v>10</v>
      </c>
      <c r="AMF9" s="31">
        <v>6</v>
      </c>
      <c r="AMG9" s="27">
        <v>16</v>
      </c>
      <c r="AMH9" s="31">
        <v>7</v>
      </c>
      <c r="AMI9" s="31">
        <v>0</v>
      </c>
      <c r="AMJ9" s="28">
        <v>23</v>
      </c>
      <c r="AMK9" s="59"/>
      <c r="AML9" s="29">
        <v>10</v>
      </c>
      <c r="AMM9" s="60" t="str">
        <f t="shared" si="111"/>
        <v/>
      </c>
      <c r="AMN9" s="30">
        <v>13</v>
      </c>
      <c r="AMO9" s="31">
        <v>6</v>
      </c>
      <c r="AMP9" s="27">
        <v>19</v>
      </c>
      <c r="AMQ9" s="31">
        <v>4</v>
      </c>
      <c r="AMR9" s="31">
        <v>1</v>
      </c>
      <c r="AMS9" s="28">
        <v>24</v>
      </c>
      <c r="AMT9" s="59"/>
      <c r="AMU9" s="29">
        <v>7</v>
      </c>
      <c r="AMV9" s="60" t="str">
        <f t="shared" si="112"/>
        <v/>
      </c>
      <c r="AMW9" s="30">
        <v>7</v>
      </c>
      <c r="AMX9" s="31">
        <v>0</v>
      </c>
      <c r="AMY9" s="27">
        <v>7</v>
      </c>
      <c r="AMZ9" s="31">
        <v>8</v>
      </c>
      <c r="ANA9" s="31">
        <v>1</v>
      </c>
      <c r="ANB9" s="28">
        <v>16</v>
      </c>
      <c r="ANC9" s="59"/>
      <c r="AND9" s="29">
        <v>4</v>
      </c>
      <c r="ANE9" s="60" t="str">
        <f t="shared" si="113"/>
        <v/>
      </c>
      <c r="ANF9" s="30"/>
      <c r="ANG9" s="31"/>
      <c r="ANH9" s="27"/>
      <c r="ANI9" s="31"/>
      <c r="ANJ9" s="31"/>
      <c r="ANK9" s="28"/>
      <c r="ANL9" s="59"/>
      <c r="ANM9" s="29">
        <v>0</v>
      </c>
      <c r="ANN9" s="60" t="str">
        <f t="shared" si="114"/>
        <v/>
      </c>
      <c r="ANO9" s="30">
        <v>8</v>
      </c>
      <c r="ANP9" s="31">
        <v>0</v>
      </c>
      <c r="ANQ9" s="27">
        <v>8</v>
      </c>
      <c r="ANR9" s="31">
        <v>11</v>
      </c>
      <c r="ANS9" s="31">
        <v>0</v>
      </c>
      <c r="ANT9" s="28">
        <v>19</v>
      </c>
      <c r="ANU9" s="59"/>
      <c r="ANV9" s="29">
        <v>7</v>
      </c>
      <c r="ANW9" s="60" t="str">
        <f t="shared" si="115"/>
        <v/>
      </c>
      <c r="ANX9" s="30"/>
      <c r="ANY9" s="31"/>
      <c r="ANZ9" s="27"/>
      <c r="AOA9" s="31"/>
      <c r="AOB9" s="31"/>
      <c r="AOC9" s="28"/>
      <c r="AOD9" s="59"/>
      <c r="AOE9" s="29"/>
      <c r="AOF9" s="60" t="str">
        <f t="shared" si="116"/>
        <v/>
      </c>
      <c r="AOG9" s="30"/>
      <c r="AOH9" s="31"/>
      <c r="AOI9" s="27"/>
      <c r="AOJ9" s="31"/>
      <c r="AOK9" s="31"/>
      <c r="AOL9" s="28"/>
      <c r="AOM9" s="59"/>
      <c r="AON9" s="29"/>
      <c r="AOO9" s="60" t="str">
        <f t="shared" si="117"/>
        <v/>
      </c>
      <c r="AOP9" s="30">
        <v>13</v>
      </c>
      <c r="AOQ9" s="31">
        <v>3</v>
      </c>
      <c r="AOR9" s="27">
        <v>16</v>
      </c>
      <c r="AOS9" s="31">
        <v>9</v>
      </c>
      <c r="AOT9" s="31">
        <v>0</v>
      </c>
      <c r="AOU9" s="28">
        <v>25</v>
      </c>
      <c r="AOV9" s="59"/>
      <c r="AOW9" s="29">
        <v>12</v>
      </c>
      <c r="AOX9" s="60" t="str">
        <f t="shared" si="118"/>
        <v/>
      </c>
      <c r="AOY9" s="30">
        <v>7</v>
      </c>
      <c r="AOZ9" s="31">
        <v>3</v>
      </c>
      <c r="APA9" s="27">
        <v>10</v>
      </c>
      <c r="APB9" s="31">
        <v>6</v>
      </c>
      <c r="APC9" s="31">
        <v>0</v>
      </c>
      <c r="APD9" s="28">
        <v>16</v>
      </c>
      <c r="APE9" s="59"/>
      <c r="APF9" s="29"/>
      <c r="APG9" s="60" t="str">
        <f t="shared" si="119"/>
        <v/>
      </c>
      <c r="APH9" s="30">
        <v>7</v>
      </c>
      <c r="API9" s="31">
        <v>4</v>
      </c>
      <c r="APJ9" s="27">
        <v>11</v>
      </c>
      <c r="APK9" s="31">
        <v>10</v>
      </c>
      <c r="APL9" s="31">
        <v>0</v>
      </c>
      <c r="APM9" s="28">
        <v>21</v>
      </c>
      <c r="APN9" s="59"/>
      <c r="APO9" s="29">
        <v>12</v>
      </c>
      <c r="APP9" s="60" t="str">
        <f t="shared" si="120"/>
        <v/>
      </c>
      <c r="APQ9" s="30"/>
      <c r="APR9" s="31"/>
      <c r="APS9" s="27"/>
      <c r="APT9" s="31"/>
      <c r="APU9" s="31"/>
      <c r="APV9" s="28"/>
      <c r="APW9" s="59"/>
      <c r="APX9" s="29"/>
      <c r="APY9" s="60" t="str">
        <f t="shared" si="121"/>
        <v/>
      </c>
      <c r="APZ9" s="30"/>
      <c r="AQA9" s="31"/>
      <c r="AQB9" s="27"/>
      <c r="AQC9" s="31"/>
      <c r="AQD9" s="31"/>
      <c r="AQE9" s="28"/>
      <c r="AQF9" s="59"/>
      <c r="AQG9" s="29"/>
      <c r="AQH9" s="60" t="str">
        <f t="shared" si="122"/>
        <v/>
      </c>
      <c r="AQI9" s="30"/>
      <c r="AQJ9" s="31"/>
      <c r="AQK9" s="27"/>
      <c r="AQL9" s="31"/>
      <c r="AQM9" s="31"/>
      <c r="AQN9" s="28"/>
      <c r="AQO9" s="59"/>
      <c r="AQP9" s="29"/>
      <c r="AQQ9" s="60" t="str">
        <f t="shared" si="123"/>
        <v/>
      </c>
      <c r="AQR9" s="30"/>
      <c r="AQS9" s="31"/>
      <c r="AQT9" s="27"/>
      <c r="AQU9" s="31"/>
      <c r="AQV9" s="31"/>
      <c r="AQW9" s="28"/>
      <c r="AQX9" s="59"/>
      <c r="AQY9" s="29"/>
      <c r="AQZ9" s="60" t="str">
        <f t="shared" si="124"/>
        <v/>
      </c>
      <c r="ARA9" s="30">
        <v>15</v>
      </c>
      <c r="ARB9" s="31">
        <v>3</v>
      </c>
      <c r="ARC9" s="27">
        <v>18</v>
      </c>
      <c r="ARD9" s="31">
        <v>6</v>
      </c>
      <c r="ARE9" s="31">
        <v>1</v>
      </c>
      <c r="ARF9" s="28">
        <v>25</v>
      </c>
      <c r="ARG9" s="59"/>
      <c r="ARH9" s="29">
        <v>5</v>
      </c>
      <c r="ARI9" s="60" t="str">
        <f t="shared" si="125"/>
        <v/>
      </c>
      <c r="ARJ9" s="30">
        <v>11</v>
      </c>
      <c r="ARK9" s="31">
        <v>2</v>
      </c>
      <c r="ARL9" s="27">
        <v>13</v>
      </c>
      <c r="ARM9" s="31">
        <v>6</v>
      </c>
      <c r="ARN9" s="31">
        <v>1</v>
      </c>
      <c r="ARO9" s="28">
        <v>20</v>
      </c>
      <c r="ARP9" s="59"/>
      <c r="ARQ9" s="29">
        <v>4</v>
      </c>
      <c r="ARR9" s="60" t="str">
        <f t="shared" si="126"/>
        <v/>
      </c>
      <c r="ARS9" s="30">
        <v>13</v>
      </c>
      <c r="ART9" s="31">
        <v>9</v>
      </c>
      <c r="ARU9" s="27">
        <v>22</v>
      </c>
      <c r="ARV9" s="31">
        <v>8</v>
      </c>
      <c r="ARW9" s="31">
        <v>1</v>
      </c>
      <c r="ARX9" s="28">
        <v>31</v>
      </c>
      <c r="ARY9" s="59"/>
      <c r="ARZ9" s="29">
        <v>8</v>
      </c>
      <c r="ASA9" s="60" t="str">
        <f t="shared" si="127"/>
        <v/>
      </c>
      <c r="ASB9" s="30">
        <v>1</v>
      </c>
      <c r="ASC9" s="31">
        <v>0</v>
      </c>
      <c r="ASD9" s="27">
        <v>1</v>
      </c>
      <c r="ASE9" s="31">
        <v>0</v>
      </c>
      <c r="ASF9" s="31">
        <v>0</v>
      </c>
      <c r="ASG9" s="28">
        <v>1</v>
      </c>
      <c r="ASH9" s="59"/>
      <c r="ASI9" s="29">
        <v>0</v>
      </c>
      <c r="ASJ9" s="60" t="str">
        <f t="shared" si="128"/>
        <v/>
      </c>
      <c r="ASK9" s="30"/>
      <c r="ASL9" s="31"/>
      <c r="ASM9" s="27"/>
      <c r="ASN9" s="31"/>
      <c r="ASO9" s="31"/>
      <c r="ASP9" s="28"/>
      <c r="ASQ9" s="59"/>
      <c r="ASR9" s="29"/>
      <c r="ASS9" s="60" t="str">
        <f t="shared" si="129"/>
        <v/>
      </c>
      <c r="AST9" s="30"/>
      <c r="ASU9" s="31"/>
      <c r="ASV9" s="27"/>
      <c r="ASW9" s="31"/>
      <c r="ASX9" s="31"/>
      <c r="ASY9" s="28"/>
      <c r="ASZ9" s="59"/>
      <c r="ATA9" s="29"/>
      <c r="ATB9" s="60" t="str">
        <f t="shared" si="130"/>
        <v/>
      </c>
      <c r="ATC9" s="30">
        <v>8</v>
      </c>
      <c r="ATD9" s="31">
        <v>4</v>
      </c>
      <c r="ATE9" s="27">
        <v>12</v>
      </c>
      <c r="ATF9" s="31">
        <v>7</v>
      </c>
      <c r="ATG9" s="31">
        <v>3</v>
      </c>
      <c r="ATH9" s="28">
        <v>22</v>
      </c>
      <c r="ATI9" s="59"/>
      <c r="ATJ9" s="29">
        <v>9</v>
      </c>
      <c r="ATK9" s="60" t="str">
        <f t="shared" si="131"/>
        <v/>
      </c>
      <c r="ATL9" s="30">
        <v>4</v>
      </c>
      <c r="ATM9" s="31">
        <v>7</v>
      </c>
      <c r="ATN9" s="27">
        <v>11</v>
      </c>
      <c r="ATO9" s="31">
        <v>8</v>
      </c>
      <c r="ATP9" s="31">
        <v>1</v>
      </c>
      <c r="ATQ9" s="28">
        <v>20</v>
      </c>
      <c r="ATR9" s="59"/>
      <c r="ATS9" s="29">
        <v>6</v>
      </c>
      <c r="ATT9" s="60" t="str">
        <f t="shared" si="132"/>
        <v/>
      </c>
      <c r="ATU9" s="30">
        <v>8</v>
      </c>
      <c r="ATV9" s="31">
        <v>2</v>
      </c>
      <c r="ATW9" s="27">
        <v>10</v>
      </c>
      <c r="ATX9" s="31">
        <v>12</v>
      </c>
      <c r="ATY9" s="31">
        <v>2</v>
      </c>
      <c r="ATZ9" s="28">
        <v>24</v>
      </c>
      <c r="AUA9" s="59">
        <v>13</v>
      </c>
      <c r="AUB9" s="29">
        <v>13</v>
      </c>
      <c r="AUC9" s="60">
        <f t="shared" si="133"/>
        <v>1</v>
      </c>
      <c r="AUD9" s="30"/>
      <c r="AUE9" s="31"/>
      <c r="AUF9" s="27"/>
      <c r="AUG9" s="31"/>
      <c r="AUH9" s="31"/>
      <c r="AUI9" s="28"/>
      <c r="AUJ9" s="59">
        <v>0</v>
      </c>
      <c r="AUK9" s="29">
        <v>0</v>
      </c>
      <c r="AUL9" s="60" t="str">
        <f t="shared" si="134"/>
        <v/>
      </c>
      <c r="AUM9" s="30"/>
      <c r="AUN9" s="31"/>
      <c r="AUO9" s="27"/>
      <c r="AUP9" s="31"/>
      <c r="AUQ9" s="31"/>
      <c r="AUR9" s="28"/>
      <c r="AUS9" s="59">
        <v>0</v>
      </c>
      <c r="AUT9" s="29">
        <v>0</v>
      </c>
      <c r="AUU9" s="60" t="str">
        <f t="shared" si="135"/>
        <v/>
      </c>
      <c r="AUV9" s="30"/>
      <c r="AUW9" s="31"/>
      <c r="AUX9" s="27"/>
      <c r="AUY9" s="31"/>
      <c r="AUZ9" s="31"/>
      <c r="AVA9" s="28"/>
      <c r="AVB9" s="59">
        <v>0</v>
      </c>
      <c r="AVC9" s="29">
        <v>0</v>
      </c>
      <c r="AVD9" s="60" t="str">
        <f t="shared" si="136"/>
        <v/>
      </c>
      <c r="AVE9" s="30"/>
      <c r="AVF9" s="31"/>
      <c r="AVG9" s="27"/>
      <c r="AVH9" s="31"/>
      <c r="AVI9" s="31"/>
      <c r="AVJ9" s="28"/>
      <c r="AVK9" s="59">
        <v>0</v>
      </c>
      <c r="AVL9" s="29">
        <v>0</v>
      </c>
      <c r="AVM9" s="60" t="str">
        <f t="shared" si="137"/>
        <v/>
      </c>
      <c r="AVN9" s="30">
        <v>2</v>
      </c>
      <c r="AVO9" s="31">
        <v>2</v>
      </c>
      <c r="AVP9" s="27">
        <v>4</v>
      </c>
      <c r="AVQ9" s="31">
        <v>2</v>
      </c>
      <c r="AVR9" s="31">
        <v>0</v>
      </c>
      <c r="AVS9" s="28">
        <v>6</v>
      </c>
      <c r="AVT9" s="59">
        <v>0</v>
      </c>
      <c r="AVU9" s="29">
        <v>0</v>
      </c>
      <c r="AVV9" s="60" t="str">
        <f t="shared" si="138"/>
        <v/>
      </c>
      <c r="AVW9" s="30">
        <v>9</v>
      </c>
      <c r="AVX9" s="31">
        <v>4</v>
      </c>
      <c r="AVY9" s="27">
        <v>13</v>
      </c>
      <c r="AVZ9" s="31">
        <v>4</v>
      </c>
      <c r="AWA9" s="31">
        <v>1</v>
      </c>
      <c r="AWB9" s="28">
        <v>18</v>
      </c>
      <c r="AWC9" s="59">
        <v>5</v>
      </c>
      <c r="AWD9" s="29">
        <v>5</v>
      </c>
      <c r="AWE9" s="60">
        <f t="shared" si="139"/>
        <v>1</v>
      </c>
      <c r="AWF9" s="30">
        <v>3</v>
      </c>
      <c r="AWG9" s="31">
        <v>2</v>
      </c>
      <c r="AWH9" s="27">
        <v>5</v>
      </c>
      <c r="AWI9" s="31">
        <v>1</v>
      </c>
      <c r="AWJ9" s="31">
        <v>1</v>
      </c>
      <c r="AWK9" s="28">
        <v>7</v>
      </c>
      <c r="AWL9" s="59">
        <v>3</v>
      </c>
      <c r="AWM9" s="29">
        <v>3</v>
      </c>
      <c r="AWN9" s="60">
        <f t="shared" si="140"/>
        <v>1</v>
      </c>
      <c r="AWO9" s="30">
        <v>11</v>
      </c>
      <c r="AWP9" s="31">
        <v>6</v>
      </c>
      <c r="AWQ9" s="27">
        <v>17</v>
      </c>
      <c r="AWR9" s="31">
        <v>11</v>
      </c>
      <c r="AWS9" s="31">
        <v>1</v>
      </c>
      <c r="AWT9" s="28">
        <v>29</v>
      </c>
      <c r="AWU9" s="59">
        <v>6</v>
      </c>
      <c r="AWV9" s="29">
        <v>5</v>
      </c>
      <c r="AWW9" s="60">
        <f t="shared" si="141"/>
        <v>0.83333333333333337</v>
      </c>
      <c r="AWX9" s="30"/>
      <c r="AWY9" s="31"/>
      <c r="AWZ9" s="27"/>
      <c r="AXA9" s="31"/>
      <c r="AXB9" s="31"/>
      <c r="AXC9" s="28"/>
      <c r="AXD9" s="59"/>
      <c r="AXE9" s="29"/>
      <c r="AXF9" s="60" t="str">
        <f t="shared" si="142"/>
        <v/>
      </c>
      <c r="AXG9" s="30"/>
      <c r="AXH9" s="31"/>
      <c r="AXI9" s="27"/>
      <c r="AXJ9" s="31"/>
      <c r="AXK9" s="31"/>
      <c r="AXL9" s="28"/>
      <c r="AXM9" s="59">
        <v>0</v>
      </c>
      <c r="AXN9" s="29">
        <v>0</v>
      </c>
      <c r="AXO9" s="60" t="str">
        <f t="shared" si="143"/>
        <v/>
      </c>
      <c r="AXP9" s="30"/>
      <c r="AXQ9" s="31"/>
      <c r="AXR9" s="27"/>
      <c r="AXS9" s="31"/>
      <c r="AXT9" s="31"/>
      <c r="AXU9" s="28"/>
      <c r="AXV9" s="59">
        <v>0</v>
      </c>
      <c r="AXW9" s="29">
        <v>0</v>
      </c>
      <c r="AXX9" s="60" t="str">
        <f t="shared" si="144"/>
        <v/>
      </c>
      <c r="AXY9" s="30">
        <v>7</v>
      </c>
      <c r="AXZ9" s="31">
        <v>7</v>
      </c>
      <c r="AYA9" s="27">
        <v>14</v>
      </c>
      <c r="AYB9" s="31">
        <v>16</v>
      </c>
      <c r="AYC9" s="31">
        <v>3</v>
      </c>
      <c r="AYD9" s="28">
        <v>33</v>
      </c>
      <c r="AYE9" s="59">
        <v>13</v>
      </c>
      <c r="AYF9" s="29">
        <v>13</v>
      </c>
      <c r="AYG9" s="60">
        <f t="shared" si="145"/>
        <v>1</v>
      </c>
      <c r="AYH9" s="30">
        <v>10</v>
      </c>
      <c r="AYI9" s="31">
        <v>7</v>
      </c>
      <c r="AYJ9" s="27">
        <v>17</v>
      </c>
      <c r="AYK9" s="31">
        <v>3</v>
      </c>
      <c r="AYL9" s="31">
        <v>3</v>
      </c>
      <c r="AYM9" s="28">
        <v>23</v>
      </c>
      <c r="AYN9" s="59">
        <v>11</v>
      </c>
      <c r="AYO9" s="29">
        <v>11</v>
      </c>
      <c r="AYP9" s="60">
        <f t="shared" si="146"/>
        <v>1</v>
      </c>
      <c r="AYQ9" s="30">
        <v>2</v>
      </c>
      <c r="AYR9" s="31">
        <v>3</v>
      </c>
      <c r="AYS9" s="27">
        <v>5</v>
      </c>
      <c r="AYT9" s="31">
        <v>10</v>
      </c>
      <c r="AYU9" s="31">
        <v>1</v>
      </c>
      <c r="AYV9" s="28">
        <v>16</v>
      </c>
      <c r="AYW9" s="59">
        <v>10</v>
      </c>
      <c r="AYX9" s="29">
        <v>10</v>
      </c>
      <c r="AYY9" s="60">
        <f t="shared" si="147"/>
        <v>1</v>
      </c>
      <c r="AYZ9" s="30">
        <v>8</v>
      </c>
      <c r="AZA9" s="31">
        <v>3</v>
      </c>
      <c r="AZB9" s="27">
        <v>11</v>
      </c>
      <c r="AZC9" s="31">
        <v>12</v>
      </c>
      <c r="AZD9" s="31">
        <v>1</v>
      </c>
      <c r="AZE9" s="28">
        <v>24</v>
      </c>
      <c r="AZF9" s="59">
        <v>9</v>
      </c>
      <c r="AZG9" s="29">
        <v>9</v>
      </c>
      <c r="AZH9" s="60">
        <f t="shared" si="148"/>
        <v>1</v>
      </c>
      <c r="AZI9" s="30"/>
      <c r="AZJ9" s="31"/>
      <c r="AZK9" s="27"/>
      <c r="AZL9" s="31"/>
      <c r="AZM9" s="31"/>
      <c r="AZN9" s="28"/>
      <c r="AZO9" s="59">
        <v>0</v>
      </c>
      <c r="AZP9" s="29">
        <v>0</v>
      </c>
      <c r="AZQ9" s="60" t="str">
        <f t="shared" si="149"/>
        <v/>
      </c>
      <c r="AZR9" s="30"/>
      <c r="AZS9" s="31"/>
      <c r="AZT9" s="27"/>
      <c r="AZU9" s="31"/>
      <c r="AZV9" s="31"/>
      <c r="AZW9" s="28"/>
      <c r="AZX9" s="59">
        <v>0</v>
      </c>
      <c r="AZY9" s="29">
        <v>0</v>
      </c>
      <c r="AZZ9" s="60" t="str">
        <f t="shared" si="150"/>
        <v/>
      </c>
      <c r="BAA9" s="30"/>
      <c r="BAB9" s="31"/>
      <c r="BAC9" s="27"/>
      <c r="BAD9" s="31"/>
      <c r="BAE9" s="31"/>
      <c r="BAF9" s="28"/>
      <c r="BAG9" s="59">
        <v>0</v>
      </c>
      <c r="BAH9" s="29">
        <v>0</v>
      </c>
      <c r="BAI9" s="60" t="str">
        <f t="shared" si="151"/>
        <v/>
      </c>
      <c r="BAJ9" s="30">
        <v>7</v>
      </c>
      <c r="BAK9" s="31">
        <v>1</v>
      </c>
      <c r="BAL9" s="27">
        <v>8</v>
      </c>
      <c r="BAM9" s="31">
        <v>10</v>
      </c>
      <c r="BAN9" s="31">
        <v>1</v>
      </c>
      <c r="BAO9" s="28">
        <v>19</v>
      </c>
      <c r="BAP9" s="59">
        <v>2</v>
      </c>
      <c r="BAQ9" s="29">
        <v>2</v>
      </c>
      <c r="BAR9" s="60">
        <f t="shared" si="152"/>
        <v>1</v>
      </c>
      <c r="BAS9" s="30">
        <v>7</v>
      </c>
      <c r="BAT9" s="31">
        <v>5</v>
      </c>
      <c r="BAU9" s="27">
        <v>12</v>
      </c>
      <c r="BAV9" s="31">
        <v>7</v>
      </c>
      <c r="BAW9" s="31">
        <v>1</v>
      </c>
      <c r="BAX9" s="28">
        <v>20</v>
      </c>
      <c r="BAY9" s="59">
        <v>10</v>
      </c>
      <c r="BAZ9" s="29">
        <v>10</v>
      </c>
      <c r="BBA9" s="60">
        <f t="shared" si="153"/>
        <v>1</v>
      </c>
      <c r="BBB9" s="30">
        <v>10</v>
      </c>
      <c r="BBC9" s="31">
        <v>5</v>
      </c>
      <c r="BBD9" s="27">
        <v>15</v>
      </c>
      <c r="BBE9" s="31">
        <v>9</v>
      </c>
      <c r="BBF9" s="31">
        <v>4</v>
      </c>
      <c r="BBG9" s="28">
        <v>28</v>
      </c>
      <c r="BBH9" s="59">
        <v>3</v>
      </c>
      <c r="BBI9" s="29">
        <v>3</v>
      </c>
      <c r="BBJ9" s="60">
        <f t="shared" si="154"/>
        <v>1</v>
      </c>
      <c r="BBK9" s="30">
        <v>1</v>
      </c>
      <c r="BBL9" s="31">
        <v>2</v>
      </c>
      <c r="BBM9" s="27">
        <v>3</v>
      </c>
      <c r="BBN9" s="31">
        <v>2</v>
      </c>
      <c r="BBO9" s="31">
        <v>1</v>
      </c>
      <c r="BBP9" s="28">
        <v>6</v>
      </c>
      <c r="BBQ9" s="59">
        <v>3</v>
      </c>
      <c r="BBR9" s="29">
        <v>3</v>
      </c>
      <c r="BBS9" s="60">
        <f t="shared" si="155"/>
        <v>1</v>
      </c>
      <c r="BBT9" s="30"/>
      <c r="BBU9" s="31"/>
      <c r="BBV9" s="27"/>
      <c r="BBW9" s="31"/>
      <c r="BBX9" s="31"/>
      <c r="BBY9" s="28"/>
      <c r="BBZ9" s="59">
        <v>0</v>
      </c>
      <c r="BCA9" s="29">
        <v>0</v>
      </c>
      <c r="BCB9" s="60" t="str">
        <f t="shared" si="156"/>
        <v/>
      </c>
      <c r="BCC9" s="30"/>
      <c r="BCD9" s="31"/>
      <c r="BCE9" s="27"/>
      <c r="BCF9" s="31"/>
      <c r="BCG9" s="31"/>
      <c r="BCH9" s="28"/>
      <c r="BCI9" s="59">
        <v>0</v>
      </c>
      <c r="BCJ9" s="29">
        <v>0</v>
      </c>
      <c r="BCK9" s="60" t="str">
        <f t="shared" si="157"/>
        <v/>
      </c>
      <c r="BCL9" s="30"/>
      <c r="BCM9" s="31"/>
      <c r="BCN9" s="27"/>
      <c r="BCO9" s="31"/>
      <c r="BCP9" s="31"/>
      <c r="BCQ9" s="28"/>
      <c r="BCR9" s="59">
        <v>0</v>
      </c>
      <c r="BCS9" s="29">
        <v>0</v>
      </c>
      <c r="BCT9" s="60" t="str">
        <f t="shared" si="158"/>
        <v/>
      </c>
      <c r="BCU9" s="30">
        <v>9</v>
      </c>
      <c r="BCV9" s="31">
        <v>5</v>
      </c>
      <c r="BCW9" s="27">
        <v>14</v>
      </c>
      <c r="BCX9" s="31">
        <v>9</v>
      </c>
      <c r="BCY9" s="31">
        <v>2</v>
      </c>
      <c r="BCZ9" s="28">
        <v>25</v>
      </c>
      <c r="BDA9" s="59">
        <v>6</v>
      </c>
      <c r="BDB9" s="29">
        <v>6</v>
      </c>
      <c r="BDC9" s="60">
        <f t="shared" si="159"/>
        <v>1</v>
      </c>
      <c r="BDD9" s="30">
        <v>7</v>
      </c>
      <c r="BDE9" s="31">
        <v>5</v>
      </c>
      <c r="BDF9" s="27">
        <v>12</v>
      </c>
      <c r="BDG9" s="31">
        <v>9</v>
      </c>
      <c r="BDH9" s="31">
        <v>1</v>
      </c>
      <c r="BDI9" s="28">
        <v>22</v>
      </c>
      <c r="BDJ9" s="59">
        <v>8</v>
      </c>
      <c r="BDK9" s="29">
        <v>8</v>
      </c>
      <c r="BDL9" s="60">
        <f t="shared" si="160"/>
        <v>1</v>
      </c>
      <c r="BDM9" s="30">
        <v>5</v>
      </c>
      <c r="BDN9" s="31">
        <v>7</v>
      </c>
      <c r="BDO9" s="27">
        <v>12</v>
      </c>
      <c r="BDP9" s="31">
        <v>12</v>
      </c>
      <c r="BDQ9" s="31">
        <v>0</v>
      </c>
      <c r="BDR9" s="28">
        <v>24</v>
      </c>
      <c r="BDS9" s="59">
        <v>6</v>
      </c>
      <c r="BDT9" s="29">
        <v>6</v>
      </c>
      <c r="BDU9" s="60">
        <f t="shared" si="161"/>
        <v>1</v>
      </c>
      <c r="BDV9" s="30">
        <v>4</v>
      </c>
      <c r="BDW9" s="31">
        <v>2</v>
      </c>
      <c r="BDX9" s="27">
        <v>6</v>
      </c>
      <c r="BDY9" s="31">
        <v>0</v>
      </c>
      <c r="BDZ9" s="31">
        <v>2</v>
      </c>
      <c r="BEA9" s="28">
        <v>8</v>
      </c>
      <c r="BEB9" s="59">
        <v>1</v>
      </c>
      <c r="BEC9" s="29">
        <v>1</v>
      </c>
      <c r="BED9" s="60">
        <f t="shared" si="162"/>
        <v>1</v>
      </c>
      <c r="BEE9" s="30"/>
      <c r="BEF9" s="31"/>
      <c r="BEG9" s="27"/>
      <c r="BEH9" s="31"/>
      <c r="BEI9" s="31"/>
      <c r="BEJ9" s="28"/>
      <c r="BEK9" s="59">
        <v>0</v>
      </c>
      <c r="BEL9" s="29">
        <v>0</v>
      </c>
      <c r="BEM9" s="60" t="str">
        <f t="shared" si="163"/>
        <v/>
      </c>
      <c r="BEN9" s="30"/>
      <c r="BEO9" s="31"/>
      <c r="BEP9" s="27"/>
      <c r="BEQ9" s="31"/>
      <c r="BER9" s="31"/>
      <c r="BES9" s="28"/>
      <c r="BET9" s="59">
        <v>0</v>
      </c>
      <c r="BEU9" s="29">
        <v>0</v>
      </c>
      <c r="BEV9" s="60" t="str">
        <f t="shared" si="164"/>
        <v/>
      </c>
      <c r="BEW9" s="30"/>
      <c r="BEX9" s="31"/>
      <c r="BEY9" s="27"/>
      <c r="BEZ9" s="31"/>
      <c r="BFA9" s="31"/>
      <c r="BFB9" s="28"/>
      <c r="BFC9" s="59">
        <v>0</v>
      </c>
      <c r="BFD9" s="29">
        <v>0</v>
      </c>
      <c r="BFE9" s="60" t="str">
        <f t="shared" si="165"/>
        <v/>
      </c>
      <c r="BFF9" s="30">
        <v>5</v>
      </c>
      <c r="BFG9" s="31">
        <v>6</v>
      </c>
      <c r="BFH9" s="27">
        <v>11</v>
      </c>
      <c r="BFI9" s="31">
        <v>14</v>
      </c>
      <c r="BFJ9" s="31">
        <v>3</v>
      </c>
      <c r="BFK9" s="28">
        <v>28</v>
      </c>
      <c r="BFL9" s="59">
        <v>7</v>
      </c>
      <c r="BFM9" s="29">
        <v>7</v>
      </c>
      <c r="BFN9" s="60">
        <f t="shared" si="166"/>
        <v>1</v>
      </c>
      <c r="BFO9" s="30">
        <v>10</v>
      </c>
      <c r="BFP9" s="31">
        <v>2</v>
      </c>
      <c r="BFQ9" s="27">
        <v>12</v>
      </c>
      <c r="BFR9" s="31">
        <v>9</v>
      </c>
      <c r="BFS9" s="31">
        <v>1</v>
      </c>
      <c r="BFT9" s="28">
        <v>22</v>
      </c>
      <c r="BFU9" s="59">
        <v>7</v>
      </c>
      <c r="BFV9" s="29">
        <v>7</v>
      </c>
      <c r="BFW9" s="60">
        <f t="shared" si="167"/>
        <v>1</v>
      </c>
      <c r="BFX9" s="30"/>
      <c r="BFY9" s="31"/>
      <c r="BFZ9" s="27"/>
      <c r="BGA9" s="31"/>
      <c r="BGB9" s="31"/>
      <c r="BGC9" s="28"/>
      <c r="BGD9" s="59">
        <v>0</v>
      </c>
      <c r="BGE9" s="29">
        <v>0</v>
      </c>
      <c r="BGF9" s="60" t="str">
        <f t="shared" si="168"/>
        <v/>
      </c>
      <c r="BGG9" s="30">
        <v>21</v>
      </c>
      <c r="BGH9" s="31">
        <v>3</v>
      </c>
      <c r="BGI9" s="27">
        <v>24</v>
      </c>
      <c r="BGJ9" s="31">
        <v>5</v>
      </c>
      <c r="BGK9" s="31">
        <v>0</v>
      </c>
      <c r="BGL9" s="28">
        <v>29</v>
      </c>
      <c r="BGM9" s="59">
        <v>12</v>
      </c>
      <c r="BGN9" s="29">
        <v>12</v>
      </c>
      <c r="BGO9" s="60">
        <f t="shared" si="169"/>
        <v>1</v>
      </c>
      <c r="BGP9" s="30"/>
      <c r="BGQ9" s="31"/>
      <c r="BGR9" s="27"/>
      <c r="BGS9" s="31"/>
      <c r="BGT9" s="31"/>
      <c r="BGU9" s="28"/>
      <c r="BGV9" s="59">
        <v>0</v>
      </c>
      <c r="BGW9" s="29">
        <v>0</v>
      </c>
      <c r="BGX9" s="60" t="str">
        <f t="shared" si="170"/>
        <v/>
      </c>
      <c r="BGY9" s="30"/>
      <c r="BGZ9" s="31"/>
      <c r="BHA9" s="27"/>
      <c r="BHB9" s="31"/>
      <c r="BHC9" s="31"/>
      <c r="BHD9" s="28"/>
      <c r="BHE9" s="59">
        <v>0</v>
      </c>
      <c r="BHF9" s="29">
        <v>0</v>
      </c>
      <c r="BHG9" s="60" t="str">
        <f t="shared" si="171"/>
        <v/>
      </c>
      <c r="BHH9" s="30"/>
      <c r="BHI9" s="31"/>
      <c r="BHJ9" s="27"/>
      <c r="BHK9" s="31"/>
      <c r="BHL9" s="31"/>
      <c r="BHM9" s="28"/>
      <c r="BHN9" s="59">
        <v>0</v>
      </c>
      <c r="BHO9" s="29">
        <v>0</v>
      </c>
      <c r="BHP9" s="60" t="str">
        <f t="shared" si="172"/>
        <v/>
      </c>
      <c r="BHQ9" s="30">
        <v>8</v>
      </c>
      <c r="BHR9" s="31">
        <v>7</v>
      </c>
      <c r="BHS9" s="27">
        <v>15</v>
      </c>
      <c r="BHT9" s="31">
        <v>12</v>
      </c>
      <c r="BHU9" s="31">
        <v>2</v>
      </c>
      <c r="BHV9" s="28">
        <v>29</v>
      </c>
      <c r="BHW9" s="59">
        <v>8</v>
      </c>
      <c r="BHX9" s="29">
        <v>8</v>
      </c>
      <c r="BHY9" s="60">
        <f t="shared" si="173"/>
        <v>1</v>
      </c>
      <c r="BHZ9" s="30">
        <v>12</v>
      </c>
      <c r="BIA9" s="31">
        <v>4</v>
      </c>
      <c r="BIB9" s="27">
        <v>16</v>
      </c>
      <c r="BIC9" s="31">
        <v>7</v>
      </c>
      <c r="BID9" s="31">
        <v>5</v>
      </c>
      <c r="BIE9" s="28">
        <v>28</v>
      </c>
      <c r="BIF9" s="59">
        <v>16</v>
      </c>
      <c r="BIG9" s="29">
        <v>16</v>
      </c>
      <c r="BIH9" s="60">
        <f t="shared" si="174"/>
        <v>1</v>
      </c>
      <c r="BII9" s="30">
        <v>11</v>
      </c>
      <c r="BIJ9" s="31">
        <v>6</v>
      </c>
      <c r="BIK9" s="27">
        <v>17</v>
      </c>
      <c r="BIL9" s="31">
        <v>4</v>
      </c>
      <c r="BIM9" s="31">
        <v>2</v>
      </c>
      <c r="BIN9" s="28">
        <v>23</v>
      </c>
      <c r="BIO9" s="59">
        <v>10</v>
      </c>
      <c r="BIP9" s="29">
        <v>10</v>
      </c>
      <c r="BIQ9" s="60">
        <f t="shared" si="175"/>
        <v>1</v>
      </c>
      <c r="BIR9" s="30">
        <v>4</v>
      </c>
      <c r="BIS9" s="31">
        <v>4</v>
      </c>
      <c r="BIT9" s="27">
        <v>8</v>
      </c>
      <c r="BIU9" s="31">
        <v>9</v>
      </c>
      <c r="BIV9" s="31">
        <v>1</v>
      </c>
      <c r="BIW9" s="28">
        <v>18</v>
      </c>
      <c r="BIX9" s="59">
        <v>12</v>
      </c>
      <c r="BIY9" s="29">
        <v>12</v>
      </c>
      <c r="BIZ9" s="60">
        <f t="shared" si="176"/>
        <v>1</v>
      </c>
      <c r="BJA9" s="30"/>
      <c r="BJB9" s="31"/>
      <c r="BJC9" s="27"/>
      <c r="BJD9" s="31"/>
      <c r="BJE9" s="31"/>
      <c r="BJF9" s="28"/>
      <c r="BJG9" s="59">
        <v>0</v>
      </c>
      <c r="BJH9" s="29">
        <v>0</v>
      </c>
      <c r="BJI9" s="60" t="str">
        <f t="shared" si="177"/>
        <v/>
      </c>
      <c r="BJJ9" s="30">
        <v>3</v>
      </c>
      <c r="BJK9" s="31">
        <v>0</v>
      </c>
      <c r="BJL9" s="27">
        <v>3</v>
      </c>
      <c r="BJM9" s="31">
        <v>2</v>
      </c>
      <c r="BJN9" s="31">
        <v>1</v>
      </c>
      <c r="BJO9" s="28">
        <v>6</v>
      </c>
      <c r="BJP9" s="59">
        <v>0</v>
      </c>
      <c r="BJQ9" s="29">
        <v>0</v>
      </c>
      <c r="BJR9" s="60" t="str">
        <f t="shared" si="178"/>
        <v/>
      </c>
      <c r="BJS9" s="30"/>
      <c r="BJT9" s="31"/>
      <c r="BJU9" s="27"/>
      <c r="BJV9" s="31"/>
      <c r="BJW9" s="31"/>
      <c r="BJX9" s="28"/>
      <c r="BJY9" s="59">
        <v>0</v>
      </c>
      <c r="BJZ9" s="29">
        <v>0</v>
      </c>
      <c r="BKA9" s="60" t="str">
        <f t="shared" si="179"/>
        <v/>
      </c>
      <c r="BKB9" s="30"/>
      <c r="BKC9" s="31"/>
      <c r="BKD9" s="27"/>
      <c r="BKE9" s="31"/>
      <c r="BKF9" s="31"/>
      <c r="BKG9" s="28"/>
      <c r="BKH9" s="59">
        <v>0</v>
      </c>
      <c r="BKI9" s="29">
        <v>0</v>
      </c>
      <c r="BKJ9" s="60" t="str">
        <f t="shared" si="180"/>
        <v/>
      </c>
      <c r="BKK9" s="30">
        <v>1</v>
      </c>
      <c r="BKL9" s="31">
        <v>4</v>
      </c>
      <c r="BKM9" s="27">
        <v>5</v>
      </c>
      <c r="BKN9" s="31">
        <v>4</v>
      </c>
      <c r="BKO9" s="31">
        <v>1</v>
      </c>
      <c r="BKP9" s="28">
        <v>10</v>
      </c>
      <c r="BKQ9" s="59">
        <v>21</v>
      </c>
      <c r="BKR9" s="29">
        <v>21</v>
      </c>
      <c r="BKS9" s="60">
        <f t="shared" si="181"/>
        <v>1</v>
      </c>
      <c r="BKT9" s="30">
        <v>8</v>
      </c>
      <c r="BKU9" s="31">
        <v>6</v>
      </c>
      <c r="BKV9" s="27">
        <v>14</v>
      </c>
      <c r="BKW9" s="31">
        <v>7</v>
      </c>
      <c r="BKX9" s="31">
        <v>4</v>
      </c>
      <c r="BKY9" s="28">
        <v>25</v>
      </c>
      <c r="BKZ9" s="59">
        <v>8</v>
      </c>
      <c r="BLA9" s="29">
        <v>8</v>
      </c>
      <c r="BLB9" s="60">
        <f t="shared" si="182"/>
        <v>1</v>
      </c>
      <c r="BLC9" s="30">
        <v>8</v>
      </c>
      <c r="BLD9" s="31">
        <v>1</v>
      </c>
      <c r="BLE9" s="27">
        <v>9</v>
      </c>
      <c r="BLF9" s="31">
        <v>9</v>
      </c>
      <c r="BLG9" s="31">
        <v>1</v>
      </c>
      <c r="BLH9" s="28">
        <v>19</v>
      </c>
      <c r="BLI9" s="59">
        <v>2</v>
      </c>
      <c r="BLJ9" s="29">
        <v>2</v>
      </c>
      <c r="BLK9" s="60">
        <f t="shared" si="183"/>
        <v>1</v>
      </c>
      <c r="BLL9" s="30">
        <v>6</v>
      </c>
      <c r="BLM9" s="31">
        <v>0</v>
      </c>
      <c r="BLN9" s="27">
        <v>6</v>
      </c>
      <c r="BLO9" s="31">
        <v>0</v>
      </c>
      <c r="BLP9" s="31">
        <v>0</v>
      </c>
      <c r="BLQ9" s="28">
        <v>6</v>
      </c>
      <c r="BLR9" s="59">
        <v>0</v>
      </c>
      <c r="BLS9" s="29">
        <v>0</v>
      </c>
      <c r="BLT9" s="60" t="str">
        <f t="shared" si="184"/>
        <v/>
      </c>
      <c r="BLU9" s="30"/>
      <c r="BLV9" s="31"/>
      <c r="BLW9" s="27"/>
      <c r="BLX9" s="31"/>
      <c r="BLY9" s="31"/>
      <c r="BLZ9" s="28"/>
      <c r="BMA9" s="59">
        <v>0</v>
      </c>
      <c r="BMB9" s="29">
        <v>0</v>
      </c>
      <c r="BMC9" s="60" t="str">
        <f t="shared" si="185"/>
        <v/>
      </c>
      <c r="BMD9" s="30"/>
      <c r="BME9" s="31"/>
      <c r="BMF9" s="27"/>
      <c r="BMG9" s="31"/>
      <c r="BMH9" s="31"/>
      <c r="BMI9" s="28"/>
      <c r="BMJ9" s="59">
        <v>0</v>
      </c>
      <c r="BMK9" s="29">
        <v>0</v>
      </c>
      <c r="BML9" s="60" t="str">
        <f t="shared" si="186"/>
        <v/>
      </c>
      <c r="BMM9" s="30">
        <v>5</v>
      </c>
      <c r="BMN9" s="31">
        <v>5</v>
      </c>
      <c r="BMO9" s="27">
        <v>10</v>
      </c>
      <c r="BMP9" s="31">
        <v>4</v>
      </c>
      <c r="BMQ9" s="31">
        <v>2</v>
      </c>
      <c r="BMR9" s="28">
        <v>16</v>
      </c>
      <c r="BMS9" s="59"/>
      <c r="BMT9" s="29">
        <v>0</v>
      </c>
      <c r="BMU9" s="60" t="str">
        <f t="shared" si="187"/>
        <v/>
      </c>
      <c r="BMV9" s="30">
        <v>5</v>
      </c>
      <c r="BMW9" s="31">
        <v>8</v>
      </c>
      <c r="BMX9" s="27">
        <v>13</v>
      </c>
      <c r="BMY9" s="31">
        <v>5</v>
      </c>
      <c r="BMZ9" s="31">
        <v>3</v>
      </c>
      <c r="BNA9" s="28">
        <v>21</v>
      </c>
      <c r="BNB9" s="59"/>
      <c r="BNC9" s="29">
        <v>0</v>
      </c>
      <c r="BND9" s="60" t="str">
        <f t="shared" si="188"/>
        <v/>
      </c>
      <c r="BNE9" s="30">
        <v>7</v>
      </c>
      <c r="BNF9" s="31">
        <v>3</v>
      </c>
      <c r="BNG9" s="27">
        <v>10</v>
      </c>
      <c r="BNH9" s="31">
        <v>9</v>
      </c>
      <c r="BNI9" s="31">
        <v>3</v>
      </c>
      <c r="BNJ9" s="28">
        <v>22</v>
      </c>
      <c r="BNK9" s="59"/>
      <c r="BNL9" s="29">
        <v>0</v>
      </c>
      <c r="BNM9" s="60" t="str">
        <f t="shared" si="189"/>
        <v/>
      </c>
      <c r="BNN9" s="30">
        <v>7</v>
      </c>
      <c r="BNO9" s="31">
        <v>6</v>
      </c>
      <c r="BNP9" s="27">
        <v>13</v>
      </c>
      <c r="BNQ9" s="31">
        <v>4</v>
      </c>
      <c r="BNR9" s="31">
        <v>3</v>
      </c>
      <c r="BNS9" s="28">
        <v>20</v>
      </c>
      <c r="BNT9" s="59"/>
      <c r="BNU9" s="29">
        <v>0</v>
      </c>
      <c r="BNV9" s="60" t="str">
        <f t="shared" si="190"/>
        <v/>
      </c>
      <c r="BNW9" s="30">
        <v>3</v>
      </c>
      <c r="BNX9" s="31">
        <v>0</v>
      </c>
      <c r="BNY9" s="27">
        <v>3</v>
      </c>
      <c r="BNZ9" s="31">
        <v>0</v>
      </c>
      <c r="BOA9" s="31">
        <v>0</v>
      </c>
      <c r="BOB9" s="28">
        <v>3</v>
      </c>
      <c r="BOC9" s="59"/>
      <c r="BOD9" s="29"/>
      <c r="BOE9" s="60" t="str">
        <f t="shared" si="191"/>
        <v/>
      </c>
      <c r="BOF9" s="30"/>
      <c r="BOG9" s="31"/>
      <c r="BOH9" s="27"/>
      <c r="BOI9" s="31"/>
      <c r="BOJ9" s="31"/>
      <c r="BOK9" s="28"/>
      <c r="BOL9" s="59"/>
      <c r="BOM9" s="29"/>
      <c r="BON9" s="60" t="str">
        <f t="shared" si="192"/>
        <v/>
      </c>
      <c r="BOO9" s="30">
        <v>7</v>
      </c>
      <c r="BOP9" s="31">
        <v>6</v>
      </c>
      <c r="BOQ9" s="27">
        <v>13</v>
      </c>
      <c r="BOR9" s="31">
        <v>9</v>
      </c>
      <c r="BOS9" s="31">
        <v>1</v>
      </c>
      <c r="BOT9" s="28">
        <v>23</v>
      </c>
      <c r="BOU9" s="59"/>
      <c r="BOV9" s="29"/>
      <c r="BOW9" s="60" t="str">
        <f t="shared" si="193"/>
        <v/>
      </c>
      <c r="BOX9" s="30">
        <v>11</v>
      </c>
      <c r="BOY9" s="31">
        <v>6</v>
      </c>
      <c r="BOZ9" s="27">
        <v>17</v>
      </c>
      <c r="BPA9" s="31">
        <v>6</v>
      </c>
      <c r="BPB9" s="31">
        <v>2</v>
      </c>
      <c r="BPC9" s="28">
        <v>25</v>
      </c>
      <c r="BPD9" s="59"/>
      <c r="BPE9" s="29"/>
      <c r="BPF9" s="60" t="str">
        <f t="shared" si="194"/>
        <v/>
      </c>
      <c r="BPG9" s="30">
        <v>7</v>
      </c>
      <c r="BPH9" s="31">
        <v>5</v>
      </c>
      <c r="BPI9" s="27">
        <v>12</v>
      </c>
      <c r="BPJ9" s="31">
        <v>8</v>
      </c>
      <c r="BPK9" s="31">
        <v>4</v>
      </c>
      <c r="BPL9" s="28">
        <v>24</v>
      </c>
      <c r="BPM9" s="59"/>
      <c r="BPN9" s="29"/>
      <c r="BPO9" s="60" t="str">
        <f t="shared" si="195"/>
        <v/>
      </c>
      <c r="BPP9" s="30"/>
      <c r="BPQ9" s="31"/>
      <c r="BPR9" s="27"/>
      <c r="BPS9" s="31"/>
      <c r="BPT9" s="31"/>
      <c r="BPU9" s="28"/>
      <c r="BPV9" s="59"/>
      <c r="BPW9" s="29"/>
      <c r="BPX9" s="60" t="str">
        <f t="shared" si="196"/>
        <v/>
      </c>
      <c r="BPY9" s="30">
        <v>6</v>
      </c>
      <c r="BPZ9" s="31">
        <v>4</v>
      </c>
      <c r="BQA9" s="27">
        <v>10</v>
      </c>
      <c r="BQB9" s="31">
        <v>2</v>
      </c>
      <c r="BQC9" s="31">
        <v>0</v>
      </c>
      <c r="BQD9" s="28">
        <v>12</v>
      </c>
      <c r="BQE9" s="59"/>
      <c r="BQF9" s="29"/>
      <c r="BQG9" s="60" t="str">
        <f t="shared" si="197"/>
        <v/>
      </c>
      <c r="BQH9" s="30">
        <v>2</v>
      </c>
      <c r="BQI9" s="31">
        <v>0</v>
      </c>
      <c r="BQJ9" s="27">
        <v>2</v>
      </c>
      <c r="BQK9" s="31">
        <v>0</v>
      </c>
      <c r="BQL9" s="31">
        <v>0</v>
      </c>
      <c r="BQM9" s="28">
        <v>2</v>
      </c>
      <c r="BQN9" s="59"/>
      <c r="BQO9" s="29"/>
      <c r="BQP9" s="60" t="str">
        <f t="shared" si="198"/>
        <v/>
      </c>
      <c r="BQQ9" s="30">
        <v>7</v>
      </c>
      <c r="BQR9" s="31">
        <v>4</v>
      </c>
      <c r="BQS9" s="27">
        <v>11</v>
      </c>
      <c r="BQT9" s="31">
        <v>3</v>
      </c>
      <c r="BQU9" s="31">
        <v>1</v>
      </c>
      <c r="BQV9" s="28">
        <v>15</v>
      </c>
      <c r="BQW9" s="59"/>
      <c r="BQX9" s="29"/>
      <c r="BQY9" s="60" t="str">
        <f t="shared" si="199"/>
        <v/>
      </c>
      <c r="BQZ9" s="30">
        <v>6</v>
      </c>
      <c r="BRA9" s="31">
        <v>6</v>
      </c>
      <c r="BRB9" s="27">
        <v>12</v>
      </c>
      <c r="BRC9" s="31">
        <v>2</v>
      </c>
      <c r="BRD9" s="31">
        <v>0</v>
      </c>
      <c r="BRE9" s="28">
        <v>14</v>
      </c>
      <c r="BRF9" s="59"/>
      <c r="BRG9" s="29"/>
      <c r="BRH9" s="60" t="str">
        <f t="shared" si="200"/>
        <v/>
      </c>
      <c r="BRI9" s="30">
        <v>9</v>
      </c>
      <c r="BRJ9" s="31">
        <v>3</v>
      </c>
      <c r="BRK9" s="27">
        <v>12</v>
      </c>
      <c r="BRL9" s="31">
        <v>1</v>
      </c>
      <c r="BRM9" s="31">
        <v>1</v>
      </c>
      <c r="BRN9" s="28">
        <v>14</v>
      </c>
      <c r="BRO9" s="59"/>
      <c r="BRP9" s="29"/>
      <c r="BRQ9" s="60" t="str">
        <f t="shared" si="201"/>
        <v/>
      </c>
      <c r="BRR9" s="30">
        <v>12</v>
      </c>
      <c r="BRS9" s="31">
        <v>3</v>
      </c>
      <c r="BRT9" s="27">
        <v>15</v>
      </c>
      <c r="BRU9" s="31">
        <v>4</v>
      </c>
      <c r="BRV9" s="31">
        <v>0</v>
      </c>
      <c r="BRW9" s="28">
        <v>19</v>
      </c>
      <c r="BRX9" s="59"/>
      <c r="BRY9" s="29"/>
      <c r="BRZ9" s="60" t="str">
        <f t="shared" si="202"/>
        <v/>
      </c>
      <c r="BSA9" s="30"/>
      <c r="BSB9" s="31"/>
      <c r="BSC9" s="27"/>
      <c r="BSD9" s="31"/>
      <c r="BSE9" s="31"/>
      <c r="BSF9" s="28"/>
      <c r="BSG9" s="59"/>
      <c r="BSH9" s="29"/>
      <c r="BSI9" s="60" t="str">
        <f t="shared" si="203"/>
        <v/>
      </c>
      <c r="BSJ9" s="30"/>
      <c r="BSK9" s="31"/>
      <c r="BSL9" s="27"/>
      <c r="BSM9" s="31"/>
      <c r="BSN9" s="31"/>
      <c r="BSO9" s="28"/>
      <c r="BSP9" s="59"/>
      <c r="BSQ9" s="29"/>
      <c r="BSR9" s="60" t="str">
        <f t="shared" si="204"/>
        <v/>
      </c>
      <c r="BSS9" s="30">
        <v>23</v>
      </c>
      <c r="BST9" s="31">
        <v>0</v>
      </c>
      <c r="BSU9" s="27">
        <v>23</v>
      </c>
      <c r="BSV9" s="31">
        <v>0</v>
      </c>
      <c r="BSW9" s="31">
        <v>0</v>
      </c>
      <c r="BSX9" s="28">
        <v>23</v>
      </c>
      <c r="BSY9" s="59"/>
      <c r="BSZ9" s="29"/>
      <c r="BTA9" s="60" t="str">
        <f t="shared" si="205"/>
        <v/>
      </c>
      <c r="BTB9" s="30">
        <v>4</v>
      </c>
      <c r="BTC9" s="31">
        <v>4</v>
      </c>
      <c r="BTD9" s="27">
        <v>8</v>
      </c>
      <c r="BTE9" s="31">
        <v>16</v>
      </c>
      <c r="BTF9" s="31">
        <v>1</v>
      </c>
      <c r="BTG9" s="28">
        <v>25</v>
      </c>
      <c r="BTH9" s="59"/>
      <c r="BTI9" s="29"/>
      <c r="BTJ9" s="60" t="str">
        <f t="shared" si="206"/>
        <v/>
      </c>
      <c r="BTK9" s="30">
        <v>4</v>
      </c>
      <c r="BTL9" s="31">
        <v>8</v>
      </c>
      <c r="BTM9" s="27">
        <v>12</v>
      </c>
      <c r="BTN9" s="31">
        <v>2</v>
      </c>
      <c r="BTO9" s="31">
        <v>4</v>
      </c>
      <c r="BTP9" s="28">
        <v>18</v>
      </c>
      <c r="BTQ9" s="59"/>
      <c r="BTR9" s="29"/>
      <c r="BTS9" s="60" t="str">
        <f t="shared" si="207"/>
        <v/>
      </c>
      <c r="BTT9" s="30">
        <v>3</v>
      </c>
      <c r="BTU9" s="31">
        <v>2</v>
      </c>
      <c r="BTV9" s="27">
        <v>5</v>
      </c>
      <c r="BTW9" s="31">
        <v>0</v>
      </c>
      <c r="BTX9" s="31">
        <v>0</v>
      </c>
      <c r="BTY9" s="28">
        <v>5</v>
      </c>
      <c r="BTZ9" s="59"/>
      <c r="BUA9" s="29"/>
      <c r="BUB9" s="60" t="str">
        <f t="shared" si="208"/>
        <v/>
      </c>
      <c r="BUC9" s="30"/>
      <c r="BUD9" s="31"/>
      <c r="BUE9" s="27"/>
      <c r="BUF9" s="31"/>
      <c r="BUG9" s="31"/>
      <c r="BUH9" s="28"/>
      <c r="BUI9" s="59"/>
      <c r="BUJ9" s="29"/>
      <c r="BUK9" s="60" t="str">
        <f t="shared" si="209"/>
        <v/>
      </c>
      <c r="BUL9" s="30"/>
      <c r="BUM9" s="31"/>
      <c r="BUN9" s="27"/>
      <c r="BUO9" s="31"/>
      <c r="BUP9" s="31"/>
      <c r="BUQ9" s="28"/>
      <c r="BUR9" s="59"/>
      <c r="BUS9" s="29"/>
      <c r="BUT9" s="60" t="str">
        <f t="shared" si="210"/>
        <v/>
      </c>
    </row>
    <row r="10" spans="1:1918">
      <c r="A10" s="42" t="s">
        <v>134</v>
      </c>
      <c r="B10" s="30">
        <v>14</v>
      </c>
      <c r="C10" s="31">
        <v>2</v>
      </c>
      <c r="D10" s="27">
        <v>16</v>
      </c>
      <c r="E10" s="31">
        <v>4</v>
      </c>
      <c r="F10" s="31">
        <v>0</v>
      </c>
      <c r="G10" s="28">
        <v>20</v>
      </c>
      <c r="H10" s="59"/>
      <c r="I10" s="29"/>
      <c r="J10" s="60" t="str">
        <f t="shared" si="211"/>
        <v/>
      </c>
      <c r="K10" s="30">
        <v>10</v>
      </c>
      <c r="L10" s="31">
        <v>5</v>
      </c>
      <c r="M10" s="27">
        <v>15</v>
      </c>
      <c r="N10" s="31">
        <v>5</v>
      </c>
      <c r="O10" s="31">
        <v>0</v>
      </c>
      <c r="P10" s="28">
        <v>20</v>
      </c>
      <c r="Q10" s="59"/>
      <c r="R10" s="29"/>
      <c r="S10" s="60" t="str">
        <f t="shared" si="212"/>
        <v/>
      </c>
      <c r="T10" s="30">
        <v>11</v>
      </c>
      <c r="U10" s="31">
        <v>4</v>
      </c>
      <c r="V10" s="27">
        <v>15</v>
      </c>
      <c r="W10" s="31">
        <v>5</v>
      </c>
      <c r="X10" s="31">
        <v>1</v>
      </c>
      <c r="Y10" s="28">
        <v>21</v>
      </c>
      <c r="Z10" s="59"/>
      <c r="AA10" s="29"/>
      <c r="AB10" s="60" t="str">
        <f t="shared" si="213"/>
        <v/>
      </c>
      <c r="AC10" s="30">
        <v>5</v>
      </c>
      <c r="AD10" s="31">
        <v>0</v>
      </c>
      <c r="AE10" s="27">
        <v>5</v>
      </c>
      <c r="AF10" s="31">
        <v>4</v>
      </c>
      <c r="AG10" s="31">
        <v>0</v>
      </c>
      <c r="AH10" s="28">
        <v>9</v>
      </c>
      <c r="AI10" s="59"/>
      <c r="AJ10" s="29"/>
      <c r="AK10" s="60" t="str">
        <f t="shared" si="214"/>
        <v/>
      </c>
      <c r="AL10" s="30">
        <v>18</v>
      </c>
      <c r="AM10" s="31">
        <v>3</v>
      </c>
      <c r="AN10" s="27">
        <v>21</v>
      </c>
      <c r="AO10" s="31">
        <v>3</v>
      </c>
      <c r="AP10" s="31">
        <v>0</v>
      </c>
      <c r="AQ10" s="28">
        <v>24</v>
      </c>
      <c r="AR10" s="59"/>
      <c r="AS10" s="29"/>
      <c r="AT10" s="60" t="str">
        <f t="shared" si="215"/>
        <v/>
      </c>
      <c r="AU10" s="30"/>
      <c r="AV10" s="31"/>
      <c r="AW10" s="27"/>
      <c r="AX10" s="31"/>
      <c r="AY10" s="31"/>
      <c r="AZ10" s="28"/>
      <c r="BA10" s="59"/>
      <c r="BB10" s="29"/>
      <c r="BC10" s="60" t="str">
        <f t="shared" si="216"/>
        <v/>
      </c>
      <c r="BD10" s="30">
        <v>9</v>
      </c>
      <c r="BE10" s="31">
        <v>2</v>
      </c>
      <c r="BF10" s="27">
        <v>11</v>
      </c>
      <c r="BG10" s="31">
        <v>14</v>
      </c>
      <c r="BH10" s="31">
        <v>2</v>
      </c>
      <c r="BI10" s="28">
        <v>27</v>
      </c>
      <c r="BJ10" s="59"/>
      <c r="BK10" s="29"/>
      <c r="BL10" s="60" t="str">
        <f t="shared" si="217"/>
        <v/>
      </c>
      <c r="BM10" s="30">
        <v>6</v>
      </c>
      <c r="BN10" s="31">
        <v>2</v>
      </c>
      <c r="BO10" s="27">
        <v>8</v>
      </c>
      <c r="BP10" s="31">
        <v>9</v>
      </c>
      <c r="BQ10" s="31">
        <v>0</v>
      </c>
      <c r="BR10" s="28">
        <v>17</v>
      </c>
      <c r="BS10" s="59"/>
      <c r="BT10" s="29"/>
      <c r="BU10" s="60" t="str">
        <f t="shared" si="218"/>
        <v/>
      </c>
      <c r="BV10" s="30"/>
      <c r="BW10" s="31"/>
      <c r="BX10" s="27"/>
      <c r="BY10" s="31"/>
      <c r="BZ10" s="31"/>
      <c r="CA10" s="28"/>
      <c r="CB10" s="59"/>
      <c r="CC10" s="29"/>
      <c r="CD10" s="60" t="str">
        <f t="shared" si="219"/>
        <v/>
      </c>
      <c r="CE10" s="30">
        <v>11</v>
      </c>
      <c r="CF10" s="31">
        <v>3</v>
      </c>
      <c r="CG10" s="27">
        <v>14</v>
      </c>
      <c r="CH10" s="31">
        <v>7</v>
      </c>
      <c r="CI10" s="31">
        <v>0</v>
      </c>
      <c r="CJ10" s="28">
        <v>21</v>
      </c>
      <c r="CK10" s="59"/>
      <c r="CL10" s="29"/>
      <c r="CM10" s="60" t="str">
        <f t="shared" si="220"/>
        <v/>
      </c>
      <c r="CN10" s="30">
        <v>14</v>
      </c>
      <c r="CO10" s="31">
        <v>2</v>
      </c>
      <c r="CP10" s="27">
        <v>16</v>
      </c>
      <c r="CQ10" s="31">
        <v>12</v>
      </c>
      <c r="CR10" s="31">
        <v>2</v>
      </c>
      <c r="CS10" s="28">
        <v>30</v>
      </c>
      <c r="CT10" s="59"/>
      <c r="CU10" s="29"/>
      <c r="CV10" s="60" t="str">
        <f t="shared" si="221"/>
        <v/>
      </c>
      <c r="CW10" s="30"/>
      <c r="CX10" s="31"/>
      <c r="CY10" s="27"/>
      <c r="CZ10" s="31"/>
      <c r="DA10" s="31"/>
      <c r="DB10" s="28"/>
      <c r="DC10" s="59"/>
      <c r="DD10" s="29"/>
      <c r="DE10" s="60" t="str">
        <f t="shared" si="222"/>
        <v/>
      </c>
      <c r="DF10" s="30">
        <v>22</v>
      </c>
      <c r="DG10" s="31">
        <v>1</v>
      </c>
      <c r="DH10" s="27">
        <v>23</v>
      </c>
      <c r="DI10" s="31">
        <v>4</v>
      </c>
      <c r="DJ10" s="31">
        <v>2</v>
      </c>
      <c r="DK10" s="28">
        <v>29</v>
      </c>
      <c r="DL10" s="59"/>
      <c r="DM10" s="29">
        <v>15</v>
      </c>
      <c r="DN10" s="60" t="str">
        <f t="shared" si="223"/>
        <v/>
      </c>
      <c r="DO10" s="30">
        <v>7</v>
      </c>
      <c r="DP10" s="31">
        <v>2</v>
      </c>
      <c r="DQ10" s="27">
        <v>9</v>
      </c>
      <c r="DR10" s="31">
        <v>13</v>
      </c>
      <c r="DS10" s="31">
        <v>1</v>
      </c>
      <c r="DT10" s="28">
        <v>23</v>
      </c>
      <c r="DU10" s="59"/>
      <c r="DV10" s="29">
        <v>12</v>
      </c>
      <c r="DW10" s="60" t="str">
        <f t="shared" si="224"/>
        <v/>
      </c>
      <c r="DX10" s="30">
        <v>8</v>
      </c>
      <c r="DY10" s="31">
        <v>3</v>
      </c>
      <c r="DZ10" s="27">
        <v>11</v>
      </c>
      <c r="EA10" s="31">
        <v>11</v>
      </c>
      <c r="EB10" s="31">
        <v>3</v>
      </c>
      <c r="EC10" s="28">
        <v>25</v>
      </c>
      <c r="ED10" s="59"/>
      <c r="EE10" s="29">
        <v>8</v>
      </c>
      <c r="EF10" s="60" t="str">
        <f t="shared" si="225"/>
        <v/>
      </c>
      <c r="EG10" s="30">
        <v>9</v>
      </c>
      <c r="EH10" s="31">
        <v>0</v>
      </c>
      <c r="EI10" s="27">
        <v>9</v>
      </c>
      <c r="EJ10" s="31">
        <v>12</v>
      </c>
      <c r="EK10" s="31">
        <v>3</v>
      </c>
      <c r="EL10" s="28">
        <v>24</v>
      </c>
      <c r="EM10" s="59"/>
      <c r="EN10" s="29">
        <v>10</v>
      </c>
      <c r="EO10" s="60" t="str">
        <f t="shared" si="226"/>
        <v/>
      </c>
      <c r="EP10" s="30">
        <v>14</v>
      </c>
      <c r="EQ10" s="31">
        <v>3</v>
      </c>
      <c r="ER10" s="27">
        <v>17</v>
      </c>
      <c r="ES10" s="31">
        <v>9</v>
      </c>
      <c r="ET10" s="31">
        <v>1</v>
      </c>
      <c r="EU10" s="28">
        <v>27</v>
      </c>
      <c r="EV10" s="59"/>
      <c r="EW10" s="29">
        <v>18</v>
      </c>
      <c r="EX10" s="60" t="str">
        <f t="shared" si="227"/>
        <v/>
      </c>
      <c r="EY10" s="30"/>
      <c r="EZ10" s="31"/>
      <c r="FA10" s="27"/>
      <c r="FB10" s="31"/>
      <c r="FC10" s="31"/>
      <c r="FD10" s="28"/>
      <c r="FE10" s="59"/>
      <c r="FF10" s="29"/>
      <c r="FG10" s="60" t="str">
        <f t="shared" si="228"/>
        <v/>
      </c>
      <c r="FH10" s="30"/>
      <c r="FI10" s="31"/>
      <c r="FJ10" s="27"/>
      <c r="FK10" s="31"/>
      <c r="FL10" s="31"/>
      <c r="FM10" s="28"/>
      <c r="FN10" s="59"/>
      <c r="FO10" s="29"/>
      <c r="FP10" s="60" t="str">
        <f t="shared" si="229"/>
        <v/>
      </c>
      <c r="FQ10" s="30">
        <v>13</v>
      </c>
      <c r="FR10" s="31">
        <v>6</v>
      </c>
      <c r="FS10" s="27">
        <v>19</v>
      </c>
      <c r="FT10" s="31">
        <v>7</v>
      </c>
      <c r="FU10" s="31">
        <v>0</v>
      </c>
      <c r="FV10" s="28">
        <v>26</v>
      </c>
      <c r="FW10" s="59"/>
      <c r="FX10" s="29">
        <v>16</v>
      </c>
      <c r="FY10" s="60" t="str">
        <f t="shared" si="230"/>
        <v/>
      </c>
      <c r="FZ10" s="30"/>
      <c r="GA10" s="31"/>
      <c r="GB10" s="27"/>
      <c r="GC10" s="31"/>
      <c r="GD10" s="31"/>
      <c r="GE10" s="28"/>
      <c r="GF10" s="59"/>
      <c r="GG10" s="29"/>
      <c r="GH10" s="60" t="str">
        <f t="shared" si="231"/>
        <v/>
      </c>
      <c r="GI10" s="30">
        <v>10</v>
      </c>
      <c r="GJ10" s="31">
        <v>4</v>
      </c>
      <c r="GK10" s="27">
        <v>14</v>
      </c>
      <c r="GL10" s="31">
        <v>8</v>
      </c>
      <c r="GM10" s="31">
        <v>1</v>
      </c>
      <c r="GN10" s="28">
        <v>23</v>
      </c>
      <c r="GO10" s="59"/>
      <c r="GP10" s="29">
        <v>17</v>
      </c>
      <c r="GQ10" s="60" t="str">
        <f t="shared" si="232"/>
        <v/>
      </c>
      <c r="GR10" s="30">
        <v>11</v>
      </c>
      <c r="GS10" s="31">
        <v>2</v>
      </c>
      <c r="GT10" s="27">
        <v>13</v>
      </c>
      <c r="GU10" s="31">
        <v>14</v>
      </c>
      <c r="GV10" s="31">
        <v>1</v>
      </c>
      <c r="GW10" s="28">
        <v>28</v>
      </c>
      <c r="GX10" s="59"/>
      <c r="GY10" s="29">
        <v>15</v>
      </c>
      <c r="GZ10" s="60" t="str">
        <f t="shared" si="233"/>
        <v/>
      </c>
      <c r="HA10" s="30">
        <v>21</v>
      </c>
      <c r="HB10" s="31">
        <v>0</v>
      </c>
      <c r="HC10" s="27">
        <v>21</v>
      </c>
      <c r="HD10" s="31">
        <v>11</v>
      </c>
      <c r="HE10" s="31">
        <v>0</v>
      </c>
      <c r="HF10" s="28">
        <v>32</v>
      </c>
      <c r="HG10" s="59"/>
      <c r="HH10" s="29">
        <v>10</v>
      </c>
      <c r="HI10" s="60" t="str">
        <f t="shared" si="234"/>
        <v/>
      </c>
      <c r="HJ10" s="30">
        <v>11</v>
      </c>
      <c r="HK10" s="31">
        <v>3</v>
      </c>
      <c r="HL10" s="27">
        <v>14</v>
      </c>
      <c r="HM10" s="31">
        <v>5</v>
      </c>
      <c r="HN10" s="31">
        <v>0</v>
      </c>
      <c r="HO10" s="28">
        <v>19</v>
      </c>
      <c r="HP10" s="59"/>
      <c r="HQ10" s="29">
        <v>6</v>
      </c>
      <c r="HR10" s="60" t="str">
        <f t="shared" si="235"/>
        <v/>
      </c>
      <c r="HS10" s="30"/>
      <c r="HT10" s="31"/>
      <c r="HU10" s="27"/>
      <c r="HV10" s="31"/>
      <c r="HW10" s="31"/>
      <c r="HX10" s="28"/>
      <c r="HY10" s="59"/>
      <c r="HZ10" s="29"/>
      <c r="IA10" s="60" t="str">
        <f t="shared" si="236"/>
        <v/>
      </c>
      <c r="IB10" s="30"/>
      <c r="IC10" s="31"/>
      <c r="ID10" s="27"/>
      <c r="IE10" s="31"/>
      <c r="IF10" s="31"/>
      <c r="IG10" s="28"/>
      <c r="IH10" s="59"/>
      <c r="II10" s="29"/>
      <c r="IJ10" s="60" t="str">
        <f t="shared" si="237"/>
        <v/>
      </c>
      <c r="IK10" s="30">
        <v>10</v>
      </c>
      <c r="IL10" s="31">
        <v>4</v>
      </c>
      <c r="IM10" s="27">
        <v>14</v>
      </c>
      <c r="IN10" s="31">
        <v>8</v>
      </c>
      <c r="IO10" s="31">
        <v>2</v>
      </c>
      <c r="IP10" s="28">
        <v>24</v>
      </c>
      <c r="IQ10" s="59"/>
      <c r="IR10" s="29">
        <v>13</v>
      </c>
      <c r="IS10" s="60" t="str">
        <f t="shared" si="238"/>
        <v/>
      </c>
      <c r="IT10" s="30">
        <v>12</v>
      </c>
      <c r="IU10" s="31">
        <v>5</v>
      </c>
      <c r="IV10" s="27">
        <v>17</v>
      </c>
      <c r="IW10" s="31">
        <v>7</v>
      </c>
      <c r="IX10" s="31">
        <v>0</v>
      </c>
      <c r="IY10" s="28">
        <v>24</v>
      </c>
      <c r="IZ10" s="59"/>
      <c r="JA10" s="29">
        <v>11</v>
      </c>
      <c r="JB10" s="60" t="str">
        <f t="shared" si="239"/>
        <v/>
      </c>
      <c r="JC10" s="30">
        <v>13</v>
      </c>
      <c r="JD10" s="31">
        <v>2</v>
      </c>
      <c r="JE10" s="27">
        <v>15</v>
      </c>
      <c r="JF10" s="31">
        <v>7</v>
      </c>
      <c r="JG10" s="31">
        <v>2</v>
      </c>
      <c r="JH10" s="28">
        <v>24</v>
      </c>
      <c r="JI10" s="59"/>
      <c r="JJ10" s="29">
        <v>18</v>
      </c>
      <c r="JK10" s="60" t="str">
        <f t="shared" si="240"/>
        <v/>
      </c>
      <c r="JL10" s="30">
        <v>15</v>
      </c>
      <c r="JM10" s="31">
        <v>3</v>
      </c>
      <c r="JN10" s="27">
        <v>18</v>
      </c>
      <c r="JO10" s="31">
        <v>5</v>
      </c>
      <c r="JP10" s="31">
        <v>1</v>
      </c>
      <c r="JQ10" s="28">
        <v>24</v>
      </c>
      <c r="JR10" s="59"/>
      <c r="JS10" s="29">
        <v>10</v>
      </c>
      <c r="JT10" s="60" t="str">
        <f t="shared" si="241"/>
        <v/>
      </c>
      <c r="JU10" s="30">
        <v>11</v>
      </c>
      <c r="JV10" s="31">
        <v>4</v>
      </c>
      <c r="JW10" s="27">
        <v>15</v>
      </c>
      <c r="JX10" s="31">
        <v>7</v>
      </c>
      <c r="JY10" s="31">
        <v>0</v>
      </c>
      <c r="JZ10" s="28">
        <v>22</v>
      </c>
      <c r="KA10" s="59"/>
      <c r="KB10" s="29">
        <v>15</v>
      </c>
      <c r="KC10" s="60" t="str">
        <f t="shared" si="242"/>
        <v/>
      </c>
      <c r="KD10" s="30"/>
      <c r="KE10" s="31"/>
      <c r="KF10" s="27"/>
      <c r="KG10" s="31"/>
      <c r="KH10" s="31"/>
      <c r="KI10" s="28"/>
      <c r="KJ10" s="59"/>
      <c r="KK10" s="29"/>
      <c r="KL10" s="60" t="str">
        <f t="shared" si="243"/>
        <v/>
      </c>
      <c r="KM10" s="30">
        <v>15</v>
      </c>
      <c r="KN10" s="31">
        <v>2</v>
      </c>
      <c r="KO10" s="27">
        <v>17</v>
      </c>
      <c r="KP10" s="31">
        <v>9</v>
      </c>
      <c r="KQ10" s="31">
        <v>0</v>
      </c>
      <c r="KR10" s="28">
        <v>26</v>
      </c>
      <c r="KS10" s="59"/>
      <c r="KT10" s="29">
        <v>17</v>
      </c>
      <c r="KU10" s="60" t="str">
        <f t="shared" si="244"/>
        <v/>
      </c>
      <c r="KV10" s="30">
        <v>8</v>
      </c>
      <c r="KW10" s="31">
        <v>5</v>
      </c>
      <c r="KX10" s="27">
        <v>13</v>
      </c>
      <c r="KY10" s="31">
        <v>12</v>
      </c>
      <c r="KZ10" s="31">
        <v>6</v>
      </c>
      <c r="LA10" s="28">
        <v>31</v>
      </c>
      <c r="LB10" s="59"/>
      <c r="LC10" s="29">
        <v>21</v>
      </c>
      <c r="LD10" s="60" t="str">
        <f t="shared" si="245"/>
        <v/>
      </c>
      <c r="LE10" s="30">
        <v>13</v>
      </c>
      <c r="LF10" s="31">
        <v>1</v>
      </c>
      <c r="LG10" s="27">
        <v>14</v>
      </c>
      <c r="LH10" s="31">
        <v>12</v>
      </c>
      <c r="LI10" s="31">
        <v>2</v>
      </c>
      <c r="LJ10" s="28">
        <v>28</v>
      </c>
      <c r="LK10" s="59"/>
      <c r="LL10" s="29">
        <v>14</v>
      </c>
      <c r="LM10" s="60" t="str">
        <f t="shared" si="246"/>
        <v/>
      </c>
      <c r="LN10" s="30">
        <v>7</v>
      </c>
      <c r="LO10" s="31">
        <v>2</v>
      </c>
      <c r="LP10" s="27">
        <v>9</v>
      </c>
      <c r="LQ10" s="31">
        <v>17</v>
      </c>
      <c r="LR10" s="31">
        <v>1</v>
      </c>
      <c r="LS10" s="28">
        <v>27</v>
      </c>
      <c r="LT10" s="59"/>
      <c r="LU10" s="29">
        <v>13</v>
      </c>
      <c r="LV10" s="60" t="str">
        <f t="shared" si="247"/>
        <v/>
      </c>
      <c r="LW10" s="30"/>
      <c r="LX10" s="31"/>
      <c r="LY10" s="27"/>
      <c r="LZ10" s="31"/>
      <c r="MA10" s="31"/>
      <c r="MB10" s="28"/>
      <c r="MC10" s="59"/>
      <c r="MD10" s="29"/>
      <c r="ME10" s="60" t="str">
        <f t="shared" si="248"/>
        <v/>
      </c>
      <c r="MF10" s="30">
        <v>15</v>
      </c>
      <c r="MG10" s="31">
        <v>0</v>
      </c>
      <c r="MH10" s="27">
        <v>15</v>
      </c>
      <c r="MI10" s="31">
        <v>10</v>
      </c>
      <c r="MJ10" s="31">
        <v>1</v>
      </c>
      <c r="MK10" s="28">
        <v>26</v>
      </c>
      <c r="ML10" s="59"/>
      <c r="MM10" s="29">
        <v>15</v>
      </c>
      <c r="MN10" s="60" t="str">
        <f t="shared" si="249"/>
        <v/>
      </c>
      <c r="MO10" s="30">
        <v>16</v>
      </c>
      <c r="MP10" s="31">
        <v>2</v>
      </c>
      <c r="MQ10" s="27">
        <v>18</v>
      </c>
      <c r="MR10" s="31">
        <v>7</v>
      </c>
      <c r="MS10" s="31">
        <v>1</v>
      </c>
      <c r="MT10" s="28">
        <v>26</v>
      </c>
      <c r="MU10" s="59"/>
      <c r="MV10" s="29">
        <v>8</v>
      </c>
      <c r="MW10" s="60" t="str">
        <f t="shared" si="250"/>
        <v/>
      </c>
      <c r="MX10" s="30">
        <v>12</v>
      </c>
      <c r="MY10" s="31">
        <v>3</v>
      </c>
      <c r="MZ10" s="27">
        <v>15</v>
      </c>
      <c r="NA10" s="31">
        <v>10</v>
      </c>
      <c r="NB10" s="31">
        <v>0</v>
      </c>
      <c r="NC10" s="28">
        <v>25</v>
      </c>
      <c r="ND10" s="59"/>
      <c r="NE10" s="29">
        <v>30</v>
      </c>
      <c r="NF10" s="60" t="str">
        <f t="shared" si="251"/>
        <v/>
      </c>
      <c r="NG10" s="30">
        <v>9</v>
      </c>
      <c r="NH10" s="31">
        <v>3</v>
      </c>
      <c r="NI10" s="27">
        <v>12</v>
      </c>
      <c r="NJ10" s="31">
        <v>5</v>
      </c>
      <c r="NK10" s="31">
        <v>4</v>
      </c>
      <c r="NL10" s="28">
        <v>21</v>
      </c>
      <c r="NM10" s="59"/>
      <c r="NN10" s="29">
        <v>19</v>
      </c>
      <c r="NO10" s="60" t="str">
        <f t="shared" si="252"/>
        <v/>
      </c>
      <c r="NP10" s="30">
        <v>14</v>
      </c>
      <c r="NQ10" s="31">
        <v>2</v>
      </c>
      <c r="NR10" s="27">
        <v>16</v>
      </c>
      <c r="NS10" s="31">
        <v>4</v>
      </c>
      <c r="NT10" s="31">
        <v>1</v>
      </c>
      <c r="NU10" s="28">
        <v>21</v>
      </c>
      <c r="NV10" s="59"/>
      <c r="NW10" s="29">
        <v>17</v>
      </c>
      <c r="NX10" s="60" t="str">
        <f t="shared" si="253"/>
        <v/>
      </c>
      <c r="NY10" s="30"/>
      <c r="NZ10" s="31"/>
      <c r="OA10" s="27"/>
      <c r="OB10" s="31"/>
      <c r="OC10" s="31"/>
      <c r="OD10" s="28"/>
      <c r="OE10" s="59"/>
      <c r="OF10" s="29"/>
      <c r="OG10" s="60" t="str">
        <f t="shared" si="254"/>
        <v/>
      </c>
      <c r="OH10" s="30"/>
      <c r="OI10" s="31"/>
      <c r="OJ10" s="27"/>
      <c r="OK10" s="31"/>
      <c r="OL10" s="31"/>
      <c r="OM10" s="28"/>
      <c r="ON10" s="59"/>
      <c r="OO10" s="29"/>
      <c r="OP10" s="60" t="str">
        <f t="shared" si="255"/>
        <v/>
      </c>
      <c r="OQ10" s="30">
        <v>13</v>
      </c>
      <c r="OR10" s="31">
        <v>0</v>
      </c>
      <c r="OS10" s="27">
        <v>13</v>
      </c>
      <c r="OT10" s="31">
        <v>11</v>
      </c>
      <c r="OU10" s="31">
        <v>1</v>
      </c>
      <c r="OV10" s="28">
        <v>25</v>
      </c>
      <c r="OW10" s="59"/>
      <c r="OX10" s="29">
        <v>38</v>
      </c>
      <c r="OY10" s="60" t="str">
        <f t="shared" si="256"/>
        <v/>
      </c>
      <c r="OZ10" s="472">
        <v>13</v>
      </c>
      <c r="PA10" s="472">
        <v>1</v>
      </c>
      <c r="PB10" s="473">
        <v>14</v>
      </c>
      <c r="PC10" s="472">
        <v>6</v>
      </c>
      <c r="PD10" s="472">
        <v>0</v>
      </c>
      <c r="PE10" s="474">
        <v>20</v>
      </c>
      <c r="PF10" s="59"/>
      <c r="PG10" s="29">
        <v>9</v>
      </c>
      <c r="PH10" s="60" t="s">
        <v>250</v>
      </c>
      <c r="PI10" s="30">
        <v>16</v>
      </c>
      <c r="PJ10" s="31">
        <v>1</v>
      </c>
      <c r="PK10" s="27">
        <v>17</v>
      </c>
      <c r="PL10" s="31">
        <v>14</v>
      </c>
      <c r="PM10" s="31">
        <v>0</v>
      </c>
      <c r="PN10" s="28">
        <v>31</v>
      </c>
      <c r="PO10" s="59"/>
      <c r="PP10" s="29">
        <v>23</v>
      </c>
      <c r="PQ10" s="60" t="str">
        <f t="shared" si="257"/>
        <v/>
      </c>
      <c r="PR10" s="30"/>
      <c r="PS10" s="31"/>
      <c r="PT10" s="27"/>
      <c r="PU10" s="31"/>
      <c r="PV10" s="31"/>
      <c r="PW10" s="28"/>
      <c r="PX10" s="59"/>
      <c r="PY10" s="29"/>
      <c r="PZ10" s="60" t="str">
        <f t="shared" si="258"/>
        <v/>
      </c>
      <c r="QA10" s="30"/>
      <c r="QB10" s="31"/>
      <c r="QC10" s="27"/>
      <c r="QD10" s="31"/>
      <c r="QE10" s="31"/>
      <c r="QF10" s="28"/>
      <c r="QG10" s="59"/>
      <c r="QH10" s="29"/>
      <c r="QI10" s="60" t="str">
        <f t="shared" si="259"/>
        <v/>
      </c>
      <c r="QJ10" s="30">
        <v>11</v>
      </c>
      <c r="QK10" s="31">
        <v>0</v>
      </c>
      <c r="QL10" s="27">
        <v>11</v>
      </c>
      <c r="QM10" s="31">
        <v>12</v>
      </c>
      <c r="QN10" s="31">
        <v>0</v>
      </c>
      <c r="QO10" s="28">
        <v>23</v>
      </c>
      <c r="QP10" s="59"/>
      <c r="QQ10" s="29">
        <v>10</v>
      </c>
      <c r="QR10" s="60" t="str">
        <f t="shared" si="260"/>
        <v/>
      </c>
      <c r="QS10" s="30">
        <v>11</v>
      </c>
      <c r="QT10" s="31">
        <v>0</v>
      </c>
      <c r="QU10" s="27">
        <v>11</v>
      </c>
      <c r="QV10" s="31">
        <v>10</v>
      </c>
      <c r="QW10" s="31">
        <v>0</v>
      </c>
      <c r="QX10" s="28">
        <v>21</v>
      </c>
      <c r="QY10" s="59"/>
      <c r="QZ10" s="29">
        <v>12</v>
      </c>
      <c r="RA10" s="60" t="str">
        <f t="shared" si="261"/>
        <v/>
      </c>
      <c r="RB10" s="30">
        <v>11</v>
      </c>
      <c r="RC10" s="31">
        <v>2</v>
      </c>
      <c r="RD10" s="27">
        <v>13</v>
      </c>
      <c r="RE10" s="31">
        <v>10</v>
      </c>
      <c r="RF10" s="31">
        <v>1</v>
      </c>
      <c r="RG10" s="28">
        <v>24</v>
      </c>
      <c r="RH10" s="59"/>
      <c r="RI10" s="29">
        <v>33</v>
      </c>
      <c r="RJ10" s="60" t="str">
        <f t="shared" si="262"/>
        <v/>
      </c>
      <c r="RK10" s="30"/>
      <c r="RL10" s="31"/>
      <c r="RM10" s="27"/>
      <c r="RN10" s="31"/>
      <c r="RO10" s="31"/>
      <c r="RP10" s="28"/>
      <c r="RQ10" s="59"/>
      <c r="RR10" s="29"/>
      <c r="RS10" s="60" t="str">
        <f t="shared" si="263"/>
        <v/>
      </c>
      <c r="RT10" s="30"/>
      <c r="RU10" s="31"/>
      <c r="RV10" s="27"/>
      <c r="RW10" s="31"/>
      <c r="RX10" s="31"/>
      <c r="RY10" s="28"/>
      <c r="RZ10" s="59"/>
      <c r="SA10" s="29"/>
      <c r="SB10" s="60" t="str">
        <f t="shared" si="264"/>
        <v/>
      </c>
      <c r="SC10" s="30"/>
      <c r="SD10" s="31"/>
      <c r="SE10" s="27"/>
      <c r="SF10" s="31"/>
      <c r="SG10" s="31"/>
      <c r="SH10" s="28"/>
      <c r="SI10" s="59"/>
      <c r="SJ10" s="29"/>
      <c r="SK10" s="60" t="str">
        <f t="shared" si="265"/>
        <v/>
      </c>
      <c r="SL10" s="30"/>
      <c r="SM10" s="31"/>
      <c r="SN10" s="27"/>
      <c r="SO10" s="31"/>
      <c r="SP10" s="31"/>
      <c r="SQ10" s="28"/>
      <c r="SR10" s="59"/>
      <c r="SS10" s="29"/>
      <c r="ST10" s="60" t="str">
        <f t="shared" si="266"/>
        <v/>
      </c>
      <c r="SU10" s="30"/>
      <c r="SV10" s="31"/>
      <c r="SW10" s="27"/>
      <c r="SX10" s="31"/>
      <c r="SY10" s="31"/>
      <c r="SZ10" s="28"/>
      <c r="TA10" s="59"/>
      <c r="TB10" s="29"/>
      <c r="TC10" s="60" t="str">
        <f t="shared" si="267"/>
        <v/>
      </c>
      <c r="TD10" s="30"/>
      <c r="TE10" s="31"/>
      <c r="TF10" s="27"/>
      <c r="TG10" s="31"/>
      <c r="TH10" s="31"/>
      <c r="TI10" s="28"/>
      <c r="TJ10" s="59"/>
      <c r="TK10" s="29"/>
      <c r="TL10" s="60" t="str">
        <f t="shared" si="268"/>
        <v/>
      </c>
      <c r="TM10" s="30"/>
      <c r="TN10" s="31"/>
      <c r="TO10" s="27"/>
      <c r="TP10" s="31"/>
      <c r="TQ10" s="31"/>
      <c r="TR10" s="28"/>
      <c r="TS10" s="59"/>
      <c r="TT10" s="29"/>
      <c r="TU10" s="60" t="str">
        <f t="shared" si="269"/>
        <v/>
      </c>
      <c r="TV10" s="30">
        <v>9</v>
      </c>
      <c r="TW10" s="31">
        <v>1</v>
      </c>
      <c r="TX10" s="27">
        <v>10</v>
      </c>
      <c r="TY10" s="31">
        <v>3</v>
      </c>
      <c r="TZ10" s="31">
        <v>0</v>
      </c>
      <c r="UA10" s="28">
        <v>13</v>
      </c>
      <c r="UB10" s="59"/>
      <c r="UC10" s="29">
        <v>7</v>
      </c>
      <c r="UD10" s="60" t="str">
        <f t="shared" si="270"/>
        <v/>
      </c>
      <c r="UE10" s="30">
        <v>20</v>
      </c>
      <c r="UF10" s="31">
        <v>1</v>
      </c>
      <c r="UG10" s="27">
        <v>21</v>
      </c>
      <c r="UH10" s="31">
        <v>9</v>
      </c>
      <c r="UI10" s="31">
        <v>0</v>
      </c>
      <c r="UJ10" s="28">
        <v>30</v>
      </c>
      <c r="UK10" s="59"/>
      <c r="UL10" s="29">
        <v>14</v>
      </c>
      <c r="UM10" s="60" t="str">
        <f t="shared" si="271"/>
        <v/>
      </c>
      <c r="UN10" s="30">
        <v>8</v>
      </c>
      <c r="UO10" s="31">
        <v>1</v>
      </c>
      <c r="UP10" s="27">
        <v>9</v>
      </c>
      <c r="UQ10" s="31">
        <v>7</v>
      </c>
      <c r="UR10" s="31">
        <v>2</v>
      </c>
      <c r="US10" s="28">
        <v>18</v>
      </c>
      <c r="UT10" s="59"/>
      <c r="UU10" s="29">
        <v>4</v>
      </c>
      <c r="UV10" s="60" t="str">
        <f t="shared" si="272"/>
        <v/>
      </c>
      <c r="UW10" s="30"/>
      <c r="UX10" s="31"/>
      <c r="UY10" s="27"/>
      <c r="UZ10" s="31"/>
      <c r="VA10" s="31"/>
      <c r="VB10" s="28"/>
      <c r="VC10" s="59"/>
      <c r="VD10" s="29"/>
      <c r="VE10" s="60" t="str">
        <f t="shared" si="273"/>
        <v/>
      </c>
      <c r="VF10" s="30"/>
      <c r="VG10" s="31"/>
      <c r="VH10" s="27"/>
      <c r="VI10" s="31"/>
      <c r="VJ10" s="31"/>
      <c r="VK10" s="28"/>
      <c r="VL10" s="59"/>
      <c r="VM10" s="29"/>
      <c r="VN10" s="60" t="str">
        <f t="shared" si="274"/>
        <v/>
      </c>
      <c r="VO10" s="30">
        <v>10</v>
      </c>
      <c r="VP10" s="31">
        <v>2</v>
      </c>
      <c r="VQ10" s="27">
        <v>12</v>
      </c>
      <c r="VR10" s="31">
        <v>6</v>
      </c>
      <c r="VS10" s="31">
        <v>4</v>
      </c>
      <c r="VT10" s="28">
        <v>22</v>
      </c>
      <c r="VU10" s="59"/>
      <c r="VV10" s="29">
        <v>16</v>
      </c>
      <c r="VW10" s="60" t="str">
        <f t="shared" si="275"/>
        <v/>
      </c>
      <c r="VX10" s="30">
        <v>11</v>
      </c>
      <c r="VY10" s="31">
        <v>1</v>
      </c>
      <c r="VZ10" s="27">
        <v>12</v>
      </c>
      <c r="WA10" s="31">
        <v>9</v>
      </c>
      <c r="WB10" s="31">
        <v>0</v>
      </c>
      <c r="WC10" s="28">
        <v>21</v>
      </c>
      <c r="WD10" s="59"/>
      <c r="WE10" s="29">
        <v>12</v>
      </c>
      <c r="WF10" s="60" t="str">
        <f t="shared" si="276"/>
        <v/>
      </c>
      <c r="WG10" s="30"/>
      <c r="WH10" s="31"/>
      <c r="WI10" s="27"/>
      <c r="WJ10" s="31"/>
      <c r="WK10" s="31"/>
      <c r="WL10" s="28"/>
      <c r="WM10" s="59"/>
      <c r="WN10" s="29"/>
      <c r="WO10" s="60" t="str">
        <f t="shared" si="277"/>
        <v/>
      </c>
      <c r="WP10" s="30"/>
      <c r="WQ10" s="31"/>
      <c r="WR10" s="27"/>
      <c r="WS10" s="31"/>
      <c r="WT10" s="31"/>
      <c r="WU10" s="28"/>
      <c r="WV10" s="59"/>
      <c r="WW10" s="29"/>
      <c r="WX10" s="60" t="str">
        <f t="shared" si="278"/>
        <v/>
      </c>
      <c r="WY10" s="30">
        <v>8</v>
      </c>
      <c r="WZ10" s="31">
        <v>4</v>
      </c>
      <c r="XA10" s="27">
        <v>12</v>
      </c>
      <c r="XB10" s="31">
        <v>5</v>
      </c>
      <c r="XC10" s="31">
        <v>0</v>
      </c>
      <c r="XD10" s="28">
        <v>17</v>
      </c>
      <c r="XE10" s="59"/>
      <c r="XF10" s="29">
        <v>8</v>
      </c>
      <c r="XG10" s="60" t="str">
        <f t="shared" si="279"/>
        <v/>
      </c>
      <c r="XH10" s="30">
        <v>5</v>
      </c>
      <c r="XI10" s="31">
        <v>2</v>
      </c>
      <c r="XJ10" s="27">
        <v>7</v>
      </c>
      <c r="XK10" s="31">
        <v>8</v>
      </c>
      <c r="XL10" s="31">
        <v>1</v>
      </c>
      <c r="XM10" s="28">
        <v>16</v>
      </c>
      <c r="XN10" s="59"/>
      <c r="XO10" s="29">
        <v>9</v>
      </c>
      <c r="XP10" s="60" t="str">
        <f t="shared" si="280"/>
        <v/>
      </c>
      <c r="XQ10" s="30">
        <v>14</v>
      </c>
      <c r="XR10" s="31">
        <v>0</v>
      </c>
      <c r="XS10" s="27">
        <v>14</v>
      </c>
      <c r="XT10" s="31">
        <v>6</v>
      </c>
      <c r="XU10" s="31">
        <v>4</v>
      </c>
      <c r="XV10" s="28">
        <v>24</v>
      </c>
      <c r="XW10" s="59"/>
      <c r="XX10" s="29">
        <v>11</v>
      </c>
      <c r="XY10" s="60" t="str">
        <f>IFERROR((XX10/XW10),"")</f>
        <v/>
      </c>
      <c r="XZ10" s="30">
        <v>9</v>
      </c>
      <c r="YA10" s="31">
        <v>2</v>
      </c>
      <c r="YB10" s="27">
        <v>11</v>
      </c>
      <c r="YC10" s="31">
        <v>5</v>
      </c>
      <c r="YD10" s="31">
        <v>0</v>
      </c>
      <c r="YE10" s="28">
        <v>16</v>
      </c>
      <c r="YF10" s="59"/>
      <c r="YG10" s="29">
        <v>13</v>
      </c>
      <c r="YH10" s="60" t="str">
        <f t="shared" si="281"/>
        <v/>
      </c>
      <c r="YI10" s="30">
        <v>6</v>
      </c>
      <c r="YJ10" s="31">
        <v>0</v>
      </c>
      <c r="YK10" s="27">
        <v>6</v>
      </c>
      <c r="YL10" s="31">
        <v>17</v>
      </c>
      <c r="YM10" s="31">
        <v>0</v>
      </c>
      <c r="YN10" s="28">
        <v>23</v>
      </c>
      <c r="YO10" s="59"/>
      <c r="YP10" s="29">
        <v>12</v>
      </c>
      <c r="YQ10" s="60" t="str">
        <f t="shared" si="282"/>
        <v/>
      </c>
      <c r="YR10" s="30"/>
      <c r="YS10" s="31"/>
      <c r="YT10" s="27"/>
      <c r="YU10" s="31"/>
      <c r="YV10" s="31"/>
      <c r="YW10" s="28"/>
      <c r="YX10" s="59"/>
      <c r="YY10" s="29"/>
      <c r="YZ10" s="60" t="str">
        <f t="shared" si="283"/>
        <v/>
      </c>
      <c r="ZA10" s="30">
        <v>6</v>
      </c>
      <c r="ZB10" s="31">
        <v>0</v>
      </c>
      <c r="ZC10" s="27">
        <v>6</v>
      </c>
      <c r="ZD10" s="31">
        <v>13</v>
      </c>
      <c r="ZE10" s="31">
        <v>3</v>
      </c>
      <c r="ZF10" s="28">
        <v>22</v>
      </c>
      <c r="ZG10" s="59"/>
      <c r="ZH10" s="29"/>
      <c r="ZI10" s="60" t="str">
        <f t="shared" si="284"/>
        <v/>
      </c>
      <c r="ZJ10" s="30">
        <v>11</v>
      </c>
      <c r="ZK10" s="31">
        <v>1</v>
      </c>
      <c r="ZL10" s="27">
        <v>12</v>
      </c>
      <c r="ZM10" s="31">
        <v>13</v>
      </c>
      <c r="ZN10" s="31">
        <v>1</v>
      </c>
      <c r="ZO10" s="28">
        <v>26</v>
      </c>
      <c r="ZP10" s="59"/>
      <c r="ZQ10" s="29">
        <v>16</v>
      </c>
      <c r="ZR10" s="60" t="str">
        <f t="shared" si="285"/>
        <v/>
      </c>
      <c r="ZS10" s="30"/>
      <c r="ZT10" s="31"/>
      <c r="ZU10" s="27"/>
      <c r="ZV10" s="31"/>
      <c r="ZW10" s="31"/>
      <c r="ZX10" s="28"/>
      <c r="ZY10" s="59"/>
      <c r="ZZ10" s="29"/>
      <c r="AAA10" s="60" t="str">
        <f t="shared" si="286"/>
        <v/>
      </c>
      <c r="AAB10" s="30">
        <v>12</v>
      </c>
      <c r="AAC10" s="31">
        <v>2</v>
      </c>
      <c r="AAD10" s="27">
        <v>14</v>
      </c>
      <c r="AAE10" s="31">
        <v>8</v>
      </c>
      <c r="AAF10" s="31">
        <v>1</v>
      </c>
      <c r="AAG10" s="28">
        <v>23</v>
      </c>
      <c r="AAH10" s="59"/>
      <c r="AAI10" s="29">
        <v>18</v>
      </c>
      <c r="AAJ10" s="60" t="str">
        <f t="shared" si="287"/>
        <v/>
      </c>
      <c r="AAK10" s="30">
        <v>5</v>
      </c>
      <c r="AAL10" s="31">
        <v>5</v>
      </c>
      <c r="AAM10" s="27">
        <v>10</v>
      </c>
      <c r="AAN10" s="31">
        <v>8</v>
      </c>
      <c r="AAO10" s="31">
        <v>1</v>
      </c>
      <c r="AAP10" s="28">
        <v>19</v>
      </c>
      <c r="AAQ10" s="59"/>
      <c r="AAR10" s="29">
        <v>9</v>
      </c>
      <c r="AAS10" s="60" t="str">
        <f t="shared" si="288"/>
        <v/>
      </c>
      <c r="AAT10" s="30">
        <v>12</v>
      </c>
      <c r="AAU10" s="31">
        <v>2</v>
      </c>
      <c r="AAV10" s="27">
        <v>14</v>
      </c>
      <c r="AAW10" s="31">
        <v>9</v>
      </c>
      <c r="AAX10" s="31">
        <v>0</v>
      </c>
      <c r="AAY10" s="28">
        <v>23</v>
      </c>
      <c r="AAZ10" s="59"/>
      <c r="ABA10" s="29">
        <v>13</v>
      </c>
      <c r="ABB10" s="60" t="str">
        <f t="shared" si="289"/>
        <v/>
      </c>
      <c r="ABC10" s="30"/>
      <c r="ABD10" s="31"/>
      <c r="ABE10" s="27"/>
      <c r="ABF10" s="31"/>
      <c r="ABG10" s="31"/>
      <c r="ABH10" s="28"/>
      <c r="ABI10" s="59"/>
      <c r="ABJ10" s="29"/>
      <c r="ABK10" s="60" t="str">
        <f t="shared" si="290"/>
        <v/>
      </c>
      <c r="ABL10" s="30">
        <v>8</v>
      </c>
      <c r="ABM10" s="31">
        <v>2</v>
      </c>
      <c r="ABN10" s="27">
        <v>10</v>
      </c>
      <c r="ABO10" s="31">
        <v>8</v>
      </c>
      <c r="ABP10" s="31">
        <v>1</v>
      </c>
      <c r="ABQ10" s="28">
        <v>19</v>
      </c>
      <c r="ABR10" s="59"/>
      <c r="ABS10" s="29">
        <v>11</v>
      </c>
      <c r="ABT10" s="60" t="str">
        <f t="shared" si="291"/>
        <v/>
      </c>
      <c r="ABU10" s="30">
        <v>13</v>
      </c>
      <c r="ABV10" s="31">
        <v>1</v>
      </c>
      <c r="ABW10" s="27">
        <v>14</v>
      </c>
      <c r="ABX10" s="31">
        <v>7</v>
      </c>
      <c r="ABY10" s="31">
        <v>1</v>
      </c>
      <c r="ABZ10" s="28">
        <v>22</v>
      </c>
      <c r="ACA10" s="59"/>
      <c r="ACB10" s="29">
        <v>19</v>
      </c>
      <c r="ACC10" s="60" t="str">
        <f t="shared" si="292"/>
        <v/>
      </c>
      <c r="ACD10" s="30">
        <v>11</v>
      </c>
      <c r="ACE10" s="31">
        <v>0</v>
      </c>
      <c r="ACF10" s="27">
        <v>11</v>
      </c>
      <c r="ACG10" s="31">
        <v>9</v>
      </c>
      <c r="ACH10" s="31">
        <v>1</v>
      </c>
      <c r="ACI10" s="28">
        <v>21</v>
      </c>
      <c r="ACJ10" s="59"/>
      <c r="ACK10" s="29">
        <v>16</v>
      </c>
      <c r="ACL10" s="60" t="str">
        <f t="shared" si="293"/>
        <v/>
      </c>
      <c r="ACM10" s="30">
        <v>7</v>
      </c>
      <c r="ACN10" s="31">
        <v>0</v>
      </c>
      <c r="ACO10" s="27">
        <v>7</v>
      </c>
      <c r="ACP10" s="31">
        <v>10</v>
      </c>
      <c r="ACQ10" s="31">
        <v>1</v>
      </c>
      <c r="ACR10" s="28">
        <v>18</v>
      </c>
      <c r="ACS10" s="59"/>
      <c r="ACT10" s="29"/>
      <c r="ACU10" s="60" t="str">
        <f t="shared" si="294"/>
        <v/>
      </c>
      <c r="ACV10" s="30"/>
      <c r="ACW10" s="31"/>
      <c r="ACX10" s="27"/>
      <c r="ACY10" s="31"/>
      <c r="ACZ10" s="31"/>
      <c r="ADA10" s="28"/>
      <c r="ADB10" s="59"/>
      <c r="ADC10" s="29"/>
      <c r="ADD10" s="60" t="str">
        <f t="shared" si="295"/>
        <v/>
      </c>
      <c r="ADE10" s="30">
        <v>4</v>
      </c>
      <c r="ADF10" s="31">
        <v>0</v>
      </c>
      <c r="ADG10" s="27">
        <v>4</v>
      </c>
      <c r="ADH10" s="31">
        <v>17</v>
      </c>
      <c r="ADI10" s="31">
        <v>2</v>
      </c>
      <c r="ADJ10" s="28">
        <v>23</v>
      </c>
      <c r="ADK10" s="59"/>
      <c r="ADL10" s="29">
        <v>10</v>
      </c>
      <c r="ADM10" s="60" t="str">
        <f t="shared" si="296"/>
        <v/>
      </c>
      <c r="ADN10" s="30"/>
      <c r="ADO10" s="31"/>
      <c r="ADP10" s="27"/>
      <c r="ADQ10" s="31"/>
      <c r="ADR10" s="31"/>
      <c r="ADS10" s="28"/>
      <c r="ADT10" s="59"/>
      <c r="ADU10" s="29"/>
      <c r="ADV10" s="60" t="str">
        <f t="shared" si="86"/>
        <v/>
      </c>
      <c r="ADW10" s="30">
        <v>8</v>
      </c>
      <c r="ADX10" s="31">
        <v>1</v>
      </c>
      <c r="ADY10" s="27">
        <v>9</v>
      </c>
      <c r="ADZ10" s="31">
        <v>8</v>
      </c>
      <c r="AEA10" s="31">
        <v>0</v>
      </c>
      <c r="AEB10" s="28">
        <v>17</v>
      </c>
      <c r="AEC10" s="59"/>
      <c r="AED10" s="29">
        <v>12</v>
      </c>
      <c r="AEE10" s="60" t="str">
        <f t="shared" si="87"/>
        <v/>
      </c>
      <c r="AEF10" s="30">
        <v>8</v>
      </c>
      <c r="AEG10" s="31">
        <v>1</v>
      </c>
      <c r="AEH10" s="27">
        <v>9</v>
      </c>
      <c r="AEI10" s="31">
        <v>6</v>
      </c>
      <c r="AEJ10" s="31">
        <v>0</v>
      </c>
      <c r="AEK10" s="28">
        <v>15</v>
      </c>
      <c r="AEL10" s="59"/>
      <c r="AEM10" s="29">
        <v>7</v>
      </c>
      <c r="AEN10" s="60" t="str">
        <f t="shared" si="88"/>
        <v/>
      </c>
      <c r="AEO10" s="30">
        <v>4</v>
      </c>
      <c r="AEP10" s="31">
        <v>4</v>
      </c>
      <c r="AEQ10" s="27">
        <v>8</v>
      </c>
      <c r="AER10" s="31">
        <v>11</v>
      </c>
      <c r="AES10" s="31">
        <v>0</v>
      </c>
      <c r="AET10" s="28">
        <v>19</v>
      </c>
      <c r="AEU10" s="59"/>
      <c r="AEV10" s="29">
        <v>10</v>
      </c>
      <c r="AEW10" s="60" t="str">
        <f t="shared" si="89"/>
        <v/>
      </c>
      <c r="AEX10" s="30"/>
      <c r="AEY10" s="31"/>
      <c r="AEZ10" s="27"/>
      <c r="AFA10" s="31"/>
      <c r="AFB10" s="31"/>
      <c r="AFC10" s="28"/>
      <c r="AFD10" s="59"/>
      <c r="AFE10" s="29"/>
      <c r="AFF10" s="60" t="str">
        <f t="shared" si="90"/>
        <v/>
      </c>
      <c r="AFG10" s="30"/>
      <c r="AFH10" s="31"/>
      <c r="AFI10" s="27"/>
      <c r="AFJ10" s="31"/>
      <c r="AFK10" s="31"/>
      <c r="AFL10" s="28"/>
      <c r="AFM10" s="59"/>
      <c r="AFN10" s="29"/>
      <c r="AFO10" s="60" t="str">
        <f t="shared" si="91"/>
        <v/>
      </c>
      <c r="AFP10" s="30">
        <v>6</v>
      </c>
      <c r="AFQ10" s="31">
        <v>1</v>
      </c>
      <c r="AFR10" s="27">
        <v>7</v>
      </c>
      <c r="AFS10" s="31">
        <v>10</v>
      </c>
      <c r="AFT10" s="31">
        <v>1</v>
      </c>
      <c r="AFU10" s="28">
        <v>18</v>
      </c>
      <c r="AFV10" s="59"/>
      <c r="AFW10" s="29">
        <v>14</v>
      </c>
      <c r="AFX10" s="60" t="str">
        <f t="shared" si="92"/>
        <v/>
      </c>
      <c r="AFY10" s="30">
        <v>16</v>
      </c>
      <c r="AFZ10" s="31">
        <v>1</v>
      </c>
      <c r="AGA10" s="27">
        <v>17</v>
      </c>
      <c r="AGB10" s="31">
        <v>6</v>
      </c>
      <c r="AGC10" s="31">
        <v>0</v>
      </c>
      <c r="AGD10" s="28">
        <v>23</v>
      </c>
      <c r="AGE10" s="59"/>
      <c r="AGF10" s="29">
        <v>12</v>
      </c>
      <c r="AGG10" s="60" t="str">
        <f t="shared" si="93"/>
        <v/>
      </c>
      <c r="AGH10" s="30">
        <v>12</v>
      </c>
      <c r="AGI10" s="31">
        <v>2</v>
      </c>
      <c r="AGJ10" s="27">
        <v>14</v>
      </c>
      <c r="AGK10" s="31">
        <v>8</v>
      </c>
      <c r="AGL10" s="31">
        <v>0</v>
      </c>
      <c r="AGM10" s="28">
        <v>22</v>
      </c>
      <c r="AGN10" s="59"/>
      <c r="AGO10" s="29">
        <v>7</v>
      </c>
      <c r="AGP10" s="60" t="str">
        <f t="shared" si="94"/>
        <v/>
      </c>
      <c r="AGQ10" s="30">
        <v>11</v>
      </c>
      <c r="AGR10" s="31">
        <v>0</v>
      </c>
      <c r="AGS10" s="27">
        <v>11</v>
      </c>
      <c r="AGT10" s="31">
        <v>2</v>
      </c>
      <c r="AGU10" s="31">
        <v>0</v>
      </c>
      <c r="AGV10" s="28">
        <v>13</v>
      </c>
      <c r="AGW10" s="59"/>
      <c r="AGX10" s="29">
        <v>7</v>
      </c>
      <c r="AGY10" s="60" t="str">
        <f t="shared" si="95"/>
        <v/>
      </c>
      <c r="AGZ10" s="30">
        <v>12</v>
      </c>
      <c r="AHA10" s="31">
        <v>2</v>
      </c>
      <c r="AHB10" s="27">
        <v>14</v>
      </c>
      <c r="AHC10" s="31">
        <v>8</v>
      </c>
      <c r="AHD10" s="31">
        <v>0</v>
      </c>
      <c r="AHE10" s="28">
        <v>22</v>
      </c>
      <c r="AHF10" s="59"/>
      <c r="AHG10" s="29">
        <v>12</v>
      </c>
      <c r="AHH10" s="60" t="str">
        <f t="shared" si="96"/>
        <v/>
      </c>
      <c r="AHI10" s="30"/>
      <c r="AHJ10" s="31"/>
      <c r="AHK10" s="27"/>
      <c r="AHL10" s="31"/>
      <c r="AHM10" s="31"/>
      <c r="AHN10" s="28"/>
      <c r="AHO10" s="59"/>
      <c r="AHP10" s="29"/>
      <c r="AHQ10" s="60" t="str">
        <f t="shared" si="97"/>
        <v/>
      </c>
      <c r="AHR10" s="30"/>
      <c r="AHS10" s="31"/>
      <c r="AHT10" s="27"/>
      <c r="AHU10" s="31"/>
      <c r="AHV10" s="31"/>
      <c r="AHW10" s="28"/>
      <c r="AHX10" s="59"/>
      <c r="AHY10" s="29"/>
      <c r="AHZ10" s="60" t="str">
        <f t="shared" si="98"/>
        <v/>
      </c>
      <c r="AIA10" s="30">
        <v>15</v>
      </c>
      <c r="AIB10" s="31">
        <v>1</v>
      </c>
      <c r="AIC10" s="27">
        <v>16</v>
      </c>
      <c r="AID10" s="31">
        <v>5</v>
      </c>
      <c r="AIE10" s="31">
        <v>1</v>
      </c>
      <c r="AIF10" s="28">
        <v>22</v>
      </c>
      <c r="AIG10" s="59"/>
      <c r="AIH10" s="29">
        <v>19</v>
      </c>
      <c r="AII10" s="60" t="str">
        <f t="shared" si="99"/>
        <v/>
      </c>
      <c r="AIJ10" s="30">
        <v>7</v>
      </c>
      <c r="AIK10" s="31">
        <v>1</v>
      </c>
      <c r="AIL10" s="27">
        <v>8</v>
      </c>
      <c r="AIM10" s="31">
        <v>5</v>
      </c>
      <c r="AIN10" s="31">
        <v>3</v>
      </c>
      <c r="AIO10" s="28">
        <v>16</v>
      </c>
      <c r="AIP10" s="59"/>
      <c r="AIQ10" s="29">
        <v>15</v>
      </c>
      <c r="AIR10" s="60" t="str">
        <f t="shared" si="100"/>
        <v/>
      </c>
      <c r="AIS10" s="30">
        <v>9</v>
      </c>
      <c r="AIT10" s="31">
        <v>2</v>
      </c>
      <c r="AIU10" s="27">
        <v>11</v>
      </c>
      <c r="AIV10" s="31">
        <v>13</v>
      </c>
      <c r="AIW10" s="31">
        <v>3</v>
      </c>
      <c r="AIX10" s="28">
        <v>27</v>
      </c>
      <c r="AIY10" s="59"/>
      <c r="AIZ10" s="29">
        <v>43</v>
      </c>
      <c r="AJA10" s="60" t="str">
        <f t="shared" si="101"/>
        <v/>
      </c>
      <c r="AJB10" s="30">
        <v>5</v>
      </c>
      <c r="AJC10" s="31">
        <v>3</v>
      </c>
      <c r="AJD10" s="27">
        <v>8</v>
      </c>
      <c r="AJE10" s="31">
        <v>8</v>
      </c>
      <c r="AJF10" s="31">
        <v>0</v>
      </c>
      <c r="AJG10" s="28">
        <v>16</v>
      </c>
      <c r="AJH10" s="59"/>
      <c r="AJI10" s="29">
        <v>12</v>
      </c>
      <c r="AJJ10" s="60" t="str">
        <f t="shared" si="102"/>
        <v/>
      </c>
      <c r="AJK10" s="30">
        <v>5</v>
      </c>
      <c r="AJL10" s="31">
        <v>0</v>
      </c>
      <c r="AJM10" s="27">
        <v>5</v>
      </c>
      <c r="AJN10" s="31">
        <v>5</v>
      </c>
      <c r="AJO10" s="31">
        <v>1</v>
      </c>
      <c r="AJP10" s="28">
        <v>11</v>
      </c>
      <c r="AJQ10" s="59"/>
      <c r="AJR10" s="29">
        <v>10</v>
      </c>
      <c r="AJS10" s="60" t="str">
        <f t="shared" si="103"/>
        <v/>
      </c>
      <c r="AJT10" s="30"/>
      <c r="AJU10" s="31"/>
      <c r="AJV10" s="27"/>
      <c r="AJW10" s="31"/>
      <c r="AJX10" s="31"/>
      <c r="AJY10" s="28"/>
      <c r="AJZ10" s="59"/>
      <c r="AKA10" s="29"/>
      <c r="AKB10" s="60" t="str">
        <f t="shared" si="104"/>
        <v/>
      </c>
      <c r="AKC10" s="30"/>
      <c r="AKD10" s="31"/>
      <c r="AKE10" s="27"/>
      <c r="AKF10" s="31"/>
      <c r="AKG10" s="31"/>
      <c r="AKH10" s="28"/>
      <c r="AKI10" s="59"/>
      <c r="AKJ10" s="29"/>
      <c r="AKK10" s="60" t="str">
        <f t="shared" si="105"/>
        <v/>
      </c>
      <c r="AKL10" s="30">
        <v>7</v>
      </c>
      <c r="AKM10" s="31">
        <v>3</v>
      </c>
      <c r="AKN10" s="27">
        <v>10</v>
      </c>
      <c r="AKO10" s="31">
        <v>7</v>
      </c>
      <c r="AKP10" s="31">
        <v>0</v>
      </c>
      <c r="AKQ10" s="28">
        <v>17</v>
      </c>
      <c r="AKR10" s="59"/>
      <c r="AKS10" s="29">
        <v>7</v>
      </c>
      <c r="AKT10" s="60" t="str">
        <f t="shared" si="106"/>
        <v/>
      </c>
      <c r="AKU10" s="30">
        <v>9</v>
      </c>
      <c r="AKV10" s="31">
        <v>0</v>
      </c>
      <c r="AKW10" s="27">
        <v>9</v>
      </c>
      <c r="AKX10" s="31">
        <v>2</v>
      </c>
      <c r="AKY10" s="31">
        <v>0</v>
      </c>
      <c r="AKZ10" s="28">
        <v>11</v>
      </c>
      <c r="ALA10" s="59"/>
      <c r="ALB10" s="29">
        <v>1</v>
      </c>
      <c r="ALC10" s="60" t="str">
        <f t="shared" si="107"/>
        <v/>
      </c>
      <c r="ALD10" s="30">
        <v>15</v>
      </c>
      <c r="ALE10" s="31">
        <v>5</v>
      </c>
      <c r="ALF10" s="27">
        <v>20</v>
      </c>
      <c r="ALG10" s="31">
        <v>10</v>
      </c>
      <c r="ALH10" s="31">
        <v>1</v>
      </c>
      <c r="ALI10" s="28">
        <v>31</v>
      </c>
      <c r="ALJ10" s="59"/>
      <c r="ALK10" s="29">
        <v>12</v>
      </c>
      <c r="ALL10" s="60" t="str">
        <f t="shared" si="108"/>
        <v/>
      </c>
      <c r="ALM10" s="30">
        <v>8</v>
      </c>
      <c r="ALN10" s="31">
        <v>1</v>
      </c>
      <c r="ALO10" s="27">
        <v>9</v>
      </c>
      <c r="ALP10" s="31">
        <v>11</v>
      </c>
      <c r="ALQ10" s="31">
        <v>2</v>
      </c>
      <c r="ALR10" s="28">
        <v>22</v>
      </c>
      <c r="ALS10" s="59"/>
      <c r="ALT10" s="29">
        <v>11</v>
      </c>
      <c r="ALU10" s="60" t="str">
        <f t="shared" si="109"/>
        <v/>
      </c>
      <c r="ALV10" s="30"/>
      <c r="ALW10" s="31"/>
      <c r="ALX10" s="27"/>
      <c r="ALY10" s="31"/>
      <c r="ALZ10" s="31"/>
      <c r="AMA10" s="28"/>
      <c r="AMB10" s="59"/>
      <c r="AMC10" s="29"/>
      <c r="AMD10" s="60" t="str">
        <f t="shared" si="110"/>
        <v/>
      </c>
      <c r="AME10" s="30">
        <v>3</v>
      </c>
      <c r="AMF10" s="31">
        <v>0</v>
      </c>
      <c r="AMG10" s="27">
        <v>3</v>
      </c>
      <c r="AMH10" s="31">
        <v>7</v>
      </c>
      <c r="AMI10" s="31">
        <v>1</v>
      </c>
      <c r="AMJ10" s="28">
        <v>11</v>
      </c>
      <c r="AMK10" s="59"/>
      <c r="AML10" s="29">
        <v>12</v>
      </c>
      <c r="AMM10" s="60" t="str">
        <f t="shared" si="111"/>
        <v/>
      </c>
      <c r="AMN10" s="30">
        <v>7</v>
      </c>
      <c r="AMO10" s="31">
        <v>6</v>
      </c>
      <c r="AMP10" s="27">
        <v>13</v>
      </c>
      <c r="AMQ10" s="31">
        <v>5</v>
      </c>
      <c r="AMR10" s="31">
        <v>0</v>
      </c>
      <c r="AMS10" s="28">
        <v>18</v>
      </c>
      <c r="AMT10" s="59"/>
      <c r="AMU10" s="29">
        <v>11</v>
      </c>
      <c r="AMV10" s="60" t="str">
        <f t="shared" si="112"/>
        <v/>
      </c>
      <c r="AMW10" s="30"/>
      <c r="AMX10" s="31"/>
      <c r="AMY10" s="27"/>
      <c r="AMZ10" s="31"/>
      <c r="ANA10" s="31"/>
      <c r="ANB10" s="28"/>
      <c r="ANC10" s="59"/>
      <c r="AND10" s="29"/>
      <c r="ANE10" s="60" t="str">
        <f t="shared" si="113"/>
        <v/>
      </c>
      <c r="ANF10" s="30"/>
      <c r="ANG10" s="31"/>
      <c r="ANH10" s="27"/>
      <c r="ANI10" s="31"/>
      <c r="ANJ10" s="31"/>
      <c r="ANK10" s="28"/>
      <c r="ANL10" s="59"/>
      <c r="ANM10" s="29"/>
      <c r="ANN10" s="60" t="str">
        <f t="shared" si="114"/>
        <v/>
      </c>
      <c r="ANO10" s="30">
        <v>10</v>
      </c>
      <c r="ANP10" s="31">
        <v>3</v>
      </c>
      <c r="ANQ10" s="27">
        <v>13</v>
      </c>
      <c r="ANR10" s="31">
        <v>11</v>
      </c>
      <c r="ANS10" s="31">
        <v>1</v>
      </c>
      <c r="ANT10" s="28">
        <v>25</v>
      </c>
      <c r="ANU10" s="59"/>
      <c r="ANV10" s="29">
        <v>10</v>
      </c>
      <c r="ANW10" s="60" t="str">
        <f t="shared" si="115"/>
        <v/>
      </c>
      <c r="ANX10" s="30">
        <v>8</v>
      </c>
      <c r="ANY10" s="31">
        <v>5</v>
      </c>
      <c r="ANZ10" s="27">
        <v>13</v>
      </c>
      <c r="AOA10" s="31">
        <v>11</v>
      </c>
      <c r="AOB10" s="31">
        <v>0</v>
      </c>
      <c r="AOC10" s="28">
        <v>24</v>
      </c>
      <c r="AOD10" s="59"/>
      <c r="AOE10" s="29">
        <v>8</v>
      </c>
      <c r="AOF10" s="60" t="str">
        <f t="shared" si="116"/>
        <v/>
      </c>
      <c r="AOG10" s="30"/>
      <c r="AOH10" s="31"/>
      <c r="AOI10" s="27"/>
      <c r="AOJ10" s="31"/>
      <c r="AOK10" s="31"/>
      <c r="AOL10" s="28"/>
      <c r="AOM10" s="59"/>
      <c r="AON10" s="29"/>
      <c r="AOO10" s="60" t="str">
        <f t="shared" si="117"/>
        <v/>
      </c>
      <c r="AOP10" s="30">
        <v>3</v>
      </c>
      <c r="AOQ10" s="31">
        <v>3</v>
      </c>
      <c r="AOR10" s="27">
        <v>6</v>
      </c>
      <c r="AOS10" s="31">
        <v>10</v>
      </c>
      <c r="AOT10" s="31">
        <v>0</v>
      </c>
      <c r="AOU10" s="28">
        <v>16</v>
      </c>
      <c r="AOV10" s="59"/>
      <c r="AOW10" s="29">
        <v>10</v>
      </c>
      <c r="AOX10" s="60" t="str">
        <f t="shared" si="118"/>
        <v/>
      </c>
      <c r="AOY10" s="30">
        <v>6</v>
      </c>
      <c r="AOZ10" s="31">
        <v>0</v>
      </c>
      <c r="APA10" s="27">
        <v>6</v>
      </c>
      <c r="APB10" s="31">
        <v>8</v>
      </c>
      <c r="APC10" s="31">
        <v>3</v>
      </c>
      <c r="APD10" s="28">
        <v>17</v>
      </c>
      <c r="APE10" s="59"/>
      <c r="APF10" s="29"/>
      <c r="APG10" s="60" t="str">
        <f t="shared" si="119"/>
        <v/>
      </c>
      <c r="APH10" s="30">
        <v>8</v>
      </c>
      <c r="API10" s="31">
        <v>3</v>
      </c>
      <c r="APJ10" s="27">
        <v>11</v>
      </c>
      <c r="APK10" s="31">
        <v>9</v>
      </c>
      <c r="APL10" s="31">
        <v>2</v>
      </c>
      <c r="APM10" s="28">
        <v>22</v>
      </c>
      <c r="APN10" s="59"/>
      <c r="APO10" s="29">
        <v>34</v>
      </c>
      <c r="APP10" s="60" t="str">
        <f t="shared" si="120"/>
        <v/>
      </c>
      <c r="APQ10" s="30"/>
      <c r="APR10" s="31"/>
      <c r="APS10" s="27"/>
      <c r="APT10" s="31"/>
      <c r="APU10" s="31"/>
      <c r="APV10" s="28"/>
      <c r="APW10" s="59"/>
      <c r="APX10" s="29"/>
      <c r="APY10" s="60" t="str">
        <f t="shared" si="121"/>
        <v/>
      </c>
      <c r="APZ10" s="30"/>
      <c r="AQA10" s="31"/>
      <c r="AQB10" s="27"/>
      <c r="AQC10" s="31"/>
      <c r="AQD10" s="31"/>
      <c r="AQE10" s="28"/>
      <c r="AQF10" s="59"/>
      <c r="AQG10" s="29"/>
      <c r="AQH10" s="60" t="str">
        <f t="shared" si="122"/>
        <v/>
      </c>
      <c r="AQI10" s="30">
        <v>7</v>
      </c>
      <c r="AQJ10" s="31">
        <v>3</v>
      </c>
      <c r="AQK10" s="27">
        <v>10</v>
      </c>
      <c r="AQL10" s="31">
        <v>9</v>
      </c>
      <c r="AQM10" s="31">
        <v>1</v>
      </c>
      <c r="AQN10" s="28">
        <v>20</v>
      </c>
      <c r="AQO10" s="59"/>
      <c r="AQP10" s="29">
        <v>13</v>
      </c>
      <c r="AQQ10" s="60" t="str">
        <f t="shared" si="123"/>
        <v/>
      </c>
      <c r="AQR10" s="30">
        <v>9</v>
      </c>
      <c r="AQS10" s="31">
        <v>4</v>
      </c>
      <c r="AQT10" s="27">
        <v>13</v>
      </c>
      <c r="AQU10" s="31">
        <v>0</v>
      </c>
      <c r="AQV10" s="31">
        <v>0</v>
      </c>
      <c r="AQW10" s="28">
        <v>13</v>
      </c>
      <c r="AQX10" s="59"/>
      <c r="AQY10" s="29"/>
      <c r="AQZ10" s="60" t="str">
        <f t="shared" si="124"/>
        <v/>
      </c>
      <c r="ARA10" s="30">
        <v>6</v>
      </c>
      <c r="ARB10" s="31">
        <v>2</v>
      </c>
      <c r="ARC10" s="27">
        <v>8</v>
      </c>
      <c r="ARD10" s="31">
        <v>6</v>
      </c>
      <c r="ARE10" s="31">
        <v>0</v>
      </c>
      <c r="ARF10" s="28">
        <v>14</v>
      </c>
      <c r="ARG10" s="59"/>
      <c r="ARH10" s="29">
        <v>6</v>
      </c>
      <c r="ARI10" s="60" t="str">
        <f t="shared" si="125"/>
        <v/>
      </c>
      <c r="ARJ10" s="30">
        <v>9</v>
      </c>
      <c r="ARK10" s="31">
        <v>2</v>
      </c>
      <c r="ARL10" s="27">
        <v>11</v>
      </c>
      <c r="ARM10" s="31">
        <v>6</v>
      </c>
      <c r="ARN10" s="31">
        <v>1</v>
      </c>
      <c r="ARO10" s="28">
        <v>18</v>
      </c>
      <c r="ARP10" s="59"/>
      <c r="ARQ10" s="29">
        <v>9</v>
      </c>
      <c r="ARR10" s="60" t="str">
        <f t="shared" si="126"/>
        <v/>
      </c>
      <c r="ARS10" s="30">
        <v>8</v>
      </c>
      <c r="ART10" s="31">
        <v>1</v>
      </c>
      <c r="ARU10" s="27">
        <v>9</v>
      </c>
      <c r="ARV10" s="31">
        <v>9</v>
      </c>
      <c r="ARW10" s="31">
        <v>0</v>
      </c>
      <c r="ARX10" s="28">
        <v>18</v>
      </c>
      <c r="ARY10" s="59"/>
      <c r="ARZ10" s="29">
        <v>18</v>
      </c>
      <c r="ASA10" s="60" t="str">
        <f t="shared" si="127"/>
        <v/>
      </c>
      <c r="ASB10" s="30"/>
      <c r="ASC10" s="31"/>
      <c r="ASD10" s="27"/>
      <c r="ASE10" s="31"/>
      <c r="ASF10" s="31"/>
      <c r="ASG10" s="28"/>
      <c r="ASH10" s="59"/>
      <c r="ASI10" s="29"/>
      <c r="ASJ10" s="60" t="str">
        <f t="shared" si="128"/>
        <v/>
      </c>
      <c r="ASK10" s="30">
        <v>7</v>
      </c>
      <c r="ASL10" s="31">
        <v>4</v>
      </c>
      <c r="ASM10" s="27">
        <v>11</v>
      </c>
      <c r="ASN10" s="31">
        <v>5</v>
      </c>
      <c r="ASO10" s="31">
        <v>4</v>
      </c>
      <c r="ASP10" s="28">
        <v>20</v>
      </c>
      <c r="ASQ10" s="59"/>
      <c r="ASR10" s="29">
        <v>14</v>
      </c>
      <c r="ASS10" s="60" t="str">
        <f t="shared" si="129"/>
        <v/>
      </c>
      <c r="AST10" s="30">
        <v>11</v>
      </c>
      <c r="ASU10" s="31">
        <v>2</v>
      </c>
      <c r="ASV10" s="27">
        <v>13</v>
      </c>
      <c r="ASW10" s="31">
        <v>10</v>
      </c>
      <c r="ASX10" s="31">
        <v>3</v>
      </c>
      <c r="ASY10" s="28">
        <v>26</v>
      </c>
      <c r="ASZ10" s="59"/>
      <c r="ATA10" s="29">
        <v>18</v>
      </c>
      <c r="ATB10" s="60" t="str">
        <f t="shared" si="130"/>
        <v/>
      </c>
      <c r="ATC10" s="30"/>
      <c r="ATD10" s="31"/>
      <c r="ATE10" s="27"/>
      <c r="ATF10" s="31"/>
      <c r="ATG10" s="31"/>
      <c r="ATH10" s="28"/>
      <c r="ATI10" s="59"/>
      <c r="ATJ10" s="29"/>
      <c r="ATK10" s="60" t="str">
        <f t="shared" si="131"/>
        <v/>
      </c>
      <c r="ATL10" s="30">
        <v>9</v>
      </c>
      <c r="ATM10" s="31">
        <v>3</v>
      </c>
      <c r="ATN10" s="27">
        <v>12</v>
      </c>
      <c r="ATO10" s="31">
        <v>1</v>
      </c>
      <c r="ATP10" s="31">
        <v>2</v>
      </c>
      <c r="ATQ10" s="28">
        <v>15</v>
      </c>
      <c r="ATR10" s="59"/>
      <c r="ATS10" s="29">
        <v>0</v>
      </c>
      <c r="ATT10" s="60" t="str">
        <f t="shared" si="132"/>
        <v/>
      </c>
      <c r="ATU10" s="30">
        <v>11</v>
      </c>
      <c r="ATV10" s="31">
        <v>1</v>
      </c>
      <c r="ATW10" s="27">
        <v>12</v>
      </c>
      <c r="ATX10" s="31">
        <v>15</v>
      </c>
      <c r="ATY10" s="31">
        <v>2</v>
      </c>
      <c r="ATZ10" s="28">
        <v>29</v>
      </c>
      <c r="AUA10" s="59">
        <v>0</v>
      </c>
      <c r="AUB10" s="29">
        <v>0</v>
      </c>
      <c r="AUC10" s="60" t="str">
        <f t="shared" si="133"/>
        <v/>
      </c>
      <c r="AUD10" s="30">
        <v>14</v>
      </c>
      <c r="AUE10" s="31">
        <v>0</v>
      </c>
      <c r="AUF10" s="27">
        <v>14</v>
      </c>
      <c r="AUG10" s="31">
        <v>11</v>
      </c>
      <c r="AUH10" s="31">
        <v>3</v>
      </c>
      <c r="AUI10" s="28">
        <v>28</v>
      </c>
      <c r="AUJ10" s="59">
        <v>12</v>
      </c>
      <c r="AUK10" s="29">
        <v>12</v>
      </c>
      <c r="AUL10" s="60">
        <f t="shared" si="134"/>
        <v>1</v>
      </c>
      <c r="AUM10" s="30"/>
      <c r="AUN10" s="31"/>
      <c r="AUO10" s="27"/>
      <c r="AUP10" s="31"/>
      <c r="AUQ10" s="31"/>
      <c r="AUR10" s="28"/>
      <c r="AUS10" s="59">
        <v>0</v>
      </c>
      <c r="AUT10" s="29">
        <v>0</v>
      </c>
      <c r="AUU10" s="60" t="str">
        <f t="shared" si="135"/>
        <v/>
      </c>
      <c r="AUV10" s="30"/>
      <c r="AUW10" s="31"/>
      <c r="AUX10" s="27"/>
      <c r="AUY10" s="31"/>
      <c r="AUZ10" s="31"/>
      <c r="AVA10" s="28"/>
      <c r="AVB10" s="59">
        <v>0</v>
      </c>
      <c r="AVC10" s="29">
        <v>0</v>
      </c>
      <c r="AVD10" s="60" t="str">
        <f t="shared" si="136"/>
        <v/>
      </c>
      <c r="AVE10" s="30">
        <v>4</v>
      </c>
      <c r="AVF10" s="31">
        <v>0</v>
      </c>
      <c r="AVG10" s="27">
        <v>4</v>
      </c>
      <c r="AVH10" s="31">
        <v>10</v>
      </c>
      <c r="AVI10" s="31">
        <v>3</v>
      </c>
      <c r="AVJ10" s="28">
        <v>17</v>
      </c>
      <c r="AVK10" s="59">
        <v>23</v>
      </c>
      <c r="AVL10" s="29">
        <v>23</v>
      </c>
      <c r="AVM10" s="60">
        <f t="shared" si="137"/>
        <v>1</v>
      </c>
      <c r="AVN10" s="30">
        <v>6</v>
      </c>
      <c r="AVO10" s="31">
        <v>1</v>
      </c>
      <c r="AVP10" s="27">
        <v>7</v>
      </c>
      <c r="AVQ10" s="31">
        <v>11</v>
      </c>
      <c r="AVR10" s="31">
        <v>0</v>
      </c>
      <c r="AVS10" s="28">
        <v>18</v>
      </c>
      <c r="AVT10" s="59">
        <v>25</v>
      </c>
      <c r="AVU10" s="29">
        <v>25</v>
      </c>
      <c r="AVV10" s="60">
        <f t="shared" si="138"/>
        <v>1</v>
      </c>
      <c r="AVW10" s="30">
        <v>6</v>
      </c>
      <c r="AVX10" s="31">
        <v>1</v>
      </c>
      <c r="AVY10" s="27">
        <v>7</v>
      </c>
      <c r="AVZ10" s="31">
        <v>19</v>
      </c>
      <c r="AWA10" s="31">
        <v>2</v>
      </c>
      <c r="AWB10" s="28">
        <v>28</v>
      </c>
      <c r="AWC10" s="59">
        <v>29</v>
      </c>
      <c r="AWD10" s="29">
        <v>29</v>
      </c>
      <c r="AWE10" s="60">
        <f t="shared" si="139"/>
        <v>1</v>
      </c>
      <c r="AWF10" s="30">
        <v>3</v>
      </c>
      <c r="AWG10" s="31">
        <v>1</v>
      </c>
      <c r="AWH10" s="27">
        <v>4</v>
      </c>
      <c r="AWI10" s="31">
        <v>10</v>
      </c>
      <c r="AWJ10" s="31">
        <v>4</v>
      </c>
      <c r="AWK10" s="28">
        <v>18</v>
      </c>
      <c r="AWL10" s="59">
        <v>21</v>
      </c>
      <c r="AWM10" s="29">
        <v>21</v>
      </c>
      <c r="AWN10" s="60">
        <f t="shared" si="140"/>
        <v>1</v>
      </c>
      <c r="AWO10" s="30">
        <v>6</v>
      </c>
      <c r="AWP10" s="31">
        <v>0</v>
      </c>
      <c r="AWQ10" s="27">
        <v>6</v>
      </c>
      <c r="AWR10" s="31">
        <v>12</v>
      </c>
      <c r="AWS10" s="31">
        <v>7</v>
      </c>
      <c r="AWT10" s="28">
        <v>25</v>
      </c>
      <c r="AWU10" s="59">
        <v>23</v>
      </c>
      <c r="AWV10" s="29">
        <v>23</v>
      </c>
      <c r="AWW10" s="60">
        <f t="shared" si="141"/>
        <v>1</v>
      </c>
      <c r="AWX10" s="30"/>
      <c r="AWY10" s="31"/>
      <c r="AWZ10" s="27"/>
      <c r="AXA10" s="31"/>
      <c r="AXB10" s="31"/>
      <c r="AXC10" s="28"/>
      <c r="AXD10" s="59"/>
      <c r="AXE10" s="29"/>
      <c r="AXF10" s="60" t="str">
        <f t="shared" si="142"/>
        <v/>
      </c>
      <c r="AXG10" s="30"/>
      <c r="AXH10" s="31"/>
      <c r="AXI10" s="27"/>
      <c r="AXJ10" s="31"/>
      <c r="AXK10" s="31"/>
      <c r="AXL10" s="28"/>
      <c r="AXM10" s="59">
        <v>0</v>
      </c>
      <c r="AXN10" s="29">
        <v>0</v>
      </c>
      <c r="AXO10" s="60" t="str">
        <f t="shared" si="143"/>
        <v/>
      </c>
      <c r="AXP10" s="30">
        <v>5</v>
      </c>
      <c r="AXQ10" s="31">
        <v>1</v>
      </c>
      <c r="AXR10" s="27">
        <v>6</v>
      </c>
      <c r="AXS10" s="31">
        <v>8</v>
      </c>
      <c r="AXT10" s="31">
        <v>1</v>
      </c>
      <c r="AXU10" s="28">
        <v>15</v>
      </c>
      <c r="AXV10" s="59">
        <v>7</v>
      </c>
      <c r="AXW10" s="29">
        <v>7</v>
      </c>
      <c r="AXX10" s="60">
        <f t="shared" si="144"/>
        <v>1</v>
      </c>
      <c r="AXY10" s="30">
        <v>7</v>
      </c>
      <c r="AXZ10" s="31">
        <v>2</v>
      </c>
      <c r="AYA10" s="27">
        <v>9</v>
      </c>
      <c r="AYB10" s="31">
        <v>10</v>
      </c>
      <c r="AYC10" s="31">
        <v>1</v>
      </c>
      <c r="AYD10" s="28">
        <v>20</v>
      </c>
      <c r="AYE10" s="59">
        <v>10</v>
      </c>
      <c r="AYF10" s="29">
        <v>10</v>
      </c>
      <c r="AYG10" s="60">
        <f t="shared" si="145"/>
        <v>1</v>
      </c>
      <c r="AYH10" s="30">
        <v>7</v>
      </c>
      <c r="AYI10" s="31">
        <v>0</v>
      </c>
      <c r="AYJ10" s="27">
        <v>7</v>
      </c>
      <c r="AYK10" s="31">
        <v>7</v>
      </c>
      <c r="AYL10" s="31">
        <v>3</v>
      </c>
      <c r="AYM10" s="28">
        <v>17</v>
      </c>
      <c r="AYN10" s="59">
        <v>9</v>
      </c>
      <c r="AYO10" s="29">
        <v>9</v>
      </c>
      <c r="AYP10" s="60">
        <f t="shared" si="146"/>
        <v>1</v>
      </c>
      <c r="AYQ10" s="30">
        <v>6</v>
      </c>
      <c r="AYR10" s="31">
        <v>3</v>
      </c>
      <c r="AYS10" s="27">
        <v>9</v>
      </c>
      <c r="AYT10" s="31">
        <v>11</v>
      </c>
      <c r="AYU10" s="31">
        <v>0</v>
      </c>
      <c r="AYV10" s="28">
        <v>20</v>
      </c>
      <c r="AYW10" s="59">
        <v>6</v>
      </c>
      <c r="AYX10" s="29">
        <v>6</v>
      </c>
      <c r="AYY10" s="60">
        <f t="shared" si="147"/>
        <v>1</v>
      </c>
      <c r="AYZ10" s="30">
        <v>6</v>
      </c>
      <c r="AZA10" s="31">
        <v>1</v>
      </c>
      <c r="AZB10" s="27">
        <v>7</v>
      </c>
      <c r="AZC10" s="31">
        <v>10</v>
      </c>
      <c r="AZD10" s="31">
        <v>0</v>
      </c>
      <c r="AZE10" s="28">
        <v>17</v>
      </c>
      <c r="AZF10" s="59">
        <v>4</v>
      </c>
      <c r="AZG10" s="29">
        <v>4</v>
      </c>
      <c r="AZH10" s="60">
        <f t="shared" si="148"/>
        <v>1</v>
      </c>
      <c r="AZI10" s="30"/>
      <c r="AZJ10" s="31"/>
      <c r="AZK10" s="27"/>
      <c r="AZL10" s="31"/>
      <c r="AZM10" s="31"/>
      <c r="AZN10" s="28"/>
      <c r="AZO10" s="59">
        <v>0</v>
      </c>
      <c r="AZP10" s="29">
        <v>0</v>
      </c>
      <c r="AZQ10" s="60" t="str">
        <f t="shared" si="149"/>
        <v/>
      </c>
      <c r="AZR10" s="30"/>
      <c r="AZS10" s="31"/>
      <c r="AZT10" s="27"/>
      <c r="AZU10" s="31"/>
      <c r="AZV10" s="31"/>
      <c r="AZW10" s="28"/>
      <c r="AZX10" s="59">
        <v>0</v>
      </c>
      <c r="AZY10" s="29">
        <v>0</v>
      </c>
      <c r="AZZ10" s="60" t="str">
        <f t="shared" si="150"/>
        <v/>
      </c>
      <c r="BAA10" s="30">
        <v>5</v>
      </c>
      <c r="BAB10" s="31">
        <v>0</v>
      </c>
      <c r="BAC10" s="27">
        <v>5</v>
      </c>
      <c r="BAD10" s="31">
        <v>5</v>
      </c>
      <c r="BAE10" s="31">
        <v>1</v>
      </c>
      <c r="BAF10" s="28">
        <v>11</v>
      </c>
      <c r="BAG10" s="59">
        <v>10</v>
      </c>
      <c r="BAH10" s="29">
        <v>10</v>
      </c>
      <c r="BAI10" s="60">
        <f t="shared" si="151"/>
        <v>1</v>
      </c>
      <c r="BAJ10" s="30"/>
      <c r="BAK10" s="31"/>
      <c r="BAL10" s="27"/>
      <c r="BAM10" s="31"/>
      <c r="BAN10" s="31"/>
      <c r="BAO10" s="28"/>
      <c r="BAP10" s="59">
        <v>0</v>
      </c>
      <c r="BAQ10" s="29">
        <v>0</v>
      </c>
      <c r="BAR10" s="60" t="str">
        <f t="shared" si="152"/>
        <v/>
      </c>
      <c r="BAS10" s="30">
        <v>9</v>
      </c>
      <c r="BAT10" s="31">
        <v>4</v>
      </c>
      <c r="BAU10" s="27">
        <v>13</v>
      </c>
      <c r="BAV10" s="31">
        <v>8</v>
      </c>
      <c r="BAW10" s="31">
        <v>1</v>
      </c>
      <c r="BAX10" s="28">
        <v>22</v>
      </c>
      <c r="BAY10" s="59">
        <v>13</v>
      </c>
      <c r="BAZ10" s="29">
        <v>13</v>
      </c>
      <c r="BBA10" s="60">
        <f t="shared" si="153"/>
        <v>1</v>
      </c>
      <c r="BBB10" s="30">
        <v>16</v>
      </c>
      <c r="BBC10" s="31">
        <v>1</v>
      </c>
      <c r="BBD10" s="27">
        <v>17</v>
      </c>
      <c r="BBE10" s="31">
        <v>5</v>
      </c>
      <c r="BBF10" s="31">
        <v>2</v>
      </c>
      <c r="BBG10" s="28">
        <v>24</v>
      </c>
      <c r="BBH10" s="59">
        <v>26</v>
      </c>
      <c r="BBI10" s="29">
        <v>26</v>
      </c>
      <c r="BBJ10" s="60">
        <f t="shared" si="154"/>
        <v>1</v>
      </c>
      <c r="BBK10" s="30">
        <v>6</v>
      </c>
      <c r="BBL10" s="31">
        <v>3</v>
      </c>
      <c r="BBM10" s="27">
        <v>9</v>
      </c>
      <c r="BBN10" s="31">
        <v>10</v>
      </c>
      <c r="BBO10" s="31">
        <v>1</v>
      </c>
      <c r="BBP10" s="28">
        <v>20</v>
      </c>
      <c r="BBQ10" s="59">
        <v>23</v>
      </c>
      <c r="BBR10" s="29">
        <v>23</v>
      </c>
      <c r="BBS10" s="60">
        <f t="shared" si="155"/>
        <v>1</v>
      </c>
      <c r="BBT10" s="30">
        <v>8</v>
      </c>
      <c r="BBU10" s="31">
        <v>1</v>
      </c>
      <c r="BBV10" s="27">
        <v>9</v>
      </c>
      <c r="BBW10" s="31">
        <v>10</v>
      </c>
      <c r="BBX10" s="31">
        <v>0</v>
      </c>
      <c r="BBY10" s="28">
        <v>19</v>
      </c>
      <c r="BBZ10" s="59">
        <v>2</v>
      </c>
      <c r="BCA10" s="29">
        <v>2</v>
      </c>
      <c r="BCB10" s="60">
        <f t="shared" si="156"/>
        <v>1</v>
      </c>
      <c r="BCC10" s="30"/>
      <c r="BCD10" s="31"/>
      <c r="BCE10" s="27"/>
      <c r="BCF10" s="31"/>
      <c r="BCG10" s="31"/>
      <c r="BCH10" s="28"/>
      <c r="BCI10" s="59">
        <v>0</v>
      </c>
      <c r="BCJ10" s="29">
        <v>0</v>
      </c>
      <c r="BCK10" s="60" t="str">
        <f t="shared" si="157"/>
        <v/>
      </c>
      <c r="BCL10" s="30">
        <v>9</v>
      </c>
      <c r="BCM10" s="31">
        <v>2</v>
      </c>
      <c r="BCN10" s="27">
        <v>11</v>
      </c>
      <c r="BCO10" s="31">
        <v>8</v>
      </c>
      <c r="BCP10" s="31">
        <v>5</v>
      </c>
      <c r="BCQ10" s="28">
        <v>24</v>
      </c>
      <c r="BCR10" s="59">
        <v>12</v>
      </c>
      <c r="BCS10" s="29">
        <v>12</v>
      </c>
      <c r="BCT10" s="60">
        <f t="shared" si="158"/>
        <v>1</v>
      </c>
      <c r="BCU10" s="30">
        <v>8</v>
      </c>
      <c r="BCV10" s="31">
        <v>1</v>
      </c>
      <c r="BCW10" s="27">
        <v>9</v>
      </c>
      <c r="BCX10" s="31">
        <v>4</v>
      </c>
      <c r="BCY10" s="31">
        <v>2</v>
      </c>
      <c r="BCZ10" s="28">
        <v>15</v>
      </c>
      <c r="BDA10" s="59">
        <v>15</v>
      </c>
      <c r="BDB10" s="29">
        <v>15</v>
      </c>
      <c r="BDC10" s="60">
        <f t="shared" si="159"/>
        <v>1</v>
      </c>
      <c r="BDD10" s="30">
        <v>5</v>
      </c>
      <c r="BDE10" s="31">
        <v>1</v>
      </c>
      <c r="BDF10" s="27">
        <v>6</v>
      </c>
      <c r="BDG10" s="31">
        <v>7</v>
      </c>
      <c r="BDH10" s="31">
        <v>0</v>
      </c>
      <c r="BDI10" s="28">
        <v>13</v>
      </c>
      <c r="BDJ10" s="59">
        <v>16</v>
      </c>
      <c r="BDK10" s="29">
        <v>16</v>
      </c>
      <c r="BDL10" s="60">
        <f t="shared" si="160"/>
        <v>1</v>
      </c>
      <c r="BDM10" s="30"/>
      <c r="BDN10" s="31"/>
      <c r="BDO10" s="27"/>
      <c r="BDP10" s="31"/>
      <c r="BDQ10" s="31"/>
      <c r="BDR10" s="28"/>
      <c r="BDS10" s="59">
        <v>0</v>
      </c>
      <c r="BDT10" s="29">
        <v>0</v>
      </c>
      <c r="BDU10" s="60" t="str">
        <f t="shared" si="161"/>
        <v/>
      </c>
      <c r="BDV10" s="30">
        <v>4</v>
      </c>
      <c r="BDW10" s="31">
        <v>3</v>
      </c>
      <c r="BDX10" s="27">
        <v>7</v>
      </c>
      <c r="BDY10" s="31">
        <v>9</v>
      </c>
      <c r="BDZ10" s="31">
        <v>1</v>
      </c>
      <c r="BEA10" s="28">
        <v>17</v>
      </c>
      <c r="BEB10" s="59">
        <v>12</v>
      </c>
      <c r="BEC10" s="29">
        <v>12</v>
      </c>
      <c r="BED10" s="60">
        <f t="shared" si="162"/>
        <v>1</v>
      </c>
      <c r="BEE10" s="30"/>
      <c r="BEF10" s="31"/>
      <c r="BEG10" s="27"/>
      <c r="BEH10" s="31"/>
      <c r="BEI10" s="31"/>
      <c r="BEJ10" s="28"/>
      <c r="BEK10" s="59">
        <v>0</v>
      </c>
      <c r="BEL10" s="29">
        <v>0</v>
      </c>
      <c r="BEM10" s="60" t="str">
        <f t="shared" si="163"/>
        <v/>
      </c>
      <c r="BEN10" s="30"/>
      <c r="BEO10" s="31"/>
      <c r="BEP10" s="27"/>
      <c r="BEQ10" s="31"/>
      <c r="BER10" s="31"/>
      <c r="BES10" s="28"/>
      <c r="BET10" s="59">
        <v>0</v>
      </c>
      <c r="BEU10" s="29">
        <v>0</v>
      </c>
      <c r="BEV10" s="60" t="str">
        <f t="shared" si="164"/>
        <v/>
      </c>
      <c r="BEW10" s="30">
        <v>2</v>
      </c>
      <c r="BEX10" s="31">
        <v>3</v>
      </c>
      <c r="BEY10" s="27">
        <v>5</v>
      </c>
      <c r="BEZ10" s="31">
        <v>5</v>
      </c>
      <c r="BFA10" s="31">
        <v>1</v>
      </c>
      <c r="BFB10" s="28">
        <v>11</v>
      </c>
      <c r="BFC10" s="59">
        <v>5</v>
      </c>
      <c r="BFD10" s="29">
        <v>5</v>
      </c>
      <c r="BFE10" s="60">
        <f t="shared" si="165"/>
        <v>1</v>
      </c>
      <c r="BFF10" s="30">
        <v>2</v>
      </c>
      <c r="BFG10" s="31">
        <v>5</v>
      </c>
      <c r="BFH10" s="27">
        <v>7</v>
      </c>
      <c r="BFI10" s="31">
        <v>11</v>
      </c>
      <c r="BFJ10" s="31">
        <v>2</v>
      </c>
      <c r="BFK10" s="28">
        <v>20</v>
      </c>
      <c r="BFL10" s="59">
        <v>16</v>
      </c>
      <c r="BFM10" s="29">
        <v>16</v>
      </c>
      <c r="BFN10" s="60">
        <f t="shared" si="166"/>
        <v>1</v>
      </c>
      <c r="BFO10" s="30">
        <v>3</v>
      </c>
      <c r="BFP10" s="31">
        <v>6</v>
      </c>
      <c r="BFQ10" s="27">
        <v>9</v>
      </c>
      <c r="BFR10" s="31">
        <v>7</v>
      </c>
      <c r="BFS10" s="31">
        <v>0</v>
      </c>
      <c r="BFT10" s="28">
        <v>16</v>
      </c>
      <c r="BFU10" s="59">
        <v>13</v>
      </c>
      <c r="BFV10" s="29">
        <v>13</v>
      </c>
      <c r="BFW10" s="60">
        <f t="shared" si="167"/>
        <v>1</v>
      </c>
      <c r="BFX10" s="30">
        <v>4</v>
      </c>
      <c r="BFY10" s="31">
        <v>2</v>
      </c>
      <c r="BFZ10" s="27">
        <v>6</v>
      </c>
      <c r="BGA10" s="31">
        <v>4</v>
      </c>
      <c r="BGB10" s="31">
        <v>0</v>
      </c>
      <c r="BGC10" s="28">
        <v>10</v>
      </c>
      <c r="BGD10" s="59">
        <v>3</v>
      </c>
      <c r="BGE10" s="29">
        <v>3</v>
      </c>
      <c r="BGF10" s="60">
        <f t="shared" si="168"/>
        <v>1</v>
      </c>
      <c r="BGG10" s="30">
        <v>6</v>
      </c>
      <c r="BGH10" s="31">
        <v>3</v>
      </c>
      <c r="BGI10" s="27">
        <v>9</v>
      </c>
      <c r="BGJ10" s="31">
        <v>6</v>
      </c>
      <c r="BGK10" s="31">
        <v>1</v>
      </c>
      <c r="BGL10" s="28">
        <v>16</v>
      </c>
      <c r="BGM10" s="59">
        <v>14</v>
      </c>
      <c r="BGN10" s="29">
        <v>14</v>
      </c>
      <c r="BGO10" s="60">
        <f t="shared" si="169"/>
        <v>1</v>
      </c>
      <c r="BGP10" s="30"/>
      <c r="BGQ10" s="31"/>
      <c r="BGR10" s="27"/>
      <c r="BGS10" s="31"/>
      <c r="BGT10" s="31"/>
      <c r="BGU10" s="28"/>
      <c r="BGV10" s="59">
        <v>0</v>
      </c>
      <c r="BGW10" s="29">
        <v>0</v>
      </c>
      <c r="BGX10" s="60" t="str">
        <f t="shared" si="170"/>
        <v/>
      </c>
      <c r="BGY10" s="30"/>
      <c r="BGZ10" s="31"/>
      <c r="BHA10" s="27"/>
      <c r="BHB10" s="31"/>
      <c r="BHC10" s="31"/>
      <c r="BHD10" s="28"/>
      <c r="BHE10" s="59">
        <v>0</v>
      </c>
      <c r="BHF10" s="29">
        <v>0</v>
      </c>
      <c r="BHG10" s="60" t="str">
        <f t="shared" si="171"/>
        <v/>
      </c>
      <c r="BHH10" s="30">
        <v>7</v>
      </c>
      <c r="BHI10" s="31">
        <v>1</v>
      </c>
      <c r="BHJ10" s="27">
        <v>8</v>
      </c>
      <c r="BHK10" s="31">
        <v>7</v>
      </c>
      <c r="BHL10" s="31">
        <v>1</v>
      </c>
      <c r="BHM10" s="28">
        <v>16</v>
      </c>
      <c r="BHN10" s="59">
        <v>21</v>
      </c>
      <c r="BHO10" s="29">
        <v>21</v>
      </c>
      <c r="BHP10" s="60">
        <f t="shared" si="172"/>
        <v>1</v>
      </c>
      <c r="BHQ10" s="30">
        <v>2</v>
      </c>
      <c r="BHR10" s="31">
        <v>0</v>
      </c>
      <c r="BHS10" s="27">
        <v>2</v>
      </c>
      <c r="BHT10" s="31">
        <v>13</v>
      </c>
      <c r="BHU10" s="31">
        <v>2</v>
      </c>
      <c r="BHV10" s="28">
        <v>17</v>
      </c>
      <c r="BHW10" s="59">
        <v>8</v>
      </c>
      <c r="BHX10" s="29">
        <v>8</v>
      </c>
      <c r="BHY10" s="60">
        <f t="shared" si="173"/>
        <v>1</v>
      </c>
      <c r="BHZ10" s="30">
        <v>2</v>
      </c>
      <c r="BIA10" s="31">
        <v>2</v>
      </c>
      <c r="BIB10" s="27">
        <v>4</v>
      </c>
      <c r="BIC10" s="31">
        <v>8</v>
      </c>
      <c r="BID10" s="31">
        <v>3</v>
      </c>
      <c r="BIE10" s="28">
        <v>15</v>
      </c>
      <c r="BIF10" s="59">
        <v>18</v>
      </c>
      <c r="BIG10" s="29">
        <v>18</v>
      </c>
      <c r="BIH10" s="60">
        <f t="shared" si="174"/>
        <v>1</v>
      </c>
      <c r="BII10" s="30">
        <v>3</v>
      </c>
      <c r="BIJ10" s="31">
        <v>3</v>
      </c>
      <c r="BIK10" s="27">
        <v>6</v>
      </c>
      <c r="BIL10" s="31">
        <v>10</v>
      </c>
      <c r="BIM10" s="31">
        <v>1</v>
      </c>
      <c r="BIN10" s="28">
        <v>17</v>
      </c>
      <c r="BIO10" s="59">
        <v>37</v>
      </c>
      <c r="BIP10" s="29">
        <v>36</v>
      </c>
      <c r="BIQ10" s="60">
        <f t="shared" si="175"/>
        <v>0.97297297297297303</v>
      </c>
      <c r="BIR10" s="30">
        <v>3</v>
      </c>
      <c r="BIS10" s="31">
        <v>1</v>
      </c>
      <c r="BIT10" s="27">
        <v>4</v>
      </c>
      <c r="BIU10" s="31">
        <v>7</v>
      </c>
      <c r="BIV10" s="31">
        <v>2</v>
      </c>
      <c r="BIW10" s="28">
        <v>13</v>
      </c>
      <c r="BIX10" s="59">
        <v>15</v>
      </c>
      <c r="BIY10" s="29">
        <v>15</v>
      </c>
      <c r="BIZ10" s="60">
        <f t="shared" si="176"/>
        <v>1</v>
      </c>
      <c r="BJA10" s="30">
        <v>16</v>
      </c>
      <c r="BJB10" s="31">
        <v>0</v>
      </c>
      <c r="BJC10" s="27">
        <v>16</v>
      </c>
      <c r="BJD10" s="31">
        <v>0</v>
      </c>
      <c r="BJE10" s="31">
        <v>0</v>
      </c>
      <c r="BJF10" s="28">
        <v>16</v>
      </c>
      <c r="BJG10" s="59">
        <v>0</v>
      </c>
      <c r="BJH10" s="29">
        <v>0</v>
      </c>
      <c r="BJI10" s="60" t="str">
        <f t="shared" si="177"/>
        <v/>
      </c>
      <c r="BJJ10" s="30">
        <v>9</v>
      </c>
      <c r="BJK10" s="31">
        <v>0</v>
      </c>
      <c r="BJL10" s="27">
        <v>9</v>
      </c>
      <c r="BJM10" s="31">
        <v>3</v>
      </c>
      <c r="BJN10" s="31">
        <v>0</v>
      </c>
      <c r="BJO10" s="28">
        <v>12</v>
      </c>
      <c r="BJP10" s="59">
        <v>0</v>
      </c>
      <c r="BJQ10" s="29">
        <v>0</v>
      </c>
      <c r="BJR10" s="60" t="str">
        <f t="shared" si="178"/>
        <v/>
      </c>
      <c r="BJS10" s="30"/>
      <c r="BJT10" s="31"/>
      <c r="BJU10" s="27"/>
      <c r="BJV10" s="31"/>
      <c r="BJW10" s="31"/>
      <c r="BJX10" s="28"/>
      <c r="BJY10" s="59">
        <v>0</v>
      </c>
      <c r="BJZ10" s="29">
        <v>0</v>
      </c>
      <c r="BKA10" s="60" t="str">
        <f t="shared" si="179"/>
        <v/>
      </c>
      <c r="BKB10" s="30"/>
      <c r="BKC10" s="31"/>
      <c r="BKD10" s="27"/>
      <c r="BKE10" s="31"/>
      <c r="BKF10" s="31"/>
      <c r="BKG10" s="28"/>
      <c r="BKH10" s="59">
        <v>0</v>
      </c>
      <c r="BKI10" s="29">
        <v>0</v>
      </c>
      <c r="BKJ10" s="60" t="str">
        <f t="shared" si="180"/>
        <v/>
      </c>
      <c r="BKK10" s="30">
        <v>0</v>
      </c>
      <c r="BKL10" s="31">
        <v>0</v>
      </c>
      <c r="BKM10" s="27">
        <v>0</v>
      </c>
      <c r="BKN10" s="31">
        <v>6</v>
      </c>
      <c r="BKO10" s="31">
        <v>0</v>
      </c>
      <c r="BKP10" s="28">
        <v>6</v>
      </c>
      <c r="BKQ10" s="59">
        <v>26</v>
      </c>
      <c r="BKR10" s="29">
        <v>26</v>
      </c>
      <c r="BKS10" s="60">
        <f t="shared" si="181"/>
        <v>1</v>
      </c>
      <c r="BKT10" s="30">
        <v>1</v>
      </c>
      <c r="BKU10" s="31">
        <v>1</v>
      </c>
      <c r="BKV10" s="27">
        <v>2</v>
      </c>
      <c r="BKW10" s="31">
        <v>4</v>
      </c>
      <c r="BKX10" s="31">
        <v>0</v>
      </c>
      <c r="BKY10" s="28">
        <v>6</v>
      </c>
      <c r="BKZ10" s="59">
        <v>21</v>
      </c>
      <c r="BLA10" s="29">
        <v>21</v>
      </c>
      <c r="BLB10" s="60">
        <f t="shared" si="182"/>
        <v>1</v>
      </c>
      <c r="BLC10" s="30">
        <v>4</v>
      </c>
      <c r="BLD10" s="31">
        <v>1</v>
      </c>
      <c r="BLE10" s="27">
        <v>5</v>
      </c>
      <c r="BLF10" s="31">
        <v>5</v>
      </c>
      <c r="BLG10" s="31">
        <v>1</v>
      </c>
      <c r="BLH10" s="28">
        <v>11</v>
      </c>
      <c r="BLI10" s="59">
        <v>12</v>
      </c>
      <c r="BLJ10" s="29">
        <v>12</v>
      </c>
      <c r="BLK10" s="60">
        <f t="shared" si="183"/>
        <v>1</v>
      </c>
      <c r="BLL10" s="30"/>
      <c r="BLM10" s="31"/>
      <c r="BLN10" s="27"/>
      <c r="BLO10" s="31"/>
      <c r="BLP10" s="31"/>
      <c r="BLQ10" s="28"/>
      <c r="BLR10" s="59">
        <v>0</v>
      </c>
      <c r="BLS10" s="29">
        <v>0</v>
      </c>
      <c r="BLT10" s="60" t="str">
        <f t="shared" si="184"/>
        <v/>
      </c>
      <c r="BLU10" s="30"/>
      <c r="BLV10" s="31"/>
      <c r="BLW10" s="27"/>
      <c r="BLX10" s="31"/>
      <c r="BLY10" s="31"/>
      <c r="BLZ10" s="28"/>
      <c r="BMA10" s="59">
        <v>0</v>
      </c>
      <c r="BMB10" s="29">
        <v>0</v>
      </c>
      <c r="BMC10" s="60" t="str">
        <f t="shared" si="185"/>
        <v/>
      </c>
      <c r="BMD10" s="30">
        <v>1</v>
      </c>
      <c r="BME10" s="31">
        <v>2</v>
      </c>
      <c r="BMF10" s="27">
        <v>3</v>
      </c>
      <c r="BMG10" s="31">
        <v>3</v>
      </c>
      <c r="BMH10" s="31">
        <v>1</v>
      </c>
      <c r="BMI10" s="28">
        <v>7</v>
      </c>
      <c r="BMJ10" s="59">
        <v>16</v>
      </c>
      <c r="BMK10" s="29">
        <v>16</v>
      </c>
      <c r="BML10" s="60">
        <f t="shared" si="186"/>
        <v>1</v>
      </c>
      <c r="BMM10" s="30">
        <v>0</v>
      </c>
      <c r="BMN10" s="31">
        <v>2</v>
      </c>
      <c r="BMO10" s="27">
        <v>2</v>
      </c>
      <c r="BMP10" s="31">
        <v>3</v>
      </c>
      <c r="BMQ10" s="31">
        <v>0</v>
      </c>
      <c r="BMR10" s="28">
        <v>5</v>
      </c>
      <c r="BMS10" s="59"/>
      <c r="BMT10" s="29">
        <v>20</v>
      </c>
      <c r="BMU10" s="60" t="str">
        <f t="shared" si="187"/>
        <v/>
      </c>
      <c r="BMV10" s="30">
        <v>2</v>
      </c>
      <c r="BMW10" s="31">
        <v>2</v>
      </c>
      <c r="BMX10" s="27">
        <v>4</v>
      </c>
      <c r="BMY10" s="31">
        <v>3</v>
      </c>
      <c r="BMZ10" s="31">
        <v>0</v>
      </c>
      <c r="BNA10" s="28">
        <v>7</v>
      </c>
      <c r="BNB10" s="59"/>
      <c r="BNC10" s="29">
        <v>29</v>
      </c>
      <c r="BND10" s="60" t="str">
        <f t="shared" si="188"/>
        <v/>
      </c>
      <c r="BNE10" s="30">
        <v>2</v>
      </c>
      <c r="BNF10" s="31">
        <v>1</v>
      </c>
      <c r="BNG10" s="27">
        <v>3</v>
      </c>
      <c r="BNH10" s="31">
        <v>3</v>
      </c>
      <c r="BNI10" s="31">
        <v>1</v>
      </c>
      <c r="BNJ10" s="28">
        <v>7</v>
      </c>
      <c r="BNK10" s="59"/>
      <c r="BNL10" s="29">
        <v>14</v>
      </c>
      <c r="BNM10" s="60" t="str">
        <f t="shared" si="189"/>
        <v/>
      </c>
      <c r="BNN10" s="30">
        <v>0</v>
      </c>
      <c r="BNO10" s="31">
        <v>1</v>
      </c>
      <c r="BNP10" s="27">
        <v>1</v>
      </c>
      <c r="BNQ10" s="31">
        <v>1</v>
      </c>
      <c r="BNR10" s="31">
        <v>1</v>
      </c>
      <c r="BNS10" s="28">
        <v>3</v>
      </c>
      <c r="BNT10" s="59"/>
      <c r="BNU10" s="29">
        <v>16</v>
      </c>
      <c r="BNV10" s="60" t="str">
        <f t="shared" si="190"/>
        <v/>
      </c>
      <c r="BNW10" s="30"/>
      <c r="BNX10" s="31"/>
      <c r="BNY10" s="27"/>
      <c r="BNZ10" s="31"/>
      <c r="BOA10" s="31"/>
      <c r="BOB10" s="28"/>
      <c r="BOC10" s="59"/>
      <c r="BOD10" s="29"/>
      <c r="BOE10" s="60" t="str">
        <f t="shared" si="191"/>
        <v/>
      </c>
      <c r="BOF10" s="30"/>
      <c r="BOG10" s="31"/>
      <c r="BOH10" s="27"/>
      <c r="BOI10" s="31"/>
      <c r="BOJ10" s="31"/>
      <c r="BOK10" s="28"/>
      <c r="BOL10" s="59"/>
      <c r="BOM10" s="29"/>
      <c r="BON10" s="60" t="str">
        <f t="shared" si="192"/>
        <v/>
      </c>
      <c r="BOO10" s="30"/>
      <c r="BOP10" s="31"/>
      <c r="BOQ10" s="27"/>
      <c r="BOR10" s="31"/>
      <c r="BOS10" s="31"/>
      <c r="BOT10" s="28"/>
      <c r="BOU10" s="59"/>
      <c r="BOV10" s="29"/>
      <c r="BOW10" s="60" t="str">
        <f t="shared" si="193"/>
        <v/>
      </c>
      <c r="BOX10" s="30"/>
      <c r="BOY10" s="31"/>
      <c r="BOZ10" s="27"/>
      <c r="BPA10" s="31"/>
      <c r="BPB10" s="31"/>
      <c r="BPC10" s="28"/>
      <c r="BPD10" s="59"/>
      <c r="BPE10" s="29"/>
      <c r="BPF10" s="60" t="str">
        <f t="shared" si="194"/>
        <v/>
      </c>
      <c r="BPG10" s="30"/>
      <c r="BPH10" s="31"/>
      <c r="BPI10" s="27"/>
      <c r="BPJ10" s="31"/>
      <c r="BPK10" s="31"/>
      <c r="BPL10" s="28"/>
      <c r="BPM10" s="59"/>
      <c r="BPN10" s="29"/>
      <c r="BPO10" s="60" t="str">
        <f t="shared" si="195"/>
        <v/>
      </c>
      <c r="BPP10" s="30"/>
      <c r="BPQ10" s="31"/>
      <c r="BPR10" s="27"/>
      <c r="BPS10" s="31"/>
      <c r="BPT10" s="31"/>
      <c r="BPU10" s="28"/>
      <c r="BPV10" s="59"/>
      <c r="BPW10" s="29"/>
      <c r="BPX10" s="60" t="str">
        <f t="shared" si="196"/>
        <v/>
      </c>
      <c r="BPY10" s="30"/>
      <c r="BPZ10" s="31"/>
      <c r="BQA10" s="27"/>
      <c r="BQB10" s="31"/>
      <c r="BQC10" s="31"/>
      <c r="BQD10" s="28"/>
      <c r="BQE10" s="59"/>
      <c r="BQF10" s="29"/>
      <c r="BQG10" s="60" t="str">
        <f t="shared" si="197"/>
        <v/>
      </c>
      <c r="BQH10" s="30"/>
      <c r="BQI10" s="31"/>
      <c r="BQJ10" s="27"/>
      <c r="BQK10" s="31"/>
      <c r="BQL10" s="31"/>
      <c r="BQM10" s="28"/>
      <c r="BQN10" s="59"/>
      <c r="BQO10" s="29"/>
      <c r="BQP10" s="60" t="str">
        <f t="shared" si="198"/>
        <v/>
      </c>
      <c r="BQQ10" s="30"/>
      <c r="BQR10" s="31"/>
      <c r="BQS10" s="27"/>
      <c r="BQT10" s="31"/>
      <c r="BQU10" s="31"/>
      <c r="BQV10" s="28"/>
      <c r="BQW10" s="59"/>
      <c r="BQX10" s="29"/>
      <c r="BQY10" s="60" t="str">
        <f t="shared" si="199"/>
        <v/>
      </c>
      <c r="BQZ10" s="30"/>
      <c r="BRA10" s="31"/>
      <c r="BRB10" s="27"/>
      <c r="BRC10" s="31"/>
      <c r="BRD10" s="31"/>
      <c r="BRE10" s="28"/>
      <c r="BRF10" s="59"/>
      <c r="BRG10" s="29"/>
      <c r="BRH10" s="60" t="str">
        <f t="shared" si="200"/>
        <v/>
      </c>
      <c r="BRI10" s="30"/>
      <c r="BRJ10" s="31"/>
      <c r="BRK10" s="27"/>
      <c r="BRL10" s="31"/>
      <c r="BRM10" s="31"/>
      <c r="BRN10" s="28"/>
      <c r="BRO10" s="59"/>
      <c r="BRP10" s="29"/>
      <c r="BRQ10" s="60" t="str">
        <f t="shared" si="201"/>
        <v/>
      </c>
      <c r="BRR10" s="30"/>
      <c r="BRS10" s="31"/>
      <c r="BRT10" s="27"/>
      <c r="BRU10" s="31"/>
      <c r="BRV10" s="31"/>
      <c r="BRW10" s="28"/>
      <c r="BRX10" s="59"/>
      <c r="BRY10" s="29"/>
      <c r="BRZ10" s="60" t="str">
        <f t="shared" si="202"/>
        <v/>
      </c>
      <c r="BSA10" s="30"/>
      <c r="BSB10" s="31"/>
      <c r="BSC10" s="27"/>
      <c r="BSD10" s="31"/>
      <c r="BSE10" s="31"/>
      <c r="BSF10" s="28"/>
      <c r="BSG10" s="59"/>
      <c r="BSH10" s="29"/>
      <c r="BSI10" s="60" t="str">
        <f t="shared" si="203"/>
        <v/>
      </c>
      <c r="BSJ10" s="30"/>
      <c r="BSK10" s="31"/>
      <c r="BSL10" s="27"/>
      <c r="BSM10" s="31"/>
      <c r="BSN10" s="31"/>
      <c r="BSO10" s="28"/>
      <c r="BSP10" s="59"/>
      <c r="BSQ10" s="29"/>
      <c r="BSR10" s="60" t="str">
        <f t="shared" si="204"/>
        <v/>
      </c>
      <c r="BSS10" s="30"/>
      <c r="BST10" s="31"/>
      <c r="BSU10" s="27"/>
      <c r="BSV10" s="31"/>
      <c r="BSW10" s="31"/>
      <c r="BSX10" s="28"/>
      <c r="BSY10" s="59"/>
      <c r="BSZ10" s="29"/>
      <c r="BTA10" s="60" t="str">
        <f t="shared" si="205"/>
        <v/>
      </c>
      <c r="BTB10" s="30"/>
      <c r="BTC10" s="31"/>
      <c r="BTD10" s="27"/>
      <c r="BTE10" s="31"/>
      <c r="BTF10" s="31"/>
      <c r="BTG10" s="28"/>
      <c r="BTH10" s="59"/>
      <c r="BTI10" s="29"/>
      <c r="BTJ10" s="60" t="str">
        <f t="shared" si="206"/>
        <v/>
      </c>
      <c r="BTK10" s="30"/>
      <c r="BTL10" s="31"/>
      <c r="BTM10" s="27"/>
      <c r="BTN10" s="31"/>
      <c r="BTO10" s="31"/>
      <c r="BTP10" s="28"/>
      <c r="BTQ10" s="59"/>
      <c r="BTR10" s="29"/>
      <c r="BTS10" s="60" t="str">
        <f t="shared" si="207"/>
        <v/>
      </c>
      <c r="BTT10" s="30"/>
      <c r="BTU10" s="31"/>
      <c r="BTV10" s="27"/>
      <c r="BTW10" s="31"/>
      <c r="BTX10" s="31"/>
      <c r="BTY10" s="28"/>
      <c r="BTZ10" s="59"/>
      <c r="BUA10" s="29"/>
      <c r="BUB10" s="60" t="str">
        <f t="shared" si="208"/>
        <v/>
      </c>
      <c r="BUC10" s="30"/>
      <c r="BUD10" s="31"/>
      <c r="BUE10" s="27"/>
      <c r="BUF10" s="31"/>
      <c r="BUG10" s="31"/>
      <c r="BUH10" s="28"/>
      <c r="BUI10" s="59"/>
      <c r="BUJ10" s="29"/>
      <c r="BUK10" s="60" t="str">
        <f t="shared" si="209"/>
        <v/>
      </c>
      <c r="BUL10" s="30"/>
      <c r="BUM10" s="31"/>
      <c r="BUN10" s="27"/>
      <c r="BUO10" s="31"/>
      <c r="BUP10" s="31"/>
      <c r="BUQ10" s="28"/>
      <c r="BUR10" s="59"/>
      <c r="BUS10" s="29"/>
      <c r="BUT10" s="60" t="str">
        <f t="shared" si="210"/>
        <v/>
      </c>
    </row>
    <row r="11" spans="1:1918">
      <c r="A11" s="42" t="s">
        <v>135</v>
      </c>
      <c r="B11" s="30">
        <v>11</v>
      </c>
      <c r="C11" s="31">
        <v>7</v>
      </c>
      <c r="D11" s="27">
        <v>18</v>
      </c>
      <c r="E11" s="31">
        <v>4</v>
      </c>
      <c r="F11" s="31">
        <v>2</v>
      </c>
      <c r="G11" s="28">
        <v>24</v>
      </c>
      <c r="H11" s="59"/>
      <c r="I11" s="29"/>
      <c r="J11" s="60" t="str">
        <f t="shared" si="211"/>
        <v/>
      </c>
      <c r="K11" s="30">
        <v>7</v>
      </c>
      <c r="L11" s="31">
        <v>5</v>
      </c>
      <c r="M11" s="27">
        <v>12</v>
      </c>
      <c r="N11" s="31">
        <v>1</v>
      </c>
      <c r="O11" s="31">
        <v>2</v>
      </c>
      <c r="P11" s="28">
        <v>15</v>
      </c>
      <c r="Q11" s="59"/>
      <c r="R11" s="29"/>
      <c r="S11" s="60" t="str">
        <f t="shared" si="212"/>
        <v/>
      </c>
      <c r="T11" s="30">
        <v>9</v>
      </c>
      <c r="U11" s="31">
        <v>3</v>
      </c>
      <c r="V11" s="27">
        <v>12</v>
      </c>
      <c r="W11" s="31">
        <v>10</v>
      </c>
      <c r="X11" s="31">
        <v>1</v>
      </c>
      <c r="Y11" s="28">
        <v>23</v>
      </c>
      <c r="Z11" s="59"/>
      <c r="AA11" s="29"/>
      <c r="AB11" s="60" t="str">
        <f t="shared" si="213"/>
        <v/>
      </c>
      <c r="AC11" s="30">
        <v>10</v>
      </c>
      <c r="AD11" s="31">
        <v>5</v>
      </c>
      <c r="AE11" s="27">
        <v>15</v>
      </c>
      <c r="AF11" s="31">
        <v>3</v>
      </c>
      <c r="AG11" s="31">
        <v>3</v>
      </c>
      <c r="AH11" s="28">
        <v>21</v>
      </c>
      <c r="AI11" s="59"/>
      <c r="AJ11" s="29"/>
      <c r="AK11" s="60" t="str">
        <f t="shared" si="214"/>
        <v/>
      </c>
      <c r="AL11" s="30"/>
      <c r="AM11" s="31"/>
      <c r="AN11" s="27"/>
      <c r="AO11" s="31"/>
      <c r="AP11" s="31"/>
      <c r="AQ11" s="28"/>
      <c r="AR11" s="59"/>
      <c r="AS11" s="29"/>
      <c r="AT11" s="60" t="str">
        <f t="shared" si="215"/>
        <v/>
      </c>
      <c r="AU11" s="30">
        <v>8</v>
      </c>
      <c r="AV11" s="31">
        <v>2</v>
      </c>
      <c r="AW11" s="27">
        <v>10</v>
      </c>
      <c r="AX11" s="31">
        <v>9</v>
      </c>
      <c r="AY11" s="31">
        <v>2</v>
      </c>
      <c r="AZ11" s="28">
        <v>21</v>
      </c>
      <c r="BA11" s="59"/>
      <c r="BB11" s="29"/>
      <c r="BC11" s="60" t="str">
        <f t="shared" si="216"/>
        <v/>
      </c>
      <c r="BD11" s="30">
        <v>7</v>
      </c>
      <c r="BE11" s="31">
        <v>6</v>
      </c>
      <c r="BF11" s="27">
        <v>13</v>
      </c>
      <c r="BG11" s="31">
        <v>9</v>
      </c>
      <c r="BH11" s="31">
        <v>2</v>
      </c>
      <c r="BI11" s="28">
        <v>24</v>
      </c>
      <c r="BJ11" s="59"/>
      <c r="BK11" s="29"/>
      <c r="BL11" s="60" t="str">
        <f t="shared" si="217"/>
        <v/>
      </c>
      <c r="BM11" s="30">
        <v>5</v>
      </c>
      <c r="BN11" s="31">
        <v>10</v>
      </c>
      <c r="BO11" s="27">
        <v>15</v>
      </c>
      <c r="BP11" s="31">
        <v>8</v>
      </c>
      <c r="BQ11" s="31">
        <v>1</v>
      </c>
      <c r="BR11" s="28">
        <v>24</v>
      </c>
      <c r="BS11" s="59"/>
      <c r="BT11" s="29"/>
      <c r="BU11" s="60" t="str">
        <f t="shared" si="218"/>
        <v/>
      </c>
      <c r="BV11" s="30">
        <v>6</v>
      </c>
      <c r="BW11" s="31">
        <v>11</v>
      </c>
      <c r="BX11" s="27">
        <v>17</v>
      </c>
      <c r="BY11" s="31">
        <v>5</v>
      </c>
      <c r="BZ11" s="31">
        <v>3</v>
      </c>
      <c r="CA11" s="28">
        <v>25</v>
      </c>
      <c r="CB11" s="59"/>
      <c r="CC11" s="29"/>
      <c r="CD11" s="60" t="str">
        <f t="shared" si="219"/>
        <v/>
      </c>
      <c r="CE11" s="30">
        <v>12</v>
      </c>
      <c r="CF11" s="31">
        <v>4</v>
      </c>
      <c r="CG11" s="27">
        <v>16</v>
      </c>
      <c r="CH11" s="31">
        <v>4</v>
      </c>
      <c r="CI11" s="31">
        <v>3</v>
      </c>
      <c r="CJ11" s="28">
        <v>23</v>
      </c>
      <c r="CK11" s="59"/>
      <c r="CL11" s="29"/>
      <c r="CM11" s="60" t="str">
        <f t="shared" si="220"/>
        <v/>
      </c>
      <c r="CN11" s="30"/>
      <c r="CO11" s="31"/>
      <c r="CP11" s="27"/>
      <c r="CQ11" s="31"/>
      <c r="CR11" s="31"/>
      <c r="CS11" s="28"/>
      <c r="CT11" s="59"/>
      <c r="CU11" s="29"/>
      <c r="CV11" s="60" t="str">
        <f t="shared" si="221"/>
        <v/>
      </c>
      <c r="CW11" s="30"/>
      <c r="CX11" s="31"/>
      <c r="CY11" s="27"/>
      <c r="CZ11" s="31"/>
      <c r="DA11" s="31"/>
      <c r="DB11" s="28"/>
      <c r="DC11" s="59"/>
      <c r="DD11" s="29"/>
      <c r="DE11" s="60" t="str">
        <f t="shared" si="222"/>
        <v/>
      </c>
      <c r="DF11" s="30"/>
      <c r="DG11" s="31"/>
      <c r="DH11" s="27"/>
      <c r="DI11" s="31"/>
      <c r="DJ11" s="31"/>
      <c r="DK11" s="28"/>
      <c r="DL11" s="59"/>
      <c r="DM11" s="29"/>
      <c r="DN11" s="60" t="str">
        <f t="shared" si="223"/>
        <v/>
      </c>
      <c r="DO11" s="30">
        <v>11</v>
      </c>
      <c r="DP11" s="31">
        <v>2</v>
      </c>
      <c r="DQ11" s="27">
        <v>13</v>
      </c>
      <c r="DR11" s="31">
        <v>4</v>
      </c>
      <c r="DS11" s="31">
        <v>0</v>
      </c>
      <c r="DT11" s="28">
        <v>17</v>
      </c>
      <c r="DU11" s="59"/>
      <c r="DV11" s="29">
        <v>8</v>
      </c>
      <c r="DW11" s="60" t="str">
        <f t="shared" si="224"/>
        <v/>
      </c>
      <c r="DX11" s="30">
        <v>9</v>
      </c>
      <c r="DY11" s="31">
        <v>9</v>
      </c>
      <c r="DZ11" s="27">
        <v>18</v>
      </c>
      <c r="EA11" s="31">
        <v>5</v>
      </c>
      <c r="EB11" s="31">
        <v>1</v>
      </c>
      <c r="EC11" s="28">
        <v>24</v>
      </c>
      <c r="ED11" s="59"/>
      <c r="EE11" s="29">
        <v>8</v>
      </c>
      <c r="EF11" s="60" t="str">
        <f t="shared" si="225"/>
        <v/>
      </c>
      <c r="EG11" s="30">
        <v>10</v>
      </c>
      <c r="EH11" s="31">
        <v>5</v>
      </c>
      <c r="EI11" s="27">
        <v>15</v>
      </c>
      <c r="EJ11" s="31">
        <v>4</v>
      </c>
      <c r="EK11" s="31">
        <v>2</v>
      </c>
      <c r="EL11" s="28">
        <v>21</v>
      </c>
      <c r="EM11" s="59"/>
      <c r="EN11" s="29">
        <v>8</v>
      </c>
      <c r="EO11" s="60" t="str">
        <f t="shared" si="226"/>
        <v/>
      </c>
      <c r="EP11" s="30">
        <v>11</v>
      </c>
      <c r="EQ11" s="31">
        <v>6</v>
      </c>
      <c r="ER11" s="27">
        <v>17</v>
      </c>
      <c r="ES11" s="31">
        <v>3</v>
      </c>
      <c r="ET11" s="31">
        <v>3</v>
      </c>
      <c r="EU11" s="28">
        <v>23</v>
      </c>
      <c r="EV11" s="59"/>
      <c r="EW11" s="29">
        <v>10</v>
      </c>
      <c r="EX11" s="60" t="str">
        <f t="shared" si="227"/>
        <v/>
      </c>
      <c r="EY11" s="30">
        <v>12</v>
      </c>
      <c r="EZ11" s="31">
        <v>7</v>
      </c>
      <c r="FA11" s="27">
        <v>19</v>
      </c>
      <c r="FB11" s="31">
        <v>6</v>
      </c>
      <c r="FC11" s="31">
        <v>0</v>
      </c>
      <c r="FD11" s="28">
        <v>25</v>
      </c>
      <c r="FE11" s="59"/>
      <c r="FF11" s="29">
        <v>12</v>
      </c>
      <c r="FG11" s="60" t="str">
        <f t="shared" si="228"/>
        <v/>
      </c>
      <c r="FH11" s="30"/>
      <c r="FI11" s="31"/>
      <c r="FJ11" s="27"/>
      <c r="FK11" s="31"/>
      <c r="FL11" s="31"/>
      <c r="FM11" s="28"/>
      <c r="FN11" s="59"/>
      <c r="FO11" s="29"/>
      <c r="FP11" s="60" t="str">
        <f t="shared" si="229"/>
        <v/>
      </c>
      <c r="FQ11" s="30"/>
      <c r="FR11" s="31"/>
      <c r="FS11" s="27"/>
      <c r="FT11" s="31"/>
      <c r="FU11" s="31"/>
      <c r="FV11" s="28"/>
      <c r="FW11" s="59"/>
      <c r="FX11" s="29"/>
      <c r="FY11" s="60" t="str">
        <f t="shared" si="230"/>
        <v/>
      </c>
      <c r="FZ11" s="30">
        <v>8</v>
      </c>
      <c r="GA11" s="31">
        <v>5</v>
      </c>
      <c r="GB11" s="27">
        <v>13</v>
      </c>
      <c r="GC11" s="31">
        <v>5</v>
      </c>
      <c r="GD11" s="31">
        <v>2</v>
      </c>
      <c r="GE11" s="28">
        <v>20</v>
      </c>
      <c r="GF11" s="59"/>
      <c r="GG11" s="29">
        <v>9</v>
      </c>
      <c r="GH11" s="60" t="str">
        <f t="shared" si="231"/>
        <v/>
      </c>
      <c r="GI11" s="30">
        <v>9</v>
      </c>
      <c r="GJ11" s="31">
        <v>2</v>
      </c>
      <c r="GK11" s="27">
        <v>11</v>
      </c>
      <c r="GL11" s="31">
        <v>7</v>
      </c>
      <c r="GM11" s="31">
        <v>3</v>
      </c>
      <c r="GN11" s="28">
        <v>21</v>
      </c>
      <c r="GO11" s="59"/>
      <c r="GP11" s="29">
        <v>4</v>
      </c>
      <c r="GQ11" s="60" t="str">
        <f t="shared" si="232"/>
        <v/>
      </c>
      <c r="GR11" s="30"/>
      <c r="GS11" s="31"/>
      <c r="GT11" s="27"/>
      <c r="GU11" s="31"/>
      <c r="GV11" s="31"/>
      <c r="GW11" s="28"/>
      <c r="GX11" s="59"/>
      <c r="GY11" s="29"/>
      <c r="GZ11" s="60" t="str">
        <f t="shared" si="233"/>
        <v/>
      </c>
      <c r="HA11" s="30">
        <v>9</v>
      </c>
      <c r="HB11" s="31">
        <v>7</v>
      </c>
      <c r="HC11" s="27">
        <v>16</v>
      </c>
      <c r="HD11" s="31">
        <v>3</v>
      </c>
      <c r="HE11" s="31">
        <v>1</v>
      </c>
      <c r="HF11" s="28">
        <v>20</v>
      </c>
      <c r="HG11" s="59"/>
      <c r="HH11" s="29">
        <v>10</v>
      </c>
      <c r="HI11" s="60" t="str">
        <f t="shared" si="234"/>
        <v/>
      </c>
      <c r="HJ11" s="30">
        <v>9</v>
      </c>
      <c r="HK11" s="31">
        <v>2</v>
      </c>
      <c r="HL11" s="27">
        <v>11</v>
      </c>
      <c r="HM11" s="31">
        <v>4</v>
      </c>
      <c r="HN11" s="31">
        <v>0</v>
      </c>
      <c r="HO11" s="28">
        <v>15</v>
      </c>
      <c r="HP11" s="59"/>
      <c r="HQ11" s="29">
        <v>5</v>
      </c>
      <c r="HR11" s="60" t="str">
        <f t="shared" si="235"/>
        <v/>
      </c>
      <c r="HS11" s="30"/>
      <c r="HT11" s="31"/>
      <c r="HU11" s="27"/>
      <c r="HV11" s="31"/>
      <c r="HW11" s="31"/>
      <c r="HX11" s="28"/>
      <c r="HY11" s="59"/>
      <c r="HZ11" s="29"/>
      <c r="IA11" s="60" t="str">
        <f t="shared" si="236"/>
        <v/>
      </c>
      <c r="IB11" s="30">
        <v>6</v>
      </c>
      <c r="IC11" s="31">
        <v>5</v>
      </c>
      <c r="ID11" s="27">
        <v>11</v>
      </c>
      <c r="IE11" s="31">
        <v>8</v>
      </c>
      <c r="IF11" s="31">
        <v>0</v>
      </c>
      <c r="IG11" s="28">
        <v>19</v>
      </c>
      <c r="IH11" s="59"/>
      <c r="II11" s="29">
        <v>14</v>
      </c>
      <c r="IJ11" s="60" t="str">
        <f t="shared" si="237"/>
        <v/>
      </c>
      <c r="IK11" s="30">
        <v>9</v>
      </c>
      <c r="IL11" s="31">
        <v>7</v>
      </c>
      <c r="IM11" s="27">
        <v>16</v>
      </c>
      <c r="IN11" s="31">
        <v>7</v>
      </c>
      <c r="IO11" s="31">
        <v>5</v>
      </c>
      <c r="IP11" s="28">
        <v>28</v>
      </c>
      <c r="IQ11" s="59"/>
      <c r="IR11" s="29">
        <v>10</v>
      </c>
      <c r="IS11" s="60" t="str">
        <f t="shared" si="238"/>
        <v/>
      </c>
      <c r="IT11" s="30">
        <v>8</v>
      </c>
      <c r="IU11" s="31">
        <v>2</v>
      </c>
      <c r="IV11" s="27">
        <v>10</v>
      </c>
      <c r="IW11" s="31">
        <v>5</v>
      </c>
      <c r="IX11" s="31">
        <v>0</v>
      </c>
      <c r="IY11" s="28">
        <v>15</v>
      </c>
      <c r="IZ11" s="59"/>
      <c r="JA11" s="29">
        <v>10</v>
      </c>
      <c r="JB11" s="60" t="str">
        <f t="shared" si="239"/>
        <v/>
      </c>
      <c r="JC11" s="30">
        <v>6</v>
      </c>
      <c r="JD11" s="31">
        <v>6</v>
      </c>
      <c r="JE11" s="27">
        <v>12</v>
      </c>
      <c r="JF11" s="31">
        <v>5</v>
      </c>
      <c r="JG11" s="31">
        <v>3</v>
      </c>
      <c r="JH11" s="28">
        <v>20</v>
      </c>
      <c r="JI11" s="59"/>
      <c r="JJ11" s="29">
        <v>2</v>
      </c>
      <c r="JK11" s="60" t="str">
        <f t="shared" si="240"/>
        <v/>
      </c>
      <c r="JL11" s="30">
        <v>13</v>
      </c>
      <c r="JM11" s="31">
        <v>9</v>
      </c>
      <c r="JN11" s="27">
        <v>22</v>
      </c>
      <c r="JO11" s="31">
        <v>4</v>
      </c>
      <c r="JP11" s="31">
        <v>4</v>
      </c>
      <c r="JQ11" s="28">
        <v>30</v>
      </c>
      <c r="JR11" s="59"/>
      <c r="JS11" s="29">
        <v>1</v>
      </c>
      <c r="JT11" s="60" t="str">
        <f t="shared" si="241"/>
        <v/>
      </c>
      <c r="JU11" s="30"/>
      <c r="JV11" s="31"/>
      <c r="JW11" s="27"/>
      <c r="JX11" s="31"/>
      <c r="JY11" s="31"/>
      <c r="JZ11" s="28"/>
      <c r="KA11" s="59"/>
      <c r="KB11" s="29"/>
      <c r="KC11" s="60" t="str">
        <f t="shared" si="242"/>
        <v/>
      </c>
      <c r="KD11" s="30">
        <v>7</v>
      </c>
      <c r="KE11" s="31">
        <v>3</v>
      </c>
      <c r="KF11" s="27">
        <v>10</v>
      </c>
      <c r="KG11" s="31">
        <v>3</v>
      </c>
      <c r="KH11" s="31">
        <v>0</v>
      </c>
      <c r="KI11" s="28">
        <v>13</v>
      </c>
      <c r="KJ11" s="59"/>
      <c r="KK11" s="29">
        <v>12</v>
      </c>
      <c r="KL11" s="60" t="str">
        <f t="shared" si="243"/>
        <v/>
      </c>
      <c r="KM11" s="30">
        <v>19</v>
      </c>
      <c r="KN11" s="31">
        <v>3</v>
      </c>
      <c r="KO11" s="27">
        <v>22</v>
      </c>
      <c r="KP11" s="31">
        <v>17</v>
      </c>
      <c r="KQ11" s="31">
        <v>4</v>
      </c>
      <c r="KR11" s="28">
        <v>43</v>
      </c>
      <c r="KS11" s="59"/>
      <c r="KT11" s="29">
        <v>16</v>
      </c>
      <c r="KU11" s="60" t="str">
        <f t="shared" si="244"/>
        <v/>
      </c>
      <c r="KV11" s="30"/>
      <c r="KW11" s="31"/>
      <c r="KX11" s="27"/>
      <c r="KY11" s="31"/>
      <c r="KZ11" s="31"/>
      <c r="LA11" s="28"/>
      <c r="LB11" s="59"/>
      <c r="LC11" s="29"/>
      <c r="LD11" s="60" t="str">
        <f t="shared" si="245"/>
        <v/>
      </c>
      <c r="LE11" s="30">
        <v>9</v>
      </c>
      <c r="LF11" s="31">
        <v>12</v>
      </c>
      <c r="LG11" s="27">
        <v>21</v>
      </c>
      <c r="LH11" s="31">
        <v>11</v>
      </c>
      <c r="LI11" s="31">
        <v>2</v>
      </c>
      <c r="LJ11" s="28">
        <v>34</v>
      </c>
      <c r="LK11" s="59"/>
      <c r="LL11" s="29">
        <v>13</v>
      </c>
      <c r="LM11" s="60" t="str">
        <f t="shared" si="246"/>
        <v/>
      </c>
      <c r="LN11" s="30">
        <v>6</v>
      </c>
      <c r="LO11" s="31">
        <v>13</v>
      </c>
      <c r="LP11" s="27">
        <v>19</v>
      </c>
      <c r="LQ11" s="31">
        <v>7</v>
      </c>
      <c r="LR11" s="31">
        <v>0</v>
      </c>
      <c r="LS11" s="28">
        <v>26</v>
      </c>
      <c r="LT11" s="59"/>
      <c r="LU11" s="29">
        <v>11</v>
      </c>
      <c r="LV11" s="60" t="str">
        <f t="shared" si="247"/>
        <v/>
      </c>
      <c r="LW11" s="30"/>
      <c r="LX11" s="31"/>
      <c r="LY11" s="27"/>
      <c r="LZ11" s="31"/>
      <c r="MA11" s="31"/>
      <c r="MB11" s="28"/>
      <c r="MC11" s="59"/>
      <c r="MD11" s="29">
        <v>0</v>
      </c>
      <c r="ME11" s="60" t="str">
        <f t="shared" si="248"/>
        <v/>
      </c>
      <c r="MF11" s="30">
        <v>6</v>
      </c>
      <c r="MG11" s="31">
        <v>4</v>
      </c>
      <c r="MH11" s="27">
        <v>10</v>
      </c>
      <c r="MI11" s="31">
        <v>12</v>
      </c>
      <c r="MJ11" s="31">
        <v>0</v>
      </c>
      <c r="MK11" s="28">
        <v>22</v>
      </c>
      <c r="ML11" s="59"/>
      <c r="MM11" s="29">
        <v>10</v>
      </c>
      <c r="MN11" s="60" t="str">
        <f t="shared" si="249"/>
        <v/>
      </c>
      <c r="MO11" s="30"/>
      <c r="MP11" s="31"/>
      <c r="MQ11" s="27"/>
      <c r="MR11" s="31"/>
      <c r="MS11" s="31"/>
      <c r="MT11" s="28"/>
      <c r="MU11" s="59"/>
      <c r="MV11" s="29"/>
      <c r="MW11" s="60" t="str">
        <f t="shared" si="250"/>
        <v/>
      </c>
      <c r="MX11" s="30"/>
      <c r="MY11" s="31"/>
      <c r="MZ11" s="27"/>
      <c r="NA11" s="31"/>
      <c r="NB11" s="31"/>
      <c r="NC11" s="28"/>
      <c r="ND11" s="59"/>
      <c r="NE11" s="29"/>
      <c r="NF11" s="60" t="str">
        <f t="shared" si="251"/>
        <v/>
      </c>
      <c r="NG11" s="30"/>
      <c r="NH11" s="31"/>
      <c r="NI11" s="27"/>
      <c r="NJ11" s="31"/>
      <c r="NK11" s="31"/>
      <c r="NL11" s="28"/>
      <c r="NM11" s="59"/>
      <c r="NN11" s="29"/>
      <c r="NO11" s="60" t="str">
        <f t="shared" si="252"/>
        <v/>
      </c>
      <c r="NP11" s="30"/>
      <c r="NQ11" s="31"/>
      <c r="NR11" s="27"/>
      <c r="NS11" s="31"/>
      <c r="NT11" s="31"/>
      <c r="NU11" s="28"/>
      <c r="NV11" s="59"/>
      <c r="NW11" s="29"/>
      <c r="NX11" s="60" t="str">
        <f t="shared" si="253"/>
        <v/>
      </c>
      <c r="NY11" s="30"/>
      <c r="NZ11" s="31"/>
      <c r="OA11" s="27"/>
      <c r="OB11" s="31"/>
      <c r="OC11" s="31"/>
      <c r="OD11" s="28"/>
      <c r="OE11" s="59"/>
      <c r="OF11" s="29"/>
      <c r="OG11" s="60" t="str">
        <f t="shared" si="254"/>
        <v/>
      </c>
      <c r="OH11" s="30"/>
      <c r="OI11" s="31"/>
      <c r="OJ11" s="27"/>
      <c r="OK11" s="31"/>
      <c r="OL11" s="31"/>
      <c r="OM11" s="28"/>
      <c r="ON11" s="59"/>
      <c r="OO11" s="29"/>
      <c r="OP11" s="60" t="str">
        <f t="shared" si="255"/>
        <v/>
      </c>
      <c r="OQ11" s="30"/>
      <c r="OR11" s="31"/>
      <c r="OS11" s="27"/>
      <c r="OT11" s="31"/>
      <c r="OU11" s="31"/>
      <c r="OV11" s="28"/>
      <c r="OW11" s="59"/>
      <c r="OX11" s="29"/>
      <c r="OY11" s="60" t="str">
        <f t="shared" si="256"/>
        <v/>
      </c>
      <c r="OZ11" s="472"/>
      <c r="PA11" s="472"/>
      <c r="PB11" s="473" t="s">
        <v>257</v>
      </c>
      <c r="PC11" s="472"/>
      <c r="PD11" s="472"/>
      <c r="PE11" s="474"/>
      <c r="PF11" s="59"/>
      <c r="PG11" s="29"/>
      <c r="PH11" s="60" t="s">
        <v>250</v>
      </c>
      <c r="PI11" s="30"/>
      <c r="PJ11" s="31"/>
      <c r="PK11" s="27"/>
      <c r="PL11" s="31"/>
      <c r="PM11" s="31"/>
      <c r="PN11" s="28"/>
      <c r="PO11" s="59"/>
      <c r="PP11" s="29"/>
      <c r="PQ11" s="60" t="str">
        <f t="shared" si="257"/>
        <v/>
      </c>
      <c r="PR11" s="30"/>
      <c r="PS11" s="31"/>
      <c r="PT11" s="27"/>
      <c r="PU11" s="31"/>
      <c r="PV11" s="31"/>
      <c r="PW11" s="28"/>
      <c r="PX11" s="59"/>
      <c r="PY11" s="29"/>
      <c r="PZ11" s="60" t="str">
        <f t="shared" si="258"/>
        <v/>
      </c>
      <c r="QA11" s="30"/>
      <c r="QB11" s="31"/>
      <c r="QC11" s="27"/>
      <c r="QD11" s="31"/>
      <c r="QE11" s="31"/>
      <c r="QF11" s="28"/>
      <c r="QG11" s="59"/>
      <c r="QH11" s="29"/>
      <c r="QI11" s="60" t="str">
        <f t="shared" si="259"/>
        <v/>
      </c>
      <c r="QJ11" s="30"/>
      <c r="QK11" s="31"/>
      <c r="QL11" s="27"/>
      <c r="QM11" s="31"/>
      <c r="QN11" s="31"/>
      <c r="QO11" s="28"/>
      <c r="QP11" s="59"/>
      <c r="QQ11" s="29"/>
      <c r="QR11" s="60" t="str">
        <f t="shared" si="260"/>
        <v/>
      </c>
      <c r="QS11" s="30"/>
      <c r="QT11" s="31"/>
      <c r="QU11" s="27"/>
      <c r="QV11" s="31"/>
      <c r="QW11" s="31"/>
      <c r="QX11" s="28"/>
      <c r="QY11" s="59"/>
      <c r="QZ11" s="29"/>
      <c r="RA11" s="60" t="str">
        <f t="shared" si="261"/>
        <v/>
      </c>
      <c r="RB11" s="30"/>
      <c r="RC11" s="31"/>
      <c r="RD11" s="27"/>
      <c r="RE11" s="31"/>
      <c r="RF11" s="31"/>
      <c r="RG11" s="28"/>
      <c r="RH11" s="59"/>
      <c r="RI11" s="29"/>
      <c r="RJ11" s="60" t="str">
        <f t="shared" si="262"/>
        <v/>
      </c>
      <c r="RK11" s="30"/>
      <c r="RL11" s="31"/>
      <c r="RM11" s="27"/>
      <c r="RN11" s="31"/>
      <c r="RO11" s="31"/>
      <c r="RP11" s="28"/>
      <c r="RQ11" s="59"/>
      <c r="RR11" s="29"/>
      <c r="RS11" s="60" t="str">
        <f t="shared" si="263"/>
        <v/>
      </c>
      <c r="RT11" s="30"/>
      <c r="RU11" s="31"/>
      <c r="RV11" s="27"/>
      <c r="RW11" s="31"/>
      <c r="RX11" s="31"/>
      <c r="RY11" s="28"/>
      <c r="RZ11" s="59"/>
      <c r="SA11" s="29"/>
      <c r="SB11" s="60" t="str">
        <f t="shared" si="264"/>
        <v/>
      </c>
      <c r="SC11" s="30">
        <v>21</v>
      </c>
      <c r="SD11" s="31">
        <v>4</v>
      </c>
      <c r="SE11" s="27">
        <v>25</v>
      </c>
      <c r="SF11" s="31">
        <v>5</v>
      </c>
      <c r="SG11" s="31">
        <v>0</v>
      </c>
      <c r="SH11" s="28">
        <v>30</v>
      </c>
      <c r="SI11" s="59"/>
      <c r="SJ11" s="29">
        <v>8</v>
      </c>
      <c r="SK11" s="60" t="str">
        <f t="shared" si="265"/>
        <v/>
      </c>
      <c r="SL11" s="30">
        <v>17</v>
      </c>
      <c r="SM11" s="31">
        <v>4</v>
      </c>
      <c r="SN11" s="27">
        <v>21</v>
      </c>
      <c r="SO11" s="31">
        <v>5</v>
      </c>
      <c r="SP11" s="31">
        <v>1</v>
      </c>
      <c r="SQ11" s="28">
        <v>27</v>
      </c>
      <c r="SR11" s="59"/>
      <c r="SS11" s="29">
        <v>7</v>
      </c>
      <c r="ST11" s="60" t="str">
        <f t="shared" si="266"/>
        <v/>
      </c>
      <c r="SU11" s="30">
        <v>14</v>
      </c>
      <c r="SV11" s="31">
        <v>8</v>
      </c>
      <c r="SW11" s="27">
        <v>22</v>
      </c>
      <c r="SX11" s="31">
        <v>5</v>
      </c>
      <c r="SY11" s="31">
        <v>2</v>
      </c>
      <c r="SZ11" s="28">
        <v>29</v>
      </c>
      <c r="TA11" s="59"/>
      <c r="TB11" s="29">
        <v>5</v>
      </c>
      <c r="TC11" s="60" t="str">
        <f t="shared" si="267"/>
        <v/>
      </c>
      <c r="TD11" s="30">
        <v>13</v>
      </c>
      <c r="TE11" s="31">
        <v>4</v>
      </c>
      <c r="TF11" s="27">
        <v>17</v>
      </c>
      <c r="TG11" s="31">
        <v>7</v>
      </c>
      <c r="TH11" s="31">
        <v>2</v>
      </c>
      <c r="TI11" s="28">
        <v>26</v>
      </c>
      <c r="TJ11" s="59"/>
      <c r="TK11" s="29">
        <v>15</v>
      </c>
      <c r="TL11" s="60" t="str">
        <f t="shared" si="268"/>
        <v/>
      </c>
      <c r="TM11" s="30">
        <v>15</v>
      </c>
      <c r="TN11" s="31">
        <v>8</v>
      </c>
      <c r="TO11" s="27">
        <v>23</v>
      </c>
      <c r="TP11" s="31">
        <v>2</v>
      </c>
      <c r="TQ11" s="31">
        <v>2</v>
      </c>
      <c r="TR11" s="28">
        <v>27</v>
      </c>
      <c r="TS11" s="59"/>
      <c r="TT11" s="29">
        <v>18</v>
      </c>
      <c r="TU11" s="60" t="str">
        <f t="shared" si="269"/>
        <v/>
      </c>
      <c r="TV11" s="30"/>
      <c r="TW11" s="31"/>
      <c r="TX11" s="27"/>
      <c r="TY11" s="31"/>
      <c r="TZ11" s="31"/>
      <c r="UA11" s="28"/>
      <c r="UB11" s="59"/>
      <c r="UC11" s="29"/>
      <c r="UD11" s="60" t="str">
        <f t="shared" si="270"/>
        <v/>
      </c>
      <c r="UE11" s="30"/>
      <c r="UF11" s="31"/>
      <c r="UG11" s="27"/>
      <c r="UH11" s="31"/>
      <c r="UI11" s="31"/>
      <c r="UJ11" s="28"/>
      <c r="UK11" s="59"/>
      <c r="UL11" s="29"/>
      <c r="UM11" s="60" t="str">
        <f t="shared" si="271"/>
        <v/>
      </c>
      <c r="UN11" s="30">
        <v>12</v>
      </c>
      <c r="UO11" s="31">
        <v>8</v>
      </c>
      <c r="UP11" s="27">
        <v>20</v>
      </c>
      <c r="UQ11" s="31">
        <v>15</v>
      </c>
      <c r="UR11" s="31">
        <v>0</v>
      </c>
      <c r="US11" s="28">
        <v>35</v>
      </c>
      <c r="UT11" s="59"/>
      <c r="UU11" s="29">
        <v>9</v>
      </c>
      <c r="UV11" s="60" t="str">
        <f t="shared" si="272"/>
        <v/>
      </c>
      <c r="UW11" s="30">
        <v>3</v>
      </c>
      <c r="UX11" s="31">
        <v>1</v>
      </c>
      <c r="UY11" s="27">
        <v>4</v>
      </c>
      <c r="UZ11" s="31">
        <v>9</v>
      </c>
      <c r="VA11" s="31">
        <v>3</v>
      </c>
      <c r="VB11" s="28">
        <v>16</v>
      </c>
      <c r="VC11" s="59"/>
      <c r="VD11" s="29">
        <v>8</v>
      </c>
      <c r="VE11" s="60" t="str">
        <f t="shared" si="273"/>
        <v/>
      </c>
      <c r="VF11" s="30">
        <v>6</v>
      </c>
      <c r="VG11" s="31">
        <v>9</v>
      </c>
      <c r="VH11" s="27">
        <v>15</v>
      </c>
      <c r="VI11" s="31">
        <v>11</v>
      </c>
      <c r="VJ11" s="31">
        <v>3</v>
      </c>
      <c r="VK11" s="28">
        <v>29</v>
      </c>
      <c r="VL11" s="59"/>
      <c r="VM11" s="29">
        <v>10</v>
      </c>
      <c r="VN11" s="60" t="str">
        <f t="shared" si="274"/>
        <v/>
      </c>
      <c r="VO11" s="30">
        <v>8</v>
      </c>
      <c r="VP11" s="31">
        <v>4</v>
      </c>
      <c r="VQ11" s="27">
        <v>12</v>
      </c>
      <c r="VR11" s="31">
        <v>8</v>
      </c>
      <c r="VS11" s="31">
        <v>1</v>
      </c>
      <c r="VT11" s="28">
        <v>21</v>
      </c>
      <c r="VU11" s="59"/>
      <c r="VV11" s="29">
        <v>21</v>
      </c>
      <c r="VW11" s="60" t="str">
        <f t="shared" si="275"/>
        <v/>
      </c>
      <c r="VX11" s="30">
        <v>15</v>
      </c>
      <c r="VY11" s="31">
        <v>8</v>
      </c>
      <c r="VZ11" s="27">
        <v>23</v>
      </c>
      <c r="WA11" s="31">
        <v>8</v>
      </c>
      <c r="WB11" s="31">
        <v>0</v>
      </c>
      <c r="WC11" s="28">
        <v>31</v>
      </c>
      <c r="WD11" s="59"/>
      <c r="WE11" s="29">
        <v>8</v>
      </c>
      <c r="WF11" s="60" t="str">
        <f t="shared" si="276"/>
        <v/>
      </c>
      <c r="WG11" s="30"/>
      <c r="WH11" s="31"/>
      <c r="WI11" s="27"/>
      <c r="WJ11" s="31"/>
      <c r="WK11" s="31"/>
      <c r="WL11" s="28"/>
      <c r="WM11" s="59"/>
      <c r="WN11" s="29"/>
      <c r="WO11" s="60" t="str">
        <f t="shared" si="277"/>
        <v/>
      </c>
      <c r="WP11" s="30">
        <v>16</v>
      </c>
      <c r="WQ11" s="31">
        <v>3</v>
      </c>
      <c r="WR11" s="27">
        <v>19</v>
      </c>
      <c r="WS11" s="31">
        <v>15</v>
      </c>
      <c r="WT11" s="31">
        <v>1</v>
      </c>
      <c r="WU11" s="28">
        <v>35</v>
      </c>
      <c r="WV11" s="59"/>
      <c r="WW11" s="29">
        <v>17</v>
      </c>
      <c r="WX11" s="60" t="str">
        <f t="shared" si="278"/>
        <v/>
      </c>
      <c r="WY11" s="30">
        <v>7</v>
      </c>
      <c r="WZ11" s="31">
        <v>8</v>
      </c>
      <c r="XA11" s="27">
        <v>15</v>
      </c>
      <c r="XB11" s="31">
        <v>8</v>
      </c>
      <c r="XC11" s="31">
        <v>4</v>
      </c>
      <c r="XD11" s="28">
        <v>27</v>
      </c>
      <c r="XE11" s="59"/>
      <c r="XF11" s="29">
        <v>10</v>
      </c>
      <c r="XG11" s="60" t="str">
        <f t="shared" si="279"/>
        <v/>
      </c>
      <c r="XH11" s="30">
        <v>13</v>
      </c>
      <c r="XI11" s="31">
        <v>4</v>
      </c>
      <c r="XJ11" s="27">
        <v>17</v>
      </c>
      <c r="XK11" s="31">
        <v>2</v>
      </c>
      <c r="XL11" s="31">
        <v>2</v>
      </c>
      <c r="XM11" s="28">
        <v>21</v>
      </c>
      <c r="XN11" s="59"/>
      <c r="XO11" s="29">
        <v>8</v>
      </c>
      <c r="XP11" s="60" t="str">
        <f t="shared" si="280"/>
        <v/>
      </c>
      <c r="XQ11" s="30">
        <v>12</v>
      </c>
      <c r="XR11" s="31">
        <v>7</v>
      </c>
      <c r="XS11" s="27">
        <v>19</v>
      </c>
      <c r="XT11" s="31">
        <v>7</v>
      </c>
      <c r="XU11" s="31">
        <v>0</v>
      </c>
      <c r="XV11" s="28">
        <v>26</v>
      </c>
      <c r="XW11" s="59"/>
      <c r="XX11" s="29">
        <v>8</v>
      </c>
      <c r="XY11" s="60" t="str">
        <f>IFERROR((XX11/XW11),"")</f>
        <v/>
      </c>
      <c r="XZ11" s="30">
        <v>9</v>
      </c>
      <c r="YA11" s="31">
        <v>7</v>
      </c>
      <c r="YB11" s="27">
        <v>16</v>
      </c>
      <c r="YC11" s="31">
        <v>9</v>
      </c>
      <c r="YD11" s="31">
        <v>0</v>
      </c>
      <c r="YE11" s="28">
        <v>25</v>
      </c>
      <c r="YF11" s="59"/>
      <c r="YG11" s="29">
        <v>16</v>
      </c>
      <c r="YH11" s="60" t="str">
        <f t="shared" si="281"/>
        <v/>
      </c>
      <c r="YI11" s="30"/>
      <c r="YJ11" s="31"/>
      <c r="YK11" s="27"/>
      <c r="YL11" s="31"/>
      <c r="YM11" s="31"/>
      <c r="YN11" s="28"/>
      <c r="YO11" s="59"/>
      <c r="YP11" s="29"/>
      <c r="YQ11" s="60" t="str">
        <f t="shared" si="282"/>
        <v/>
      </c>
      <c r="YR11" s="30"/>
      <c r="YS11" s="31"/>
      <c r="YT11" s="27"/>
      <c r="YU11" s="31"/>
      <c r="YV11" s="31"/>
      <c r="YW11" s="28"/>
      <c r="YX11" s="59"/>
      <c r="YY11" s="29"/>
      <c r="YZ11" s="60" t="str">
        <f t="shared" si="283"/>
        <v/>
      </c>
      <c r="ZA11" s="30">
        <v>10</v>
      </c>
      <c r="ZB11" s="31">
        <v>5</v>
      </c>
      <c r="ZC11" s="27">
        <v>15</v>
      </c>
      <c r="ZD11" s="31">
        <v>11</v>
      </c>
      <c r="ZE11" s="31">
        <v>4</v>
      </c>
      <c r="ZF11" s="28">
        <v>30</v>
      </c>
      <c r="ZG11" s="59"/>
      <c r="ZH11" s="29"/>
      <c r="ZI11" s="60" t="str">
        <f t="shared" si="284"/>
        <v/>
      </c>
      <c r="ZJ11" s="30">
        <v>11</v>
      </c>
      <c r="ZK11" s="31">
        <v>7</v>
      </c>
      <c r="ZL11" s="27">
        <v>18</v>
      </c>
      <c r="ZM11" s="31">
        <v>8</v>
      </c>
      <c r="ZN11" s="31">
        <v>3</v>
      </c>
      <c r="ZO11" s="28">
        <v>29</v>
      </c>
      <c r="ZP11" s="59"/>
      <c r="ZQ11" s="29">
        <v>4</v>
      </c>
      <c r="ZR11" s="60" t="str">
        <f t="shared" si="285"/>
        <v/>
      </c>
      <c r="ZS11" s="30">
        <v>8</v>
      </c>
      <c r="ZT11" s="31">
        <v>5</v>
      </c>
      <c r="ZU11" s="27">
        <v>13</v>
      </c>
      <c r="ZV11" s="31">
        <v>8</v>
      </c>
      <c r="ZW11" s="31">
        <v>1</v>
      </c>
      <c r="ZX11" s="28">
        <v>22</v>
      </c>
      <c r="ZY11" s="59"/>
      <c r="ZZ11" s="29">
        <v>7</v>
      </c>
      <c r="AAA11" s="60" t="str">
        <f t="shared" si="286"/>
        <v/>
      </c>
      <c r="AAB11" s="30">
        <v>12</v>
      </c>
      <c r="AAC11" s="31">
        <v>9</v>
      </c>
      <c r="AAD11" s="27">
        <v>21</v>
      </c>
      <c r="AAE11" s="31">
        <v>4</v>
      </c>
      <c r="AAF11" s="31">
        <v>5</v>
      </c>
      <c r="AAG11" s="28">
        <v>30</v>
      </c>
      <c r="AAH11" s="59"/>
      <c r="AAI11" s="29">
        <v>10</v>
      </c>
      <c r="AAJ11" s="60" t="str">
        <f t="shared" si="287"/>
        <v/>
      </c>
      <c r="AAK11" s="30">
        <v>10</v>
      </c>
      <c r="AAL11" s="31">
        <v>6</v>
      </c>
      <c r="AAM11" s="27">
        <v>16</v>
      </c>
      <c r="AAN11" s="31">
        <v>12</v>
      </c>
      <c r="AAO11" s="31">
        <v>4</v>
      </c>
      <c r="AAP11" s="28">
        <v>32</v>
      </c>
      <c r="AAQ11" s="59"/>
      <c r="AAR11" s="29">
        <v>9</v>
      </c>
      <c r="AAS11" s="60" t="str">
        <f t="shared" si="288"/>
        <v/>
      </c>
      <c r="AAT11" s="30"/>
      <c r="AAU11" s="31"/>
      <c r="AAV11" s="27"/>
      <c r="AAW11" s="31"/>
      <c r="AAX11" s="31"/>
      <c r="AAY11" s="28"/>
      <c r="AAZ11" s="59"/>
      <c r="ABA11" s="29"/>
      <c r="ABB11" s="60" t="str">
        <f t="shared" si="289"/>
        <v/>
      </c>
      <c r="ABC11" s="30"/>
      <c r="ABD11" s="31"/>
      <c r="ABE11" s="27"/>
      <c r="ABF11" s="31"/>
      <c r="ABG11" s="31"/>
      <c r="ABH11" s="28"/>
      <c r="ABI11" s="59"/>
      <c r="ABJ11" s="29"/>
      <c r="ABK11" s="60" t="str">
        <f t="shared" si="290"/>
        <v/>
      </c>
      <c r="ABL11" s="30"/>
      <c r="ABM11" s="31"/>
      <c r="ABN11" s="27"/>
      <c r="ABO11" s="31"/>
      <c r="ABP11" s="31"/>
      <c r="ABQ11" s="28"/>
      <c r="ABR11" s="59"/>
      <c r="ABS11" s="29"/>
      <c r="ABT11" s="60" t="str">
        <f t="shared" si="291"/>
        <v/>
      </c>
      <c r="ABU11" s="30">
        <v>14</v>
      </c>
      <c r="ABV11" s="31">
        <v>8</v>
      </c>
      <c r="ABW11" s="27">
        <v>22</v>
      </c>
      <c r="ABX11" s="31">
        <v>7</v>
      </c>
      <c r="ABY11" s="31">
        <v>1</v>
      </c>
      <c r="ABZ11" s="28">
        <v>30</v>
      </c>
      <c r="ACA11" s="59"/>
      <c r="ACB11" s="29">
        <v>10</v>
      </c>
      <c r="ACC11" s="60" t="str">
        <f t="shared" si="292"/>
        <v/>
      </c>
      <c r="ACD11" s="30">
        <v>18</v>
      </c>
      <c r="ACE11" s="31">
        <v>6</v>
      </c>
      <c r="ACF11" s="27">
        <v>24</v>
      </c>
      <c r="ACG11" s="31">
        <v>3</v>
      </c>
      <c r="ACH11" s="31">
        <v>0</v>
      </c>
      <c r="ACI11" s="28">
        <v>27</v>
      </c>
      <c r="ACJ11" s="59"/>
      <c r="ACK11" s="29">
        <v>4</v>
      </c>
      <c r="ACL11" s="60" t="str">
        <f t="shared" si="293"/>
        <v/>
      </c>
      <c r="ACM11" s="30">
        <v>11</v>
      </c>
      <c r="ACN11" s="31">
        <v>7</v>
      </c>
      <c r="ACO11" s="27">
        <v>18</v>
      </c>
      <c r="ACP11" s="31">
        <v>3</v>
      </c>
      <c r="ACQ11" s="31">
        <v>1</v>
      </c>
      <c r="ACR11" s="28">
        <v>22</v>
      </c>
      <c r="ACS11" s="59"/>
      <c r="ACT11" s="29"/>
      <c r="ACU11" s="60" t="str">
        <f t="shared" si="294"/>
        <v/>
      </c>
      <c r="ACV11" s="30">
        <v>10</v>
      </c>
      <c r="ACW11" s="31">
        <v>6</v>
      </c>
      <c r="ACX11" s="27">
        <v>16</v>
      </c>
      <c r="ACY11" s="31">
        <v>2</v>
      </c>
      <c r="ACZ11" s="31">
        <v>1</v>
      </c>
      <c r="ADA11" s="28">
        <v>19</v>
      </c>
      <c r="ADB11" s="59"/>
      <c r="ADC11" s="29">
        <v>16</v>
      </c>
      <c r="ADD11" s="60" t="str">
        <f t="shared" si="295"/>
        <v/>
      </c>
      <c r="ADE11" s="30">
        <v>11</v>
      </c>
      <c r="ADF11" s="31">
        <v>6</v>
      </c>
      <c r="ADG11" s="27">
        <v>17</v>
      </c>
      <c r="ADH11" s="31">
        <v>35</v>
      </c>
      <c r="ADI11" s="31">
        <v>2</v>
      </c>
      <c r="ADJ11" s="28">
        <v>54</v>
      </c>
      <c r="ADK11" s="59"/>
      <c r="ADL11" s="29">
        <v>10</v>
      </c>
      <c r="ADM11" s="60" t="str">
        <f t="shared" si="296"/>
        <v/>
      </c>
      <c r="ADN11" s="30"/>
      <c r="ADO11" s="31"/>
      <c r="ADP11" s="27"/>
      <c r="ADQ11" s="31"/>
      <c r="ADR11" s="31"/>
      <c r="ADS11" s="28"/>
      <c r="ADT11" s="59"/>
      <c r="ADU11" s="29"/>
      <c r="ADV11" s="60" t="str">
        <f t="shared" si="86"/>
        <v/>
      </c>
      <c r="ADW11" s="30">
        <v>17</v>
      </c>
      <c r="ADX11" s="31">
        <v>14</v>
      </c>
      <c r="ADY11" s="27">
        <v>31</v>
      </c>
      <c r="ADZ11" s="31">
        <v>12</v>
      </c>
      <c r="AEA11" s="31">
        <v>6</v>
      </c>
      <c r="AEB11" s="28">
        <v>49</v>
      </c>
      <c r="AEC11" s="59"/>
      <c r="AED11" s="29">
        <v>11</v>
      </c>
      <c r="AEE11" s="60" t="str">
        <f t="shared" si="87"/>
        <v/>
      </c>
      <c r="AEF11" s="30">
        <v>10</v>
      </c>
      <c r="AEG11" s="31">
        <v>7</v>
      </c>
      <c r="AEH11" s="27">
        <v>17</v>
      </c>
      <c r="AEI11" s="31">
        <v>4</v>
      </c>
      <c r="AEJ11" s="31">
        <v>2</v>
      </c>
      <c r="AEK11" s="28">
        <v>23</v>
      </c>
      <c r="AEL11" s="59"/>
      <c r="AEM11" s="29">
        <v>12</v>
      </c>
      <c r="AEN11" s="60" t="str">
        <f t="shared" si="88"/>
        <v/>
      </c>
      <c r="AEO11" s="30">
        <v>8</v>
      </c>
      <c r="AEP11" s="31">
        <v>6</v>
      </c>
      <c r="AEQ11" s="27">
        <v>14</v>
      </c>
      <c r="AER11" s="31">
        <v>8</v>
      </c>
      <c r="AES11" s="31">
        <v>0</v>
      </c>
      <c r="AET11" s="28">
        <v>22</v>
      </c>
      <c r="AEU11" s="59"/>
      <c r="AEV11" s="29">
        <v>10</v>
      </c>
      <c r="AEW11" s="60" t="str">
        <f t="shared" si="89"/>
        <v/>
      </c>
      <c r="AEX11" s="30">
        <v>10</v>
      </c>
      <c r="AEY11" s="31">
        <v>7</v>
      </c>
      <c r="AEZ11" s="27">
        <v>17</v>
      </c>
      <c r="AFA11" s="31">
        <v>5</v>
      </c>
      <c r="AFB11" s="31">
        <v>5</v>
      </c>
      <c r="AFC11" s="28">
        <v>27</v>
      </c>
      <c r="AFD11" s="59"/>
      <c r="AFE11" s="29">
        <v>10</v>
      </c>
      <c r="AFF11" s="60" t="str">
        <f t="shared" si="90"/>
        <v/>
      </c>
      <c r="AFG11" s="30">
        <v>9</v>
      </c>
      <c r="AFH11" s="31">
        <v>5</v>
      </c>
      <c r="AFI11" s="27">
        <v>14</v>
      </c>
      <c r="AFJ11" s="31">
        <v>16</v>
      </c>
      <c r="AFK11" s="31">
        <v>4</v>
      </c>
      <c r="AFL11" s="28">
        <v>34</v>
      </c>
      <c r="AFM11" s="59"/>
      <c r="AFN11" s="29">
        <v>14</v>
      </c>
      <c r="AFO11" s="60" t="str">
        <f t="shared" si="91"/>
        <v/>
      </c>
      <c r="AFP11" s="30"/>
      <c r="AFQ11" s="31"/>
      <c r="AFR11" s="27"/>
      <c r="AFS11" s="31"/>
      <c r="AFT11" s="31"/>
      <c r="AFU11" s="28"/>
      <c r="AFV11" s="59"/>
      <c r="AFW11" s="29"/>
      <c r="AFX11" s="60" t="str">
        <f t="shared" si="92"/>
        <v/>
      </c>
      <c r="AFY11" s="30"/>
      <c r="AFZ11" s="31"/>
      <c r="AGA11" s="27"/>
      <c r="AGB11" s="31"/>
      <c r="AGC11" s="31"/>
      <c r="AGD11" s="28"/>
      <c r="AGE11" s="59"/>
      <c r="AGF11" s="29"/>
      <c r="AGG11" s="60" t="str">
        <f t="shared" si="93"/>
        <v/>
      </c>
      <c r="AGH11" s="30">
        <v>11</v>
      </c>
      <c r="AGI11" s="31">
        <v>10</v>
      </c>
      <c r="AGJ11" s="27">
        <v>21</v>
      </c>
      <c r="AGK11" s="31">
        <v>6</v>
      </c>
      <c r="AGL11" s="31">
        <v>3</v>
      </c>
      <c r="AGM11" s="28">
        <v>30</v>
      </c>
      <c r="AGN11" s="59"/>
      <c r="AGO11" s="29">
        <v>6</v>
      </c>
      <c r="AGP11" s="60" t="str">
        <f t="shared" si="94"/>
        <v/>
      </c>
      <c r="AGQ11" s="30">
        <v>11</v>
      </c>
      <c r="AGR11" s="31">
        <v>3</v>
      </c>
      <c r="AGS11" s="27">
        <v>14</v>
      </c>
      <c r="AGT11" s="31">
        <v>14</v>
      </c>
      <c r="AGU11" s="31">
        <v>2</v>
      </c>
      <c r="AGV11" s="28">
        <v>30</v>
      </c>
      <c r="AGW11" s="59"/>
      <c r="AGX11" s="29">
        <v>9</v>
      </c>
      <c r="AGY11" s="60" t="str">
        <f t="shared" si="95"/>
        <v/>
      </c>
      <c r="AGZ11" s="30">
        <v>7</v>
      </c>
      <c r="AHA11" s="31">
        <v>4</v>
      </c>
      <c r="AHB11" s="27">
        <v>11</v>
      </c>
      <c r="AHC11" s="31">
        <v>2</v>
      </c>
      <c r="AHD11" s="31">
        <v>1</v>
      </c>
      <c r="AHE11" s="28">
        <v>14</v>
      </c>
      <c r="AHF11" s="59"/>
      <c r="AHG11" s="29">
        <v>9</v>
      </c>
      <c r="AHH11" s="60" t="str">
        <f t="shared" si="96"/>
        <v/>
      </c>
      <c r="AHI11" s="30">
        <v>12</v>
      </c>
      <c r="AHJ11" s="31">
        <v>8</v>
      </c>
      <c r="AHK11" s="27">
        <v>20</v>
      </c>
      <c r="AHL11" s="31">
        <v>7</v>
      </c>
      <c r="AHM11" s="31">
        <v>2</v>
      </c>
      <c r="AHN11" s="28">
        <v>29</v>
      </c>
      <c r="AHO11" s="59"/>
      <c r="AHP11" s="29">
        <v>9</v>
      </c>
      <c r="AHQ11" s="60" t="str">
        <f t="shared" si="97"/>
        <v/>
      </c>
      <c r="AHR11" s="30"/>
      <c r="AHS11" s="31"/>
      <c r="AHT11" s="27"/>
      <c r="AHU11" s="31"/>
      <c r="AHV11" s="31"/>
      <c r="AHW11" s="28"/>
      <c r="AHX11" s="59"/>
      <c r="AHY11" s="29"/>
      <c r="AHZ11" s="60" t="str">
        <f t="shared" si="98"/>
        <v/>
      </c>
      <c r="AIA11" s="30"/>
      <c r="AIB11" s="31"/>
      <c r="AIC11" s="27"/>
      <c r="AID11" s="31"/>
      <c r="AIE11" s="31"/>
      <c r="AIF11" s="28"/>
      <c r="AIG11" s="59"/>
      <c r="AIH11" s="29">
        <v>0</v>
      </c>
      <c r="AII11" s="60" t="str">
        <f t="shared" si="99"/>
        <v/>
      </c>
      <c r="AIJ11" s="30"/>
      <c r="AIK11" s="31"/>
      <c r="AIL11" s="27"/>
      <c r="AIM11" s="31"/>
      <c r="AIN11" s="31"/>
      <c r="AIO11" s="28"/>
      <c r="AIP11" s="59"/>
      <c r="AIQ11" s="29"/>
      <c r="AIR11" s="60" t="str">
        <f t="shared" si="100"/>
        <v/>
      </c>
      <c r="AIS11" s="30"/>
      <c r="AIT11" s="31"/>
      <c r="AIU11" s="27"/>
      <c r="AIV11" s="31"/>
      <c r="AIW11" s="31"/>
      <c r="AIX11" s="28"/>
      <c r="AIY11" s="59"/>
      <c r="AIZ11" s="29">
        <v>0</v>
      </c>
      <c r="AJA11" s="60" t="str">
        <f t="shared" si="101"/>
        <v/>
      </c>
      <c r="AJB11" s="30">
        <v>12</v>
      </c>
      <c r="AJC11" s="31">
        <v>8</v>
      </c>
      <c r="AJD11" s="27">
        <v>20</v>
      </c>
      <c r="AJE11" s="31">
        <v>11</v>
      </c>
      <c r="AJF11" s="31">
        <v>1</v>
      </c>
      <c r="AJG11" s="28">
        <v>32</v>
      </c>
      <c r="AJH11" s="59"/>
      <c r="AJI11" s="29">
        <v>9</v>
      </c>
      <c r="AJJ11" s="60" t="str">
        <f t="shared" si="102"/>
        <v/>
      </c>
      <c r="AJK11" s="30">
        <v>14</v>
      </c>
      <c r="AJL11" s="31">
        <v>6</v>
      </c>
      <c r="AJM11" s="27">
        <v>20</v>
      </c>
      <c r="AJN11" s="31">
        <v>10</v>
      </c>
      <c r="AJO11" s="31">
        <v>0</v>
      </c>
      <c r="AJP11" s="28">
        <v>30</v>
      </c>
      <c r="AJQ11" s="59"/>
      <c r="AJR11" s="29">
        <v>8</v>
      </c>
      <c r="AJS11" s="60" t="str">
        <f t="shared" si="103"/>
        <v/>
      </c>
      <c r="AJT11" s="30">
        <v>16</v>
      </c>
      <c r="AJU11" s="31">
        <v>6</v>
      </c>
      <c r="AJV11" s="27">
        <v>22</v>
      </c>
      <c r="AJW11" s="31">
        <v>3</v>
      </c>
      <c r="AJX11" s="31">
        <v>1</v>
      </c>
      <c r="AJY11" s="28">
        <v>26</v>
      </c>
      <c r="AJZ11" s="59"/>
      <c r="AKA11" s="29">
        <v>10</v>
      </c>
      <c r="AKB11" s="60" t="str">
        <f t="shared" si="104"/>
        <v/>
      </c>
      <c r="AKC11" s="30">
        <v>14</v>
      </c>
      <c r="AKD11" s="31">
        <v>5</v>
      </c>
      <c r="AKE11" s="27">
        <v>19</v>
      </c>
      <c r="AKF11" s="31">
        <v>6</v>
      </c>
      <c r="AKG11" s="31">
        <v>2</v>
      </c>
      <c r="AKH11" s="28">
        <v>27</v>
      </c>
      <c r="AKI11" s="59"/>
      <c r="AKJ11" s="29">
        <v>18</v>
      </c>
      <c r="AKK11" s="60" t="str">
        <f t="shared" si="105"/>
        <v/>
      </c>
      <c r="AKL11" s="30">
        <v>16</v>
      </c>
      <c r="AKM11" s="31">
        <v>8</v>
      </c>
      <c r="AKN11" s="27">
        <v>24</v>
      </c>
      <c r="AKO11" s="31">
        <v>5</v>
      </c>
      <c r="AKP11" s="31">
        <v>1</v>
      </c>
      <c r="AKQ11" s="28">
        <v>30</v>
      </c>
      <c r="AKR11" s="59"/>
      <c r="AKS11" s="29">
        <v>14</v>
      </c>
      <c r="AKT11" s="60" t="str">
        <f t="shared" si="106"/>
        <v/>
      </c>
      <c r="AKU11" s="30"/>
      <c r="AKV11" s="31"/>
      <c r="AKW11" s="27"/>
      <c r="AKX11" s="31"/>
      <c r="AKY11" s="31"/>
      <c r="AKZ11" s="28"/>
      <c r="ALA11" s="59"/>
      <c r="ALB11" s="29"/>
      <c r="ALC11" s="60" t="str">
        <f t="shared" si="107"/>
        <v/>
      </c>
      <c r="ALD11" s="30">
        <v>9</v>
      </c>
      <c r="ALE11" s="31">
        <v>3</v>
      </c>
      <c r="ALF11" s="27">
        <v>12</v>
      </c>
      <c r="ALG11" s="31">
        <v>8</v>
      </c>
      <c r="ALH11" s="31">
        <v>2</v>
      </c>
      <c r="ALI11" s="28">
        <v>22</v>
      </c>
      <c r="ALJ11" s="59"/>
      <c r="ALK11" s="29">
        <v>10</v>
      </c>
      <c r="ALL11" s="60" t="str">
        <f t="shared" si="108"/>
        <v/>
      </c>
      <c r="ALM11" s="30">
        <v>18</v>
      </c>
      <c r="ALN11" s="31">
        <v>6</v>
      </c>
      <c r="ALO11" s="27">
        <v>24</v>
      </c>
      <c r="ALP11" s="31">
        <v>11</v>
      </c>
      <c r="ALQ11" s="31">
        <v>4</v>
      </c>
      <c r="ALR11" s="28">
        <v>39</v>
      </c>
      <c r="ALS11" s="59"/>
      <c r="ALT11" s="29">
        <v>15</v>
      </c>
      <c r="ALU11" s="60" t="str">
        <f t="shared" si="109"/>
        <v/>
      </c>
      <c r="ALV11" s="30">
        <v>2</v>
      </c>
      <c r="ALW11" s="31">
        <v>5</v>
      </c>
      <c r="ALX11" s="27">
        <v>7</v>
      </c>
      <c r="ALY11" s="31">
        <v>4</v>
      </c>
      <c r="ALZ11" s="31">
        <v>2</v>
      </c>
      <c r="AMA11" s="28">
        <v>13</v>
      </c>
      <c r="AMB11" s="59"/>
      <c r="AMC11" s="29">
        <v>10</v>
      </c>
      <c r="AMD11" s="60" t="str">
        <f t="shared" si="110"/>
        <v/>
      </c>
      <c r="AME11" s="30"/>
      <c r="AMF11" s="31"/>
      <c r="AMG11" s="27"/>
      <c r="AMH11" s="31"/>
      <c r="AMI11" s="31"/>
      <c r="AMJ11" s="28"/>
      <c r="AMK11" s="59"/>
      <c r="AML11" s="29"/>
      <c r="AMM11" s="60" t="str">
        <f t="shared" si="111"/>
        <v/>
      </c>
      <c r="AMN11" s="30">
        <v>14</v>
      </c>
      <c r="AMO11" s="31">
        <v>4</v>
      </c>
      <c r="AMP11" s="27">
        <v>18</v>
      </c>
      <c r="AMQ11" s="31">
        <v>10</v>
      </c>
      <c r="AMR11" s="31">
        <v>3</v>
      </c>
      <c r="AMS11" s="28">
        <v>31</v>
      </c>
      <c r="AMT11" s="59"/>
      <c r="AMU11" s="29">
        <v>10</v>
      </c>
      <c r="AMV11" s="60" t="str">
        <f t="shared" si="112"/>
        <v/>
      </c>
      <c r="AMW11" s="30">
        <v>7</v>
      </c>
      <c r="AMX11" s="31">
        <v>9</v>
      </c>
      <c r="AMY11" s="27">
        <v>16</v>
      </c>
      <c r="AMZ11" s="31">
        <v>11</v>
      </c>
      <c r="ANA11" s="31">
        <v>5</v>
      </c>
      <c r="ANB11" s="28">
        <v>32</v>
      </c>
      <c r="ANC11" s="59"/>
      <c r="AND11" s="29">
        <v>15</v>
      </c>
      <c r="ANE11" s="60" t="str">
        <f t="shared" si="113"/>
        <v/>
      </c>
      <c r="ANF11" s="30">
        <v>16</v>
      </c>
      <c r="ANG11" s="31">
        <v>1</v>
      </c>
      <c r="ANH11" s="27">
        <v>17</v>
      </c>
      <c r="ANI11" s="31">
        <v>3</v>
      </c>
      <c r="ANJ11" s="31">
        <v>3</v>
      </c>
      <c r="ANK11" s="28">
        <v>23</v>
      </c>
      <c r="ANL11" s="59"/>
      <c r="ANM11" s="29">
        <v>11</v>
      </c>
      <c r="ANN11" s="60" t="str">
        <f t="shared" si="114"/>
        <v/>
      </c>
      <c r="ANO11" s="30">
        <v>11</v>
      </c>
      <c r="ANP11" s="31">
        <v>2</v>
      </c>
      <c r="ANQ11" s="27">
        <v>13</v>
      </c>
      <c r="ANR11" s="31">
        <v>6</v>
      </c>
      <c r="ANS11" s="31">
        <v>2</v>
      </c>
      <c r="ANT11" s="28">
        <v>21</v>
      </c>
      <c r="ANU11" s="59"/>
      <c r="ANV11" s="29">
        <v>10</v>
      </c>
      <c r="ANW11" s="60" t="str">
        <f t="shared" si="115"/>
        <v/>
      </c>
      <c r="ANX11" s="30">
        <v>8</v>
      </c>
      <c r="ANY11" s="31">
        <v>8</v>
      </c>
      <c r="ANZ11" s="27">
        <v>16</v>
      </c>
      <c r="AOA11" s="31">
        <v>9</v>
      </c>
      <c r="AOB11" s="31">
        <v>2</v>
      </c>
      <c r="AOC11" s="28">
        <v>27</v>
      </c>
      <c r="AOD11" s="59"/>
      <c r="AOE11" s="29">
        <v>11</v>
      </c>
      <c r="AOF11" s="60" t="str">
        <f t="shared" si="116"/>
        <v/>
      </c>
      <c r="AOG11" s="30"/>
      <c r="AOH11" s="31"/>
      <c r="AOI11" s="27"/>
      <c r="AOJ11" s="31"/>
      <c r="AOK11" s="31"/>
      <c r="AOL11" s="28"/>
      <c r="AOM11" s="59"/>
      <c r="AON11" s="29"/>
      <c r="AOO11" s="60" t="str">
        <f t="shared" si="117"/>
        <v/>
      </c>
      <c r="AOP11" s="30">
        <v>8</v>
      </c>
      <c r="AOQ11" s="31">
        <v>7</v>
      </c>
      <c r="AOR11" s="27">
        <v>15</v>
      </c>
      <c r="AOS11" s="31">
        <v>3</v>
      </c>
      <c r="AOT11" s="31">
        <v>3</v>
      </c>
      <c r="AOU11" s="28">
        <v>21</v>
      </c>
      <c r="AOV11" s="59"/>
      <c r="AOW11" s="29">
        <v>11</v>
      </c>
      <c r="AOX11" s="60" t="str">
        <f t="shared" si="118"/>
        <v/>
      </c>
      <c r="AOY11" s="30">
        <v>9</v>
      </c>
      <c r="AOZ11" s="31">
        <v>5</v>
      </c>
      <c r="APA11" s="27">
        <v>14</v>
      </c>
      <c r="APB11" s="31">
        <v>8</v>
      </c>
      <c r="APC11" s="31">
        <v>1</v>
      </c>
      <c r="APD11" s="28">
        <v>23</v>
      </c>
      <c r="APE11" s="59"/>
      <c r="APF11" s="29"/>
      <c r="APG11" s="60" t="str">
        <f t="shared" si="119"/>
        <v/>
      </c>
      <c r="APH11" s="30"/>
      <c r="API11" s="31"/>
      <c r="APJ11" s="27"/>
      <c r="APK11" s="31"/>
      <c r="APL11" s="31"/>
      <c r="APM11" s="28"/>
      <c r="APN11" s="59"/>
      <c r="APO11" s="29"/>
      <c r="APP11" s="60" t="str">
        <f t="shared" si="120"/>
        <v/>
      </c>
      <c r="APQ11" s="30">
        <v>11</v>
      </c>
      <c r="APR11" s="31">
        <v>3</v>
      </c>
      <c r="APS11" s="27">
        <v>14</v>
      </c>
      <c r="APT11" s="31">
        <v>7</v>
      </c>
      <c r="APU11" s="31">
        <v>0</v>
      </c>
      <c r="APV11" s="28">
        <v>21</v>
      </c>
      <c r="APW11" s="59"/>
      <c r="APX11" s="29">
        <v>5</v>
      </c>
      <c r="APY11" s="60" t="str">
        <f t="shared" si="121"/>
        <v/>
      </c>
      <c r="APZ11" s="30">
        <v>12</v>
      </c>
      <c r="AQA11" s="31">
        <v>2</v>
      </c>
      <c r="AQB11" s="27">
        <v>14</v>
      </c>
      <c r="AQC11" s="31">
        <v>13</v>
      </c>
      <c r="AQD11" s="31">
        <v>0</v>
      </c>
      <c r="AQE11" s="28">
        <v>27</v>
      </c>
      <c r="AQF11" s="59"/>
      <c r="AQG11" s="29">
        <v>15</v>
      </c>
      <c r="AQH11" s="60" t="str">
        <f t="shared" si="122"/>
        <v/>
      </c>
      <c r="AQI11" s="30"/>
      <c r="AQJ11" s="31"/>
      <c r="AQK11" s="27"/>
      <c r="AQL11" s="31"/>
      <c r="AQM11" s="31"/>
      <c r="AQN11" s="28"/>
      <c r="AQO11" s="59"/>
      <c r="AQP11" s="29"/>
      <c r="AQQ11" s="60" t="str">
        <f t="shared" si="123"/>
        <v/>
      </c>
      <c r="AQR11" s="30"/>
      <c r="AQS11" s="31"/>
      <c r="AQT11" s="27"/>
      <c r="AQU11" s="31"/>
      <c r="AQV11" s="31"/>
      <c r="AQW11" s="28"/>
      <c r="AQX11" s="59"/>
      <c r="AQY11" s="29"/>
      <c r="AQZ11" s="60" t="str">
        <f t="shared" si="124"/>
        <v/>
      </c>
      <c r="ARA11" s="30">
        <v>7</v>
      </c>
      <c r="ARB11" s="31">
        <v>7</v>
      </c>
      <c r="ARC11" s="27">
        <v>14</v>
      </c>
      <c r="ARD11" s="31">
        <v>8</v>
      </c>
      <c r="ARE11" s="31">
        <v>0</v>
      </c>
      <c r="ARF11" s="28">
        <v>22</v>
      </c>
      <c r="ARG11" s="59"/>
      <c r="ARH11" s="29">
        <v>8</v>
      </c>
      <c r="ARI11" s="60" t="str">
        <f t="shared" si="125"/>
        <v/>
      </c>
      <c r="ARJ11" s="30">
        <v>11</v>
      </c>
      <c r="ARK11" s="31">
        <v>10</v>
      </c>
      <c r="ARL11" s="27">
        <v>21</v>
      </c>
      <c r="ARM11" s="31">
        <v>7</v>
      </c>
      <c r="ARN11" s="31">
        <v>0</v>
      </c>
      <c r="ARO11" s="28">
        <v>28</v>
      </c>
      <c r="ARP11" s="59"/>
      <c r="ARQ11" s="29">
        <v>12</v>
      </c>
      <c r="ARR11" s="60" t="str">
        <f t="shared" si="126"/>
        <v/>
      </c>
      <c r="ARS11" s="30">
        <v>12</v>
      </c>
      <c r="ART11" s="31">
        <v>10</v>
      </c>
      <c r="ARU11" s="27">
        <v>22</v>
      </c>
      <c r="ARV11" s="31">
        <v>13</v>
      </c>
      <c r="ARW11" s="31">
        <v>4</v>
      </c>
      <c r="ARX11" s="28">
        <v>39</v>
      </c>
      <c r="ARY11" s="59"/>
      <c r="ARZ11" s="29">
        <v>14</v>
      </c>
      <c r="ASA11" s="60" t="str">
        <f t="shared" si="127"/>
        <v/>
      </c>
      <c r="ASB11" s="30"/>
      <c r="ASC11" s="31"/>
      <c r="ASD11" s="27"/>
      <c r="ASE11" s="31"/>
      <c r="ASF11" s="31"/>
      <c r="ASG11" s="28"/>
      <c r="ASH11" s="59"/>
      <c r="ASI11" s="29"/>
      <c r="ASJ11" s="60" t="str">
        <f t="shared" si="128"/>
        <v/>
      </c>
      <c r="ASK11" s="30"/>
      <c r="ASL11" s="31"/>
      <c r="ASM11" s="27"/>
      <c r="ASN11" s="31"/>
      <c r="ASO11" s="31"/>
      <c r="ASP11" s="28"/>
      <c r="ASQ11" s="59"/>
      <c r="ASR11" s="29"/>
      <c r="ASS11" s="60" t="str">
        <f t="shared" si="129"/>
        <v/>
      </c>
      <c r="AST11" s="30">
        <v>7</v>
      </c>
      <c r="ASU11" s="31">
        <v>0</v>
      </c>
      <c r="ASV11" s="27">
        <v>7</v>
      </c>
      <c r="ASW11" s="31">
        <v>12</v>
      </c>
      <c r="ASX11" s="31">
        <v>3</v>
      </c>
      <c r="ASY11" s="28">
        <v>22</v>
      </c>
      <c r="ASZ11" s="59"/>
      <c r="ATA11" s="29">
        <v>11</v>
      </c>
      <c r="ATB11" s="60" t="str">
        <f t="shared" si="130"/>
        <v/>
      </c>
      <c r="ATC11" s="30">
        <v>12</v>
      </c>
      <c r="ATD11" s="31">
        <v>7</v>
      </c>
      <c r="ATE11" s="27">
        <v>19</v>
      </c>
      <c r="ATF11" s="31">
        <v>20</v>
      </c>
      <c r="ATG11" s="31">
        <v>1</v>
      </c>
      <c r="ATH11" s="28">
        <v>40</v>
      </c>
      <c r="ATI11" s="59"/>
      <c r="ATJ11" s="29">
        <v>8</v>
      </c>
      <c r="ATK11" s="60" t="str">
        <f t="shared" si="131"/>
        <v/>
      </c>
      <c r="ATL11" s="30">
        <v>4</v>
      </c>
      <c r="ATM11" s="31">
        <v>3</v>
      </c>
      <c r="ATN11" s="27">
        <v>7</v>
      </c>
      <c r="ATO11" s="31">
        <v>17</v>
      </c>
      <c r="ATP11" s="31">
        <v>0</v>
      </c>
      <c r="ATQ11" s="28">
        <v>24</v>
      </c>
      <c r="ATR11" s="59"/>
      <c r="ATS11" s="29">
        <v>9</v>
      </c>
      <c r="ATT11" s="60" t="str">
        <f t="shared" si="132"/>
        <v/>
      </c>
      <c r="ATU11" s="30">
        <v>8</v>
      </c>
      <c r="ATV11" s="31">
        <v>7</v>
      </c>
      <c r="ATW11" s="27">
        <v>15</v>
      </c>
      <c r="ATX11" s="31">
        <v>10</v>
      </c>
      <c r="ATY11" s="31">
        <v>3</v>
      </c>
      <c r="ATZ11" s="28">
        <v>28</v>
      </c>
      <c r="AUA11" s="59">
        <v>11</v>
      </c>
      <c r="AUB11" s="29">
        <v>11</v>
      </c>
      <c r="AUC11" s="60">
        <f t="shared" si="133"/>
        <v>1</v>
      </c>
      <c r="AUD11" s="30">
        <v>10</v>
      </c>
      <c r="AUE11" s="31">
        <v>3</v>
      </c>
      <c r="AUF11" s="27">
        <v>13</v>
      </c>
      <c r="AUG11" s="31">
        <v>11</v>
      </c>
      <c r="AUH11" s="31">
        <v>7</v>
      </c>
      <c r="AUI11" s="28">
        <v>31</v>
      </c>
      <c r="AUJ11" s="59">
        <v>22</v>
      </c>
      <c r="AUK11" s="29">
        <v>22</v>
      </c>
      <c r="AUL11" s="60">
        <f t="shared" si="134"/>
        <v>1</v>
      </c>
      <c r="AUM11" s="30"/>
      <c r="AUN11" s="31"/>
      <c r="AUO11" s="27"/>
      <c r="AUP11" s="31"/>
      <c r="AUQ11" s="31"/>
      <c r="AUR11" s="28"/>
      <c r="AUS11" s="59">
        <v>0</v>
      </c>
      <c r="AUT11" s="29">
        <v>0</v>
      </c>
      <c r="AUU11" s="60" t="str">
        <f t="shared" si="135"/>
        <v/>
      </c>
      <c r="AUV11" s="30">
        <v>18</v>
      </c>
      <c r="AUW11" s="31">
        <v>3</v>
      </c>
      <c r="AUX11" s="27">
        <v>21</v>
      </c>
      <c r="AUY11" s="31">
        <v>3</v>
      </c>
      <c r="AUZ11" s="31">
        <v>6</v>
      </c>
      <c r="AVA11" s="28">
        <v>30</v>
      </c>
      <c r="AVB11" s="59">
        <v>10</v>
      </c>
      <c r="AVC11" s="29">
        <v>10</v>
      </c>
      <c r="AVD11" s="60">
        <f t="shared" si="136"/>
        <v>1</v>
      </c>
      <c r="AVE11" s="30">
        <v>12</v>
      </c>
      <c r="AVF11" s="31">
        <v>3</v>
      </c>
      <c r="AVG11" s="27">
        <v>15</v>
      </c>
      <c r="AVH11" s="31">
        <v>10</v>
      </c>
      <c r="AVI11" s="31">
        <v>4</v>
      </c>
      <c r="AVJ11" s="28">
        <v>29</v>
      </c>
      <c r="AVK11" s="59">
        <v>11</v>
      </c>
      <c r="AVL11" s="29">
        <v>11</v>
      </c>
      <c r="AVM11" s="60">
        <f t="shared" si="137"/>
        <v>1</v>
      </c>
      <c r="AVN11" s="30">
        <v>11</v>
      </c>
      <c r="AVO11" s="31">
        <v>2</v>
      </c>
      <c r="AVP11" s="27">
        <v>13</v>
      </c>
      <c r="AVQ11" s="31">
        <v>7</v>
      </c>
      <c r="AVR11" s="31">
        <v>1</v>
      </c>
      <c r="AVS11" s="28">
        <v>21</v>
      </c>
      <c r="AVT11" s="59">
        <v>4</v>
      </c>
      <c r="AVU11" s="29">
        <v>4</v>
      </c>
      <c r="AVV11" s="60">
        <f t="shared" si="138"/>
        <v>1</v>
      </c>
      <c r="AVW11" s="30"/>
      <c r="AVX11" s="31"/>
      <c r="AVY11" s="27"/>
      <c r="AVZ11" s="31"/>
      <c r="AWA11" s="31"/>
      <c r="AWB11" s="28"/>
      <c r="AWC11" s="59">
        <v>0</v>
      </c>
      <c r="AWD11" s="29">
        <v>0</v>
      </c>
      <c r="AWE11" s="60" t="str">
        <f t="shared" si="139"/>
        <v/>
      </c>
      <c r="AWF11" s="30">
        <v>17</v>
      </c>
      <c r="AWG11" s="31">
        <v>4</v>
      </c>
      <c r="AWH11" s="27">
        <v>21</v>
      </c>
      <c r="AWI11" s="31">
        <v>13</v>
      </c>
      <c r="AWJ11" s="31">
        <v>3</v>
      </c>
      <c r="AWK11" s="28">
        <v>37</v>
      </c>
      <c r="AWL11" s="59">
        <v>6</v>
      </c>
      <c r="AWM11" s="29">
        <v>6</v>
      </c>
      <c r="AWN11" s="60">
        <f t="shared" si="140"/>
        <v>1</v>
      </c>
      <c r="AWO11" s="30">
        <v>10</v>
      </c>
      <c r="AWP11" s="31">
        <v>7</v>
      </c>
      <c r="AWQ11" s="27">
        <v>17</v>
      </c>
      <c r="AWR11" s="31">
        <v>11</v>
      </c>
      <c r="AWS11" s="31">
        <v>1</v>
      </c>
      <c r="AWT11" s="28">
        <v>29</v>
      </c>
      <c r="AWU11" s="59">
        <v>8</v>
      </c>
      <c r="AWV11" s="29">
        <v>8</v>
      </c>
      <c r="AWW11" s="60">
        <f t="shared" si="141"/>
        <v>1</v>
      </c>
      <c r="AWX11" s="30">
        <v>7</v>
      </c>
      <c r="AWY11" s="31">
        <v>3</v>
      </c>
      <c r="AWZ11" s="27">
        <v>10</v>
      </c>
      <c r="AXA11" s="31">
        <v>19</v>
      </c>
      <c r="AXB11" s="31">
        <v>3</v>
      </c>
      <c r="AXC11" s="28">
        <v>32</v>
      </c>
      <c r="AXD11" s="59">
        <v>9</v>
      </c>
      <c r="AXE11" s="29">
        <v>9</v>
      </c>
      <c r="AXF11" s="60">
        <f t="shared" si="142"/>
        <v>1</v>
      </c>
      <c r="AXG11" s="30">
        <v>9</v>
      </c>
      <c r="AXH11" s="31">
        <v>8</v>
      </c>
      <c r="AXI11" s="27">
        <v>17</v>
      </c>
      <c r="AXJ11" s="31">
        <v>10</v>
      </c>
      <c r="AXK11" s="31">
        <v>6</v>
      </c>
      <c r="AXL11" s="28">
        <v>33</v>
      </c>
      <c r="AXM11" s="59">
        <v>10</v>
      </c>
      <c r="AXN11" s="29">
        <v>10</v>
      </c>
      <c r="AXO11" s="60">
        <f t="shared" si="143"/>
        <v>1</v>
      </c>
      <c r="AXP11" s="30">
        <v>14</v>
      </c>
      <c r="AXQ11" s="31">
        <v>9</v>
      </c>
      <c r="AXR11" s="27">
        <v>23</v>
      </c>
      <c r="AXS11" s="31">
        <v>11</v>
      </c>
      <c r="AXT11" s="31">
        <v>0</v>
      </c>
      <c r="AXU11" s="28">
        <v>34</v>
      </c>
      <c r="AXV11" s="59">
        <v>6</v>
      </c>
      <c r="AXW11" s="29">
        <v>6</v>
      </c>
      <c r="AXX11" s="60">
        <f t="shared" si="144"/>
        <v>1</v>
      </c>
      <c r="AXY11" s="30">
        <v>6</v>
      </c>
      <c r="AXZ11" s="31">
        <v>10</v>
      </c>
      <c r="AYA11" s="27">
        <v>16</v>
      </c>
      <c r="AYB11" s="31">
        <v>12</v>
      </c>
      <c r="AYC11" s="31">
        <v>3</v>
      </c>
      <c r="AYD11" s="28">
        <v>31</v>
      </c>
      <c r="AYE11" s="59">
        <v>5</v>
      </c>
      <c r="AYF11" s="29">
        <v>5</v>
      </c>
      <c r="AYG11" s="60">
        <f t="shared" si="145"/>
        <v>1</v>
      </c>
      <c r="AYH11" s="30">
        <v>11</v>
      </c>
      <c r="AYI11" s="31">
        <v>6</v>
      </c>
      <c r="AYJ11" s="27">
        <v>17</v>
      </c>
      <c r="AYK11" s="31">
        <v>13</v>
      </c>
      <c r="AYL11" s="31">
        <v>0</v>
      </c>
      <c r="AYM11" s="28">
        <v>30</v>
      </c>
      <c r="AYN11" s="59">
        <v>6</v>
      </c>
      <c r="AYO11" s="29">
        <v>6</v>
      </c>
      <c r="AYP11" s="60">
        <f t="shared" si="146"/>
        <v>1</v>
      </c>
      <c r="AYQ11" s="30"/>
      <c r="AYR11" s="31"/>
      <c r="AYS11" s="27"/>
      <c r="AYT11" s="31"/>
      <c r="AYU11" s="31"/>
      <c r="AYV11" s="28"/>
      <c r="AYW11" s="59">
        <v>0</v>
      </c>
      <c r="AYX11" s="29">
        <v>0</v>
      </c>
      <c r="AYY11" s="60" t="str">
        <f t="shared" si="147"/>
        <v/>
      </c>
      <c r="AYZ11" s="30"/>
      <c r="AZA11" s="31"/>
      <c r="AZB11" s="27"/>
      <c r="AZC11" s="31"/>
      <c r="AZD11" s="31"/>
      <c r="AZE11" s="28"/>
      <c r="AZF11" s="59">
        <v>0</v>
      </c>
      <c r="AZG11" s="29">
        <v>0</v>
      </c>
      <c r="AZH11" s="60" t="str">
        <f t="shared" si="148"/>
        <v/>
      </c>
      <c r="AZI11" s="30"/>
      <c r="AZJ11" s="31"/>
      <c r="AZK11" s="27"/>
      <c r="AZL11" s="31"/>
      <c r="AZM11" s="31"/>
      <c r="AZN11" s="28"/>
      <c r="AZO11" s="59">
        <v>0</v>
      </c>
      <c r="AZP11" s="29">
        <v>0</v>
      </c>
      <c r="AZQ11" s="60" t="str">
        <f t="shared" si="149"/>
        <v/>
      </c>
      <c r="AZR11" s="30"/>
      <c r="AZS11" s="31"/>
      <c r="AZT11" s="27"/>
      <c r="AZU11" s="31"/>
      <c r="AZV11" s="31"/>
      <c r="AZW11" s="28"/>
      <c r="AZX11" s="59">
        <v>0</v>
      </c>
      <c r="AZY11" s="29">
        <v>0</v>
      </c>
      <c r="AZZ11" s="60" t="str">
        <f t="shared" si="150"/>
        <v/>
      </c>
      <c r="BAA11" s="30">
        <v>15</v>
      </c>
      <c r="BAB11" s="31">
        <v>6</v>
      </c>
      <c r="BAC11" s="27">
        <v>21</v>
      </c>
      <c r="BAD11" s="31">
        <v>6</v>
      </c>
      <c r="BAE11" s="31">
        <v>3</v>
      </c>
      <c r="BAF11" s="28">
        <v>30</v>
      </c>
      <c r="BAG11" s="59">
        <v>11</v>
      </c>
      <c r="BAH11" s="29">
        <v>11</v>
      </c>
      <c r="BAI11" s="60">
        <f t="shared" si="151"/>
        <v>1</v>
      </c>
      <c r="BAJ11" s="30">
        <v>7</v>
      </c>
      <c r="BAK11" s="31">
        <v>2</v>
      </c>
      <c r="BAL11" s="27">
        <v>9</v>
      </c>
      <c r="BAM11" s="31">
        <v>3</v>
      </c>
      <c r="BAN11" s="31">
        <v>0</v>
      </c>
      <c r="BAO11" s="28">
        <v>12</v>
      </c>
      <c r="BAP11" s="59">
        <v>3</v>
      </c>
      <c r="BAQ11" s="29">
        <v>3</v>
      </c>
      <c r="BAR11" s="60">
        <f t="shared" si="152"/>
        <v>1</v>
      </c>
      <c r="BAS11" s="30">
        <v>11</v>
      </c>
      <c r="BAT11" s="31">
        <v>9</v>
      </c>
      <c r="BAU11" s="27">
        <v>20</v>
      </c>
      <c r="BAV11" s="31">
        <v>7</v>
      </c>
      <c r="BAW11" s="31">
        <v>1</v>
      </c>
      <c r="BAX11" s="28">
        <v>28</v>
      </c>
      <c r="BAY11" s="59">
        <v>3</v>
      </c>
      <c r="BAZ11" s="29">
        <v>3</v>
      </c>
      <c r="BBA11" s="60">
        <f t="shared" si="153"/>
        <v>1</v>
      </c>
      <c r="BBB11" s="30">
        <v>6</v>
      </c>
      <c r="BBC11" s="31">
        <v>4</v>
      </c>
      <c r="BBD11" s="27">
        <v>10</v>
      </c>
      <c r="BBE11" s="31">
        <v>3</v>
      </c>
      <c r="BBF11" s="31">
        <v>0</v>
      </c>
      <c r="BBG11" s="28">
        <v>13</v>
      </c>
      <c r="BBH11" s="59">
        <v>4</v>
      </c>
      <c r="BBI11" s="29">
        <v>4</v>
      </c>
      <c r="BBJ11" s="60">
        <f t="shared" si="154"/>
        <v>1</v>
      </c>
      <c r="BBK11" s="30">
        <v>8</v>
      </c>
      <c r="BBL11" s="31">
        <v>3</v>
      </c>
      <c r="BBM11" s="27">
        <v>11</v>
      </c>
      <c r="BBN11" s="31">
        <v>6</v>
      </c>
      <c r="BBO11" s="31">
        <v>0</v>
      </c>
      <c r="BBP11" s="28">
        <v>17</v>
      </c>
      <c r="BBQ11" s="59">
        <v>7</v>
      </c>
      <c r="BBR11" s="29">
        <v>7</v>
      </c>
      <c r="BBS11" s="60">
        <f t="shared" si="155"/>
        <v>1</v>
      </c>
      <c r="BBT11" s="30"/>
      <c r="BBU11" s="31"/>
      <c r="BBV11" s="27"/>
      <c r="BBW11" s="31"/>
      <c r="BBX11" s="31"/>
      <c r="BBY11" s="28"/>
      <c r="BBZ11" s="59">
        <v>0</v>
      </c>
      <c r="BCA11" s="29">
        <v>0</v>
      </c>
      <c r="BCB11" s="60" t="str">
        <f t="shared" si="156"/>
        <v/>
      </c>
      <c r="BCC11" s="30">
        <v>14</v>
      </c>
      <c r="BCD11" s="31">
        <v>2</v>
      </c>
      <c r="BCE11" s="27">
        <v>16</v>
      </c>
      <c r="BCF11" s="31">
        <v>9</v>
      </c>
      <c r="BCG11" s="31">
        <v>1</v>
      </c>
      <c r="BCH11" s="28">
        <v>26</v>
      </c>
      <c r="BCI11" s="59">
        <v>9</v>
      </c>
      <c r="BCJ11" s="29">
        <v>9</v>
      </c>
      <c r="BCK11" s="60">
        <f t="shared" si="157"/>
        <v>1</v>
      </c>
      <c r="BCL11" s="30"/>
      <c r="BCM11" s="31"/>
      <c r="BCN11" s="27"/>
      <c r="BCO11" s="31"/>
      <c r="BCP11" s="31"/>
      <c r="BCQ11" s="28"/>
      <c r="BCR11" s="59">
        <v>0</v>
      </c>
      <c r="BCS11" s="29">
        <v>0</v>
      </c>
      <c r="BCT11" s="60" t="str">
        <f t="shared" si="158"/>
        <v/>
      </c>
      <c r="BCU11" s="30"/>
      <c r="BCV11" s="31"/>
      <c r="BCW11" s="27"/>
      <c r="BCX11" s="31"/>
      <c r="BCY11" s="31"/>
      <c r="BCZ11" s="28"/>
      <c r="BDA11" s="59">
        <v>0</v>
      </c>
      <c r="BDB11" s="29">
        <v>0</v>
      </c>
      <c r="BDC11" s="60" t="str">
        <f t="shared" si="159"/>
        <v/>
      </c>
      <c r="BDD11" s="30">
        <v>16</v>
      </c>
      <c r="BDE11" s="31">
        <v>5</v>
      </c>
      <c r="BDF11" s="27">
        <v>21</v>
      </c>
      <c r="BDG11" s="31">
        <v>7</v>
      </c>
      <c r="BDH11" s="31">
        <v>0</v>
      </c>
      <c r="BDI11" s="28">
        <v>28</v>
      </c>
      <c r="BDJ11" s="59">
        <v>7</v>
      </c>
      <c r="BDK11" s="29">
        <v>7</v>
      </c>
      <c r="BDL11" s="60">
        <f t="shared" si="160"/>
        <v>1</v>
      </c>
      <c r="BDM11" s="30">
        <v>16</v>
      </c>
      <c r="BDN11" s="31">
        <v>2</v>
      </c>
      <c r="BDO11" s="27">
        <v>18</v>
      </c>
      <c r="BDP11" s="31">
        <v>11</v>
      </c>
      <c r="BDQ11" s="31">
        <v>5</v>
      </c>
      <c r="BDR11" s="28">
        <v>34</v>
      </c>
      <c r="BDS11" s="59">
        <v>5</v>
      </c>
      <c r="BDT11" s="29">
        <v>5</v>
      </c>
      <c r="BDU11" s="60">
        <f t="shared" si="161"/>
        <v>1</v>
      </c>
      <c r="BDV11" s="30">
        <v>12</v>
      </c>
      <c r="BDW11" s="31">
        <v>6</v>
      </c>
      <c r="BDX11" s="27">
        <v>18</v>
      </c>
      <c r="BDY11" s="31">
        <v>9</v>
      </c>
      <c r="BDZ11" s="31">
        <v>0</v>
      </c>
      <c r="BEA11" s="28">
        <v>27</v>
      </c>
      <c r="BEB11" s="59">
        <v>8</v>
      </c>
      <c r="BEC11" s="29">
        <v>8</v>
      </c>
      <c r="BED11" s="60">
        <f t="shared" si="162"/>
        <v>1</v>
      </c>
      <c r="BEE11" s="30"/>
      <c r="BEF11" s="31"/>
      <c r="BEG11" s="27"/>
      <c r="BEH11" s="31"/>
      <c r="BEI11" s="31"/>
      <c r="BEJ11" s="28"/>
      <c r="BEK11" s="59">
        <v>0</v>
      </c>
      <c r="BEL11" s="29">
        <v>0</v>
      </c>
      <c r="BEM11" s="60" t="str">
        <f t="shared" si="163"/>
        <v/>
      </c>
      <c r="BEN11" s="30"/>
      <c r="BEO11" s="31"/>
      <c r="BEP11" s="27"/>
      <c r="BEQ11" s="31"/>
      <c r="BER11" s="31"/>
      <c r="BES11" s="28"/>
      <c r="BET11" s="59">
        <v>0</v>
      </c>
      <c r="BEU11" s="29">
        <v>0</v>
      </c>
      <c r="BEV11" s="60" t="str">
        <f t="shared" si="164"/>
        <v/>
      </c>
      <c r="BEW11" s="30">
        <v>11</v>
      </c>
      <c r="BEX11" s="31">
        <v>8</v>
      </c>
      <c r="BEY11" s="27">
        <v>19</v>
      </c>
      <c r="BEZ11" s="31">
        <v>8</v>
      </c>
      <c r="BFA11" s="31">
        <v>0</v>
      </c>
      <c r="BFB11" s="28">
        <v>27</v>
      </c>
      <c r="BFC11" s="59">
        <v>15</v>
      </c>
      <c r="BFD11" s="29">
        <v>15</v>
      </c>
      <c r="BFE11" s="60">
        <f t="shared" si="165"/>
        <v>1</v>
      </c>
      <c r="BFF11" s="30">
        <v>18</v>
      </c>
      <c r="BFG11" s="31">
        <v>4</v>
      </c>
      <c r="BFH11" s="27">
        <v>22</v>
      </c>
      <c r="BFI11" s="31">
        <v>9</v>
      </c>
      <c r="BFJ11" s="31">
        <v>1</v>
      </c>
      <c r="BFK11" s="28">
        <v>32</v>
      </c>
      <c r="BFL11" s="59">
        <v>11</v>
      </c>
      <c r="BFM11" s="29">
        <v>11</v>
      </c>
      <c r="BFN11" s="60">
        <f t="shared" si="166"/>
        <v>1</v>
      </c>
      <c r="BFO11" s="30">
        <v>8</v>
      </c>
      <c r="BFP11" s="31">
        <v>10</v>
      </c>
      <c r="BFQ11" s="27">
        <v>18</v>
      </c>
      <c r="BFR11" s="31">
        <v>6</v>
      </c>
      <c r="BFS11" s="31">
        <v>3</v>
      </c>
      <c r="BFT11" s="28">
        <v>27</v>
      </c>
      <c r="BFU11" s="59">
        <v>13</v>
      </c>
      <c r="BFV11" s="29">
        <v>13</v>
      </c>
      <c r="BFW11" s="60">
        <f t="shared" si="167"/>
        <v>1</v>
      </c>
      <c r="BFX11" s="30">
        <v>8</v>
      </c>
      <c r="BFY11" s="31">
        <v>19</v>
      </c>
      <c r="BFZ11" s="27">
        <v>27</v>
      </c>
      <c r="BGA11" s="31">
        <v>10</v>
      </c>
      <c r="BGB11" s="31">
        <v>1</v>
      </c>
      <c r="BGC11" s="28">
        <v>38</v>
      </c>
      <c r="BGD11" s="59">
        <v>4</v>
      </c>
      <c r="BGE11" s="29">
        <v>4</v>
      </c>
      <c r="BGF11" s="60">
        <f t="shared" si="168"/>
        <v>1</v>
      </c>
      <c r="BGG11" s="30">
        <v>15</v>
      </c>
      <c r="BGH11" s="31">
        <v>13</v>
      </c>
      <c r="BGI11" s="27">
        <v>28</v>
      </c>
      <c r="BGJ11" s="31">
        <v>10</v>
      </c>
      <c r="BGK11" s="31">
        <v>1</v>
      </c>
      <c r="BGL11" s="28">
        <v>39</v>
      </c>
      <c r="BGM11" s="59">
        <v>16</v>
      </c>
      <c r="BGN11" s="29">
        <v>16</v>
      </c>
      <c r="BGO11" s="60">
        <f t="shared" si="169"/>
        <v>1</v>
      </c>
      <c r="BGP11" s="30"/>
      <c r="BGQ11" s="31"/>
      <c r="BGR11" s="27"/>
      <c r="BGS11" s="31"/>
      <c r="BGT11" s="31"/>
      <c r="BGU11" s="28"/>
      <c r="BGV11" s="59">
        <v>0</v>
      </c>
      <c r="BGW11" s="29">
        <v>0</v>
      </c>
      <c r="BGX11" s="60" t="str">
        <f t="shared" si="170"/>
        <v/>
      </c>
      <c r="BGY11" s="30">
        <v>11</v>
      </c>
      <c r="BGZ11" s="31">
        <v>6</v>
      </c>
      <c r="BHA11" s="27">
        <v>17</v>
      </c>
      <c r="BHB11" s="31">
        <v>8</v>
      </c>
      <c r="BHC11" s="31">
        <v>0</v>
      </c>
      <c r="BHD11" s="28">
        <v>25</v>
      </c>
      <c r="BHE11" s="59">
        <v>14</v>
      </c>
      <c r="BHF11" s="29">
        <v>14</v>
      </c>
      <c r="BHG11" s="60">
        <f t="shared" si="171"/>
        <v>1</v>
      </c>
      <c r="BHH11" s="30">
        <v>14</v>
      </c>
      <c r="BHI11" s="31">
        <v>7</v>
      </c>
      <c r="BHJ11" s="27">
        <v>21</v>
      </c>
      <c r="BHK11" s="31">
        <v>12</v>
      </c>
      <c r="BHL11" s="31">
        <v>3</v>
      </c>
      <c r="BHM11" s="28">
        <v>36</v>
      </c>
      <c r="BHN11" s="59">
        <v>12</v>
      </c>
      <c r="BHO11" s="29">
        <v>12</v>
      </c>
      <c r="BHP11" s="60">
        <f t="shared" si="172"/>
        <v>1</v>
      </c>
      <c r="BHQ11" s="30"/>
      <c r="BHR11" s="31"/>
      <c r="BHS11" s="27"/>
      <c r="BHT11" s="31"/>
      <c r="BHU11" s="31"/>
      <c r="BHV11" s="28"/>
      <c r="BHW11" s="59">
        <v>0</v>
      </c>
      <c r="BHX11" s="29">
        <v>0</v>
      </c>
      <c r="BHY11" s="60" t="str">
        <f t="shared" si="173"/>
        <v/>
      </c>
      <c r="BHZ11" s="30">
        <v>13</v>
      </c>
      <c r="BIA11" s="31">
        <v>7</v>
      </c>
      <c r="BIB11" s="27">
        <v>20</v>
      </c>
      <c r="BIC11" s="31">
        <v>12</v>
      </c>
      <c r="BID11" s="31">
        <v>3</v>
      </c>
      <c r="BIE11" s="28">
        <v>35</v>
      </c>
      <c r="BIF11" s="59">
        <v>9</v>
      </c>
      <c r="BIG11" s="29">
        <v>9</v>
      </c>
      <c r="BIH11" s="60">
        <f t="shared" si="174"/>
        <v>1</v>
      </c>
      <c r="BII11" s="30">
        <v>12</v>
      </c>
      <c r="BIJ11" s="31">
        <v>6</v>
      </c>
      <c r="BIK11" s="27">
        <v>18</v>
      </c>
      <c r="BIL11" s="31">
        <v>18</v>
      </c>
      <c r="BIM11" s="31">
        <v>0</v>
      </c>
      <c r="BIN11" s="28">
        <v>36</v>
      </c>
      <c r="BIO11" s="59">
        <v>11</v>
      </c>
      <c r="BIP11" s="29">
        <v>11</v>
      </c>
      <c r="BIQ11" s="60">
        <f t="shared" si="175"/>
        <v>1</v>
      </c>
      <c r="BIR11" s="30">
        <v>14</v>
      </c>
      <c r="BIS11" s="31">
        <v>7</v>
      </c>
      <c r="BIT11" s="27">
        <v>21</v>
      </c>
      <c r="BIU11" s="31">
        <v>13</v>
      </c>
      <c r="BIV11" s="31">
        <v>2</v>
      </c>
      <c r="BIW11" s="28">
        <v>36</v>
      </c>
      <c r="BIX11" s="59">
        <v>17</v>
      </c>
      <c r="BIY11" s="29">
        <v>17</v>
      </c>
      <c r="BIZ11" s="60">
        <f t="shared" si="176"/>
        <v>1</v>
      </c>
      <c r="BJA11" s="30"/>
      <c r="BJB11" s="31"/>
      <c r="BJC11" s="27"/>
      <c r="BJD11" s="31"/>
      <c r="BJE11" s="31"/>
      <c r="BJF11" s="28"/>
      <c r="BJG11" s="59">
        <v>0</v>
      </c>
      <c r="BJH11" s="29">
        <v>0</v>
      </c>
      <c r="BJI11" s="60" t="str">
        <f t="shared" si="177"/>
        <v/>
      </c>
      <c r="BJJ11" s="30">
        <v>18</v>
      </c>
      <c r="BJK11" s="31">
        <v>2</v>
      </c>
      <c r="BJL11" s="27">
        <v>20</v>
      </c>
      <c r="BJM11" s="31">
        <v>2</v>
      </c>
      <c r="BJN11" s="31">
        <v>3</v>
      </c>
      <c r="BJO11" s="28">
        <v>25</v>
      </c>
      <c r="BJP11" s="59">
        <v>0</v>
      </c>
      <c r="BJQ11" s="29">
        <v>0</v>
      </c>
      <c r="BJR11" s="60" t="str">
        <f t="shared" si="178"/>
        <v/>
      </c>
      <c r="BJS11" s="30">
        <v>16</v>
      </c>
      <c r="BJT11" s="31">
        <v>5</v>
      </c>
      <c r="BJU11" s="27">
        <v>21</v>
      </c>
      <c r="BJV11" s="31">
        <v>9</v>
      </c>
      <c r="BJW11" s="31">
        <v>2</v>
      </c>
      <c r="BJX11" s="28">
        <v>32</v>
      </c>
      <c r="BJY11" s="59">
        <v>7</v>
      </c>
      <c r="BJZ11" s="29">
        <v>7</v>
      </c>
      <c r="BKA11" s="60">
        <f t="shared" si="179"/>
        <v>1</v>
      </c>
      <c r="BKB11" s="30">
        <v>9</v>
      </c>
      <c r="BKC11" s="31">
        <v>5</v>
      </c>
      <c r="BKD11" s="27">
        <v>14</v>
      </c>
      <c r="BKE11" s="31">
        <v>14</v>
      </c>
      <c r="BKF11" s="31">
        <v>1</v>
      </c>
      <c r="BKG11" s="28">
        <v>29</v>
      </c>
      <c r="BKH11" s="59">
        <v>6</v>
      </c>
      <c r="BKI11" s="29">
        <v>6</v>
      </c>
      <c r="BKJ11" s="60">
        <f t="shared" si="180"/>
        <v>1</v>
      </c>
      <c r="BKK11" s="30">
        <v>8</v>
      </c>
      <c r="BKL11" s="31">
        <v>4</v>
      </c>
      <c r="BKM11" s="27">
        <v>12</v>
      </c>
      <c r="BKN11" s="31">
        <v>11</v>
      </c>
      <c r="BKO11" s="31">
        <v>1</v>
      </c>
      <c r="BKP11" s="28">
        <v>24</v>
      </c>
      <c r="BKQ11" s="59">
        <v>0</v>
      </c>
      <c r="BKR11" s="29">
        <v>0</v>
      </c>
      <c r="BKS11" s="60" t="str">
        <f t="shared" si="181"/>
        <v/>
      </c>
      <c r="BKT11" s="30">
        <v>11</v>
      </c>
      <c r="BKU11" s="31">
        <v>5</v>
      </c>
      <c r="BKV11" s="27">
        <v>16</v>
      </c>
      <c r="BKW11" s="31">
        <v>6</v>
      </c>
      <c r="BKX11" s="31">
        <v>1</v>
      </c>
      <c r="BKY11" s="28">
        <v>23</v>
      </c>
      <c r="BKZ11" s="59">
        <v>0</v>
      </c>
      <c r="BLA11" s="29">
        <v>0</v>
      </c>
      <c r="BLB11" s="60" t="str">
        <f t="shared" si="182"/>
        <v/>
      </c>
      <c r="BLC11" s="30"/>
      <c r="BLD11" s="31"/>
      <c r="BLE11" s="27"/>
      <c r="BLF11" s="31"/>
      <c r="BLG11" s="31"/>
      <c r="BLH11" s="28"/>
      <c r="BLI11" s="59">
        <v>0</v>
      </c>
      <c r="BLJ11" s="29">
        <v>0</v>
      </c>
      <c r="BLK11" s="60" t="str">
        <f t="shared" si="183"/>
        <v/>
      </c>
      <c r="BLL11" s="30">
        <v>5</v>
      </c>
      <c r="BLM11" s="31">
        <v>5</v>
      </c>
      <c r="BLN11" s="27">
        <v>10</v>
      </c>
      <c r="BLO11" s="31">
        <v>6</v>
      </c>
      <c r="BLP11" s="31">
        <v>0</v>
      </c>
      <c r="BLQ11" s="28">
        <v>16</v>
      </c>
      <c r="BLR11" s="59">
        <v>4</v>
      </c>
      <c r="BLS11" s="29">
        <v>4</v>
      </c>
      <c r="BLT11" s="60">
        <f t="shared" si="184"/>
        <v>1</v>
      </c>
      <c r="BLU11" s="30">
        <v>3</v>
      </c>
      <c r="BLV11" s="31">
        <v>4</v>
      </c>
      <c r="BLW11" s="27">
        <v>7</v>
      </c>
      <c r="BLX11" s="31">
        <v>4</v>
      </c>
      <c r="BLY11" s="31">
        <v>3</v>
      </c>
      <c r="BLZ11" s="28">
        <v>14</v>
      </c>
      <c r="BMA11" s="59">
        <v>0</v>
      </c>
      <c r="BMB11" s="29">
        <v>0</v>
      </c>
      <c r="BMC11" s="60" t="str">
        <f t="shared" si="185"/>
        <v/>
      </c>
      <c r="BMD11" s="30">
        <v>12</v>
      </c>
      <c r="BME11" s="31">
        <v>7</v>
      </c>
      <c r="BMF11" s="27">
        <v>19</v>
      </c>
      <c r="BMG11" s="31">
        <v>17</v>
      </c>
      <c r="BMH11" s="31">
        <v>1</v>
      </c>
      <c r="BMI11" s="28">
        <v>37</v>
      </c>
      <c r="BMJ11" s="59">
        <v>0</v>
      </c>
      <c r="BMK11" s="29">
        <v>0</v>
      </c>
      <c r="BML11" s="60" t="str">
        <f t="shared" si="186"/>
        <v/>
      </c>
      <c r="BMM11" s="30">
        <v>15</v>
      </c>
      <c r="BMN11" s="31">
        <v>2</v>
      </c>
      <c r="BMO11" s="27">
        <v>17</v>
      </c>
      <c r="BMP11" s="31">
        <v>12</v>
      </c>
      <c r="BMQ11" s="31">
        <v>0</v>
      </c>
      <c r="BMR11" s="28">
        <v>29</v>
      </c>
      <c r="BMS11" s="59"/>
      <c r="BMT11" s="29">
        <v>0</v>
      </c>
      <c r="BMU11" s="60" t="str">
        <f t="shared" si="187"/>
        <v/>
      </c>
      <c r="BMV11" s="30">
        <v>8</v>
      </c>
      <c r="BMW11" s="31">
        <v>3</v>
      </c>
      <c r="BMX11" s="27">
        <v>11</v>
      </c>
      <c r="BMY11" s="31">
        <v>23</v>
      </c>
      <c r="BMZ11" s="31">
        <v>1</v>
      </c>
      <c r="BNA11" s="28">
        <v>35</v>
      </c>
      <c r="BNB11" s="59"/>
      <c r="BNC11" s="29">
        <v>0</v>
      </c>
      <c r="BND11" s="60" t="str">
        <f t="shared" si="188"/>
        <v/>
      </c>
      <c r="BNE11" s="30"/>
      <c r="BNF11" s="31"/>
      <c r="BNG11" s="27"/>
      <c r="BNH11" s="31"/>
      <c r="BNI11" s="31"/>
      <c r="BNJ11" s="28"/>
      <c r="BNK11" s="59"/>
      <c r="BNL11" s="29"/>
      <c r="BNM11" s="60" t="str">
        <f t="shared" si="189"/>
        <v/>
      </c>
      <c r="BNN11" s="30"/>
      <c r="BNO11" s="31"/>
      <c r="BNP11" s="27"/>
      <c r="BNQ11" s="31"/>
      <c r="BNR11" s="31"/>
      <c r="BNS11" s="28"/>
      <c r="BNT11" s="59"/>
      <c r="BNU11" s="29"/>
      <c r="BNV11" s="60" t="str">
        <f t="shared" si="190"/>
        <v/>
      </c>
      <c r="BNW11" s="30">
        <v>0</v>
      </c>
      <c r="BNX11" s="31">
        <v>3</v>
      </c>
      <c r="BNY11" s="27">
        <v>3</v>
      </c>
      <c r="BNZ11" s="31">
        <v>2</v>
      </c>
      <c r="BOA11" s="31">
        <v>0</v>
      </c>
      <c r="BOB11" s="28">
        <v>5</v>
      </c>
      <c r="BOC11" s="59"/>
      <c r="BOD11" s="29"/>
      <c r="BOE11" s="60" t="str">
        <f t="shared" si="191"/>
        <v/>
      </c>
      <c r="BOF11" s="30">
        <v>4</v>
      </c>
      <c r="BOG11" s="31">
        <v>0</v>
      </c>
      <c r="BOH11" s="27">
        <v>4</v>
      </c>
      <c r="BOI11" s="31">
        <v>10</v>
      </c>
      <c r="BOJ11" s="31">
        <v>2</v>
      </c>
      <c r="BOK11" s="28">
        <v>16</v>
      </c>
      <c r="BOL11" s="59"/>
      <c r="BOM11" s="29"/>
      <c r="BON11" s="60" t="str">
        <f t="shared" si="192"/>
        <v/>
      </c>
      <c r="BOO11" s="30">
        <v>9</v>
      </c>
      <c r="BOP11" s="31">
        <v>5</v>
      </c>
      <c r="BOQ11" s="27">
        <v>14</v>
      </c>
      <c r="BOR11" s="31">
        <v>11</v>
      </c>
      <c r="BOS11" s="31">
        <v>2</v>
      </c>
      <c r="BOT11" s="28">
        <v>27</v>
      </c>
      <c r="BOU11" s="59"/>
      <c r="BOV11" s="29"/>
      <c r="BOW11" s="60" t="str">
        <f t="shared" si="193"/>
        <v/>
      </c>
      <c r="BOX11" s="30">
        <v>6</v>
      </c>
      <c r="BOY11" s="31">
        <v>8</v>
      </c>
      <c r="BOZ11" s="27">
        <v>14</v>
      </c>
      <c r="BPA11" s="31">
        <v>5</v>
      </c>
      <c r="BPB11" s="31">
        <v>0</v>
      </c>
      <c r="BPC11" s="28">
        <v>19</v>
      </c>
      <c r="BPD11" s="59"/>
      <c r="BPE11" s="29"/>
      <c r="BPF11" s="60" t="str">
        <f t="shared" si="194"/>
        <v/>
      </c>
      <c r="BPG11" s="30">
        <v>6</v>
      </c>
      <c r="BPH11" s="31">
        <v>3</v>
      </c>
      <c r="BPI11" s="27">
        <v>9</v>
      </c>
      <c r="BPJ11" s="31">
        <v>10</v>
      </c>
      <c r="BPK11" s="31">
        <v>0</v>
      </c>
      <c r="BPL11" s="28">
        <v>19</v>
      </c>
      <c r="BPM11" s="59"/>
      <c r="BPN11" s="29"/>
      <c r="BPO11" s="60" t="str">
        <f t="shared" si="195"/>
        <v/>
      </c>
      <c r="BPP11" s="30"/>
      <c r="BPQ11" s="31"/>
      <c r="BPR11" s="27"/>
      <c r="BPS11" s="31"/>
      <c r="BPT11" s="31"/>
      <c r="BPU11" s="28"/>
      <c r="BPV11" s="59"/>
      <c r="BPW11" s="29"/>
      <c r="BPX11" s="60" t="str">
        <f t="shared" si="196"/>
        <v/>
      </c>
      <c r="BPY11" s="30"/>
      <c r="BPZ11" s="31"/>
      <c r="BQA11" s="27"/>
      <c r="BQB11" s="31"/>
      <c r="BQC11" s="31"/>
      <c r="BQD11" s="28"/>
      <c r="BQE11" s="59"/>
      <c r="BQF11" s="29"/>
      <c r="BQG11" s="60" t="str">
        <f t="shared" si="197"/>
        <v/>
      </c>
      <c r="BQH11" s="30">
        <v>20</v>
      </c>
      <c r="BQI11" s="31">
        <v>0</v>
      </c>
      <c r="BQJ11" s="27">
        <v>20</v>
      </c>
      <c r="BQK11" s="31">
        <v>0</v>
      </c>
      <c r="BQL11" s="31">
        <v>0</v>
      </c>
      <c r="BQM11" s="28">
        <v>20</v>
      </c>
      <c r="BQN11" s="59"/>
      <c r="BQO11" s="29"/>
      <c r="BQP11" s="60" t="str">
        <f t="shared" si="198"/>
        <v/>
      </c>
      <c r="BQQ11" s="30">
        <v>4</v>
      </c>
      <c r="BQR11" s="31">
        <v>5</v>
      </c>
      <c r="BQS11" s="27">
        <v>9</v>
      </c>
      <c r="BQT11" s="31">
        <v>9</v>
      </c>
      <c r="BQU11" s="31">
        <v>3</v>
      </c>
      <c r="BQV11" s="28">
        <v>21</v>
      </c>
      <c r="BQW11" s="59"/>
      <c r="BQX11" s="29"/>
      <c r="BQY11" s="60" t="str">
        <f t="shared" si="199"/>
        <v/>
      </c>
      <c r="BQZ11" s="30">
        <v>11</v>
      </c>
      <c r="BRA11" s="31">
        <v>3</v>
      </c>
      <c r="BRB11" s="27">
        <v>14</v>
      </c>
      <c r="BRC11" s="31">
        <v>17</v>
      </c>
      <c r="BRD11" s="31">
        <v>1</v>
      </c>
      <c r="BRE11" s="28">
        <v>32</v>
      </c>
      <c r="BRF11" s="59"/>
      <c r="BRG11" s="29"/>
      <c r="BRH11" s="60" t="str">
        <f t="shared" si="200"/>
        <v/>
      </c>
      <c r="BRI11" s="30">
        <v>6</v>
      </c>
      <c r="BRJ11" s="31">
        <v>7</v>
      </c>
      <c r="BRK11" s="27">
        <v>13</v>
      </c>
      <c r="BRL11" s="31">
        <v>18</v>
      </c>
      <c r="BRM11" s="31">
        <v>1</v>
      </c>
      <c r="BRN11" s="28">
        <v>32</v>
      </c>
      <c r="BRO11" s="59"/>
      <c r="BRP11" s="29"/>
      <c r="BRQ11" s="60" t="str">
        <f t="shared" si="201"/>
        <v/>
      </c>
      <c r="BRR11" s="30">
        <v>4</v>
      </c>
      <c r="BRS11" s="31">
        <v>6</v>
      </c>
      <c r="BRT11" s="27">
        <v>10</v>
      </c>
      <c r="BRU11" s="31">
        <v>15</v>
      </c>
      <c r="BRV11" s="31">
        <v>5</v>
      </c>
      <c r="BRW11" s="28">
        <v>30</v>
      </c>
      <c r="BRX11" s="59"/>
      <c r="BRY11" s="29"/>
      <c r="BRZ11" s="60" t="str">
        <f t="shared" si="202"/>
        <v/>
      </c>
      <c r="BSA11" s="30"/>
      <c r="BSB11" s="31"/>
      <c r="BSC11" s="27"/>
      <c r="BSD11" s="31"/>
      <c r="BSE11" s="31"/>
      <c r="BSF11" s="28"/>
      <c r="BSG11" s="59"/>
      <c r="BSH11" s="29"/>
      <c r="BSI11" s="60" t="str">
        <f t="shared" si="203"/>
        <v/>
      </c>
      <c r="BSJ11" s="30"/>
      <c r="BSK11" s="31"/>
      <c r="BSL11" s="27"/>
      <c r="BSM11" s="31"/>
      <c r="BSN11" s="31"/>
      <c r="BSO11" s="28"/>
      <c r="BSP11" s="59"/>
      <c r="BSQ11" s="29"/>
      <c r="BSR11" s="60" t="str">
        <f t="shared" si="204"/>
        <v/>
      </c>
      <c r="BSS11" s="30">
        <v>18</v>
      </c>
      <c r="BST11" s="31">
        <v>1</v>
      </c>
      <c r="BSU11" s="27">
        <v>19</v>
      </c>
      <c r="BSV11" s="31">
        <v>1</v>
      </c>
      <c r="BSW11" s="31">
        <v>0</v>
      </c>
      <c r="BSX11" s="28">
        <v>20</v>
      </c>
      <c r="BSY11" s="59"/>
      <c r="BSZ11" s="29"/>
      <c r="BTA11" s="60" t="str">
        <f t="shared" si="205"/>
        <v/>
      </c>
      <c r="BTB11" s="30">
        <v>7</v>
      </c>
      <c r="BTC11" s="31">
        <v>2</v>
      </c>
      <c r="BTD11" s="27">
        <v>9</v>
      </c>
      <c r="BTE11" s="31">
        <v>6</v>
      </c>
      <c r="BTF11" s="31">
        <v>1</v>
      </c>
      <c r="BTG11" s="28">
        <v>16</v>
      </c>
      <c r="BTH11" s="59"/>
      <c r="BTI11" s="29"/>
      <c r="BTJ11" s="60" t="str">
        <f t="shared" si="206"/>
        <v/>
      </c>
      <c r="BTK11" s="30">
        <v>5</v>
      </c>
      <c r="BTL11" s="31">
        <v>5</v>
      </c>
      <c r="BTM11" s="27">
        <v>10</v>
      </c>
      <c r="BTN11" s="31">
        <v>11</v>
      </c>
      <c r="BTO11" s="31">
        <v>1</v>
      </c>
      <c r="BTP11" s="28">
        <v>22</v>
      </c>
      <c r="BTQ11" s="59"/>
      <c r="BTR11" s="29"/>
      <c r="BTS11" s="60" t="str">
        <f t="shared" si="207"/>
        <v/>
      </c>
      <c r="BTT11" s="30">
        <v>7</v>
      </c>
      <c r="BTU11" s="31">
        <v>4</v>
      </c>
      <c r="BTV11" s="27">
        <v>11</v>
      </c>
      <c r="BTW11" s="31">
        <v>5</v>
      </c>
      <c r="BTX11" s="31">
        <v>3</v>
      </c>
      <c r="BTY11" s="28">
        <v>19</v>
      </c>
      <c r="BTZ11" s="59"/>
      <c r="BUA11" s="29"/>
      <c r="BUB11" s="60" t="str">
        <f t="shared" si="208"/>
        <v/>
      </c>
      <c r="BUC11" s="30">
        <v>5</v>
      </c>
      <c r="BUD11" s="31">
        <v>3</v>
      </c>
      <c r="BUE11" s="27">
        <v>8</v>
      </c>
      <c r="BUF11" s="31">
        <v>12</v>
      </c>
      <c r="BUG11" s="31">
        <v>5</v>
      </c>
      <c r="BUH11" s="28">
        <v>25</v>
      </c>
      <c r="BUI11" s="59"/>
      <c r="BUJ11" s="29"/>
      <c r="BUK11" s="60" t="str">
        <f t="shared" si="209"/>
        <v/>
      </c>
      <c r="BUL11" s="30"/>
      <c r="BUM11" s="31"/>
      <c r="BUN11" s="27"/>
      <c r="BUO11" s="31"/>
      <c r="BUP11" s="31"/>
      <c r="BUQ11" s="28"/>
      <c r="BUR11" s="59"/>
      <c r="BUS11" s="29"/>
      <c r="BUT11" s="60" t="str">
        <f t="shared" si="210"/>
        <v/>
      </c>
    </row>
    <row r="12" spans="1:1918">
      <c r="A12" s="42" t="s">
        <v>136</v>
      </c>
      <c r="B12" s="30"/>
      <c r="C12" s="31"/>
      <c r="D12" s="27"/>
      <c r="E12" s="31"/>
      <c r="F12" s="31"/>
      <c r="G12" s="28"/>
      <c r="H12" s="59"/>
      <c r="I12" s="29"/>
      <c r="J12" s="60" t="str">
        <f t="shared" si="211"/>
        <v/>
      </c>
      <c r="K12" s="30">
        <v>8</v>
      </c>
      <c r="L12" s="31">
        <v>7</v>
      </c>
      <c r="M12" s="27">
        <v>15</v>
      </c>
      <c r="N12" s="31">
        <v>7</v>
      </c>
      <c r="O12" s="31">
        <v>1</v>
      </c>
      <c r="P12" s="28">
        <v>23</v>
      </c>
      <c r="Q12" s="59"/>
      <c r="R12" s="29"/>
      <c r="S12" s="60" t="str">
        <f t="shared" si="212"/>
        <v/>
      </c>
      <c r="T12" s="30">
        <v>11</v>
      </c>
      <c r="U12" s="31">
        <v>6</v>
      </c>
      <c r="V12" s="27">
        <v>17</v>
      </c>
      <c r="W12" s="31">
        <v>3</v>
      </c>
      <c r="X12" s="31">
        <v>0</v>
      </c>
      <c r="Y12" s="28">
        <v>20</v>
      </c>
      <c r="Z12" s="59"/>
      <c r="AA12" s="29"/>
      <c r="AB12" s="60" t="str">
        <f t="shared" si="213"/>
        <v/>
      </c>
      <c r="AC12" s="30">
        <v>14</v>
      </c>
      <c r="AD12" s="31">
        <v>6</v>
      </c>
      <c r="AE12" s="27">
        <v>20</v>
      </c>
      <c r="AF12" s="31">
        <v>1</v>
      </c>
      <c r="AG12" s="31">
        <v>1</v>
      </c>
      <c r="AH12" s="28">
        <v>22</v>
      </c>
      <c r="AI12" s="59"/>
      <c r="AJ12" s="29"/>
      <c r="AK12" s="60" t="str">
        <f t="shared" si="214"/>
        <v/>
      </c>
      <c r="AL12" s="30"/>
      <c r="AM12" s="31"/>
      <c r="AN12" s="27"/>
      <c r="AO12" s="31"/>
      <c r="AP12" s="31"/>
      <c r="AQ12" s="28"/>
      <c r="AR12" s="59"/>
      <c r="AS12" s="29"/>
      <c r="AT12" s="60" t="str">
        <f t="shared" si="215"/>
        <v/>
      </c>
      <c r="AU12" s="30"/>
      <c r="AV12" s="31"/>
      <c r="AW12" s="27"/>
      <c r="AX12" s="31"/>
      <c r="AY12" s="31"/>
      <c r="AZ12" s="28"/>
      <c r="BA12" s="59"/>
      <c r="BB12" s="29"/>
      <c r="BC12" s="60" t="str">
        <f t="shared" si="216"/>
        <v/>
      </c>
      <c r="BD12" s="30">
        <v>14</v>
      </c>
      <c r="BE12" s="31">
        <v>8</v>
      </c>
      <c r="BF12" s="27">
        <v>22</v>
      </c>
      <c r="BG12" s="31">
        <v>7</v>
      </c>
      <c r="BH12" s="31">
        <v>0</v>
      </c>
      <c r="BI12" s="28">
        <v>29</v>
      </c>
      <c r="BJ12" s="59"/>
      <c r="BK12" s="29"/>
      <c r="BL12" s="60" t="str">
        <f t="shared" si="217"/>
        <v/>
      </c>
      <c r="BM12" s="30">
        <v>13</v>
      </c>
      <c r="BN12" s="31">
        <v>10</v>
      </c>
      <c r="BO12" s="27">
        <v>23</v>
      </c>
      <c r="BP12" s="31">
        <v>0</v>
      </c>
      <c r="BQ12" s="31">
        <v>0</v>
      </c>
      <c r="BR12" s="28">
        <v>23</v>
      </c>
      <c r="BS12" s="59"/>
      <c r="BT12" s="29"/>
      <c r="BU12" s="60" t="str">
        <f t="shared" si="218"/>
        <v/>
      </c>
      <c r="BV12" s="30">
        <v>11</v>
      </c>
      <c r="BW12" s="31">
        <v>6</v>
      </c>
      <c r="BX12" s="27">
        <v>17</v>
      </c>
      <c r="BY12" s="31">
        <v>7</v>
      </c>
      <c r="BZ12" s="31">
        <v>0</v>
      </c>
      <c r="CA12" s="28">
        <v>24</v>
      </c>
      <c r="CB12" s="59"/>
      <c r="CC12" s="29"/>
      <c r="CD12" s="60" t="str">
        <f t="shared" si="219"/>
        <v/>
      </c>
      <c r="CE12" s="30">
        <v>10</v>
      </c>
      <c r="CF12" s="31">
        <v>10</v>
      </c>
      <c r="CG12" s="27">
        <v>20</v>
      </c>
      <c r="CH12" s="31">
        <v>5</v>
      </c>
      <c r="CI12" s="31">
        <v>2</v>
      </c>
      <c r="CJ12" s="28">
        <v>27</v>
      </c>
      <c r="CK12" s="59"/>
      <c r="CL12" s="29"/>
      <c r="CM12" s="60" t="str">
        <f t="shared" si="220"/>
        <v/>
      </c>
      <c r="CN12" s="30">
        <v>12</v>
      </c>
      <c r="CO12" s="31">
        <v>3</v>
      </c>
      <c r="CP12" s="27">
        <v>15</v>
      </c>
      <c r="CQ12" s="31">
        <v>5</v>
      </c>
      <c r="CR12" s="31">
        <v>2</v>
      </c>
      <c r="CS12" s="28">
        <v>22</v>
      </c>
      <c r="CT12" s="59"/>
      <c r="CU12" s="29"/>
      <c r="CV12" s="60" t="str">
        <f t="shared" si="221"/>
        <v/>
      </c>
      <c r="CW12" s="30"/>
      <c r="CX12" s="31"/>
      <c r="CY12" s="27"/>
      <c r="CZ12" s="31"/>
      <c r="DA12" s="31"/>
      <c r="DB12" s="28"/>
      <c r="DC12" s="59"/>
      <c r="DD12" s="29"/>
      <c r="DE12" s="60" t="str">
        <f t="shared" si="222"/>
        <v/>
      </c>
      <c r="DF12" s="30">
        <v>15</v>
      </c>
      <c r="DG12" s="31">
        <v>3</v>
      </c>
      <c r="DH12" s="27">
        <v>18</v>
      </c>
      <c r="DI12" s="31">
        <v>5</v>
      </c>
      <c r="DJ12" s="31">
        <v>3</v>
      </c>
      <c r="DK12" s="28">
        <v>26</v>
      </c>
      <c r="DL12" s="59"/>
      <c r="DM12" s="29">
        <v>19</v>
      </c>
      <c r="DN12" s="60" t="str">
        <f t="shared" si="223"/>
        <v/>
      </c>
      <c r="DO12" s="30">
        <v>13</v>
      </c>
      <c r="DP12" s="31">
        <v>5</v>
      </c>
      <c r="DQ12" s="27">
        <v>18</v>
      </c>
      <c r="DR12" s="31">
        <v>5</v>
      </c>
      <c r="DS12" s="31">
        <v>0</v>
      </c>
      <c r="DT12" s="28">
        <v>23</v>
      </c>
      <c r="DU12" s="59"/>
      <c r="DV12" s="29">
        <v>5</v>
      </c>
      <c r="DW12" s="60" t="str">
        <f t="shared" si="224"/>
        <v/>
      </c>
      <c r="DX12" s="30">
        <v>13</v>
      </c>
      <c r="DY12" s="31">
        <v>5</v>
      </c>
      <c r="DZ12" s="27">
        <v>18</v>
      </c>
      <c r="EA12" s="31">
        <v>4</v>
      </c>
      <c r="EB12" s="31">
        <v>1</v>
      </c>
      <c r="EC12" s="28">
        <v>23</v>
      </c>
      <c r="ED12" s="59"/>
      <c r="EE12" s="29">
        <v>10</v>
      </c>
      <c r="EF12" s="60" t="str">
        <f t="shared" si="225"/>
        <v/>
      </c>
      <c r="EG12" s="30">
        <v>6</v>
      </c>
      <c r="EH12" s="31">
        <v>9</v>
      </c>
      <c r="EI12" s="27">
        <v>15</v>
      </c>
      <c r="EJ12" s="31">
        <v>9</v>
      </c>
      <c r="EK12" s="31">
        <v>2</v>
      </c>
      <c r="EL12" s="28">
        <v>26</v>
      </c>
      <c r="EM12" s="59"/>
      <c r="EN12" s="29">
        <v>7</v>
      </c>
      <c r="EO12" s="60" t="str">
        <f t="shared" si="226"/>
        <v/>
      </c>
      <c r="EP12" s="30"/>
      <c r="EQ12" s="31"/>
      <c r="ER12" s="27"/>
      <c r="ES12" s="31"/>
      <c r="ET12" s="31"/>
      <c r="EU12" s="28"/>
      <c r="EV12" s="59"/>
      <c r="EW12" s="29"/>
      <c r="EX12" s="60" t="str">
        <f t="shared" si="227"/>
        <v/>
      </c>
      <c r="EY12" s="30">
        <v>13</v>
      </c>
      <c r="EZ12" s="31">
        <v>2</v>
      </c>
      <c r="FA12" s="27">
        <v>15</v>
      </c>
      <c r="FB12" s="31">
        <v>6</v>
      </c>
      <c r="FC12" s="31">
        <v>0</v>
      </c>
      <c r="FD12" s="28">
        <v>21</v>
      </c>
      <c r="FE12" s="59"/>
      <c r="FF12" s="29">
        <v>7</v>
      </c>
      <c r="FG12" s="60" t="str">
        <f t="shared" si="228"/>
        <v/>
      </c>
      <c r="FH12" s="30">
        <v>6</v>
      </c>
      <c r="FI12" s="31">
        <v>1</v>
      </c>
      <c r="FJ12" s="27">
        <v>7</v>
      </c>
      <c r="FK12" s="31">
        <v>3</v>
      </c>
      <c r="FL12" s="31">
        <v>2</v>
      </c>
      <c r="FM12" s="28">
        <v>12</v>
      </c>
      <c r="FN12" s="59"/>
      <c r="FO12" s="29">
        <v>2</v>
      </c>
      <c r="FP12" s="60" t="str">
        <f t="shared" si="229"/>
        <v/>
      </c>
      <c r="FQ12" s="30">
        <v>20</v>
      </c>
      <c r="FR12" s="31">
        <v>0</v>
      </c>
      <c r="FS12" s="27">
        <v>20</v>
      </c>
      <c r="FT12" s="31">
        <v>5</v>
      </c>
      <c r="FU12" s="31">
        <v>1</v>
      </c>
      <c r="FV12" s="28">
        <v>26</v>
      </c>
      <c r="FW12" s="59"/>
      <c r="FX12" s="29">
        <v>9</v>
      </c>
      <c r="FY12" s="60" t="str">
        <f t="shared" si="230"/>
        <v/>
      </c>
      <c r="FZ12" s="30">
        <v>19</v>
      </c>
      <c r="GA12" s="31">
        <v>1</v>
      </c>
      <c r="GB12" s="27">
        <v>20</v>
      </c>
      <c r="GC12" s="31">
        <v>6</v>
      </c>
      <c r="GD12" s="31">
        <v>0</v>
      </c>
      <c r="GE12" s="28">
        <v>26</v>
      </c>
      <c r="GF12" s="59"/>
      <c r="GG12" s="29">
        <v>11</v>
      </c>
      <c r="GH12" s="60" t="str">
        <f t="shared" si="231"/>
        <v/>
      </c>
      <c r="GI12" s="30"/>
      <c r="GJ12" s="31"/>
      <c r="GK12" s="27"/>
      <c r="GL12" s="31"/>
      <c r="GM12" s="31"/>
      <c r="GN12" s="28"/>
      <c r="GO12" s="59"/>
      <c r="GP12" s="29"/>
      <c r="GQ12" s="60" t="str">
        <f t="shared" si="232"/>
        <v/>
      </c>
      <c r="GR12" s="30"/>
      <c r="GS12" s="31"/>
      <c r="GT12" s="27"/>
      <c r="GU12" s="31"/>
      <c r="GV12" s="31"/>
      <c r="GW12" s="28"/>
      <c r="GX12" s="59"/>
      <c r="GY12" s="29">
        <v>0</v>
      </c>
      <c r="GZ12" s="60" t="str">
        <f t="shared" si="233"/>
        <v/>
      </c>
      <c r="HA12" s="30">
        <v>14</v>
      </c>
      <c r="HB12" s="31">
        <v>3</v>
      </c>
      <c r="HC12" s="27">
        <v>17</v>
      </c>
      <c r="HD12" s="31">
        <v>6</v>
      </c>
      <c r="HE12" s="31">
        <v>0</v>
      </c>
      <c r="HF12" s="28">
        <v>23</v>
      </c>
      <c r="HG12" s="59"/>
      <c r="HH12" s="29">
        <v>10</v>
      </c>
      <c r="HI12" s="60" t="str">
        <f t="shared" si="234"/>
        <v/>
      </c>
      <c r="HJ12" s="30">
        <v>8</v>
      </c>
      <c r="HK12" s="31">
        <v>7</v>
      </c>
      <c r="HL12" s="27">
        <v>15</v>
      </c>
      <c r="HM12" s="31">
        <v>6</v>
      </c>
      <c r="HN12" s="31">
        <v>0</v>
      </c>
      <c r="HO12" s="28">
        <v>21</v>
      </c>
      <c r="HP12" s="59"/>
      <c r="HQ12" s="29">
        <v>3</v>
      </c>
      <c r="HR12" s="60" t="str">
        <f t="shared" si="235"/>
        <v/>
      </c>
      <c r="HS12" s="30">
        <v>9</v>
      </c>
      <c r="HT12" s="31">
        <v>3</v>
      </c>
      <c r="HU12" s="27">
        <v>12</v>
      </c>
      <c r="HV12" s="31">
        <v>2</v>
      </c>
      <c r="HW12" s="31">
        <v>1</v>
      </c>
      <c r="HX12" s="28">
        <v>15</v>
      </c>
      <c r="HY12" s="59"/>
      <c r="HZ12" s="29">
        <v>6</v>
      </c>
      <c r="IA12" s="60" t="str">
        <f t="shared" si="236"/>
        <v/>
      </c>
      <c r="IB12" s="30">
        <v>8</v>
      </c>
      <c r="IC12" s="31">
        <v>5</v>
      </c>
      <c r="ID12" s="27">
        <v>13</v>
      </c>
      <c r="IE12" s="31">
        <v>4</v>
      </c>
      <c r="IF12" s="31">
        <v>1</v>
      </c>
      <c r="IG12" s="28">
        <v>18</v>
      </c>
      <c r="IH12" s="59"/>
      <c r="II12" s="29">
        <v>9</v>
      </c>
      <c r="IJ12" s="60" t="str">
        <f t="shared" si="237"/>
        <v/>
      </c>
      <c r="IK12" s="30">
        <v>13</v>
      </c>
      <c r="IL12" s="31">
        <v>8</v>
      </c>
      <c r="IM12" s="27">
        <v>21</v>
      </c>
      <c r="IN12" s="31">
        <v>4</v>
      </c>
      <c r="IO12" s="31">
        <v>0</v>
      </c>
      <c r="IP12" s="28">
        <v>25</v>
      </c>
      <c r="IQ12" s="59"/>
      <c r="IR12" s="29">
        <v>3</v>
      </c>
      <c r="IS12" s="60" t="str">
        <f t="shared" si="238"/>
        <v/>
      </c>
      <c r="IT12" s="30"/>
      <c r="IU12" s="31"/>
      <c r="IV12" s="27"/>
      <c r="IW12" s="31"/>
      <c r="IX12" s="31"/>
      <c r="IY12" s="28"/>
      <c r="IZ12" s="59"/>
      <c r="JA12" s="29"/>
      <c r="JB12" s="60" t="str">
        <f t="shared" si="239"/>
        <v/>
      </c>
      <c r="JC12" s="30"/>
      <c r="JD12" s="31"/>
      <c r="JE12" s="27"/>
      <c r="JF12" s="31"/>
      <c r="JG12" s="31"/>
      <c r="JH12" s="28"/>
      <c r="JI12" s="59"/>
      <c r="JJ12" s="29"/>
      <c r="JK12" s="60" t="str">
        <f t="shared" si="240"/>
        <v/>
      </c>
      <c r="JL12" s="30">
        <v>18</v>
      </c>
      <c r="JM12" s="31">
        <v>7</v>
      </c>
      <c r="JN12" s="27">
        <v>25</v>
      </c>
      <c r="JO12" s="31">
        <v>5</v>
      </c>
      <c r="JP12" s="31">
        <v>0</v>
      </c>
      <c r="JQ12" s="28">
        <v>30</v>
      </c>
      <c r="JR12" s="59"/>
      <c r="JS12" s="29">
        <v>2</v>
      </c>
      <c r="JT12" s="60" t="str">
        <f t="shared" si="241"/>
        <v/>
      </c>
      <c r="JU12" s="30">
        <v>7</v>
      </c>
      <c r="JV12" s="31">
        <v>4</v>
      </c>
      <c r="JW12" s="27">
        <v>11</v>
      </c>
      <c r="JX12" s="31">
        <v>7</v>
      </c>
      <c r="JY12" s="31">
        <v>0</v>
      </c>
      <c r="JZ12" s="28">
        <v>18</v>
      </c>
      <c r="KA12" s="59"/>
      <c r="KB12" s="29">
        <v>6</v>
      </c>
      <c r="KC12" s="60" t="str">
        <f t="shared" si="242"/>
        <v/>
      </c>
      <c r="KD12" s="30"/>
      <c r="KE12" s="31"/>
      <c r="KF12" s="27"/>
      <c r="KG12" s="31"/>
      <c r="KH12" s="31"/>
      <c r="KI12" s="28"/>
      <c r="KJ12" s="59"/>
      <c r="KK12" s="29"/>
      <c r="KL12" s="60" t="str">
        <f t="shared" si="243"/>
        <v/>
      </c>
      <c r="KM12" s="30"/>
      <c r="KN12" s="31"/>
      <c r="KO12" s="27"/>
      <c r="KP12" s="31"/>
      <c r="KQ12" s="31"/>
      <c r="KR12" s="28"/>
      <c r="KS12" s="59"/>
      <c r="KT12" s="29"/>
      <c r="KU12" s="60" t="str">
        <f t="shared" si="244"/>
        <v/>
      </c>
      <c r="KV12" s="30">
        <v>17</v>
      </c>
      <c r="KW12" s="31">
        <v>3</v>
      </c>
      <c r="KX12" s="27">
        <v>20</v>
      </c>
      <c r="KY12" s="31">
        <v>4</v>
      </c>
      <c r="KZ12" s="31">
        <v>2</v>
      </c>
      <c r="LA12" s="28">
        <v>26</v>
      </c>
      <c r="LB12" s="59"/>
      <c r="LC12" s="29">
        <v>11</v>
      </c>
      <c r="LD12" s="60" t="str">
        <f t="shared" si="245"/>
        <v/>
      </c>
      <c r="LE12" s="30">
        <v>26</v>
      </c>
      <c r="LF12" s="31">
        <v>6</v>
      </c>
      <c r="LG12" s="27">
        <v>32</v>
      </c>
      <c r="LH12" s="31">
        <v>12</v>
      </c>
      <c r="LI12" s="31">
        <v>0</v>
      </c>
      <c r="LJ12" s="28">
        <v>44</v>
      </c>
      <c r="LK12" s="59"/>
      <c r="LL12" s="29">
        <v>14</v>
      </c>
      <c r="LM12" s="60" t="str">
        <f t="shared" si="246"/>
        <v/>
      </c>
      <c r="LN12" s="30">
        <v>16</v>
      </c>
      <c r="LO12" s="31">
        <v>9</v>
      </c>
      <c r="LP12" s="27">
        <v>25</v>
      </c>
      <c r="LQ12" s="31">
        <v>2</v>
      </c>
      <c r="LR12" s="31">
        <v>2</v>
      </c>
      <c r="LS12" s="28">
        <v>29</v>
      </c>
      <c r="LT12" s="59"/>
      <c r="LU12" s="29">
        <v>7</v>
      </c>
      <c r="LV12" s="60" t="str">
        <f t="shared" si="247"/>
        <v/>
      </c>
      <c r="LW12" s="30">
        <v>7</v>
      </c>
      <c r="LX12" s="31">
        <v>8</v>
      </c>
      <c r="LY12" s="27">
        <v>15</v>
      </c>
      <c r="LZ12" s="31">
        <v>3</v>
      </c>
      <c r="MA12" s="31">
        <v>1</v>
      </c>
      <c r="MB12" s="28">
        <v>19</v>
      </c>
      <c r="MC12" s="59"/>
      <c r="MD12" s="29">
        <v>7</v>
      </c>
      <c r="ME12" s="60" t="str">
        <f t="shared" si="248"/>
        <v/>
      </c>
      <c r="MF12" s="30">
        <v>14</v>
      </c>
      <c r="MG12" s="31">
        <v>6</v>
      </c>
      <c r="MH12" s="27">
        <v>20</v>
      </c>
      <c r="MI12" s="31">
        <v>10</v>
      </c>
      <c r="MJ12" s="31">
        <v>2</v>
      </c>
      <c r="MK12" s="28">
        <v>32</v>
      </c>
      <c r="ML12" s="59"/>
      <c r="MM12" s="29">
        <v>8</v>
      </c>
      <c r="MN12" s="60" t="str">
        <f t="shared" si="249"/>
        <v/>
      </c>
      <c r="MO12" s="30"/>
      <c r="MP12" s="31"/>
      <c r="MQ12" s="27"/>
      <c r="MR12" s="31"/>
      <c r="MS12" s="31"/>
      <c r="MT12" s="28"/>
      <c r="MU12" s="59"/>
      <c r="MV12" s="29"/>
      <c r="MW12" s="60" t="str">
        <f t="shared" si="250"/>
        <v/>
      </c>
      <c r="MX12" s="30">
        <v>14</v>
      </c>
      <c r="MY12" s="31">
        <v>4</v>
      </c>
      <c r="MZ12" s="27">
        <v>18</v>
      </c>
      <c r="NA12" s="31">
        <v>6</v>
      </c>
      <c r="NB12" s="31">
        <v>1</v>
      </c>
      <c r="NC12" s="28">
        <v>25</v>
      </c>
      <c r="ND12" s="59"/>
      <c r="NE12" s="29">
        <v>13</v>
      </c>
      <c r="NF12" s="60" t="str">
        <f t="shared" si="251"/>
        <v/>
      </c>
      <c r="NG12" s="30">
        <v>11</v>
      </c>
      <c r="NH12" s="31">
        <v>6</v>
      </c>
      <c r="NI12" s="27">
        <v>17</v>
      </c>
      <c r="NJ12" s="31">
        <v>6</v>
      </c>
      <c r="NK12" s="31">
        <v>1</v>
      </c>
      <c r="NL12" s="28">
        <v>24</v>
      </c>
      <c r="NM12" s="59"/>
      <c r="NN12" s="29">
        <v>11</v>
      </c>
      <c r="NO12" s="60" t="str">
        <f t="shared" si="252"/>
        <v/>
      </c>
      <c r="NP12" s="30"/>
      <c r="NQ12" s="31"/>
      <c r="NR12" s="27"/>
      <c r="NS12" s="31"/>
      <c r="NT12" s="31"/>
      <c r="NU12" s="28"/>
      <c r="NV12" s="59"/>
      <c r="NW12" s="29"/>
      <c r="NX12" s="60" t="str">
        <f t="shared" si="253"/>
        <v/>
      </c>
      <c r="NY12" s="30">
        <v>14</v>
      </c>
      <c r="NZ12" s="31">
        <v>5</v>
      </c>
      <c r="OA12" s="27">
        <v>19</v>
      </c>
      <c r="OB12" s="31">
        <v>3</v>
      </c>
      <c r="OC12" s="31">
        <v>0</v>
      </c>
      <c r="OD12" s="28">
        <v>22</v>
      </c>
      <c r="OE12" s="59"/>
      <c r="OF12" s="29">
        <v>11</v>
      </c>
      <c r="OG12" s="60" t="str">
        <f t="shared" si="254"/>
        <v/>
      </c>
      <c r="OH12" s="30">
        <v>14</v>
      </c>
      <c r="OI12" s="31">
        <v>2</v>
      </c>
      <c r="OJ12" s="27">
        <v>16</v>
      </c>
      <c r="OK12" s="31">
        <v>7</v>
      </c>
      <c r="OL12" s="31">
        <v>0</v>
      </c>
      <c r="OM12" s="28">
        <v>23</v>
      </c>
      <c r="ON12" s="59"/>
      <c r="OO12" s="29">
        <v>11</v>
      </c>
      <c r="OP12" s="60" t="str">
        <f t="shared" si="255"/>
        <v/>
      </c>
      <c r="OQ12" s="30">
        <v>17</v>
      </c>
      <c r="OR12" s="31">
        <v>5</v>
      </c>
      <c r="OS12" s="27">
        <v>22</v>
      </c>
      <c r="OT12" s="31">
        <v>4</v>
      </c>
      <c r="OU12" s="31">
        <v>3</v>
      </c>
      <c r="OV12" s="28">
        <v>29</v>
      </c>
      <c r="OW12" s="59"/>
      <c r="OX12" s="29">
        <v>24</v>
      </c>
      <c r="OY12" s="60" t="str">
        <f t="shared" si="256"/>
        <v/>
      </c>
      <c r="OZ12" s="472"/>
      <c r="PA12" s="472"/>
      <c r="PB12" s="473" t="s">
        <v>257</v>
      </c>
      <c r="PC12" s="472"/>
      <c r="PD12" s="472"/>
      <c r="PE12" s="474"/>
      <c r="PF12" s="59"/>
      <c r="PG12" s="29"/>
      <c r="PH12" s="60" t="s">
        <v>250</v>
      </c>
      <c r="PI12" s="30"/>
      <c r="PJ12" s="31"/>
      <c r="PK12" s="27"/>
      <c r="PL12" s="31"/>
      <c r="PM12" s="31"/>
      <c r="PN12" s="28"/>
      <c r="PO12" s="59"/>
      <c r="PP12" s="29"/>
      <c r="PQ12" s="60" t="str">
        <f t="shared" si="257"/>
        <v/>
      </c>
      <c r="PR12" s="30">
        <v>19</v>
      </c>
      <c r="PS12" s="31">
        <v>3</v>
      </c>
      <c r="PT12" s="27">
        <v>22</v>
      </c>
      <c r="PU12" s="31">
        <v>5</v>
      </c>
      <c r="PV12" s="31">
        <v>0</v>
      </c>
      <c r="PW12" s="28">
        <v>27</v>
      </c>
      <c r="PX12" s="59"/>
      <c r="PY12" s="29">
        <v>8</v>
      </c>
      <c r="PZ12" s="60" t="str">
        <f t="shared" si="258"/>
        <v/>
      </c>
      <c r="QA12" s="30">
        <v>18</v>
      </c>
      <c r="QB12" s="31">
        <v>5</v>
      </c>
      <c r="QC12" s="27">
        <v>23</v>
      </c>
      <c r="QD12" s="31">
        <v>6</v>
      </c>
      <c r="QE12" s="31">
        <v>5</v>
      </c>
      <c r="QF12" s="28">
        <v>34</v>
      </c>
      <c r="QG12" s="59"/>
      <c r="QH12" s="29">
        <v>8</v>
      </c>
      <c r="QI12" s="60" t="str">
        <f t="shared" si="259"/>
        <v/>
      </c>
      <c r="QJ12" s="30">
        <v>7</v>
      </c>
      <c r="QK12" s="31">
        <v>6</v>
      </c>
      <c r="QL12" s="27">
        <v>13</v>
      </c>
      <c r="QM12" s="31">
        <v>17</v>
      </c>
      <c r="QN12" s="31">
        <v>1</v>
      </c>
      <c r="QO12" s="28">
        <v>31</v>
      </c>
      <c r="QP12" s="59"/>
      <c r="QQ12" s="29">
        <v>12</v>
      </c>
      <c r="QR12" s="60" t="str">
        <f t="shared" si="260"/>
        <v/>
      </c>
      <c r="QS12" s="30">
        <v>15</v>
      </c>
      <c r="QT12" s="31">
        <v>3</v>
      </c>
      <c r="QU12" s="27">
        <v>18</v>
      </c>
      <c r="QV12" s="31">
        <v>8</v>
      </c>
      <c r="QW12" s="31">
        <v>1</v>
      </c>
      <c r="QX12" s="28">
        <v>27</v>
      </c>
      <c r="QY12" s="59"/>
      <c r="QZ12" s="29">
        <v>9</v>
      </c>
      <c r="RA12" s="60" t="str">
        <f t="shared" si="261"/>
        <v/>
      </c>
      <c r="RB12" s="30">
        <v>13</v>
      </c>
      <c r="RC12" s="31">
        <v>4</v>
      </c>
      <c r="RD12" s="27">
        <v>17</v>
      </c>
      <c r="RE12" s="31">
        <v>8</v>
      </c>
      <c r="RF12" s="31">
        <v>1</v>
      </c>
      <c r="RG12" s="28">
        <v>26</v>
      </c>
      <c r="RH12" s="59"/>
      <c r="RI12" s="29">
        <v>13</v>
      </c>
      <c r="RJ12" s="60" t="str">
        <f t="shared" si="262"/>
        <v/>
      </c>
      <c r="RK12" s="30"/>
      <c r="RL12" s="31"/>
      <c r="RM12" s="27"/>
      <c r="RN12" s="31"/>
      <c r="RO12" s="31"/>
      <c r="RP12" s="28"/>
      <c r="RQ12" s="59"/>
      <c r="RR12" s="29"/>
      <c r="RS12" s="60" t="str">
        <f t="shared" si="263"/>
        <v/>
      </c>
      <c r="RT12" s="30">
        <v>12</v>
      </c>
      <c r="RU12" s="31">
        <v>4</v>
      </c>
      <c r="RV12" s="27">
        <v>16</v>
      </c>
      <c r="RW12" s="31">
        <v>9</v>
      </c>
      <c r="RX12" s="31">
        <v>1</v>
      </c>
      <c r="RY12" s="28">
        <v>26</v>
      </c>
      <c r="RZ12" s="59"/>
      <c r="SA12" s="29">
        <v>6</v>
      </c>
      <c r="SB12" s="60" t="str">
        <f t="shared" si="264"/>
        <v/>
      </c>
      <c r="SC12" s="30">
        <v>16</v>
      </c>
      <c r="SD12" s="31">
        <v>1</v>
      </c>
      <c r="SE12" s="27">
        <v>17</v>
      </c>
      <c r="SF12" s="31">
        <v>8</v>
      </c>
      <c r="SG12" s="31">
        <v>0</v>
      </c>
      <c r="SH12" s="28">
        <v>25</v>
      </c>
      <c r="SI12" s="59"/>
      <c r="SJ12" s="29">
        <v>7</v>
      </c>
      <c r="SK12" s="60" t="str">
        <f t="shared" si="265"/>
        <v/>
      </c>
      <c r="SL12" s="30">
        <v>12</v>
      </c>
      <c r="SM12" s="31">
        <v>6</v>
      </c>
      <c r="SN12" s="27">
        <v>18</v>
      </c>
      <c r="SO12" s="31">
        <v>7</v>
      </c>
      <c r="SP12" s="31">
        <v>1</v>
      </c>
      <c r="SQ12" s="28">
        <v>26</v>
      </c>
      <c r="SR12" s="59"/>
      <c r="SS12" s="29">
        <v>10</v>
      </c>
      <c r="ST12" s="60" t="str">
        <f t="shared" si="266"/>
        <v/>
      </c>
      <c r="SU12" s="30">
        <v>6</v>
      </c>
      <c r="SV12" s="31">
        <v>4</v>
      </c>
      <c r="SW12" s="27">
        <v>10</v>
      </c>
      <c r="SX12" s="31">
        <v>6</v>
      </c>
      <c r="SY12" s="31">
        <v>2</v>
      </c>
      <c r="SZ12" s="28">
        <v>18</v>
      </c>
      <c r="TA12" s="59"/>
      <c r="TB12" s="29">
        <v>6</v>
      </c>
      <c r="TC12" s="60" t="str">
        <f t="shared" si="267"/>
        <v/>
      </c>
      <c r="TD12" s="30">
        <v>15</v>
      </c>
      <c r="TE12" s="31">
        <v>3</v>
      </c>
      <c r="TF12" s="27">
        <v>18</v>
      </c>
      <c r="TG12" s="31">
        <v>3</v>
      </c>
      <c r="TH12" s="31">
        <v>2</v>
      </c>
      <c r="TI12" s="28">
        <v>23</v>
      </c>
      <c r="TJ12" s="59"/>
      <c r="TK12" s="29">
        <v>17</v>
      </c>
      <c r="TL12" s="60" t="str">
        <f t="shared" si="268"/>
        <v/>
      </c>
      <c r="TM12" s="30"/>
      <c r="TN12" s="31"/>
      <c r="TO12" s="27"/>
      <c r="TP12" s="31"/>
      <c r="TQ12" s="31"/>
      <c r="TR12" s="28"/>
      <c r="TS12" s="59"/>
      <c r="TT12" s="29"/>
      <c r="TU12" s="60" t="str">
        <f t="shared" si="269"/>
        <v/>
      </c>
      <c r="TV12" s="30"/>
      <c r="TW12" s="31"/>
      <c r="TX12" s="27"/>
      <c r="TY12" s="31"/>
      <c r="TZ12" s="31"/>
      <c r="UA12" s="28"/>
      <c r="UB12" s="59"/>
      <c r="UC12" s="29"/>
      <c r="UD12" s="60" t="str">
        <f t="shared" si="270"/>
        <v/>
      </c>
      <c r="UE12" s="30">
        <v>13</v>
      </c>
      <c r="UF12" s="31">
        <v>6</v>
      </c>
      <c r="UG12" s="27">
        <v>19</v>
      </c>
      <c r="UH12" s="31">
        <v>6</v>
      </c>
      <c r="UI12" s="31">
        <v>1</v>
      </c>
      <c r="UJ12" s="28">
        <v>26</v>
      </c>
      <c r="UK12" s="59"/>
      <c r="UL12" s="29">
        <v>10</v>
      </c>
      <c r="UM12" s="60" t="str">
        <f t="shared" si="271"/>
        <v/>
      </c>
      <c r="UN12" s="30">
        <v>10</v>
      </c>
      <c r="UO12" s="31">
        <v>3</v>
      </c>
      <c r="UP12" s="27">
        <v>13</v>
      </c>
      <c r="UQ12" s="31">
        <v>4</v>
      </c>
      <c r="UR12" s="31">
        <v>2</v>
      </c>
      <c r="US12" s="28">
        <v>19</v>
      </c>
      <c r="UT12" s="59"/>
      <c r="UU12" s="29">
        <v>6</v>
      </c>
      <c r="UV12" s="60" t="str">
        <f t="shared" si="272"/>
        <v/>
      </c>
      <c r="UW12" s="30">
        <v>9</v>
      </c>
      <c r="UX12" s="31">
        <v>2</v>
      </c>
      <c r="UY12" s="27">
        <v>11</v>
      </c>
      <c r="UZ12" s="31">
        <v>2</v>
      </c>
      <c r="VA12" s="31">
        <v>2</v>
      </c>
      <c r="VB12" s="28">
        <v>15</v>
      </c>
      <c r="VC12" s="59"/>
      <c r="VD12" s="29">
        <v>14</v>
      </c>
      <c r="VE12" s="60" t="str">
        <f t="shared" si="273"/>
        <v/>
      </c>
      <c r="VF12" s="30"/>
      <c r="VG12" s="31"/>
      <c r="VH12" s="27"/>
      <c r="VI12" s="31"/>
      <c r="VJ12" s="31"/>
      <c r="VK12" s="28"/>
      <c r="VL12" s="59"/>
      <c r="VM12" s="29"/>
      <c r="VN12" s="60" t="str">
        <f t="shared" si="274"/>
        <v/>
      </c>
      <c r="VO12" s="30"/>
      <c r="VP12" s="31"/>
      <c r="VQ12" s="27"/>
      <c r="VR12" s="31"/>
      <c r="VS12" s="31"/>
      <c r="VT12" s="28"/>
      <c r="VU12" s="59"/>
      <c r="VV12" s="29"/>
      <c r="VW12" s="60" t="str">
        <f t="shared" si="275"/>
        <v/>
      </c>
      <c r="VX12" s="30">
        <v>11</v>
      </c>
      <c r="VY12" s="31">
        <v>1</v>
      </c>
      <c r="VZ12" s="27">
        <v>12</v>
      </c>
      <c r="WA12" s="31">
        <v>6</v>
      </c>
      <c r="WB12" s="31">
        <v>2</v>
      </c>
      <c r="WC12" s="28">
        <v>20</v>
      </c>
      <c r="WD12" s="59"/>
      <c r="WE12" s="29">
        <v>4</v>
      </c>
      <c r="WF12" s="60" t="str">
        <f t="shared" si="276"/>
        <v/>
      </c>
      <c r="WG12" s="30">
        <v>13</v>
      </c>
      <c r="WH12" s="31">
        <v>1</v>
      </c>
      <c r="WI12" s="27">
        <v>14</v>
      </c>
      <c r="WJ12" s="31">
        <v>2</v>
      </c>
      <c r="WK12" s="31">
        <v>0</v>
      </c>
      <c r="WL12" s="28">
        <v>16</v>
      </c>
      <c r="WM12" s="59"/>
      <c r="WN12" s="29">
        <v>4</v>
      </c>
      <c r="WO12" s="60" t="str">
        <f t="shared" si="277"/>
        <v/>
      </c>
      <c r="WP12" s="30">
        <v>19</v>
      </c>
      <c r="WQ12" s="31">
        <v>2</v>
      </c>
      <c r="WR12" s="27">
        <v>21</v>
      </c>
      <c r="WS12" s="31">
        <v>7</v>
      </c>
      <c r="WT12" s="31">
        <v>2</v>
      </c>
      <c r="WU12" s="28">
        <v>30</v>
      </c>
      <c r="WV12" s="59"/>
      <c r="WW12" s="29">
        <v>8</v>
      </c>
      <c r="WX12" s="60" t="str">
        <f t="shared" si="278"/>
        <v/>
      </c>
      <c r="WY12" s="30"/>
      <c r="WZ12" s="31"/>
      <c r="XA12" s="27"/>
      <c r="XB12" s="31"/>
      <c r="XC12" s="31"/>
      <c r="XD12" s="28"/>
      <c r="XE12" s="59"/>
      <c r="XF12" s="29"/>
      <c r="XG12" s="60" t="str">
        <f t="shared" si="279"/>
        <v/>
      </c>
      <c r="XH12" s="30"/>
      <c r="XI12" s="31"/>
      <c r="XJ12" s="27"/>
      <c r="XK12" s="31"/>
      <c r="XL12" s="31"/>
      <c r="XM12" s="28"/>
      <c r="XN12" s="59"/>
      <c r="XO12" s="29"/>
      <c r="XP12" s="60" t="str">
        <f t="shared" si="280"/>
        <v/>
      </c>
      <c r="XQ12" s="30">
        <v>8</v>
      </c>
      <c r="XR12" s="31">
        <v>4</v>
      </c>
      <c r="XS12" s="27">
        <v>12</v>
      </c>
      <c r="XT12" s="31">
        <v>2</v>
      </c>
      <c r="XU12" s="31">
        <v>0</v>
      </c>
      <c r="XV12" s="28">
        <v>14</v>
      </c>
      <c r="XW12" s="59"/>
      <c r="XX12" s="29">
        <v>3</v>
      </c>
      <c r="XY12" s="60" t="str">
        <f>IFERROR((XX12/XW12),"")</f>
        <v/>
      </c>
      <c r="XZ12" s="30">
        <v>7</v>
      </c>
      <c r="YA12" s="31">
        <v>0</v>
      </c>
      <c r="YB12" s="27">
        <v>7</v>
      </c>
      <c r="YC12" s="31">
        <v>7</v>
      </c>
      <c r="YD12" s="31">
        <v>2</v>
      </c>
      <c r="YE12" s="28">
        <v>16</v>
      </c>
      <c r="YF12" s="59"/>
      <c r="YG12" s="29">
        <v>3</v>
      </c>
      <c r="YH12" s="60" t="str">
        <f t="shared" si="281"/>
        <v/>
      </c>
      <c r="YI12" s="30">
        <v>7</v>
      </c>
      <c r="YJ12" s="31">
        <v>5</v>
      </c>
      <c r="YK12" s="27">
        <v>12</v>
      </c>
      <c r="YL12" s="31">
        <v>1</v>
      </c>
      <c r="YM12" s="31">
        <v>0</v>
      </c>
      <c r="YN12" s="28">
        <v>13</v>
      </c>
      <c r="YO12" s="59"/>
      <c r="YP12" s="29">
        <v>3</v>
      </c>
      <c r="YQ12" s="60" t="str">
        <f t="shared" si="282"/>
        <v/>
      </c>
      <c r="YR12" s="30">
        <v>12</v>
      </c>
      <c r="YS12" s="31">
        <v>0</v>
      </c>
      <c r="YT12" s="27">
        <v>12</v>
      </c>
      <c r="YU12" s="31">
        <v>0</v>
      </c>
      <c r="YV12" s="31">
        <v>0</v>
      </c>
      <c r="YW12" s="28">
        <v>12</v>
      </c>
      <c r="YX12" s="59"/>
      <c r="YY12" s="29"/>
      <c r="YZ12" s="60" t="str">
        <f t="shared" si="283"/>
        <v/>
      </c>
      <c r="ZA12" s="30">
        <v>14</v>
      </c>
      <c r="ZB12" s="31">
        <v>2</v>
      </c>
      <c r="ZC12" s="27">
        <v>16</v>
      </c>
      <c r="ZD12" s="31">
        <v>9</v>
      </c>
      <c r="ZE12" s="31">
        <v>1</v>
      </c>
      <c r="ZF12" s="28">
        <v>26</v>
      </c>
      <c r="ZG12" s="59"/>
      <c r="ZH12" s="29"/>
      <c r="ZI12" s="60" t="str">
        <f t="shared" si="284"/>
        <v/>
      </c>
      <c r="ZJ12" s="30"/>
      <c r="ZK12" s="31"/>
      <c r="ZL12" s="27"/>
      <c r="ZM12" s="31"/>
      <c r="ZN12" s="31"/>
      <c r="ZO12" s="28"/>
      <c r="ZP12" s="59"/>
      <c r="ZQ12" s="29"/>
      <c r="ZR12" s="60" t="str">
        <f t="shared" si="285"/>
        <v/>
      </c>
      <c r="ZS12" s="30"/>
      <c r="ZT12" s="31"/>
      <c r="ZU12" s="27"/>
      <c r="ZV12" s="31"/>
      <c r="ZW12" s="31"/>
      <c r="ZX12" s="28"/>
      <c r="ZY12" s="59"/>
      <c r="ZZ12" s="29"/>
      <c r="AAA12" s="60" t="str">
        <f t="shared" si="286"/>
        <v/>
      </c>
      <c r="AAB12" s="30">
        <v>14</v>
      </c>
      <c r="AAC12" s="31">
        <v>5</v>
      </c>
      <c r="AAD12" s="27">
        <v>19</v>
      </c>
      <c r="AAE12" s="31">
        <v>2</v>
      </c>
      <c r="AAF12" s="31">
        <v>1</v>
      </c>
      <c r="AAG12" s="28">
        <v>22</v>
      </c>
      <c r="AAH12" s="59"/>
      <c r="AAI12" s="29">
        <v>4</v>
      </c>
      <c r="AAJ12" s="60" t="str">
        <f t="shared" si="287"/>
        <v/>
      </c>
      <c r="AAK12" s="30">
        <v>12</v>
      </c>
      <c r="AAL12" s="31">
        <v>4</v>
      </c>
      <c r="AAM12" s="27">
        <v>16</v>
      </c>
      <c r="AAN12" s="31">
        <v>3</v>
      </c>
      <c r="AAO12" s="31">
        <v>1</v>
      </c>
      <c r="AAP12" s="28">
        <v>20</v>
      </c>
      <c r="AAQ12" s="59"/>
      <c r="AAR12" s="29">
        <v>1</v>
      </c>
      <c r="AAS12" s="60" t="str">
        <f t="shared" si="288"/>
        <v/>
      </c>
      <c r="AAT12" s="30">
        <v>11</v>
      </c>
      <c r="AAU12" s="31">
        <v>8</v>
      </c>
      <c r="AAV12" s="27">
        <v>19</v>
      </c>
      <c r="AAW12" s="31">
        <v>3</v>
      </c>
      <c r="AAX12" s="31">
        <v>1</v>
      </c>
      <c r="AAY12" s="28">
        <v>23</v>
      </c>
      <c r="AAZ12" s="59"/>
      <c r="ABA12" s="29">
        <v>2</v>
      </c>
      <c r="ABB12" s="60" t="str">
        <f t="shared" si="289"/>
        <v/>
      </c>
      <c r="ABC12" s="30"/>
      <c r="ABD12" s="31"/>
      <c r="ABE12" s="27"/>
      <c r="ABF12" s="31"/>
      <c r="ABG12" s="31"/>
      <c r="ABH12" s="28"/>
      <c r="ABI12" s="59"/>
      <c r="ABJ12" s="29"/>
      <c r="ABK12" s="60" t="str">
        <f t="shared" si="290"/>
        <v/>
      </c>
      <c r="ABL12" s="30"/>
      <c r="ABM12" s="31"/>
      <c r="ABN12" s="27"/>
      <c r="ABO12" s="31"/>
      <c r="ABP12" s="31"/>
      <c r="ABQ12" s="28"/>
      <c r="ABR12" s="59"/>
      <c r="ABS12" s="29"/>
      <c r="ABT12" s="60" t="str">
        <f t="shared" si="291"/>
        <v/>
      </c>
      <c r="ABU12" s="30">
        <v>6</v>
      </c>
      <c r="ABV12" s="31">
        <v>6</v>
      </c>
      <c r="ABW12" s="27">
        <v>12</v>
      </c>
      <c r="ABX12" s="31">
        <v>8</v>
      </c>
      <c r="ABY12" s="31">
        <v>0</v>
      </c>
      <c r="ABZ12" s="28">
        <v>20</v>
      </c>
      <c r="ACA12" s="59"/>
      <c r="ACB12" s="29">
        <v>4</v>
      </c>
      <c r="ACC12" s="60" t="str">
        <f t="shared" si="292"/>
        <v/>
      </c>
      <c r="ACD12" s="30">
        <v>6</v>
      </c>
      <c r="ACE12" s="31">
        <v>10</v>
      </c>
      <c r="ACF12" s="27">
        <v>16</v>
      </c>
      <c r="ACG12" s="31">
        <v>4</v>
      </c>
      <c r="ACH12" s="31">
        <v>0</v>
      </c>
      <c r="ACI12" s="28">
        <v>20</v>
      </c>
      <c r="ACJ12" s="59"/>
      <c r="ACK12" s="29">
        <v>6</v>
      </c>
      <c r="ACL12" s="60" t="str">
        <f t="shared" si="293"/>
        <v/>
      </c>
      <c r="ACM12" s="30">
        <v>4</v>
      </c>
      <c r="ACN12" s="31">
        <v>4</v>
      </c>
      <c r="ACO12" s="27">
        <v>8</v>
      </c>
      <c r="ACP12" s="31">
        <v>4</v>
      </c>
      <c r="ACQ12" s="31">
        <v>0</v>
      </c>
      <c r="ACR12" s="28">
        <v>12</v>
      </c>
      <c r="ACS12" s="59"/>
      <c r="ACT12" s="29"/>
      <c r="ACU12" s="60" t="str">
        <f t="shared" si="294"/>
        <v/>
      </c>
      <c r="ACV12" s="30">
        <v>10</v>
      </c>
      <c r="ACW12" s="31">
        <v>4</v>
      </c>
      <c r="ACX12" s="27">
        <v>14</v>
      </c>
      <c r="ACY12" s="31">
        <v>3</v>
      </c>
      <c r="ACZ12" s="31">
        <v>2</v>
      </c>
      <c r="ADA12" s="28">
        <v>19</v>
      </c>
      <c r="ADB12" s="59"/>
      <c r="ADC12" s="29">
        <v>6</v>
      </c>
      <c r="ADD12" s="60" t="str">
        <f t="shared" si="295"/>
        <v/>
      </c>
      <c r="ADE12" s="30">
        <v>15</v>
      </c>
      <c r="ADF12" s="31">
        <v>4</v>
      </c>
      <c r="ADG12" s="27">
        <v>19</v>
      </c>
      <c r="ADH12" s="31">
        <v>7</v>
      </c>
      <c r="ADI12" s="31">
        <v>1</v>
      </c>
      <c r="ADJ12" s="28">
        <v>27</v>
      </c>
      <c r="ADK12" s="59"/>
      <c r="ADL12" s="29">
        <v>9</v>
      </c>
      <c r="ADM12" s="60" t="str">
        <f t="shared" si="296"/>
        <v/>
      </c>
      <c r="ADN12" s="30"/>
      <c r="ADO12" s="31"/>
      <c r="ADP12" s="27"/>
      <c r="ADQ12" s="31"/>
      <c r="ADR12" s="31"/>
      <c r="ADS12" s="28"/>
      <c r="ADT12" s="59"/>
      <c r="ADU12" s="29"/>
      <c r="ADV12" s="60" t="str">
        <f t="shared" si="86"/>
        <v/>
      </c>
      <c r="ADW12" s="30">
        <v>12</v>
      </c>
      <c r="ADX12" s="31">
        <v>3</v>
      </c>
      <c r="ADY12" s="27">
        <v>15</v>
      </c>
      <c r="ADZ12" s="31">
        <v>5</v>
      </c>
      <c r="AEA12" s="31">
        <v>0</v>
      </c>
      <c r="AEB12" s="28">
        <v>20</v>
      </c>
      <c r="AEC12" s="59"/>
      <c r="AED12" s="29">
        <v>4</v>
      </c>
      <c r="AEE12" s="60" t="str">
        <f t="shared" si="87"/>
        <v/>
      </c>
      <c r="AEF12" s="30">
        <v>8</v>
      </c>
      <c r="AEG12" s="31">
        <v>3</v>
      </c>
      <c r="AEH12" s="27">
        <v>11</v>
      </c>
      <c r="AEI12" s="31">
        <v>6</v>
      </c>
      <c r="AEJ12" s="31">
        <v>0</v>
      </c>
      <c r="AEK12" s="28">
        <v>17</v>
      </c>
      <c r="AEL12" s="59"/>
      <c r="AEM12" s="29">
        <v>6</v>
      </c>
      <c r="AEN12" s="60" t="str">
        <f t="shared" si="88"/>
        <v/>
      </c>
      <c r="AEO12" s="30">
        <v>9</v>
      </c>
      <c r="AEP12" s="31">
        <v>1</v>
      </c>
      <c r="AEQ12" s="27">
        <v>10</v>
      </c>
      <c r="AER12" s="31">
        <v>6</v>
      </c>
      <c r="AES12" s="31">
        <v>0</v>
      </c>
      <c r="AET12" s="28">
        <v>16</v>
      </c>
      <c r="AEU12" s="59"/>
      <c r="AEV12" s="29">
        <v>2</v>
      </c>
      <c r="AEW12" s="60" t="str">
        <f t="shared" si="89"/>
        <v/>
      </c>
      <c r="AEX12" s="30">
        <v>7</v>
      </c>
      <c r="AEY12" s="31">
        <v>2</v>
      </c>
      <c r="AEZ12" s="27">
        <v>9</v>
      </c>
      <c r="AFA12" s="31">
        <v>7</v>
      </c>
      <c r="AFB12" s="31">
        <v>1</v>
      </c>
      <c r="AFC12" s="28">
        <v>17</v>
      </c>
      <c r="AFD12" s="59"/>
      <c r="AFE12" s="29">
        <v>2</v>
      </c>
      <c r="AFF12" s="60" t="str">
        <f t="shared" si="90"/>
        <v/>
      </c>
      <c r="AFG12" s="30">
        <v>7</v>
      </c>
      <c r="AFH12" s="31">
        <v>3</v>
      </c>
      <c r="AFI12" s="27">
        <v>10</v>
      </c>
      <c r="AFJ12" s="31">
        <v>3</v>
      </c>
      <c r="AFK12" s="31">
        <v>1</v>
      </c>
      <c r="AFL12" s="28">
        <v>14</v>
      </c>
      <c r="AFM12" s="59"/>
      <c r="AFN12" s="29">
        <v>6</v>
      </c>
      <c r="AFO12" s="60" t="str">
        <f t="shared" si="91"/>
        <v/>
      </c>
      <c r="AFP12" s="30"/>
      <c r="AFQ12" s="31"/>
      <c r="AFR12" s="27"/>
      <c r="AFS12" s="31"/>
      <c r="AFT12" s="31"/>
      <c r="AFU12" s="28"/>
      <c r="AFV12" s="59"/>
      <c r="AFW12" s="29"/>
      <c r="AFX12" s="60" t="str">
        <f t="shared" si="92"/>
        <v/>
      </c>
      <c r="AFY12" s="30"/>
      <c r="AFZ12" s="31"/>
      <c r="AGA12" s="27"/>
      <c r="AGB12" s="31"/>
      <c r="AGC12" s="31"/>
      <c r="AGD12" s="28"/>
      <c r="AGE12" s="59"/>
      <c r="AGF12" s="29"/>
      <c r="AGG12" s="60" t="str">
        <f t="shared" si="93"/>
        <v/>
      </c>
      <c r="AGH12" s="30"/>
      <c r="AGI12" s="31"/>
      <c r="AGJ12" s="27"/>
      <c r="AGK12" s="31"/>
      <c r="AGL12" s="31"/>
      <c r="AGM12" s="28"/>
      <c r="AGN12" s="59"/>
      <c r="AGO12" s="29"/>
      <c r="AGP12" s="60" t="str">
        <f t="shared" si="94"/>
        <v/>
      </c>
      <c r="AGQ12" s="30">
        <v>7</v>
      </c>
      <c r="AGR12" s="31">
        <v>5</v>
      </c>
      <c r="AGS12" s="27">
        <v>12</v>
      </c>
      <c r="AGT12" s="31">
        <v>3</v>
      </c>
      <c r="AGU12" s="31">
        <v>0</v>
      </c>
      <c r="AGV12" s="28">
        <v>15</v>
      </c>
      <c r="AGW12" s="59"/>
      <c r="AGX12" s="29">
        <v>9</v>
      </c>
      <c r="AGY12" s="60" t="str">
        <f t="shared" si="95"/>
        <v/>
      </c>
      <c r="AGZ12" s="30">
        <v>7</v>
      </c>
      <c r="AHA12" s="31">
        <v>6</v>
      </c>
      <c r="AHB12" s="27">
        <v>13</v>
      </c>
      <c r="AHC12" s="31">
        <v>4</v>
      </c>
      <c r="AHD12" s="31">
        <v>1</v>
      </c>
      <c r="AHE12" s="28">
        <v>18</v>
      </c>
      <c r="AHF12" s="59"/>
      <c r="AHG12" s="29">
        <v>5</v>
      </c>
      <c r="AHH12" s="60" t="str">
        <f t="shared" si="96"/>
        <v/>
      </c>
      <c r="AHI12" s="30">
        <v>4</v>
      </c>
      <c r="AHJ12" s="31">
        <v>3</v>
      </c>
      <c r="AHK12" s="27">
        <v>7</v>
      </c>
      <c r="AHL12" s="31">
        <v>7</v>
      </c>
      <c r="AHM12" s="31">
        <v>4</v>
      </c>
      <c r="AHN12" s="28">
        <v>18</v>
      </c>
      <c r="AHO12" s="59"/>
      <c r="AHP12" s="29">
        <v>8</v>
      </c>
      <c r="AHQ12" s="60" t="str">
        <f t="shared" si="97"/>
        <v/>
      </c>
      <c r="AHR12" s="30">
        <v>9</v>
      </c>
      <c r="AHS12" s="31">
        <v>1</v>
      </c>
      <c r="AHT12" s="27">
        <v>10</v>
      </c>
      <c r="AHU12" s="31">
        <v>7</v>
      </c>
      <c r="AHV12" s="31">
        <v>1</v>
      </c>
      <c r="AHW12" s="28">
        <v>18</v>
      </c>
      <c r="AHX12" s="59"/>
      <c r="AHY12" s="29">
        <v>14</v>
      </c>
      <c r="AHZ12" s="60" t="str">
        <f t="shared" si="98"/>
        <v/>
      </c>
      <c r="AIA12" s="30">
        <v>10</v>
      </c>
      <c r="AIB12" s="31">
        <v>3</v>
      </c>
      <c r="AIC12" s="27">
        <v>13</v>
      </c>
      <c r="AID12" s="31">
        <v>5</v>
      </c>
      <c r="AIE12" s="31">
        <v>0</v>
      </c>
      <c r="AIF12" s="28">
        <v>18</v>
      </c>
      <c r="AIG12" s="59"/>
      <c r="AIH12" s="29">
        <v>9</v>
      </c>
      <c r="AII12" s="60" t="str">
        <f t="shared" si="99"/>
        <v/>
      </c>
      <c r="AIJ12" s="30"/>
      <c r="AIK12" s="31"/>
      <c r="AIL12" s="27"/>
      <c r="AIM12" s="31"/>
      <c r="AIN12" s="31"/>
      <c r="AIO12" s="28"/>
      <c r="AIP12" s="59"/>
      <c r="AIQ12" s="29"/>
      <c r="AIR12" s="60" t="str">
        <f t="shared" si="100"/>
        <v/>
      </c>
      <c r="AIS12" s="30">
        <v>9</v>
      </c>
      <c r="AIT12" s="31">
        <v>3</v>
      </c>
      <c r="AIU12" s="27">
        <v>12</v>
      </c>
      <c r="AIV12" s="31">
        <v>5</v>
      </c>
      <c r="AIW12" s="31">
        <v>1</v>
      </c>
      <c r="AIX12" s="28">
        <v>18</v>
      </c>
      <c r="AIY12" s="59"/>
      <c r="AIZ12" s="29">
        <v>6</v>
      </c>
      <c r="AJA12" s="60" t="str">
        <f t="shared" si="101"/>
        <v/>
      </c>
      <c r="AJB12" s="30">
        <v>16</v>
      </c>
      <c r="AJC12" s="31">
        <v>0</v>
      </c>
      <c r="AJD12" s="27">
        <v>16</v>
      </c>
      <c r="AJE12" s="31">
        <v>0</v>
      </c>
      <c r="AJF12" s="31">
        <v>0</v>
      </c>
      <c r="AJG12" s="28">
        <v>16</v>
      </c>
      <c r="AJH12" s="59"/>
      <c r="AJI12" s="29">
        <v>3</v>
      </c>
      <c r="AJJ12" s="60" t="str">
        <f t="shared" si="102"/>
        <v/>
      </c>
      <c r="AJK12" s="30">
        <v>13</v>
      </c>
      <c r="AJL12" s="31">
        <v>3</v>
      </c>
      <c r="AJM12" s="27">
        <v>16</v>
      </c>
      <c r="AJN12" s="31">
        <v>1</v>
      </c>
      <c r="AJO12" s="31">
        <v>0</v>
      </c>
      <c r="AJP12" s="28">
        <v>17</v>
      </c>
      <c r="AJQ12" s="59"/>
      <c r="AJR12" s="29">
        <v>6</v>
      </c>
      <c r="AJS12" s="60" t="str">
        <f t="shared" si="103"/>
        <v/>
      </c>
      <c r="AJT12" s="30">
        <v>10</v>
      </c>
      <c r="AJU12" s="31">
        <v>2</v>
      </c>
      <c r="AJV12" s="27">
        <v>12</v>
      </c>
      <c r="AJW12" s="31">
        <v>6</v>
      </c>
      <c r="AJX12" s="31">
        <v>0</v>
      </c>
      <c r="AJY12" s="28">
        <v>18</v>
      </c>
      <c r="AJZ12" s="59"/>
      <c r="AKA12" s="29">
        <v>9</v>
      </c>
      <c r="AKB12" s="60" t="str">
        <f t="shared" si="104"/>
        <v/>
      </c>
      <c r="AKC12" s="30">
        <v>13</v>
      </c>
      <c r="AKD12" s="31">
        <v>0</v>
      </c>
      <c r="AKE12" s="27">
        <v>13</v>
      </c>
      <c r="AKF12" s="31">
        <v>0</v>
      </c>
      <c r="AKG12" s="31">
        <v>1</v>
      </c>
      <c r="AKH12" s="28">
        <v>14</v>
      </c>
      <c r="AKI12" s="59"/>
      <c r="AKJ12" s="29">
        <v>2</v>
      </c>
      <c r="AKK12" s="60" t="str">
        <f t="shared" si="105"/>
        <v/>
      </c>
      <c r="AKL12" s="30"/>
      <c r="AKM12" s="31"/>
      <c r="AKN12" s="27"/>
      <c r="AKO12" s="31"/>
      <c r="AKP12" s="31"/>
      <c r="AKQ12" s="28"/>
      <c r="AKR12" s="59"/>
      <c r="AKS12" s="29"/>
      <c r="AKT12" s="60" t="str">
        <f t="shared" si="106"/>
        <v/>
      </c>
      <c r="AKU12" s="30"/>
      <c r="AKV12" s="31"/>
      <c r="AKW12" s="27"/>
      <c r="AKX12" s="31"/>
      <c r="AKY12" s="31"/>
      <c r="AKZ12" s="28"/>
      <c r="ALA12" s="59"/>
      <c r="ALB12" s="29">
        <v>0</v>
      </c>
      <c r="ALC12" s="60" t="str">
        <f t="shared" si="107"/>
        <v/>
      </c>
      <c r="ALD12" s="30">
        <v>8</v>
      </c>
      <c r="ALE12" s="31">
        <v>5</v>
      </c>
      <c r="ALF12" s="27">
        <v>13</v>
      </c>
      <c r="ALG12" s="31">
        <v>9</v>
      </c>
      <c r="ALH12" s="31">
        <v>1</v>
      </c>
      <c r="ALI12" s="28">
        <v>23</v>
      </c>
      <c r="ALJ12" s="59"/>
      <c r="ALK12" s="29">
        <v>8</v>
      </c>
      <c r="ALL12" s="60" t="str">
        <f t="shared" si="108"/>
        <v/>
      </c>
      <c r="ALM12" s="30">
        <v>10</v>
      </c>
      <c r="ALN12" s="31">
        <v>3</v>
      </c>
      <c r="ALO12" s="27">
        <v>13</v>
      </c>
      <c r="ALP12" s="31">
        <v>4</v>
      </c>
      <c r="ALQ12" s="31">
        <v>2</v>
      </c>
      <c r="ALR12" s="28">
        <v>19</v>
      </c>
      <c r="ALS12" s="59"/>
      <c r="ALT12" s="29">
        <v>6</v>
      </c>
      <c r="ALU12" s="60" t="str">
        <f t="shared" si="109"/>
        <v/>
      </c>
      <c r="ALV12" s="30">
        <v>4</v>
      </c>
      <c r="ALW12" s="31">
        <v>4</v>
      </c>
      <c r="ALX12" s="27">
        <v>8</v>
      </c>
      <c r="ALY12" s="31">
        <v>5</v>
      </c>
      <c r="ALZ12" s="31">
        <v>0</v>
      </c>
      <c r="AMA12" s="28">
        <v>13</v>
      </c>
      <c r="AMB12" s="59"/>
      <c r="AMC12" s="29">
        <v>2</v>
      </c>
      <c r="AMD12" s="60" t="str">
        <f t="shared" si="110"/>
        <v/>
      </c>
      <c r="AME12" s="30">
        <v>10</v>
      </c>
      <c r="AMF12" s="31">
        <v>4</v>
      </c>
      <c r="AMG12" s="27">
        <v>14</v>
      </c>
      <c r="AMH12" s="31">
        <v>3</v>
      </c>
      <c r="AMI12" s="31">
        <v>1</v>
      </c>
      <c r="AMJ12" s="28">
        <v>18</v>
      </c>
      <c r="AMK12" s="59"/>
      <c r="AML12" s="29">
        <v>5</v>
      </c>
      <c r="AMM12" s="60" t="str">
        <f t="shared" si="111"/>
        <v/>
      </c>
      <c r="AMN12" s="30"/>
      <c r="AMO12" s="31"/>
      <c r="AMP12" s="27"/>
      <c r="AMQ12" s="31"/>
      <c r="AMR12" s="31"/>
      <c r="AMS12" s="28"/>
      <c r="AMT12" s="59"/>
      <c r="AMU12" s="29"/>
      <c r="AMV12" s="60" t="str">
        <f t="shared" si="112"/>
        <v/>
      </c>
      <c r="AMW12" s="30"/>
      <c r="AMX12" s="31"/>
      <c r="AMY12" s="27"/>
      <c r="AMZ12" s="31"/>
      <c r="ANA12" s="31"/>
      <c r="ANB12" s="28"/>
      <c r="ANC12" s="59"/>
      <c r="AND12" s="29"/>
      <c r="ANE12" s="60" t="str">
        <f t="shared" si="113"/>
        <v/>
      </c>
      <c r="ANF12" s="30"/>
      <c r="ANG12" s="31"/>
      <c r="ANH12" s="27"/>
      <c r="ANI12" s="31"/>
      <c r="ANJ12" s="31"/>
      <c r="ANK12" s="28"/>
      <c r="ANL12" s="59"/>
      <c r="ANM12" s="29"/>
      <c r="ANN12" s="60" t="str">
        <f t="shared" si="114"/>
        <v/>
      </c>
      <c r="ANO12" s="30"/>
      <c r="ANP12" s="31"/>
      <c r="ANQ12" s="27"/>
      <c r="ANR12" s="31"/>
      <c r="ANS12" s="31"/>
      <c r="ANT12" s="28"/>
      <c r="ANU12" s="59"/>
      <c r="ANV12" s="29"/>
      <c r="ANW12" s="60" t="str">
        <f t="shared" si="115"/>
        <v/>
      </c>
      <c r="ANX12" s="30"/>
      <c r="ANY12" s="31"/>
      <c r="ANZ12" s="27"/>
      <c r="AOA12" s="31"/>
      <c r="AOB12" s="31"/>
      <c r="AOC12" s="28"/>
      <c r="AOD12" s="59"/>
      <c r="AOE12" s="29"/>
      <c r="AOF12" s="60" t="str">
        <f t="shared" si="116"/>
        <v/>
      </c>
      <c r="AOG12" s="30"/>
      <c r="AOH12" s="31"/>
      <c r="AOI12" s="27"/>
      <c r="AOJ12" s="31"/>
      <c r="AOK12" s="31"/>
      <c r="AOL12" s="28"/>
      <c r="AOM12" s="59"/>
      <c r="AON12" s="29"/>
      <c r="AOO12" s="60" t="str">
        <f t="shared" si="117"/>
        <v/>
      </c>
      <c r="AOP12" s="30">
        <v>9</v>
      </c>
      <c r="AOQ12" s="31">
        <v>3</v>
      </c>
      <c r="AOR12" s="27">
        <v>12</v>
      </c>
      <c r="AOS12" s="31">
        <v>2</v>
      </c>
      <c r="AOT12" s="31">
        <v>0</v>
      </c>
      <c r="AOU12" s="28">
        <v>14</v>
      </c>
      <c r="AOV12" s="59"/>
      <c r="AOW12" s="29">
        <v>2</v>
      </c>
      <c r="AOX12" s="60" t="str">
        <f t="shared" si="118"/>
        <v/>
      </c>
      <c r="AOY12" s="30">
        <v>8</v>
      </c>
      <c r="AOZ12" s="31">
        <v>5</v>
      </c>
      <c r="APA12" s="27">
        <v>13</v>
      </c>
      <c r="APB12" s="31">
        <v>4</v>
      </c>
      <c r="APC12" s="31">
        <v>2</v>
      </c>
      <c r="APD12" s="28">
        <v>19</v>
      </c>
      <c r="APE12" s="59"/>
      <c r="APF12" s="29"/>
      <c r="APG12" s="60" t="str">
        <f t="shared" si="119"/>
        <v/>
      </c>
      <c r="APH12" s="30">
        <v>10</v>
      </c>
      <c r="API12" s="31">
        <v>4</v>
      </c>
      <c r="APJ12" s="27">
        <v>14</v>
      </c>
      <c r="APK12" s="31">
        <v>11</v>
      </c>
      <c r="APL12" s="31">
        <v>0</v>
      </c>
      <c r="APM12" s="28">
        <v>25</v>
      </c>
      <c r="APN12" s="59"/>
      <c r="APO12" s="29">
        <v>6</v>
      </c>
      <c r="APP12" s="60" t="str">
        <f t="shared" si="120"/>
        <v/>
      </c>
      <c r="APQ12" s="30"/>
      <c r="APR12" s="31"/>
      <c r="APS12" s="27"/>
      <c r="APT12" s="31"/>
      <c r="APU12" s="31"/>
      <c r="APV12" s="28"/>
      <c r="APW12" s="59"/>
      <c r="APX12" s="29"/>
      <c r="APY12" s="60" t="str">
        <f t="shared" si="121"/>
        <v/>
      </c>
      <c r="APZ12" s="30">
        <v>6</v>
      </c>
      <c r="AQA12" s="31">
        <v>2</v>
      </c>
      <c r="AQB12" s="27">
        <v>8</v>
      </c>
      <c r="AQC12" s="31">
        <v>3</v>
      </c>
      <c r="AQD12" s="31">
        <v>0</v>
      </c>
      <c r="AQE12" s="28">
        <v>11</v>
      </c>
      <c r="AQF12" s="59"/>
      <c r="AQG12" s="29">
        <v>4</v>
      </c>
      <c r="AQH12" s="60" t="str">
        <f t="shared" si="122"/>
        <v/>
      </c>
      <c r="AQI12" s="30">
        <v>29</v>
      </c>
      <c r="AQJ12" s="31">
        <v>0</v>
      </c>
      <c r="AQK12" s="27">
        <v>29</v>
      </c>
      <c r="AQL12" s="31">
        <v>11</v>
      </c>
      <c r="AQM12" s="31">
        <v>1</v>
      </c>
      <c r="AQN12" s="28">
        <v>41</v>
      </c>
      <c r="AQO12" s="59"/>
      <c r="AQP12" s="29">
        <v>3</v>
      </c>
      <c r="AQQ12" s="60" t="str">
        <f t="shared" si="123"/>
        <v/>
      </c>
      <c r="AQR12" s="30">
        <v>9</v>
      </c>
      <c r="AQS12" s="31">
        <v>4</v>
      </c>
      <c r="AQT12" s="27">
        <v>13</v>
      </c>
      <c r="AQU12" s="31">
        <v>0</v>
      </c>
      <c r="AQV12" s="31">
        <v>0</v>
      </c>
      <c r="AQW12" s="28">
        <v>13</v>
      </c>
      <c r="AQX12" s="59"/>
      <c r="AQY12" s="29"/>
      <c r="AQZ12" s="60" t="str">
        <f t="shared" si="124"/>
        <v/>
      </c>
      <c r="ARA12" s="30"/>
      <c r="ARB12" s="31"/>
      <c r="ARC12" s="27"/>
      <c r="ARD12" s="31"/>
      <c r="ARE12" s="31"/>
      <c r="ARF12" s="28"/>
      <c r="ARG12" s="59"/>
      <c r="ARH12" s="29"/>
      <c r="ARI12" s="60" t="str">
        <f t="shared" si="125"/>
        <v/>
      </c>
      <c r="ARJ12" s="30">
        <v>8</v>
      </c>
      <c r="ARK12" s="31">
        <v>3</v>
      </c>
      <c r="ARL12" s="27">
        <v>11</v>
      </c>
      <c r="ARM12" s="31">
        <v>1</v>
      </c>
      <c r="ARN12" s="31">
        <v>0</v>
      </c>
      <c r="ARO12" s="28">
        <v>12</v>
      </c>
      <c r="ARP12" s="59"/>
      <c r="ARQ12" s="29">
        <v>4</v>
      </c>
      <c r="ARR12" s="60" t="str">
        <f t="shared" si="126"/>
        <v/>
      </c>
      <c r="ARS12" s="30">
        <v>9</v>
      </c>
      <c r="ART12" s="31">
        <v>2</v>
      </c>
      <c r="ARU12" s="27">
        <v>11</v>
      </c>
      <c r="ARV12" s="31">
        <v>8</v>
      </c>
      <c r="ARW12" s="31">
        <v>2</v>
      </c>
      <c r="ARX12" s="28">
        <v>21</v>
      </c>
      <c r="ARY12" s="59"/>
      <c r="ARZ12" s="29">
        <v>7</v>
      </c>
      <c r="ASA12" s="60" t="str">
        <f t="shared" si="127"/>
        <v/>
      </c>
      <c r="ASB12" s="30">
        <v>17</v>
      </c>
      <c r="ASC12" s="31">
        <v>2</v>
      </c>
      <c r="ASD12" s="27">
        <v>19</v>
      </c>
      <c r="ASE12" s="31">
        <v>5</v>
      </c>
      <c r="ASF12" s="31">
        <v>2</v>
      </c>
      <c r="ASG12" s="28">
        <v>26</v>
      </c>
      <c r="ASH12" s="59"/>
      <c r="ASI12" s="29">
        <v>18</v>
      </c>
      <c r="ASJ12" s="60" t="str">
        <f t="shared" si="128"/>
        <v/>
      </c>
      <c r="ASK12" s="30">
        <v>8</v>
      </c>
      <c r="ASL12" s="31">
        <v>3</v>
      </c>
      <c r="ASM12" s="27">
        <v>11</v>
      </c>
      <c r="ASN12" s="31">
        <v>3</v>
      </c>
      <c r="ASO12" s="31">
        <v>2</v>
      </c>
      <c r="ASP12" s="28">
        <v>16</v>
      </c>
      <c r="ASQ12" s="59"/>
      <c r="ASR12" s="29">
        <v>7</v>
      </c>
      <c r="ASS12" s="60" t="str">
        <f t="shared" si="129"/>
        <v/>
      </c>
      <c r="AST12" s="30">
        <v>3</v>
      </c>
      <c r="ASU12" s="31">
        <v>1</v>
      </c>
      <c r="ASV12" s="27">
        <v>4</v>
      </c>
      <c r="ASW12" s="31">
        <v>5</v>
      </c>
      <c r="ASX12" s="31">
        <v>0</v>
      </c>
      <c r="ASY12" s="28">
        <v>9</v>
      </c>
      <c r="ASZ12" s="59"/>
      <c r="ATA12" s="29">
        <v>3</v>
      </c>
      <c r="ATB12" s="60" t="str">
        <f t="shared" si="130"/>
        <v/>
      </c>
      <c r="ATC12" s="30"/>
      <c r="ATD12" s="31"/>
      <c r="ATE12" s="27"/>
      <c r="ATF12" s="31"/>
      <c r="ATG12" s="31"/>
      <c r="ATH12" s="28"/>
      <c r="ATI12" s="59"/>
      <c r="ATJ12" s="29"/>
      <c r="ATK12" s="60" t="str">
        <f t="shared" si="131"/>
        <v/>
      </c>
      <c r="ATL12" s="30"/>
      <c r="ATM12" s="31"/>
      <c r="ATN12" s="27"/>
      <c r="ATO12" s="31"/>
      <c r="ATP12" s="31"/>
      <c r="ATQ12" s="28"/>
      <c r="ATR12" s="59"/>
      <c r="ATS12" s="29">
        <v>0</v>
      </c>
      <c r="ATT12" s="60" t="str">
        <f t="shared" si="132"/>
        <v/>
      </c>
      <c r="ATU12" s="30">
        <v>8</v>
      </c>
      <c r="ATV12" s="31">
        <v>2</v>
      </c>
      <c r="ATW12" s="27">
        <v>10</v>
      </c>
      <c r="ATX12" s="31">
        <v>10</v>
      </c>
      <c r="ATY12" s="31">
        <v>0</v>
      </c>
      <c r="ATZ12" s="28">
        <v>20</v>
      </c>
      <c r="AUA12" s="59">
        <v>5</v>
      </c>
      <c r="AUB12" s="29">
        <v>5</v>
      </c>
      <c r="AUC12" s="60">
        <f t="shared" si="133"/>
        <v>1</v>
      </c>
      <c r="AUD12" s="30">
        <v>10</v>
      </c>
      <c r="AUE12" s="31">
        <v>6</v>
      </c>
      <c r="AUF12" s="27">
        <v>16</v>
      </c>
      <c r="AUG12" s="31">
        <v>5</v>
      </c>
      <c r="AUH12" s="31">
        <v>0</v>
      </c>
      <c r="AUI12" s="28">
        <v>21</v>
      </c>
      <c r="AUJ12" s="59">
        <v>8</v>
      </c>
      <c r="AUK12" s="29">
        <v>7</v>
      </c>
      <c r="AUL12" s="60">
        <f t="shared" si="134"/>
        <v>0.875</v>
      </c>
      <c r="AUM12" s="30"/>
      <c r="AUN12" s="31"/>
      <c r="AUO12" s="27"/>
      <c r="AUP12" s="31"/>
      <c r="AUQ12" s="31"/>
      <c r="AUR12" s="28"/>
      <c r="AUS12" s="59">
        <v>0</v>
      </c>
      <c r="AUT12" s="29">
        <v>0</v>
      </c>
      <c r="AUU12" s="60" t="str">
        <f t="shared" si="135"/>
        <v/>
      </c>
      <c r="AUV12" s="30">
        <v>11</v>
      </c>
      <c r="AUW12" s="31">
        <v>3</v>
      </c>
      <c r="AUX12" s="27">
        <v>14</v>
      </c>
      <c r="AUY12" s="31">
        <v>4</v>
      </c>
      <c r="AUZ12" s="31">
        <v>3</v>
      </c>
      <c r="AVA12" s="28">
        <v>21</v>
      </c>
      <c r="AVB12" s="59">
        <v>0</v>
      </c>
      <c r="AVC12" s="29">
        <v>0</v>
      </c>
      <c r="AVD12" s="60" t="str">
        <f t="shared" si="136"/>
        <v/>
      </c>
      <c r="AVE12" s="30"/>
      <c r="AVF12" s="31"/>
      <c r="AVG12" s="27"/>
      <c r="AVH12" s="31"/>
      <c r="AVI12" s="31"/>
      <c r="AVJ12" s="28"/>
      <c r="AVK12" s="59">
        <v>0</v>
      </c>
      <c r="AVL12" s="29">
        <v>0</v>
      </c>
      <c r="AVM12" s="60" t="str">
        <f t="shared" si="137"/>
        <v/>
      </c>
      <c r="AVN12" s="30"/>
      <c r="AVO12" s="31"/>
      <c r="AVP12" s="27"/>
      <c r="AVQ12" s="31"/>
      <c r="AVR12" s="31"/>
      <c r="AVS12" s="28"/>
      <c r="AVT12" s="59">
        <v>0</v>
      </c>
      <c r="AVU12" s="29">
        <v>0</v>
      </c>
      <c r="AVV12" s="60" t="str">
        <f t="shared" si="138"/>
        <v/>
      </c>
      <c r="AVW12" s="30">
        <v>11</v>
      </c>
      <c r="AVX12" s="31">
        <v>7</v>
      </c>
      <c r="AVY12" s="27">
        <v>18</v>
      </c>
      <c r="AVZ12" s="31">
        <v>1</v>
      </c>
      <c r="AWA12" s="31">
        <v>0</v>
      </c>
      <c r="AWB12" s="28">
        <v>19</v>
      </c>
      <c r="AWC12" s="59">
        <v>0</v>
      </c>
      <c r="AWD12" s="29">
        <v>0</v>
      </c>
      <c r="AWE12" s="60" t="str">
        <f t="shared" si="139"/>
        <v/>
      </c>
      <c r="AWF12" s="30">
        <v>6</v>
      </c>
      <c r="AWG12" s="31">
        <v>0</v>
      </c>
      <c r="AWH12" s="27">
        <v>6</v>
      </c>
      <c r="AWI12" s="31">
        <v>2</v>
      </c>
      <c r="AWJ12" s="31">
        <v>0</v>
      </c>
      <c r="AWK12" s="28">
        <v>8</v>
      </c>
      <c r="AWL12" s="59">
        <v>0</v>
      </c>
      <c r="AWM12" s="29">
        <v>0</v>
      </c>
      <c r="AWN12" s="60" t="str">
        <f t="shared" si="140"/>
        <v/>
      </c>
      <c r="AWO12" s="30">
        <v>5</v>
      </c>
      <c r="AWP12" s="31">
        <v>3</v>
      </c>
      <c r="AWQ12" s="27">
        <v>8</v>
      </c>
      <c r="AWR12" s="31">
        <v>5</v>
      </c>
      <c r="AWS12" s="31">
        <v>0</v>
      </c>
      <c r="AWT12" s="28">
        <v>13</v>
      </c>
      <c r="AWU12" s="59">
        <v>1</v>
      </c>
      <c r="AWV12" s="29">
        <v>1</v>
      </c>
      <c r="AWW12" s="60">
        <f t="shared" si="141"/>
        <v>1</v>
      </c>
      <c r="AWX12" s="30"/>
      <c r="AWY12" s="31"/>
      <c r="AWZ12" s="27"/>
      <c r="AXA12" s="31"/>
      <c r="AXB12" s="31"/>
      <c r="AXC12" s="28"/>
      <c r="AXD12" s="59"/>
      <c r="AXE12" s="29"/>
      <c r="AXF12" s="60" t="str">
        <f t="shared" si="142"/>
        <v/>
      </c>
      <c r="AXG12" s="30"/>
      <c r="AXH12" s="31"/>
      <c r="AXI12" s="27"/>
      <c r="AXJ12" s="31"/>
      <c r="AXK12" s="31"/>
      <c r="AXL12" s="28"/>
      <c r="AXM12" s="59">
        <v>0</v>
      </c>
      <c r="AXN12" s="29">
        <v>0</v>
      </c>
      <c r="AXO12" s="60" t="str">
        <f t="shared" si="143"/>
        <v/>
      </c>
      <c r="AXP12" s="30">
        <v>4</v>
      </c>
      <c r="AXQ12" s="31">
        <v>1</v>
      </c>
      <c r="AXR12" s="27">
        <v>5</v>
      </c>
      <c r="AXS12" s="31">
        <v>5</v>
      </c>
      <c r="AXT12" s="31">
        <v>2</v>
      </c>
      <c r="AXU12" s="28">
        <v>12</v>
      </c>
      <c r="AXV12" s="59">
        <v>7</v>
      </c>
      <c r="AXW12" s="29">
        <v>6</v>
      </c>
      <c r="AXX12" s="60">
        <f t="shared" si="144"/>
        <v>0.8571428571428571</v>
      </c>
      <c r="AXY12" s="30">
        <v>11</v>
      </c>
      <c r="AXZ12" s="31">
        <v>4</v>
      </c>
      <c r="AYA12" s="27">
        <v>15</v>
      </c>
      <c r="AYB12" s="31">
        <v>9</v>
      </c>
      <c r="AYC12" s="31">
        <v>1</v>
      </c>
      <c r="AYD12" s="28">
        <v>25</v>
      </c>
      <c r="AYE12" s="59">
        <v>2</v>
      </c>
      <c r="AYF12" s="29">
        <v>2</v>
      </c>
      <c r="AYG12" s="60">
        <f t="shared" si="145"/>
        <v>1</v>
      </c>
      <c r="AYH12" s="30">
        <v>15</v>
      </c>
      <c r="AYI12" s="31">
        <v>5</v>
      </c>
      <c r="AYJ12" s="27">
        <v>20</v>
      </c>
      <c r="AYK12" s="31">
        <v>4</v>
      </c>
      <c r="AYL12" s="31">
        <v>1</v>
      </c>
      <c r="AYM12" s="28">
        <v>25</v>
      </c>
      <c r="AYN12" s="59">
        <v>6</v>
      </c>
      <c r="AYO12" s="29">
        <v>6</v>
      </c>
      <c r="AYP12" s="60">
        <f t="shared" si="146"/>
        <v>1</v>
      </c>
      <c r="AYQ12" s="30">
        <v>16</v>
      </c>
      <c r="AYR12" s="31">
        <v>4</v>
      </c>
      <c r="AYS12" s="27">
        <v>20</v>
      </c>
      <c r="AYT12" s="31">
        <v>3</v>
      </c>
      <c r="AYU12" s="31">
        <v>2</v>
      </c>
      <c r="AYV12" s="28">
        <v>25</v>
      </c>
      <c r="AYW12" s="59">
        <v>11</v>
      </c>
      <c r="AYX12" s="29">
        <v>11</v>
      </c>
      <c r="AYY12" s="60">
        <f t="shared" si="147"/>
        <v>1</v>
      </c>
      <c r="AYZ12" s="30">
        <v>11</v>
      </c>
      <c r="AZA12" s="31">
        <v>10</v>
      </c>
      <c r="AZB12" s="27">
        <v>21</v>
      </c>
      <c r="AZC12" s="31">
        <v>6</v>
      </c>
      <c r="AZD12" s="31">
        <v>0</v>
      </c>
      <c r="AZE12" s="28">
        <v>27</v>
      </c>
      <c r="AZF12" s="59">
        <v>12</v>
      </c>
      <c r="AZG12" s="29">
        <v>12</v>
      </c>
      <c r="AZH12" s="60">
        <f t="shared" si="148"/>
        <v>1</v>
      </c>
      <c r="AZI12" s="30">
        <v>9</v>
      </c>
      <c r="AZJ12" s="31">
        <v>0</v>
      </c>
      <c r="AZK12" s="27">
        <v>9</v>
      </c>
      <c r="AZL12" s="31">
        <v>3</v>
      </c>
      <c r="AZM12" s="31">
        <v>1</v>
      </c>
      <c r="AZN12" s="28">
        <v>13</v>
      </c>
      <c r="AZO12" s="59">
        <v>7</v>
      </c>
      <c r="AZP12" s="29">
        <v>7</v>
      </c>
      <c r="AZQ12" s="60">
        <f t="shared" si="149"/>
        <v>1</v>
      </c>
      <c r="AZR12" s="30"/>
      <c r="AZS12" s="31"/>
      <c r="AZT12" s="27"/>
      <c r="AZU12" s="31"/>
      <c r="AZV12" s="31"/>
      <c r="AZW12" s="28"/>
      <c r="AZX12" s="59">
        <v>0</v>
      </c>
      <c r="AZY12" s="29">
        <v>0</v>
      </c>
      <c r="AZZ12" s="60" t="str">
        <f t="shared" si="150"/>
        <v/>
      </c>
      <c r="BAA12" s="30"/>
      <c r="BAB12" s="31"/>
      <c r="BAC12" s="27"/>
      <c r="BAD12" s="31"/>
      <c r="BAE12" s="31"/>
      <c r="BAF12" s="28"/>
      <c r="BAG12" s="59">
        <v>0</v>
      </c>
      <c r="BAH12" s="29">
        <v>0</v>
      </c>
      <c r="BAI12" s="60" t="str">
        <f t="shared" si="151"/>
        <v/>
      </c>
      <c r="BAJ12" s="30">
        <v>13</v>
      </c>
      <c r="BAK12" s="31">
        <v>4</v>
      </c>
      <c r="BAL12" s="27">
        <v>17</v>
      </c>
      <c r="BAM12" s="31">
        <v>4</v>
      </c>
      <c r="BAN12" s="31">
        <v>0</v>
      </c>
      <c r="BAO12" s="28">
        <v>21</v>
      </c>
      <c r="BAP12" s="59">
        <v>5</v>
      </c>
      <c r="BAQ12" s="29">
        <v>5</v>
      </c>
      <c r="BAR12" s="60">
        <f t="shared" si="152"/>
        <v>1</v>
      </c>
      <c r="BAS12" s="30">
        <v>17</v>
      </c>
      <c r="BAT12" s="31">
        <v>4</v>
      </c>
      <c r="BAU12" s="27">
        <v>21</v>
      </c>
      <c r="BAV12" s="31">
        <v>2</v>
      </c>
      <c r="BAW12" s="31">
        <v>0</v>
      </c>
      <c r="BAX12" s="28">
        <v>23</v>
      </c>
      <c r="BAY12" s="59">
        <v>3</v>
      </c>
      <c r="BAZ12" s="29">
        <v>3</v>
      </c>
      <c r="BBA12" s="60">
        <f t="shared" si="153"/>
        <v>1</v>
      </c>
      <c r="BBB12" s="30">
        <v>17</v>
      </c>
      <c r="BBC12" s="31">
        <v>2</v>
      </c>
      <c r="BBD12" s="27">
        <v>19</v>
      </c>
      <c r="BBE12" s="31">
        <v>2</v>
      </c>
      <c r="BBF12" s="31">
        <v>0</v>
      </c>
      <c r="BBG12" s="28">
        <v>21</v>
      </c>
      <c r="BBH12" s="59">
        <v>4</v>
      </c>
      <c r="BBI12" s="29">
        <v>4</v>
      </c>
      <c r="BBJ12" s="60">
        <f t="shared" si="154"/>
        <v>1</v>
      </c>
      <c r="BBK12" s="30">
        <v>13</v>
      </c>
      <c r="BBL12" s="31">
        <v>5</v>
      </c>
      <c r="BBM12" s="27">
        <v>18</v>
      </c>
      <c r="BBN12" s="31">
        <v>2</v>
      </c>
      <c r="BBO12" s="31">
        <v>2</v>
      </c>
      <c r="BBP12" s="28">
        <v>22</v>
      </c>
      <c r="BBQ12" s="59">
        <v>2</v>
      </c>
      <c r="BBR12" s="29">
        <v>2</v>
      </c>
      <c r="BBS12" s="60">
        <f t="shared" si="155"/>
        <v>1</v>
      </c>
      <c r="BBT12" s="30"/>
      <c r="BBU12" s="31"/>
      <c r="BBV12" s="27"/>
      <c r="BBW12" s="31"/>
      <c r="BBX12" s="31"/>
      <c r="BBY12" s="28"/>
      <c r="BBZ12" s="59">
        <v>0</v>
      </c>
      <c r="BCA12" s="29">
        <v>0</v>
      </c>
      <c r="BCB12" s="60" t="str">
        <f t="shared" si="156"/>
        <v/>
      </c>
      <c r="BCC12" s="30"/>
      <c r="BCD12" s="31"/>
      <c r="BCE12" s="27"/>
      <c r="BCF12" s="31"/>
      <c r="BCG12" s="31"/>
      <c r="BCH12" s="28"/>
      <c r="BCI12" s="59">
        <v>0</v>
      </c>
      <c r="BCJ12" s="29">
        <v>0</v>
      </c>
      <c r="BCK12" s="60" t="str">
        <f t="shared" si="157"/>
        <v/>
      </c>
      <c r="BCL12" s="30">
        <v>9</v>
      </c>
      <c r="BCM12" s="31">
        <v>4</v>
      </c>
      <c r="BCN12" s="27">
        <v>13</v>
      </c>
      <c r="BCO12" s="31">
        <v>5</v>
      </c>
      <c r="BCP12" s="31">
        <v>0</v>
      </c>
      <c r="BCQ12" s="28">
        <v>18</v>
      </c>
      <c r="BCR12" s="59">
        <v>1</v>
      </c>
      <c r="BCS12" s="29">
        <v>1</v>
      </c>
      <c r="BCT12" s="60">
        <f t="shared" si="158"/>
        <v>1</v>
      </c>
      <c r="BCU12" s="30">
        <v>10</v>
      </c>
      <c r="BCV12" s="31">
        <v>7</v>
      </c>
      <c r="BCW12" s="27">
        <v>17</v>
      </c>
      <c r="BCX12" s="31">
        <v>5</v>
      </c>
      <c r="BCY12" s="31">
        <v>0</v>
      </c>
      <c r="BCZ12" s="28">
        <v>22</v>
      </c>
      <c r="BDA12" s="59">
        <v>6</v>
      </c>
      <c r="BDB12" s="29">
        <v>6</v>
      </c>
      <c r="BDC12" s="60">
        <f t="shared" si="159"/>
        <v>1</v>
      </c>
      <c r="BDD12" s="30">
        <v>42</v>
      </c>
      <c r="BDE12" s="31">
        <v>3</v>
      </c>
      <c r="BDF12" s="27">
        <v>45</v>
      </c>
      <c r="BDG12" s="31">
        <v>3</v>
      </c>
      <c r="BDH12" s="31">
        <v>0</v>
      </c>
      <c r="BDI12" s="28">
        <v>48</v>
      </c>
      <c r="BDJ12" s="59">
        <v>0</v>
      </c>
      <c r="BDK12" s="29">
        <v>0</v>
      </c>
      <c r="BDL12" s="60" t="str">
        <f t="shared" si="160"/>
        <v/>
      </c>
      <c r="BDM12" s="30"/>
      <c r="BDN12" s="31"/>
      <c r="BDO12" s="27"/>
      <c r="BDP12" s="31"/>
      <c r="BDQ12" s="31"/>
      <c r="BDR12" s="28"/>
      <c r="BDS12" s="59">
        <v>0</v>
      </c>
      <c r="BDT12" s="29">
        <v>0</v>
      </c>
      <c r="BDU12" s="60" t="str">
        <f t="shared" si="161"/>
        <v/>
      </c>
      <c r="BDV12" s="30">
        <v>10</v>
      </c>
      <c r="BDW12" s="31">
        <v>2</v>
      </c>
      <c r="BDX12" s="27">
        <v>12</v>
      </c>
      <c r="BDY12" s="31">
        <v>2</v>
      </c>
      <c r="BDZ12" s="31">
        <v>0</v>
      </c>
      <c r="BEA12" s="28">
        <v>14</v>
      </c>
      <c r="BEB12" s="59">
        <v>0</v>
      </c>
      <c r="BEC12" s="29">
        <v>0</v>
      </c>
      <c r="BED12" s="60" t="str">
        <f t="shared" si="162"/>
        <v/>
      </c>
      <c r="BEE12" s="30"/>
      <c r="BEF12" s="31"/>
      <c r="BEG12" s="27"/>
      <c r="BEH12" s="31"/>
      <c r="BEI12" s="31"/>
      <c r="BEJ12" s="28"/>
      <c r="BEK12" s="59">
        <v>0</v>
      </c>
      <c r="BEL12" s="29">
        <v>0</v>
      </c>
      <c r="BEM12" s="60" t="str">
        <f t="shared" si="163"/>
        <v/>
      </c>
      <c r="BEN12" s="30">
        <v>15</v>
      </c>
      <c r="BEO12" s="31">
        <v>1</v>
      </c>
      <c r="BEP12" s="27">
        <v>16</v>
      </c>
      <c r="BEQ12" s="31">
        <v>8</v>
      </c>
      <c r="BER12" s="31">
        <v>0</v>
      </c>
      <c r="BES12" s="28">
        <v>24</v>
      </c>
      <c r="BET12" s="59">
        <v>7</v>
      </c>
      <c r="BEU12" s="29">
        <v>7</v>
      </c>
      <c r="BEV12" s="60">
        <f t="shared" si="164"/>
        <v>1</v>
      </c>
      <c r="BEW12" s="30">
        <v>7</v>
      </c>
      <c r="BEX12" s="31">
        <v>2</v>
      </c>
      <c r="BEY12" s="27">
        <v>9</v>
      </c>
      <c r="BEZ12" s="31">
        <v>7</v>
      </c>
      <c r="BFA12" s="31">
        <v>6</v>
      </c>
      <c r="BFB12" s="28">
        <v>22</v>
      </c>
      <c r="BFC12" s="59">
        <v>3</v>
      </c>
      <c r="BFD12" s="29">
        <v>3</v>
      </c>
      <c r="BFE12" s="60">
        <f t="shared" si="165"/>
        <v>1</v>
      </c>
      <c r="BFF12" s="30">
        <v>6</v>
      </c>
      <c r="BFG12" s="31">
        <v>5</v>
      </c>
      <c r="BFH12" s="27">
        <v>11</v>
      </c>
      <c r="BFI12" s="31">
        <v>8</v>
      </c>
      <c r="BFJ12" s="31">
        <v>2</v>
      </c>
      <c r="BFK12" s="28">
        <v>21</v>
      </c>
      <c r="BFL12" s="59">
        <v>5</v>
      </c>
      <c r="BFM12" s="29">
        <v>5</v>
      </c>
      <c r="BFN12" s="60">
        <f t="shared" si="166"/>
        <v>1</v>
      </c>
      <c r="BFO12" s="30"/>
      <c r="BFP12" s="31"/>
      <c r="BFQ12" s="27"/>
      <c r="BFR12" s="31"/>
      <c r="BFS12" s="31"/>
      <c r="BFT12" s="28"/>
      <c r="BFU12" s="59">
        <v>0</v>
      </c>
      <c r="BFV12" s="29">
        <v>0</v>
      </c>
      <c r="BFW12" s="60" t="str">
        <f t="shared" si="167"/>
        <v/>
      </c>
      <c r="BFX12" s="30"/>
      <c r="BFY12" s="31"/>
      <c r="BFZ12" s="27"/>
      <c r="BGA12" s="31"/>
      <c r="BGB12" s="31"/>
      <c r="BGC12" s="28"/>
      <c r="BGD12" s="59">
        <v>0</v>
      </c>
      <c r="BGE12" s="29">
        <v>0</v>
      </c>
      <c r="BGF12" s="60" t="str">
        <f t="shared" si="168"/>
        <v/>
      </c>
      <c r="BGG12" s="30">
        <v>7</v>
      </c>
      <c r="BGH12" s="31">
        <v>9</v>
      </c>
      <c r="BGI12" s="27">
        <v>16</v>
      </c>
      <c r="BGJ12" s="31">
        <v>4</v>
      </c>
      <c r="BGK12" s="31">
        <v>4</v>
      </c>
      <c r="BGL12" s="28">
        <v>24</v>
      </c>
      <c r="BGM12" s="59">
        <v>10</v>
      </c>
      <c r="BGN12" s="29">
        <v>10</v>
      </c>
      <c r="BGO12" s="60">
        <f t="shared" si="169"/>
        <v>1</v>
      </c>
      <c r="BGP12" s="30">
        <v>7</v>
      </c>
      <c r="BGQ12" s="31">
        <v>1</v>
      </c>
      <c r="BGR12" s="27">
        <v>8</v>
      </c>
      <c r="BGS12" s="31">
        <v>6</v>
      </c>
      <c r="BGT12" s="31">
        <v>1</v>
      </c>
      <c r="BGU12" s="28">
        <v>15</v>
      </c>
      <c r="BGV12" s="59">
        <v>2</v>
      </c>
      <c r="BGW12" s="29">
        <v>2</v>
      </c>
      <c r="BGX12" s="60">
        <f t="shared" si="170"/>
        <v>1</v>
      </c>
      <c r="BGY12" s="30">
        <v>7</v>
      </c>
      <c r="BGZ12" s="31">
        <v>1</v>
      </c>
      <c r="BHA12" s="27">
        <v>8</v>
      </c>
      <c r="BHB12" s="31">
        <v>5</v>
      </c>
      <c r="BHC12" s="31">
        <v>1</v>
      </c>
      <c r="BHD12" s="28">
        <v>14</v>
      </c>
      <c r="BHE12" s="59">
        <v>4</v>
      </c>
      <c r="BHF12" s="29">
        <v>4</v>
      </c>
      <c r="BHG12" s="60">
        <f t="shared" si="171"/>
        <v>1</v>
      </c>
      <c r="BHH12" s="30">
        <v>11</v>
      </c>
      <c r="BHI12" s="31">
        <v>5</v>
      </c>
      <c r="BHJ12" s="27">
        <v>16</v>
      </c>
      <c r="BHK12" s="31">
        <v>6</v>
      </c>
      <c r="BHL12" s="31">
        <v>3</v>
      </c>
      <c r="BHM12" s="28">
        <v>25</v>
      </c>
      <c r="BHN12" s="59">
        <v>4</v>
      </c>
      <c r="BHO12" s="29">
        <v>4</v>
      </c>
      <c r="BHP12" s="60">
        <f t="shared" si="172"/>
        <v>1</v>
      </c>
      <c r="BHQ12" s="30">
        <v>8</v>
      </c>
      <c r="BHR12" s="31">
        <v>5</v>
      </c>
      <c r="BHS12" s="27">
        <v>13</v>
      </c>
      <c r="BHT12" s="31">
        <v>9</v>
      </c>
      <c r="BHU12" s="31">
        <v>1</v>
      </c>
      <c r="BHV12" s="28">
        <v>23</v>
      </c>
      <c r="BHW12" s="59">
        <v>4</v>
      </c>
      <c r="BHX12" s="29">
        <v>4</v>
      </c>
      <c r="BHY12" s="60">
        <f t="shared" si="173"/>
        <v>1</v>
      </c>
      <c r="BHZ12" s="30"/>
      <c r="BIA12" s="31"/>
      <c r="BIB12" s="27"/>
      <c r="BIC12" s="31"/>
      <c r="BID12" s="31"/>
      <c r="BIE12" s="28"/>
      <c r="BIF12" s="59">
        <v>0</v>
      </c>
      <c r="BIG12" s="29">
        <v>0</v>
      </c>
      <c r="BIH12" s="60" t="str">
        <f t="shared" si="174"/>
        <v/>
      </c>
      <c r="BII12" s="30"/>
      <c r="BIJ12" s="31"/>
      <c r="BIK12" s="27"/>
      <c r="BIL12" s="31"/>
      <c r="BIM12" s="31"/>
      <c r="BIN12" s="28"/>
      <c r="BIO12" s="59">
        <v>0</v>
      </c>
      <c r="BIP12" s="29">
        <v>0</v>
      </c>
      <c r="BIQ12" s="60" t="str">
        <f t="shared" si="175"/>
        <v/>
      </c>
      <c r="BIR12" s="30">
        <v>8</v>
      </c>
      <c r="BIS12" s="31">
        <v>4</v>
      </c>
      <c r="BIT12" s="27">
        <v>12</v>
      </c>
      <c r="BIU12" s="31">
        <v>8</v>
      </c>
      <c r="BIV12" s="31">
        <v>3</v>
      </c>
      <c r="BIW12" s="28">
        <v>23</v>
      </c>
      <c r="BIX12" s="59">
        <v>6</v>
      </c>
      <c r="BIY12" s="29">
        <v>6</v>
      </c>
      <c r="BIZ12" s="60">
        <f t="shared" si="176"/>
        <v>1</v>
      </c>
      <c r="BJA12" s="30">
        <v>13</v>
      </c>
      <c r="BJB12" s="31">
        <v>1</v>
      </c>
      <c r="BJC12" s="27">
        <v>14</v>
      </c>
      <c r="BJD12" s="31">
        <v>2</v>
      </c>
      <c r="BJE12" s="31">
        <v>1</v>
      </c>
      <c r="BJF12" s="28">
        <v>17</v>
      </c>
      <c r="BJG12" s="59">
        <v>0</v>
      </c>
      <c r="BJH12" s="29">
        <v>0</v>
      </c>
      <c r="BJI12" s="60" t="str">
        <f t="shared" si="177"/>
        <v/>
      </c>
      <c r="BJJ12" s="30">
        <v>13</v>
      </c>
      <c r="BJK12" s="31">
        <v>3</v>
      </c>
      <c r="BJL12" s="27">
        <v>16</v>
      </c>
      <c r="BJM12" s="31">
        <v>10</v>
      </c>
      <c r="BJN12" s="31">
        <v>0</v>
      </c>
      <c r="BJO12" s="28">
        <v>26</v>
      </c>
      <c r="BJP12" s="59">
        <v>7</v>
      </c>
      <c r="BJQ12" s="29">
        <v>7</v>
      </c>
      <c r="BJR12" s="60">
        <f t="shared" si="178"/>
        <v>1</v>
      </c>
      <c r="BJS12" s="30">
        <v>15</v>
      </c>
      <c r="BJT12" s="31">
        <v>11</v>
      </c>
      <c r="BJU12" s="27">
        <v>26</v>
      </c>
      <c r="BJV12" s="31">
        <v>2</v>
      </c>
      <c r="BJW12" s="31">
        <v>2</v>
      </c>
      <c r="BJX12" s="28">
        <v>30</v>
      </c>
      <c r="BJY12" s="59">
        <v>7</v>
      </c>
      <c r="BJZ12" s="29">
        <v>7</v>
      </c>
      <c r="BKA12" s="60">
        <f t="shared" si="179"/>
        <v>1</v>
      </c>
      <c r="BKB12" s="30">
        <v>10</v>
      </c>
      <c r="BKC12" s="31">
        <v>7</v>
      </c>
      <c r="BKD12" s="27">
        <v>17</v>
      </c>
      <c r="BKE12" s="31">
        <v>8</v>
      </c>
      <c r="BKF12" s="31">
        <v>2</v>
      </c>
      <c r="BKG12" s="28">
        <v>27</v>
      </c>
      <c r="BKH12" s="59">
        <v>6</v>
      </c>
      <c r="BKI12" s="29">
        <v>6</v>
      </c>
      <c r="BKJ12" s="60">
        <f t="shared" si="180"/>
        <v>1</v>
      </c>
      <c r="BKK12" s="30"/>
      <c r="BKL12" s="31"/>
      <c r="BKM12" s="27"/>
      <c r="BKN12" s="31"/>
      <c r="BKO12" s="31"/>
      <c r="BKP12" s="28"/>
      <c r="BKQ12" s="59">
        <v>0</v>
      </c>
      <c r="BKR12" s="29">
        <v>0</v>
      </c>
      <c r="BKS12" s="60" t="str">
        <f t="shared" si="181"/>
        <v/>
      </c>
      <c r="BKT12" s="30"/>
      <c r="BKU12" s="31"/>
      <c r="BKV12" s="27"/>
      <c r="BKW12" s="31"/>
      <c r="BKX12" s="31"/>
      <c r="BKY12" s="28"/>
      <c r="BKZ12" s="59">
        <v>0</v>
      </c>
      <c r="BLA12" s="29">
        <v>0</v>
      </c>
      <c r="BLB12" s="60" t="str">
        <f t="shared" si="182"/>
        <v/>
      </c>
      <c r="BLC12" s="30">
        <v>9</v>
      </c>
      <c r="BLD12" s="31">
        <v>6</v>
      </c>
      <c r="BLE12" s="27">
        <v>15</v>
      </c>
      <c r="BLF12" s="31">
        <v>5</v>
      </c>
      <c r="BLG12" s="31">
        <v>0</v>
      </c>
      <c r="BLH12" s="28">
        <v>20</v>
      </c>
      <c r="BLI12" s="59">
        <v>5</v>
      </c>
      <c r="BLJ12" s="29">
        <v>5</v>
      </c>
      <c r="BLK12" s="60">
        <f t="shared" si="183"/>
        <v>1</v>
      </c>
      <c r="BLL12" s="30">
        <v>5</v>
      </c>
      <c r="BLM12" s="31">
        <v>1</v>
      </c>
      <c r="BLN12" s="27">
        <v>6</v>
      </c>
      <c r="BLO12" s="31">
        <v>3</v>
      </c>
      <c r="BLP12" s="31">
        <v>0</v>
      </c>
      <c r="BLQ12" s="28">
        <v>9</v>
      </c>
      <c r="BLR12" s="59">
        <v>3</v>
      </c>
      <c r="BLS12" s="29">
        <v>3</v>
      </c>
      <c r="BLT12" s="60">
        <f t="shared" si="184"/>
        <v>1</v>
      </c>
      <c r="BLU12" s="30">
        <v>5</v>
      </c>
      <c r="BLV12" s="31">
        <v>1</v>
      </c>
      <c r="BLW12" s="27">
        <v>6</v>
      </c>
      <c r="BLX12" s="31">
        <v>4</v>
      </c>
      <c r="BLY12" s="31">
        <v>1</v>
      </c>
      <c r="BLZ12" s="28">
        <v>11</v>
      </c>
      <c r="BMA12" s="59">
        <v>9</v>
      </c>
      <c r="BMB12" s="29">
        <v>9</v>
      </c>
      <c r="BMC12" s="60">
        <f t="shared" si="185"/>
        <v>1</v>
      </c>
      <c r="BMD12" s="30">
        <v>11</v>
      </c>
      <c r="BME12" s="31">
        <v>4</v>
      </c>
      <c r="BMF12" s="27">
        <v>15</v>
      </c>
      <c r="BMG12" s="31">
        <v>15</v>
      </c>
      <c r="BMH12" s="31">
        <v>2</v>
      </c>
      <c r="BMI12" s="28">
        <v>32</v>
      </c>
      <c r="BMJ12" s="59">
        <v>2</v>
      </c>
      <c r="BMK12" s="29">
        <v>2</v>
      </c>
      <c r="BML12" s="60">
        <f t="shared" si="186"/>
        <v>1</v>
      </c>
      <c r="BMM12" s="30"/>
      <c r="BMN12" s="31"/>
      <c r="BMO12" s="27"/>
      <c r="BMP12" s="31"/>
      <c r="BMQ12" s="31"/>
      <c r="BMR12" s="28"/>
      <c r="BMS12" s="59"/>
      <c r="BMT12" s="29">
        <v>0</v>
      </c>
      <c r="BMU12" s="60" t="str">
        <f t="shared" si="187"/>
        <v/>
      </c>
      <c r="BMV12" s="30"/>
      <c r="BMW12" s="31"/>
      <c r="BMX12" s="27"/>
      <c r="BMY12" s="31"/>
      <c r="BMZ12" s="31"/>
      <c r="BNA12" s="28"/>
      <c r="BNB12" s="59"/>
      <c r="BNC12" s="29"/>
      <c r="BND12" s="60" t="str">
        <f t="shared" si="188"/>
        <v/>
      </c>
      <c r="BNE12" s="30">
        <v>11</v>
      </c>
      <c r="BNF12" s="31">
        <v>5</v>
      </c>
      <c r="BNG12" s="27">
        <v>16</v>
      </c>
      <c r="BNH12" s="31">
        <v>4</v>
      </c>
      <c r="BNI12" s="31">
        <v>2</v>
      </c>
      <c r="BNJ12" s="28">
        <v>22</v>
      </c>
      <c r="BNK12" s="59"/>
      <c r="BNL12" s="29">
        <v>1</v>
      </c>
      <c r="BNM12" s="60" t="str">
        <f t="shared" si="189"/>
        <v/>
      </c>
      <c r="BNN12" s="30">
        <v>9</v>
      </c>
      <c r="BNO12" s="31">
        <v>2</v>
      </c>
      <c r="BNP12" s="27">
        <v>11</v>
      </c>
      <c r="BNQ12" s="31">
        <v>5</v>
      </c>
      <c r="BNR12" s="31">
        <v>4</v>
      </c>
      <c r="BNS12" s="28">
        <v>20</v>
      </c>
      <c r="BNT12" s="59"/>
      <c r="BNU12" s="29">
        <v>3</v>
      </c>
      <c r="BNV12" s="60" t="str">
        <f t="shared" si="190"/>
        <v/>
      </c>
      <c r="BNW12" s="30"/>
      <c r="BNX12" s="31"/>
      <c r="BNY12" s="27"/>
      <c r="BNZ12" s="31"/>
      <c r="BOA12" s="31"/>
      <c r="BOB12" s="28"/>
      <c r="BOC12" s="59"/>
      <c r="BOD12" s="29"/>
      <c r="BOE12" s="60" t="str">
        <f t="shared" si="191"/>
        <v/>
      </c>
      <c r="BOF12" s="30"/>
      <c r="BOG12" s="31"/>
      <c r="BOH12" s="27"/>
      <c r="BOI12" s="31"/>
      <c r="BOJ12" s="31"/>
      <c r="BOK12" s="28"/>
      <c r="BOL12" s="59"/>
      <c r="BOM12" s="29"/>
      <c r="BON12" s="60" t="str">
        <f t="shared" si="192"/>
        <v/>
      </c>
      <c r="BOO12" s="30">
        <v>6</v>
      </c>
      <c r="BOP12" s="31">
        <v>5</v>
      </c>
      <c r="BOQ12" s="27">
        <v>11</v>
      </c>
      <c r="BOR12" s="31">
        <v>7</v>
      </c>
      <c r="BOS12" s="31">
        <v>3</v>
      </c>
      <c r="BOT12" s="28">
        <v>21</v>
      </c>
      <c r="BOU12" s="59"/>
      <c r="BOV12" s="29"/>
      <c r="BOW12" s="60" t="str">
        <f t="shared" si="193"/>
        <v/>
      </c>
      <c r="BOX12" s="30">
        <v>3</v>
      </c>
      <c r="BOY12" s="31">
        <v>10</v>
      </c>
      <c r="BOZ12" s="27">
        <v>13</v>
      </c>
      <c r="BPA12" s="31">
        <v>1</v>
      </c>
      <c r="BPB12" s="31">
        <v>2</v>
      </c>
      <c r="BPC12" s="28">
        <v>16</v>
      </c>
      <c r="BPD12" s="59"/>
      <c r="BPE12" s="29"/>
      <c r="BPF12" s="60" t="str">
        <f t="shared" si="194"/>
        <v/>
      </c>
      <c r="BPG12" s="30">
        <v>9</v>
      </c>
      <c r="BPH12" s="31">
        <v>6</v>
      </c>
      <c r="BPI12" s="27">
        <v>15</v>
      </c>
      <c r="BPJ12" s="31">
        <v>2</v>
      </c>
      <c r="BPK12" s="31">
        <v>2</v>
      </c>
      <c r="BPL12" s="28">
        <v>19</v>
      </c>
      <c r="BPM12" s="59"/>
      <c r="BPN12" s="29"/>
      <c r="BPO12" s="60" t="str">
        <f t="shared" si="195"/>
        <v/>
      </c>
      <c r="BPP12" s="30">
        <v>3</v>
      </c>
      <c r="BPQ12" s="31">
        <v>5</v>
      </c>
      <c r="BPR12" s="27">
        <v>8</v>
      </c>
      <c r="BPS12" s="31">
        <v>7</v>
      </c>
      <c r="BPT12" s="31">
        <v>0</v>
      </c>
      <c r="BPU12" s="28">
        <v>15</v>
      </c>
      <c r="BPV12" s="59"/>
      <c r="BPW12" s="29"/>
      <c r="BPX12" s="60" t="str">
        <f t="shared" si="196"/>
        <v/>
      </c>
      <c r="BPY12" s="30">
        <v>3</v>
      </c>
      <c r="BPZ12" s="31">
        <v>1</v>
      </c>
      <c r="BQA12" s="27">
        <v>4</v>
      </c>
      <c r="BQB12" s="31">
        <v>1</v>
      </c>
      <c r="BQC12" s="31">
        <v>0</v>
      </c>
      <c r="BQD12" s="28">
        <v>5</v>
      </c>
      <c r="BQE12" s="59"/>
      <c r="BQF12" s="29"/>
      <c r="BQG12" s="60" t="str">
        <f t="shared" si="197"/>
        <v/>
      </c>
      <c r="BQH12" s="30">
        <v>10</v>
      </c>
      <c r="BQI12" s="31">
        <v>2</v>
      </c>
      <c r="BQJ12" s="27">
        <v>12</v>
      </c>
      <c r="BQK12" s="31">
        <v>1</v>
      </c>
      <c r="BQL12" s="31">
        <v>0</v>
      </c>
      <c r="BQM12" s="28">
        <v>13</v>
      </c>
      <c r="BQN12" s="59"/>
      <c r="BQO12" s="29"/>
      <c r="BQP12" s="60" t="str">
        <f t="shared" si="198"/>
        <v/>
      </c>
      <c r="BQQ12" s="30"/>
      <c r="BQR12" s="31"/>
      <c r="BQS12" s="27"/>
      <c r="BQT12" s="31"/>
      <c r="BQU12" s="31"/>
      <c r="BQV12" s="28"/>
      <c r="BQW12" s="59"/>
      <c r="BQX12" s="29"/>
      <c r="BQY12" s="60" t="str">
        <f t="shared" si="199"/>
        <v/>
      </c>
      <c r="BQZ12" s="30"/>
      <c r="BRA12" s="31"/>
      <c r="BRB12" s="27"/>
      <c r="BRC12" s="31"/>
      <c r="BRD12" s="31"/>
      <c r="BRE12" s="28"/>
      <c r="BRF12" s="59"/>
      <c r="BRG12" s="29"/>
      <c r="BRH12" s="60" t="str">
        <f t="shared" si="200"/>
        <v/>
      </c>
      <c r="BRI12" s="30">
        <v>15</v>
      </c>
      <c r="BRJ12" s="31">
        <v>2</v>
      </c>
      <c r="BRK12" s="27">
        <v>17</v>
      </c>
      <c r="BRL12" s="31">
        <v>4</v>
      </c>
      <c r="BRM12" s="31">
        <v>0</v>
      </c>
      <c r="BRN12" s="28">
        <v>21</v>
      </c>
      <c r="BRO12" s="59"/>
      <c r="BRP12" s="29"/>
      <c r="BRQ12" s="60" t="str">
        <f t="shared" si="201"/>
        <v/>
      </c>
      <c r="BRR12" s="30">
        <v>4</v>
      </c>
      <c r="BRS12" s="31">
        <v>3</v>
      </c>
      <c r="BRT12" s="27">
        <v>7</v>
      </c>
      <c r="BRU12" s="31">
        <v>6</v>
      </c>
      <c r="BRV12" s="31">
        <v>0</v>
      </c>
      <c r="BRW12" s="28">
        <v>13</v>
      </c>
      <c r="BRX12" s="59"/>
      <c r="BRY12" s="29"/>
      <c r="BRZ12" s="60" t="str">
        <f t="shared" si="202"/>
        <v/>
      </c>
      <c r="BSA12" s="30">
        <v>12</v>
      </c>
      <c r="BSB12" s="31">
        <v>4</v>
      </c>
      <c r="BSC12" s="27">
        <v>16</v>
      </c>
      <c r="BSD12" s="31">
        <v>7</v>
      </c>
      <c r="BSE12" s="31">
        <v>1</v>
      </c>
      <c r="BSF12" s="28">
        <v>24</v>
      </c>
      <c r="BSG12" s="59"/>
      <c r="BSH12" s="29"/>
      <c r="BSI12" s="60" t="str">
        <f t="shared" si="203"/>
        <v/>
      </c>
      <c r="BSJ12" s="30">
        <v>11</v>
      </c>
      <c r="BSK12" s="31">
        <v>5</v>
      </c>
      <c r="BSL12" s="27">
        <v>16</v>
      </c>
      <c r="BSM12" s="31">
        <v>7</v>
      </c>
      <c r="BSN12" s="31">
        <v>0</v>
      </c>
      <c r="BSO12" s="28">
        <v>23</v>
      </c>
      <c r="BSP12" s="59"/>
      <c r="BSQ12" s="29"/>
      <c r="BSR12" s="60" t="str">
        <f t="shared" si="204"/>
        <v/>
      </c>
      <c r="BSS12" s="30"/>
      <c r="BST12" s="31"/>
      <c r="BSU12" s="27"/>
      <c r="BSV12" s="31"/>
      <c r="BSW12" s="31"/>
      <c r="BSX12" s="28"/>
      <c r="BSY12" s="59"/>
      <c r="BSZ12" s="29"/>
      <c r="BTA12" s="60" t="str">
        <f t="shared" si="205"/>
        <v/>
      </c>
      <c r="BTB12" s="30"/>
      <c r="BTC12" s="31"/>
      <c r="BTD12" s="27"/>
      <c r="BTE12" s="31"/>
      <c r="BTF12" s="31"/>
      <c r="BTG12" s="28"/>
      <c r="BTH12" s="59"/>
      <c r="BTI12" s="29"/>
      <c r="BTJ12" s="60" t="str">
        <f t="shared" si="206"/>
        <v/>
      </c>
      <c r="BTK12" s="30">
        <v>6</v>
      </c>
      <c r="BTL12" s="31">
        <v>4</v>
      </c>
      <c r="BTM12" s="27">
        <v>10</v>
      </c>
      <c r="BTN12" s="31">
        <v>4</v>
      </c>
      <c r="BTO12" s="31">
        <v>0</v>
      </c>
      <c r="BTP12" s="28">
        <v>14</v>
      </c>
      <c r="BTQ12" s="59"/>
      <c r="BTR12" s="29"/>
      <c r="BTS12" s="60" t="str">
        <f t="shared" si="207"/>
        <v/>
      </c>
      <c r="BTT12" s="30">
        <v>7</v>
      </c>
      <c r="BTU12" s="31">
        <v>4</v>
      </c>
      <c r="BTV12" s="27">
        <v>11</v>
      </c>
      <c r="BTW12" s="31">
        <v>6</v>
      </c>
      <c r="BTX12" s="31">
        <v>1</v>
      </c>
      <c r="BTY12" s="28">
        <v>18</v>
      </c>
      <c r="BTZ12" s="59"/>
      <c r="BUA12" s="29"/>
      <c r="BUB12" s="60" t="str">
        <f t="shared" si="208"/>
        <v/>
      </c>
      <c r="BUC12" s="30">
        <v>6</v>
      </c>
      <c r="BUD12" s="31">
        <v>11</v>
      </c>
      <c r="BUE12" s="27">
        <v>17</v>
      </c>
      <c r="BUF12" s="31">
        <v>6</v>
      </c>
      <c r="BUG12" s="31">
        <v>0</v>
      </c>
      <c r="BUH12" s="28">
        <v>23</v>
      </c>
      <c r="BUI12" s="59"/>
      <c r="BUJ12" s="29"/>
      <c r="BUK12" s="60" t="str">
        <f t="shared" si="209"/>
        <v/>
      </c>
      <c r="BUL12" s="30"/>
      <c r="BUM12" s="31"/>
      <c r="BUN12" s="27"/>
      <c r="BUO12" s="31"/>
      <c r="BUP12" s="31"/>
      <c r="BUQ12" s="28"/>
      <c r="BUR12" s="59"/>
      <c r="BUS12" s="29"/>
      <c r="BUT12" s="60" t="str">
        <f t="shared" si="210"/>
        <v/>
      </c>
    </row>
    <row r="13" spans="1:1918">
      <c r="A13" s="42" t="s">
        <v>137</v>
      </c>
      <c r="B13" s="30">
        <v>14</v>
      </c>
      <c r="C13" s="31">
        <v>2</v>
      </c>
      <c r="D13" s="27">
        <v>16</v>
      </c>
      <c r="E13" s="31">
        <v>1</v>
      </c>
      <c r="F13" s="31">
        <v>1</v>
      </c>
      <c r="G13" s="28">
        <v>18</v>
      </c>
      <c r="H13" s="59"/>
      <c r="I13" s="29"/>
      <c r="J13" s="60" t="str">
        <f t="shared" si="211"/>
        <v/>
      </c>
      <c r="K13" s="30">
        <v>15</v>
      </c>
      <c r="L13" s="31">
        <v>4</v>
      </c>
      <c r="M13" s="27">
        <v>19</v>
      </c>
      <c r="N13" s="31">
        <v>1</v>
      </c>
      <c r="O13" s="31">
        <v>0</v>
      </c>
      <c r="P13" s="28">
        <v>20</v>
      </c>
      <c r="Q13" s="59"/>
      <c r="R13" s="29"/>
      <c r="S13" s="60" t="str">
        <f t="shared" si="212"/>
        <v/>
      </c>
      <c r="T13" s="30">
        <v>13</v>
      </c>
      <c r="U13" s="31">
        <v>2</v>
      </c>
      <c r="V13" s="27">
        <v>15</v>
      </c>
      <c r="W13" s="31">
        <v>1</v>
      </c>
      <c r="X13" s="31">
        <v>1</v>
      </c>
      <c r="Y13" s="28">
        <v>17</v>
      </c>
      <c r="Z13" s="59"/>
      <c r="AA13" s="29"/>
      <c r="AB13" s="60" t="str">
        <f t="shared" si="213"/>
        <v/>
      </c>
      <c r="AC13" s="30"/>
      <c r="AD13" s="31"/>
      <c r="AE13" s="27"/>
      <c r="AF13" s="31"/>
      <c r="AG13" s="31"/>
      <c r="AH13" s="28"/>
      <c r="AI13" s="59"/>
      <c r="AJ13" s="29"/>
      <c r="AK13" s="60" t="str">
        <f t="shared" si="214"/>
        <v/>
      </c>
      <c r="AL13" s="30">
        <v>12</v>
      </c>
      <c r="AM13" s="31">
        <v>4</v>
      </c>
      <c r="AN13" s="27">
        <v>16</v>
      </c>
      <c r="AO13" s="31">
        <v>2</v>
      </c>
      <c r="AP13" s="31">
        <v>0</v>
      </c>
      <c r="AQ13" s="28">
        <v>18</v>
      </c>
      <c r="AR13" s="59"/>
      <c r="AS13" s="29"/>
      <c r="AT13" s="60" t="str">
        <f t="shared" si="215"/>
        <v/>
      </c>
      <c r="AU13" s="30">
        <v>6</v>
      </c>
      <c r="AV13" s="31">
        <v>4</v>
      </c>
      <c r="AW13" s="27">
        <v>10</v>
      </c>
      <c r="AX13" s="31">
        <v>3</v>
      </c>
      <c r="AY13" s="31">
        <v>2</v>
      </c>
      <c r="AZ13" s="28">
        <v>15</v>
      </c>
      <c r="BA13" s="59"/>
      <c r="BB13" s="29"/>
      <c r="BC13" s="60" t="str">
        <f t="shared" si="216"/>
        <v/>
      </c>
      <c r="BD13" s="30">
        <v>9</v>
      </c>
      <c r="BE13" s="31">
        <v>4</v>
      </c>
      <c r="BF13" s="27">
        <v>13</v>
      </c>
      <c r="BG13" s="31">
        <v>6</v>
      </c>
      <c r="BH13" s="31">
        <v>1</v>
      </c>
      <c r="BI13" s="28">
        <v>20</v>
      </c>
      <c r="BJ13" s="59"/>
      <c r="BK13" s="29"/>
      <c r="BL13" s="60" t="str">
        <f t="shared" si="217"/>
        <v/>
      </c>
      <c r="BM13" s="30">
        <v>11</v>
      </c>
      <c r="BN13" s="31">
        <v>4</v>
      </c>
      <c r="BO13" s="27">
        <v>15</v>
      </c>
      <c r="BP13" s="31">
        <v>1</v>
      </c>
      <c r="BQ13" s="31">
        <v>0</v>
      </c>
      <c r="BR13" s="28">
        <v>16</v>
      </c>
      <c r="BS13" s="59"/>
      <c r="BT13" s="29"/>
      <c r="BU13" s="60" t="str">
        <f t="shared" si="218"/>
        <v/>
      </c>
      <c r="BV13" s="30"/>
      <c r="BW13" s="31"/>
      <c r="BX13" s="27"/>
      <c r="BY13" s="31"/>
      <c r="BZ13" s="31"/>
      <c r="CA13" s="28"/>
      <c r="CB13" s="59"/>
      <c r="CC13" s="29"/>
      <c r="CD13" s="60" t="str">
        <f t="shared" si="219"/>
        <v/>
      </c>
      <c r="CE13" s="30"/>
      <c r="CF13" s="31"/>
      <c r="CG13" s="27"/>
      <c r="CH13" s="31"/>
      <c r="CI13" s="31"/>
      <c r="CJ13" s="28"/>
      <c r="CK13" s="59"/>
      <c r="CL13" s="29"/>
      <c r="CM13" s="60" t="str">
        <f t="shared" si="220"/>
        <v/>
      </c>
      <c r="CN13" s="30">
        <v>10</v>
      </c>
      <c r="CO13" s="31">
        <v>4</v>
      </c>
      <c r="CP13" s="27">
        <v>14</v>
      </c>
      <c r="CQ13" s="31">
        <v>5</v>
      </c>
      <c r="CR13" s="31">
        <v>0</v>
      </c>
      <c r="CS13" s="28">
        <v>19</v>
      </c>
      <c r="CT13" s="59"/>
      <c r="CU13" s="29"/>
      <c r="CV13" s="60" t="str">
        <f t="shared" si="221"/>
        <v/>
      </c>
      <c r="CW13" s="30"/>
      <c r="CX13" s="31"/>
      <c r="CY13" s="27"/>
      <c r="CZ13" s="31"/>
      <c r="DA13" s="31"/>
      <c r="DB13" s="28"/>
      <c r="DC13" s="59"/>
      <c r="DD13" s="29"/>
      <c r="DE13" s="60" t="str">
        <f t="shared" si="222"/>
        <v/>
      </c>
      <c r="DF13" s="30"/>
      <c r="DG13" s="31"/>
      <c r="DH13" s="27"/>
      <c r="DI13" s="31"/>
      <c r="DJ13" s="31"/>
      <c r="DK13" s="28"/>
      <c r="DL13" s="59"/>
      <c r="DM13" s="29"/>
      <c r="DN13" s="60" t="str">
        <f t="shared" si="223"/>
        <v/>
      </c>
      <c r="DO13" s="30">
        <v>7</v>
      </c>
      <c r="DP13" s="31">
        <v>0</v>
      </c>
      <c r="DQ13" s="27">
        <v>7</v>
      </c>
      <c r="DR13" s="31">
        <v>3</v>
      </c>
      <c r="DS13" s="31">
        <v>3</v>
      </c>
      <c r="DT13" s="28">
        <v>13</v>
      </c>
      <c r="DU13" s="59"/>
      <c r="DV13" s="29">
        <v>13</v>
      </c>
      <c r="DW13" s="60" t="str">
        <f t="shared" si="224"/>
        <v/>
      </c>
      <c r="DX13" s="30">
        <v>11</v>
      </c>
      <c r="DY13" s="31">
        <v>4</v>
      </c>
      <c r="DZ13" s="27">
        <v>15</v>
      </c>
      <c r="EA13" s="31">
        <v>2</v>
      </c>
      <c r="EB13" s="31">
        <v>2</v>
      </c>
      <c r="EC13" s="28">
        <v>19</v>
      </c>
      <c r="ED13" s="59"/>
      <c r="EE13" s="29">
        <v>13</v>
      </c>
      <c r="EF13" s="60" t="str">
        <f t="shared" si="225"/>
        <v/>
      </c>
      <c r="EG13" s="30">
        <v>7</v>
      </c>
      <c r="EH13" s="31">
        <v>3</v>
      </c>
      <c r="EI13" s="27">
        <v>10</v>
      </c>
      <c r="EJ13" s="31">
        <v>3</v>
      </c>
      <c r="EK13" s="31">
        <v>1</v>
      </c>
      <c r="EL13" s="28">
        <v>14</v>
      </c>
      <c r="EM13" s="59"/>
      <c r="EN13" s="29">
        <v>8</v>
      </c>
      <c r="EO13" s="60" t="str">
        <f t="shared" si="226"/>
        <v/>
      </c>
      <c r="EP13" s="30">
        <v>13</v>
      </c>
      <c r="EQ13" s="31">
        <v>2</v>
      </c>
      <c r="ER13" s="27">
        <v>15</v>
      </c>
      <c r="ES13" s="31">
        <v>3</v>
      </c>
      <c r="ET13" s="31">
        <v>0</v>
      </c>
      <c r="EU13" s="28">
        <v>18</v>
      </c>
      <c r="EV13" s="59"/>
      <c r="EW13" s="29">
        <v>11</v>
      </c>
      <c r="EX13" s="60" t="str">
        <f t="shared" si="227"/>
        <v/>
      </c>
      <c r="EY13" s="30">
        <v>13</v>
      </c>
      <c r="EZ13" s="31">
        <v>1</v>
      </c>
      <c r="FA13" s="27">
        <v>14</v>
      </c>
      <c r="FB13" s="31">
        <v>7</v>
      </c>
      <c r="FC13" s="31">
        <v>1</v>
      </c>
      <c r="FD13" s="28">
        <v>22</v>
      </c>
      <c r="FE13" s="59"/>
      <c r="FF13" s="29">
        <v>10</v>
      </c>
      <c r="FG13" s="60" t="str">
        <f t="shared" si="228"/>
        <v/>
      </c>
      <c r="FH13" s="30"/>
      <c r="FI13" s="31"/>
      <c r="FJ13" s="27"/>
      <c r="FK13" s="31"/>
      <c r="FL13" s="31"/>
      <c r="FM13" s="28"/>
      <c r="FN13" s="59"/>
      <c r="FO13" s="29"/>
      <c r="FP13" s="60" t="str">
        <f t="shared" si="229"/>
        <v/>
      </c>
      <c r="FQ13" s="30"/>
      <c r="FR13" s="31"/>
      <c r="FS13" s="27"/>
      <c r="FT13" s="31"/>
      <c r="FU13" s="31"/>
      <c r="FV13" s="28"/>
      <c r="FW13" s="59"/>
      <c r="FX13" s="29"/>
      <c r="FY13" s="60" t="str">
        <f t="shared" si="230"/>
        <v/>
      </c>
      <c r="FZ13" s="30"/>
      <c r="GA13" s="31"/>
      <c r="GB13" s="27"/>
      <c r="GC13" s="31"/>
      <c r="GD13" s="31"/>
      <c r="GE13" s="28"/>
      <c r="GF13" s="59"/>
      <c r="GG13" s="29"/>
      <c r="GH13" s="60" t="str">
        <f t="shared" si="231"/>
        <v/>
      </c>
      <c r="GI13" s="30"/>
      <c r="GJ13" s="31"/>
      <c r="GK13" s="27"/>
      <c r="GL13" s="31"/>
      <c r="GM13" s="31"/>
      <c r="GN13" s="28"/>
      <c r="GO13" s="59"/>
      <c r="GP13" s="29"/>
      <c r="GQ13" s="60" t="str">
        <f t="shared" si="232"/>
        <v/>
      </c>
      <c r="GR13" s="30"/>
      <c r="GS13" s="31"/>
      <c r="GT13" s="27"/>
      <c r="GU13" s="31"/>
      <c r="GV13" s="31"/>
      <c r="GW13" s="28"/>
      <c r="GX13" s="59"/>
      <c r="GY13" s="29"/>
      <c r="GZ13" s="60" t="str">
        <f t="shared" si="233"/>
        <v/>
      </c>
      <c r="HA13" s="30"/>
      <c r="HB13" s="31"/>
      <c r="HC13" s="27"/>
      <c r="HD13" s="31"/>
      <c r="HE13" s="31"/>
      <c r="HF13" s="28"/>
      <c r="HG13" s="59"/>
      <c r="HH13" s="29"/>
      <c r="HI13" s="60" t="str">
        <f t="shared" si="234"/>
        <v/>
      </c>
      <c r="HJ13" s="30"/>
      <c r="HK13" s="31"/>
      <c r="HL13" s="27"/>
      <c r="HM13" s="31"/>
      <c r="HN13" s="31"/>
      <c r="HO13" s="28"/>
      <c r="HP13" s="59"/>
      <c r="HQ13" s="29"/>
      <c r="HR13" s="60" t="str">
        <f t="shared" si="235"/>
        <v/>
      </c>
      <c r="HS13" s="30"/>
      <c r="HT13" s="31"/>
      <c r="HU13" s="27"/>
      <c r="HV13" s="31"/>
      <c r="HW13" s="31"/>
      <c r="HX13" s="28"/>
      <c r="HY13" s="59"/>
      <c r="HZ13" s="29"/>
      <c r="IA13" s="60" t="str">
        <f t="shared" si="236"/>
        <v/>
      </c>
      <c r="IB13" s="30"/>
      <c r="IC13" s="31"/>
      <c r="ID13" s="27"/>
      <c r="IE13" s="31"/>
      <c r="IF13" s="31"/>
      <c r="IG13" s="28"/>
      <c r="IH13" s="59"/>
      <c r="II13" s="29"/>
      <c r="IJ13" s="60" t="str">
        <f t="shared" si="237"/>
        <v/>
      </c>
      <c r="IK13" s="30">
        <v>6</v>
      </c>
      <c r="IL13" s="31">
        <v>2</v>
      </c>
      <c r="IM13" s="27">
        <v>8</v>
      </c>
      <c r="IN13" s="31">
        <v>8</v>
      </c>
      <c r="IO13" s="31">
        <v>1</v>
      </c>
      <c r="IP13" s="28">
        <v>17</v>
      </c>
      <c r="IQ13" s="59"/>
      <c r="IR13" s="29">
        <v>9</v>
      </c>
      <c r="IS13" s="60" t="str">
        <f t="shared" si="238"/>
        <v/>
      </c>
      <c r="IT13" s="30">
        <v>10</v>
      </c>
      <c r="IU13" s="31">
        <v>1</v>
      </c>
      <c r="IV13" s="27">
        <v>11</v>
      </c>
      <c r="IW13" s="31">
        <v>1</v>
      </c>
      <c r="IX13" s="31">
        <v>0</v>
      </c>
      <c r="IY13" s="28">
        <v>12</v>
      </c>
      <c r="IZ13" s="59"/>
      <c r="JA13" s="29">
        <v>20</v>
      </c>
      <c r="JB13" s="60" t="str">
        <f t="shared" si="239"/>
        <v/>
      </c>
      <c r="JC13" s="30">
        <v>9</v>
      </c>
      <c r="JD13" s="31">
        <v>4</v>
      </c>
      <c r="JE13" s="27">
        <v>13</v>
      </c>
      <c r="JF13" s="31">
        <v>5</v>
      </c>
      <c r="JG13" s="31">
        <v>1</v>
      </c>
      <c r="JH13" s="28">
        <v>19</v>
      </c>
      <c r="JI13" s="59"/>
      <c r="JJ13" s="29">
        <v>13</v>
      </c>
      <c r="JK13" s="60" t="str">
        <f t="shared" si="240"/>
        <v/>
      </c>
      <c r="JL13" s="30">
        <v>10</v>
      </c>
      <c r="JM13" s="31">
        <v>1</v>
      </c>
      <c r="JN13" s="27">
        <v>11</v>
      </c>
      <c r="JO13" s="31">
        <v>1</v>
      </c>
      <c r="JP13" s="31">
        <v>1</v>
      </c>
      <c r="JQ13" s="28">
        <v>13</v>
      </c>
      <c r="JR13" s="59"/>
      <c r="JS13" s="29">
        <v>3</v>
      </c>
      <c r="JT13" s="60" t="str">
        <f t="shared" si="241"/>
        <v/>
      </c>
      <c r="JU13" s="30">
        <v>14</v>
      </c>
      <c r="JV13" s="31">
        <v>1</v>
      </c>
      <c r="JW13" s="27">
        <v>15</v>
      </c>
      <c r="JX13" s="31">
        <v>2</v>
      </c>
      <c r="JY13" s="31">
        <v>0</v>
      </c>
      <c r="JZ13" s="28">
        <v>17</v>
      </c>
      <c r="KA13" s="59"/>
      <c r="KB13" s="29">
        <v>10</v>
      </c>
      <c r="KC13" s="60" t="str">
        <f t="shared" si="242"/>
        <v/>
      </c>
      <c r="KD13" s="30"/>
      <c r="KE13" s="31"/>
      <c r="KF13" s="27"/>
      <c r="KG13" s="31"/>
      <c r="KH13" s="31"/>
      <c r="KI13" s="28"/>
      <c r="KJ13" s="59"/>
      <c r="KK13" s="29"/>
      <c r="KL13" s="60" t="str">
        <f t="shared" si="243"/>
        <v/>
      </c>
      <c r="KM13" s="30">
        <v>11</v>
      </c>
      <c r="KN13" s="31">
        <v>0</v>
      </c>
      <c r="KO13" s="27">
        <v>11</v>
      </c>
      <c r="KP13" s="31">
        <v>6</v>
      </c>
      <c r="KQ13" s="31">
        <v>1</v>
      </c>
      <c r="KR13" s="28">
        <v>18</v>
      </c>
      <c r="KS13" s="59"/>
      <c r="KT13" s="29">
        <v>16</v>
      </c>
      <c r="KU13" s="60" t="str">
        <f t="shared" si="244"/>
        <v/>
      </c>
      <c r="KV13" s="30">
        <v>9</v>
      </c>
      <c r="KW13" s="31">
        <v>3</v>
      </c>
      <c r="KX13" s="27">
        <v>12</v>
      </c>
      <c r="KY13" s="31">
        <v>3</v>
      </c>
      <c r="KZ13" s="31">
        <v>7</v>
      </c>
      <c r="LA13" s="28">
        <v>22</v>
      </c>
      <c r="LB13" s="59"/>
      <c r="LC13" s="29">
        <v>17</v>
      </c>
      <c r="LD13" s="60" t="str">
        <f t="shared" si="245"/>
        <v/>
      </c>
      <c r="LE13" s="30">
        <v>7</v>
      </c>
      <c r="LF13" s="31">
        <v>3</v>
      </c>
      <c r="LG13" s="27">
        <v>10</v>
      </c>
      <c r="LH13" s="31">
        <v>9</v>
      </c>
      <c r="LI13" s="31">
        <v>2</v>
      </c>
      <c r="LJ13" s="28">
        <v>21</v>
      </c>
      <c r="LK13" s="59"/>
      <c r="LL13" s="29">
        <v>12</v>
      </c>
      <c r="LM13" s="60" t="str">
        <f t="shared" si="246"/>
        <v/>
      </c>
      <c r="LN13" s="30">
        <v>9</v>
      </c>
      <c r="LO13" s="31">
        <v>3</v>
      </c>
      <c r="LP13" s="27">
        <v>12</v>
      </c>
      <c r="LQ13" s="31">
        <v>5</v>
      </c>
      <c r="LR13" s="31">
        <v>1</v>
      </c>
      <c r="LS13" s="28">
        <v>18</v>
      </c>
      <c r="LT13" s="59"/>
      <c r="LU13" s="29">
        <v>18</v>
      </c>
      <c r="LV13" s="60" t="str">
        <f t="shared" si="247"/>
        <v/>
      </c>
      <c r="LW13" s="30">
        <v>7</v>
      </c>
      <c r="LX13" s="31">
        <v>2</v>
      </c>
      <c r="LY13" s="27">
        <v>9</v>
      </c>
      <c r="LZ13" s="31">
        <v>10</v>
      </c>
      <c r="MA13" s="31">
        <v>4</v>
      </c>
      <c r="MB13" s="28">
        <v>23</v>
      </c>
      <c r="MC13" s="59"/>
      <c r="MD13" s="29">
        <v>19</v>
      </c>
      <c r="ME13" s="60" t="str">
        <f t="shared" si="248"/>
        <v/>
      </c>
      <c r="MF13" s="30"/>
      <c r="MG13" s="31"/>
      <c r="MH13" s="27"/>
      <c r="MI13" s="31"/>
      <c r="MJ13" s="31"/>
      <c r="MK13" s="28"/>
      <c r="ML13" s="59"/>
      <c r="MM13" s="29"/>
      <c r="MN13" s="60" t="str">
        <f t="shared" si="249"/>
        <v/>
      </c>
      <c r="MO13" s="30">
        <v>8</v>
      </c>
      <c r="MP13" s="31">
        <v>3</v>
      </c>
      <c r="MQ13" s="27">
        <v>11</v>
      </c>
      <c r="MR13" s="31">
        <v>4</v>
      </c>
      <c r="MS13" s="31">
        <v>0</v>
      </c>
      <c r="MT13" s="28">
        <v>15</v>
      </c>
      <c r="MU13" s="59"/>
      <c r="MV13" s="29">
        <v>9</v>
      </c>
      <c r="MW13" s="60" t="str">
        <f t="shared" si="250"/>
        <v/>
      </c>
      <c r="MX13" s="30">
        <v>7</v>
      </c>
      <c r="MY13" s="31">
        <v>3</v>
      </c>
      <c r="MZ13" s="27">
        <v>10</v>
      </c>
      <c r="NA13" s="31">
        <v>3</v>
      </c>
      <c r="NB13" s="31">
        <v>1</v>
      </c>
      <c r="NC13" s="28">
        <v>14</v>
      </c>
      <c r="ND13" s="59"/>
      <c r="NE13" s="29">
        <v>15</v>
      </c>
      <c r="NF13" s="60" t="str">
        <f t="shared" si="251"/>
        <v/>
      </c>
      <c r="NG13" s="30">
        <v>4</v>
      </c>
      <c r="NH13" s="31">
        <v>1</v>
      </c>
      <c r="NI13" s="27">
        <v>5</v>
      </c>
      <c r="NJ13" s="31">
        <v>7</v>
      </c>
      <c r="NK13" s="31">
        <v>0</v>
      </c>
      <c r="NL13" s="28">
        <v>12</v>
      </c>
      <c r="NM13" s="59"/>
      <c r="NN13" s="29">
        <v>21</v>
      </c>
      <c r="NO13" s="60" t="str">
        <f t="shared" si="252"/>
        <v/>
      </c>
      <c r="NP13" s="30"/>
      <c r="NQ13" s="31"/>
      <c r="NR13" s="27"/>
      <c r="NS13" s="31"/>
      <c r="NT13" s="31"/>
      <c r="NU13" s="28"/>
      <c r="NV13" s="59"/>
      <c r="NW13" s="29"/>
      <c r="NX13" s="60" t="str">
        <f t="shared" si="253"/>
        <v/>
      </c>
      <c r="NY13" s="30">
        <v>6</v>
      </c>
      <c r="NZ13" s="31">
        <v>1</v>
      </c>
      <c r="OA13" s="27">
        <v>7</v>
      </c>
      <c r="OB13" s="31">
        <v>2</v>
      </c>
      <c r="OC13" s="31">
        <v>0</v>
      </c>
      <c r="OD13" s="28">
        <v>9</v>
      </c>
      <c r="OE13" s="59"/>
      <c r="OF13" s="29">
        <v>17</v>
      </c>
      <c r="OG13" s="60" t="str">
        <f t="shared" si="254"/>
        <v/>
      </c>
      <c r="OH13" s="30"/>
      <c r="OI13" s="31"/>
      <c r="OJ13" s="27"/>
      <c r="OK13" s="31"/>
      <c r="OL13" s="31"/>
      <c r="OM13" s="28"/>
      <c r="ON13" s="59"/>
      <c r="OO13" s="29"/>
      <c r="OP13" s="60" t="str">
        <f t="shared" si="255"/>
        <v/>
      </c>
      <c r="OQ13" s="30">
        <v>15</v>
      </c>
      <c r="OR13" s="31">
        <v>3</v>
      </c>
      <c r="OS13" s="27">
        <v>18</v>
      </c>
      <c r="OT13" s="31">
        <v>5</v>
      </c>
      <c r="OU13" s="31">
        <v>0</v>
      </c>
      <c r="OV13" s="28">
        <v>23</v>
      </c>
      <c r="OW13" s="59"/>
      <c r="OX13" s="29">
        <v>36</v>
      </c>
      <c r="OY13" s="60" t="str">
        <f t="shared" si="256"/>
        <v/>
      </c>
      <c r="OZ13" s="472">
        <v>6</v>
      </c>
      <c r="PA13" s="472">
        <v>6</v>
      </c>
      <c r="PB13" s="473">
        <v>12</v>
      </c>
      <c r="PC13" s="472">
        <v>3</v>
      </c>
      <c r="PD13" s="472">
        <v>0</v>
      </c>
      <c r="PE13" s="474">
        <v>15</v>
      </c>
      <c r="PF13" s="59"/>
      <c r="PG13" s="29">
        <v>7</v>
      </c>
      <c r="PH13" s="60" t="s">
        <v>250</v>
      </c>
      <c r="PI13" s="30">
        <v>13</v>
      </c>
      <c r="PJ13" s="31">
        <v>4</v>
      </c>
      <c r="PK13" s="27">
        <v>17</v>
      </c>
      <c r="PL13" s="31">
        <v>3</v>
      </c>
      <c r="PM13" s="31">
        <v>0</v>
      </c>
      <c r="PN13" s="28">
        <v>20</v>
      </c>
      <c r="PO13" s="59"/>
      <c r="PP13" s="29">
        <v>15</v>
      </c>
      <c r="PQ13" s="60" t="str">
        <f t="shared" si="257"/>
        <v/>
      </c>
      <c r="PR13" s="30"/>
      <c r="PS13" s="31"/>
      <c r="PT13" s="27"/>
      <c r="PU13" s="31"/>
      <c r="PV13" s="31"/>
      <c r="PW13" s="28"/>
      <c r="PX13" s="59"/>
      <c r="PY13" s="29"/>
      <c r="PZ13" s="60" t="str">
        <f t="shared" si="258"/>
        <v/>
      </c>
      <c r="QA13" s="30">
        <v>10</v>
      </c>
      <c r="QB13" s="31">
        <v>3</v>
      </c>
      <c r="QC13" s="27">
        <v>13</v>
      </c>
      <c r="QD13" s="31">
        <v>4</v>
      </c>
      <c r="QE13" s="31">
        <v>1</v>
      </c>
      <c r="QF13" s="28">
        <v>18</v>
      </c>
      <c r="QG13" s="59"/>
      <c r="QH13" s="29">
        <v>7</v>
      </c>
      <c r="QI13" s="60" t="str">
        <f t="shared" si="259"/>
        <v/>
      </c>
      <c r="QJ13" s="30"/>
      <c r="QK13" s="31"/>
      <c r="QL13" s="27"/>
      <c r="QM13" s="31"/>
      <c r="QN13" s="31"/>
      <c r="QO13" s="28"/>
      <c r="QP13" s="59"/>
      <c r="QQ13" s="29"/>
      <c r="QR13" s="60" t="str">
        <f t="shared" si="260"/>
        <v/>
      </c>
      <c r="QS13" s="30"/>
      <c r="QT13" s="31"/>
      <c r="QU13" s="27"/>
      <c r="QV13" s="31"/>
      <c r="QW13" s="31"/>
      <c r="QX13" s="28"/>
      <c r="QY13" s="59"/>
      <c r="QZ13" s="29"/>
      <c r="RA13" s="60" t="str">
        <f t="shared" si="261"/>
        <v/>
      </c>
      <c r="RB13" s="30">
        <v>8</v>
      </c>
      <c r="RC13" s="31">
        <v>2</v>
      </c>
      <c r="RD13" s="27">
        <v>10</v>
      </c>
      <c r="RE13" s="31">
        <v>2</v>
      </c>
      <c r="RF13" s="31">
        <v>0</v>
      </c>
      <c r="RG13" s="28">
        <v>12</v>
      </c>
      <c r="RH13" s="59"/>
      <c r="RI13" s="29">
        <v>8</v>
      </c>
      <c r="RJ13" s="60" t="str">
        <f t="shared" si="262"/>
        <v/>
      </c>
      <c r="RK13" s="30">
        <v>7</v>
      </c>
      <c r="RL13" s="31">
        <v>3</v>
      </c>
      <c r="RM13" s="27">
        <v>10</v>
      </c>
      <c r="RN13" s="31">
        <v>3</v>
      </c>
      <c r="RO13" s="31">
        <v>0</v>
      </c>
      <c r="RP13" s="28">
        <v>13</v>
      </c>
      <c r="RQ13" s="59"/>
      <c r="RR13" s="29">
        <v>8</v>
      </c>
      <c r="RS13" s="60" t="str">
        <f t="shared" si="263"/>
        <v/>
      </c>
      <c r="RT13" s="30">
        <v>3</v>
      </c>
      <c r="RU13" s="31">
        <v>0</v>
      </c>
      <c r="RV13" s="27">
        <v>3</v>
      </c>
      <c r="RW13" s="31">
        <v>12</v>
      </c>
      <c r="RX13" s="31">
        <v>2</v>
      </c>
      <c r="RY13" s="28">
        <v>17</v>
      </c>
      <c r="RZ13" s="59"/>
      <c r="SA13" s="29">
        <v>11</v>
      </c>
      <c r="SB13" s="60" t="str">
        <f t="shared" si="264"/>
        <v/>
      </c>
      <c r="SC13" s="30"/>
      <c r="SD13" s="31"/>
      <c r="SE13" s="27"/>
      <c r="SF13" s="31"/>
      <c r="SG13" s="31"/>
      <c r="SH13" s="28"/>
      <c r="SI13" s="59"/>
      <c r="SJ13" s="29"/>
      <c r="SK13" s="60" t="str">
        <f t="shared" si="265"/>
        <v/>
      </c>
      <c r="SL13" s="30"/>
      <c r="SM13" s="31"/>
      <c r="SN13" s="27"/>
      <c r="SO13" s="31"/>
      <c r="SP13" s="31"/>
      <c r="SQ13" s="28"/>
      <c r="SR13" s="59"/>
      <c r="SS13" s="29"/>
      <c r="ST13" s="60" t="str">
        <f t="shared" si="266"/>
        <v/>
      </c>
      <c r="SU13" s="30">
        <v>5</v>
      </c>
      <c r="SV13" s="31">
        <v>6</v>
      </c>
      <c r="SW13" s="27">
        <v>11</v>
      </c>
      <c r="SX13" s="31">
        <v>2</v>
      </c>
      <c r="SY13" s="31">
        <v>0</v>
      </c>
      <c r="SZ13" s="28">
        <v>13</v>
      </c>
      <c r="TA13" s="59"/>
      <c r="TB13" s="29">
        <v>10</v>
      </c>
      <c r="TC13" s="60" t="str">
        <f t="shared" si="267"/>
        <v/>
      </c>
      <c r="TD13" s="30">
        <v>10</v>
      </c>
      <c r="TE13" s="31">
        <v>2</v>
      </c>
      <c r="TF13" s="27">
        <v>12</v>
      </c>
      <c r="TG13" s="31">
        <v>6</v>
      </c>
      <c r="TH13" s="31">
        <v>2</v>
      </c>
      <c r="TI13" s="28">
        <v>20</v>
      </c>
      <c r="TJ13" s="59"/>
      <c r="TK13" s="29">
        <v>19</v>
      </c>
      <c r="TL13" s="60" t="str">
        <f t="shared" si="268"/>
        <v/>
      </c>
      <c r="TM13" s="30">
        <v>19</v>
      </c>
      <c r="TN13" s="31">
        <v>3</v>
      </c>
      <c r="TO13" s="27">
        <v>22</v>
      </c>
      <c r="TP13" s="31">
        <v>7</v>
      </c>
      <c r="TQ13" s="31">
        <v>0</v>
      </c>
      <c r="TR13" s="28">
        <v>29</v>
      </c>
      <c r="TS13" s="59"/>
      <c r="TT13" s="29">
        <v>30</v>
      </c>
      <c r="TU13" s="60" t="str">
        <f t="shared" si="269"/>
        <v/>
      </c>
      <c r="TV13" s="30"/>
      <c r="TW13" s="31"/>
      <c r="TX13" s="27"/>
      <c r="TY13" s="31"/>
      <c r="TZ13" s="31"/>
      <c r="UA13" s="28"/>
      <c r="UB13" s="59"/>
      <c r="UC13" s="29"/>
      <c r="UD13" s="60" t="str">
        <f t="shared" si="270"/>
        <v/>
      </c>
      <c r="UE13" s="30"/>
      <c r="UF13" s="31"/>
      <c r="UG13" s="27"/>
      <c r="UH13" s="31"/>
      <c r="UI13" s="31"/>
      <c r="UJ13" s="28"/>
      <c r="UK13" s="59"/>
      <c r="UL13" s="29"/>
      <c r="UM13" s="60" t="str">
        <f t="shared" si="271"/>
        <v/>
      </c>
      <c r="UN13" s="30">
        <v>10</v>
      </c>
      <c r="UO13" s="31">
        <v>2</v>
      </c>
      <c r="UP13" s="27">
        <v>12</v>
      </c>
      <c r="UQ13" s="31">
        <v>3</v>
      </c>
      <c r="UR13" s="31">
        <v>2</v>
      </c>
      <c r="US13" s="28">
        <v>17</v>
      </c>
      <c r="UT13" s="59"/>
      <c r="UU13" s="29">
        <v>12</v>
      </c>
      <c r="UV13" s="60" t="str">
        <f t="shared" si="272"/>
        <v/>
      </c>
      <c r="UW13" s="30">
        <v>7</v>
      </c>
      <c r="UX13" s="31">
        <v>7</v>
      </c>
      <c r="UY13" s="27">
        <v>14</v>
      </c>
      <c r="UZ13" s="31">
        <v>6</v>
      </c>
      <c r="VA13" s="31">
        <v>0</v>
      </c>
      <c r="VB13" s="28">
        <v>20</v>
      </c>
      <c r="VC13" s="59"/>
      <c r="VD13" s="29">
        <v>42</v>
      </c>
      <c r="VE13" s="60" t="str">
        <f t="shared" si="273"/>
        <v/>
      </c>
      <c r="VF13" s="30">
        <v>8</v>
      </c>
      <c r="VG13" s="31">
        <v>1</v>
      </c>
      <c r="VH13" s="27">
        <v>9</v>
      </c>
      <c r="VI13" s="31">
        <v>6</v>
      </c>
      <c r="VJ13" s="31">
        <v>2</v>
      </c>
      <c r="VK13" s="28">
        <v>17</v>
      </c>
      <c r="VL13" s="59"/>
      <c r="VM13" s="29">
        <v>14</v>
      </c>
      <c r="VN13" s="60" t="str">
        <f t="shared" si="274"/>
        <v/>
      </c>
      <c r="VO13" s="30">
        <v>8</v>
      </c>
      <c r="VP13" s="31">
        <v>5</v>
      </c>
      <c r="VQ13" s="27">
        <v>13</v>
      </c>
      <c r="VR13" s="31">
        <v>6</v>
      </c>
      <c r="VS13" s="31">
        <v>3</v>
      </c>
      <c r="VT13" s="28">
        <v>22</v>
      </c>
      <c r="VU13" s="59"/>
      <c r="VV13" s="29">
        <v>13</v>
      </c>
      <c r="VW13" s="60" t="str">
        <f t="shared" si="275"/>
        <v/>
      </c>
      <c r="VX13" s="30">
        <v>6</v>
      </c>
      <c r="VY13" s="31">
        <v>4</v>
      </c>
      <c r="VZ13" s="27">
        <v>10</v>
      </c>
      <c r="WA13" s="31">
        <v>4</v>
      </c>
      <c r="WB13" s="31">
        <v>1</v>
      </c>
      <c r="WC13" s="28">
        <v>15</v>
      </c>
      <c r="WD13" s="59"/>
      <c r="WE13" s="29">
        <v>6</v>
      </c>
      <c r="WF13" s="60" t="str">
        <f t="shared" si="276"/>
        <v/>
      </c>
      <c r="WG13" s="30"/>
      <c r="WH13" s="31"/>
      <c r="WI13" s="27"/>
      <c r="WJ13" s="31"/>
      <c r="WK13" s="31"/>
      <c r="WL13" s="28"/>
      <c r="WM13" s="59"/>
      <c r="WN13" s="29"/>
      <c r="WO13" s="60" t="str">
        <f t="shared" si="277"/>
        <v/>
      </c>
      <c r="WP13" s="30">
        <v>9</v>
      </c>
      <c r="WQ13" s="31">
        <v>0</v>
      </c>
      <c r="WR13" s="27">
        <v>9</v>
      </c>
      <c r="WS13" s="31">
        <v>4</v>
      </c>
      <c r="WT13" s="31">
        <v>1</v>
      </c>
      <c r="WU13" s="28">
        <v>14</v>
      </c>
      <c r="WV13" s="59"/>
      <c r="WW13" s="29">
        <v>13</v>
      </c>
      <c r="WX13" s="60" t="str">
        <f t="shared" si="278"/>
        <v/>
      </c>
      <c r="WY13" s="30">
        <v>7</v>
      </c>
      <c r="WZ13" s="31">
        <v>1</v>
      </c>
      <c r="XA13" s="27">
        <v>8</v>
      </c>
      <c r="XB13" s="31">
        <v>4</v>
      </c>
      <c r="XC13" s="31">
        <v>0</v>
      </c>
      <c r="XD13" s="28">
        <v>12</v>
      </c>
      <c r="XE13" s="59"/>
      <c r="XF13" s="29">
        <v>6</v>
      </c>
      <c r="XG13" s="60" t="str">
        <f t="shared" si="279"/>
        <v/>
      </c>
      <c r="XH13" s="30">
        <v>10</v>
      </c>
      <c r="XI13" s="31">
        <v>2</v>
      </c>
      <c r="XJ13" s="27">
        <v>12</v>
      </c>
      <c r="XK13" s="31">
        <v>2</v>
      </c>
      <c r="XL13" s="31">
        <v>1</v>
      </c>
      <c r="XM13" s="28">
        <v>15</v>
      </c>
      <c r="XN13" s="59"/>
      <c r="XO13" s="29">
        <v>10</v>
      </c>
      <c r="XP13" s="60" t="str">
        <f t="shared" si="280"/>
        <v/>
      </c>
      <c r="XQ13" s="30">
        <v>4</v>
      </c>
      <c r="XR13" s="31">
        <v>3</v>
      </c>
      <c r="XS13" s="27">
        <v>7</v>
      </c>
      <c r="XT13" s="31">
        <v>12</v>
      </c>
      <c r="XU13" s="31">
        <v>0</v>
      </c>
      <c r="XV13" s="28">
        <v>19</v>
      </c>
      <c r="XW13" s="59"/>
      <c r="XX13" s="29">
        <v>6</v>
      </c>
      <c r="XY13" s="60" t="str">
        <f>IFERROR((XX13/XW13),"")</f>
        <v/>
      </c>
      <c r="XZ13" s="30"/>
      <c r="YA13" s="31"/>
      <c r="YB13" s="27"/>
      <c r="YC13" s="31"/>
      <c r="YD13" s="31"/>
      <c r="YE13" s="28"/>
      <c r="YF13" s="59"/>
      <c r="YG13" s="29"/>
      <c r="YH13" s="60" t="str">
        <f t="shared" si="281"/>
        <v/>
      </c>
      <c r="YI13" s="30">
        <v>6</v>
      </c>
      <c r="YJ13" s="31">
        <v>4</v>
      </c>
      <c r="YK13" s="27">
        <v>10</v>
      </c>
      <c r="YL13" s="31">
        <v>10</v>
      </c>
      <c r="YM13" s="31">
        <v>0</v>
      </c>
      <c r="YN13" s="28">
        <v>20</v>
      </c>
      <c r="YO13" s="59"/>
      <c r="YP13" s="29">
        <v>13</v>
      </c>
      <c r="YQ13" s="60" t="str">
        <f t="shared" si="282"/>
        <v/>
      </c>
      <c r="YR13" s="30">
        <v>9</v>
      </c>
      <c r="YS13" s="31">
        <v>1</v>
      </c>
      <c r="YT13" s="27">
        <v>10</v>
      </c>
      <c r="YU13" s="31">
        <v>5</v>
      </c>
      <c r="YV13" s="31">
        <v>2</v>
      </c>
      <c r="YW13" s="28">
        <v>17</v>
      </c>
      <c r="YX13" s="59"/>
      <c r="YY13" s="29"/>
      <c r="YZ13" s="60" t="str">
        <f t="shared" si="283"/>
        <v/>
      </c>
      <c r="ZA13" s="30">
        <v>11</v>
      </c>
      <c r="ZB13" s="31">
        <v>1</v>
      </c>
      <c r="ZC13" s="27">
        <v>12</v>
      </c>
      <c r="ZD13" s="31">
        <v>5</v>
      </c>
      <c r="ZE13" s="31">
        <v>0</v>
      </c>
      <c r="ZF13" s="28">
        <v>17</v>
      </c>
      <c r="ZG13" s="59"/>
      <c r="ZH13" s="29"/>
      <c r="ZI13" s="60" t="str">
        <f t="shared" si="284"/>
        <v/>
      </c>
      <c r="ZJ13" s="30">
        <v>15</v>
      </c>
      <c r="ZK13" s="31">
        <v>5</v>
      </c>
      <c r="ZL13" s="27">
        <v>20</v>
      </c>
      <c r="ZM13" s="31">
        <v>3</v>
      </c>
      <c r="ZN13" s="31">
        <v>1</v>
      </c>
      <c r="ZO13" s="28">
        <v>24</v>
      </c>
      <c r="ZP13" s="59"/>
      <c r="ZQ13" s="29">
        <v>6</v>
      </c>
      <c r="ZR13" s="60" t="str">
        <f t="shared" si="285"/>
        <v/>
      </c>
      <c r="ZS13" s="30">
        <v>13</v>
      </c>
      <c r="ZT13" s="31">
        <v>5</v>
      </c>
      <c r="ZU13" s="27">
        <v>18</v>
      </c>
      <c r="ZV13" s="31">
        <v>5</v>
      </c>
      <c r="ZW13" s="31">
        <v>0</v>
      </c>
      <c r="ZX13" s="28">
        <v>23</v>
      </c>
      <c r="ZY13" s="59"/>
      <c r="ZZ13" s="29">
        <v>11</v>
      </c>
      <c r="AAA13" s="60" t="str">
        <f t="shared" si="286"/>
        <v/>
      </c>
      <c r="AAB13" s="30"/>
      <c r="AAC13" s="31"/>
      <c r="AAD13" s="27"/>
      <c r="AAE13" s="31"/>
      <c r="AAF13" s="31"/>
      <c r="AAG13" s="28"/>
      <c r="AAH13" s="59"/>
      <c r="AAI13" s="29"/>
      <c r="AAJ13" s="60" t="str">
        <f t="shared" si="287"/>
        <v/>
      </c>
      <c r="AAK13" s="30"/>
      <c r="AAL13" s="31"/>
      <c r="AAM13" s="27"/>
      <c r="AAN13" s="31"/>
      <c r="AAO13" s="31"/>
      <c r="AAP13" s="28"/>
      <c r="AAQ13" s="59"/>
      <c r="AAR13" s="29"/>
      <c r="AAS13" s="60" t="str">
        <f t="shared" si="288"/>
        <v/>
      </c>
      <c r="AAT13" s="30">
        <v>10</v>
      </c>
      <c r="AAU13" s="31">
        <v>9</v>
      </c>
      <c r="AAV13" s="27">
        <v>19</v>
      </c>
      <c r="AAW13" s="31">
        <v>9</v>
      </c>
      <c r="AAX13" s="31">
        <v>2</v>
      </c>
      <c r="AAY13" s="28">
        <v>30</v>
      </c>
      <c r="AAZ13" s="59"/>
      <c r="ABA13" s="29">
        <v>15</v>
      </c>
      <c r="ABB13" s="60" t="str">
        <f t="shared" si="289"/>
        <v/>
      </c>
      <c r="ABC13" s="30"/>
      <c r="ABD13" s="31"/>
      <c r="ABE13" s="27"/>
      <c r="ABF13" s="31"/>
      <c r="ABG13" s="31"/>
      <c r="ABH13" s="28"/>
      <c r="ABI13" s="59"/>
      <c r="ABJ13" s="29"/>
      <c r="ABK13" s="60" t="str">
        <f t="shared" si="290"/>
        <v/>
      </c>
      <c r="ABL13" s="30"/>
      <c r="ABM13" s="31"/>
      <c r="ABN13" s="27"/>
      <c r="ABO13" s="31"/>
      <c r="ABP13" s="31"/>
      <c r="ABQ13" s="28"/>
      <c r="ABR13" s="59"/>
      <c r="ABS13" s="29"/>
      <c r="ABT13" s="60" t="str">
        <f t="shared" si="291"/>
        <v/>
      </c>
      <c r="ABU13" s="30">
        <v>8</v>
      </c>
      <c r="ABV13" s="31">
        <v>4</v>
      </c>
      <c r="ABW13" s="27">
        <v>12</v>
      </c>
      <c r="ABX13" s="31">
        <v>6</v>
      </c>
      <c r="ABY13" s="31">
        <v>1</v>
      </c>
      <c r="ABZ13" s="28">
        <v>19</v>
      </c>
      <c r="ACA13" s="59"/>
      <c r="ACB13" s="29">
        <v>6</v>
      </c>
      <c r="ACC13" s="60" t="str">
        <f t="shared" si="292"/>
        <v/>
      </c>
      <c r="ACD13" s="30">
        <v>10</v>
      </c>
      <c r="ACE13" s="31">
        <v>4</v>
      </c>
      <c r="ACF13" s="27">
        <v>14</v>
      </c>
      <c r="ACG13" s="31">
        <v>6</v>
      </c>
      <c r="ACH13" s="31">
        <v>1</v>
      </c>
      <c r="ACI13" s="28">
        <v>21</v>
      </c>
      <c r="ACJ13" s="59"/>
      <c r="ACK13" s="29">
        <v>11</v>
      </c>
      <c r="ACL13" s="60" t="str">
        <f t="shared" si="293"/>
        <v/>
      </c>
      <c r="ACM13" s="30">
        <v>9</v>
      </c>
      <c r="ACN13" s="31">
        <v>4</v>
      </c>
      <c r="ACO13" s="27">
        <v>13</v>
      </c>
      <c r="ACP13" s="31">
        <v>2</v>
      </c>
      <c r="ACQ13" s="31">
        <v>1</v>
      </c>
      <c r="ACR13" s="28">
        <v>16</v>
      </c>
      <c r="ACS13" s="59"/>
      <c r="ACT13" s="29"/>
      <c r="ACU13" s="60" t="str">
        <f t="shared" si="294"/>
        <v/>
      </c>
      <c r="ACV13" s="30">
        <v>11</v>
      </c>
      <c r="ACW13" s="31">
        <v>1</v>
      </c>
      <c r="ACX13" s="27">
        <v>12</v>
      </c>
      <c r="ACY13" s="31">
        <v>5</v>
      </c>
      <c r="ACZ13" s="31">
        <v>1</v>
      </c>
      <c r="ADA13" s="28">
        <v>18</v>
      </c>
      <c r="ADB13" s="59"/>
      <c r="ADC13" s="29">
        <v>13</v>
      </c>
      <c r="ADD13" s="60" t="str">
        <f t="shared" si="295"/>
        <v/>
      </c>
      <c r="ADE13" s="30">
        <v>8</v>
      </c>
      <c r="ADF13" s="31">
        <v>6</v>
      </c>
      <c r="ADG13" s="27">
        <v>14</v>
      </c>
      <c r="ADH13" s="31">
        <v>7</v>
      </c>
      <c r="ADI13" s="31">
        <v>1</v>
      </c>
      <c r="ADJ13" s="28">
        <v>22</v>
      </c>
      <c r="ADK13" s="59"/>
      <c r="ADL13" s="29">
        <v>19</v>
      </c>
      <c r="ADM13" s="60" t="str">
        <f t="shared" si="296"/>
        <v/>
      </c>
      <c r="ADN13" s="30"/>
      <c r="ADO13" s="31"/>
      <c r="ADP13" s="27"/>
      <c r="ADQ13" s="31"/>
      <c r="ADR13" s="31"/>
      <c r="ADS13" s="28"/>
      <c r="ADT13" s="59"/>
      <c r="ADU13" s="29"/>
      <c r="ADV13" s="60" t="str">
        <f t="shared" si="86"/>
        <v/>
      </c>
      <c r="ADW13" s="30"/>
      <c r="ADX13" s="31"/>
      <c r="ADY13" s="27"/>
      <c r="ADZ13" s="31"/>
      <c r="AEA13" s="31"/>
      <c r="AEB13" s="28"/>
      <c r="AEC13" s="59"/>
      <c r="AED13" s="29"/>
      <c r="AEE13" s="60" t="str">
        <f t="shared" si="87"/>
        <v/>
      </c>
      <c r="AEF13" s="30">
        <v>11</v>
      </c>
      <c r="AEG13" s="31">
        <v>3</v>
      </c>
      <c r="AEH13" s="27">
        <v>14</v>
      </c>
      <c r="AEI13" s="31">
        <v>8</v>
      </c>
      <c r="AEJ13" s="31">
        <v>3</v>
      </c>
      <c r="AEK13" s="28">
        <v>25</v>
      </c>
      <c r="AEL13" s="59"/>
      <c r="AEM13" s="29">
        <v>12</v>
      </c>
      <c r="AEN13" s="60" t="str">
        <f t="shared" si="88"/>
        <v/>
      </c>
      <c r="AEO13" s="30">
        <v>9</v>
      </c>
      <c r="AEP13" s="31">
        <v>5</v>
      </c>
      <c r="AEQ13" s="27">
        <v>14</v>
      </c>
      <c r="AER13" s="31">
        <v>7</v>
      </c>
      <c r="AES13" s="31">
        <v>1</v>
      </c>
      <c r="AET13" s="28">
        <v>22</v>
      </c>
      <c r="AEU13" s="59"/>
      <c r="AEV13" s="29">
        <v>13</v>
      </c>
      <c r="AEW13" s="60" t="str">
        <f t="shared" si="89"/>
        <v/>
      </c>
      <c r="AEX13" s="30">
        <v>8</v>
      </c>
      <c r="AEY13" s="31">
        <v>2</v>
      </c>
      <c r="AEZ13" s="27">
        <v>10</v>
      </c>
      <c r="AFA13" s="31">
        <v>6</v>
      </c>
      <c r="AFB13" s="31">
        <v>0</v>
      </c>
      <c r="AFC13" s="28">
        <v>16</v>
      </c>
      <c r="AFD13" s="59"/>
      <c r="AFE13" s="29">
        <v>7</v>
      </c>
      <c r="AFF13" s="60" t="str">
        <f t="shared" si="90"/>
        <v/>
      </c>
      <c r="AFG13" s="30">
        <v>10</v>
      </c>
      <c r="AFH13" s="31">
        <v>1</v>
      </c>
      <c r="AFI13" s="27">
        <v>11</v>
      </c>
      <c r="AFJ13" s="31">
        <v>6</v>
      </c>
      <c r="AFK13" s="31">
        <v>0</v>
      </c>
      <c r="AFL13" s="28">
        <v>17</v>
      </c>
      <c r="AFM13" s="59"/>
      <c r="AFN13" s="29">
        <v>8</v>
      </c>
      <c r="AFO13" s="60" t="str">
        <f t="shared" si="91"/>
        <v/>
      </c>
      <c r="AFP13" s="30">
        <v>4</v>
      </c>
      <c r="AFQ13" s="31">
        <v>6</v>
      </c>
      <c r="AFR13" s="27">
        <v>10</v>
      </c>
      <c r="AFS13" s="31">
        <v>4</v>
      </c>
      <c r="AFT13" s="31">
        <v>3</v>
      </c>
      <c r="AFU13" s="28">
        <v>17</v>
      </c>
      <c r="AFV13" s="59"/>
      <c r="AFW13" s="29">
        <v>10</v>
      </c>
      <c r="AFX13" s="60" t="str">
        <f t="shared" si="92"/>
        <v/>
      </c>
      <c r="AFY13" s="30"/>
      <c r="AFZ13" s="31"/>
      <c r="AGA13" s="27"/>
      <c r="AGB13" s="31"/>
      <c r="AGC13" s="31"/>
      <c r="AGD13" s="28"/>
      <c r="AGE13" s="59"/>
      <c r="AGF13" s="29"/>
      <c r="AGG13" s="60" t="str">
        <f t="shared" si="93"/>
        <v/>
      </c>
      <c r="AGH13" s="30"/>
      <c r="AGI13" s="31"/>
      <c r="AGJ13" s="27"/>
      <c r="AGK13" s="31"/>
      <c r="AGL13" s="31"/>
      <c r="AGM13" s="28"/>
      <c r="AGN13" s="59"/>
      <c r="AGO13" s="29"/>
      <c r="AGP13" s="60" t="str">
        <f t="shared" si="94"/>
        <v/>
      </c>
      <c r="AGQ13" s="30">
        <v>8</v>
      </c>
      <c r="AGR13" s="31">
        <v>4</v>
      </c>
      <c r="AGS13" s="27">
        <v>12</v>
      </c>
      <c r="AGT13" s="31">
        <v>4</v>
      </c>
      <c r="AGU13" s="31">
        <v>1</v>
      </c>
      <c r="AGV13" s="28">
        <v>17</v>
      </c>
      <c r="AGW13" s="59"/>
      <c r="AGX13" s="29">
        <v>11</v>
      </c>
      <c r="AGY13" s="60" t="str">
        <f t="shared" si="95"/>
        <v/>
      </c>
      <c r="AGZ13" s="30">
        <v>10</v>
      </c>
      <c r="AHA13" s="31">
        <v>4</v>
      </c>
      <c r="AHB13" s="27">
        <v>14</v>
      </c>
      <c r="AHC13" s="31">
        <v>2</v>
      </c>
      <c r="AHD13" s="31">
        <v>2</v>
      </c>
      <c r="AHE13" s="28">
        <v>18</v>
      </c>
      <c r="AHF13" s="59"/>
      <c r="AHG13" s="29">
        <v>6</v>
      </c>
      <c r="AHH13" s="60" t="str">
        <f t="shared" si="96"/>
        <v/>
      </c>
      <c r="AHI13" s="30">
        <v>9</v>
      </c>
      <c r="AHJ13" s="31">
        <v>2</v>
      </c>
      <c r="AHK13" s="27">
        <v>11</v>
      </c>
      <c r="AHL13" s="31">
        <v>8</v>
      </c>
      <c r="AHM13" s="31">
        <v>0</v>
      </c>
      <c r="AHN13" s="28">
        <v>19</v>
      </c>
      <c r="AHO13" s="59"/>
      <c r="AHP13" s="29">
        <v>2</v>
      </c>
      <c r="AHQ13" s="60" t="str">
        <f t="shared" si="97"/>
        <v/>
      </c>
      <c r="AHR13" s="30">
        <v>5</v>
      </c>
      <c r="AHS13" s="31">
        <v>3</v>
      </c>
      <c r="AHT13" s="27">
        <v>8</v>
      </c>
      <c r="AHU13" s="31">
        <v>5</v>
      </c>
      <c r="AHV13" s="31">
        <v>0</v>
      </c>
      <c r="AHW13" s="28">
        <v>13</v>
      </c>
      <c r="AHX13" s="59"/>
      <c r="AHY13" s="29">
        <v>12</v>
      </c>
      <c r="AHZ13" s="60" t="str">
        <f t="shared" si="98"/>
        <v/>
      </c>
      <c r="AIA13" s="30">
        <v>8</v>
      </c>
      <c r="AIB13" s="31">
        <v>3</v>
      </c>
      <c r="AIC13" s="27">
        <v>11</v>
      </c>
      <c r="AID13" s="31">
        <v>3</v>
      </c>
      <c r="AIE13" s="31">
        <v>0</v>
      </c>
      <c r="AIF13" s="28">
        <v>14</v>
      </c>
      <c r="AIG13" s="59"/>
      <c r="AIH13" s="29">
        <v>14</v>
      </c>
      <c r="AII13" s="60" t="str">
        <f t="shared" si="99"/>
        <v/>
      </c>
      <c r="AIJ13" s="30"/>
      <c r="AIK13" s="31"/>
      <c r="AIL13" s="27"/>
      <c r="AIM13" s="31"/>
      <c r="AIN13" s="31"/>
      <c r="AIO13" s="28"/>
      <c r="AIP13" s="59"/>
      <c r="AIQ13" s="29"/>
      <c r="AIR13" s="60" t="str">
        <f t="shared" si="100"/>
        <v/>
      </c>
      <c r="AIS13" s="30">
        <v>7</v>
      </c>
      <c r="AIT13" s="31">
        <v>3</v>
      </c>
      <c r="AIU13" s="27">
        <v>10</v>
      </c>
      <c r="AIV13" s="31">
        <v>9</v>
      </c>
      <c r="AIW13" s="31">
        <v>1</v>
      </c>
      <c r="AIX13" s="28">
        <v>20</v>
      </c>
      <c r="AIY13" s="59"/>
      <c r="AIZ13" s="29">
        <v>21</v>
      </c>
      <c r="AJA13" s="60" t="str">
        <f t="shared" si="101"/>
        <v/>
      </c>
      <c r="AJB13" s="30">
        <v>4</v>
      </c>
      <c r="AJC13" s="31">
        <v>6</v>
      </c>
      <c r="AJD13" s="27">
        <v>10</v>
      </c>
      <c r="AJE13" s="31">
        <v>1</v>
      </c>
      <c r="AJF13" s="31">
        <v>0</v>
      </c>
      <c r="AJG13" s="28">
        <v>11</v>
      </c>
      <c r="AJH13" s="59"/>
      <c r="AJI13" s="29">
        <v>9</v>
      </c>
      <c r="AJJ13" s="60" t="str">
        <f t="shared" si="102"/>
        <v/>
      </c>
      <c r="AJK13" s="30">
        <v>10</v>
      </c>
      <c r="AJL13" s="31">
        <v>2</v>
      </c>
      <c r="AJM13" s="27">
        <v>12</v>
      </c>
      <c r="AJN13" s="31">
        <v>1</v>
      </c>
      <c r="AJO13" s="31">
        <v>0</v>
      </c>
      <c r="AJP13" s="28">
        <v>13</v>
      </c>
      <c r="AJQ13" s="59"/>
      <c r="AJR13" s="29">
        <v>9</v>
      </c>
      <c r="AJS13" s="60" t="str">
        <f t="shared" si="103"/>
        <v/>
      </c>
      <c r="AJT13" s="30">
        <v>10</v>
      </c>
      <c r="AJU13" s="31">
        <v>1</v>
      </c>
      <c r="AJV13" s="27">
        <v>11</v>
      </c>
      <c r="AJW13" s="31">
        <v>3</v>
      </c>
      <c r="AJX13" s="31">
        <v>0</v>
      </c>
      <c r="AJY13" s="28">
        <v>14</v>
      </c>
      <c r="AJZ13" s="59"/>
      <c r="AKA13" s="29">
        <v>11</v>
      </c>
      <c r="AKB13" s="60" t="str">
        <f t="shared" si="104"/>
        <v/>
      </c>
      <c r="AKC13" s="30">
        <v>3</v>
      </c>
      <c r="AKD13" s="31">
        <v>1</v>
      </c>
      <c r="AKE13" s="27">
        <v>4</v>
      </c>
      <c r="AKF13" s="31">
        <v>1</v>
      </c>
      <c r="AKG13" s="31">
        <v>0</v>
      </c>
      <c r="AKH13" s="28">
        <v>5</v>
      </c>
      <c r="AKI13" s="59"/>
      <c r="AKJ13" s="29">
        <v>14</v>
      </c>
      <c r="AKK13" s="60" t="str">
        <f t="shared" si="105"/>
        <v/>
      </c>
      <c r="AKL13" s="30"/>
      <c r="AKM13" s="31"/>
      <c r="AKN13" s="27"/>
      <c r="AKO13" s="31"/>
      <c r="AKP13" s="31"/>
      <c r="AKQ13" s="28"/>
      <c r="AKR13" s="59"/>
      <c r="AKS13" s="29"/>
      <c r="AKT13" s="60" t="str">
        <f t="shared" si="106"/>
        <v/>
      </c>
      <c r="AKU13" s="30">
        <v>6</v>
      </c>
      <c r="AKV13" s="31">
        <v>5</v>
      </c>
      <c r="AKW13" s="27">
        <v>11</v>
      </c>
      <c r="AKX13" s="31">
        <v>2</v>
      </c>
      <c r="AKY13" s="31">
        <v>0</v>
      </c>
      <c r="AKZ13" s="28">
        <v>13</v>
      </c>
      <c r="ALA13" s="59"/>
      <c r="ALB13" s="29">
        <v>7</v>
      </c>
      <c r="ALC13" s="60" t="str">
        <f t="shared" si="107"/>
        <v/>
      </c>
      <c r="ALD13" s="30">
        <v>10</v>
      </c>
      <c r="ALE13" s="31">
        <v>5</v>
      </c>
      <c r="ALF13" s="27">
        <v>15</v>
      </c>
      <c r="ALG13" s="31">
        <v>4</v>
      </c>
      <c r="ALH13" s="31">
        <v>0</v>
      </c>
      <c r="ALI13" s="28">
        <v>19</v>
      </c>
      <c r="ALJ13" s="59"/>
      <c r="ALK13" s="29">
        <v>9</v>
      </c>
      <c r="ALL13" s="60" t="str">
        <f t="shared" si="108"/>
        <v/>
      </c>
      <c r="ALM13" s="30">
        <v>5</v>
      </c>
      <c r="ALN13" s="31">
        <v>1</v>
      </c>
      <c r="ALO13" s="27">
        <v>6</v>
      </c>
      <c r="ALP13" s="31">
        <v>1</v>
      </c>
      <c r="ALQ13" s="31">
        <v>3</v>
      </c>
      <c r="ALR13" s="28">
        <v>10</v>
      </c>
      <c r="ALS13" s="59"/>
      <c r="ALT13" s="29">
        <v>15</v>
      </c>
      <c r="ALU13" s="60" t="str">
        <f t="shared" si="109"/>
        <v/>
      </c>
      <c r="ALV13" s="30">
        <v>4</v>
      </c>
      <c r="ALW13" s="31">
        <v>2</v>
      </c>
      <c r="ALX13" s="27">
        <v>6</v>
      </c>
      <c r="ALY13" s="31">
        <v>5</v>
      </c>
      <c r="ALZ13" s="31">
        <v>1</v>
      </c>
      <c r="AMA13" s="28">
        <v>12</v>
      </c>
      <c r="AMB13" s="59"/>
      <c r="AMC13" s="29">
        <v>9</v>
      </c>
      <c r="AMD13" s="60" t="str">
        <f t="shared" si="110"/>
        <v/>
      </c>
      <c r="AME13" s="30">
        <v>12</v>
      </c>
      <c r="AMF13" s="31">
        <v>2</v>
      </c>
      <c r="AMG13" s="27">
        <v>14</v>
      </c>
      <c r="AMH13" s="31">
        <v>5</v>
      </c>
      <c r="AMI13" s="31">
        <v>0</v>
      </c>
      <c r="AMJ13" s="28">
        <v>19</v>
      </c>
      <c r="AMK13" s="59"/>
      <c r="AML13" s="29">
        <v>14</v>
      </c>
      <c r="AMM13" s="60" t="str">
        <f t="shared" si="111"/>
        <v/>
      </c>
      <c r="AMN13" s="30"/>
      <c r="AMO13" s="31"/>
      <c r="AMP13" s="27"/>
      <c r="AMQ13" s="31"/>
      <c r="AMR13" s="31"/>
      <c r="AMS13" s="28"/>
      <c r="AMT13" s="59"/>
      <c r="AMU13" s="29"/>
      <c r="AMV13" s="60" t="str">
        <f t="shared" si="112"/>
        <v/>
      </c>
      <c r="AMW13" s="30"/>
      <c r="AMX13" s="31"/>
      <c r="AMY13" s="27"/>
      <c r="AMZ13" s="31"/>
      <c r="ANA13" s="31"/>
      <c r="ANB13" s="28"/>
      <c r="ANC13" s="59"/>
      <c r="AND13" s="29"/>
      <c r="ANE13" s="60" t="str">
        <f t="shared" si="113"/>
        <v/>
      </c>
      <c r="ANF13" s="30"/>
      <c r="ANG13" s="31"/>
      <c r="ANH13" s="27"/>
      <c r="ANI13" s="31"/>
      <c r="ANJ13" s="31"/>
      <c r="ANK13" s="28"/>
      <c r="ANL13" s="59"/>
      <c r="ANM13" s="29"/>
      <c r="ANN13" s="60" t="str">
        <f t="shared" si="114"/>
        <v/>
      </c>
      <c r="ANO13" s="30">
        <v>3</v>
      </c>
      <c r="ANP13" s="31">
        <v>6</v>
      </c>
      <c r="ANQ13" s="27">
        <v>9</v>
      </c>
      <c r="ANR13" s="31">
        <v>2</v>
      </c>
      <c r="ANS13" s="31">
        <v>1</v>
      </c>
      <c r="ANT13" s="28">
        <v>12</v>
      </c>
      <c r="ANU13" s="59"/>
      <c r="ANV13" s="29">
        <v>8</v>
      </c>
      <c r="ANW13" s="60" t="str">
        <f t="shared" si="115"/>
        <v/>
      </c>
      <c r="ANX13" s="30">
        <v>4</v>
      </c>
      <c r="ANY13" s="31">
        <v>6</v>
      </c>
      <c r="ANZ13" s="27">
        <v>10</v>
      </c>
      <c r="AOA13" s="31">
        <v>5</v>
      </c>
      <c r="AOB13" s="31">
        <v>0</v>
      </c>
      <c r="AOC13" s="28">
        <v>15</v>
      </c>
      <c r="AOD13" s="59"/>
      <c r="AOE13" s="29">
        <v>5</v>
      </c>
      <c r="AOF13" s="60" t="str">
        <f t="shared" si="116"/>
        <v/>
      </c>
      <c r="AOG13" s="30"/>
      <c r="AOH13" s="31"/>
      <c r="AOI13" s="27"/>
      <c r="AOJ13" s="31"/>
      <c r="AOK13" s="31"/>
      <c r="AOL13" s="28"/>
      <c r="AOM13" s="59"/>
      <c r="AON13" s="29"/>
      <c r="AOO13" s="60" t="str">
        <f t="shared" si="117"/>
        <v/>
      </c>
      <c r="AOP13" s="30">
        <v>2</v>
      </c>
      <c r="AOQ13" s="31">
        <v>4</v>
      </c>
      <c r="AOR13" s="27">
        <v>6</v>
      </c>
      <c r="AOS13" s="31">
        <v>2</v>
      </c>
      <c r="AOT13" s="31">
        <v>1</v>
      </c>
      <c r="AOU13" s="28">
        <v>9</v>
      </c>
      <c r="AOV13" s="59"/>
      <c r="AOW13" s="29">
        <v>4</v>
      </c>
      <c r="AOX13" s="60" t="str">
        <f t="shared" si="118"/>
        <v/>
      </c>
      <c r="AOY13" s="30"/>
      <c r="AOZ13" s="31"/>
      <c r="APA13" s="27"/>
      <c r="APB13" s="31"/>
      <c r="APC13" s="31"/>
      <c r="APD13" s="28"/>
      <c r="APE13" s="59"/>
      <c r="APF13" s="29"/>
      <c r="APG13" s="60" t="str">
        <f t="shared" si="119"/>
        <v/>
      </c>
      <c r="APH13" s="30"/>
      <c r="API13" s="31"/>
      <c r="APJ13" s="27"/>
      <c r="APK13" s="31"/>
      <c r="APL13" s="31"/>
      <c r="APM13" s="28"/>
      <c r="APN13" s="59"/>
      <c r="APO13" s="29"/>
      <c r="APP13" s="60" t="str">
        <f t="shared" si="120"/>
        <v/>
      </c>
      <c r="APQ13" s="30"/>
      <c r="APR13" s="31"/>
      <c r="APS13" s="27"/>
      <c r="APT13" s="31"/>
      <c r="APU13" s="31"/>
      <c r="APV13" s="28"/>
      <c r="APW13" s="59"/>
      <c r="APX13" s="29"/>
      <c r="APY13" s="60" t="str">
        <f t="shared" si="121"/>
        <v/>
      </c>
      <c r="APZ13" s="30">
        <v>7</v>
      </c>
      <c r="AQA13" s="31">
        <v>4</v>
      </c>
      <c r="AQB13" s="27">
        <v>11</v>
      </c>
      <c r="AQC13" s="31">
        <v>2</v>
      </c>
      <c r="AQD13" s="31">
        <v>0</v>
      </c>
      <c r="AQE13" s="28">
        <v>13</v>
      </c>
      <c r="AQF13" s="59"/>
      <c r="AQG13" s="29">
        <v>17</v>
      </c>
      <c r="AQH13" s="60" t="str">
        <f t="shared" si="122"/>
        <v/>
      </c>
      <c r="AQI13" s="30">
        <v>3</v>
      </c>
      <c r="AQJ13" s="31">
        <v>2</v>
      </c>
      <c r="AQK13" s="27">
        <v>5</v>
      </c>
      <c r="AQL13" s="31">
        <v>9</v>
      </c>
      <c r="AQM13" s="31">
        <v>0</v>
      </c>
      <c r="AQN13" s="28">
        <v>14</v>
      </c>
      <c r="AQO13" s="59"/>
      <c r="AQP13" s="29">
        <v>12</v>
      </c>
      <c r="AQQ13" s="60" t="str">
        <f t="shared" si="123"/>
        <v/>
      </c>
      <c r="AQR13" s="30"/>
      <c r="AQS13" s="31"/>
      <c r="AQT13" s="27"/>
      <c r="AQU13" s="31"/>
      <c r="AQV13" s="31"/>
      <c r="AQW13" s="28"/>
      <c r="AQX13" s="59"/>
      <c r="AQY13" s="29"/>
      <c r="AQZ13" s="60" t="str">
        <f t="shared" si="124"/>
        <v/>
      </c>
      <c r="ARA13" s="30">
        <v>0</v>
      </c>
      <c r="ARB13" s="31">
        <v>2</v>
      </c>
      <c r="ARC13" s="27">
        <v>2</v>
      </c>
      <c r="ARD13" s="31">
        <v>1</v>
      </c>
      <c r="ARE13" s="31">
        <v>0</v>
      </c>
      <c r="ARF13" s="28">
        <v>3</v>
      </c>
      <c r="ARG13" s="59"/>
      <c r="ARH13" s="29">
        <v>2</v>
      </c>
      <c r="ARI13" s="60" t="str">
        <f t="shared" si="125"/>
        <v/>
      </c>
      <c r="ARJ13" s="30">
        <v>1</v>
      </c>
      <c r="ARK13" s="31">
        <v>1</v>
      </c>
      <c r="ARL13" s="27">
        <v>2</v>
      </c>
      <c r="ARM13" s="31">
        <v>5</v>
      </c>
      <c r="ARN13" s="31">
        <v>1</v>
      </c>
      <c r="ARO13" s="28">
        <v>8</v>
      </c>
      <c r="ARP13" s="59"/>
      <c r="ARQ13" s="29">
        <v>7</v>
      </c>
      <c r="ARR13" s="60" t="str">
        <f t="shared" si="126"/>
        <v/>
      </c>
      <c r="ARS13" s="30">
        <v>4</v>
      </c>
      <c r="ART13" s="31">
        <v>5</v>
      </c>
      <c r="ARU13" s="27">
        <v>9</v>
      </c>
      <c r="ARV13" s="31">
        <v>3</v>
      </c>
      <c r="ARW13" s="31">
        <v>3</v>
      </c>
      <c r="ARX13" s="28">
        <v>15</v>
      </c>
      <c r="ARY13" s="59"/>
      <c r="ARZ13" s="29">
        <v>9</v>
      </c>
      <c r="ASA13" s="60" t="str">
        <f t="shared" si="127"/>
        <v/>
      </c>
      <c r="ASB13" s="30"/>
      <c r="ASC13" s="31"/>
      <c r="ASD13" s="27"/>
      <c r="ASE13" s="31"/>
      <c r="ASF13" s="31"/>
      <c r="ASG13" s="28"/>
      <c r="ASH13" s="59"/>
      <c r="ASI13" s="29">
        <v>0</v>
      </c>
      <c r="ASJ13" s="60" t="str">
        <f t="shared" si="128"/>
        <v/>
      </c>
      <c r="ASK13" s="30">
        <v>11</v>
      </c>
      <c r="ASL13" s="31">
        <v>3</v>
      </c>
      <c r="ASM13" s="27">
        <v>14</v>
      </c>
      <c r="ASN13" s="31">
        <v>10</v>
      </c>
      <c r="ASO13" s="31">
        <v>2</v>
      </c>
      <c r="ASP13" s="28">
        <v>26</v>
      </c>
      <c r="ASQ13" s="59"/>
      <c r="ASR13" s="29">
        <v>18</v>
      </c>
      <c r="ASS13" s="60" t="str">
        <f t="shared" si="129"/>
        <v/>
      </c>
      <c r="AST13" s="30"/>
      <c r="ASU13" s="31"/>
      <c r="ASV13" s="27"/>
      <c r="ASW13" s="31"/>
      <c r="ASX13" s="31"/>
      <c r="ASY13" s="28"/>
      <c r="ASZ13" s="59"/>
      <c r="ATA13" s="29"/>
      <c r="ATB13" s="60" t="str">
        <f t="shared" si="130"/>
        <v/>
      </c>
      <c r="ATC13" s="30"/>
      <c r="ATD13" s="31"/>
      <c r="ATE13" s="27"/>
      <c r="ATF13" s="31"/>
      <c r="ATG13" s="31"/>
      <c r="ATH13" s="28"/>
      <c r="ATI13" s="59"/>
      <c r="ATJ13" s="29"/>
      <c r="ATK13" s="60" t="str">
        <f t="shared" si="131"/>
        <v/>
      </c>
      <c r="ATL13" s="30">
        <v>5</v>
      </c>
      <c r="ATM13" s="31">
        <v>3</v>
      </c>
      <c r="ATN13" s="27">
        <v>8</v>
      </c>
      <c r="ATO13" s="31">
        <v>7</v>
      </c>
      <c r="ATP13" s="31">
        <v>4</v>
      </c>
      <c r="ATQ13" s="28">
        <v>19</v>
      </c>
      <c r="ATR13" s="59"/>
      <c r="ATS13" s="29">
        <v>7</v>
      </c>
      <c r="ATT13" s="60" t="str">
        <f t="shared" si="132"/>
        <v/>
      </c>
      <c r="ATU13" s="30"/>
      <c r="ATV13" s="31"/>
      <c r="ATW13" s="27"/>
      <c r="ATX13" s="31"/>
      <c r="ATY13" s="31"/>
      <c r="ATZ13" s="28"/>
      <c r="AUA13" s="59">
        <v>5</v>
      </c>
      <c r="AUB13" s="29">
        <v>5</v>
      </c>
      <c r="AUC13" s="60">
        <f t="shared" si="133"/>
        <v>1</v>
      </c>
      <c r="AUD13" s="30"/>
      <c r="AUE13" s="31"/>
      <c r="AUF13" s="27"/>
      <c r="AUG13" s="31"/>
      <c r="AUH13" s="31"/>
      <c r="AUI13" s="28"/>
      <c r="AUJ13" s="59">
        <v>0</v>
      </c>
      <c r="AUK13" s="29">
        <v>0</v>
      </c>
      <c r="AUL13" s="60" t="str">
        <f t="shared" si="134"/>
        <v/>
      </c>
      <c r="AUM13" s="30"/>
      <c r="AUN13" s="31"/>
      <c r="AUO13" s="27"/>
      <c r="AUP13" s="31"/>
      <c r="AUQ13" s="31"/>
      <c r="AUR13" s="28"/>
      <c r="AUS13" s="59">
        <v>0</v>
      </c>
      <c r="AUT13" s="29">
        <v>0</v>
      </c>
      <c r="AUU13" s="60" t="str">
        <f t="shared" si="135"/>
        <v/>
      </c>
      <c r="AUV13" s="30"/>
      <c r="AUW13" s="31"/>
      <c r="AUX13" s="27"/>
      <c r="AUY13" s="31"/>
      <c r="AUZ13" s="31"/>
      <c r="AVA13" s="28"/>
      <c r="AVB13" s="59">
        <v>0</v>
      </c>
      <c r="AVC13" s="29">
        <v>0</v>
      </c>
      <c r="AVD13" s="60" t="str">
        <f t="shared" si="136"/>
        <v/>
      </c>
      <c r="AVE13" s="30">
        <v>7</v>
      </c>
      <c r="AVF13" s="31">
        <v>5</v>
      </c>
      <c r="AVG13" s="27">
        <v>12</v>
      </c>
      <c r="AVH13" s="31">
        <v>4</v>
      </c>
      <c r="AVI13" s="31">
        <v>0</v>
      </c>
      <c r="AVJ13" s="28">
        <v>16</v>
      </c>
      <c r="AVK13" s="59">
        <v>10</v>
      </c>
      <c r="AVL13" s="29">
        <v>10</v>
      </c>
      <c r="AVM13" s="60">
        <f t="shared" si="137"/>
        <v>1</v>
      </c>
      <c r="AVN13" s="30">
        <v>3</v>
      </c>
      <c r="AVO13" s="31">
        <v>6</v>
      </c>
      <c r="AVP13" s="27">
        <v>9</v>
      </c>
      <c r="AVQ13" s="31">
        <v>9</v>
      </c>
      <c r="AVR13" s="31">
        <v>1</v>
      </c>
      <c r="AVS13" s="28">
        <v>19</v>
      </c>
      <c r="AVT13" s="59">
        <v>10</v>
      </c>
      <c r="AVU13" s="29">
        <v>10</v>
      </c>
      <c r="AVV13" s="60">
        <f t="shared" si="138"/>
        <v>1</v>
      </c>
      <c r="AVW13" s="30">
        <v>6</v>
      </c>
      <c r="AVX13" s="31">
        <v>2</v>
      </c>
      <c r="AVY13" s="27">
        <v>8</v>
      </c>
      <c r="AVZ13" s="31">
        <v>6</v>
      </c>
      <c r="AWA13" s="31">
        <v>2</v>
      </c>
      <c r="AWB13" s="28">
        <v>16</v>
      </c>
      <c r="AWC13" s="59">
        <v>13</v>
      </c>
      <c r="AWD13" s="29">
        <v>13</v>
      </c>
      <c r="AWE13" s="60">
        <f t="shared" si="139"/>
        <v>1</v>
      </c>
      <c r="AWF13" s="30">
        <v>5</v>
      </c>
      <c r="AWG13" s="31">
        <v>5</v>
      </c>
      <c r="AWH13" s="27">
        <v>10</v>
      </c>
      <c r="AWI13" s="31">
        <v>7</v>
      </c>
      <c r="AWJ13" s="31">
        <v>0</v>
      </c>
      <c r="AWK13" s="28">
        <v>17</v>
      </c>
      <c r="AWL13" s="59">
        <v>4</v>
      </c>
      <c r="AWM13" s="29">
        <v>4</v>
      </c>
      <c r="AWN13" s="60">
        <f t="shared" si="140"/>
        <v>1</v>
      </c>
      <c r="AWO13" s="30">
        <v>8</v>
      </c>
      <c r="AWP13" s="31">
        <v>3</v>
      </c>
      <c r="AWQ13" s="27">
        <v>11</v>
      </c>
      <c r="AWR13" s="31">
        <v>8</v>
      </c>
      <c r="AWS13" s="31">
        <v>0</v>
      </c>
      <c r="AWT13" s="28">
        <v>19</v>
      </c>
      <c r="AWU13" s="59">
        <v>18</v>
      </c>
      <c r="AWV13" s="29">
        <v>18</v>
      </c>
      <c r="AWW13" s="60">
        <f t="shared" si="141"/>
        <v>1</v>
      </c>
      <c r="AWX13" s="30"/>
      <c r="AWY13" s="31"/>
      <c r="AWZ13" s="27"/>
      <c r="AXA13" s="31"/>
      <c r="AXB13" s="31"/>
      <c r="AXC13" s="28"/>
      <c r="AXD13" s="59"/>
      <c r="AXE13" s="29"/>
      <c r="AXF13" s="60" t="str">
        <f t="shared" si="142"/>
        <v/>
      </c>
      <c r="AXG13" s="30">
        <v>10</v>
      </c>
      <c r="AXH13" s="31">
        <v>5</v>
      </c>
      <c r="AXI13" s="27">
        <v>15</v>
      </c>
      <c r="AXJ13" s="31">
        <v>7</v>
      </c>
      <c r="AXK13" s="31">
        <v>2</v>
      </c>
      <c r="AXL13" s="28">
        <v>24</v>
      </c>
      <c r="AXM13" s="59">
        <v>14</v>
      </c>
      <c r="AXN13" s="29">
        <v>14</v>
      </c>
      <c r="AXO13" s="60">
        <f t="shared" si="143"/>
        <v>1</v>
      </c>
      <c r="AXP13" s="30">
        <v>6</v>
      </c>
      <c r="AXQ13" s="31">
        <v>4</v>
      </c>
      <c r="AXR13" s="27">
        <v>10</v>
      </c>
      <c r="AXS13" s="31">
        <v>7</v>
      </c>
      <c r="AXT13" s="31">
        <v>2</v>
      </c>
      <c r="AXU13" s="28">
        <v>19</v>
      </c>
      <c r="AXV13" s="59">
        <v>19</v>
      </c>
      <c r="AXW13" s="29">
        <v>19</v>
      </c>
      <c r="AXX13" s="60">
        <f t="shared" si="144"/>
        <v>1</v>
      </c>
      <c r="AXY13" s="30">
        <v>5</v>
      </c>
      <c r="AXZ13" s="31">
        <v>4</v>
      </c>
      <c r="AYA13" s="27">
        <v>9</v>
      </c>
      <c r="AYB13" s="31">
        <v>5</v>
      </c>
      <c r="AYC13" s="31">
        <v>0</v>
      </c>
      <c r="AYD13" s="28">
        <v>14</v>
      </c>
      <c r="AYE13" s="59">
        <v>12</v>
      </c>
      <c r="AYF13" s="29">
        <v>12</v>
      </c>
      <c r="AYG13" s="60">
        <f t="shared" si="145"/>
        <v>1</v>
      </c>
      <c r="AYH13" s="30">
        <v>12</v>
      </c>
      <c r="AYI13" s="31">
        <v>6</v>
      </c>
      <c r="AYJ13" s="27">
        <v>18</v>
      </c>
      <c r="AYK13" s="31">
        <v>5</v>
      </c>
      <c r="AYL13" s="31">
        <v>3</v>
      </c>
      <c r="AYM13" s="28">
        <v>26</v>
      </c>
      <c r="AYN13" s="59">
        <v>17</v>
      </c>
      <c r="AYO13" s="29">
        <v>17</v>
      </c>
      <c r="AYP13" s="60">
        <f t="shared" si="146"/>
        <v>1</v>
      </c>
      <c r="AYQ13" s="30">
        <v>11</v>
      </c>
      <c r="AYR13" s="31">
        <v>7</v>
      </c>
      <c r="AYS13" s="27">
        <v>18</v>
      </c>
      <c r="AYT13" s="31">
        <v>7</v>
      </c>
      <c r="AYU13" s="31">
        <v>1</v>
      </c>
      <c r="AYV13" s="28">
        <v>26</v>
      </c>
      <c r="AYW13" s="59">
        <v>20</v>
      </c>
      <c r="AYX13" s="29">
        <v>20</v>
      </c>
      <c r="AYY13" s="60">
        <f t="shared" si="147"/>
        <v>1</v>
      </c>
      <c r="AYZ13" s="30"/>
      <c r="AZA13" s="31"/>
      <c r="AZB13" s="27"/>
      <c r="AZC13" s="31"/>
      <c r="AZD13" s="31"/>
      <c r="AZE13" s="28"/>
      <c r="AZF13" s="59">
        <v>0</v>
      </c>
      <c r="AZG13" s="29">
        <v>0</v>
      </c>
      <c r="AZH13" s="60" t="str">
        <f t="shared" si="148"/>
        <v/>
      </c>
      <c r="AZI13" s="30">
        <v>11</v>
      </c>
      <c r="AZJ13" s="31">
        <v>1</v>
      </c>
      <c r="AZK13" s="27">
        <v>12</v>
      </c>
      <c r="AZL13" s="31">
        <v>7</v>
      </c>
      <c r="AZM13" s="31">
        <v>3</v>
      </c>
      <c r="AZN13" s="28">
        <v>22</v>
      </c>
      <c r="AZO13" s="59">
        <v>20</v>
      </c>
      <c r="AZP13" s="29">
        <v>20</v>
      </c>
      <c r="AZQ13" s="60">
        <f t="shared" si="149"/>
        <v>1</v>
      </c>
      <c r="AZR13" s="30">
        <v>18</v>
      </c>
      <c r="AZS13" s="31">
        <v>2</v>
      </c>
      <c r="AZT13" s="27">
        <v>20</v>
      </c>
      <c r="AZU13" s="31">
        <v>8</v>
      </c>
      <c r="AZV13" s="31">
        <v>1</v>
      </c>
      <c r="AZW13" s="28">
        <v>29</v>
      </c>
      <c r="AZX13" s="59">
        <v>25</v>
      </c>
      <c r="AZY13" s="29">
        <v>25</v>
      </c>
      <c r="AZZ13" s="60">
        <f t="shared" si="150"/>
        <v>1</v>
      </c>
      <c r="BAA13" s="30">
        <v>7</v>
      </c>
      <c r="BAB13" s="31">
        <v>5</v>
      </c>
      <c r="BAC13" s="27">
        <v>12</v>
      </c>
      <c r="BAD13" s="31">
        <v>9</v>
      </c>
      <c r="BAE13" s="31">
        <v>2</v>
      </c>
      <c r="BAF13" s="28">
        <v>23</v>
      </c>
      <c r="BAG13" s="59">
        <v>24</v>
      </c>
      <c r="BAH13" s="29">
        <v>24</v>
      </c>
      <c r="BAI13" s="60">
        <f t="shared" si="151"/>
        <v>1</v>
      </c>
      <c r="BAJ13" s="30">
        <v>6</v>
      </c>
      <c r="BAK13" s="31">
        <v>7</v>
      </c>
      <c r="BAL13" s="27">
        <v>13</v>
      </c>
      <c r="BAM13" s="31">
        <v>8</v>
      </c>
      <c r="BAN13" s="31">
        <v>0</v>
      </c>
      <c r="BAO13" s="28">
        <v>21</v>
      </c>
      <c r="BAP13" s="59">
        <v>16</v>
      </c>
      <c r="BAQ13" s="29">
        <v>16</v>
      </c>
      <c r="BAR13" s="60">
        <f t="shared" si="152"/>
        <v>1</v>
      </c>
      <c r="BAS13" s="30">
        <v>10</v>
      </c>
      <c r="BAT13" s="31">
        <v>13</v>
      </c>
      <c r="BAU13" s="27">
        <v>23</v>
      </c>
      <c r="BAV13" s="31">
        <v>7</v>
      </c>
      <c r="BAW13" s="31">
        <v>1</v>
      </c>
      <c r="BAX13" s="28">
        <v>31</v>
      </c>
      <c r="BAY13" s="59">
        <v>14</v>
      </c>
      <c r="BAZ13" s="29">
        <v>14</v>
      </c>
      <c r="BBA13" s="60">
        <f t="shared" si="153"/>
        <v>1</v>
      </c>
      <c r="BBB13" s="30"/>
      <c r="BBC13" s="31"/>
      <c r="BBD13" s="27"/>
      <c r="BBE13" s="31"/>
      <c r="BBF13" s="31"/>
      <c r="BBG13" s="28"/>
      <c r="BBH13" s="59">
        <v>0</v>
      </c>
      <c r="BBI13" s="29">
        <v>0</v>
      </c>
      <c r="BBJ13" s="60" t="str">
        <f t="shared" si="154"/>
        <v/>
      </c>
      <c r="BBK13" s="30"/>
      <c r="BBL13" s="31"/>
      <c r="BBM13" s="27"/>
      <c r="BBN13" s="31"/>
      <c r="BBO13" s="31"/>
      <c r="BBP13" s="28"/>
      <c r="BBQ13" s="59">
        <v>0</v>
      </c>
      <c r="BBR13" s="29">
        <v>0</v>
      </c>
      <c r="BBS13" s="60" t="str">
        <f t="shared" si="155"/>
        <v/>
      </c>
      <c r="BBT13" s="30"/>
      <c r="BBU13" s="31"/>
      <c r="BBV13" s="27"/>
      <c r="BBW13" s="31"/>
      <c r="BBX13" s="31"/>
      <c r="BBY13" s="28"/>
      <c r="BBZ13" s="59">
        <v>0</v>
      </c>
      <c r="BCA13" s="29">
        <v>0</v>
      </c>
      <c r="BCB13" s="60" t="str">
        <f t="shared" si="156"/>
        <v/>
      </c>
      <c r="BCC13" s="30"/>
      <c r="BCD13" s="31"/>
      <c r="BCE13" s="27"/>
      <c r="BCF13" s="31"/>
      <c r="BCG13" s="31"/>
      <c r="BCH13" s="28"/>
      <c r="BCI13" s="59">
        <v>0</v>
      </c>
      <c r="BCJ13" s="29">
        <v>0</v>
      </c>
      <c r="BCK13" s="60" t="str">
        <f t="shared" si="157"/>
        <v/>
      </c>
      <c r="BCL13" s="30">
        <v>13</v>
      </c>
      <c r="BCM13" s="31">
        <v>4</v>
      </c>
      <c r="BCN13" s="27">
        <v>17</v>
      </c>
      <c r="BCO13" s="31">
        <v>8</v>
      </c>
      <c r="BCP13" s="31">
        <v>0</v>
      </c>
      <c r="BCQ13" s="28">
        <v>25</v>
      </c>
      <c r="BCR13" s="59">
        <v>10</v>
      </c>
      <c r="BCS13" s="29">
        <v>10</v>
      </c>
      <c r="BCT13" s="60">
        <f t="shared" si="158"/>
        <v>1</v>
      </c>
      <c r="BCU13" s="30">
        <v>10</v>
      </c>
      <c r="BCV13" s="31">
        <v>2</v>
      </c>
      <c r="BCW13" s="27">
        <v>12</v>
      </c>
      <c r="BCX13" s="31">
        <v>5</v>
      </c>
      <c r="BCY13" s="31">
        <v>1</v>
      </c>
      <c r="BCZ13" s="28">
        <v>18</v>
      </c>
      <c r="BDA13" s="59">
        <v>9</v>
      </c>
      <c r="BDB13" s="29">
        <v>9</v>
      </c>
      <c r="BDC13" s="60">
        <f t="shared" si="159"/>
        <v>1</v>
      </c>
      <c r="BDD13" s="30">
        <v>16</v>
      </c>
      <c r="BDE13" s="31">
        <v>4</v>
      </c>
      <c r="BDF13" s="27">
        <v>20</v>
      </c>
      <c r="BDG13" s="31">
        <v>2</v>
      </c>
      <c r="BDH13" s="31">
        <v>2</v>
      </c>
      <c r="BDI13" s="28">
        <v>24</v>
      </c>
      <c r="BDJ13" s="59">
        <v>16</v>
      </c>
      <c r="BDK13" s="29">
        <v>16</v>
      </c>
      <c r="BDL13" s="60">
        <f t="shared" si="160"/>
        <v>1</v>
      </c>
      <c r="BDM13" s="30">
        <v>17</v>
      </c>
      <c r="BDN13" s="31">
        <v>4</v>
      </c>
      <c r="BDO13" s="27">
        <v>21</v>
      </c>
      <c r="BDP13" s="31">
        <v>1</v>
      </c>
      <c r="BDQ13" s="31">
        <v>2</v>
      </c>
      <c r="BDR13" s="28">
        <v>24</v>
      </c>
      <c r="BDS13" s="59">
        <v>7</v>
      </c>
      <c r="BDT13" s="29">
        <v>7</v>
      </c>
      <c r="BDU13" s="60">
        <f t="shared" si="161"/>
        <v>1</v>
      </c>
      <c r="BDV13" s="30">
        <v>9</v>
      </c>
      <c r="BDW13" s="31">
        <v>4</v>
      </c>
      <c r="BDX13" s="27">
        <v>13</v>
      </c>
      <c r="BDY13" s="31">
        <v>7</v>
      </c>
      <c r="BDZ13" s="31">
        <v>2</v>
      </c>
      <c r="BEA13" s="28">
        <v>22</v>
      </c>
      <c r="BEB13" s="59">
        <v>11</v>
      </c>
      <c r="BEC13" s="29">
        <v>11</v>
      </c>
      <c r="BED13" s="60">
        <f t="shared" si="162"/>
        <v>1</v>
      </c>
      <c r="BEE13" s="30"/>
      <c r="BEF13" s="31"/>
      <c r="BEG13" s="27"/>
      <c r="BEH13" s="31"/>
      <c r="BEI13" s="31"/>
      <c r="BEJ13" s="28"/>
      <c r="BEK13" s="59">
        <v>0</v>
      </c>
      <c r="BEL13" s="29">
        <v>0</v>
      </c>
      <c r="BEM13" s="60" t="str">
        <f t="shared" si="163"/>
        <v/>
      </c>
      <c r="BEN13" s="30">
        <v>6</v>
      </c>
      <c r="BEO13" s="31">
        <v>6</v>
      </c>
      <c r="BEP13" s="27">
        <v>12</v>
      </c>
      <c r="BEQ13" s="31">
        <v>9</v>
      </c>
      <c r="BER13" s="31">
        <v>4</v>
      </c>
      <c r="BES13" s="28">
        <v>25</v>
      </c>
      <c r="BET13" s="59">
        <v>18</v>
      </c>
      <c r="BEU13" s="29">
        <v>18</v>
      </c>
      <c r="BEV13" s="60">
        <f t="shared" si="164"/>
        <v>1</v>
      </c>
      <c r="BEW13" s="30">
        <v>5</v>
      </c>
      <c r="BEX13" s="31">
        <v>2</v>
      </c>
      <c r="BEY13" s="27">
        <v>7</v>
      </c>
      <c r="BEZ13" s="31">
        <v>11</v>
      </c>
      <c r="BFA13" s="31">
        <v>4</v>
      </c>
      <c r="BFB13" s="28">
        <v>22</v>
      </c>
      <c r="BFC13" s="59">
        <v>17</v>
      </c>
      <c r="BFD13" s="29">
        <v>17</v>
      </c>
      <c r="BFE13" s="60">
        <f t="shared" si="165"/>
        <v>1</v>
      </c>
      <c r="BFF13" s="30"/>
      <c r="BFG13" s="31"/>
      <c r="BFH13" s="27"/>
      <c r="BFI13" s="31"/>
      <c r="BFJ13" s="31"/>
      <c r="BFK13" s="28"/>
      <c r="BFL13" s="59">
        <v>0</v>
      </c>
      <c r="BFM13" s="29">
        <v>0</v>
      </c>
      <c r="BFN13" s="60" t="str">
        <f t="shared" si="166"/>
        <v/>
      </c>
      <c r="BFO13" s="30">
        <v>13</v>
      </c>
      <c r="BFP13" s="31">
        <v>4</v>
      </c>
      <c r="BFQ13" s="27">
        <v>17</v>
      </c>
      <c r="BFR13" s="31">
        <v>6</v>
      </c>
      <c r="BFS13" s="31">
        <v>0</v>
      </c>
      <c r="BFT13" s="28">
        <v>23</v>
      </c>
      <c r="BFU13" s="59">
        <v>14</v>
      </c>
      <c r="BFV13" s="29">
        <v>14</v>
      </c>
      <c r="BFW13" s="60">
        <f t="shared" si="167"/>
        <v>1</v>
      </c>
      <c r="BFX13" s="30">
        <v>3</v>
      </c>
      <c r="BFY13" s="31">
        <v>8</v>
      </c>
      <c r="BFZ13" s="27">
        <v>11</v>
      </c>
      <c r="BGA13" s="31">
        <v>9</v>
      </c>
      <c r="BGB13" s="31">
        <v>0</v>
      </c>
      <c r="BGC13" s="28">
        <v>20</v>
      </c>
      <c r="BGD13" s="59">
        <v>5</v>
      </c>
      <c r="BGE13" s="29">
        <v>5</v>
      </c>
      <c r="BGF13" s="60">
        <f t="shared" si="168"/>
        <v>1</v>
      </c>
      <c r="BGG13" s="30">
        <v>11</v>
      </c>
      <c r="BGH13" s="31">
        <v>9</v>
      </c>
      <c r="BGI13" s="27">
        <v>20</v>
      </c>
      <c r="BGJ13" s="31">
        <v>8</v>
      </c>
      <c r="BGK13" s="31">
        <v>1</v>
      </c>
      <c r="BGL13" s="28">
        <v>29</v>
      </c>
      <c r="BGM13" s="59">
        <v>17</v>
      </c>
      <c r="BGN13" s="29">
        <v>17</v>
      </c>
      <c r="BGO13" s="60">
        <f t="shared" si="169"/>
        <v>1</v>
      </c>
      <c r="BGP13" s="30"/>
      <c r="BGQ13" s="31"/>
      <c r="BGR13" s="27"/>
      <c r="BGS13" s="31"/>
      <c r="BGT13" s="31"/>
      <c r="BGU13" s="28"/>
      <c r="BGV13" s="59">
        <v>0</v>
      </c>
      <c r="BGW13" s="29">
        <v>0</v>
      </c>
      <c r="BGX13" s="60" t="str">
        <f t="shared" si="170"/>
        <v/>
      </c>
      <c r="BGY13" s="30"/>
      <c r="BGZ13" s="31"/>
      <c r="BHA13" s="27"/>
      <c r="BHB13" s="31"/>
      <c r="BHC13" s="31"/>
      <c r="BHD13" s="28"/>
      <c r="BHE13" s="59">
        <v>0</v>
      </c>
      <c r="BHF13" s="29">
        <v>0</v>
      </c>
      <c r="BHG13" s="60" t="str">
        <f t="shared" si="171"/>
        <v/>
      </c>
      <c r="BHH13" s="30">
        <v>11</v>
      </c>
      <c r="BHI13" s="31">
        <v>3</v>
      </c>
      <c r="BHJ13" s="27">
        <v>14</v>
      </c>
      <c r="BHK13" s="31">
        <v>5</v>
      </c>
      <c r="BHL13" s="31">
        <v>0</v>
      </c>
      <c r="BHM13" s="28">
        <v>19</v>
      </c>
      <c r="BHN13" s="59">
        <v>1</v>
      </c>
      <c r="BHO13" s="29">
        <v>1</v>
      </c>
      <c r="BHP13" s="60">
        <f t="shared" si="172"/>
        <v>1</v>
      </c>
      <c r="BHQ13" s="30">
        <v>8</v>
      </c>
      <c r="BHR13" s="31">
        <v>3</v>
      </c>
      <c r="BHS13" s="27">
        <v>11</v>
      </c>
      <c r="BHT13" s="31">
        <v>4</v>
      </c>
      <c r="BHU13" s="31">
        <v>2</v>
      </c>
      <c r="BHV13" s="28">
        <v>17</v>
      </c>
      <c r="BHW13" s="59">
        <v>15</v>
      </c>
      <c r="BHX13" s="29">
        <v>15</v>
      </c>
      <c r="BHY13" s="60">
        <f t="shared" si="173"/>
        <v>1</v>
      </c>
      <c r="BHZ13" s="30">
        <v>19</v>
      </c>
      <c r="BIA13" s="31">
        <v>4</v>
      </c>
      <c r="BIB13" s="27">
        <v>23</v>
      </c>
      <c r="BIC13" s="31">
        <v>2</v>
      </c>
      <c r="BID13" s="31">
        <v>1</v>
      </c>
      <c r="BIE13" s="28">
        <v>26</v>
      </c>
      <c r="BIF13" s="59">
        <v>4</v>
      </c>
      <c r="BIG13" s="29">
        <v>4</v>
      </c>
      <c r="BIH13" s="60">
        <f t="shared" si="174"/>
        <v>1</v>
      </c>
      <c r="BII13" s="30">
        <v>17</v>
      </c>
      <c r="BIJ13" s="31">
        <v>0</v>
      </c>
      <c r="BIK13" s="27">
        <v>17</v>
      </c>
      <c r="BIL13" s="31">
        <v>8</v>
      </c>
      <c r="BIM13" s="31">
        <v>1</v>
      </c>
      <c r="BIN13" s="28">
        <v>26</v>
      </c>
      <c r="BIO13" s="59">
        <v>10</v>
      </c>
      <c r="BIP13" s="29">
        <v>10</v>
      </c>
      <c r="BIQ13" s="60">
        <f t="shared" si="175"/>
        <v>1</v>
      </c>
      <c r="BIR13" s="30">
        <v>27</v>
      </c>
      <c r="BIS13" s="31">
        <v>2</v>
      </c>
      <c r="BIT13" s="27">
        <v>29</v>
      </c>
      <c r="BIU13" s="31">
        <v>6</v>
      </c>
      <c r="BIV13" s="31">
        <v>1</v>
      </c>
      <c r="BIW13" s="28">
        <v>36</v>
      </c>
      <c r="BIX13" s="59">
        <v>24</v>
      </c>
      <c r="BIY13" s="29">
        <v>22</v>
      </c>
      <c r="BIZ13" s="60">
        <f t="shared" si="176"/>
        <v>0.91666666666666663</v>
      </c>
      <c r="BJA13" s="30"/>
      <c r="BJB13" s="31"/>
      <c r="BJC13" s="27"/>
      <c r="BJD13" s="31"/>
      <c r="BJE13" s="31"/>
      <c r="BJF13" s="28"/>
      <c r="BJG13" s="59">
        <v>0</v>
      </c>
      <c r="BJH13" s="29">
        <v>0</v>
      </c>
      <c r="BJI13" s="60" t="str">
        <f t="shared" si="177"/>
        <v/>
      </c>
      <c r="BJJ13" s="30">
        <v>26</v>
      </c>
      <c r="BJK13" s="31">
        <v>1</v>
      </c>
      <c r="BJL13" s="27">
        <v>27</v>
      </c>
      <c r="BJM13" s="31">
        <v>2</v>
      </c>
      <c r="BJN13" s="31">
        <v>0</v>
      </c>
      <c r="BJO13" s="28">
        <v>29</v>
      </c>
      <c r="BJP13" s="59">
        <v>21</v>
      </c>
      <c r="BJQ13" s="29">
        <v>21</v>
      </c>
      <c r="BJR13" s="60">
        <f t="shared" si="178"/>
        <v>1</v>
      </c>
      <c r="BJS13" s="30">
        <v>30</v>
      </c>
      <c r="BJT13" s="31">
        <v>2</v>
      </c>
      <c r="BJU13" s="27">
        <v>32</v>
      </c>
      <c r="BJV13" s="31">
        <v>3</v>
      </c>
      <c r="BJW13" s="31">
        <v>0</v>
      </c>
      <c r="BJX13" s="28">
        <v>35</v>
      </c>
      <c r="BJY13" s="59">
        <v>0</v>
      </c>
      <c r="BJZ13" s="29">
        <v>0</v>
      </c>
      <c r="BKA13" s="60" t="str">
        <f t="shared" si="179"/>
        <v/>
      </c>
      <c r="BKB13" s="30"/>
      <c r="BKC13" s="31"/>
      <c r="BKD13" s="27"/>
      <c r="BKE13" s="31"/>
      <c r="BKF13" s="31"/>
      <c r="BKG13" s="28"/>
      <c r="BKH13" s="59">
        <v>0</v>
      </c>
      <c r="BKI13" s="29">
        <v>0</v>
      </c>
      <c r="BKJ13" s="60" t="str">
        <f t="shared" si="180"/>
        <v/>
      </c>
      <c r="BKK13" s="30">
        <v>18</v>
      </c>
      <c r="BKL13" s="31">
        <v>5</v>
      </c>
      <c r="BKM13" s="27">
        <v>23</v>
      </c>
      <c r="BKN13" s="31">
        <v>4</v>
      </c>
      <c r="BKO13" s="31">
        <v>0</v>
      </c>
      <c r="BKP13" s="28">
        <v>27</v>
      </c>
      <c r="BKQ13" s="59">
        <v>0</v>
      </c>
      <c r="BKR13" s="29">
        <v>0</v>
      </c>
      <c r="BKS13" s="60" t="str">
        <f t="shared" si="181"/>
        <v/>
      </c>
      <c r="BKT13" s="30">
        <v>7</v>
      </c>
      <c r="BKU13" s="31">
        <v>9</v>
      </c>
      <c r="BKV13" s="27">
        <v>16</v>
      </c>
      <c r="BKW13" s="31">
        <v>3</v>
      </c>
      <c r="BKX13" s="31">
        <v>0</v>
      </c>
      <c r="BKY13" s="28">
        <v>19</v>
      </c>
      <c r="BKZ13" s="59">
        <v>0</v>
      </c>
      <c r="BLA13" s="29">
        <v>0</v>
      </c>
      <c r="BLB13" s="60" t="str">
        <f t="shared" si="182"/>
        <v/>
      </c>
      <c r="BLC13" s="30">
        <v>9</v>
      </c>
      <c r="BLD13" s="31">
        <v>4</v>
      </c>
      <c r="BLE13" s="27">
        <v>13</v>
      </c>
      <c r="BLF13" s="31">
        <v>10</v>
      </c>
      <c r="BLG13" s="31">
        <v>1</v>
      </c>
      <c r="BLH13" s="28">
        <v>24</v>
      </c>
      <c r="BLI13" s="59">
        <v>0</v>
      </c>
      <c r="BLJ13" s="29">
        <v>0</v>
      </c>
      <c r="BLK13" s="60" t="str">
        <f t="shared" si="183"/>
        <v/>
      </c>
      <c r="BLL13" s="30"/>
      <c r="BLM13" s="31"/>
      <c r="BLN13" s="27"/>
      <c r="BLO13" s="31"/>
      <c r="BLP13" s="31"/>
      <c r="BLQ13" s="28"/>
      <c r="BLR13" s="59">
        <v>0</v>
      </c>
      <c r="BLS13" s="29">
        <v>0</v>
      </c>
      <c r="BLT13" s="60" t="str">
        <f t="shared" si="184"/>
        <v/>
      </c>
      <c r="BLU13" s="30"/>
      <c r="BLV13" s="31"/>
      <c r="BLW13" s="27"/>
      <c r="BLX13" s="31"/>
      <c r="BLY13" s="31"/>
      <c r="BLZ13" s="28"/>
      <c r="BMA13" s="59">
        <v>0</v>
      </c>
      <c r="BMB13" s="29">
        <v>0</v>
      </c>
      <c r="BMC13" s="60" t="str">
        <f t="shared" si="185"/>
        <v/>
      </c>
      <c r="BMD13" s="30">
        <v>10</v>
      </c>
      <c r="BME13" s="31">
        <v>2</v>
      </c>
      <c r="BMF13" s="27">
        <v>12</v>
      </c>
      <c r="BMG13" s="31">
        <v>9</v>
      </c>
      <c r="BMH13" s="31">
        <v>3</v>
      </c>
      <c r="BMI13" s="28">
        <v>24</v>
      </c>
      <c r="BMJ13" s="59">
        <v>38</v>
      </c>
      <c r="BMK13" s="29">
        <v>38</v>
      </c>
      <c r="BML13" s="60">
        <f t="shared" si="186"/>
        <v>1</v>
      </c>
      <c r="BMM13" s="30">
        <v>13</v>
      </c>
      <c r="BMN13" s="31">
        <v>2</v>
      </c>
      <c r="BMO13" s="27">
        <v>15</v>
      </c>
      <c r="BMP13" s="31">
        <v>6</v>
      </c>
      <c r="BMQ13" s="31">
        <v>0</v>
      </c>
      <c r="BMR13" s="28">
        <v>21</v>
      </c>
      <c r="BMS13" s="59"/>
      <c r="BMT13" s="29">
        <v>0</v>
      </c>
      <c r="BMU13" s="60" t="str">
        <f t="shared" si="187"/>
        <v/>
      </c>
      <c r="BMV13" s="30">
        <v>5</v>
      </c>
      <c r="BMW13" s="31">
        <v>4</v>
      </c>
      <c r="BMX13" s="27">
        <v>9</v>
      </c>
      <c r="BMY13" s="31">
        <v>8</v>
      </c>
      <c r="BMZ13" s="31">
        <v>0</v>
      </c>
      <c r="BNA13" s="28">
        <v>17</v>
      </c>
      <c r="BNB13" s="59"/>
      <c r="BNC13" s="29">
        <v>16</v>
      </c>
      <c r="BND13" s="60" t="str">
        <f t="shared" si="188"/>
        <v/>
      </c>
      <c r="BNE13" s="30">
        <v>12</v>
      </c>
      <c r="BNF13" s="31">
        <v>4</v>
      </c>
      <c r="BNG13" s="27">
        <v>16</v>
      </c>
      <c r="BNH13" s="31">
        <v>5</v>
      </c>
      <c r="BNI13" s="31">
        <v>0</v>
      </c>
      <c r="BNJ13" s="28">
        <v>21</v>
      </c>
      <c r="BNK13" s="59"/>
      <c r="BNL13" s="29">
        <v>8</v>
      </c>
      <c r="BNM13" s="60" t="str">
        <f t="shared" si="189"/>
        <v/>
      </c>
      <c r="BNN13" s="30">
        <v>1</v>
      </c>
      <c r="BNO13" s="31">
        <v>2</v>
      </c>
      <c r="BNP13" s="27">
        <v>3</v>
      </c>
      <c r="BNQ13" s="31">
        <v>1</v>
      </c>
      <c r="BNR13" s="31">
        <v>1</v>
      </c>
      <c r="BNS13" s="28">
        <v>5</v>
      </c>
      <c r="BNT13" s="59"/>
      <c r="BNU13" s="29">
        <v>8</v>
      </c>
      <c r="BNV13" s="60" t="str">
        <f t="shared" si="190"/>
        <v/>
      </c>
      <c r="BNW13" s="30">
        <v>2</v>
      </c>
      <c r="BNX13" s="31">
        <v>4</v>
      </c>
      <c r="BNY13" s="27">
        <v>6</v>
      </c>
      <c r="BNZ13" s="31">
        <v>5</v>
      </c>
      <c r="BOA13" s="31">
        <v>0</v>
      </c>
      <c r="BOB13" s="28">
        <v>11</v>
      </c>
      <c r="BOC13" s="59"/>
      <c r="BOD13" s="29"/>
      <c r="BOE13" s="60" t="str">
        <f t="shared" si="191"/>
        <v/>
      </c>
      <c r="BOF13" s="30">
        <v>12</v>
      </c>
      <c r="BOG13" s="31">
        <v>0</v>
      </c>
      <c r="BOH13" s="27">
        <v>12</v>
      </c>
      <c r="BOI13" s="31">
        <v>6</v>
      </c>
      <c r="BOJ13" s="31">
        <v>2</v>
      </c>
      <c r="BOK13" s="28">
        <v>20</v>
      </c>
      <c r="BOL13" s="59"/>
      <c r="BOM13" s="29"/>
      <c r="BON13" s="60" t="str">
        <f t="shared" si="192"/>
        <v/>
      </c>
      <c r="BOO13" s="30">
        <v>13</v>
      </c>
      <c r="BOP13" s="31">
        <v>2</v>
      </c>
      <c r="BOQ13" s="27">
        <v>15</v>
      </c>
      <c r="BOR13" s="31">
        <v>9</v>
      </c>
      <c r="BOS13" s="31">
        <v>2</v>
      </c>
      <c r="BOT13" s="28">
        <v>26</v>
      </c>
      <c r="BOU13" s="59"/>
      <c r="BOV13" s="29"/>
      <c r="BOW13" s="60" t="str">
        <f t="shared" si="193"/>
        <v/>
      </c>
      <c r="BOX13" s="30">
        <v>5</v>
      </c>
      <c r="BOY13" s="31">
        <v>2</v>
      </c>
      <c r="BOZ13" s="27">
        <v>7</v>
      </c>
      <c r="BPA13" s="31">
        <v>4</v>
      </c>
      <c r="BPB13" s="31">
        <v>0</v>
      </c>
      <c r="BPC13" s="28">
        <v>11</v>
      </c>
      <c r="BPD13" s="59"/>
      <c r="BPE13" s="29"/>
      <c r="BPF13" s="60" t="str">
        <f t="shared" si="194"/>
        <v/>
      </c>
      <c r="BPG13" s="30"/>
      <c r="BPH13" s="31"/>
      <c r="BPI13" s="27"/>
      <c r="BPJ13" s="31"/>
      <c r="BPK13" s="31"/>
      <c r="BPL13" s="28"/>
      <c r="BPM13" s="59"/>
      <c r="BPN13" s="29"/>
      <c r="BPO13" s="60" t="str">
        <f t="shared" si="195"/>
        <v/>
      </c>
      <c r="BPP13" s="30"/>
      <c r="BPQ13" s="31"/>
      <c r="BPR13" s="27"/>
      <c r="BPS13" s="31"/>
      <c r="BPT13" s="31"/>
      <c r="BPU13" s="28"/>
      <c r="BPV13" s="59"/>
      <c r="BPW13" s="29"/>
      <c r="BPX13" s="60" t="str">
        <f t="shared" si="196"/>
        <v/>
      </c>
      <c r="BPY13" s="30">
        <v>6</v>
      </c>
      <c r="BPZ13" s="31">
        <v>3</v>
      </c>
      <c r="BQA13" s="27">
        <v>9</v>
      </c>
      <c r="BQB13" s="31">
        <v>17</v>
      </c>
      <c r="BQC13" s="31">
        <v>3</v>
      </c>
      <c r="BQD13" s="28">
        <v>29</v>
      </c>
      <c r="BQE13" s="59"/>
      <c r="BQF13" s="29"/>
      <c r="BQG13" s="60" t="str">
        <f t="shared" si="197"/>
        <v/>
      </c>
      <c r="BQH13" s="30">
        <v>30</v>
      </c>
      <c r="BQI13" s="31">
        <v>0</v>
      </c>
      <c r="BQJ13" s="27">
        <v>30</v>
      </c>
      <c r="BQK13" s="31">
        <v>0</v>
      </c>
      <c r="BQL13" s="31">
        <v>0</v>
      </c>
      <c r="BQM13" s="28">
        <v>30</v>
      </c>
      <c r="BQN13" s="59"/>
      <c r="BQO13" s="29"/>
      <c r="BQP13" s="60" t="str">
        <f t="shared" si="198"/>
        <v/>
      </c>
      <c r="BQQ13" s="30">
        <v>8</v>
      </c>
      <c r="BQR13" s="31">
        <v>0</v>
      </c>
      <c r="BQS13" s="27">
        <v>8</v>
      </c>
      <c r="BQT13" s="31">
        <v>4</v>
      </c>
      <c r="BQU13" s="31">
        <v>0</v>
      </c>
      <c r="BQV13" s="28">
        <v>12</v>
      </c>
      <c r="BQW13" s="59"/>
      <c r="BQX13" s="29"/>
      <c r="BQY13" s="60" t="str">
        <f t="shared" si="199"/>
        <v/>
      </c>
      <c r="BQZ13" s="30">
        <v>13</v>
      </c>
      <c r="BRA13" s="31">
        <v>6</v>
      </c>
      <c r="BRB13" s="27">
        <v>19</v>
      </c>
      <c r="BRC13" s="31">
        <v>6</v>
      </c>
      <c r="BRD13" s="31">
        <v>3</v>
      </c>
      <c r="BRE13" s="28">
        <v>28</v>
      </c>
      <c r="BRF13" s="59"/>
      <c r="BRG13" s="29"/>
      <c r="BRH13" s="60" t="str">
        <f t="shared" si="200"/>
        <v/>
      </c>
      <c r="BRI13" s="30"/>
      <c r="BRJ13" s="31"/>
      <c r="BRK13" s="27"/>
      <c r="BRL13" s="31"/>
      <c r="BRM13" s="31"/>
      <c r="BRN13" s="28"/>
      <c r="BRO13" s="59"/>
      <c r="BRP13" s="29"/>
      <c r="BRQ13" s="60" t="str">
        <f t="shared" si="201"/>
        <v/>
      </c>
      <c r="BRR13" s="30"/>
      <c r="BRS13" s="31"/>
      <c r="BRT13" s="27"/>
      <c r="BRU13" s="31"/>
      <c r="BRV13" s="31"/>
      <c r="BRW13" s="28"/>
      <c r="BRX13" s="59"/>
      <c r="BRY13" s="29"/>
      <c r="BRZ13" s="60" t="str">
        <f t="shared" si="202"/>
        <v/>
      </c>
      <c r="BSA13" s="30">
        <v>14</v>
      </c>
      <c r="BSB13" s="31">
        <v>4</v>
      </c>
      <c r="BSC13" s="27">
        <v>18</v>
      </c>
      <c r="BSD13" s="31">
        <v>6</v>
      </c>
      <c r="BSE13" s="31">
        <v>2</v>
      </c>
      <c r="BSF13" s="28">
        <v>26</v>
      </c>
      <c r="BSG13" s="59"/>
      <c r="BSH13" s="29"/>
      <c r="BSI13" s="60" t="str">
        <f t="shared" si="203"/>
        <v/>
      </c>
      <c r="BSJ13" s="30">
        <v>8</v>
      </c>
      <c r="BSK13" s="31">
        <v>9</v>
      </c>
      <c r="BSL13" s="27">
        <v>17</v>
      </c>
      <c r="BSM13" s="31">
        <v>6</v>
      </c>
      <c r="BSN13" s="31">
        <v>3</v>
      </c>
      <c r="BSO13" s="28">
        <v>26</v>
      </c>
      <c r="BSP13" s="59"/>
      <c r="BSQ13" s="29"/>
      <c r="BSR13" s="60" t="str">
        <f t="shared" si="204"/>
        <v/>
      </c>
      <c r="BSS13" s="30">
        <v>6</v>
      </c>
      <c r="BST13" s="31">
        <v>4</v>
      </c>
      <c r="BSU13" s="27">
        <v>10</v>
      </c>
      <c r="BSV13" s="31">
        <v>6</v>
      </c>
      <c r="BSW13" s="31">
        <v>0</v>
      </c>
      <c r="BSX13" s="28">
        <v>16</v>
      </c>
      <c r="BSY13" s="59"/>
      <c r="BSZ13" s="29"/>
      <c r="BTA13" s="60" t="str">
        <f t="shared" si="205"/>
        <v/>
      </c>
      <c r="BTB13" s="30">
        <v>26</v>
      </c>
      <c r="BTC13" s="31">
        <v>12</v>
      </c>
      <c r="BTD13" s="27">
        <v>38</v>
      </c>
      <c r="BTE13" s="31">
        <v>1</v>
      </c>
      <c r="BTF13" s="31">
        <v>1</v>
      </c>
      <c r="BTG13" s="28">
        <v>40</v>
      </c>
      <c r="BTH13" s="59"/>
      <c r="BTI13" s="29"/>
      <c r="BTJ13" s="60" t="str">
        <f t="shared" si="206"/>
        <v/>
      </c>
      <c r="BTK13" s="30">
        <v>9</v>
      </c>
      <c r="BTL13" s="31">
        <v>15</v>
      </c>
      <c r="BTM13" s="27">
        <v>24</v>
      </c>
      <c r="BTN13" s="31">
        <v>7</v>
      </c>
      <c r="BTO13" s="31">
        <v>3</v>
      </c>
      <c r="BTP13" s="28">
        <v>34</v>
      </c>
      <c r="BTQ13" s="59"/>
      <c r="BTR13" s="29"/>
      <c r="BTS13" s="60" t="str">
        <f t="shared" si="207"/>
        <v/>
      </c>
      <c r="BTT13" s="30"/>
      <c r="BTU13" s="31"/>
      <c r="BTV13" s="27"/>
      <c r="BTW13" s="31"/>
      <c r="BTX13" s="31"/>
      <c r="BTY13" s="28"/>
      <c r="BTZ13" s="59"/>
      <c r="BUA13" s="29"/>
      <c r="BUB13" s="60" t="str">
        <f t="shared" si="208"/>
        <v/>
      </c>
      <c r="BUC13" s="30"/>
      <c r="BUD13" s="31"/>
      <c r="BUE13" s="27"/>
      <c r="BUF13" s="31"/>
      <c r="BUG13" s="31"/>
      <c r="BUH13" s="28"/>
      <c r="BUI13" s="59"/>
      <c r="BUJ13" s="29"/>
      <c r="BUK13" s="60" t="str">
        <f t="shared" si="209"/>
        <v/>
      </c>
      <c r="BUL13" s="30"/>
      <c r="BUM13" s="31"/>
      <c r="BUN13" s="27"/>
      <c r="BUO13" s="31"/>
      <c r="BUP13" s="31"/>
      <c r="BUQ13" s="28"/>
      <c r="BUR13" s="59"/>
      <c r="BUS13" s="29"/>
      <c r="BUT13" s="60" t="str">
        <f t="shared" si="210"/>
        <v/>
      </c>
    </row>
    <row r="14" spans="1:1918" hidden="1">
      <c r="A14" s="177" t="s">
        <v>138</v>
      </c>
      <c r="B14" s="30"/>
      <c r="C14" s="31"/>
      <c r="D14" s="27"/>
      <c r="E14" s="31"/>
      <c r="F14" s="31"/>
      <c r="G14" s="28"/>
      <c r="H14" s="59"/>
      <c r="I14" s="29"/>
      <c r="J14" s="60"/>
      <c r="K14" s="30"/>
      <c r="L14" s="31"/>
      <c r="M14" s="27"/>
      <c r="N14" s="31"/>
      <c r="O14" s="31"/>
      <c r="P14" s="28"/>
      <c r="Q14" s="59"/>
      <c r="R14" s="29"/>
      <c r="S14" s="60"/>
      <c r="T14" s="30"/>
      <c r="U14" s="31"/>
      <c r="V14" s="27"/>
      <c r="W14" s="31"/>
      <c r="X14" s="31"/>
      <c r="Y14" s="28"/>
      <c r="Z14" s="59"/>
      <c r="AA14" s="29"/>
      <c r="AB14" s="60"/>
      <c r="AC14" s="30"/>
      <c r="AD14" s="31"/>
      <c r="AE14" s="27"/>
      <c r="AF14" s="31"/>
      <c r="AG14" s="31"/>
      <c r="AH14" s="28"/>
      <c r="AI14" s="59"/>
      <c r="AJ14" s="29"/>
      <c r="AK14" s="60"/>
      <c r="AL14" s="30"/>
      <c r="AM14" s="31"/>
      <c r="AN14" s="27"/>
      <c r="AO14" s="31"/>
      <c r="AP14" s="31"/>
      <c r="AQ14" s="28"/>
      <c r="AR14" s="59"/>
      <c r="AS14" s="29"/>
      <c r="AT14" s="60"/>
      <c r="AU14" s="30"/>
      <c r="AV14" s="31"/>
      <c r="AW14" s="27"/>
      <c r="AX14" s="31"/>
      <c r="AY14" s="31"/>
      <c r="AZ14" s="28"/>
      <c r="BA14" s="59"/>
      <c r="BB14" s="29"/>
      <c r="BC14" s="60"/>
      <c r="BD14" s="30"/>
      <c r="BE14" s="31"/>
      <c r="BF14" s="27"/>
      <c r="BG14" s="31"/>
      <c r="BH14" s="31"/>
      <c r="BI14" s="28"/>
      <c r="BJ14" s="59"/>
      <c r="BK14" s="29"/>
      <c r="BL14" s="60"/>
      <c r="BM14" s="30"/>
      <c r="BN14" s="31"/>
      <c r="BO14" s="27"/>
      <c r="BP14" s="31"/>
      <c r="BQ14" s="31"/>
      <c r="BR14" s="28"/>
      <c r="BS14" s="59"/>
      <c r="BT14" s="29"/>
      <c r="BU14" s="60"/>
      <c r="BV14" s="30"/>
      <c r="BW14" s="31"/>
      <c r="BX14" s="27"/>
      <c r="BY14" s="31"/>
      <c r="BZ14" s="31"/>
      <c r="CA14" s="28"/>
      <c r="CB14" s="59"/>
      <c r="CC14" s="29"/>
      <c r="CD14" s="60"/>
      <c r="CE14" s="30"/>
      <c r="CF14" s="31"/>
      <c r="CG14" s="27"/>
      <c r="CH14" s="31"/>
      <c r="CI14" s="31"/>
      <c r="CJ14" s="28"/>
      <c r="CK14" s="59"/>
      <c r="CL14" s="29"/>
      <c r="CM14" s="60"/>
      <c r="CN14" s="30"/>
      <c r="CO14" s="31"/>
      <c r="CP14" s="27"/>
      <c r="CQ14" s="31"/>
      <c r="CR14" s="31"/>
      <c r="CS14" s="28"/>
      <c r="CT14" s="59"/>
      <c r="CU14" s="29"/>
      <c r="CV14" s="60"/>
      <c r="CW14" s="30"/>
      <c r="CX14" s="31"/>
      <c r="CY14" s="27"/>
      <c r="CZ14" s="31"/>
      <c r="DA14" s="31"/>
      <c r="DB14" s="28"/>
      <c r="DC14" s="59"/>
      <c r="DD14" s="29"/>
      <c r="DE14" s="60" t="str">
        <f t="shared" si="222"/>
        <v/>
      </c>
      <c r="DF14" s="30"/>
      <c r="DG14" s="31"/>
      <c r="DH14" s="27"/>
      <c r="DI14" s="31"/>
      <c r="DJ14" s="31"/>
      <c r="DK14" s="28"/>
      <c r="DL14" s="59"/>
      <c r="DM14" s="29"/>
      <c r="DN14" s="60" t="str">
        <f t="shared" si="223"/>
        <v/>
      </c>
      <c r="DO14" s="30"/>
      <c r="DP14" s="31"/>
      <c r="DQ14" s="27"/>
      <c r="DR14" s="31"/>
      <c r="DS14" s="31"/>
      <c r="DT14" s="28"/>
      <c r="DU14" s="59"/>
      <c r="DV14" s="29"/>
      <c r="DW14" s="60"/>
      <c r="DX14" s="30"/>
      <c r="DY14" s="31"/>
      <c r="DZ14" s="27"/>
      <c r="EA14" s="31"/>
      <c r="EB14" s="31"/>
      <c r="EC14" s="28"/>
      <c r="ED14" s="59"/>
      <c r="EE14" s="29"/>
      <c r="EF14" s="60"/>
      <c r="EG14" s="30"/>
      <c r="EH14" s="31"/>
      <c r="EI14" s="27"/>
      <c r="EJ14" s="31"/>
      <c r="EK14" s="31"/>
      <c r="EL14" s="28"/>
      <c r="EM14" s="59"/>
      <c r="EN14" s="29"/>
      <c r="EO14" s="60" t="str">
        <f t="shared" si="226"/>
        <v/>
      </c>
      <c r="EP14" s="30"/>
      <c r="EQ14" s="31"/>
      <c r="ER14" s="27"/>
      <c r="ES14" s="31"/>
      <c r="ET14" s="31"/>
      <c r="EU14" s="28"/>
      <c r="EV14" s="59"/>
      <c r="EW14" s="29"/>
      <c r="EX14" s="60"/>
      <c r="EY14" s="30"/>
      <c r="EZ14" s="31"/>
      <c r="FA14" s="27"/>
      <c r="FB14" s="31"/>
      <c r="FC14" s="31"/>
      <c r="FD14" s="28"/>
      <c r="FE14" s="59"/>
      <c r="FF14" s="29"/>
      <c r="FG14" s="60"/>
      <c r="FH14" s="30"/>
      <c r="FI14" s="31"/>
      <c r="FJ14" s="27"/>
      <c r="FK14" s="31"/>
      <c r="FL14" s="31"/>
      <c r="FM14" s="28"/>
      <c r="FN14" s="59"/>
      <c r="FO14" s="29"/>
      <c r="FP14" s="60"/>
      <c r="FQ14" s="30"/>
      <c r="FR14" s="31"/>
      <c r="FS14" s="27"/>
      <c r="FT14" s="31"/>
      <c r="FU14" s="31"/>
      <c r="FV14" s="28"/>
      <c r="FW14" s="59"/>
      <c r="FX14" s="29"/>
      <c r="FY14" s="60"/>
      <c r="FZ14" s="30"/>
      <c r="GA14" s="31"/>
      <c r="GB14" s="27"/>
      <c r="GC14" s="31"/>
      <c r="GD14" s="31"/>
      <c r="GE14" s="28"/>
      <c r="GF14" s="59"/>
      <c r="GG14" s="29"/>
      <c r="GH14" s="60"/>
      <c r="GI14" s="30"/>
      <c r="GJ14" s="31"/>
      <c r="GK14" s="27"/>
      <c r="GL14" s="31"/>
      <c r="GM14" s="31"/>
      <c r="GN14" s="28"/>
      <c r="GO14" s="59"/>
      <c r="GP14" s="29"/>
      <c r="GQ14" s="60"/>
      <c r="GR14" s="30"/>
      <c r="GS14" s="31"/>
      <c r="GT14" s="27"/>
      <c r="GU14" s="31"/>
      <c r="GV14" s="31"/>
      <c r="GW14" s="28"/>
      <c r="GX14" s="59"/>
      <c r="GY14" s="29"/>
      <c r="GZ14" s="60" t="str">
        <f t="shared" si="233"/>
        <v/>
      </c>
      <c r="HA14" s="30"/>
      <c r="HB14" s="31"/>
      <c r="HC14" s="27"/>
      <c r="HD14" s="31"/>
      <c r="HE14" s="31"/>
      <c r="HF14" s="28"/>
      <c r="HG14" s="59"/>
      <c r="HH14" s="29"/>
      <c r="HI14" s="60" t="str">
        <f t="shared" si="234"/>
        <v/>
      </c>
      <c r="HJ14" s="30"/>
      <c r="HK14" s="31"/>
      <c r="HL14" s="27"/>
      <c r="HM14" s="31"/>
      <c r="HN14" s="31"/>
      <c r="HO14" s="28"/>
      <c r="HP14" s="59"/>
      <c r="HQ14" s="29"/>
      <c r="HR14" s="60" t="str">
        <f t="shared" si="235"/>
        <v/>
      </c>
      <c r="HS14" s="30"/>
      <c r="HT14" s="31"/>
      <c r="HU14" s="27"/>
      <c r="HV14" s="31"/>
      <c r="HW14" s="31"/>
      <c r="HX14" s="28"/>
      <c r="HY14" s="59"/>
      <c r="HZ14" s="29"/>
      <c r="IA14" s="60" t="str">
        <f t="shared" si="236"/>
        <v/>
      </c>
      <c r="IB14" s="30"/>
      <c r="IC14" s="31"/>
      <c r="ID14" s="27"/>
      <c r="IE14" s="31"/>
      <c r="IF14" s="31"/>
      <c r="IG14" s="28"/>
      <c r="IH14" s="59"/>
      <c r="II14" s="29"/>
      <c r="IJ14" s="60" t="str">
        <f t="shared" si="237"/>
        <v/>
      </c>
      <c r="IK14" s="30"/>
      <c r="IL14" s="31"/>
      <c r="IM14" s="27"/>
      <c r="IN14" s="31"/>
      <c r="IO14" s="31"/>
      <c r="IP14" s="28"/>
      <c r="IQ14" s="59"/>
      <c r="IR14" s="29"/>
      <c r="IS14" s="60" t="str">
        <f t="shared" si="238"/>
        <v/>
      </c>
      <c r="IT14" s="30"/>
      <c r="IU14" s="31"/>
      <c r="IV14" s="27"/>
      <c r="IW14" s="31"/>
      <c r="IX14" s="31"/>
      <c r="IY14" s="28"/>
      <c r="IZ14" s="59"/>
      <c r="JA14" s="29"/>
      <c r="JB14" s="60" t="str">
        <f t="shared" si="239"/>
        <v/>
      </c>
      <c r="JC14" s="30"/>
      <c r="JD14" s="31"/>
      <c r="JE14" s="27"/>
      <c r="JF14" s="31"/>
      <c r="JG14" s="31"/>
      <c r="JH14" s="28"/>
      <c r="JI14" s="59"/>
      <c r="JJ14" s="29"/>
      <c r="JK14" s="60" t="str">
        <f t="shared" si="240"/>
        <v/>
      </c>
      <c r="JL14" s="30"/>
      <c r="JM14" s="31"/>
      <c r="JN14" s="27"/>
      <c r="JO14" s="31"/>
      <c r="JP14" s="31"/>
      <c r="JQ14" s="28"/>
      <c r="JR14" s="59"/>
      <c r="JS14" s="29"/>
      <c r="JT14" s="60"/>
      <c r="JU14" s="30"/>
      <c r="JV14" s="31"/>
      <c r="JW14" s="27"/>
      <c r="JX14" s="31"/>
      <c r="JY14" s="31"/>
      <c r="JZ14" s="28"/>
      <c r="KA14" s="59"/>
      <c r="KB14" s="29"/>
      <c r="KC14" s="60"/>
      <c r="KD14" s="30"/>
      <c r="KE14" s="31"/>
      <c r="KF14" s="27"/>
      <c r="KG14" s="31"/>
      <c r="KH14" s="31"/>
      <c r="KI14" s="28"/>
      <c r="KJ14" s="59"/>
      <c r="KK14" s="29"/>
      <c r="KL14" s="60"/>
      <c r="KM14" s="30"/>
      <c r="KN14" s="31"/>
      <c r="KO14" s="27"/>
      <c r="KP14" s="31"/>
      <c r="KQ14" s="31"/>
      <c r="KR14" s="28"/>
      <c r="KS14" s="59"/>
      <c r="KT14" s="29"/>
      <c r="KU14" s="60"/>
      <c r="KV14" s="30"/>
      <c r="KW14" s="31"/>
      <c r="KX14" s="27"/>
      <c r="KY14" s="31"/>
      <c r="KZ14" s="31"/>
      <c r="LA14" s="28"/>
      <c r="LB14" s="59"/>
      <c r="LC14" s="29"/>
      <c r="LD14" s="60"/>
      <c r="LE14" s="30"/>
      <c r="LF14" s="31"/>
      <c r="LG14" s="27"/>
      <c r="LH14" s="31"/>
      <c r="LI14" s="31"/>
      <c r="LJ14" s="28"/>
      <c r="LK14" s="59"/>
      <c r="LL14" s="29"/>
      <c r="LM14" s="60"/>
      <c r="LN14" s="30"/>
      <c r="LO14" s="31"/>
      <c r="LP14" s="27"/>
      <c r="LQ14" s="31"/>
      <c r="LR14" s="31"/>
      <c r="LS14" s="28"/>
      <c r="LT14" s="59"/>
      <c r="LU14" s="29"/>
      <c r="LV14" s="60"/>
      <c r="LW14" s="30"/>
      <c r="LX14" s="31"/>
      <c r="LY14" s="27"/>
      <c r="LZ14" s="31"/>
      <c r="MA14" s="31"/>
      <c r="MB14" s="28"/>
      <c r="MC14" s="59"/>
      <c r="MD14" s="29"/>
      <c r="ME14" s="60"/>
      <c r="MF14" s="30"/>
      <c r="MG14" s="31"/>
      <c r="MH14" s="27"/>
      <c r="MI14" s="31"/>
      <c r="MJ14" s="31"/>
      <c r="MK14" s="28"/>
      <c r="ML14" s="59"/>
      <c r="MM14" s="29"/>
      <c r="MN14" s="60"/>
      <c r="MO14" s="30"/>
      <c r="MP14" s="31"/>
      <c r="MQ14" s="27"/>
      <c r="MR14" s="31"/>
      <c r="MS14" s="31"/>
      <c r="MT14" s="28"/>
      <c r="MU14" s="59"/>
      <c r="MV14" s="29"/>
      <c r="MW14" s="60"/>
      <c r="MX14" s="30"/>
      <c r="MY14" s="31"/>
      <c r="MZ14" s="27"/>
      <c r="NA14" s="31"/>
      <c r="NB14" s="31"/>
      <c r="NC14" s="28"/>
      <c r="ND14" s="59"/>
      <c r="NE14" s="29"/>
      <c r="NF14" s="60"/>
      <c r="NG14" s="30"/>
      <c r="NH14" s="31"/>
      <c r="NI14" s="27"/>
      <c r="NJ14" s="31"/>
      <c r="NK14" s="31"/>
      <c r="NL14" s="28"/>
      <c r="NM14" s="59"/>
      <c r="NN14" s="29"/>
      <c r="NO14" s="60"/>
      <c r="NP14" s="30"/>
      <c r="NQ14" s="31"/>
      <c r="NR14" s="27"/>
      <c r="NS14" s="31"/>
      <c r="NT14" s="31"/>
      <c r="NU14" s="28"/>
      <c r="NV14" s="59"/>
      <c r="NW14" s="29"/>
      <c r="NX14" s="60"/>
      <c r="NY14" s="30"/>
      <c r="NZ14" s="31"/>
      <c r="OA14" s="27"/>
      <c r="OB14" s="31"/>
      <c r="OC14" s="31"/>
      <c r="OD14" s="28"/>
      <c r="OE14" s="59"/>
      <c r="OF14" s="29"/>
      <c r="OG14" s="60"/>
      <c r="OH14" s="30"/>
      <c r="OI14" s="31"/>
      <c r="OJ14" s="27"/>
      <c r="OK14" s="31"/>
      <c r="OL14" s="31"/>
      <c r="OM14" s="28"/>
      <c r="ON14" s="59"/>
      <c r="OO14" s="29"/>
      <c r="OP14" s="60"/>
      <c r="OQ14" s="30"/>
      <c r="OR14" s="31"/>
      <c r="OS14" s="27"/>
      <c r="OT14" s="31"/>
      <c r="OU14" s="31"/>
      <c r="OV14" s="28"/>
      <c r="OW14" s="59"/>
      <c r="OX14" s="29"/>
      <c r="OY14" s="60"/>
      <c r="OZ14" s="472"/>
      <c r="PA14" s="472"/>
      <c r="PB14" s="473" t="s">
        <v>257</v>
      </c>
      <c r="PC14" s="472"/>
      <c r="PD14" s="472"/>
      <c r="PE14" s="474" t="s">
        <v>257</v>
      </c>
      <c r="PF14" s="59"/>
      <c r="PG14" s="29"/>
      <c r="PH14" s="60"/>
      <c r="PI14" s="30"/>
      <c r="PJ14" s="31"/>
      <c r="PK14" s="27"/>
      <c r="PL14" s="31"/>
      <c r="PM14" s="31"/>
      <c r="PN14" s="28"/>
      <c r="PO14" s="59"/>
      <c r="PP14" s="29"/>
      <c r="PQ14" s="60"/>
      <c r="PR14" s="30"/>
      <c r="PS14" s="31"/>
      <c r="PT14" s="27"/>
      <c r="PU14" s="31"/>
      <c r="PV14" s="31"/>
      <c r="PW14" s="28"/>
      <c r="PX14" s="59"/>
      <c r="PY14" s="29"/>
      <c r="PZ14" s="60"/>
      <c r="QA14" s="30"/>
      <c r="QB14" s="31"/>
      <c r="QC14" s="27"/>
      <c r="QD14" s="31"/>
      <c r="QE14" s="31"/>
      <c r="QF14" s="28"/>
      <c r="QG14" s="59"/>
      <c r="QH14" s="29"/>
      <c r="QI14" s="60"/>
      <c r="QJ14" s="30"/>
      <c r="QK14" s="31"/>
      <c r="QL14" s="27"/>
      <c r="QM14" s="31"/>
      <c r="QN14" s="31"/>
      <c r="QO14" s="28"/>
      <c r="QP14" s="59"/>
      <c r="QQ14" s="29"/>
      <c r="QR14" s="60"/>
      <c r="QS14" s="30"/>
      <c r="QT14" s="31"/>
      <c r="QU14" s="27"/>
      <c r="QV14" s="31"/>
      <c r="QW14" s="31"/>
      <c r="QX14" s="28"/>
      <c r="QY14" s="59"/>
      <c r="QZ14" s="29"/>
      <c r="RA14" s="60"/>
      <c r="RB14" s="30"/>
      <c r="RC14" s="31"/>
      <c r="RD14" s="27"/>
      <c r="RE14" s="31"/>
      <c r="RF14" s="31"/>
      <c r="RG14" s="28"/>
      <c r="RH14" s="59"/>
      <c r="RI14" s="29"/>
      <c r="RJ14" s="60"/>
      <c r="RK14" s="30"/>
      <c r="RL14" s="31"/>
      <c r="RM14" s="27"/>
      <c r="RN14" s="31"/>
      <c r="RO14" s="31"/>
      <c r="RP14" s="28"/>
      <c r="RQ14" s="59"/>
      <c r="RR14" s="29"/>
      <c r="RS14" s="60"/>
      <c r="RT14" s="30"/>
      <c r="RU14" s="31"/>
      <c r="RV14" s="27"/>
      <c r="RW14" s="31"/>
      <c r="RX14" s="31"/>
      <c r="RY14" s="28"/>
      <c r="RZ14" s="59"/>
      <c r="SA14" s="29"/>
      <c r="SB14" s="60"/>
      <c r="SC14" s="30"/>
      <c r="SD14" s="31"/>
      <c r="SE14" s="27"/>
      <c r="SF14" s="31"/>
      <c r="SG14" s="31"/>
      <c r="SH14" s="28"/>
      <c r="SI14" s="59"/>
      <c r="SJ14" s="29"/>
      <c r="SK14" s="60"/>
      <c r="SL14" s="30"/>
      <c r="SM14" s="31"/>
      <c r="SN14" s="27"/>
      <c r="SO14" s="31"/>
      <c r="SP14" s="31"/>
      <c r="SQ14" s="28"/>
      <c r="SR14" s="59"/>
      <c r="SS14" s="29"/>
      <c r="ST14" s="60"/>
      <c r="SU14" s="30"/>
      <c r="SV14" s="31"/>
      <c r="SW14" s="27"/>
      <c r="SX14" s="31"/>
      <c r="SY14" s="31"/>
      <c r="SZ14" s="28"/>
      <c r="TA14" s="59"/>
      <c r="TB14" s="29"/>
      <c r="TC14" s="60"/>
      <c r="TD14" s="30"/>
      <c r="TE14" s="31"/>
      <c r="TF14" s="27"/>
      <c r="TG14" s="31"/>
      <c r="TH14" s="31"/>
      <c r="TI14" s="28"/>
      <c r="TJ14" s="59"/>
      <c r="TK14" s="29"/>
      <c r="TL14" s="60"/>
      <c r="TM14" s="30"/>
      <c r="TN14" s="31"/>
      <c r="TO14" s="27"/>
      <c r="TP14" s="31"/>
      <c r="TQ14" s="31"/>
      <c r="TR14" s="28"/>
      <c r="TS14" s="59"/>
      <c r="TT14" s="29"/>
      <c r="TU14" s="60"/>
      <c r="TV14" s="30"/>
      <c r="TW14" s="31"/>
      <c r="TX14" s="27"/>
      <c r="TY14" s="31"/>
      <c r="TZ14" s="31"/>
      <c r="UA14" s="28"/>
      <c r="UB14" s="59"/>
      <c r="UC14" s="29"/>
      <c r="UD14" s="60"/>
      <c r="UE14" s="30"/>
      <c r="UF14" s="31"/>
      <c r="UG14" s="27"/>
      <c r="UH14" s="31"/>
      <c r="UI14" s="31"/>
      <c r="UJ14" s="28"/>
      <c r="UK14" s="59"/>
      <c r="UL14" s="29"/>
      <c r="UM14" s="60"/>
      <c r="UN14" s="30"/>
      <c r="UO14" s="31"/>
      <c r="UP14" s="27"/>
      <c r="UQ14" s="31"/>
      <c r="UR14" s="31"/>
      <c r="US14" s="28"/>
      <c r="UT14" s="59"/>
      <c r="UU14" s="29"/>
      <c r="UV14" s="60"/>
      <c r="UW14" s="30"/>
      <c r="UX14" s="31"/>
      <c r="UY14" s="27"/>
      <c r="UZ14" s="31"/>
      <c r="VA14" s="31"/>
      <c r="VB14" s="28"/>
      <c r="VC14" s="59"/>
      <c r="VD14" s="29"/>
      <c r="VE14" s="60"/>
      <c r="VF14" s="30"/>
      <c r="VG14" s="31"/>
      <c r="VH14" s="27"/>
      <c r="VI14" s="31"/>
      <c r="VJ14" s="31"/>
      <c r="VK14" s="28"/>
      <c r="VL14" s="59"/>
      <c r="VM14" s="29"/>
      <c r="VN14" s="60"/>
      <c r="VO14" s="30"/>
      <c r="VP14" s="31"/>
      <c r="VQ14" s="27"/>
      <c r="VR14" s="31"/>
      <c r="VS14" s="31"/>
      <c r="VT14" s="28"/>
      <c r="VU14" s="59"/>
      <c r="VV14" s="29"/>
      <c r="VW14" s="60"/>
      <c r="VX14" s="30"/>
      <c r="VY14" s="31"/>
      <c r="VZ14" s="27"/>
      <c r="WA14" s="31"/>
      <c r="WB14" s="31"/>
      <c r="WC14" s="28"/>
      <c r="WD14" s="59"/>
      <c r="WE14" s="29"/>
      <c r="WF14" s="60"/>
      <c r="WG14" s="30"/>
      <c r="WH14" s="31"/>
      <c r="WI14" s="27"/>
      <c r="WJ14" s="31"/>
      <c r="WK14" s="31"/>
      <c r="WL14" s="28"/>
      <c r="WM14" s="59"/>
      <c r="WN14" s="29"/>
      <c r="WO14" s="60"/>
      <c r="WP14" s="30"/>
      <c r="WQ14" s="31"/>
      <c r="WR14" s="27"/>
      <c r="WS14" s="31"/>
      <c r="WT14" s="31"/>
      <c r="WU14" s="28"/>
      <c r="WV14" s="59"/>
      <c r="WW14" s="29"/>
      <c r="WX14" s="60"/>
      <c r="WY14" s="30"/>
      <c r="WZ14" s="31"/>
      <c r="XA14" s="27"/>
      <c r="XB14" s="31"/>
      <c r="XC14" s="31"/>
      <c r="XD14" s="28"/>
      <c r="XE14" s="59"/>
      <c r="XF14" s="29"/>
      <c r="XG14" s="60"/>
      <c r="XH14" s="30"/>
      <c r="XI14" s="31"/>
      <c r="XJ14" s="27"/>
      <c r="XK14" s="31"/>
      <c r="XL14" s="31"/>
      <c r="XM14" s="28"/>
      <c r="XN14" s="59"/>
      <c r="XO14" s="29"/>
      <c r="XP14" s="60"/>
      <c r="XQ14" s="30"/>
      <c r="XR14" s="31"/>
      <c r="XS14" s="27"/>
      <c r="XT14" s="31"/>
      <c r="XU14" s="31"/>
      <c r="XV14" s="28"/>
      <c r="XW14" s="59"/>
      <c r="XX14" s="29"/>
      <c r="XY14" s="60"/>
      <c r="XZ14" s="30"/>
      <c r="YA14" s="31"/>
      <c r="YB14" s="27"/>
      <c r="YC14" s="31"/>
      <c r="YD14" s="31"/>
      <c r="YE14" s="28"/>
      <c r="YF14" s="59"/>
      <c r="YG14" s="29"/>
      <c r="YH14" s="60"/>
      <c r="YI14" s="30"/>
      <c r="YJ14" s="31"/>
      <c r="YK14" s="27"/>
      <c r="YL14" s="31"/>
      <c r="YM14" s="31"/>
      <c r="YN14" s="28"/>
      <c r="YO14" s="59"/>
      <c r="YP14" s="29"/>
      <c r="YQ14" s="60"/>
      <c r="YR14" s="30"/>
      <c r="YS14" s="31"/>
      <c r="YT14" s="27"/>
      <c r="YU14" s="31"/>
      <c r="YV14" s="31"/>
      <c r="YW14" s="28"/>
      <c r="YX14" s="59"/>
      <c r="YY14" s="29"/>
      <c r="YZ14" s="60"/>
      <c r="ZA14" s="30"/>
      <c r="ZB14" s="31"/>
      <c r="ZC14" s="27"/>
      <c r="ZD14" s="31"/>
      <c r="ZE14" s="31"/>
      <c r="ZF14" s="28"/>
      <c r="ZG14" s="59"/>
      <c r="ZH14" s="29"/>
      <c r="ZI14" s="60"/>
      <c r="ZJ14" s="30"/>
      <c r="ZK14" s="31"/>
      <c r="ZL14" s="27"/>
      <c r="ZM14" s="31"/>
      <c r="ZN14" s="31"/>
      <c r="ZO14" s="28"/>
      <c r="ZP14" s="59"/>
      <c r="ZQ14" s="29"/>
      <c r="ZR14" s="60"/>
      <c r="ZS14" s="30"/>
      <c r="ZT14" s="31"/>
      <c r="ZU14" s="27"/>
      <c r="ZV14" s="31"/>
      <c r="ZW14" s="31"/>
      <c r="ZX14" s="28"/>
      <c r="ZY14" s="59"/>
      <c r="ZZ14" s="29"/>
      <c r="AAA14" s="60"/>
      <c r="AAB14" s="30"/>
      <c r="AAC14" s="31"/>
      <c r="AAD14" s="27"/>
      <c r="AAE14" s="31"/>
      <c r="AAF14" s="31"/>
      <c r="AAG14" s="28"/>
      <c r="AAH14" s="59"/>
      <c r="AAI14" s="29"/>
      <c r="AAJ14" s="60"/>
      <c r="AAK14" s="30"/>
      <c r="AAL14" s="31"/>
      <c r="AAM14" s="27"/>
      <c r="AAN14" s="31"/>
      <c r="AAO14" s="31"/>
      <c r="AAP14" s="28"/>
      <c r="AAQ14" s="59"/>
      <c r="AAR14" s="29"/>
      <c r="AAS14" s="60"/>
      <c r="AAT14" s="30"/>
      <c r="AAU14" s="31"/>
      <c r="AAV14" s="27"/>
      <c r="AAW14" s="31"/>
      <c r="AAX14" s="31"/>
      <c r="AAY14" s="28"/>
      <c r="AAZ14" s="59"/>
      <c r="ABA14" s="29"/>
      <c r="ABB14" s="60"/>
      <c r="ABC14" s="30"/>
      <c r="ABD14" s="31"/>
      <c r="ABE14" s="27"/>
      <c r="ABF14" s="31"/>
      <c r="ABG14" s="31"/>
      <c r="ABH14" s="28"/>
      <c r="ABI14" s="59"/>
      <c r="ABJ14" s="29"/>
      <c r="ABK14" s="60"/>
      <c r="ABL14" s="30"/>
      <c r="ABM14" s="31"/>
      <c r="ABN14" s="27"/>
      <c r="ABO14" s="31"/>
      <c r="ABP14" s="31"/>
      <c r="ABQ14" s="28"/>
      <c r="ABR14" s="59"/>
      <c r="ABS14" s="29"/>
      <c r="ABT14" s="60"/>
      <c r="ABU14" s="30"/>
      <c r="ABV14" s="31"/>
      <c r="ABW14" s="27"/>
      <c r="ABX14" s="31"/>
      <c r="ABY14" s="31"/>
      <c r="ABZ14" s="28"/>
      <c r="ACA14" s="59"/>
      <c r="ACB14" s="29"/>
      <c r="ACC14" s="60"/>
      <c r="ACD14" s="30"/>
      <c r="ACE14" s="31"/>
      <c r="ACF14" s="27"/>
      <c r="ACG14" s="31"/>
      <c r="ACH14" s="31"/>
      <c r="ACI14" s="28"/>
      <c r="ACJ14" s="59"/>
      <c r="ACK14" s="29"/>
      <c r="ACL14" s="60"/>
      <c r="ACM14" s="30"/>
      <c r="ACN14" s="31"/>
      <c r="ACO14" s="27"/>
      <c r="ACP14" s="31"/>
      <c r="ACQ14" s="31"/>
      <c r="ACR14" s="28"/>
      <c r="ACS14" s="59"/>
      <c r="ACT14" s="29"/>
      <c r="ACU14" s="60"/>
      <c r="ACV14" s="30"/>
      <c r="ACW14" s="31"/>
      <c r="ACX14" s="27"/>
      <c r="ACY14" s="31"/>
      <c r="ACZ14" s="31"/>
      <c r="ADA14" s="28"/>
      <c r="ADB14" s="59"/>
      <c r="ADC14" s="29"/>
      <c r="ADD14" s="60"/>
      <c r="ADE14" s="30"/>
      <c r="ADF14" s="31"/>
      <c r="ADG14" s="27"/>
      <c r="ADH14" s="31"/>
      <c r="ADI14" s="31"/>
      <c r="ADJ14" s="28"/>
      <c r="ADK14" s="59"/>
      <c r="ADL14" s="29"/>
      <c r="ADM14" s="60"/>
      <c r="ADN14" s="30"/>
      <c r="ADO14" s="31"/>
      <c r="ADP14" s="27"/>
      <c r="ADQ14" s="31"/>
      <c r="ADR14" s="31"/>
      <c r="ADS14" s="28"/>
      <c r="ADT14" s="59"/>
      <c r="ADU14" s="29"/>
      <c r="ADV14" s="60"/>
      <c r="ADW14" s="30"/>
      <c r="ADX14" s="31"/>
      <c r="ADY14" s="27"/>
      <c r="ADZ14" s="31"/>
      <c r="AEA14" s="31"/>
      <c r="AEB14" s="28"/>
      <c r="AEC14" s="59"/>
      <c r="AED14" s="29"/>
      <c r="AEE14" s="60"/>
      <c r="AEF14" s="30"/>
      <c r="AEG14" s="31"/>
      <c r="AEH14" s="27"/>
      <c r="AEI14" s="31"/>
      <c r="AEJ14" s="31"/>
      <c r="AEK14" s="28"/>
      <c r="AEL14" s="59"/>
      <c r="AEM14" s="29"/>
      <c r="AEN14" s="60"/>
      <c r="AEO14" s="30"/>
      <c r="AEP14" s="31"/>
      <c r="AEQ14" s="27"/>
      <c r="AER14" s="31"/>
      <c r="AES14" s="31"/>
      <c r="AET14" s="28"/>
      <c r="AEU14" s="59"/>
      <c r="AEV14" s="29"/>
      <c r="AEW14" s="60"/>
      <c r="AEX14" s="30"/>
      <c r="AEY14" s="31"/>
      <c r="AEZ14" s="27"/>
      <c r="AFA14" s="31"/>
      <c r="AFB14" s="31"/>
      <c r="AFC14" s="28"/>
      <c r="AFD14" s="59"/>
      <c r="AFE14" s="29"/>
      <c r="AFF14" s="60"/>
      <c r="AFG14" s="30"/>
      <c r="AFH14" s="31"/>
      <c r="AFI14" s="27"/>
      <c r="AFJ14" s="31"/>
      <c r="AFK14" s="31"/>
      <c r="AFL14" s="28"/>
      <c r="AFM14" s="59"/>
      <c r="AFN14" s="29"/>
      <c r="AFO14" s="60"/>
      <c r="AFP14" s="30"/>
      <c r="AFQ14" s="31"/>
      <c r="AFR14" s="27"/>
      <c r="AFS14" s="31"/>
      <c r="AFT14" s="31"/>
      <c r="AFU14" s="28"/>
      <c r="AFV14" s="59"/>
      <c r="AFW14" s="29"/>
      <c r="AFX14" s="60"/>
      <c r="AFY14" s="30"/>
      <c r="AFZ14" s="31"/>
      <c r="AGA14" s="27"/>
      <c r="AGB14" s="31"/>
      <c r="AGC14" s="31"/>
      <c r="AGD14" s="28"/>
      <c r="AGE14" s="59"/>
      <c r="AGF14" s="29"/>
      <c r="AGG14" s="60"/>
      <c r="AGH14" s="30"/>
      <c r="AGI14" s="31"/>
      <c r="AGJ14" s="27"/>
      <c r="AGK14" s="31"/>
      <c r="AGL14" s="31"/>
      <c r="AGM14" s="28"/>
      <c r="AGN14" s="59"/>
      <c r="AGO14" s="29"/>
      <c r="AGP14" s="60"/>
      <c r="AGQ14" s="30"/>
      <c r="AGR14" s="31"/>
      <c r="AGS14" s="27"/>
      <c r="AGT14" s="31"/>
      <c r="AGU14" s="31"/>
      <c r="AGV14" s="28"/>
      <c r="AGW14" s="59"/>
      <c r="AGX14" s="29"/>
      <c r="AGY14" s="60"/>
      <c r="AGZ14" s="30"/>
      <c r="AHA14" s="31"/>
      <c r="AHB14" s="27"/>
      <c r="AHC14" s="31"/>
      <c r="AHD14" s="31"/>
      <c r="AHE14" s="28"/>
      <c r="AHF14" s="59"/>
      <c r="AHG14" s="29"/>
      <c r="AHH14" s="60"/>
      <c r="AHI14" s="30"/>
      <c r="AHJ14" s="31"/>
      <c r="AHK14" s="27"/>
      <c r="AHL14" s="31"/>
      <c r="AHM14" s="31"/>
      <c r="AHN14" s="28"/>
      <c r="AHO14" s="59"/>
      <c r="AHP14" s="29"/>
      <c r="AHQ14" s="60"/>
      <c r="AHR14" s="30"/>
      <c r="AHS14" s="31"/>
      <c r="AHT14" s="27"/>
      <c r="AHU14" s="31"/>
      <c r="AHV14" s="31"/>
      <c r="AHW14" s="28"/>
      <c r="AHX14" s="59"/>
      <c r="AHY14" s="29"/>
      <c r="AHZ14" s="60"/>
      <c r="AIA14" s="30"/>
      <c r="AIB14" s="31"/>
      <c r="AIC14" s="27"/>
      <c r="AID14" s="31"/>
      <c r="AIE14" s="31"/>
      <c r="AIF14" s="28"/>
      <c r="AIG14" s="59"/>
      <c r="AIH14" s="29"/>
      <c r="AII14" s="60"/>
      <c r="AIJ14" s="30"/>
      <c r="AIK14" s="31"/>
      <c r="AIL14" s="27"/>
      <c r="AIM14" s="31"/>
      <c r="AIN14" s="31"/>
      <c r="AIO14" s="28"/>
      <c r="AIP14" s="59"/>
      <c r="AIQ14" s="29"/>
      <c r="AIR14" s="60"/>
      <c r="AIS14" s="30"/>
      <c r="AIT14" s="31"/>
      <c r="AIU14" s="27"/>
      <c r="AIV14" s="31"/>
      <c r="AIW14" s="31"/>
      <c r="AIX14" s="28"/>
      <c r="AIY14" s="59"/>
      <c r="AIZ14" s="29"/>
      <c r="AJA14" s="60"/>
      <c r="AJB14" s="30"/>
      <c r="AJC14" s="31"/>
      <c r="AJD14" s="27"/>
      <c r="AJE14" s="31"/>
      <c r="AJF14" s="31"/>
      <c r="AJG14" s="28"/>
      <c r="AJH14" s="59"/>
      <c r="AJI14" s="29"/>
      <c r="AJJ14" s="60"/>
      <c r="AJK14" s="30"/>
      <c r="AJL14" s="31"/>
      <c r="AJM14" s="27"/>
      <c r="AJN14" s="31"/>
      <c r="AJO14" s="31"/>
      <c r="AJP14" s="28"/>
      <c r="AJQ14" s="59"/>
      <c r="AJR14" s="29"/>
      <c r="AJS14" s="60"/>
      <c r="AJT14" s="30"/>
      <c r="AJU14" s="31"/>
      <c r="AJV14" s="27"/>
      <c r="AJW14" s="31"/>
      <c r="AJX14" s="31"/>
      <c r="AJY14" s="28"/>
      <c r="AJZ14" s="59"/>
      <c r="AKA14" s="29"/>
      <c r="AKB14" s="60"/>
      <c r="AKC14" s="30"/>
      <c r="AKD14" s="31"/>
      <c r="AKE14" s="27"/>
      <c r="AKF14" s="31"/>
      <c r="AKG14" s="31"/>
      <c r="AKH14" s="28"/>
      <c r="AKI14" s="59"/>
      <c r="AKJ14" s="29"/>
      <c r="AKK14" s="60"/>
      <c r="AKL14" s="30"/>
      <c r="AKM14" s="31"/>
      <c r="AKN14" s="27"/>
      <c r="AKO14" s="31"/>
      <c r="AKP14" s="31"/>
      <c r="AKQ14" s="28"/>
      <c r="AKR14" s="59"/>
      <c r="AKS14" s="29"/>
      <c r="AKT14" s="60"/>
      <c r="AKU14" s="30"/>
      <c r="AKV14" s="31"/>
      <c r="AKW14" s="27"/>
      <c r="AKX14" s="31"/>
      <c r="AKY14" s="31"/>
      <c r="AKZ14" s="28"/>
      <c r="ALA14" s="59"/>
      <c r="ALB14" s="29"/>
      <c r="ALC14" s="60"/>
      <c r="ALD14" s="30"/>
      <c r="ALE14" s="31"/>
      <c r="ALF14" s="27"/>
      <c r="ALG14" s="31"/>
      <c r="ALH14" s="31"/>
      <c r="ALI14" s="28"/>
      <c r="ALJ14" s="59"/>
      <c r="ALK14" s="29"/>
      <c r="ALL14" s="60"/>
      <c r="ALM14" s="30"/>
      <c r="ALN14" s="31"/>
      <c r="ALO14" s="27"/>
      <c r="ALP14" s="31"/>
      <c r="ALQ14" s="31"/>
      <c r="ALR14" s="28"/>
      <c r="ALS14" s="59"/>
      <c r="ALT14" s="29"/>
      <c r="ALU14" s="60"/>
      <c r="ALV14" s="30"/>
      <c r="ALW14" s="31"/>
      <c r="ALX14" s="27"/>
      <c r="ALY14" s="31"/>
      <c r="ALZ14" s="31"/>
      <c r="AMA14" s="28"/>
      <c r="AMB14" s="59"/>
      <c r="AMC14" s="29"/>
      <c r="AMD14" s="60"/>
      <c r="AME14" s="30"/>
      <c r="AMF14" s="31"/>
      <c r="AMG14" s="27"/>
      <c r="AMH14" s="31"/>
      <c r="AMI14" s="31"/>
      <c r="AMJ14" s="28"/>
      <c r="AMK14" s="59"/>
      <c r="AML14" s="29"/>
      <c r="AMM14" s="60"/>
      <c r="AMN14" s="30"/>
      <c r="AMO14" s="31"/>
      <c r="AMP14" s="27"/>
      <c r="AMQ14" s="31"/>
      <c r="AMR14" s="31"/>
      <c r="AMS14" s="28"/>
      <c r="AMT14" s="59"/>
      <c r="AMU14" s="29"/>
      <c r="AMV14" s="60"/>
      <c r="AMW14" s="30"/>
      <c r="AMX14" s="31"/>
      <c r="AMY14" s="27"/>
      <c r="AMZ14" s="31"/>
      <c r="ANA14" s="31"/>
      <c r="ANB14" s="28"/>
      <c r="ANC14" s="59"/>
      <c r="AND14" s="29"/>
      <c r="ANE14" s="60"/>
      <c r="ANF14" s="30"/>
      <c r="ANG14" s="31"/>
      <c r="ANH14" s="27"/>
      <c r="ANI14" s="31"/>
      <c r="ANJ14" s="31"/>
      <c r="ANK14" s="28"/>
      <c r="ANL14" s="59"/>
      <c r="ANM14" s="29"/>
      <c r="ANN14" s="60"/>
      <c r="ANO14" s="30"/>
      <c r="ANP14" s="31"/>
      <c r="ANQ14" s="27"/>
      <c r="ANR14" s="31"/>
      <c r="ANS14" s="31"/>
      <c r="ANT14" s="28"/>
      <c r="ANU14" s="59"/>
      <c r="ANV14" s="29"/>
      <c r="ANW14" s="60"/>
      <c r="ANX14" s="30"/>
      <c r="ANY14" s="31"/>
      <c r="ANZ14" s="27"/>
      <c r="AOA14" s="31"/>
      <c r="AOB14" s="31"/>
      <c r="AOC14" s="28"/>
      <c r="AOD14" s="59"/>
      <c r="AOE14" s="29"/>
      <c r="AOF14" s="60"/>
      <c r="AOG14" s="30"/>
      <c r="AOH14" s="31"/>
      <c r="AOI14" s="27"/>
      <c r="AOJ14" s="31"/>
      <c r="AOK14" s="31"/>
      <c r="AOL14" s="28"/>
      <c r="AOM14" s="59"/>
      <c r="AON14" s="29"/>
      <c r="AOO14" s="60"/>
      <c r="AOP14" s="30"/>
      <c r="AOQ14" s="31"/>
      <c r="AOR14" s="27"/>
      <c r="AOS14" s="31"/>
      <c r="AOT14" s="31"/>
      <c r="AOU14" s="28"/>
      <c r="AOV14" s="59"/>
      <c r="AOW14" s="29"/>
      <c r="AOX14" s="60"/>
      <c r="AOY14" s="30"/>
      <c r="AOZ14" s="31"/>
      <c r="APA14" s="27"/>
      <c r="APB14" s="31"/>
      <c r="APC14" s="31"/>
      <c r="APD14" s="28"/>
      <c r="APE14" s="59"/>
      <c r="APF14" s="29"/>
      <c r="APG14" s="60"/>
      <c r="APH14" s="30"/>
      <c r="API14" s="31"/>
      <c r="APJ14" s="27"/>
      <c r="APK14" s="31"/>
      <c r="APL14" s="31"/>
      <c r="APM14" s="28"/>
      <c r="APN14" s="59"/>
      <c r="APO14" s="29"/>
      <c r="APP14" s="60"/>
      <c r="APQ14" s="30"/>
      <c r="APR14" s="31"/>
      <c r="APS14" s="27"/>
      <c r="APT14" s="31"/>
      <c r="APU14" s="31"/>
      <c r="APV14" s="28"/>
      <c r="APW14" s="59"/>
      <c r="APX14" s="29"/>
      <c r="APY14" s="60"/>
      <c r="APZ14" s="30"/>
      <c r="AQA14" s="31"/>
      <c r="AQB14" s="27"/>
      <c r="AQC14" s="31"/>
      <c r="AQD14" s="31"/>
      <c r="AQE14" s="28"/>
      <c r="AQF14" s="59"/>
      <c r="AQG14" s="29"/>
      <c r="AQH14" s="60"/>
      <c r="AQI14" s="30"/>
      <c r="AQJ14" s="31"/>
      <c r="AQK14" s="27"/>
      <c r="AQL14" s="31"/>
      <c r="AQM14" s="31"/>
      <c r="AQN14" s="28"/>
      <c r="AQO14" s="59"/>
      <c r="AQP14" s="29"/>
      <c r="AQQ14" s="60"/>
      <c r="AQR14" s="30"/>
      <c r="AQS14" s="31"/>
      <c r="AQT14" s="27"/>
      <c r="AQU14" s="31"/>
      <c r="AQV14" s="31"/>
      <c r="AQW14" s="28"/>
      <c r="AQX14" s="59"/>
      <c r="AQY14" s="29"/>
      <c r="AQZ14" s="60"/>
      <c r="ARA14" s="30"/>
      <c r="ARB14" s="31"/>
      <c r="ARC14" s="27"/>
      <c r="ARD14" s="31"/>
      <c r="ARE14" s="31"/>
      <c r="ARF14" s="28"/>
      <c r="ARG14" s="59"/>
      <c r="ARH14" s="29"/>
      <c r="ARI14" s="60"/>
      <c r="ARJ14" s="30"/>
      <c r="ARK14" s="31"/>
      <c r="ARL14" s="27"/>
      <c r="ARM14" s="31"/>
      <c r="ARN14" s="31"/>
      <c r="ARO14" s="28"/>
      <c r="ARP14" s="59"/>
      <c r="ARQ14" s="29"/>
      <c r="ARR14" s="60"/>
      <c r="ARS14" s="30"/>
      <c r="ART14" s="31"/>
      <c r="ARU14" s="27"/>
      <c r="ARV14" s="31"/>
      <c r="ARW14" s="31"/>
      <c r="ARX14" s="28"/>
      <c r="ARY14" s="59"/>
      <c r="ARZ14" s="29"/>
      <c r="ASA14" s="60"/>
      <c r="ASB14" s="30"/>
      <c r="ASC14" s="31"/>
      <c r="ASD14" s="27"/>
      <c r="ASE14" s="31"/>
      <c r="ASF14" s="31"/>
      <c r="ASG14" s="28"/>
      <c r="ASH14" s="59"/>
      <c r="ASI14" s="29"/>
      <c r="ASJ14" s="60"/>
      <c r="ASK14" s="30"/>
      <c r="ASL14" s="31"/>
      <c r="ASM14" s="27"/>
      <c r="ASN14" s="31"/>
      <c r="ASO14" s="31"/>
      <c r="ASP14" s="28"/>
      <c r="ASQ14" s="59"/>
      <c r="ASR14" s="29"/>
      <c r="ASS14" s="60"/>
      <c r="AST14" s="30"/>
      <c r="ASU14" s="31"/>
      <c r="ASV14" s="27"/>
      <c r="ASW14" s="31"/>
      <c r="ASX14" s="31"/>
      <c r="ASY14" s="28"/>
      <c r="ASZ14" s="59"/>
      <c r="ATA14" s="29"/>
      <c r="ATB14" s="60"/>
      <c r="ATC14" s="30"/>
      <c r="ATD14" s="31"/>
      <c r="ATE14" s="27"/>
      <c r="ATF14" s="31"/>
      <c r="ATG14" s="31"/>
      <c r="ATH14" s="28"/>
      <c r="ATI14" s="59"/>
      <c r="ATJ14" s="29"/>
      <c r="ATK14" s="60"/>
      <c r="ATL14" s="30"/>
      <c r="ATM14" s="31"/>
      <c r="ATN14" s="27"/>
      <c r="ATO14" s="31"/>
      <c r="ATP14" s="31"/>
      <c r="ATQ14" s="28"/>
      <c r="ATR14" s="59"/>
      <c r="ATS14" s="29"/>
      <c r="ATT14" s="60"/>
      <c r="ATU14" s="30"/>
      <c r="ATV14" s="31"/>
      <c r="ATW14" s="27"/>
      <c r="ATX14" s="31"/>
      <c r="ATY14" s="31"/>
      <c r="ATZ14" s="28"/>
      <c r="AUA14" s="59"/>
      <c r="AUB14" s="29"/>
      <c r="AUC14" s="60"/>
      <c r="AUD14" s="30"/>
      <c r="AUE14" s="31"/>
      <c r="AUF14" s="27"/>
      <c r="AUG14" s="31"/>
      <c r="AUH14" s="31"/>
      <c r="AUI14" s="28"/>
      <c r="AUJ14" s="59"/>
      <c r="AUK14" s="29"/>
      <c r="AUL14" s="60"/>
      <c r="AUM14" s="30"/>
      <c r="AUN14" s="31"/>
      <c r="AUO14" s="27"/>
      <c r="AUP14" s="31"/>
      <c r="AUQ14" s="31"/>
      <c r="AUR14" s="28"/>
      <c r="AUS14" s="59"/>
      <c r="AUT14" s="29"/>
      <c r="AUU14" s="60"/>
      <c r="AUV14" s="30"/>
      <c r="AUW14" s="31"/>
      <c r="AUX14" s="27"/>
      <c r="AUY14" s="31"/>
      <c r="AUZ14" s="31"/>
      <c r="AVA14" s="28"/>
      <c r="AVB14" s="59"/>
      <c r="AVC14" s="29"/>
      <c r="AVD14" s="60"/>
      <c r="AVE14" s="30"/>
      <c r="AVF14" s="31"/>
      <c r="AVG14" s="27"/>
      <c r="AVH14" s="31"/>
      <c r="AVI14" s="31"/>
      <c r="AVJ14" s="28"/>
      <c r="AVK14" s="59"/>
      <c r="AVL14" s="29"/>
      <c r="AVM14" s="60"/>
      <c r="AVN14" s="30"/>
      <c r="AVO14" s="31"/>
      <c r="AVP14" s="27"/>
      <c r="AVQ14" s="31"/>
      <c r="AVR14" s="31"/>
      <c r="AVS14" s="28"/>
      <c r="AVT14" s="59"/>
      <c r="AVU14" s="29"/>
      <c r="AVV14" s="60"/>
      <c r="AVW14" s="30">
        <v>2</v>
      </c>
      <c r="AVX14" s="31">
        <v>3</v>
      </c>
      <c r="AVY14" s="27">
        <v>5</v>
      </c>
      <c r="AVZ14" s="31">
        <v>3</v>
      </c>
      <c r="AWA14" s="31">
        <v>1</v>
      </c>
      <c r="AWB14" s="28">
        <v>9</v>
      </c>
      <c r="AWC14" s="59">
        <v>0</v>
      </c>
      <c r="AWD14" s="29">
        <v>0</v>
      </c>
      <c r="AWE14" s="60" t="str">
        <f t="shared" si="139"/>
        <v/>
      </c>
      <c r="AWF14" s="30">
        <v>6</v>
      </c>
      <c r="AWG14" s="31">
        <v>4</v>
      </c>
      <c r="AWH14" s="27">
        <v>10</v>
      </c>
      <c r="AWI14" s="31">
        <v>2</v>
      </c>
      <c r="AWJ14" s="31">
        <v>0</v>
      </c>
      <c r="AWK14" s="28">
        <v>12</v>
      </c>
      <c r="AWL14" s="59">
        <v>0</v>
      </c>
      <c r="AWM14" s="29">
        <v>0</v>
      </c>
      <c r="AWN14" s="60" t="str">
        <f t="shared" si="140"/>
        <v/>
      </c>
      <c r="AWO14" s="30">
        <v>14</v>
      </c>
      <c r="AWP14" s="31">
        <v>6</v>
      </c>
      <c r="AWQ14" s="27">
        <v>20</v>
      </c>
      <c r="AWR14" s="31">
        <v>4</v>
      </c>
      <c r="AWS14" s="31">
        <v>1</v>
      </c>
      <c r="AWT14" s="28">
        <v>25</v>
      </c>
      <c r="AWU14" s="59">
        <v>0</v>
      </c>
      <c r="AWV14" s="29">
        <v>0</v>
      </c>
      <c r="AWW14" s="60" t="str">
        <f t="shared" si="141"/>
        <v/>
      </c>
      <c r="AWX14" s="30"/>
      <c r="AWY14" s="31"/>
      <c r="AWZ14" s="27"/>
      <c r="AXA14" s="31"/>
      <c r="AXB14" s="31"/>
      <c r="AXC14" s="28"/>
      <c r="AXD14" s="59"/>
      <c r="AXE14" s="29"/>
      <c r="AXF14" s="60" t="str">
        <f t="shared" si="142"/>
        <v/>
      </c>
      <c r="AXG14" s="30"/>
      <c r="AXH14" s="31"/>
      <c r="AXI14" s="27"/>
      <c r="AXJ14" s="31"/>
      <c r="AXK14" s="31"/>
      <c r="AXL14" s="28"/>
      <c r="AXM14" s="59">
        <v>0</v>
      </c>
      <c r="AXN14" s="29">
        <v>0</v>
      </c>
      <c r="AXO14" s="60" t="str">
        <f t="shared" si="143"/>
        <v/>
      </c>
      <c r="AXP14" s="30"/>
      <c r="AXQ14" s="31"/>
      <c r="AXR14" s="27"/>
      <c r="AXS14" s="31"/>
      <c r="AXT14" s="31"/>
      <c r="AXU14" s="28"/>
      <c r="AXV14" s="59">
        <v>0</v>
      </c>
      <c r="AXW14" s="29">
        <v>0</v>
      </c>
      <c r="AXX14" s="60" t="str">
        <f t="shared" si="144"/>
        <v/>
      </c>
      <c r="AXY14" s="30">
        <v>9</v>
      </c>
      <c r="AXZ14" s="31">
        <v>1</v>
      </c>
      <c r="AYA14" s="27">
        <v>10</v>
      </c>
      <c r="AYB14" s="31">
        <v>2</v>
      </c>
      <c r="AYC14" s="31">
        <v>0</v>
      </c>
      <c r="AYD14" s="28">
        <v>12</v>
      </c>
      <c r="AYE14" s="59">
        <v>4</v>
      </c>
      <c r="AYF14" s="29">
        <v>4</v>
      </c>
      <c r="AYG14" s="60">
        <f t="shared" si="145"/>
        <v>1</v>
      </c>
      <c r="AYH14" s="30">
        <v>6</v>
      </c>
      <c r="AYI14" s="31">
        <v>5</v>
      </c>
      <c r="AYJ14" s="27">
        <v>11</v>
      </c>
      <c r="AYK14" s="31">
        <v>1</v>
      </c>
      <c r="AYL14" s="31">
        <v>1</v>
      </c>
      <c r="AYM14" s="28">
        <v>13</v>
      </c>
      <c r="AYN14" s="59">
        <v>0</v>
      </c>
      <c r="AYO14" s="29">
        <v>0</v>
      </c>
      <c r="AYP14" s="60" t="str">
        <f t="shared" si="146"/>
        <v/>
      </c>
      <c r="AYQ14" s="30">
        <v>12</v>
      </c>
      <c r="AYR14" s="31">
        <v>5</v>
      </c>
      <c r="AYS14" s="27">
        <v>17</v>
      </c>
      <c r="AYT14" s="31">
        <v>2</v>
      </c>
      <c r="AYU14" s="31">
        <v>2</v>
      </c>
      <c r="AYV14" s="28">
        <v>21</v>
      </c>
      <c r="AYW14" s="59">
        <v>1</v>
      </c>
      <c r="AYX14" s="29">
        <v>1</v>
      </c>
      <c r="AYY14" s="60">
        <f t="shared" si="147"/>
        <v>1</v>
      </c>
      <c r="AYZ14" s="30">
        <v>13</v>
      </c>
      <c r="AZA14" s="31">
        <v>4</v>
      </c>
      <c r="AZB14" s="27">
        <v>17</v>
      </c>
      <c r="AZC14" s="31">
        <v>9</v>
      </c>
      <c r="AZD14" s="31">
        <v>4</v>
      </c>
      <c r="AZE14" s="28">
        <v>30</v>
      </c>
      <c r="AZF14" s="59">
        <v>3</v>
      </c>
      <c r="AZG14" s="29">
        <v>3</v>
      </c>
      <c r="AZH14" s="60">
        <f t="shared" si="148"/>
        <v>1</v>
      </c>
      <c r="AZI14" s="30"/>
      <c r="AZJ14" s="31"/>
      <c r="AZK14" s="27"/>
      <c r="AZL14" s="31"/>
      <c r="AZM14" s="31"/>
      <c r="AZN14" s="28"/>
      <c r="AZO14" s="59">
        <v>0</v>
      </c>
      <c r="AZP14" s="29">
        <v>0</v>
      </c>
      <c r="AZQ14" s="60" t="str">
        <f t="shared" si="149"/>
        <v/>
      </c>
      <c r="AZR14" s="30">
        <v>9</v>
      </c>
      <c r="AZS14" s="31">
        <v>4</v>
      </c>
      <c r="AZT14" s="27">
        <v>13</v>
      </c>
      <c r="AZU14" s="31">
        <v>7</v>
      </c>
      <c r="AZV14" s="31">
        <v>2</v>
      </c>
      <c r="AZW14" s="28">
        <v>22</v>
      </c>
      <c r="AZX14" s="59">
        <v>9</v>
      </c>
      <c r="AZY14" s="29">
        <v>9</v>
      </c>
      <c r="AZZ14" s="60">
        <f t="shared" si="150"/>
        <v>1</v>
      </c>
      <c r="BAA14" s="30">
        <v>6</v>
      </c>
      <c r="BAB14" s="31">
        <v>5</v>
      </c>
      <c r="BAC14" s="27">
        <v>11</v>
      </c>
      <c r="BAD14" s="31">
        <v>4</v>
      </c>
      <c r="BAE14" s="31">
        <v>2</v>
      </c>
      <c r="BAF14" s="28">
        <v>17</v>
      </c>
      <c r="BAG14" s="59">
        <v>3</v>
      </c>
      <c r="BAH14" s="29">
        <v>3</v>
      </c>
      <c r="BAI14" s="60">
        <f t="shared" si="151"/>
        <v>1</v>
      </c>
      <c r="BAJ14" s="30">
        <v>6</v>
      </c>
      <c r="BAK14" s="31">
        <v>7</v>
      </c>
      <c r="BAL14" s="27">
        <v>13</v>
      </c>
      <c r="BAM14" s="31">
        <v>5</v>
      </c>
      <c r="BAN14" s="31">
        <v>0</v>
      </c>
      <c r="BAO14" s="28">
        <v>18</v>
      </c>
      <c r="BAP14" s="59">
        <v>0</v>
      </c>
      <c r="BAQ14" s="29">
        <v>0</v>
      </c>
      <c r="BAR14" s="60" t="str">
        <f t="shared" si="152"/>
        <v/>
      </c>
      <c r="BAS14" s="30">
        <v>9</v>
      </c>
      <c r="BAT14" s="31">
        <v>6</v>
      </c>
      <c r="BAU14" s="27">
        <v>15</v>
      </c>
      <c r="BAV14" s="31">
        <v>1</v>
      </c>
      <c r="BAW14" s="31">
        <v>1</v>
      </c>
      <c r="BAX14" s="28">
        <v>17</v>
      </c>
      <c r="BAY14" s="59">
        <v>7</v>
      </c>
      <c r="BAZ14" s="29">
        <v>7</v>
      </c>
      <c r="BBA14" s="60">
        <f t="shared" si="153"/>
        <v>1</v>
      </c>
      <c r="BBB14" s="30">
        <v>8</v>
      </c>
      <c r="BBC14" s="31">
        <v>3</v>
      </c>
      <c r="BBD14" s="27">
        <v>11</v>
      </c>
      <c r="BBE14" s="31">
        <v>4</v>
      </c>
      <c r="BBF14" s="31">
        <v>3</v>
      </c>
      <c r="BBG14" s="28">
        <v>18</v>
      </c>
      <c r="BBH14" s="59">
        <v>0</v>
      </c>
      <c r="BBI14" s="29">
        <v>0</v>
      </c>
      <c r="BBJ14" s="60" t="str">
        <f t="shared" si="154"/>
        <v/>
      </c>
      <c r="BBK14" s="30"/>
      <c r="BBL14" s="31"/>
      <c r="BBM14" s="27"/>
      <c r="BBN14" s="31"/>
      <c r="BBO14" s="31"/>
      <c r="BBP14" s="28"/>
      <c r="BBQ14" s="59">
        <v>0</v>
      </c>
      <c r="BBR14" s="29">
        <v>0</v>
      </c>
      <c r="BBS14" s="60" t="str">
        <f t="shared" si="155"/>
        <v/>
      </c>
      <c r="BBT14" s="30"/>
      <c r="BBU14" s="31"/>
      <c r="BBV14" s="27"/>
      <c r="BBW14" s="31"/>
      <c r="BBX14" s="31"/>
      <c r="BBY14" s="28"/>
      <c r="BBZ14" s="59">
        <v>0</v>
      </c>
      <c r="BCA14" s="29">
        <v>0</v>
      </c>
      <c r="BCB14" s="60" t="str">
        <f t="shared" si="156"/>
        <v/>
      </c>
      <c r="BCC14" s="30"/>
      <c r="BCD14" s="31"/>
      <c r="BCE14" s="27"/>
      <c r="BCF14" s="31"/>
      <c r="BCG14" s="31"/>
      <c r="BCH14" s="28"/>
      <c r="BCI14" s="59">
        <v>0</v>
      </c>
      <c r="BCJ14" s="29">
        <v>0</v>
      </c>
      <c r="BCK14" s="60" t="str">
        <f t="shared" si="157"/>
        <v/>
      </c>
      <c r="BCL14" s="30">
        <v>5</v>
      </c>
      <c r="BCM14" s="31">
        <v>4</v>
      </c>
      <c r="BCN14" s="27">
        <v>9</v>
      </c>
      <c r="BCO14" s="31">
        <v>9</v>
      </c>
      <c r="BCP14" s="31">
        <v>3</v>
      </c>
      <c r="BCQ14" s="28">
        <v>21</v>
      </c>
      <c r="BCR14" s="59">
        <v>0</v>
      </c>
      <c r="BCS14" s="29">
        <v>0</v>
      </c>
      <c r="BCT14" s="60" t="str">
        <f t="shared" si="158"/>
        <v/>
      </c>
      <c r="BCU14" s="30">
        <v>14</v>
      </c>
      <c r="BCV14" s="31">
        <v>11</v>
      </c>
      <c r="BCW14" s="27">
        <v>25</v>
      </c>
      <c r="BCX14" s="31">
        <v>3</v>
      </c>
      <c r="BCY14" s="31">
        <v>3</v>
      </c>
      <c r="BCZ14" s="28">
        <v>31</v>
      </c>
      <c r="BDA14" s="59">
        <v>1</v>
      </c>
      <c r="BDB14" s="29">
        <v>1</v>
      </c>
      <c r="BDC14" s="60">
        <f t="shared" si="159"/>
        <v>1</v>
      </c>
      <c r="BDD14" s="30">
        <v>22</v>
      </c>
      <c r="BDE14" s="31">
        <v>6</v>
      </c>
      <c r="BDF14" s="27">
        <v>28</v>
      </c>
      <c r="BDG14" s="31">
        <v>8</v>
      </c>
      <c r="BDH14" s="31">
        <v>3</v>
      </c>
      <c r="BDI14" s="28">
        <v>39</v>
      </c>
      <c r="BDJ14" s="59">
        <v>0</v>
      </c>
      <c r="BDK14" s="29">
        <v>0</v>
      </c>
      <c r="BDL14" s="60" t="str">
        <f t="shared" si="160"/>
        <v/>
      </c>
      <c r="BDM14" s="30">
        <v>1</v>
      </c>
      <c r="BDN14" s="31">
        <v>7</v>
      </c>
      <c r="BDO14" s="27">
        <v>8</v>
      </c>
      <c r="BDP14" s="31">
        <v>1</v>
      </c>
      <c r="BDQ14" s="31">
        <v>3</v>
      </c>
      <c r="BDR14" s="28">
        <v>12</v>
      </c>
      <c r="BDS14" s="59">
        <v>0</v>
      </c>
      <c r="BDT14" s="29">
        <v>0</v>
      </c>
      <c r="BDU14" s="60" t="str">
        <f t="shared" si="161"/>
        <v/>
      </c>
      <c r="BDV14" s="30"/>
      <c r="BDW14" s="31"/>
      <c r="BDX14" s="27"/>
      <c r="BDY14" s="31"/>
      <c r="BDZ14" s="31"/>
      <c r="BEA14" s="28"/>
      <c r="BEB14" s="59">
        <v>0</v>
      </c>
      <c r="BEC14" s="29">
        <v>0</v>
      </c>
      <c r="BED14" s="60" t="str">
        <f t="shared" si="162"/>
        <v/>
      </c>
      <c r="BEE14" s="30"/>
      <c r="BEF14" s="31"/>
      <c r="BEG14" s="27"/>
      <c r="BEH14" s="31"/>
      <c r="BEI14" s="31"/>
      <c r="BEJ14" s="28"/>
      <c r="BEK14" s="59">
        <v>0</v>
      </c>
      <c r="BEL14" s="29">
        <v>0</v>
      </c>
      <c r="BEM14" s="60" t="str">
        <f t="shared" si="163"/>
        <v/>
      </c>
      <c r="BEN14" s="30">
        <v>10</v>
      </c>
      <c r="BEO14" s="31">
        <v>1</v>
      </c>
      <c r="BEP14" s="27">
        <v>11</v>
      </c>
      <c r="BEQ14" s="31">
        <v>6</v>
      </c>
      <c r="BER14" s="31">
        <v>8</v>
      </c>
      <c r="BES14" s="28">
        <v>25</v>
      </c>
      <c r="BET14" s="59">
        <v>5</v>
      </c>
      <c r="BEU14" s="29">
        <v>5</v>
      </c>
      <c r="BEV14" s="60">
        <f t="shared" si="164"/>
        <v>1</v>
      </c>
      <c r="BEW14" s="30">
        <v>4</v>
      </c>
      <c r="BEX14" s="31">
        <v>4</v>
      </c>
      <c r="BEY14" s="27">
        <v>8</v>
      </c>
      <c r="BEZ14" s="31">
        <v>2</v>
      </c>
      <c r="BFA14" s="31">
        <v>2</v>
      </c>
      <c r="BFB14" s="28">
        <v>12</v>
      </c>
      <c r="BFC14" s="59">
        <v>0</v>
      </c>
      <c r="BFD14" s="29">
        <v>0</v>
      </c>
      <c r="BFE14" s="60" t="str">
        <f t="shared" si="165"/>
        <v/>
      </c>
      <c r="BFF14" s="30">
        <v>14</v>
      </c>
      <c r="BFG14" s="31">
        <v>6</v>
      </c>
      <c r="BFH14" s="27">
        <v>20</v>
      </c>
      <c r="BFI14" s="31">
        <v>6</v>
      </c>
      <c r="BFJ14" s="31">
        <v>0</v>
      </c>
      <c r="BFK14" s="28">
        <v>26</v>
      </c>
      <c r="BFL14" s="59">
        <v>0</v>
      </c>
      <c r="BFM14" s="29">
        <v>0</v>
      </c>
      <c r="BFN14" s="60" t="str">
        <f t="shared" si="166"/>
        <v/>
      </c>
      <c r="BFO14" s="30"/>
      <c r="BFP14" s="31"/>
      <c r="BFQ14" s="27"/>
      <c r="BFR14" s="31"/>
      <c r="BFS14" s="31"/>
      <c r="BFT14" s="28"/>
      <c r="BFU14" s="59">
        <v>0</v>
      </c>
      <c r="BFV14" s="29">
        <v>0</v>
      </c>
      <c r="BFW14" s="60" t="str">
        <f t="shared" si="167"/>
        <v/>
      </c>
      <c r="BFX14" s="30">
        <v>5</v>
      </c>
      <c r="BFY14" s="31">
        <v>8</v>
      </c>
      <c r="BFZ14" s="27">
        <v>13</v>
      </c>
      <c r="BGA14" s="31">
        <v>6</v>
      </c>
      <c r="BGB14" s="31">
        <v>3</v>
      </c>
      <c r="BGC14" s="28">
        <v>22</v>
      </c>
      <c r="BGD14" s="59">
        <v>0</v>
      </c>
      <c r="BGE14" s="29">
        <v>0</v>
      </c>
      <c r="BGF14" s="60" t="str">
        <f t="shared" si="168"/>
        <v/>
      </c>
      <c r="BGG14" s="30">
        <v>11</v>
      </c>
      <c r="BGH14" s="31">
        <v>20</v>
      </c>
      <c r="BGI14" s="27">
        <v>31</v>
      </c>
      <c r="BGJ14" s="31">
        <v>5</v>
      </c>
      <c r="BGK14" s="31">
        <v>3</v>
      </c>
      <c r="BGL14" s="28">
        <v>39</v>
      </c>
      <c r="BGM14" s="59">
        <v>4</v>
      </c>
      <c r="BGN14" s="29">
        <v>4</v>
      </c>
      <c r="BGO14" s="60">
        <f t="shared" si="169"/>
        <v>1</v>
      </c>
      <c r="BGP14" s="30"/>
      <c r="BGQ14" s="31"/>
      <c r="BGR14" s="27"/>
      <c r="BGS14" s="31"/>
      <c r="BGT14" s="31"/>
      <c r="BGU14" s="28"/>
      <c r="BGV14" s="59">
        <v>0</v>
      </c>
      <c r="BGW14" s="29">
        <v>0</v>
      </c>
      <c r="BGX14" s="60" t="str">
        <f t="shared" si="170"/>
        <v/>
      </c>
      <c r="BGY14" s="30">
        <v>8</v>
      </c>
      <c r="BGZ14" s="31">
        <v>2</v>
      </c>
      <c r="BHA14" s="27">
        <v>10</v>
      </c>
      <c r="BHB14" s="31">
        <v>8</v>
      </c>
      <c r="BHC14" s="31">
        <v>3</v>
      </c>
      <c r="BHD14" s="28">
        <v>21</v>
      </c>
      <c r="BHE14" s="59">
        <v>0</v>
      </c>
      <c r="BHF14" s="29">
        <v>0</v>
      </c>
      <c r="BHG14" s="60" t="str">
        <f t="shared" si="171"/>
        <v/>
      </c>
      <c r="BHH14" s="30">
        <v>9</v>
      </c>
      <c r="BHI14" s="31">
        <v>8</v>
      </c>
      <c r="BHJ14" s="27">
        <v>17</v>
      </c>
      <c r="BHK14" s="31">
        <v>13</v>
      </c>
      <c r="BHL14" s="31">
        <v>6</v>
      </c>
      <c r="BHM14" s="28">
        <v>36</v>
      </c>
      <c r="BHN14" s="59">
        <v>0</v>
      </c>
      <c r="BHO14" s="29">
        <v>0</v>
      </c>
      <c r="BHP14" s="60" t="str">
        <f t="shared" si="172"/>
        <v/>
      </c>
      <c r="BHQ14" s="30"/>
      <c r="BHR14" s="31"/>
      <c r="BHS14" s="27"/>
      <c r="BHT14" s="31"/>
      <c r="BHU14" s="31"/>
      <c r="BHV14" s="28"/>
      <c r="BHW14" s="59">
        <v>0</v>
      </c>
      <c r="BHX14" s="29">
        <v>0</v>
      </c>
      <c r="BHY14" s="60" t="str">
        <f t="shared" si="173"/>
        <v/>
      </c>
      <c r="BHZ14" s="30"/>
      <c r="BIA14" s="31"/>
      <c r="BIB14" s="27"/>
      <c r="BIC14" s="31"/>
      <c r="BID14" s="31"/>
      <c r="BIE14" s="28"/>
      <c r="BIF14" s="59">
        <v>0</v>
      </c>
      <c r="BIG14" s="29">
        <v>0</v>
      </c>
      <c r="BIH14" s="60" t="str">
        <f t="shared" si="174"/>
        <v/>
      </c>
      <c r="BII14" s="30">
        <v>11</v>
      </c>
      <c r="BIJ14" s="31">
        <v>1</v>
      </c>
      <c r="BIK14" s="27">
        <v>12</v>
      </c>
      <c r="BIL14" s="31">
        <v>14</v>
      </c>
      <c r="BIM14" s="31">
        <v>5</v>
      </c>
      <c r="BIN14" s="28">
        <v>31</v>
      </c>
      <c r="BIO14" s="59">
        <v>0</v>
      </c>
      <c r="BIP14" s="29">
        <v>0</v>
      </c>
      <c r="BIQ14" s="60" t="str">
        <f t="shared" si="175"/>
        <v/>
      </c>
      <c r="BIR14" s="30">
        <v>7</v>
      </c>
      <c r="BIS14" s="31">
        <v>7</v>
      </c>
      <c r="BIT14" s="27">
        <v>14</v>
      </c>
      <c r="BIU14" s="31">
        <v>19</v>
      </c>
      <c r="BIV14" s="31">
        <v>4</v>
      </c>
      <c r="BIW14" s="28">
        <v>37</v>
      </c>
      <c r="BIX14" s="59">
        <v>4</v>
      </c>
      <c r="BIY14" s="29">
        <v>4</v>
      </c>
      <c r="BIZ14" s="60">
        <f t="shared" si="176"/>
        <v>1</v>
      </c>
      <c r="BJA14" s="30"/>
      <c r="BJB14" s="31"/>
      <c r="BJC14" s="27"/>
      <c r="BJD14" s="31"/>
      <c r="BJE14" s="31"/>
      <c r="BJF14" s="28"/>
      <c r="BJG14" s="59">
        <v>0</v>
      </c>
      <c r="BJH14" s="29">
        <v>0</v>
      </c>
      <c r="BJI14" s="60" t="str">
        <f t="shared" si="177"/>
        <v/>
      </c>
      <c r="BJJ14" s="30">
        <v>14</v>
      </c>
      <c r="BJK14" s="31">
        <v>12</v>
      </c>
      <c r="BJL14" s="27">
        <v>26</v>
      </c>
      <c r="BJM14" s="31">
        <v>9</v>
      </c>
      <c r="BJN14" s="31">
        <v>4</v>
      </c>
      <c r="BJO14" s="28">
        <v>39</v>
      </c>
      <c r="BJP14" s="59">
        <v>7</v>
      </c>
      <c r="BJQ14" s="29">
        <v>7</v>
      </c>
      <c r="BJR14" s="60">
        <f t="shared" si="178"/>
        <v>1</v>
      </c>
      <c r="BJS14" s="30">
        <v>9</v>
      </c>
      <c r="BJT14" s="31">
        <v>10</v>
      </c>
      <c r="BJU14" s="27">
        <v>19</v>
      </c>
      <c r="BJV14" s="31">
        <v>7</v>
      </c>
      <c r="BJW14" s="31">
        <v>0</v>
      </c>
      <c r="BJX14" s="28">
        <v>26</v>
      </c>
      <c r="BJY14" s="59">
        <v>24</v>
      </c>
      <c r="BJZ14" s="29">
        <v>24</v>
      </c>
      <c r="BKA14" s="60">
        <f t="shared" si="179"/>
        <v>1</v>
      </c>
      <c r="BKB14" s="30">
        <v>8</v>
      </c>
      <c r="BKC14" s="31">
        <v>8</v>
      </c>
      <c r="BKD14" s="27">
        <v>16</v>
      </c>
      <c r="BKE14" s="31">
        <v>6</v>
      </c>
      <c r="BKF14" s="31">
        <v>0</v>
      </c>
      <c r="BKG14" s="28">
        <v>22</v>
      </c>
      <c r="BKH14" s="59">
        <v>10</v>
      </c>
      <c r="BKI14" s="29">
        <v>10</v>
      </c>
      <c r="BKJ14" s="60">
        <f t="shared" si="180"/>
        <v>1</v>
      </c>
      <c r="BKK14" s="30"/>
      <c r="BKL14" s="31"/>
      <c r="BKM14" s="27"/>
      <c r="BKN14" s="31"/>
      <c r="BKO14" s="31"/>
      <c r="BKP14" s="28"/>
      <c r="BKQ14" s="59">
        <v>0</v>
      </c>
      <c r="BKR14" s="29">
        <v>0</v>
      </c>
      <c r="BKS14" s="60" t="str">
        <f t="shared" si="181"/>
        <v/>
      </c>
      <c r="BKT14" s="30">
        <v>8</v>
      </c>
      <c r="BKU14" s="31">
        <v>7</v>
      </c>
      <c r="BKV14" s="27">
        <v>15</v>
      </c>
      <c r="BKW14" s="31">
        <v>3</v>
      </c>
      <c r="BKX14" s="31">
        <v>1</v>
      </c>
      <c r="BKY14" s="28">
        <v>19</v>
      </c>
      <c r="BKZ14" s="59">
        <v>0</v>
      </c>
      <c r="BLA14" s="29">
        <v>0</v>
      </c>
      <c r="BLB14" s="60" t="str">
        <f t="shared" si="182"/>
        <v/>
      </c>
      <c r="BLC14" s="30">
        <v>7</v>
      </c>
      <c r="BLD14" s="31">
        <v>15</v>
      </c>
      <c r="BLE14" s="27">
        <v>22</v>
      </c>
      <c r="BLF14" s="31">
        <v>4</v>
      </c>
      <c r="BLG14" s="31">
        <v>3</v>
      </c>
      <c r="BLH14" s="28">
        <v>29</v>
      </c>
      <c r="BLI14" s="59">
        <v>0</v>
      </c>
      <c r="BLJ14" s="29">
        <v>0</v>
      </c>
      <c r="BLK14" s="60" t="str">
        <f t="shared" si="183"/>
        <v/>
      </c>
      <c r="BLL14" s="30"/>
      <c r="BLM14" s="31"/>
      <c r="BLN14" s="27"/>
      <c r="BLO14" s="31"/>
      <c r="BLP14" s="31"/>
      <c r="BLQ14" s="28"/>
      <c r="BLR14" s="59">
        <v>0</v>
      </c>
      <c r="BLS14" s="29">
        <v>0</v>
      </c>
      <c r="BLT14" s="60" t="str">
        <f t="shared" si="184"/>
        <v/>
      </c>
      <c r="BLU14" s="30"/>
      <c r="BLV14" s="31"/>
      <c r="BLW14" s="27"/>
      <c r="BLX14" s="31"/>
      <c r="BLY14" s="31"/>
      <c r="BLZ14" s="28"/>
      <c r="BMA14" s="59">
        <v>0</v>
      </c>
      <c r="BMB14" s="29">
        <v>0</v>
      </c>
      <c r="BMC14" s="60" t="str">
        <f t="shared" si="185"/>
        <v/>
      </c>
      <c r="BMD14" s="30">
        <v>5</v>
      </c>
      <c r="BME14" s="31">
        <v>7</v>
      </c>
      <c r="BMF14" s="27">
        <v>12</v>
      </c>
      <c r="BMG14" s="31">
        <v>1</v>
      </c>
      <c r="BMH14" s="31">
        <v>6</v>
      </c>
      <c r="BMI14" s="28">
        <v>19</v>
      </c>
      <c r="BMJ14" s="59">
        <v>0</v>
      </c>
      <c r="BMK14" s="29">
        <v>0</v>
      </c>
      <c r="BML14" s="60" t="str">
        <f t="shared" si="186"/>
        <v/>
      </c>
      <c r="BMM14" s="30">
        <v>7</v>
      </c>
      <c r="BMN14" s="31">
        <v>10</v>
      </c>
      <c r="BMO14" s="27">
        <v>17</v>
      </c>
      <c r="BMP14" s="31">
        <v>7</v>
      </c>
      <c r="BMQ14" s="31">
        <v>2</v>
      </c>
      <c r="BMR14" s="28">
        <v>26</v>
      </c>
      <c r="BMS14" s="59"/>
      <c r="BMT14" s="29">
        <v>0</v>
      </c>
      <c r="BMU14" s="60" t="str">
        <f t="shared" si="187"/>
        <v/>
      </c>
      <c r="BMV14" s="30">
        <v>8</v>
      </c>
      <c r="BMW14" s="31">
        <v>9</v>
      </c>
      <c r="BMX14" s="27">
        <v>17</v>
      </c>
      <c r="BMY14" s="31">
        <v>7</v>
      </c>
      <c r="BMZ14" s="31">
        <v>5</v>
      </c>
      <c r="BNA14" s="28">
        <v>29</v>
      </c>
      <c r="BNB14" s="59"/>
      <c r="BNC14" s="29">
        <v>0</v>
      </c>
      <c r="BND14" s="60" t="str">
        <f t="shared" si="188"/>
        <v/>
      </c>
      <c r="BNE14" s="30">
        <v>10</v>
      </c>
      <c r="BNF14" s="31">
        <v>6</v>
      </c>
      <c r="BNG14" s="27">
        <v>16</v>
      </c>
      <c r="BNH14" s="31">
        <v>10</v>
      </c>
      <c r="BNI14" s="31">
        <v>4</v>
      </c>
      <c r="BNJ14" s="28">
        <v>30</v>
      </c>
      <c r="BNK14" s="59"/>
      <c r="BNL14" s="29">
        <v>0</v>
      </c>
      <c r="BNM14" s="60" t="str">
        <f t="shared" si="189"/>
        <v/>
      </c>
      <c r="BNN14" s="30">
        <v>5</v>
      </c>
      <c r="BNO14" s="31">
        <v>8</v>
      </c>
      <c r="BNP14" s="27">
        <v>13</v>
      </c>
      <c r="BNQ14" s="31">
        <v>2</v>
      </c>
      <c r="BNR14" s="31">
        <v>1</v>
      </c>
      <c r="BNS14" s="28">
        <v>16</v>
      </c>
      <c r="BNT14" s="59"/>
      <c r="BNU14" s="29">
        <v>0</v>
      </c>
      <c r="BNV14" s="60" t="str">
        <f t="shared" si="190"/>
        <v/>
      </c>
      <c r="BNW14" s="30">
        <v>27</v>
      </c>
      <c r="BNX14" s="31">
        <v>0</v>
      </c>
      <c r="BNY14" s="27">
        <v>27</v>
      </c>
      <c r="BNZ14" s="31">
        <v>1</v>
      </c>
      <c r="BOA14" s="31">
        <v>0</v>
      </c>
      <c r="BOB14" s="28">
        <v>28</v>
      </c>
      <c r="BOC14" s="59"/>
      <c r="BOD14" s="29"/>
      <c r="BOE14" s="60" t="str">
        <f t="shared" si="191"/>
        <v/>
      </c>
      <c r="BOF14" s="30">
        <v>15</v>
      </c>
      <c r="BOG14" s="31">
        <v>8</v>
      </c>
      <c r="BOH14" s="27">
        <v>23</v>
      </c>
      <c r="BOI14" s="31">
        <v>7</v>
      </c>
      <c r="BOJ14" s="31">
        <v>1</v>
      </c>
      <c r="BOK14" s="28">
        <v>31</v>
      </c>
      <c r="BOL14" s="59"/>
      <c r="BOM14" s="29"/>
      <c r="BON14" s="60" t="str">
        <f t="shared" si="192"/>
        <v/>
      </c>
      <c r="BOO14" s="30"/>
      <c r="BOP14" s="31"/>
      <c r="BOQ14" s="27"/>
      <c r="BOR14" s="31"/>
      <c r="BOS14" s="31"/>
      <c r="BOT14" s="28"/>
      <c r="BOU14" s="59"/>
      <c r="BOV14" s="29"/>
      <c r="BOW14" s="60" t="str">
        <f t="shared" si="193"/>
        <v/>
      </c>
      <c r="BOX14" s="30">
        <v>0</v>
      </c>
      <c r="BOY14" s="31">
        <v>1</v>
      </c>
      <c r="BOZ14" s="27">
        <v>1</v>
      </c>
      <c r="BPA14" s="31">
        <v>0</v>
      </c>
      <c r="BPB14" s="31">
        <v>1</v>
      </c>
      <c r="BPC14" s="28">
        <v>2</v>
      </c>
      <c r="BPD14" s="59"/>
      <c r="BPE14" s="29"/>
      <c r="BPF14" s="60" t="str">
        <f t="shared" si="194"/>
        <v/>
      </c>
      <c r="BPG14" s="30">
        <v>13</v>
      </c>
      <c r="BPH14" s="31">
        <v>5</v>
      </c>
      <c r="BPI14" s="27">
        <v>18</v>
      </c>
      <c r="BPJ14" s="31">
        <v>4</v>
      </c>
      <c r="BPK14" s="31">
        <v>2</v>
      </c>
      <c r="BPL14" s="28">
        <v>24</v>
      </c>
      <c r="BPM14" s="59"/>
      <c r="BPN14" s="29"/>
      <c r="BPO14" s="60" t="str">
        <f t="shared" si="195"/>
        <v/>
      </c>
      <c r="BPP14" s="30">
        <v>7</v>
      </c>
      <c r="BPQ14" s="31">
        <v>11</v>
      </c>
      <c r="BPR14" s="27">
        <v>18</v>
      </c>
      <c r="BPS14" s="31">
        <v>10</v>
      </c>
      <c r="BPT14" s="31">
        <v>5</v>
      </c>
      <c r="BPU14" s="28">
        <v>33</v>
      </c>
      <c r="BPV14" s="59"/>
      <c r="BPW14" s="29"/>
      <c r="BPX14" s="60" t="str">
        <f t="shared" si="196"/>
        <v/>
      </c>
      <c r="BPY14" s="30">
        <v>6</v>
      </c>
      <c r="BPZ14" s="31">
        <v>5</v>
      </c>
      <c r="BQA14" s="27">
        <v>11</v>
      </c>
      <c r="BQB14" s="31">
        <v>0</v>
      </c>
      <c r="BQC14" s="31">
        <v>0</v>
      </c>
      <c r="BQD14" s="28">
        <v>11</v>
      </c>
      <c r="BQE14" s="59"/>
      <c r="BQF14" s="29"/>
      <c r="BQG14" s="60" t="str">
        <f t="shared" si="197"/>
        <v/>
      </c>
      <c r="BQH14" s="30">
        <v>7</v>
      </c>
      <c r="BQI14" s="31">
        <v>11</v>
      </c>
      <c r="BQJ14" s="27">
        <v>18</v>
      </c>
      <c r="BQK14" s="31">
        <v>5</v>
      </c>
      <c r="BQL14" s="31">
        <v>2</v>
      </c>
      <c r="BQM14" s="28">
        <v>25</v>
      </c>
      <c r="BQN14" s="59"/>
      <c r="BQO14" s="29"/>
      <c r="BQP14" s="60" t="str">
        <f t="shared" si="198"/>
        <v/>
      </c>
      <c r="BQQ14" s="30">
        <v>3</v>
      </c>
      <c r="BQR14" s="31">
        <v>3</v>
      </c>
      <c r="BQS14" s="27">
        <v>6</v>
      </c>
      <c r="BQT14" s="31">
        <v>6</v>
      </c>
      <c r="BQU14" s="31">
        <v>3</v>
      </c>
      <c r="BQV14" s="28">
        <v>15</v>
      </c>
      <c r="BQW14" s="59"/>
      <c r="BQX14" s="29"/>
      <c r="BQY14" s="60" t="str">
        <f t="shared" si="199"/>
        <v/>
      </c>
      <c r="BQZ14" s="30"/>
      <c r="BRA14" s="31"/>
      <c r="BRB14" s="27"/>
      <c r="BRC14" s="31"/>
      <c r="BRD14" s="31"/>
      <c r="BRE14" s="28"/>
      <c r="BRF14" s="59"/>
      <c r="BRG14" s="29"/>
      <c r="BRH14" s="60" t="str">
        <f t="shared" si="200"/>
        <v/>
      </c>
      <c r="BRI14" s="30">
        <v>10</v>
      </c>
      <c r="BRJ14" s="31">
        <v>15</v>
      </c>
      <c r="BRK14" s="27">
        <v>25</v>
      </c>
      <c r="BRL14" s="31">
        <v>5</v>
      </c>
      <c r="BRM14" s="31">
        <v>6</v>
      </c>
      <c r="BRN14" s="28">
        <v>36</v>
      </c>
      <c r="BRO14" s="59"/>
      <c r="BRP14" s="29"/>
      <c r="BRQ14" s="60" t="str">
        <f t="shared" si="201"/>
        <v/>
      </c>
      <c r="BRR14" s="30"/>
      <c r="BRS14" s="31"/>
      <c r="BRT14" s="27"/>
      <c r="BRU14" s="31"/>
      <c r="BRV14" s="31"/>
      <c r="BRW14" s="28"/>
      <c r="BRX14" s="59"/>
      <c r="BRY14" s="29"/>
      <c r="BRZ14" s="60" t="str">
        <f t="shared" si="202"/>
        <v/>
      </c>
      <c r="BSA14" s="30">
        <v>5</v>
      </c>
      <c r="BSB14" s="31">
        <v>10</v>
      </c>
      <c r="BSC14" s="27">
        <v>15</v>
      </c>
      <c r="BSD14" s="31">
        <v>11</v>
      </c>
      <c r="BSE14" s="31">
        <v>5</v>
      </c>
      <c r="BSF14" s="28">
        <v>31</v>
      </c>
      <c r="BSG14" s="59"/>
      <c r="BSH14" s="29"/>
      <c r="BSI14" s="60" t="str">
        <f t="shared" si="203"/>
        <v/>
      </c>
      <c r="BSJ14" s="30">
        <v>13</v>
      </c>
      <c r="BSK14" s="31">
        <v>7</v>
      </c>
      <c r="BSL14" s="27">
        <v>20</v>
      </c>
      <c r="BSM14" s="31">
        <v>12</v>
      </c>
      <c r="BSN14" s="31">
        <v>0</v>
      </c>
      <c r="BSO14" s="28">
        <v>32</v>
      </c>
      <c r="BSP14" s="59"/>
      <c r="BSQ14" s="29"/>
      <c r="BSR14" s="60" t="str">
        <f t="shared" si="204"/>
        <v/>
      </c>
      <c r="BSS14" s="30">
        <v>42</v>
      </c>
      <c r="BST14" s="31">
        <v>2</v>
      </c>
      <c r="BSU14" s="27">
        <v>44</v>
      </c>
      <c r="BSV14" s="31">
        <v>0</v>
      </c>
      <c r="BSW14" s="31">
        <v>1</v>
      </c>
      <c r="BSX14" s="28">
        <v>45</v>
      </c>
      <c r="BSY14" s="59"/>
      <c r="BSZ14" s="29"/>
      <c r="BTA14" s="60" t="str">
        <f t="shared" si="205"/>
        <v/>
      </c>
      <c r="BTB14" s="30">
        <v>10</v>
      </c>
      <c r="BTC14" s="31">
        <v>3</v>
      </c>
      <c r="BTD14" s="27">
        <v>13</v>
      </c>
      <c r="BTE14" s="31">
        <v>12</v>
      </c>
      <c r="BTF14" s="31">
        <v>4</v>
      </c>
      <c r="BTG14" s="28">
        <v>29</v>
      </c>
      <c r="BTH14" s="59"/>
      <c r="BTI14" s="29"/>
      <c r="BTJ14" s="60" t="str">
        <f t="shared" si="206"/>
        <v/>
      </c>
      <c r="BTK14" s="30"/>
      <c r="BTL14" s="31"/>
      <c r="BTM14" s="27"/>
      <c r="BTN14" s="31"/>
      <c r="BTO14" s="31"/>
      <c r="BTP14" s="28"/>
      <c r="BTQ14" s="59"/>
      <c r="BTR14" s="29"/>
      <c r="BTS14" s="60" t="str">
        <f t="shared" si="207"/>
        <v/>
      </c>
      <c r="BTT14" s="30">
        <v>0</v>
      </c>
      <c r="BTU14" s="31">
        <v>6</v>
      </c>
      <c r="BTV14" s="27">
        <v>6</v>
      </c>
      <c r="BTW14" s="31">
        <v>1</v>
      </c>
      <c r="BTX14" s="31">
        <v>0</v>
      </c>
      <c r="BTY14" s="28">
        <v>7</v>
      </c>
      <c r="BTZ14" s="59"/>
      <c r="BUA14" s="29"/>
      <c r="BUB14" s="60" t="str">
        <f t="shared" si="208"/>
        <v/>
      </c>
      <c r="BUC14" s="30">
        <v>6</v>
      </c>
      <c r="BUD14" s="31">
        <v>2</v>
      </c>
      <c r="BUE14" s="27">
        <v>8</v>
      </c>
      <c r="BUF14" s="31">
        <v>10</v>
      </c>
      <c r="BUG14" s="31">
        <v>6</v>
      </c>
      <c r="BUH14" s="28">
        <v>24</v>
      </c>
      <c r="BUI14" s="59"/>
      <c r="BUJ14" s="29"/>
      <c r="BUK14" s="60" t="str">
        <f t="shared" si="209"/>
        <v/>
      </c>
      <c r="BUL14" s="30"/>
      <c r="BUM14" s="31"/>
      <c r="BUN14" s="27"/>
      <c r="BUO14" s="31"/>
      <c r="BUP14" s="31"/>
      <c r="BUQ14" s="28"/>
      <c r="BUR14" s="59"/>
      <c r="BUS14" s="29"/>
      <c r="BUT14" s="60" t="str">
        <f t="shared" si="210"/>
        <v/>
      </c>
    </row>
    <row r="15" spans="1:1918">
      <c r="A15" s="453" t="s">
        <v>259</v>
      </c>
      <c r="B15" s="30"/>
      <c r="C15" s="31"/>
      <c r="D15" s="27"/>
      <c r="E15" s="31"/>
      <c r="F15" s="31"/>
      <c r="G15" s="28"/>
      <c r="H15" s="59"/>
      <c r="I15" s="29"/>
      <c r="J15" s="60"/>
      <c r="K15" s="30">
        <v>1</v>
      </c>
      <c r="L15" s="31">
        <v>1</v>
      </c>
      <c r="M15" s="27">
        <v>2</v>
      </c>
      <c r="N15" s="31">
        <v>2</v>
      </c>
      <c r="O15" s="31">
        <v>0</v>
      </c>
      <c r="P15" s="28">
        <v>4</v>
      </c>
      <c r="Q15" s="59"/>
      <c r="R15" s="29"/>
      <c r="S15" s="60"/>
      <c r="T15" s="30">
        <v>2</v>
      </c>
      <c r="U15" s="31">
        <v>1</v>
      </c>
      <c r="V15" s="27">
        <v>3</v>
      </c>
      <c r="W15" s="31">
        <v>2</v>
      </c>
      <c r="X15" s="31">
        <v>0</v>
      </c>
      <c r="Y15" s="28">
        <v>5</v>
      </c>
      <c r="Z15" s="59"/>
      <c r="AA15" s="29"/>
      <c r="AB15" s="60"/>
      <c r="AC15" s="30"/>
      <c r="AD15" s="31"/>
      <c r="AE15" s="27"/>
      <c r="AF15" s="31"/>
      <c r="AG15" s="31"/>
      <c r="AH15" s="28"/>
      <c r="AI15" s="59"/>
      <c r="AJ15" s="29"/>
      <c r="AK15" s="60"/>
      <c r="AL15" s="30"/>
      <c r="AM15" s="31"/>
      <c r="AN15" s="27"/>
      <c r="AO15" s="31"/>
      <c r="AP15" s="31"/>
      <c r="AQ15" s="28"/>
      <c r="AR15" s="59"/>
      <c r="AS15" s="29"/>
      <c r="AT15" s="60"/>
      <c r="AU15" s="30"/>
      <c r="AV15" s="31"/>
      <c r="AW15" s="27"/>
      <c r="AX15" s="31"/>
      <c r="AY15" s="31"/>
      <c r="AZ15" s="28"/>
      <c r="BA15" s="59"/>
      <c r="BB15" s="29"/>
      <c r="BC15" s="60"/>
      <c r="BD15" s="30"/>
      <c r="BE15" s="31"/>
      <c r="BF15" s="27"/>
      <c r="BG15" s="31"/>
      <c r="BH15" s="31"/>
      <c r="BI15" s="28"/>
      <c r="BJ15" s="59"/>
      <c r="BK15" s="29"/>
      <c r="BL15" s="60"/>
      <c r="BM15" s="30">
        <v>0</v>
      </c>
      <c r="BN15" s="31">
        <v>1</v>
      </c>
      <c r="BO15" s="27">
        <v>1</v>
      </c>
      <c r="BP15" s="31">
        <v>1</v>
      </c>
      <c r="BQ15" s="31">
        <v>0</v>
      </c>
      <c r="BR15" s="28">
        <v>2</v>
      </c>
      <c r="BS15" s="59"/>
      <c r="BT15" s="29"/>
      <c r="BU15" s="60"/>
      <c r="BV15" s="30">
        <v>2</v>
      </c>
      <c r="BW15" s="31">
        <v>0</v>
      </c>
      <c r="BX15" s="27">
        <v>2</v>
      </c>
      <c r="BY15" s="31">
        <v>5</v>
      </c>
      <c r="BZ15" s="31">
        <v>0</v>
      </c>
      <c r="CA15" s="28">
        <v>7</v>
      </c>
      <c r="CB15" s="59"/>
      <c r="CC15" s="29"/>
      <c r="CD15" s="60"/>
      <c r="CE15" s="30">
        <v>1</v>
      </c>
      <c r="CF15" s="31">
        <v>2</v>
      </c>
      <c r="CG15" s="27">
        <v>3</v>
      </c>
      <c r="CH15" s="31">
        <v>2</v>
      </c>
      <c r="CI15" s="31">
        <v>0</v>
      </c>
      <c r="CJ15" s="28">
        <v>5</v>
      </c>
      <c r="CK15" s="59"/>
      <c r="CL15" s="29"/>
      <c r="CM15" s="60"/>
      <c r="CN15" s="30">
        <v>2</v>
      </c>
      <c r="CO15" s="31">
        <v>0</v>
      </c>
      <c r="CP15" s="27">
        <v>2</v>
      </c>
      <c r="CQ15" s="31">
        <v>4</v>
      </c>
      <c r="CR15" s="31">
        <v>4</v>
      </c>
      <c r="CS15" s="28">
        <v>10</v>
      </c>
      <c r="CT15" s="59"/>
      <c r="CU15" s="29"/>
      <c r="CV15" s="60"/>
      <c r="CW15" s="30"/>
      <c r="CX15" s="31"/>
      <c r="CY15" s="27"/>
      <c r="CZ15" s="31"/>
      <c r="DA15" s="31"/>
      <c r="DB15" s="28"/>
      <c r="DC15" s="59"/>
      <c r="DD15" s="29"/>
      <c r="DE15" s="60" t="str">
        <f t="shared" si="222"/>
        <v/>
      </c>
      <c r="DF15" s="30"/>
      <c r="DG15" s="31"/>
      <c r="DH15" s="27"/>
      <c r="DI15" s="31"/>
      <c r="DJ15" s="31"/>
      <c r="DK15" s="28"/>
      <c r="DL15" s="59"/>
      <c r="DM15" s="29"/>
      <c r="DN15" s="60" t="str">
        <f t="shared" si="223"/>
        <v/>
      </c>
      <c r="DO15" s="30"/>
      <c r="DP15" s="31"/>
      <c r="DQ15" s="27"/>
      <c r="DR15" s="31"/>
      <c r="DS15" s="31"/>
      <c r="DT15" s="28"/>
      <c r="DU15" s="59"/>
      <c r="DV15" s="29"/>
      <c r="DW15" s="60"/>
      <c r="DX15" s="30">
        <v>1</v>
      </c>
      <c r="DY15" s="31">
        <v>2</v>
      </c>
      <c r="DZ15" s="27">
        <v>3</v>
      </c>
      <c r="EA15" s="31">
        <v>7</v>
      </c>
      <c r="EB15" s="31">
        <v>0</v>
      </c>
      <c r="EC15" s="28">
        <v>10</v>
      </c>
      <c r="ED15" s="59"/>
      <c r="EE15" s="29">
        <v>6</v>
      </c>
      <c r="EF15" s="60"/>
      <c r="EG15" s="30">
        <v>1</v>
      </c>
      <c r="EH15" s="31">
        <v>1</v>
      </c>
      <c r="EI15" s="27">
        <v>2</v>
      </c>
      <c r="EJ15" s="31">
        <v>3</v>
      </c>
      <c r="EK15" s="31">
        <v>0</v>
      </c>
      <c r="EL15" s="28">
        <v>5</v>
      </c>
      <c r="EM15" s="59"/>
      <c r="EN15" s="29">
        <v>5</v>
      </c>
      <c r="EO15" s="60" t="str">
        <f t="shared" si="226"/>
        <v/>
      </c>
      <c r="EP15" s="30">
        <v>1</v>
      </c>
      <c r="EQ15" s="31">
        <v>0</v>
      </c>
      <c r="ER15" s="27">
        <v>1</v>
      </c>
      <c r="ES15" s="31">
        <v>5</v>
      </c>
      <c r="ET15" s="31">
        <v>0</v>
      </c>
      <c r="EU15" s="28">
        <v>6</v>
      </c>
      <c r="EV15" s="59"/>
      <c r="EW15" s="29">
        <v>7</v>
      </c>
      <c r="EX15" s="60"/>
      <c r="EY15" s="30">
        <v>3</v>
      </c>
      <c r="EZ15" s="31">
        <v>1</v>
      </c>
      <c r="FA15" s="27">
        <v>4</v>
      </c>
      <c r="FB15" s="31">
        <v>5</v>
      </c>
      <c r="FC15" s="31">
        <v>0</v>
      </c>
      <c r="FD15" s="28">
        <v>9</v>
      </c>
      <c r="FE15" s="59"/>
      <c r="FF15" s="29">
        <v>5</v>
      </c>
      <c r="FG15" s="60"/>
      <c r="FH15" s="30"/>
      <c r="FI15" s="31"/>
      <c r="FJ15" s="27"/>
      <c r="FK15" s="31"/>
      <c r="FL15" s="31"/>
      <c r="FM15" s="28"/>
      <c r="FN15" s="59"/>
      <c r="FO15" s="29"/>
      <c r="FP15" s="60"/>
      <c r="FQ15" s="30"/>
      <c r="FR15" s="31"/>
      <c r="FS15" s="27"/>
      <c r="FT15" s="31"/>
      <c r="FU15" s="31"/>
      <c r="FV15" s="28"/>
      <c r="FW15" s="59"/>
      <c r="FX15" s="29"/>
      <c r="FY15" s="60"/>
      <c r="FZ15" s="30"/>
      <c r="GA15" s="31"/>
      <c r="GB15" s="27"/>
      <c r="GC15" s="31"/>
      <c r="GD15" s="31"/>
      <c r="GE15" s="28"/>
      <c r="GF15" s="59"/>
      <c r="GG15" s="29"/>
      <c r="GH15" s="60"/>
      <c r="GI15" s="30">
        <v>1</v>
      </c>
      <c r="GJ15" s="31">
        <v>0</v>
      </c>
      <c r="GK15" s="27">
        <v>1</v>
      </c>
      <c r="GL15" s="31">
        <v>1</v>
      </c>
      <c r="GM15" s="31">
        <v>0</v>
      </c>
      <c r="GN15" s="28">
        <v>2</v>
      </c>
      <c r="GO15" s="59"/>
      <c r="GP15" s="29">
        <v>4</v>
      </c>
      <c r="GQ15" s="60"/>
      <c r="GR15" s="30">
        <v>2</v>
      </c>
      <c r="GS15" s="31">
        <v>0</v>
      </c>
      <c r="GT15" s="27">
        <v>2</v>
      </c>
      <c r="GU15" s="31">
        <v>2</v>
      </c>
      <c r="GV15" s="31">
        <v>0</v>
      </c>
      <c r="GW15" s="28">
        <v>4</v>
      </c>
      <c r="GX15" s="59"/>
      <c r="GY15" s="29">
        <v>4</v>
      </c>
      <c r="GZ15" s="60" t="str">
        <f t="shared" si="233"/>
        <v/>
      </c>
      <c r="HA15" s="30">
        <v>3</v>
      </c>
      <c r="HB15" s="31">
        <v>0</v>
      </c>
      <c r="HC15" s="27">
        <v>3</v>
      </c>
      <c r="HD15" s="31">
        <v>1</v>
      </c>
      <c r="HE15" s="31">
        <v>1</v>
      </c>
      <c r="HF15" s="28">
        <v>5</v>
      </c>
      <c r="HG15" s="59"/>
      <c r="HH15" s="29">
        <v>5</v>
      </c>
      <c r="HI15" s="60" t="str">
        <f t="shared" si="234"/>
        <v/>
      </c>
      <c r="HJ15" s="30">
        <v>3</v>
      </c>
      <c r="HK15" s="31">
        <v>0</v>
      </c>
      <c r="HL15" s="27">
        <v>3</v>
      </c>
      <c r="HM15" s="31">
        <v>2</v>
      </c>
      <c r="HN15" s="31">
        <v>0</v>
      </c>
      <c r="HO15" s="28">
        <v>5</v>
      </c>
      <c r="HP15" s="59"/>
      <c r="HQ15" s="29">
        <v>5</v>
      </c>
      <c r="HR15" s="60" t="str">
        <f t="shared" si="235"/>
        <v/>
      </c>
      <c r="HS15" s="30"/>
      <c r="HT15" s="31"/>
      <c r="HU15" s="27"/>
      <c r="HV15" s="31"/>
      <c r="HW15" s="31"/>
      <c r="HX15" s="28"/>
      <c r="HY15" s="59"/>
      <c r="HZ15" s="29"/>
      <c r="IA15" s="60" t="str">
        <f t="shared" si="236"/>
        <v/>
      </c>
      <c r="IB15" s="30"/>
      <c r="IC15" s="31"/>
      <c r="ID15" s="27"/>
      <c r="IE15" s="31"/>
      <c r="IF15" s="31"/>
      <c r="IG15" s="28"/>
      <c r="IH15" s="59"/>
      <c r="II15" s="29"/>
      <c r="IJ15" s="60" t="str">
        <f t="shared" si="237"/>
        <v/>
      </c>
      <c r="IK15" s="30">
        <v>0</v>
      </c>
      <c r="IL15" s="31">
        <v>1</v>
      </c>
      <c r="IM15" s="27">
        <v>1</v>
      </c>
      <c r="IN15" s="31">
        <v>2</v>
      </c>
      <c r="IO15" s="31">
        <v>0</v>
      </c>
      <c r="IP15" s="28">
        <v>3</v>
      </c>
      <c r="IQ15" s="59"/>
      <c r="IR15" s="29">
        <v>7</v>
      </c>
      <c r="IS15" s="60" t="str">
        <f t="shared" si="238"/>
        <v/>
      </c>
      <c r="IT15" s="30">
        <v>4</v>
      </c>
      <c r="IU15" s="31">
        <v>0</v>
      </c>
      <c r="IV15" s="27">
        <v>4</v>
      </c>
      <c r="IW15" s="31">
        <v>2</v>
      </c>
      <c r="IX15" s="31">
        <v>0</v>
      </c>
      <c r="IY15" s="28">
        <v>6</v>
      </c>
      <c r="IZ15" s="59"/>
      <c r="JA15" s="29">
        <v>7</v>
      </c>
      <c r="JB15" s="60" t="str">
        <f t="shared" si="239"/>
        <v/>
      </c>
      <c r="JC15" s="30">
        <v>2</v>
      </c>
      <c r="JD15" s="31">
        <v>0</v>
      </c>
      <c r="JE15" s="27">
        <v>2</v>
      </c>
      <c r="JF15" s="31">
        <v>1</v>
      </c>
      <c r="JG15" s="31">
        <v>0</v>
      </c>
      <c r="JH15" s="28">
        <v>3</v>
      </c>
      <c r="JI15" s="59"/>
      <c r="JJ15" s="29">
        <v>9</v>
      </c>
      <c r="JK15" s="60" t="str">
        <f t="shared" si="240"/>
        <v/>
      </c>
      <c r="JL15" s="30"/>
      <c r="JM15" s="31"/>
      <c r="JN15" s="27"/>
      <c r="JO15" s="31"/>
      <c r="JP15" s="31"/>
      <c r="JQ15" s="28"/>
      <c r="JR15" s="59"/>
      <c r="JS15" s="29"/>
      <c r="JT15" s="60"/>
      <c r="JU15" s="30"/>
      <c r="JV15" s="31"/>
      <c r="JW15" s="27"/>
      <c r="JX15" s="31"/>
      <c r="JY15" s="31"/>
      <c r="JZ15" s="28"/>
      <c r="KA15" s="59"/>
      <c r="KB15" s="29"/>
      <c r="KC15" s="60"/>
      <c r="KD15" s="30"/>
      <c r="KE15" s="31"/>
      <c r="KF15" s="27"/>
      <c r="KG15" s="31"/>
      <c r="KH15" s="31"/>
      <c r="KI15" s="28"/>
      <c r="KJ15" s="59"/>
      <c r="KK15" s="29"/>
      <c r="KL15" s="60"/>
      <c r="KM15" s="30"/>
      <c r="KN15" s="31"/>
      <c r="KO15" s="27"/>
      <c r="KP15" s="31"/>
      <c r="KQ15" s="31"/>
      <c r="KR15" s="28"/>
      <c r="KS15" s="59"/>
      <c r="KT15" s="29"/>
      <c r="KU15" s="60"/>
      <c r="KV15" s="30"/>
      <c r="KW15" s="31"/>
      <c r="KX15" s="27"/>
      <c r="KY15" s="31"/>
      <c r="KZ15" s="31"/>
      <c r="LA15" s="28"/>
      <c r="LB15" s="59"/>
      <c r="LC15" s="29"/>
      <c r="LD15" s="60"/>
      <c r="LE15" s="30"/>
      <c r="LF15" s="31"/>
      <c r="LG15" s="27"/>
      <c r="LH15" s="31"/>
      <c r="LI15" s="31"/>
      <c r="LJ15" s="28"/>
      <c r="LK15" s="59"/>
      <c r="LL15" s="29"/>
      <c r="LM15" s="60"/>
      <c r="LN15" s="30"/>
      <c r="LO15" s="31"/>
      <c r="LP15" s="27"/>
      <c r="LQ15" s="31"/>
      <c r="LR15" s="31"/>
      <c r="LS15" s="28"/>
      <c r="LT15" s="59"/>
      <c r="LU15" s="29"/>
      <c r="LV15" s="60"/>
      <c r="LW15" s="30"/>
      <c r="LX15" s="31"/>
      <c r="LY15" s="27"/>
      <c r="LZ15" s="31"/>
      <c r="MA15" s="31"/>
      <c r="MB15" s="28"/>
      <c r="MC15" s="59"/>
      <c r="MD15" s="29"/>
      <c r="ME15" s="60"/>
      <c r="MF15" s="30"/>
      <c r="MG15" s="31"/>
      <c r="MH15" s="27"/>
      <c r="MI15" s="31"/>
      <c r="MJ15" s="31"/>
      <c r="MK15" s="28"/>
      <c r="ML15" s="59"/>
      <c r="MM15" s="29"/>
      <c r="MN15" s="60"/>
      <c r="MO15" s="30"/>
      <c r="MP15" s="31"/>
      <c r="MQ15" s="27"/>
      <c r="MR15" s="31"/>
      <c r="MS15" s="31"/>
      <c r="MT15" s="28"/>
      <c r="MU15" s="59"/>
      <c r="MV15" s="29"/>
      <c r="MW15" s="60"/>
      <c r="MX15" s="30"/>
      <c r="MY15" s="31"/>
      <c r="MZ15" s="27"/>
      <c r="NA15" s="31"/>
      <c r="NB15" s="31"/>
      <c r="NC15" s="28"/>
      <c r="ND15" s="59"/>
      <c r="NE15" s="29"/>
      <c r="NF15" s="60"/>
      <c r="NG15" s="30"/>
      <c r="NH15" s="31"/>
      <c r="NI15" s="27"/>
      <c r="NJ15" s="31"/>
      <c r="NK15" s="31"/>
      <c r="NL15" s="28"/>
      <c r="NM15" s="59"/>
      <c r="NN15" s="29"/>
      <c r="NO15" s="60"/>
      <c r="NP15" s="30"/>
      <c r="NQ15" s="31"/>
      <c r="NR15" s="27"/>
      <c r="NS15" s="31"/>
      <c r="NT15" s="31"/>
      <c r="NU15" s="28"/>
      <c r="NV15" s="59"/>
      <c r="NW15" s="29"/>
      <c r="NX15" s="60"/>
      <c r="NY15" s="30"/>
      <c r="NZ15" s="31"/>
      <c r="OA15" s="27"/>
      <c r="OB15" s="31"/>
      <c r="OC15" s="31"/>
      <c r="OD15" s="28"/>
      <c r="OE15" s="59"/>
      <c r="OF15" s="29"/>
      <c r="OG15" s="60"/>
      <c r="OH15" s="30"/>
      <c r="OI15" s="31"/>
      <c r="OJ15" s="27"/>
      <c r="OK15" s="31"/>
      <c r="OL15" s="31"/>
      <c r="OM15" s="28"/>
      <c r="ON15" s="59"/>
      <c r="OO15" s="29"/>
      <c r="OP15" s="60"/>
      <c r="OQ15" s="30"/>
      <c r="OR15" s="31"/>
      <c r="OS15" s="27"/>
      <c r="OT15" s="31"/>
      <c r="OU15" s="31"/>
      <c r="OV15" s="28"/>
      <c r="OW15" s="59"/>
      <c r="OX15" s="29"/>
      <c r="OY15" s="60"/>
      <c r="OZ15" s="472"/>
      <c r="PA15" s="472"/>
      <c r="PB15" s="473"/>
      <c r="PC15" s="472"/>
      <c r="PD15" s="472"/>
      <c r="PE15" s="474"/>
      <c r="PF15" s="59"/>
      <c r="PG15" s="29"/>
      <c r="PH15" s="60"/>
      <c r="PI15" s="30"/>
      <c r="PJ15" s="31"/>
      <c r="PK15" s="27"/>
      <c r="PL15" s="31"/>
      <c r="PM15" s="31"/>
      <c r="PN15" s="28"/>
      <c r="PO15" s="59"/>
      <c r="PP15" s="29"/>
      <c r="PQ15" s="60"/>
      <c r="PR15" s="30"/>
      <c r="PS15" s="31"/>
      <c r="PT15" s="27"/>
      <c r="PU15" s="31"/>
      <c r="PV15" s="31"/>
      <c r="PW15" s="28"/>
      <c r="PX15" s="59"/>
      <c r="PY15" s="29"/>
      <c r="PZ15" s="60"/>
      <c r="QA15" s="30"/>
      <c r="QB15" s="31"/>
      <c r="QC15" s="27"/>
      <c r="QD15" s="31"/>
      <c r="QE15" s="31"/>
      <c r="QF15" s="28"/>
      <c r="QG15" s="59"/>
      <c r="QH15" s="29"/>
      <c r="QI15" s="60"/>
      <c r="QJ15" s="30"/>
      <c r="QK15" s="31"/>
      <c r="QL15" s="27"/>
      <c r="QM15" s="31"/>
      <c r="QN15" s="31"/>
      <c r="QO15" s="28"/>
      <c r="QP15" s="59"/>
      <c r="QQ15" s="29"/>
      <c r="QR15" s="60"/>
      <c r="QS15" s="30"/>
      <c r="QT15" s="31"/>
      <c r="QU15" s="27"/>
      <c r="QV15" s="31"/>
      <c r="QW15" s="31"/>
      <c r="QX15" s="28"/>
      <c r="QY15" s="59"/>
      <c r="QZ15" s="29"/>
      <c r="RA15" s="60"/>
      <c r="RB15" s="30"/>
      <c r="RC15" s="31"/>
      <c r="RD15" s="27"/>
      <c r="RE15" s="31"/>
      <c r="RF15" s="31"/>
      <c r="RG15" s="28"/>
      <c r="RH15" s="59"/>
      <c r="RI15" s="29"/>
      <c r="RJ15" s="60"/>
      <c r="RK15" s="30"/>
      <c r="RL15" s="31"/>
      <c r="RM15" s="27"/>
      <c r="RN15" s="31"/>
      <c r="RO15" s="31"/>
      <c r="RP15" s="28"/>
      <c r="RQ15" s="59"/>
      <c r="RR15" s="29"/>
      <c r="RS15" s="60"/>
      <c r="RT15" s="30"/>
      <c r="RU15" s="31"/>
      <c r="RV15" s="27"/>
      <c r="RW15" s="31"/>
      <c r="RX15" s="31"/>
      <c r="RY15" s="28"/>
      <c r="RZ15" s="59"/>
      <c r="SA15" s="29"/>
      <c r="SB15" s="60"/>
      <c r="SC15" s="30"/>
      <c r="SD15" s="31"/>
      <c r="SE15" s="27"/>
      <c r="SF15" s="31"/>
      <c r="SG15" s="31"/>
      <c r="SH15" s="28"/>
      <c r="SI15" s="59"/>
      <c r="SJ15" s="29"/>
      <c r="SK15" s="60"/>
      <c r="SL15" s="30"/>
      <c r="SM15" s="31"/>
      <c r="SN15" s="27"/>
      <c r="SO15" s="31"/>
      <c r="SP15" s="31"/>
      <c r="SQ15" s="28"/>
      <c r="SR15" s="59"/>
      <c r="SS15" s="29"/>
      <c r="ST15" s="60"/>
      <c r="SU15" s="30"/>
      <c r="SV15" s="31"/>
      <c r="SW15" s="27"/>
      <c r="SX15" s="31"/>
      <c r="SY15" s="31"/>
      <c r="SZ15" s="28"/>
      <c r="TA15" s="59"/>
      <c r="TB15" s="29"/>
      <c r="TC15" s="60"/>
      <c r="TD15" s="30"/>
      <c r="TE15" s="31"/>
      <c r="TF15" s="27"/>
      <c r="TG15" s="31"/>
      <c r="TH15" s="31"/>
      <c r="TI15" s="28"/>
      <c r="TJ15" s="59"/>
      <c r="TK15" s="29"/>
      <c r="TL15" s="60"/>
      <c r="TM15" s="30"/>
      <c r="TN15" s="31"/>
      <c r="TO15" s="27"/>
      <c r="TP15" s="31"/>
      <c r="TQ15" s="31"/>
      <c r="TR15" s="28"/>
      <c r="TS15" s="59"/>
      <c r="TT15" s="29"/>
      <c r="TU15" s="60"/>
      <c r="TV15" s="30"/>
      <c r="TW15" s="31"/>
      <c r="TX15" s="27"/>
      <c r="TY15" s="31"/>
      <c r="TZ15" s="31"/>
      <c r="UA15" s="28"/>
      <c r="UB15" s="59"/>
      <c r="UC15" s="29"/>
      <c r="UD15" s="60"/>
      <c r="UE15" s="30"/>
      <c r="UF15" s="31"/>
      <c r="UG15" s="27"/>
      <c r="UH15" s="31"/>
      <c r="UI15" s="31"/>
      <c r="UJ15" s="28"/>
      <c r="UK15" s="59"/>
      <c r="UL15" s="29"/>
      <c r="UM15" s="60"/>
      <c r="UN15" s="30"/>
      <c r="UO15" s="31"/>
      <c r="UP15" s="27"/>
      <c r="UQ15" s="31"/>
      <c r="UR15" s="31"/>
      <c r="US15" s="28"/>
      <c r="UT15" s="59"/>
      <c r="UU15" s="29"/>
      <c r="UV15" s="60"/>
      <c r="UW15" s="30"/>
      <c r="UX15" s="31"/>
      <c r="UY15" s="27"/>
      <c r="UZ15" s="31"/>
      <c r="VA15" s="31"/>
      <c r="VB15" s="28"/>
      <c r="VC15" s="59"/>
      <c r="VD15" s="29"/>
      <c r="VE15" s="60"/>
      <c r="VF15" s="30"/>
      <c r="VG15" s="31"/>
      <c r="VH15" s="27"/>
      <c r="VI15" s="31"/>
      <c r="VJ15" s="31"/>
      <c r="VK15" s="28"/>
      <c r="VL15" s="59"/>
      <c r="VM15" s="29"/>
      <c r="VN15" s="60"/>
      <c r="VO15" s="30"/>
      <c r="VP15" s="31"/>
      <c r="VQ15" s="27"/>
      <c r="VR15" s="31"/>
      <c r="VS15" s="31"/>
      <c r="VT15" s="28"/>
      <c r="VU15" s="59"/>
      <c r="VV15" s="29"/>
      <c r="VW15" s="60"/>
      <c r="VX15" s="30"/>
      <c r="VY15" s="31"/>
      <c r="VZ15" s="27"/>
      <c r="WA15" s="31"/>
      <c r="WB15" s="31"/>
      <c r="WC15" s="28"/>
      <c r="WD15" s="59"/>
      <c r="WE15" s="29"/>
      <c r="WF15" s="60"/>
      <c r="WG15" s="30"/>
      <c r="WH15" s="31"/>
      <c r="WI15" s="27"/>
      <c r="WJ15" s="31"/>
      <c r="WK15" s="31"/>
      <c r="WL15" s="28"/>
      <c r="WM15" s="59"/>
      <c r="WN15" s="29"/>
      <c r="WO15" s="60"/>
      <c r="WP15" s="30"/>
      <c r="WQ15" s="31"/>
      <c r="WR15" s="27"/>
      <c r="WS15" s="31"/>
      <c r="WT15" s="31"/>
      <c r="WU15" s="28"/>
      <c r="WV15" s="59"/>
      <c r="WW15" s="29"/>
      <c r="WX15" s="60"/>
      <c r="WY15" s="30"/>
      <c r="WZ15" s="31"/>
      <c r="XA15" s="27"/>
      <c r="XB15" s="31"/>
      <c r="XC15" s="31"/>
      <c r="XD15" s="28"/>
      <c r="XE15" s="59"/>
      <c r="XF15" s="29"/>
      <c r="XG15" s="60"/>
      <c r="XH15" s="30"/>
      <c r="XI15" s="31"/>
      <c r="XJ15" s="27"/>
      <c r="XK15" s="31"/>
      <c r="XL15" s="31"/>
      <c r="XM15" s="28"/>
      <c r="XN15" s="59"/>
      <c r="XO15" s="29"/>
      <c r="XP15" s="60"/>
      <c r="XQ15" s="30"/>
      <c r="XR15" s="31"/>
      <c r="XS15" s="27"/>
      <c r="XT15" s="31"/>
      <c r="XU15" s="31"/>
      <c r="XV15" s="28"/>
      <c r="XW15" s="59"/>
      <c r="XX15" s="29"/>
      <c r="XY15" s="60"/>
      <c r="XZ15" s="30"/>
      <c r="YA15" s="31"/>
      <c r="YB15" s="27"/>
      <c r="YC15" s="31"/>
      <c r="YD15" s="31"/>
      <c r="YE15" s="28"/>
      <c r="YF15" s="59"/>
      <c r="YG15" s="29"/>
      <c r="YH15" s="60"/>
      <c r="YI15" s="30"/>
      <c r="YJ15" s="31"/>
      <c r="YK15" s="27"/>
      <c r="YL15" s="31"/>
      <c r="YM15" s="31"/>
      <c r="YN15" s="28"/>
      <c r="YO15" s="59"/>
      <c r="YP15" s="29"/>
      <c r="YQ15" s="60"/>
      <c r="YR15" s="30"/>
      <c r="YS15" s="31"/>
      <c r="YT15" s="27"/>
      <c r="YU15" s="31"/>
      <c r="YV15" s="31"/>
      <c r="YW15" s="28"/>
      <c r="YX15" s="59"/>
      <c r="YY15" s="29"/>
      <c r="YZ15" s="60"/>
      <c r="ZA15" s="30"/>
      <c r="ZB15" s="31"/>
      <c r="ZC15" s="27"/>
      <c r="ZD15" s="31"/>
      <c r="ZE15" s="31"/>
      <c r="ZF15" s="28"/>
      <c r="ZG15" s="59"/>
      <c r="ZH15" s="29"/>
      <c r="ZI15" s="60"/>
      <c r="ZJ15" s="30"/>
      <c r="ZK15" s="31"/>
      <c r="ZL15" s="27"/>
      <c r="ZM15" s="31"/>
      <c r="ZN15" s="31"/>
      <c r="ZO15" s="28"/>
      <c r="ZP15" s="59"/>
      <c r="ZQ15" s="29"/>
      <c r="ZR15" s="60"/>
      <c r="ZS15" s="30"/>
      <c r="ZT15" s="31"/>
      <c r="ZU15" s="27"/>
      <c r="ZV15" s="31"/>
      <c r="ZW15" s="31"/>
      <c r="ZX15" s="28"/>
      <c r="ZY15" s="59"/>
      <c r="ZZ15" s="29"/>
      <c r="AAA15" s="60"/>
      <c r="AAB15" s="30"/>
      <c r="AAC15" s="31"/>
      <c r="AAD15" s="27"/>
      <c r="AAE15" s="31"/>
      <c r="AAF15" s="31"/>
      <c r="AAG15" s="28"/>
      <c r="AAH15" s="59"/>
      <c r="AAI15" s="29"/>
      <c r="AAJ15" s="60"/>
      <c r="AAK15" s="30"/>
      <c r="AAL15" s="31"/>
      <c r="AAM15" s="27"/>
      <c r="AAN15" s="31"/>
      <c r="AAO15" s="31"/>
      <c r="AAP15" s="28"/>
      <c r="AAQ15" s="59"/>
      <c r="AAR15" s="29"/>
      <c r="AAS15" s="60"/>
      <c r="AAT15" s="30"/>
      <c r="AAU15" s="31"/>
      <c r="AAV15" s="27"/>
      <c r="AAW15" s="31"/>
      <c r="AAX15" s="31"/>
      <c r="AAY15" s="28"/>
      <c r="AAZ15" s="59"/>
      <c r="ABA15" s="29"/>
      <c r="ABB15" s="60"/>
      <c r="ABC15" s="30"/>
      <c r="ABD15" s="31"/>
      <c r="ABE15" s="27"/>
      <c r="ABF15" s="31"/>
      <c r="ABG15" s="31"/>
      <c r="ABH15" s="28"/>
      <c r="ABI15" s="59"/>
      <c r="ABJ15" s="29"/>
      <c r="ABK15" s="60"/>
      <c r="ABL15" s="30"/>
      <c r="ABM15" s="31"/>
      <c r="ABN15" s="27"/>
      <c r="ABO15" s="31"/>
      <c r="ABP15" s="31"/>
      <c r="ABQ15" s="28"/>
      <c r="ABR15" s="59"/>
      <c r="ABS15" s="29"/>
      <c r="ABT15" s="60"/>
      <c r="ABU15" s="30"/>
      <c r="ABV15" s="31"/>
      <c r="ABW15" s="27"/>
      <c r="ABX15" s="31"/>
      <c r="ABY15" s="31"/>
      <c r="ABZ15" s="28"/>
      <c r="ACA15" s="59"/>
      <c r="ACB15" s="29"/>
      <c r="ACC15" s="60"/>
      <c r="ACD15" s="30"/>
      <c r="ACE15" s="31"/>
      <c r="ACF15" s="27"/>
      <c r="ACG15" s="31"/>
      <c r="ACH15" s="31"/>
      <c r="ACI15" s="28"/>
      <c r="ACJ15" s="59"/>
      <c r="ACK15" s="29"/>
      <c r="ACL15" s="60"/>
      <c r="ACM15" s="30"/>
      <c r="ACN15" s="31"/>
      <c r="ACO15" s="27"/>
      <c r="ACP15" s="31"/>
      <c r="ACQ15" s="31"/>
      <c r="ACR15" s="28"/>
      <c r="ACS15" s="59"/>
      <c r="ACT15" s="29"/>
      <c r="ACU15" s="60"/>
      <c r="ACV15" s="30"/>
      <c r="ACW15" s="31"/>
      <c r="ACX15" s="27"/>
      <c r="ACY15" s="31"/>
      <c r="ACZ15" s="31"/>
      <c r="ADA15" s="28"/>
      <c r="ADB15" s="59"/>
      <c r="ADC15" s="29"/>
      <c r="ADD15" s="60"/>
      <c r="ADE15" s="30"/>
      <c r="ADF15" s="31"/>
      <c r="ADG15" s="27"/>
      <c r="ADH15" s="31"/>
      <c r="ADI15" s="31"/>
      <c r="ADJ15" s="28"/>
      <c r="ADK15" s="59"/>
      <c r="ADL15" s="29"/>
      <c r="ADM15" s="60"/>
      <c r="ADN15" s="30"/>
      <c r="ADO15" s="31"/>
      <c r="ADP15" s="27"/>
      <c r="ADQ15" s="31"/>
      <c r="ADR15" s="31"/>
      <c r="ADS15" s="28"/>
      <c r="ADT15" s="59"/>
      <c r="ADU15" s="29"/>
      <c r="ADV15" s="60"/>
      <c r="ADW15" s="30"/>
      <c r="ADX15" s="31"/>
      <c r="ADY15" s="27"/>
      <c r="ADZ15" s="31"/>
      <c r="AEA15" s="31"/>
      <c r="AEB15" s="28"/>
      <c r="AEC15" s="59"/>
      <c r="AED15" s="29"/>
      <c r="AEE15" s="60"/>
      <c r="AEF15" s="30"/>
      <c r="AEG15" s="31"/>
      <c r="AEH15" s="27"/>
      <c r="AEI15" s="31"/>
      <c r="AEJ15" s="31"/>
      <c r="AEK15" s="28"/>
      <c r="AEL15" s="59"/>
      <c r="AEM15" s="29"/>
      <c r="AEN15" s="60"/>
      <c r="AEO15" s="30"/>
      <c r="AEP15" s="31"/>
      <c r="AEQ15" s="27"/>
      <c r="AER15" s="31"/>
      <c r="AES15" s="31"/>
      <c r="AET15" s="28"/>
      <c r="AEU15" s="59"/>
      <c r="AEV15" s="29"/>
      <c r="AEW15" s="60"/>
      <c r="AEX15" s="30"/>
      <c r="AEY15" s="31"/>
      <c r="AEZ15" s="27"/>
      <c r="AFA15" s="31"/>
      <c r="AFB15" s="31"/>
      <c r="AFC15" s="28"/>
      <c r="AFD15" s="59"/>
      <c r="AFE15" s="29"/>
      <c r="AFF15" s="60"/>
      <c r="AFG15" s="30"/>
      <c r="AFH15" s="31"/>
      <c r="AFI15" s="27"/>
      <c r="AFJ15" s="31"/>
      <c r="AFK15" s="31"/>
      <c r="AFL15" s="28"/>
      <c r="AFM15" s="59"/>
      <c r="AFN15" s="29"/>
      <c r="AFO15" s="60"/>
      <c r="AFP15" s="30"/>
      <c r="AFQ15" s="31"/>
      <c r="AFR15" s="27"/>
      <c r="AFS15" s="31"/>
      <c r="AFT15" s="31"/>
      <c r="AFU15" s="28"/>
      <c r="AFV15" s="59"/>
      <c r="AFW15" s="29"/>
      <c r="AFX15" s="60"/>
      <c r="AFY15" s="30"/>
      <c r="AFZ15" s="31"/>
      <c r="AGA15" s="27"/>
      <c r="AGB15" s="31"/>
      <c r="AGC15" s="31"/>
      <c r="AGD15" s="28"/>
      <c r="AGE15" s="59"/>
      <c r="AGF15" s="29"/>
      <c r="AGG15" s="60"/>
      <c r="AGH15" s="30"/>
      <c r="AGI15" s="31"/>
      <c r="AGJ15" s="27"/>
      <c r="AGK15" s="31"/>
      <c r="AGL15" s="31"/>
      <c r="AGM15" s="28"/>
      <c r="AGN15" s="59"/>
      <c r="AGO15" s="29"/>
      <c r="AGP15" s="60"/>
      <c r="AGQ15" s="30"/>
      <c r="AGR15" s="31"/>
      <c r="AGS15" s="27"/>
      <c r="AGT15" s="31"/>
      <c r="AGU15" s="31"/>
      <c r="AGV15" s="28"/>
      <c r="AGW15" s="59"/>
      <c r="AGX15" s="29"/>
      <c r="AGY15" s="60"/>
      <c r="AGZ15" s="30"/>
      <c r="AHA15" s="31"/>
      <c r="AHB15" s="27"/>
      <c r="AHC15" s="31"/>
      <c r="AHD15" s="31"/>
      <c r="AHE15" s="28"/>
      <c r="AHF15" s="59"/>
      <c r="AHG15" s="29"/>
      <c r="AHH15" s="60"/>
      <c r="AHI15" s="30"/>
      <c r="AHJ15" s="31"/>
      <c r="AHK15" s="27"/>
      <c r="AHL15" s="31"/>
      <c r="AHM15" s="31"/>
      <c r="AHN15" s="28"/>
      <c r="AHO15" s="59"/>
      <c r="AHP15" s="29"/>
      <c r="AHQ15" s="60"/>
      <c r="AHR15" s="30"/>
      <c r="AHS15" s="31"/>
      <c r="AHT15" s="27"/>
      <c r="AHU15" s="31"/>
      <c r="AHV15" s="31"/>
      <c r="AHW15" s="28"/>
      <c r="AHX15" s="59"/>
      <c r="AHY15" s="29"/>
      <c r="AHZ15" s="60"/>
      <c r="AIA15" s="30"/>
      <c r="AIB15" s="31"/>
      <c r="AIC15" s="27"/>
      <c r="AID15" s="31"/>
      <c r="AIE15" s="31"/>
      <c r="AIF15" s="28"/>
      <c r="AIG15" s="59"/>
      <c r="AIH15" s="29"/>
      <c r="AII15" s="60"/>
      <c r="AIJ15" s="30"/>
      <c r="AIK15" s="31"/>
      <c r="AIL15" s="27"/>
      <c r="AIM15" s="31"/>
      <c r="AIN15" s="31"/>
      <c r="AIO15" s="28"/>
      <c r="AIP15" s="59"/>
      <c r="AIQ15" s="29"/>
      <c r="AIR15" s="60"/>
      <c r="AIS15" s="30"/>
      <c r="AIT15" s="31"/>
      <c r="AIU15" s="27"/>
      <c r="AIV15" s="31"/>
      <c r="AIW15" s="31"/>
      <c r="AIX15" s="28"/>
      <c r="AIY15" s="59"/>
      <c r="AIZ15" s="29"/>
      <c r="AJA15" s="60"/>
      <c r="AJB15" s="30"/>
      <c r="AJC15" s="31"/>
      <c r="AJD15" s="27"/>
      <c r="AJE15" s="31"/>
      <c r="AJF15" s="31"/>
      <c r="AJG15" s="28"/>
      <c r="AJH15" s="59"/>
      <c r="AJI15" s="29"/>
      <c r="AJJ15" s="60"/>
      <c r="AJK15" s="30"/>
      <c r="AJL15" s="31"/>
      <c r="AJM15" s="27"/>
      <c r="AJN15" s="31"/>
      <c r="AJO15" s="31"/>
      <c r="AJP15" s="28"/>
      <c r="AJQ15" s="59"/>
      <c r="AJR15" s="29"/>
      <c r="AJS15" s="60"/>
      <c r="AJT15" s="30"/>
      <c r="AJU15" s="31"/>
      <c r="AJV15" s="27"/>
      <c r="AJW15" s="31"/>
      <c r="AJX15" s="31"/>
      <c r="AJY15" s="28"/>
      <c r="AJZ15" s="59"/>
      <c r="AKA15" s="29"/>
      <c r="AKB15" s="60"/>
      <c r="AKC15" s="30"/>
      <c r="AKD15" s="31"/>
      <c r="AKE15" s="27"/>
      <c r="AKF15" s="31"/>
      <c r="AKG15" s="31"/>
      <c r="AKH15" s="28"/>
      <c r="AKI15" s="59"/>
      <c r="AKJ15" s="29"/>
      <c r="AKK15" s="60"/>
      <c r="AKL15" s="30"/>
      <c r="AKM15" s="31"/>
      <c r="AKN15" s="27"/>
      <c r="AKO15" s="31"/>
      <c r="AKP15" s="31"/>
      <c r="AKQ15" s="28"/>
      <c r="AKR15" s="59"/>
      <c r="AKS15" s="29"/>
      <c r="AKT15" s="60"/>
      <c r="AKU15" s="30"/>
      <c r="AKV15" s="31"/>
      <c r="AKW15" s="27"/>
      <c r="AKX15" s="31"/>
      <c r="AKY15" s="31"/>
      <c r="AKZ15" s="28"/>
      <c r="ALA15" s="59"/>
      <c r="ALB15" s="29"/>
      <c r="ALC15" s="60"/>
      <c r="ALD15" s="30"/>
      <c r="ALE15" s="31"/>
      <c r="ALF15" s="27"/>
      <c r="ALG15" s="31"/>
      <c r="ALH15" s="31"/>
      <c r="ALI15" s="28"/>
      <c r="ALJ15" s="59"/>
      <c r="ALK15" s="29"/>
      <c r="ALL15" s="60"/>
      <c r="ALM15" s="30"/>
      <c r="ALN15" s="31"/>
      <c r="ALO15" s="27"/>
      <c r="ALP15" s="31"/>
      <c r="ALQ15" s="31"/>
      <c r="ALR15" s="28"/>
      <c r="ALS15" s="59"/>
      <c r="ALT15" s="29"/>
      <c r="ALU15" s="60"/>
      <c r="ALV15" s="30"/>
      <c r="ALW15" s="31"/>
      <c r="ALX15" s="27"/>
      <c r="ALY15" s="31"/>
      <c r="ALZ15" s="31"/>
      <c r="AMA15" s="28"/>
      <c r="AMB15" s="59"/>
      <c r="AMC15" s="29"/>
      <c r="AMD15" s="60"/>
      <c r="AME15" s="30"/>
      <c r="AMF15" s="31"/>
      <c r="AMG15" s="27"/>
      <c r="AMH15" s="31"/>
      <c r="AMI15" s="31"/>
      <c r="AMJ15" s="28"/>
      <c r="AMK15" s="59"/>
      <c r="AML15" s="29"/>
      <c r="AMM15" s="60"/>
      <c r="AMN15" s="30"/>
      <c r="AMO15" s="31"/>
      <c r="AMP15" s="27"/>
      <c r="AMQ15" s="31"/>
      <c r="AMR15" s="31"/>
      <c r="AMS15" s="28"/>
      <c r="AMT15" s="59"/>
      <c r="AMU15" s="29"/>
      <c r="AMV15" s="60"/>
      <c r="AMW15" s="30"/>
      <c r="AMX15" s="31"/>
      <c r="AMY15" s="27"/>
      <c r="AMZ15" s="31"/>
      <c r="ANA15" s="31"/>
      <c r="ANB15" s="28"/>
      <c r="ANC15" s="59"/>
      <c r="AND15" s="29"/>
      <c r="ANE15" s="60"/>
      <c r="ANF15" s="30"/>
      <c r="ANG15" s="31"/>
      <c r="ANH15" s="27"/>
      <c r="ANI15" s="31"/>
      <c r="ANJ15" s="31"/>
      <c r="ANK15" s="28"/>
      <c r="ANL15" s="59"/>
      <c r="ANM15" s="29"/>
      <c r="ANN15" s="60"/>
      <c r="ANO15" s="30"/>
      <c r="ANP15" s="31"/>
      <c r="ANQ15" s="27"/>
      <c r="ANR15" s="31"/>
      <c r="ANS15" s="31"/>
      <c r="ANT15" s="28"/>
      <c r="ANU15" s="59"/>
      <c r="ANV15" s="29"/>
      <c r="ANW15" s="60"/>
      <c r="ANX15" s="30"/>
      <c r="ANY15" s="31"/>
      <c r="ANZ15" s="27"/>
      <c r="AOA15" s="31"/>
      <c r="AOB15" s="31"/>
      <c r="AOC15" s="28"/>
      <c r="AOD15" s="59"/>
      <c r="AOE15" s="29"/>
      <c r="AOF15" s="60"/>
      <c r="AOG15" s="30"/>
      <c r="AOH15" s="31"/>
      <c r="AOI15" s="27"/>
      <c r="AOJ15" s="31"/>
      <c r="AOK15" s="31"/>
      <c r="AOL15" s="28"/>
      <c r="AOM15" s="59"/>
      <c r="AON15" s="29"/>
      <c r="AOO15" s="60"/>
      <c r="AOP15" s="30"/>
      <c r="AOQ15" s="31"/>
      <c r="AOR15" s="27"/>
      <c r="AOS15" s="31"/>
      <c r="AOT15" s="31"/>
      <c r="AOU15" s="28"/>
      <c r="AOV15" s="59"/>
      <c r="AOW15" s="29"/>
      <c r="AOX15" s="60"/>
      <c r="AOY15" s="30"/>
      <c r="AOZ15" s="31"/>
      <c r="APA15" s="27"/>
      <c r="APB15" s="31"/>
      <c r="APC15" s="31"/>
      <c r="APD15" s="28"/>
      <c r="APE15" s="59"/>
      <c r="APF15" s="29"/>
      <c r="APG15" s="60"/>
      <c r="APH15" s="30"/>
      <c r="API15" s="31"/>
      <c r="APJ15" s="27"/>
      <c r="APK15" s="31"/>
      <c r="APL15" s="31"/>
      <c r="APM15" s="28"/>
      <c r="APN15" s="59"/>
      <c r="APO15" s="29"/>
      <c r="APP15" s="60"/>
      <c r="APQ15" s="30"/>
      <c r="APR15" s="31"/>
      <c r="APS15" s="27"/>
      <c r="APT15" s="31"/>
      <c r="APU15" s="31"/>
      <c r="APV15" s="28"/>
      <c r="APW15" s="59"/>
      <c r="APX15" s="29"/>
      <c r="APY15" s="60"/>
      <c r="APZ15" s="30"/>
      <c r="AQA15" s="31"/>
      <c r="AQB15" s="27"/>
      <c r="AQC15" s="31"/>
      <c r="AQD15" s="31"/>
      <c r="AQE15" s="28"/>
      <c r="AQF15" s="59"/>
      <c r="AQG15" s="29"/>
      <c r="AQH15" s="60"/>
      <c r="AQI15" s="30"/>
      <c r="AQJ15" s="31"/>
      <c r="AQK15" s="27"/>
      <c r="AQL15" s="31"/>
      <c r="AQM15" s="31"/>
      <c r="AQN15" s="28"/>
      <c r="AQO15" s="59"/>
      <c r="AQP15" s="29"/>
      <c r="AQQ15" s="60"/>
      <c r="AQR15" s="30"/>
      <c r="AQS15" s="31"/>
      <c r="AQT15" s="27"/>
      <c r="AQU15" s="31"/>
      <c r="AQV15" s="31"/>
      <c r="AQW15" s="28"/>
      <c r="AQX15" s="59"/>
      <c r="AQY15" s="29"/>
      <c r="AQZ15" s="60"/>
      <c r="ARA15" s="30"/>
      <c r="ARB15" s="31"/>
      <c r="ARC15" s="27"/>
      <c r="ARD15" s="31"/>
      <c r="ARE15" s="31"/>
      <c r="ARF15" s="28"/>
      <c r="ARG15" s="59"/>
      <c r="ARH15" s="29"/>
      <c r="ARI15" s="60"/>
      <c r="ARJ15" s="30"/>
      <c r="ARK15" s="31"/>
      <c r="ARL15" s="27"/>
      <c r="ARM15" s="31"/>
      <c r="ARN15" s="31"/>
      <c r="ARO15" s="28"/>
      <c r="ARP15" s="59"/>
      <c r="ARQ15" s="29"/>
      <c r="ARR15" s="60"/>
      <c r="ARS15" s="30"/>
      <c r="ART15" s="31"/>
      <c r="ARU15" s="27"/>
      <c r="ARV15" s="31"/>
      <c r="ARW15" s="31"/>
      <c r="ARX15" s="28"/>
      <c r="ARY15" s="59"/>
      <c r="ARZ15" s="29"/>
      <c r="ASA15" s="60"/>
      <c r="ASB15" s="30"/>
      <c r="ASC15" s="31"/>
      <c r="ASD15" s="27"/>
      <c r="ASE15" s="31"/>
      <c r="ASF15" s="31"/>
      <c r="ASG15" s="28"/>
      <c r="ASH15" s="59"/>
      <c r="ASI15" s="29"/>
      <c r="ASJ15" s="60"/>
      <c r="ASK15" s="30"/>
      <c r="ASL15" s="31"/>
      <c r="ASM15" s="27"/>
      <c r="ASN15" s="31"/>
      <c r="ASO15" s="31"/>
      <c r="ASP15" s="28"/>
      <c r="ASQ15" s="59"/>
      <c r="ASR15" s="29"/>
      <c r="ASS15" s="60"/>
      <c r="AST15" s="30"/>
      <c r="ASU15" s="31"/>
      <c r="ASV15" s="27"/>
      <c r="ASW15" s="31"/>
      <c r="ASX15" s="31"/>
      <c r="ASY15" s="28"/>
      <c r="ASZ15" s="59"/>
      <c r="ATA15" s="29"/>
      <c r="ATB15" s="60"/>
      <c r="ATC15" s="30"/>
      <c r="ATD15" s="31"/>
      <c r="ATE15" s="27"/>
      <c r="ATF15" s="31"/>
      <c r="ATG15" s="31"/>
      <c r="ATH15" s="28"/>
      <c r="ATI15" s="59"/>
      <c r="ATJ15" s="29"/>
      <c r="ATK15" s="60"/>
      <c r="ATL15" s="30"/>
      <c r="ATM15" s="31"/>
      <c r="ATN15" s="27"/>
      <c r="ATO15" s="31"/>
      <c r="ATP15" s="31"/>
      <c r="ATQ15" s="28"/>
      <c r="ATR15" s="59"/>
      <c r="ATS15" s="29"/>
      <c r="ATT15" s="60"/>
      <c r="ATU15" s="30"/>
      <c r="ATV15" s="31"/>
      <c r="ATW15" s="27"/>
      <c r="ATX15" s="31"/>
      <c r="ATY15" s="31"/>
      <c r="ATZ15" s="28"/>
      <c r="AUA15" s="59"/>
      <c r="AUB15" s="29"/>
      <c r="AUC15" s="60"/>
      <c r="AUD15" s="30"/>
      <c r="AUE15" s="31"/>
      <c r="AUF15" s="27"/>
      <c r="AUG15" s="31"/>
      <c r="AUH15" s="31"/>
      <c r="AUI15" s="28"/>
      <c r="AUJ15" s="59"/>
      <c r="AUK15" s="29"/>
      <c r="AUL15" s="60"/>
      <c r="AUM15" s="30"/>
      <c r="AUN15" s="31"/>
      <c r="AUO15" s="27"/>
      <c r="AUP15" s="31"/>
      <c r="AUQ15" s="31"/>
      <c r="AUR15" s="28"/>
      <c r="AUS15" s="59"/>
      <c r="AUT15" s="29"/>
      <c r="AUU15" s="60"/>
      <c r="AUV15" s="30"/>
      <c r="AUW15" s="31"/>
      <c r="AUX15" s="27"/>
      <c r="AUY15" s="31"/>
      <c r="AUZ15" s="31"/>
      <c r="AVA15" s="28"/>
      <c r="AVB15" s="59"/>
      <c r="AVC15" s="29"/>
      <c r="AVD15" s="60"/>
      <c r="AVE15" s="30"/>
      <c r="AVF15" s="31"/>
      <c r="AVG15" s="27"/>
      <c r="AVH15" s="31"/>
      <c r="AVI15" s="31"/>
      <c r="AVJ15" s="28"/>
      <c r="AVK15" s="59"/>
      <c r="AVL15" s="29"/>
      <c r="AVM15" s="60"/>
      <c r="AVN15" s="30"/>
      <c r="AVO15" s="31"/>
      <c r="AVP15" s="27"/>
      <c r="AVQ15" s="31"/>
      <c r="AVR15" s="31"/>
      <c r="AVS15" s="28"/>
      <c r="AVT15" s="59"/>
      <c r="AVU15" s="29"/>
      <c r="AVV15" s="60"/>
      <c r="AVW15" s="30"/>
      <c r="AVX15" s="31"/>
      <c r="AVY15" s="27"/>
      <c r="AVZ15" s="31"/>
      <c r="AWA15" s="31"/>
      <c r="AWB15" s="28"/>
      <c r="AWC15" s="59"/>
      <c r="AWD15" s="29"/>
      <c r="AWE15" s="60"/>
      <c r="AWF15" s="30"/>
      <c r="AWG15" s="31"/>
      <c r="AWH15" s="27"/>
      <c r="AWI15" s="31"/>
      <c r="AWJ15" s="31"/>
      <c r="AWK15" s="28"/>
      <c r="AWL15" s="59"/>
      <c r="AWM15" s="29"/>
      <c r="AWN15" s="60"/>
      <c r="AWO15" s="30"/>
      <c r="AWP15" s="31"/>
      <c r="AWQ15" s="27"/>
      <c r="AWR15" s="31"/>
      <c r="AWS15" s="31"/>
      <c r="AWT15" s="28"/>
      <c r="AWU15" s="59"/>
      <c r="AWV15" s="29"/>
      <c r="AWW15" s="60"/>
      <c r="AWX15" s="30"/>
      <c r="AWY15" s="31"/>
      <c r="AWZ15" s="27"/>
      <c r="AXA15" s="31"/>
      <c r="AXB15" s="31"/>
      <c r="AXC15" s="28"/>
      <c r="AXD15" s="59"/>
      <c r="AXE15" s="29"/>
      <c r="AXF15" s="60"/>
      <c r="AXG15" s="30"/>
      <c r="AXH15" s="31"/>
      <c r="AXI15" s="27"/>
      <c r="AXJ15" s="31"/>
      <c r="AXK15" s="31"/>
      <c r="AXL15" s="28"/>
      <c r="AXM15" s="59"/>
      <c r="AXN15" s="29"/>
      <c r="AXO15" s="60"/>
      <c r="AXP15" s="30"/>
      <c r="AXQ15" s="31"/>
      <c r="AXR15" s="27"/>
      <c r="AXS15" s="31"/>
      <c r="AXT15" s="31"/>
      <c r="AXU15" s="28"/>
      <c r="AXV15" s="59"/>
      <c r="AXW15" s="29"/>
      <c r="AXX15" s="60"/>
      <c r="AXY15" s="30"/>
      <c r="AXZ15" s="31"/>
      <c r="AYA15" s="27"/>
      <c r="AYB15" s="31"/>
      <c r="AYC15" s="31"/>
      <c r="AYD15" s="28"/>
      <c r="AYE15" s="59"/>
      <c r="AYF15" s="29"/>
      <c r="AYG15" s="60"/>
      <c r="AYH15" s="30"/>
      <c r="AYI15" s="31"/>
      <c r="AYJ15" s="27"/>
      <c r="AYK15" s="31"/>
      <c r="AYL15" s="31"/>
      <c r="AYM15" s="28"/>
      <c r="AYN15" s="59"/>
      <c r="AYO15" s="29"/>
      <c r="AYP15" s="60"/>
      <c r="AYQ15" s="30"/>
      <c r="AYR15" s="31"/>
      <c r="AYS15" s="27"/>
      <c r="AYT15" s="31"/>
      <c r="AYU15" s="31"/>
      <c r="AYV15" s="28"/>
      <c r="AYW15" s="59"/>
      <c r="AYX15" s="29"/>
      <c r="AYY15" s="60"/>
      <c r="AYZ15" s="30"/>
      <c r="AZA15" s="31"/>
      <c r="AZB15" s="27"/>
      <c r="AZC15" s="31"/>
      <c r="AZD15" s="31"/>
      <c r="AZE15" s="28"/>
      <c r="AZF15" s="59"/>
      <c r="AZG15" s="29"/>
      <c r="AZH15" s="60"/>
      <c r="AZI15" s="30"/>
      <c r="AZJ15" s="31"/>
      <c r="AZK15" s="27"/>
      <c r="AZL15" s="31"/>
      <c r="AZM15" s="31"/>
      <c r="AZN15" s="28"/>
      <c r="AZO15" s="59"/>
      <c r="AZP15" s="29"/>
      <c r="AZQ15" s="60"/>
      <c r="AZR15" s="30"/>
      <c r="AZS15" s="31"/>
      <c r="AZT15" s="27"/>
      <c r="AZU15" s="31"/>
      <c r="AZV15" s="31"/>
      <c r="AZW15" s="28"/>
      <c r="AZX15" s="59"/>
      <c r="AZY15" s="29"/>
      <c r="AZZ15" s="60"/>
      <c r="BAA15" s="30"/>
      <c r="BAB15" s="31"/>
      <c r="BAC15" s="27"/>
      <c r="BAD15" s="31"/>
      <c r="BAE15" s="31"/>
      <c r="BAF15" s="28"/>
      <c r="BAG15" s="59"/>
      <c r="BAH15" s="29"/>
      <c r="BAI15" s="60"/>
      <c r="BAJ15" s="30"/>
      <c r="BAK15" s="31"/>
      <c r="BAL15" s="27"/>
      <c r="BAM15" s="31"/>
      <c r="BAN15" s="31"/>
      <c r="BAO15" s="28"/>
      <c r="BAP15" s="59"/>
      <c r="BAQ15" s="29"/>
      <c r="BAR15" s="60"/>
      <c r="BAS15" s="30"/>
      <c r="BAT15" s="31"/>
      <c r="BAU15" s="27"/>
      <c r="BAV15" s="31"/>
      <c r="BAW15" s="31"/>
      <c r="BAX15" s="28"/>
      <c r="BAY15" s="59"/>
      <c r="BAZ15" s="29"/>
      <c r="BBA15" s="60"/>
      <c r="BBB15" s="30"/>
      <c r="BBC15" s="31"/>
      <c r="BBD15" s="27"/>
      <c r="BBE15" s="31"/>
      <c r="BBF15" s="31"/>
      <c r="BBG15" s="28"/>
      <c r="BBH15" s="59"/>
      <c r="BBI15" s="29"/>
      <c r="BBJ15" s="60"/>
      <c r="BBK15" s="30"/>
      <c r="BBL15" s="31"/>
      <c r="BBM15" s="27"/>
      <c r="BBN15" s="31"/>
      <c r="BBO15" s="31"/>
      <c r="BBP15" s="28"/>
      <c r="BBQ15" s="59"/>
      <c r="BBR15" s="29"/>
      <c r="BBS15" s="60"/>
      <c r="BBT15" s="30"/>
      <c r="BBU15" s="31"/>
      <c r="BBV15" s="27"/>
      <c r="BBW15" s="31"/>
      <c r="BBX15" s="31"/>
      <c r="BBY15" s="28"/>
      <c r="BBZ15" s="59"/>
      <c r="BCA15" s="29"/>
      <c r="BCB15" s="60"/>
      <c r="BCC15" s="30"/>
      <c r="BCD15" s="31"/>
      <c r="BCE15" s="27"/>
      <c r="BCF15" s="31"/>
      <c r="BCG15" s="31"/>
      <c r="BCH15" s="28"/>
      <c r="BCI15" s="59"/>
      <c r="BCJ15" s="29"/>
      <c r="BCK15" s="60"/>
      <c r="BCL15" s="30"/>
      <c r="BCM15" s="31"/>
      <c r="BCN15" s="27"/>
      <c r="BCO15" s="31"/>
      <c r="BCP15" s="31"/>
      <c r="BCQ15" s="28"/>
      <c r="BCR15" s="59"/>
      <c r="BCS15" s="29"/>
      <c r="BCT15" s="60"/>
      <c r="BCU15" s="30"/>
      <c r="BCV15" s="31"/>
      <c r="BCW15" s="27"/>
      <c r="BCX15" s="31"/>
      <c r="BCY15" s="31"/>
      <c r="BCZ15" s="28"/>
      <c r="BDA15" s="59"/>
      <c r="BDB15" s="29"/>
      <c r="BDC15" s="60"/>
      <c r="BDD15" s="30"/>
      <c r="BDE15" s="31"/>
      <c r="BDF15" s="27"/>
      <c r="BDG15" s="31"/>
      <c r="BDH15" s="31"/>
      <c r="BDI15" s="28"/>
      <c r="BDJ15" s="59"/>
      <c r="BDK15" s="29"/>
      <c r="BDL15" s="60"/>
      <c r="BDM15" s="30"/>
      <c r="BDN15" s="31"/>
      <c r="BDO15" s="27"/>
      <c r="BDP15" s="31"/>
      <c r="BDQ15" s="31"/>
      <c r="BDR15" s="28"/>
      <c r="BDS15" s="59"/>
      <c r="BDT15" s="29"/>
      <c r="BDU15" s="60"/>
      <c r="BDV15" s="30"/>
      <c r="BDW15" s="31"/>
      <c r="BDX15" s="27"/>
      <c r="BDY15" s="31"/>
      <c r="BDZ15" s="31"/>
      <c r="BEA15" s="28"/>
      <c r="BEB15" s="59"/>
      <c r="BEC15" s="29"/>
      <c r="BED15" s="60"/>
      <c r="BEE15" s="30"/>
      <c r="BEF15" s="31"/>
      <c r="BEG15" s="27"/>
      <c r="BEH15" s="31"/>
      <c r="BEI15" s="31"/>
      <c r="BEJ15" s="28"/>
      <c r="BEK15" s="59"/>
      <c r="BEL15" s="29"/>
      <c r="BEM15" s="60"/>
      <c r="BEN15" s="30"/>
      <c r="BEO15" s="31"/>
      <c r="BEP15" s="27"/>
      <c r="BEQ15" s="31"/>
      <c r="BER15" s="31"/>
      <c r="BES15" s="28"/>
      <c r="BET15" s="59"/>
      <c r="BEU15" s="29"/>
      <c r="BEV15" s="60"/>
      <c r="BEW15" s="30"/>
      <c r="BEX15" s="31"/>
      <c r="BEY15" s="27"/>
      <c r="BEZ15" s="31"/>
      <c r="BFA15" s="31"/>
      <c r="BFB15" s="28"/>
      <c r="BFC15" s="59"/>
      <c r="BFD15" s="29"/>
      <c r="BFE15" s="60"/>
      <c r="BFF15" s="30"/>
      <c r="BFG15" s="31"/>
      <c r="BFH15" s="27"/>
      <c r="BFI15" s="31"/>
      <c r="BFJ15" s="31"/>
      <c r="BFK15" s="28"/>
      <c r="BFL15" s="59"/>
      <c r="BFM15" s="29"/>
      <c r="BFN15" s="60"/>
      <c r="BFO15" s="30"/>
      <c r="BFP15" s="31"/>
      <c r="BFQ15" s="27"/>
      <c r="BFR15" s="31"/>
      <c r="BFS15" s="31"/>
      <c r="BFT15" s="28"/>
      <c r="BFU15" s="59"/>
      <c r="BFV15" s="29"/>
      <c r="BFW15" s="60"/>
      <c r="BFX15" s="30"/>
      <c r="BFY15" s="31"/>
      <c r="BFZ15" s="27"/>
      <c r="BGA15" s="31"/>
      <c r="BGB15" s="31"/>
      <c r="BGC15" s="28"/>
      <c r="BGD15" s="59"/>
      <c r="BGE15" s="29"/>
      <c r="BGF15" s="60"/>
      <c r="BGG15" s="30"/>
      <c r="BGH15" s="31"/>
      <c r="BGI15" s="27"/>
      <c r="BGJ15" s="31"/>
      <c r="BGK15" s="31"/>
      <c r="BGL15" s="28"/>
      <c r="BGM15" s="59"/>
      <c r="BGN15" s="29"/>
      <c r="BGO15" s="60"/>
      <c r="BGP15" s="30"/>
      <c r="BGQ15" s="31"/>
      <c r="BGR15" s="27"/>
      <c r="BGS15" s="31"/>
      <c r="BGT15" s="31"/>
      <c r="BGU15" s="28"/>
      <c r="BGV15" s="59"/>
      <c r="BGW15" s="29"/>
      <c r="BGX15" s="60"/>
      <c r="BGY15" s="30"/>
      <c r="BGZ15" s="31"/>
      <c r="BHA15" s="27"/>
      <c r="BHB15" s="31"/>
      <c r="BHC15" s="31"/>
      <c r="BHD15" s="28"/>
      <c r="BHE15" s="59"/>
      <c r="BHF15" s="29"/>
      <c r="BHG15" s="60"/>
      <c r="BHH15" s="30"/>
      <c r="BHI15" s="31"/>
      <c r="BHJ15" s="27"/>
      <c r="BHK15" s="31"/>
      <c r="BHL15" s="31"/>
      <c r="BHM15" s="28"/>
      <c r="BHN15" s="59"/>
      <c r="BHO15" s="29"/>
      <c r="BHP15" s="60"/>
      <c r="BHQ15" s="30"/>
      <c r="BHR15" s="31"/>
      <c r="BHS15" s="27"/>
      <c r="BHT15" s="31"/>
      <c r="BHU15" s="31"/>
      <c r="BHV15" s="28"/>
      <c r="BHW15" s="59"/>
      <c r="BHX15" s="29"/>
      <c r="BHY15" s="60"/>
      <c r="BHZ15" s="30"/>
      <c r="BIA15" s="31"/>
      <c r="BIB15" s="27"/>
      <c r="BIC15" s="31"/>
      <c r="BID15" s="31"/>
      <c r="BIE15" s="28"/>
      <c r="BIF15" s="59"/>
      <c r="BIG15" s="29"/>
      <c r="BIH15" s="60"/>
      <c r="BII15" s="30"/>
      <c r="BIJ15" s="31"/>
      <c r="BIK15" s="27"/>
      <c r="BIL15" s="31"/>
      <c r="BIM15" s="31"/>
      <c r="BIN15" s="28"/>
      <c r="BIO15" s="59"/>
      <c r="BIP15" s="29"/>
      <c r="BIQ15" s="60"/>
      <c r="BIR15" s="30"/>
      <c r="BIS15" s="31"/>
      <c r="BIT15" s="27"/>
      <c r="BIU15" s="31"/>
      <c r="BIV15" s="31"/>
      <c r="BIW15" s="28"/>
      <c r="BIX15" s="59"/>
      <c r="BIY15" s="29"/>
      <c r="BIZ15" s="60"/>
      <c r="BJA15" s="30"/>
      <c r="BJB15" s="31"/>
      <c r="BJC15" s="27"/>
      <c r="BJD15" s="31"/>
      <c r="BJE15" s="31"/>
      <c r="BJF15" s="28"/>
      <c r="BJG15" s="59"/>
      <c r="BJH15" s="29"/>
      <c r="BJI15" s="60"/>
      <c r="BJJ15" s="30"/>
      <c r="BJK15" s="31"/>
      <c r="BJL15" s="27"/>
      <c r="BJM15" s="31"/>
      <c r="BJN15" s="31"/>
      <c r="BJO15" s="28"/>
      <c r="BJP15" s="59"/>
      <c r="BJQ15" s="29"/>
      <c r="BJR15" s="60"/>
      <c r="BJS15" s="30"/>
      <c r="BJT15" s="31"/>
      <c r="BJU15" s="27"/>
      <c r="BJV15" s="31"/>
      <c r="BJW15" s="31"/>
      <c r="BJX15" s="28"/>
      <c r="BJY15" s="59"/>
      <c r="BJZ15" s="29"/>
      <c r="BKA15" s="60"/>
      <c r="BKB15" s="30"/>
      <c r="BKC15" s="31"/>
      <c r="BKD15" s="27"/>
      <c r="BKE15" s="31"/>
      <c r="BKF15" s="31"/>
      <c r="BKG15" s="28"/>
      <c r="BKH15" s="59"/>
      <c r="BKI15" s="29"/>
      <c r="BKJ15" s="60"/>
      <c r="BKK15" s="30"/>
      <c r="BKL15" s="31"/>
      <c r="BKM15" s="27"/>
      <c r="BKN15" s="31"/>
      <c r="BKO15" s="31"/>
      <c r="BKP15" s="28"/>
      <c r="BKQ15" s="59"/>
      <c r="BKR15" s="29"/>
      <c r="BKS15" s="60"/>
      <c r="BKT15" s="30"/>
      <c r="BKU15" s="31"/>
      <c r="BKV15" s="27"/>
      <c r="BKW15" s="31"/>
      <c r="BKX15" s="31"/>
      <c r="BKY15" s="28"/>
      <c r="BKZ15" s="59"/>
      <c r="BLA15" s="29"/>
      <c r="BLB15" s="60"/>
      <c r="BLC15" s="30"/>
      <c r="BLD15" s="31"/>
      <c r="BLE15" s="27"/>
      <c r="BLF15" s="31"/>
      <c r="BLG15" s="31"/>
      <c r="BLH15" s="28"/>
      <c r="BLI15" s="59"/>
      <c r="BLJ15" s="29"/>
      <c r="BLK15" s="60"/>
      <c r="BLL15" s="30"/>
      <c r="BLM15" s="31"/>
      <c r="BLN15" s="27"/>
      <c r="BLO15" s="31"/>
      <c r="BLP15" s="31"/>
      <c r="BLQ15" s="28"/>
      <c r="BLR15" s="59"/>
      <c r="BLS15" s="29"/>
      <c r="BLT15" s="60"/>
      <c r="BLU15" s="30"/>
      <c r="BLV15" s="31"/>
      <c r="BLW15" s="27"/>
      <c r="BLX15" s="31"/>
      <c r="BLY15" s="31"/>
      <c r="BLZ15" s="28"/>
      <c r="BMA15" s="59"/>
      <c r="BMB15" s="29"/>
      <c r="BMC15" s="60"/>
      <c r="BMD15" s="30"/>
      <c r="BME15" s="31"/>
      <c r="BMF15" s="27"/>
      <c r="BMG15" s="31"/>
      <c r="BMH15" s="31"/>
      <c r="BMI15" s="28"/>
      <c r="BMJ15" s="59"/>
      <c r="BMK15" s="29"/>
      <c r="BML15" s="60"/>
      <c r="BMM15" s="30"/>
      <c r="BMN15" s="31"/>
      <c r="BMO15" s="27"/>
      <c r="BMP15" s="31"/>
      <c r="BMQ15" s="31"/>
      <c r="BMR15" s="28"/>
      <c r="BMS15" s="59"/>
      <c r="BMT15" s="29"/>
      <c r="BMU15" s="60"/>
      <c r="BMV15" s="30"/>
      <c r="BMW15" s="31"/>
      <c r="BMX15" s="27"/>
      <c r="BMY15" s="31"/>
      <c r="BMZ15" s="31"/>
      <c r="BNA15" s="28"/>
      <c r="BNB15" s="59"/>
      <c r="BNC15" s="29"/>
      <c r="BND15" s="60"/>
      <c r="BNE15" s="30"/>
      <c r="BNF15" s="31"/>
      <c r="BNG15" s="27"/>
      <c r="BNH15" s="31"/>
      <c r="BNI15" s="31"/>
      <c r="BNJ15" s="28"/>
      <c r="BNK15" s="59"/>
      <c r="BNL15" s="29"/>
      <c r="BNM15" s="60"/>
      <c r="BNN15" s="30"/>
      <c r="BNO15" s="31"/>
      <c r="BNP15" s="27"/>
      <c r="BNQ15" s="31"/>
      <c r="BNR15" s="31"/>
      <c r="BNS15" s="28"/>
      <c r="BNT15" s="59"/>
      <c r="BNU15" s="29"/>
      <c r="BNV15" s="60"/>
      <c r="BNW15" s="30"/>
      <c r="BNX15" s="31"/>
      <c r="BNY15" s="27"/>
      <c r="BNZ15" s="31"/>
      <c r="BOA15" s="31"/>
      <c r="BOB15" s="28"/>
      <c r="BOC15" s="59"/>
      <c r="BOD15" s="29"/>
      <c r="BOE15" s="60"/>
      <c r="BOF15" s="30"/>
      <c r="BOG15" s="31"/>
      <c r="BOH15" s="27"/>
      <c r="BOI15" s="31"/>
      <c r="BOJ15" s="31"/>
      <c r="BOK15" s="28"/>
      <c r="BOL15" s="59"/>
      <c r="BOM15" s="29"/>
      <c r="BON15" s="60"/>
      <c r="BOO15" s="30"/>
      <c r="BOP15" s="31"/>
      <c r="BOQ15" s="27"/>
      <c r="BOR15" s="31"/>
      <c r="BOS15" s="31"/>
      <c r="BOT15" s="28"/>
      <c r="BOU15" s="59"/>
      <c r="BOV15" s="29"/>
      <c r="BOW15" s="60"/>
      <c r="BOX15" s="30"/>
      <c r="BOY15" s="31"/>
      <c r="BOZ15" s="27"/>
      <c r="BPA15" s="31"/>
      <c r="BPB15" s="31"/>
      <c r="BPC15" s="28"/>
      <c r="BPD15" s="59"/>
      <c r="BPE15" s="29"/>
      <c r="BPF15" s="60"/>
      <c r="BPG15" s="30"/>
      <c r="BPH15" s="31"/>
      <c r="BPI15" s="27"/>
      <c r="BPJ15" s="31"/>
      <c r="BPK15" s="31"/>
      <c r="BPL15" s="28"/>
      <c r="BPM15" s="59"/>
      <c r="BPN15" s="29"/>
      <c r="BPO15" s="60"/>
      <c r="BPP15" s="30"/>
      <c r="BPQ15" s="31"/>
      <c r="BPR15" s="27"/>
      <c r="BPS15" s="31"/>
      <c r="BPT15" s="31"/>
      <c r="BPU15" s="28"/>
      <c r="BPV15" s="59"/>
      <c r="BPW15" s="29"/>
      <c r="BPX15" s="60"/>
      <c r="BPY15" s="30"/>
      <c r="BPZ15" s="31"/>
      <c r="BQA15" s="27"/>
      <c r="BQB15" s="31"/>
      <c r="BQC15" s="31"/>
      <c r="BQD15" s="28"/>
      <c r="BQE15" s="59"/>
      <c r="BQF15" s="29"/>
      <c r="BQG15" s="60"/>
      <c r="BQH15" s="30"/>
      <c r="BQI15" s="31"/>
      <c r="BQJ15" s="27"/>
      <c r="BQK15" s="31"/>
      <c r="BQL15" s="31"/>
      <c r="BQM15" s="28"/>
      <c r="BQN15" s="59"/>
      <c r="BQO15" s="29"/>
      <c r="BQP15" s="60"/>
      <c r="BQQ15" s="30"/>
      <c r="BQR15" s="31"/>
      <c r="BQS15" s="27"/>
      <c r="BQT15" s="31"/>
      <c r="BQU15" s="31"/>
      <c r="BQV15" s="28"/>
      <c r="BQW15" s="59"/>
      <c r="BQX15" s="29"/>
      <c r="BQY15" s="60"/>
      <c r="BQZ15" s="30"/>
      <c r="BRA15" s="31"/>
      <c r="BRB15" s="27"/>
      <c r="BRC15" s="31"/>
      <c r="BRD15" s="31"/>
      <c r="BRE15" s="28"/>
      <c r="BRF15" s="59"/>
      <c r="BRG15" s="29"/>
      <c r="BRH15" s="60"/>
      <c r="BRI15" s="30"/>
      <c r="BRJ15" s="31"/>
      <c r="BRK15" s="27"/>
      <c r="BRL15" s="31"/>
      <c r="BRM15" s="31"/>
      <c r="BRN15" s="28"/>
      <c r="BRO15" s="59"/>
      <c r="BRP15" s="29"/>
      <c r="BRQ15" s="60"/>
      <c r="BRR15" s="30"/>
      <c r="BRS15" s="31"/>
      <c r="BRT15" s="27"/>
      <c r="BRU15" s="31"/>
      <c r="BRV15" s="31"/>
      <c r="BRW15" s="28"/>
      <c r="BRX15" s="59"/>
      <c r="BRY15" s="29"/>
      <c r="BRZ15" s="60"/>
      <c r="BSA15" s="30"/>
      <c r="BSB15" s="31"/>
      <c r="BSC15" s="27"/>
      <c r="BSD15" s="31"/>
      <c r="BSE15" s="31"/>
      <c r="BSF15" s="28"/>
      <c r="BSG15" s="59"/>
      <c r="BSH15" s="29"/>
      <c r="BSI15" s="60"/>
      <c r="BSJ15" s="30"/>
      <c r="BSK15" s="31"/>
      <c r="BSL15" s="27"/>
      <c r="BSM15" s="31"/>
      <c r="BSN15" s="31"/>
      <c r="BSO15" s="28"/>
      <c r="BSP15" s="59"/>
      <c r="BSQ15" s="29"/>
      <c r="BSR15" s="60"/>
      <c r="BSS15" s="30"/>
      <c r="BST15" s="31"/>
      <c r="BSU15" s="27"/>
      <c r="BSV15" s="31"/>
      <c r="BSW15" s="31"/>
      <c r="BSX15" s="28"/>
      <c r="BSY15" s="59"/>
      <c r="BSZ15" s="29"/>
      <c r="BTA15" s="60"/>
      <c r="BTB15" s="30"/>
      <c r="BTC15" s="31"/>
      <c r="BTD15" s="27"/>
      <c r="BTE15" s="31"/>
      <c r="BTF15" s="31"/>
      <c r="BTG15" s="28"/>
      <c r="BTH15" s="59"/>
      <c r="BTI15" s="29"/>
      <c r="BTJ15" s="60"/>
      <c r="BTK15" s="30"/>
      <c r="BTL15" s="31"/>
      <c r="BTM15" s="27"/>
      <c r="BTN15" s="31"/>
      <c r="BTO15" s="31"/>
      <c r="BTP15" s="28"/>
      <c r="BTQ15" s="59"/>
      <c r="BTR15" s="29"/>
      <c r="BTS15" s="60"/>
      <c r="BTT15" s="30"/>
      <c r="BTU15" s="31"/>
      <c r="BTV15" s="27"/>
      <c r="BTW15" s="31"/>
      <c r="BTX15" s="31"/>
      <c r="BTY15" s="28"/>
      <c r="BTZ15" s="59"/>
      <c r="BUA15" s="29"/>
      <c r="BUB15" s="60"/>
      <c r="BUC15" s="30"/>
      <c r="BUD15" s="31"/>
      <c r="BUE15" s="27"/>
      <c r="BUF15" s="31"/>
      <c r="BUG15" s="31"/>
      <c r="BUH15" s="28"/>
      <c r="BUI15" s="59"/>
      <c r="BUJ15" s="29"/>
      <c r="BUK15" s="60"/>
      <c r="BUL15" s="30"/>
      <c r="BUM15" s="31"/>
      <c r="BUN15" s="27"/>
      <c r="BUO15" s="31"/>
      <c r="BUP15" s="31"/>
      <c r="BUQ15" s="28"/>
      <c r="BUR15" s="59"/>
      <c r="BUS15" s="29"/>
      <c r="BUT15" s="60"/>
    </row>
    <row r="16" spans="1:1918" hidden="1">
      <c r="A16" s="177" t="s">
        <v>140</v>
      </c>
      <c r="B16" s="30"/>
      <c r="C16" s="31"/>
      <c r="D16" s="27"/>
      <c r="E16" s="31"/>
      <c r="F16" s="31"/>
      <c r="G16" s="28"/>
      <c r="H16" s="59"/>
      <c r="I16" s="29"/>
      <c r="J16" s="60" t="str">
        <f t="shared" ref="J16:J33" si="297">IFERROR((I16/H16),"")</f>
        <v/>
      </c>
      <c r="K16" s="30"/>
      <c r="L16" s="31"/>
      <c r="M16" s="27"/>
      <c r="N16" s="31"/>
      <c r="O16" s="31"/>
      <c r="P16" s="28"/>
      <c r="Q16" s="59"/>
      <c r="R16" s="29"/>
      <c r="S16" s="60" t="str">
        <f t="shared" ref="S16:S33" si="298">IFERROR((R16/Q16),"")</f>
        <v/>
      </c>
      <c r="T16" s="30"/>
      <c r="U16" s="31"/>
      <c r="V16" s="27"/>
      <c r="W16" s="31"/>
      <c r="X16" s="31"/>
      <c r="Y16" s="28"/>
      <c r="Z16" s="59"/>
      <c r="AA16" s="29"/>
      <c r="AB16" s="60" t="str">
        <f t="shared" ref="AB16:AB33" si="299">IFERROR((AA16/Z16),"")</f>
        <v/>
      </c>
      <c r="AC16" s="30"/>
      <c r="AD16" s="31"/>
      <c r="AE16" s="27"/>
      <c r="AF16" s="31"/>
      <c r="AG16" s="31"/>
      <c r="AH16" s="28"/>
      <c r="AI16" s="59"/>
      <c r="AJ16" s="29"/>
      <c r="AK16" s="60" t="str">
        <f t="shared" ref="AK16:AK33" si="300">IFERROR((AJ16/AI16),"")</f>
        <v/>
      </c>
      <c r="AL16" s="30"/>
      <c r="AM16" s="31"/>
      <c r="AN16" s="27"/>
      <c r="AO16" s="31"/>
      <c r="AP16" s="31"/>
      <c r="AQ16" s="28"/>
      <c r="AR16" s="59"/>
      <c r="AS16" s="29"/>
      <c r="AT16" s="60" t="str">
        <f t="shared" ref="AT16:AT33" si="301">IFERROR((AS16/AR16),"")</f>
        <v/>
      </c>
      <c r="AU16" s="30"/>
      <c r="AV16" s="31"/>
      <c r="AW16" s="27"/>
      <c r="AX16" s="31"/>
      <c r="AY16" s="31"/>
      <c r="AZ16" s="28"/>
      <c r="BA16" s="59"/>
      <c r="BB16" s="29"/>
      <c r="BC16" s="60" t="str">
        <f t="shared" ref="BC16:BC33" si="302">IFERROR((BB16/BA16),"")</f>
        <v/>
      </c>
      <c r="BD16" s="30"/>
      <c r="BE16" s="31"/>
      <c r="BF16" s="27"/>
      <c r="BG16" s="31"/>
      <c r="BH16" s="31"/>
      <c r="BI16" s="28"/>
      <c r="BJ16" s="59"/>
      <c r="BK16" s="29"/>
      <c r="BL16" s="60" t="str">
        <f t="shared" ref="BL16:BL33" si="303">IFERROR((BK16/BJ16),"")</f>
        <v/>
      </c>
      <c r="BM16" s="30"/>
      <c r="BN16" s="31"/>
      <c r="BO16" s="27"/>
      <c r="BP16" s="31"/>
      <c r="BQ16" s="31"/>
      <c r="BR16" s="28"/>
      <c r="BS16" s="59"/>
      <c r="BT16" s="29"/>
      <c r="BU16" s="60" t="str">
        <f t="shared" ref="BU16:BU33" si="304">IFERROR((BT16/BS16),"")</f>
        <v/>
      </c>
      <c r="BV16" s="30"/>
      <c r="BW16" s="31"/>
      <c r="BX16" s="27"/>
      <c r="BY16" s="31"/>
      <c r="BZ16" s="31"/>
      <c r="CA16" s="28"/>
      <c r="CB16" s="59"/>
      <c r="CC16" s="29"/>
      <c r="CD16" s="60" t="str">
        <f t="shared" ref="CD16:CD33" si="305">IFERROR((CC16/CB16),"")</f>
        <v/>
      </c>
      <c r="CE16" s="30"/>
      <c r="CF16" s="31"/>
      <c r="CG16" s="27"/>
      <c r="CH16" s="31"/>
      <c r="CI16" s="31"/>
      <c r="CJ16" s="28"/>
      <c r="CK16" s="59"/>
      <c r="CL16" s="29"/>
      <c r="CM16" s="60" t="str">
        <f t="shared" ref="CM16:CM33" si="306">IFERROR((CL16/CK16),"")</f>
        <v/>
      </c>
      <c r="CN16" s="30"/>
      <c r="CO16" s="31"/>
      <c r="CP16" s="27"/>
      <c r="CQ16" s="31"/>
      <c r="CR16" s="31"/>
      <c r="CS16" s="28"/>
      <c r="CT16" s="59"/>
      <c r="CU16" s="29"/>
      <c r="CV16" s="60" t="str">
        <f t="shared" ref="CV16:CV33" si="307">IFERROR((CU16/CT16),"")</f>
        <v/>
      </c>
      <c r="CW16" s="30"/>
      <c r="CX16" s="31"/>
      <c r="CY16" s="27"/>
      <c r="CZ16" s="31"/>
      <c r="DA16" s="31"/>
      <c r="DB16" s="28"/>
      <c r="DC16" s="59"/>
      <c r="DD16" s="29"/>
      <c r="DE16" s="60" t="str">
        <f t="shared" si="222"/>
        <v/>
      </c>
      <c r="DF16" s="30"/>
      <c r="DG16" s="31"/>
      <c r="DH16" s="27"/>
      <c r="DI16" s="31"/>
      <c r="DJ16" s="31"/>
      <c r="DK16" s="28"/>
      <c r="DL16" s="59"/>
      <c r="DM16" s="29"/>
      <c r="DN16" s="60" t="str">
        <f t="shared" si="223"/>
        <v/>
      </c>
      <c r="DO16" s="30"/>
      <c r="DP16" s="31"/>
      <c r="DQ16" s="27"/>
      <c r="DR16" s="31"/>
      <c r="DS16" s="31"/>
      <c r="DT16" s="28"/>
      <c r="DU16" s="59"/>
      <c r="DV16" s="29"/>
      <c r="DW16" s="60" t="str">
        <f t="shared" ref="DW16:DW33" si="308">IFERROR((DV16/DU16),"")</f>
        <v/>
      </c>
      <c r="DX16" s="30"/>
      <c r="DY16" s="31"/>
      <c r="DZ16" s="27"/>
      <c r="EA16" s="31"/>
      <c r="EB16" s="31"/>
      <c r="EC16" s="28"/>
      <c r="ED16" s="59"/>
      <c r="EE16" s="29"/>
      <c r="EF16" s="60" t="str">
        <f t="shared" ref="EF16:EF33" si="309">IFERROR((EE16/ED16),"")</f>
        <v/>
      </c>
      <c r="EG16" s="30"/>
      <c r="EH16" s="31"/>
      <c r="EI16" s="27"/>
      <c r="EJ16" s="31"/>
      <c r="EK16" s="31"/>
      <c r="EL16" s="28"/>
      <c r="EM16" s="59"/>
      <c r="EN16" s="29"/>
      <c r="EO16" s="60" t="str">
        <f t="shared" si="226"/>
        <v/>
      </c>
      <c r="EP16" s="30"/>
      <c r="EQ16" s="31"/>
      <c r="ER16" s="27"/>
      <c r="ES16" s="31"/>
      <c r="ET16" s="31"/>
      <c r="EU16" s="28"/>
      <c r="EV16" s="59"/>
      <c r="EW16" s="29"/>
      <c r="EX16" s="60" t="str">
        <f t="shared" ref="EX16:EX33" si="310">IFERROR((EW16/EV16),"")</f>
        <v/>
      </c>
      <c r="EY16" s="30"/>
      <c r="EZ16" s="31"/>
      <c r="FA16" s="27"/>
      <c r="FB16" s="31"/>
      <c r="FC16" s="31"/>
      <c r="FD16" s="28"/>
      <c r="FE16" s="59"/>
      <c r="FF16" s="29"/>
      <c r="FG16" s="60" t="str">
        <f t="shared" ref="FG16:FG33" si="311">IFERROR((FF16/FE16),"")</f>
        <v/>
      </c>
      <c r="FH16" s="30"/>
      <c r="FI16" s="31"/>
      <c r="FJ16" s="27"/>
      <c r="FK16" s="31"/>
      <c r="FL16" s="31"/>
      <c r="FM16" s="28"/>
      <c r="FN16" s="59"/>
      <c r="FO16" s="29"/>
      <c r="FP16" s="60" t="str">
        <f t="shared" ref="FP16:FP33" si="312">IFERROR((FO16/FN16),"")</f>
        <v/>
      </c>
      <c r="FQ16" s="30"/>
      <c r="FR16" s="31"/>
      <c r="FS16" s="27"/>
      <c r="FT16" s="31"/>
      <c r="FU16" s="31"/>
      <c r="FV16" s="28"/>
      <c r="FW16" s="59"/>
      <c r="FX16" s="29"/>
      <c r="FY16" s="60" t="str">
        <f t="shared" ref="FY16:FY33" si="313">IFERROR((FX16/FW16),"")</f>
        <v/>
      </c>
      <c r="FZ16" s="30"/>
      <c r="GA16" s="31"/>
      <c r="GB16" s="27"/>
      <c r="GC16" s="31"/>
      <c r="GD16" s="31"/>
      <c r="GE16" s="28"/>
      <c r="GF16" s="59"/>
      <c r="GG16" s="29"/>
      <c r="GH16" s="60" t="str">
        <f t="shared" ref="GH16:GH33" si="314">IFERROR((GG16/GF16),"")</f>
        <v/>
      </c>
      <c r="GI16" s="30"/>
      <c r="GJ16" s="31"/>
      <c r="GK16" s="27"/>
      <c r="GL16" s="31"/>
      <c r="GM16" s="31"/>
      <c r="GN16" s="28"/>
      <c r="GO16" s="59"/>
      <c r="GP16" s="29"/>
      <c r="GQ16" s="60" t="str">
        <f t="shared" ref="GQ16:GQ33" si="315">IFERROR((GP16/GO16),"")</f>
        <v/>
      </c>
      <c r="GR16" s="30"/>
      <c r="GS16" s="31"/>
      <c r="GT16" s="27"/>
      <c r="GU16" s="31"/>
      <c r="GV16" s="31"/>
      <c r="GW16" s="28"/>
      <c r="GX16" s="59"/>
      <c r="GY16" s="29"/>
      <c r="GZ16" s="60" t="str">
        <f t="shared" si="233"/>
        <v/>
      </c>
      <c r="HA16" s="30"/>
      <c r="HB16" s="31"/>
      <c r="HC16" s="27"/>
      <c r="HD16" s="31"/>
      <c r="HE16" s="31"/>
      <c r="HF16" s="28"/>
      <c r="HG16" s="59"/>
      <c r="HH16" s="29"/>
      <c r="HI16" s="60" t="str">
        <f t="shared" si="234"/>
        <v/>
      </c>
      <c r="HJ16" s="30"/>
      <c r="HK16" s="31"/>
      <c r="HL16" s="27"/>
      <c r="HM16" s="31"/>
      <c r="HN16" s="31"/>
      <c r="HO16" s="28"/>
      <c r="HP16" s="59"/>
      <c r="HQ16" s="29"/>
      <c r="HR16" s="60" t="str">
        <f t="shared" si="235"/>
        <v/>
      </c>
      <c r="HS16" s="30"/>
      <c r="HT16" s="31"/>
      <c r="HU16" s="27"/>
      <c r="HV16" s="31"/>
      <c r="HW16" s="31"/>
      <c r="HX16" s="28"/>
      <c r="HY16" s="59"/>
      <c r="HZ16" s="29"/>
      <c r="IA16" s="60" t="str">
        <f t="shared" si="236"/>
        <v/>
      </c>
      <c r="IB16" s="30"/>
      <c r="IC16" s="31"/>
      <c r="ID16" s="27"/>
      <c r="IE16" s="31"/>
      <c r="IF16" s="31"/>
      <c r="IG16" s="28"/>
      <c r="IH16" s="59"/>
      <c r="II16" s="29"/>
      <c r="IJ16" s="60" t="str">
        <f t="shared" si="237"/>
        <v/>
      </c>
      <c r="IK16" s="30"/>
      <c r="IL16" s="31"/>
      <c r="IM16" s="27"/>
      <c r="IN16" s="31"/>
      <c r="IO16" s="31"/>
      <c r="IP16" s="28"/>
      <c r="IQ16" s="59"/>
      <c r="IR16" s="29"/>
      <c r="IS16" s="60" t="str">
        <f t="shared" si="238"/>
        <v/>
      </c>
      <c r="IT16" s="30"/>
      <c r="IU16" s="31"/>
      <c r="IV16" s="27"/>
      <c r="IW16" s="31"/>
      <c r="IX16" s="31"/>
      <c r="IY16" s="28"/>
      <c r="IZ16" s="59"/>
      <c r="JA16" s="29"/>
      <c r="JB16" s="60" t="str">
        <f t="shared" si="239"/>
        <v/>
      </c>
      <c r="JC16" s="30"/>
      <c r="JD16" s="31"/>
      <c r="JE16" s="27"/>
      <c r="JF16" s="31"/>
      <c r="JG16" s="31"/>
      <c r="JH16" s="28"/>
      <c r="JI16" s="59"/>
      <c r="JJ16" s="29"/>
      <c r="JK16" s="60" t="str">
        <f t="shared" si="240"/>
        <v/>
      </c>
      <c r="JL16" s="30"/>
      <c r="JM16" s="31"/>
      <c r="JN16" s="27"/>
      <c r="JO16" s="31"/>
      <c r="JP16" s="31"/>
      <c r="JQ16" s="28"/>
      <c r="JR16" s="59"/>
      <c r="JS16" s="29"/>
      <c r="JT16" s="60" t="str">
        <f t="shared" ref="JT16:JT33" si="316">IFERROR((JS16/JR16),"")</f>
        <v/>
      </c>
      <c r="JU16" s="30"/>
      <c r="JV16" s="31"/>
      <c r="JW16" s="27"/>
      <c r="JX16" s="31"/>
      <c r="JY16" s="31"/>
      <c r="JZ16" s="28"/>
      <c r="KA16" s="59"/>
      <c r="KB16" s="29"/>
      <c r="KC16" s="60" t="str">
        <f t="shared" ref="KC16:KC33" si="317">IFERROR((KB16/KA16),"")</f>
        <v/>
      </c>
      <c r="KD16" s="30"/>
      <c r="KE16" s="31"/>
      <c r="KF16" s="27"/>
      <c r="KG16" s="31"/>
      <c r="KH16" s="31"/>
      <c r="KI16" s="28"/>
      <c r="KJ16" s="59"/>
      <c r="KK16" s="29"/>
      <c r="KL16" s="60" t="str">
        <f t="shared" ref="KL16:KL33" si="318">IFERROR((KK16/KJ16),"")</f>
        <v/>
      </c>
      <c r="KM16" s="30"/>
      <c r="KN16" s="31"/>
      <c r="KO16" s="27"/>
      <c r="KP16" s="31"/>
      <c r="KQ16" s="31"/>
      <c r="KR16" s="28"/>
      <c r="KS16" s="59"/>
      <c r="KT16" s="29"/>
      <c r="KU16" s="60" t="str">
        <f t="shared" ref="KU16:KU33" si="319">IFERROR((KT16/KS16),"")</f>
        <v/>
      </c>
      <c r="KV16" s="30"/>
      <c r="KW16" s="31"/>
      <c r="KX16" s="27"/>
      <c r="KY16" s="31"/>
      <c r="KZ16" s="31"/>
      <c r="LA16" s="28"/>
      <c r="LB16" s="59"/>
      <c r="LC16" s="29"/>
      <c r="LD16" s="60" t="str">
        <f t="shared" ref="LD16:LD33" si="320">IFERROR((LC16/LB16),"")</f>
        <v/>
      </c>
      <c r="LE16" s="30"/>
      <c r="LF16" s="31"/>
      <c r="LG16" s="27"/>
      <c r="LH16" s="31"/>
      <c r="LI16" s="31"/>
      <c r="LJ16" s="28"/>
      <c r="LK16" s="59"/>
      <c r="LL16" s="29"/>
      <c r="LM16" s="60" t="str">
        <f t="shared" ref="LM16:LM33" si="321">IFERROR((LL16/LK16),"")</f>
        <v/>
      </c>
      <c r="LN16" s="30"/>
      <c r="LO16" s="31"/>
      <c r="LP16" s="27"/>
      <c r="LQ16" s="31"/>
      <c r="LR16" s="31"/>
      <c r="LS16" s="28"/>
      <c r="LT16" s="59"/>
      <c r="LU16" s="29"/>
      <c r="LV16" s="60" t="str">
        <f t="shared" ref="LV16:LV33" si="322">IFERROR((LU16/LT16),"")</f>
        <v/>
      </c>
      <c r="LW16" s="30"/>
      <c r="LX16" s="31"/>
      <c r="LY16" s="27"/>
      <c r="LZ16" s="31"/>
      <c r="MA16" s="31"/>
      <c r="MB16" s="28"/>
      <c r="MC16" s="59"/>
      <c r="MD16" s="29"/>
      <c r="ME16" s="60" t="str">
        <f t="shared" ref="ME16:ME33" si="323">IFERROR((MD16/MC16),"")</f>
        <v/>
      </c>
      <c r="MF16" s="30"/>
      <c r="MG16" s="31"/>
      <c r="MH16" s="27"/>
      <c r="MI16" s="31"/>
      <c r="MJ16" s="31"/>
      <c r="MK16" s="28"/>
      <c r="ML16" s="59"/>
      <c r="MM16" s="29"/>
      <c r="MN16" s="60" t="str">
        <f t="shared" ref="MN16:MN33" si="324">IFERROR((MM16/ML16),"")</f>
        <v/>
      </c>
      <c r="MO16" s="30"/>
      <c r="MP16" s="31"/>
      <c r="MQ16" s="27"/>
      <c r="MR16" s="31"/>
      <c r="MS16" s="31"/>
      <c r="MT16" s="28"/>
      <c r="MU16" s="59"/>
      <c r="MV16" s="29"/>
      <c r="MW16" s="60" t="str">
        <f t="shared" ref="MW16:MW33" si="325">IFERROR((MV16/MU16),"")</f>
        <v/>
      </c>
      <c r="MX16" s="30"/>
      <c r="MY16" s="31"/>
      <c r="MZ16" s="27"/>
      <c r="NA16" s="31"/>
      <c r="NB16" s="31"/>
      <c r="NC16" s="28"/>
      <c r="ND16" s="59"/>
      <c r="NE16" s="29"/>
      <c r="NF16" s="60" t="str">
        <f t="shared" ref="NF16:NF19" si="326">IFERROR((NE16/ND16),"")</f>
        <v/>
      </c>
      <c r="NG16" s="30"/>
      <c r="NH16" s="31"/>
      <c r="NI16" s="27"/>
      <c r="NJ16" s="31"/>
      <c r="NK16" s="31"/>
      <c r="NL16" s="28"/>
      <c r="NM16" s="59"/>
      <c r="NN16" s="29"/>
      <c r="NO16" s="60" t="str">
        <f t="shared" ref="NO16:NO33" si="327">IFERROR((NN16/NM16),"")</f>
        <v/>
      </c>
      <c r="NP16" s="30"/>
      <c r="NQ16" s="31"/>
      <c r="NR16" s="27"/>
      <c r="NS16" s="31"/>
      <c r="NT16" s="31"/>
      <c r="NU16" s="28"/>
      <c r="NV16" s="59"/>
      <c r="NW16" s="29"/>
      <c r="NX16" s="60" t="str">
        <f t="shared" ref="NX16:NX33" si="328">IFERROR((NW16/NV16),"")</f>
        <v/>
      </c>
      <c r="NY16" s="30"/>
      <c r="NZ16" s="31"/>
      <c r="OA16" s="27"/>
      <c r="OB16" s="31"/>
      <c r="OC16" s="31"/>
      <c r="OD16" s="28"/>
      <c r="OE16" s="59"/>
      <c r="OF16" s="29"/>
      <c r="OG16" s="60" t="str">
        <f t="shared" ref="OG16:OG33" si="329">IFERROR((OF16/OE16),"")</f>
        <v/>
      </c>
      <c r="OH16" s="30"/>
      <c r="OI16" s="31"/>
      <c r="OJ16" s="27"/>
      <c r="OK16" s="31"/>
      <c r="OL16" s="31"/>
      <c r="OM16" s="28"/>
      <c r="ON16" s="59"/>
      <c r="OO16" s="29"/>
      <c r="OP16" s="60" t="str">
        <f t="shared" ref="OP16:OP33" si="330">IFERROR((OO16/ON16),"")</f>
        <v/>
      </c>
      <c r="OQ16" s="30"/>
      <c r="OR16" s="31"/>
      <c r="OS16" s="27"/>
      <c r="OT16" s="31"/>
      <c r="OU16" s="31"/>
      <c r="OV16" s="28"/>
      <c r="OW16" s="59"/>
      <c r="OX16" s="29"/>
      <c r="OY16" s="60" t="str">
        <f t="shared" ref="OY16:OY33" si="331">IFERROR((OX16/OW16),"")</f>
        <v/>
      </c>
      <c r="OZ16" s="472"/>
      <c r="PA16" s="472"/>
      <c r="PB16" s="473" t="s">
        <v>257</v>
      </c>
      <c r="PC16" s="472"/>
      <c r="PD16" s="472"/>
      <c r="PE16" s="474"/>
      <c r="PF16" s="59"/>
      <c r="PG16" s="29"/>
      <c r="PH16" s="60" t="s">
        <v>250</v>
      </c>
      <c r="PI16" s="30"/>
      <c r="PJ16" s="31"/>
      <c r="PK16" s="27"/>
      <c r="PL16" s="31"/>
      <c r="PM16" s="31"/>
      <c r="PN16" s="28"/>
      <c r="PO16" s="59"/>
      <c r="PP16" s="29"/>
      <c r="PQ16" s="60" t="str">
        <f t="shared" ref="PQ16:PQ33" si="332">IFERROR((PP16/PO16),"")</f>
        <v/>
      </c>
      <c r="PR16" s="30"/>
      <c r="PS16" s="31"/>
      <c r="PT16" s="27"/>
      <c r="PU16" s="31"/>
      <c r="PV16" s="31"/>
      <c r="PW16" s="28"/>
      <c r="PX16" s="59"/>
      <c r="PY16" s="29"/>
      <c r="PZ16" s="60" t="str">
        <f t="shared" ref="PZ16:PZ33" si="333">IFERROR((PY16/PX16),"")</f>
        <v/>
      </c>
      <c r="QA16" s="30"/>
      <c r="QB16" s="31"/>
      <c r="QC16" s="27"/>
      <c r="QD16" s="31"/>
      <c r="QE16" s="31"/>
      <c r="QF16" s="28"/>
      <c r="QG16" s="59"/>
      <c r="QH16" s="29"/>
      <c r="QI16" s="60" t="str">
        <f t="shared" ref="QI16:QI33" si="334">IFERROR((QH16/QG16),"")</f>
        <v/>
      </c>
      <c r="QJ16" s="30"/>
      <c r="QK16" s="31"/>
      <c r="QL16" s="27"/>
      <c r="QM16" s="31"/>
      <c r="QN16" s="31"/>
      <c r="QO16" s="28"/>
      <c r="QP16" s="59"/>
      <c r="QQ16" s="29"/>
      <c r="QR16" s="60" t="str">
        <f t="shared" ref="QR16:QR33" si="335">IFERROR((QQ16/QP16),"")</f>
        <v/>
      </c>
      <c r="QS16" s="30"/>
      <c r="QT16" s="31"/>
      <c r="QU16" s="27"/>
      <c r="QV16" s="31"/>
      <c r="QW16" s="31"/>
      <c r="QX16" s="28"/>
      <c r="QY16" s="59"/>
      <c r="QZ16" s="29"/>
      <c r="RA16" s="60" t="str">
        <f t="shared" ref="RA16:RA33" si="336">IFERROR((QZ16/QY16),"")</f>
        <v/>
      </c>
      <c r="RB16" s="30"/>
      <c r="RC16" s="31"/>
      <c r="RD16" s="27"/>
      <c r="RE16" s="31"/>
      <c r="RF16" s="31"/>
      <c r="RG16" s="28"/>
      <c r="RH16" s="59"/>
      <c r="RI16" s="29"/>
      <c r="RJ16" s="60" t="str">
        <f t="shared" ref="RJ16:RJ33" si="337">IFERROR((RI16/RH16),"")</f>
        <v/>
      </c>
      <c r="RK16" s="30"/>
      <c r="RL16" s="31"/>
      <c r="RM16" s="27"/>
      <c r="RN16" s="31"/>
      <c r="RO16" s="31"/>
      <c r="RP16" s="28"/>
      <c r="RQ16" s="59"/>
      <c r="RR16" s="29"/>
      <c r="RS16" s="60" t="str">
        <f t="shared" ref="RS16:RS33" si="338">IFERROR((RR16/RQ16),"")</f>
        <v/>
      </c>
      <c r="RT16" s="30"/>
      <c r="RU16" s="31"/>
      <c r="RV16" s="27"/>
      <c r="RW16" s="31"/>
      <c r="RX16" s="31"/>
      <c r="RY16" s="28"/>
      <c r="RZ16" s="59"/>
      <c r="SA16" s="29"/>
      <c r="SB16" s="60" t="str">
        <f t="shared" ref="SB16:SB33" si="339">IFERROR((SA16/RZ16),"")</f>
        <v/>
      </c>
      <c r="SC16" s="30">
        <v>5</v>
      </c>
      <c r="SD16" s="31">
        <v>2</v>
      </c>
      <c r="SE16" s="27">
        <v>7</v>
      </c>
      <c r="SF16" s="31">
        <v>1</v>
      </c>
      <c r="SG16" s="31">
        <v>1</v>
      </c>
      <c r="SH16" s="28">
        <v>9</v>
      </c>
      <c r="SI16" s="59"/>
      <c r="SJ16" s="29">
        <v>0</v>
      </c>
      <c r="SK16" s="60" t="str">
        <f t="shared" ref="SK16:SK33" si="340">IFERROR((SJ16/SI16),"")</f>
        <v/>
      </c>
      <c r="SL16" s="30">
        <v>4</v>
      </c>
      <c r="SM16" s="31">
        <v>1</v>
      </c>
      <c r="SN16" s="27">
        <v>5</v>
      </c>
      <c r="SO16" s="31">
        <v>5</v>
      </c>
      <c r="SP16" s="31">
        <v>0</v>
      </c>
      <c r="SQ16" s="28">
        <v>10</v>
      </c>
      <c r="SR16" s="59"/>
      <c r="SS16" s="29">
        <v>1</v>
      </c>
      <c r="ST16" s="60" t="str">
        <f t="shared" ref="ST16:ST33" si="341">IFERROR((SS16/SR16),"")</f>
        <v/>
      </c>
      <c r="SU16" s="30">
        <v>4</v>
      </c>
      <c r="SV16" s="31">
        <v>0</v>
      </c>
      <c r="SW16" s="27">
        <v>4</v>
      </c>
      <c r="SX16" s="31">
        <v>7</v>
      </c>
      <c r="SY16" s="31">
        <v>1</v>
      </c>
      <c r="SZ16" s="28">
        <v>12</v>
      </c>
      <c r="TA16" s="59"/>
      <c r="TB16" s="29">
        <v>5</v>
      </c>
      <c r="TC16" s="60" t="str">
        <f t="shared" ref="TC16:TC33" si="342">IFERROR((TB16/TA16),"")</f>
        <v/>
      </c>
      <c r="TD16" s="30">
        <v>2</v>
      </c>
      <c r="TE16" s="31">
        <v>0</v>
      </c>
      <c r="TF16" s="27">
        <v>2</v>
      </c>
      <c r="TG16" s="31">
        <v>2</v>
      </c>
      <c r="TH16" s="31">
        <v>1</v>
      </c>
      <c r="TI16" s="28">
        <v>5</v>
      </c>
      <c r="TJ16" s="59"/>
      <c r="TK16" s="29">
        <v>8</v>
      </c>
      <c r="TL16" s="60" t="str">
        <f t="shared" ref="TL16:TL33" si="343">IFERROR((TK16/TJ16),"")</f>
        <v/>
      </c>
      <c r="TM16" s="30">
        <v>4</v>
      </c>
      <c r="TN16" s="31">
        <v>0</v>
      </c>
      <c r="TO16" s="27">
        <v>4</v>
      </c>
      <c r="TP16" s="31">
        <v>6</v>
      </c>
      <c r="TQ16" s="31">
        <v>4</v>
      </c>
      <c r="TR16" s="28">
        <v>14</v>
      </c>
      <c r="TS16" s="59"/>
      <c r="TT16" s="29">
        <v>1</v>
      </c>
      <c r="TU16" s="60" t="str">
        <f t="shared" ref="TU16:TU19" si="344">IFERROR((TT16/TS16),"")</f>
        <v/>
      </c>
      <c r="TV16" s="30">
        <v>2</v>
      </c>
      <c r="TW16" s="31">
        <v>0</v>
      </c>
      <c r="TX16" s="27">
        <v>2</v>
      </c>
      <c r="TY16" s="31">
        <v>0</v>
      </c>
      <c r="TZ16" s="31">
        <v>0</v>
      </c>
      <c r="UA16" s="28">
        <v>2</v>
      </c>
      <c r="UB16" s="59"/>
      <c r="UC16" s="29">
        <v>2</v>
      </c>
      <c r="UD16" s="60" t="str">
        <f t="shared" ref="UD16:UD33" si="345">IFERROR((UC16/UB16),"")</f>
        <v/>
      </c>
      <c r="UE16" s="30"/>
      <c r="UF16" s="31"/>
      <c r="UG16" s="27"/>
      <c r="UH16" s="31"/>
      <c r="UI16" s="31"/>
      <c r="UJ16" s="28"/>
      <c r="UK16" s="59"/>
      <c r="UL16" s="29"/>
      <c r="UM16" s="60" t="str">
        <f t="shared" ref="UM16:UM33" si="346">IFERROR((UL16/UK16),"")</f>
        <v/>
      </c>
      <c r="UN16" s="30"/>
      <c r="UO16" s="31"/>
      <c r="UP16" s="27"/>
      <c r="UQ16" s="31"/>
      <c r="UR16" s="31"/>
      <c r="US16" s="28"/>
      <c r="UT16" s="59"/>
      <c r="UU16" s="29"/>
      <c r="UV16" s="60" t="str">
        <f t="shared" ref="UV16:UV33" si="347">IFERROR((UU16/UT16),"")</f>
        <v/>
      </c>
      <c r="UW16" s="30">
        <v>3</v>
      </c>
      <c r="UX16" s="31">
        <v>0</v>
      </c>
      <c r="UY16" s="27">
        <v>3</v>
      </c>
      <c r="UZ16" s="31">
        <v>3</v>
      </c>
      <c r="VA16" s="31">
        <v>0</v>
      </c>
      <c r="VB16" s="28">
        <v>6</v>
      </c>
      <c r="VC16" s="59"/>
      <c r="VD16" s="29">
        <v>8</v>
      </c>
      <c r="VE16" s="60" t="str">
        <f t="shared" ref="VE16:VE33" si="348">IFERROR((VD16/VC16),"")</f>
        <v/>
      </c>
      <c r="VF16" s="30">
        <v>8</v>
      </c>
      <c r="VG16" s="31">
        <v>2</v>
      </c>
      <c r="VH16" s="27">
        <v>10</v>
      </c>
      <c r="VI16" s="31">
        <v>4</v>
      </c>
      <c r="VJ16" s="31">
        <v>0</v>
      </c>
      <c r="VK16" s="28">
        <v>14</v>
      </c>
      <c r="VL16" s="59"/>
      <c r="VM16" s="29">
        <v>12</v>
      </c>
      <c r="VN16" s="60" t="str">
        <f t="shared" ref="VN16:VN33" si="349">IFERROR((VM16/VL16),"")</f>
        <v/>
      </c>
      <c r="VO16" s="30">
        <v>12</v>
      </c>
      <c r="VP16" s="31">
        <v>4</v>
      </c>
      <c r="VQ16" s="27">
        <v>16</v>
      </c>
      <c r="VR16" s="31">
        <v>4</v>
      </c>
      <c r="VS16" s="31">
        <v>0</v>
      </c>
      <c r="VT16" s="28">
        <v>20</v>
      </c>
      <c r="VU16" s="59"/>
      <c r="VV16" s="29">
        <v>15</v>
      </c>
      <c r="VW16" s="60" t="str">
        <f t="shared" ref="VW16:VW33" si="350">IFERROR((VV16/VU16),"")</f>
        <v/>
      </c>
      <c r="VX16" s="30"/>
      <c r="VY16" s="31"/>
      <c r="VZ16" s="27"/>
      <c r="WA16" s="31"/>
      <c r="WB16" s="31"/>
      <c r="WC16" s="28"/>
      <c r="WD16" s="59"/>
      <c r="WE16" s="29"/>
      <c r="WF16" s="60" t="str">
        <f t="shared" ref="WF16:WF33" si="351">IFERROR((WE16/WD16),"")</f>
        <v/>
      </c>
      <c r="WG16" s="30">
        <v>3</v>
      </c>
      <c r="WH16" s="31">
        <v>0</v>
      </c>
      <c r="WI16" s="27">
        <v>3</v>
      </c>
      <c r="WJ16" s="31">
        <v>2</v>
      </c>
      <c r="WK16" s="31">
        <v>1</v>
      </c>
      <c r="WL16" s="28">
        <v>6</v>
      </c>
      <c r="WM16" s="59"/>
      <c r="WN16" s="29">
        <v>5</v>
      </c>
      <c r="WO16" s="60" t="str">
        <f t="shared" ref="WO16:WO33" si="352">IFERROR((WN16/WM16),"")</f>
        <v/>
      </c>
      <c r="WP16" s="30"/>
      <c r="WQ16" s="31"/>
      <c r="WR16" s="27"/>
      <c r="WS16" s="31"/>
      <c r="WT16" s="31"/>
      <c r="WU16" s="28"/>
      <c r="WV16" s="59"/>
      <c r="WW16" s="29"/>
      <c r="WX16" s="60" t="str">
        <f t="shared" ref="WX16:WX33" si="353">IFERROR((WW16/WV16),"")</f>
        <v/>
      </c>
      <c r="WY16" s="30"/>
      <c r="WZ16" s="31"/>
      <c r="XA16" s="27"/>
      <c r="XB16" s="31"/>
      <c r="XC16" s="31"/>
      <c r="XD16" s="28"/>
      <c r="XE16" s="59"/>
      <c r="XF16" s="29"/>
      <c r="XG16" s="60" t="str">
        <f t="shared" ref="XG16:XG33" si="354">IFERROR((XF16/XE16),"")</f>
        <v/>
      </c>
      <c r="XH16" s="30">
        <v>11</v>
      </c>
      <c r="XI16" s="31">
        <v>2</v>
      </c>
      <c r="XJ16" s="27">
        <v>13</v>
      </c>
      <c r="XK16" s="31">
        <v>8</v>
      </c>
      <c r="XL16" s="31">
        <v>1</v>
      </c>
      <c r="XM16" s="28">
        <v>22</v>
      </c>
      <c r="XN16" s="59"/>
      <c r="XO16" s="29">
        <v>7</v>
      </c>
      <c r="XP16" s="60" t="str">
        <f t="shared" ref="XP16:XP19" si="355">IFERROR((XO16/XN16),"")</f>
        <v/>
      </c>
      <c r="XQ16" s="30">
        <v>16</v>
      </c>
      <c r="XR16" s="31">
        <v>3</v>
      </c>
      <c r="XS16" s="27">
        <v>19</v>
      </c>
      <c r="XT16" s="31">
        <v>2</v>
      </c>
      <c r="XU16" s="31">
        <v>0</v>
      </c>
      <c r="XV16" s="28">
        <v>21</v>
      </c>
      <c r="XW16" s="59"/>
      <c r="XX16" s="29">
        <v>6</v>
      </c>
      <c r="XY16" s="60" t="str">
        <f>IFERROR((XX16/XW16),"")</f>
        <v/>
      </c>
      <c r="XZ16" s="30">
        <v>13</v>
      </c>
      <c r="YA16" s="31">
        <v>2</v>
      </c>
      <c r="YB16" s="27">
        <v>15</v>
      </c>
      <c r="YC16" s="31">
        <v>9</v>
      </c>
      <c r="YD16" s="31">
        <v>0</v>
      </c>
      <c r="YE16" s="28">
        <v>24</v>
      </c>
      <c r="YF16" s="59"/>
      <c r="YG16" s="29">
        <v>8</v>
      </c>
      <c r="YH16" s="60" t="str">
        <f t="shared" ref="YH16:YH33" si="356">IFERROR((YG16/YF16),"")</f>
        <v/>
      </c>
      <c r="YI16" s="30">
        <v>14</v>
      </c>
      <c r="YJ16" s="31">
        <v>0</v>
      </c>
      <c r="YK16" s="27">
        <v>14</v>
      </c>
      <c r="YL16" s="31">
        <v>6</v>
      </c>
      <c r="YM16" s="31">
        <v>0</v>
      </c>
      <c r="YN16" s="28">
        <v>20</v>
      </c>
      <c r="YO16" s="59"/>
      <c r="YP16" s="29">
        <v>0</v>
      </c>
      <c r="YQ16" s="60" t="str">
        <f t="shared" ref="YQ16:YQ33" si="357">IFERROR((YP16/YO16),"")</f>
        <v/>
      </c>
      <c r="YR16" s="30"/>
      <c r="YS16" s="31"/>
      <c r="YT16" s="27"/>
      <c r="YU16" s="31"/>
      <c r="YV16" s="31"/>
      <c r="YW16" s="28"/>
      <c r="YX16" s="59"/>
      <c r="YY16" s="29"/>
      <c r="YZ16" s="60" t="str">
        <f t="shared" ref="YZ16:YZ33" si="358">IFERROR((YY16/YX16),"")</f>
        <v/>
      </c>
      <c r="ZA16" s="30"/>
      <c r="ZB16" s="31"/>
      <c r="ZC16" s="27"/>
      <c r="ZD16" s="31"/>
      <c r="ZE16" s="31"/>
      <c r="ZF16" s="28"/>
      <c r="ZG16" s="59"/>
      <c r="ZH16" s="29"/>
      <c r="ZI16" s="60" t="str">
        <f t="shared" ref="ZI16:ZI33" si="359">IFERROR((ZH16/ZG16),"")</f>
        <v/>
      </c>
      <c r="ZJ16" s="30">
        <v>13</v>
      </c>
      <c r="ZK16" s="31">
        <v>6</v>
      </c>
      <c r="ZL16" s="27">
        <v>19</v>
      </c>
      <c r="ZM16" s="31">
        <v>6</v>
      </c>
      <c r="ZN16" s="31">
        <v>1</v>
      </c>
      <c r="ZO16" s="28">
        <v>26</v>
      </c>
      <c r="ZP16" s="59"/>
      <c r="ZQ16" s="29">
        <v>1</v>
      </c>
      <c r="ZR16" s="60" t="str">
        <f t="shared" ref="ZR16:ZR33" si="360">IFERROR((ZQ16/ZP16),"")</f>
        <v/>
      </c>
      <c r="ZS16" s="30">
        <v>20</v>
      </c>
      <c r="ZT16" s="31">
        <v>1</v>
      </c>
      <c r="ZU16" s="27">
        <v>21</v>
      </c>
      <c r="ZV16" s="31">
        <v>8</v>
      </c>
      <c r="ZW16" s="31">
        <v>0</v>
      </c>
      <c r="ZX16" s="28">
        <v>29</v>
      </c>
      <c r="ZY16" s="59"/>
      <c r="ZZ16" s="29">
        <v>3</v>
      </c>
      <c r="AAA16" s="60" t="str">
        <f t="shared" ref="AAA16:AAA33" si="361">IFERROR((ZZ16/ZY16),"")</f>
        <v/>
      </c>
      <c r="AAB16" s="30">
        <v>11</v>
      </c>
      <c r="AAC16" s="31">
        <v>2</v>
      </c>
      <c r="AAD16" s="27">
        <v>13</v>
      </c>
      <c r="AAE16" s="31">
        <v>9</v>
      </c>
      <c r="AAF16" s="31">
        <v>0</v>
      </c>
      <c r="AAG16" s="28">
        <v>22</v>
      </c>
      <c r="AAH16" s="59"/>
      <c r="AAI16" s="29">
        <v>3</v>
      </c>
      <c r="AAJ16" s="60" t="str">
        <f t="shared" ref="AAJ16:AAJ33" si="362">IFERROR((AAI16/AAH16),"")</f>
        <v/>
      </c>
      <c r="AAK16" s="30">
        <v>7</v>
      </c>
      <c r="AAL16" s="31">
        <v>3</v>
      </c>
      <c r="AAM16" s="27">
        <v>10</v>
      </c>
      <c r="AAN16" s="31">
        <v>5</v>
      </c>
      <c r="AAO16" s="31">
        <v>1</v>
      </c>
      <c r="AAP16" s="28">
        <v>16</v>
      </c>
      <c r="AAQ16" s="59"/>
      <c r="AAR16" s="29">
        <v>7</v>
      </c>
      <c r="AAS16" s="60" t="str">
        <f t="shared" ref="AAS16:AAS19" si="363">IFERROR((AAR16/AAQ16),"")</f>
        <v/>
      </c>
      <c r="AAT16" s="30">
        <v>4</v>
      </c>
      <c r="AAU16" s="31">
        <v>3</v>
      </c>
      <c r="AAV16" s="27">
        <v>7</v>
      </c>
      <c r="AAW16" s="31">
        <v>16</v>
      </c>
      <c r="AAX16" s="31">
        <v>4</v>
      </c>
      <c r="AAY16" s="28">
        <v>27</v>
      </c>
      <c r="AAZ16" s="59"/>
      <c r="ABA16" s="29">
        <v>3</v>
      </c>
      <c r="ABB16" s="60" t="str">
        <f t="shared" ref="ABB16:ABB33" si="364">IFERROR((ABA16/AAZ16),"")</f>
        <v/>
      </c>
      <c r="ABC16" s="30"/>
      <c r="ABD16" s="31"/>
      <c r="ABE16" s="27"/>
      <c r="ABF16" s="31"/>
      <c r="ABG16" s="31"/>
      <c r="ABH16" s="28"/>
      <c r="ABI16" s="59"/>
      <c r="ABJ16" s="29"/>
      <c r="ABK16" s="60" t="str">
        <f t="shared" ref="ABK16:ABK33" si="365">IFERROR((ABJ16/ABI16),"")</f>
        <v/>
      </c>
      <c r="ABL16" s="30">
        <v>7</v>
      </c>
      <c r="ABM16" s="31">
        <v>2</v>
      </c>
      <c r="ABN16" s="27">
        <v>9</v>
      </c>
      <c r="ABO16" s="31">
        <v>7</v>
      </c>
      <c r="ABP16" s="31">
        <v>2</v>
      </c>
      <c r="ABQ16" s="28">
        <v>18</v>
      </c>
      <c r="ABR16" s="59"/>
      <c r="ABS16" s="29">
        <v>5</v>
      </c>
      <c r="ABT16" s="60" t="str">
        <f t="shared" ref="ABT16:ABT33" si="366">IFERROR((ABS16/ABR16),"")</f>
        <v/>
      </c>
      <c r="ABU16" s="30">
        <v>12</v>
      </c>
      <c r="ABV16" s="31">
        <v>0</v>
      </c>
      <c r="ABW16" s="27">
        <v>12</v>
      </c>
      <c r="ABX16" s="31">
        <v>7</v>
      </c>
      <c r="ABY16" s="31">
        <v>0</v>
      </c>
      <c r="ABZ16" s="28">
        <v>19</v>
      </c>
      <c r="ACA16" s="59"/>
      <c r="ACB16" s="29">
        <v>6</v>
      </c>
      <c r="ACC16" s="60" t="str">
        <f t="shared" ref="ACC16:ACC33" si="367">IFERROR((ACB16/ACA16),"")</f>
        <v/>
      </c>
      <c r="ACD16" s="30">
        <v>5</v>
      </c>
      <c r="ACE16" s="31">
        <v>0</v>
      </c>
      <c r="ACF16" s="27">
        <v>5</v>
      </c>
      <c r="ACG16" s="31">
        <v>9</v>
      </c>
      <c r="ACH16" s="31">
        <v>0</v>
      </c>
      <c r="ACI16" s="28">
        <v>14</v>
      </c>
      <c r="ACJ16" s="59"/>
      <c r="ACK16" s="29">
        <v>5</v>
      </c>
      <c r="ACL16" s="60" t="str">
        <f t="shared" ref="ACL16:ACL33" si="368">IFERROR((ACK16/ACJ16),"")</f>
        <v/>
      </c>
      <c r="ACM16" s="30">
        <v>11</v>
      </c>
      <c r="ACN16" s="31">
        <v>3</v>
      </c>
      <c r="ACO16" s="27">
        <v>14</v>
      </c>
      <c r="ACP16" s="31">
        <v>6</v>
      </c>
      <c r="ACQ16" s="31">
        <v>0</v>
      </c>
      <c r="ACR16" s="28">
        <v>20</v>
      </c>
      <c r="ACS16" s="59"/>
      <c r="ACT16" s="29"/>
      <c r="ACU16" s="60" t="str">
        <f t="shared" ref="ACU16:ACU33" si="369">IFERROR((ACT16/ACS16),"")</f>
        <v/>
      </c>
      <c r="ACV16" s="30">
        <v>5</v>
      </c>
      <c r="ACW16" s="31">
        <v>1</v>
      </c>
      <c r="ACX16" s="27">
        <v>6</v>
      </c>
      <c r="ACY16" s="31">
        <v>14</v>
      </c>
      <c r="ACZ16" s="31">
        <v>1</v>
      </c>
      <c r="ADA16" s="28">
        <v>21</v>
      </c>
      <c r="ADB16" s="59"/>
      <c r="ADC16" s="29">
        <v>12</v>
      </c>
      <c r="ADD16" s="60" t="str">
        <f t="shared" ref="ADD16:ADD33" si="370">IFERROR((ADC16/ADB16),"")</f>
        <v/>
      </c>
      <c r="ADE16" s="30"/>
      <c r="ADF16" s="31"/>
      <c r="ADG16" s="27"/>
      <c r="ADH16" s="31"/>
      <c r="ADI16" s="31"/>
      <c r="ADJ16" s="28"/>
      <c r="ADK16" s="59"/>
      <c r="ADL16" s="29"/>
      <c r="ADM16" s="60" t="str">
        <f t="shared" ref="ADM16:ADM33" si="371">IFERROR((ADL16/ADK16),"")</f>
        <v/>
      </c>
      <c r="ADN16" s="30">
        <v>12</v>
      </c>
      <c r="ADO16" s="31">
        <v>1</v>
      </c>
      <c r="ADP16" s="27">
        <v>13</v>
      </c>
      <c r="ADQ16" s="31">
        <v>3</v>
      </c>
      <c r="ADR16" s="31">
        <v>1</v>
      </c>
      <c r="ADS16" s="28">
        <v>17</v>
      </c>
      <c r="ADT16" s="59"/>
      <c r="ADU16" s="29">
        <v>7</v>
      </c>
      <c r="ADV16" s="60" t="str">
        <f t="shared" si="86"/>
        <v/>
      </c>
      <c r="ADW16" s="30">
        <v>8</v>
      </c>
      <c r="ADX16" s="31">
        <v>5</v>
      </c>
      <c r="ADY16" s="27">
        <v>13</v>
      </c>
      <c r="ADZ16" s="31">
        <v>7</v>
      </c>
      <c r="AEA16" s="31">
        <v>0</v>
      </c>
      <c r="AEB16" s="28">
        <v>20</v>
      </c>
      <c r="AEC16" s="59"/>
      <c r="AED16" s="29">
        <v>18</v>
      </c>
      <c r="AEE16" s="60" t="str">
        <f t="shared" si="87"/>
        <v/>
      </c>
      <c r="AEF16" s="30">
        <v>10</v>
      </c>
      <c r="AEG16" s="31">
        <v>1</v>
      </c>
      <c r="AEH16" s="27">
        <v>11</v>
      </c>
      <c r="AEI16" s="31">
        <v>5</v>
      </c>
      <c r="AEJ16" s="31">
        <v>2</v>
      </c>
      <c r="AEK16" s="28">
        <v>18</v>
      </c>
      <c r="AEL16" s="59"/>
      <c r="AEM16" s="29">
        <v>7</v>
      </c>
      <c r="AEN16" s="60" t="str">
        <f t="shared" si="88"/>
        <v/>
      </c>
      <c r="AEO16" s="30">
        <v>12</v>
      </c>
      <c r="AEP16" s="31">
        <v>1</v>
      </c>
      <c r="AEQ16" s="27">
        <v>13</v>
      </c>
      <c r="AER16" s="31">
        <v>5</v>
      </c>
      <c r="AES16" s="31">
        <v>0</v>
      </c>
      <c r="AET16" s="28">
        <v>18</v>
      </c>
      <c r="AEU16" s="59"/>
      <c r="AEV16" s="29">
        <v>6</v>
      </c>
      <c r="AEW16" s="60" t="str">
        <f t="shared" si="89"/>
        <v/>
      </c>
      <c r="AEX16" s="30">
        <v>3</v>
      </c>
      <c r="AEY16" s="31">
        <v>0</v>
      </c>
      <c r="AEZ16" s="27">
        <v>3</v>
      </c>
      <c r="AFA16" s="31">
        <v>12</v>
      </c>
      <c r="AFB16" s="31">
        <v>1</v>
      </c>
      <c r="AFC16" s="28">
        <v>16</v>
      </c>
      <c r="AFD16" s="59"/>
      <c r="AFE16" s="29">
        <v>5</v>
      </c>
      <c r="AFF16" s="60" t="str">
        <f t="shared" si="90"/>
        <v/>
      </c>
      <c r="AFG16" s="30"/>
      <c r="AFH16" s="31"/>
      <c r="AFI16" s="27"/>
      <c r="AFJ16" s="31"/>
      <c r="AFK16" s="31"/>
      <c r="AFL16" s="28"/>
      <c r="AFM16" s="59"/>
      <c r="AFN16" s="29"/>
      <c r="AFO16" s="60" t="str">
        <f t="shared" si="91"/>
        <v/>
      </c>
      <c r="AFP16" s="30"/>
      <c r="AFQ16" s="31"/>
      <c r="AFR16" s="27"/>
      <c r="AFS16" s="31"/>
      <c r="AFT16" s="31"/>
      <c r="AFU16" s="28"/>
      <c r="AFV16" s="59"/>
      <c r="AFW16" s="29"/>
      <c r="AFX16" s="60" t="str">
        <f t="shared" si="92"/>
        <v/>
      </c>
      <c r="AFY16" s="30">
        <v>3</v>
      </c>
      <c r="AFZ16" s="31">
        <v>3</v>
      </c>
      <c r="AGA16" s="27">
        <v>6</v>
      </c>
      <c r="AGB16" s="31">
        <v>2</v>
      </c>
      <c r="AGC16" s="31">
        <v>0</v>
      </c>
      <c r="AGD16" s="28">
        <v>8</v>
      </c>
      <c r="AGE16" s="59"/>
      <c r="AGF16" s="29">
        <v>3</v>
      </c>
      <c r="AGG16" s="60" t="str">
        <f t="shared" si="93"/>
        <v/>
      </c>
      <c r="AGH16" s="30">
        <v>6</v>
      </c>
      <c r="AGI16" s="31">
        <v>1</v>
      </c>
      <c r="AGJ16" s="27">
        <v>7</v>
      </c>
      <c r="AGK16" s="31">
        <v>5</v>
      </c>
      <c r="AGL16" s="31">
        <v>1</v>
      </c>
      <c r="AGM16" s="28">
        <v>13</v>
      </c>
      <c r="AGN16" s="59"/>
      <c r="AGO16" s="29">
        <v>4</v>
      </c>
      <c r="AGP16" s="60" t="str">
        <f t="shared" si="94"/>
        <v/>
      </c>
      <c r="AGQ16" s="30">
        <v>3</v>
      </c>
      <c r="AGR16" s="31">
        <v>3</v>
      </c>
      <c r="AGS16" s="27">
        <v>6</v>
      </c>
      <c r="AGT16" s="31">
        <v>7</v>
      </c>
      <c r="AGU16" s="31">
        <v>0</v>
      </c>
      <c r="AGV16" s="28">
        <v>13</v>
      </c>
      <c r="AGW16" s="59"/>
      <c r="AGX16" s="29">
        <v>4</v>
      </c>
      <c r="AGY16" s="60" t="str">
        <f t="shared" si="95"/>
        <v/>
      </c>
      <c r="AGZ16" s="30">
        <v>3</v>
      </c>
      <c r="AHA16" s="31">
        <v>1</v>
      </c>
      <c r="AHB16" s="27">
        <v>4</v>
      </c>
      <c r="AHC16" s="31">
        <v>7</v>
      </c>
      <c r="AHD16" s="31">
        <v>0</v>
      </c>
      <c r="AHE16" s="28">
        <v>11</v>
      </c>
      <c r="AHF16" s="59"/>
      <c r="AHG16" s="29">
        <v>4</v>
      </c>
      <c r="AHH16" s="60" t="str">
        <f t="shared" si="96"/>
        <v/>
      </c>
      <c r="AHI16" s="30"/>
      <c r="AHJ16" s="31"/>
      <c r="AHK16" s="27"/>
      <c r="AHL16" s="31"/>
      <c r="AHM16" s="31"/>
      <c r="AHN16" s="28"/>
      <c r="AHO16" s="59"/>
      <c r="AHP16" s="29"/>
      <c r="AHQ16" s="60" t="str">
        <f t="shared" si="97"/>
        <v/>
      </c>
      <c r="AHR16" s="30"/>
      <c r="AHS16" s="31"/>
      <c r="AHT16" s="27"/>
      <c r="AHU16" s="31"/>
      <c r="AHV16" s="31"/>
      <c r="AHW16" s="28"/>
      <c r="AHX16" s="59"/>
      <c r="AHY16" s="29"/>
      <c r="AHZ16" s="60" t="str">
        <f t="shared" si="98"/>
        <v/>
      </c>
      <c r="AIA16" s="30">
        <v>5</v>
      </c>
      <c r="AIB16" s="31">
        <v>3</v>
      </c>
      <c r="AIC16" s="27">
        <v>8</v>
      </c>
      <c r="AID16" s="31">
        <v>7</v>
      </c>
      <c r="AIE16" s="31">
        <v>1</v>
      </c>
      <c r="AIF16" s="28">
        <v>16</v>
      </c>
      <c r="AIG16" s="59"/>
      <c r="AIH16" s="29">
        <v>12</v>
      </c>
      <c r="AII16" s="60" t="str">
        <f t="shared" si="99"/>
        <v/>
      </c>
      <c r="AIJ16" s="30"/>
      <c r="AIK16" s="31"/>
      <c r="AIL16" s="27"/>
      <c r="AIM16" s="31"/>
      <c r="AIN16" s="31"/>
      <c r="AIO16" s="28"/>
      <c r="AIP16" s="59"/>
      <c r="AIQ16" s="29"/>
      <c r="AIR16" s="60" t="str">
        <f t="shared" si="100"/>
        <v/>
      </c>
      <c r="AIS16" s="30">
        <v>4</v>
      </c>
      <c r="AIT16" s="31">
        <v>1</v>
      </c>
      <c r="AIU16" s="27">
        <v>5</v>
      </c>
      <c r="AIV16" s="31">
        <v>6</v>
      </c>
      <c r="AIW16" s="31">
        <v>1</v>
      </c>
      <c r="AIX16" s="28">
        <v>12</v>
      </c>
      <c r="AIY16" s="59"/>
      <c r="AIZ16" s="29">
        <v>17</v>
      </c>
      <c r="AJA16" s="60" t="str">
        <f t="shared" si="101"/>
        <v/>
      </c>
      <c r="AJB16" s="30">
        <v>0</v>
      </c>
      <c r="AJC16" s="31">
        <v>1</v>
      </c>
      <c r="AJD16" s="27">
        <v>1</v>
      </c>
      <c r="AJE16" s="31">
        <v>8</v>
      </c>
      <c r="AJF16" s="31">
        <v>1</v>
      </c>
      <c r="AJG16" s="28">
        <v>10</v>
      </c>
      <c r="AJH16" s="59"/>
      <c r="AJI16" s="29">
        <v>13</v>
      </c>
      <c r="AJJ16" s="60" t="str">
        <f t="shared" si="102"/>
        <v/>
      </c>
      <c r="AJK16" s="30">
        <v>7</v>
      </c>
      <c r="AJL16" s="31">
        <v>3</v>
      </c>
      <c r="AJM16" s="27">
        <v>10</v>
      </c>
      <c r="AJN16" s="31">
        <v>3</v>
      </c>
      <c r="AJO16" s="31">
        <v>1</v>
      </c>
      <c r="AJP16" s="28">
        <v>14</v>
      </c>
      <c r="AJQ16" s="59"/>
      <c r="AJR16" s="29">
        <v>10</v>
      </c>
      <c r="AJS16" s="60" t="str">
        <f t="shared" si="103"/>
        <v/>
      </c>
      <c r="AJT16" s="30">
        <v>6</v>
      </c>
      <c r="AJU16" s="31">
        <v>11</v>
      </c>
      <c r="AJV16" s="27">
        <v>17</v>
      </c>
      <c r="AJW16" s="31">
        <v>6</v>
      </c>
      <c r="AJX16" s="31">
        <v>3</v>
      </c>
      <c r="AJY16" s="28">
        <v>26</v>
      </c>
      <c r="AJZ16" s="59"/>
      <c r="AKA16" s="29">
        <v>8</v>
      </c>
      <c r="AKB16" s="60" t="str">
        <f t="shared" si="104"/>
        <v/>
      </c>
      <c r="AKC16" s="30"/>
      <c r="AKD16" s="31"/>
      <c r="AKE16" s="27"/>
      <c r="AKF16" s="31"/>
      <c r="AKG16" s="31"/>
      <c r="AKH16" s="28"/>
      <c r="AKI16" s="59"/>
      <c r="AKJ16" s="29"/>
      <c r="AKK16" s="60" t="str">
        <f t="shared" si="105"/>
        <v/>
      </c>
      <c r="AKL16" s="30"/>
      <c r="AKM16" s="31"/>
      <c r="AKN16" s="27"/>
      <c r="AKO16" s="31"/>
      <c r="AKP16" s="31"/>
      <c r="AKQ16" s="28"/>
      <c r="AKR16" s="59"/>
      <c r="AKS16" s="29"/>
      <c r="AKT16" s="60" t="str">
        <f t="shared" si="106"/>
        <v/>
      </c>
      <c r="AKU16" s="30"/>
      <c r="AKV16" s="31"/>
      <c r="AKW16" s="27"/>
      <c r="AKX16" s="31"/>
      <c r="AKY16" s="31"/>
      <c r="AKZ16" s="28"/>
      <c r="ALA16" s="59"/>
      <c r="ALB16" s="29"/>
      <c r="ALC16" s="60" t="str">
        <f t="shared" si="107"/>
        <v/>
      </c>
      <c r="ALD16" s="30"/>
      <c r="ALE16" s="31"/>
      <c r="ALF16" s="27"/>
      <c r="ALG16" s="31"/>
      <c r="ALH16" s="31"/>
      <c r="ALI16" s="28"/>
      <c r="ALJ16" s="59"/>
      <c r="ALK16" s="29"/>
      <c r="ALL16" s="60" t="str">
        <f t="shared" si="108"/>
        <v/>
      </c>
      <c r="ALM16" s="30">
        <v>8</v>
      </c>
      <c r="ALN16" s="31">
        <v>4</v>
      </c>
      <c r="ALO16" s="27">
        <v>12</v>
      </c>
      <c r="ALP16" s="31">
        <v>2</v>
      </c>
      <c r="ALQ16" s="31">
        <v>2</v>
      </c>
      <c r="ALR16" s="28">
        <v>16</v>
      </c>
      <c r="ALS16" s="59"/>
      <c r="ALT16" s="29">
        <v>13</v>
      </c>
      <c r="ALU16" s="60" t="str">
        <f t="shared" si="109"/>
        <v/>
      </c>
      <c r="ALV16" s="30">
        <v>12</v>
      </c>
      <c r="ALW16" s="31">
        <v>2</v>
      </c>
      <c r="ALX16" s="27">
        <v>14</v>
      </c>
      <c r="ALY16" s="31">
        <v>0</v>
      </c>
      <c r="ALZ16" s="31">
        <v>1</v>
      </c>
      <c r="AMA16" s="28">
        <v>15</v>
      </c>
      <c r="AMB16" s="59"/>
      <c r="AMC16" s="29">
        <v>8</v>
      </c>
      <c r="AMD16" s="60" t="str">
        <f t="shared" si="110"/>
        <v/>
      </c>
      <c r="AME16" s="30">
        <v>5</v>
      </c>
      <c r="AMF16" s="31">
        <v>4</v>
      </c>
      <c r="AMG16" s="27">
        <v>9</v>
      </c>
      <c r="AMH16" s="31">
        <v>12</v>
      </c>
      <c r="AMI16" s="31">
        <v>2</v>
      </c>
      <c r="AMJ16" s="28">
        <v>23</v>
      </c>
      <c r="AMK16" s="59"/>
      <c r="AML16" s="29">
        <v>3</v>
      </c>
      <c r="AMM16" s="60" t="str">
        <f t="shared" si="111"/>
        <v/>
      </c>
      <c r="AMN16" s="30">
        <v>17</v>
      </c>
      <c r="AMO16" s="31">
        <v>6</v>
      </c>
      <c r="AMP16" s="27">
        <v>23</v>
      </c>
      <c r="AMQ16" s="31">
        <v>2</v>
      </c>
      <c r="AMR16" s="31">
        <v>0</v>
      </c>
      <c r="AMS16" s="28">
        <v>25</v>
      </c>
      <c r="AMT16" s="59"/>
      <c r="AMU16" s="29">
        <v>5</v>
      </c>
      <c r="AMV16" s="60" t="str">
        <f t="shared" si="112"/>
        <v/>
      </c>
      <c r="AMW16" s="30">
        <v>18</v>
      </c>
      <c r="AMX16" s="31">
        <v>2</v>
      </c>
      <c r="AMY16" s="27">
        <v>20</v>
      </c>
      <c r="AMZ16" s="31">
        <v>2</v>
      </c>
      <c r="ANA16" s="31">
        <v>2</v>
      </c>
      <c r="ANB16" s="28">
        <v>24</v>
      </c>
      <c r="ANC16" s="59"/>
      <c r="AND16" s="29">
        <v>2</v>
      </c>
      <c r="ANE16" s="60" t="str">
        <f t="shared" si="113"/>
        <v/>
      </c>
      <c r="ANF16" s="30"/>
      <c r="ANG16" s="31"/>
      <c r="ANH16" s="27"/>
      <c r="ANI16" s="31"/>
      <c r="ANJ16" s="31"/>
      <c r="ANK16" s="28"/>
      <c r="ANL16" s="59"/>
      <c r="ANM16" s="29"/>
      <c r="ANN16" s="60" t="str">
        <f t="shared" si="114"/>
        <v/>
      </c>
      <c r="ANO16" s="30">
        <v>6</v>
      </c>
      <c r="ANP16" s="31">
        <v>1</v>
      </c>
      <c r="ANQ16" s="27">
        <v>7</v>
      </c>
      <c r="ANR16" s="31">
        <v>9</v>
      </c>
      <c r="ANS16" s="31">
        <v>0</v>
      </c>
      <c r="ANT16" s="28">
        <v>16</v>
      </c>
      <c r="ANU16" s="59"/>
      <c r="ANV16" s="29">
        <v>4</v>
      </c>
      <c r="ANW16" s="60" t="str">
        <f t="shared" si="115"/>
        <v/>
      </c>
      <c r="ANX16" s="30">
        <v>6</v>
      </c>
      <c r="ANY16" s="31">
        <v>9</v>
      </c>
      <c r="ANZ16" s="27">
        <v>15</v>
      </c>
      <c r="AOA16" s="31">
        <v>5</v>
      </c>
      <c r="AOB16" s="31">
        <v>4</v>
      </c>
      <c r="AOC16" s="28">
        <v>24</v>
      </c>
      <c r="AOD16" s="59"/>
      <c r="AOE16" s="29">
        <v>6</v>
      </c>
      <c r="AOF16" s="60" t="str">
        <f t="shared" si="116"/>
        <v/>
      </c>
      <c r="AOG16" s="30"/>
      <c r="AOH16" s="31"/>
      <c r="AOI16" s="27"/>
      <c r="AOJ16" s="31"/>
      <c r="AOK16" s="31"/>
      <c r="AOL16" s="28"/>
      <c r="AOM16" s="59"/>
      <c r="AON16" s="29"/>
      <c r="AOO16" s="60" t="str">
        <f t="shared" si="117"/>
        <v/>
      </c>
      <c r="AOP16" s="30">
        <v>10</v>
      </c>
      <c r="AOQ16" s="31">
        <v>2</v>
      </c>
      <c r="AOR16" s="27">
        <v>12</v>
      </c>
      <c r="AOS16" s="31">
        <v>8</v>
      </c>
      <c r="AOT16" s="31">
        <v>0</v>
      </c>
      <c r="AOU16" s="28">
        <v>20</v>
      </c>
      <c r="AOV16" s="59"/>
      <c r="AOW16" s="29">
        <v>11</v>
      </c>
      <c r="AOX16" s="60" t="str">
        <f t="shared" si="118"/>
        <v/>
      </c>
      <c r="AOY16" s="30">
        <v>4</v>
      </c>
      <c r="AOZ16" s="31">
        <v>5</v>
      </c>
      <c r="APA16" s="27">
        <v>9</v>
      </c>
      <c r="APB16" s="31">
        <v>6</v>
      </c>
      <c r="APC16" s="31">
        <v>1</v>
      </c>
      <c r="APD16" s="28">
        <v>16</v>
      </c>
      <c r="APE16" s="59"/>
      <c r="APF16" s="29"/>
      <c r="APG16" s="60" t="str">
        <f t="shared" si="119"/>
        <v/>
      </c>
      <c r="APH16" s="30">
        <v>12</v>
      </c>
      <c r="API16" s="31">
        <v>0</v>
      </c>
      <c r="APJ16" s="27">
        <v>12</v>
      </c>
      <c r="APK16" s="31">
        <v>9</v>
      </c>
      <c r="APL16" s="31">
        <v>3</v>
      </c>
      <c r="APM16" s="28">
        <v>24</v>
      </c>
      <c r="APN16" s="59"/>
      <c r="APO16" s="29">
        <v>42</v>
      </c>
      <c r="APP16" s="60" t="str">
        <f t="shared" si="120"/>
        <v/>
      </c>
      <c r="APQ16" s="30">
        <v>12</v>
      </c>
      <c r="APR16" s="31">
        <v>1</v>
      </c>
      <c r="APS16" s="27">
        <v>13</v>
      </c>
      <c r="APT16" s="31">
        <v>2</v>
      </c>
      <c r="APU16" s="31">
        <v>2</v>
      </c>
      <c r="APV16" s="28">
        <v>17</v>
      </c>
      <c r="APW16" s="59"/>
      <c r="APX16" s="29">
        <v>7</v>
      </c>
      <c r="APY16" s="60" t="str">
        <f t="shared" si="121"/>
        <v/>
      </c>
      <c r="APZ16" s="30"/>
      <c r="AQA16" s="31"/>
      <c r="AQB16" s="27"/>
      <c r="AQC16" s="31"/>
      <c r="AQD16" s="31"/>
      <c r="AQE16" s="28"/>
      <c r="AQF16" s="59"/>
      <c r="AQG16" s="29"/>
      <c r="AQH16" s="60" t="str">
        <f t="shared" si="122"/>
        <v/>
      </c>
      <c r="AQI16" s="30">
        <v>8</v>
      </c>
      <c r="AQJ16" s="31">
        <v>0</v>
      </c>
      <c r="AQK16" s="27">
        <v>8</v>
      </c>
      <c r="AQL16" s="31">
        <v>10</v>
      </c>
      <c r="AQM16" s="31">
        <v>1</v>
      </c>
      <c r="AQN16" s="28">
        <v>19</v>
      </c>
      <c r="AQO16" s="59"/>
      <c r="AQP16" s="29">
        <v>8</v>
      </c>
      <c r="AQQ16" s="60" t="str">
        <f t="shared" si="123"/>
        <v/>
      </c>
      <c r="AQR16" s="30"/>
      <c r="AQS16" s="31"/>
      <c r="AQT16" s="27"/>
      <c r="AQU16" s="31"/>
      <c r="AQV16" s="31"/>
      <c r="AQW16" s="28"/>
      <c r="AQX16" s="59"/>
      <c r="AQY16" s="29"/>
      <c r="AQZ16" s="60" t="str">
        <f t="shared" si="124"/>
        <v/>
      </c>
      <c r="ARA16" s="30">
        <v>7</v>
      </c>
      <c r="ARB16" s="31">
        <v>3</v>
      </c>
      <c r="ARC16" s="27">
        <v>10</v>
      </c>
      <c r="ARD16" s="31">
        <v>4</v>
      </c>
      <c r="ARE16" s="31">
        <v>1</v>
      </c>
      <c r="ARF16" s="28">
        <v>15</v>
      </c>
      <c r="ARG16" s="59"/>
      <c r="ARH16" s="29">
        <v>2</v>
      </c>
      <c r="ARI16" s="60" t="str">
        <f t="shared" si="125"/>
        <v/>
      </c>
      <c r="ARJ16" s="30">
        <v>6</v>
      </c>
      <c r="ARK16" s="31">
        <v>2</v>
      </c>
      <c r="ARL16" s="27">
        <v>8</v>
      </c>
      <c r="ARM16" s="31">
        <v>13</v>
      </c>
      <c r="ARN16" s="31">
        <v>5</v>
      </c>
      <c r="ARO16" s="28">
        <v>26</v>
      </c>
      <c r="ARP16" s="59"/>
      <c r="ARQ16" s="29">
        <v>7</v>
      </c>
      <c r="ARR16" s="60" t="str">
        <f t="shared" si="126"/>
        <v/>
      </c>
      <c r="ARS16" s="30">
        <v>8</v>
      </c>
      <c r="ART16" s="31">
        <v>2</v>
      </c>
      <c r="ARU16" s="27">
        <v>10</v>
      </c>
      <c r="ARV16" s="31">
        <v>9</v>
      </c>
      <c r="ARW16" s="31">
        <v>2</v>
      </c>
      <c r="ARX16" s="28">
        <v>21</v>
      </c>
      <c r="ARY16" s="59"/>
      <c r="ARZ16" s="29">
        <v>7</v>
      </c>
      <c r="ASA16" s="60" t="str">
        <f t="shared" si="127"/>
        <v/>
      </c>
      <c r="ASB16" s="30"/>
      <c r="ASC16" s="31"/>
      <c r="ASD16" s="27"/>
      <c r="ASE16" s="31"/>
      <c r="ASF16" s="31"/>
      <c r="ASG16" s="28"/>
      <c r="ASH16" s="59"/>
      <c r="ASI16" s="29"/>
      <c r="ASJ16" s="60" t="str">
        <f t="shared" si="128"/>
        <v/>
      </c>
      <c r="ASK16" s="30"/>
      <c r="ASL16" s="31"/>
      <c r="ASM16" s="27"/>
      <c r="ASN16" s="31"/>
      <c r="ASO16" s="31"/>
      <c r="ASP16" s="28"/>
      <c r="ASQ16" s="59"/>
      <c r="ASR16" s="29"/>
      <c r="ASS16" s="60" t="str">
        <f t="shared" si="129"/>
        <v/>
      </c>
      <c r="AST16" s="30">
        <v>5</v>
      </c>
      <c r="ASU16" s="31">
        <v>4</v>
      </c>
      <c r="ASV16" s="27">
        <v>9</v>
      </c>
      <c r="ASW16" s="31">
        <v>14</v>
      </c>
      <c r="ASX16" s="31">
        <v>6</v>
      </c>
      <c r="ASY16" s="28">
        <v>29</v>
      </c>
      <c r="ASZ16" s="59"/>
      <c r="ATA16" s="29">
        <v>8</v>
      </c>
      <c r="ATB16" s="60" t="str">
        <f t="shared" si="130"/>
        <v/>
      </c>
      <c r="ATC16" s="30">
        <v>8</v>
      </c>
      <c r="ATD16" s="31">
        <v>5</v>
      </c>
      <c r="ATE16" s="27">
        <v>13</v>
      </c>
      <c r="ATF16" s="31">
        <v>7</v>
      </c>
      <c r="ATG16" s="31">
        <v>4</v>
      </c>
      <c r="ATH16" s="28">
        <v>24</v>
      </c>
      <c r="ATI16" s="59"/>
      <c r="ATJ16" s="29">
        <v>13</v>
      </c>
      <c r="ATK16" s="60" t="str">
        <f t="shared" si="131"/>
        <v/>
      </c>
      <c r="ATL16" s="30">
        <v>6</v>
      </c>
      <c r="ATM16" s="31">
        <v>3</v>
      </c>
      <c r="ATN16" s="27">
        <v>9</v>
      </c>
      <c r="ATO16" s="31">
        <v>10</v>
      </c>
      <c r="ATP16" s="31">
        <v>5</v>
      </c>
      <c r="ATQ16" s="28">
        <v>24</v>
      </c>
      <c r="ATR16" s="59"/>
      <c r="ATS16" s="29">
        <v>0</v>
      </c>
      <c r="ATT16" s="60" t="str">
        <f t="shared" si="132"/>
        <v/>
      </c>
      <c r="ATU16" s="30">
        <v>13</v>
      </c>
      <c r="ATV16" s="31">
        <v>4</v>
      </c>
      <c r="ATW16" s="27">
        <v>17</v>
      </c>
      <c r="ATX16" s="31">
        <v>8</v>
      </c>
      <c r="ATY16" s="31">
        <v>2</v>
      </c>
      <c r="ATZ16" s="28">
        <v>27</v>
      </c>
      <c r="AUA16" s="59">
        <v>3</v>
      </c>
      <c r="AUB16" s="29">
        <v>3</v>
      </c>
      <c r="AUC16" s="60">
        <f t="shared" si="133"/>
        <v>1</v>
      </c>
      <c r="AUD16" s="30">
        <v>10</v>
      </c>
      <c r="AUE16" s="31">
        <v>4</v>
      </c>
      <c r="AUF16" s="27">
        <v>14</v>
      </c>
      <c r="AUG16" s="31">
        <v>13</v>
      </c>
      <c r="AUH16" s="31">
        <v>1</v>
      </c>
      <c r="AUI16" s="28">
        <v>28</v>
      </c>
      <c r="AUJ16" s="59">
        <v>14</v>
      </c>
      <c r="AUK16" s="29">
        <v>14</v>
      </c>
      <c r="AUL16" s="60">
        <f t="shared" si="134"/>
        <v>1</v>
      </c>
      <c r="AUM16" s="30"/>
      <c r="AUN16" s="31"/>
      <c r="AUO16" s="27"/>
      <c r="AUP16" s="31"/>
      <c r="AUQ16" s="31"/>
      <c r="AUR16" s="28"/>
      <c r="AUS16" s="59">
        <v>0</v>
      </c>
      <c r="AUT16" s="29">
        <v>0</v>
      </c>
      <c r="AUU16" s="60" t="str">
        <f t="shared" si="135"/>
        <v/>
      </c>
      <c r="AUV16" s="30"/>
      <c r="AUW16" s="31"/>
      <c r="AUX16" s="27"/>
      <c r="AUY16" s="31"/>
      <c r="AUZ16" s="31"/>
      <c r="AVA16" s="28"/>
      <c r="AVB16" s="59">
        <v>0</v>
      </c>
      <c r="AVC16" s="29">
        <v>0</v>
      </c>
      <c r="AVD16" s="60" t="str">
        <f t="shared" si="136"/>
        <v/>
      </c>
      <c r="AVE16" s="30">
        <v>8</v>
      </c>
      <c r="AVF16" s="31">
        <v>4</v>
      </c>
      <c r="AVG16" s="27">
        <v>12</v>
      </c>
      <c r="AVH16" s="31">
        <v>7</v>
      </c>
      <c r="AVI16" s="31">
        <v>3</v>
      </c>
      <c r="AVJ16" s="28">
        <v>22</v>
      </c>
      <c r="AVK16" s="59">
        <v>8</v>
      </c>
      <c r="AVL16" s="29">
        <v>8</v>
      </c>
      <c r="AVM16" s="60">
        <f t="shared" si="137"/>
        <v>1</v>
      </c>
      <c r="AVN16" s="30">
        <v>12</v>
      </c>
      <c r="AVO16" s="31">
        <v>1</v>
      </c>
      <c r="AVP16" s="27">
        <v>13</v>
      </c>
      <c r="AVQ16" s="31">
        <v>8</v>
      </c>
      <c r="AVR16" s="31">
        <v>1</v>
      </c>
      <c r="AVS16" s="28">
        <v>22</v>
      </c>
      <c r="AVT16" s="59">
        <v>7</v>
      </c>
      <c r="AVU16" s="29">
        <v>7</v>
      </c>
      <c r="AVV16" s="60">
        <f t="shared" si="138"/>
        <v>1</v>
      </c>
      <c r="AVW16" s="30">
        <v>9</v>
      </c>
      <c r="AVX16" s="31">
        <v>5</v>
      </c>
      <c r="AVY16" s="27">
        <v>14</v>
      </c>
      <c r="AVZ16" s="31">
        <v>6</v>
      </c>
      <c r="AWA16" s="31">
        <v>1</v>
      </c>
      <c r="AWB16" s="28">
        <v>21</v>
      </c>
      <c r="AWC16" s="59">
        <v>11</v>
      </c>
      <c r="AWD16" s="29">
        <v>11</v>
      </c>
      <c r="AWE16" s="60">
        <f t="shared" si="139"/>
        <v>1</v>
      </c>
      <c r="AWF16" s="30">
        <v>6</v>
      </c>
      <c r="AWG16" s="31">
        <v>1</v>
      </c>
      <c r="AWH16" s="27">
        <v>7</v>
      </c>
      <c r="AWI16" s="31">
        <v>10</v>
      </c>
      <c r="AWJ16" s="31">
        <v>4</v>
      </c>
      <c r="AWK16" s="28">
        <v>21</v>
      </c>
      <c r="AWL16" s="59">
        <v>11</v>
      </c>
      <c r="AWM16" s="29">
        <v>11</v>
      </c>
      <c r="AWN16" s="60">
        <f t="shared" si="140"/>
        <v>1</v>
      </c>
      <c r="AWO16" s="30">
        <v>9</v>
      </c>
      <c r="AWP16" s="31">
        <v>2</v>
      </c>
      <c r="AWQ16" s="27">
        <v>11</v>
      </c>
      <c r="AWR16" s="31">
        <v>9</v>
      </c>
      <c r="AWS16" s="31">
        <v>4</v>
      </c>
      <c r="AWT16" s="28">
        <v>24</v>
      </c>
      <c r="AWU16" s="59">
        <v>15</v>
      </c>
      <c r="AWV16" s="29">
        <v>15</v>
      </c>
      <c r="AWW16" s="60">
        <f t="shared" si="141"/>
        <v>1</v>
      </c>
      <c r="AWX16" s="30"/>
      <c r="AWY16" s="31"/>
      <c r="AWZ16" s="27"/>
      <c r="AXA16" s="31"/>
      <c r="AXB16" s="31"/>
      <c r="AXC16" s="28"/>
      <c r="AXD16" s="59"/>
      <c r="AXE16" s="29"/>
      <c r="AXF16" s="60" t="str">
        <f t="shared" si="142"/>
        <v/>
      </c>
      <c r="AXG16" s="30">
        <v>7</v>
      </c>
      <c r="AXH16" s="31">
        <v>3</v>
      </c>
      <c r="AXI16" s="27">
        <v>10</v>
      </c>
      <c r="AXJ16" s="31">
        <v>7</v>
      </c>
      <c r="AXK16" s="31">
        <v>4</v>
      </c>
      <c r="AXL16" s="28">
        <v>21</v>
      </c>
      <c r="AXM16" s="59">
        <v>4</v>
      </c>
      <c r="AXN16" s="29">
        <v>4</v>
      </c>
      <c r="AXO16" s="60">
        <f t="shared" si="143"/>
        <v>1</v>
      </c>
      <c r="AXP16" s="30">
        <v>20</v>
      </c>
      <c r="AXQ16" s="31">
        <v>2</v>
      </c>
      <c r="AXR16" s="27">
        <v>22</v>
      </c>
      <c r="AXS16" s="31">
        <v>2</v>
      </c>
      <c r="AXT16" s="31">
        <v>1</v>
      </c>
      <c r="AXU16" s="28">
        <v>25</v>
      </c>
      <c r="AXV16" s="59">
        <v>5</v>
      </c>
      <c r="AXW16" s="29">
        <v>5</v>
      </c>
      <c r="AXX16" s="60">
        <f t="shared" si="144"/>
        <v>1</v>
      </c>
      <c r="AXY16" s="30">
        <v>21</v>
      </c>
      <c r="AXZ16" s="31">
        <v>3</v>
      </c>
      <c r="AYA16" s="27">
        <v>24</v>
      </c>
      <c r="AYB16" s="31">
        <v>2</v>
      </c>
      <c r="AYC16" s="31">
        <v>1</v>
      </c>
      <c r="AYD16" s="28">
        <v>27</v>
      </c>
      <c r="AYE16" s="59">
        <v>5</v>
      </c>
      <c r="AYF16" s="29">
        <v>5</v>
      </c>
      <c r="AYG16" s="60">
        <f t="shared" si="145"/>
        <v>1</v>
      </c>
      <c r="AYH16" s="30">
        <v>12</v>
      </c>
      <c r="AYI16" s="31">
        <v>3</v>
      </c>
      <c r="AYJ16" s="27">
        <v>15</v>
      </c>
      <c r="AYK16" s="31">
        <v>7</v>
      </c>
      <c r="AYL16" s="31">
        <v>2</v>
      </c>
      <c r="AYM16" s="28">
        <v>24</v>
      </c>
      <c r="AYN16" s="59">
        <v>7</v>
      </c>
      <c r="AYO16" s="29">
        <v>7</v>
      </c>
      <c r="AYP16" s="60">
        <f t="shared" si="146"/>
        <v>1</v>
      </c>
      <c r="AYQ16" s="30"/>
      <c r="AYR16" s="31"/>
      <c r="AYS16" s="27"/>
      <c r="AYT16" s="31"/>
      <c r="AYU16" s="31"/>
      <c r="AYV16" s="28"/>
      <c r="AYW16" s="59">
        <v>0</v>
      </c>
      <c r="AYX16" s="29">
        <v>0</v>
      </c>
      <c r="AYY16" s="60" t="str">
        <f t="shared" si="147"/>
        <v/>
      </c>
      <c r="AYZ16" s="30">
        <v>5</v>
      </c>
      <c r="AZA16" s="31">
        <v>2</v>
      </c>
      <c r="AZB16" s="27">
        <v>7</v>
      </c>
      <c r="AZC16" s="31">
        <v>13</v>
      </c>
      <c r="AZD16" s="31">
        <v>3</v>
      </c>
      <c r="AZE16" s="28">
        <v>23</v>
      </c>
      <c r="AZF16" s="59">
        <v>8</v>
      </c>
      <c r="AZG16" s="29">
        <v>8</v>
      </c>
      <c r="AZH16" s="60">
        <f t="shared" si="148"/>
        <v>1</v>
      </c>
      <c r="AZI16" s="30">
        <v>2</v>
      </c>
      <c r="AZJ16" s="31">
        <v>1</v>
      </c>
      <c r="AZK16" s="27">
        <v>3</v>
      </c>
      <c r="AZL16" s="31">
        <v>6</v>
      </c>
      <c r="AZM16" s="31">
        <v>0</v>
      </c>
      <c r="AZN16" s="28">
        <v>9</v>
      </c>
      <c r="AZO16" s="59">
        <v>3</v>
      </c>
      <c r="AZP16" s="29">
        <v>3</v>
      </c>
      <c r="AZQ16" s="60">
        <f t="shared" si="149"/>
        <v>1</v>
      </c>
      <c r="AZR16" s="30">
        <v>9</v>
      </c>
      <c r="AZS16" s="31">
        <v>7</v>
      </c>
      <c r="AZT16" s="27">
        <v>16</v>
      </c>
      <c r="AZU16" s="31">
        <v>20</v>
      </c>
      <c r="AZV16" s="31">
        <v>1</v>
      </c>
      <c r="AZW16" s="28">
        <v>37</v>
      </c>
      <c r="AZX16" s="59">
        <v>17</v>
      </c>
      <c r="AZY16" s="29">
        <v>17</v>
      </c>
      <c r="AZZ16" s="60">
        <f t="shared" si="150"/>
        <v>1</v>
      </c>
      <c r="BAA16" s="30">
        <v>17</v>
      </c>
      <c r="BAB16" s="31">
        <v>5</v>
      </c>
      <c r="BAC16" s="27">
        <v>22</v>
      </c>
      <c r="BAD16" s="31">
        <v>4</v>
      </c>
      <c r="BAE16" s="31">
        <v>2</v>
      </c>
      <c r="BAF16" s="28">
        <v>28</v>
      </c>
      <c r="BAG16" s="59">
        <v>10</v>
      </c>
      <c r="BAH16" s="29">
        <v>10</v>
      </c>
      <c r="BAI16" s="60">
        <f t="shared" si="151"/>
        <v>1</v>
      </c>
      <c r="BAJ16" s="30">
        <v>6</v>
      </c>
      <c r="BAK16" s="31">
        <v>6</v>
      </c>
      <c r="BAL16" s="27">
        <v>12</v>
      </c>
      <c r="BAM16" s="31">
        <v>6</v>
      </c>
      <c r="BAN16" s="31">
        <v>2</v>
      </c>
      <c r="BAO16" s="28">
        <v>20</v>
      </c>
      <c r="BAP16" s="59">
        <v>11</v>
      </c>
      <c r="BAQ16" s="29">
        <v>11</v>
      </c>
      <c r="BAR16" s="60">
        <f t="shared" si="152"/>
        <v>1</v>
      </c>
      <c r="BAS16" s="30"/>
      <c r="BAT16" s="31"/>
      <c r="BAU16" s="27"/>
      <c r="BAV16" s="31"/>
      <c r="BAW16" s="31"/>
      <c r="BAX16" s="28"/>
      <c r="BAY16" s="59">
        <v>0</v>
      </c>
      <c r="BAZ16" s="29">
        <v>0</v>
      </c>
      <c r="BBA16" s="60" t="str">
        <f t="shared" si="153"/>
        <v/>
      </c>
      <c r="BBB16" s="30"/>
      <c r="BBC16" s="31"/>
      <c r="BBD16" s="27"/>
      <c r="BBE16" s="31"/>
      <c r="BBF16" s="31"/>
      <c r="BBG16" s="28"/>
      <c r="BBH16" s="59">
        <v>0</v>
      </c>
      <c r="BBI16" s="29">
        <v>0</v>
      </c>
      <c r="BBJ16" s="60" t="str">
        <f t="shared" si="154"/>
        <v/>
      </c>
      <c r="BBK16" s="30">
        <v>1</v>
      </c>
      <c r="BBL16" s="31">
        <v>2</v>
      </c>
      <c r="BBM16" s="27">
        <v>3</v>
      </c>
      <c r="BBN16" s="31">
        <v>6</v>
      </c>
      <c r="BBO16" s="31">
        <v>2</v>
      </c>
      <c r="BBP16" s="28">
        <v>11</v>
      </c>
      <c r="BBQ16" s="59">
        <v>6</v>
      </c>
      <c r="BBR16" s="29">
        <v>6</v>
      </c>
      <c r="BBS16" s="60">
        <f t="shared" si="155"/>
        <v>1</v>
      </c>
      <c r="BBT16" s="30">
        <v>10</v>
      </c>
      <c r="BBU16" s="31">
        <v>2</v>
      </c>
      <c r="BBV16" s="27">
        <v>12</v>
      </c>
      <c r="BBW16" s="31">
        <v>10</v>
      </c>
      <c r="BBX16" s="31">
        <v>2</v>
      </c>
      <c r="BBY16" s="28">
        <v>24</v>
      </c>
      <c r="BBZ16" s="59">
        <v>0</v>
      </c>
      <c r="BCA16" s="29">
        <v>0</v>
      </c>
      <c r="BCB16" s="60" t="str">
        <f t="shared" si="156"/>
        <v/>
      </c>
      <c r="BCC16" s="30">
        <v>12</v>
      </c>
      <c r="BCD16" s="31">
        <v>3</v>
      </c>
      <c r="BCE16" s="27">
        <v>15</v>
      </c>
      <c r="BCF16" s="31">
        <v>10</v>
      </c>
      <c r="BCG16" s="31">
        <v>1</v>
      </c>
      <c r="BCH16" s="28">
        <v>26</v>
      </c>
      <c r="BCI16" s="59">
        <v>3</v>
      </c>
      <c r="BCJ16" s="29">
        <v>3</v>
      </c>
      <c r="BCK16" s="60">
        <f t="shared" si="157"/>
        <v>1</v>
      </c>
      <c r="BCL16" s="30">
        <v>8</v>
      </c>
      <c r="BCM16" s="31">
        <v>2</v>
      </c>
      <c r="BCN16" s="27">
        <v>10</v>
      </c>
      <c r="BCO16" s="31">
        <v>7</v>
      </c>
      <c r="BCP16" s="31">
        <v>4</v>
      </c>
      <c r="BCQ16" s="28">
        <v>21</v>
      </c>
      <c r="BCR16" s="59">
        <v>12</v>
      </c>
      <c r="BCS16" s="29">
        <v>12</v>
      </c>
      <c r="BCT16" s="60">
        <f t="shared" si="158"/>
        <v>1</v>
      </c>
      <c r="BCU16" s="30"/>
      <c r="BCV16" s="31"/>
      <c r="BCW16" s="27"/>
      <c r="BCX16" s="31"/>
      <c r="BCY16" s="31"/>
      <c r="BCZ16" s="28"/>
      <c r="BDA16" s="59">
        <v>0</v>
      </c>
      <c r="BDB16" s="29">
        <v>0</v>
      </c>
      <c r="BDC16" s="60" t="str">
        <f t="shared" si="159"/>
        <v/>
      </c>
      <c r="BDD16" s="30"/>
      <c r="BDE16" s="31"/>
      <c r="BDF16" s="27"/>
      <c r="BDG16" s="31"/>
      <c r="BDH16" s="31"/>
      <c r="BDI16" s="28"/>
      <c r="BDJ16" s="59">
        <v>0</v>
      </c>
      <c r="BDK16" s="29">
        <v>0</v>
      </c>
      <c r="BDL16" s="60" t="str">
        <f t="shared" si="160"/>
        <v/>
      </c>
      <c r="BDM16" s="30">
        <v>6</v>
      </c>
      <c r="BDN16" s="31">
        <v>5</v>
      </c>
      <c r="BDO16" s="27">
        <v>11</v>
      </c>
      <c r="BDP16" s="31">
        <v>9</v>
      </c>
      <c r="BDQ16" s="31">
        <v>3</v>
      </c>
      <c r="BDR16" s="28">
        <v>23</v>
      </c>
      <c r="BDS16" s="59">
        <v>6</v>
      </c>
      <c r="BDT16" s="29">
        <v>6</v>
      </c>
      <c r="BDU16" s="60">
        <f t="shared" si="161"/>
        <v>1</v>
      </c>
      <c r="BDV16" s="30">
        <v>9</v>
      </c>
      <c r="BDW16" s="31">
        <v>0</v>
      </c>
      <c r="BDX16" s="27">
        <v>9</v>
      </c>
      <c r="BDY16" s="31">
        <v>9</v>
      </c>
      <c r="BDZ16" s="31">
        <v>3</v>
      </c>
      <c r="BEA16" s="28">
        <v>21</v>
      </c>
      <c r="BEB16" s="59">
        <v>10</v>
      </c>
      <c r="BEC16" s="29">
        <v>10</v>
      </c>
      <c r="BED16" s="60">
        <f t="shared" si="162"/>
        <v>1</v>
      </c>
      <c r="BEE16" s="30">
        <v>4</v>
      </c>
      <c r="BEF16" s="31">
        <v>2</v>
      </c>
      <c r="BEG16" s="27">
        <v>6</v>
      </c>
      <c r="BEH16" s="31">
        <v>3</v>
      </c>
      <c r="BEI16" s="31">
        <v>1</v>
      </c>
      <c r="BEJ16" s="28">
        <v>10</v>
      </c>
      <c r="BEK16" s="59">
        <v>6</v>
      </c>
      <c r="BEL16" s="29">
        <v>6</v>
      </c>
      <c r="BEM16" s="60">
        <f t="shared" si="163"/>
        <v>1</v>
      </c>
      <c r="BEN16" s="30">
        <v>12</v>
      </c>
      <c r="BEO16" s="31">
        <v>2</v>
      </c>
      <c r="BEP16" s="27">
        <v>14</v>
      </c>
      <c r="BEQ16" s="31">
        <v>6</v>
      </c>
      <c r="BER16" s="31">
        <v>2</v>
      </c>
      <c r="BES16" s="28">
        <v>22</v>
      </c>
      <c r="BET16" s="59">
        <v>9</v>
      </c>
      <c r="BEU16" s="29">
        <v>9</v>
      </c>
      <c r="BEV16" s="60">
        <f t="shared" si="164"/>
        <v>1</v>
      </c>
      <c r="BEW16" s="30"/>
      <c r="BEX16" s="31"/>
      <c r="BEY16" s="27"/>
      <c r="BEZ16" s="31"/>
      <c r="BFA16" s="31"/>
      <c r="BFB16" s="28"/>
      <c r="BFC16" s="59">
        <v>0</v>
      </c>
      <c r="BFD16" s="29">
        <v>0</v>
      </c>
      <c r="BFE16" s="60" t="str">
        <f t="shared" si="165"/>
        <v/>
      </c>
      <c r="BFF16" s="30"/>
      <c r="BFG16" s="31"/>
      <c r="BFH16" s="27"/>
      <c r="BFI16" s="31"/>
      <c r="BFJ16" s="31"/>
      <c r="BFK16" s="28"/>
      <c r="BFL16" s="59">
        <v>0</v>
      </c>
      <c r="BFM16" s="29">
        <v>0</v>
      </c>
      <c r="BFN16" s="60" t="str">
        <f t="shared" si="166"/>
        <v/>
      </c>
      <c r="BFO16" s="30">
        <v>4</v>
      </c>
      <c r="BFP16" s="31">
        <v>9</v>
      </c>
      <c r="BFQ16" s="27">
        <v>13</v>
      </c>
      <c r="BFR16" s="31">
        <v>10</v>
      </c>
      <c r="BFS16" s="31">
        <v>3</v>
      </c>
      <c r="BFT16" s="28">
        <v>26</v>
      </c>
      <c r="BFU16" s="59">
        <v>9</v>
      </c>
      <c r="BFV16" s="29">
        <v>9</v>
      </c>
      <c r="BFW16" s="60">
        <f t="shared" si="167"/>
        <v>1</v>
      </c>
      <c r="BFX16" s="30">
        <v>4</v>
      </c>
      <c r="BFY16" s="31">
        <v>6</v>
      </c>
      <c r="BFZ16" s="27">
        <v>10</v>
      </c>
      <c r="BGA16" s="31">
        <v>3</v>
      </c>
      <c r="BGB16" s="31">
        <v>1</v>
      </c>
      <c r="BGC16" s="28">
        <v>14</v>
      </c>
      <c r="BGD16" s="59">
        <v>4</v>
      </c>
      <c r="BGE16" s="29">
        <v>4</v>
      </c>
      <c r="BGF16" s="60">
        <f t="shared" si="168"/>
        <v>1</v>
      </c>
      <c r="BGG16" s="30">
        <v>12</v>
      </c>
      <c r="BGH16" s="31">
        <v>0</v>
      </c>
      <c r="BGI16" s="27">
        <v>12</v>
      </c>
      <c r="BGJ16" s="31">
        <v>5</v>
      </c>
      <c r="BGK16" s="31">
        <v>0</v>
      </c>
      <c r="BGL16" s="28">
        <v>17</v>
      </c>
      <c r="BGM16" s="59">
        <v>14</v>
      </c>
      <c r="BGN16" s="29">
        <v>14</v>
      </c>
      <c r="BGO16" s="60">
        <f t="shared" si="169"/>
        <v>1</v>
      </c>
      <c r="BGP16" s="30">
        <v>9</v>
      </c>
      <c r="BGQ16" s="31">
        <v>3</v>
      </c>
      <c r="BGR16" s="27">
        <v>12</v>
      </c>
      <c r="BGS16" s="31">
        <v>4</v>
      </c>
      <c r="BGT16" s="31">
        <v>3</v>
      </c>
      <c r="BGU16" s="28">
        <v>19</v>
      </c>
      <c r="BGV16" s="59">
        <v>9</v>
      </c>
      <c r="BGW16" s="29">
        <v>9</v>
      </c>
      <c r="BGX16" s="60">
        <f t="shared" si="170"/>
        <v>1</v>
      </c>
      <c r="BGY16" s="30"/>
      <c r="BGZ16" s="31"/>
      <c r="BHA16" s="27"/>
      <c r="BHB16" s="31"/>
      <c r="BHC16" s="31"/>
      <c r="BHD16" s="28"/>
      <c r="BHE16" s="59">
        <v>0</v>
      </c>
      <c r="BHF16" s="29">
        <v>0</v>
      </c>
      <c r="BHG16" s="60" t="str">
        <f t="shared" si="171"/>
        <v/>
      </c>
      <c r="BHH16" s="30"/>
      <c r="BHI16" s="31"/>
      <c r="BHJ16" s="27"/>
      <c r="BHK16" s="31"/>
      <c r="BHL16" s="31"/>
      <c r="BHM16" s="28"/>
      <c r="BHN16" s="59">
        <v>0</v>
      </c>
      <c r="BHO16" s="29">
        <v>0</v>
      </c>
      <c r="BHP16" s="60" t="str">
        <f t="shared" si="172"/>
        <v/>
      </c>
      <c r="BHQ16" s="30">
        <v>10</v>
      </c>
      <c r="BHR16" s="31">
        <v>2</v>
      </c>
      <c r="BHS16" s="27">
        <v>12</v>
      </c>
      <c r="BHT16" s="31">
        <v>13</v>
      </c>
      <c r="BHU16" s="31">
        <v>0</v>
      </c>
      <c r="BHV16" s="28">
        <v>25</v>
      </c>
      <c r="BHW16" s="59">
        <v>7</v>
      </c>
      <c r="BHX16" s="29">
        <v>7</v>
      </c>
      <c r="BHY16" s="60">
        <f t="shared" si="173"/>
        <v>1</v>
      </c>
      <c r="BHZ16" s="30">
        <v>5</v>
      </c>
      <c r="BIA16" s="31">
        <v>1</v>
      </c>
      <c r="BIB16" s="27">
        <v>6</v>
      </c>
      <c r="BIC16" s="31">
        <v>13</v>
      </c>
      <c r="BID16" s="31">
        <v>2</v>
      </c>
      <c r="BIE16" s="28">
        <v>21</v>
      </c>
      <c r="BIF16" s="59">
        <v>8</v>
      </c>
      <c r="BIG16" s="29">
        <v>8</v>
      </c>
      <c r="BIH16" s="60">
        <f t="shared" si="174"/>
        <v>1</v>
      </c>
      <c r="BII16" s="30">
        <v>4</v>
      </c>
      <c r="BIJ16" s="31">
        <v>5</v>
      </c>
      <c r="BIK16" s="27">
        <v>9</v>
      </c>
      <c r="BIL16" s="31">
        <v>14</v>
      </c>
      <c r="BIM16" s="31">
        <v>2</v>
      </c>
      <c r="BIN16" s="28">
        <v>25</v>
      </c>
      <c r="BIO16" s="59">
        <v>10</v>
      </c>
      <c r="BIP16" s="29">
        <v>10</v>
      </c>
      <c r="BIQ16" s="60">
        <f t="shared" si="175"/>
        <v>1</v>
      </c>
      <c r="BIR16" s="30">
        <v>15</v>
      </c>
      <c r="BIS16" s="31">
        <v>2</v>
      </c>
      <c r="BIT16" s="27">
        <v>17</v>
      </c>
      <c r="BIU16" s="31">
        <v>7</v>
      </c>
      <c r="BIV16" s="31">
        <v>3</v>
      </c>
      <c r="BIW16" s="28">
        <v>27</v>
      </c>
      <c r="BIX16" s="59">
        <v>5</v>
      </c>
      <c r="BIY16" s="29">
        <v>5</v>
      </c>
      <c r="BIZ16" s="60">
        <f t="shared" si="176"/>
        <v>1</v>
      </c>
      <c r="BJA16" s="30"/>
      <c r="BJB16" s="31"/>
      <c r="BJC16" s="27"/>
      <c r="BJD16" s="31"/>
      <c r="BJE16" s="31"/>
      <c r="BJF16" s="28"/>
      <c r="BJG16" s="59">
        <v>0</v>
      </c>
      <c r="BJH16" s="29">
        <v>0</v>
      </c>
      <c r="BJI16" s="60" t="str">
        <f t="shared" si="177"/>
        <v/>
      </c>
      <c r="BJJ16" s="30"/>
      <c r="BJK16" s="31"/>
      <c r="BJL16" s="27"/>
      <c r="BJM16" s="31"/>
      <c r="BJN16" s="31"/>
      <c r="BJO16" s="28"/>
      <c r="BJP16" s="59">
        <v>0</v>
      </c>
      <c r="BJQ16" s="29">
        <v>0</v>
      </c>
      <c r="BJR16" s="60" t="str">
        <f t="shared" si="178"/>
        <v/>
      </c>
      <c r="BJS16" s="30">
        <v>22</v>
      </c>
      <c r="BJT16" s="31">
        <v>4</v>
      </c>
      <c r="BJU16" s="27">
        <v>26</v>
      </c>
      <c r="BJV16" s="31">
        <v>4</v>
      </c>
      <c r="BJW16" s="31">
        <v>1</v>
      </c>
      <c r="BJX16" s="28">
        <v>31</v>
      </c>
      <c r="BJY16" s="59">
        <v>13</v>
      </c>
      <c r="BJZ16" s="29">
        <v>12</v>
      </c>
      <c r="BKA16" s="60">
        <f t="shared" si="179"/>
        <v>0.92307692307692313</v>
      </c>
      <c r="BKB16" s="30">
        <v>15</v>
      </c>
      <c r="BKC16" s="31">
        <v>7</v>
      </c>
      <c r="BKD16" s="27">
        <v>22</v>
      </c>
      <c r="BKE16" s="31">
        <v>4</v>
      </c>
      <c r="BKF16" s="31">
        <v>2</v>
      </c>
      <c r="BKG16" s="28">
        <v>28</v>
      </c>
      <c r="BKH16" s="59">
        <v>15</v>
      </c>
      <c r="BKI16" s="29">
        <v>15</v>
      </c>
      <c r="BKJ16" s="60">
        <f t="shared" si="180"/>
        <v>1</v>
      </c>
      <c r="BKK16" s="30">
        <v>23</v>
      </c>
      <c r="BKL16" s="31">
        <v>2</v>
      </c>
      <c r="BKM16" s="27">
        <v>25</v>
      </c>
      <c r="BKN16" s="31">
        <v>4</v>
      </c>
      <c r="BKO16" s="31">
        <v>1</v>
      </c>
      <c r="BKP16" s="28">
        <v>30</v>
      </c>
      <c r="BKQ16" s="59">
        <v>6</v>
      </c>
      <c r="BKR16" s="29">
        <v>6</v>
      </c>
      <c r="BKS16" s="60">
        <f t="shared" si="181"/>
        <v>1</v>
      </c>
      <c r="BKT16" s="30">
        <v>13</v>
      </c>
      <c r="BKU16" s="31">
        <v>4</v>
      </c>
      <c r="BKV16" s="27">
        <v>17</v>
      </c>
      <c r="BKW16" s="31">
        <v>5</v>
      </c>
      <c r="BKX16" s="31">
        <v>1</v>
      </c>
      <c r="BKY16" s="28">
        <v>23</v>
      </c>
      <c r="BKZ16" s="59">
        <v>17</v>
      </c>
      <c r="BLA16" s="29">
        <v>17</v>
      </c>
      <c r="BLB16" s="60">
        <f t="shared" si="182"/>
        <v>1</v>
      </c>
      <c r="BLC16" s="30">
        <v>2</v>
      </c>
      <c r="BLD16" s="31">
        <v>2</v>
      </c>
      <c r="BLE16" s="27">
        <v>4</v>
      </c>
      <c r="BLF16" s="31">
        <v>8</v>
      </c>
      <c r="BLG16" s="31">
        <v>2</v>
      </c>
      <c r="BLH16" s="28">
        <v>14</v>
      </c>
      <c r="BLI16" s="59">
        <v>8</v>
      </c>
      <c r="BLJ16" s="29">
        <v>8</v>
      </c>
      <c r="BLK16" s="60">
        <f t="shared" si="183"/>
        <v>1</v>
      </c>
      <c r="BLL16" s="30"/>
      <c r="BLM16" s="31"/>
      <c r="BLN16" s="27"/>
      <c r="BLO16" s="31"/>
      <c r="BLP16" s="31"/>
      <c r="BLQ16" s="28"/>
      <c r="BLR16" s="59">
        <v>0</v>
      </c>
      <c r="BLS16" s="29">
        <v>0</v>
      </c>
      <c r="BLT16" s="60" t="str">
        <f t="shared" si="184"/>
        <v/>
      </c>
      <c r="BLU16" s="30">
        <v>0</v>
      </c>
      <c r="BLV16" s="31">
        <v>0</v>
      </c>
      <c r="BLW16" s="27">
        <v>0</v>
      </c>
      <c r="BLX16" s="31">
        <v>5</v>
      </c>
      <c r="BLY16" s="31">
        <v>3</v>
      </c>
      <c r="BLZ16" s="28">
        <v>8</v>
      </c>
      <c r="BMA16" s="59">
        <v>5</v>
      </c>
      <c r="BMB16" s="29">
        <v>4</v>
      </c>
      <c r="BMC16" s="60">
        <f t="shared" si="185"/>
        <v>0.8</v>
      </c>
      <c r="BMD16" s="30">
        <v>11</v>
      </c>
      <c r="BME16" s="31">
        <v>1</v>
      </c>
      <c r="BMF16" s="27">
        <v>12</v>
      </c>
      <c r="BMG16" s="31">
        <v>11</v>
      </c>
      <c r="BMH16" s="31">
        <v>1</v>
      </c>
      <c r="BMI16" s="28">
        <v>24</v>
      </c>
      <c r="BMJ16" s="59">
        <v>0</v>
      </c>
      <c r="BMK16" s="29">
        <v>0</v>
      </c>
      <c r="BML16" s="60" t="str">
        <f t="shared" si="186"/>
        <v/>
      </c>
      <c r="BMM16" s="30">
        <v>6</v>
      </c>
      <c r="BMN16" s="31">
        <v>6</v>
      </c>
      <c r="BMO16" s="27">
        <v>12</v>
      </c>
      <c r="BMP16" s="31">
        <v>7</v>
      </c>
      <c r="BMQ16" s="31">
        <v>0</v>
      </c>
      <c r="BMR16" s="28">
        <v>19</v>
      </c>
      <c r="BMS16" s="59"/>
      <c r="BMT16" s="29">
        <v>26</v>
      </c>
      <c r="BMU16" s="60" t="str">
        <f t="shared" si="187"/>
        <v/>
      </c>
      <c r="BMV16" s="30">
        <v>8</v>
      </c>
      <c r="BMW16" s="31">
        <v>3</v>
      </c>
      <c r="BMX16" s="27">
        <v>11</v>
      </c>
      <c r="BMY16" s="31">
        <v>10</v>
      </c>
      <c r="BMZ16" s="31">
        <v>1</v>
      </c>
      <c r="BNA16" s="28">
        <v>22</v>
      </c>
      <c r="BNB16" s="59"/>
      <c r="BNC16" s="29">
        <v>0</v>
      </c>
      <c r="BND16" s="60" t="str">
        <f t="shared" si="188"/>
        <v/>
      </c>
      <c r="BNE16" s="30"/>
      <c r="BNF16" s="31"/>
      <c r="BNG16" s="27"/>
      <c r="BNH16" s="31"/>
      <c r="BNI16" s="31"/>
      <c r="BNJ16" s="28"/>
      <c r="BNK16" s="59"/>
      <c r="BNL16" s="29"/>
      <c r="BNM16" s="60" t="str">
        <f t="shared" si="189"/>
        <v/>
      </c>
      <c r="BNN16" s="30">
        <v>3</v>
      </c>
      <c r="BNO16" s="31">
        <v>5</v>
      </c>
      <c r="BNP16" s="27">
        <v>8</v>
      </c>
      <c r="BNQ16" s="31">
        <v>5</v>
      </c>
      <c r="BNR16" s="31">
        <v>4</v>
      </c>
      <c r="BNS16" s="28">
        <v>17</v>
      </c>
      <c r="BNT16" s="59"/>
      <c r="BNU16" s="29">
        <v>0</v>
      </c>
      <c r="BNV16" s="60" t="str">
        <f t="shared" si="190"/>
        <v/>
      </c>
      <c r="BNW16" s="30">
        <v>13</v>
      </c>
      <c r="BNX16" s="31">
        <v>0</v>
      </c>
      <c r="BNY16" s="27">
        <v>13</v>
      </c>
      <c r="BNZ16" s="31">
        <v>0</v>
      </c>
      <c r="BOA16" s="31">
        <v>0</v>
      </c>
      <c r="BOB16" s="28">
        <v>13</v>
      </c>
      <c r="BOC16" s="59"/>
      <c r="BOD16" s="29"/>
      <c r="BOE16" s="60" t="str">
        <f t="shared" si="191"/>
        <v/>
      </c>
      <c r="BOF16" s="30">
        <v>4</v>
      </c>
      <c r="BOG16" s="31">
        <v>1</v>
      </c>
      <c r="BOH16" s="27">
        <v>5</v>
      </c>
      <c r="BOI16" s="31">
        <v>9</v>
      </c>
      <c r="BOJ16" s="31">
        <v>3</v>
      </c>
      <c r="BOK16" s="28">
        <v>17</v>
      </c>
      <c r="BOL16" s="59"/>
      <c r="BOM16" s="29"/>
      <c r="BON16" s="60" t="str">
        <f t="shared" si="192"/>
        <v/>
      </c>
      <c r="BOO16" s="30">
        <v>6</v>
      </c>
      <c r="BOP16" s="31">
        <v>6</v>
      </c>
      <c r="BOQ16" s="27">
        <v>12</v>
      </c>
      <c r="BOR16" s="31">
        <v>9</v>
      </c>
      <c r="BOS16" s="31">
        <v>2</v>
      </c>
      <c r="BOT16" s="28">
        <v>23</v>
      </c>
      <c r="BOU16" s="59"/>
      <c r="BOV16" s="29"/>
      <c r="BOW16" s="60" t="str">
        <f t="shared" si="193"/>
        <v/>
      </c>
      <c r="BOX16" s="30"/>
      <c r="BOY16" s="31"/>
      <c r="BOZ16" s="27"/>
      <c r="BPA16" s="31"/>
      <c r="BPB16" s="31"/>
      <c r="BPC16" s="28"/>
      <c r="BPD16" s="59"/>
      <c r="BPE16" s="29"/>
      <c r="BPF16" s="60" t="str">
        <f t="shared" si="194"/>
        <v/>
      </c>
      <c r="BPG16" s="30"/>
      <c r="BPH16" s="31"/>
      <c r="BPI16" s="27"/>
      <c r="BPJ16" s="31"/>
      <c r="BPK16" s="31"/>
      <c r="BPL16" s="28"/>
      <c r="BPM16" s="59"/>
      <c r="BPN16" s="29"/>
      <c r="BPO16" s="60" t="str">
        <f t="shared" si="195"/>
        <v/>
      </c>
      <c r="BPP16" s="30">
        <v>5</v>
      </c>
      <c r="BPQ16" s="31">
        <v>3</v>
      </c>
      <c r="BPR16" s="27">
        <v>8</v>
      </c>
      <c r="BPS16" s="31">
        <v>11</v>
      </c>
      <c r="BPT16" s="31">
        <v>1</v>
      </c>
      <c r="BPU16" s="28">
        <v>20</v>
      </c>
      <c r="BPV16" s="59"/>
      <c r="BPW16" s="29"/>
      <c r="BPX16" s="60" t="str">
        <f t="shared" si="196"/>
        <v/>
      </c>
      <c r="BPY16" s="30">
        <v>6</v>
      </c>
      <c r="BPZ16" s="31">
        <v>2</v>
      </c>
      <c r="BQA16" s="27">
        <v>8</v>
      </c>
      <c r="BQB16" s="31">
        <v>15</v>
      </c>
      <c r="BQC16" s="31">
        <v>1</v>
      </c>
      <c r="BQD16" s="28">
        <v>24</v>
      </c>
      <c r="BQE16" s="59"/>
      <c r="BQF16" s="29"/>
      <c r="BQG16" s="60" t="str">
        <f t="shared" si="197"/>
        <v/>
      </c>
      <c r="BQH16" s="30"/>
      <c r="BQI16" s="31"/>
      <c r="BQJ16" s="27"/>
      <c r="BQK16" s="31"/>
      <c r="BQL16" s="31"/>
      <c r="BQM16" s="28"/>
      <c r="BQN16" s="59"/>
      <c r="BQO16" s="29"/>
      <c r="BQP16" s="60" t="str">
        <f t="shared" si="198"/>
        <v/>
      </c>
      <c r="BQQ16" s="30">
        <v>13</v>
      </c>
      <c r="BQR16" s="31">
        <v>4</v>
      </c>
      <c r="BQS16" s="27">
        <v>17</v>
      </c>
      <c r="BQT16" s="31">
        <v>9</v>
      </c>
      <c r="BQU16" s="31">
        <v>3</v>
      </c>
      <c r="BQV16" s="28">
        <v>29</v>
      </c>
      <c r="BQW16" s="59"/>
      <c r="BQX16" s="29"/>
      <c r="BQY16" s="60" t="str">
        <f t="shared" si="199"/>
        <v/>
      </c>
      <c r="BQZ16" s="30">
        <v>17</v>
      </c>
      <c r="BRA16" s="31">
        <v>2</v>
      </c>
      <c r="BRB16" s="27">
        <v>19</v>
      </c>
      <c r="BRC16" s="31">
        <v>6</v>
      </c>
      <c r="BRD16" s="31">
        <v>1</v>
      </c>
      <c r="BRE16" s="28">
        <v>26</v>
      </c>
      <c r="BRF16" s="59"/>
      <c r="BRG16" s="29"/>
      <c r="BRH16" s="60" t="str">
        <f t="shared" si="200"/>
        <v/>
      </c>
      <c r="BRI16" s="30"/>
      <c r="BRJ16" s="31"/>
      <c r="BRK16" s="27"/>
      <c r="BRL16" s="31"/>
      <c r="BRM16" s="31"/>
      <c r="BRN16" s="28"/>
      <c r="BRO16" s="59"/>
      <c r="BRP16" s="29"/>
      <c r="BRQ16" s="60" t="str">
        <f t="shared" si="201"/>
        <v/>
      </c>
      <c r="BRR16" s="30">
        <v>12</v>
      </c>
      <c r="BRS16" s="31">
        <v>2</v>
      </c>
      <c r="BRT16" s="27">
        <v>14</v>
      </c>
      <c r="BRU16" s="31">
        <v>12</v>
      </c>
      <c r="BRV16" s="31">
        <v>2</v>
      </c>
      <c r="BRW16" s="28">
        <v>28</v>
      </c>
      <c r="BRX16" s="59"/>
      <c r="BRY16" s="29"/>
      <c r="BRZ16" s="60" t="str">
        <f t="shared" si="202"/>
        <v/>
      </c>
      <c r="BSA16" s="30">
        <v>8</v>
      </c>
      <c r="BSB16" s="31">
        <v>3</v>
      </c>
      <c r="BSC16" s="27">
        <v>11</v>
      </c>
      <c r="BSD16" s="31">
        <v>9</v>
      </c>
      <c r="BSE16" s="31">
        <v>3</v>
      </c>
      <c r="BSF16" s="28">
        <v>23</v>
      </c>
      <c r="BSG16" s="59"/>
      <c r="BSH16" s="29"/>
      <c r="BSI16" s="60" t="str">
        <f t="shared" si="203"/>
        <v/>
      </c>
      <c r="BSJ16" s="30">
        <v>9</v>
      </c>
      <c r="BSK16" s="31">
        <v>4</v>
      </c>
      <c r="BSL16" s="27">
        <v>13</v>
      </c>
      <c r="BSM16" s="31">
        <v>7</v>
      </c>
      <c r="BSN16" s="31">
        <v>3</v>
      </c>
      <c r="BSO16" s="28">
        <v>23</v>
      </c>
      <c r="BSP16" s="59"/>
      <c r="BSQ16" s="29"/>
      <c r="BSR16" s="60" t="str">
        <f t="shared" si="204"/>
        <v/>
      </c>
      <c r="BSS16" s="30"/>
      <c r="BST16" s="31"/>
      <c r="BSU16" s="27"/>
      <c r="BSV16" s="31"/>
      <c r="BSW16" s="31"/>
      <c r="BSX16" s="28"/>
      <c r="BSY16" s="59"/>
      <c r="BSZ16" s="29"/>
      <c r="BTA16" s="60" t="str">
        <f t="shared" si="205"/>
        <v/>
      </c>
      <c r="BTB16" s="30"/>
      <c r="BTC16" s="31"/>
      <c r="BTD16" s="27"/>
      <c r="BTE16" s="31"/>
      <c r="BTF16" s="31"/>
      <c r="BTG16" s="28"/>
      <c r="BTH16" s="59"/>
      <c r="BTI16" s="29"/>
      <c r="BTJ16" s="60" t="str">
        <f t="shared" si="206"/>
        <v/>
      </c>
      <c r="BTK16" s="30">
        <v>7</v>
      </c>
      <c r="BTL16" s="31">
        <v>2</v>
      </c>
      <c r="BTM16" s="27">
        <v>9</v>
      </c>
      <c r="BTN16" s="31">
        <v>14</v>
      </c>
      <c r="BTO16" s="31">
        <v>5</v>
      </c>
      <c r="BTP16" s="28">
        <v>28</v>
      </c>
      <c r="BTQ16" s="59"/>
      <c r="BTR16" s="29"/>
      <c r="BTS16" s="60" t="str">
        <f t="shared" si="207"/>
        <v/>
      </c>
      <c r="BTT16" s="30">
        <v>10</v>
      </c>
      <c r="BTU16" s="31">
        <v>3</v>
      </c>
      <c r="BTV16" s="27">
        <v>13</v>
      </c>
      <c r="BTW16" s="31">
        <v>1</v>
      </c>
      <c r="BTX16" s="31">
        <v>0</v>
      </c>
      <c r="BTY16" s="28">
        <v>14</v>
      </c>
      <c r="BTZ16" s="59"/>
      <c r="BUA16" s="29"/>
      <c r="BUB16" s="60" t="str">
        <f t="shared" si="208"/>
        <v/>
      </c>
      <c r="BUC16" s="30">
        <v>3</v>
      </c>
      <c r="BUD16" s="31">
        <v>10</v>
      </c>
      <c r="BUE16" s="27">
        <v>13</v>
      </c>
      <c r="BUF16" s="31">
        <v>12</v>
      </c>
      <c r="BUG16" s="31">
        <v>2</v>
      </c>
      <c r="BUH16" s="28">
        <v>27</v>
      </c>
      <c r="BUI16" s="59"/>
      <c r="BUJ16" s="29"/>
      <c r="BUK16" s="60" t="str">
        <f t="shared" si="209"/>
        <v/>
      </c>
      <c r="BUL16" s="30"/>
      <c r="BUM16" s="31"/>
      <c r="BUN16" s="27"/>
      <c r="BUO16" s="31"/>
      <c r="BUP16" s="31"/>
      <c r="BUQ16" s="28"/>
      <c r="BUR16" s="59"/>
      <c r="BUS16" s="29"/>
      <c r="BUT16" s="60" t="str">
        <f t="shared" si="210"/>
        <v/>
      </c>
    </row>
    <row r="17" spans="1:1918">
      <c r="A17" s="42" t="s">
        <v>141</v>
      </c>
      <c r="B17" s="30"/>
      <c r="C17" s="31"/>
      <c r="D17" s="27"/>
      <c r="E17" s="31"/>
      <c r="F17" s="31"/>
      <c r="G17" s="28"/>
      <c r="H17" s="59"/>
      <c r="I17" s="29"/>
      <c r="J17" s="60" t="str">
        <f t="shared" si="297"/>
        <v/>
      </c>
      <c r="K17" s="30">
        <v>6</v>
      </c>
      <c r="L17" s="31">
        <v>7</v>
      </c>
      <c r="M17" s="27">
        <v>13</v>
      </c>
      <c r="N17" s="31">
        <v>4</v>
      </c>
      <c r="O17" s="31">
        <v>2</v>
      </c>
      <c r="P17" s="28">
        <v>19</v>
      </c>
      <c r="Q17" s="59"/>
      <c r="R17" s="29"/>
      <c r="S17" s="60" t="str">
        <f t="shared" si="298"/>
        <v/>
      </c>
      <c r="T17" s="30">
        <v>5</v>
      </c>
      <c r="U17" s="31">
        <v>5</v>
      </c>
      <c r="V17" s="27">
        <v>10</v>
      </c>
      <c r="W17" s="31">
        <v>1</v>
      </c>
      <c r="X17" s="31">
        <v>1</v>
      </c>
      <c r="Y17" s="28">
        <v>12</v>
      </c>
      <c r="Z17" s="59"/>
      <c r="AA17" s="29"/>
      <c r="AB17" s="60" t="str">
        <f t="shared" si="299"/>
        <v/>
      </c>
      <c r="AC17" s="30">
        <v>6</v>
      </c>
      <c r="AD17" s="31">
        <v>0</v>
      </c>
      <c r="AE17" s="27">
        <v>6</v>
      </c>
      <c r="AF17" s="31">
        <v>1</v>
      </c>
      <c r="AG17" s="31">
        <v>0</v>
      </c>
      <c r="AH17" s="28">
        <v>7</v>
      </c>
      <c r="AI17" s="59"/>
      <c r="AJ17" s="29"/>
      <c r="AK17" s="60" t="str">
        <f t="shared" si="300"/>
        <v/>
      </c>
      <c r="AL17" s="30"/>
      <c r="AM17" s="31"/>
      <c r="AN17" s="27"/>
      <c r="AO17" s="31"/>
      <c r="AP17" s="31"/>
      <c r="AQ17" s="28"/>
      <c r="AR17" s="59"/>
      <c r="AS17" s="29"/>
      <c r="AT17" s="60" t="str">
        <f t="shared" si="301"/>
        <v/>
      </c>
      <c r="AU17" s="30"/>
      <c r="AV17" s="31"/>
      <c r="AW17" s="27"/>
      <c r="AX17" s="31"/>
      <c r="AY17" s="31"/>
      <c r="AZ17" s="28"/>
      <c r="BA17" s="59"/>
      <c r="BB17" s="29"/>
      <c r="BC17" s="60" t="str">
        <f t="shared" si="302"/>
        <v/>
      </c>
      <c r="BD17" s="30">
        <v>9</v>
      </c>
      <c r="BE17" s="31">
        <v>3</v>
      </c>
      <c r="BF17" s="27">
        <v>12</v>
      </c>
      <c r="BG17" s="31">
        <v>3</v>
      </c>
      <c r="BH17" s="31">
        <v>2</v>
      </c>
      <c r="BI17" s="28">
        <v>17</v>
      </c>
      <c r="BJ17" s="59"/>
      <c r="BK17" s="29"/>
      <c r="BL17" s="60" t="str">
        <f t="shared" si="303"/>
        <v/>
      </c>
      <c r="BM17" s="30">
        <v>9</v>
      </c>
      <c r="BN17" s="31">
        <v>4</v>
      </c>
      <c r="BO17" s="27">
        <v>13</v>
      </c>
      <c r="BP17" s="31">
        <v>0</v>
      </c>
      <c r="BQ17" s="31">
        <v>0</v>
      </c>
      <c r="BR17" s="28">
        <v>13</v>
      </c>
      <c r="BS17" s="59"/>
      <c r="BT17" s="29"/>
      <c r="BU17" s="60" t="str">
        <f t="shared" si="304"/>
        <v/>
      </c>
      <c r="BV17" s="30">
        <v>9</v>
      </c>
      <c r="BW17" s="31">
        <v>4</v>
      </c>
      <c r="BX17" s="27">
        <v>13</v>
      </c>
      <c r="BY17" s="31">
        <v>5</v>
      </c>
      <c r="BZ17" s="31">
        <v>1</v>
      </c>
      <c r="CA17" s="28">
        <v>19</v>
      </c>
      <c r="CB17" s="59"/>
      <c r="CC17" s="29"/>
      <c r="CD17" s="60" t="str">
        <f t="shared" si="305"/>
        <v/>
      </c>
      <c r="CE17" s="30">
        <v>13</v>
      </c>
      <c r="CF17" s="31">
        <v>4</v>
      </c>
      <c r="CG17" s="27">
        <v>17</v>
      </c>
      <c r="CH17" s="31">
        <v>4</v>
      </c>
      <c r="CI17" s="31">
        <v>0</v>
      </c>
      <c r="CJ17" s="28">
        <v>21</v>
      </c>
      <c r="CK17" s="59"/>
      <c r="CL17" s="29"/>
      <c r="CM17" s="60" t="str">
        <f t="shared" si="306"/>
        <v/>
      </c>
      <c r="CN17" s="30">
        <v>12</v>
      </c>
      <c r="CO17" s="31">
        <v>1</v>
      </c>
      <c r="CP17" s="27">
        <v>13</v>
      </c>
      <c r="CQ17" s="31">
        <v>3</v>
      </c>
      <c r="CR17" s="31">
        <v>1</v>
      </c>
      <c r="CS17" s="28">
        <v>17</v>
      </c>
      <c r="CT17" s="59"/>
      <c r="CU17" s="29"/>
      <c r="CV17" s="60" t="str">
        <f t="shared" si="307"/>
        <v/>
      </c>
      <c r="CW17" s="30"/>
      <c r="CX17" s="31"/>
      <c r="CY17" s="27"/>
      <c r="CZ17" s="31"/>
      <c r="DA17" s="31"/>
      <c r="DB17" s="28"/>
      <c r="DC17" s="59"/>
      <c r="DD17" s="29"/>
      <c r="DE17" s="60" t="str">
        <f t="shared" si="222"/>
        <v/>
      </c>
      <c r="DF17" s="30"/>
      <c r="DG17" s="31"/>
      <c r="DH17" s="27"/>
      <c r="DI17" s="31"/>
      <c r="DJ17" s="31"/>
      <c r="DK17" s="28"/>
      <c r="DL17" s="59"/>
      <c r="DM17" s="29"/>
      <c r="DN17" s="60" t="str">
        <f t="shared" si="223"/>
        <v/>
      </c>
      <c r="DO17" s="30">
        <v>9</v>
      </c>
      <c r="DP17" s="31">
        <v>1</v>
      </c>
      <c r="DQ17" s="27">
        <v>10</v>
      </c>
      <c r="DR17" s="31">
        <v>5</v>
      </c>
      <c r="DS17" s="31">
        <v>0</v>
      </c>
      <c r="DT17" s="28">
        <v>15</v>
      </c>
      <c r="DU17" s="59"/>
      <c r="DV17" s="29">
        <v>4</v>
      </c>
      <c r="DW17" s="60" t="str">
        <f t="shared" si="308"/>
        <v/>
      </c>
      <c r="DX17" s="30">
        <v>9</v>
      </c>
      <c r="DY17" s="31">
        <v>2</v>
      </c>
      <c r="DZ17" s="27">
        <v>11</v>
      </c>
      <c r="EA17" s="31">
        <v>7</v>
      </c>
      <c r="EB17" s="31">
        <v>1</v>
      </c>
      <c r="EC17" s="28">
        <v>19</v>
      </c>
      <c r="ED17" s="59"/>
      <c r="EE17" s="29">
        <v>2</v>
      </c>
      <c r="EF17" s="60" t="str">
        <f t="shared" si="309"/>
        <v/>
      </c>
      <c r="EG17" s="30">
        <v>16</v>
      </c>
      <c r="EH17" s="31">
        <v>4</v>
      </c>
      <c r="EI17" s="27">
        <v>20</v>
      </c>
      <c r="EJ17" s="31">
        <v>3</v>
      </c>
      <c r="EK17" s="31">
        <v>1</v>
      </c>
      <c r="EL17" s="28">
        <v>24</v>
      </c>
      <c r="EM17" s="59"/>
      <c r="EN17" s="29">
        <v>3</v>
      </c>
      <c r="EO17" s="60" t="str">
        <f t="shared" si="226"/>
        <v/>
      </c>
      <c r="EP17" s="30">
        <v>16</v>
      </c>
      <c r="EQ17" s="31">
        <v>4</v>
      </c>
      <c r="ER17" s="27">
        <v>20</v>
      </c>
      <c r="ES17" s="31">
        <v>2</v>
      </c>
      <c r="ET17" s="31">
        <v>2</v>
      </c>
      <c r="EU17" s="28">
        <v>24</v>
      </c>
      <c r="EV17" s="59"/>
      <c r="EW17" s="29">
        <v>1</v>
      </c>
      <c r="EX17" s="60" t="str">
        <f t="shared" si="310"/>
        <v/>
      </c>
      <c r="EY17" s="30">
        <v>14</v>
      </c>
      <c r="EZ17" s="31">
        <v>5</v>
      </c>
      <c r="FA17" s="27">
        <v>19</v>
      </c>
      <c r="FB17" s="31">
        <v>4</v>
      </c>
      <c r="FC17" s="31">
        <v>0</v>
      </c>
      <c r="FD17" s="28">
        <v>23</v>
      </c>
      <c r="FE17" s="59"/>
      <c r="FF17" s="29">
        <v>1</v>
      </c>
      <c r="FG17" s="60" t="str">
        <f t="shared" si="311"/>
        <v/>
      </c>
      <c r="FH17" s="30"/>
      <c r="FI17" s="31"/>
      <c r="FJ17" s="27"/>
      <c r="FK17" s="31"/>
      <c r="FL17" s="31"/>
      <c r="FM17" s="28"/>
      <c r="FN17" s="59"/>
      <c r="FO17" s="29">
        <v>0</v>
      </c>
      <c r="FP17" s="60" t="str">
        <f t="shared" si="312"/>
        <v/>
      </c>
      <c r="FQ17" s="30"/>
      <c r="FR17" s="31"/>
      <c r="FS17" s="27"/>
      <c r="FT17" s="31"/>
      <c r="FU17" s="31"/>
      <c r="FV17" s="28"/>
      <c r="FW17" s="59"/>
      <c r="FX17" s="29">
        <v>0</v>
      </c>
      <c r="FY17" s="60" t="str">
        <f t="shared" si="313"/>
        <v/>
      </c>
      <c r="FZ17" s="30">
        <v>2</v>
      </c>
      <c r="GA17" s="31">
        <v>3</v>
      </c>
      <c r="GB17" s="27">
        <v>5</v>
      </c>
      <c r="GC17" s="31">
        <v>3</v>
      </c>
      <c r="GD17" s="31">
        <v>1</v>
      </c>
      <c r="GE17" s="28">
        <v>9</v>
      </c>
      <c r="GF17" s="59"/>
      <c r="GG17" s="29">
        <v>2</v>
      </c>
      <c r="GH17" s="60" t="str">
        <f t="shared" si="314"/>
        <v/>
      </c>
      <c r="GI17" s="30">
        <v>10</v>
      </c>
      <c r="GJ17" s="31">
        <v>5</v>
      </c>
      <c r="GK17" s="27">
        <v>15</v>
      </c>
      <c r="GL17" s="31">
        <v>7</v>
      </c>
      <c r="GM17" s="31">
        <v>1</v>
      </c>
      <c r="GN17" s="28">
        <v>23</v>
      </c>
      <c r="GO17" s="59"/>
      <c r="GP17" s="29">
        <v>1</v>
      </c>
      <c r="GQ17" s="60" t="str">
        <f t="shared" si="315"/>
        <v/>
      </c>
      <c r="GR17" s="30">
        <v>15</v>
      </c>
      <c r="GS17" s="31">
        <v>9</v>
      </c>
      <c r="GT17" s="27">
        <v>24</v>
      </c>
      <c r="GU17" s="31">
        <v>4</v>
      </c>
      <c r="GV17" s="31">
        <v>1</v>
      </c>
      <c r="GW17" s="28">
        <v>29</v>
      </c>
      <c r="GX17" s="59"/>
      <c r="GY17" s="29">
        <v>4</v>
      </c>
      <c r="GZ17" s="60" t="str">
        <f t="shared" si="233"/>
        <v/>
      </c>
      <c r="HA17" s="30">
        <v>14</v>
      </c>
      <c r="HB17" s="31">
        <v>3</v>
      </c>
      <c r="HC17" s="27">
        <v>17</v>
      </c>
      <c r="HD17" s="31">
        <v>4</v>
      </c>
      <c r="HE17" s="31">
        <v>0</v>
      </c>
      <c r="HF17" s="28">
        <v>21</v>
      </c>
      <c r="HG17" s="59"/>
      <c r="HH17" s="29">
        <v>4</v>
      </c>
      <c r="HI17" s="60" t="str">
        <f t="shared" si="234"/>
        <v/>
      </c>
      <c r="HJ17" s="30">
        <v>5</v>
      </c>
      <c r="HK17" s="31">
        <v>3</v>
      </c>
      <c r="HL17" s="27">
        <v>8</v>
      </c>
      <c r="HM17" s="31">
        <v>3</v>
      </c>
      <c r="HN17" s="31">
        <v>1</v>
      </c>
      <c r="HO17" s="28">
        <v>12</v>
      </c>
      <c r="HP17" s="59"/>
      <c r="HQ17" s="29">
        <v>4</v>
      </c>
      <c r="HR17" s="60" t="str">
        <f t="shared" si="235"/>
        <v/>
      </c>
      <c r="HS17" s="30"/>
      <c r="HT17" s="31"/>
      <c r="HU17" s="27"/>
      <c r="HV17" s="31"/>
      <c r="HW17" s="31"/>
      <c r="HX17" s="28"/>
      <c r="HY17" s="59"/>
      <c r="HZ17" s="29"/>
      <c r="IA17" s="60" t="str">
        <f t="shared" si="236"/>
        <v/>
      </c>
      <c r="IB17" s="30"/>
      <c r="IC17" s="31"/>
      <c r="ID17" s="27"/>
      <c r="IE17" s="31"/>
      <c r="IF17" s="31"/>
      <c r="IG17" s="28"/>
      <c r="IH17" s="59"/>
      <c r="II17" s="29"/>
      <c r="IJ17" s="60" t="str">
        <f t="shared" si="237"/>
        <v/>
      </c>
      <c r="IK17" s="30"/>
      <c r="IL17" s="31"/>
      <c r="IM17" s="27"/>
      <c r="IN17" s="31"/>
      <c r="IO17" s="31"/>
      <c r="IP17" s="28"/>
      <c r="IQ17" s="59"/>
      <c r="IR17" s="29"/>
      <c r="IS17" s="60" t="str">
        <f t="shared" si="238"/>
        <v/>
      </c>
      <c r="IT17" s="30"/>
      <c r="IU17" s="31"/>
      <c r="IV17" s="27"/>
      <c r="IW17" s="31"/>
      <c r="IX17" s="31"/>
      <c r="IY17" s="28"/>
      <c r="IZ17" s="59"/>
      <c r="JA17" s="29"/>
      <c r="JB17" s="60" t="str">
        <f t="shared" si="239"/>
        <v/>
      </c>
      <c r="JC17" s="30"/>
      <c r="JD17" s="31"/>
      <c r="JE17" s="27"/>
      <c r="JF17" s="31"/>
      <c r="JG17" s="31"/>
      <c r="JH17" s="28"/>
      <c r="JI17" s="59"/>
      <c r="JJ17" s="29"/>
      <c r="JK17" s="60" t="str">
        <f t="shared" si="240"/>
        <v/>
      </c>
      <c r="JL17" s="30"/>
      <c r="JM17" s="31"/>
      <c r="JN17" s="27"/>
      <c r="JO17" s="31"/>
      <c r="JP17" s="31"/>
      <c r="JQ17" s="28"/>
      <c r="JR17" s="59"/>
      <c r="JS17" s="29"/>
      <c r="JT17" s="60" t="str">
        <f t="shared" si="316"/>
        <v/>
      </c>
      <c r="JU17" s="30"/>
      <c r="JV17" s="31"/>
      <c r="JW17" s="27"/>
      <c r="JX17" s="31"/>
      <c r="JY17" s="31"/>
      <c r="JZ17" s="28"/>
      <c r="KA17" s="59"/>
      <c r="KB17" s="29"/>
      <c r="KC17" s="60" t="str">
        <f t="shared" si="317"/>
        <v/>
      </c>
      <c r="KD17" s="30"/>
      <c r="KE17" s="31"/>
      <c r="KF17" s="27"/>
      <c r="KG17" s="31"/>
      <c r="KH17" s="31"/>
      <c r="KI17" s="28"/>
      <c r="KJ17" s="59"/>
      <c r="KK17" s="29"/>
      <c r="KL17" s="60" t="str">
        <f t="shared" si="318"/>
        <v/>
      </c>
      <c r="KM17" s="30">
        <v>9</v>
      </c>
      <c r="KN17" s="31">
        <v>4</v>
      </c>
      <c r="KO17" s="27">
        <v>13</v>
      </c>
      <c r="KP17" s="31">
        <v>2</v>
      </c>
      <c r="KQ17" s="31">
        <v>0</v>
      </c>
      <c r="KR17" s="28">
        <v>15</v>
      </c>
      <c r="KS17" s="59"/>
      <c r="KT17" s="29">
        <v>9</v>
      </c>
      <c r="KU17" s="60" t="str">
        <f t="shared" si="319"/>
        <v/>
      </c>
      <c r="KV17" s="30">
        <v>11</v>
      </c>
      <c r="KW17" s="31">
        <v>4</v>
      </c>
      <c r="KX17" s="27">
        <v>15</v>
      </c>
      <c r="KY17" s="31">
        <v>8</v>
      </c>
      <c r="KZ17" s="31">
        <v>0</v>
      </c>
      <c r="LA17" s="28">
        <v>23</v>
      </c>
      <c r="LB17" s="59"/>
      <c r="LC17" s="29">
        <v>4</v>
      </c>
      <c r="LD17" s="60" t="str">
        <f t="shared" si="320"/>
        <v/>
      </c>
      <c r="LE17" s="30">
        <v>12</v>
      </c>
      <c r="LF17" s="31">
        <v>3</v>
      </c>
      <c r="LG17" s="27">
        <v>15</v>
      </c>
      <c r="LH17" s="31">
        <v>5</v>
      </c>
      <c r="LI17" s="31">
        <v>2</v>
      </c>
      <c r="LJ17" s="28">
        <v>22</v>
      </c>
      <c r="LK17" s="59"/>
      <c r="LL17" s="29">
        <v>8</v>
      </c>
      <c r="LM17" s="60" t="str">
        <f t="shared" si="321"/>
        <v/>
      </c>
      <c r="LN17" s="30">
        <v>9</v>
      </c>
      <c r="LO17" s="31">
        <v>7</v>
      </c>
      <c r="LP17" s="27">
        <v>16</v>
      </c>
      <c r="LQ17" s="31">
        <v>4</v>
      </c>
      <c r="LR17" s="31">
        <v>2</v>
      </c>
      <c r="LS17" s="28">
        <v>22</v>
      </c>
      <c r="LT17" s="59"/>
      <c r="LU17" s="29">
        <v>1</v>
      </c>
      <c r="LV17" s="60" t="str">
        <f t="shared" si="322"/>
        <v/>
      </c>
      <c r="LW17" s="30">
        <v>10</v>
      </c>
      <c r="LX17" s="31">
        <v>4</v>
      </c>
      <c r="LY17" s="27">
        <v>14</v>
      </c>
      <c r="LZ17" s="31">
        <v>5</v>
      </c>
      <c r="MA17" s="31">
        <v>1</v>
      </c>
      <c r="MB17" s="28">
        <v>20</v>
      </c>
      <c r="MC17" s="59"/>
      <c r="MD17" s="29">
        <v>3</v>
      </c>
      <c r="ME17" s="60" t="str">
        <f t="shared" si="323"/>
        <v/>
      </c>
      <c r="MF17" s="30"/>
      <c r="MG17" s="31"/>
      <c r="MH17" s="27"/>
      <c r="MI17" s="31"/>
      <c r="MJ17" s="31"/>
      <c r="MK17" s="28"/>
      <c r="ML17" s="59"/>
      <c r="MM17" s="29"/>
      <c r="MN17" s="60" t="str">
        <f t="shared" si="324"/>
        <v/>
      </c>
      <c r="MO17" s="30"/>
      <c r="MP17" s="31"/>
      <c r="MQ17" s="27"/>
      <c r="MR17" s="31"/>
      <c r="MS17" s="31"/>
      <c r="MT17" s="28"/>
      <c r="MU17" s="59"/>
      <c r="MV17" s="29"/>
      <c r="MW17" s="60" t="str">
        <f t="shared" si="325"/>
        <v/>
      </c>
      <c r="MX17" s="30"/>
      <c r="MY17" s="31"/>
      <c r="MZ17" s="27"/>
      <c r="NA17" s="31"/>
      <c r="NB17" s="31"/>
      <c r="NC17" s="28"/>
      <c r="ND17" s="59"/>
      <c r="NE17" s="29"/>
      <c r="NF17" s="60" t="str">
        <f t="shared" si="326"/>
        <v/>
      </c>
      <c r="NG17" s="30">
        <v>6</v>
      </c>
      <c r="NH17" s="31">
        <v>2</v>
      </c>
      <c r="NI17" s="27">
        <v>8</v>
      </c>
      <c r="NJ17" s="31">
        <v>4</v>
      </c>
      <c r="NK17" s="31">
        <v>0</v>
      </c>
      <c r="NL17" s="28">
        <v>12</v>
      </c>
      <c r="NM17" s="59"/>
      <c r="NN17" s="29">
        <v>5</v>
      </c>
      <c r="NO17" s="60" t="str">
        <f t="shared" si="327"/>
        <v/>
      </c>
      <c r="NP17" s="30">
        <v>5</v>
      </c>
      <c r="NQ17" s="31">
        <v>6</v>
      </c>
      <c r="NR17" s="27">
        <v>11</v>
      </c>
      <c r="NS17" s="31">
        <v>4</v>
      </c>
      <c r="NT17" s="31">
        <v>1</v>
      </c>
      <c r="NU17" s="28">
        <v>16</v>
      </c>
      <c r="NV17" s="59"/>
      <c r="NW17" s="29">
        <v>4</v>
      </c>
      <c r="NX17" s="60" t="str">
        <f t="shared" si="328"/>
        <v/>
      </c>
      <c r="NY17" s="30">
        <v>10</v>
      </c>
      <c r="NZ17" s="31">
        <v>7</v>
      </c>
      <c r="OA17" s="27">
        <v>17</v>
      </c>
      <c r="OB17" s="31">
        <v>2</v>
      </c>
      <c r="OC17" s="31">
        <v>3</v>
      </c>
      <c r="OD17" s="28">
        <v>22</v>
      </c>
      <c r="OE17" s="59"/>
      <c r="OF17" s="29">
        <v>11</v>
      </c>
      <c r="OG17" s="60" t="str">
        <f t="shared" si="329"/>
        <v/>
      </c>
      <c r="OH17" s="30">
        <v>7</v>
      </c>
      <c r="OI17" s="31">
        <v>5</v>
      </c>
      <c r="OJ17" s="27">
        <v>12</v>
      </c>
      <c r="OK17" s="31">
        <v>9</v>
      </c>
      <c r="OL17" s="31">
        <v>0</v>
      </c>
      <c r="OM17" s="28">
        <v>21</v>
      </c>
      <c r="ON17" s="59"/>
      <c r="OO17" s="29">
        <v>6</v>
      </c>
      <c r="OP17" s="60" t="str">
        <f t="shared" si="330"/>
        <v/>
      </c>
      <c r="OQ17" s="30">
        <v>12</v>
      </c>
      <c r="OR17" s="31">
        <v>12</v>
      </c>
      <c r="OS17" s="27">
        <v>24</v>
      </c>
      <c r="OT17" s="31">
        <v>6</v>
      </c>
      <c r="OU17" s="31">
        <v>2</v>
      </c>
      <c r="OV17" s="28">
        <v>32</v>
      </c>
      <c r="OW17" s="59"/>
      <c r="OX17" s="29">
        <v>4</v>
      </c>
      <c r="OY17" s="60" t="str">
        <f t="shared" si="331"/>
        <v/>
      </c>
      <c r="OZ17" s="472"/>
      <c r="PA17" s="472"/>
      <c r="PB17" s="473" t="s">
        <v>257</v>
      </c>
      <c r="PC17" s="472"/>
      <c r="PD17" s="472"/>
      <c r="PE17" s="474"/>
      <c r="PF17" s="59"/>
      <c r="PG17" s="29"/>
      <c r="PH17" s="60" t="s">
        <v>250</v>
      </c>
      <c r="PI17" s="30">
        <v>8</v>
      </c>
      <c r="PJ17" s="31">
        <v>4</v>
      </c>
      <c r="PK17" s="27">
        <v>12</v>
      </c>
      <c r="PL17" s="31">
        <v>8</v>
      </c>
      <c r="PM17" s="31">
        <v>2</v>
      </c>
      <c r="PN17" s="28">
        <v>22</v>
      </c>
      <c r="PO17" s="59"/>
      <c r="PP17" s="29">
        <v>9</v>
      </c>
      <c r="PQ17" s="60" t="str">
        <f t="shared" si="332"/>
        <v/>
      </c>
      <c r="PR17" s="30">
        <v>9</v>
      </c>
      <c r="PS17" s="31">
        <v>6</v>
      </c>
      <c r="PT17" s="27">
        <v>15</v>
      </c>
      <c r="PU17" s="31">
        <v>7</v>
      </c>
      <c r="PV17" s="31">
        <v>5</v>
      </c>
      <c r="PW17" s="28">
        <v>27</v>
      </c>
      <c r="PX17" s="59"/>
      <c r="PY17" s="29">
        <v>5</v>
      </c>
      <c r="PZ17" s="60" t="str">
        <f t="shared" si="333"/>
        <v/>
      </c>
      <c r="QA17" s="30">
        <v>11</v>
      </c>
      <c r="QB17" s="31">
        <v>3</v>
      </c>
      <c r="QC17" s="27">
        <v>14</v>
      </c>
      <c r="QD17" s="31">
        <v>4</v>
      </c>
      <c r="QE17" s="31">
        <v>3</v>
      </c>
      <c r="QF17" s="28">
        <v>21</v>
      </c>
      <c r="QG17" s="59"/>
      <c r="QH17" s="29">
        <v>2</v>
      </c>
      <c r="QI17" s="60" t="str">
        <f t="shared" si="334"/>
        <v/>
      </c>
      <c r="QJ17" s="30">
        <v>9</v>
      </c>
      <c r="QK17" s="31">
        <v>3</v>
      </c>
      <c r="QL17" s="27">
        <v>12</v>
      </c>
      <c r="QM17" s="31">
        <v>8</v>
      </c>
      <c r="QN17" s="31">
        <v>0</v>
      </c>
      <c r="QO17" s="28">
        <v>20</v>
      </c>
      <c r="QP17" s="59"/>
      <c r="QQ17" s="29">
        <v>8</v>
      </c>
      <c r="QR17" s="60" t="str">
        <f t="shared" si="335"/>
        <v/>
      </c>
      <c r="QS17" s="30">
        <v>13</v>
      </c>
      <c r="QT17" s="31">
        <v>2</v>
      </c>
      <c r="QU17" s="27">
        <v>15</v>
      </c>
      <c r="QV17" s="31">
        <v>6</v>
      </c>
      <c r="QW17" s="31">
        <v>1</v>
      </c>
      <c r="QX17" s="28">
        <v>22</v>
      </c>
      <c r="QY17" s="59"/>
      <c r="QZ17" s="29">
        <v>7</v>
      </c>
      <c r="RA17" s="60" t="str">
        <f t="shared" si="336"/>
        <v/>
      </c>
      <c r="RB17" s="30"/>
      <c r="RC17" s="31"/>
      <c r="RD17" s="27"/>
      <c r="RE17" s="31"/>
      <c r="RF17" s="31"/>
      <c r="RG17" s="28"/>
      <c r="RH17" s="59"/>
      <c r="RI17" s="29"/>
      <c r="RJ17" s="60" t="str">
        <f t="shared" si="337"/>
        <v/>
      </c>
      <c r="RK17" s="30">
        <v>12</v>
      </c>
      <c r="RL17" s="31">
        <v>2</v>
      </c>
      <c r="RM17" s="27">
        <v>14</v>
      </c>
      <c r="RN17" s="31">
        <v>2</v>
      </c>
      <c r="RO17" s="31">
        <v>0</v>
      </c>
      <c r="RP17" s="28">
        <v>16</v>
      </c>
      <c r="RQ17" s="59"/>
      <c r="RR17" s="29">
        <v>5</v>
      </c>
      <c r="RS17" s="60" t="str">
        <f t="shared" si="338"/>
        <v/>
      </c>
      <c r="RT17" s="30">
        <v>18</v>
      </c>
      <c r="RU17" s="31">
        <v>7</v>
      </c>
      <c r="RV17" s="27">
        <v>25</v>
      </c>
      <c r="RW17" s="31">
        <v>5</v>
      </c>
      <c r="RX17" s="31">
        <v>0</v>
      </c>
      <c r="RY17" s="28">
        <v>30</v>
      </c>
      <c r="RZ17" s="59"/>
      <c r="SA17" s="29">
        <v>4</v>
      </c>
      <c r="SB17" s="60" t="str">
        <f t="shared" si="339"/>
        <v/>
      </c>
      <c r="SC17" s="30">
        <v>13</v>
      </c>
      <c r="SD17" s="31">
        <v>7</v>
      </c>
      <c r="SE17" s="27">
        <v>20</v>
      </c>
      <c r="SF17" s="31">
        <v>0</v>
      </c>
      <c r="SG17" s="31">
        <v>2</v>
      </c>
      <c r="SH17" s="28">
        <v>22</v>
      </c>
      <c r="SI17" s="59"/>
      <c r="SJ17" s="29">
        <v>2</v>
      </c>
      <c r="SK17" s="60" t="str">
        <f t="shared" si="340"/>
        <v/>
      </c>
      <c r="SL17" s="30"/>
      <c r="SM17" s="31"/>
      <c r="SN17" s="27"/>
      <c r="SO17" s="31"/>
      <c r="SP17" s="31"/>
      <c r="SQ17" s="28"/>
      <c r="SR17" s="59"/>
      <c r="SS17" s="29"/>
      <c r="ST17" s="60" t="str">
        <f t="shared" si="341"/>
        <v/>
      </c>
      <c r="SU17" s="30">
        <v>4</v>
      </c>
      <c r="SV17" s="31">
        <v>6</v>
      </c>
      <c r="SW17" s="27">
        <v>10</v>
      </c>
      <c r="SX17" s="31">
        <v>5</v>
      </c>
      <c r="SY17" s="31">
        <v>0</v>
      </c>
      <c r="SZ17" s="28">
        <v>15</v>
      </c>
      <c r="TA17" s="59"/>
      <c r="TB17" s="29">
        <v>3</v>
      </c>
      <c r="TC17" s="60" t="str">
        <f t="shared" si="342"/>
        <v/>
      </c>
      <c r="TD17" s="30"/>
      <c r="TE17" s="31"/>
      <c r="TF17" s="27"/>
      <c r="TG17" s="31"/>
      <c r="TH17" s="31"/>
      <c r="TI17" s="28"/>
      <c r="TJ17" s="59"/>
      <c r="TK17" s="29">
        <v>0</v>
      </c>
      <c r="TL17" s="60" t="str">
        <f t="shared" si="343"/>
        <v/>
      </c>
      <c r="TM17" s="30">
        <v>12</v>
      </c>
      <c r="TN17" s="31">
        <v>2</v>
      </c>
      <c r="TO17" s="27">
        <v>14</v>
      </c>
      <c r="TP17" s="31">
        <v>7</v>
      </c>
      <c r="TQ17" s="31">
        <v>0</v>
      </c>
      <c r="TR17" s="28">
        <v>21</v>
      </c>
      <c r="TS17" s="59"/>
      <c r="TT17" s="29">
        <v>5</v>
      </c>
      <c r="TU17" s="60" t="str">
        <f t="shared" si="344"/>
        <v/>
      </c>
      <c r="TV17" s="30"/>
      <c r="TW17" s="31"/>
      <c r="TX17" s="27"/>
      <c r="TY17" s="31"/>
      <c r="TZ17" s="31"/>
      <c r="UA17" s="28"/>
      <c r="UB17" s="59"/>
      <c r="UC17" s="29">
        <v>0</v>
      </c>
      <c r="UD17" s="60" t="str">
        <f t="shared" si="345"/>
        <v/>
      </c>
      <c r="UE17" s="30"/>
      <c r="UF17" s="31"/>
      <c r="UG17" s="27"/>
      <c r="UH17" s="31"/>
      <c r="UI17" s="31"/>
      <c r="UJ17" s="28"/>
      <c r="UK17" s="59"/>
      <c r="UL17" s="29">
        <v>0</v>
      </c>
      <c r="UM17" s="60" t="str">
        <f t="shared" si="346"/>
        <v/>
      </c>
      <c r="UN17" s="30">
        <v>7</v>
      </c>
      <c r="UO17" s="31">
        <v>3</v>
      </c>
      <c r="UP17" s="27">
        <v>10</v>
      </c>
      <c r="UQ17" s="31">
        <v>4</v>
      </c>
      <c r="UR17" s="31">
        <v>0</v>
      </c>
      <c r="US17" s="28">
        <v>14</v>
      </c>
      <c r="UT17" s="59"/>
      <c r="UU17" s="29">
        <v>4</v>
      </c>
      <c r="UV17" s="60" t="str">
        <f t="shared" si="347"/>
        <v/>
      </c>
      <c r="UW17" s="30">
        <v>6</v>
      </c>
      <c r="UX17" s="31">
        <v>0</v>
      </c>
      <c r="UY17" s="27">
        <v>6</v>
      </c>
      <c r="UZ17" s="31">
        <v>8</v>
      </c>
      <c r="VA17" s="31">
        <v>1</v>
      </c>
      <c r="VB17" s="28">
        <v>15</v>
      </c>
      <c r="VC17" s="59"/>
      <c r="VD17" s="29">
        <v>22</v>
      </c>
      <c r="VE17" s="60" t="str">
        <f t="shared" si="348"/>
        <v/>
      </c>
      <c r="VF17" s="30">
        <v>17</v>
      </c>
      <c r="VG17" s="31">
        <v>4</v>
      </c>
      <c r="VH17" s="27">
        <v>21</v>
      </c>
      <c r="VI17" s="31">
        <v>4</v>
      </c>
      <c r="VJ17" s="31">
        <v>0</v>
      </c>
      <c r="VK17" s="28">
        <v>25</v>
      </c>
      <c r="VL17" s="59"/>
      <c r="VM17" s="29">
        <v>8</v>
      </c>
      <c r="VN17" s="60" t="str">
        <f t="shared" si="349"/>
        <v/>
      </c>
      <c r="VO17" s="30">
        <v>10</v>
      </c>
      <c r="VP17" s="31">
        <v>3</v>
      </c>
      <c r="VQ17" s="27">
        <v>13</v>
      </c>
      <c r="VR17" s="31">
        <v>3</v>
      </c>
      <c r="VS17" s="31">
        <v>0</v>
      </c>
      <c r="VT17" s="28">
        <v>16</v>
      </c>
      <c r="VU17" s="59"/>
      <c r="VV17" s="29">
        <v>5</v>
      </c>
      <c r="VW17" s="60" t="str">
        <f t="shared" si="350"/>
        <v/>
      </c>
      <c r="VX17" s="30">
        <v>9</v>
      </c>
      <c r="VY17" s="31">
        <v>4</v>
      </c>
      <c r="VZ17" s="27">
        <v>13</v>
      </c>
      <c r="WA17" s="31">
        <v>3</v>
      </c>
      <c r="WB17" s="31">
        <v>3</v>
      </c>
      <c r="WC17" s="28">
        <v>19</v>
      </c>
      <c r="WD17" s="59"/>
      <c r="WE17" s="29">
        <v>1</v>
      </c>
      <c r="WF17" s="60" t="str">
        <f t="shared" si="351"/>
        <v/>
      </c>
      <c r="WG17" s="30">
        <v>8</v>
      </c>
      <c r="WH17" s="31">
        <v>1</v>
      </c>
      <c r="WI17" s="27">
        <v>9</v>
      </c>
      <c r="WJ17" s="31">
        <v>2</v>
      </c>
      <c r="WK17" s="31">
        <v>0</v>
      </c>
      <c r="WL17" s="28">
        <v>11</v>
      </c>
      <c r="WM17" s="59"/>
      <c r="WN17" s="29">
        <v>5</v>
      </c>
      <c r="WO17" s="60" t="str">
        <f t="shared" si="352"/>
        <v/>
      </c>
      <c r="WP17" s="30">
        <v>10</v>
      </c>
      <c r="WQ17" s="31">
        <v>6</v>
      </c>
      <c r="WR17" s="27">
        <v>16</v>
      </c>
      <c r="WS17" s="31">
        <v>7</v>
      </c>
      <c r="WT17" s="31">
        <v>0</v>
      </c>
      <c r="WU17" s="28">
        <v>23</v>
      </c>
      <c r="WV17" s="59"/>
      <c r="WW17" s="29">
        <v>5</v>
      </c>
      <c r="WX17" s="60" t="str">
        <f t="shared" si="353"/>
        <v/>
      </c>
      <c r="WY17" s="30">
        <v>6</v>
      </c>
      <c r="WZ17" s="31">
        <v>8</v>
      </c>
      <c r="XA17" s="27">
        <v>14</v>
      </c>
      <c r="XB17" s="31">
        <v>4</v>
      </c>
      <c r="XC17" s="31">
        <v>0</v>
      </c>
      <c r="XD17" s="28">
        <v>18</v>
      </c>
      <c r="XE17" s="59"/>
      <c r="XF17" s="29">
        <v>4</v>
      </c>
      <c r="XG17" s="60" t="str">
        <f t="shared" si="354"/>
        <v/>
      </c>
      <c r="XH17" s="30">
        <v>5</v>
      </c>
      <c r="XI17" s="31">
        <v>1</v>
      </c>
      <c r="XJ17" s="27">
        <v>6</v>
      </c>
      <c r="XK17" s="31">
        <v>6</v>
      </c>
      <c r="XL17" s="31">
        <v>1</v>
      </c>
      <c r="XM17" s="28">
        <v>13</v>
      </c>
      <c r="XN17" s="59"/>
      <c r="XO17" s="29">
        <v>5</v>
      </c>
      <c r="XP17" s="60" t="str">
        <f t="shared" si="355"/>
        <v/>
      </c>
      <c r="XQ17" s="30"/>
      <c r="XR17" s="31"/>
      <c r="XS17" s="27"/>
      <c r="XT17" s="31"/>
      <c r="XU17" s="31"/>
      <c r="XV17" s="28"/>
      <c r="XW17" s="59"/>
      <c r="XX17" s="29"/>
      <c r="XY17" s="60" t="str">
        <f>IFERROR((XX17/XW17),"")</f>
        <v/>
      </c>
      <c r="XZ17" s="30">
        <v>6</v>
      </c>
      <c r="YA17" s="31">
        <v>1</v>
      </c>
      <c r="YB17" s="27">
        <v>7</v>
      </c>
      <c r="YC17" s="31">
        <v>1</v>
      </c>
      <c r="YD17" s="31">
        <v>0</v>
      </c>
      <c r="YE17" s="28">
        <v>8</v>
      </c>
      <c r="YF17" s="59"/>
      <c r="YG17" s="29">
        <v>5</v>
      </c>
      <c r="YH17" s="60" t="str">
        <f t="shared" si="356"/>
        <v/>
      </c>
      <c r="YI17" s="30"/>
      <c r="YJ17" s="31"/>
      <c r="YK17" s="27"/>
      <c r="YL17" s="31"/>
      <c r="YM17" s="31"/>
      <c r="YN17" s="28"/>
      <c r="YO17" s="59"/>
      <c r="YP17" s="29"/>
      <c r="YQ17" s="60" t="str">
        <f t="shared" si="357"/>
        <v/>
      </c>
      <c r="YR17" s="30"/>
      <c r="YS17" s="31"/>
      <c r="YT17" s="27"/>
      <c r="YU17" s="31"/>
      <c r="YV17" s="31"/>
      <c r="YW17" s="28"/>
      <c r="YX17" s="59"/>
      <c r="YY17" s="29"/>
      <c r="YZ17" s="60" t="str">
        <f t="shared" si="358"/>
        <v/>
      </c>
      <c r="ZA17" s="30">
        <v>9</v>
      </c>
      <c r="ZB17" s="31">
        <v>4</v>
      </c>
      <c r="ZC17" s="27">
        <v>13</v>
      </c>
      <c r="ZD17" s="31">
        <v>2</v>
      </c>
      <c r="ZE17" s="31">
        <v>0</v>
      </c>
      <c r="ZF17" s="28">
        <v>15</v>
      </c>
      <c r="ZG17" s="59"/>
      <c r="ZH17" s="29"/>
      <c r="ZI17" s="60" t="str">
        <f t="shared" si="359"/>
        <v/>
      </c>
      <c r="ZJ17" s="30">
        <v>6</v>
      </c>
      <c r="ZK17" s="31">
        <v>11</v>
      </c>
      <c r="ZL17" s="27">
        <v>17</v>
      </c>
      <c r="ZM17" s="31">
        <v>6</v>
      </c>
      <c r="ZN17" s="31">
        <v>1</v>
      </c>
      <c r="ZO17" s="28">
        <v>24</v>
      </c>
      <c r="ZP17" s="59"/>
      <c r="ZQ17" s="29">
        <v>7</v>
      </c>
      <c r="ZR17" s="60" t="str">
        <f t="shared" si="360"/>
        <v/>
      </c>
      <c r="ZS17" s="30">
        <v>9</v>
      </c>
      <c r="ZT17" s="31">
        <v>5</v>
      </c>
      <c r="ZU17" s="27">
        <v>14</v>
      </c>
      <c r="ZV17" s="31">
        <v>3</v>
      </c>
      <c r="ZW17" s="31">
        <v>0</v>
      </c>
      <c r="ZX17" s="28">
        <v>17</v>
      </c>
      <c r="ZY17" s="59"/>
      <c r="ZZ17" s="29">
        <v>5</v>
      </c>
      <c r="AAA17" s="60" t="str">
        <f t="shared" si="361"/>
        <v/>
      </c>
      <c r="AAB17" s="30"/>
      <c r="AAC17" s="31"/>
      <c r="AAD17" s="27"/>
      <c r="AAE17" s="31"/>
      <c r="AAF17" s="31"/>
      <c r="AAG17" s="28"/>
      <c r="AAH17" s="59"/>
      <c r="AAI17" s="29"/>
      <c r="AAJ17" s="60" t="str">
        <f t="shared" si="362"/>
        <v/>
      </c>
      <c r="AAK17" s="30"/>
      <c r="AAL17" s="31"/>
      <c r="AAM17" s="27"/>
      <c r="AAN17" s="31"/>
      <c r="AAO17" s="31"/>
      <c r="AAP17" s="28"/>
      <c r="AAQ17" s="59"/>
      <c r="AAR17" s="29"/>
      <c r="AAS17" s="60" t="str">
        <f t="shared" si="363"/>
        <v/>
      </c>
      <c r="AAT17" s="30">
        <v>5</v>
      </c>
      <c r="AAU17" s="31">
        <v>3</v>
      </c>
      <c r="AAV17" s="27">
        <v>8</v>
      </c>
      <c r="AAW17" s="31">
        <v>5</v>
      </c>
      <c r="AAX17" s="31">
        <v>0</v>
      </c>
      <c r="AAY17" s="28">
        <v>13</v>
      </c>
      <c r="AAZ17" s="59"/>
      <c r="ABA17" s="29">
        <v>7</v>
      </c>
      <c r="ABB17" s="60" t="str">
        <f t="shared" si="364"/>
        <v/>
      </c>
      <c r="ABC17" s="30">
        <v>12</v>
      </c>
      <c r="ABD17" s="31">
        <v>1</v>
      </c>
      <c r="ABE17" s="27">
        <v>13</v>
      </c>
      <c r="ABF17" s="31">
        <v>2</v>
      </c>
      <c r="ABG17" s="31">
        <v>2</v>
      </c>
      <c r="ABH17" s="28">
        <v>17</v>
      </c>
      <c r="ABI17" s="59"/>
      <c r="ABJ17" s="29">
        <v>1</v>
      </c>
      <c r="ABK17" s="60" t="str">
        <f t="shared" si="365"/>
        <v/>
      </c>
      <c r="ABL17" s="30"/>
      <c r="ABM17" s="31"/>
      <c r="ABN17" s="27"/>
      <c r="ABO17" s="31"/>
      <c r="ABP17" s="31"/>
      <c r="ABQ17" s="28"/>
      <c r="ABR17" s="59"/>
      <c r="ABS17" s="29"/>
      <c r="ABT17" s="60" t="str">
        <f t="shared" si="366"/>
        <v/>
      </c>
      <c r="ABU17" s="30"/>
      <c r="ABV17" s="31"/>
      <c r="ABW17" s="27"/>
      <c r="ABX17" s="31"/>
      <c r="ABY17" s="31"/>
      <c r="ABZ17" s="28"/>
      <c r="ACA17" s="59"/>
      <c r="ACB17" s="29"/>
      <c r="ACC17" s="60" t="str">
        <f t="shared" si="367"/>
        <v/>
      </c>
      <c r="ACD17" s="30">
        <v>7</v>
      </c>
      <c r="ACE17" s="31">
        <v>4</v>
      </c>
      <c r="ACF17" s="27">
        <v>11</v>
      </c>
      <c r="ACG17" s="31">
        <v>3</v>
      </c>
      <c r="ACH17" s="31">
        <v>0</v>
      </c>
      <c r="ACI17" s="28">
        <v>14</v>
      </c>
      <c r="ACJ17" s="59"/>
      <c r="ACK17" s="29">
        <v>2</v>
      </c>
      <c r="ACL17" s="60" t="str">
        <f t="shared" si="368"/>
        <v/>
      </c>
      <c r="ACM17" s="30">
        <v>8</v>
      </c>
      <c r="ACN17" s="31">
        <v>4</v>
      </c>
      <c r="ACO17" s="27">
        <v>12</v>
      </c>
      <c r="ACP17" s="31">
        <v>4</v>
      </c>
      <c r="ACQ17" s="31">
        <v>1</v>
      </c>
      <c r="ACR17" s="28">
        <v>17</v>
      </c>
      <c r="ACS17" s="59"/>
      <c r="ACT17" s="29"/>
      <c r="ACU17" s="60" t="str">
        <f t="shared" si="369"/>
        <v/>
      </c>
      <c r="ACV17" s="30">
        <v>8</v>
      </c>
      <c r="ACW17" s="31">
        <v>1</v>
      </c>
      <c r="ACX17" s="27">
        <v>9</v>
      </c>
      <c r="ACY17" s="31">
        <v>2</v>
      </c>
      <c r="ACZ17" s="31">
        <v>0</v>
      </c>
      <c r="ADA17" s="28">
        <v>11</v>
      </c>
      <c r="ADB17" s="59"/>
      <c r="ADC17" s="29">
        <v>8</v>
      </c>
      <c r="ADD17" s="60" t="str">
        <f t="shared" si="370"/>
        <v/>
      </c>
      <c r="ADE17" s="30"/>
      <c r="ADF17" s="31"/>
      <c r="ADG17" s="27"/>
      <c r="ADH17" s="31"/>
      <c r="ADI17" s="31"/>
      <c r="ADJ17" s="28"/>
      <c r="ADK17" s="59"/>
      <c r="ADL17" s="29"/>
      <c r="ADM17" s="60" t="str">
        <f t="shared" si="371"/>
        <v/>
      </c>
      <c r="ADN17" s="30"/>
      <c r="ADO17" s="31"/>
      <c r="ADP17" s="27"/>
      <c r="ADQ17" s="31"/>
      <c r="ADR17" s="31"/>
      <c r="ADS17" s="28"/>
      <c r="ADT17" s="59"/>
      <c r="ADU17" s="29"/>
      <c r="ADV17" s="60" t="str">
        <f t="shared" si="86"/>
        <v/>
      </c>
      <c r="ADW17" s="30"/>
      <c r="ADX17" s="31"/>
      <c r="ADY17" s="27"/>
      <c r="ADZ17" s="31"/>
      <c r="AEA17" s="31"/>
      <c r="AEB17" s="28"/>
      <c r="AEC17" s="59"/>
      <c r="AED17" s="29"/>
      <c r="AEE17" s="60" t="str">
        <f t="shared" si="87"/>
        <v/>
      </c>
      <c r="AEF17" s="30">
        <v>8</v>
      </c>
      <c r="AEG17" s="31">
        <v>5</v>
      </c>
      <c r="AEH17" s="27">
        <v>13</v>
      </c>
      <c r="AEI17" s="31">
        <v>5</v>
      </c>
      <c r="AEJ17" s="31">
        <v>1</v>
      </c>
      <c r="AEK17" s="28">
        <v>19</v>
      </c>
      <c r="AEL17" s="59"/>
      <c r="AEM17" s="29">
        <v>4</v>
      </c>
      <c r="AEN17" s="60" t="str">
        <f t="shared" si="88"/>
        <v/>
      </c>
      <c r="AEO17" s="30">
        <v>6</v>
      </c>
      <c r="AEP17" s="31">
        <v>4</v>
      </c>
      <c r="AEQ17" s="27">
        <v>10</v>
      </c>
      <c r="AER17" s="31">
        <v>2</v>
      </c>
      <c r="AES17" s="31">
        <v>2</v>
      </c>
      <c r="AET17" s="28">
        <v>14</v>
      </c>
      <c r="AEU17" s="59"/>
      <c r="AEV17" s="29">
        <v>6</v>
      </c>
      <c r="AEW17" s="60" t="str">
        <f t="shared" si="89"/>
        <v/>
      </c>
      <c r="AEX17" s="30">
        <v>9</v>
      </c>
      <c r="AEY17" s="31">
        <v>4</v>
      </c>
      <c r="AEZ17" s="27">
        <v>13</v>
      </c>
      <c r="AFA17" s="31">
        <v>2</v>
      </c>
      <c r="AFB17" s="31">
        <v>0</v>
      </c>
      <c r="AFC17" s="28">
        <v>15</v>
      </c>
      <c r="AFD17" s="59"/>
      <c r="AFE17" s="29">
        <v>5</v>
      </c>
      <c r="AFF17" s="60" t="str">
        <f t="shared" si="90"/>
        <v/>
      </c>
      <c r="AFG17" s="30">
        <v>7</v>
      </c>
      <c r="AFH17" s="31">
        <v>4</v>
      </c>
      <c r="AFI17" s="27">
        <v>11</v>
      </c>
      <c r="AFJ17" s="31">
        <v>2</v>
      </c>
      <c r="AFK17" s="31">
        <v>0</v>
      </c>
      <c r="AFL17" s="28">
        <v>13</v>
      </c>
      <c r="AFM17" s="59"/>
      <c r="AFN17" s="29">
        <v>8</v>
      </c>
      <c r="AFO17" s="60" t="str">
        <f t="shared" si="91"/>
        <v/>
      </c>
      <c r="AFP17" s="30">
        <v>12</v>
      </c>
      <c r="AFQ17" s="31">
        <v>6</v>
      </c>
      <c r="AFR17" s="27">
        <v>18</v>
      </c>
      <c r="AFS17" s="31">
        <v>2</v>
      </c>
      <c r="AFT17" s="31">
        <v>0</v>
      </c>
      <c r="AFU17" s="28">
        <v>20</v>
      </c>
      <c r="AFV17" s="59"/>
      <c r="AFW17" s="29">
        <v>6</v>
      </c>
      <c r="AFX17" s="60" t="str">
        <f t="shared" si="92"/>
        <v/>
      </c>
      <c r="AFY17" s="30">
        <v>16</v>
      </c>
      <c r="AFZ17" s="31">
        <v>5</v>
      </c>
      <c r="AGA17" s="27">
        <v>21</v>
      </c>
      <c r="AGB17" s="31">
        <v>5</v>
      </c>
      <c r="AGC17" s="31">
        <v>1</v>
      </c>
      <c r="AGD17" s="28">
        <v>27</v>
      </c>
      <c r="AGE17" s="59"/>
      <c r="AGF17" s="29">
        <v>6</v>
      </c>
      <c r="AGG17" s="60" t="str">
        <f t="shared" si="93"/>
        <v/>
      </c>
      <c r="AGH17" s="30"/>
      <c r="AGI17" s="31"/>
      <c r="AGJ17" s="27"/>
      <c r="AGK17" s="31"/>
      <c r="AGL17" s="31"/>
      <c r="AGM17" s="28"/>
      <c r="AGN17" s="59"/>
      <c r="AGO17" s="29"/>
      <c r="AGP17" s="60" t="str">
        <f t="shared" si="94"/>
        <v/>
      </c>
      <c r="AGQ17" s="30"/>
      <c r="AGR17" s="31"/>
      <c r="AGS17" s="27"/>
      <c r="AGT17" s="31"/>
      <c r="AGU17" s="31"/>
      <c r="AGV17" s="28"/>
      <c r="AGW17" s="59"/>
      <c r="AGX17" s="29"/>
      <c r="AGY17" s="60" t="str">
        <f t="shared" si="95"/>
        <v/>
      </c>
      <c r="AGZ17" s="30">
        <v>7</v>
      </c>
      <c r="AHA17" s="31">
        <v>5</v>
      </c>
      <c r="AHB17" s="27">
        <v>12</v>
      </c>
      <c r="AHC17" s="31">
        <v>2</v>
      </c>
      <c r="AHD17" s="31">
        <v>0</v>
      </c>
      <c r="AHE17" s="28">
        <v>14</v>
      </c>
      <c r="AHF17" s="59"/>
      <c r="AHG17" s="29">
        <v>9</v>
      </c>
      <c r="AHH17" s="60" t="str">
        <f t="shared" si="96"/>
        <v/>
      </c>
      <c r="AHI17" s="30">
        <v>12</v>
      </c>
      <c r="AHJ17" s="31">
        <v>4</v>
      </c>
      <c r="AHK17" s="27">
        <v>16</v>
      </c>
      <c r="AHL17" s="31">
        <v>4</v>
      </c>
      <c r="AHM17" s="31">
        <v>1</v>
      </c>
      <c r="AHN17" s="28">
        <v>21</v>
      </c>
      <c r="AHO17" s="59"/>
      <c r="AHP17" s="29">
        <v>5</v>
      </c>
      <c r="AHQ17" s="60" t="str">
        <f t="shared" si="97"/>
        <v/>
      </c>
      <c r="AHR17" s="30">
        <v>6</v>
      </c>
      <c r="AHS17" s="31">
        <v>0</v>
      </c>
      <c r="AHT17" s="27">
        <v>6</v>
      </c>
      <c r="AHU17" s="31">
        <v>1</v>
      </c>
      <c r="AHV17" s="31">
        <v>0</v>
      </c>
      <c r="AHW17" s="28">
        <v>7</v>
      </c>
      <c r="AHX17" s="59"/>
      <c r="AHY17" s="29">
        <v>14</v>
      </c>
      <c r="AHZ17" s="60" t="str">
        <f t="shared" si="98"/>
        <v/>
      </c>
      <c r="AIA17" s="30">
        <v>6</v>
      </c>
      <c r="AIB17" s="31">
        <v>2</v>
      </c>
      <c r="AIC17" s="27">
        <v>8</v>
      </c>
      <c r="AID17" s="31">
        <v>1</v>
      </c>
      <c r="AIE17" s="31">
        <v>1</v>
      </c>
      <c r="AIF17" s="28">
        <v>10</v>
      </c>
      <c r="AIG17" s="59"/>
      <c r="AIH17" s="29">
        <v>9</v>
      </c>
      <c r="AII17" s="60" t="str">
        <f t="shared" si="99"/>
        <v/>
      </c>
      <c r="AIJ17" s="30"/>
      <c r="AIK17" s="31"/>
      <c r="AIL17" s="27"/>
      <c r="AIM17" s="31"/>
      <c r="AIN17" s="31"/>
      <c r="AIO17" s="28"/>
      <c r="AIP17" s="59"/>
      <c r="AIQ17" s="29"/>
      <c r="AIR17" s="60" t="str">
        <f t="shared" si="100"/>
        <v/>
      </c>
      <c r="AIS17" s="30"/>
      <c r="AIT17" s="31"/>
      <c r="AIU17" s="27"/>
      <c r="AIV17" s="31"/>
      <c r="AIW17" s="31"/>
      <c r="AIX17" s="28"/>
      <c r="AIY17" s="59"/>
      <c r="AIZ17" s="29"/>
      <c r="AJA17" s="60" t="str">
        <f t="shared" si="101"/>
        <v/>
      </c>
      <c r="AJB17" s="30">
        <v>8</v>
      </c>
      <c r="AJC17" s="31">
        <v>5</v>
      </c>
      <c r="AJD17" s="27">
        <v>13</v>
      </c>
      <c r="AJE17" s="31">
        <v>2</v>
      </c>
      <c r="AJF17" s="31">
        <v>0</v>
      </c>
      <c r="AJG17" s="28">
        <v>15</v>
      </c>
      <c r="AJH17" s="59"/>
      <c r="AJI17" s="29">
        <v>1</v>
      </c>
      <c r="AJJ17" s="60" t="str">
        <f t="shared" si="102"/>
        <v/>
      </c>
      <c r="AJK17" s="30">
        <v>6</v>
      </c>
      <c r="AJL17" s="31">
        <v>3</v>
      </c>
      <c r="AJM17" s="27">
        <v>9</v>
      </c>
      <c r="AJN17" s="31">
        <v>0</v>
      </c>
      <c r="AJO17" s="31">
        <v>1</v>
      </c>
      <c r="AJP17" s="28">
        <v>10</v>
      </c>
      <c r="AJQ17" s="59"/>
      <c r="AJR17" s="29">
        <v>2</v>
      </c>
      <c r="AJS17" s="60" t="str">
        <f t="shared" si="103"/>
        <v/>
      </c>
      <c r="AJT17" s="30">
        <v>6</v>
      </c>
      <c r="AJU17" s="31">
        <v>5</v>
      </c>
      <c r="AJV17" s="27">
        <v>11</v>
      </c>
      <c r="AJW17" s="31">
        <v>2</v>
      </c>
      <c r="AJX17" s="31">
        <v>2</v>
      </c>
      <c r="AJY17" s="28">
        <v>15</v>
      </c>
      <c r="AJZ17" s="59"/>
      <c r="AKA17" s="29">
        <v>11</v>
      </c>
      <c r="AKB17" s="60" t="str">
        <f t="shared" si="104"/>
        <v/>
      </c>
      <c r="AKC17" s="30">
        <v>12</v>
      </c>
      <c r="AKD17" s="31">
        <v>4</v>
      </c>
      <c r="AKE17" s="27">
        <v>16</v>
      </c>
      <c r="AKF17" s="31">
        <v>4</v>
      </c>
      <c r="AKG17" s="31">
        <v>0</v>
      </c>
      <c r="AKH17" s="28">
        <v>20</v>
      </c>
      <c r="AKI17" s="59"/>
      <c r="AKJ17" s="29">
        <v>9</v>
      </c>
      <c r="AKK17" s="60" t="str">
        <f t="shared" si="105"/>
        <v/>
      </c>
      <c r="AKL17" s="30">
        <v>15</v>
      </c>
      <c r="AKM17" s="31">
        <v>0</v>
      </c>
      <c r="AKN17" s="27">
        <v>15</v>
      </c>
      <c r="AKO17" s="31">
        <v>1</v>
      </c>
      <c r="AKP17" s="31">
        <v>0</v>
      </c>
      <c r="AKQ17" s="28">
        <v>16</v>
      </c>
      <c r="AKR17" s="59"/>
      <c r="AKS17" s="29">
        <v>5</v>
      </c>
      <c r="AKT17" s="60" t="str">
        <f t="shared" si="106"/>
        <v/>
      </c>
      <c r="AKU17" s="30"/>
      <c r="AKV17" s="31"/>
      <c r="AKW17" s="27"/>
      <c r="AKX17" s="31"/>
      <c r="AKY17" s="31"/>
      <c r="AKZ17" s="28"/>
      <c r="ALA17" s="59"/>
      <c r="ALB17" s="29">
        <v>0</v>
      </c>
      <c r="ALC17" s="60" t="str">
        <f t="shared" si="107"/>
        <v/>
      </c>
      <c r="ALD17" s="30">
        <v>13</v>
      </c>
      <c r="ALE17" s="31">
        <v>4</v>
      </c>
      <c r="ALF17" s="27">
        <v>17</v>
      </c>
      <c r="ALG17" s="31">
        <v>3</v>
      </c>
      <c r="ALH17" s="31">
        <v>0</v>
      </c>
      <c r="ALI17" s="28">
        <v>20</v>
      </c>
      <c r="ALJ17" s="59"/>
      <c r="ALK17" s="29">
        <v>9</v>
      </c>
      <c r="ALL17" s="60" t="str">
        <f t="shared" si="108"/>
        <v/>
      </c>
      <c r="ALM17" s="30">
        <v>9</v>
      </c>
      <c r="ALN17" s="31">
        <v>4</v>
      </c>
      <c r="ALO17" s="27">
        <v>13</v>
      </c>
      <c r="ALP17" s="31">
        <v>1</v>
      </c>
      <c r="ALQ17" s="31">
        <v>0</v>
      </c>
      <c r="ALR17" s="28">
        <v>14</v>
      </c>
      <c r="ALS17" s="59"/>
      <c r="ALT17" s="29">
        <v>4</v>
      </c>
      <c r="ALU17" s="60" t="str">
        <f t="shared" si="109"/>
        <v/>
      </c>
      <c r="ALV17" s="30">
        <v>12</v>
      </c>
      <c r="ALW17" s="31">
        <v>6</v>
      </c>
      <c r="ALX17" s="27">
        <v>18</v>
      </c>
      <c r="ALY17" s="31">
        <v>1</v>
      </c>
      <c r="ALZ17" s="31">
        <v>0</v>
      </c>
      <c r="AMA17" s="28">
        <v>19</v>
      </c>
      <c r="AMB17" s="59"/>
      <c r="AMC17" s="29">
        <v>5</v>
      </c>
      <c r="AMD17" s="60" t="str">
        <f t="shared" si="110"/>
        <v/>
      </c>
      <c r="AME17" s="30">
        <v>8</v>
      </c>
      <c r="AMF17" s="31">
        <v>5</v>
      </c>
      <c r="AMG17" s="27">
        <v>13</v>
      </c>
      <c r="AMH17" s="31">
        <v>2</v>
      </c>
      <c r="AMI17" s="31">
        <v>0</v>
      </c>
      <c r="AMJ17" s="28">
        <v>15</v>
      </c>
      <c r="AMK17" s="59"/>
      <c r="AML17" s="29">
        <v>6</v>
      </c>
      <c r="AMM17" s="60" t="str">
        <f t="shared" si="111"/>
        <v/>
      </c>
      <c r="AMN17" s="30"/>
      <c r="AMO17" s="31"/>
      <c r="AMP17" s="27"/>
      <c r="AMQ17" s="31"/>
      <c r="AMR17" s="31"/>
      <c r="AMS17" s="28"/>
      <c r="AMT17" s="59"/>
      <c r="AMU17" s="29"/>
      <c r="AMV17" s="60" t="str">
        <f t="shared" si="112"/>
        <v/>
      </c>
      <c r="AMW17" s="30">
        <v>17</v>
      </c>
      <c r="AMX17" s="31">
        <v>8</v>
      </c>
      <c r="AMY17" s="27">
        <v>25</v>
      </c>
      <c r="AMZ17" s="31">
        <v>2</v>
      </c>
      <c r="ANA17" s="31">
        <v>0</v>
      </c>
      <c r="ANB17" s="28">
        <v>27</v>
      </c>
      <c r="ANC17" s="59"/>
      <c r="AND17" s="29">
        <v>3</v>
      </c>
      <c r="ANE17" s="60" t="str">
        <f t="shared" si="113"/>
        <v/>
      </c>
      <c r="ANF17" s="30">
        <v>12</v>
      </c>
      <c r="ANG17" s="31">
        <v>3</v>
      </c>
      <c r="ANH17" s="27">
        <v>15</v>
      </c>
      <c r="ANI17" s="31">
        <v>2</v>
      </c>
      <c r="ANJ17" s="31">
        <v>0</v>
      </c>
      <c r="ANK17" s="28">
        <v>17</v>
      </c>
      <c r="ANL17" s="59"/>
      <c r="ANM17" s="29">
        <v>4</v>
      </c>
      <c r="ANN17" s="60" t="str">
        <f t="shared" si="114"/>
        <v/>
      </c>
      <c r="ANO17" s="30">
        <v>4</v>
      </c>
      <c r="ANP17" s="31">
        <v>3</v>
      </c>
      <c r="ANQ17" s="27">
        <v>7</v>
      </c>
      <c r="ANR17" s="31">
        <v>0</v>
      </c>
      <c r="ANS17" s="31">
        <v>0</v>
      </c>
      <c r="ANT17" s="28">
        <v>7</v>
      </c>
      <c r="ANU17" s="59"/>
      <c r="ANV17" s="29">
        <v>4</v>
      </c>
      <c r="ANW17" s="60" t="str">
        <f t="shared" si="115"/>
        <v/>
      </c>
      <c r="ANX17" s="30">
        <v>2</v>
      </c>
      <c r="ANY17" s="31">
        <v>2</v>
      </c>
      <c r="ANZ17" s="27">
        <v>4</v>
      </c>
      <c r="AOA17" s="31">
        <v>1</v>
      </c>
      <c r="AOB17" s="31">
        <v>0</v>
      </c>
      <c r="AOC17" s="28">
        <v>5</v>
      </c>
      <c r="AOD17" s="59"/>
      <c r="AOE17" s="29">
        <v>1</v>
      </c>
      <c r="AOF17" s="60" t="str">
        <f t="shared" si="116"/>
        <v/>
      </c>
      <c r="AOG17" s="30">
        <v>17</v>
      </c>
      <c r="AOH17" s="31">
        <v>3</v>
      </c>
      <c r="AOI17" s="27">
        <v>20</v>
      </c>
      <c r="AOJ17" s="31">
        <v>0</v>
      </c>
      <c r="AOK17" s="31">
        <v>0</v>
      </c>
      <c r="AOL17" s="28">
        <v>20</v>
      </c>
      <c r="AOM17" s="59"/>
      <c r="AON17" s="29">
        <v>1</v>
      </c>
      <c r="AOO17" s="60" t="str">
        <f t="shared" si="117"/>
        <v/>
      </c>
      <c r="AOP17" s="30">
        <v>9</v>
      </c>
      <c r="AOQ17" s="31">
        <v>3</v>
      </c>
      <c r="AOR17" s="27">
        <v>12</v>
      </c>
      <c r="AOS17" s="31">
        <v>2</v>
      </c>
      <c r="AOT17" s="31">
        <v>3</v>
      </c>
      <c r="AOU17" s="28">
        <v>17</v>
      </c>
      <c r="AOV17" s="59"/>
      <c r="AOW17" s="29">
        <v>3</v>
      </c>
      <c r="AOX17" s="60" t="str">
        <f t="shared" si="118"/>
        <v/>
      </c>
      <c r="AOY17" s="30"/>
      <c r="AOZ17" s="31"/>
      <c r="APA17" s="27"/>
      <c r="APB17" s="31"/>
      <c r="APC17" s="31"/>
      <c r="APD17" s="28"/>
      <c r="APE17" s="59"/>
      <c r="APF17" s="29"/>
      <c r="APG17" s="60" t="str">
        <f t="shared" si="119"/>
        <v/>
      </c>
      <c r="APH17" s="30"/>
      <c r="API17" s="31"/>
      <c r="APJ17" s="27"/>
      <c r="APK17" s="31"/>
      <c r="APL17" s="31"/>
      <c r="APM17" s="28"/>
      <c r="APN17" s="59"/>
      <c r="APO17" s="29"/>
      <c r="APP17" s="60" t="str">
        <f t="shared" si="120"/>
        <v/>
      </c>
      <c r="APQ17" s="30"/>
      <c r="APR17" s="31"/>
      <c r="APS17" s="27"/>
      <c r="APT17" s="31"/>
      <c r="APU17" s="31"/>
      <c r="APV17" s="28"/>
      <c r="APW17" s="59"/>
      <c r="APX17" s="29"/>
      <c r="APY17" s="60" t="str">
        <f t="shared" si="121"/>
        <v/>
      </c>
      <c r="APZ17" s="30">
        <v>10</v>
      </c>
      <c r="AQA17" s="31">
        <v>3</v>
      </c>
      <c r="AQB17" s="27">
        <v>13</v>
      </c>
      <c r="AQC17" s="31">
        <v>1</v>
      </c>
      <c r="AQD17" s="31">
        <v>0</v>
      </c>
      <c r="AQE17" s="28">
        <v>14</v>
      </c>
      <c r="AQF17" s="59"/>
      <c r="AQG17" s="29">
        <v>9</v>
      </c>
      <c r="AQH17" s="60" t="str">
        <f t="shared" si="122"/>
        <v/>
      </c>
      <c r="AQI17" s="30">
        <v>8</v>
      </c>
      <c r="AQJ17" s="31">
        <v>5</v>
      </c>
      <c r="AQK17" s="27">
        <v>13</v>
      </c>
      <c r="AQL17" s="31">
        <v>1</v>
      </c>
      <c r="AQM17" s="31">
        <v>1</v>
      </c>
      <c r="AQN17" s="28">
        <v>15</v>
      </c>
      <c r="AQO17" s="59"/>
      <c r="AQP17" s="29">
        <v>6</v>
      </c>
      <c r="AQQ17" s="60" t="str">
        <f t="shared" si="123"/>
        <v/>
      </c>
      <c r="AQR17" s="30"/>
      <c r="AQS17" s="31"/>
      <c r="AQT17" s="27"/>
      <c r="AQU17" s="31"/>
      <c r="AQV17" s="31"/>
      <c r="AQW17" s="28"/>
      <c r="AQX17" s="59"/>
      <c r="AQY17" s="29"/>
      <c r="AQZ17" s="60" t="str">
        <f t="shared" si="124"/>
        <v/>
      </c>
      <c r="ARA17" s="30">
        <v>9</v>
      </c>
      <c r="ARB17" s="31">
        <v>3</v>
      </c>
      <c r="ARC17" s="27">
        <v>12</v>
      </c>
      <c r="ARD17" s="31">
        <v>2</v>
      </c>
      <c r="ARE17" s="31">
        <v>2</v>
      </c>
      <c r="ARF17" s="28">
        <v>16</v>
      </c>
      <c r="ARG17" s="59"/>
      <c r="ARH17" s="29">
        <v>7</v>
      </c>
      <c r="ARI17" s="60" t="str">
        <f t="shared" si="125"/>
        <v/>
      </c>
      <c r="ARJ17" s="30">
        <v>4</v>
      </c>
      <c r="ARK17" s="31">
        <v>3</v>
      </c>
      <c r="ARL17" s="27">
        <v>7</v>
      </c>
      <c r="ARM17" s="31">
        <v>2</v>
      </c>
      <c r="ARN17" s="31">
        <v>1</v>
      </c>
      <c r="ARO17" s="28">
        <v>10</v>
      </c>
      <c r="ARP17" s="59"/>
      <c r="ARQ17" s="29">
        <v>5</v>
      </c>
      <c r="ARR17" s="60" t="str">
        <f t="shared" si="126"/>
        <v/>
      </c>
      <c r="ARS17" s="30"/>
      <c r="ART17" s="31"/>
      <c r="ARU17" s="27"/>
      <c r="ARV17" s="31"/>
      <c r="ARW17" s="31"/>
      <c r="ARX17" s="28"/>
      <c r="ARY17" s="59"/>
      <c r="ARZ17" s="29"/>
      <c r="ASA17" s="60" t="str">
        <f t="shared" si="127"/>
        <v/>
      </c>
      <c r="ASB17" s="30"/>
      <c r="ASC17" s="31"/>
      <c r="ASD17" s="27"/>
      <c r="ASE17" s="31"/>
      <c r="ASF17" s="31"/>
      <c r="ASG17" s="28"/>
      <c r="ASH17" s="59"/>
      <c r="ASI17" s="29">
        <v>0</v>
      </c>
      <c r="ASJ17" s="60" t="str">
        <f t="shared" si="128"/>
        <v/>
      </c>
      <c r="ASK17" s="30">
        <v>14</v>
      </c>
      <c r="ASL17" s="31">
        <v>1</v>
      </c>
      <c r="ASM17" s="27">
        <v>15</v>
      </c>
      <c r="ASN17" s="31">
        <v>9</v>
      </c>
      <c r="ASO17" s="31">
        <v>2</v>
      </c>
      <c r="ASP17" s="28">
        <v>26</v>
      </c>
      <c r="ASQ17" s="59"/>
      <c r="ASR17" s="29">
        <v>12</v>
      </c>
      <c r="ASS17" s="60" t="str">
        <f t="shared" si="129"/>
        <v/>
      </c>
      <c r="AST17" s="30">
        <v>5</v>
      </c>
      <c r="ASU17" s="31">
        <v>8</v>
      </c>
      <c r="ASV17" s="27">
        <v>13</v>
      </c>
      <c r="ASW17" s="31">
        <v>3</v>
      </c>
      <c r="ASX17" s="31">
        <v>0</v>
      </c>
      <c r="ASY17" s="28">
        <v>16</v>
      </c>
      <c r="ASZ17" s="59"/>
      <c r="ATA17" s="29">
        <v>6</v>
      </c>
      <c r="ATB17" s="60" t="str">
        <f t="shared" si="130"/>
        <v/>
      </c>
      <c r="ATC17" s="30">
        <v>9</v>
      </c>
      <c r="ATD17" s="31">
        <v>4</v>
      </c>
      <c r="ATE17" s="27">
        <v>13</v>
      </c>
      <c r="ATF17" s="31">
        <v>2</v>
      </c>
      <c r="ATG17" s="31">
        <v>2</v>
      </c>
      <c r="ATH17" s="28">
        <v>17</v>
      </c>
      <c r="ATI17" s="59"/>
      <c r="ATJ17" s="29">
        <v>4</v>
      </c>
      <c r="ATK17" s="60" t="str">
        <f t="shared" si="131"/>
        <v/>
      </c>
      <c r="ATL17" s="30">
        <v>7</v>
      </c>
      <c r="ATM17" s="31">
        <v>6</v>
      </c>
      <c r="ATN17" s="27">
        <v>13</v>
      </c>
      <c r="ATO17" s="31">
        <v>3</v>
      </c>
      <c r="ATP17" s="31">
        <v>1</v>
      </c>
      <c r="ATQ17" s="28">
        <v>17</v>
      </c>
      <c r="ATR17" s="59"/>
      <c r="ATS17" s="29">
        <v>6</v>
      </c>
      <c r="ATT17" s="60" t="str">
        <f t="shared" si="132"/>
        <v/>
      </c>
      <c r="ATU17" s="30">
        <v>2</v>
      </c>
      <c r="ATV17" s="31">
        <v>7</v>
      </c>
      <c r="ATW17" s="27">
        <v>9</v>
      </c>
      <c r="ATX17" s="31">
        <v>1</v>
      </c>
      <c r="ATY17" s="31">
        <v>2</v>
      </c>
      <c r="ATZ17" s="28">
        <v>12</v>
      </c>
      <c r="AUA17" s="59">
        <v>0</v>
      </c>
      <c r="AUB17" s="29">
        <v>0</v>
      </c>
      <c r="AUC17" s="60" t="str">
        <f t="shared" si="133"/>
        <v/>
      </c>
      <c r="AUD17" s="30"/>
      <c r="AUE17" s="31"/>
      <c r="AUF17" s="27"/>
      <c r="AUG17" s="31"/>
      <c r="AUH17" s="31"/>
      <c r="AUI17" s="28"/>
      <c r="AUJ17" s="59">
        <v>0</v>
      </c>
      <c r="AUK17" s="29">
        <v>0</v>
      </c>
      <c r="AUL17" s="60" t="str">
        <f t="shared" si="134"/>
        <v/>
      </c>
      <c r="AUM17" s="30">
        <v>13</v>
      </c>
      <c r="AUN17" s="31">
        <v>2</v>
      </c>
      <c r="AUO17" s="27">
        <v>15</v>
      </c>
      <c r="AUP17" s="31">
        <v>3</v>
      </c>
      <c r="AUQ17" s="31">
        <v>2</v>
      </c>
      <c r="AUR17" s="28">
        <v>20</v>
      </c>
      <c r="AUS17" s="59">
        <v>9</v>
      </c>
      <c r="AUT17" s="29">
        <v>9</v>
      </c>
      <c r="AUU17" s="60">
        <f t="shared" si="135"/>
        <v>1</v>
      </c>
      <c r="AUV17" s="30">
        <v>10</v>
      </c>
      <c r="AUW17" s="31">
        <v>2</v>
      </c>
      <c r="AUX17" s="27">
        <v>12</v>
      </c>
      <c r="AUY17" s="31">
        <v>4</v>
      </c>
      <c r="AUZ17" s="31">
        <v>1</v>
      </c>
      <c r="AVA17" s="28">
        <v>17</v>
      </c>
      <c r="AVB17" s="59">
        <v>7</v>
      </c>
      <c r="AVC17" s="29">
        <v>7</v>
      </c>
      <c r="AVD17" s="60">
        <f t="shared" si="136"/>
        <v>1</v>
      </c>
      <c r="AVE17" s="30">
        <v>9</v>
      </c>
      <c r="AVF17" s="31">
        <v>3</v>
      </c>
      <c r="AVG17" s="27">
        <v>12</v>
      </c>
      <c r="AVH17" s="31">
        <v>3</v>
      </c>
      <c r="AVI17" s="31">
        <v>0</v>
      </c>
      <c r="AVJ17" s="28">
        <v>15</v>
      </c>
      <c r="AVK17" s="59">
        <v>10</v>
      </c>
      <c r="AVL17" s="29">
        <v>10</v>
      </c>
      <c r="AVM17" s="60">
        <f t="shared" si="137"/>
        <v>1</v>
      </c>
      <c r="AVN17" s="30">
        <v>8</v>
      </c>
      <c r="AVO17" s="31">
        <v>6</v>
      </c>
      <c r="AVP17" s="27">
        <v>14</v>
      </c>
      <c r="AVQ17" s="31">
        <v>3</v>
      </c>
      <c r="AVR17" s="31">
        <v>2</v>
      </c>
      <c r="AVS17" s="28">
        <v>19</v>
      </c>
      <c r="AVT17" s="59">
        <v>5</v>
      </c>
      <c r="AVU17" s="29">
        <v>5</v>
      </c>
      <c r="AVV17" s="60">
        <f t="shared" si="138"/>
        <v>1</v>
      </c>
      <c r="AVW17" s="30">
        <v>3</v>
      </c>
      <c r="AVX17" s="31">
        <v>5</v>
      </c>
      <c r="AVY17" s="27">
        <v>8</v>
      </c>
      <c r="AVZ17" s="31">
        <v>2</v>
      </c>
      <c r="AWA17" s="31">
        <v>2</v>
      </c>
      <c r="AWB17" s="28">
        <v>12</v>
      </c>
      <c r="AWC17" s="59">
        <v>8</v>
      </c>
      <c r="AWD17" s="29">
        <v>8</v>
      </c>
      <c r="AWE17" s="60">
        <f t="shared" si="139"/>
        <v>1</v>
      </c>
      <c r="AWF17" s="30"/>
      <c r="AWG17" s="31"/>
      <c r="AWH17" s="27"/>
      <c r="AWI17" s="31"/>
      <c r="AWJ17" s="31"/>
      <c r="AWK17" s="28"/>
      <c r="AWL17" s="59">
        <v>0</v>
      </c>
      <c r="AWM17" s="29">
        <v>0</v>
      </c>
      <c r="AWN17" s="60" t="str">
        <f t="shared" si="140"/>
        <v/>
      </c>
      <c r="AWO17" s="30"/>
      <c r="AWP17" s="31"/>
      <c r="AWQ17" s="27"/>
      <c r="AWR17" s="31"/>
      <c r="AWS17" s="31"/>
      <c r="AWT17" s="28"/>
      <c r="AWU17" s="59">
        <v>0</v>
      </c>
      <c r="AWV17" s="29">
        <v>0</v>
      </c>
      <c r="AWW17" s="60" t="str">
        <f t="shared" si="141"/>
        <v/>
      </c>
      <c r="AWX17" s="30"/>
      <c r="AWY17" s="31"/>
      <c r="AWZ17" s="27"/>
      <c r="AXA17" s="31"/>
      <c r="AXB17" s="31"/>
      <c r="AXC17" s="28"/>
      <c r="AXD17" s="59"/>
      <c r="AXE17" s="29"/>
      <c r="AXF17" s="60" t="str">
        <f t="shared" si="142"/>
        <v/>
      </c>
      <c r="AXG17" s="30"/>
      <c r="AXH17" s="31"/>
      <c r="AXI17" s="27"/>
      <c r="AXJ17" s="31"/>
      <c r="AXK17" s="31"/>
      <c r="AXL17" s="28"/>
      <c r="AXM17" s="59">
        <v>0</v>
      </c>
      <c r="AXN17" s="29">
        <v>0</v>
      </c>
      <c r="AXO17" s="60" t="str">
        <f t="shared" si="143"/>
        <v/>
      </c>
      <c r="AXP17" s="30">
        <v>3</v>
      </c>
      <c r="AXQ17" s="31">
        <v>2</v>
      </c>
      <c r="AXR17" s="27">
        <v>5</v>
      </c>
      <c r="AXS17" s="31">
        <v>1</v>
      </c>
      <c r="AXT17" s="31">
        <v>0</v>
      </c>
      <c r="AXU17" s="28">
        <v>6</v>
      </c>
      <c r="AXV17" s="59">
        <v>3</v>
      </c>
      <c r="AXW17" s="29">
        <v>3</v>
      </c>
      <c r="AXX17" s="60">
        <f t="shared" si="144"/>
        <v>1</v>
      </c>
      <c r="AXY17" s="30">
        <v>7</v>
      </c>
      <c r="AXZ17" s="31">
        <v>8</v>
      </c>
      <c r="AYA17" s="27">
        <v>15</v>
      </c>
      <c r="AYB17" s="31">
        <v>5</v>
      </c>
      <c r="AYC17" s="31">
        <v>0</v>
      </c>
      <c r="AYD17" s="28">
        <v>20</v>
      </c>
      <c r="AYE17" s="59">
        <v>7</v>
      </c>
      <c r="AYF17" s="29">
        <v>7</v>
      </c>
      <c r="AYG17" s="60">
        <f t="shared" si="145"/>
        <v>1</v>
      </c>
      <c r="AYH17" s="30">
        <v>15</v>
      </c>
      <c r="AYI17" s="31">
        <v>1</v>
      </c>
      <c r="AYJ17" s="27">
        <v>16</v>
      </c>
      <c r="AYK17" s="31">
        <v>0</v>
      </c>
      <c r="AYL17" s="31">
        <v>0</v>
      </c>
      <c r="AYM17" s="28">
        <v>16</v>
      </c>
      <c r="AYN17" s="59">
        <v>5</v>
      </c>
      <c r="AYO17" s="29">
        <v>5</v>
      </c>
      <c r="AYP17" s="60">
        <f t="shared" si="146"/>
        <v>1</v>
      </c>
      <c r="AYQ17" s="30">
        <v>10</v>
      </c>
      <c r="AYR17" s="31">
        <v>5</v>
      </c>
      <c r="AYS17" s="27">
        <v>15</v>
      </c>
      <c r="AYT17" s="31">
        <v>3</v>
      </c>
      <c r="AYU17" s="31">
        <v>1</v>
      </c>
      <c r="AYV17" s="28">
        <v>19</v>
      </c>
      <c r="AYW17" s="59">
        <v>6</v>
      </c>
      <c r="AYX17" s="29">
        <v>6</v>
      </c>
      <c r="AYY17" s="60">
        <f t="shared" si="147"/>
        <v>1</v>
      </c>
      <c r="AYZ17" s="30">
        <v>7</v>
      </c>
      <c r="AZA17" s="31">
        <v>6</v>
      </c>
      <c r="AZB17" s="27">
        <v>13</v>
      </c>
      <c r="AZC17" s="31">
        <v>1</v>
      </c>
      <c r="AZD17" s="31">
        <v>1</v>
      </c>
      <c r="AZE17" s="28">
        <v>15</v>
      </c>
      <c r="AZF17" s="59">
        <v>2</v>
      </c>
      <c r="AZG17" s="29">
        <v>2</v>
      </c>
      <c r="AZH17" s="60">
        <f t="shared" si="148"/>
        <v>1</v>
      </c>
      <c r="AZI17" s="30"/>
      <c r="AZJ17" s="31"/>
      <c r="AZK17" s="27"/>
      <c r="AZL17" s="31"/>
      <c r="AZM17" s="31"/>
      <c r="AZN17" s="28"/>
      <c r="AZO17" s="59">
        <v>0</v>
      </c>
      <c r="AZP17" s="29">
        <v>0</v>
      </c>
      <c r="AZQ17" s="60" t="str">
        <f t="shared" si="149"/>
        <v/>
      </c>
      <c r="AZR17" s="30">
        <v>14</v>
      </c>
      <c r="AZS17" s="31">
        <v>1</v>
      </c>
      <c r="AZT17" s="27">
        <v>15</v>
      </c>
      <c r="AZU17" s="31">
        <v>10</v>
      </c>
      <c r="AZV17" s="31">
        <v>0</v>
      </c>
      <c r="AZW17" s="28">
        <v>25</v>
      </c>
      <c r="AZX17" s="59">
        <v>12</v>
      </c>
      <c r="AZY17" s="29">
        <v>12</v>
      </c>
      <c r="AZZ17" s="60">
        <f t="shared" si="150"/>
        <v>1</v>
      </c>
      <c r="BAA17" s="30">
        <v>9</v>
      </c>
      <c r="BAB17" s="31">
        <v>5</v>
      </c>
      <c r="BAC17" s="27">
        <v>14</v>
      </c>
      <c r="BAD17" s="31">
        <v>7</v>
      </c>
      <c r="BAE17" s="31">
        <v>1</v>
      </c>
      <c r="BAF17" s="28">
        <v>22</v>
      </c>
      <c r="BAG17" s="59">
        <v>6</v>
      </c>
      <c r="BAH17" s="29">
        <v>6</v>
      </c>
      <c r="BAI17" s="60">
        <f t="shared" si="151"/>
        <v>1</v>
      </c>
      <c r="BAJ17" s="30">
        <v>13</v>
      </c>
      <c r="BAK17" s="31">
        <v>12</v>
      </c>
      <c r="BAL17" s="27">
        <v>25</v>
      </c>
      <c r="BAM17" s="31">
        <v>2</v>
      </c>
      <c r="BAN17" s="31">
        <v>1</v>
      </c>
      <c r="BAO17" s="28">
        <v>28</v>
      </c>
      <c r="BAP17" s="59">
        <v>2</v>
      </c>
      <c r="BAQ17" s="29">
        <v>2</v>
      </c>
      <c r="BAR17" s="60">
        <f t="shared" si="152"/>
        <v>1</v>
      </c>
      <c r="BAS17" s="30"/>
      <c r="BAT17" s="31"/>
      <c r="BAU17" s="27"/>
      <c r="BAV17" s="31"/>
      <c r="BAW17" s="31"/>
      <c r="BAX17" s="28"/>
      <c r="BAY17" s="59">
        <v>0</v>
      </c>
      <c r="BAZ17" s="29">
        <v>0</v>
      </c>
      <c r="BBA17" s="60" t="str">
        <f t="shared" si="153"/>
        <v/>
      </c>
      <c r="BBB17" s="30">
        <v>15</v>
      </c>
      <c r="BBC17" s="31">
        <v>4</v>
      </c>
      <c r="BBD17" s="27">
        <v>19</v>
      </c>
      <c r="BBE17" s="31">
        <v>4</v>
      </c>
      <c r="BBF17" s="31">
        <v>1</v>
      </c>
      <c r="BBG17" s="28">
        <v>24</v>
      </c>
      <c r="BBH17" s="59">
        <v>9</v>
      </c>
      <c r="BBI17" s="29">
        <v>9</v>
      </c>
      <c r="BBJ17" s="60">
        <f t="shared" si="154"/>
        <v>1</v>
      </c>
      <c r="BBK17" s="30">
        <v>17</v>
      </c>
      <c r="BBL17" s="31">
        <v>6</v>
      </c>
      <c r="BBM17" s="27">
        <v>23</v>
      </c>
      <c r="BBN17" s="31">
        <v>3</v>
      </c>
      <c r="BBO17" s="31">
        <v>2</v>
      </c>
      <c r="BBP17" s="28">
        <v>28</v>
      </c>
      <c r="BBQ17" s="59">
        <v>3</v>
      </c>
      <c r="BBR17" s="29">
        <v>3</v>
      </c>
      <c r="BBS17" s="60">
        <f t="shared" si="155"/>
        <v>1</v>
      </c>
      <c r="BBT17" s="30"/>
      <c r="BBU17" s="31"/>
      <c r="BBV17" s="27"/>
      <c r="BBW17" s="31"/>
      <c r="BBX17" s="31"/>
      <c r="BBY17" s="28"/>
      <c r="BBZ17" s="59">
        <v>0</v>
      </c>
      <c r="BCA17" s="29">
        <v>0</v>
      </c>
      <c r="BCB17" s="60" t="str">
        <f t="shared" si="156"/>
        <v/>
      </c>
      <c r="BCC17" s="30">
        <v>9</v>
      </c>
      <c r="BCD17" s="31">
        <v>5</v>
      </c>
      <c r="BCE17" s="27">
        <v>14</v>
      </c>
      <c r="BCF17" s="31">
        <v>5</v>
      </c>
      <c r="BCG17" s="31">
        <v>1</v>
      </c>
      <c r="BCH17" s="28">
        <v>20</v>
      </c>
      <c r="BCI17" s="59">
        <v>18</v>
      </c>
      <c r="BCJ17" s="29">
        <v>18</v>
      </c>
      <c r="BCK17" s="60">
        <f t="shared" si="157"/>
        <v>1</v>
      </c>
      <c r="BCL17" s="30">
        <v>12</v>
      </c>
      <c r="BCM17" s="31">
        <v>4</v>
      </c>
      <c r="BCN17" s="27">
        <v>16</v>
      </c>
      <c r="BCO17" s="31">
        <v>1</v>
      </c>
      <c r="BCP17" s="31">
        <v>1</v>
      </c>
      <c r="BCQ17" s="28">
        <v>18</v>
      </c>
      <c r="BCR17" s="59">
        <v>9</v>
      </c>
      <c r="BCS17" s="29">
        <v>9</v>
      </c>
      <c r="BCT17" s="60">
        <f t="shared" si="158"/>
        <v>1</v>
      </c>
      <c r="BCU17" s="30">
        <v>11</v>
      </c>
      <c r="BCV17" s="31">
        <v>9</v>
      </c>
      <c r="BCW17" s="27">
        <v>20</v>
      </c>
      <c r="BCX17" s="31">
        <v>1</v>
      </c>
      <c r="BCY17" s="31">
        <v>0</v>
      </c>
      <c r="BCZ17" s="28">
        <v>21</v>
      </c>
      <c r="BDA17" s="59">
        <v>4</v>
      </c>
      <c r="BDB17" s="29">
        <v>4</v>
      </c>
      <c r="BDC17" s="60">
        <f t="shared" si="159"/>
        <v>1</v>
      </c>
      <c r="BDD17" s="30">
        <v>46</v>
      </c>
      <c r="BDE17" s="31">
        <v>3</v>
      </c>
      <c r="BDF17" s="27">
        <v>49</v>
      </c>
      <c r="BDG17" s="31">
        <v>0</v>
      </c>
      <c r="BDH17" s="31">
        <v>3</v>
      </c>
      <c r="BDI17" s="28">
        <v>52</v>
      </c>
      <c r="BDJ17" s="59">
        <v>6</v>
      </c>
      <c r="BDK17" s="29">
        <v>6</v>
      </c>
      <c r="BDL17" s="60">
        <f t="shared" si="160"/>
        <v>1</v>
      </c>
      <c r="BDM17" s="30">
        <v>5</v>
      </c>
      <c r="BDN17" s="31">
        <v>6</v>
      </c>
      <c r="BDO17" s="27">
        <v>11</v>
      </c>
      <c r="BDP17" s="31">
        <v>6</v>
      </c>
      <c r="BDQ17" s="31">
        <v>1</v>
      </c>
      <c r="BDR17" s="28">
        <v>18</v>
      </c>
      <c r="BDS17" s="59">
        <v>6</v>
      </c>
      <c r="BDT17" s="29">
        <v>6</v>
      </c>
      <c r="BDU17" s="60">
        <f t="shared" si="161"/>
        <v>1</v>
      </c>
      <c r="BDV17" s="30"/>
      <c r="BDW17" s="31"/>
      <c r="BDX17" s="27"/>
      <c r="BDY17" s="31"/>
      <c r="BDZ17" s="31"/>
      <c r="BEA17" s="28"/>
      <c r="BEB17" s="59">
        <v>0</v>
      </c>
      <c r="BEC17" s="29">
        <v>0</v>
      </c>
      <c r="BED17" s="60" t="str">
        <f t="shared" si="162"/>
        <v/>
      </c>
      <c r="BEE17" s="30">
        <v>8</v>
      </c>
      <c r="BEF17" s="31">
        <v>5</v>
      </c>
      <c r="BEG17" s="27">
        <v>13</v>
      </c>
      <c r="BEH17" s="31">
        <v>3</v>
      </c>
      <c r="BEI17" s="31">
        <v>2</v>
      </c>
      <c r="BEJ17" s="28">
        <v>18</v>
      </c>
      <c r="BEK17" s="59">
        <v>2</v>
      </c>
      <c r="BEL17" s="29">
        <v>2</v>
      </c>
      <c r="BEM17" s="60">
        <f t="shared" si="163"/>
        <v>1</v>
      </c>
      <c r="BEN17" s="30">
        <v>23</v>
      </c>
      <c r="BEO17" s="31">
        <v>4</v>
      </c>
      <c r="BEP17" s="27">
        <v>27</v>
      </c>
      <c r="BEQ17" s="31">
        <v>5</v>
      </c>
      <c r="BER17" s="31">
        <v>2</v>
      </c>
      <c r="BES17" s="28">
        <v>34</v>
      </c>
      <c r="BET17" s="59">
        <v>15</v>
      </c>
      <c r="BEU17" s="29">
        <v>15</v>
      </c>
      <c r="BEV17" s="60">
        <f t="shared" si="164"/>
        <v>1</v>
      </c>
      <c r="BEW17" s="30">
        <v>11</v>
      </c>
      <c r="BEX17" s="31">
        <v>1</v>
      </c>
      <c r="BEY17" s="27">
        <v>12</v>
      </c>
      <c r="BEZ17" s="31">
        <v>2</v>
      </c>
      <c r="BFA17" s="31">
        <v>0</v>
      </c>
      <c r="BFB17" s="28">
        <v>14</v>
      </c>
      <c r="BFC17" s="59">
        <v>8</v>
      </c>
      <c r="BFD17" s="29">
        <v>8</v>
      </c>
      <c r="BFE17" s="60">
        <f t="shared" si="165"/>
        <v>1</v>
      </c>
      <c r="BFF17" s="30">
        <v>17</v>
      </c>
      <c r="BFG17" s="31">
        <v>4</v>
      </c>
      <c r="BFH17" s="27">
        <v>21</v>
      </c>
      <c r="BFI17" s="31">
        <v>2</v>
      </c>
      <c r="BFJ17" s="31">
        <v>1</v>
      </c>
      <c r="BFK17" s="28">
        <v>24</v>
      </c>
      <c r="BFL17" s="59">
        <v>7</v>
      </c>
      <c r="BFM17" s="29">
        <v>7</v>
      </c>
      <c r="BFN17" s="60">
        <f t="shared" si="166"/>
        <v>1</v>
      </c>
      <c r="BFO17" s="30">
        <v>10</v>
      </c>
      <c r="BFP17" s="31">
        <v>4</v>
      </c>
      <c r="BFQ17" s="27">
        <v>14</v>
      </c>
      <c r="BFR17" s="31">
        <v>1</v>
      </c>
      <c r="BFS17" s="31">
        <v>2</v>
      </c>
      <c r="BFT17" s="28">
        <v>17</v>
      </c>
      <c r="BFU17" s="59">
        <v>2</v>
      </c>
      <c r="BFV17" s="29">
        <v>2</v>
      </c>
      <c r="BFW17" s="60">
        <f t="shared" si="167"/>
        <v>1</v>
      </c>
      <c r="BFX17" s="30"/>
      <c r="BFY17" s="31"/>
      <c r="BFZ17" s="27"/>
      <c r="BGA17" s="31"/>
      <c r="BGB17" s="31"/>
      <c r="BGC17" s="28"/>
      <c r="BGD17" s="59">
        <v>0</v>
      </c>
      <c r="BGE17" s="29">
        <v>0</v>
      </c>
      <c r="BGF17" s="60" t="str">
        <f t="shared" si="168"/>
        <v/>
      </c>
      <c r="BGG17" s="30"/>
      <c r="BGH17" s="31"/>
      <c r="BGI17" s="27"/>
      <c r="BGJ17" s="31"/>
      <c r="BGK17" s="31"/>
      <c r="BGL17" s="28"/>
      <c r="BGM17" s="59">
        <v>0</v>
      </c>
      <c r="BGN17" s="29">
        <v>0</v>
      </c>
      <c r="BGO17" s="60" t="str">
        <f t="shared" si="169"/>
        <v/>
      </c>
      <c r="BGP17" s="30">
        <v>6</v>
      </c>
      <c r="BGQ17" s="31">
        <v>3</v>
      </c>
      <c r="BGR17" s="27">
        <v>9</v>
      </c>
      <c r="BGS17" s="31">
        <v>1</v>
      </c>
      <c r="BGT17" s="31">
        <v>0</v>
      </c>
      <c r="BGU17" s="28">
        <v>10</v>
      </c>
      <c r="BGV17" s="59">
        <v>1</v>
      </c>
      <c r="BGW17" s="29">
        <v>1</v>
      </c>
      <c r="BGX17" s="60">
        <f t="shared" si="170"/>
        <v>1</v>
      </c>
      <c r="BGY17" s="30">
        <v>5</v>
      </c>
      <c r="BGZ17" s="31">
        <v>3</v>
      </c>
      <c r="BHA17" s="27">
        <v>8</v>
      </c>
      <c r="BHB17" s="31">
        <v>4</v>
      </c>
      <c r="BHC17" s="31">
        <v>3</v>
      </c>
      <c r="BHD17" s="28">
        <v>15</v>
      </c>
      <c r="BHE17" s="59">
        <v>6</v>
      </c>
      <c r="BHF17" s="29">
        <v>6</v>
      </c>
      <c r="BHG17" s="60">
        <f t="shared" si="171"/>
        <v>1</v>
      </c>
      <c r="BHH17" s="30">
        <v>6</v>
      </c>
      <c r="BHI17" s="31">
        <v>6</v>
      </c>
      <c r="BHJ17" s="27">
        <v>12</v>
      </c>
      <c r="BHK17" s="31">
        <v>3</v>
      </c>
      <c r="BHL17" s="31">
        <v>3</v>
      </c>
      <c r="BHM17" s="28">
        <v>18</v>
      </c>
      <c r="BHN17" s="59">
        <v>3</v>
      </c>
      <c r="BHO17" s="29">
        <v>3</v>
      </c>
      <c r="BHP17" s="60">
        <f t="shared" si="172"/>
        <v>1</v>
      </c>
      <c r="BHQ17" s="30">
        <v>5</v>
      </c>
      <c r="BHR17" s="31">
        <v>5</v>
      </c>
      <c r="BHS17" s="27">
        <v>10</v>
      </c>
      <c r="BHT17" s="31">
        <v>2</v>
      </c>
      <c r="BHU17" s="31">
        <v>0</v>
      </c>
      <c r="BHV17" s="28">
        <v>12</v>
      </c>
      <c r="BHW17" s="59">
        <v>6</v>
      </c>
      <c r="BHX17" s="29">
        <v>6</v>
      </c>
      <c r="BHY17" s="60">
        <f t="shared" si="173"/>
        <v>1</v>
      </c>
      <c r="BHZ17" s="30">
        <v>6</v>
      </c>
      <c r="BIA17" s="31">
        <v>1</v>
      </c>
      <c r="BIB17" s="27">
        <v>7</v>
      </c>
      <c r="BIC17" s="31">
        <v>2</v>
      </c>
      <c r="BID17" s="31">
        <v>5</v>
      </c>
      <c r="BIE17" s="28">
        <v>14</v>
      </c>
      <c r="BIF17" s="59">
        <v>3</v>
      </c>
      <c r="BIG17" s="29">
        <v>3</v>
      </c>
      <c r="BIH17" s="60">
        <f t="shared" si="174"/>
        <v>1</v>
      </c>
      <c r="BII17" s="30"/>
      <c r="BIJ17" s="31"/>
      <c r="BIK17" s="27"/>
      <c r="BIL17" s="31"/>
      <c r="BIM17" s="31"/>
      <c r="BIN17" s="28"/>
      <c r="BIO17" s="59">
        <v>0</v>
      </c>
      <c r="BIP17" s="29">
        <v>0</v>
      </c>
      <c r="BIQ17" s="60" t="str">
        <f t="shared" si="175"/>
        <v/>
      </c>
      <c r="BIR17" s="30"/>
      <c r="BIS17" s="31"/>
      <c r="BIT17" s="27"/>
      <c r="BIU17" s="31"/>
      <c r="BIV17" s="31"/>
      <c r="BIW17" s="28"/>
      <c r="BIX17" s="59">
        <v>0</v>
      </c>
      <c r="BIY17" s="29">
        <v>0</v>
      </c>
      <c r="BIZ17" s="60" t="str">
        <f t="shared" si="176"/>
        <v/>
      </c>
      <c r="BJA17" s="30">
        <v>15</v>
      </c>
      <c r="BJB17" s="31">
        <v>1</v>
      </c>
      <c r="BJC17" s="27">
        <v>16</v>
      </c>
      <c r="BJD17" s="31">
        <v>0</v>
      </c>
      <c r="BJE17" s="31">
        <v>0</v>
      </c>
      <c r="BJF17" s="28">
        <v>16</v>
      </c>
      <c r="BJG17" s="59">
        <v>0</v>
      </c>
      <c r="BJH17" s="29">
        <v>0</v>
      </c>
      <c r="BJI17" s="60" t="str">
        <f t="shared" si="177"/>
        <v/>
      </c>
      <c r="BJJ17" s="30">
        <v>8</v>
      </c>
      <c r="BJK17" s="31">
        <v>6</v>
      </c>
      <c r="BJL17" s="27">
        <v>14</v>
      </c>
      <c r="BJM17" s="31">
        <v>1</v>
      </c>
      <c r="BJN17" s="31">
        <v>0</v>
      </c>
      <c r="BJO17" s="28">
        <v>15</v>
      </c>
      <c r="BJP17" s="59">
        <v>12</v>
      </c>
      <c r="BJQ17" s="29">
        <v>12</v>
      </c>
      <c r="BJR17" s="60">
        <f t="shared" si="178"/>
        <v>1</v>
      </c>
      <c r="BJS17" s="30">
        <v>25</v>
      </c>
      <c r="BJT17" s="31">
        <v>5</v>
      </c>
      <c r="BJU17" s="27">
        <v>30</v>
      </c>
      <c r="BJV17" s="31">
        <v>0</v>
      </c>
      <c r="BJW17" s="31">
        <v>0</v>
      </c>
      <c r="BJX17" s="28">
        <v>30</v>
      </c>
      <c r="BJY17" s="59">
        <v>2</v>
      </c>
      <c r="BJZ17" s="29">
        <v>2</v>
      </c>
      <c r="BKA17" s="60">
        <f t="shared" si="179"/>
        <v>1</v>
      </c>
      <c r="BKB17" s="30">
        <v>21</v>
      </c>
      <c r="BKC17" s="31">
        <v>6</v>
      </c>
      <c r="BKD17" s="27">
        <v>27</v>
      </c>
      <c r="BKE17" s="31">
        <v>1</v>
      </c>
      <c r="BKF17" s="31">
        <v>0</v>
      </c>
      <c r="BKG17" s="28">
        <v>28</v>
      </c>
      <c r="BKH17" s="59">
        <v>3</v>
      </c>
      <c r="BKI17" s="29">
        <v>3</v>
      </c>
      <c r="BKJ17" s="60">
        <f t="shared" si="180"/>
        <v>1</v>
      </c>
      <c r="BKK17" s="30">
        <v>16</v>
      </c>
      <c r="BKL17" s="31">
        <v>5</v>
      </c>
      <c r="BKM17" s="27">
        <v>21</v>
      </c>
      <c r="BKN17" s="31">
        <v>2</v>
      </c>
      <c r="BKO17" s="31">
        <v>0</v>
      </c>
      <c r="BKP17" s="28">
        <v>23</v>
      </c>
      <c r="BKQ17" s="59">
        <v>0</v>
      </c>
      <c r="BKR17" s="29">
        <v>0</v>
      </c>
      <c r="BKS17" s="60" t="str">
        <f t="shared" si="181"/>
        <v/>
      </c>
      <c r="BKT17" s="30"/>
      <c r="BKU17" s="31"/>
      <c r="BKV17" s="27"/>
      <c r="BKW17" s="31"/>
      <c r="BKX17" s="31"/>
      <c r="BKY17" s="28"/>
      <c r="BKZ17" s="59">
        <v>0</v>
      </c>
      <c r="BLA17" s="29">
        <v>0</v>
      </c>
      <c r="BLB17" s="60" t="str">
        <f t="shared" si="182"/>
        <v/>
      </c>
      <c r="BLC17" s="30"/>
      <c r="BLD17" s="31"/>
      <c r="BLE17" s="27"/>
      <c r="BLF17" s="31"/>
      <c r="BLG17" s="31"/>
      <c r="BLH17" s="28"/>
      <c r="BLI17" s="59">
        <v>0</v>
      </c>
      <c r="BLJ17" s="29">
        <v>0</v>
      </c>
      <c r="BLK17" s="60" t="str">
        <f t="shared" si="183"/>
        <v/>
      </c>
      <c r="BLL17" s="30"/>
      <c r="BLM17" s="31"/>
      <c r="BLN17" s="27"/>
      <c r="BLO17" s="31"/>
      <c r="BLP17" s="31"/>
      <c r="BLQ17" s="28"/>
      <c r="BLR17" s="59">
        <v>0</v>
      </c>
      <c r="BLS17" s="29">
        <v>0</v>
      </c>
      <c r="BLT17" s="60" t="str">
        <f t="shared" si="184"/>
        <v/>
      </c>
      <c r="BLU17" s="30"/>
      <c r="BLV17" s="31"/>
      <c r="BLW17" s="27"/>
      <c r="BLX17" s="31"/>
      <c r="BLY17" s="31"/>
      <c r="BLZ17" s="28"/>
      <c r="BMA17" s="59">
        <v>0</v>
      </c>
      <c r="BMB17" s="29">
        <v>0</v>
      </c>
      <c r="BMC17" s="60" t="str">
        <f t="shared" si="185"/>
        <v/>
      </c>
      <c r="BMD17" s="30">
        <v>1</v>
      </c>
      <c r="BME17" s="31">
        <v>8</v>
      </c>
      <c r="BMF17" s="27">
        <v>9</v>
      </c>
      <c r="BMG17" s="31">
        <v>0</v>
      </c>
      <c r="BMH17" s="31">
        <v>1</v>
      </c>
      <c r="BMI17" s="28">
        <v>10</v>
      </c>
      <c r="BMJ17" s="59">
        <v>0</v>
      </c>
      <c r="BMK17" s="29">
        <v>0</v>
      </c>
      <c r="BML17" s="60" t="str">
        <f t="shared" si="186"/>
        <v/>
      </c>
      <c r="BMM17" s="30">
        <v>7</v>
      </c>
      <c r="BMN17" s="31">
        <v>2</v>
      </c>
      <c r="BMO17" s="27">
        <v>9</v>
      </c>
      <c r="BMP17" s="31">
        <v>1</v>
      </c>
      <c r="BMQ17" s="31">
        <v>0</v>
      </c>
      <c r="BMR17" s="28">
        <v>10</v>
      </c>
      <c r="BMS17" s="59"/>
      <c r="BMT17" s="29">
        <v>3</v>
      </c>
      <c r="BMU17" s="60" t="str">
        <f t="shared" si="187"/>
        <v/>
      </c>
      <c r="BMV17" s="30">
        <v>3</v>
      </c>
      <c r="BMW17" s="31">
        <v>5</v>
      </c>
      <c r="BMX17" s="27">
        <v>8</v>
      </c>
      <c r="BMY17" s="31">
        <v>3</v>
      </c>
      <c r="BMZ17" s="31">
        <v>2</v>
      </c>
      <c r="BNA17" s="28">
        <v>13</v>
      </c>
      <c r="BNB17" s="59"/>
      <c r="BNC17" s="29">
        <v>5</v>
      </c>
      <c r="BND17" s="60" t="str">
        <f t="shared" si="188"/>
        <v/>
      </c>
      <c r="BNE17" s="30">
        <v>8</v>
      </c>
      <c r="BNF17" s="31">
        <v>5</v>
      </c>
      <c r="BNG17" s="27">
        <v>13</v>
      </c>
      <c r="BNH17" s="31">
        <v>4</v>
      </c>
      <c r="BNI17" s="31">
        <v>2</v>
      </c>
      <c r="BNJ17" s="28">
        <v>19</v>
      </c>
      <c r="BNK17" s="59"/>
      <c r="BNL17" s="29">
        <v>0</v>
      </c>
      <c r="BNM17" s="60" t="str">
        <f t="shared" si="189"/>
        <v/>
      </c>
      <c r="BNN17" s="30">
        <v>10</v>
      </c>
      <c r="BNO17" s="31">
        <v>4</v>
      </c>
      <c r="BNP17" s="27">
        <v>14</v>
      </c>
      <c r="BNQ17" s="31">
        <v>5</v>
      </c>
      <c r="BNR17" s="31">
        <v>3</v>
      </c>
      <c r="BNS17" s="28">
        <v>22</v>
      </c>
      <c r="BNT17" s="59"/>
      <c r="BNU17" s="29">
        <v>7</v>
      </c>
      <c r="BNV17" s="60" t="str">
        <f t="shared" si="190"/>
        <v/>
      </c>
      <c r="BNW17" s="30">
        <v>21</v>
      </c>
      <c r="BNX17" s="31">
        <v>0</v>
      </c>
      <c r="BNY17" s="27">
        <v>21</v>
      </c>
      <c r="BNZ17" s="31">
        <v>0</v>
      </c>
      <c r="BOA17" s="31">
        <v>0</v>
      </c>
      <c r="BOB17" s="28">
        <v>21</v>
      </c>
      <c r="BOC17" s="59"/>
      <c r="BOD17" s="29"/>
      <c r="BOE17" s="60" t="str">
        <f t="shared" si="191"/>
        <v/>
      </c>
      <c r="BOF17" s="30">
        <v>7</v>
      </c>
      <c r="BOG17" s="31">
        <v>4</v>
      </c>
      <c r="BOH17" s="27">
        <v>11</v>
      </c>
      <c r="BOI17" s="31">
        <v>3</v>
      </c>
      <c r="BOJ17" s="31">
        <v>0</v>
      </c>
      <c r="BOK17" s="28">
        <v>14</v>
      </c>
      <c r="BOL17" s="59"/>
      <c r="BOM17" s="29"/>
      <c r="BON17" s="60" t="str">
        <f t="shared" si="192"/>
        <v/>
      </c>
      <c r="BOO17" s="30"/>
      <c r="BOP17" s="31"/>
      <c r="BOQ17" s="27"/>
      <c r="BOR17" s="31"/>
      <c r="BOS17" s="31"/>
      <c r="BOT17" s="28"/>
      <c r="BOU17" s="59"/>
      <c r="BOV17" s="29"/>
      <c r="BOW17" s="60" t="str">
        <f t="shared" si="193"/>
        <v/>
      </c>
      <c r="BOX17" s="30">
        <v>2</v>
      </c>
      <c r="BOY17" s="31">
        <v>0</v>
      </c>
      <c r="BOZ17" s="27">
        <v>2</v>
      </c>
      <c r="BPA17" s="31">
        <v>3</v>
      </c>
      <c r="BPB17" s="31">
        <v>1</v>
      </c>
      <c r="BPC17" s="28">
        <v>6</v>
      </c>
      <c r="BPD17" s="59"/>
      <c r="BPE17" s="29"/>
      <c r="BPF17" s="60" t="str">
        <f t="shared" si="194"/>
        <v/>
      </c>
      <c r="BPG17" s="30">
        <v>6</v>
      </c>
      <c r="BPH17" s="31">
        <v>1</v>
      </c>
      <c r="BPI17" s="27">
        <v>7</v>
      </c>
      <c r="BPJ17" s="31">
        <v>3</v>
      </c>
      <c r="BPK17" s="31">
        <v>0</v>
      </c>
      <c r="BPL17" s="28">
        <v>10</v>
      </c>
      <c r="BPM17" s="59"/>
      <c r="BPN17" s="29"/>
      <c r="BPO17" s="60" t="str">
        <f t="shared" si="195"/>
        <v/>
      </c>
      <c r="BPP17" s="30">
        <v>7</v>
      </c>
      <c r="BPQ17" s="31">
        <v>3</v>
      </c>
      <c r="BPR17" s="27">
        <v>10</v>
      </c>
      <c r="BPS17" s="31">
        <v>5</v>
      </c>
      <c r="BPT17" s="31">
        <v>0</v>
      </c>
      <c r="BPU17" s="28">
        <v>15</v>
      </c>
      <c r="BPV17" s="59"/>
      <c r="BPW17" s="29"/>
      <c r="BPX17" s="60" t="str">
        <f t="shared" si="196"/>
        <v/>
      </c>
      <c r="BPY17" s="30"/>
      <c r="BPZ17" s="31"/>
      <c r="BQA17" s="27"/>
      <c r="BQB17" s="31"/>
      <c r="BQC17" s="31"/>
      <c r="BQD17" s="28"/>
      <c r="BQE17" s="59"/>
      <c r="BQF17" s="29"/>
      <c r="BQG17" s="60" t="str">
        <f t="shared" si="197"/>
        <v/>
      </c>
      <c r="BQH17" s="30">
        <v>5</v>
      </c>
      <c r="BQI17" s="31">
        <v>3</v>
      </c>
      <c r="BQJ17" s="27">
        <v>8</v>
      </c>
      <c r="BQK17" s="31">
        <v>1</v>
      </c>
      <c r="BQL17" s="31">
        <v>0</v>
      </c>
      <c r="BQM17" s="28">
        <v>9</v>
      </c>
      <c r="BQN17" s="59"/>
      <c r="BQO17" s="29"/>
      <c r="BQP17" s="60" t="str">
        <f t="shared" si="198"/>
        <v/>
      </c>
      <c r="BQQ17" s="30">
        <v>2</v>
      </c>
      <c r="BQR17" s="31">
        <v>1</v>
      </c>
      <c r="BQS17" s="27">
        <v>3</v>
      </c>
      <c r="BQT17" s="31">
        <v>2</v>
      </c>
      <c r="BQU17" s="31">
        <v>0</v>
      </c>
      <c r="BQV17" s="28">
        <v>5</v>
      </c>
      <c r="BQW17" s="59"/>
      <c r="BQX17" s="29"/>
      <c r="BQY17" s="60" t="str">
        <f t="shared" si="199"/>
        <v/>
      </c>
      <c r="BQZ17" s="30">
        <v>6</v>
      </c>
      <c r="BRA17" s="31">
        <v>2</v>
      </c>
      <c r="BRB17" s="27">
        <v>8</v>
      </c>
      <c r="BRC17" s="31">
        <v>4</v>
      </c>
      <c r="BRD17" s="31">
        <v>4</v>
      </c>
      <c r="BRE17" s="28">
        <v>16</v>
      </c>
      <c r="BRF17" s="59"/>
      <c r="BRG17" s="29"/>
      <c r="BRH17" s="60" t="str">
        <f t="shared" si="200"/>
        <v/>
      </c>
      <c r="BRI17" s="30">
        <v>6</v>
      </c>
      <c r="BRJ17" s="31">
        <v>2</v>
      </c>
      <c r="BRK17" s="27">
        <v>8</v>
      </c>
      <c r="BRL17" s="31">
        <v>4</v>
      </c>
      <c r="BRM17" s="31">
        <v>1</v>
      </c>
      <c r="BRN17" s="28">
        <v>13</v>
      </c>
      <c r="BRO17" s="59"/>
      <c r="BRP17" s="29"/>
      <c r="BRQ17" s="60" t="str">
        <f t="shared" si="201"/>
        <v/>
      </c>
      <c r="BRR17" s="30">
        <v>5</v>
      </c>
      <c r="BRS17" s="31">
        <v>3</v>
      </c>
      <c r="BRT17" s="27">
        <v>8</v>
      </c>
      <c r="BRU17" s="31">
        <v>7</v>
      </c>
      <c r="BRV17" s="31">
        <v>2</v>
      </c>
      <c r="BRW17" s="28">
        <v>17</v>
      </c>
      <c r="BRX17" s="59"/>
      <c r="BRY17" s="29"/>
      <c r="BRZ17" s="60" t="str">
        <f t="shared" si="202"/>
        <v/>
      </c>
      <c r="BSA17" s="30"/>
      <c r="BSB17" s="31"/>
      <c r="BSC17" s="27"/>
      <c r="BSD17" s="31"/>
      <c r="BSE17" s="31"/>
      <c r="BSF17" s="28"/>
      <c r="BSG17" s="59"/>
      <c r="BSH17" s="29"/>
      <c r="BSI17" s="60" t="str">
        <f t="shared" si="203"/>
        <v/>
      </c>
      <c r="BSJ17" s="30"/>
      <c r="BSK17" s="31"/>
      <c r="BSL17" s="27"/>
      <c r="BSM17" s="31"/>
      <c r="BSN17" s="31"/>
      <c r="BSO17" s="28"/>
      <c r="BSP17" s="59"/>
      <c r="BSQ17" s="29"/>
      <c r="BSR17" s="60" t="str">
        <f t="shared" si="204"/>
        <v/>
      </c>
      <c r="BSS17" s="30">
        <v>32</v>
      </c>
      <c r="BST17" s="31">
        <v>0</v>
      </c>
      <c r="BSU17" s="27">
        <v>32</v>
      </c>
      <c r="BSV17" s="31">
        <v>0</v>
      </c>
      <c r="BSW17" s="31">
        <v>0</v>
      </c>
      <c r="BSX17" s="28">
        <v>32</v>
      </c>
      <c r="BSY17" s="59"/>
      <c r="BSZ17" s="29"/>
      <c r="BTA17" s="60" t="str">
        <f t="shared" si="205"/>
        <v/>
      </c>
      <c r="BTB17" s="30">
        <v>5</v>
      </c>
      <c r="BTC17" s="31">
        <v>1</v>
      </c>
      <c r="BTD17" s="27">
        <v>6</v>
      </c>
      <c r="BTE17" s="31">
        <v>4</v>
      </c>
      <c r="BTF17" s="31">
        <v>0</v>
      </c>
      <c r="BTG17" s="28">
        <v>10</v>
      </c>
      <c r="BTH17" s="59"/>
      <c r="BTI17" s="29"/>
      <c r="BTJ17" s="60" t="str">
        <f t="shared" si="206"/>
        <v/>
      </c>
      <c r="BTK17" s="30"/>
      <c r="BTL17" s="31"/>
      <c r="BTM17" s="27"/>
      <c r="BTN17" s="31"/>
      <c r="BTO17" s="31"/>
      <c r="BTP17" s="28"/>
      <c r="BTQ17" s="59"/>
      <c r="BTR17" s="29"/>
      <c r="BTS17" s="60" t="str">
        <f t="shared" si="207"/>
        <v/>
      </c>
      <c r="BTT17" s="30">
        <v>6</v>
      </c>
      <c r="BTU17" s="31">
        <v>4</v>
      </c>
      <c r="BTV17" s="27">
        <v>10</v>
      </c>
      <c r="BTW17" s="31">
        <v>1</v>
      </c>
      <c r="BTX17" s="31">
        <v>1</v>
      </c>
      <c r="BTY17" s="28">
        <v>12</v>
      </c>
      <c r="BTZ17" s="59"/>
      <c r="BUA17" s="29"/>
      <c r="BUB17" s="60" t="str">
        <f t="shared" si="208"/>
        <v/>
      </c>
      <c r="BUC17" s="30">
        <v>12</v>
      </c>
      <c r="BUD17" s="31">
        <v>7</v>
      </c>
      <c r="BUE17" s="27">
        <v>19</v>
      </c>
      <c r="BUF17" s="31">
        <v>0</v>
      </c>
      <c r="BUG17" s="31">
        <v>3</v>
      </c>
      <c r="BUH17" s="28">
        <v>22</v>
      </c>
      <c r="BUI17" s="59"/>
      <c r="BUJ17" s="29"/>
      <c r="BUK17" s="60" t="str">
        <f t="shared" si="209"/>
        <v/>
      </c>
      <c r="BUL17" s="30"/>
      <c r="BUM17" s="31"/>
      <c r="BUN17" s="27"/>
      <c r="BUO17" s="31"/>
      <c r="BUP17" s="31"/>
      <c r="BUQ17" s="28"/>
      <c r="BUR17" s="59"/>
      <c r="BUS17" s="29"/>
      <c r="BUT17" s="60" t="str">
        <f t="shared" si="210"/>
        <v/>
      </c>
    </row>
    <row r="18" spans="1:1918">
      <c r="A18" s="42" t="s">
        <v>142</v>
      </c>
      <c r="B18" s="30">
        <v>11</v>
      </c>
      <c r="C18" s="31">
        <v>3</v>
      </c>
      <c r="D18" s="27">
        <v>14</v>
      </c>
      <c r="E18" s="31">
        <v>3</v>
      </c>
      <c r="F18" s="31">
        <v>1</v>
      </c>
      <c r="G18" s="28">
        <v>18</v>
      </c>
      <c r="H18" s="59"/>
      <c r="I18" s="29"/>
      <c r="J18" s="60" t="str">
        <f t="shared" si="297"/>
        <v/>
      </c>
      <c r="K18" s="30">
        <v>8</v>
      </c>
      <c r="L18" s="31">
        <v>4</v>
      </c>
      <c r="M18" s="27">
        <v>12</v>
      </c>
      <c r="N18" s="31">
        <v>8</v>
      </c>
      <c r="O18" s="31">
        <v>1</v>
      </c>
      <c r="P18" s="28">
        <v>21</v>
      </c>
      <c r="Q18" s="59"/>
      <c r="R18" s="29"/>
      <c r="S18" s="60" t="str">
        <f t="shared" si="298"/>
        <v/>
      </c>
      <c r="T18" s="30">
        <v>11</v>
      </c>
      <c r="U18" s="31">
        <v>2</v>
      </c>
      <c r="V18" s="27">
        <v>13</v>
      </c>
      <c r="W18" s="31">
        <v>5</v>
      </c>
      <c r="X18" s="31">
        <v>1</v>
      </c>
      <c r="Y18" s="28">
        <v>19</v>
      </c>
      <c r="Z18" s="59"/>
      <c r="AA18" s="29"/>
      <c r="AB18" s="60" t="str">
        <f t="shared" si="299"/>
        <v/>
      </c>
      <c r="AC18" s="30">
        <v>9</v>
      </c>
      <c r="AD18" s="31">
        <v>2</v>
      </c>
      <c r="AE18" s="27">
        <v>11</v>
      </c>
      <c r="AF18" s="31">
        <v>3</v>
      </c>
      <c r="AG18" s="31">
        <v>0</v>
      </c>
      <c r="AH18" s="28">
        <v>14</v>
      </c>
      <c r="AI18" s="59"/>
      <c r="AJ18" s="29"/>
      <c r="AK18" s="60" t="str">
        <f t="shared" si="300"/>
        <v/>
      </c>
      <c r="AL18" s="30"/>
      <c r="AM18" s="31"/>
      <c r="AN18" s="27"/>
      <c r="AO18" s="31"/>
      <c r="AP18" s="31"/>
      <c r="AQ18" s="28"/>
      <c r="AR18" s="59"/>
      <c r="AS18" s="29"/>
      <c r="AT18" s="60" t="str">
        <f t="shared" si="301"/>
        <v/>
      </c>
      <c r="AU18" s="30">
        <v>6</v>
      </c>
      <c r="AV18" s="31">
        <v>1</v>
      </c>
      <c r="AW18" s="27">
        <v>7</v>
      </c>
      <c r="AX18" s="31">
        <v>11</v>
      </c>
      <c r="AY18" s="31">
        <v>2</v>
      </c>
      <c r="AZ18" s="28">
        <v>20</v>
      </c>
      <c r="BA18" s="59"/>
      <c r="BB18" s="29"/>
      <c r="BC18" s="60" t="str">
        <f t="shared" si="302"/>
        <v/>
      </c>
      <c r="BD18" s="30">
        <v>4</v>
      </c>
      <c r="BE18" s="31">
        <v>1</v>
      </c>
      <c r="BF18" s="27">
        <v>5</v>
      </c>
      <c r="BG18" s="31">
        <v>11</v>
      </c>
      <c r="BH18" s="31">
        <v>1</v>
      </c>
      <c r="BI18" s="28">
        <v>17</v>
      </c>
      <c r="BJ18" s="59"/>
      <c r="BK18" s="29"/>
      <c r="BL18" s="60" t="str">
        <f t="shared" si="303"/>
        <v/>
      </c>
      <c r="BM18" s="30"/>
      <c r="BN18" s="31"/>
      <c r="BO18" s="27"/>
      <c r="BP18" s="31"/>
      <c r="BQ18" s="31"/>
      <c r="BR18" s="28"/>
      <c r="BS18" s="59"/>
      <c r="BT18" s="29"/>
      <c r="BU18" s="60" t="str">
        <f t="shared" si="304"/>
        <v/>
      </c>
      <c r="BV18" s="30">
        <v>14</v>
      </c>
      <c r="BW18" s="31">
        <v>4</v>
      </c>
      <c r="BX18" s="27">
        <v>18</v>
      </c>
      <c r="BY18" s="31">
        <v>6</v>
      </c>
      <c r="BZ18" s="31">
        <v>0</v>
      </c>
      <c r="CA18" s="28">
        <v>24</v>
      </c>
      <c r="CB18" s="59"/>
      <c r="CC18" s="29"/>
      <c r="CD18" s="60" t="str">
        <f t="shared" si="305"/>
        <v/>
      </c>
      <c r="CE18" s="30">
        <v>8</v>
      </c>
      <c r="CF18" s="31">
        <v>3</v>
      </c>
      <c r="CG18" s="27">
        <v>11</v>
      </c>
      <c r="CH18" s="31">
        <v>7</v>
      </c>
      <c r="CI18" s="31">
        <v>1</v>
      </c>
      <c r="CJ18" s="28">
        <v>19</v>
      </c>
      <c r="CK18" s="59"/>
      <c r="CL18" s="29"/>
      <c r="CM18" s="60" t="str">
        <f t="shared" si="306"/>
        <v/>
      </c>
      <c r="CN18" s="30">
        <v>3</v>
      </c>
      <c r="CO18" s="31">
        <v>2</v>
      </c>
      <c r="CP18" s="27">
        <v>5</v>
      </c>
      <c r="CQ18" s="31">
        <v>10</v>
      </c>
      <c r="CR18" s="31">
        <v>1</v>
      </c>
      <c r="CS18" s="28">
        <v>16</v>
      </c>
      <c r="CT18" s="59"/>
      <c r="CU18" s="29"/>
      <c r="CV18" s="60" t="str">
        <f t="shared" si="307"/>
        <v/>
      </c>
      <c r="CW18" s="30">
        <v>8</v>
      </c>
      <c r="CX18" s="31">
        <v>2</v>
      </c>
      <c r="CY18" s="27">
        <v>10</v>
      </c>
      <c r="CZ18" s="31">
        <v>5</v>
      </c>
      <c r="DA18" s="31">
        <v>0</v>
      </c>
      <c r="DB18" s="28">
        <v>15</v>
      </c>
      <c r="DC18" s="59"/>
      <c r="DD18" s="29">
        <v>5</v>
      </c>
      <c r="DE18" s="60" t="str">
        <f t="shared" si="222"/>
        <v/>
      </c>
      <c r="DF18" s="30">
        <v>10</v>
      </c>
      <c r="DG18" s="31">
        <v>4</v>
      </c>
      <c r="DH18" s="27">
        <v>14</v>
      </c>
      <c r="DI18" s="31">
        <v>6</v>
      </c>
      <c r="DJ18" s="31">
        <v>1</v>
      </c>
      <c r="DK18" s="28">
        <v>21</v>
      </c>
      <c r="DL18" s="59"/>
      <c r="DM18" s="29">
        <v>15</v>
      </c>
      <c r="DN18" s="60" t="str">
        <f t="shared" si="223"/>
        <v/>
      </c>
      <c r="DO18" s="30">
        <v>3</v>
      </c>
      <c r="DP18" s="31">
        <v>3</v>
      </c>
      <c r="DQ18" s="27">
        <v>6</v>
      </c>
      <c r="DR18" s="31">
        <v>14</v>
      </c>
      <c r="DS18" s="31">
        <v>2</v>
      </c>
      <c r="DT18" s="28">
        <v>22</v>
      </c>
      <c r="DU18" s="59"/>
      <c r="DV18" s="29">
        <v>12</v>
      </c>
      <c r="DW18" s="60" t="str">
        <f t="shared" si="308"/>
        <v/>
      </c>
      <c r="DX18" s="30"/>
      <c r="DY18" s="31"/>
      <c r="DZ18" s="27"/>
      <c r="EA18" s="31"/>
      <c r="EB18" s="31"/>
      <c r="EC18" s="28"/>
      <c r="ED18" s="59"/>
      <c r="EE18" s="29"/>
      <c r="EF18" s="60" t="str">
        <f t="shared" si="309"/>
        <v/>
      </c>
      <c r="EG18" s="30"/>
      <c r="EH18" s="31"/>
      <c r="EI18" s="27"/>
      <c r="EJ18" s="31"/>
      <c r="EK18" s="31"/>
      <c r="EL18" s="28"/>
      <c r="EM18" s="59"/>
      <c r="EN18" s="29"/>
      <c r="EO18" s="60" t="str">
        <f t="shared" si="226"/>
        <v/>
      </c>
      <c r="EP18" s="30">
        <v>8</v>
      </c>
      <c r="EQ18" s="31">
        <v>2</v>
      </c>
      <c r="ER18" s="27">
        <v>10</v>
      </c>
      <c r="ES18" s="31">
        <v>10</v>
      </c>
      <c r="ET18" s="31">
        <v>0</v>
      </c>
      <c r="EU18" s="28">
        <v>20</v>
      </c>
      <c r="EV18" s="59"/>
      <c r="EW18" s="29">
        <v>11</v>
      </c>
      <c r="EX18" s="60" t="str">
        <f t="shared" si="310"/>
        <v/>
      </c>
      <c r="EY18" s="30">
        <v>8</v>
      </c>
      <c r="EZ18" s="31">
        <v>1</v>
      </c>
      <c r="FA18" s="27">
        <v>9</v>
      </c>
      <c r="FB18" s="31">
        <v>11</v>
      </c>
      <c r="FC18" s="31">
        <v>0</v>
      </c>
      <c r="FD18" s="28">
        <v>20</v>
      </c>
      <c r="FE18" s="59"/>
      <c r="FF18" s="29">
        <v>9</v>
      </c>
      <c r="FG18" s="60" t="str">
        <f t="shared" si="311"/>
        <v/>
      </c>
      <c r="FH18" s="30">
        <v>8</v>
      </c>
      <c r="FI18" s="31">
        <v>2</v>
      </c>
      <c r="FJ18" s="27">
        <v>10</v>
      </c>
      <c r="FK18" s="31">
        <v>6</v>
      </c>
      <c r="FL18" s="31">
        <v>1</v>
      </c>
      <c r="FM18" s="28">
        <v>17</v>
      </c>
      <c r="FN18" s="59"/>
      <c r="FO18" s="29">
        <v>8</v>
      </c>
      <c r="FP18" s="60" t="str">
        <f t="shared" si="312"/>
        <v/>
      </c>
      <c r="FQ18" s="30">
        <v>4</v>
      </c>
      <c r="FR18" s="31">
        <v>3</v>
      </c>
      <c r="FS18" s="27">
        <v>7</v>
      </c>
      <c r="FT18" s="31">
        <v>18</v>
      </c>
      <c r="FU18" s="31">
        <v>0</v>
      </c>
      <c r="FV18" s="28">
        <v>25</v>
      </c>
      <c r="FW18" s="59"/>
      <c r="FX18" s="29">
        <v>10</v>
      </c>
      <c r="FY18" s="60" t="str">
        <f t="shared" si="313"/>
        <v/>
      </c>
      <c r="FZ18" s="30">
        <v>14</v>
      </c>
      <c r="GA18" s="31">
        <v>4</v>
      </c>
      <c r="GB18" s="27">
        <v>18</v>
      </c>
      <c r="GC18" s="31">
        <v>7</v>
      </c>
      <c r="GD18" s="31">
        <v>3</v>
      </c>
      <c r="GE18" s="28">
        <v>28</v>
      </c>
      <c r="GF18" s="59"/>
      <c r="GG18" s="29">
        <v>17</v>
      </c>
      <c r="GH18" s="60" t="str">
        <f t="shared" si="314"/>
        <v/>
      </c>
      <c r="GI18" s="30">
        <v>9</v>
      </c>
      <c r="GJ18" s="31">
        <v>3</v>
      </c>
      <c r="GK18" s="27">
        <v>12</v>
      </c>
      <c r="GL18" s="31">
        <v>9</v>
      </c>
      <c r="GM18" s="31">
        <v>0</v>
      </c>
      <c r="GN18" s="28">
        <v>21</v>
      </c>
      <c r="GO18" s="59"/>
      <c r="GP18" s="29">
        <v>11</v>
      </c>
      <c r="GQ18" s="60" t="str">
        <f t="shared" si="315"/>
        <v/>
      </c>
      <c r="GR18" s="30">
        <v>5</v>
      </c>
      <c r="GS18" s="31">
        <v>4</v>
      </c>
      <c r="GT18" s="27">
        <v>9</v>
      </c>
      <c r="GU18" s="31">
        <v>9</v>
      </c>
      <c r="GV18" s="31">
        <v>2</v>
      </c>
      <c r="GW18" s="28">
        <v>20</v>
      </c>
      <c r="GX18" s="59"/>
      <c r="GY18" s="29">
        <v>8</v>
      </c>
      <c r="GZ18" s="60" t="str">
        <f t="shared" si="233"/>
        <v/>
      </c>
      <c r="HA18" s="30"/>
      <c r="HB18" s="31"/>
      <c r="HC18" s="27"/>
      <c r="HD18" s="31"/>
      <c r="HE18" s="31"/>
      <c r="HF18" s="28"/>
      <c r="HG18" s="59"/>
      <c r="HH18" s="29"/>
      <c r="HI18" s="60" t="str">
        <f t="shared" si="234"/>
        <v/>
      </c>
      <c r="HJ18" s="30"/>
      <c r="HK18" s="31"/>
      <c r="HL18" s="27"/>
      <c r="HM18" s="31"/>
      <c r="HN18" s="31"/>
      <c r="HO18" s="28"/>
      <c r="HP18" s="59"/>
      <c r="HQ18" s="29"/>
      <c r="HR18" s="60" t="str">
        <f t="shared" si="235"/>
        <v/>
      </c>
      <c r="HS18" s="30"/>
      <c r="HT18" s="31"/>
      <c r="HU18" s="27"/>
      <c r="HV18" s="31"/>
      <c r="HW18" s="31"/>
      <c r="HX18" s="28"/>
      <c r="HY18" s="59"/>
      <c r="HZ18" s="29"/>
      <c r="IA18" s="60" t="str">
        <f t="shared" si="236"/>
        <v/>
      </c>
      <c r="IB18" s="30"/>
      <c r="IC18" s="31"/>
      <c r="ID18" s="27"/>
      <c r="IE18" s="31"/>
      <c r="IF18" s="31"/>
      <c r="IG18" s="28"/>
      <c r="IH18" s="59"/>
      <c r="II18" s="29"/>
      <c r="IJ18" s="60" t="str">
        <f t="shared" si="237"/>
        <v/>
      </c>
      <c r="IK18" s="30">
        <v>13</v>
      </c>
      <c r="IL18" s="31">
        <v>1</v>
      </c>
      <c r="IM18" s="27">
        <v>14</v>
      </c>
      <c r="IN18" s="31">
        <v>2</v>
      </c>
      <c r="IO18" s="31">
        <v>3</v>
      </c>
      <c r="IP18" s="28">
        <v>19</v>
      </c>
      <c r="IQ18" s="59"/>
      <c r="IR18" s="29">
        <v>7</v>
      </c>
      <c r="IS18" s="60" t="str">
        <f t="shared" si="238"/>
        <v/>
      </c>
      <c r="IT18" s="30">
        <v>16</v>
      </c>
      <c r="IU18" s="31">
        <v>3</v>
      </c>
      <c r="IV18" s="27">
        <v>19</v>
      </c>
      <c r="IW18" s="31">
        <v>6</v>
      </c>
      <c r="IX18" s="31">
        <v>0</v>
      </c>
      <c r="IY18" s="28">
        <v>25</v>
      </c>
      <c r="IZ18" s="59"/>
      <c r="JA18" s="29">
        <v>14</v>
      </c>
      <c r="JB18" s="60" t="str">
        <f t="shared" si="239"/>
        <v/>
      </c>
      <c r="JC18" s="30">
        <v>9</v>
      </c>
      <c r="JD18" s="31">
        <v>3</v>
      </c>
      <c r="JE18" s="27">
        <v>12</v>
      </c>
      <c r="JF18" s="31">
        <v>2</v>
      </c>
      <c r="JG18" s="31">
        <v>0</v>
      </c>
      <c r="JH18" s="28">
        <v>14</v>
      </c>
      <c r="JI18" s="59"/>
      <c r="JJ18" s="29">
        <v>12</v>
      </c>
      <c r="JK18" s="60" t="str">
        <f t="shared" si="240"/>
        <v/>
      </c>
      <c r="JL18" s="30">
        <v>15</v>
      </c>
      <c r="JM18" s="31">
        <v>7</v>
      </c>
      <c r="JN18" s="27">
        <v>22</v>
      </c>
      <c r="JO18" s="31">
        <v>1</v>
      </c>
      <c r="JP18" s="31">
        <v>0</v>
      </c>
      <c r="JQ18" s="28">
        <v>23</v>
      </c>
      <c r="JR18" s="59"/>
      <c r="JS18" s="29">
        <v>6</v>
      </c>
      <c r="JT18" s="60" t="str">
        <f t="shared" si="316"/>
        <v/>
      </c>
      <c r="JU18" s="30">
        <v>9</v>
      </c>
      <c r="JV18" s="31">
        <v>3</v>
      </c>
      <c r="JW18" s="27">
        <v>12</v>
      </c>
      <c r="JX18" s="31">
        <v>4</v>
      </c>
      <c r="JY18" s="31">
        <v>1</v>
      </c>
      <c r="JZ18" s="28">
        <v>17</v>
      </c>
      <c r="KA18" s="59"/>
      <c r="KB18" s="29">
        <v>15</v>
      </c>
      <c r="KC18" s="60" t="str">
        <f t="shared" si="317"/>
        <v/>
      </c>
      <c r="KD18" s="30">
        <v>10</v>
      </c>
      <c r="KE18" s="31">
        <v>4</v>
      </c>
      <c r="KF18" s="27">
        <v>14</v>
      </c>
      <c r="KG18" s="31">
        <v>5</v>
      </c>
      <c r="KH18" s="31">
        <v>0</v>
      </c>
      <c r="KI18" s="28">
        <v>19</v>
      </c>
      <c r="KJ18" s="59"/>
      <c r="KK18" s="29">
        <v>15</v>
      </c>
      <c r="KL18" s="60" t="str">
        <f t="shared" si="318"/>
        <v/>
      </c>
      <c r="KM18" s="30">
        <v>6</v>
      </c>
      <c r="KN18" s="31">
        <v>2</v>
      </c>
      <c r="KO18" s="27">
        <v>8</v>
      </c>
      <c r="KP18" s="31">
        <v>13</v>
      </c>
      <c r="KQ18" s="31">
        <v>3</v>
      </c>
      <c r="KR18" s="28">
        <v>24</v>
      </c>
      <c r="KS18" s="59"/>
      <c r="KT18" s="29">
        <v>15</v>
      </c>
      <c r="KU18" s="60" t="str">
        <f t="shared" si="319"/>
        <v/>
      </c>
      <c r="KV18" s="30">
        <v>8</v>
      </c>
      <c r="KW18" s="31">
        <v>5</v>
      </c>
      <c r="KX18" s="27">
        <v>13</v>
      </c>
      <c r="KY18" s="31">
        <v>11</v>
      </c>
      <c r="KZ18" s="31">
        <v>1</v>
      </c>
      <c r="LA18" s="28">
        <v>25</v>
      </c>
      <c r="LB18" s="59"/>
      <c r="LC18" s="29">
        <v>14</v>
      </c>
      <c r="LD18" s="60" t="str">
        <f t="shared" si="320"/>
        <v/>
      </c>
      <c r="LE18" s="30"/>
      <c r="LF18" s="31"/>
      <c r="LG18" s="27"/>
      <c r="LH18" s="31"/>
      <c r="LI18" s="31"/>
      <c r="LJ18" s="28"/>
      <c r="LK18" s="59"/>
      <c r="LL18" s="29"/>
      <c r="LM18" s="60" t="str">
        <f t="shared" si="321"/>
        <v/>
      </c>
      <c r="LN18" s="30"/>
      <c r="LO18" s="31"/>
      <c r="LP18" s="27"/>
      <c r="LQ18" s="31"/>
      <c r="LR18" s="31"/>
      <c r="LS18" s="28"/>
      <c r="LT18" s="59"/>
      <c r="LU18" s="29"/>
      <c r="LV18" s="60" t="str">
        <f t="shared" si="322"/>
        <v/>
      </c>
      <c r="LW18" s="30">
        <v>10</v>
      </c>
      <c r="LX18" s="31">
        <v>3</v>
      </c>
      <c r="LY18" s="27">
        <v>13</v>
      </c>
      <c r="LZ18" s="31">
        <v>7</v>
      </c>
      <c r="MA18" s="31">
        <v>0</v>
      </c>
      <c r="MB18" s="28">
        <v>20</v>
      </c>
      <c r="MC18" s="59"/>
      <c r="MD18" s="29">
        <v>14</v>
      </c>
      <c r="ME18" s="60" t="str">
        <f t="shared" si="323"/>
        <v/>
      </c>
      <c r="MF18" s="30">
        <v>14</v>
      </c>
      <c r="MG18" s="31">
        <v>5</v>
      </c>
      <c r="MH18" s="27">
        <v>19</v>
      </c>
      <c r="MI18" s="31">
        <v>4</v>
      </c>
      <c r="MJ18" s="31">
        <v>0</v>
      </c>
      <c r="MK18" s="28">
        <v>23</v>
      </c>
      <c r="ML18" s="59"/>
      <c r="MM18" s="29">
        <v>11</v>
      </c>
      <c r="MN18" s="60" t="str">
        <f t="shared" si="324"/>
        <v/>
      </c>
      <c r="MO18" s="30"/>
      <c r="MP18" s="31"/>
      <c r="MQ18" s="27"/>
      <c r="MR18" s="31"/>
      <c r="MS18" s="31"/>
      <c r="MT18" s="28"/>
      <c r="MU18" s="59"/>
      <c r="MV18" s="29"/>
      <c r="MW18" s="60" t="str">
        <f t="shared" si="325"/>
        <v/>
      </c>
      <c r="MX18" s="30"/>
      <c r="MY18" s="31"/>
      <c r="MZ18" s="27"/>
      <c r="NA18" s="31"/>
      <c r="NB18" s="31"/>
      <c r="NC18" s="28"/>
      <c r="ND18" s="59"/>
      <c r="NE18" s="29"/>
      <c r="NF18" s="60" t="str">
        <f t="shared" si="326"/>
        <v/>
      </c>
      <c r="NG18" s="30">
        <v>15</v>
      </c>
      <c r="NH18" s="31">
        <v>2</v>
      </c>
      <c r="NI18" s="27">
        <v>17</v>
      </c>
      <c r="NJ18" s="31">
        <v>3</v>
      </c>
      <c r="NK18" s="31">
        <v>0</v>
      </c>
      <c r="NL18" s="28">
        <v>20</v>
      </c>
      <c r="NM18" s="59"/>
      <c r="NN18" s="29">
        <v>9</v>
      </c>
      <c r="NO18" s="60" t="str">
        <f t="shared" si="327"/>
        <v/>
      </c>
      <c r="NP18" s="30">
        <v>9</v>
      </c>
      <c r="NQ18" s="31">
        <v>2</v>
      </c>
      <c r="NR18" s="27">
        <v>11</v>
      </c>
      <c r="NS18" s="31">
        <v>5</v>
      </c>
      <c r="NT18" s="31">
        <v>0</v>
      </c>
      <c r="NU18" s="28">
        <v>16</v>
      </c>
      <c r="NV18" s="59"/>
      <c r="NW18" s="29">
        <v>13</v>
      </c>
      <c r="NX18" s="60" t="str">
        <f t="shared" si="328"/>
        <v/>
      </c>
      <c r="NY18" s="30">
        <v>7</v>
      </c>
      <c r="NZ18" s="31">
        <v>1</v>
      </c>
      <c r="OA18" s="27">
        <v>8</v>
      </c>
      <c r="OB18" s="31">
        <v>11</v>
      </c>
      <c r="OC18" s="31">
        <v>2</v>
      </c>
      <c r="OD18" s="28">
        <v>21</v>
      </c>
      <c r="OE18" s="59"/>
      <c r="OF18" s="29">
        <v>19</v>
      </c>
      <c r="OG18" s="60" t="str">
        <f t="shared" si="329"/>
        <v/>
      </c>
      <c r="OH18" s="30">
        <v>5</v>
      </c>
      <c r="OI18" s="31">
        <v>3</v>
      </c>
      <c r="OJ18" s="27">
        <v>8</v>
      </c>
      <c r="OK18" s="31">
        <v>5</v>
      </c>
      <c r="OL18" s="31">
        <v>0</v>
      </c>
      <c r="OM18" s="28">
        <v>13</v>
      </c>
      <c r="ON18" s="59"/>
      <c r="OO18" s="29">
        <v>11</v>
      </c>
      <c r="OP18" s="60" t="str">
        <f t="shared" si="330"/>
        <v/>
      </c>
      <c r="OQ18" s="30">
        <v>13</v>
      </c>
      <c r="OR18" s="31">
        <v>3</v>
      </c>
      <c r="OS18" s="27">
        <v>16</v>
      </c>
      <c r="OT18" s="31">
        <v>4</v>
      </c>
      <c r="OU18" s="31">
        <v>0</v>
      </c>
      <c r="OV18" s="28">
        <v>20</v>
      </c>
      <c r="OW18" s="59"/>
      <c r="OX18" s="29">
        <v>20</v>
      </c>
      <c r="OY18" s="60" t="str">
        <f t="shared" si="331"/>
        <v/>
      </c>
      <c r="OZ18" s="472"/>
      <c r="PA18" s="472"/>
      <c r="PB18" s="473" t="s">
        <v>257</v>
      </c>
      <c r="PC18" s="472"/>
      <c r="PD18" s="472"/>
      <c r="PE18" s="474"/>
      <c r="PF18" s="59"/>
      <c r="PG18" s="29"/>
      <c r="PH18" s="60" t="s">
        <v>250</v>
      </c>
      <c r="PI18" s="30"/>
      <c r="PJ18" s="31"/>
      <c r="PK18" s="27"/>
      <c r="PL18" s="31"/>
      <c r="PM18" s="31"/>
      <c r="PN18" s="28"/>
      <c r="PO18" s="59"/>
      <c r="PP18" s="29"/>
      <c r="PQ18" s="60" t="str">
        <f t="shared" si="332"/>
        <v/>
      </c>
      <c r="PR18" s="30">
        <v>18</v>
      </c>
      <c r="PS18" s="31">
        <v>4</v>
      </c>
      <c r="PT18" s="27">
        <v>22</v>
      </c>
      <c r="PU18" s="31">
        <v>4</v>
      </c>
      <c r="PV18" s="31">
        <v>0</v>
      </c>
      <c r="PW18" s="28">
        <v>26</v>
      </c>
      <c r="PX18" s="59"/>
      <c r="PY18" s="29">
        <v>14</v>
      </c>
      <c r="PZ18" s="60" t="str">
        <f t="shared" si="333"/>
        <v/>
      </c>
      <c r="QA18" s="30">
        <v>18</v>
      </c>
      <c r="QB18" s="31">
        <v>3</v>
      </c>
      <c r="QC18" s="27">
        <v>21</v>
      </c>
      <c r="QD18" s="31">
        <v>2</v>
      </c>
      <c r="QE18" s="31">
        <v>1</v>
      </c>
      <c r="QF18" s="28">
        <v>24</v>
      </c>
      <c r="QG18" s="59"/>
      <c r="QH18" s="29">
        <v>7</v>
      </c>
      <c r="QI18" s="60" t="str">
        <f t="shared" si="334"/>
        <v/>
      </c>
      <c r="QJ18" s="30">
        <v>9</v>
      </c>
      <c r="QK18" s="31">
        <v>4</v>
      </c>
      <c r="QL18" s="27">
        <v>13</v>
      </c>
      <c r="QM18" s="31">
        <v>2</v>
      </c>
      <c r="QN18" s="31">
        <v>1</v>
      </c>
      <c r="QO18" s="28">
        <v>16</v>
      </c>
      <c r="QP18" s="59"/>
      <c r="QQ18" s="29">
        <v>10</v>
      </c>
      <c r="QR18" s="60" t="str">
        <f t="shared" si="335"/>
        <v/>
      </c>
      <c r="QS18" s="30">
        <v>19</v>
      </c>
      <c r="QT18" s="31">
        <v>3</v>
      </c>
      <c r="QU18" s="27">
        <v>22</v>
      </c>
      <c r="QV18" s="31">
        <v>0</v>
      </c>
      <c r="QW18" s="31">
        <v>0</v>
      </c>
      <c r="QX18" s="28">
        <v>22</v>
      </c>
      <c r="QY18" s="59"/>
      <c r="QZ18" s="29">
        <v>16</v>
      </c>
      <c r="RA18" s="60" t="str">
        <f t="shared" si="336"/>
        <v/>
      </c>
      <c r="RB18" s="30">
        <v>12</v>
      </c>
      <c r="RC18" s="31">
        <v>1</v>
      </c>
      <c r="RD18" s="27">
        <v>13</v>
      </c>
      <c r="RE18" s="31">
        <v>12</v>
      </c>
      <c r="RF18" s="31">
        <v>0</v>
      </c>
      <c r="RG18" s="28">
        <v>25</v>
      </c>
      <c r="RH18" s="59"/>
      <c r="RI18" s="29">
        <v>19</v>
      </c>
      <c r="RJ18" s="60" t="str">
        <f t="shared" si="337"/>
        <v/>
      </c>
      <c r="RK18" s="30"/>
      <c r="RL18" s="31"/>
      <c r="RM18" s="27"/>
      <c r="RN18" s="31"/>
      <c r="RO18" s="31"/>
      <c r="RP18" s="28"/>
      <c r="RQ18" s="59"/>
      <c r="RR18" s="29"/>
      <c r="RS18" s="60" t="str">
        <f t="shared" si="338"/>
        <v/>
      </c>
      <c r="RT18" s="30"/>
      <c r="RU18" s="31"/>
      <c r="RV18" s="27"/>
      <c r="RW18" s="31"/>
      <c r="RX18" s="31"/>
      <c r="RY18" s="28"/>
      <c r="RZ18" s="59"/>
      <c r="SA18" s="29"/>
      <c r="SB18" s="60" t="str">
        <f t="shared" si="339"/>
        <v/>
      </c>
      <c r="SC18" s="30">
        <v>13</v>
      </c>
      <c r="SD18" s="31">
        <v>2</v>
      </c>
      <c r="SE18" s="27">
        <v>15</v>
      </c>
      <c r="SF18" s="31">
        <v>10</v>
      </c>
      <c r="SG18" s="31">
        <v>2</v>
      </c>
      <c r="SH18" s="28">
        <v>27</v>
      </c>
      <c r="SI18" s="59"/>
      <c r="SJ18" s="29">
        <v>13</v>
      </c>
      <c r="SK18" s="60" t="str">
        <f t="shared" si="340"/>
        <v/>
      </c>
      <c r="SL18" s="30">
        <v>6</v>
      </c>
      <c r="SM18" s="31">
        <v>2</v>
      </c>
      <c r="SN18" s="27">
        <v>8</v>
      </c>
      <c r="SO18" s="31">
        <v>8</v>
      </c>
      <c r="SP18" s="31">
        <v>2</v>
      </c>
      <c r="SQ18" s="28">
        <v>18</v>
      </c>
      <c r="SR18" s="59"/>
      <c r="SS18" s="29">
        <v>11</v>
      </c>
      <c r="ST18" s="60" t="str">
        <f t="shared" si="341"/>
        <v/>
      </c>
      <c r="SU18" s="30">
        <v>7</v>
      </c>
      <c r="SV18" s="31">
        <v>1</v>
      </c>
      <c r="SW18" s="27">
        <v>8</v>
      </c>
      <c r="SX18" s="31">
        <v>10</v>
      </c>
      <c r="SY18" s="31">
        <v>0</v>
      </c>
      <c r="SZ18" s="28">
        <v>18</v>
      </c>
      <c r="TA18" s="59"/>
      <c r="TB18" s="29">
        <v>9</v>
      </c>
      <c r="TC18" s="60" t="str">
        <f t="shared" si="342"/>
        <v/>
      </c>
      <c r="TD18" s="30">
        <v>12</v>
      </c>
      <c r="TE18" s="31">
        <v>1</v>
      </c>
      <c r="TF18" s="27">
        <v>13</v>
      </c>
      <c r="TG18" s="31">
        <v>2</v>
      </c>
      <c r="TH18" s="31">
        <v>4</v>
      </c>
      <c r="TI18" s="28">
        <v>19</v>
      </c>
      <c r="TJ18" s="59"/>
      <c r="TK18" s="29">
        <v>14</v>
      </c>
      <c r="TL18" s="60" t="str">
        <f t="shared" si="343"/>
        <v/>
      </c>
      <c r="TM18" s="30">
        <v>13</v>
      </c>
      <c r="TN18" s="31">
        <v>3</v>
      </c>
      <c r="TO18" s="27">
        <v>16</v>
      </c>
      <c r="TP18" s="31">
        <v>0</v>
      </c>
      <c r="TQ18" s="31">
        <v>1</v>
      </c>
      <c r="TR18" s="28">
        <v>17</v>
      </c>
      <c r="TS18" s="59"/>
      <c r="TT18" s="29">
        <v>19</v>
      </c>
      <c r="TU18" s="60" t="str">
        <f t="shared" si="344"/>
        <v/>
      </c>
      <c r="TV18" s="30"/>
      <c r="TW18" s="31"/>
      <c r="TX18" s="27"/>
      <c r="TY18" s="31"/>
      <c r="TZ18" s="31"/>
      <c r="UA18" s="28"/>
      <c r="UB18" s="59"/>
      <c r="UC18" s="29"/>
      <c r="UD18" s="60" t="str">
        <f t="shared" si="345"/>
        <v/>
      </c>
      <c r="UE18" s="30">
        <v>9</v>
      </c>
      <c r="UF18" s="31">
        <v>4</v>
      </c>
      <c r="UG18" s="27">
        <v>13</v>
      </c>
      <c r="UH18" s="31">
        <v>10</v>
      </c>
      <c r="UI18" s="31">
        <v>1</v>
      </c>
      <c r="UJ18" s="28">
        <v>24</v>
      </c>
      <c r="UK18" s="59"/>
      <c r="UL18" s="29">
        <v>17</v>
      </c>
      <c r="UM18" s="60" t="str">
        <f t="shared" si="346"/>
        <v/>
      </c>
      <c r="UN18" s="30">
        <v>10</v>
      </c>
      <c r="UO18" s="31">
        <v>2</v>
      </c>
      <c r="UP18" s="27">
        <v>12</v>
      </c>
      <c r="UQ18" s="31">
        <v>9</v>
      </c>
      <c r="UR18" s="31">
        <v>2</v>
      </c>
      <c r="US18" s="28">
        <v>23</v>
      </c>
      <c r="UT18" s="59"/>
      <c r="UU18" s="29">
        <v>12</v>
      </c>
      <c r="UV18" s="60" t="str">
        <f t="shared" si="347"/>
        <v/>
      </c>
      <c r="UW18" s="30">
        <v>12</v>
      </c>
      <c r="UX18" s="31">
        <v>2</v>
      </c>
      <c r="UY18" s="27">
        <v>14</v>
      </c>
      <c r="UZ18" s="31">
        <v>7</v>
      </c>
      <c r="VA18" s="31">
        <v>0</v>
      </c>
      <c r="VB18" s="28">
        <v>21</v>
      </c>
      <c r="VC18" s="59"/>
      <c r="VD18" s="29">
        <v>28</v>
      </c>
      <c r="VE18" s="60" t="str">
        <f t="shared" si="348"/>
        <v/>
      </c>
      <c r="VF18" s="30">
        <v>5</v>
      </c>
      <c r="VG18" s="31">
        <v>7</v>
      </c>
      <c r="VH18" s="27">
        <v>12</v>
      </c>
      <c r="VI18" s="31">
        <v>9</v>
      </c>
      <c r="VJ18" s="31">
        <v>1</v>
      </c>
      <c r="VK18" s="28">
        <v>22</v>
      </c>
      <c r="VL18" s="59"/>
      <c r="VM18" s="29">
        <v>11</v>
      </c>
      <c r="VN18" s="60" t="str">
        <f t="shared" si="349"/>
        <v/>
      </c>
      <c r="VO18" s="30">
        <v>14</v>
      </c>
      <c r="VP18" s="31">
        <v>5</v>
      </c>
      <c r="VQ18" s="27">
        <v>19</v>
      </c>
      <c r="VR18" s="31">
        <v>3</v>
      </c>
      <c r="VS18" s="31">
        <v>1</v>
      </c>
      <c r="VT18" s="28">
        <v>23</v>
      </c>
      <c r="VU18" s="59"/>
      <c r="VV18" s="29">
        <v>16</v>
      </c>
      <c r="VW18" s="60" t="str">
        <f t="shared" si="350"/>
        <v/>
      </c>
      <c r="VX18" s="30"/>
      <c r="VY18" s="31"/>
      <c r="VZ18" s="27"/>
      <c r="WA18" s="31"/>
      <c r="WB18" s="31"/>
      <c r="WC18" s="28"/>
      <c r="WD18" s="59"/>
      <c r="WE18" s="29"/>
      <c r="WF18" s="60" t="str">
        <f t="shared" si="351"/>
        <v/>
      </c>
      <c r="WG18" s="30"/>
      <c r="WH18" s="31"/>
      <c r="WI18" s="27"/>
      <c r="WJ18" s="31"/>
      <c r="WK18" s="31"/>
      <c r="WL18" s="28"/>
      <c r="WM18" s="59"/>
      <c r="WN18" s="29"/>
      <c r="WO18" s="60" t="str">
        <f t="shared" si="352"/>
        <v/>
      </c>
      <c r="WP18" s="30"/>
      <c r="WQ18" s="31"/>
      <c r="WR18" s="27"/>
      <c r="WS18" s="31"/>
      <c r="WT18" s="31"/>
      <c r="WU18" s="28"/>
      <c r="WV18" s="59"/>
      <c r="WW18" s="29"/>
      <c r="WX18" s="60" t="str">
        <f t="shared" si="353"/>
        <v/>
      </c>
      <c r="WY18" s="30">
        <v>6</v>
      </c>
      <c r="WZ18" s="31">
        <v>3</v>
      </c>
      <c r="XA18" s="27">
        <v>9</v>
      </c>
      <c r="XB18" s="31">
        <v>6</v>
      </c>
      <c r="XC18" s="31">
        <v>1</v>
      </c>
      <c r="XD18" s="28">
        <v>16</v>
      </c>
      <c r="XE18" s="59"/>
      <c r="XF18" s="29">
        <v>5</v>
      </c>
      <c r="XG18" s="60" t="str">
        <f t="shared" si="354"/>
        <v/>
      </c>
      <c r="XH18" s="30">
        <v>6</v>
      </c>
      <c r="XI18" s="31">
        <v>2</v>
      </c>
      <c r="XJ18" s="27">
        <v>8</v>
      </c>
      <c r="XK18" s="31">
        <v>8</v>
      </c>
      <c r="XL18" s="31">
        <v>3</v>
      </c>
      <c r="XM18" s="28">
        <v>19</v>
      </c>
      <c r="XN18" s="59"/>
      <c r="XO18" s="29">
        <v>6</v>
      </c>
      <c r="XP18" s="60" t="str">
        <f t="shared" si="355"/>
        <v/>
      </c>
      <c r="XQ18" s="30">
        <v>5</v>
      </c>
      <c r="XR18" s="31">
        <v>1</v>
      </c>
      <c r="XS18" s="27">
        <v>6</v>
      </c>
      <c r="XT18" s="31">
        <v>4</v>
      </c>
      <c r="XU18" s="31">
        <v>0</v>
      </c>
      <c r="XV18" s="28">
        <v>10</v>
      </c>
      <c r="XW18" s="59"/>
      <c r="XX18" s="29">
        <v>6</v>
      </c>
      <c r="XY18" s="60" t="str">
        <f>IFERROR((XX18/XW18),"")</f>
        <v/>
      </c>
      <c r="XZ18" s="30">
        <v>4</v>
      </c>
      <c r="YA18" s="31">
        <v>2</v>
      </c>
      <c r="YB18" s="27">
        <v>6</v>
      </c>
      <c r="YC18" s="31">
        <v>6</v>
      </c>
      <c r="YD18" s="31">
        <v>0</v>
      </c>
      <c r="YE18" s="28">
        <v>12</v>
      </c>
      <c r="YF18" s="59"/>
      <c r="YG18" s="29">
        <v>10</v>
      </c>
      <c r="YH18" s="60" t="str">
        <f t="shared" si="356"/>
        <v/>
      </c>
      <c r="YI18" s="30">
        <v>9</v>
      </c>
      <c r="YJ18" s="31">
        <v>1</v>
      </c>
      <c r="YK18" s="27">
        <v>10</v>
      </c>
      <c r="YL18" s="31">
        <v>5</v>
      </c>
      <c r="YM18" s="31">
        <v>0</v>
      </c>
      <c r="YN18" s="28">
        <v>15</v>
      </c>
      <c r="YO18" s="59"/>
      <c r="YP18" s="29">
        <v>7</v>
      </c>
      <c r="YQ18" s="60" t="str">
        <f t="shared" si="357"/>
        <v/>
      </c>
      <c r="YR18" s="30"/>
      <c r="YS18" s="31"/>
      <c r="YT18" s="27"/>
      <c r="YU18" s="31"/>
      <c r="YV18" s="31"/>
      <c r="YW18" s="28"/>
      <c r="YX18" s="59"/>
      <c r="YY18" s="29"/>
      <c r="YZ18" s="60" t="str">
        <f t="shared" si="358"/>
        <v/>
      </c>
      <c r="ZA18" s="30">
        <v>7</v>
      </c>
      <c r="ZB18" s="31">
        <v>2</v>
      </c>
      <c r="ZC18" s="27">
        <v>9</v>
      </c>
      <c r="ZD18" s="31">
        <v>2</v>
      </c>
      <c r="ZE18" s="31">
        <v>1</v>
      </c>
      <c r="ZF18" s="28">
        <v>12</v>
      </c>
      <c r="ZG18" s="59"/>
      <c r="ZH18" s="29"/>
      <c r="ZI18" s="60" t="str">
        <f t="shared" si="359"/>
        <v/>
      </c>
      <c r="ZJ18" s="30">
        <v>11</v>
      </c>
      <c r="ZK18" s="31">
        <v>3</v>
      </c>
      <c r="ZL18" s="27">
        <v>14</v>
      </c>
      <c r="ZM18" s="31">
        <v>3</v>
      </c>
      <c r="ZN18" s="31">
        <v>1</v>
      </c>
      <c r="ZO18" s="28">
        <v>18</v>
      </c>
      <c r="ZP18" s="59"/>
      <c r="ZQ18" s="29">
        <v>14</v>
      </c>
      <c r="ZR18" s="60" t="str">
        <f t="shared" si="360"/>
        <v/>
      </c>
      <c r="ZS18" s="30">
        <v>14</v>
      </c>
      <c r="ZT18" s="31">
        <v>4</v>
      </c>
      <c r="ZU18" s="27">
        <v>18</v>
      </c>
      <c r="ZV18" s="31">
        <v>6</v>
      </c>
      <c r="ZW18" s="31">
        <v>2</v>
      </c>
      <c r="ZX18" s="28">
        <v>26</v>
      </c>
      <c r="ZY18" s="59"/>
      <c r="ZZ18" s="29">
        <v>17</v>
      </c>
      <c r="AAA18" s="60" t="str">
        <f t="shared" si="361"/>
        <v/>
      </c>
      <c r="AAB18" s="30">
        <v>5</v>
      </c>
      <c r="AAC18" s="31">
        <v>4</v>
      </c>
      <c r="AAD18" s="27">
        <v>9</v>
      </c>
      <c r="AAE18" s="31">
        <v>6</v>
      </c>
      <c r="AAF18" s="31">
        <v>1</v>
      </c>
      <c r="AAG18" s="28">
        <v>16</v>
      </c>
      <c r="AAH18" s="59"/>
      <c r="AAI18" s="29">
        <v>11</v>
      </c>
      <c r="AAJ18" s="60" t="str">
        <f t="shared" si="362"/>
        <v/>
      </c>
      <c r="AAK18" s="30">
        <v>6</v>
      </c>
      <c r="AAL18" s="31">
        <v>2</v>
      </c>
      <c r="AAM18" s="27">
        <v>8</v>
      </c>
      <c r="AAN18" s="31">
        <v>8</v>
      </c>
      <c r="AAO18" s="31">
        <v>1</v>
      </c>
      <c r="AAP18" s="28">
        <v>17</v>
      </c>
      <c r="AAQ18" s="59"/>
      <c r="AAR18" s="29">
        <v>8</v>
      </c>
      <c r="AAS18" s="60" t="str">
        <f t="shared" si="363"/>
        <v/>
      </c>
      <c r="AAT18" s="30"/>
      <c r="AAU18" s="31"/>
      <c r="AAV18" s="27"/>
      <c r="AAW18" s="31"/>
      <c r="AAX18" s="31"/>
      <c r="AAY18" s="28"/>
      <c r="AAZ18" s="59"/>
      <c r="ABA18" s="29"/>
      <c r="ABB18" s="60" t="str">
        <f t="shared" si="364"/>
        <v/>
      </c>
      <c r="ABC18" s="30">
        <v>10</v>
      </c>
      <c r="ABD18" s="31">
        <v>1</v>
      </c>
      <c r="ABE18" s="27">
        <v>11</v>
      </c>
      <c r="ABF18" s="31">
        <v>1</v>
      </c>
      <c r="ABG18" s="31">
        <v>0</v>
      </c>
      <c r="ABH18" s="28">
        <v>12</v>
      </c>
      <c r="ABI18" s="59"/>
      <c r="ABJ18" s="29">
        <v>6</v>
      </c>
      <c r="ABK18" s="60" t="str">
        <f t="shared" si="365"/>
        <v/>
      </c>
      <c r="ABL18" s="30">
        <v>11</v>
      </c>
      <c r="ABM18" s="31">
        <v>3</v>
      </c>
      <c r="ABN18" s="27">
        <v>14</v>
      </c>
      <c r="ABO18" s="31">
        <v>5</v>
      </c>
      <c r="ABP18" s="31">
        <v>1</v>
      </c>
      <c r="ABQ18" s="28">
        <v>20</v>
      </c>
      <c r="ABR18" s="59"/>
      <c r="ABS18" s="29">
        <v>9</v>
      </c>
      <c r="ABT18" s="60" t="str">
        <f t="shared" si="366"/>
        <v/>
      </c>
      <c r="ABU18" s="30">
        <v>5</v>
      </c>
      <c r="ABV18" s="31">
        <v>3</v>
      </c>
      <c r="ABW18" s="27">
        <v>8</v>
      </c>
      <c r="ABX18" s="31">
        <v>6</v>
      </c>
      <c r="ABY18" s="31">
        <v>1</v>
      </c>
      <c r="ABZ18" s="28">
        <v>15</v>
      </c>
      <c r="ACA18" s="59"/>
      <c r="ACB18" s="29">
        <v>10</v>
      </c>
      <c r="ACC18" s="60" t="str">
        <f t="shared" si="367"/>
        <v/>
      </c>
      <c r="ACD18" s="30"/>
      <c r="ACE18" s="31"/>
      <c r="ACF18" s="27"/>
      <c r="ACG18" s="31"/>
      <c r="ACH18" s="31"/>
      <c r="ACI18" s="28"/>
      <c r="ACJ18" s="59"/>
      <c r="ACK18" s="29"/>
      <c r="ACL18" s="60" t="str">
        <f t="shared" si="368"/>
        <v/>
      </c>
      <c r="ACM18" s="30"/>
      <c r="ACN18" s="31"/>
      <c r="ACO18" s="27"/>
      <c r="ACP18" s="31"/>
      <c r="ACQ18" s="31"/>
      <c r="ACR18" s="28"/>
      <c r="ACS18" s="59"/>
      <c r="ACT18" s="29"/>
      <c r="ACU18" s="60" t="str">
        <f t="shared" si="369"/>
        <v/>
      </c>
      <c r="ACV18" s="30">
        <v>7</v>
      </c>
      <c r="ACW18" s="31">
        <v>2</v>
      </c>
      <c r="ACX18" s="27">
        <v>9</v>
      </c>
      <c r="ACY18" s="31">
        <v>6</v>
      </c>
      <c r="ACZ18" s="31">
        <v>0</v>
      </c>
      <c r="ADA18" s="28">
        <v>15</v>
      </c>
      <c r="ADB18" s="59"/>
      <c r="ADC18" s="29">
        <v>10</v>
      </c>
      <c r="ADD18" s="60" t="str">
        <f t="shared" si="370"/>
        <v/>
      </c>
      <c r="ADE18" s="30">
        <v>9</v>
      </c>
      <c r="ADF18" s="31">
        <v>2</v>
      </c>
      <c r="ADG18" s="27">
        <v>11</v>
      </c>
      <c r="ADH18" s="31">
        <v>10</v>
      </c>
      <c r="ADI18" s="31">
        <v>1</v>
      </c>
      <c r="ADJ18" s="28">
        <v>22</v>
      </c>
      <c r="ADK18" s="59"/>
      <c r="ADL18" s="29">
        <v>10</v>
      </c>
      <c r="ADM18" s="60" t="str">
        <f t="shared" si="371"/>
        <v/>
      </c>
      <c r="ADN18" s="30"/>
      <c r="ADO18" s="31"/>
      <c r="ADP18" s="27"/>
      <c r="ADQ18" s="31"/>
      <c r="ADR18" s="31"/>
      <c r="ADS18" s="28"/>
      <c r="ADT18" s="59"/>
      <c r="ADU18" s="29"/>
      <c r="ADV18" s="60" t="str">
        <f t="shared" si="86"/>
        <v/>
      </c>
      <c r="ADW18" s="30">
        <v>12</v>
      </c>
      <c r="ADX18" s="31">
        <v>4</v>
      </c>
      <c r="ADY18" s="27">
        <v>16</v>
      </c>
      <c r="ADZ18" s="31">
        <v>10</v>
      </c>
      <c r="AEA18" s="31">
        <v>0</v>
      </c>
      <c r="AEB18" s="28">
        <v>26</v>
      </c>
      <c r="AEC18" s="59"/>
      <c r="AED18" s="29">
        <v>9</v>
      </c>
      <c r="AEE18" s="60" t="str">
        <f t="shared" si="87"/>
        <v/>
      </c>
      <c r="AEF18" s="30">
        <v>5</v>
      </c>
      <c r="AEG18" s="31">
        <v>3</v>
      </c>
      <c r="AEH18" s="27">
        <v>8</v>
      </c>
      <c r="AEI18" s="31">
        <v>6</v>
      </c>
      <c r="AEJ18" s="31">
        <v>0</v>
      </c>
      <c r="AEK18" s="28">
        <v>14</v>
      </c>
      <c r="AEL18" s="59"/>
      <c r="AEM18" s="29">
        <v>8</v>
      </c>
      <c r="AEN18" s="60" t="str">
        <f t="shared" si="88"/>
        <v/>
      </c>
      <c r="AEO18" s="30">
        <v>8</v>
      </c>
      <c r="AEP18" s="31">
        <v>2</v>
      </c>
      <c r="AEQ18" s="27">
        <v>10</v>
      </c>
      <c r="AER18" s="31">
        <v>8</v>
      </c>
      <c r="AES18" s="31">
        <v>1</v>
      </c>
      <c r="AET18" s="28">
        <v>19</v>
      </c>
      <c r="AEU18" s="59"/>
      <c r="AEV18" s="29">
        <v>6</v>
      </c>
      <c r="AEW18" s="60" t="str">
        <f t="shared" si="89"/>
        <v/>
      </c>
      <c r="AEX18" s="30">
        <v>4</v>
      </c>
      <c r="AEY18" s="31">
        <v>1</v>
      </c>
      <c r="AEZ18" s="27">
        <v>5</v>
      </c>
      <c r="AFA18" s="31">
        <v>3</v>
      </c>
      <c r="AFB18" s="31">
        <v>0</v>
      </c>
      <c r="AFC18" s="28">
        <v>8</v>
      </c>
      <c r="AFD18" s="59"/>
      <c r="AFE18" s="29">
        <v>2</v>
      </c>
      <c r="AFF18" s="60" t="str">
        <f t="shared" si="90"/>
        <v/>
      </c>
      <c r="AFG18" s="30"/>
      <c r="AFH18" s="31"/>
      <c r="AFI18" s="27"/>
      <c r="AFJ18" s="31"/>
      <c r="AFK18" s="31"/>
      <c r="AFL18" s="28"/>
      <c r="AFM18" s="59"/>
      <c r="AFN18" s="29"/>
      <c r="AFO18" s="60" t="str">
        <f t="shared" si="91"/>
        <v/>
      </c>
      <c r="AFP18" s="30">
        <v>2</v>
      </c>
      <c r="AFQ18" s="31">
        <v>1</v>
      </c>
      <c r="AFR18" s="27">
        <v>3</v>
      </c>
      <c r="AFS18" s="31">
        <v>8</v>
      </c>
      <c r="AFT18" s="31">
        <v>3</v>
      </c>
      <c r="AFU18" s="28">
        <v>14</v>
      </c>
      <c r="AFV18" s="59"/>
      <c r="AFW18" s="29">
        <v>6</v>
      </c>
      <c r="AFX18" s="60" t="str">
        <f t="shared" si="92"/>
        <v/>
      </c>
      <c r="AFY18" s="30"/>
      <c r="AFZ18" s="31"/>
      <c r="AGA18" s="27"/>
      <c r="AGB18" s="31"/>
      <c r="AGC18" s="31"/>
      <c r="AGD18" s="28"/>
      <c r="AGE18" s="59"/>
      <c r="AGF18" s="29"/>
      <c r="AGG18" s="60" t="str">
        <f t="shared" si="93"/>
        <v/>
      </c>
      <c r="AGH18" s="30">
        <v>10</v>
      </c>
      <c r="AGI18" s="31">
        <v>1</v>
      </c>
      <c r="AGJ18" s="27">
        <v>11</v>
      </c>
      <c r="AGK18" s="31">
        <v>8</v>
      </c>
      <c r="AGL18" s="31">
        <v>0</v>
      </c>
      <c r="AGM18" s="28">
        <v>19</v>
      </c>
      <c r="AGN18" s="59"/>
      <c r="AGO18" s="29">
        <v>8</v>
      </c>
      <c r="AGP18" s="60" t="str">
        <f t="shared" si="94"/>
        <v/>
      </c>
      <c r="AGQ18" s="30">
        <v>7</v>
      </c>
      <c r="AGR18" s="31">
        <v>2</v>
      </c>
      <c r="AGS18" s="27">
        <v>9</v>
      </c>
      <c r="AGT18" s="31">
        <v>3</v>
      </c>
      <c r="AGU18" s="31">
        <v>1</v>
      </c>
      <c r="AGV18" s="28">
        <v>13</v>
      </c>
      <c r="AGW18" s="59"/>
      <c r="AGX18" s="29">
        <v>15</v>
      </c>
      <c r="AGY18" s="60" t="str">
        <f t="shared" si="95"/>
        <v/>
      </c>
      <c r="AGZ18" s="30"/>
      <c r="AHA18" s="31"/>
      <c r="AHB18" s="27"/>
      <c r="AHC18" s="31"/>
      <c r="AHD18" s="31"/>
      <c r="AHE18" s="28"/>
      <c r="AHF18" s="59"/>
      <c r="AHG18" s="29"/>
      <c r="AHH18" s="60" t="str">
        <f t="shared" si="96"/>
        <v/>
      </c>
      <c r="AHI18" s="30">
        <v>6</v>
      </c>
      <c r="AHJ18" s="31">
        <v>3</v>
      </c>
      <c r="AHK18" s="27">
        <v>9</v>
      </c>
      <c r="AHL18" s="31">
        <v>6</v>
      </c>
      <c r="AHM18" s="31">
        <v>2</v>
      </c>
      <c r="AHN18" s="28">
        <v>17</v>
      </c>
      <c r="AHO18" s="59"/>
      <c r="AHP18" s="29">
        <v>11</v>
      </c>
      <c r="AHQ18" s="60" t="str">
        <f t="shared" si="97"/>
        <v/>
      </c>
      <c r="AHR18" s="30">
        <v>5</v>
      </c>
      <c r="AHS18" s="31">
        <v>4</v>
      </c>
      <c r="AHT18" s="27">
        <v>9</v>
      </c>
      <c r="AHU18" s="31">
        <v>6</v>
      </c>
      <c r="AHV18" s="31">
        <v>2</v>
      </c>
      <c r="AHW18" s="28">
        <v>17</v>
      </c>
      <c r="AHX18" s="59"/>
      <c r="AHY18" s="29">
        <v>44</v>
      </c>
      <c r="AHZ18" s="60" t="str">
        <f t="shared" si="98"/>
        <v/>
      </c>
      <c r="AIA18" s="30">
        <v>9</v>
      </c>
      <c r="AIB18" s="31">
        <v>5</v>
      </c>
      <c r="AIC18" s="27">
        <v>14</v>
      </c>
      <c r="AID18" s="31">
        <v>5</v>
      </c>
      <c r="AIE18" s="31">
        <v>0</v>
      </c>
      <c r="AIF18" s="28">
        <v>19</v>
      </c>
      <c r="AIG18" s="59"/>
      <c r="AIH18" s="29">
        <v>11</v>
      </c>
      <c r="AII18" s="60" t="str">
        <f t="shared" si="99"/>
        <v/>
      </c>
      <c r="AIJ18" s="30"/>
      <c r="AIK18" s="31"/>
      <c r="AIL18" s="27"/>
      <c r="AIM18" s="31"/>
      <c r="AIN18" s="31"/>
      <c r="AIO18" s="28"/>
      <c r="AIP18" s="59"/>
      <c r="AIQ18" s="29"/>
      <c r="AIR18" s="60" t="str">
        <f t="shared" si="100"/>
        <v/>
      </c>
      <c r="AIS18" s="30"/>
      <c r="AIT18" s="31"/>
      <c r="AIU18" s="27"/>
      <c r="AIV18" s="31"/>
      <c r="AIW18" s="31"/>
      <c r="AIX18" s="28"/>
      <c r="AIY18" s="59"/>
      <c r="AIZ18" s="29"/>
      <c r="AJA18" s="60" t="str">
        <f t="shared" si="101"/>
        <v/>
      </c>
      <c r="AJB18" s="30">
        <v>5</v>
      </c>
      <c r="AJC18" s="31">
        <v>0</v>
      </c>
      <c r="AJD18" s="27">
        <v>5</v>
      </c>
      <c r="AJE18" s="31">
        <v>4</v>
      </c>
      <c r="AJF18" s="31">
        <v>2</v>
      </c>
      <c r="AJG18" s="28">
        <v>11</v>
      </c>
      <c r="AJH18" s="59"/>
      <c r="AJI18" s="29">
        <v>8</v>
      </c>
      <c r="AJJ18" s="60" t="str">
        <f t="shared" si="102"/>
        <v/>
      </c>
      <c r="AJK18" s="30">
        <v>9</v>
      </c>
      <c r="AJL18" s="31">
        <v>0</v>
      </c>
      <c r="AJM18" s="27">
        <v>9</v>
      </c>
      <c r="AJN18" s="31">
        <v>5</v>
      </c>
      <c r="AJO18" s="31">
        <v>1</v>
      </c>
      <c r="AJP18" s="28">
        <v>15</v>
      </c>
      <c r="AJQ18" s="59"/>
      <c r="AJR18" s="29">
        <v>10</v>
      </c>
      <c r="AJS18" s="60" t="str">
        <f t="shared" si="103"/>
        <v/>
      </c>
      <c r="AJT18" s="30">
        <v>10</v>
      </c>
      <c r="AJU18" s="31">
        <v>4</v>
      </c>
      <c r="AJV18" s="27">
        <v>14</v>
      </c>
      <c r="AJW18" s="31">
        <v>2</v>
      </c>
      <c r="AJX18" s="31">
        <v>1</v>
      </c>
      <c r="AJY18" s="28">
        <v>17</v>
      </c>
      <c r="AJZ18" s="59"/>
      <c r="AKA18" s="29">
        <v>12</v>
      </c>
      <c r="AKB18" s="60" t="str">
        <f t="shared" si="104"/>
        <v/>
      </c>
      <c r="AKC18" s="30">
        <v>2</v>
      </c>
      <c r="AKD18" s="31">
        <v>1</v>
      </c>
      <c r="AKE18" s="27">
        <v>3</v>
      </c>
      <c r="AKF18" s="31">
        <v>3</v>
      </c>
      <c r="AKG18" s="31">
        <v>1</v>
      </c>
      <c r="AKH18" s="28">
        <v>7</v>
      </c>
      <c r="AKI18" s="59"/>
      <c r="AKJ18" s="29">
        <v>7</v>
      </c>
      <c r="AKK18" s="60" t="str">
        <f t="shared" si="105"/>
        <v/>
      </c>
      <c r="AKL18" s="30">
        <v>4</v>
      </c>
      <c r="AKM18" s="31">
        <v>2</v>
      </c>
      <c r="AKN18" s="27">
        <v>6</v>
      </c>
      <c r="AKO18" s="31">
        <v>5</v>
      </c>
      <c r="AKP18" s="31">
        <v>1</v>
      </c>
      <c r="AKQ18" s="28">
        <v>12</v>
      </c>
      <c r="AKR18" s="59"/>
      <c r="AKS18" s="29">
        <v>7</v>
      </c>
      <c r="AKT18" s="60" t="str">
        <f t="shared" si="106"/>
        <v/>
      </c>
      <c r="AKU18" s="30"/>
      <c r="AKV18" s="31"/>
      <c r="AKW18" s="27"/>
      <c r="AKX18" s="31"/>
      <c r="AKY18" s="31"/>
      <c r="AKZ18" s="28"/>
      <c r="ALA18" s="59"/>
      <c r="ALB18" s="29"/>
      <c r="ALC18" s="60" t="str">
        <f t="shared" si="107"/>
        <v/>
      </c>
      <c r="ALD18" s="30">
        <v>9</v>
      </c>
      <c r="ALE18" s="31">
        <v>2</v>
      </c>
      <c r="ALF18" s="27">
        <v>11</v>
      </c>
      <c r="ALG18" s="31">
        <v>1</v>
      </c>
      <c r="ALH18" s="31">
        <v>0</v>
      </c>
      <c r="ALI18" s="28">
        <v>12</v>
      </c>
      <c r="ALJ18" s="59"/>
      <c r="ALK18" s="29">
        <v>4</v>
      </c>
      <c r="ALL18" s="60" t="str">
        <f t="shared" si="108"/>
        <v/>
      </c>
      <c r="ALM18" s="30">
        <v>14</v>
      </c>
      <c r="ALN18" s="31">
        <v>4</v>
      </c>
      <c r="ALO18" s="27">
        <v>18</v>
      </c>
      <c r="ALP18" s="31">
        <v>2</v>
      </c>
      <c r="ALQ18" s="31">
        <v>1</v>
      </c>
      <c r="ALR18" s="28">
        <v>21</v>
      </c>
      <c r="ALS18" s="59"/>
      <c r="ALT18" s="29">
        <v>13</v>
      </c>
      <c r="ALU18" s="60" t="str">
        <f t="shared" si="109"/>
        <v/>
      </c>
      <c r="ALV18" s="30">
        <v>9</v>
      </c>
      <c r="ALW18" s="31">
        <v>5</v>
      </c>
      <c r="ALX18" s="27">
        <v>14</v>
      </c>
      <c r="ALY18" s="31">
        <v>0</v>
      </c>
      <c r="ALZ18" s="31">
        <v>2</v>
      </c>
      <c r="AMA18" s="28">
        <v>16</v>
      </c>
      <c r="AMB18" s="59"/>
      <c r="AMC18" s="29">
        <v>7</v>
      </c>
      <c r="AMD18" s="60" t="str">
        <f t="shared" si="110"/>
        <v/>
      </c>
      <c r="AME18" s="30"/>
      <c r="AMF18" s="31"/>
      <c r="AMG18" s="27"/>
      <c r="AMH18" s="31"/>
      <c r="AMI18" s="31"/>
      <c r="AMJ18" s="28"/>
      <c r="AMK18" s="59"/>
      <c r="AML18" s="29"/>
      <c r="AMM18" s="60" t="str">
        <f t="shared" si="111"/>
        <v/>
      </c>
      <c r="AMN18" s="30">
        <v>12</v>
      </c>
      <c r="AMO18" s="31">
        <v>3</v>
      </c>
      <c r="AMP18" s="27">
        <v>15</v>
      </c>
      <c r="AMQ18" s="31">
        <v>8</v>
      </c>
      <c r="AMR18" s="31">
        <v>1</v>
      </c>
      <c r="AMS18" s="28">
        <v>24</v>
      </c>
      <c r="AMT18" s="59"/>
      <c r="AMU18" s="29">
        <v>4</v>
      </c>
      <c r="AMV18" s="60" t="str">
        <f t="shared" si="112"/>
        <v/>
      </c>
      <c r="AMW18" s="30">
        <v>9</v>
      </c>
      <c r="AMX18" s="31">
        <v>14</v>
      </c>
      <c r="AMY18" s="27">
        <v>23</v>
      </c>
      <c r="AMZ18" s="31">
        <v>0</v>
      </c>
      <c r="ANA18" s="31">
        <v>0</v>
      </c>
      <c r="ANB18" s="28">
        <v>23</v>
      </c>
      <c r="ANC18" s="59"/>
      <c r="AND18" s="29">
        <v>4</v>
      </c>
      <c r="ANE18" s="60" t="str">
        <f t="shared" si="113"/>
        <v/>
      </c>
      <c r="ANF18" s="30"/>
      <c r="ANG18" s="31"/>
      <c r="ANH18" s="27"/>
      <c r="ANI18" s="31"/>
      <c r="ANJ18" s="31"/>
      <c r="ANK18" s="28"/>
      <c r="ANL18" s="59"/>
      <c r="ANM18" s="29"/>
      <c r="ANN18" s="60" t="str">
        <f t="shared" si="114"/>
        <v/>
      </c>
      <c r="ANO18" s="30">
        <v>6</v>
      </c>
      <c r="ANP18" s="31">
        <v>1</v>
      </c>
      <c r="ANQ18" s="27">
        <v>7</v>
      </c>
      <c r="ANR18" s="31">
        <v>7</v>
      </c>
      <c r="ANS18" s="31">
        <v>0</v>
      </c>
      <c r="ANT18" s="28">
        <v>14</v>
      </c>
      <c r="ANU18" s="59"/>
      <c r="ANV18" s="29">
        <v>9</v>
      </c>
      <c r="ANW18" s="60" t="str">
        <f t="shared" si="115"/>
        <v/>
      </c>
      <c r="ANX18" s="30">
        <v>9</v>
      </c>
      <c r="ANY18" s="31">
        <v>2</v>
      </c>
      <c r="ANZ18" s="27">
        <v>11</v>
      </c>
      <c r="AOA18" s="31">
        <v>6</v>
      </c>
      <c r="AOB18" s="31">
        <v>1</v>
      </c>
      <c r="AOC18" s="28">
        <v>18</v>
      </c>
      <c r="AOD18" s="59"/>
      <c r="AOE18" s="29">
        <v>7</v>
      </c>
      <c r="AOF18" s="60" t="str">
        <f t="shared" si="116"/>
        <v/>
      </c>
      <c r="AOG18" s="30"/>
      <c r="AOH18" s="31"/>
      <c r="AOI18" s="27"/>
      <c r="AOJ18" s="31"/>
      <c r="AOK18" s="31"/>
      <c r="AOL18" s="28"/>
      <c r="AOM18" s="59"/>
      <c r="AON18" s="29"/>
      <c r="AOO18" s="60" t="str">
        <f t="shared" si="117"/>
        <v/>
      </c>
      <c r="AOP18" s="30">
        <v>15</v>
      </c>
      <c r="AOQ18" s="31">
        <v>5</v>
      </c>
      <c r="AOR18" s="27">
        <v>20</v>
      </c>
      <c r="AOS18" s="31">
        <v>2</v>
      </c>
      <c r="AOT18" s="31">
        <v>0</v>
      </c>
      <c r="AOU18" s="28">
        <v>22</v>
      </c>
      <c r="AOV18" s="59"/>
      <c r="AOW18" s="29">
        <v>12</v>
      </c>
      <c r="AOX18" s="60" t="str">
        <f t="shared" si="118"/>
        <v/>
      </c>
      <c r="AOY18" s="30">
        <v>6</v>
      </c>
      <c r="AOZ18" s="31">
        <v>0</v>
      </c>
      <c r="APA18" s="27">
        <v>6</v>
      </c>
      <c r="APB18" s="31">
        <v>5</v>
      </c>
      <c r="APC18" s="31">
        <v>0</v>
      </c>
      <c r="APD18" s="28">
        <v>11</v>
      </c>
      <c r="APE18" s="59"/>
      <c r="APF18" s="29"/>
      <c r="APG18" s="60" t="str">
        <f t="shared" si="119"/>
        <v/>
      </c>
      <c r="APH18" s="30"/>
      <c r="API18" s="31"/>
      <c r="APJ18" s="27"/>
      <c r="APK18" s="31"/>
      <c r="APL18" s="31"/>
      <c r="APM18" s="28"/>
      <c r="APN18" s="59"/>
      <c r="APO18" s="29"/>
      <c r="APP18" s="60" t="str">
        <f t="shared" si="120"/>
        <v/>
      </c>
      <c r="APQ18" s="30"/>
      <c r="APR18" s="31"/>
      <c r="APS18" s="27"/>
      <c r="APT18" s="31"/>
      <c r="APU18" s="31"/>
      <c r="APV18" s="28"/>
      <c r="APW18" s="59"/>
      <c r="APX18" s="29"/>
      <c r="APY18" s="60" t="str">
        <f t="shared" si="121"/>
        <v/>
      </c>
      <c r="APZ18" s="30">
        <v>8</v>
      </c>
      <c r="AQA18" s="31">
        <v>4</v>
      </c>
      <c r="AQB18" s="27">
        <v>12</v>
      </c>
      <c r="AQC18" s="31">
        <v>4</v>
      </c>
      <c r="AQD18" s="31">
        <v>0</v>
      </c>
      <c r="AQE18" s="28">
        <v>16</v>
      </c>
      <c r="AQF18" s="59"/>
      <c r="AQG18" s="29">
        <v>6</v>
      </c>
      <c r="AQH18" s="60" t="str">
        <f t="shared" si="122"/>
        <v/>
      </c>
      <c r="AQI18" s="30">
        <v>9</v>
      </c>
      <c r="AQJ18" s="31">
        <v>2</v>
      </c>
      <c r="AQK18" s="27">
        <v>11</v>
      </c>
      <c r="AQL18" s="31">
        <v>5</v>
      </c>
      <c r="AQM18" s="31">
        <v>2</v>
      </c>
      <c r="AQN18" s="28">
        <v>18</v>
      </c>
      <c r="AQO18" s="59"/>
      <c r="AQP18" s="29">
        <v>9</v>
      </c>
      <c r="AQQ18" s="60" t="str">
        <f t="shared" si="123"/>
        <v/>
      </c>
      <c r="AQR18" s="30"/>
      <c r="AQS18" s="31"/>
      <c r="AQT18" s="27"/>
      <c r="AQU18" s="31"/>
      <c r="AQV18" s="31"/>
      <c r="AQW18" s="28"/>
      <c r="AQX18" s="59"/>
      <c r="AQY18" s="29"/>
      <c r="AQZ18" s="60" t="str">
        <f t="shared" si="124"/>
        <v/>
      </c>
      <c r="ARA18" s="30">
        <v>3</v>
      </c>
      <c r="ARB18" s="31">
        <v>8</v>
      </c>
      <c r="ARC18" s="27">
        <v>11</v>
      </c>
      <c r="ARD18" s="31">
        <v>6</v>
      </c>
      <c r="ARE18" s="31">
        <v>2</v>
      </c>
      <c r="ARF18" s="28">
        <v>19</v>
      </c>
      <c r="ARG18" s="59"/>
      <c r="ARH18" s="29">
        <v>6</v>
      </c>
      <c r="ARI18" s="60" t="str">
        <f t="shared" si="125"/>
        <v/>
      </c>
      <c r="ARJ18" s="30">
        <v>2</v>
      </c>
      <c r="ARK18" s="31">
        <v>3</v>
      </c>
      <c r="ARL18" s="27">
        <v>5</v>
      </c>
      <c r="ARM18" s="31">
        <v>5</v>
      </c>
      <c r="ARN18" s="31">
        <v>1</v>
      </c>
      <c r="ARO18" s="28">
        <v>11</v>
      </c>
      <c r="ARP18" s="59"/>
      <c r="ARQ18" s="29">
        <v>9</v>
      </c>
      <c r="ARR18" s="60" t="str">
        <f t="shared" si="126"/>
        <v/>
      </c>
      <c r="ARS18" s="30">
        <v>4</v>
      </c>
      <c r="ART18" s="31">
        <v>6</v>
      </c>
      <c r="ARU18" s="27">
        <v>10</v>
      </c>
      <c r="ARV18" s="31">
        <v>1</v>
      </c>
      <c r="ARW18" s="31">
        <v>3</v>
      </c>
      <c r="ARX18" s="28">
        <v>14</v>
      </c>
      <c r="ARY18" s="59"/>
      <c r="ARZ18" s="29">
        <v>16</v>
      </c>
      <c r="ASA18" s="60" t="str">
        <f t="shared" si="127"/>
        <v/>
      </c>
      <c r="ASB18" s="30"/>
      <c r="ASC18" s="31"/>
      <c r="ASD18" s="27"/>
      <c r="ASE18" s="31"/>
      <c r="ASF18" s="31"/>
      <c r="ASG18" s="28"/>
      <c r="ASH18" s="59"/>
      <c r="ASI18" s="29"/>
      <c r="ASJ18" s="60" t="str">
        <f t="shared" si="128"/>
        <v/>
      </c>
      <c r="ASK18" s="30"/>
      <c r="ASL18" s="31"/>
      <c r="ASM18" s="27"/>
      <c r="ASN18" s="31"/>
      <c r="ASO18" s="31"/>
      <c r="ASP18" s="28"/>
      <c r="ASQ18" s="59"/>
      <c r="ASR18" s="29"/>
      <c r="ASS18" s="60" t="str">
        <f t="shared" si="129"/>
        <v/>
      </c>
      <c r="AST18" s="30">
        <v>7</v>
      </c>
      <c r="ASU18" s="31">
        <v>2</v>
      </c>
      <c r="ASV18" s="27">
        <v>9</v>
      </c>
      <c r="ASW18" s="31">
        <v>3</v>
      </c>
      <c r="ASX18" s="31">
        <v>3</v>
      </c>
      <c r="ASY18" s="28">
        <v>15</v>
      </c>
      <c r="ASZ18" s="59"/>
      <c r="ATA18" s="29">
        <v>3</v>
      </c>
      <c r="ATB18" s="60" t="str">
        <f t="shared" si="130"/>
        <v/>
      </c>
      <c r="ATC18" s="30">
        <v>6</v>
      </c>
      <c r="ATD18" s="31">
        <v>5</v>
      </c>
      <c r="ATE18" s="27">
        <v>11</v>
      </c>
      <c r="ATF18" s="31">
        <v>10</v>
      </c>
      <c r="ATG18" s="31">
        <v>2</v>
      </c>
      <c r="ATH18" s="28">
        <v>23</v>
      </c>
      <c r="ATI18" s="59"/>
      <c r="ATJ18" s="29">
        <v>9</v>
      </c>
      <c r="ATK18" s="60" t="str">
        <f t="shared" si="131"/>
        <v/>
      </c>
      <c r="ATL18" s="30">
        <v>1</v>
      </c>
      <c r="ATM18" s="31">
        <v>1</v>
      </c>
      <c r="ATN18" s="27">
        <v>2</v>
      </c>
      <c r="ATO18" s="31">
        <v>8</v>
      </c>
      <c r="ATP18" s="31">
        <v>3</v>
      </c>
      <c r="ATQ18" s="28">
        <v>13</v>
      </c>
      <c r="ATR18" s="59"/>
      <c r="ATS18" s="29">
        <v>5</v>
      </c>
      <c r="ATT18" s="60" t="str">
        <f t="shared" si="132"/>
        <v/>
      </c>
      <c r="ATU18" s="30">
        <v>13</v>
      </c>
      <c r="ATV18" s="31">
        <v>4</v>
      </c>
      <c r="ATW18" s="27">
        <v>17</v>
      </c>
      <c r="ATX18" s="31">
        <v>4</v>
      </c>
      <c r="ATY18" s="31">
        <v>3</v>
      </c>
      <c r="ATZ18" s="28">
        <v>24</v>
      </c>
      <c r="AUA18" s="59">
        <v>10</v>
      </c>
      <c r="AUB18" s="29">
        <v>10</v>
      </c>
      <c r="AUC18" s="60">
        <f t="shared" si="133"/>
        <v>1</v>
      </c>
      <c r="AUD18" s="30">
        <v>4</v>
      </c>
      <c r="AUE18" s="31">
        <v>3</v>
      </c>
      <c r="AUF18" s="27">
        <v>7</v>
      </c>
      <c r="AUG18" s="31">
        <v>8</v>
      </c>
      <c r="AUH18" s="31">
        <v>2</v>
      </c>
      <c r="AUI18" s="28">
        <v>17</v>
      </c>
      <c r="AUJ18" s="59">
        <v>12</v>
      </c>
      <c r="AUK18" s="29">
        <v>12</v>
      </c>
      <c r="AUL18" s="60">
        <f t="shared" si="134"/>
        <v>1</v>
      </c>
      <c r="AUM18" s="30">
        <v>10</v>
      </c>
      <c r="AUN18" s="31">
        <v>0</v>
      </c>
      <c r="AUO18" s="27">
        <v>10</v>
      </c>
      <c r="AUP18" s="31">
        <v>3</v>
      </c>
      <c r="AUQ18" s="31">
        <v>3</v>
      </c>
      <c r="AUR18" s="28">
        <v>16</v>
      </c>
      <c r="AUS18" s="59">
        <v>0</v>
      </c>
      <c r="AUT18" s="29">
        <v>0</v>
      </c>
      <c r="AUU18" s="60" t="str">
        <f t="shared" si="135"/>
        <v/>
      </c>
      <c r="AUV18" s="30">
        <v>2</v>
      </c>
      <c r="AUW18" s="31">
        <v>2</v>
      </c>
      <c r="AUX18" s="27">
        <v>4</v>
      </c>
      <c r="AUY18" s="31">
        <v>7</v>
      </c>
      <c r="AUZ18" s="31">
        <v>4</v>
      </c>
      <c r="AVA18" s="28">
        <v>15</v>
      </c>
      <c r="AVB18" s="59">
        <v>16</v>
      </c>
      <c r="AVC18" s="29">
        <v>16</v>
      </c>
      <c r="AVD18" s="60">
        <f t="shared" si="136"/>
        <v>1</v>
      </c>
      <c r="AVE18" s="30"/>
      <c r="AVF18" s="31"/>
      <c r="AVG18" s="27"/>
      <c r="AVH18" s="31"/>
      <c r="AVI18" s="31"/>
      <c r="AVJ18" s="28"/>
      <c r="AVK18" s="59">
        <v>0</v>
      </c>
      <c r="AVL18" s="29">
        <v>0</v>
      </c>
      <c r="AVM18" s="60" t="str">
        <f t="shared" si="137"/>
        <v/>
      </c>
      <c r="AVN18" s="30"/>
      <c r="AVO18" s="31"/>
      <c r="AVP18" s="27"/>
      <c r="AVQ18" s="31"/>
      <c r="AVR18" s="31"/>
      <c r="AVS18" s="28"/>
      <c r="AVT18" s="59">
        <v>0</v>
      </c>
      <c r="AVU18" s="29">
        <v>0</v>
      </c>
      <c r="AVV18" s="60" t="str">
        <f t="shared" si="138"/>
        <v/>
      </c>
      <c r="AVW18" s="30">
        <v>7</v>
      </c>
      <c r="AVX18" s="31">
        <v>3</v>
      </c>
      <c r="AVY18" s="27">
        <v>10</v>
      </c>
      <c r="AVZ18" s="31">
        <v>7</v>
      </c>
      <c r="AWA18" s="31">
        <v>5</v>
      </c>
      <c r="AWB18" s="28">
        <v>22</v>
      </c>
      <c r="AWC18" s="59">
        <v>3</v>
      </c>
      <c r="AWD18" s="29">
        <v>3</v>
      </c>
      <c r="AWE18" s="60">
        <f t="shared" si="139"/>
        <v>1</v>
      </c>
      <c r="AWF18" s="30">
        <v>9</v>
      </c>
      <c r="AWG18" s="31">
        <v>4</v>
      </c>
      <c r="AWH18" s="27">
        <v>13</v>
      </c>
      <c r="AWI18" s="31">
        <v>10</v>
      </c>
      <c r="AWJ18" s="31">
        <v>4</v>
      </c>
      <c r="AWK18" s="28">
        <v>27</v>
      </c>
      <c r="AWL18" s="59">
        <v>12</v>
      </c>
      <c r="AWM18" s="29">
        <v>12</v>
      </c>
      <c r="AWN18" s="60">
        <f t="shared" si="140"/>
        <v>1</v>
      </c>
      <c r="AWO18" s="30">
        <v>12</v>
      </c>
      <c r="AWP18" s="31">
        <v>3</v>
      </c>
      <c r="AWQ18" s="27">
        <v>15</v>
      </c>
      <c r="AWR18" s="31">
        <v>9</v>
      </c>
      <c r="AWS18" s="31">
        <v>3</v>
      </c>
      <c r="AWT18" s="28">
        <v>27</v>
      </c>
      <c r="AWU18" s="59">
        <v>5</v>
      </c>
      <c r="AWV18" s="29">
        <v>5</v>
      </c>
      <c r="AWW18" s="60">
        <f t="shared" si="141"/>
        <v>1</v>
      </c>
      <c r="AWX18" s="30">
        <v>3</v>
      </c>
      <c r="AWY18" s="31">
        <v>4</v>
      </c>
      <c r="AWZ18" s="27">
        <v>7</v>
      </c>
      <c r="AXA18" s="31">
        <v>12</v>
      </c>
      <c r="AXB18" s="31">
        <v>4</v>
      </c>
      <c r="AXC18" s="28">
        <v>23</v>
      </c>
      <c r="AXD18" s="59">
        <v>5</v>
      </c>
      <c r="AXE18" s="29">
        <v>5</v>
      </c>
      <c r="AXF18" s="60">
        <f t="shared" si="142"/>
        <v>1</v>
      </c>
      <c r="AXG18" s="30">
        <v>3</v>
      </c>
      <c r="AXH18" s="31">
        <v>8</v>
      </c>
      <c r="AXI18" s="27">
        <v>11</v>
      </c>
      <c r="AXJ18" s="31">
        <v>9</v>
      </c>
      <c r="AXK18" s="31">
        <v>4</v>
      </c>
      <c r="AXL18" s="28">
        <v>24</v>
      </c>
      <c r="AXM18" s="59">
        <v>8</v>
      </c>
      <c r="AXN18" s="29">
        <v>8</v>
      </c>
      <c r="AXO18" s="60">
        <f t="shared" si="143"/>
        <v>1</v>
      </c>
      <c r="AXP18" s="30"/>
      <c r="AXQ18" s="31"/>
      <c r="AXR18" s="27"/>
      <c r="AXS18" s="31"/>
      <c r="AXT18" s="31"/>
      <c r="AXU18" s="28"/>
      <c r="AXV18" s="59">
        <v>0</v>
      </c>
      <c r="AXW18" s="29">
        <v>0</v>
      </c>
      <c r="AXX18" s="60" t="str">
        <f t="shared" si="144"/>
        <v/>
      </c>
      <c r="AXY18" s="30"/>
      <c r="AXZ18" s="31"/>
      <c r="AYA18" s="27"/>
      <c r="AYB18" s="31"/>
      <c r="AYC18" s="31"/>
      <c r="AYD18" s="28"/>
      <c r="AYE18" s="59">
        <v>0</v>
      </c>
      <c r="AYF18" s="29">
        <v>0</v>
      </c>
      <c r="AYG18" s="60" t="str">
        <f t="shared" si="145"/>
        <v/>
      </c>
      <c r="AYH18" s="30">
        <v>4</v>
      </c>
      <c r="AYI18" s="31">
        <v>3</v>
      </c>
      <c r="AYJ18" s="27">
        <v>7</v>
      </c>
      <c r="AYK18" s="31">
        <v>8</v>
      </c>
      <c r="AYL18" s="31">
        <v>3</v>
      </c>
      <c r="AYM18" s="28">
        <v>18</v>
      </c>
      <c r="AYN18" s="59">
        <v>12</v>
      </c>
      <c r="AYO18" s="29">
        <v>12</v>
      </c>
      <c r="AYP18" s="60">
        <f t="shared" si="146"/>
        <v>1</v>
      </c>
      <c r="AYQ18" s="30">
        <v>10</v>
      </c>
      <c r="AYR18" s="31">
        <v>1</v>
      </c>
      <c r="AYS18" s="27">
        <v>11</v>
      </c>
      <c r="AYT18" s="31">
        <v>7</v>
      </c>
      <c r="AYU18" s="31">
        <v>6</v>
      </c>
      <c r="AYV18" s="28">
        <v>24</v>
      </c>
      <c r="AYW18" s="59">
        <v>11</v>
      </c>
      <c r="AYX18" s="29">
        <v>11</v>
      </c>
      <c r="AYY18" s="60">
        <f t="shared" si="147"/>
        <v>1</v>
      </c>
      <c r="AYZ18" s="30">
        <v>6</v>
      </c>
      <c r="AZA18" s="31">
        <v>5</v>
      </c>
      <c r="AZB18" s="27">
        <v>11</v>
      </c>
      <c r="AZC18" s="31">
        <v>7</v>
      </c>
      <c r="AZD18" s="31">
        <v>4</v>
      </c>
      <c r="AZE18" s="28">
        <v>22</v>
      </c>
      <c r="AZF18" s="59">
        <v>8</v>
      </c>
      <c r="AZG18" s="29">
        <v>8</v>
      </c>
      <c r="AZH18" s="60">
        <f t="shared" si="148"/>
        <v>1</v>
      </c>
      <c r="AZI18" s="30"/>
      <c r="AZJ18" s="31"/>
      <c r="AZK18" s="27"/>
      <c r="AZL18" s="31"/>
      <c r="AZM18" s="31"/>
      <c r="AZN18" s="28"/>
      <c r="AZO18" s="59">
        <v>0</v>
      </c>
      <c r="AZP18" s="29">
        <v>0</v>
      </c>
      <c r="AZQ18" s="60" t="str">
        <f t="shared" si="149"/>
        <v/>
      </c>
      <c r="AZR18" s="30">
        <v>5</v>
      </c>
      <c r="AZS18" s="31">
        <v>7</v>
      </c>
      <c r="AZT18" s="27">
        <v>12</v>
      </c>
      <c r="AZU18" s="31">
        <v>12</v>
      </c>
      <c r="AZV18" s="31">
        <v>4</v>
      </c>
      <c r="AZW18" s="28">
        <v>28</v>
      </c>
      <c r="AZX18" s="59">
        <v>21</v>
      </c>
      <c r="AZY18" s="29">
        <v>21</v>
      </c>
      <c r="AZZ18" s="60">
        <f t="shared" si="150"/>
        <v>1</v>
      </c>
      <c r="BAA18" s="30"/>
      <c r="BAB18" s="31"/>
      <c r="BAC18" s="27"/>
      <c r="BAD18" s="31"/>
      <c r="BAE18" s="31"/>
      <c r="BAF18" s="28"/>
      <c r="BAG18" s="59">
        <v>0</v>
      </c>
      <c r="BAH18" s="29">
        <v>0</v>
      </c>
      <c r="BAI18" s="60" t="str">
        <f t="shared" si="151"/>
        <v/>
      </c>
      <c r="BAJ18" s="30">
        <v>6</v>
      </c>
      <c r="BAK18" s="31">
        <v>4</v>
      </c>
      <c r="BAL18" s="27">
        <v>10</v>
      </c>
      <c r="BAM18" s="31">
        <v>4</v>
      </c>
      <c r="BAN18" s="31">
        <v>1</v>
      </c>
      <c r="BAO18" s="28">
        <v>15</v>
      </c>
      <c r="BAP18" s="59">
        <v>3</v>
      </c>
      <c r="BAQ18" s="29">
        <v>3</v>
      </c>
      <c r="BAR18" s="60">
        <f t="shared" si="152"/>
        <v>1</v>
      </c>
      <c r="BAS18" s="30">
        <v>6</v>
      </c>
      <c r="BAT18" s="31">
        <v>1</v>
      </c>
      <c r="BAU18" s="27">
        <v>7</v>
      </c>
      <c r="BAV18" s="31">
        <v>6</v>
      </c>
      <c r="BAW18" s="31">
        <v>1</v>
      </c>
      <c r="BAX18" s="28">
        <v>14</v>
      </c>
      <c r="BAY18" s="59">
        <v>0</v>
      </c>
      <c r="BAZ18" s="29">
        <v>0</v>
      </c>
      <c r="BBA18" s="60" t="str">
        <f t="shared" si="153"/>
        <v/>
      </c>
      <c r="BBB18" s="30">
        <v>5</v>
      </c>
      <c r="BBC18" s="31">
        <v>2</v>
      </c>
      <c r="BBD18" s="27">
        <v>7</v>
      </c>
      <c r="BBE18" s="31">
        <v>7</v>
      </c>
      <c r="BBF18" s="31">
        <v>3</v>
      </c>
      <c r="BBG18" s="28">
        <v>17</v>
      </c>
      <c r="BBH18" s="59">
        <v>11</v>
      </c>
      <c r="BBI18" s="29">
        <v>11</v>
      </c>
      <c r="BBJ18" s="60">
        <f t="shared" si="154"/>
        <v>1</v>
      </c>
      <c r="BBK18" s="30">
        <v>7</v>
      </c>
      <c r="BBL18" s="31">
        <v>1</v>
      </c>
      <c r="BBM18" s="27">
        <v>8</v>
      </c>
      <c r="BBN18" s="31">
        <v>8</v>
      </c>
      <c r="BBO18" s="31">
        <v>3</v>
      </c>
      <c r="BBP18" s="28">
        <v>19</v>
      </c>
      <c r="BBQ18" s="59">
        <v>14</v>
      </c>
      <c r="BBR18" s="29">
        <v>14</v>
      </c>
      <c r="BBS18" s="60">
        <f t="shared" si="155"/>
        <v>1</v>
      </c>
      <c r="BBT18" s="30">
        <v>5</v>
      </c>
      <c r="BBU18" s="31">
        <v>3</v>
      </c>
      <c r="BBV18" s="27">
        <v>8</v>
      </c>
      <c r="BBW18" s="31">
        <v>1</v>
      </c>
      <c r="BBX18" s="31">
        <v>0</v>
      </c>
      <c r="BBY18" s="28">
        <v>9</v>
      </c>
      <c r="BBZ18" s="59">
        <v>0</v>
      </c>
      <c r="BCA18" s="29">
        <v>0</v>
      </c>
      <c r="BCB18" s="60" t="str">
        <f t="shared" si="156"/>
        <v/>
      </c>
      <c r="BCC18" s="30">
        <v>8</v>
      </c>
      <c r="BCD18" s="31">
        <v>0</v>
      </c>
      <c r="BCE18" s="27">
        <v>8</v>
      </c>
      <c r="BCF18" s="31">
        <v>6</v>
      </c>
      <c r="BCG18" s="31">
        <v>3</v>
      </c>
      <c r="BCH18" s="28">
        <v>17</v>
      </c>
      <c r="BCI18" s="59">
        <v>0</v>
      </c>
      <c r="BCJ18" s="29">
        <v>0</v>
      </c>
      <c r="BCK18" s="60" t="str">
        <f t="shared" si="157"/>
        <v/>
      </c>
      <c r="BCL18" s="30">
        <v>11</v>
      </c>
      <c r="BCM18" s="31">
        <v>11</v>
      </c>
      <c r="BCN18" s="27">
        <v>22</v>
      </c>
      <c r="BCO18" s="31">
        <v>2</v>
      </c>
      <c r="BCP18" s="31">
        <v>4</v>
      </c>
      <c r="BCQ18" s="28">
        <v>28</v>
      </c>
      <c r="BCR18" s="59">
        <v>10</v>
      </c>
      <c r="BCS18" s="29">
        <v>10</v>
      </c>
      <c r="BCT18" s="60">
        <f t="shared" si="158"/>
        <v>1</v>
      </c>
      <c r="BCU18" s="30"/>
      <c r="BCV18" s="31"/>
      <c r="BCW18" s="27"/>
      <c r="BCX18" s="31"/>
      <c r="BCY18" s="31"/>
      <c r="BCZ18" s="28"/>
      <c r="BDA18" s="59">
        <v>0</v>
      </c>
      <c r="BDB18" s="29">
        <v>0</v>
      </c>
      <c r="BDC18" s="60" t="str">
        <f t="shared" si="159"/>
        <v/>
      </c>
      <c r="BDD18" s="30"/>
      <c r="BDE18" s="31"/>
      <c r="BDF18" s="27"/>
      <c r="BDG18" s="31"/>
      <c r="BDH18" s="31"/>
      <c r="BDI18" s="28"/>
      <c r="BDJ18" s="59">
        <v>0</v>
      </c>
      <c r="BDK18" s="29">
        <v>0</v>
      </c>
      <c r="BDL18" s="60" t="str">
        <f t="shared" si="160"/>
        <v/>
      </c>
      <c r="BDM18" s="30"/>
      <c r="BDN18" s="31"/>
      <c r="BDO18" s="27"/>
      <c r="BDP18" s="31"/>
      <c r="BDQ18" s="31"/>
      <c r="BDR18" s="28"/>
      <c r="BDS18" s="59">
        <v>0</v>
      </c>
      <c r="BDT18" s="29">
        <v>0</v>
      </c>
      <c r="BDU18" s="60" t="str">
        <f t="shared" si="161"/>
        <v/>
      </c>
      <c r="BDV18" s="30"/>
      <c r="BDW18" s="31"/>
      <c r="BDX18" s="27"/>
      <c r="BDY18" s="31"/>
      <c r="BDZ18" s="31"/>
      <c r="BEA18" s="28"/>
      <c r="BEB18" s="59">
        <v>0</v>
      </c>
      <c r="BEC18" s="29">
        <v>0</v>
      </c>
      <c r="BED18" s="60" t="str">
        <f t="shared" si="162"/>
        <v/>
      </c>
      <c r="BEE18" s="30"/>
      <c r="BEF18" s="31"/>
      <c r="BEG18" s="27"/>
      <c r="BEH18" s="31"/>
      <c r="BEI18" s="31"/>
      <c r="BEJ18" s="28"/>
      <c r="BEK18" s="59">
        <v>0</v>
      </c>
      <c r="BEL18" s="29">
        <v>0</v>
      </c>
      <c r="BEM18" s="60" t="str">
        <f t="shared" si="163"/>
        <v/>
      </c>
      <c r="BEN18" s="30"/>
      <c r="BEO18" s="31"/>
      <c r="BEP18" s="27"/>
      <c r="BEQ18" s="31"/>
      <c r="BER18" s="31"/>
      <c r="BES18" s="28"/>
      <c r="BET18" s="59">
        <v>0</v>
      </c>
      <c r="BEU18" s="29">
        <v>0</v>
      </c>
      <c r="BEV18" s="60" t="str">
        <f t="shared" si="164"/>
        <v/>
      </c>
      <c r="BEW18" s="30"/>
      <c r="BEX18" s="31"/>
      <c r="BEY18" s="27"/>
      <c r="BEZ18" s="31"/>
      <c r="BFA18" s="31"/>
      <c r="BFB18" s="28"/>
      <c r="BFC18" s="59">
        <v>0</v>
      </c>
      <c r="BFD18" s="29">
        <v>0</v>
      </c>
      <c r="BFE18" s="60" t="str">
        <f t="shared" si="165"/>
        <v/>
      </c>
      <c r="BFF18" s="30"/>
      <c r="BFG18" s="31"/>
      <c r="BFH18" s="27"/>
      <c r="BFI18" s="31"/>
      <c r="BFJ18" s="31"/>
      <c r="BFK18" s="28"/>
      <c r="BFL18" s="59">
        <v>0</v>
      </c>
      <c r="BFM18" s="29">
        <v>0</v>
      </c>
      <c r="BFN18" s="60" t="str">
        <f t="shared" si="166"/>
        <v/>
      </c>
      <c r="BFO18" s="30"/>
      <c r="BFP18" s="31"/>
      <c r="BFQ18" s="27"/>
      <c r="BFR18" s="31"/>
      <c r="BFS18" s="31"/>
      <c r="BFT18" s="28"/>
      <c r="BFU18" s="59">
        <v>0</v>
      </c>
      <c r="BFV18" s="29">
        <v>0</v>
      </c>
      <c r="BFW18" s="60" t="str">
        <f t="shared" si="167"/>
        <v/>
      </c>
      <c r="BFX18" s="30">
        <v>6</v>
      </c>
      <c r="BFY18" s="31">
        <v>5</v>
      </c>
      <c r="BFZ18" s="27">
        <v>11</v>
      </c>
      <c r="BGA18" s="31">
        <v>9</v>
      </c>
      <c r="BGB18" s="31">
        <v>0</v>
      </c>
      <c r="BGC18" s="28">
        <v>20</v>
      </c>
      <c r="BGD18" s="59">
        <v>6</v>
      </c>
      <c r="BGE18" s="29">
        <v>6</v>
      </c>
      <c r="BGF18" s="60">
        <f t="shared" si="168"/>
        <v>1</v>
      </c>
      <c r="BGG18" s="30">
        <v>5</v>
      </c>
      <c r="BGH18" s="31">
        <v>12</v>
      </c>
      <c r="BGI18" s="27">
        <v>17</v>
      </c>
      <c r="BGJ18" s="31">
        <v>6</v>
      </c>
      <c r="BGK18" s="31">
        <v>2</v>
      </c>
      <c r="BGL18" s="28">
        <v>25</v>
      </c>
      <c r="BGM18" s="59">
        <v>14</v>
      </c>
      <c r="BGN18" s="29">
        <v>14</v>
      </c>
      <c r="BGO18" s="60">
        <f t="shared" si="169"/>
        <v>1</v>
      </c>
      <c r="BGP18" s="30"/>
      <c r="BGQ18" s="31"/>
      <c r="BGR18" s="27"/>
      <c r="BGS18" s="31"/>
      <c r="BGT18" s="31"/>
      <c r="BGU18" s="28"/>
      <c r="BGV18" s="59">
        <v>0</v>
      </c>
      <c r="BGW18" s="29">
        <v>0</v>
      </c>
      <c r="BGX18" s="60" t="str">
        <f t="shared" si="170"/>
        <v/>
      </c>
      <c r="BGY18" s="30"/>
      <c r="BGZ18" s="31"/>
      <c r="BHA18" s="27"/>
      <c r="BHB18" s="31"/>
      <c r="BHC18" s="31"/>
      <c r="BHD18" s="28"/>
      <c r="BHE18" s="59">
        <v>0</v>
      </c>
      <c r="BHF18" s="29">
        <v>0</v>
      </c>
      <c r="BHG18" s="60" t="str">
        <f t="shared" si="171"/>
        <v/>
      </c>
      <c r="BHH18" s="30">
        <v>10</v>
      </c>
      <c r="BHI18" s="31">
        <v>3</v>
      </c>
      <c r="BHJ18" s="27">
        <v>13</v>
      </c>
      <c r="BHK18" s="31">
        <v>6</v>
      </c>
      <c r="BHL18" s="31">
        <v>1</v>
      </c>
      <c r="BHM18" s="28">
        <v>20</v>
      </c>
      <c r="BHN18" s="59">
        <v>4</v>
      </c>
      <c r="BHO18" s="29">
        <v>4</v>
      </c>
      <c r="BHP18" s="60">
        <f t="shared" si="172"/>
        <v>1</v>
      </c>
      <c r="BHQ18" s="30">
        <v>14</v>
      </c>
      <c r="BHR18" s="31">
        <v>0</v>
      </c>
      <c r="BHS18" s="27">
        <v>14</v>
      </c>
      <c r="BHT18" s="31">
        <v>2</v>
      </c>
      <c r="BHU18" s="31">
        <v>3</v>
      </c>
      <c r="BHV18" s="28">
        <v>19</v>
      </c>
      <c r="BHW18" s="59">
        <v>7</v>
      </c>
      <c r="BHX18" s="29">
        <v>7</v>
      </c>
      <c r="BHY18" s="60">
        <f t="shared" si="173"/>
        <v>1</v>
      </c>
      <c r="BHZ18" s="30">
        <v>12</v>
      </c>
      <c r="BIA18" s="31">
        <v>6</v>
      </c>
      <c r="BIB18" s="27">
        <v>18</v>
      </c>
      <c r="BIC18" s="31">
        <v>4</v>
      </c>
      <c r="BID18" s="31">
        <v>2</v>
      </c>
      <c r="BIE18" s="28">
        <v>24</v>
      </c>
      <c r="BIF18" s="59">
        <v>8</v>
      </c>
      <c r="BIG18" s="29">
        <v>8</v>
      </c>
      <c r="BIH18" s="60">
        <f t="shared" si="174"/>
        <v>1</v>
      </c>
      <c r="BII18" s="30">
        <v>14</v>
      </c>
      <c r="BIJ18" s="31">
        <v>2</v>
      </c>
      <c r="BIK18" s="27">
        <v>16</v>
      </c>
      <c r="BIL18" s="31">
        <v>6</v>
      </c>
      <c r="BIM18" s="31">
        <v>2</v>
      </c>
      <c r="BIN18" s="28">
        <v>24</v>
      </c>
      <c r="BIO18" s="59">
        <v>7</v>
      </c>
      <c r="BIP18" s="29">
        <v>7</v>
      </c>
      <c r="BIQ18" s="60">
        <f t="shared" si="175"/>
        <v>1</v>
      </c>
      <c r="BIR18" s="30">
        <v>8</v>
      </c>
      <c r="BIS18" s="31">
        <v>2</v>
      </c>
      <c r="BIT18" s="27">
        <v>10</v>
      </c>
      <c r="BIU18" s="31">
        <v>6</v>
      </c>
      <c r="BIV18" s="31">
        <v>2</v>
      </c>
      <c r="BIW18" s="28">
        <v>18</v>
      </c>
      <c r="BIX18" s="59">
        <v>6</v>
      </c>
      <c r="BIY18" s="29">
        <v>6</v>
      </c>
      <c r="BIZ18" s="60">
        <f t="shared" si="176"/>
        <v>1</v>
      </c>
      <c r="BJA18" s="30"/>
      <c r="BJB18" s="31"/>
      <c r="BJC18" s="27"/>
      <c r="BJD18" s="31"/>
      <c r="BJE18" s="31"/>
      <c r="BJF18" s="28"/>
      <c r="BJG18" s="59">
        <v>0</v>
      </c>
      <c r="BJH18" s="29">
        <v>0</v>
      </c>
      <c r="BJI18" s="60" t="str">
        <f t="shared" si="177"/>
        <v/>
      </c>
      <c r="BJJ18" s="30"/>
      <c r="BJK18" s="31"/>
      <c r="BJL18" s="27"/>
      <c r="BJM18" s="31"/>
      <c r="BJN18" s="31"/>
      <c r="BJO18" s="28"/>
      <c r="BJP18" s="59">
        <v>0</v>
      </c>
      <c r="BJQ18" s="29">
        <v>0</v>
      </c>
      <c r="BJR18" s="60" t="str">
        <f t="shared" si="178"/>
        <v/>
      </c>
      <c r="BJS18" s="30">
        <v>10</v>
      </c>
      <c r="BJT18" s="31">
        <v>7</v>
      </c>
      <c r="BJU18" s="27">
        <v>17</v>
      </c>
      <c r="BJV18" s="31">
        <v>9</v>
      </c>
      <c r="BJW18" s="31">
        <v>0</v>
      </c>
      <c r="BJX18" s="28">
        <v>26</v>
      </c>
      <c r="BJY18" s="59">
        <v>9</v>
      </c>
      <c r="BJZ18" s="29">
        <v>9</v>
      </c>
      <c r="BKA18" s="60">
        <f t="shared" si="179"/>
        <v>1</v>
      </c>
      <c r="BKB18" s="30">
        <v>9</v>
      </c>
      <c r="BKC18" s="31">
        <v>2</v>
      </c>
      <c r="BKD18" s="27">
        <v>11</v>
      </c>
      <c r="BKE18" s="31">
        <v>6</v>
      </c>
      <c r="BKF18" s="31">
        <v>1</v>
      </c>
      <c r="BKG18" s="28">
        <v>18</v>
      </c>
      <c r="BKH18" s="59">
        <v>13</v>
      </c>
      <c r="BKI18" s="29">
        <v>13</v>
      </c>
      <c r="BKJ18" s="60">
        <f t="shared" si="180"/>
        <v>1</v>
      </c>
      <c r="BKK18" s="30">
        <v>2</v>
      </c>
      <c r="BKL18" s="31">
        <v>2</v>
      </c>
      <c r="BKM18" s="27">
        <v>4</v>
      </c>
      <c r="BKN18" s="31">
        <v>5</v>
      </c>
      <c r="BKO18" s="31">
        <v>2</v>
      </c>
      <c r="BKP18" s="28">
        <v>11</v>
      </c>
      <c r="BKQ18" s="59">
        <v>21</v>
      </c>
      <c r="BKR18" s="29">
        <v>21</v>
      </c>
      <c r="BKS18" s="60">
        <f t="shared" si="181"/>
        <v>1</v>
      </c>
      <c r="BKT18" s="30">
        <v>10</v>
      </c>
      <c r="BKU18" s="31">
        <v>5</v>
      </c>
      <c r="BKV18" s="27">
        <v>15</v>
      </c>
      <c r="BKW18" s="31">
        <v>9</v>
      </c>
      <c r="BKX18" s="31">
        <v>1</v>
      </c>
      <c r="BKY18" s="28">
        <v>25</v>
      </c>
      <c r="BKZ18" s="59">
        <v>8</v>
      </c>
      <c r="BLA18" s="29">
        <v>8</v>
      </c>
      <c r="BLB18" s="60">
        <f t="shared" si="182"/>
        <v>1</v>
      </c>
      <c r="BLC18" s="30">
        <v>5</v>
      </c>
      <c r="BLD18" s="31">
        <v>3</v>
      </c>
      <c r="BLE18" s="27">
        <v>8</v>
      </c>
      <c r="BLF18" s="31">
        <v>8</v>
      </c>
      <c r="BLG18" s="31">
        <v>2</v>
      </c>
      <c r="BLH18" s="28">
        <v>18</v>
      </c>
      <c r="BLI18" s="59">
        <v>5</v>
      </c>
      <c r="BLJ18" s="29">
        <v>5</v>
      </c>
      <c r="BLK18" s="60">
        <f t="shared" si="183"/>
        <v>1</v>
      </c>
      <c r="BLL18" s="30">
        <v>6</v>
      </c>
      <c r="BLM18" s="31">
        <v>2</v>
      </c>
      <c r="BLN18" s="27">
        <v>8</v>
      </c>
      <c r="BLO18" s="31">
        <v>1</v>
      </c>
      <c r="BLP18" s="31">
        <v>1</v>
      </c>
      <c r="BLQ18" s="28">
        <v>10</v>
      </c>
      <c r="BLR18" s="59">
        <v>11</v>
      </c>
      <c r="BLS18" s="29">
        <v>11</v>
      </c>
      <c r="BLT18" s="60">
        <f t="shared" si="184"/>
        <v>1</v>
      </c>
      <c r="BLU18" s="30">
        <v>5</v>
      </c>
      <c r="BLV18" s="31">
        <v>2</v>
      </c>
      <c r="BLW18" s="27">
        <v>7</v>
      </c>
      <c r="BLX18" s="31">
        <v>9</v>
      </c>
      <c r="BLY18" s="31">
        <v>1</v>
      </c>
      <c r="BLZ18" s="28">
        <v>17</v>
      </c>
      <c r="BMA18" s="59">
        <v>12</v>
      </c>
      <c r="BMB18" s="29">
        <v>12</v>
      </c>
      <c r="BMC18" s="60">
        <f t="shared" si="185"/>
        <v>1</v>
      </c>
      <c r="BMD18" s="30"/>
      <c r="BME18" s="31"/>
      <c r="BMF18" s="27"/>
      <c r="BMG18" s="31"/>
      <c r="BMH18" s="31"/>
      <c r="BMI18" s="28"/>
      <c r="BMJ18" s="59">
        <v>0</v>
      </c>
      <c r="BMK18" s="29">
        <v>0</v>
      </c>
      <c r="BML18" s="60" t="str">
        <f t="shared" si="186"/>
        <v/>
      </c>
      <c r="BMM18" s="30"/>
      <c r="BMN18" s="31"/>
      <c r="BMO18" s="27"/>
      <c r="BMP18" s="31"/>
      <c r="BMQ18" s="31"/>
      <c r="BMR18" s="28"/>
      <c r="BMS18" s="59"/>
      <c r="BMT18" s="29">
        <v>0</v>
      </c>
      <c r="BMU18" s="60" t="str">
        <f t="shared" si="187"/>
        <v/>
      </c>
      <c r="BMV18" s="30">
        <v>8</v>
      </c>
      <c r="BMW18" s="31">
        <v>4</v>
      </c>
      <c r="BMX18" s="27">
        <v>12</v>
      </c>
      <c r="BMY18" s="31">
        <v>10</v>
      </c>
      <c r="BMZ18" s="31">
        <v>1</v>
      </c>
      <c r="BNA18" s="28">
        <v>23</v>
      </c>
      <c r="BNB18" s="59"/>
      <c r="BNC18" s="29">
        <v>20</v>
      </c>
      <c r="BND18" s="60" t="str">
        <f t="shared" si="188"/>
        <v/>
      </c>
      <c r="BNE18" s="30">
        <v>9</v>
      </c>
      <c r="BNF18" s="31">
        <v>2</v>
      </c>
      <c r="BNG18" s="27">
        <v>11</v>
      </c>
      <c r="BNH18" s="31">
        <v>4</v>
      </c>
      <c r="BNI18" s="31">
        <v>6</v>
      </c>
      <c r="BNJ18" s="28">
        <v>21</v>
      </c>
      <c r="BNK18" s="59"/>
      <c r="BNL18" s="29">
        <v>3</v>
      </c>
      <c r="BNM18" s="60" t="str">
        <f t="shared" si="189"/>
        <v/>
      </c>
      <c r="BNN18" s="30">
        <v>7</v>
      </c>
      <c r="BNO18" s="31">
        <v>2</v>
      </c>
      <c r="BNP18" s="27">
        <v>9</v>
      </c>
      <c r="BNQ18" s="31">
        <v>5</v>
      </c>
      <c r="BNR18" s="31">
        <v>3</v>
      </c>
      <c r="BNS18" s="28">
        <v>17</v>
      </c>
      <c r="BNT18" s="59"/>
      <c r="BNU18" s="29">
        <v>4</v>
      </c>
      <c r="BNV18" s="60" t="str">
        <f t="shared" si="190"/>
        <v/>
      </c>
      <c r="BNW18" s="30">
        <v>5</v>
      </c>
      <c r="BNX18" s="31">
        <v>1</v>
      </c>
      <c r="BNY18" s="27">
        <v>6</v>
      </c>
      <c r="BNZ18" s="31">
        <v>2</v>
      </c>
      <c r="BOA18" s="31">
        <v>2</v>
      </c>
      <c r="BOB18" s="28">
        <v>10</v>
      </c>
      <c r="BOC18" s="59"/>
      <c r="BOD18" s="29"/>
      <c r="BOE18" s="60" t="str">
        <f t="shared" si="191"/>
        <v/>
      </c>
      <c r="BOF18" s="30">
        <v>4</v>
      </c>
      <c r="BOG18" s="31">
        <v>1</v>
      </c>
      <c r="BOH18" s="27">
        <v>5</v>
      </c>
      <c r="BOI18" s="31">
        <v>6</v>
      </c>
      <c r="BOJ18" s="31">
        <v>1</v>
      </c>
      <c r="BOK18" s="28">
        <v>12</v>
      </c>
      <c r="BOL18" s="59"/>
      <c r="BOM18" s="29"/>
      <c r="BON18" s="60" t="str">
        <f t="shared" si="192"/>
        <v/>
      </c>
      <c r="BOO18" s="30"/>
      <c r="BOP18" s="31"/>
      <c r="BOQ18" s="27"/>
      <c r="BOR18" s="31"/>
      <c r="BOS18" s="31"/>
      <c r="BOT18" s="28"/>
      <c r="BOU18" s="59"/>
      <c r="BOV18" s="29"/>
      <c r="BOW18" s="60" t="str">
        <f t="shared" si="193"/>
        <v/>
      </c>
      <c r="BOX18" s="30"/>
      <c r="BOY18" s="31"/>
      <c r="BOZ18" s="27"/>
      <c r="BPA18" s="31"/>
      <c r="BPB18" s="31"/>
      <c r="BPC18" s="28"/>
      <c r="BPD18" s="59"/>
      <c r="BPE18" s="29"/>
      <c r="BPF18" s="60" t="str">
        <f t="shared" si="194"/>
        <v/>
      </c>
      <c r="BPG18" s="30">
        <v>2</v>
      </c>
      <c r="BPH18" s="31">
        <v>3</v>
      </c>
      <c r="BPI18" s="27">
        <v>5</v>
      </c>
      <c r="BPJ18" s="31">
        <v>14</v>
      </c>
      <c r="BPK18" s="31">
        <v>2</v>
      </c>
      <c r="BPL18" s="28">
        <v>21</v>
      </c>
      <c r="BPM18" s="59"/>
      <c r="BPN18" s="29"/>
      <c r="BPO18" s="60" t="str">
        <f t="shared" si="195"/>
        <v/>
      </c>
      <c r="BPP18" s="30">
        <v>2</v>
      </c>
      <c r="BPQ18" s="31">
        <v>6</v>
      </c>
      <c r="BPR18" s="27">
        <v>8</v>
      </c>
      <c r="BPS18" s="31">
        <v>6</v>
      </c>
      <c r="BPT18" s="31">
        <v>7</v>
      </c>
      <c r="BPU18" s="28">
        <v>21</v>
      </c>
      <c r="BPV18" s="59"/>
      <c r="BPW18" s="29"/>
      <c r="BPX18" s="60" t="str">
        <f t="shared" si="196"/>
        <v/>
      </c>
      <c r="BPY18" s="30">
        <v>9</v>
      </c>
      <c r="BPZ18" s="31">
        <v>4</v>
      </c>
      <c r="BQA18" s="27">
        <v>13</v>
      </c>
      <c r="BQB18" s="31">
        <v>10</v>
      </c>
      <c r="BQC18" s="31">
        <v>3</v>
      </c>
      <c r="BQD18" s="28">
        <v>26</v>
      </c>
      <c r="BQE18" s="59"/>
      <c r="BQF18" s="29"/>
      <c r="BQG18" s="60" t="str">
        <f t="shared" si="197"/>
        <v/>
      </c>
      <c r="BQH18" s="30">
        <v>16</v>
      </c>
      <c r="BQI18" s="31">
        <v>0</v>
      </c>
      <c r="BQJ18" s="27">
        <v>16</v>
      </c>
      <c r="BQK18" s="31">
        <v>0</v>
      </c>
      <c r="BQL18" s="31">
        <v>0</v>
      </c>
      <c r="BQM18" s="28">
        <v>16</v>
      </c>
      <c r="BQN18" s="59"/>
      <c r="BQO18" s="29"/>
      <c r="BQP18" s="60" t="str">
        <f t="shared" si="198"/>
        <v/>
      </c>
      <c r="BQQ18" s="30"/>
      <c r="BQR18" s="31"/>
      <c r="BQS18" s="27"/>
      <c r="BQT18" s="31"/>
      <c r="BQU18" s="31"/>
      <c r="BQV18" s="28"/>
      <c r="BQW18" s="59"/>
      <c r="BQX18" s="29"/>
      <c r="BQY18" s="60" t="str">
        <f t="shared" si="199"/>
        <v/>
      </c>
      <c r="BQZ18" s="30"/>
      <c r="BRA18" s="31"/>
      <c r="BRB18" s="27"/>
      <c r="BRC18" s="31"/>
      <c r="BRD18" s="31"/>
      <c r="BRE18" s="28"/>
      <c r="BRF18" s="59"/>
      <c r="BRG18" s="29"/>
      <c r="BRH18" s="60" t="str">
        <f t="shared" si="200"/>
        <v/>
      </c>
      <c r="BRI18" s="30">
        <v>3</v>
      </c>
      <c r="BRJ18" s="31">
        <v>3</v>
      </c>
      <c r="BRK18" s="27">
        <v>6</v>
      </c>
      <c r="BRL18" s="31">
        <v>8</v>
      </c>
      <c r="BRM18" s="31">
        <v>8</v>
      </c>
      <c r="BRN18" s="28">
        <v>22</v>
      </c>
      <c r="BRO18" s="59"/>
      <c r="BRP18" s="29"/>
      <c r="BRQ18" s="60" t="str">
        <f t="shared" si="201"/>
        <v/>
      </c>
      <c r="BRR18" s="30">
        <v>6</v>
      </c>
      <c r="BRS18" s="31">
        <v>5</v>
      </c>
      <c r="BRT18" s="27">
        <v>11</v>
      </c>
      <c r="BRU18" s="31">
        <v>6</v>
      </c>
      <c r="BRV18" s="31">
        <v>2</v>
      </c>
      <c r="BRW18" s="28">
        <v>19</v>
      </c>
      <c r="BRX18" s="59"/>
      <c r="BRY18" s="29"/>
      <c r="BRZ18" s="60" t="str">
        <f t="shared" si="202"/>
        <v/>
      </c>
      <c r="BSA18" s="30">
        <v>1</v>
      </c>
      <c r="BSB18" s="31">
        <v>7</v>
      </c>
      <c r="BSC18" s="27">
        <v>8</v>
      </c>
      <c r="BSD18" s="31">
        <v>7</v>
      </c>
      <c r="BSE18" s="31">
        <v>2</v>
      </c>
      <c r="BSF18" s="28">
        <v>17</v>
      </c>
      <c r="BSG18" s="59"/>
      <c r="BSH18" s="29"/>
      <c r="BSI18" s="60" t="str">
        <f t="shared" si="203"/>
        <v/>
      </c>
      <c r="BSJ18" s="30">
        <v>5</v>
      </c>
      <c r="BSK18" s="31">
        <v>4</v>
      </c>
      <c r="BSL18" s="27">
        <v>9</v>
      </c>
      <c r="BSM18" s="31">
        <v>5</v>
      </c>
      <c r="BSN18" s="31">
        <v>2</v>
      </c>
      <c r="BSO18" s="28">
        <v>16</v>
      </c>
      <c r="BSP18" s="59"/>
      <c r="BSQ18" s="29"/>
      <c r="BSR18" s="60" t="str">
        <f t="shared" si="204"/>
        <v/>
      </c>
      <c r="BSS18" s="30"/>
      <c r="BST18" s="31"/>
      <c r="BSU18" s="27"/>
      <c r="BSV18" s="31"/>
      <c r="BSW18" s="31"/>
      <c r="BSX18" s="28"/>
      <c r="BSY18" s="59"/>
      <c r="BSZ18" s="29"/>
      <c r="BTA18" s="60" t="str">
        <f t="shared" si="205"/>
        <v/>
      </c>
      <c r="BTB18" s="30">
        <v>3</v>
      </c>
      <c r="BTC18" s="31">
        <v>8</v>
      </c>
      <c r="BTD18" s="27">
        <v>11</v>
      </c>
      <c r="BTE18" s="31">
        <v>6</v>
      </c>
      <c r="BTF18" s="31">
        <v>3</v>
      </c>
      <c r="BTG18" s="28">
        <v>20</v>
      </c>
      <c r="BTH18" s="59"/>
      <c r="BTI18" s="29"/>
      <c r="BTJ18" s="60" t="str">
        <f t="shared" si="206"/>
        <v/>
      </c>
      <c r="BTK18" s="30">
        <v>6</v>
      </c>
      <c r="BTL18" s="31">
        <v>2</v>
      </c>
      <c r="BTM18" s="27">
        <v>8</v>
      </c>
      <c r="BTN18" s="31">
        <v>4</v>
      </c>
      <c r="BTO18" s="31">
        <v>4</v>
      </c>
      <c r="BTP18" s="28">
        <v>16</v>
      </c>
      <c r="BTQ18" s="59"/>
      <c r="BTR18" s="29"/>
      <c r="BTS18" s="60" t="str">
        <f t="shared" si="207"/>
        <v/>
      </c>
      <c r="BTT18" s="30">
        <v>2</v>
      </c>
      <c r="BTU18" s="31">
        <v>3</v>
      </c>
      <c r="BTV18" s="27">
        <v>5</v>
      </c>
      <c r="BTW18" s="31">
        <v>3</v>
      </c>
      <c r="BTX18" s="31">
        <v>3</v>
      </c>
      <c r="BTY18" s="28">
        <v>11</v>
      </c>
      <c r="BTZ18" s="59"/>
      <c r="BUA18" s="29"/>
      <c r="BUB18" s="60" t="str">
        <f t="shared" si="208"/>
        <v/>
      </c>
      <c r="BUC18" s="30">
        <v>5</v>
      </c>
      <c r="BUD18" s="31">
        <v>2</v>
      </c>
      <c r="BUE18" s="27">
        <v>7</v>
      </c>
      <c r="BUF18" s="31">
        <v>7</v>
      </c>
      <c r="BUG18" s="31">
        <v>1</v>
      </c>
      <c r="BUH18" s="28">
        <v>15</v>
      </c>
      <c r="BUI18" s="59"/>
      <c r="BUJ18" s="29"/>
      <c r="BUK18" s="60" t="str">
        <f t="shared" si="209"/>
        <v/>
      </c>
      <c r="BUL18" s="30"/>
      <c r="BUM18" s="31"/>
      <c r="BUN18" s="27"/>
      <c r="BUO18" s="31"/>
      <c r="BUP18" s="31"/>
      <c r="BUQ18" s="28"/>
      <c r="BUR18" s="59"/>
      <c r="BUS18" s="29"/>
      <c r="BUT18" s="60" t="str">
        <f t="shared" si="210"/>
        <v/>
      </c>
    </row>
    <row r="19" spans="1:1918">
      <c r="A19" s="42" t="s">
        <v>143</v>
      </c>
      <c r="B19" s="30">
        <v>14</v>
      </c>
      <c r="C19" s="31">
        <v>6</v>
      </c>
      <c r="D19" s="27">
        <v>20</v>
      </c>
      <c r="E19" s="31">
        <v>9</v>
      </c>
      <c r="F19" s="31">
        <v>0</v>
      </c>
      <c r="G19" s="28">
        <v>29</v>
      </c>
      <c r="H19" s="59"/>
      <c r="I19" s="29"/>
      <c r="J19" s="60" t="str">
        <f t="shared" si="297"/>
        <v/>
      </c>
      <c r="K19" s="30">
        <v>7</v>
      </c>
      <c r="L19" s="31">
        <v>4</v>
      </c>
      <c r="M19" s="27">
        <v>11</v>
      </c>
      <c r="N19" s="31">
        <v>12</v>
      </c>
      <c r="O19" s="31">
        <v>0</v>
      </c>
      <c r="P19" s="28">
        <v>23</v>
      </c>
      <c r="Q19" s="59"/>
      <c r="R19" s="29"/>
      <c r="S19" s="60" t="str">
        <f t="shared" si="298"/>
        <v/>
      </c>
      <c r="T19" s="30">
        <v>11</v>
      </c>
      <c r="U19" s="31">
        <v>6</v>
      </c>
      <c r="V19" s="27">
        <v>17</v>
      </c>
      <c r="W19" s="31">
        <v>7</v>
      </c>
      <c r="X19" s="31">
        <v>0</v>
      </c>
      <c r="Y19" s="28">
        <v>24</v>
      </c>
      <c r="Z19" s="59"/>
      <c r="AA19" s="29"/>
      <c r="AB19" s="60" t="str">
        <f t="shared" si="299"/>
        <v/>
      </c>
      <c r="AC19" s="30">
        <v>8</v>
      </c>
      <c r="AD19" s="31">
        <v>3</v>
      </c>
      <c r="AE19" s="27">
        <v>11</v>
      </c>
      <c r="AF19" s="31">
        <v>11</v>
      </c>
      <c r="AG19" s="31">
        <v>0</v>
      </c>
      <c r="AH19" s="28">
        <v>22</v>
      </c>
      <c r="AI19" s="59"/>
      <c r="AJ19" s="29"/>
      <c r="AK19" s="60" t="str">
        <f t="shared" si="300"/>
        <v/>
      </c>
      <c r="AL19" s="30"/>
      <c r="AM19" s="31"/>
      <c r="AN19" s="27"/>
      <c r="AO19" s="31"/>
      <c r="AP19" s="31"/>
      <c r="AQ19" s="28"/>
      <c r="AR19" s="59"/>
      <c r="AS19" s="29"/>
      <c r="AT19" s="60" t="str">
        <f t="shared" si="301"/>
        <v/>
      </c>
      <c r="AU19" s="30">
        <v>11</v>
      </c>
      <c r="AV19" s="31">
        <v>6</v>
      </c>
      <c r="AW19" s="27">
        <v>17</v>
      </c>
      <c r="AX19" s="31">
        <v>9</v>
      </c>
      <c r="AY19" s="31">
        <v>1</v>
      </c>
      <c r="AZ19" s="28">
        <v>27</v>
      </c>
      <c r="BA19" s="59"/>
      <c r="BB19" s="29"/>
      <c r="BC19" s="60" t="str">
        <f t="shared" si="302"/>
        <v/>
      </c>
      <c r="BD19" s="30">
        <v>16</v>
      </c>
      <c r="BE19" s="31">
        <v>2</v>
      </c>
      <c r="BF19" s="27">
        <v>18</v>
      </c>
      <c r="BG19" s="31">
        <v>6</v>
      </c>
      <c r="BH19" s="31">
        <v>0</v>
      </c>
      <c r="BI19" s="28">
        <v>24</v>
      </c>
      <c r="BJ19" s="59"/>
      <c r="BK19" s="29"/>
      <c r="BL19" s="60" t="str">
        <f t="shared" si="303"/>
        <v/>
      </c>
      <c r="BM19" s="30">
        <v>19</v>
      </c>
      <c r="BN19" s="31">
        <v>5</v>
      </c>
      <c r="BO19" s="27">
        <v>24</v>
      </c>
      <c r="BP19" s="31">
        <v>5</v>
      </c>
      <c r="BQ19" s="31">
        <v>0</v>
      </c>
      <c r="BR19" s="28">
        <v>29</v>
      </c>
      <c r="BS19" s="59"/>
      <c r="BT19" s="29"/>
      <c r="BU19" s="60" t="str">
        <f t="shared" si="304"/>
        <v/>
      </c>
      <c r="BV19" s="30">
        <v>16</v>
      </c>
      <c r="BW19" s="31">
        <v>3</v>
      </c>
      <c r="BX19" s="27">
        <v>19</v>
      </c>
      <c r="BY19" s="31">
        <v>4</v>
      </c>
      <c r="BZ19" s="31">
        <v>1</v>
      </c>
      <c r="CA19" s="28">
        <v>24</v>
      </c>
      <c r="CB19" s="59"/>
      <c r="CC19" s="29"/>
      <c r="CD19" s="60" t="str">
        <f t="shared" si="305"/>
        <v/>
      </c>
      <c r="CE19" s="30">
        <v>9</v>
      </c>
      <c r="CF19" s="31">
        <v>6</v>
      </c>
      <c r="CG19" s="27">
        <v>15</v>
      </c>
      <c r="CH19" s="31">
        <v>11</v>
      </c>
      <c r="CI19" s="31">
        <v>0</v>
      </c>
      <c r="CJ19" s="28">
        <v>26</v>
      </c>
      <c r="CK19" s="59"/>
      <c r="CL19" s="29"/>
      <c r="CM19" s="60" t="str">
        <f t="shared" si="306"/>
        <v/>
      </c>
      <c r="CN19" s="30"/>
      <c r="CO19" s="31"/>
      <c r="CP19" s="27"/>
      <c r="CQ19" s="31"/>
      <c r="CR19" s="31"/>
      <c r="CS19" s="28"/>
      <c r="CT19" s="59"/>
      <c r="CU19" s="29"/>
      <c r="CV19" s="60" t="str">
        <f t="shared" si="307"/>
        <v/>
      </c>
      <c r="CW19" s="30">
        <v>8</v>
      </c>
      <c r="CX19" s="31">
        <v>6</v>
      </c>
      <c r="CY19" s="27">
        <v>14</v>
      </c>
      <c r="CZ19" s="31">
        <v>2</v>
      </c>
      <c r="DA19" s="31">
        <v>1</v>
      </c>
      <c r="DB19" s="28">
        <v>17</v>
      </c>
      <c r="DC19" s="59"/>
      <c r="DD19" s="29">
        <v>6</v>
      </c>
      <c r="DE19" s="60" t="str">
        <f t="shared" si="222"/>
        <v/>
      </c>
      <c r="DF19" s="30">
        <v>11</v>
      </c>
      <c r="DG19" s="31">
        <v>5</v>
      </c>
      <c r="DH19" s="27">
        <v>16</v>
      </c>
      <c r="DI19" s="31">
        <v>10</v>
      </c>
      <c r="DJ19" s="31">
        <v>0</v>
      </c>
      <c r="DK19" s="28">
        <v>26</v>
      </c>
      <c r="DL19" s="59"/>
      <c r="DM19" s="29">
        <v>17</v>
      </c>
      <c r="DN19" s="60" t="str">
        <f t="shared" si="223"/>
        <v/>
      </c>
      <c r="DO19" s="30"/>
      <c r="DP19" s="31"/>
      <c r="DQ19" s="27"/>
      <c r="DR19" s="31"/>
      <c r="DS19" s="31"/>
      <c r="DT19" s="28"/>
      <c r="DU19" s="59"/>
      <c r="DV19" s="29"/>
      <c r="DW19" s="60" t="str">
        <f t="shared" si="308"/>
        <v/>
      </c>
      <c r="DX19" s="30">
        <v>12</v>
      </c>
      <c r="DY19" s="31">
        <v>4</v>
      </c>
      <c r="DZ19" s="27">
        <v>16</v>
      </c>
      <c r="EA19" s="31">
        <v>4</v>
      </c>
      <c r="EB19" s="31">
        <v>4</v>
      </c>
      <c r="EC19" s="28">
        <v>24</v>
      </c>
      <c r="ED19" s="59"/>
      <c r="EE19" s="29">
        <v>6</v>
      </c>
      <c r="EF19" s="60" t="str">
        <f t="shared" si="309"/>
        <v/>
      </c>
      <c r="EG19" s="30">
        <v>5</v>
      </c>
      <c r="EH19" s="31">
        <v>7</v>
      </c>
      <c r="EI19" s="27">
        <v>12</v>
      </c>
      <c r="EJ19" s="31">
        <v>10</v>
      </c>
      <c r="EK19" s="31">
        <v>2</v>
      </c>
      <c r="EL19" s="28">
        <v>24</v>
      </c>
      <c r="EM19" s="59"/>
      <c r="EN19" s="29">
        <v>7</v>
      </c>
      <c r="EO19" s="60" t="str">
        <f t="shared" si="226"/>
        <v/>
      </c>
      <c r="EP19" s="30"/>
      <c r="EQ19" s="31"/>
      <c r="ER19" s="27"/>
      <c r="ES19" s="31"/>
      <c r="ET19" s="31"/>
      <c r="EU19" s="28"/>
      <c r="EV19" s="59"/>
      <c r="EW19" s="29"/>
      <c r="EX19" s="60" t="str">
        <f t="shared" si="310"/>
        <v/>
      </c>
      <c r="EY19" s="30">
        <v>11</v>
      </c>
      <c r="EZ19" s="31">
        <v>2</v>
      </c>
      <c r="FA19" s="27">
        <v>13</v>
      </c>
      <c r="FB19" s="31">
        <v>10</v>
      </c>
      <c r="FC19" s="31">
        <v>0</v>
      </c>
      <c r="FD19" s="28">
        <v>23</v>
      </c>
      <c r="FE19" s="59"/>
      <c r="FF19" s="29">
        <v>10</v>
      </c>
      <c r="FG19" s="60" t="str">
        <f t="shared" si="311"/>
        <v/>
      </c>
      <c r="FH19" s="30">
        <v>9</v>
      </c>
      <c r="FI19" s="31">
        <v>6</v>
      </c>
      <c r="FJ19" s="27">
        <v>15</v>
      </c>
      <c r="FK19" s="31">
        <v>4</v>
      </c>
      <c r="FL19" s="31">
        <v>0</v>
      </c>
      <c r="FM19" s="28">
        <v>19</v>
      </c>
      <c r="FN19" s="59"/>
      <c r="FO19" s="29">
        <v>9</v>
      </c>
      <c r="FP19" s="60" t="str">
        <f t="shared" si="312"/>
        <v/>
      </c>
      <c r="FQ19" s="30">
        <v>8</v>
      </c>
      <c r="FR19" s="31">
        <v>3</v>
      </c>
      <c r="FS19" s="27">
        <v>11</v>
      </c>
      <c r="FT19" s="31">
        <v>20</v>
      </c>
      <c r="FU19" s="31">
        <v>1</v>
      </c>
      <c r="FV19" s="28">
        <v>32</v>
      </c>
      <c r="FW19" s="59"/>
      <c r="FX19" s="29">
        <v>17</v>
      </c>
      <c r="FY19" s="60" t="str">
        <f t="shared" si="313"/>
        <v/>
      </c>
      <c r="FZ19" s="30">
        <v>14</v>
      </c>
      <c r="GA19" s="31">
        <v>2</v>
      </c>
      <c r="GB19" s="27">
        <v>16</v>
      </c>
      <c r="GC19" s="31">
        <v>11</v>
      </c>
      <c r="GD19" s="31">
        <v>1</v>
      </c>
      <c r="GE19" s="28">
        <v>28</v>
      </c>
      <c r="GF19" s="59"/>
      <c r="GG19" s="29">
        <v>12</v>
      </c>
      <c r="GH19" s="60" t="str">
        <f t="shared" si="314"/>
        <v/>
      </c>
      <c r="GI19" s="30"/>
      <c r="GJ19" s="31"/>
      <c r="GK19" s="27"/>
      <c r="GL19" s="31"/>
      <c r="GM19" s="31"/>
      <c r="GN19" s="28"/>
      <c r="GO19" s="59"/>
      <c r="GP19" s="29"/>
      <c r="GQ19" s="60" t="str">
        <f t="shared" si="315"/>
        <v/>
      </c>
      <c r="GR19" s="30"/>
      <c r="GS19" s="31"/>
      <c r="GT19" s="27"/>
      <c r="GU19" s="31"/>
      <c r="GV19" s="31"/>
      <c r="GW19" s="28"/>
      <c r="GX19" s="59"/>
      <c r="GY19" s="29"/>
      <c r="GZ19" s="60" t="str">
        <f t="shared" si="233"/>
        <v/>
      </c>
      <c r="HA19" s="30">
        <v>13</v>
      </c>
      <c r="HB19" s="31">
        <v>2</v>
      </c>
      <c r="HC19" s="27">
        <v>15</v>
      </c>
      <c r="HD19" s="31">
        <v>10</v>
      </c>
      <c r="HE19" s="31">
        <v>2</v>
      </c>
      <c r="HF19" s="28">
        <v>27</v>
      </c>
      <c r="HG19" s="59"/>
      <c r="HH19" s="29">
        <v>8</v>
      </c>
      <c r="HI19" s="60" t="str">
        <f t="shared" si="234"/>
        <v/>
      </c>
      <c r="HJ19" s="30">
        <v>13</v>
      </c>
      <c r="HK19" s="31">
        <v>5</v>
      </c>
      <c r="HL19" s="27">
        <v>18</v>
      </c>
      <c r="HM19" s="31">
        <v>11</v>
      </c>
      <c r="HN19" s="31">
        <v>0</v>
      </c>
      <c r="HO19" s="28">
        <v>29</v>
      </c>
      <c r="HP19" s="59"/>
      <c r="HQ19" s="29">
        <v>4</v>
      </c>
      <c r="HR19" s="60" t="str">
        <f t="shared" si="235"/>
        <v/>
      </c>
      <c r="HS19" s="30"/>
      <c r="HT19" s="31"/>
      <c r="HU19" s="27"/>
      <c r="HV19" s="31"/>
      <c r="HW19" s="31"/>
      <c r="HX19" s="28"/>
      <c r="HY19" s="59"/>
      <c r="HZ19" s="29"/>
      <c r="IA19" s="60" t="str">
        <f t="shared" si="236"/>
        <v/>
      </c>
      <c r="IB19" s="30">
        <v>22</v>
      </c>
      <c r="IC19" s="31">
        <v>2</v>
      </c>
      <c r="ID19" s="27">
        <v>24</v>
      </c>
      <c r="IE19" s="31">
        <v>11</v>
      </c>
      <c r="IF19" s="31">
        <v>0</v>
      </c>
      <c r="IG19" s="28">
        <v>35</v>
      </c>
      <c r="IH19" s="59"/>
      <c r="II19" s="29">
        <v>13</v>
      </c>
      <c r="IJ19" s="60" t="str">
        <f t="shared" si="237"/>
        <v/>
      </c>
      <c r="IK19" s="30"/>
      <c r="IL19" s="31"/>
      <c r="IM19" s="27"/>
      <c r="IN19" s="31"/>
      <c r="IO19" s="31"/>
      <c r="IP19" s="28"/>
      <c r="IQ19" s="59"/>
      <c r="IR19" s="29"/>
      <c r="IS19" s="60" t="str">
        <f t="shared" si="238"/>
        <v/>
      </c>
      <c r="IT19" s="30">
        <v>10</v>
      </c>
      <c r="IU19" s="31">
        <v>7</v>
      </c>
      <c r="IV19" s="27">
        <v>17</v>
      </c>
      <c r="IW19" s="31">
        <v>10</v>
      </c>
      <c r="IX19" s="31">
        <v>4</v>
      </c>
      <c r="IY19" s="28">
        <v>31</v>
      </c>
      <c r="IZ19" s="59"/>
      <c r="JA19" s="29">
        <v>11</v>
      </c>
      <c r="JB19" s="60" t="str">
        <f t="shared" si="239"/>
        <v/>
      </c>
      <c r="JC19" s="30">
        <v>13</v>
      </c>
      <c r="JD19" s="31">
        <v>8</v>
      </c>
      <c r="JE19" s="27">
        <v>21</v>
      </c>
      <c r="JF19" s="31">
        <v>14</v>
      </c>
      <c r="JG19" s="31">
        <v>0</v>
      </c>
      <c r="JH19" s="28">
        <v>35</v>
      </c>
      <c r="JI19" s="59"/>
      <c r="JJ19" s="29">
        <v>25</v>
      </c>
      <c r="JK19" s="60" t="str">
        <f t="shared" si="240"/>
        <v/>
      </c>
      <c r="JL19" s="30">
        <v>11</v>
      </c>
      <c r="JM19" s="31">
        <v>7</v>
      </c>
      <c r="JN19" s="27">
        <v>18</v>
      </c>
      <c r="JO19" s="31">
        <v>11</v>
      </c>
      <c r="JP19" s="31">
        <v>2</v>
      </c>
      <c r="JQ19" s="28">
        <v>31</v>
      </c>
      <c r="JR19" s="59"/>
      <c r="JS19" s="29">
        <v>4</v>
      </c>
      <c r="JT19" s="60" t="str">
        <f t="shared" si="316"/>
        <v/>
      </c>
      <c r="JU19" s="30">
        <v>6</v>
      </c>
      <c r="JV19" s="31">
        <v>0</v>
      </c>
      <c r="JW19" s="27">
        <v>6</v>
      </c>
      <c r="JX19" s="31">
        <v>17</v>
      </c>
      <c r="JY19" s="31">
        <v>0</v>
      </c>
      <c r="JZ19" s="28">
        <v>23</v>
      </c>
      <c r="KA19" s="59"/>
      <c r="KB19" s="29">
        <v>22</v>
      </c>
      <c r="KC19" s="60" t="str">
        <f t="shared" si="317"/>
        <v/>
      </c>
      <c r="KD19" s="30"/>
      <c r="KE19" s="31"/>
      <c r="KF19" s="27"/>
      <c r="KG19" s="31"/>
      <c r="KH19" s="31"/>
      <c r="KI19" s="28"/>
      <c r="KJ19" s="59"/>
      <c r="KK19" s="29"/>
      <c r="KL19" s="60" t="str">
        <f t="shared" si="318"/>
        <v/>
      </c>
      <c r="KM19" s="30"/>
      <c r="KN19" s="31"/>
      <c r="KO19" s="27"/>
      <c r="KP19" s="31"/>
      <c r="KQ19" s="31"/>
      <c r="KR19" s="28"/>
      <c r="KS19" s="59"/>
      <c r="KT19" s="29"/>
      <c r="KU19" s="60" t="str">
        <f t="shared" si="319"/>
        <v/>
      </c>
      <c r="KV19" s="30">
        <v>9</v>
      </c>
      <c r="KW19" s="31">
        <v>4</v>
      </c>
      <c r="KX19" s="27">
        <v>13</v>
      </c>
      <c r="KY19" s="31">
        <v>15</v>
      </c>
      <c r="KZ19" s="31">
        <v>4</v>
      </c>
      <c r="LA19" s="28">
        <v>32</v>
      </c>
      <c r="LB19" s="59"/>
      <c r="LC19" s="29">
        <v>23</v>
      </c>
      <c r="LD19" s="60" t="str">
        <f t="shared" si="320"/>
        <v/>
      </c>
      <c r="LE19" s="30">
        <v>22</v>
      </c>
      <c r="LF19" s="31">
        <v>2</v>
      </c>
      <c r="LG19" s="27">
        <v>24</v>
      </c>
      <c r="LH19" s="31">
        <v>9</v>
      </c>
      <c r="LI19" s="31">
        <v>1</v>
      </c>
      <c r="LJ19" s="28">
        <v>34</v>
      </c>
      <c r="LK19" s="59"/>
      <c r="LL19" s="29">
        <v>13</v>
      </c>
      <c r="LM19" s="60" t="str">
        <f t="shared" si="321"/>
        <v/>
      </c>
      <c r="LN19" s="30">
        <v>10</v>
      </c>
      <c r="LO19" s="31">
        <v>5</v>
      </c>
      <c r="LP19" s="27">
        <v>15</v>
      </c>
      <c r="LQ19" s="31">
        <v>8</v>
      </c>
      <c r="LR19" s="31">
        <v>2</v>
      </c>
      <c r="LS19" s="28">
        <v>25</v>
      </c>
      <c r="LT19" s="59"/>
      <c r="LU19" s="29">
        <v>14</v>
      </c>
      <c r="LV19" s="60" t="str">
        <f t="shared" si="322"/>
        <v/>
      </c>
      <c r="LW19" s="30">
        <v>10</v>
      </c>
      <c r="LX19" s="31">
        <v>4</v>
      </c>
      <c r="LY19" s="27">
        <v>14</v>
      </c>
      <c r="LZ19" s="31">
        <v>9</v>
      </c>
      <c r="MA19" s="31">
        <v>3</v>
      </c>
      <c r="MB19" s="28">
        <v>26</v>
      </c>
      <c r="MC19" s="59"/>
      <c r="MD19" s="29">
        <v>16</v>
      </c>
      <c r="ME19" s="60" t="str">
        <f t="shared" si="323"/>
        <v/>
      </c>
      <c r="MF19" s="30">
        <v>10</v>
      </c>
      <c r="MG19" s="31">
        <v>2</v>
      </c>
      <c r="MH19" s="27">
        <v>12</v>
      </c>
      <c r="MI19" s="31">
        <v>17</v>
      </c>
      <c r="MJ19" s="31">
        <v>1</v>
      </c>
      <c r="MK19" s="28">
        <v>30</v>
      </c>
      <c r="ML19" s="59"/>
      <c r="MM19" s="29">
        <v>20</v>
      </c>
      <c r="MN19" s="60" t="str">
        <f t="shared" si="324"/>
        <v/>
      </c>
      <c r="MO19" s="30"/>
      <c r="MP19" s="31"/>
      <c r="MQ19" s="27"/>
      <c r="MR19" s="31"/>
      <c r="MS19" s="31"/>
      <c r="MT19" s="28"/>
      <c r="MU19" s="59"/>
      <c r="MV19" s="29"/>
      <c r="MW19" s="60" t="str">
        <f t="shared" si="325"/>
        <v/>
      </c>
      <c r="MX19" s="30">
        <v>14</v>
      </c>
      <c r="MY19" s="31">
        <v>4</v>
      </c>
      <c r="MZ19" s="27">
        <v>18</v>
      </c>
      <c r="NA19" s="31">
        <v>13</v>
      </c>
      <c r="NB19" s="31">
        <v>0</v>
      </c>
      <c r="NC19" s="28">
        <v>31</v>
      </c>
      <c r="ND19" s="59"/>
      <c r="NE19" s="29">
        <v>6</v>
      </c>
      <c r="NF19" s="60" t="str">
        <f t="shared" si="326"/>
        <v/>
      </c>
      <c r="NG19" s="30">
        <v>12</v>
      </c>
      <c r="NH19" s="31">
        <v>5</v>
      </c>
      <c r="NI19" s="27">
        <v>17</v>
      </c>
      <c r="NJ19" s="31">
        <v>17</v>
      </c>
      <c r="NK19" s="31">
        <v>1</v>
      </c>
      <c r="NL19" s="28">
        <v>35</v>
      </c>
      <c r="NM19" s="59"/>
      <c r="NN19" s="29">
        <v>20</v>
      </c>
      <c r="NO19" s="60" t="str">
        <f t="shared" si="327"/>
        <v/>
      </c>
      <c r="NP19" s="30">
        <v>20</v>
      </c>
      <c r="NQ19" s="31">
        <v>5</v>
      </c>
      <c r="NR19" s="27">
        <v>25</v>
      </c>
      <c r="NS19" s="31">
        <v>10</v>
      </c>
      <c r="NT19" s="31">
        <v>2</v>
      </c>
      <c r="NU19" s="28">
        <v>37</v>
      </c>
      <c r="NV19" s="59"/>
      <c r="NW19" s="29">
        <v>12</v>
      </c>
      <c r="NX19" s="60" t="str">
        <f t="shared" si="328"/>
        <v/>
      </c>
      <c r="NY19" s="30">
        <v>18</v>
      </c>
      <c r="NZ19" s="31">
        <v>2</v>
      </c>
      <c r="OA19" s="27">
        <v>20</v>
      </c>
      <c r="OB19" s="31">
        <v>12</v>
      </c>
      <c r="OC19" s="31">
        <v>2</v>
      </c>
      <c r="OD19" s="28">
        <v>34</v>
      </c>
      <c r="OE19" s="59"/>
      <c r="OF19" s="29">
        <v>20</v>
      </c>
      <c r="OG19" s="60" t="str">
        <f t="shared" si="329"/>
        <v/>
      </c>
      <c r="OH19" s="30">
        <v>14</v>
      </c>
      <c r="OI19" s="31">
        <v>4</v>
      </c>
      <c r="OJ19" s="27">
        <v>18</v>
      </c>
      <c r="OK19" s="31">
        <v>13</v>
      </c>
      <c r="OL19" s="31">
        <v>2</v>
      </c>
      <c r="OM19" s="28">
        <v>33</v>
      </c>
      <c r="ON19" s="59"/>
      <c r="OO19" s="29">
        <v>17</v>
      </c>
      <c r="OP19" s="60" t="str">
        <f t="shared" si="330"/>
        <v/>
      </c>
      <c r="OQ19" s="30"/>
      <c r="OR19" s="31"/>
      <c r="OS19" s="27"/>
      <c r="OT19" s="31"/>
      <c r="OU19" s="31"/>
      <c r="OV19" s="28"/>
      <c r="OW19" s="59"/>
      <c r="OX19" s="29"/>
      <c r="OY19" s="60" t="str">
        <f t="shared" si="331"/>
        <v/>
      </c>
      <c r="OZ19" s="472">
        <v>18</v>
      </c>
      <c r="PA19" s="472">
        <v>2</v>
      </c>
      <c r="PB19" s="473">
        <v>20</v>
      </c>
      <c r="PC19" s="472">
        <v>3</v>
      </c>
      <c r="PD19" s="472">
        <v>2</v>
      </c>
      <c r="PE19" s="474">
        <v>25</v>
      </c>
      <c r="PF19" s="59"/>
      <c r="PG19" s="29">
        <v>6</v>
      </c>
      <c r="PH19" s="60" t="s">
        <v>250</v>
      </c>
      <c r="PI19" s="30">
        <v>19</v>
      </c>
      <c r="PJ19" s="31">
        <v>7</v>
      </c>
      <c r="PK19" s="27">
        <v>26</v>
      </c>
      <c r="PL19" s="31">
        <v>17</v>
      </c>
      <c r="PM19" s="31">
        <v>1</v>
      </c>
      <c r="PN19" s="28">
        <v>44</v>
      </c>
      <c r="PO19" s="59"/>
      <c r="PP19" s="29">
        <v>10</v>
      </c>
      <c r="PQ19" s="60" t="str">
        <f t="shared" si="332"/>
        <v/>
      </c>
      <c r="PR19" s="30"/>
      <c r="PS19" s="31"/>
      <c r="PT19" s="27"/>
      <c r="PU19" s="31"/>
      <c r="PV19" s="31"/>
      <c r="PW19" s="28"/>
      <c r="PX19" s="59"/>
      <c r="PY19" s="29"/>
      <c r="PZ19" s="60" t="str">
        <f t="shared" si="333"/>
        <v/>
      </c>
      <c r="QA19" s="30">
        <v>13</v>
      </c>
      <c r="QB19" s="31">
        <v>2</v>
      </c>
      <c r="QC19" s="27">
        <v>15</v>
      </c>
      <c r="QD19" s="31">
        <v>10</v>
      </c>
      <c r="QE19" s="31">
        <v>3</v>
      </c>
      <c r="QF19" s="28">
        <v>28</v>
      </c>
      <c r="QG19" s="59"/>
      <c r="QH19" s="29">
        <v>7</v>
      </c>
      <c r="QI19" s="60" t="str">
        <f t="shared" si="334"/>
        <v/>
      </c>
      <c r="QJ19" s="30">
        <v>6</v>
      </c>
      <c r="QK19" s="31">
        <v>7</v>
      </c>
      <c r="QL19" s="27">
        <v>13</v>
      </c>
      <c r="QM19" s="31">
        <v>12</v>
      </c>
      <c r="QN19" s="31">
        <v>4</v>
      </c>
      <c r="QO19" s="28">
        <v>29</v>
      </c>
      <c r="QP19" s="59"/>
      <c r="QQ19" s="29">
        <v>14</v>
      </c>
      <c r="QR19" s="60" t="str">
        <f t="shared" si="335"/>
        <v/>
      </c>
      <c r="QS19" s="30">
        <v>14</v>
      </c>
      <c r="QT19" s="31">
        <v>5</v>
      </c>
      <c r="QU19" s="27">
        <v>19</v>
      </c>
      <c r="QV19" s="31">
        <v>21</v>
      </c>
      <c r="QW19" s="31">
        <v>2</v>
      </c>
      <c r="QX19" s="28">
        <v>42</v>
      </c>
      <c r="QY19" s="59"/>
      <c r="QZ19" s="29">
        <v>32</v>
      </c>
      <c r="RA19" s="60" t="str">
        <f t="shared" si="336"/>
        <v/>
      </c>
      <c r="RB19" s="30"/>
      <c r="RC19" s="31"/>
      <c r="RD19" s="27"/>
      <c r="RE19" s="31"/>
      <c r="RF19" s="31"/>
      <c r="RG19" s="28"/>
      <c r="RH19" s="59"/>
      <c r="RI19" s="29"/>
      <c r="RJ19" s="60" t="str">
        <f t="shared" si="337"/>
        <v/>
      </c>
      <c r="RK19" s="30">
        <v>16</v>
      </c>
      <c r="RL19" s="31">
        <v>2</v>
      </c>
      <c r="RM19" s="27">
        <v>18</v>
      </c>
      <c r="RN19" s="31">
        <v>8</v>
      </c>
      <c r="RO19" s="31">
        <v>0</v>
      </c>
      <c r="RP19" s="28">
        <v>26</v>
      </c>
      <c r="RQ19" s="59"/>
      <c r="RR19" s="29">
        <v>8</v>
      </c>
      <c r="RS19" s="60" t="str">
        <f t="shared" si="338"/>
        <v/>
      </c>
      <c r="RT19" s="30">
        <v>13</v>
      </c>
      <c r="RU19" s="31">
        <v>5</v>
      </c>
      <c r="RV19" s="27">
        <v>18</v>
      </c>
      <c r="RW19" s="31">
        <v>9</v>
      </c>
      <c r="RX19" s="31">
        <v>1</v>
      </c>
      <c r="RY19" s="28">
        <v>28</v>
      </c>
      <c r="RZ19" s="59"/>
      <c r="SA19" s="29">
        <v>30</v>
      </c>
      <c r="SB19" s="60" t="str">
        <f t="shared" si="339"/>
        <v/>
      </c>
      <c r="SC19" s="30">
        <v>8</v>
      </c>
      <c r="SD19" s="31">
        <v>5</v>
      </c>
      <c r="SE19" s="27">
        <v>13</v>
      </c>
      <c r="SF19" s="31">
        <v>13</v>
      </c>
      <c r="SG19" s="31">
        <v>0</v>
      </c>
      <c r="SH19" s="28">
        <v>26</v>
      </c>
      <c r="SI19" s="59"/>
      <c r="SJ19" s="29">
        <v>21</v>
      </c>
      <c r="SK19" s="60" t="str">
        <f t="shared" si="340"/>
        <v/>
      </c>
      <c r="SL19" s="30">
        <v>15</v>
      </c>
      <c r="SM19" s="31">
        <v>4</v>
      </c>
      <c r="SN19" s="27">
        <v>19</v>
      </c>
      <c r="SO19" s="31">
        <v>5</v>
      </c>
      <c r="SP19" s="31">
        <v>2</v>
      </c>
      <c r="SQ19" s="28">
        <v>26</v>
      </c>
      <c r="SR19" s="59"/>
      <c r="SS19" s="29">
        <v>10</v>
      </c>
      <c r="ST19" s="60" t="str">
        <f t="shared" si="341"/>
        <v/>
      </c>
      <c r="SU19" s="30"/>
      <c r="SV19" s="31"/>
      <c r="SW19" s="27"/>
      <c r="SX19" s="31"/>
      <c r="SY19" s="31"/>
      <c r="SZ19" s="28"/>
      <c r="TA19" s="59"/>
      <c r="TB19" s="29"/>
      <c r="TC19" s="60" t="str">
        <f t="shared" si="342"/>
        <v/>
      </c>
      <c r="TD19" s="30"/>
      <c r="TE19" s="31"/>
      <c r="TF19" s="27"/>
      <c r="TG19" s="31"/>
      <c r="TH19" s="31"/>
      <c r="TI19" s="28"/>
      <c r="TJ19" s="59"/>
      <c r="TK19" s="29"/>
      <c r="TL19" s="60" t="str">
        <f t="shared" si="343"/>
        <v/>
      </c>
      <c r="TM19" s="30">
        <v>19</v>
      </c>
      <c r="TN19" s="31">
        <v>4</v>
      </c>
      <c r="TO19" s="27">
        <v>23</v>
      </c>
      <c r="TP19" s="31">
        <v>11</v>
      </c>
      <c r="TQ19" s="31">
        <v>1</v>
      </c>
      <c r="TR19" s="28">
        <v>35</v>
      </c>
      <c r="TS19" s="59"/>
      <c r="TT19" s="29">
        <v>23</v>
      </c>
      <c r="TU19" s="60" t="str">
        <f t="shared" si="344"/>
        <v/>
      </c>
      <c r="TV19" s="30">
        <v>15</v>
      </c>
      <c r="TW19" s="31">
        <v>3</v>
      </c>
      <c r="TX19" s="27">
        <v>18</v>
      </c>
      <c r="TY19" s="31">
        <v>2</v>
      </c>
      <c r="TZ19" s="31">
        <v>0</v>
      </c>
      <c r="UA19" s="28">
        <v>20</v>
      </c>
      <c r="UB19" s="59"/>
      <c r="UC19" s="29">
        <v>8</v>
      </c>
      <c r="UD19" s="60" t="str">
        <f t="shared" si="345"/>
        <v/>
      </c>
      <c r="UE19" s="30">
        <v>12</v>
      </c>
      <c r="UF19" s="31">
        <v>4</v>
      </c>
      <c r="UG19" s="27">
        <v>16</v>
      </c>
      <c r="UH19" s="31">
        <v>17</v>
      </c>
      <c r="UI19" s="31">
        <v>0</v>
      </c>
      <c r="UJ19" s="28">
        <v>33</v>
      </c>
      <c r="UK19" s="59"/>
      <c r="UL19" s="29">
        <v>22</v>
      </c>
      <c r="UM19" s="60" t="str">
        <f t="shared" si="346"/>
        <v/>
      </c>
      <c r="UN19" s="30">
        <v>6</v>
      </c>
      <c r="UO19" s="31">
        <v>4</v>
      </c>
      <c r="UP19" s="27">
        <v>10</v>
      </c>
      <c r="UQ19" s="31">
        <v>12</v>
      </c>
      <c r="UR19" s="31">
        <v>2</v>
      </c>
      <c r="US19" s="28">
        <v>24</v>
      </c>
      <c r="UT19" s="59"/>
      <c r="UU19" s="29">
        <v>10</v>
      </c>
      <c r="UV19" s="60" t="str">
        <f t="shared" si="347"/>
        <v/>
      </c>
      <c r="UW19" s="30">
        <v>14</v>
      </c>
      <c r="UX19" s="31">
        <v>2</v>
      </c>
      <c r="UY19" s="27">
        <v>16</v>
      </c>
      <c r="UZ19" s="31">
        <v>11</v>
      </c>
      <c r="VA19" s="31">
        <v>3</v>
      </c>
      <c r="VB19" s="28">
        <v>30</v>
      </c>
      <c r="VC19" s="59"/>
      <c r="VD19" s="29">
        <v>22</v>
      </c>
      <c r="VE19" s="60" t="str">
        <f t="shared" si="348"/>
        <v/>
      </c>
      <c r="VF19" s="30"/>
      <c r="VG19" s="31"/>
      <c r="VH19" s="27"/>
      <c r="VI19" s="31"/>
      <c r="VJ19" s="31"/>
      <c r="VK19" s="28"/>
      <c r="VL19" s="59"/>
      <c r="VM19" s="29"/>
      <c r="VN19" s="60" t="str">
        <f t="shared" si="349"/>
        <v/>
      </c>
      <c r="VO19" s="30"/>
      <c r="VP19" s="31"/>
      <c r="VQ19" s="27"/>
      <c r="VR19" s="31"/>
      <c r="VS19" s="31"/>
      <c r="VT19" s="28"/>
      <c r="VU19" s="59"/>
      <c r="VV19" s="29"/>
      <c r="VW19" s="60" t="str">
        <f t="shared" si="350"/>
        <v/>
      </c>
      <c r="VX19" s="30">
        <v>14</v>
      </c>
      <c r="VY19" s="31">
        <v>1</v>
      </c>
      <c r="VZ19" s="27">
        <v>15</v>
      </c>
      <c r="WA19" s="31">
        <v>6</v>
      </c>
      <c r="WB19" s="31">
        <v>1</v>
      </c>
      <c r="WC19" s="28">
        <v>22</v>
      </c>
      <c r="WD19" s="59"/>
      <c r="WE19" s="29">
        <v>10</v>
      </c>
      <c r="WF19" s="60" t="str">
        <f t="shared" si="351"/>
        <v/>
      </c>
      <c r="WG19" s="30"/>
      <c r="WH19" s="31"/>
      <c r="WI19" s="27"/>
      <c r="WJ19" s="31"/>
      <c r="WK19" s="31"/>
      <c r="WL19" s="28"/>
      <c r="WM19" s="59"/>
      <c r="WN19" s="29"/>
      <c r="WO19" s="60" t="str">
        <f t="shared" si="352"/>
        <v/>
      </c>
      <c r="WP19" s="30"/>
      <c r="WQ19" s="31"/>
      <c r="WR19" s="27"/>
      <c r="WS19" s="31"/>
      <c r="WT19" s="31"/>
      <c r="WU19" s="28"/>
      <c r="WV19" s="59"/>
      <c r="WW19" s="29"/>
      <c r="WX19" s="60" t="str">
        <f t="shared" si="353"/>
        <v/>
      </c>
      <c r="WY19" s="30">
        <v>14</v>
      </c>
      <c r="WZ19" s="31">
        <v>2</v>
      </c>
      <c r="XA19" s="27">
        <v>16</v>
      </c>
      <c r="XB19" s="31">
        <v>5</v>
      </c>
      <c r="XC19" s="31">
        <v>0</v>
      </c>
      <c r="XD19" s="28">
        <v>21</v>
      </c>
      <c r="XE19" s="59"/>
      <c r="XF19" s="29">
        <v>10</v>
      </c>
      <c r="XG19" s="60" t="str">
        <f t="shared" si="354"/>
        <v/>
      </c>
      <c r="XH19" s="30">
        <v>6</v>
      </c>
      <c r="XI19" s="31">
        <v>4</v>
      </c>
      <c r="XJ19" s="27">
        <v>10</v>
      </c>
      <c r="XK19" s="31">
        <v>8</v>
      </c>
      <c r="XL19" s="31">
        <v>4</v>
      </c>
      <c r="XM19" s="28">
        <v>22</v>
      </c>
      <c r="XN19" s="59"/>
      <c r="XO19" s="29">
        <v>8</v>
      </c>
      <c r="XP19" s="60" t="str">
        <f t="shared" si="355"/>
        <v/>
      </c>
      <c r="XQ19" s="30">
        <v>10</v>
      </c>
      <c r="XR19" s="31">
        <v>4</v>
      </c>
      <c r="XS19" s="27">
        <v>14</v>
      </c>
      <c r="XT19" s="31">
        <v>10</v>
      </c>
      <c r="XU19" s="31">
        <v>0</v>
      </c>
      <c r="XV19" s="28">
        <v>24</v>
      </c>
      <c r="XW19" s="59"/>
      <c r="XX19" s="29">
        <v>8</v>
      </c>
      <c r="XY19" s="60" t="str">
        <f>IFERROR((XX19/XW19),"")</f>
        <v/>
      </c>
      <c r="XZ19" s="30">
        <v>9</v>
      </c>
      <c r="YA19" s="31">
        <v>1</v>
      </c>
      <c r="YB19" s="27">
        <v>10</v>
      </c>
      <c r="YC19" s="31">
        <v>14</v>
      </c>
      <c r="YD19" s="31">
        <v>3</v>
      </c>
      <c r="YE19" s="28">
        <v>27</v>
      </c>
      <c r="YF19" s="59"/>
      <c r="YG19" s="29">
        <v>5</v>
      </c>
      <c r="YH19" s="60" t="str">
        <f t="shared" si="356"/>
        <v/>
      </c>
      <c r="YI19" s="30">
        <v>10</v>
      </c>
      <c r="YJ19" s="31">
        <v>3</v>
      </c>
      <c r="YK19" s="27">
        <v>13</v>
      </c>
      <c r="YL19" s="31">
        <v>9</v>
      </c>
      <c r="YM19" s="31">
        <v>2</v>
      </c>
      <c r="YN19" s="28">
        <v>24</v>
      </c>
      <c r="YO19" s="59"/>
      <c r="YP19" s="29">
        <v>10</v>
      </c>
      <c r="YQ19" s="60" t="str">
        <f t="shared" si="357"/>
        <v/>
      </c>
      <c r="YR19" s="30">
        <v>11</v>
      </c>
      <c r="YS19" s="31">
        <v>2</v>
      </c>
      <c r="YT19" s="27">
        <v>13</v>
      </c>
      <c r="YU19" s="31">
        <v>9</v>
      </c>
      <c r="YV19" s="31">
        <v>2</v>
      </c>
      <c r="YW19" s="28">
        <v>24</v>
      </c>
      <c r="YX19" s="59"/>
      <c r="YY19" s="29">
        <v>8</v>
      </c>
      <c r="YZ19" s="60" t="str">
        <f t="shared" si="358"/>
        <v/>
      </c>
      <c r="ZA19" s="30"/>
      <c r="ZB19" s="31"/>
      <c r="ZC19" s="27"/>
      <c r="ZD19" s="31"/>
      <c r="ZE19" s="31"/>
      <c r="ZF19" s="28"/>
      <c r="ZG19" s="59"/>
      <c r="ZH19" s="29"/>
      <c r="ZI19" s="60" t="str">
        <f t="shared" si="359"/>
        <v/>
      </c>
      <c r="ZJ19" s="30"/>
      <c r="ZK19" s="31"/>
      <c r="ZL19" s="27"/>
      <c r="ZM19" s="31"/>
      <c r="ZN19" s="31"/>
      <c r="ZO19" s="28"/>
      <c r="ZP19" s="59"/>
      <c r="ZQ19" s="29"/>
      <c r="ZR19" s="60" t="str">
        <f t="shared" si="360"/>
        <v/>
      </c>
      <c r="ZS19" s="30">
        <v>17</v>
      </c>
      <c r="ZT19" s="31">
        <v>1</v>
      </c>
      <c r="ZU19" s="27">
        <v>18</v>
      </c>
      <c r="ZV19" s="31">
        <v>7</v>
      </c>
      <c r="ZW19" s="31">
        <v>0</v>
      </c>
      <c r="ZX19" s="28">
        <v>25</v>
      </c>
      <c r="ZY19" s="59"/>
      <c r="ZZ19" s="29">
        <v>18</v>
      </c>
      <c r="AAA19" s="60" t="str">
        <f t="shared" si="361"/>
        <v/>
      </c>
      <c r="AAB19" s="30">
        <v>8</v>
      </c>
      <c r="AAC19" s="31">
        <v>7</v>
      </c>
      <c r="AAD19" s="27">
        <v>15</v>
      </c>
      <c r="AAE19" s="31">
        <v>10</v>
      </c>
      <c r="AAF19" s="31">
        <v>0</v>
      </c>
      <c r="AAG19" s="28">
        <v>25</v>
      </c>
      <c r="AAH19" s="59"/>
      <c r="AAI19" s="29">
        <v>13</v>
      </c>
      <c r="AAJ19" s="60" t="str">
        <f t="shared" si="362"/>
        <v/>
      </c>
      <c r="AAK19" s="30">
        <v>9</v>
      </c>
      <c r="AAL19" s="31">
        <v>5</v>
      </c>
      <c r="AAM19" s="27">
        <v>14</v>
      </c>
      <c r="AAN19" s="31">
        <v>4</v>
      </c>
      <c r="AAO19" s="31">
        <v>3</v>
      </c>
      <c r="AAP19" s="28">
        <v>21</v>
      </c>
      <c r="AAQ19" s="59"/>
      <c r="AAR19" s="29">
        <v>9</v>
      </c>
      <c r="AAS19" s="60" t="str">
        <f t="shared" si="363"/>
        <v/>
      </c>
      <c r="AAT19" s="30">
        <v>14</v>
      </c>
      <c r="AAU19" s="31">
        <v>5</v>
      </c>
      <c r="AAV19" s="27">
        <v>19</v>
      </c>
      <c r="AAW19" s="31">
        <v>8</v>
      </c>
      <c r="AAX19" s="31">
        <v>2</v>
      </c>
      <c r="AAY19" s="28">
        <v>29</v>
      </c>
      <c r="AAZ19" s="59"/>
      <c r="ABA19" s="29">
        <v>11</v>
      </c>
      <c r="ABB19" s="60" t="str">
        <f t="shared" si="364"/>
        <v/>
      </c>
      <c r="ABC19" s="30">
        <v>13</v>
      </c>
      <c r="ABD19" s="31">
        <v>2</v>
      </c>
      <c r="ABE19" s="27">
        <v>15</v>
      </c>
      <c r="ABF19" s="31">
        <v>4</v>
      </c>
      <c r="ABG19" s="31">
        <v>0</v>
      </c>
      <c r="ABH19" s="28">
        <v>19</v>
      </c>
      <c r="ABI19" s="59"/>
      <c r="ABJ19" s="29">
        <v>8</v>
      </c>
      <c r="ABK19" s="60" t="str">
        <f t="shared" si="365"/>
        <v/>
      </c>
      <c r="ABL19" s="30"/>
      <c r="ABM19" s="31"/>
      <c r="ABN19" s="27"/>
      <c r="ABO19" s="31"/>
      <c r="ABP19" s="31"/>
      <c r="ABQ19" s="28"/>
      <c r="ABR19" s="59"/>
      <c r="ABS19" s="29"/>
      <c r="ABT19" s="60" t="str">
        <f t="shared" si="366"/>
        <v/>
      </c>
      <c r="ABU19" s="30">
        <v>9</v>
      </c>
      <c r="ABV19" s="31">
        <v>4</v>
      </c>
      <c r="ABW19" s="27">
        <v>13</v>
      </c>
      <c r="ABX19" s="31">
        <v>8</v>
      </c>
      <c r="ABY19" s="31">
        <v>0</v>
      </c>
      <c r="ABZ19" s="28">
        <v>21</v>
      </c>
      <c r="ACA19" s="59"/>
      <c r="ACB19" s="29">
        <v>18</v>
      </c>
      <c r="ACC19" s="60" t="str">
        <f t="shared" si="367"/>
        <v/>
      </c>
      <c r="ACD19" s="30">
        <v>11</v>
      </c>
      <c r="ACE19" s="31">
        <v>7</v>
      </c>
      <c r="ACF19" s="27">
        <v>18</v>
      </c>
      <c r="ACG19" s="31">
        <v>7</v>
      </c>
      <c r="ACH19" s="31">
        <v>1</v>
      </c>
      <c r="ACI19" s="28">
        <v>26</v>
      </c>
      <c r="ACJ19" s="59"/>
      <c r="ACK19" s="29">
        <v>7</v>
      </c>
      <c r="ACL19" s="60" t="str">
        <f t="shared" si="368"/>
        <v/>
      </c>
      <c r="ACM19" s="30">
        <v>20</v>
      </c>
      <c r="ACN19" s="31">
        <v>4</v>
      </c>
      <c r="ACO19" s="27">
        <v>24</v>
      </c>
      <c r="ACP19" s="31">
        <v>2</v>
      </c>
      <c r="ACQ19" s="31">
        <v>1</v>
      </c>
      <c r="ACR19" s="28">
        <v>27</v>
      </c>
      <c r="ACS19" s="59"/>
      <c r="ACT19" s="29"/>
      <c r="ACU19" s="60" t="str">
        <f t="shared" si="369"/>
        <v/>
      </c>
      <c r="ACV19" s="30">
        <v>11</v>
      </c>
      <c r="ACW19" s="31">
        <v>6</v>
      </c>
      <c r="ACX19" s="27">
        <v>17</v>
      </c>
      <c r="ACY19" s="31">
        <v>6</v>
      </c>
      <c r="ACZ19" s="31">
        <v>0</v>
      </c>
      <c r="ADA19" s="28">
        <v>23</v>
      </c>
      <c r="ADB19" s="59"/>
      <c r="ADC19" s="29">
        <v>9</v>
      </c>
      <c r="ADD19" s="60" t="str">
        <f t="shared" si="370"/>
        <v/>
      </c>
      <c r="ADE19" s="30"/>
      <c r="ADF19" s="31"/>
      <c r="ADG19" s="27"/>
      <c r="ADH19" s="31"/>
      <c r="ADI19" s="31"/>
      <c r="ADJ19" s="28"/>
      <c r="ADK19" s="59"/>
      <c r="ADL19" s="29"/>
      <c r="ADM19" s="60" t="str">
        <f t="shared" si="371"/>
        <v/>
      </c>
      <c r="ADN19" s="30"/>
      <c r="ADO19" s="31"/>
      <c r="ADP19" s="27"/>
      <c r="ADQ19" s="31"/>
      <c r="ADR19" s="31"/>
      <c r="ADS19" s="28"/>
      <c r="ADT19" s="59"/>
      <c r="ADU19" s="29"/>
      <c r="ADV19" s="60" t="str">
        <f t="shared" si="86"/>
        <v/>
      </c>
      <c r="ADW19" s="30"/>
      <c r="ADX19" s="31"/>
      <c r="ADY19" s="27"/>
      <c r="ADZ19" s="31"/>
      <c r="AEA19" s="31"/>
      <c r="AEB19" s="28"/>
      <c r="AEC19" s="59"/>
      <c r="AED19" s="29"/>
      <c r="AEE19" s="60" t="str">
        <f t="shared" si="87"/>
        <v/>
      </c>
      <c r="AEF19" s="30">
        <v>9</v>
      </c>
      <c r="AEG19" s="31">
        <v>3</v>
      </c>
      <c r="AEH19" s="27">
        <v>12</v>
      </c>
      <c r="AEI19" s="31">
        <v>13</v>
      </c>
      <c r="AEJ19" s="31">
        <v>2</v>
      </c>
      <c r="AEK19" s="28">
        <v>27</v>
      </c>
      <c r="AEL19" s="59"/>
      <c r="AEM19" s="29">
        <v>13</v>
      </c>
      <c r="AEN19" s="60" t="str">
        <f t="shared" si="88"/>
        <v/>
      </c>
      <c r="AEO19" s="30">
        <v>8</v>
      </c>
      <c r="AEP19" s="31">
        <v>2</v>
      </c>
      <c r="AEQ19" s="27">
        <v>10</v>
      </c>
      <c r="AER19" s="31">
        <v>8</v>
      </c>
      <c r="AES19" s="31">
        <v>2</v>
      </c>
      <c r="AET19" s="28">
        <v>20</v>
      </c>
      <c r="AEU19" s="59"/>
      <c r="AEV19" s="29">
        <v>12</v>
      </c>
      <c r="AEW19" s="60" t="str">
        <f t="shared" si="89"/>
        <v/>
      </c>
      <c r="AEX19" s="30">
        <v>6</v>
      </c>
      <c r="AEY19" s="31">
        <v>4</v>
      </c>
      <c r="AEZ19" s="27">
        <v>10</v>
      </c>
      <c r="AFA19" s="31">
        <v>13</v>
      </c>
      <c r="AFB19" s="31">
        <v>2</v>
      </c>
      <c r="AFC19" s="28">
        <v>25</v>
      </c>
      <c r="AFD19" s="59"/>
      <c r="AFE19" s="29">
        <v>9</v>
      </c>
      <c r="AFF19" s="60" t="str">
        <f t="shared" si="90"/>
        <v/>
      </c>
      <c r="AFG19" s="30">
        <v>11</v>
      </c>
      <c r="AFH19" s="31">
        <v>5</v>
      </c>
      <c r="AFI19" s="27">
        <v>16</v>
      </c>
      <c r="AFJ19" s="31">
        <v>15</v>
      </c>
      <c r="AFK19" s="31">
        <v>0</v>
      </c>
      <c r="AFL19" s="28">
        <v>31</v>
      </c>
      <c r="AFM19" s="59"/>
      <c r="AFN19" s="29">
        <v>12</v>
      </c>
      <c r="AFO19" s="60" t="str">
        <f t="shared" si="91"/>
        <v/>
      </c>
      <c r="AFP19" s="30">
        <v>6</v>
      </c>
      <c r="AFQ19" s="31">
        <v>5</v>
      </c>
      <c r="AFR19" s="27">
        <v>11</v>
      </c>
      <c r="AFS19" s="31">
        <v>12</v>
      </c>
      <c r="AFT19" s="31">
        <v>2</v>
      </c>
      <c r="AFU19" s="28">
        <v>25</v>
      </c>
      <c r="AFV19" s="59"/>
      <c r="AFW19" s="29">
        <v>11</v>
      </c>
      <c r="AFX19" s="60" t="str">
        <f t="shared" si="92"/>
        <v/>
      </c>
      <c r="AFY19" s="30"/>
      <c r="AFZ19" s="31"/>
      <c r="AGA19" s="27"/>
      <c r="AGB19" s="31"/>
      <c r="AGC19" s="31"/>
      <c r="AGD19" s="28"/>
      <c r="AGE19" s="59"/>
      <c r="AGF19" s="29"/>
      <c r="AGG19" s="60" t="str">
        <f t="shared" si="93"/>
        <v/>
      </c>
      <c r="AGH19" s="30">
        <v>17</v>
      </c>
      <c r="AGI19" s="31">
        <v>3</v>
      </c>
      <c r="AGJ19" s="27">
        <v>20</v>
      </c>
      <c r="AGK19" s="31">
        <v>8</v>
      </c>
      <c r="AGL19" s="31">
        <v>1</v>
      </c>
      <c r="AGM19" s="28">
        <v>29</v>
      </c>
      <c r="AGN19" s="59"/>
      <c r="AGO19" s="29">
        <v>15</v>
      </c>
      <c r="AGP19" s="60" t="str">
        <f t="shared" si="94"/>
        <v/>
      </c>
      <c r="AGQ19" s="30">
        <v>9</v>
      </c>
      <c r="AGR19" s="31">
        <v>3</v>
      </c>
      <c r="AGS19" s="27">
        <v>12</v>
      </c>
      <c r="AGT19" s="31">
        <v>12</v>
      </c>
      <c r="AGU19" s="31">
        <v>1</v>
      </c>
      <c r="AGV19" s="28">
        <v>25</v>
      </c>
      <c r="AGW19" s="59"/>
      <c r="AGX19" s="29">
        <v>19</v>
      </c>
      <c r="AGY19" s="60" t="str">
        <f t="shared" si="95"/>
        <v/>
      </c>
      <c r="AGZ19" s="30">
        <v>10</v>
      </c>
      <c r="AHA19" s="31">
        <v>6</v>
      </c>
      <c r="AHB19" s="27">
        <v>16</v>
      </c>
      <c r="AHC19" s="31">
        <v>7</v>
      </c>
      <c r="AHD19" s="31">
        <v>3</v>
      </c>
      <c r="AHE19" s="28">
        <v>26</v>
      </c>
      <c r="AHF19" s="59"/>
      <c r="AHG19" s="29">
        <v>13</v>
      </c>
      <c r="AHH19" s="60" t="str">
        <f t="shared" si="96"/>
        <v/>
      </c>
      <c r="AHI19" s="30">
        <v>11</v>
      </c>
      <c r="AHJ19" s="31">
        <v>4</v>
      </c>
      <c r="AHK19" s="27">
        <v>15</v>
      </c>
      <c r="AHL19" s="31">
        <v>15</v>
      </c>
      <c r="AHM19" s="31">
        <v>1</v>
      </c>
      <c r="AHN19" s="28">
        <v>31</v>
      </c>
      <c r="AHO19" s="59"/>
      <c r="AHP19" s="29">
        <v>9</v>
      </c>
      <c r="AHQ19" s="60" t="str">
        <f t="shared" si="97"/>
        <v/>
      </c>
      <c r="AHR19" s="30">
        <v>17</v>
      </c>
      <c r="AHS19" s="31">
        <v>3</v>
      </c>
      <c r="AHT19" s="27">
        <v>20</v>
      </c>
      <c r="AHU19" s="31">
        <v>12</v>
      </c>
      <c r="AHV19" s="31">
        <v>0</v>
      </c>
      <c r="AHW19" s="28">
        <v>32</v>
      </c>
      <c r="AHX19" s="59"/>
      <c r="AHY19" s="29">
        <v>32</v>
      </c>
      <c r="AHZ19" s="60" t="str">
        <f t="shared" si="98"/>
        <v/>
      </c>
      <c r="AIA19" s="30"/>
      <c r="AIB19" s="31"/>
      <c r="AIC19" s="27"/>
      <c r="AID19" s="31"/>
      <c r="AIE19" s="31"/>
      <c r="AIF19" s="28"/>
      <c r="AIG19" s="59"/>
      <c r="AIH19" s="29"/>
      <c r="AII19" s="60" t="str">
        <f t="shared" si="99"/>
        <v/>
      </c>
      <c r="AIJ19" s="30"/>
      <c r="AIK19" s="31"/>
      <c r="AIL19" s="27"/>
      <c r="AIM19" s="31"/>
      <c r="AIN19" s="31"/>
      <c r="AIO19" s="28"/>
      <c r="AIP19" s="59"/>
      <c r="AIQ19" s="29"/>
      <c r="AIR19" s="60" t="str">
        <f t="shared" si="100"/>
        <v/>
      </c>
      <c r="AIS19" s="30">
        <v>12</v>
      </c>
      <c r="AIT19" s="31">
        <v>2</v>
      </c>
      <c r="AIU19" s="27">
        <v>14</v>
      </c>
      <c r="AIV19" s="31">
        <v>7</v>
      </c>
      <c r="AIW19" s="31">
        <v>2</v>
      </c>
      <c r="AIX19" s="28">
        <v>23</v>
      </c>
      <c r="AIY19" s="59"/>
      <c r="AIZ19" s="29">
        <v>10</v>
      </c>
      <c r="AJA19" s="60" t="str">
        <f t="shared" si="101"/>
        <v/>
      </c>
      <c r="AJB19" s="30">
        <v>7</v>
      </c>
      <c r="AJC19" s="31">
        <v>3</v>
      </c>
      <c r="AJD19" s="27">
        <v>10</v>
      </c>
      <c r="AJE19" s="31">
        <v>12</v>
      </c>
      <c r="AJF19" s="31">
        <v>2</v>
      </c>
      <c r="AJG19" s="28">
        <v>24</v>
      </c>
      <c r="AJH19" s="59"/>
      <c r="AJI19" s="29">
        <v>14</v>
      </c>
      <c r="AJJ19" s="60" t="str">
        <f t="shared" si="102"/>
        <v/>
      </c>
      <c r="AJK19" s="30"/>
      <c r="AJL19" s="31"/>
      <c r="AJM19" s="27"/>
      <c r="AJN19" s="31"/>
      <c r="AJO19" s="31"/>
      <c r="AJP19" s="28"/>
      <c r="AJQ19" s="59"/>
      <c r="AJR19" s="29"/>
      <c r="AJS19" s="60" t="str">
        <f t="shared" si="103"/>
        <v/>
      </c>
      <c r="AJT19" s="30"/>
      <c r="AJU19" s="31"/>
      <c r="AJV19" s="27"/>
      <c r="AJW19" s="31"/>
      <c r="AJX19" s="31"/>
      <c r="AJY19" s="28"/>
      <c r="AJZ19" s="59"/>
      <c r="AKA19" s="29"/>
      <c r="AKB19" s="60" t="str">
        <f t="shared" si="104"/>
        <v/>
      </c>
      <c r="AKC19" s="30">
        <v>7</v>
      </c>
      <c r="AKD19" s="31">
        <v>2</v>
      </c>
      <c r="AKE19" s="27">
        <v>9</v>
      </c>
      <c r="AKF19" s="31">
        <v>12</v>
      </c>
      <c r="AKG19" s="31">
        <v>0</v>
      </c>
      <c r="AKH19" s="28">
        <v>21</v>
      </c>
      <c r="AKI19" s="59"/>
      <c r="AKJ19" s="29">
        <v>9</v>
      </c>
      <c r="AKK19" s="60" t="str">
        <f t="shared" si="105"/>
        <v/>
      </c>
      <c r="AKL19" s="30">
        <v>8</v>
      </c>
      <c r="AKM19" s="31">
        <v>3</v>
      </c>
      <c r="AKN19" s="27">
        <v>11</v>
      </c>
      <c r="AKO19" s="31">
        <v>9</v>
      </c>
      <c r="AKP19" s="31">
        <v>0</v>
      </c>
      <c r="AKQ19" s="28">
        <v>20</v>
      </c>
      <c r="AKR19" s="59"/>
      <c r="AKS19" s="29">
        <v>6</v>
      </c>
      <c r="AKT19" s="60" t="str">
        <f t="shared" si="106"/>
        <v/>
      </c>
      <c r="AKU19" s="30">
        <v>13</v>
      </c>
      <c r="AKV19" s="31">
        <v>4</v>
      </c>
      <c r="AKW19" s="27">
        <v>17</v>
      </c>
      <c r="AKX19" s="31">
        <v>3</v>
      </c>
      <c r="AKY19" s="31">
        <v>1</v>
      </c>
      <c r="AKZ19" s="28">
        <v>21</v>
      </c>
      <c r="ALA19" s="59"/>
      <c r="ALB19" s="29">
        <v>7</v>
      </c>
      <c r="ALC19" s="60" t="str">
        <f t="shared" si="107"/>
        <v/>
      </c>
      <c r="ALD19" s="30">
        <v>10</v>
      </c>
      <c r="ALE19" s="31">
        <v>4</v>
      </c>
      <c r="ALF19" s="27">
        <v>14</v>
      </c>
      <c r="ALG19" s="31">
        <v>5</v>
      </c>
      <c r="ALH19" s="31">
        <v>3</v>
      </c>
      <c r="ALI19" s="28">
        <v>22</v>
      </c>
      <c r="ALJ19" s="59"/>
      <c r="ALK19" s="29">
        <v>6</v>
      </c>
      <c r="ALL19" s="60" t="str">
        <f t="shared" si="108"/>
        <v/>
      </c>
      <c r="ALM19" s="30"/>
      <c r="ALN19" s="31"/>
      <c r="ALO19" s="27"/>
      <c r="ALP19" s="31"/>
      <c r="ALQ19" s="31"/>
      <c r="ALR19" s="28"/>
      <c r="ALS19" s="59"/>
      <c r="ALT19" s="29"/>
      <c r="ALU19" s="60" t="str">
        <f t="shared" si="109"/>
        <v/>
      </c>
      <c r="ALV19" s="30"/>
      <c r="ALW19" s="31"/>
      <c r="ALX19" s="27"/>
      <c r="ALY19" s="31"/>
      <c r="ALZ19" s="31"/>
      <c r="AMA19" s="28"/>
      <c r="AMB19" s="59"/>
      <c r="AMC19" s="29"/>
      <c r="AMD19" s="60" t="str">
        <f t="shared" si="110"/>
        <v/>
      </c>
      <c r="AME19" s="30">
        <v>7</v>
      </c>
      <c r="AMF19" s="31">
        <v>3</v>
      </c>
      <c r="AMG19" s="27">
        <v>10</v>
      </c>
      <c r="AMH19" s="31">
        <v>16</v>
      </c>
      <c r="AMI19" s="31">
        <v>0</v>
      </c>
      <c r="AMJ19" s="28">
        <v>26</v>
      </c>
      <c r="AMK19" s="59"/>
      <c r="AML19" s="29">
        <v>5</v>
      </c>
      <c r="AMM19" s="60" t="str">
        <f t="shared" si="111"/>
        <v/>
      </c>
      <c r="AMN19" s="30">
        <v>17</v>
      </c>
      <c r="AMO19" s="31">
        <v>6</v>
      </c>
      <c r="AMP19" s="27">
        <v>23</v>
      </c>
      <c r="AMQ19" s="31">
        <v>5</v>
      </c>
      <c r="AMR19" s="31">
        <v>0</v>
      </c>
      <c r="AMS19" s="28">
        <v>28</v>
      </c>
      <c r="AMT19" s="59"/>
      <c r="AMU19" s="29">
        <v>10</v>
      </c>
      <c r="AMV19" s="60" t="str">
        <f t="shared" si="112"/>
        <v/>
      </c>
      <c r="AMW19" s="30">
        <v>24</v>
      </c>
      <c r="AMX19" s="31">
        <v>3</v>
      </c>
      <c r="AMY19" s="27">
        <v>27</v>
      </c>
      <c r="AMZ19" s="31">
        <v>3</v>
      </c>
      <c r="ANA19" s="31">
        <v>0</v>
      </c>
      <c r="ANB19" s="28">
        <v>30</v>
      </c>
      <c r="ANC19" s="59"/>
      <c r="AND19" s="29">
        <v>10</v>
      </c>
      <c r="ANE19" s="60" t="str">
        <f t="shared" si="113"/>
        <v/>
      </c>
      <c r="ANF19" s="30"/>
      <c r="ANG19" s="31"/>
      <c r="ANH19" s="27"/>
      <c r="ANI19" s="31"/>
      <c r="ANJ19" s="31"/>
      <c r="ANK19" s="28"/>
      <c r="ANL19" s="59"/>
      <c r="ANM19" s="29"/>
      <c r="ANN19" s="60" t="str">
        <f t="shared" si="114"/>
        <v/>
      </c>
      <c r="ANO19" s="30"/>
      <c r="ANP19" s="31"/>
      <c r="ANQ19" s="27"/>
      <c r="ANR19" s="31"/>
      <c r="ANS19" s="31"/>
      <c r="ANT19" s="28"/>
      <c r="ANU19" s="59"/>
      <c r="ANV19" s="29"/>
      <c r="ANW19" s="60" t="str">
        <f t="shared" si="115"/>
        <v/>
      </c>
      <c r="ANX19" s="30">
        <v>9</v>
      </c>
      <c r="ANY19" s="31">
        <v>7</v>
      </c>
      <c r="ANZ19" s="27">
        <v>16</v>
      </c>
      <c r="AOA19" s="31">
        <v>10</v>
      </c>
      <c r="AOB19" s="31">
        <v>0</v>
      </c>
      <c r="AOC19" s="28">
        <v>26</v>
      </c>
      <c r="AOD19" s="59"/>
      <c r="AOE19" s="29">
        <v>7</v>
      </c>
      <c r="AOF19" s="60" t="str">
        <f t="shared" si="116"/>
        <v/>
      </c>
      <c r="AOG19" s="30"/>
      <c r="AOH19" s="31"/>
      <c r="AOI19" s="27"/>
      <c r="AOJ19" s="31"/>
      <c r="AOK19" s="31"/>
      <c r="AOL19" s="28"/>
      <c r="AOM19" s="59"/>
      <c r="AON19" s="29"/>
      <c r="AOO19" s="60" t="str">
        <f t="shared" si="117"/>
        <v/>
      </c>
      <c r="AOP19" s="30">
        <v>10</v>
      </c>
      <c r="AOQ19" s="31">
        <v>1</v>
      </c>
      <c r="AOR19" s="27">
        <v>11</v>
      </c>
      <c r="AOS19" s="31">
        <v>11</v>
      </c>
      <c r="AOT19" s="31">
        <v>1</v>
      </c>
      <c r="AOU19" s="28">
        <v>23</v>
      </c>
      <c r="AOV19" s="59"/>
      <c r="AOW19" s="29">
        <v>9</v>
      </c>
      <c r="AOX19" s="60" t="str">
        <f t="shared" si="118"/>
        <v/>
      </c>
      <c r="AOY19" s="30">
        <v>10</v>
      </c>
      <c r="AOZ19" s="31">
        <v>3</v>
      </c>
      <c r="APA19" s="27">
        <v>13</v>
      </c>
      <c r="APB19" s="31">
        <v>8</v>
      </c>
      <c r="APC19" s="31">
        <v>2</v>
      </c>
      <c r="APD19" s="28">
        <v>23</v>
      </c>
      <c r="APE19" s="59"/>
      <c r="APF19" s="29"/>
      <c r="APG19" s="60" t="str">
        <f t="shared" si="119"/>
        <v/>
      </c>
      <c r="APH19" s="30">
        <v>10</v>
      </c>
      <c r="API19" s="31">
        <v>3</v>
      </c>
      <c r="APJ19" s="27">
        <v>13</v>
      </c>
      <c r="APK19" s="31">
        <v>13</v>
      </c>
      <c r="APL19" s="31">
        <v>3</v>
      </c>
      <c r="APM19" s="28">
        <v>29</v>
      </c>
      <c r="APN19" s="59"/>
      <c r="APO19" s="29">
        <v>38</v>
      </c>
      <c r="APP19" s="60" t="str">
        <f t="shared" si="120"/>
        <v/>
      </c>
      <c r="APQ19" s="30"/>
      <c r="APR19" s="31"/>
      <c r="APS19" s="27"/>
      <c r="APT19" s="31"/>
      <c r="APU19" s="31"/>
      <c r="APV19" s="28"/>
      <c r="APW19" s="59"/>
      <c r="APX19" s="29"/>
      <c r="APY19" s="60" t="str">
        <f t="shared" si="121"/>
        <v/>
      </c>
      <c r="APZ19" s="30"/>
      <c r="AQA19" s="31"/>
      <c r="AQB19" s="27"/>
      <c r="AQC19" s="31"/>
      <c r="AQD19" s="31"/>
      <c r="AQE19" s="28"/>
      <c r="AQF19" s="59"/>
      <c r="AQG19" s="29"/>
      <c r="AQH19" s="60" t="str">
        <f t="shared" si="122"/>
        <v/>
      </c>
      <c r="AQI19" s="30">
        <v>7</v>
      </c>
      <c r="AQJ19" s="31">
        <v>9</v>
      </c>
      <c r="AQK19" s="27">
        <v>16</v>
      </c>
      <c r="AQL19" s="31">
        <v>8</v>
      </c>
      <c r="AQM19" s="31">
        <v>1</v>
      </c>
      <c r="AQN19" s="28">
        <v>25</v>
      </c>
      <c r="AQO19" s="59"/>
      <c r="AQP19" s="29">
        <v>12</v>
      </c>
      <c r="AQQ19" s="60" t="str">
        <f t="shared" si="123"/>
        <v/>
      </c>
      <c r="AQR19" s="30">
        <v>8</v>
      </c>
      <c r="AQS19" s="31">
        <v>0</v>
      </c>
      <c r="AQT19" s="27">
        <v>8</v>
      </c>
      <c r="AQU19" s="31">
        <v>0</v>
      </c>
      <c r="AQV19" s="31">
        <v>0</v>
      </c>
      <c r="AQW19" s="28">
        <v>8</v>
      </c>
      <c r="AQX19" s="59"/>
      <c r="AQY19" s="29"/>
      <c r="AQZ19" s="60" t="str">
        <f t="shared" si="124"/>
        <v/>
      </c>
      <c r="ARA19" s="30">
        <v>11</v>
      </c>
      <c r="ARB19" s="31">
        <v>7</v>
      </c>
      <c r="ARC19" s="27">
        <v>18</v>
      </c>
      <c r="ARD19" s="31">
        <v>3</v>
      </c>
      <c r="ARE19" s="31">
        <v>2</v>
      </c>
      <c r="ARF19" s="28">
        <v>23</v>
      </c>
      <c r="ARG19" s="59"/>
      <c r="ARH19" s="29">
        <v>3</v>
      </c>
      <c r="ARI19" s="60" t="str">
        <f t="shared" si="125"/>
        <v/>
      </c>
      <c r="ARJ19" s="30">
        <v>10</v>
      </c>
      <c r="ARK19" s="31">
        <v>6</v>
      </c>
      <c r="ARL19" s="27">
        <v>16</v>
      </c>
      <c r="ARM19" s="31">
        <v>12</v>
      </c>
      <c r="ARN19" s="31">
        <v>0</v>
      </c>
      <c r="ARO19" s="28">
        <v>28</v>
      </c>
      <c r="ARP19" s="59"/>
      <c r="ARQ19" s="29">
        <v>7</v>
      </c>
      <c r="ARR19" s="60" t="str">
        <f t="shared" si="126"/>
        <v/>
      </c>
      <c r="ARS19" s="30">
        <v>7</v>
      </c>
      <c r="ART19" s="31">
        <v>5</v>
      </c>
      <c r="ARU19" s="27">
        <v>12</v>
      </c>
      <c r="ARV19" s="31">
        <v>8</v>
      </c>
      <c r="ARW19" s="31">
        <v>1</v>
      </c>
      <c r="ARX19" s="28">
        <v>21</v>
      </c>
      <c r="ARY19" s="59"/>
      <c r="ARZ19" s="29">
        <v>9</v>
      </c>
      <c r="ASA19" s="60" t="str">
        <f t="shared" si="127"/>
        <v/>
      </c>
      <c r="ASB19" s="30"/>
      <c r="ASC19" s="31"/>
      <c r="ASD19" s="27"/>
      <c r="ASE19" s="31"/>
      <c r="ASF19" s="31"/>
      <c r="ASG19" s="28"/>
      <c r="ASH19" s="59"/>
      <c r="ASI19" s="29"/>
      <c r="ASJ19" s="60" t="str">
        <f t="shared" si="128"/>
        <v/>
      </c>
      <c r="ASK19" s="30">
        <v>6</v>
      </c>
      <c r="ASL19" s="31">
        <v>3</v>
      </c>
      <c r="ASM19" s="27">
        <v>9</v>
      </c>
      <c r="ASN19" s="31">
        <v>15</v>
      </c>
      <c r="ASO19" s="31">
        <v>5</v>
      </c>
      <c r="ASP19" s="28">
        <v>29</v>
      </c>
      <c r="ASQ19" s="59"/>
      <c r="ASR19" s="29">
        <v>14</v>
      </c>
      <c r="ASS19" s="60" t="str">
        <f t="shared" si="129"/>
        <v/>
      </c>
      <c r="AST19" s="30">
        <v>13</v>
      </c>
      <c r="ASU19" s="31">
        <v>4</v>
      </c>
      <c r="ASV19" s="27">
        <v>17</v>
      </c>
      <c r="ASW19" s="31">
        <v>12</v>
      </c>
      <c r="ASX19" s="31">
        <v>0</v>
      </c>
      <c r="ASY19" s="28">
        <v>29</v>
      </c>
      <c r="ASZ19" s="59"/>
      <c r="ATA19" s="29">
        <v>15</v>
      </c>
      <c r="ATB19" s="60" t="str">
        <f t="shared" si="130"/>
        <v/>
      </c>
      <c r="ATC19" s="30">
        <v>5</v>
      </c>
      <c r="ATD19" s="31">
        <v>7</v>
      </c>
      <c r="ATE19" s="27">
        <v>12</v>
      </c>
      <c r="ATF19" s="31">
        <v>10</v>
      </c>
      <c r="ATG19" s="31">
        <v>0</v>
      </c>
      <c r="ATH19" s="28">
        <v>22</v>
      </c>
      <c r="ATI19" s="59"/>
      <c r="ATJ19" s="29">
        <v>12</v>
      </c>
      <c r="ATK19" s="60" t="str">
        <f t="shared" si="131"/>
        <v/>
      </c>
      <c r="ATL19" s="30">
        <v>7</v>
      </c>
      <c r="ATM19" s="31">
        <v>3</v>
      </c>
      <c r="ATN19" s="27">
        <v>10</v>
      </c>
      <c r="ATO19" s="31">
        <v>13</v>
      </c>
      <c r="ATP19" s="31">
        <v>1</v>
      </c>
      <c r="ATQ19" s="28">
        <v>24</v>
      </c>
      <c r="ATR19" s="59"/>
      <c r="ATS19" s="29">
        <v>1</v>
      </c>
      <c r="ATT19" s="60" t="str">
        <f t="shared" si="132"/>
        <v/>
      </c>
      <c r="ATU19" s="30">
        <v>19</v>
      </c>
      <c r="ATV19" s="31">
        <v>3</v>
      </c>
      <c r="ATW19" s="27">
        <v>22</v>
      </c>
      <c r="ATX19" s="31">
        <v>9</v>
      </c>
      <c r="ATY19" s="31">
        <v>0</v>
      </c>
      <c r="ATZ19" s="28">
        <v>31</v>
      </c>
      <c r="AUA19" s="59">
        <v>16</v>
      </c>
      <c r="AUB19" s="29">
        <v>16</v>
      </c>
      <c r="AUC19" s="60">
        <f t="shared" si="133"/>
        <v>1</v>
      </c>
      <c r="AUD19" s="30"/>
      <c r="AUE19" s="31"/>
      <c r="AUF19" s="27"/>
      <c r="AUG19" s="31"/>
      <c r="AUH19" s="31"/>
      <c r="AUI19" s="28"/>
      <c r="AUJ19" s="59">
        <v>0</v>
      </c>
      <c r="AUK19" s="29">
        <v>0</v>
      </c>
      <c r="AUL19" s="60" t="str">
        <f t="shared" si="134"/>
        <v/>
      </c>
      <c r="AUM19" s="30"/>
      <c r="AUN19" s="31"/>
      <c r="AUO19" s="27"/>
      <c r="AUP19" s="31"/>
      <c r="AUQ19" s="31"/>
      <c r="AUR19" s="28"/>
      <c r="AUS19" s="59">
        <v>0</v>
      </c>
      <c r="AUT19" s="29">
        <v>0</v>
      </c>
      <c r="AUU19" s="60" t="str">
        <f t="shared" si="135"/>
        <v/>
      </c>
      <c r="AUV19" s="30"/>
      <c r="AUW19" s="31"/>
      <c r="AUX19" s="27"/>
      <c r="AUY19" s="31"/>
      <c r="AUZ19" s="31"/>
      <c r="AVA19" s="28"/>
      <c r="AVB19" s="59">
        <v>0</v>
      </c>
      <c r="AVC19" s="29">
        <v>0</v>
      </c>
      <c r="AVD19" s="60" t="str">
        <f t="shared" si="136"/>
        <v/>
      </c>
      <c r="AVE19" s="30">
        <v>11</v>
      </c>
      <c r="AVF19" s="31">
        <v>2</v>
      </c>
      <c r="AVG19" s="27">
        <v>13</v>
      </c>
      <c r="AVH19" s="31">
        <v>6</v>
      </c>
      <c r="AVI19" s="31">
        <v>7</v>
      </c>
      <c r="AVJ19" s="28">
        <v>26</v>
      </c>
      <c r="AVK19" s="59">
        <v>13</v>
      </c>
      <c r="AVL19" s="29">
        <v>13</v>
      </c>
      <c r="AVM19" s="60">
        <f t="shared" si="137"/>
        <v>1</v>
      </c>
      <c r="AVN19" s="30">
        <v>11</v>
      </c>
      <c r="AVO19" s="31">
        <v>6</v>
      </c>
      <c r="AVP19" s="27">
        <v>17</v>
      </c>
      <c r="AVQ19" s="31">
        <v>9</v>
      </c>
      <c r="AVR19" s="31">
        <v>0</v>
      </c>
      <c r="AVS19" s="28">
        <v>26</v>
      </c>
      <c r="AVT19" s="59">
        <v>15</v>
      </c>
      <c r="AVU19" s="29">
        <v>15</v>
      </c>
      <c r="AVV19" s="60">
        <f t="shared" si="138"/>
        <v>1</v>
      </c>
      <c r="AVW19" s="30">
        <v>12</v>
      </c>
      <c r="AVX19" s="31">
        <v>5</v>
      </c>
      <c r="AVY19" s="27">
        <v>17</v>
      </c>
      <c r="AVZ19" s="31">
        <v>6</v>
      </c>
      <c r="AWA19" s="31">
        <v>0</v>
      </c>
      <c r="AWB19" s="28">
        <v>23</v>
      </c>
      <c r="AWC19" s="59">
        <v>10</v>
      </c>
      <c r="AWD19" s="29">
        <v>10</v>
      </c>
      <c r="AWE19" s="60">
        <f t="shared" si="139"/>
        <v>1</v>
      </c>
      <c r="AWF19" s="30">
        <v>17</v>
      </c>
      <c r="AWG19" s="31">
        <v>3</v>
      </c>
      <c r="AWH19" s="27">
        <v>20</v>
      </c>
      <c r="AWI19" s="31">
        <v>12</v>
      </c>
      <c r="AWJ19" s="31">
        <v>0</v>
      </c>
      <c r="AWK19" s="28">
        <v>32</v>
      </c>
      <c r="AWL19" s="59">
        <v>15</v>
      </c>
      <c r="AWM19" s="29">
        <v>14</v>
      </c>
      <c r="AWN19" s="60">
        <f t="shared" si="140"/>
        <v>0.93333333333333335</v>
      </c>
      <c r="AWO19" s="30">
        <v>13</v>
      </c>
      <c r="AWP19" s="31">
        <v>6</v>
      </c>
      <c r="AWQ19" s="27">
        <v>19</v>
      </c>
      <c r="AWR19" s="31">
        <v>7</v>
      </c>
      <c r="AWS19" s="31">
        <v>4</v>
      </c>
      <c r="AWT19" s="28">
        <v>30</v>
      </c>
      <c r="AWU19" s="59">
        <v>11</v>
      </c>
      <c r="AWV19" s="29">
        <v>11</v>
      </c>
      <c r="AWW19" s="60">
        <f t="shared" si="141"/>
        <v>1</v>
      </c>
      <c r="AWX19" s="30"/>
      <c r="AWY19" s="31"/>
      <c r="AWZ19" s="27"/>
      <c r="AXA19" s="31"/>
      <c r="AXB19" s="31"/>
      <c r="AXC19" s="28"/>
      <c r="AXD19" s="59"/>
      <c r="AXE19" s="29"/>
      <c r="AXF19" s="60" t="str">
        <f t="shared" si="142"/>
        <v/>
      </c>
      <c r="AXG19" s="30"/>
      <c r="AXH19" s="31"/>
      <c r="AXI19" s="27"/>
      <c r="AXJ19" s="31"/>
      <c r="AXK19" s="31"/>
      <c r="AXL19" s="28"/>
      <c r="AXM19" s="59">
        <v>0</v>
      </c>
      <c r="AXN19" s="29">
        <v>0</v>
      </c>
      <c r="AXO19" s="60" t="str">
        <f t="shared" si="143"/>
        <v/>
      </c>
      <c r="AXP19" s="30">
        <v>10</v>
      </c>
      <c r="AXQ19" s="31">
        <v>5</v>
      </c>
      <c r="AXR19" s="27">
        <v>15</v>
      </c>
      <c r="AXS19" s="31">
        <v>6</v>
      </c>
      <c r="AXT19" s="31">
        <v>1</v>
      </c>
      <c r="AXU19" s="28">
        <v>22</v>
      </c>
      <c r="AXV19" s="59">
        <v>5</v>
      </c>
      <c r="AXW19" s="29">
        <v>5</v>
      </c>
      <c r="AXX19" s="60">
        <f t="shared" si="144"/>
        <v>1</v>
      </c>
      <c r="AXY19" s="30">
        <v>10</v>
      </c>
      <c r="AXZ19" s="31">
        <v>4</v>
      </c>
      <c r="AYA19" s="27">
        <v>14</v>
      </c>
      <c r="AYB19" s="31">
        <v>11</v>
      </c>
      <c r="AYC19" s="31">
        <v>3</v>
      </c>
      <c r="AYD19" s="28">
        <v>28</v>
      </c>
      <c r="AYE19" s="59">
        <v>21</v>
      </c>
      <c r="AYF19" s="29">
        <v>21</v>
      </c>
      <c r="AYG19" s="60">
        <f t="shared" si="145"/>
        <v>1</v>
      </c>
      <c r="AYH19" s="30">
        <v>7</v>
      </c>
      <c r="AYI19" s="31">
        <v>4</v>
      </c>
      <c r="AYJ19" s="27">
        <v>11</v>
      </c>
      <c r="AYK19" s="31">
        <v>13</v>
      </c>
      <c r="AYL19" s="31">
        <v>3</v>
      </c>
      <c r="AYM19" s="28">
        <v>27</v>
      </c>
      <c r="AYN19" s="59">
        <v>7</v>
      </c>
      <c r="AYO19" s="29">
        <v>7</v>
      </c>
      <c r="AYP19" s="60">
        <f t="shared" si="146"/>
        <v>1</v>
      </c>
      <c r="AYQ19" s="30">
        <v>7</v>
      </c>
      <c r="AYR19" s="31">
        <v>4</v>
      </c>
      <c r="AYS19" s="27">
        <v>11</v>
      </c>
      <c r="AYT19" s="31">
        <v>19</v>
      </c>
      <c r="AYU19" s="31">
        <v>3</v>
      </c>
      <c r="AYV19" s="28">
        <v>33</v>
      </c>
      <c r="AYW19" s="59">
        <v>7</v>
      </c>
      <c r="AYX19" s="29">
        <v>7</v>
      </c>
      <c r="AYY19" s="60">
        <f t="shared" si="147"/>
        <v>1</v>
      </c>
      <c r="AYZ19" s="30">
        <v>10</v>
      </c>
      <c r="AZA19" s="31">
        <v>4</v>
      </c>
      <c r="AZB19" s="27">
        <v>14</v>
      </c>
      <c r="AZC19" s="31">
        <v>10</v>
      </c>
      <c r="AZD19" s="31">
        <v>1</v>
      </c>
      <c r="AZE19" s="28">
        <v>25</v>
      </c>
      <c r="AZF19" s="59">
        <v>16</v>
      </c>
      <c r="AZG19" s="29">
        <v>16</v>
      </c>
      <c r="AZH19" s="60">
        <f t="shared" si="148"/>
        <v>1</v>
      </c>
      <c r="AZI19" s="30"/>
      <c r="AZJ19" s="31"/>
      <c r="AZK19" s="27"/>
      <c r="AZL19" s="31"/>
      <c r="AZM19" s="31"/>
      <c r="AZN19" s="28"/>
      <c r="AZO19" s="59">
        <v>0</v>
      </c>
      <c r="AZP19" s="29">
        <v>0</v>
      </c>
      <c r="AZQ19" s="60" t="str">
        <f t="shared" si="149"/>
        <v/>
      </c>
      <c r="AZR19" s="30"/>
      <c r="AZS19" s="31"/>
      <c r="AZT19" s="27"/>
      <c r="AZU19" s="31"/>
      <c r="AZV19" s="31"/>
      <c r="AZW19" s="28"/>
      <c r="AZX19" s="59">
        <v>0</v>
      </c>
      <c r="AZY19" s="29">
        <v>0</v>
      </c>
      <c r="AZZ19" s="60" t="str">
        <f t="shared" si="150"/>
        <v/>
      </c>
      <c r="BAA19" s="30">
        <v>13</v>
      </c>
      <c r="BAB19" s="31">
        <v>4</v>
      </c>
      <c r="BAC19" s="27">
        <v>17</v>
      </c>
      <c r="BAD19" s="31">
        <v>12</v>
      </c>
      <c r="BAE19" s="31">
        <v>3</v>
      </c>
      <c r="BAF19" s="28">
        <v>32</v>
      </c>
      <c r="BAG19" s="59">
        <v>4</v>
      </c>
      <c r="BAH19" s="29">
        <v>4</v>
      </c>
      <c r="BAI19" s="60">
        <f t="shared" si="151"/>
        <v>1</v>
      </c>
      <c r="BAJ19" s="30">
        <v>10</v>
      </c>
      <c r="BAK19" s="31">
        <v>3</v>
      </c>
      <c r="BAL19" s="27">
        <v>13</v>
      </c>
      <c r="BAM19" s="31">
        <v>6</v>
      </c>
      <c r="BAN19" s="31">
        <v>0</v>
      </c>
      <c r="BAO19" s="28">
        <v>19</v>
      </c>
      <c r="BAP19" s="59">
        <v>11</v>
      </c>
      <c r="BAQ19" s="29">
        <v>11</v>
      </c>
      <c r="BAR19" s="60">
        <f t="shared" si="152"/>
        <v>1</v>
      </c>
      <c r="BAS19" s="30">
        <v>6</v>
      </c>
      <c r="BAT19" s="31">
        <v>1</v>
      </c>
      <c r="BAU19" s="27">
        <v>7</v>
      </c>
      <c r="BAV19" s="31">
        <v>10</v>
      </c>
      <c r="BAW19" s="31">
        <v>2</v>
      </c>
      <c r="BAX19" s="28">
        <v>19</v>
      </c>
      <c r="BAY19" s="59">
        <v>13</v>
      </c>
      <c r="BAZ19" s="29">
        <v>13</v>
      </c>
      <c r="BBA19" s="60">
        <f t="shared" si="153"/>
        <v>1</v>
      </c>
      <c r="BBB19" s="30">
        <v>6</v>
      </c>
      <c r="BBC19" s="31">
        <v>4</v>
      </c>
      <c r="BBD19" s="27">
        <v>10</v>
      </c>
      <c r="BBE19" s="31">
        <v>11</v>
      </c>
      <c r="BBF19" s="31">
        <v>0</v>
      </c>
      <c r="BBG19" s="28">
        <v>21</v>
      </c>
      <c r="BBH19" s="59">
        <v>18</v>
      </c>
      <c r="BBI19" s="29">
        <v>18</v>
      </c>
      <c r="BBJ19" s="60">
        <f t="shared" si="154"/>
        <v>1</v>
      </c>
      <c r="BBK19" s="30">
        <v>12</v>
      </c>
      <c r="BBL19" s="31">
        <v>6</v>
      </c>
      <c r="BBM19" s="27">
        <v>18</v>
      </c>
      <c r="BBN19" s="31">
        <v>8</v>
      </c>
      <c r="BBO19" s="31">
        <v>3</v>
      </c>
      <c r="BBP19" s="28">
        <v>29</v>
      </c>
      <c r="BBQ19" s="59">
        <v>0</v>
      </c>
      <c r="BBR19" s="29">
        <v>0</v>
      </c>
      <c r="BBS19" s="60" t="str">
        <f t="shared" si="155"/>
        <v/>
      </c>
      <c r="BBT19" s="30"/>
      <c r="BBU19" s="31"/>
      <c r="BBV19" s="27"/>
      <c r="BBW19" s="31"/>
      <c r="BBX19" s="31"/>
      <c r="BBY19" s="28"/>
      <c r="BBZ19" s="59">
        <v>0</v>
      </c>
      <c r="BCA19" s="29">
        <v>0</v>
      </c>
      <c r="BCB19" s="60" t="str">
        <f t="shared" si="156"/>
        <v/>
      </c>
      <c r="BCC19" s="30"/>
      <c r="BCD19" s="31"/>
      <c r="BCE19" s="27"/>
      <c r="BCF19" s="31"/>
      <c r="BCG19" s="31"/>
      <c r="BCH19" s="28"/>
      <c r="BCI19" s="59">
        <v>0</v>
      </c>
      <c r="BCJ19" s="29">
        <v>0</v>
      </c>
      <c r="BCK19" s="60" t="str">
        <f t="shared" si="157"/>
        <v/>
      </c>
      <c r="BCL19" s="30">
        <v>4</v>
      </c>
      <c r="BCM19" s="31">
        <v>3</v>
      </c>
      <c r="BCN19" s="27">
        <v>7</v>
      </c>
      <c r="BCO19" s="31">
        <v>12</v>
      </c>
      <c r="BCP19" s="31">
        <v>2</v>
      </c>
      <c r="BCQ19" s="28">
        <v>21</v>
      </c>
      <c r="BCR19" s="59">
        <v>13</v>
      </c>
      <c r="BCS19" s="29">
        <v>13</v>
      </c>
      <c r="BCT19" s="60">
        <f t="shared" si="158"/>
        <v>1</v>
      </c>
      <c r="BCU19" s="30">
        <v>9</v>
      </c>
      <c r="BCV19" s="31">
        <v>1</v>
      </c>
      <c r="BCW19" s="27">
        <v>10</v>
      </c>
      <c r="BCX19" s="31">
        <v>14</v>
      </c>
      <c r="BCY19" s="31">
        <v>1</v>
      </c>
      <c r="BCZ19" s="28">
        <v>25</v>
      </c>
      <c r="BDA19" s="59">
        <v>7</v>
      </c>
      <c r="BDB19" s="29">
        <v>7</v>
      </c>
      <c r="BDC19" s="60">
        <f t="shared" si="159"/>
        <v>1</v>
      </c>
      <c r="BDD19" s="30">
        <v>31</v>
      </c>
      <c r="BDE19" s="31">
        <v>3</v>
      </c>
      <c r="BDF19" s="27">
        <v>34</v>
      </c>
      <c r="BDG19" s="31">
        <v>8</v>
      </c>
      <c r="BDH19" s="31">
        <v>0</v>
      </c>
      <c r="BDI19" s="28">
        <v>42</v>
      </c>
      <c r="BDJ19" s="59">
        <v>12</v>
      </c>
      <c r="BDK19" s="29">
        <v>12</v>
      </c>
      <c r="BDL19" s="60">
        <f t="shared" si="160"/>
        <v>1</v>
      </c>
      <c r="BDM19" s="30">
        <v>6</v>
      </c>
      <c r="BDN19" s="31">
        <v>6</v>
      </c>
      <c r="BDO19" s="27">
        <v>12</v>
      </c>
      <c r="BDP19" s="31">
        <v>9</v>
      </c>
      <c r="BDQ19" s="31">
        <v>2</v>
      </c>
      <c r="BDR19" s="28">
        <v>23</v>
      </c>
      <c r="BDS19" s="59">
        <v>13</v>
      </c>
      <c r="BDT19" s="29">
        <v>13</v>
      </c>
      <c r="BDU19" s="60">
        <f t="shared" si="161"/>
        <v>1</v>
      </c>
      <c r="BDV19" s="30">
        <v>7</v>
      </c>
      <c r="BDW19" s="31">
        <v>2</v>
      </c>
      <c r="BDX19" s="27">
        <v>9</v>
      </c>
      <c r="BDY19" s="31">
        <v>12</v>
      </c>
      <c r="BDZ19" s="31">
        <v>1</v>
      </c>
      <c r="BEA19" s="28">
        <v>22</v>
      </c>
      <c r="BEB19" s="59">
        <v>14</v>
      </c>
      <c r="BEC19" s="29">
        <v>14</v>
      </c>
      <c r="BED19" s="60">
        <f t="shared" si="162"/>
        <v>1</v>
      </c>
      <c r="BEE19" s="30"/>
      <c r="BEF19" s="31"/>
      <c r="BEG19" s="27"/>
      <c r="BEH19" s="31"/>
      <c r="BEI19" s="31"/>
      <c r="BEJ19" s="28"/>
      <c r="BEK19" s="59">
        <v>0</v>
      </c>
      <c r="BEL19" s="29">
        <v>0</v>
      </c>
      <c r="BEM19" s="60" t="str">
        <f t="shared" si="163"/>
        <v/>
      </c>
      <c r="BEN19" s="30"/>
      <c r="BEO19" s="31"/>
      <c r="BEP19" s="27"/>
      <c r="BEQ19" s="31"/>
      <c r="BER19" s="31"/>
      <c r="BES19" s="28"/>
      <c r="BET19" s="59">
        <v>0</v>
      </c>
      <c r="BEU19" s="29">
        <v>0</v>
      </c>
      <c r="BEV19" s="60" t="str">
        <f t="shared" si="164"/>
        <v/>
      </c>
      <c r="BEW19" s="30">
        <v>7</v>
      </c>
      <c r="BEX19" s="31">
        <v>2</v>
      </c>
      <c r="BEY19" s="27">
        <v>9</v>
      </c>
      <c r="BEZ19" s="31">
        <v>13</v>
      </c>
      <c r="BFA19" s="31">
        <v>1</v>
      </c>
      <c r="BFB19" s="28">
        <v>23</v>
      </c>
      <c r="BFC19" s="59">
        <v>10</v>
      </c>
      <c r="BFD19" s="29">
        <v>10</v>
      </c>
      <c r="BFE19" s="60">
        <f t="shared" si="165"/>
        <v>1</v>
      </c>
      <c r="BFF19" s="30"/>
      <c r="BFG19" s="31"/>
      <c r="BFH19" s="27"/>
      <c r="BFI19" s="31"/>
      <c r="BFJ19" s="31"/>
      <c r="BFK19" s="28"/>
      <c r="BFL19" s="59">
        <v>0</v>
      </c>
      <c r="BFM19" s="29">
        <v>0</v>
      </c>
      <c r="BFN19" s="60" t="str">
        <f t="shared" si="166"/>
        <v/>
      </c>
      <c r="BFO19" s="30">
        <v>7</v>
      </c>
      <c r="BFP19" s="31">
        <v>7</v>
      </c>
      <c r="BFQ19" s="27">
        <v>14</v>
      </c>
      <c r="BFR19" s="31">
        <v>9</v>
      </c>
      <c r="BFS19" s="31">
        <v>3</v>
      </c>
      <c r="BFT19" s="28">
        <v>26</v>
      </c>
      <c r="BFU19" s="59">
        <v>6</v>
      </c>
      <c r="BFV19" s="29">
        <v>6</v>
      </c>
      <c r="BFW19" s="60">
        <f t="shared" si="167"/>
        <v>1</v>
      </c>
      <c r="BFX19" s="30">
        <v>5</v>
      </c>
      <c r="BFY19" s="31">
        <v>4</v>
      </c>
      <c r="BFZ19" s="27">
        <v>9</v>
      </c>
      <c r="BGA19" s="31">
        <v>8</v>
      </c>
      <c r="BGB19" s="31">
        <v>0</v>
      </c>
      <c r="BGC19" s="28">
        <v>17</v>
      </c>
      <c r="BGD19" s="59">
        <v>0</v>
      </c>
      <c r="BGE19" s="29">
        <v>0</v>
      </c>
      <c r="BGF19" s="60" t="str">
        <f t="shared" si="168"/>
        <v/>
      </c>
      <c r="BGG19" s="30">
        <v>9</v>
      </c>
      <c r="BGH19" s="31">
        <v>1</v>
      </c>
      <c r="BGI19" s="27">
        <v>10</v>
      </c>
      <c r="BGJ19" s="31">
        <v>6</v>
      </c>
      <c r="BGK19" s="31">
        <v>2</v>
      </c>
      <c r="BGL19" s="28">
        <v>18</v>
      </c>
      <c r="BGM19" s="59">
        <v>20</v>
      </c>
      <c r="BGN19" s="29">
        <v>20</v>
      </c>
      <c r="BGO19" s="60">
        <f t="shared" si="169"/>
        <v>1</v>
      </c>
      <c r="BGP19" s="30"/>
      <c r="BGQ19" s="31"/>
      <c r="BGR19" s="27"/>
      <c r="BGS19" s="31"/>
      <c r="BGT19" s="31"/>
      <c r="BGU19" s="28"/>
      <c r="BGV19" s="59">
        <v>0</v>
      </c>
      <c r="BGW19" s="29">
        <v>0</v>
      </c>
      <c r="BGX19" s="60" t="str">
        <f t="shared" si="170"/>
        <v/>
      </c>
      <c r="BGY19" s="30">
        <v>10</v>
      </c>
      <c r="BGZ19" s="31">
        <v>0</v>
      </c>
      <c r="BHA19" s="27">
        <v>10</v>
      </c>
      <c r="BHB19" s="31">
        <v>13</v>
      </c>
      <c r="BHC19" s="31">
        <v>4</v>
      </c>
      <c r="BHD19" s="28">
        <v>27</v>
      </c>
      <c r="BHE19" s="59">
        <v>19</v>
      </c>
      <c r="BHF19" s="29">
        <v>19</v>
      </c>
      <c r="BHG19" s="60">
        <f t="shared" si="171"/>
        <v>1</v>
      </c>
      <c r="BHH19" s="30">
        <v>14</v>
      </c>
      <c r="BHI19" s="31">
        <v>1</v>
      </c>
      <c r="BHJ19" s="27">
        <v>15</v>
      </c>
      <c r="BHK19" s="31">
        <v>8</v>
      </c>
      <c r="BHL19" s="31">
        <v>2</v>
      </c>
      <c r="BHM19" s="28">
        <v>25</v>
      </c>
      <c r="BHN19" s="59">
        <v>23</v>
      </c>
      <c r="BHO19" s="29">
        <v>23</v>
      </c>
      <c r="BHP19" s="60">
        <f t="shared" si="172"/>
        <v>1</v>
      </c>
      <c r="BHQ19" s="30">
        <v>5</v>
      </c>
      <c r="BHR19" s="31">
        <v>3</v>
      </c>
      <c r="BHS19" s="27">
        <v>8</v>
      </c>
      <c r="BHT19" s="31">
        <v>10</v>
      </c>
      <c r="BHU19" s="31">
        <v>3</v>
      </c>
      <c r="BHV19" s="28">
        <v>21</v>
      </c>
      <c r="BHW19" s="59">
        <v>28</v>
      </c>
      <c r="BHX19" s="29">
        <v>28</v>
      </c>
      <c r="BHY19" s="60">
        <f t="shared" si="173"/>
        <v>1</v>
      </c>
      <c r="BHZ19" s="30">
        <v>11</v>
      </c>
      <c r="BIA19" s="31">
        <v>6</v>
      </c>
      <c r="BIB19" s="27">
        <v>17</v>
      </c>
      <c r="BIC19" s="31">
        <v>11</v>
      </c>
      <c r="BID19" s="31">
        <v>1</v>
      </c>
      <c r="BIE19" s="28">
        <v>29</v>
      </c>
      <c r="BIF19" s="59">
        <v>16</v>
      </c>
      <c r="BIG19" s="29">
        <v>16</v>
      </c>
      <c r="BIH19" s="60">
        <f t="shared" si="174"/>
        <v>1</v>
      </c>
      <c r="BII19" s="30">
        <v>11</v>
      </c>
      <c r="BIJ19" s="31">
        <v>2</v>
      </c>
      <c r="BIK19" s="27">
        <v>13</v>
      </c>
      <c r="BIL19" s="31">
        <v>12</v>
      </c>
      <c r="BIM19" s="31">
        <v>1</v>
      </c>
      <c r="BIN19" s="28">
        <v>26</v>
      </c>
      <c r="BIO19" s="59">
        <v>22</v>
      </c>
      <c r="BIP19" s="29">
        <v>22</v>
      </c>
      <c r="BIQ19" s="60">
        <f t="shared" si="175"/>
        <v>1</v>
      </c>
      <c r="BIR19" s="30"/>
      <c r="BIS19" s="31"/>
      <c r="BIT19" s="27"/>
      <c r="BIU19" s="31"/>
      <c r="BIV19" s="31"/>
      <c r="BIW19" s="28"/>
      <c r="BIX19" s="59">
        <v>0</v>
      </c>
      <c r="BIY19" s="29">
        <v>0</v>
      </c>
      <c r="BIZ19" s="60" t="str">
        <f t="shared" si="176"/>
        <v/>
      </c>
      <c r="BJA19" s="30"/>
      <c r="BJB19" s="31"/>
      <c r="BJC19" s="27"/>
      <c r="BJD19" s="31"/>
      <c r="BJE19" s="31"/>
      <c r="BJF19" s="28"/>
      <c r="BJG19" s="59">
        <v>0</v>
      </c>
      <c r="BJH19" s="29">
        <v>0</v>
      </c>
      <c r="BJI19" s="60" t="str">
        <f t="shared" si="177"/>
        <v/>
      </c>
      <c r="BJJ19" s="30">
        <v>14</v>
      </c>
      <c r="BJK19" s="31">
        <v>10</v>
      </c>
      <c r="BJL19" s="27">
        <v>24</v>
      </c>
      <c r="BJM19" s="31">
        <v>5</v>
      </c>
      <c r="BJN19" s="31">
        <v>0</v>
      </c>
      <c r="BJO19" s="28">
        <v>29</v>
      </c>
      <c r="BJP19" s="59">
        <v>0</v>
      </c>
      <c r="BJQ19" s="29">
        <v>0</v>
      </c>
      <c r="BJR19" s="60" t="str">
        <f t="shared" si="178"/>
        <v/>
      </c>
      <c r="BJS19" s="30"/>
      <c r="BJT19" s="31"/>
      <c r="BJU19" s="27"/>
      <c r="BJV19" s="31"/>
      <c r="BJW19" s="31"/>
      <c r="BJX19" s="28"/>
      <c r="BJY19" s="59">
        <v>16</v>
      </c>
      <c r="BJZ19" s="29">
        <v>16</v>
      </c>
      <c r="BKA19" s="60">
        <f t="shared" si="179"/>
        <v>1</v>
      </c>
      <c r="BKB19" s="30">
        <v>18</v>
      </c>
      <c r="BKC19" s="31">
        <v>6</v>
      </c>
      <c r="BKD19" s="27">
        <v>24</v>
      </c>
      <c r="BKE19" s="31">
        <v>1</v>
      </c>
      <c r="BKF19" s="31">
        <v>0</v>
      </c>
      <c r="BKG19" s="28">
        <v>25</v>
      </c>
      <c r="BKH19" s="59">
        <v>27</v>
      </c>
      <c r="BKI19" s="29">
        <v>27</v>
      </c>
      <c r="BKJ19" s="60">
        <f t="shared" si="180"/>
        <v>1</v>
      </c>
      <c r="BKK19" s="30">
        <v>12</v>
      </c>
      <c r="BKL19" s="31">
        <v>4</v>
      </c>
      <c r="BKM19" s="27">
        <v>16</v>
      </c>
      <c r="BKN19" s="31">
        <v>8</v>
      </c>
      <c r="BKO19" s="31">
        <v>3</v>
      </c>
      <c r="BKP19" s="28">
        <v>27</v>
      </c>
      <c r="BKQ19" s="59">
        <v>31</v>
      </c>
      <c r="BKR19" s="29">
        <v>31</v>
      </c>
      <c r="BKS19" s="60">
        <f t="shared" si="181"/>
        <v>1</v>
      </c>
      <c r="BKT19" s="30">
        <v>8</v>
      </c>
      <c r="BKU19" s="31">
        <v>5</v>
      </c>
      <c r="BKV19" s="27">
        <v>13</v>
      </c>
      <c r="BKW19" s="31">
        <v>4</v>
      </c>
      <c r="BKX19" s="31">
        <v>4</v>
      </c>
      <c r="BKY19" s="28">
        <v>21</v>
      </c>
      <c r="BKZ19" s="59">
        <v>13</v>
      </c>
      <c r="BLA19" s="29">
        <v>13</v>
      </c>
      <c r="BLB19" s="60">
        <f t="shared" si="182"/>
        <v>1</v>
      </c>
      <c r="BLC19" s="30">
        <v>6</v>
      </c>
      <c r="BLD19" s="31">
        <v>0</v>
      </c>
      <c r="BLE19" s="27">
        <v>6</v>
      </c>
      <c r="BLF19" s="31">
        <v>16</v>
      </c>
      <c r="BLG19" s="31">
        <v>2</v>
      </c>
      <c r="BLH19" s="28">
        <v>24</v>
      </c>
      <c r="BLI19" s="59">
        <v>27</v>
      </c>
      <c r="BLJ19" s="29">
        <v>27</v>
      </c>
      <c r="BLK19" s="60">
        <f t="shared" si="183"/>
        <v>1</v>
      </c>
      <c r="BLL19" s="30"/>
      <c r="BLM19" s="31"/>
      <c r="BLN19" s="27"/>
      <c r="BLO19" s="31"/>
      <c r="BLP19" s="31"/>
      <c r="BLQ19" s="28"/>
      <c r="BLR19" s="59">
        <v>0</v>
      </c>
      <c r="BLS19" s="29">
        <v>0</v>
      </c>
      <c r="BLT19" s="60" t="str">
        <f t="shared" si="184"/>
        <v/>
      </c>
      <c r="BLU19" s="30">
        <v>7</v>
      </c>
      <c r="BLV19" s="31">
        <v>1</v>
      </c>
      <c r="BLW19" s="27">
        <v>8</v>
      </c>
      <c r="BLX19" s="31">
        <v>8</v>
      </c>
      <c r="BLY19" s="31">
        <v>1</v>
      </c>
      <c r="BLZ19" s="28">
        <v>17</v>
      </c>
      <c r="BMA19" s="59">
        <v>15</v>
      </c>
      <c r="BMB19" s="29">
        <v>15</v>
      </c>
      <c r="BMC19" s="60">
        <f t="shared" si="185"/>
        <v>1</v>
      </c>
      <c r="BMD19" s="30">
        <v>9</v>
      </c>
      <c r="BME19" s="31">
        <v>0</v>
      </c>
      <c r="BMF19" s="27">
        <v>9</v>
      </c>
      <c r="BMG19" s="31">
        <v>9</v>
      </c>
      <c r="BMH19" s="31">
        <v>1</v>
      </c>
      <c r="BMI19" s="28">
        <v>19</v>
      </c>
      <c r="BMJ19" s="59">
        <v>16</v>
      </c>
      <c r="BMK19" s="29">
        <v>16</v>
      </c>
      <c r="BML19" s="60">
        <f t="shared" si="186"/>
        <v>1</v>
      </c>
      <c r="BMM19" s="30">
        <v>10</v>
      </c>
      <c r="BMN19" s="31">
        <v>0</v>
      </c>
      <c r="BMO19" s="27">
        <v>10</v>
      </c>
      <c r="BMP19" s="31">
        <v>13</v>
      </c>
      <c r="BMQ19" s="31">
        <v>1</v>
      </c>
      <c r="BMR19" s="28">
        <v>24</v>
      </c>
      <c r="BMS19" s="59"/>
      <c r="BMT19" s="29">
        <v>20</v>
      </c>
      <c r="BMU19" s="60" t="str">
        <f t="shared" si="187"/>
        <v/>
      </c>
      <c r="BMV19" s="30">
        <v>9</v>
      </c>
      <c r="BMW19" s="31">
        <v>2</v>
      </c>
      <c r="BMX19" s="27">
        <v>11</v>
      </c>
      <c r="BMY19" s="31">
        <v>6</v>
      </c>
      <c r="BMZ19" s="31">
        <v>0</v>
      </c>
      <c r="BNA19" s="28">
        <v>17</v>
      </c>
      <c r="BNB19" s="59"/>
      <c r="BNC19" s="29">
        <v>27</v>
      </c>
      <c r="BND19" s="60" t="str">
        <f t="shared" si="188"/>
        <v/>
      </c>
      <c r="BNE19" s="30">
        <v>9</v>
      </c>
      <c r="BNF19" s="31">
        <v>4</v>
      </c>
      <c r="BNG19" s="27">
        <v>13</v>
      </c>
      <c r="BNH19" s="31">
        <v>5</v>
      </c>
      <c r="BNI19" s="31">
        <v>0</v>
      </c>
      <c r="BNJ19" s="28">
        <v>18</v>
      </c>
      <c r="BNK19" s="59"/>
      <c r="BNL19" s="29">
        <v>13</v>
      </c>
      <c r="BNM19" s="60" t="str">
        <f t="shared" si="189"/>
        <v/>
      </c>
      <c r="BNN19" s="30"/>
      <c r="BNO19" s="31"/>
      <c r="BNP19" s="27"/>
      <c r="BNQ19" s="31"/>
      <c r="BNR19" s="31"/>
      <c r="BNS19" s="28"/>
      <c r="BNT19" s="59"/>
      <c r="BNU19" s="29"/>
      <c r="BNV19" s="60" t="str">
        <f t="shared" si="190"/>
        <v/>
      </c>
      <c r="BNW19" s="30"/>
      <c r="BNX19" s="31"/>
      <c r="BNY19" s="27"/>
      <c r="BNZ19" s="31"/>
      <c r="BOA19" s="31"/>
      <c r="BOB19" s="28"/>
      <c r="BOC19" s="59"/>
      <c r="BOD19" s="29"/>
      <c r="BOE19" s="60" t="str">
        <f t="shared" si="191"/>
        <v/>
      </c>
      <c r="BOF19" s="30"/>
      <c r="BOG19" s="31"/>
      <c r="BOH19" s="27"/>
      <c r="BOI19" s="31"/>
      <c r="BOJ19" s="31"/>
      <c r="BOK19" s="28"/>
      <c r="BOL19" s="59"/>
      <c r="BOM19" s="29"/>
      <c r="BON19" s="60" t="str">
        <f t="shared" si="192"/>
        <v/>
      </c>
      <c r="BOO19" s="30">
        <v>4</v>
      </c>
      <c r="BOP19" s="31">
        <v>1</v>
      </c>
      <c r="BOQ19" s="27">
        <v>5</v>
      </c>
      <c r="BOR19" s="31">
        <v>13</v>
      </c>
      <c r="BOS19" s="31">
        <v>1</v>
      </c>
      <c r="BOT19" s="28">
        <v>19</v>
      </c>
      <c r="BOU19" s="59"/>
      <c r="BOV19" s="29"/>
      <c r="BOW19" s="60" t="str">
        <f t="shared" si="193"/>
        <v/>
      </c>
      <c r="BOX19" s="30">
        <v>6</v>
      </c>
      <c r="BOY19" s="31">
        <v>1</v>
      </c>
      <c r="BOZ19" s="27">
        <v>7</v>
      </c>
      <c r="BPA19" s="31">
        <v>15</v>
      </c>
      <c r="BPB19" s="31">
        <v>1</v>
      </c>
      <c r="BPC19" s="28">
        <v>23</v>
      </c>
      <c r="BPD19" s="59"/>
      <c r="BPE19" s="29"/>
      <c r="BPF19" s="60" t="str">
        <f t="shared" si="194"/>
        <v/>
      </c>
      <c r="BPG19" s="30">
        <v>4</v>
      </c>
      <c r="BPH19" s="31">
        <v>0</v>
      </c>
      <c r="BPI19" s="27">
        <v>4</v>
      </c>
      <c r="BPJ19" s="31">
        <v>4</v>
      </c>
      <c r="BPK19" s="31">
        <v>1</v>
      </c>
      <c r="BPL19" s="28">
        <v>9</v>
      </c>
      <c r="BPM19" s="59"/>
      <c r="BPN19" s="29"/>
      <c r="BPO19" s="60" t="str">
        <f t="shared" si="195"/>
        <v/>
      </c>
      <c r="BPP19" s="30">
        <v>2</v>
      </c>
      <c r="BPQ19" s="31">
        <v>2</v>
      </c>
      <c r="BPR19" s="27">
        <v>4</v>
      </c>
      <c r="BPS19" s="31">
        <v>9</v>
      </c>
      <c r="BPT19" s="31">
        <v>4</v>
      </c>
      <c r="BPU19" s="28">
        <v>17</v>
      </c>
      <c r="BPV19" s="59"/>
      <c r="BPW19" s="29"/>
      <c r="BPX19" s="60" t="str">
        <f t="shared" si="196"/>
        <v/>
      </c>
      <c r="BPY19" s="30">
        <v>3</v>
      </c>
      <c r="BPZ19" s="31">
        <v>1</v>
      </c>
      <c r="BQA19" s="27">
        <v>4</v>
      </c>
      <c r="BQB19" s="31">
        <v>9</v>
      </c>
      <c r="BQC19" s="31">
        <v>1</v>
      </c>
      <c r="BQD19" s="28">
        <v>14</v>
      </c>
      <c r="BQE19" s="59"/>
      <c r="BQF19" s="29"/>
      <c r="BQG19" s="60" t="str">
        <f t="shared" si="197"/>
        <v/>
      </c>
      <c r="BQH19" s="30"/>
      <c r="BQI19" s="31"/>
      <c r="BQJ19" s="27"/>
      <c r="BQK19" s="31"/>
      <c r="BQL19" s="31"/>
      <c r="BQM19" s="28"/>
      <c r="BQN19" s="59"/>
      <c r="BQO19" s="29"/>
      <c r="BQP19" s="60" t="str">
        <f t="shared" si="198"/>
        <v/>
      </c>
      <c r="BQQ19" s="30"/>
      <c r="BQR19" s="31"/>
      <c r="BQS19" s="27"/>
      <c r="BQT19" s="31"/>
      <c r="BQU19" s="31"/>
      <c r="BQV19" s="28"/>
      <c r="BQW19" s="59"/>
      <c r="BQX19" s="29"/>
      <c r="BQY19" s="60" t="str">
        <f t="shared" si="199"/>
        <v/>
      </c>
      <c r="BQZ19" s="30">
        <v>5</v>
      </c>
      <c r="BRA19" s="31">
        <v>1</v>
      </c>
      <c r="BRB19" s="27">
        <v>6</v>
      </c>
      <c r="BRC19" s="31">
        <v>7</v>
      </c>
      <c r="BRD19" s="31">
        <v>8</v>
      </c>
      <c r="BRE19" s="28">
        <v>21</v>
      </c>
      <c r="BRF19" s="59"/>
      <c r="BRG19" s="29"/>
      <c r="BRH19" s="60" t="str">
        <f t="shared" si="200"/>
        <v/>
      </c>
      <c r="BRI19" s="30">
        <v>4</v>
      </c>
      <c r="BRJ19" s="31">
        <v>2</v>
      </c>
      <c r="BRK19" s="27">
        <v>6</v>
      </c>
      <c r="BRL19" s="31">
        <v>9</v>
      </c>
      <c r="BRM19" s="31">
        <v>3</v>
      </c>
      <c r="BRN19" s="28">
        <v>18</v>
      </c>
      <c r="BRO19" s="59"/>
      <c r="BRP19" s="29"/>
      <c r="BRQ19" s="60" t="str">
        <f t="shared" si="201"/>
        <v/>
      </c>
      <c r="BRR19" s="30">
        <v>2</v>
      </c>
      <c r="BRS19" s="31">
        <v>1</v>
      </c>
      <c r="BRT19" s="27">
        <v>3</v>
      </c>
      <c r="BRU19" s="31">
        <v>7</v>
      </c>
      <c r="BRV19" s="31">
        <v>4</v>
      </c>
      <c r="BRW19" s="28">
        <v>14</v>
      </c>
      <c r="BRX19" s="59"/>
      <c r="BRY19" s="29"/>
      <c r="BRZ19" s="60" t="str">
        <f t="shared" si="202"/>
        <v/>
      </c>
      <c r="BSA19" s="30">
        <v>5</v>
      </c>
      <c r="BSB19" s="31">
        <v>0</v>
      </c>
      <c r="BSC19" s="27">
        <v>5</v>
      </c>
      <c r="BSD19" s="31">
        <v>5</v>
      </c>
      <c r="BSE19" s="31">
        <v>3</v>
      </c>
      <c r="BSF19" s="28">
        <v>13</v>
      </c>
      <c r="BSG19" s="59"/>
      <c r="BSH19" s="29"/>
      <c r="BSI19" s="60" t="str">
        <f t="shared" si="203"/>
        <v/>
      </c>
      <c r="BSJ19" s="30">
        <v>3</v>
      </c>
      <c r="BSK19" s="31">
        <v>1</v>
      </c>
      <c r="BSL19" s="27">
        <v>4</v>
      </c>
      <c r="BSM19" s="31">
        <v>7</v>
      </c>
      <c r="BSN19" s="31">
        <v>1</v>
      </c>
      <c r="BSO19" s="28">
        <v>12</v>
      </c>
      <c r="BSP19" s="59"/>
      <c r="BSQ19" s="29"/>
      <c r="BSR19" s="60" t="str">
        <f t="shared" si="204"/>
        <v/>
      </c>
      <c r="BSS19" s="30"/>
      <c r="BST19" s="31"/>
      <c r="BSU19" s="27"/>
      <c r="BSV19" s="31"/>
      <c r="BSW19" s="31"/>
      <c r="BSX19" s="28"/>
      <c r="BSY19" s="59"/>
      <c r="BSZ19" s="29"/>
      <c r="BTA19" s="60" t="str">
        <f t="shared" si="205"/>
        <v/>
      </c>
      <c r="BTB19" s="30"/>
      <c r="BTC19" s="31"/>
      <c r="BTD19" s="27"/>
      <c r="BTE19" s="31"/>
      <c r="BTF19" s="31"/>
      <c r="BTG19" s="28"/>
      <c r="BTH19" s="59"/>
      <c r="BTI19" s="29"/>
      <c r="BTJ19" s="60" t="str">
        <f t="shared" si="206"/>
        <v/>
      </c>
      <c r="BTK19" s="30">
        <v>2</v>
      </c>
      <c r="BTL19" s="31">
        <v>0</v>
      </c>
      <c r="BTM19" s="27">
        <v>2</v>
      </c>
      <c r="BTN19" s="31">
        <v>1</v>
      </c>
      <c r="BTO19" s="31">
        <v>2</v>
      </c>
      <c r="BTP19" s="28">
        <v>5</v>
      </c>
      <c r="BTQ19" s="59"/>
      <c r="BTR19" s="29"/>
      <c r="BTS19" s="60" t="str">
        <f t="shared" si="207"/>
        <v/>
      </c>
      <c r="BTT19" s="30">
        <v>0</v>
      </c>
      <c r="BTU19" s="31">
        <v>3</v>
      </c>
      <c r="BTV19" s="27">
        <v>3</v>
      </c>
      <c r="BTW19" s="31">
        <v>3</v>
      </c>
      <c r="BTX19" s="31">
        <v>0</v>
      </c>
      <c r="BTY19" s="28">
        <v>6</v>
      </c>
      <c r="BTZ19" s="59"/>
      <c r="BUA19" s="29"/>
      <c r="BUB19" s="60" t="str">
        <f t="shared" si="208"/>
        <v/>
      </c>
      <c r="BUC19" s="30">
        <v>2</v>
      </c>
      <c r="BUD19" s="31">
        <v>2</v>
      </c>
      <c r="BUE19" s="27">
        <v>4</v>
      </c>
      <c r="BUF19" s="31">
        <v>4</v>
      </c>
      <c r="BUG19" s="31">
        <v>0</v>
      </c>
      <c r="BUH19" s="28">
        <v>8</v>
      </c>
      <c r="BUI19" s="59"/>
      <c r="BUJ19" s="29"/>
      <c r="BUK19" s="60" t="str">
        <f t="shared" si="209"/>
        <v/>
      </c>
      <c r="BUL19" s="30"/>
      <c r="BUM19" s="31"/>
      <c r="BUN19" s="27"/>
      <c r="BUO19" s="31"/>
      <c r="BUP19" s="31"/>
      <c r="BUQ19" s="28"/>
      <c r="BUR19" s="59"/>
      <c r="BUS19" s="29"/>
      <c r="BUT19" s="60" t="str">
        <f t="shared" si="210"/>
        <v/>
      </c>
    </row>
    <row r="20" spans="1:1918">
      <c r="A20" s="453" t="s">
        <v>260</v>
      </c>
      <c r="B20" s="30">
        <v>1</v>
      </c>
      <c r="C20" s="31">
        <v>0</v>
      </c>
      <c r="D20" s="27">
        <v>1</v>
      </c>
      <c r="E20" s="31">
        <v>0</v>
      </c>
      <c r="F20" s="31">
        <v>0</v>
      </c>
      <c r="G20" s="28">
        <v>1</v>
      </c>
      <c r="H20" s="59"/>
      <c r="I20" s="29"/>
      <c r="J20" s="60"/>
      <c r="K20" s="30">
        <v>0</v>
      </c>
      <c r="L20" s="31">
        <v>0</v>
      </c>
      <c r="M20" s="27">
        <v>0</v>
      </c>
      <c r="N20" s="31">
        <v>2</v>
      </c>
      <c r="O20" s="31">
        <v>1</v>
      </c>
      <c r="P20" s="28">
        <v>3</v>
      </c>
      <c r="Q20" s="59"/>
      <c r="R20" s="29"/>
      <c r="S20" s="60"/>
      <c r="T20" s="30">
        <v>2</v>
      </c>
      <c r="U20" s="31">
        <v>2</v>
      </c>
      <c r="V20" s="27">
        <v>4</v>
      </c>
      <c r="W20" s="31">
        <v>1</v>
      </c>
      <c r="X20" s="31">
        <v>0</v>
      </c>
      <c r="Y20" s="28">
        <v>5</v>
      </c>
      <c r="Z20" s="59"/>
      <c r="AA20" s="29"/>
      <c r="AB20" s="60"/>
      <c r="AC20" s="30">
        <v>2</v>
      </c>
      <c r="AD20" s="31">
        <v>0</v>
      </c>
      <c r="AE20" s="27">
        <v>2</v>
      </c>
      <c r="AF20" s="31">
        <v>2</v>
      </c>
      <c r="AG20" s="31">
        <v>0</v>
      </c>
      <c r="AH20" s="28">
        <v>4</v>
      </c>
      <c r="AI20" s="59"/>
      <c r="AJ20" s="29"/>
      <c r="AK20" s="60"/>
      <c r="AL20" s="30"/>
      <c r="AM20" s="31"/>
      <c r="AN20" s="27"/>
      <c r="AO20" s="31"/>
      <c r="AP20" s="31"/>
      <c r="AQ20" s="28"/>
      <c r="AR20" s="59"/>
      <c r="AS20" s="29"/>
      <c r="AT20" s="60"/>
      <c r="AU20" s="30"/>
      <c r="AV20" s="31"/>
      <c r="AW20" s="27"/>
      <c r="AX20" s="31"/>
      <c r="AY20" s="31"/>
      <c r="AZ20" s="28"/>
      <c r="BA20" s="59"/>
      <c r="BB20" s="29"/>
      <c r="BC20" s="60"/>
      <c r="BD20" s="30"/>
      <c r="BE20" s="31"/>
      <c r="BF20" s="27"/>
      <c r="BG20" s="31"/>
      <c r="BH20" s="31"/>
      <c r="BI20" s="28"/>
      <c r="BJ20" s="59"/>
      <c r="BK20" s="29"/>
      <c r="BL20" s="60"/>
      <c r="BM20" s="30">
        <v>2</v>
      </c>
      <c r="BN20" s="31">
        <v>0</v>
      </c>
      <c r="BO20" s="27">
        <v>2</v>
      </c>
      <c r="BP20" s="31">
        <v>0</v>
      </c>
      <c r="BQ20" s="31">
        <v>0</v>
      </c>
      <c r="BR20" s="28">
        <v>2</v>
      </c>
      <c r="BS20" s="59"/>
      <c r="BT20" s="29"/>
      <c r="BU20" s="60"/>
      <c r="BV20" s="30">
        <v>2</v>
      </c>
      <c r="BW20" s="31">
        <v>0</v>
      </c>
      <c r="BX20" s="27">
        <v>2</v>
      </c>
      <c r="BY20" s="31">
        <v>3</v>
      </c>
      <c r="BZ20" s="31">
        <v>0</v>
      </c>
      <c r="CA20" s="28">
        <v>5</v>
      </c>
      <c r="CB20" s="59"/>
      <c r="CC20" s="29"/>
      <c r="CD20" s="60"/>
      <c r="CE20" s="30">
        <v>2</v>
      </c>
      <c r="CF20" s="31">
        <v>0</v>
      </c>
      <c r="CG20" s="27">
        <v>2</v>
      </c>
      <c r="CH20" s="31">
        <v>5</v>
      </c>
      <c r="CI20" s="31">
        <v>0</v>
      </c>
      <c r="CJ20" s="28">
        <v>7</v>
      </c>
      <c r="CK20" s="59"/>
      <c r="CL20" s="29"/>
      <c r="CM20" s="60"/>
      <c r="CN20" s="30">
        <v>5</v>
      </c>
      <c r="CO20" s="31">
        <v>0</v>
      </c>
      <c r="CP20" s="27">
        <v>5</v>
      </c>
      <c r="CQ20" s="31">
        <v>4</v>
      </c>
      <c r="CR20" s="31">
        <v>0</v>
      </c>
      <c r="CS20" s="28">
        <v>9</v>
      </c>
      <c r="CT20" s="59"/>
      <c r="CU20" s="29"/>
      <c r="CV20" s="60"/>
      <c r="CW20" s="30"/>
      <c r="CX20" s="31"/>
      <c r="CY20" s="27"/>
      <c r="CZ20" s="31"/>
      <c r="DA20" s="31"/>
      <c r="DB20" s="28"/>
      <c r="DC20" s="59"/>
      <c r="DD20" s="29"/>
      <c r="DE20" s="60" t="str">
        <f t="shared" si="222"/>
        <v/>
      </c>
      <c r="DF20" s="30"/>
      <c r="DG20" s="31"/>
      <c r="DH20" s="27"/>
      <c r="DI20" s="31"/>
      <c r="DJ20" s="31"/>
      <c r="DK20" s="28"/>
      <c r="DL20" s="59"/>
      <c r="DM20" s="29"/>
      <c r="DN20" s="60" t="str">
        <f t="shared" si="223"/>
        <v/>
      </c>
      <c r="DO20" s="30">
        <v>0</v>
      </c>
      <c r="DP20" s="31">
        <v>0</v>
      </c>
      <c r="DQ20" s="27">
        <v>0</v>
      </c>
      <c r="DR20" s="31">
        <v>3</v>
      </c>
      <c r="DS20" s="31">
        <v>0</v>
      </c>
      <c r="DT20" s="28">
        <v>3</v>
      </c>
      <c r="DU20" s="59"/>
      <c r="DV20" s="29">
        <v>7</v>
      </c>
      <c r="DW20" s="60"/>
      <c r="DX20" s="30">
        <v>0</v>
      </c>
      <c r="DY20" s="31">
        <v>1</v>
      </c>
      <c r="DZ20" s="27">
        <v>1</v>
      </c>
      <c r="EA20" s="31">
        <v>1</v>
      </c>
      <c r="EB20" s="31">
        <v>0</v>
      </c>
      <c r="EC20" s="28">
        <v>2</v>
      </c>
      <c r="ED20" s="59"/>
      <c r="EE20" s="29">
        <v>5</v>
      </c>
      <c r="EF20" s="60"/>
      <c r="EG20" s="30">
        <v>2</v>
      </c>
      <c r="EH20" s="31">
        <v>0</v>
      </c>
      <c r="EI20" s="27">
        <v>2</v>
      </c>
      <c r="EJ20" s="31">
        <v>3</v>
      </c>
      <c r="EK20" s="31">
        <v>0</v>
      </c>
      <c r="EL20" s="28">
        <v>5</v>
      </c>
      <c r="EM20" s="59"/>
      <c r="EN20" s="29">
        <v>7</v>
      </c>
      <c r="EO20" s="60" t="str">
        <f t="shared" si="226"/>
        <v/>
      </c>
      <c r="EP20" s="30">
        <v>3</v>
      </c>
      <c r="EQ20" s="31">
        <v>0</v>
      </c>
      <c r="ER20" s="27">
        <v>3</v>
      </c>
      <c r="ES20" s="31">
        <v>1</v>
      </c>
      <c r="ET20" s="31">
        <v>2</v>
      </c>
      <c r="EU20" s="28">
        <v>6</v>
      </c>
      <c r="EV20" s="59"/>
      <c r="EW20" s="29">
        <v>6</v>
      </c>
      <c r="EX20" s="60"/>
      <c r="EY20" s="30">
        <v>0</v>
      </c>
      <c r="EZ20" s="31">
        <v>1</v>
      </c>
      <c r="FA20" s="27">
        <v>1</v>
      </c>
      <c r="FB20" s="31">
        <v>4</v>
      </c>
      <c r="FC20" s="31">
        <v>0</v>
      </c>
      <c r="FD20" s="28">
        <v>5</v>
      </c>
      <c r="FE20" s="59"/>
      <c r="FF20" s="29">
        <v>4</v>
      </c>
      <c r="FG20" s="60"/>
      <c r="FH20" s="30"/>
      <c r="FI20" s="31"/>
      <c r="FJ20" s="27"/>
      <c r="FK20" s="31"/>
      <c r="FL20" s="31"/>
      <c r="FM20" s="28"/>
      <c r="FN20" s="59"/>
      <c r="FO20" s="29"/>
      <c r="FP20" s="60"/>
      <c r="FQ20" s="30"/>
      <c r="FR20" s="31"/>
      <c r="FS20" s="27"/>
      <c r="FT20" s="31"/>
      <c r="FU20" s="31"/>
      <c r="FV20" s="28"/>
      <c r="FW20" s="59"/>
      <c r="FX20" s="29"/>
      <c r="FY20" s="60"/>
      <c r="FZ20" s="30">
        <v>1</v>
      </c>
      <c r="GA20" s="31">
        <v>0</v>
      </c>
      <c r="GB20" s="27">
        <v>1</v>
      </c>
      <c r="GC20" s="31">
        <v>0</v>
      </c>
      <c r="GD20" s="31">
        <v>0</v>
      </c>
      <c r="GE20" s="28">
        <v>1</v>
      </c>
      <c r="GF20" s="59"/>
      <c r="GG20" s="29">
        <v>1</v>
      </c>
      <c r="GH20" s="60"/>
      <c r="GI20" s="30">
        <v>0</v>
      </c>
      <c r="GJ20" s="31">
        <v>0</v>
      </c>
      <c r="GK20" s="27">
        <v>0</v>
      </c>
      <c r="GL20" s="31">
        <v>5</v>
      </c>
      <c r="GM20" s="31">
        <v>1</v>
      </c>
      <c r="GN20" s="28">
        <v>6</v>
      </c>
      <c r="GO20" s="59"/>
      <c r="GP20" s="29">
        <v>6</v>
      </c>
      <c r="GQ20" s="60"/>
      <c r="GR20" s="30">
        <v>0</v>
      </c>
      <c r="GS20" s="31">
        <v>0</v>
      </c>
      <c r="GT20" s="27">
        <v>0</v>
      </c>
      <c r="GU20" s="31">
        <v>1</v>
      </c>
      <c r="GV20" s="31">
        <v>0</v>
      </c>
      <c r="GW20" s="28">
        <v>1</v>
      </c>
      <c r="GX20" s="59"/>
      <c r="GY20" s="29">
        <v>2</v>
      </c>
      <c r="GZ20" s="60" t="str">
        <f t="shared" si="233"/>
        <v/>
      </c>
      <c r="HA20" s="30">
        <v>2</v>
      </c>
      <c r="HB20" s="31">
        <v>0</v>
      </c>
      <c r="HC20" s="27">
        <v>2</v>
      </c>
      <c r="HD20" s="31">
        <v>3</v>
      </c>
      <c r="HE20" s="31">
        <v>0</v>
      </c>
      <c r="HF20" s="28">
        <v>5</v>
      </c>
      <c r="HG20" s="59"/>
      <c r="HH20" s="29">
        <v>7</v>
      </c>
      <c r="HI20" s="60" t="str">
        <f t="shared" si="234"/>
        <v/>
      </c>
      <c r="HJ20" s="30"/>
      <c r="HK20" s="31"/>
      <c r="HL20" s="27"/>
      <c r="HM20" s="31"/>
      <c r="HN20" s="31"/>
      <c r="HO20" s="28"/>
      <c r="HP20" s="59"/>
      <c r="HQ20" s="29">
        <v>0</v>
      </c>
      <c r="HR20" s="60" t="str">
        <f t="shared" si="235"/>
        <v/>
      </c>
      <c r="HS20" s="30"/>
      <c r="HT20" s="31"/>
      <c r="HU20" s="27"/>
      <c r="HV20" s="31"/>
      <c r="HW20" s="31"/>
      <c r="HX20" s="28"/>
      <c r="HY20" s="59"/>
      <c r="HZ20" s="29"/>
      <c r="IA20" s="60" t="str">
        <f t="shared" si="236"/>
        <v/>
      </c>
      <c r="IB20" s="30"/>
      <c r="IC20" s="31"/>
      <c r="ID20" s="27"/>
      <c r="IE20" s="31"/>
      <c r="IF20" s="31"/>
      <c r="IG20" s="28"/>
      <c r="IH20" s="59"/>
      <c r="II20" s="29"/>
      <c r="IJ20" s="60" t="str">
        <f t="shared" si="237"/>
        <v/>
      </c>
      <c r="IK20" s="30">
        <v>0</v>
      </c>
      <c r="IL20" s="31">
        <v>1</v>
      </c>
      <c r="IM20" s="27">
        <v>1</v>
      </c>
      <c r="IN20" s="31">
        <v>3</v>
      </c>
      <c r="IO20" s="31">
        <v>0</v>
      </c>
      <c r="IP20" s="28">
        <v>4</v>
      </c>
      <c r="IQ20" s="59"/>
      <c r="IR20" s="29">
        <v>8</v>
      </c>
      <c r="IS20" s="60" t="str">
        <f t="shared" si="238"/>
        <v/>
      </c>
      <c r="IT20" s="30">
        <v>1</v>
      </c>
      <c r="IU20" s="31">
        <v>1</v>
      </c>
      <c r="IV20" s="27">
        <v>2</v>
      </c>
      <c r="IW20" s="31">
        <v>0</v>
      </c>
      <c r="IX20" s="31">
        <v>0</v>
      </c>
      <c r="IY20" s="28">
        <v>2</v>
      </c>
      <c r="IZ20" s="59"/>
      <c r="JA20" s="29">
        <v>2</v>
      </c>
      <c r="JB20" s="60" t="str">
        <f t="shared" si="239"/>
        <v/>
      </c>
      <c r="JC20" s="30">
        <v>0</v>
      </c>
      <c r="JD20" s="31">
        <v>0</v>
      </c>
      <c r="JE20" s="27">
        <v>0</v>
      </c>
      <c r="JF20" s="31">
        <v>1</v>
      </c>
      <c r="JG20" s="31">
        <v>0</v>
      </c>
      <c r="JH20" s="28">
        <v>1</v>
      </c>
      <c r="JI20" s="59"/>
      <c r="JJ20" s="29"/>
      <c r="JK20" s="60" t="str">
        <f t="shared" si="240"/>
        <v/>
      </c>
      <c r="JL20" s="30"/>
      <c r="JM20" s="31"/>
      <c r="JN20" s="27"/>
      <c r="JO20" s="31"/>
      <c r="JP20" s="31"/>
      <c r="JQ20" s="28"/>
      <c r="JR20" s="59"/>
      <c r="JS20" s="29"/>
      <c r="JT20" s="60"/>
      <c r="JU20" s="30"/>
      <c r="JV20" s="31"/>
      <c r="JW20" s="27"/>
      <c r="JX20" s="31"/>
      <c r="JY20" s="31"/>
      <c r="JZ20" s="28"/>
      <c r="KA20" s="59"/>
      <c r="KB20" s="29"/>
      <c r="KC20" s="60"/>
      <c r="KD20" s="30"/>
      <c r="KE20" s="31"/>
      <c r="KF20" s="27"/>
      <c r="KG20" s="31"/>
      <c r="KH20" s="31"/>
      <c r="KI20" s="28"/>
      <c r="KJ20" s="59"/>
      <c r="KK20" s="29"/>
      <c r="KL20" s="60"/>
      <c r="KM20" s="30"/>
      <c r="KN20" s="31"/>
      <c r="KO20" s="27"/>
      <c r="KP20" s="31"/>
      <c r="KQ20" s="31"/>
      <c r="KR20" s="28"/>
      <c r="KS20" s="59"/>
      <c r="KT20" s="29"/>
      <c r="KU20" s="60"/>
      <c r="KV20" s="30"/>
      <c r="KW20" s="31"/>
      <c r="KX20" s="27"/>
      <c r="KY20" s="31"/>
      <c r="KZ20" s="31"/>
      <c r="LA20" s="28"/>
      <c r="LB20" s="59"/>
      <c r="LC20" s="29"/>
      <c r="LD20" s="60"/>
      <c r="LE20" s="30"/>
      <c r="LF20" s="31"/>
      <c r="LG20" s="27"/>
      <c r="LH20" s="31"/>
      <c r="LI20" s="31"/>
      <c r="LJ20" s="28"/>
      <c r="LK20" s="59"/>
      <c r="LL20" s="29"/>
      <c r="LM20" s="60"/>
      <c r="LN20" s="30"/>
      <c r="LO20" s="31"/>
      <c r="LP20" s="27"/>
      <c r="LQ20" s="31"/>
      <c r="LR20" s="31"/>
      <c r="LS20" s="28"/>
      <c r="LT20" s="59"/>
      <c r="LU20" s="29"/>
      <c r="LV20" s="60"/>
      <c r="LW20" s="30"/>
      <c r="LX20" s="31"/>
      <c r="LY20" s="27"/>
      <c r="LZ20" s="31"/>
      <c r="MA20" s="31"/>
      <c r="MB20" s="28"/>
      <c r="MC20" s="59"/>
      <c r="MD20" s="29"/>
      <c r="ME20" s="60"/>
      <c r="MF20" s="30"/>
      <c r="MG20" s="31"/>
      <c r="MH20" s="27"/>
      <c r="MI20" s="31"/>
      <c r="MJ20" s="31"/>
      <c r="MK20" s="28"/>
      <c r="ML20" s="59"/>
      <c r="MM20" s="29"/>
      <c r="MN20" s="60"/>
      <c r="MO20" s="30"/>
      <c r="MP20" s="31"/>
      <c r="MQ20" s="27"/>
      <c r="MR20" s="31"/>
      <c r="MS20" s="31"/>
      <c r="MT20" s="28"/>
      <c r="MU20" s="59"/>
      <c r="MV20" s="29"/>
      <c r="MW20" s="60"/>
      <c r="MX20" s="30"/>
      <c r="MY20" s="31"/>
      <c r="MZ20" s="27"/>
      <c r="NA20" s="31"/>
      <c r="NB20" s="31"/>
      <c r="NC20" s="28"/>
      <c r="ND20" s="59"/>
      <c r="NE20" s="29"/>
      <c r="NF20" s="60"/>
      <c r="NG20" s="30"/>
      <c r="NH20" s="31"/>
      <c r="NI20" s="27"/>
      <c r="NJ20" s="31"/>
      <c r="NK20" s="31"/>
      <c r="NL20" s="28"/>
      <c r="NM20" s="59"/>
      <c r="NN20" s="29"/>
      <c r="NO20" s="60"/>
      <c r="NP20" s="30"/>
      <c r="NQ20" s="31"/>
      <c r="NR20" s="27"/>
      <c r="NS20" s="31"/>
      <c r="NT20" s="31"/>
      <c r="NU20" s="28"/>
      <c r="NV20" s="59"/>
      <c r="NW20" s="29"/>
      <c r="NX20" s="60"/>
      <c r="NY20" s="30"/>
      <c r="NZ20" s="31"/>
      <c r="OA20" s="27"/>
      <c r="OB20" s="31"/>
      <c r="OC20" s="31"/>
      <c r="OD20" s="28"/>
      <c r="OE20" s="59"/>
      <c r="OF20" s="29"/>
      <c r="OG20" s="60"/>
      <c r="OH20" s="30"/>
      <c r="OI20" s="31"/>
      <c r="OJ20" s="27"/>
      <c r="OK20" s="31"/>
      <c r="OL20" s="31"/>
      <c r="OM20" s="28"/>
      <c r="ON20" s="59"/>
      <c r="OO20" s="29"/>
      <c r="OP20" s="60"/>
      <c r="OQ20" s="30"/>
      <c r="OR20" s="31"/>
      <c r="OS20" s="27"/>
      <c r="OT20" s="31"/>
      <c r="OU20" s="31"/>
      <c r="OV20" s="28"/>
      <c r="OW20" s="59"/>
      <c r="OX20" s="29"/>
      <c r="OY20" s="60"/>
      <c r="OZ20" s="472"/>
      <c r="PA20" s="472"/>
      <c r="PB20" s="473"/>
      <c r="PC20" s="472"/>
      <c r="PD20" s="472"/>
      <c r="PE20" s="474"/>
      <c r="PF20" s="59"/>
      <c r="PG20" s="29"/>
      <c r="PH20" s="60"/>
      <c r="PI20" s="30"/>
      <c r="PJ20" s="31"/>
      <c r="PK20" s="27"/>
      <c r="PL20" s="31"/>
      <c r="PM20" s="31"/>
      <c r="PN20" s="28"/>
      <c r="PO20" s="59"/>
      <c r="PP20" s="29"/>
      <c r="PQ20" s="60"/>
      <c r="PR20" s="30"/>
      <c r="PS20" s="31"/>
      <c r="PT20" s="27"/>
      <c r="PU20" s="31"/>
      <c r="PV20" s="31"/>
      <c r="PW20" s="28"/>
      <c r="PX20" s="59"/>
      <c r="PY20" s="29"/>
      <c r="PZ20" s="60"/>
      <c r="QA20" s="30"/>
      <c r="QB20" s="31"/>
      <c r="QC20" s="27"/>
      <c r="QD20" s="31"/>
      <c r="QE20" s="31"/>
      <c r="QF20" s="28"/>
      <c r="QG20" s="59"/>
      <c r="QH20" s="29"/>
      <c r="QI20" s="60"/>
      <c r="QJ20" s="30"/>
      <c r="QK20" s="31"/>
      <c r="QL20" s="27"/>
      <c r="QM20" s="31"/>
      <c r="QN20" s="31"/>
      <c r="QO20" s="28"/>
      <c r="QP20" s="59"/>
      <c r="QQ20" s="29"/>
      <c r="QR20" s="60"/>
      <c r="QS20" s="30"/>
      <c r="QT20" s="31"/>
      <c r="QU20" s="27"/>
      <c r="QV20" s="31"/>
      <c r="QW20" s="31"/>
      <c r="QX20" s="28"/>
      <c r="QY20" s="59"/>
      <c r="QZ20" s="29"/>
      <c r="RA20" s="60"/>
      <c r="RB20" s="30"/>
      <c r="RC20" s="31"/>
      <c r="RD20" s="27"/>
      <c r="RE20" s="31"/>
      <c r="RF20" s="31"/>
      <c r="RG20" s="28"/>
      <c r="RH20" s="59"/>
      <c r="RI20" s="29"/>
      <c r="RJ20" s="60"/>
      <c r="RK20" s="30"/>
      <c r="RL20" s="31"/>
      <c r="RM20" s="27"/>
      <c r="RN20" s="31"/>
      <c r="RO20" s="31"/>
      <c r="RP20" s="28"/>
      <c r="RQ20" s="59"/>
      <c r="RR20" s="29"/>
      <c r="RS20" s="60"/>
      <c r="RT20" s="30"/>
      <c r="RU20" s="31"/>
      <c r="RV20" s="27"/>
      <c r="RW20" s="31"/>
      <c r="RX20" s="31"/>
      <c r="RY20" s="28"/>
      <c r="RZ20" s="59"/>
      <c r="SA20" s="29"/>
      <c r="SB20" s="60"/>
      <c r="SC20" s="30"/>
      <c r="SD20" s="31"/>
      <c r="SE20" s="27"/>
      <c r="SF20" s="31"/>
      <c r="SG20" s="31"/>
      <c r="SH20" s="28"/>
      <c r="SI20" s="59"/>
      <c r="SJ20" s="29"/>
      <c r="SK20" s="60"/>
      <c r="SL20" s="30"/>
      <c r="SM20" s="31"/>
      <c r="SN20" s="27"/>
      <c r="SO20" s="31"/>
      <c r="SP20" s="31"/>
      <c r="SQ20" s="28"/>
      <c r="SR20" s="59"/>
      <c r="SS20" s="29"/>
      <c r="ST20" s="60"/>
      <c r="SU20" s="30"/>
      <c r="SV20" s="31"/>
      <c r="SW20" s="27"/>
      <c r="SX20" s="31"/>
      <c r="SY20" s="31"/>
      <c r="SZ20" s="28"/>
      <c r="TA20" s="59"/>
      <c r="TB20" s="29"/>
      <c r="TC20" s="60"/>
      <c r="TD20" s="30"/>
      <c r="TE20" s="31"/>
      <c r="TF20" s="27"/>
      <c r="TG20" s="31"/>
      <c r="TH20" s="31"/>
      <c r="TI20" s="28"/>
      <c r="TJ20" s="59"/>
      <c r="TK20" s="29"/>
      <c r="TL20" s="60"/>
      <c r="TM20" s="30"/>
      <c r="TN20" s="31"/>
      <c r="TO20" s="27"/>
      <c r="TP20" s="31"/>
      <c r="TQ20" s="31"/>
      <c r="TR20" s="28"/>
      <c r="TS20" s="59"/>
      <c r="TT20" s="29"/>
      <c r="TU20" s="60"/>
      <c r="TV20" s="30"/>
      <c r="TW20" s="31"/>
      <c r="TX20" s="27"/>
      <c r="TY20" s="31"/>
      <c r="TZ20" s="31"/>
      <c r="UA20" s="28"/>
      <c r="UB20" s="59"/>
      <c r="UC20" s="29"/>
      <c r="UD20" s="60"/>
      <c r="UE20" s="30"/>
      <c r="UF20" s="31"/>
      <c r="UG20" s="27"/>
      <c r="UH20" s="31"/>
      <c r="UI20" s="31"/>
      <c r="UJ20" s="28"/>
      <c r="UK20" s="59"/>
      <c r="UL20" s="29"/>
      <c r="UM20" s="60"/>
      <c r="UN20" s="30"/>
      <c r="UO20" s="31"/>
      <c r="UP20" s="27"/>
      <c r="UQ20" s="31"/>
      <c r="UR20" s="31"/>
      <c r="US20" s="28"/>
      <c r="UT20" s="59"/>
      <c r="UU20" s="29"/>
      <c r="UV20" s="60"/>
      <c r="UW20" s="30"/>
      <c r="UX20" s="31"/>
      <c r="UY20" s="27"/>
      <c r="UZ20" s="31"/>
      <c r="VA20" s="31"/>
      <c r="VB20" s="28"/>
      <c r="VC20" s="59"/>
      <c r="VD20" s="29"/>
      <c r="VE20" s="60"/>
      <c r="VF20" s="30"/>
      <c r="VG20" s="31"/>
      <c r="VH20" s="27"/>
      <c r="VI20" s="31"/>
      <c r="VJ20" s="31"/>
      <c r="VK20" s="28"/>
      <c r="VL20" s="59"/>
      <c r="VM20" s="29"/>
      <c r="VN20" s="60"/>
      <c r="VO20" s="30"/>
      <c r="VP20" s="31"/>
      <c r="VQ20" s="27"/>
      <c r="VR20" s="31"/>
      <c r="VS20" s="31"/>
      <c r="VT20" s="28"/>
      <c r="VU20" s="59"/>
      <c r="VV20" s="29"/>
      <c r="VW20" s="60"/>
      <c r="VX20" s="30"/>
      <c r="VY20" s="31"/>
      <c r="VZ20" s="27"/>
      <c r="WA20" s="31"/>
      <c r="WB20" s="31"/>
      <c r="WC20" s="28"/>
      <c r="WD20" s="59"/>
      <c r="WE20" s="29"/>
      <c r="WF20" s="60"/>
      <c r="WG20" s="30"/>
      <c r="WH20" s="31"/>
      <c r="WI20" s="27"/>
      <c r="WJ20" s="31"/>
      <c r="WK20" s="31"/>
      <c r="WL20" s="28"/>
      <c r="WM20" s="59"/>
      <c r="WN20" s="29"/>
      <c r="WO20" s="60"/>
      <c r="WP20" s="30"/>
      <c r="WQ20" s="31"/>
      <c r="WR20" s="27"/>
      <c r="WS20" s="31"/>
      <c r="WT20" s="31"/>
      <c r="WU20" s="28"/>
      <c r="WV20" s="59"/>
      <c r="WW20" s="29"/>
      <c r="WX20" s="60"/>
      <c r="WY20" s="30"/>
      <c r="WZ20" s="31"/>
      <c r="XA20" s="27"/>
      <c r="XB20" s="31"/>
      <c r="XC20" s="31"/>
      <c r="XD20" s="28"/>
      <c r="XE20" s="59"/>
      <c r="XF20" s="29"/>
      <c r="XG20" s="60"/>
      <c r="XH20" s="30"/>
      <c r="XI20" s="31"/>
      <c r="XJ20" s="27"/>
      <c r="XK20" s="31"/>
      <c r="XL20" s="31"/>
      <c r="XM20" s="28"/>
      <c r="XN20" s="59"/>
      <c r="XO20" s="29"/>
      <c r="XP20" s="60"/>
      <c r="XQ20" s="30"/>
      <c r="XR20" s="31"/>
      <c r="XS20" s="27"/>
      <c r="XT20" s="31"/>
      <c r="XU20" s="31"/>
      <c r="XV20" s="28"/>
      <c r="XW20" s="59"/>
      <c r="XX20" s="29"/>
      <c r="XY20" s="60"/>
      <c r="XZ20" s="30"/>
      <c r="YA20" s="31"/>
      <c r="YB20" s="27"/>
      <c r="YC20" s="31"/>
      <c r="YD20" s="31"/>
      <c r="YE20" s="28"/>
      <c r="YF20" s="59"/>
      <c r="YG20" s="29"/>
      <c r="YH20" s="60"/>
      <c r="YI20" s="30"/>
      <c r="YJ20" s="31"/>
      <c r="YK20" s="27"/>
      <c r="YL20" s="31"/>
      <c r="YM20" s="31"/>
      <c r="YN20" s="28"/>
      <c r="YO20" s="59"/>
      <c r="YP20" s="29"/>
      <c r="YQ20" s="60"/>
      <c r="YR20" s="30"/>
      <c r="YS20" s="31"/>
      <c r="YT20" s="27"/>
      <c r="YU20" s="31"/>
      <c r="YV20" s="31"/>
      <c r="YW20" s="28"/>
      <c r="YX20" s="59"/>
      <c r="YY20" s="29"/>
      <c r="YZ20" s="60"/>
      <c r="ZA20" s="30"/>
      <c r="ZB20" s="31"/>
      <c r="ZC20" s="27"/>
      <c r="ZD20" s="31"/>
      <c r="ZE20" s="31"/>
      <c r="ZF20" s="28"/>
      <c r="ZG20" s="59"/>
      <c r="ZH20" s="29"/>
      <c r="ZI20" s="60"/>
      <c r="ZJ20" s="30"/>
      <c r="ZK20" s="31"/>
      <c r="ZL20" s="27"/>
      <c r="ZM20" s="31"/>
      <c r="ZN20" s="31"/>
      <c r="ZO20" s="28"/>
      <c r="ZP20" s="59"/>
      <c r="ZQ20" s="29"/>
      <c r="ZR20" s="60"/>
      <c r="ZS20" s="30"/>
      <c r="ZT20" s="31"/>
      <c r="ZU20" s="27"/>
      <c r="ZV20" s="31"/>
      <c r="ZW20" s="31"/>
      <c r="ZX20" s="28"/>
      <c r="ZY20" s="59"/>
      <c r="ZZ20" s="29"/>
      <c r="AAA20" s="60"/>
      <c r="AAB20" s="30"/>
      <c r="AAC20" s="31"/>
      <c r="AAD20" s="27"/>
      <c r="AAE20" s="31"/>
      <c r="AAF20" s="31"/>
      <c r="AAG20" s="28"/>
      <c r="AAH20" s="59"/>
      <c r="AAI20" s="29"/>
      <c r="AAJ20" s="60"/>
      <c r="AAK20" s="30"/>
      <c r="AAL20" s="31"/>
      <c r="AAM20" s="27"/>
      <c r="AAN20" s="31"/>
      <c r="AAO20" s="31"/>
      <c r="AAP20" s="28"/>
      <c r="AAQ20" s="59"/>
      <c r="AAR20" s="29"/>
      <c r="AAS20" s="60"/>
      <c r="AAT20" s="30"/>
      <c r="AAU20" s="31"/>
      <c r="AAV20" s="27"/>
      <c r="AAW20" s="31"/>
      <c r="AAX20" s="31"/>
      <c r="AAY20" s="28"/>
      <c r="AAZ20" s="59"/>
      <c r="ABA20" s="29"/>
      <c r="ABB20" s="60"/>
      <c r="ABC20" s="30"/>
      <c r="ABD20" s="31"/>
      <c r="ABE20" s="27"/>
      <c r="ABF20" s="31"/>
      <c r="ABG20" s="31"/>
      <c r="ABH20" s="28"/>
      <c r="ABI20" s="59"/>
      <c r="ABJ20" s="29"/>
      <c r="ABK20" s="60"/>
      <c r="ABL20" s="30"/>
      <c r="ABM20" s="31"/>
      <c r="ABN20" s="27"/>
      <c r="ABO20" s="31"/>
      <c r="ABP20" s="31"/>
      <c r="ABQ20" s="28"/>
      <c r="ABR20" s="59"/>
      <c r="ABS20" s="29"/>
      <c r="ABT20" s="60"/>
      <c r="ABU20" s="30"/>
      <c r="ABV20" s="31"/>
      <c r="ABW20" s="27"/>
      <c r="ABX20" s="31"/>
      <c r="ABY20" s="31"/>
      <c r="ABZ20" s="28"/>
      <c r="ACA20" s="59"/>
      <c r="ACB20" s="29"/>
      <c r="ACC20" s="60"/>
      <c r="ACD20" s="30"/>
      <c r="ACE20" s="31"/>
      <c r="ACF20" s="27"/>
      <c r="ACG20" s="31"/>
      <c r="ACH20" s="31"/>
      <c r="ACI20" s="28"/>
      <c r="ACJ20" s="59"/>
      <c r="ACK20" s="29"/>
      <c r="ACL20" s="60"/>
      <c r="ACM20" s="30"/>
      <c r="ACN20" s="31"/>
      <c r="ACO20" s="27"/>
      <c r="ACP20" s="31"/>
      <c r="ACQ20" s="31"/>
      <c r="ACR20" s="28"/>
      <c r="ACS20" s="59"/>
      <c r="ACT20" s="29"/>
      <c r="ACU20" s="60"/>
      <c r="ACV20" s="30"/>
      <c r="ACW20" s="31"/>
      <c r="ACX20" s="27"/>
      <c r="ACY20" s="31"/>
      <c r="ACZ20" s="31"/>
      <c r="ADA20" s="28"/>
      <c r="ADB20" s="59"/>
      <c r="ADC20" s="29"/>
      <c r="ADD20" s="60"/>
      <c r="ADE20" s="30"/>
      <c r="ADF20" s="31"/>
      <c r="ADG20" s="27"/>
      <c r="ADH20" s="31"/>
      <c r="ADI20" s="31"/>
      <c r="ADJ20" s="28"/>
      <c r="ADK20" s="59"/>
      <c r="ADL20" s="29"/>
      <c r="ADM20" s="60"/>
      <c r="ADN20" s="30"/>
      <c r="ADO20" s="31"/>
      <c r="ADP20" s="27"/>
      <c r="ADQ20" s="31"/>
      <c r="ADR20" s="31"/>
      <c r="ADS20" s="28"/>
      <c r="ADT20" s="59"/>
      <c r="ADU20" s="29"/>
      <c r="ADV20" s="60"/>
      <c r="ADW20" s="30"/>
      <c r="ADX20" s="31"/>
      <c r="ADY20" s="27"/>
      <c r="ADZ20" s="31"/>
      <c r="AEA20" s="31"/>
      <c r="AEB20" s="28"/>
      <c r="AEC20" s="59"/>
      <c r="AED20" s="29"/>
      <c r="AEE20" s="60"/>
      <c r="AEF20" s="30"/>
      <c r="AEG20" s="31"/>
      <c r="AEH20" s="27"/>
      <c r="AEI20" s="31"/>
      <c r="AEJ20" s="31"/>
      <c r="AEK20" s="28"/>
      <c r="AEL20" s="59"/>
      <c r="AEM20" s="29"/>
      <c r="AEN20" s="60"/>
      <c r="AEO20" s="30"/>
      <c r="AEP20" s="31"/>
      <c r="AEQ20" s="27"/>
      <c r="AER20" s="31"/>
      <c r="AES20" s="31"/>
      <c r="AET20" s="28"/>
      <c r="AEU20" s="59"/>
      <c r="AEV20" s="29"/>
      <c r="AEW20" s="60"/>
      <c r="AEX20" s="30"/>
      <c r="AEY20" s="31"/>
      <c r="AEZ20" s="27"/>
      <c r="AFA20" s="31"/>
      <c r="AFB20" s="31"/>
      <c r="AFC20" s="28"/>
      <c r="AFD20" s="59"/>
      <c r="AFE20" s="29"/>
      <c r="AFF20" s="60"/>
      <c r="AFG20" s="30"/>
      <c r="AFH20" s="31"/>
      <c r="AFI20" s="27"/>
      <c r="AFJ20" s="31"/>
      <c r="AFK20" s="31"/>
      <c r="AFL20" s="28"/>
      <c r="AFM20" s="59"/>
      <c r="AFN20" s="29"/>
      <c r="AFO20" s="60"/>
      <c r="AFP20" s="30"/>
      <c r="AFQ20" s="31"/>
      <c r="AFR20" s="27"/>
      <c r="AFS20" s="31"/>
      <c r="AFT20" s="31"/>
      <c r="AFU20" s="28"/>
      <c r="AFV20" s="59"/>
      <c r="AFW20" s="29"/>
      <c r="AFX20" s="60"/>
      <c r="AFY20" s="30"/>
      <c r="AFZ20" s="31"/>
      <c r="AGA20" s="27"/>
      <c r="AGB20" s="31"/>
      <c r="AGC20" s="31"/>
      <c r="AGD20" s="28"/>
      <c r="AGE20" s="59"/>
      <c r="AGF20" s="29"/>
      <c r="AGG20" s="60"/>
      <c r="AGH20" s="30"/>
      <c r="AGI20" s="31"/>
      <c r="AGJ20" s="27"/>
      <c r="AGK20" s="31"/>
      <c r="AGL20" s="31"/>
      <c r="AGM20" s="28"/>
      <c r="AGN20" s="59"/>
      <c r="AGO20" s="29"/>
      <c r="AGP20" s="60"/>
      <c r="AGQ20" s="30"/>
      <c r="AGR20" s="31"/>
      <c r="AGS20" s="27"/>
      <c r="AGT20" s="31"/>
      <c r="AGU20" s="31"/>
      <c r="AGV20" s="28"/>
      <c r="AGW20" s="59"/>
      <c r="AGX20" s="29"/>
      <c r="AGY20" s="60"/>
      <c r="AGZ20" s="30"/>
      <c r="AHA20" s="31"/>
      <c r="AHB20" s="27"/>
      <c r="AHC20" s="31"/>
      <c r="AHD20" s="31"/>
      <c r="AHE20" s="28"/>
      <c r="AHF20" s="59"/>
      <c r="AHG20" s="29"/>
      <c r="AHH20" s="60"/>
      <c r="AHI20" s="30"/>
      <c r="AHJ20" s="31"/>
      <c r="AHK20" s="27"/>
      <c r="AHL20" s="31"/>
      <c r="AHM20" s="31"/>
      <c r="AHN20" s="28"/>
      <c r="AHO20" s="59"/>
      <c r="AHP20" s="29"/>
      <c r="AHQ20" s="60"/>
      <c r="AHR20" s="30"/>
      <c r="AHS20" s="31"/>
      <c r="AHT20" s="27"/>
      <c r="AHU20" s="31"/>
      <c r="AHV20" s="31"/>
      <c r="AHW20" s="28"/>
      <c r="AHX20" s="59"/>
      <c r="AHY20" s="29"/>
      <c r="AHZ20" s="60"/>
      <c r="AIA20" s="30"/>
      <c r="AIB20" s="31"/>
      <c r="AIC20" s="27"/>
      <c r="AID20" s="31"/>
      <c r="AIE20" s="31"/>
      <c r="AIF20" s="28"/>
      <c r="AIG20" s="59"/>
      <c r="AIH20" s="29"/>
      <c r="AII20" s="60"/>
      <c r="AIJ20" s="30"/>
      <c r="AIK20" s="31"/>
      <c r="AIL20" s="27"/>
      <c r="AIM20" s="31"/>
      <c r="AIN20" s="31"/>
      <c r="AIO20" s="28"/>
      <c r="AIP20" s="59"/>
      <c r="AIQ20" s="29"/>
      <c r="AIR20" s="60"/>
      <c r="AIS20" s="30"/>
      <c r="AIT20" s="31"/>
      <c r="AIU20" s="27"/>
      <c r="AIV20" s="31"/>
      <c r="AIW20" s="31"/>
      <c r="AIX20" s="28"/>
      <c r="AIY20" s="59"/>
      <c r="AIZ20" s="29"/>
      <c r="AJA20" s="60"/>
      <c r="AJB20" s="30"/>
      <c r="AJC20" s="31"/>
      <c r="AJD20" s="27"/>
      <c r="AJE20" s="31"/>
      <c r="AJF20" s="31"/>
      <c r="AJG20" s="28"/>
      <c r="AJH20" s="59"/>
      <c r="AJI20" s="29"/>
      <c r="AJJ20" s="60"/>
      <c r="AJK20" s="30"/>
      <c r="AJL20" s="31"/>
      <c r="AJM20" s="27"/>
      <c r="AJN20" s="31"/>
      <c r="AJO20" s="31"/>
      <c r="AJP20" s="28"/>
      <c r="AJQ20" s="59"/>
      <c r="AJR20" s="29"/>
      <c r="AJS20" s="60"/>
      <c r="AJT20" s="30"/>
      <c r="AJU20" s="31"/>
      <c r="AJV20" s="27"/>
      <c r="AJW20" s="31"/>
      <c r="AJX20" s="31"/>
      <c r="AJY20" s="28"/>
      <c r="AJZ20" s="59"/>
      <c r="AKA20" s="29"/>
      <c r="AKB20" s="60"/>
      <c r="AKC20" s="30"/>
      <c r="AKD20" s="31"/>
      <c r="AKE20" s="27"/>
      <c r="AKF20" s="31"/>
      <c r="AKG20" s="31"/>
      <c r="AKH20" s="28"/>
      <c r="AKI20" s="59"/>
      <c r="AKJ20" s="29"/>
      <c r="AKK20" s="60"/>
      <c r="AKL20" s="30"/>
      <c r="AKM20" s="31"/>
      <c r="AKN20" s="27"/>
      <c r="AKO20" s="31"/>
      <c r="AKP20" s="31"/>
      <c r="AKQ20" s="28"/>
      <c r="AKR20" s="59"/>
      <c r="AKS20" s="29"/>
      <c r="AKT20" s="60"/>
      <c r="AKU20" s="30"/>
      <c r="AKV20" s="31"/>
      <c r="AKW20" s="27"/>
      <c r="AKX20" s="31"/>
      <c r="AKY20" s="31"/>
      <c r="AKZ20" s="28"/>
      <c r="ALA20" s="59"/>
      <c r="ALB20" s="29"/>
      <c r="ALC20" s="60"/>
      <c r="ALD20" s="30"/>
      <c r="ALE20" s="31"/>
      <c r="ALF20" s="27"/>
      <c r="ALG20" s="31"/>
      <c r="ALH20" s="31"/>
      <c r="ALI20" s="28"/>
      <c r="ALJ20" s="59"/>
      <c r="ALK20" s="29"/>
      <c r="ALL20" s="60"/>
      <c r="ALM20" s="30"/>
      <c r="ALN20" s="31"/>
      <c r="ALO20" s="27"/>
      <c r="ALP20" s="31"/>
      <c r="ALQ20" s="31"/>
      <c r="ALR20" s="28"/>
      <c r="ALS20" s="59"/>
      <c r="ALT20" s="29"/>
      <c r="ALU20" s="60"/>
      <c r="ALV20" s="30"/>
      <c r="ALW20" s="31"/>
      <c r="ALX20" s="27"/>
      <c r="ALY20" s="31"/>
      <c r="ALZ20" s="31"/>
      <c r="AMA20" s="28"/>
      <c r="AMB20" s="59"/>
      <c r="AMC20" s="29"/>
      <c r="AMD20" s="60"/>
      <c r="AME20" s="30"/>
      <c r="AMF20" s="31"/>
      <c r="AMG20" s="27"/>
      <c r="AMH20" s="31"/>
      <c r="AMI20" s="31"/>
      <c r="AMJ20" s="28"/>
      <c r="AMK20" s="59"/>
      <c r="AML20" s="29"/>
      <c r="AMM20" s="60"/>
      <c r="AMN20" s="30"/>
      <c r="AMO20" s="31"/>
      <c r="AMP20" s="27"/>
      <c r="AMQ20" s="31"/>
      <c r="AMR20" s="31"/>
      <c r="AMS20" s="28"/>
      <c r="AMT20" s="59"/>
      <c r="AMU20" s="29"/>
      <c r="AMV20" s="60"/>
      <c r="AMW20" s="30"/>
      <c r="AMX20" s="31"/>
      <c r="AMY20" s="27"/>
      <c r="AMZ20" s="31"/>
      <c r="ANA20" s="31"/>
      <c r="ANB20" s="28"/>
      <c r="ANC20" s="59"/>
      <c r="AND20" s="29"/>
      <c r="ANE20" s="60"/>
      <c r="ANF20" s="30"/>
      <c r="ANG20" s="31"/>
      <c r="ANH20" s="27"/>
      <c r="ANI20" s="31"/>
      <c r="ANJ20" s="31"/>
      <c r="ANK20" s="28"/>
      <c r="ANL20" s="59"/>
      <c r="ANM20" s="29"/>
      <c r="ANN20" s="60"/>
      <c r="ANO20" s="30"/>
      <c r="ANP20" s="31"/>
      <c r="ANQ20" s="27"/>
      <c r="ANR20" s="31"/>
      <c r="ANS20" s="31"/>
      <c r="ANT20" s="28"/>
      <c r="ANU20" s="59"/>
      <c r="ANV20" s="29"/>
      <c r="ANW20" s="60"/>
      <c r="ANX20" s="30"/>
      <c r="ANY20" s="31"/>
      <c r="ANZ20" s="27"/>
      <c r="AOA20" s="31"/>
      <c r="AOB20" s="31"/>
      <c r="AOC20" s="28"/>
      <c r="AOD20" s="59"/>
      <c r="AOE20" s="29"/>
      <c r="AOF20" s="60"/>
      <c r="AOG20" s="30"/>
      <c r="AOH20" s="31"/>
      <c r="AOI20" s="27"/>
      <c r="AOJ20" s="31"/>
      <c r="AOK20" s="31"/>
      <c r="AOL20" s="28"/>
      <c r="AOM20" s="59"/>
      <c r="AON20" s="29"/>
      <c r="AOO20" s="60"/>
      <c r="AOP20" s="30"/>
      <c r="AOQ20" s="31"/>
      <c r="AOR20" s="27"/>
      <c r="AOS20" s="31"/>
      <c r="AOT20" s="31"/>
      <c r="AOU20" s="28"/>
      <c r="AOV20" s="59"/>
      <c r="AOW20" s="29"/>
      <c r="AOX20" s="60"/>
      <c r="AOY20" s="30"/>
      <c r="AOZ20" s="31"/>
      <c r="APA20" s="27"/>
      <c r="APB20" s="31"/>
      <c r="APC20" s="31"/>
      <c r="APD20" s="28"/>
      <c r="APE20" s="59"/>
      <c r="APF20" s="29"/>
      <c r="APG20" s="60"/>
      <c r="APH20" s="30"/>
      <c r="API20" s="31"/>
      <c r="APJ20" s="27"/>
      <c r="APK20" s="31"/>
      <c r="APL20" s="31"/>
      <c r="APM20" s="28"/>
      <c r="APN20" s="59"/>
      <c r="APO20" s="29"/>
      <c r="APP20" s="60"/>
      <c r="APQ20" s="30"/>
      <c r="APR20" s="31"/>
      <c r="APS20" s="27"/>
      <c r="APT20" s="31"/>
      <c r="APU20" s="31"/>
      <c r="APV20" s="28"/>
      <c r="APW20" s="59"/>
      <c r="APX20" s="29"/>
      <c r="APY20" s="60"/>
      <c r="APZ20" s="30"/>
      <c r="AQA20" s="31"/>
      <c r="AQB20" s="27"/>
      <c r="AQC20" s="31"/>
      <c r="AQD20" s="31"/>
      <c r="AQE20" s="28"/>
      <c r="AQF20" s="59"/>
      <c r="AQG20" s="29"/>
      <c r="AQH20" s="60"/>
      <c r="AQI20" s="30"/>
      <c r="AQJ20" s="31"/>
      <c r="AQK20" s="27"/>
      <c r="AQL20" s="31"/>
      <c r="AQM20" s="31"/>
      <c r="AQN20" s="28"/>
      <c r="AQO20" s="59"/>
      <c r="AQP20" s="29"/>
      <c r="AQQ20" s="60"/>
      <c r="AQR20" s="30"/>
      <c r="AQS20" s="31"/>
      <c r="AQT20" s="27"/>
      <c r="AQU20" s="31"/>
      <c r="AQV20" s="31"/>
      <c r="AQW20" s="28"/>
      <c r="AQX20" s="59"/>
      <c r="AQY20" s="29"/>
      <c r="AQZ20" s="60"/>
      <c r="ARA20" s="30"/>
      <c r="ARB20" s="31"/>
      <c r="ARC20" s="27"/>
      <c r="ARD20" s="31"/>
      <c r="ARE20" s="31"/>
      <c r="ARF20" s="28"/>
      <c r="ARG20" s="59"/>
      <c r="ARH20" s="29"/>
      <c r="ARI20" s="60"/>
      <c r="ARJ20" s="30"/>
      <c r="ARK20" s="31"/>
      <c r="ARL20" s="27"/>
      <c r="ARM20" s="31"/>
      <c r="ARN20" s="31"/>
      <c r="ARO20" s="28"/>
      <c r="ARP20" s="59"/>
      <c r="ARQ20" s="29"/>
      <c r="ARR20" s="60"/>
      <c r="ARS20" s="30"/>
      <c r="ART20" s="31"/>
      <c r="ARU20" s="27"/>
      <c r="ARV20" s="31"/>
      <c r="ARW20" s="31"/>
      <c r="ARX20" s="28"/>
      <c r="ARY20" s="59"/>
      <c r="ARZ20" s="29"/>
      <c r="ASA20" s="60"/>
      <c r="ASB20" s="30"/>
      <c r="ASC20" s="31"/>
      <c r="ASD20" s="27"/>
      <c r="ASE20" s="31"/>
      <c r="ASF20" s="31"/>
      <c r="ASG20" s="28"/>
      <c r="ASH20" s="59"/>
      <c r="ASI20" s="29"/>
      <c r="ASJ20" s="60"/>
      <c r="ASK20" s="30"/>
      <c r="ASL20" s="31"/>
      <c r="ASM20" s="27"/>
      <c r="ASN20" s="31"/>
      <c r="ASO20" s="31"/>
      <c r="ASP20" s="28"/>
      <c r="ASQ20" s="59"/>
      <c r="ASR20" s="29"/>
      <c r="ASS20" s="60"/>
      <c r="AST20" s="30"/>
      <c r="ASU20" s="31"/>
      <c r="ASV20" s="27"/>
      <c r="ASW20" s="31"/>
      <c r="ASX20" s="31"/>
      <c r="ASY20" s="28"/>
      <c r="ASZ20" s="59"/>
      <c r="ATA20" s="29"/>
      <c r="ATB20" s="60"/>
      <c r="ATC20" s="30"/>
      <c r="ATD20" s="31"/>
      <c r="ATE20" s="27"/>
      <c r="ATF20" s="31"/>
      <c r="ATG20" s="31"/>
      <c r="ATH20" s="28"/>
      <c r="ATI20" s="59"/>
      <c r="ATJ20" s="29"/>
      <c r="ATK20" s="60"/>
      <c r="ATL20" s="30"/>
      <c r="ATM20" s="31"/>
      <c r="ATN20" s="27"/>
      <c r="ATO20" s="31"/>
      <c r="ATP20" s="31"/>
      <c r="ATQ20" s="28"/>
      <c r="ATR20" s="59"/>
      <c r="ATS20" s="29"/>
      <c r="ATT20" s="60"/>
      <c r="ATU20" s="30"/>
      <c r="ATV20" s="31"/>
      <c r="ATW20" s="27"/>
      <c r="ATX20" s="31"/>
      <c r="ATY20" s="31"/>
      <c r="ATZ20" s="28"/>
      <c r="AUA20" s="59"/>
      <c r="AUB20" s="29"/>
      <c r="AUC20" s="60"/>
      <c r="AUD20" s="30"/>
      <c r="AUE20" s="31"/>
      <c r="AUF20" s="27"/>
      <c r="AUG20" s="31"/>
      <c r="AUH20" s="31"/>
      <c r="AUI20" s="28"/>
      <c r="AUJ20" s="59"/>
      <c r="AUK20" s="29"/>
      <c r="AUL20" s="60"/>
      <c r="AUM20" s="30"/>
      <c r="AUN20" s="31"/>
      <c r="AUO20" s="27"/>
      <c r="AUP20" s="31"/>
      <c r="AUQ20" s="31"/>
      <c r="AUR20" s="28"/>
      <c r="AUS20" s="59"/>
      <c r="AUT20" s="29"/>
      <c r="AUU20" s="60"/>
      <c r="AUV20" s="30"/>
      <c r="AUW20" s="31"/>
      <c r="AUX20" s="27"/>
      <c r="AUY20" s="31"/>
      <c r="AUZ20" s="31"/>
      <c r="AVA20" s="28"/>
      <c r="AVB20" s="59"/>
      <c r="AVC20" s="29"/>
      <c r="AVD20" s="60"/>
      <c r="AVE20" s="30"/>
      <c r="AVF20" s="31"/>
      <c r="AVG20" s="27"/>
      <c r="AVH20" s="31"/>
      <c r="AVI20" s="31"/>
      <c r="AVJ20" s="28"/>
      <c r="AVK20" s="59"/>
      <c r="AVL20" s="29"/>
      <c r="AVM20" s="60"/>
      <c r="AVN20" s="30"/>
      <c r="AVO20" s="31"/>
      <c r="AVP20" s="27"/>
      <c r="AVQ20" s="31"/>
      <c r="AVR20" s="31"/>
      <c r="AVS20" s="28"/>
      <c r="AVT20" s="59"/>
      <c r="AVU20" s="29"/>
      <c r="AVV20" s="60"/>
      <c r="AVW20" s="30"/>
      <c r="AVX20" s="31"/>
      <c r="AVY20" s="27"/>
      <c r="AVZ20" s="31"/>
      <c r="AWA20" s="31"/>
      <c r="AWB20" s="28"/>
      <c r="AWC20" s="59"/>
      <c r="AWD20" s="29"/>
      <c r="AWE20" s="60"/>
      <c r="AWF20" s="30"/>
      <c r="AWG20" s="31"/>
      <c r="AWH20" s="27"/>
      <c r="AWI20" s="31"/>
      <c r="AWJ20" s="31"/>
      <c r="AWK20" s="28"/>
      <c r="AWL20" s="59"/>
      <c r="AWM20" s="29"/>
      <c r="AWN20" s="60"/>
      <c r="AWO20" s="30"/>
      <c r="AWP20" s="31"/>
      <c r="AWQ20" s="27"/>
      <c r="AWR20" s="31"/>
      <c r="AWS20" s="31"/>
      <c r="AWT20" s="28"/>
      <c r="AWU20" s="59"/>
      <c r="AWV20" s="29"/>
      <c r="AWW20" s="60"/>
      <c r="AWX20" s="30"/>
      <c r="AWY20" s="31"/>
      <c r="AWZ20" s="27"/>
      <c r="AXA20" s="31"/>
      <c r="AXB20" s="31"/>
      <c r="AXC20" s="28"/>
      <c r="AXD20" s="59"/>
      <c r="AXE20" s="29"/>
      <c r="AXF20" s="60"/>
      <c r="AXG20" s="30"/>
      <c r="AXH20" s="31"/>
      <c r="AXI20" s="27"/>
      <c r="AXJ20" s="31"/>
      <c r="AXK20" s="31"/>
      <c r="AXL20" s="28"/>
      <c r="AXM20" s="59"/>
      <c r="AXN20" s="29"/>
      <c r="AXO20" s="60"/>
      <c r="AXP20" s="30"/>
      <c r="AXQ20" s="31"/>
      <c r="AXR20" s="27"/>
      <c r="AXS20" s="31"/>
      <c r="AXT20" s="31"/>
      <c r="AXU20" s="28"/>
      <c r="AXV20" s="59"/>
      <c r="AXW20" s="29"/>
      <c r="AXX20" s="60"/>
      <c r="AXY20" s="30"/>
      <c r="AXZ20" s="31"/>
      <c r="AYA20" s="27"/>
      <c r="AYB20" s="31"/>
      <c r="AYC20" s="31"/>
      <c r="AYD20" s="28"/>
      <c r="AYE20" s="59"/>
      <c r="AYF20" s="29"/>
      <c r="AYG20" s="60"/>
      <c r="AYH20" s="30"/>
      <c r="AYI20" s="31"/>
      <c r="AYJ20" s="27"/>
      <c r="AYK20" s="31"/>
      <c r="AYL20" s="31"/>
      <c r="AYM20" s="28"/>
      <c r="AYN20" s="59"/>
      <c r="AYO20" s="29"/>
      <c r="AYP20" s="60"/>
      <c r="AYQ20" s="30"/>
      <c r="AYR20" s="31"/>
      <c r="AYS20" s="27"/>
      <c r="AYT20" s="31"/>
      <c r="AYU20" s="31"/>
      <c r="AYV20" s="28"/>
      <c r="AYW20" s="59"/>
      <c r="AYX20" s="29"/>
      <c r="AYY20" s="60"/>
      <c r="AYZ20" s="30"/>
      <c r="AZA20" s="31"/>
      <c r="AZB20" s="27"/>
      <c r="AZC20" s="31"/>
      <c r="AZD20" s="31"/>
      <c r="AZE20" s="28"/>
      <c r="AZF20" s="59"/>
      <c r="AZG20" s="29"/>
      <c r="AZH20" s="60"/>
      <c r="AZI20" s="30"/>
      <c r="AZJ20" s="31"/>
      <c r="AZK20" s="27"/>
      <c r="AZL20" s="31"/>
      <c r="AZM20" s="31"/>
      <c r="AZN20" s="28"/>
      <c r="AZO20" s="59"/>
      <c r="AZP20" s="29"/>
      <c r="AZQ20" s="60"/>
      <c r="AZR20" s="30"/>
      <c r="AZS20" s="31"/>
      <c r="AZT20" s="27"/>
      <c r="AZU20" s="31"/>
      <c r="AZV20" s="31"/>
      <c r="AZW20" s="28"/>
      <c r="AZX20" s="59"/>
      <c r="AZY20" s="29"/>
      <c r="AZZ20" s="60"/>
      <c r="BAA20" s="30"/>
      <c r="BAB20" s="31"/>
      <c r="BAC20" s="27"/>
      <c r="BAD20" s="31"/>
      <c r="BAE20" s="31"/>
      <c r="BAF20" s="28"/>
      <c r="BAG20" s="59"/>
      <c r="BAH20" s="29"/>
      <c r="BAI20" s="60"/>
      <c r="BAJ20" s="30"/>
      <c r="BAK20" s="31"/>
      <c r="BAL20" s="27"/>
      <c r="BAM20" s="31"/>
      <c r="BAN20" s="31"/>
      <c r="BAO20" s="28"/>
      <c r="BAP20" s="59"/>
      <c r="BAQ20" s="29"/>
      <c r="BAR20" s="60"/>
      <c r="BAS20" s="30"/>
      <c r="BAT20" s="31"/>
      <c r="BAU20" s="27"/>
      <c r="BAV20" s="31"/>
      <c r="BAW20" s="31"/>
      <c r="BAX20" s="28"/>
      <c r="BAY20" s="59"/>
      <c r="BAZ20" s="29"/>
      <c r="BBA20" s="60"/>
      <c r="BBB20" s="30"/>
      <c r="BBC20" s="31"/>
      <c r="BBD20" s="27"/>
      <c r="BBE20" s="31"/>
      <c r="BBF20" s="31"/>
      <c r="BBG20" s="28"/>
      <c r="BBH20" s="59"/>
      <c r="BBI20" s="29"/>
      <c r="BBJ20" s="60"/>
      <c r="BBK20" s="30"/>
      <c r="BBL20" s="31"/>
      <c r="BBM20" s="27"/>
      <c r="BBN20" s="31"/>
      <c r="BBO20" s="31"/>
      <c r="BBP20" s="28"/>
      <c r="BBQ20" s="59"/>
      <c r="BBR20" s="29"/>
      <c r="BBS20" s="60"/>
      <c r="BBT20" s="30"/>
      <c r="BBU20" s="31"/>
      <c r="BBV20" s="27"/>
      <c r="BBW20" s="31"/>
      <c r="BBX20" s="31"/>
      <c r="BBY20" s="28"/>
      <c r="BBZ20" s="59"/>
      <c r="BCA20" s="29"/>
      <c r="BCB20" s="60"/>
      <c r="BCC20" s="30"/>
      <c r="BCD20" s="31"/>
      <c r="BCE20" s="27"/>
      <c r="BCF20" s="31"/>
      <c r="BCG20" s="31"/>
      <c r="BCH20" s="28"/>
      <c r="BCI20" s="59"/>
      <c r="BCJ20" s="29"/>
      <c r="BCK20" s="60"/>
      <c r="BCL20" s="30"/>
      <c r="BCM20" s="31"/>
      <c r="BCN20" s="27"/>
      <c r="BCO20" s="31"/>
      <c r="BCP20" s="31"/>
      <c r="BCQ20" s="28"/>
      <c r="BCR20" s="59"/>
      <c r="BCS20" s="29"/>
      <c r="BCT20" s="60"/>
      <c r="BCU20" s="30"/>
      <c r="BCV20" s="31"/>
      <c r="BCW20" s="27"/>
      <c r="BCX20" s="31"/>
      <c r="BCY20" s="31"/>
      <c r="BCZ20" s="28"/>
      <c r="BDA20" s="59"/>
      <c r="BDB20" s="29"/>
      <c r="BDC20" s="60"/>
      <c r="BDD20" s="30"/>
      <c r="BDE20" s="31"/>
      <c r="BDF20" s="27"/>
      <c r="BDG20" s="31"/>
      <c r="BDH20" s="31"/>
      <c r="BDI20" s="28"/>
      <c r="BDJ20" s="59"/>
      <c r="BDK20" s="29"/>
      <c r="BDL20" s="60"/>
      <c r="BDM20" s="30"/>
      <c r="BDN20" s="31"/>
      <c r="BDO20" s="27"/>
      <c r="BDP20" s="31"/>
      <c r="BDQ20" s="31"/>
      <c r="BDR20" s="28"/>
      <c r="BDS20" s="59"/>
      <c r="BDT20" s="29"/>
      <c r="BDU20" s="60"/>
      <c r="BDV20" s="30"/>
      <c r="BDW20" s="31"/>
      <c r="BDX20" s="27"/>
      <c r="BDY20" s="31"/>
      <c r="BDZ20" s="31"/>
      <c r="BEA20" s="28"/>
      <c r="BEB20" s="59"/>
      <c r="BEC20" s="29"/>
      <c r="BED20" s="60"/>
      <c r="BEE20" s="30"/>
      <c r="BEF20" s="31"/>
      <c r="BEG20" s="27"/>
      <c r="BEH20" s="31"/>
      <c r="BEI20" s="31"/>
      <c r="BEJ20" s="28"/>
      <c r="BEK20" s="59"/>
      <c r="BEL20" s="29"/>
      <c r="BEM20" s="60"/>
      <c r="BEN20" s="30"/>
      <c r="BEO20" s="31"/>
      <c r="BEP20" s="27"/>
      <c r="BEQ20" s="31"/>
      <c r="BER20" s="31"/>
      <c r="BES20" s="28"/>
      <c r="BET20" s="59"/>
      <c r="BEU20" s="29"/>
      <c r="BEV20" s="60"/>
      <c r="BEW20" s="30"/>
      <c r="BEX20" s="31"/>
      <c r="BEY20" s="27"/>
      <c r="BEZ20" s="31"/>
      <c r="BFA20" s="31"/>
      <c r="BFB20" s="28"/>
      <c r="BFC20" s="59"/>
      <c r="BFD20" s="29"/>
      <c r="BFE20" s="60"/>
      <c r="BFF20" s="30"/>
      <c r="BFG20" s="31"/>
      <c r="BFH20" s="27"/>
      <c r="BFI20" s="31"/>
      <c r="BFJ20" s="31"/>
      <c r="BFK20" s="28"/>
      <c r="BFL20" s="59"/>
      <c r="BFM20" s="29"/>
      <c r="BFN20" s="60"/>
      <c r="BFO20" s="30"/>
      <c r="BFP20" s="31"/>
      <c r="BFQ20" s="27"/>
      <c r="BFR20" s="31"/>
      <c r="BFS20" s="31"/>
      <c r="BFT20" s="28"/>
      <c r="BFU20" s="59"/>
      <c r="BFV20" s="29"/>
      <c r="BFW20" s="60"/>
      <c r="BFX20" s="30"/>
      <c r="BFY20" s="31"/>
      <c r="BFZ20" s="27"/>
      <c r="BGA20" s="31"/>
      <c r="BGB20" s="31"/>
      <c r="BGC20" s="28"/>
      <c r="BGD20" s="59"/>
      <c r="BGE20" s="29"/>
      <c r="BGF20" s="60"/>
      <c r="BGG20" s="30"/>
      <c r="BGH20" s="31"/>
      <c r="BGI20" s="27"/>
      <c r="BGJ20" s="31"/>
      <c r="BGK20" s="31"/>
      <c r="BGL20" s="28"/>
      <c r="BGM20" s="59"/>
      <c r="BGN20" s="29"/>
      <c r="BGO20" s="60"/>
      <c r="BGP20" s="30"/>
      <c r="BGQ20" s="31"/>
      <c r="BGR20" s="27"/>
      <c r="BGS20" s="31"/>
      <c r="BGT20" s="31"/>
      <c r="BGU20" s="28"/>
      <c r="BGV20" s="59"/>
      <c r="BGW20" s="29"/>
      <c r="BGX20" s="60"/>
      <c r="BGY20" s="30"/>
      <c r="BGZ20" s="31"/>
      <c r="BHA20" s="27"/>
      <c r="BHB20" s="31"/>
      <c r="BHC20" s="31"/>
      <c r="BHD20" s="28"/>
      <c r="BHE20" s="59"/>
      <c r="BHF20" s="29"/>
      <c r="BHG20" s="60"/>
      <c r="BHH20" s="30"/>
      <c r="BHI20" s="31"/>
      <c r="BHJ20" s="27"/>
      <c r="BHK20" s="31"/>
      <c r="BHL20" s="31"/>
      <c r="BHM20" s="28"/>
      <c r="BHN20" s="59"/>
      <c r="BHO20" s="29"/>
      <c r="BHP20" s="60"/>
      <c r="BHQ20" s="30"/>
      <c r="BHR20" s="31"/>
      <c r="BHS20" s="27"/>
      <c r="BHT20" s="31"/>
      <c r="BHU20" s="31"/>
      <c r="BHV20" s="28"/>
      <c r="BHW20" s="59"/>
      <c r="BHX20" s="29"/>
      <c r="BHY20" s="60"/>
      <c r="BHZ20" s="30"/>
      <c r="BIA20" s="31"/>
      <c r="BIB20" s="27"/>
      <c r="BIC20" s="31"/>
      <c r="BID20" s="31"/>
      <c r="BIE20" s="28"/>
      <c r="BIF20" s="59"/>
      <c r="BIG20" s="29"/>
      <c r="BIH20" s="60"/>
      <c r="BII20" s="30"/>
      <c r="BIJ20" s="31"/>
      <c r="BIK20" s="27"/>
      <c r="BIL20" s="31"/>
      <c r="BIM20" s="31"/>
      <c r="BIN20" s="28"/>
      <c r="BIO20" s="59"/>
      <c r="BIP20" s="29"/>
      <c r="BIQ20" s="60"/>
      <c r="BIR20" s="30"/>
      <c r="BIS20" s="31"/>
      <c r="BIT20" s="27"/>
      <c r="BIU20" s="31"/>
      <c r="BIV20" s="31"/>
      <c r="BIW20" s="28"/>
      <c r="BIX20" s="59"/>
      <c r="BIY20" s="29"/>
      <c r="BIZ20" s="60"/>
      <c r="BJA20" s="30"/>
      <c r="BJB20" s="31"/>
      <c r="BJC20" s="27"/>
      <c r="BJD20" s="31"/>
      <c r="BJE20" s="31"/>
      <c r="BJF20" s="28"/>
      <c r="BJG20" s="59"/>
      <c r="BJH20" s="29"/>
      <c r="BJI20" s="60"/>
      <c r="BJJ20" s="30"/>
      <c r="BJK20" s="31"/>
      <c r="BJL20" s="27"/>
      <c r="BJM20" s="31"/>
      <c r="BJN20" s="31"/>
      <c r="BJO20" s="28"/>
      <c r="BJP20" s="59"/>
      <c r="BJQ20" s="29"/>
      <c r="BJR20" s="60"/>
      <c r="BJS20" s="30"/>
      <c r="BJT20" s="31"/>
      <c r="BJU20" s="27"/>
      <c r="BJV20" s="31"/>
      <c r="BJW20" s="31"/>
      <c r="BJX20" s="28"/>
      <c r="BJY20" s="59"/>
      <c r="BJZ20" s="29"/>
      <c r="BKA20" s="60"/>
      <c r="BKB20" s="30"/>
      <c r="BKC20" s="31"/>
      <c r="BKD20" s="27"/>
      <c r="BKE20" s="31"/>
      <c r="BKF20" s="31"/>
      <c r="BKG20" s="28"/>
      <c r="BKH20" s="59"/>
      <c r="BKI20" s="29"/>
      <c r="BKJ20" s="60"/>
      <c r="BKK20" s="30"/>
      <c r="BKL20" s="31"/>
      <c r="BKM20" s="27"/>
      <c r="BKN20" s="31"/>
      <c r="BKO20" s="31"/>
      <c r="BKP20" s="28"/>
      <c r="BKQ20" s="59"/>
      <c r="BKR20" s="29"/>
      <c r="BKS20" s="60"/>
      <c r="BKT20" s="30"/>
      <c r="BKU20" s="31"/>
      <c r="BKV20" s="27"/>
      <c r="BKW20" s="31"/>
      <c r="BKX20" s="31"/>
      <c r="BKY20" s="28"/>
      <c r="BKZ20" s="59"/>
      <c r="BLA20" s="29"/>
      <c r="BLB20" s="60"/>
      <c r="BLC20" s="30"/>
      <c r="BLD20" s="31"/>
      <c r="BLE20" s="27"/>
      <c r="BLF20" s="31"/>
      <c r="BLG20" s="31"/>
      <c r="BLH20" s="28"/>
      <c r="BLI20" s="59"/>
      <c r="BLJ20" s="29"/>
      <c r="BLK20" s="60"/>
      <c r="BLL20" s="30"/>
      <c r="BLM20" s="31"/>
      <c r="BLN20" s="27"/>
      <c r="BLO20" s="31"/>
      <c r="BLP20" s="31"/>
      <c r="BLQ20" s="28"/>
      <c r="BLR20" s="59"/>
      <c r="BLS20" s="29"/>
      <c r="BLT20" s="60"/>
      <c r="BLU20" s="30"/>
      <c r="BLV20" s="31"/>
      <c r="BLW20" s="27"/>
      <c r="BLX20" s="31"/>
      <c r="BLY20" s="31"/>
      <c r="BLZ20" s="28"/>
      <c r="BMA20" s="59"/>
      <c r="BMB20" s="29"/>
      <c r="BMC20" s="60"/>
      <c r="BMD20" s="30"/>
      <c r="BME20" s="31"/>
      <c r="BMF20" s="27"/>
      <c r="BMG20" s="31"/>
      <c r="BMH20" s="31"/>
      <c r="BMI20" s="28"/>
      <c r="BMJ20" s="59"/>
      <c r="BMK20" s="29"/>
      <c r="BML20" s="60"/>
      <c r="BMM20" s="30"/>
      <c r="BMN20" s="31"/>
      <c r="BMO20" s="27"/>
      <c r="BMP20" s="31"/>
      <c r="BMQ20" s="31"/>
      <c r="BMR20" s="28"/>
      <c r="BMS20" s="59"/>
      <c r="BMT20" s="29"/>
      <c r="BMU20" s="60"/>
      <c r="BMV20" s="30"/>
      <c r="BMW20" s="31"/>
      <c r="BMX20" s="27"/>
      <c r="BMY20" s="31"/>
      <c r="BMZ20" s="31"/>
      <c r="BNA20" s="28"/>
      <c r="BNB20" s="59"/>
      <c r="BNC20" s="29"/>
      <c r="BND20" s="60"/>
      <c r="BNE20" s="30"/>
      <c r="BNF20" s="31"/>
      <c r="BNG20" s="27"/>
      <c r="BNH20" s="31"/>
      <c r="BNI20" s="31"/>
      <c r="BNJ20" s="28"/>
      <c r="BNK20" s="59"/>
      <c r="BNL20" s="29"/>
      <c r="BNM20" s="60"/>
      <c r="BNN20" s="30"/>
      <c r="BNO20" s="31"/>
      <c r="BNP20" s="27"/>
      <c r="BNQ20" s="31"/>
      <c r="BNR20" s="31"/>
      <c r="BNS20" s="28"/>
      <c r="BNT20" s="59"/>
      <c r="BNU20" s="29"/>
      <c r="BNV20" s="60"/>
      <c r="BNW20" s="30"/>
      <c r="BNX20" s="31"/>
      <c r="BNY20" s="27"/>
      <c r="BNZ20" s="31"/>
      <c r="BOA20" s="31"/>
      <c r="BOB20" s="28"/>
      <c r="BOC20" s="59"/>
      <c r="BOD20" s="29"/>
      <c r="BOE20" s="60"/>
      <c r="BOF20" s="30"/>
      <c r="BOG20" s="31"/>
      <c r="BOH20" s="27"/>
      <c r="BOI20" s="31"/>
      <c r="BOJ20" s="31"/>
      <c r="BOK20" s="28"/>
      <c r="BOL20" s="59"/>
      <c r="BOM20" s="29"/>
      <c r="BON20" s="60"/>
      <c r="BOO20" s="30"/>
      <c r="BOP20" s="31"/>
      <c r="BOQ20" s="27"/>
      <c r="BOR20" s="31"/>
      <c r="BOS20" s="31"/>
      <c r="BOT20" s="28"/>
      <c r="BOU20" s="59"/>
      <c r="BOV20" s="29"/>
      <c r="BOW20" s="60"/>
      <c r="BOX20" s="30"/>
      <c r="BOY20" s="31"/>
      <c r="BOZ20" s="27"/>
      <c r="BPA20" s="31"/>
      <c r="BPB20" s="31"/>
      <c r="BPC20" s="28"/>
      <c r="BPD20" s="59"/>
      <c r="BPE20" s="29"/>
      <c r="BPF20" s="60"/>
      <c r="BPG20" s="30"/>
      <c r="BPH20" s="31"/>
      <c r="BPI20" s="27"/>
      <c r="BPJ20" s="31"/>
      <c r="BPK20" s="31"/>
      <c r="BPL20" s="28"/>
      <c r="BPM20" s="59"/>
      <c r="BPN20" s="29"/>
      <c r="BPO20" s="60"/>
      <c r="BPP20" s="30"/>
      <c r="BPQ20" s="31"/>
      <c r="BPR20" s="27"/>
      <c r="BPS20" s="31"/>
      <c r="BPT20" s="31"/>
      <c r="BPU20" s="28"/>
      <c r="BPV20" s="59"/>
      <c r="BPW20" s="29"/>
      <c r="BPX20" s="60"/>
      <c r="BPY20" s="30"/>
      <c r="BPZ20" s="31"/>
      <c r="BQA20" s="27"/>
      <c r="BQB20" s="31"/>
      <c r="BQC20" s="31"/>
      <c r="BQD20" s="28"/>
      <c r="BQE20" s="59"/>
      <c r="BQF20" s="29"/>
      <c r="BQG20" s="60"/>
      <c r="BQH20" s="30"/>
      <c r="BQI20" s="31"/>
      <c r="BQJ20" s="27"/>
      <c r="BQK20" s="31"/>
      <c r="BQL20" s="31"/>
      <c r="BQM20" s="28"/>
      <c r="BQN20" s="59"/>
      <c r="BQO20" s="29"/>
      <c r="BQP20" s="60"/>
      <c r="BQQ20" s="30"/>
      <c r="BQR20" s="31"/>
      <c r="BQS20" s="27"/>
      <c r="BQT20" s="31"/>
      <c r="BQU20" s="31"/>
      <c r="BQV20" s="28"/>
      <c r="BQW20" s="59"/>
      <c r="BQX20" s="29"/>
      <c r="BQY20" s="60"/>
      <c r="BQZ20" s="30"/>
      <c r="BRA20" s="31"/>
      <c r="BRB20" s="27"/>
      <c r="BRC20" s="31"/>
      <c r="BRD20" s="31"/>
      <c r="BRE20" s="28"/>
      <c r="BRF20" s="59"/>
      <c r="BRG20" s="29"/>
      <c r="BRH20" s="60"/>
      <c r="BRI20" s="30"/>
      <c r="BRJ20" s="31"/>
      <c r="BRK20" s="27"/>
      <c r="BRL20" s="31"/>
      <c r="BRM20" s="31"/>
      <c r="BRN20" s="28"/>
      <c r="BRO20" s="59"/>
      <c r="BRP20" s="29"/>
      <c r="BRQ20" s="60"/>
      <c r="BRR20" s="30"/>
      <c r="BRS20" s="31"/>
      <c r="BRT20" s="27"/>
      <c r="BRU20" s="31"/>
      <c r="BRV20" s="31"/>
      <c r="BRW20" s="28"/>
      <c r="BRX20" s="59"/>
      <c r="BRY20" s="29"/>
      <c r="BRZ20" s="60"/>
      <c r="BSA20" s="30"/>
      <c r="BSB20" s="31"/>
      <c r="BSC20" s="27"/>
      <c r="BSD20" s="31"/>
      <c r="BSE20" s="31"/>
      <c r="BSF20" s="28"/>
      <c r="BSG20" s="59"/>
      <c r="BSH20" s="29"/>
      <c r="BSI20" s="60"/>
      <c r="BSJ20" s="30"/>
      <c r="BSK20" s="31"/>
      <c r="BSL20" s="27"/>
      <c r="BSM20" s="31"/>
      <c r="BSN20" s="31"/>
      <c r="BSO20" s="28"/>
      <c r="BSP20" s="59"/>
      <c r="BSQ20" s="29"/>
      <c r="BSR20" s="60"/>
      <c r="BSS20" s="30"/>
      <c r="BST20" s="31"/>
      <c r="BSU20" s="27"/>
      <c r="BSV20" s="31"/>
      <c r="BSW20" s="31"/>
      <c r="BSX20" s="28"/>
      <c r="BSY20" s="59"/>
      <c r="BSZ20" s="29"/>
      <c r="BTA20" s="60"/>
      <c r="BTB20" s="30"/>
      <c r="BTC20" s="31"/>
      <c r="BTD20" s="27"/>
      <c r="BTE20" s="31"/>
      <c r="BTF20" s="31"/>
      <c r="BTG20" s="28"/>
      <c r="BTH20" s="59"/>
      <c r="BTI20" s="29"/>
      <c r="BTJ20" s="60"/>
      <c r="BTK20" s="30"/>
      <c r="BTL20" s="31"/>
      <c r="BTM20" s="27"/>
      <c r="BTN20" s="31"/>
      <c r="BTO20" s="31"/>
      <c r="BTP20" s="28"/>
      <c r="BTQ20" s="59"/>
      <c r="BTR20" s="29"/>
      <c r="BTS20" s="60"/>
      <c r="BTT20" s="30"/>
      <c r="BTU20" s="31"/>
      <c r="BTV20" s="27"/>
      <c r="BTW20" s="31"/>
      <c r="BTX20" s="31"/>
      <c r="BTY20" s="28"/>
      <c r="BTZ20" s="59"/>
      <c r="BUA20" s="29"/>
      <c r="BUB20" s="60"/>
      <c r="BUC20" s="30"/>
      <c r="BUD20" s="31"/>
      <c r="BUE20" s="27"/>
      <c r="BUF20" s="31"/>
      <c r="BUG20" s="31"/>
      <c r="BUH20" s="28"/>
      <c r="BUI20" s="59"/>
      <c r="BUJ20" s="29"/>
      <c r="BUK20" s="60"/>
      <c r="BUL20" s="30"/>
      <c r="BUM20" s="31"/>
      <c r="BUN20" s="27"/>
      <c r="BUO20" s="31"/>
      <c r="BUP20" s="31"/>
      <c r="BUQ20" s="28"/>
      <c r="BUR20" s="59"/>
      <c r="BUS20" s="29"/>
      <c r="BUT20" s="60"/>
    </row>
    <row r="21" spans="1:1918">
      <c r="A21" s="453" t="s">
        <v>261</v>
      </c>
      <c r="B21" s="30">
        <v>2</v>
      </c>
      <c r="C21" s="31">
        <v>0</v>
      </c>
      <c r="D21" s="27">
        <v>2</v>
      </c>
      <c r="E21" s="31">
        <v>1</v>
      </c>
      <c r="F21" s="31">
        <v>0</v>
      </c>
      <c r="G21" s="28">
        <v>3</v>
      </c>
      <c r="H21" s="59"/>
      <c r="I21" s="29"/>
      <c r="J21" s="60"/>
      <c r="K21" s="30">
        <v>3</v>
      </c>
      <c r="L21" s="31">
        <v>1</v>
      </c>
      <c r="M21" s="27">
        <v>4</v>
      </c>
      <c r="N21" s="31">
        <v>0</v>
      </c>
      <c r="O21" s="31">
        <v>0</v>
      </c>
      <c r="P21" s="28">
        <v>4</v>
      </c>
      <c r="Q21" s="59"/>
      <c r="R21" s="29"/>
      <c r="S21" s="60"/>
      <c r="T21" s="30">
        <v>1</v>
      </c>
      <c r="U21" s="31">
        <v>1</v>
      </c>
      <c r="V21" s="27">
        <v>2</v>
      </c>
      <c r="W21" s="31">
        <v>4</v>
      </c>
      <c r="X21" s="31">
        <v>0</v>
      </c>
      <c r="Y21" s="28">
        <v>6</v>
      </c>
      <c r="Z21" s="59"/>
      <c r="AA21" s="29"/>
      <c r="AB21" s="60"/>
      <c r="AC21" s="30">
        <v>3</v>
      </c>
      <c r="AD21" s="31">
        <v>2</v>
      </c>
      <c r="AE21" s="27">
        <v>5</v>
      </c>
      <c r="AF21" s="31">
        <v>1</v>
      </c>
      <c r="AG21" s="31">
        <v>0</v>
      </c>
      <c r="AH21" s="28">
        <v>6</v>
      </c>
      <c r="AI21" s="59"/>
      <c r="AJ21" s="29"/>
      <c r="AK21" s="60"/>
      <c r="AL21" s="30"/>
      <c r="AM21" s="31"/>
      <c r="AN21" s="27"/>
      <c r="AO21" s="31"/>
      <c r="AP21" s="31"/>
      <c r="AQ21" s="28"/>
      <c r="AR21" s="59"/>
      <c r="AS21" s="29"/>
      <c r="AT21" s="60"/>
      <c r="AU21" s="30"/>
      <c r="AV21" s="31"/>
      <c r="AW21" s="27"/>
      <c r="AX21" s="31"/>
      <c r="AY21" s="31"/>
      <c r="AZ21" s="28"/>
      <c r="BA21" s="59"/>
      <c r="BB21" s="29"/>
      <c r="BC21" s="60"/>
      <c r="BD21" s="30"/>
      <c r="BE21" s="31"/>
      <c r="BF21" s="27"/>
      <c r="BG21" s="31"/>
      <c r="BH21" s="31"/>
      <c r="BI21" s="28"/>
      <c r="BJ21" s="59"/>
      <c r="BK21" s="29"/>
      <c r="BL21" s="60"/>
      <c r="BM21" s="30">
        <v>3</v>
      </c>
      <c r="BN21" s="31">
        <v>0</v>
      </c>
      <c r="BO21" s="27">
        <v>3</v>
      </c>
      <c r="BP21" s="31">
        <v>1</v>
      </c>
      <c r="BQ21" s="31">
        <v>0</v>
      </c>
      <c r="BR21" s="28">
        <v>4</v>
      </c>
      <c r="BS21" s="59"/>
      <c r="BT21" s="29"/>
      <c r="BU21" s="60"/>
      <c r="BV21" s="30">
        <v>3</v>
      </c>
      <c r="BW21" s="31">
        <v>1</v>
      </c>
      <c r="BX21" s="27">
        <v>4</v>
      </c>
      <c r="BY21" s="31">
        <v>1</v>
      </c>
      <c r="BZ21" s="31">
        <v>0</v>
      </c>
      <c r="CA21" s="28">
        <v>5</v>
      </c>
      <c r="CB21" s="59"/>
      <c r="CC21" s="29"/>
      <c r="CD21" s="60"/>
      <c r="CE21" s="30">
        <v>1</v>
      </c>
      <c r="CF21" s="31">
        <v>0</v>
      </c>
      <c r="CG21" s="27">
        <v>1</v>
      </c>
      <c r="CH21" s="31">
        <v>6</v>
      </c>
      <c r="CI21" s="31">
        <v>0</v>
      </c>
      <c r="CJ21" s="28">
        <v>7</v>
      </c>
      <c r="CK21" s="59"/>
      <c r="CL21" s="29"/>
      <c r="CM21" s="60"/>
      <c r="CN21" s="30">
        <v>3</v>
      </c>
      <c r="CO21" s="31">
        <v>1</v>
      </c>
      <c r="CP21" s="27">
        <v>4</v>
      </c>
      <c r="CQ21" s="31">
        <v>4</v>
      </c>
      <c r="CR21" s="31">
        <v>0</v>
      </c>
      <c r="CS21" s="28">
        <v>8</v>
      </c>
      <c r="CT21" s="59"/>
      <c r="CU21" s="29"/>
      <c r="CV21" s="60"/>
      <c r="CW21" s="30"/>
      <c r="CX21" s="31"/>
      <c r="CY21" s="27"/>
      <c r="CZ21" s="31"/>
      <c r="DA21" s="31"/>
      <c r="DB21" s="28"/>
      <c r="DC21" s="59"/>
      <c r="DD21" s="29"/>
      <c r="DE21" s="60" t="str">
        <f t="shared" si="222"/>
        <v/>
      </c>
      <c r="DF21" s="30"/>
      <c r="DG21" s="31"/>
      <c r="DH21" s="27"/>
      <c r="DI21" s="31"/>
      <c r="DJ21" s="31"/>
      <c r="DK21" s="28"/>
      <c r="DL21" s="59"/>
      <c r="DM21" s="29"/>
      <c r="DN21" s="60" t="str">
        <f t="shared" si="223"/>
        <v/>
      </c>
      <c r="DO21" s="30">
        <v>4</v>
      </c>
      <c r="DP21" s="31">
        <v>2</v>
      </c>
      <c r="DQ21" s="27">
        <v>6</v>
      </c>
      <c r="DR21" s="31">
        <v>6</v>
      </c>
      <c r="DS21" s="31">
        <v>1</v>
      </c>
      <c r="DT21" s="28">
        <v>13</v>
      </c>
      <c r="DU21" s="59"/>
      <c r="DV21" s="29">
        <v>3</v>
      </c>
      <c r="DW21" s="60"/>
      <c r="DX21" s="30">
        <v>5</v>
      </c>
      <c r="DY21" s="31">
        <v>0</v>
      </c>
      <c r="DZ21" s="27">
        <v>5</v>
      </c>
      <c r="EA21" s="31">
        <v>1</v>
      </c>
      <c r="EB21" s="31">
        <v>2</v>
      </c>
      <c r="EC21" s="28">
        <v>8</v>
      </c>
      <c r="ED21" s="59"/>
      <c r="EE21" s="29">
        <v>7</v>
      </c>
      <c r="EF21" s="60"/>
      <c r="EG21" s="30"/>
      <c r="EH21" s="31"/>
      <c r="EI21" s="27"/>
      <c r="EJ21" s="31"/>
      <c r="EK21" s="31"/>
      <c r="EL21" s="28"/>
      <c r="EM21" s="59"/>
      <c r="EN21" s="29"/>
      <c r="EO21" s="60" t="str">
        <f t="shared" si="226"/>
        <v/>
      </c>
      <c r="EP21" s="30">
        <v>5</v>
      </c>
      <c r="EQ21" s="31">
        <v>1</v>
      </c>
      <c r="ER21" s="27">
        <v>6</v>
      </c>
      <c r="ES21" s="31">
        <v>1</v>
      </c>
      <c r="ET21" s="31">
        <v>0</v>
      </c>
      <c r="EU21" s="28">
        <v>7</v>
      </c>
      <c r="EV21" s="59"/>
      <c r="EW21" s="29">
        <v>5</v>
      </c>
      <c r="EX21" s="60"/>
      <c r="EY21" s="30">
        <v>3</v>
      </c>
      <c r="EZ21" s="31">
        <v>1</v>
      </c>
      <c r="FA21" s="27">
        <v>4</v>
      </c>
      <c r="FB21" s="31">
        <v>0</v>
      </c>
      <c r="FC21" s="31">
        <v>0</v>
      </c>
      <c r="FD21" s="28">
        <v>4</v>
      </c>
      <c r="FE21" s="59"/>
      <c r="FF21" s="29">
        <v>4</v>
      </c>
      <c r="FG21" s="60"/>
      <c r="FH21" s="30"/>
      <c r="FI21" s="31"/>
      <c r="FJ21" s="27"/>
      <c r="FK21" s="31"/>
      <c r="FL21" s="31"/>
      <c r="FM21" s="28"/>
      <c r="FN21" s="59"/>
      <c r="FO21" s="29"/>
      <c r="FP21" s="60"/>
      <c r="FQ21" s="30"/>
      <c r="FR21" s="31"/>
      <c r="FS21" s="27"/>
      <c r="FT21" s="31"/>
      <c r="FU21" s="31"/>
      <c r="FV21" s="28"/>
      <c r="FW21" s="59"/>
      <c r="FX21" s="29"/>
      <c r="FY21" s="60"/>
      <c r="FZ21" s="30"/>
      <c r="GA21" s="31"/>
      <c r="GB21" s="27"/>
      <c r="GC21" s="31"/>
      <c r="GD21" s="31"/>
      <c r="GE21" s="28"/>
      <c r="GF21" s="59"/>
      <c r="GG21" s="29"/>
      <c r="GH21" s="60"/>
      <c r="GI21" s="30">
        <v>1</v>
      </c>
      <c r="GJ21" s="31">
        <v>0</v>
      </c>
      <c r="GK21" s="27">
        <v>1</v>
      </c>
      <c r="GL21" s="31">
        <v>2</v>
      </c>
      <c r="GM21" s="31">
        <v>0</v>
      </c>
      <c r="GN21" s="28">
        <v>3</v>
      </c>
      <c r="GO21" s="59"/>
      <c r="GP21" s="29">
        <v>6</v>
      </c>
      <c r="GQ21" s="60"/>
      <c r="GR21" s="30">
        <v>1</v>
      </c>
      <c r="GS21" s="31">
        <v>0</v>
      </c>
      <c r="GT21" s="27">
        <v>1</v>
      </c>
      <c r="GU21" s="31">
        <v>0</v>
      </c>
      <c r="GV21" s="31">
        <v>0</v>
      </c>
      <c r="GW21" s="28">
        <v>1</v>
      </c>
      <c r="GX21" s="59"/>
      <c r="GY21" s="29">
        <v>7</v>
      </c>
      <c r="GZ21" s="60" t="str">
        <f t="shared" si="233"/>
        <v/>
      </c>
      <c r="HA21" s="30">
        <v>0</v>
      </c>
      <c r="HB21" s="31">
        <v>1</v>
      </c>
      <c r="HC21" s="27">
        <v>1</v>
      </c>
      <c r="HD21" s="31">
        <v>2</v>
      </c>
      <c r="HE21" s="31">
        <v>0</v>
      </c>
      <c r="HF21" s="28">
        <v>3</v>
      </c>
      <c r="HG21" s="59"/>
      <c r="HH21" s="29">
        <v>5</v>
      </c>
      <c r="HI21" s="60" t="str">
        <f t="shared" si="234"/>
        <v/>
      </c>
      <c r="HJ21" s="30">
        <v>1</v>
      </c>
      <c r="HK21" s="31">
        <v>0</v>
      </c>
      <c r="HL21" s="27">
        <v>1</v>
      </c>
      <c r="HM21" s="31">
        <v>2</v>
      </c>
      <c r="HN21" s="31">
        <v>0</v>
      </c>
      <c r="HO21" s="28">
        <v>3</v>
      </c>
      <c r="HP21" s="59"/>
      <c r="HQ21" s="29">
        <v>5</v>
      </c>
      <c r="HR21" s="60" t="str">
        <f t="shared" si="235"/>
        <v/>
      </c>
      <c r="HS21" s="30"/>
      <c r="HT21" s="31"/>
      <c r="HU21" s="27"/>
      <c r="HV21" s="31"/>
      <c r="HW21" s="31"/>
      <c r="HX21" s="28"/>
      <c r="HY21" s="59"/>
      <c r="HZ21" s="29"/>
      <c r="IA21" s="60" t="str">
        <f t="shared" si="236"/>
        <v/>
      </c>
      <c r="IB21" s="30"/>
      <c r="IC21" s="31"/>
      <c r="ID21" s="27"/>
      <c r="IE21" s="31"/>
      <c r="IF21" s="31"/>
      <c r="IG21" s="28"/>
      <c r="IH21" s="59"/>
      <c r="II21" s="29"/>
      <c r="IJ21" s="60" t="str">
        <f t="shared" si="237"/>
        <v/>
      </c>
      <c r="IK21" s="30">
        <v>3</v>
      </c>
      <c r="IL21" s="31">
        <v>0</v>
      </c>
      <c r="IM21" s="27">
        <v>3</v>
      </c>
      <c r="IN21" s="31">
        <v>0</v>
      </c>
      <c r="IO21" s="31">
        <v>0</v>
      </c>
      <c r="IP21" s="28">
        <v>3</v>
      </c>
      <c r="IQ21" s="59"/>
      <c r="IR21" s="29">
        <v>7</v>
      </c>
      <c r="IS21" s="60" t="str">
        <f t="shared" si="238"/>
        <v/>
      </c>
      <c r="IT21" s="30">
        <v>4</v>
      </c>
      <c r="IU21" s="31">
        <v>0</v>
      </c>
      <c r="IV21" s="27">
        <v>4</v>
      </c>
      <c r="IW21" s="31">
        <v>0</v>
      </c>
      <c r="IX21" s="31">
        <v>0</v>
      </c>
      <c r="IY21" s="28">
        <v>4</v>
      </c>
      <c r="IZ21" s="59"/>
      <c r="JA21" s="29">
        <v>6</v>
      </c>
      <c r="JB21" s="60" t="str">
        <f t="shared" si="239"/>
        <v/>
      </c>
      <c r="JC21" s="30">
        <v>1</v>
      </c>
      <c r="JD21" s="31">
        <v>1</v>
      </c>
      <c r="JE21" s="27">
        <v>2</v>
      </c>
      <c r="JF21" s="31">
        <v>1</v>
      </c>
      <c r="JG21" s="31">
        <v>1</v>
      </c>
      <c r="JH21" s="28">
        <v>4</v>
      </c>
      <c r="JI21" s="59"/>
      <c r="JJ21" s="29">
        <v>4</v>
      </c>
      <c r="JK21" s="60" t="str">
        <f t="shared" si="240"/>
        <v/>
      </c>
      <c r="JL21" s="30"/>
      <c r="JM21" s="31"/>
      <c r="JN21" s="27"/>
      <c r="JO21" s="31"/>
      <c r="JP21" s="31"/>
      <c r="JQ21" s="28"/>
      <c r="JR21" s="59"/>
      <c r="JS21" s="29"/>
      <c r="JT21" s="60"/>
      <c r="JU21" s="30"/>
      <c r="JV21" s="31"/>
      <c r="JW21" s="27"/>
      <c r="JX21" s="31"/>
      <c r="JY21" s="31"/>
      <c r="JZ21" s="28"/>
      <c r="KA21" s="59"/>
      <c r="KB21" s="29"/>
      <c r="KC21" s="60"/>
      <c r="KD21" s="30"/>
      <c r="KE21" s="31"/>
      <c r="KF21" s="27"/>
      <c r="KG21" s="31"/>
      <c r="KH21" s="31"/>
      <c r="KI21" s="28"/>
      <c r="KJ21" s="59"/>
      <c r="KK21" s="29"/>
      <c r="KL21" s="60"/>
      <c r="KM21" s="30"/>
      <c r="KN21" s="31"/>
      <c r="KO21" s="27"/>
      <c r="KP21" s="31"/>
      <c r="KQ21" s="31"/>
      <c r="KR21" s="28"/>
      <c r="KS21" s="59"/>
      <c r="KT21" s="29"/>
      <c r="KU21" s="60"/>
      <c r="KV21" s="30"/>
      <c r="KW21" s="31"/>
      <c r="KX21" s="27"/>
      <c r="KY21" s="31"/>
      <c r="KZ21" s="31"/>
      <c r="LA21" s="28"/>
      <c r="LB21" s="59"/>
      <c r="LC21" s="29"/>
      <c r="LD21" s="60"/>
      <c r="LE21" s="30"/>
      <c r="LF21" s="31"/>
      <c r="LG21" s="27"/>
      <c r="LH21" s="31"/>
      <c r="LI21" s="31"/>
      <c r="LJ21" s="28"/>
      <c r="LK21" s="59"/>
      <c r="LL21" s="29"/>
      <c r="LM21" s="60"/>
      <c r="LN21" s="30"/>
      <c r="LO21" s="31"/>
      <c r="LP21" s="27"/>
      <c r="LQ21" s="31"/>
      <c r="LR21" s="31"/>
      <c r="LS21" s="28"/>
      <c r="LT21" s="59"/>
      <c r="LU21" s="29"/>
      <c r="LV21" s="60"/>
      <c r="LW21" s="30"/>
      <c r="LX21" s="31"/>
      <c r="LY21" s="27"/>
      <c r="LZ21" s="31"/>
      <c r="MA21" s="31"/>
      <c r="MB21" s="28"/>
      <c r="MC21" s="59"/>
      <c r="MD21" s="29"/>
      <c r="ME21" s="60"/>
      <c r="MF21" s="30"/>
      <c r="MG21" s="31"/>
      <c r="MH21" s="27"/>
      <c r="MI21" s="31"/>
      <c r="MJ21" s="31"/>
      <c r="MK21" s="28"/>
      <c r="ML21" s="59"/>
      <c r="MM21" s="29"/>
      <c r="MN21" s="60"/>
      <c r="MO21" s="30"/>
      <c r="MP21" s="31"/>
      <c r="MQ21" s="27"/>
      <c r="MR21" s="31"/>
      <c r="MS21" s="31"/>
      <c r="MT21" s="28"/>
      <c r="MU21" s="59"/>
      <c r="MV21" s="29"/>
      <c r="MW21" s="60"/>
      <c r="MX21" s="30"/>
      <c r="MY21" s="31"/>
      <c r="MZ21" s="27"/>
      <c r="NA21" s="31"/>
      <c r="NB21" s="31"/>
      <c r="NC21" s="28"/>
      <c r="ND21" s="59"/>
      <c r="NE21" s="29"/>
      <c r="NF21" s="60"/>
      <c r="NG21" s="30"/>
      <c r="NH21" s="31"/>
      <c r="NI21" s="27"/>
      <c r="NJ21" s="31"/>
      <c r="NK21" s="31"/>
      <c r="NL21" s="28"/>
      <c r="NM21" s="59"/>
      <c r="NN21" s="29"/>
      <c r="NO21" s="60"/>
      <c r="NP21" s="30"/>
      <c r="NQ21" s="31"/>
      <c r="NR21" s="27"/>
      <c r="NS21" s="31"/>
      <c r="NT21" s="31"/>
      <c r="NU21" s="28"/>
      <c r="NV21" s="59"/>
      <c r="NW21" s="29"/>
      <c r="NX21" s="60"/>
      <c r="NY21" s="30"/>
      <c r="NZ21" s="31"/>
      <c r="OA21" s="27"/>
      <c r="OB21" s="31"/>
      <c r="OC21" s="31"/>
      <c r="OD21" s="28"/>
      <c r="OE21" s="59"/>
      <c r="OF21" s="29"/>
      <c r="OG21" s="60"/>
      <c r="OH21" s="30"/>
      <c r="OI21" s="31"/>
      <c r="OJ21" s="27"/>
      <c r="OK21" s="31"/>
      <c r="OL21" s="31"/>
      <c r="OM21" s="28"/>
      <c r="ON21" s="59"/>
      <c r="OO21" s="29"/>
      <c r="OP21" s="60"/>
      <c r="OQ21" s="30"/>
      <c r="OR21" s="31"/>
      <c r="OS21" s="27"/>
      <c r="OT21" s="31"/>
      <c r="OU21" s="31"/>
      <c r="OV21" s="28"/>
      <c r="OW21" s="59"/>
      <c r="OX21" s="29"/>
      <c r="OY21" s="60"/>
      <c r="OZ21" s="472"/>
      <c r="PA21" s="472"/>
      <c r="PB21" s="473"/>
      <c r="PC21" s="472"/>
      <c r="PD21" s="472"/>
      <c r="PE21" s="474"/>
      <c r="PF21" s="59"/>
      <c r="PG21" s="29"/>
      <c r="PH21" s="60"/>
      <c r="PI21" s="30"/>
      <c r="PJ21" s="31"/>
      <c r="PK21" s="27"/>
      <c r="PL21" s="31"/>
      <c r="PM21" s="31"/>
      <c r="PN21" s="28"/>
      <c r="PO21" s="59"/>
      <c r="PP21" s="29"/>
      <c r="PQ21" s="60"/>
      <c r="PR21" s="30"/>
      <c r="PS21" s="31"/>
      <c r="PT21" s="27"/>
      <c r="PU21" s="31"/>
      <c r="PV21" s="31"/>
      <c r="PW21" s="28"/>
      <c r="PX21" s="59"/>
      <c r="PY21" s="29"/>
      <c r="PZ21" s="60"/>
      <c r="QA21" s="30"/>
      <c r="QB21" s="31"/>
      <c r="QC21" s="27"/>
      <c r="QD21" s="31"/>
      <c r="QE21" s="31"/>
      <c r="QF21" s="28"/>
      <c r="QG21" s="59"/>
      <c r="QH21" s="29"/>
      <c r="QI21" s="60"/>
      <c r="QJ21" s="30"/>
      <c r="QK21" s="31"/>
      <c r="QL21" s="27"/>
      <c r="QM21" s="31"/>
      <c r="QN21" s="31"/>
      <c r="QO21" s="28"/>
      <c r="QP21" s="59"/>
      <c r="QQ21" s="29"/>
      <c r="QR21" s="60"/>
      <c r="QS21" s="30"/>
      <c r="QT21" s="31"/>
      <c r="QU21" s="27"/>
      <c r="QV21" s="31"/>
      <c r="QW21" s="31"/>
      <c r="QX21" s="28"/>
      <c r="QY21" s="59"/>
      <c r="QZ21" s="29"/>
      <c r="RA21" s="60"/>
      <c r="RB21" s="30"/>
      <c r="RC21" s="31"/>
      <c r="RD21" s="27"/>
      <c r="RE21" s="31"/>
      <c r="RF21" s="31"/>
      <c r="RG21" s="28"/>
      <c r="RH21" s="59"/>
      <c r="RI21" s="29"/>
      <c r="RJ21" s="60"/>
      <c r="RK21" s="30"/>
      <c r="RL21" s="31"/>
      <c r="RM21" s="27"/>
      <c r="RN21" s="31"/>
      <c r="RO21" s="31"/>
      <c r="RP21" s="28"/>
      <c r="RQ21" s="59"/>
      <c r="RR21" s="29"/>
      <c r="RS21" s="60"/>
      <c r="RT21" s="30"/>
      <c r="RU21" s="31"/>
      <c r="RV21" s="27"/>
      <c r="RW21" s="31"/>
      <c r="RX21" s="31"/>
      <c r="RY21" s="28"/>
      <c r="RZ21" s="59"/>
      <c r="SA21" s="29"/>
      <c r="SB21" s="60"/>
      <c r="SC21" s="30"/>
      <c r="SD21" s="31"/>
      <c r="SE21" s="27"/>
      <c r="SF21" s="31"/>
      <c r="SG21" s="31"/>
      <c r="SH21" s="28"/>
      <c r="SI21" s="59"/>
      <c r="SJ21" s="29"/>
      <c r="SK21" s="60"/>
      <c r="SL21" s="30"/>
      <c r="SM21" s="31"/>
      <c r="SN21" s="27"/>
      <c r="SO21" s="31"/>
      <c r="SP21" s="31"/>
      <c r="SQ21" s="28"/>
      <c r="SR21" s="59"/>
      <c r="SS21" s="29"/>
      <c r="ST21" s="60"/>
      <c r="SU21" s="30"/>
      <c r="SV21" s="31"/>
      <c r="SW21" s="27"/>
      <c r="SX21" s="31"/>
      <c r="SY21" s="31"/>
      <c r="SZ21" s="28"/>
      <c r="TA21" s="59"/>
      <c r="TB21" s="29"/>
      <c r="TC21" s="60"/>
      <c r="TD21" s="30"/>
      <c r="TE21" s="31"/>
      <c r="TF21" s="27"/>
      <c r="TG21" s="31"/>
      <c r="TH21" s="31"/>
      <c r="TI21" s="28"/>
      <c r="TJ21" s="59"/>
      <c r="TK21" s="29"/>
      <c r="TL21" s="60"/>
      <c r="TM21" s="30"/>
      <c r="TN21" s="31"/>
      <c r="TO21" s="27"/>
      <c r="TP21" s="31"/>
      <c r="TQ21" s="31"/>
      <c r="TR21" s="28"/>
      <c r="TS21" s="59"/>
      <c r="TT21" s="29"/>
      <c r="TU21" s="60"/>
      <c r="TV21" s="30"/>
      <c r="TW21" s="31"/>
      <c r="TX21" s="27"/>
      <c r="TY21" s="31"/>
      <c r="TZ21" s="31"/>
      <c r="UA21" s="28"/>
      <c r="UB21" s="59"/>
      <c r="UC21" s="29"/>
      <c r="UD21" s="60"/>
      <c r="UE21" s="30"/>
      <c r="UF21" s="31"/>
      <c r="UG21" s="27"/>
      <c r="UH21" s="31"/>
      <c r="UI21" s="31"/>
      <c r="UJ21" s="28"/>
      <c r="UK21" s="59"/>
      <c r="UL21" s="29"/>
      <c r="UM21" s="60"/>
      <c r="UN21" s="30"/>
      <c r="UO21" s="31"/>
      <c r="UP21" s="27"/>
      <c r="UQ21" s="31"/>
      <c r="UR21" s="31"/>
      <c r="US21" s="28"/>
      <c r="UT21" s="59"/>
      <c r="UU21" s="29"/>
      <c r="UV21" s="60"/>
      <c r="UW21" s="30"/>
      <c r="UX21" s="31"/>
      <c r="UY21" s="27"/>
      <c r="UZ21" s="31"/>
      <c r="VA21" s="31"/>
      <c r="VB21" s="28"/>
      <c r="VC21" s="59"/>
      <c r="VD21" s="29"/>
      <c r="VE21" s="60"/>
      <c r="VF21" s="30"/>
      <c r="VG21" s="31"/>
      <c r="VH21" s="27"/>
      <c r="VI21" s="31"/>
      <c r="VJ21" s="31"/>
      <c r="VK21" s="28"/>
      <c r="VL21" s="59"/>
      <c r="VM21" s="29"/>
      <c r="VN21" s="60"/>
      <c r="VO21" s="30"/>
      <c r="VP21" s="31"/>
      <c r="VQ21" s="27"/>
      <c r="VR21" s="31"/>
      <c r="VS21" s="31"/>
      <c r="VT21" s="28"/>
      <c r="VU21" s="59"/>
      <c r="VV21" s="29"/>
      <c r="VW21" s="60"/>
      <c r="VX21" s="30"/>
      <c r="VY21" s="31"/>
      <c r="VZ21" s="27"/>
      <c r="WA21" s="31"/>
      <c r="WB21" s="31"/>
      <c r="WC21" s="28"/>
      <c r="WD21" s="59"/>
      <c r="WE21" s="29"/>
      <c r="WF21" s="60"/>
      <c r="WG21" s="30"/>
      <c r="WH21" s="31"/>
      <c r="WI21" s="27"/>
      <c r="WJ21" s="31"/>
      <c r="WK21" s="31"/>
      <c r="WL21" s="28"/>
      <c r="WM21" s="59"/>
      <c r="WN21" s="29"/>
      <c r="WO21" s="60"/>
      <c r="WP21" s="30"/>
      <c r="WQ21" s="31"/>
      <c r="WR21" s="27"/>
      <c r="WS21" s="31"/>
      <c r="WT21" s="31"/>
      <c r="WU21" s="28"/>
      <c r="WV21" s="59"/>
      <c r="WW21" s="29"/>
      <c r="WX21" s="60"/>
      <c r="WY21" s="30"/>
      <c r="WZ21" s="31"/>
      <c r="XA21" s="27"/>
      <c r="XB21" s="31"/>
      <c r="XC21" s="31"/>
      <c r="XD21" s="28"/>
      <c r="XE21" s="59"/>
      <c r="XF21" s="29"/>
      <c r="XG21" s="60"/>
      <c r="XH21" s="30"/>
      <c r="XI21" s="31"/>
      <c r="XJ21" s="27"/>
      <c r="XK21" s="31"/>
      <c r="XL21" s="31"/>
      <c r="XM21" s="28"/>
      <c r="XN21" s="59"/>
      <c r="XO21" s="29"/>
      <c r="XP21" s="60"/>
      <c r="XQ21" s="30"/>
      <c r="XR21" s="31"/>
      <c r="XS21" s="27"/>
      <c r="XT21" s="31"/>
      <c r="XU21" s="31"/>
      <c r="XV21" s="28"/>
      <c r="XW21" s="59"/>
      <c r="XX21" s="29"/>
      <c r="XY21" s="60"/>
      <c r="XZ21" s="30"/>
      <c r="YA21" s="31"/>
      <c r="YB21" s="27"/>
      <c r="YC21" s="31"/>
      <c r="YD21" s="31"/>
      <c r="YE21" s="28"/>
      <c r="YF21" s="59"/>
      <c r="YG21" s="29"/>
      <c r="YH21" s="60"/>
      <c r="YI21" s="30"/>
      <c r="YJ21" s="31"/>
      <c r="YK21" s="27"/>
      <c r="YL21" s="31"/>
      <c r="YM21" s="31"/>
      <c r="YN21" s="28"/>
      <c r="YO21" s="59"/>
      <c r="YP21" s="29"/>
      <c r="YQ21" s="60"/>
      <c r="YR21" s="30"/>
      <c r="YS21" s="31"/>
      <c r="YT21" s="27"/>
      <c r="YU21" s="31"/>
      <c r="YV21" s="31"/>
      <c r="YW21" s="28"/>
      <c r="YX21" s="59"/>
      <c r="YY21" s="29"/>
      <c r="YZ21" s="60"/>
      <c r="ZA21" s="30"/>
      <c r="ZB21" s="31"/>
      <c r="ZC21" s="27"/>
      <c r="ZD21" s="31"/>
      <c r="ZE21" s="31"/>
      <c r="ZF21" s="28"/>
      <c r="ZG21" s="59"/>
      <c r="ZH21" s="29"/>
      <c r="ZI21" s="60"/>
      <c r="ZJ21" s="30"/>
      <c r="ZK21" s="31"/>
      <c r="ZL21" s="27"/>
      <c r="ZM21" s="31"/>
      <c r="ZN21" s="31"/>
      <c r="ZO21" s="28"/>
      <c r="ZP21" s="59"/>
      <c r="ZQ21" s="29"/>
      <c r="ZR21" s="60"/>
      <c r="ZS21" s="30"/>
      <c r="ZT21" s="31"/>
      <c r="ZU21" s="27"/>
      <c r="ZV21" s="31"/>
      <c r="ZW21" s="31"/>
      <c r="ZX21" s="28"/>
      <c r="ZY21" s="59"/>
      <c r="ZZ21" s="29"/>
      <c r="AAA21" s="60"/>
      <c r="AAB21" s="30"/>
      <c r="AAC21" s="31"/>
      <c r="AAD21" s="27"/>
      <c r="AAE21" s="31"/>
      <c r="AAF21" s="31"/>
      <c r="AAG21" s="28"/>
      <c r="AAH21" s="59"/>
      <c r="AAI21" s="29"/>
      <c r="AAJ21" s="60"/>
      <c r="AAK21" s="30"/>
      <c r="AAL21" s="31"/>
      <c r="AAM21" s="27"/>
      <c r="AAN21" s="31"/>
      <c r="AAO21" s="31"/>
      <c r="AAP21" s="28"/>
      <c r="AAQ21" s="59"/>
      <c r="AAR21" s="29"/>
      <c r="AAS21" s="60"/>
      <c r="AAT21" s="30"/>
      <c r="AAU21" s="31"/>
      <c r="AAV21" s="27"/>
      <c r="AAW21" s="31"/>
      <c r="AAX21" s="31"/>
      <c r="AAY21" s="28"/>
      <c r="AAZ21" s="59"/>
      <c r="ABA21" s="29"/>
      <c r="ABB21" s="60"/>
      <c r="ABC21" s="30"/>
      <c r="ABD21" s="31"/>
      <c r="ABE21" s="27"/>
      <c r="ABF21" s="31"/>
      <c r="ABG21" s="31"/>
      <c r="ABH21" s="28"/>
      <c r="ABI21" s="59"/>
      <c r="ABJ21" s="29"/>
      <c r="ABK21" s="60"/>
      <c r="ABL21" s="30"/>
      <c r="ABM21" s="31"/>
      <c r="ABN21" s="27"/>
      <c r="ABO21" s="31"/>
      <c r="ABP21" s="31"/>
      <c r="ABQ21" s="28"/>
      <c r="ABR21" s="59"/>
      <c r="ABS21" s="29"/>
      <c r="ABT21" s="60"/>
      <c r="ABU21" s="30"/>
      <c r="ABV21" s="31"/>
      <c r="ABW21" s="27"/>
      <c r="ABX21" s="31"/>
      <c r="ABY21" s="31"/>
      <c r="ABZ21" s="28"/>
      <c r="ACA21" s="59"/>
      <c r="ACB21" s="29"/>
      <c r="ACC21" s="60"/>
      <c r="ACD21" s="30"/>
      <c r="ACE21" s="31"/>
      <c r="ACF21" s="27"/>
      <c r="ACG21" s="31"/>
      <c r="ACH21" s="31"/>
      <c r="ACI21" s="28"/>
      <c r="ACJ21" s="59"/>
      <c r="ACK21" s="29"/>
      <c r="ACL21" s="60"/>
      <c r="ACM21" s="30"/>
      <c r="ACN21" s="31"/>
      <c r="ACO21" s="27"/>
      <c r="ACP21" s="31"/>
      <c r="ACQ21" s="31"/>
      <c r="ACR21" s="28"/>
      <c r="ACS21" s="59"/>
      <c r="ACT21" s="29"/>
      <c r="ACU21" s="60"/>
      <c r="ACV21" s="30"/>
      <c r="ACW21" s="31"/>
      <c r="ACX21" s="27"/>
      <c r="ACY21" s="31"/>
      <c r="ACZ21" s="31"/>
      <c r="ADA21" s="28"/>
      <c r="ADB21" s="59"/>
      <c r="ADC21" s="29"/>
      <c r="ADD21" s="60"/>
      <c r="ADE21" s="30"/>
      <c r="ADF21" s="31"/>
      <c r="ADG21" s="27"/>
      <c r="ADH21" s="31"/>
      <c r="ADI21" s="31"/>
      <c r="ADJ21" s="28"/>
      <c r="ADK21" s="59"/>
      <c r="ADL21" s="29"/>
      <c r="ADM21" s="60"/>
      <c r="ADN21" s="30"/>
      <c r="ADO21" s="31"/>
      <c r="ADP21" s="27"/>
      <c r="ADQ21" s="31"/>
      <c r="ADR21" s="31"/>
      <c r="ADS21" s="28"/>
      <c r="ADT21" s="59"/>
      <c r="ADU21" s="29"/>
      <c r="ADV21" s="60"/>
      <c r="ADW21" s="30"/>
      <c r="ADX21" s="31"/>
      <c r="ADY21" s="27"/>
      <c r="ADZ21" s="31"/>
      <c r="AEA21" s="31"/>
      <c r="AEB21" s="28"/>
      <c r="AEC21" s="59"/>
      <c r="AED21" s="29"/>
      <c r="AEE21" s="60"/>
      <c r="AEF21" s="30"/>
      <c r="AEG21" s="31"/>
      <c r="AEH21" s="27"/>
      <c r="AEI21" s="31"/>
      <c r="AEJ21" s="31"/>
      <c r="AEK21" s="28"/>
      <c r="AEL21" s="59"/>
      <c r="AEM21" s="29"/>
      <c r="AEN21" s="60"/>
      <c r="AEO21" s="30"/>
      <c r="AEP21" s="31"/>
      <c r="AEQ21" s="27"/>
      <c r="AER21" s="31"/>
      <c r="AES21" s="31"/>
      <c r="AET21" s="28"/>
      <c r="AEU21" s="59"/>
      <c r="AEV21" s="29"/>
      <c r="AEW21" s="60"/>
      <c r="AEX21" s="30"/>
      <c r="AEY21" s="31"/>
      <c r="AEZ21" s="27"/>
      <c r="AFA21" s="31"/>
      <c r="AFB21" s="31"/>
      <c r="AFC21" s="28"/>
      <c r="AFD21" s="59"/>
      <c r="AFE21" s="29"/>
      <c r="AFF21" s="60"/>
      <c r="AFG21" s="30"/>
      <c r="AFH21" s="31"/>
      <c r="AFI21" s="27"/>
      <c r="AFJ21" s="31"/>
      <c r="AFK21" s="31"/>
      <c r="AFL21" s="28"/>
      <c r="AFM21" s="59"/>
      <c r="AFN21" s="29"/>
      <c r="AFO21" s="60"/>
      <c r="AFP21" s="30"/>
      <c r="AFQ21" s="31"/>
      <c r="AFR21" s="27"/>
      <c r="AFS21" s="31"/>
      <c r="AFT21" s="31"/>
      <c r="AFU21" s="28"/>
      <c r="AFV21" s="59"/>
      <c r="AFW21" s="29"/>
      <c r="AFX21" s="60"/>
      <c r="AFY21" s="30"/>
      <c r="AFZ21" s="31"/>
      <c r="AGA21" s="27"/>
      <c r="AGB21" s="31"/>
      <c r="AGC21" s="31"/>
      <c r="AGD21" s="28"/>
      <c r="AGE21" s="59"/>
      <c r="AGF21" s="29"/>
      <c r="AGG21" s="60"/>
      <c r="AGH21" s="30"/>
      <c r="AGI21" s="31"/>
      <c r="AGJ21" s="27"/>
      <c r="AGK21" s="31"/>
      <c r="AGL21" s="31"/>
      <c r="AGM21" s="28"/>
      <c r="AGN21" s="59"/>
      <c r="AGO21" s="29"/>
      <c r="AGP21" s="60"/>
      <c r="AGQ21" s="30"/>
      <c r="AGR21" s="31"/>
      <c r="AGS21" s="27"/>
      <c r="AGT21" s="31"/>
      <c r="AGU21" s="31"/>
      <c r="AGV21" s="28"/>
      <c r="AGW21" s="59"/>
      <c r="AGX21" s="29"/>
      <c r="AGY21" s="60"/>
      <c r="AGZ21" s="30"/>
      <c r="AHA21" s="31"/>
      <c r="AHB21" s="27"/>
      <c r="AHC21" s="31"/>
      <c r="AHD21" s="31"/>
      <c r="AHE21" s="28"/>
      <c r="AHF21" s="59"/>
      <c r="AHG21" s="29"/>
      <c r="AHH21" s="60"/>
      <c r="AHI21" s="30"/>
      <c r="AHJ21" s="31"/>
      <c r="AHK21" s="27"/>
      <c r="AHL21" s="31"/>
      <c r="AHM21" s="31"/>
      <c r="AHN21" s="28"/>
      <c r="AHO21" s="59"/>
      <c r="AHP21" s="29"/>
      <c r="AHQ21" s="60"/>
      <c r="AHR21" s="30"/>
      <c r="AHS21" s="31"/>
      <c r="AHT21" s="27"/>
      <c r="AHU21" s="31"/>
      <c r="AHV21" s="31"/>
      <c r="AHW21" s="28"/>
      <c r="AHX21" s="59"/>
      <c r="AHY21" s="29"/>
      <c r="AHZ21" s="60"/>
      <c r="AIA21" s="30"/>
      <c r="AIB21" s="31"/>
      <c r="AIC21" s="27"/>
      <c r="AID21" s="31"/>
      <c r="AIE21" s="31"/>
      <c r="AIF21" s="28"/>
      <c r="AIG21" s="59"/>
      <c r="AIH21" s="29"/>
      <c r="AII21" s="60"/>
      <c r="AIJ21" s="30"/>
      <c r="AIK21" s="31"/>
      <c r="AIL21" s="27"/>
      <c r="AIM21" s="31"/>
      <c r="AIN21" s="31"/>
      <c r="AIO21" s="28"/>
      <c r="AIP21" s="59"/>
      <c r="AIQ21" s="29"/>
      <c r="AIR21" s="60"/>
      <c r="AIS21" s="30"/>
      <c r="AIT21" s="31"/>
      <c r="AIU21" s="27"/>
      <c r="AIV21" s="31"/>
      <c r="AIW21" s="31"/>
      <c r="AIX21" s="28"/>
      <c r="AIY21" s="59"/>
      <c r="AIZ21" s="29"/>
      <c r="AJA21" s="60"/>
      <c r="AJB21" s="30"/>
      <c r="AJC21" s="31"/>
      <c r="AJD21" s="27"/>
      <c r="AJE21" s="31"/>
      <c r="AJF21" s="31"/>
      <c r="AJG21" s="28"/>
      <c r="AJH21" s="59"/>
      <c r="AJI21" s="29"/>
      <c r="AJJ21" s="60"/>
      <c r="AJK21" s="30"/>
      <c r="AJL21" s="31"/>
      <c r="AJM21" s="27"/>
      <c r="AJN21" s="31"/>
      <c r="AJO21" s="31"/>
      <c r="AJP21" s="28"/>
      <c r="AJQ21" s="59"/>
      <c r="AJR21" s="29"/>
      <c r="AJS21" s="60"/>
      <c r="AJT21" s="30"/>
      <c r="AJU21" s="31"/>
      <c r="AJV21" s="27"/>
      <c r="AJW21" s="31"/>
      <c r="AJX21" s="31"/>
      <c r="AJY21" s="28"/>
      <c r="AJZ21" s="59"/>
      <c r="AKA21" s="29"/>
      <c r="AKB21" s="60"/>
      <c r="AKC21" s="30"/>
      <c r="AKD21" s="31"/>
      <c r="AKE21" s="27"/>
      <c r="AKF21" s="31"/>
      <c r="AKG21" s="31"/>
      <c r="AKH21" s="28"/>
      <c r="AKI21" s="59"/>
      <c r="AKJ21" s="29"/>
      <c r="AKK21" s="60"/>
      <c r="AKL21" s="30"/>
      <c r="AKM21" s="31"/>
      <c r="AKN21" s="27"/>
      <c r="AKO21" s="31"/>
      <c r="AKP21" s="31"/>
      <c r="AKQ21" s="28"/>
      <c r="AKR21" s="59"/>
      <c r="AKS21" s="29"/>
      <c r="AKT21" s="60"/>
      <c r="AKU21" s="30"/>
      <c r="AKV21" s="31"/>
      <c r="AKW21" s="27"/>
      <c r="AKX21" s="31"/>
      <c r="AKY21" s="31"/>
      <c r="AKZ21" s="28"/>
      <c r="ALA21" s="59"/>
      <c r="ALB21" s="29"/>
      <c r="ALC21" s="60"/>
      <c r="ALD21" s="30"/>
      <c r="ALE21" s="31"/>
      <c r="ALF21" s="27"/>
      <c r="ALG21" s="31"/>
      <c r="ALH21" s="31"/>
      <c r="ALI21" s="28"/>
      <c r="ALJ21" s="59"/>
      <c r="ALK21" s="29"/>
      <c r="ALL21" s="60"/>
      <c r="ALM21" s="30"/>
      <c r="ALN21" s="31"/>
      <c r="ALO21" s="27"/>
      <c r="ALP21" s="31"/>
      <c r="ALQ21" s="31"/>
      <c r="ALR21" s="28"/>
      <c r="ALS21" s="59"/>
      <c r="ALT21" s="29"/>
      <c r="ALU21" s="60"/>
      <c r="ALV21" s="30"/>
      <c r="ALW21" s="31"/>
      <c r="ALX21" s="27"/>
      <c r="ALY21" s="31"/>
      <c r="ALZ21" s="31"/>
      <c r="AMA21" s="28"/>
      <c r="AMB21" s="59"/>
      <c r="AMC21" s="29"/>
      <c r="AMD21" s="60"/>
      <c r="AME21" s="30"/>
      <c r="AMF21" s="31"/>
      <c r="AMG21" s="27"/>
      <c r="AMH21" s="31"/>
      <c r="AMI21" s="31"/>
      <c r="AMJ21" s="28"/>
      <c r="AMK21" s="59"/>
      <c r="AML21" s="29"/>
      <c r="AMM21" s="60"/>
      <c r="AMN21" s="30"/>
      <c r="AMO21" s="31"/>
      <c r="AMP21" s="27"/>
      <c r="AMQ21" s="31"/>
      <c r="AMR21" s="31"/>
      <c r="AMS21" s="28"/>
      <c r="AMT21" s="59"/>
      <c r="AMU21" s="29"/>
      <c r="AMV21" s="60"/>
      <c r="AMW21" s="30"/>
      <c r="AMX21" s="31"/>
      <c r="AMY21" s="27"/>
      <c r="AMZ21" s="31"/>
      <c r="ANA21" s="31"/>
      <c r="ANB21" s="28"/>
      <c r="ANC21" s="59"/>
      <c r="AND21" s="29"/>
      <c r="ANE21" s="60"/>
      <c r="ANF21" s="30"/>
      <c r="ANG21" s="31"/>
      <c r="ANH21" s="27"/>
      <c r="ANI21" s="31"/>
      <c r="ANJ21" s="31"/>
      <c r="ANK21" s="28"/>
      <c r="ANL21" s="59"/>
      <c r="ANM21" s="29"/>
      <c r="ANN21" s="60"/>
      <c r="ANO21" s="30"/>
      <c r="ANP21" s="31"/>
      <c r="ANQ21" s="27"/>
      <c r="ANR21" s="31"/>
      <c r="ANS21" s="31"/>
      <c r="ANT21" s="28"/>
      <c r="ANU21" s="59"/>
      <c r="ANV21" s="29"/>
      <c r="ANW21" s="60"/>
      <c r="ANX21" s="30"/>
      <c r="ANY21" s="31"/>
      <c r="ANZ21" s="27"/>
      <c r="AOA21" s="31"/>
      <c r="AOB21" s="31"/>
      <c r="AOC21" s="28"/>
      <c r="AOD21" s="59"/>
      <c r="AOE21" s="29"/>
      <c r="AOF21" s="60"/>
      <c r="AOG21" s="30"/>
      <c r="AOH21" s="31"/>
      <c r="AOI21" s="27"/>
      <c r="AOJ21" s="31"/>
      <c r="AOK21" s="31"/>
      <c r="AOL21" s="28"/>
      <c r="AOM21" s="59"/>
      <c r="AON21" s="29"/>
      <c r="AOO21" s="60"/>
      <c r="AOP21" s="30"/>
      <c r="AOQ21" s="31"/>
      <c r="AOR21" s="27"/>
      <c r="AOS21" s="31"/>
      <c r="AOT21" s="31"/>
      <c r="AOU21" s="28"/>
      <c r="AOV21" s="59"/>
      <c r="AOW21" s="29"/>
      <c r="AOX21" s="60"/>
      <c r="AOY21" s="30"/>
      <c r="AOZ21" s="31"/>
      <c r="APA21" s="27"/>
      <c r="APB21" s="31"/>
      <c r="APC21" s="31"/>
      <c r="APD21" s="28"/>
      <c r="APE21" s="59"/>
      <c r="APF21" s="29"/>
      <c r="APG21" s="60"/>
      <c r="APH21" s="30"/>
      <c r="API21" s="31"/>
      <c r="APJ21" s="27"/>
      <c r="APK21" s="31"/>
      <c r="APL21" s="31"/>
      <c r="APM21" s="28"/>
      <c r="APN21" s="59"/>
      <c r="APO21" s="29"/>
      <c r="APP21" s="60"/>
      <c r="APQ21" s="30"/>
      <c r="APR21" s="31"/>
      <c r="APS21" s="27"/>
      <c r="APT21" s="31"/>
      <c r="APU21" s="31"/>
      <c r="APV21" s="28"/>
      <c r="APW21" s="59"/>
      <c r="APX21" s="29"/>
      <c r="APY21" s="60"/>
      <c r="APZ21" s="30"/>
      <c r="AQA21" s="31"/>
      <c r="AQB21" s="27"/>
      <c r="AQC21" s="31"/>
      <c r="AQD21" s="31"/>
      <c r="AQE21" s="28"/>
      <c r="AQF21" s="59"/>
      <c r="AQG21" s="29"/>
      <c r="AQH21" s="60"/>
      <c r="AQI21" s="30"/>
      <c r="AQJ21" s="31"/>
      <c r="AQK21" s="27"/>
      <c r="AQL21" s="31"/>
      <c r="AQM21" s="31"/>
      <c r="AQN21" s="28"/>
      <c r="AQO21" s="59"/>
      <c r="AQP21" s="29"/>
      <c r="AQQ21" s="60"/>
      <c r="AQR21" s="30"/>
      <c r="AQS21" s="31"/>
      <c r="AQT21" s="27"/>
      <c r="AQU21" s="31"/>
      <c r="AQV21" s="31"/>
      <c r="AQW21" s="28"/>
      <c r="AQX21" s="59"/>
      <c r="AQY21" s="29"/>
      <c r="AQZ21" s="60"/>
      <c r="ARA21" s="30"/>
      <c r="ARB21" s="31"/>
      <c r="ARC21" s="27"/>
      <c r="ARD21" s="31"/>
      <c r="ARE21" s="31"/>
      <c r="ARF21" s="28"/>
      <c r="ARG21" s="59"/>
      <c r="ARH21" s="29"/>
      <c r="ARI21" s="60"/>
      <c r="ARJ21" s="30"/>
      <c r="ARK21" s="31"/>
      <c r="ARL21" s="27"/>
      <c r="ARM21" s="31"/>
      <c r="ARN21" s="31"/>
      <c r="ARO21" s="28"/>
      <c r="ARP21" s="59"/>
      <c r="ARQ21" s="29"/>
      <c r="ARR21" s="60"/>
      <c r="ARS21" s="30"/>
      <c r="ART21" s="31"/>
      <c r="ARU21" s="27"/>
      <c r="ARV21" s="31"/>
      <c r="ARW21" s="31"/>
      <c r="ARX21" s="28"/>
      <c r="ARY21" s="59"/>
      <c r="ARZ21" s="29"/>
      <c r="ASA21" s="60"/>
      <c r="ASB21" s="30"/>
      <c r="ASC21" s="31"/>
      <c r="ASD21" s="27"/>
      <c r="ASE21" s="31"/>
      <c r="ASF21" s="31"/>
      <c r="ASG21" s="28"/>
      <c r="ASH21" s="59"/>
      <c r="ASI21" s="29"/>
      <c r="ASJ21" s="60"/>
      <c r="ASK21" s="30"/>
      <c r="ASL21" s="31"/>
      <c r="ASM21" s="27"/>
      <c r="ASN21" s="31"/>
      <c r="ASO21" s="31"/>
      <c r="ASP21" s="28"/>
      <c r="ASQ21" s="59"/>
      <c r="ASR21" s="29"/>
      <c r="ASS21" s="60"/>
      <c r="AST21" s="30"/>
      <c r="ASU21" s="31"/>
      <c r="ASV21" s="27"/>
      <c r="ASW21" s="31"/>
      <c r="ASX21" s="31"/>
      <c r="ASY21" s="28"/>
      <c r="ASZ21" s="59"/>
      <c r="ATA21" s="29"/>
      <c r="ATB21" s="60"/>
      <c r="ATC21" s="30"/>
      <c r="ATD21" s="31"/>
      <c r="ATE21" s="27"/>
      <c r="ATF21" s="31"/>
      <c r="ATG21" s="31"/>
      <c r="ATH21" s="28"/>
      <c r="ATI21" s="59"/>
      <c r="ATJ21" s="29"/>
      <c r="ATK21" s="60"/>
      <c r="ATL21" s="30"/>
      <c r="ATM21" s="31"/>
      <c r="ATN21" s="27"/>
      <c r="ATO21" s="31"/>
      <c r="ATP21" s="31"/>
      <c r="ATQ21" s="28"/>
      <c r="ATR21" s="59"/>
      <c r="ATS21" s="29"/>
      <c r="ATT21" s="60"/>
      <c r="ATU21" s="30"/>
      <c r="ATV21" s="31"/>
      <c r="ATW21" s="27"/>
      <c r="ATX21" s="31"/>
      <c r="ATY21" s="31"/>
      <c r="ATZ21" s="28"/>
      <c r="AUA21" s="59"/>
      <c r="AUB21" s="29"/>
      <c r="AUC21" s="60"/>
      <c r="AUD21" s="30"/>
      <c r="AUE21" s="31"/>
      <c r="AUF21" s="27"/>
      <c r="AUG21" s="31"/>
      <c r="AUH21" s="31"/>
      <c r="AUI21" s="28"/>
      <c r="AUJ21" s="59"/>
      <c r="AUK21" s="29"/>
      <c r="AUL21" s="60"/>
      <c r="AUM21" s="30"/>
      <c r="AUN21" s="31"/>
      <c r="AUO21" s="27"/>
      <c r="AUP21" s="31"/>
      <c r="AUQ21" s="31"/>
      <c r="AUR21" s="28"/>
      <c r="AUS21" s="59"/>
      <c r="AUT21" s="29"/>
      <c r="AUU21" s="60"/>
      <c r="AUV21" s="30"/>
      <c r="AUW21" s="31"/>
      <c r="AUX21" s="27"/>
      <c r="AUY21" s="31"/>
      <c r="AUZ21" s="31"/>
      <c r="AVA21" s="28"/>
      <c r="AVB21" s="59"/>
      <c r="AVC21" s="29"/>
      <c r="AVD21" s="60"/>
      <c r="AVE21" s="30"/>
      <c r="AVF21" s="31"/>
      <c r="AVG21" s="27"/>
      <c r="AVH21" s="31"/>
      <c r="AVI21" s="31"/>
      <c r="AVJ21" s="28"/>
      <c r="AVK21" s="59"/>
      <c r="AVL21" s="29"/>
      <c r="AVM21" s="60"/>
      <c r="AVN21" s="30"/>
      <c r="AVO21" s="31"/>
      <c r="AVP21" s="27"/>
      <c r="AVQ21" s="31"/>
      <c r="AVR21" s="31"/>
      <c r="AVS21" s="28"/>
      <c r="AVT21" s="59"/>
      <c r="AVU21" s="29"/>
      <c r="AVV21" s="60"/>
      <c r="AVW21" s="30"/>
      <c r="AVX21" s="31"/>
      <c r="AVY21" s="27"/>
      <c r="AVZ21" s="31"/>
      <c r="AWA21" s="31"/>
      <c r="AWB21" s="28"/>
      <c r="AWC21" s="59"/>
      <c r="AWD21" s="29"/>
      <c r="AWE21" s="60"/>
      <c r="AWF21" s="30"/>
      <c r="AWG21" s="31"/>
      <c r="AWH21" s="27"/>
      <c r="AWI21" s="31"/>
      <c r="AWJ21" s="31"/>
      <c r="AWK21" s="28"/>
      <c r="AWL21" s="59"/>
      <c r="AWM21" s="29"/>
      <c r="AWN21" s="60"/>
      <c r="AWO21" s="30"/>
      <c r="AWP21" s="31"/>
      <c r="AWQ21" s="27"/>
      <c r="AWR21" s="31"/>
      <c r="AWS21" s="31"/>
      <c r="AWT21" s="28"/>
      <c r="AWU21" s="59"/>
      <c r="AWV21" s="29"/>
      <c r="AWW21" s="60"/>
      <c r="AWX21" s="30"/>
      <c r="AWY21" s="31"/>
      <c r="AWZ21" s="27"/>
      <c r="AXA21" s="31"/>
      <c r="AXB21" s="31"/>
      <c r="AXC21" s="28"/>
      <c r="AXD21" s="59"/>
      <c r="AXE21" s="29"/>
      <c r="AXF21" s="60"/>
      <c r="AXG21" s="30"/>
      <c r="AXH21" s="31"/>
      <c r="AXI21" s="27"/>
      <c r="AXJ21" s="31"/>
      <c r="AXK21" s="31"/>
      <c r="AXL21" s="28"/>
      <c r="AXM21" s="59"/>
      <c r="AXN21" s="29"/>
      <c r="AXO21" s="60"/>
      <c r="AXP21" s="30"/>
      <c r="AXQ21" s="31"/>
      <c r="AXR21" s="27"/>
      <c r="AXS21" s="31"/>
      <c r="AXT21" s="31"/>
      <c r="AXU21" s="28"/>
      <c r="AXV21" s="59"/>
      <c r="AXW21" s="29"/>
      <c r="AXX21" s="60"/>
      <c r="AXY21" s="30"/>
      <c r="AXZ21" s="31"/>
      <c r="AYA21" s="27"/>
      <c r="AYB21" s="31"/>
      <c r="AYC21" s="31"/>
      <c r="AYD21" s="28"/>
      <c r="AYE21" s="59"/>
      <c r="AYF21" s="29"/>
      <c r="AYG21" s="60"/>
      <c r="AYH21" s="30"/>
      <c r="AYI21" s="31"/>
      <c r="AYJ21" s="27"/>
      <c r="AYK21" s="31"/>
      <c r="AYL21" s="31"/>
      <c r="AYM21" s="28"/>
      <c r="AYN21" s="59"/>
      <c r="AYO21" s="29"/>
      <c r="AYP21" s="60"/>
      <c r="AYQ21" s="30"/>
      <c r="AYR21" s="31"/>
      <c r="AYS21" s="27"/>
      <c r="AYT21" s="31"/>
      <c r="AYU21" s="31"/>
      <c r="AYV21" s="28"/>
      <c r="AYW21" s="59"/>
      <c r="AYX21" s="29"/>
      <c r="AYY21" s="60"/>
      <c r="AYZ21" s="30"/>
      <c r="AZA21" s="31"/>
      <c r="AZB21" s="27"/>
      <c r="AZC21" s="31"/>
      <c r="AZD21" s="31"/>
      <c r="AZE21" s="28"/>
      <c r="AZF21" s="59"/>
      <c r="AZG21" s="29"/>
      <c r="AZH21" s="60"/>
      <c r="AZI21" s="30"/>
      <c r="AZJ21" s="31"/>
      <c r="AZK21" s="27"/>
      <c r="AZL21" s="31"/>
      <c r="AZM21" s="31"/>
      <c r="AZN21" s="28"/>
      <c r="AZO21" s="59"/>
      <c r="AZP21" s="29"/>
      <c r="AZQ21" s="60"/>
      <c r="AZR21" s="30"/>
      <c r="AZS21" s="31"/>
      <c r="AZT21" s="27"/>
      <c r="AZU21" s="31"/>
      <c r="AZV21" s="31"/>
      <c r="AZW21" s="28"/>
      <c r="AZX21" s="59"/>
      <c r="AZY21" s="29"/>
      <c r="AZZ21" s="60"/>
      <c r="BAA21" s="30"/>
      <c r="BAB21" s="31"/>
      <c r="BAC21" s="27"/>
      <c r="BAD21" s="31"/>
      <c r="BAE21" s="31"/>
      <c r="BAF21" s="28"/>
      <c r="BAG21" s="59"/>
      <c r="BAH21" s="29"/>
      <c r="BAI21" s="60"/>
      <c r="BAJ21" s="30"/>
      <c r="BAK21" s="31"/>
      <c r="BAL21" s="27"/>
      <c r="BAM21" s="31"/>
      <c r="BAN21" s="31"/>
      <c r="BAO21" s="28"/>
      <c r="BAP21" s="59"/>
      <c r="BAQ21" s="29"/>
      <c r="BAR21" s="60"/>
      <c r="BAS21" s="30"/>
      <c r="BAT21" s="31"/>
      <c r="BAU21" s="27"/>
      <c r="BAV21" s="31"/>
      <c r="BAW21" s="31"/>
      <c r="BAX21" s="28"/>
      <c r="BAY21" s="59"/>
      <c r="BAZ21" s="29"/>
      <c r="BBA21" s="60"/>
      <c r="BBB21" s="30"/>
      <c r="BBC21" s="31"/>
      <c r="BBD21" s="27"/>
      <c r="BBE21" s="31"/>
      <c r="BBF21" s="31"/>
      <c r="BBG21" s="28"/>
      <c r="BBH21" s="59"/>
      <c r="BBI21" s="29"/>
      <c r="BBJ21" s="60"/>
      <c r="BBK21" s="30"/>
      <c r="BBL21" s="31"/>
      <c r="BBM21" s="27"/>
      <c r="BBN21" s="31"/>
      <c r="BBO21" s="31"/>
      <c r="BBP21" s="28"/>
      <c r="BBQ21" s="59"/>
      <c r="BBR21" s="29"/>
      <c r="BBS21" s="60"/>
      <c r="BBT21" s="30"/>
      <c r="BBU21" s="31"/>
      <c r="BBV21" s="27"/>
      <c r="BBW21" s="31"/>
      <c r="BBX21" s="31"/>
      <c r="BBY21" s="28"/>
      <c r="BBZ21" s="59"/>
      <c r="BCA21" s="29"/>
      <c r="BCB21" s="60"/>
      <c r="BCC21" s="30"/>
      <c r="BCD21" s="31"/>
      <c r="BCE21" s="27"/>
      <c r="BCF21" s="31"/>
      <c r="BCG21" s="31"/>
      <c r="BCH21" s="28"/>
      <c r="BCI21" s="59"/>
      <c r="BCJ21" s="29"/>
      <c r="BCK21" s="60"/>
      <c r="BCL21" s="30"/>
      <c r="BCM21" s="31"/>
      <c r="BCN21" s="27"/>
      <c r="BCO21" s="31"/>
      <c r="BCP21" s="31"/>
      <c r="BCQ21" s="28"/>
      <c r="BCR21" s="59"/>
      <c r="BCS21" s="29"/>
      <c r="BCT21" s="60"/>
      <c r="BCU21" s="30"/>
      <c r="BCV21" s="31"/>
      <c r="BCW21" s="27"/>
      <c r="BCX21" s="31"/>
      <c r="BCY21" s="31"/>
      <c r="BCZ21" s="28"/>
      <c r="BDA21" s="59"/>
      <c r="BDB21" s="29"/>
      <c r="BDC21" s="60"/>
      <c r="BDD21" s="30"/>
      <c r="BDE21" s="31"/>
      <c r="BDF21" s="27"/>
      <c r="BDG21" s="31"/>
      <c r="BDH21" s="31"/>
      <c r="BDI21" s="28"/>
      <c r="BDJ21" s="59"/>
      <c r="BDK21" s="29"/>
      <c r="BDL21" s="60"/>
      <c r="BDM21" s="30"/>
      <c r="BDN21" s="31"/>
      <c r="BDO21" s="27"/>
      <c r="BDP21" s="31"/>
      <c r="BDQ21" s="31"/>
      <c r="BDR21" s="28"/>
      <c r="BDS21" s="59"/>
      <c r="BDT21" s="29"/>
      <c r="BDU21" s="60"/>
      <c r="BDV21" s="30"/>
      <c r="BDW21" s="31"/>
      <c r="BDX21" s="27"/>
      <c r="BDY21" s="31"/>
      <c r="BDZ21" s="31"/>
      <c r="BEA21" s="28"/>
      <c r="BEB21" s="59"/>
      <c r="BEC21" s="29"/>
      <c r="BED21" s="60"/>
      <c r="BEE21" s="30"/>
      <c r="BEF21" s="31"/>
      <c r="BEG21" s="27"/>
      <c r="BEH21" s="31"/>
      <c r="BEI21" s="31"/>
      <c r="BEJ21" s="28"/>
      <c r="BEK21" s="59"/>
      <c r="BEL21" s="29"/>
      <c r="BEM21" s="60"/>
      <c r="BEN21" s="30"/>
      <c r="BEO21" s="31"/>
      <c r="BEP21" s="27"/>
      <c r="BEQ21" s="31"/>
      <c r="BER21" s="31"/>
      <c r="BES21" s="28"/>
      <c r="BET21" s="59"/>
      <c r="BEU21" s="29"/>
      <c r="BEV21" s="60"/>
      <c r="BEW21" s="30"/>
      <c r="BEX21" s="31"/>
      <c r="BEY21" s="27"/>
      <c r="BEZ21" s="31"/>
      <c r="BFA21" s="31"/>
      <c r="BFB21" s="28"/>
      <c r="BFC21" s="59"/>
      <c r="BFD21" s="29"/>
      <c r="BFE21" s="60"/>
      <c r="BFF21" s="30"/>
      <c r="BFG21" s="31"/>
      <c r="BFH21" s="27"/>
      <c r="BFI21" s="31"/>
      <c r="BFJ21" s="31"/>
      <c r="BFK21" s="28"/>
      <c r="BFL21" s="59"/>
      <c r="BFM21" s="29"/>
      <c r="BFN21" s="60"/>
      <c r="BFO21" s="30"/>
      <c r="BFP21" s="31"/>
      <c r="BFQ21" s="27"/>
      <c r="BFR21" s="31"/>
      <c r="BFS21" s="31"/>
      <c r="BFT21" s="28"/>
      <c r="BFU21" s="59"/>
      <c r="BFV21" s="29"/>
      <c r="BFW21" s="60"/>
      <c r="BFX21" s="30"/>
      <c r="BFY21" s="31"/>
      <c r="BFZ21" s="27"/>
      <c r="BGA21" s="31"/>
      <c r="BGB21" s="31"/>
      <c r="BGC21" s="28"/>
      <c r="BGD21" s="59"/>
      <c r="BGE21" s="29"/>
      <c r="BGF21" s="60"/>
      <c r="BGG21" s="30"/>
      <c r="BGH21" s="31"/>
      <c r="BGI21" s="27"/>
      <c r="BGJ21" s="31"/>
      <c r="BGK21" s="31"/>
      <c r="BGL21" s="28"/>
      <c r="BGM21" s="59"/>
      <c r="BGN21" s="29"/>
      <c r="BGO21" s="60"/>
      <c r="BGP21" s="30"/>
      <c r="BGQ21" s="31"/>
      <c r="BGR21" s="27"/>
      <c r="BGS21" s="31"/>
      <c r="BGT21" s="31"/>
      <c r="BGU21" s="28"/>
      <c r="BGV21" s="59"/>
      <c r="BGW21" s="29"/>
      <c r="BGX21" s="60"/>
      <c r="BGY21" s="30"/>
      <c r="BGZ21" s="31"/>
      <c r="BHA21" s="27"/>
      <c r="BHB21" s="31"/>
      <c r="BHC21" s="31"/>
      <c r="BHD21" s="28"/>
      <c r="BHE21" s="59"/>
      <c r="BHF21" s="29"/>
      <c r="BHG21" s="60"/>
      <c r="BHH21" s="30"/>
      <c r="BHI21" s="31"/>
      <c r="BHJ21" s="27"/>
      <c r="BHK21" s="31"/>
      <c r="BHL21" s="31"/>
      <c r="BHM21" s="28"/>
      <c r="BHN21" s="59"/>
      <c r="BHO21" s="29"/>
      <c r="BHP21" s="60"/>
      <c r="BHQ21" s="30"/>
      <c r="BHR21" s="31"/>
      <c r="BHS21" s="27"/>
      <c r="BHT21" s="31"/>
      <c r="BHU21" s="31"/>
      <c r="BHV21" s="28"/>
      <c r="BHW21" s="59"/>
      <c r="BHX21" s="29"/>
      <c r="BHY21" s="60"/>
      <c r="BHZ21" s="30"/>
      <c r="BIA21" s="31"/>
      <c r="BIB21" s="27"/>
      <c r="BIC21" s="31"/>
      <c r="BID21" s="31"/>
      <c r="BIE21" s="28"/>
      <c r="BIF21" s="59"/>
      <c r="BIG21" s="29"/>
      <c r="BIH21" s="60"/>
      <c r="BII21" s="30"/>
      <c r="BIJ21" s="31"/>
      <c r="BIK21" s="27"/>
      <c r="BIL21" s="31"/>
      <c r="BIM21" s="31"/>
      <c r="BIN21" s="28"/>
      <c r="BIO21" s="59"/>
      <c r="BIP21" s="29"/>
      <c r="BIQ21" s="60"/>
      <c r="BIR21" s="30"/>
      <c r="BIS21" s="31"/>
      <c r="BIT21" s="27"/>
      <c r="BIU21" s="31"/>
      <c r="BIV21" s="31"/>
      <c r="BIW21" s="28"/>
      <c r="BIX21" s="59"/>
      <c r="BIY21" s="29"/>
      <c r="BIZ21" s="60"/>
      <c r="BJA21" s="30"/>
      <c r="BJB21" s="31"/>
      <c r="BJC21" s="27"/>
      <c r="BJD21" s="31"/>
      <c r="BJE21" s="31"/>
      <c r="BJF21" s="28"/>
      <c r="BJG21" s="59"/>
      <c r="BJH21" s="29"/>
      <c r="BJI21" s="60"/>
      <c r="BJJ21" s="30"/>
      <c r="BJK21" s="31"/>
      <c r="BJL21" s="27"/>
      <c r="BJM21" s="31"/>
      <c r="BJN21" s="31"/>
      <c r="BJO21" s="28"/>
      <c r="BJP21" s="59"/>
      <c r="BJQ21" s="29"/>
      <c r="BJR21" s="60"/>
      <c r="BJS21" s="30"/>
      <c r="BJT21" s="31"/>
      <c r="BJU21" s="27"/>
      <c r="BJV21" s="31"/>
      <c r="BJW21" s="31"/>
      <c r="BJX21" s="28"/>
      <c r="BJY21" s="59"/>
      <c r="BJZ21" s="29"/>
      <c r="BKA21" s="60"/>
      <c r="BKB21" s="30"/>
      <c r="BKC21" s="31"/>
      <c r="BKD21" s="27"/>
      <c r="BKE21" s="31"/>
      <c r="BKF21" s="31"/>
      <c r="BKG21" s="28"/>
      <c r="BKH21" s="59"/>
      <c r="BKI21" s="29"/>
      <c r="BKJ21" s="60"/>
      <c r="BKK21" s="30"/>
      <c r="BKL21" s="31"/>
      <c r="BKM21" s="27"/>
      <c r="BKN21" s="31"/>
      <c r="BKO21" s="31"/>
      <c r="BKP21" s="28"/>
      <c r="BKQ21" s="59"/>
      <c r="BKR21" s="29"/>
      <c r="BKS21" s="60"/>
      <c r="BKT21" s="30"/>
      <c r="BKU21" s="31"/>
      <c r="BKV21" s="27"/>
      <c r="BKW21" s="31"/>
      <c r="BKX21" s="31"/>
      <c r="BKY21" s="28"/>
      <c r="BKZ21" s="59"/>
      <c r="BLA21" s="29"/>
      <c r="BLB21" s="60"/>
      <c r="BLC21" s="30"/>
      <c r="BLD21" s="31"/>
      <c r="BLE21" s="27"/>
      <c r="BLF21" s="31"/>
      <c r="BLG21" s="31"/>
      <c r="BLH21" s="28"/>
      <c r="BLI21" s="59"/>
      <c r="BLJ21" s="29"/>
      <c r="BLK21" s="60"/>
      <c r="BLL21" s="30"/>
      <c r="BLM21" s="31"/>
      <c r="BLN21" s="27"/>
      <c r="BLO21" s="31"/>
      <c r="BLP21" s="31"/>
      <c r="BLQ21" s="28"/>
      <c r="BLR21" s="59"/>
      <c r="BLS21" s="29"/>
      <c r="BLT21" s="60"/>
      <c r="BLU21" s="30"/>
      <c r="BLV21" s="31"/>
      <c r="BLW21" s="27"/>
      <c r="BLX21" s="31"/>
      <c r="BLY21" s="31"/>
      <c r="BLZ21" s="28"/>
      <c r="BMA21" s="59"/>
      <c r="BMB21" s="29"/>
      <c r="BMC21" s="60"/>
      <c r="BMD21" s="30"/>
      <c r="BME21" s="31"/>
      <c r="BMF21" s="27"/>
      <c r="BMG21" s="31"/>
      <c r="BMH21" s="31"/>
      <c r="BMI21" s="28"/>
      <c r="BMJ21" s="59"/>
      <c r="BMK21" s="29"/>
      <c r="BML21" s="60"/>
      <c r="BMM21" s="30"/>
      <c r="BMN21" s="31"/>
      <c r="BMO21" s="27"/>
      <c r="BMP21" s="31"/>
      <c r="BMQ21" s="31"/>
      <c r="BMR21" s="28"/>
      <c r="BMS21" s="59"/>
      <c r="BMT21" s="29"/>
      <c r="BMU21" s="60"/>
      <c r="BMV21" s="30"/>
      <c r="BMW21" s="31"/>
      <c r="BMX21" s="27"/>
      <c r="BMY21" s="31"/>
      <c r="BMZ21" s="31"/>
      <c r="BNA21" s="28"/>
      <c r="BNB21" s="59"/>
      <c r="BNC21" s="29"/>
      <c r="BND21" s="60"/>
      <c r="BNE21" s="30"/>
      <c r="BNF21" s="31"/>
      <c r="BNG21" s="27"/>
      <c r="BNH21" s="31"/>
      <c r="BNI21" s="31"/>
      <c r="BNJ21" s="28"/>
      <c r="BNK21" s="59"/>
      <c r="BNL21" s="29"/>
      <c r="BNM21" s="60"/>
      <c r="BNN21" s="30"/>
      <c r="BNO21" s="31"/>
      <c r="BNP21" s="27"/>
      <c r="BNQ21" s="31"/>
      <c r="BNR21" s="31"/>
      <c r="BNS21" s="28"/>
      <c r="BNT21" s="59"/>
      <c r="BNU21" s="29"/>
      <c r="BNV21" s="60"/>
      <c r="BNW21" s="30"/>
      <c r="BNX21" s="31"/>
      <c r="BNY21" s="27"/>
      <c r="BNZ21" s="31"/>
      <c r="BOA21" s="31"/>
      <c r="BOB21" s="28"/>
      <c r="BOC21" s="59"/>
      <c r="BOD21" s="29"/>
      <c r="BOE21" s="60"/>
      <c r="BOF21" s="30"/>
      <c r="BOG21" s="31"/>
      <c r="BOH21" s="27"/>
      <c r="BOI21" s="31"/>
      <c r="BOJ21" s="31"/>
      <c r="BOK21" s="28"/>
      <c r="BOL21" s="59"/>
      <c r="BOM21" s="29"/>
      <c r="BON21" s="60"/>
      <c r="BOO21" s="30"/>
      <c r="BOP21" s="31"/>
      <c r="BOQ21" s="27"/>
      <c r="BOR21" s="31"/>
      <c r="BOS21" s="31"/>
      <c r="BOT21" s="28"/>
      <c r="BOU21" s="59"/>
      <c r="BOV21" s="29"/>
      <c r="BOW21" s="60"/>
      <c r="BOX21" s="30"/>
      <c r="BOY21" s="31"/>
      <c r="BOZ21" s="27"/>
      <c r="BPA21" s="31"/>
      <c r="BPB21" s="31"/>
      <c r="BPC21" s="28"/>
      <c r="BPD21" s="59"/>
      <c r="BPE21" s="29"/>
      <c r="BPF21" s="60"/>
      <c r="BPG21" s="30"/>
      <c r="BPH21" s="31"/>
      <c r="BPI21" s="27"/>
      <c r="BPJ21" s="31"/>
      <c r="BPK21" s="31"/>
      <c r="BPL21" s="28"/>
      <c r="BPM21" s="59"/>
      <c r="BPN21" s="29"/>
      <c r="BPO21" s="60"/>
      <c r="BPP21" s="30"/>
      <c r="BPQ21" s="31"/>
      <c r="BPR21" s="27"/>
      <c r="BPS21" s="31"/>
      <c r="BPT21" s="31"/>
      <c r="BPU21" s="28"/>
      <c r="BPV21" s="59"/>
      <c r="BPW21" s="29"/>
      <c r="BPX21" s="60"/>
      <c r="BPY21" s="30"/>
      <c r="BPZ21" s="31"/>
      <c r="BQA21" s="27"/>
      <c r="BQB21" s="31"/>
      <c r="BQC21" s="31"/>
      <c r="BQD21" s="28"/>
      <c r="BQE21" s="59"/>
      <c r="BQF21" s="29"/>
      <c r="BQG21" s="60"/>
      <c r="BQH21" s="30"/>
      <c r="BQI21" s="31"/>
      <c r="BQJ21" s="27"/>
      <c r="BQK21" s="31"/>
      <c r="BQL21" s="31"/>
      <c r="BQM21" s="28"/>
      <c r="BQN21" s="59"/>
      <c r="BQO21" s="29"/>
      <c r="BQP21" s="60"/>
      <c r="BQQ21" s="30"/>
      <c r="BQR21" s="31"/>
      <c r="BQS21" s="27"/>
      <c r="BQT21" s="31"/>
      <c r="BQU21" s="31"/>
      <c r="BQV21" s="28"/>
      <c r="BQW21" s="59"/>
      <c r="BQX21" s="29"/>
      <c r="BQY21" s="60"/>
      <c r="BQZ21" s="30"/>
      <c r="BRA21" s="31"/>
      <c r="BRB21" s="27"/>
      <c r="BRC21" s="31"/>
      <c r="BRD21" s="31"/>
      <c r="BRE21" s="28"/>
      <c r="BRF21" s="59"/>
      <c r="BRG21" s="29"/>
      <c r="BRH21" s="60"/>
      <c r="BRI21" s="30"/>
      <c r="BRJ21" s="31"/>
      <c r="BRK21" s="27"/>
      <c r="BRL21" s="31"/>
      <c r="BRM21" s="31"/>
      <c r="BRN21" s="28"/>
      <c r="BRO21" s="59"/>
      <c r="BRP21" s="29"/>
      <c r="BRQ21" s="60"/>
      <c r="BRR21" s="30"/>
      <c r="BRS21" s="31"/>
      <c r="BRT21" s="27"/>
      <c r="BRU21" s="31"/>
      <c r="BRV21" s="31"/>
      <c r="BRW21" s="28"/>
      <c r="BRX21" s="59"/>
      <c r="BRY21" s="29"/>
      <c r="BRZ21" s="60"/>
      <c r="BSA21" s="30"/>
      <c r="BSB21" s="31"/>
      <c r="BSC21" s="27"/>
      <c r="BSD21" s="31"/>
      <c r="BSE21" s="31"/>
      <c r="BSF21" s="28"/>
      <c r="BSG21" s="59"/>
      <c r="BSH21" s="29"/>
      <c r="BSI21" s="60"/>
      <c r="BSJ21" s="30"/>
      <c r="BSK21" s="31"/>
      <c r="BSL21" s="27"/>
      <c r="BSM21" s="31"/>
      <c r="BSN21" s="31"/>
      <c r="BSO21" s="28"/>
      <c r="BSP21" s="59"/>
      <c r="BSQ21" s="29"/>
      <c r="BSR21" s="60"/>
      <c r="BSS21" s="30"/>
      <c r="BST21" s="31"/>
      <c r="BSU21" s="27"/>
      <c r="BSV21" s="31"/>
      <c r="BSW21" s="31"/>
      <c r="BSX21" s="28"/>
      <c r="BSY21" s="59"/>
      <c r="BSZ21" s="29"/>
      <c r="BTA21" s="60"/>
      <c r="BTB21" s="30"/>
      <c r="BTC21" s="31"/>
      <c r="BTD21" s="27"/>
      <c r="BTE21" s="31"/>
      <c r="BTF21" s="31"/>
      <c r="BTG21" s="28"/>
      <c r="BTH21" s="59"/>
      <c r="BTI21" s="29"/>
      <c r="BTJ21" s="60"/>
      <c r="BTK21" s="30"/>
      <c r="BTL21" s="31"/>
      <c r="BTM21" s="27"/>
      <c r="BTN21" s="31"/>
      <c r="BTO21" s="31"/>
      <c r="BTP21" s="28"/>
      <c r="BTQ21" s="59"/>
      <c r="BTR21" s="29"/>
      <c r="BTS21" s="60"/>
      <c r="BTT21" s="30"/>
      <c r="BTU21" s="31"/>
      <c r="BTV21" s="27"/>
      <c r="BTW21" s="31"/>
      <c r="BTX21" s="31"/>
      <c r="BTY21" s="28"/>
      <c r="BTZ21" s="59"/>
      <c r="BUA21" s="29"/>
      <c r="BUB21" s="60"/>
      <c r="BUC21" s="30"/>
      <c r="BUD21" s="31"/>
      <c r="BUE21" s="27"/>
      <c r="BUF21" s="31"/>
      <c r="BUG21" s="31"/>
      <c r="BUH21" s="28"/>
      <c r="BUI21" s="59"/>
      <c r="BUJ21" s="29"/>
      <c r="BUK21" s="60"/>
      <c r="BUL21" s="30"/>
      <c r="BUM21" s="31"/>
      <c r="BUN21" s="27"/>
      <c r="BUO21" s="31"/>
      <c r="BUP21" s="31"/>
      <c r="BUQ21" s="28"/>
      <c r="BUR21" s="59"/>
      <c r="BUS21" s="29"/>
      <c r="BUT21" s="60"/>
    </row>
    <row r="22" spans="1:1918">
      <c r="A22" s="43" t="s">
        <v>146</v>
      </c>
      <c r="B22" s="33">
        <f t="shared" ref="B22:BM22" si="372">SUM(B3:B19)</f>
        <v>120</v>
      </c>
      <c r="C22" s="34">
        <f t="shared" si="372"/>
        <v>32</v>
      </c>
      <c r="D22" s="35">
        <f t="shared" si="372"/>
        <v>152</v>
      </c>
      <c r="E22" s="34">
        <f t="shared" si="372"/>
        <v>50</v>
      </c>
      <c r="F22" s="34">
        <f t="shared" si="372"/>
        <v>13</v>
      </c>
      <c r="G22" s="36">
        <f t="shared" si="372"/>
        <v>215</v>
      </c>
      <c r="H22" s="39">
        <f t="shared" si="372"/>
        <v>0</v>
      </c>
      <c r="I22" s="37">
        <f t="shared" si="372"/>
        <v>0</v>
      </c>
      <c r="J22" s="38"/>
      <c r="K22" s="33">
        <f t="shared" si="372"/>
        <v>85</v>
      </c>
      <c r="L22" s="34">
        <f t="shared" si="372"/>
        <v>44</v>
      </c>
      <c r="M22" s="35">
        <f t="shared" si="372"/>
        <v>129</v>
      </c>
      <c r="N22" s="34">
        <f t="shared" si="372"/>
        <v>65</v>
      </c>
      <c r="O22" s="34">
        <f t="shared" si="372"/>
        <v>16</v>
      </c>
      <c r="P22" s="36">
        <f t="shared" si="372"/>
        <v>210</v>
      </c>
      <c r="Q22" s="39">
        <f t="shared" si="372"/>
        <v>0</v>
      </c>
      <c r="R22" s="37">
        <f t="shared" si="372"/>
        <v>0</v>
      </c>
      <c r="S22" s="38"/>
      <c r="T22" s="33">
        <f t="shared" si="372"/>
        <v>116</v>
      </c>
      <c r="U22" s="34">
        <f t="shared" si="372"/>
        <v>46</v>
      </c>
      <c r="V22" s="35">
        <f t="shared" si="372"/>
        <v>162</v>
      </c>
      <c r="W22" s="34">
        <f t="shared" si="372"/>
        <v>71</v>
      </c>
      <c r="X22" s="34">
        <f t="shared" si="372"/>
        <v>8</v>
      </c>
      <c r="Y22" s="36">
        <f t="shared" si="372"/>
        <v>241</v>
      </c>
      <c r="Z22" s="39">
        <f t="shared" si="372"/>
        <v>0</v>
      </c>
      <c r="AA22" s="37">
        <f t="shared" si="372"/>
        <v>0</v>
      </c>
      <c r="AB22" s="38"/>
      <c r="AC22" s="33">
        <f t="shared" si="372"/>
        <v>95</v>
      </c>
      <c r="AD22" s="34">
        <f t="shared" si="372"/>
        <v>30</v>
      </c>
      <c r="AE22" s="35">
        <f t="shared" si="372"/>
        <v>125</v>
      </c>
      <c r="AF22" s="34">
        <f t="shared" si="372"/>
        <v>54</v>
      </c>
      <c r="AG22" s="34">
        <f t="shared" si="372"/>
        <v>5</v>
      </c>
      <c r="AH22" s="36">
        <f t="shared" si="372"/>
        <v>184</v>
      </c>
      <c r="AI22" s="39">
        <f t="shared" si="372"/>
        <v>0</v>
      </c>
      <c r="AJ22" s="37">
        <f t="shared" si="372"/>
        <v>0</v>
      </c>
      <c r="AK22" s="38"/>
      <c r="AL22" s="33">
        <f t="shared" si="372"/>
        <v>54</v>
      </c>
      <c r="AM22" s="34">
        <f t="shared" si="372"/>
        <v>10</v>
      </c>
      <c r="AN22" s="35">
        <f t="shared" si="372"/>
        <v>64</v>
      </c>
      <c r="AO22" s="34">
        <f t="shared" si="372"/>
        <v>8</v>
      </c>
      <c r="AP22" s="34">
        <f t="shared" si="372"/>
        <v>1</v>
      </c>
      <c r="AQ22" s="36">
        <f t="shared" si="372"/>
        <v>73</v>
      </c>
      <c r="AR22" s="39">
        <f t="shared" si="372"/>
        <v>0</v>
      </c>
      <c r="AS22" s="37">
        <f t="shared" si="372"/>
        <v>0</v>
      </c>
      <c r="AT22" s="38"/>
      <c r="AU22" s="33">
        <f t="shared" si="372"/>
        <v>62</v>
      </c>
      <c r="AV22" s="34">
        <f t="shared" si="372"/>
        <v>26</v>
      </c>
      <c r="AW22" s="35">
        <f t="shared" si="372"/>
        <v>88</v>
      </c>
      <c r="AX22" s="34">
        <f t="shared" si="372"/>
        <v>54</v>
      </c>
      <c r="AY22" s="34">
        <f t="shared" si="372"/>
        <v>11</v>
      </c>
      <c r="AZ22" s="36">
        <f t="shared" si="372"/>
        <v>153</v>
      </c>
      <c r="BA22" s="39">
        <f t="shared" si="372"/>
        <v>0</v>
      </c>
      <c r="BB22" s="37">
        <f t="shared" si="372"/>
        <v>0</v>
      </c>
      <c r="BC22" s="38"/>
      <c r="BD22" s="33">
        <f t="shared" si="372"/>
        <v>100</v>
      </c>
      <c r="BE22" s="34">
        <f t="shared" si="372"/>
        <v>33</v>
      </c>
      <c r="BF22" s="35">
        <f t="shared" si="372"/>
        <v>133</v>
      </c>
      <c r="BG22" s="34">
        <f t="shared" si="372"/>
        <v>98</v>
      </c>
      <c r="BH22" s="34">
        <f t="shared" si="372"/>
        <v>16</v>
      </c>
      <c r="BI22" s="36">
        <f t="shared" si="372"/>
        <v>247</v>
      </c>
      <c r="BJ22" s="39">
        <f t="shared" si="372"/>
        <v>0</v>
      </c>
      <c r="BK22" s="37">
        <f t="shared" si="372"/>
        <v>0</v>
      </c>
      <c r="BL22" s="38"/>
      <c r="BM22" s="33">
        <f t="shared" si="372"/>
        <v>96</v>
      </c>
      <c r="BN22" s="34">
        <f t="shared" ref="BN22:DY22" si="373">SUM(BN3:BN19)</f>
        <v>49</v>
      </c>
      <c r="BO22" s="35">
        <f t="shared" si="373"/>
        <v>145</v>
      </c>
      <c r="BP22" s="34">
        <f t="shared" si="373"/>
        <v>52</v>
      </c>
      <c r="BQ22" s="34">
        <f t="shared" si="373"/>
        <v>9</v>
      </c>
      <c r="BR22" s="36">
        <f t="shared" si="373"/>
        <v>206</v>
      </c>
      <c r="BS22" s="39">
        <f t="shared" si="373"/>
        <v>0</v>
      </c>
      <c r="BT22" s="37">
        <f t="shared" si="373"/>
        <v>0</v>
      </c>
      <c r="BU22" s="38"/>
      <c r="BV22" s="33">
        <f t="shared" si="373"/>
        <v>128</v>
      </c>
      <c r="BW22" s="34">
        <f t="shared" si="373"/>
        <v>44</v>
      </c>
      <c r="BX22" s="35">
        <f t="shared" si="373"/>
        <v>172</v>
      </c>
      <c r="BY22" s="34">
        <f t="shared" si="373"/>
        <v>80</v>
      </c>
      <c r="BZ22" s="34">
        <f t="shared" si="373"/>
        <v>18</v>
      </c>
      <c r="CA22" s="36">
        <f t="shared" si="373"/>
        <v>270</v>
      </c>
      <c r="CB22" s="39">
        <f t="shared" si="373"/>
        <v>0</v>
      </c>
      <c r="CC22" s="37">
        <f t="shared" si="373"/>
        <v>0</v>
      </c>
      <c r="CD22" s="38"/>
      <c r="CE22" s="33">
        <f t="shared" si="373"/>
        <v>109</v>
      </c>
      <c r="CF22" s="34">
        <f t="shared" si="373"/>
        <v>38</v>
      </c>
      <c r="CG22" s="35">
        <f t="shared" si="373"/>
        <v>147</v>
      </c>
      <c r="CH22" s="34">
        <f t="shared" si="373"/>
        <v>84</v>
      </c>
      <c r="CI22" s="34">
        <f t="shared" si="373"/>
        <v>18</v>
      </c>
      <c r="CJ22" s="36">
        <f t="shared" si="373"/>
        <v>249</v>
      </c>
      <c r="CK22" s="39">
        <f t="shared" si="373"/>
        <v>0</v>
      </c>
      <c r="CL22" s="37">
        <f t="shared" si="373"/>
        <v>0</v>
      </c>
      <c r="CM22" s="38"/>
      <c r="CN22" s="33">
        <f t="shared" si="373"/>
        <v>113</v>
      </c>
      <c r="CO22" s="34">
        <f t="shared" si="373"/>
        <v>24</v>
      </c>
      <c r="CP22" s="35">
        <f t="shared" si="373"/>
        <v>137</v>
      </c>
      <c r="CQ22" s="34">
        <f t="shared" si="373"/>
        <v>92</v>
      </c>
      <c r="CR22" s="34">
        <f t="shared" si="373"/>
        <v>17</v>
      </c>
      <c r="CS22" s="36">
        <f t="shared" si="373"/>
        <v>246</v>
      </c>
      <c r="CT22" s="39">
        <f t="shared" si="373"/>
        <v>0</v>
      </c>
      <c r="CU22" s="37">
        <f t="shared" si="373"/>
        <v>0</v>
      </c>
      <c r="CV22" s="38"/>
      <c r="CW22" s="33">
        <f t="shared" si="373"/>
        <v>35</v>
      </c>
      <c r="CX22" s="34">
        <f t="shared" si="373"/>
        <v>14</v>
      </c>
      <c r="CY22" s="35">
        <f t="shared" si="373"/>
        <v>49</v>
      </c>
      <c r="CZ22" s="34">
        <f t="shared" si="373"/>
        <v>15</v>
      </c>
      <c r="DA22" s="34">
        <f t="shared" si="373"/>
        <v>4</v>
      </c>
      <c r="DB22" s="36">
        <f t="shared" si="373"/>
        <v>68</v>
      </c>
      <c r="DC22" s="39">
        <f t="shared" si="373"/>
        <v>0</v>
      </c>
      <c r="DD22" s="37">
        <f t="shared" si="373"/>
        <v>23</v>
      </c>
      <c r="DE22" s="38"/>
      <c r="DF22" s="33">
        <f t="shared" si="373"/>
        <v>86</v>
      </c>
      <c r="DG22" s="34">
        <f t="shared" si="373"/>
        <v>25</v>
      </c>
      <c r="DH22" s="35">
        <f t="shared" si="373"/>
        <v>111</v>
      </c>
      <c r="DI22" s="34">
        <f t="shared" si="373"/>
        <v>55</v>
      </c>
      <c r="DJ22" s="34">
        <f t="shared" si="373"/>
        <v>15</v>
      </c>
      <c r="DK22" s="36">
        <f t="shared" si="373"/>
        <v>181</v>
      </c>
      <c r="DL22" s="39">
        <f t="shared" si="373"/>
        <v>0</v>
      </c>
      <c r="DM22" s="37">
        <f t="shared" si="373"/>
        <v>110</v>
      </c>
      <c r="DN22" s="38"/>
      <c r="DO22" s="33">
        <f t="shared" si="373"/>
        <v>99</v>
      </c>
      <c r="DP22" s="34">
        <f t="shared" si="373"/>
        <v>26</v>
      </c>
      <c r="DQ22" s="35">
        <f t="shared" si="373"/>
        <v>125</v>
      </c>
      <c r="DR22" s="34">
        <f t="shared" si="373"/>
        <v>72</v>
      </c>
      <c r="DS22" s="34">
        <f t="shared" si="373"/>
        <v>23</v>
      </c>
      <c r="DT22" s="36">
        <f t="shared" si="373"/>
        <v>220</v>
      </c>
      <c r="DU22" s="39">
        <f t="shared" si="373"/>
        <v>0</v>
      </c>
      <c r="DV22" s="37">
        <f t="shared" si="373"/>
        <v>93</v>
      </c>
      <c r="DW22" s="38"/>
      <c r="DX22" s="33">
        <f t="shared" si="373"/>
        <v>119</v>
      </c>
      <c r="DY22" s="34">
        <f t="shared" si="373"/>
        <v>41</v>
      </c>
      <c r="DZ22" s="35">
        <f t="shared" ref="DZ22:GK22" si="374">SUM(DZ3:DZ19)</f>
        <v>160</v>
      </c>
      <c r="EA22" s="34">
        <f t="shared" si="374"/>
        <v>72</v>
      </c>
      <c r="EB22" s="34">
        <f t="shared" si="374"/>
        <v>15</v>
      </c>
      <c r="EC22" s="36">
        <f t="shared" si="374"/>
        <v>247</v>
      </c>
      <c r="ED22" s="39">
        <f t="shared" si="374"/>
        <v>0</v>
      </c>
      <c r="EE22" s="37">
        <f t="shared" si="374"/>
        <v>101</v>
      </c>
      <c r="EF22" s="38"/>
      <c r="EG22" s="33">
        <f t="shared" si="374"/>
        <v>100</v>
      </c>
      <c r="EH22" s="34">
        <f t="shared" si="374"/>
        <v>35</v>
      </c>
      <c r="EI22" s="35">
        <f t="shared" si="374"/>
        <v>135</v>
      </c>
      <c r="EJ22" s="34">
        <f t="shared" si="374"/>
        <v>77</v>
      </c>
      <c r="EK22" s="34">
        <f t="shared" si="374"/>
        <v>13</v>
      </c>
      <c r="EL22" s="36">
        <f t="shared" si="374"/>
        <v>225</v>
      </c>
      <c r="EM22" s="39">
        <f t="shared" si="374"/>
        <v>0</v>
      </c>
      <c r="EN22" s="37">
        <f t="shared" si="374"/>
        <v>80</v>
      </c>
      <c r="EO22" s="38"/>
      <c r="EP22" s="33">
        <f t="shared" si="374"/>
        <v>127</v>
      </c>
      <c r="EQ22" s="34">
        <f t="shared" si="374"/>
        <v>36</v>
      </c>
      <c r="ER22" s="35">
        <f t="shared" si="374"/>
        <v>163</v>
      </c>
      <c r="ES22" s="34">
        <f t="shared" si="374"/>
        <v>98</v>
      </c>
      <c r="ET22" s="34">
        <f t="shared" si="374"/>
        <v>18</v>
      </c>
      <c r="EU22" s="36">
        <f t="shared" si="374"/>
        <v>279</v>
      </c>
      <c r="EV22" s="39">
        <f t="shared" si="374"/>
        <v>0</v>
      </c>
      <c r="EW22" s="37">
        <f t="shared" si="374"/>
        <v>130</v>
      </c>
      <c r="EX22" s="38"/>
      <c r="EY22" s="33">
        <f t="shared" si="374"/>
        <v>128</v>
      </c>
      <c r="EZ22" s="34">
        <f t="shared" si="374"/>
        <v>35</v>
      </c>
      <c r="FA22" s="35">
        <f t="shared" si="374"/>
        <v>163</v>
      </c>
      <c r="FB22" s="34">
        <f t="shared" si="374"/>
        <v>92</v>
      </c>
      <c r="FC22" s="34">
        <f t="shared" si="374"/>
        <v>6</v>
      </c>
      <c r="FD22" s="36">
        <f t="shared" si="374"/>
        <v>261</v>
      </c>
      <c r="FE22" s="39">
        <f t="shared" si="374"/>
        <v>0</v>
      </c>
      <c r="FF22" s="37">
        <f t="shared" si="374"/>
        <v>94</v>
      </c>
      <c r="FG22" s="38"/>
      <c r="FH22" s="33">
        <f t="shared" si="374"/>
        <v>35</v>
      </c>
      <c r="FI22" s="34">
        <f t="shared" si="374"/>
        <v>9</v>
      </c>
      <c r="FJ22" s="35">
        <f t="shared" si="374"/>
        <v>44</v>
      </c>
      <c r="FK22" s="34">
        <f t="shared" si="374"/>
        <v>13</v>
      </c>
      <c r="FL22" s="34">
        <f t="shared" si="374"/>
        <v>3</v>
      </c>
      <c r="FM22" s="36">
        <f t="shared" si="374"/>
        <v>60</v>
      </c>
      <c r="FN22" s="39">
        <f t="shared" si="374"/>
        <v>0</v>
      </c>
      <c r="FO22" s="37">
        <f t="shared" si="374"/>
        <v>19</v>
      </c>
      <c r="FP22" s="38"/>
      <c r="FQ22" s="33">
        <f t="shared" si="374"/>
        <v>84</v>
      </c>
      <c r="FR22" s="34">
        <f t="shared" si="374"/>
        <v>22</v>
      </c>
      <c r="FS22" s="35">
        <f t="shared" si="374"/>
        <v>106</v>
      </c>
      <c r="FT22" s="34">
        <f t="shared" si="374"/>
        <v>70</v>
      </c>
      <c r="FU22" s="34">
        <f t="shared" si="374"/>
        <v>3</v>
      </c>
      <c r="FV22" s="36">
        <f t="shared" si="374"/>
        <v>179</v>
      </c>
      <c r="FW22" s="39">
        <f t="shared" si="374"/>
        <v>0</v>
      </c>
      <c r="FX22" s="37">
        <f t="shared" si="374"/>
        <v>83</v>
      </c>
      <c r="FY22" s="38"/>
      <c r="FZ22" s="33">
        <f t="shared" si="374"/>
        <v>116</v>
      </c>
      <c r="GA22" s="34">
        <f t="shared" si="374"/>
        <v>39</v>
      </c>
      <c r="GB22" s="35">
        <f t="shared" si="374"/>
        <v>155</v>
      </c>
      <c r="GC22" s="34">
        <f t="shared" si="374"/>
        <v>72</v>
      </c>
      <c r="GD22" s="34">
        <f t="shared" si="374"/>
        <v>9</v>
      </c>
      <c r="GE22" s="36">
        <f t="shared" si="374"/>
        <v>236</v>
      </c>
      <c r="GF22" s="39">
        <f t="shared" si="374"/>
        <v>0</v>
      </c>
      <c r="GG22" s="37">
        <f t="shared" si="374"/>
        <v>94</v>
      </c>
      <c r="GH22" s="38"/>
      <c r="GI22" s="33">
        <f t="shared" si="374"/>
        <v>105</v>
      </c>
      <c r="GJ22" s="34">
        <f t="shared" si="374"/>
        <v>31</v>
      </c>
      <c r="GK22" s="35">
        <f t="shared" si="374"/>
        <v>136</v>
      </c>
      <c r="GL22" s="34">
        <f t="shared" ref="GL22:IW22" si="375">SUM(GL3:GL19)</f>
        <v>89</v>
      </c>
      <c r="GM22" s="34">
        <f t="shared" si="375"/>
        <v>15</v>
      </c>
      <c r="GN22" s="36">
        <f t="shared" si="375"/>
        <v>240</v>
      </c>
      <c r="GO22" s="39">
        <f t="shared" si="375"/>
        <v>0</v>
      </c>
      <c r="GP22" s="37">
        <f t="shared" si="375"/>
        <v>73</v>
      </c>
      <c r="GQ22" s="38"/>
      <c r="GR22" s="33">
        <f t="shared" si="375"/>
        <v>97</v>
      </c>
      <c r="GS22" s="34">
        <f t="shared" si="375"/>
        <v>38</v>
      </c>
      <c r="GT22" s="35">
        <f t="shared" si="375"/>
        <v>135</v>
      </c>
      <c r="GU22" s="34">
        <f t="shared" si="375"/>
        <v>68</v>
      </c>
      <c r="GV22" s="34">
        <f t="shared" si="375"/>
        <v>10</v>
      </c>
      <c r="GW22" s="36">
        <f t="shared" si="375"/>
        <v>213</v>
      </c>
      <c r="GX22" s="39">
        <f t="shared" si="375"/>
        <v>0</v>
      </c>
      <c r="GY22" s="37">
        <f t="shared" si="375"/>
        <v>83</v>
      </c>
      <c r="GZ22" s="38"/>
      <c r="HA22" s="33">
        <f t="shared" si="375"/>
        <v>120</v>
      </c>
      <c r="HB22" s="34">
        <f t="shared" si="375"/>
        <v>33</v>
      </c>
      <c r="HC22" s="35">
        <f t="shared" si="375"/>
        <v>153</v>
      </c>
      <c r="HD22" s="34">
        <f t="shared" si="375"/>
        <v>61</v>
      </c>
      <c r="HE22" s="34">
        <f t="shared" si="375"/>
        <v>10</v>
      </c>
      <c r="HF22" s="36">
        <f t="shared" si="375"/>
        <v>224</v>
      </c>
      <c r="HG22" s="39">
        <f t="shared" si="375"/>
        <v>0</v>
      </c>
      <c r="HH22" s="37">
        <f t="shared" si="375"/>
        <v>81</v>
      </c>
      <c r="HI22" s="38"/>
      <c r="HJ22" s="33">
        <f t="shared" si="375"/>
        <v>84</v>
      </c>
      <c r="HK22" s="34">
        <f t="shared" si="375"/>
        <v>31</v>
      </c>
      <c r="HL22" s="35">
        <f t="shared" si="375"/>
        <v>115</v>
      </c>
      <c r="HM22" s="34">
        <f t="shared" si="375"/>
        <v>67</v>
      </c>
      <c r="HN22" s="34">
        <f t="shared" si="375"/>
        <v>8</v>
      </c>
      <c r="HO22" s="36">
        <f t="shared" si="375"/>
        <v>190</v>
      </c>
      <c r="HP22" s="39">
        <f t="shared" si="375"/>
        <v>0</v>
      </c>
      <c r="HQ22" s="37">
        <f t="shared" si="375"/>
        <v>51</v>
      </c>
      <c r="HR22" s="38"/>
      <c r="HS22" s="33">
        <f t="shared" si="375"/>
        <v>45</v>
      </c>
      <c r="HT22" s="34">
        <f t="shared" si="375"/>
        <v>9</v>
      </c>
      <c r="HU22" s="35">
        <f t="shared" si="375"/>
        <v>54</v>
      </c>
      <c r="HV22" s="34">
        <f t="shared" si="375"/>
        <v>12</v>
      </c>
      <c r="HW22" s="34">
        <f t="shared" si="375"/>
        <v>3</v>
      </c>
      <c r="HX22" s="36">
        <f t="shared" si="375"/>
        <v>69</v>
      </c>
      <c r="HY22" s="39">
        <f t="shared" si="375"/>
        <v>0</v>
      </c>
      <c r="HZ22" s="37">
        <f t="shared" si="375"/>
        <v>20</v>
      </c>
      <c r="IA22" s="38"/>
      <c r="IB22" s="33">
        <f t="shared" si="375"/>
        <v>70</v>
      </c>
      <c r="IC22" s="34">
        <f t="shared" si="375"/>
        <v>36</v>
      </c>
      <c r="ID22" s="35">
        <f t="shared" si="375"/>
        <v>106</v>
      </c>
      <c r="IE22" s="34">
        <f t="shared" si="375"/>
        <v>49</v>
      </c>
      <c r="IF22" s="34">
        <f t="shared" si="375"/>
        <v>5</v>
      </c>
      <c r="IG22" s="36">
        <f t="shared" si="375"/>
        <v>160</v>
      </c>
      <c r="IH22" s="39">
        <f t="shared" si="375"/>
        <v>0</v>
      </c>
      <c r="II22" s="37">
        <f t="shared" si="375"/>
        <v>74</v>
      </c>
      <c r="IJ22" s="38"/>
      <c r="IK22" s="33">
        <f t="shared" si="375"/>
        <v>96</v>
      </c>
      <c r="IL22" s="34">
        <f t="shared" si="375"/>
        <v>39</v>
      </c>
      <c r="IM22" s="35">
        <f t="shared" si="375"/>
        <v>135</v>
      </c>
      <c r="IN22" s="34">
        <f t="shared" si="375"/>
        <v>65</v>
      </c>
      <c r="IO22" s="34">
        <f t="shared" si="375"/>
        <v>20</v>
      </c>
      <c r="IP22" s="36">
        <f t="shared" si="375"/>
        <v>220</v>
      </c>
      <c r="IQ22" s="39">
        <f t="shared" si="375"/>
        <v>0</v>
      </c>
      <c r="IR22" s="37">
        <f t="shared" si="375"/>
        <v>77</v>
      </c>
      <c r="IS22" s="38"/>
      <c r="IT22" s="33">
        <f t="shared" si="375"/>
        <v>123</v>
      </c>
      <c r="IU22" s="34">
        <f t="shared" si="375"/>
        <v>44</v>
      </c>
      <c r="IV22" s="35">
        <f t="shared" si="375"/>
        <v>167</v>
      </c>
      <c r="IW22" s="34">
        <f t="shared" si="375"/>
        <v>69</v>
      </c>
      <c r="IX22" s="34">
        <f t="shared" ref="IX22:JT22" si="376">SUM(IX3:IX19)</f>
        <v>8</v>
      </c>
      <c r="IY22" s="36">
        <f t="shared" si="376"/>
        <v>244</v>
      </c>
      <c r="IZ22" s="39">
        <f t="shared" si="376"/>
        <v>0</v>
      </c>
      <c r="JA22" s="37">
        <f t="shared" si="376"/>
        <v>93</v>
      </c>
      <c r="JB22" s="38"/>
      <c r="JC22" s="33">
        <f t="shared" si="376"/>
        <v>109</v>
      </c>
      <c r="JD22" s="34">
        <f t="shared" si="376"/>
        <v>33</v>
      </c>
      <c r="JE22" s="35">
        <f t="shared" si="376"/>
        <v>142</v>
      </c>
      <c r="JF22" s="34">
        <f t="shared" si="376"/>
        <v>74</v>
      </c>
      <c r="JG22" s="34">
        <f t="shared" si="376"/>
        <v>15</v>
      </c>
      <c r="JH22" s="36">
        <f t="shared" si="376"/>
        <v>231</v>
      </c>
      <c r="JI22" s="39">
        <f t="shared" si="376"/>
        <v>0</v>
      </c>
      <c r="JJ22" s="37">
        <f t="shared" si="376"/>
        <v>104</v>
      </c>
      <c r="JK22" s="38"/>
      <c r="JL22" s="33">
        <f t="shared" si="376"/>
        <v>166</v>
      </c>
      <c r="JM22" s="34">
        <f t="shared" si="376"/>
        <v>52</v>
      </c>
      <c r="JN22" s="35">
        <f t="shared" si="376"/>
        <v>218</v>
      </c>
      <c r="JO22" s="34">
        <f t="shared" si="376"/>
        <v>81</v>
      </c>
      <c r="JP22" s="34">
        <f t="shared" si="376"/>
        <v>13</v>
      </c>
      <c r="JQ22" s="36">
        <f t="shared" si="376"/>
        <v>312</v>
      </c>
      <c r="JR22" s="39">
        <f t="shared" si="376"/>
        <v>0</v>
      </c>
      <c r="JS22" s="37">
        <f t="shared" si="376"/>
        <v>50</v>
      </c>
      <c r="JT22" s="38"/>
      <c r="JU22" s="33">
        <f t="shared" ref="JL22:LW22" si="377">SUM(JU3:JU19)</f>
        <v>107</v>
      </c>
      <c r="JV22" s="34">
        <f t="shared" si="377"/>
        <v>17</v>
      </c>
      <c r="JW22" s="35">
        <f t="shared" si="377"/>
        <v>124</v>
      </c>
      <c r="JX22" s="34">
        <f t="shared" si="377"/>
        <v>88</v>
      </c>
      <c r="JY22" s="34">
        <f t="shared" si="377"/>
        <v>10</v>
      </c>
      <c r="JZ22" s="36">
        <f t="shared" si="377"/>
        <v>222</v>
      </c>
      <c r="KA22" s="39">
        <f t="shared" si="377"/>
        <v>0</v>
      </c>
      <c r="KB22" s="37">
        <f t="shared" si="377"/>
        <v>108</v>
      </c>
      <c r="KC22" s="38"/>
      <c r="KD22" s="33">
        <f t="shared" si="377"/>
        <v>41</v>
      </c>
      <c r="KE22" s="34">
        <f t="shared" si="377"/>
        <v>12</v>
      </c>
      <c r="KF22" s="35">
        <f t="shared" si="377"/>
        <v>53</v>
      </c>
      <c r="KG22" s="34">
        <f t="shared" si="377"/>
        <v>14</v>
      </c>
      <c r="KH22" s="34">
        <f t="shared" si="377"/>
        <v>0</v>
      </c>
      <c r="KI22" s="36">
        <f t="shared" si="377"/>
        <v>67</v>
      </c>
      <c r="KJ22" s="39">
        <f t="shared" si="377"/>
        <v>0</v>
      </c>
      <c r="KK22" s="37">
        <f t="shared" si="377"/>
        <v>40</v>
      </c>
      <c r="KL22" s="38"/>
      <c r="KM22" s="33">
        <f t="shared" si="377"/>
        <v>103</v>
      </c>
      <c r="KN22" s="34">
        <f t="shared" si="377"/>
        <v>18</v>
      </c>
      <c r="KO22" s="35">
        <f t="shared" si="377"/>
        <v>121</v>
      </c>
      <c r="KP22" s="34">
        <f t="shared" si="377"/>
        <v>72</v>
      </c>
      <c r="KQ22" s="34">
        <f t="shared" si="377"/>
        <v>16</v>
      </c>
      <c r="KR22" s="36">
        <f t="shared" si="377"/>
        <v>209</v>
      </c>
      <c r="KS22" s="39">
        <f t="shared" si="377"/>
        <v>0</v>
      </c>
      <c r="KT22" s="37">
        <f t="shared" si="377"/>
        <v>101</v>
      </c>
      <c r="KU22" s="38"/>
      <c r="KV22" s="33">
        <f t="shared" si="377"/>
        <v>103</v>
      </c>
      <c r="KW22" s="34">
        <f t="shared" si="377"/>
        <v>39</v>
      </c>
      <c r="KX22" s="35">
        <f t="shared" si="377"/>
        <v>142</v>
      </c>
      <c r="KY22" s="34">
        <f t="shared" si="377"/>
        <v>91</v>
      </c>
      <c r="KZ22" s="34">
        <f t="shared" si="377"/>
        <v>28</v>
      </c>
      <c r="LA22" s="36">
        <f t="shared" si="377"/>
        <v>261</v>
      </c>
      <c r="LB22" s="39">
        <f t="shared" si="377"/>
        <v>0</v>
      </c>
      <c r="LC22" s="37">
        <f t="shared" si="377"/>
        <v>119</v>
      </c>
      <c r="LD22" s="38"/>
      <c r="LE22" s="33">
        <f t="shared" si="377"/>
        <v>110</v>
      </c>
      <c r="LF22" s="34">
        <f t="shared" si="377"/>
        <v>37</v>
      </c>
      <c r="LG22" s="35">
        <f t="shared" si="377"/>
        <v>147</v>
      </c>
      <c r="LH22" s="34">
        <f t="shared" si="377"/>
        <v>73</v>
      </c>
      <c r="LI22" s="34">
        <f t="shared" si="377"/>
        <v>12</v>
      </c>
      <c r="LJ22" s="36">
        <f t="shared" si="377"/>
        <v>232</v>
      </c>
      <c r="LK22" s="39">
        <f t="shared" si="377"/>
        <v>0</v>
      </c>
      <c r="LL22" s="37">
        <f t="shared" si="377"/>
        <v>94</v>
      </c>
      <c r="LM22" s="38"/>
      <c r="LN22" s="33">
        <f t="shared" si="377"/>
        <v>94</v>
      </c>
      <c r="LO22" s="34">
        <f t="shared" si="377"/>
        <v>54</v>
      </c>
      <c r="LP22" s="35">
        <f t="shared" si="377"/>
        <v>148</v>
      </c>
      <c r="LQ22" s="34">
        <f t="shared" si="377"/>
        <v>68</v>
      </c>
      <c r="LR22" s="34">
        <f t="shared" si="377"/>
        <v>12</v>
      </c>
      <c r="LS22" s="36">
        <f t="shared" si="377"/>
        <v>228</v>
      </c>
      <c r="LT22" s="39">
        <f t="shared" si="377"/>
        <v>0</v>
      </c>
      <c r="LU22" s="37">
        <f t="shared" si="377"/>
        <v>93</v>
      </c>
      <c r="LV22" s="38"/>
      <c r="LW22" s="33">
        <f t="shared" si="377"/>
        <v>122</v>
      </c>
      <c r="LX22" s="34">
        <f t="shared" ref="LX22:OI22" si="378">SUM(LX3:LX19)</f>
        <v>41</v>
      </c>
      <c r="LY22" s="35">
        <f t="shared" si="378"/>
        <v>163</v>
      </c>
      <c r="LZ22" s="34">
        <f t="shared" si="378"/>
        <v>66</v>
      </c>
      <c r="MA22" s="34">
        <f t="shared" si="378"/>
        <v>13</v>
      </c>
      <c r="MB22" s="36">
        <f t="shared" si="378"/>
        <v>242</v>
      </c>
      <c r="MC22" s="39">
        <f t="shared" si="378"/>
        <v>0</v>
      </c>
      <c r="MD22" s="37">
        <f t="shared" si="378"/>
        <v>104</v>
      </c>
      <c r="ME22" s="38"/>
      <c r="MF22" s="33">
        <f t="shared" si="378"/>
        <v>115</v>
      </c>
      <c r="MG22" s="34">
        <f t="shared" si="378"/>
        <v>32</v>
      </c>
      <c r="MH22" s="35">
        <f t="shared" si="378"/>
        <v>147</v>
      </c>
      <c r="MI22" s="34">
        <f t="shared" si="378"/>
        <v>84</v>
      </c>
      <c r="MJ22" s="34">
        <f t="shared" si="378"/>
        <v>10</v>
      </c>
      <c r="MK22" s="36">
        <f t="shared" si="378"/>
        <v>241</v>
      </c>
      <c r="ML22" s="39">
        <f t="shared" si="378"/>
        <v>0</v>
      </c>
      <c r="MM22" s="37">
        <f t="shared" si="378"/>
        <v>107</v>
      </c>
      <c r="MN22" s="38"/>
      <c r="MO22" s="33">
        <f t="shared" si="378"/>
        <v>43</v>
      </c>
      <c r="MP22" s="34">
        <f t="shared" si="378"/>
        <v>8</v>
      </c>
      <c r="MQ22" s="35">
        <f t="shared" si="378"/>
        <v>51</v>
      </c>
      <c r="MR22" s="34">
        <f t="shared" si="378"/>
        <v>24</v>
      </c>
      <c r="MS22" s="34">
        <f t="shared" si="378"/>
        <v>3</v>
      </c>
      <c r="MT22" s="36">
        <f t="shared" si="378"/>
        <v>78</v>
      </c>
      <c r="MU22" s="39">
        <f t="shared" si="378"/>
        <v>0</v>
      </c>
      <c r="MV22" s="37">
        <f t="shared" si="378"/>
        <v>27</v>
      </c>
      <c r="MW22" s="38"/>
      <c r="MX22" s="33">
        <f t="shared" si="378"/>
        <v>86</v>
      </c>
      <c r="MY22" s="34">
        <f t="shared" si="378"/>
        <v>22</v>
      </c>
      <c r="MZ22" s="35">
        <f t="shared" si="378"/>
        <v>108</v>
      </c>
      <c r="NA22" s="34">
        <f t="shared" si="378"/>
        <v>52</v>
      </c>
      <c r="NB22" s="34">
        <f t="shared" si="378"/>
        <v>7</v>
      </c>
      <c r="NC22" s="36">
        <f t="shared" si="378"/>
        <v>167</v>
      </c>
      <c r="ND22" s="39">
        <f t="shared" si="378"/>
        <v>0</v>
      </c>
      <c r="NE22" s="37">
        <f t="shared" si="378"/>
        <v>101</v>
      </c>
      <c r="NF22" s="38"/>
      <c r="NG22" s="33">
        <f t="shared" si="378"/>
        <v>108</v>
      </c>
      <c r="NH22" s="34">
        <f t="shared" si="378"/>
        <v>40</v>
      </c>
      <c r="NI22" s="35">
        <f t="shared" si="378"/>
        <v>148</v>
      </c>
      <c r="NJ22" s="34">
        <f t="shared" si="378"/>
        <v>85</v>
      </c>
      <c r="NK22" s="34">
        <f t="shared" si="378"/>
        <v>12</v>
      </c>
      <c r="NL22" s="36">
        <f t="shared" si="378"/>
        <v>245</v>
      </c>
      <c r="NM22" s="39">
        <f t="shared" si="378"/>
        <v>0</v>
      </c>
      <c r="NN22" s="37">
        <f t="shared" si="378"/>
        <v>138</v>
      </c>
      <c r="NO22" s="38"/>
      <c r="NP22" s="33">
        <f t="shared" si="378"/>
        <v>129</v>
      </c>
      <c r="NQ22" s="34">
        <f t="shared" si="378"/>
        <v>30</v>
      </c>
      <c r="NR22" s="35">
        <f t="shared" si="378"/>
        <v>159</v>
      </c>
      <c r="NS22" s="34">
        <f t="shared" si="378"/>
        <v>67</v>
      </c>
      <c r="NT22" s="34">
        <f t="shared" si="378"/>
        <v>10</v>
      </c>
      <c r="NU22" s="36">
        <f t="shared" si="378"/>
        <v>236</v>
      </c>
      <c r="NV22" s="39">
        <f t="shared" si="378"/>
        <v>0</v>
      </c>
      <c r="NW22" s="37">
        <f t="shared" si="378"/>
        <v>108</v>
      </c>
      <c r="NX22" s="38"/>
      <c r="NY22" s="33">
        <f t="shared" si="378"/>
        <v>107</v>
      </c>
      <c r="NZ22" s="34">
        <f t="shared" si="378"/>
        <v>32</v>
      </c>
      <c r="OA22" s="35">
        <f t="shared" si="378"/>
        <v>139</v>
      </c>
      <c r="OB22" s="34">
        <f t="shared" si="378"/>
        <v>62</v>
      </c>
      <c r="OC22" s="34">
        <f t="shared" si="378"/>
        <v>21</v>
      </c>
      <c r="OD22" s="36">
        <f t="shared" si="378"/>
        <v>222</v>
      </c>
      <c r="OE22" s="39">
        <f t="shared" si="378"/>
        <v>0</v>
      </c>
      <c r="OF22" s="37">
        <f t="shared" si="378"/>
        <v>129</v>
      </c>
      <c r="OG22" s="38"/>
      <c r="OH22" s="33">
        <f t="shared" si="378"/>
        <v>66</v>
      </c>
      <c r="OI22" s="34">
        <f t="shared" si="378"/>
        <v>23</v>
      </c>
      <c r="OJ22" s="35">
        <f t="shared" ref="OJ22:QU22" si="379">SUM(OJ3:OJ19)</f>
        <v>89</v>
      </c>
      <c r="OK22" s="34">
        <f t="shared" si="379"/>
        <v>80</v>
      </c>
      <c r="OL22" s="34">
        <f t="shared" si="379"/>
        <v>6</v>
      </c>
      <c r="OM22" s="36">
        <f t="shared" si="379"/>
        <v>175</v>
      </c>
      <c r="ON22" s="39">
        <f t="shared" si="379"/>
        <v>0</v>
      </c>
      <c r="OO22" s="37">
        <f t="shared" si="379"/>
        <v>96</v>
      </c>
      <c r="OP22" s="38"/>
      <c r="OQ22" s="33">
        <f t="shared" si="379"/>
        <v>119</v>
      </c>
      <c r="OR22" s="34">
        <f t="shared" si="379"/>
        <v>49</v>
      </c>
      <c r="OS22" s="35">
        <f t="shared" si="379"/>
        <v>168</v>
      </c>
      <c r="OT22" s="34">
        <f t="shared" si="379"/>
        <v>86</v>
      </c>
      <c r="OU22" s="34">
        <f t="shared" si="379"/>
        <v>12</v>
      </c>
      <c r="OV22" s="36">
        <f t="shared" si="379"/>
        <v>266</v>
      </c>
      <c r="OW22" s="39">
        <f t="shared" si="379"/>
        <v>0</v>
      </c>
      <c r="OX22" s="37">
        <f t="shared" si="379"/>
        <v>244</v>
      </c>
      <c r="OY22" s="38"/>
      <c r="OZ22" s="33">
        <v>56</v>
      </c>
      <c r="PA22" s="34">
        <v>15</v>
      </c>
      <c r="PB22" s="35">
        <v>71</v>
      </c>
      <c r="PC22" s="34">
        <v>18</v>
      </c>
      <c r="PD22" s="34">
        <v>4</v>
      </c>
      <c r="PE22" s="36">
        <v>93</v>
      </c>
      <c r="PF22" s="39">
        <v>0</v>
      </c>
      <c r="PG22" s="37">
        <v>0</v>
      </c>
      <c r="PH22" s="38"/>
      <c r="PI22" s="33">
        <f t="shared" si="379"/>
        <v>89</v>
      </c>
      <c r="PJ22" s="34">
        <f t="shared" si="379"/>
        <v>22</v>
      </c>
      <c r="PK22" s="35">
        <f t="shared" si="379"/>
        <v>111</v>
      </c>
      <c r="PL22" s="34">
        <f t="shared" si="379"/>
        <v>61</v>
      </c>
      <c r="PM22" s="34">
        <f t="shared" si="379"/>
        <v>4</v>
      </c>
      <c r="PN22" s="36">
        <f t="shared" si="379"/>
        <v>176</v>
      </c>
      <c r="PO22" s="39">
        <f t="shared" si="379"/>
        <v>0</v>
      </c>
      <c r="PP22" s="37">
        <f t="shared" si="379"/>
        <v>72</v>
      </c>
      <c r="PQ22" s="38"/>
      <c r="PR22" s="33">
        <f t="shared" si="379"/>
        <v>94</v>
      </c>
      <c r="PS22" s="34">
        <f t="shared" si="379"/>
        <v>23</v>
      </c>
      <c r="PT22" s="35">
        <f t="shared" si="379"/>
        <v>117</v>
      </c>
      <c r="PU22" s="34">
        <f t="shared" si="379"/>
        <v>67</v>
      </c>
      <c r="PV22" s="34">
        <f t="shared" si="379"/>
        <v>12</v>
      </c>
      <c r="PW22" s="36">
        <f t="shared" si="379"/>
        <v>196</v>
      </c>
      <c r="PX22" s="39">
        <f t="shared" si="379"/>
        <v>0</v>
      </c>
      <c r="PY22" s="37">
        <f t="shared" si="379"/>
        <v>77</v>
      </c>
      <c r="PZ22" s="38"/>
      <c r="QA22" s="33">
        <f t="shared" si="379"/>
        <v>130</v>
      </c>
      <c r="QB22" s="34">
        <f t="shared" si="379"/>
        <v>34</v>
      </c>
      <c r="QC22" s="35">
        <f t="shared" si="379"/>
        <v>164</v>
      </c>
      <c r="QD22" s="34">
        <f t="shared" si="379"/>
        <v>81</v>
      </c>
      <c r="QE22" s="34">
        <f t="shared" si="379"/>
        <v>22</v>
      </c>
      <c r="QF22" s="36">
        <f t="shared" si="379"/>
        <v>267</v>
      </c>
      <c r="QG22" s="39">
        <f t="shared" si="379"/>
        <v>0</v>
      </c>
      <c r="QH22" s="37">
        <f t="shared" si="379"/>
        <v>76</v>
      </c>
      <c r="QI22" s="38"/>
      <c r="QJ22" s="33">
        <f t="shared" si="379"/>
        <v>95</v>
      </c>
      <c r="QK22" s="34">
        <f t="shared" si="379"/>
        <v>41</v>
      </c>
      <c r="QL22" s="35">
        <f t="shared" si="379"/>
        <v>136</v>
      </c>
      <c r="QM22" s="34">
        <f t="shared" si="379"/>
        <v>97</v>
      </c>
      <c r="QN22" s="34">
        <f t="shared" si="379"/>
        <v>14</v>
      </c>
      <c r="QO22" s="36">
        <f t="shared" si="379"/>
        <v>247</v>
      </c>
      <c r="QP22" s="39">
        <f t="shared" si="379"/>
        <v>0</v>
      </c>
      <c r="QQ22" s="37">
        <f t="shared" si="379"/>
        <v>81</v>
      </c>
      <c r="QR22" s="38"/>
      <c r="QS22" s="33">
        <f t="shared" si="379"/>
        <v>132</v>
      </c>
      <c r="QT22" s="34">
        <f t="shared" si="379"/>
        <v>34</v>
      </c>
      <c r="QU22" s="35">
        <f t="shared" si="379"/>
        <v>166</v>
      </c>
      <c r="QV22" s="34">
        <f t="shared" ref="QV22:TG22" si="380">SUM(QV3:QV19)</f>
        <v>114</v>
      </c>
      <c r="QW22" s="34">
        <f t="shared" si="380"/>
        <v>7</v>
      </c>
      <c r="QX22" s="36">
        <f t="shared" si="380"/>
        <v>287</v>
      </c>
      <c r="QY22" s="39">
        <f t="shared" si="380"/>
        <v>0</v>
      </c>
      <c r="QZ22" s="37">
        <f t="shared" si="380"/>
        <v>119</v>
      </c>
      <c r="RA22" s="38"/>
      <c r="RB22" s="33">
        <f t="shared" si="380"/>
        <v>122</v>
      </c>
      <c r="RC22" s="34">
        <f t="shared" si="380"/>
        <v>36</v>
      </c>
      <c r="RD22" s="35">
        <f t="shared" si="380"/>
        <v>158</v>
      </c>
      <c r="RE22" s="34">
        <f t="shared" si="380"/>
        <v>95</v>
      </c>
      <c r="RF22" s="34">
        <f t="shared" si="380"/>
        <v>9</v>
      </c>
      <c r="RG22" s="36">
        <f t="shared" si="380"/>
        <v>262</v>
      </c>
      <c r="RH22" s="39">
        <f t="shared" si="380"/>
        <v>0</v>
      </c>
      <c r="RI22" s="37">
        <f t="shared" si="380"/>
        <v>127</v>
      </c>
      <c r="RJ22" s="38"/>
      <c r="RK22" s="33">
        <f t="shared" si="380"/>
        <v>55</v>
      </c>
      <c r="RL22" s="34">
        <f t="shared" si="380"/>
        <v>12</v>
      </c>
      <c r="RM22" s="35">
        <f t="shared" si="380"/>
        <v>67</v>
      </c>
      <c r="RN22" s="34">
        <f t="shared" si="380"/>
        <v>18</v>
      </c>
      <c r="RO22" s="34">
        <f t="shared" si="380"/>
        <v>2</v>
      </c>
      <c r="RP22" s="36">
        <f t="shared" si="380"/>
        <v>87</v>
      </c>
      <c r="RQ22" s="39">
        <f t="shared" si="380"/>
        <v>0</v>
      </c>
      <c r="RR22" s="37">
        <f t="shared" si="380"/>
        <v>23</v>
      </c>
      <c r="RS22" s="38"/>
      <c r="RT22" s="33">
        <f t="shared" si="380"/>
        <v>94</v>
      </c>
      <c r="RU22" s="34">
        <f t="shared" si="380"/>
        <v>28</v>
      </c>
      <c r="RV22" s="35">
        <f t="shared" si="380"/>
        <v>122</v>
      </c>
      <c r="RW22" s="34">
        <f t="shared" si="380"/>
        <v>52</v>
      </c>
      <c r="RX22" s="34">
        <f t="shared" si="380"/>
        <v>13</v>
      </c>
      <c r="RY22" s="36">
        <f t="shared" si="380"/>
        <v>187</v>
      </c>
      <c r="RZ22" s="39">
        <f t="shared" si="380"/>
        <v>0</v>
      </c>
      <c r="SA22" s="37">
        <f t="shared" si="380"/>
        <v>76</v>
      </c>
      <c r="SB22" s="38"/>
      <c r="SC22" s="33">
        <f t="shared" si="380"/>
        <v>112</v>
      </c>
      <c r="SD22" s="34">
        <f t="shared" si="380"/>
        <v>38</v>
      </c>
      <c r="SE22" s="35">
        <f t="shared" si="380"/>
        <v>150</v>
      </c>
      <c r="SF22" s="34">
        <f t="shared" si="380"/>
        <v>87</v>
      </c>
      <c r="SG22" s="34">
        <f t="shared" si="380"/>
        <v>12</v>
      </c>
      <c r="SH22" s="36">
        <f t="shared" si="380"/>
        <v>249</v>
      </c>
      <c r="SI22" s="39">
        <f t="shared" si="380"/>
        <v>0</v>
      </c>
      <c r="SJ22" s="37">
        <f t="shared" si="380"/>
        <v>91</v>
      </c>
      <c r="SK22" s="38"/>
      <c r="SL22" s="33">
        <f t="shared" si="380"/>
        <v>112</v>
      </c>
      <c r="SM22" s="34">
        <f t="shared" si="380"/>
        <v>27</v>
      </c>
      <c r="SN22" s="35">
        <f t="shared" si="380"/>
        <v>139</v>
      </c>
      <c r="SO22" s="34">
        <f t="shared" si="380"/>
        <v>64</v>
      </c>
      <c r="SP22" s="34">
        <f t="shared" si="380"/>
        <v>11</v>
      </c>
      <c r="SQ22" s="36">
        <f t="shared" si="380"/>
        <v>214</v>
      </c>
      <c r="SR22" s="39">
        <f t="shared" si="380"/>
        <v>0</v>
      </c>
      <c r="SS22" s="37">
        <f t="shared" si="380"/>
        <v>87</v>
      </c>
      <c r="ST22" s="38"/>
      <c r="SU22" s="33">
        <f t="shared" si="380"/>
        <v>98</v>
      </c>
      <c r="SV22" s="34">
        <f t="shared" si="380"/>
        <v>34</v>
      </c>
      <c r="SW22" s="35">
        <f t="shared" si="380"/>
        <v>132</v>
      </c>
      <c r="SX22" s="34">
        <f t="shared" si="380"/>
        <v>76</v>
      </c>
      <c r="SY22" s="34">
        <f t="shared" si="380"/>
        <v>12</v>
      </c>
      <c r="SZ22" s="36">
        <f t="shared" si="380"/>
        <v>220</v>
      </c>
      <c r="TA22" s="39">
        <f t="shared" si="380"/>
        <v>0</v>
      </c>
      <c r="TB22" s="37">
        <f t="shared" si="380"/>
        <v>98</v>
      </c>
      <c r="TC22" s="38"/>
      <c r="TD22" s="33">
        <f t="shared" si="380"/>
        <v>123</v>
      </c>
      <c r="TE22" s="34">
        <f t="shared" si="380"/>
        <v>30</v>
      </c>
      <c r="TF22" s="35">
        <f t="shared" si="380"/>
        <v>153</v>
      </c>
      <c r="TG22" s="34">
        <f t="shared" si="380"/>
        <v>65</v>
      </c>
      <c r="TH22" s="34">
        <f t="shared" ref="TH22:UD22" si="381">SUM(TH3:TH19)</f>
        <v>16</v>
      </c>
      <c r="TI22" s="36">
        <f t="shared" si="381"/>
        <v>234</v>
      </c>
      <c r="TJ22" s="39">
        <f t="shared" si="381"/>
        <v>0</v>
      </c>
      <c r="TK22" s="37">
        <f t="shared" si="381"/>
        <v>170</v>
      </c>
      <c r="TL22" s="38"/>
      <c r="TM22" s="33">
        <f t="shared" si="381"/>
        <v>150</v>
      </c>
      <c r="TN22" s="34">
        <f t="shared" si="381"/>
        <v>39</v>
      </c>
      <c r="TO22" s="35">
        <f t="shared" si="381"/>
        <v>189</v>
      </c>
      <c r="TP22" s="34">
        <f t="shared" si="381"/>
        <v>75</v>
      </c>
      <c r="TQ22" s="34">
        <f t="shared" si="381"/>
        <v>15</v>
      </c>
      <c r="TR22" s="36">
        <f t="shared" si="381"/>
        <v>279</v>
      </c>
      <c r="TS22" s="39">
        <f t="shared" si="381"/>
        <v>0</v>
      </c>
      <c r="TT22" s="37">
        <f t="shared" si="381"/>
        <v>152</v>
      </c>
      <c r="TU22" s="38"/>
      <c r="TV22" s="33">
        <f t="shared" si="381"/>
        <v>37</v>
      </c>
      <c r="TW22" s="34">
        <f t="shared" si="381"/>
        <v>5</v>
      </c>
      <c r="TX22" s="35">
        <f t="shared" si="381"/>
        <v>42</v>
      </c>
      <c r="TY22" s="34">
        <f t="shared" si="381"/>
        <v>7</v>
      </c>
      <c r="TZ22" s="34">
        <f t="shared" si="381"/>
        <v>0</v>
      </c>
      <c r="UA22" s="36">
        <f t="shared" si="381"/>
        <v>49</v>
      </c>
      <c r="UB22" s="39">
        <f t="shared" si="381"/>
        <v>0</v>
      </c>
      <c r="UC22" s="37">
        <f t="shared" si="381"/>
        <v>24</v>
      </c>
      <c r="UD22" s="38"/>
      <c r="UE22" s="33">
        <f t="shared" ref="UE22:WP22" si="382">SUM(UE3:UE19)</f>
        <v>79</v>
      </c>
      <c r="UF22" s="34">
        <f t="shared" si="382"/>
        <v>23</v>
      </c>
      <c r="UG22" s="35">
        <f t="shared" si="382"/>
        <v>102</v>
      </c>
      <c r="UH22" s="34">
        <f t="shared" si="382"/>
        <v>65</v>
      </c>
      <c r="UI22" s="34">
        <f t="shared" si="382"/>
        <v>5</v>
      </c>
      <c r="UJ22" s="36">
        <f t="shared" si="382"/>
        <v>172</v>
      </c>
      <c r="UK22" s="39">
        <f t="shared" si="382"/>
        <v>0</v>
      </c>
      <c r="UL22" s="37">
        <f t="shared" si="382"/>
        <v>89</v>
      </c>
      <c r="UM22" s="38"/>
      <c r="UN22" s="33">
        <f t="shared" ref="UN22:WY22" si="383">SUM(UN3:UN19)</f>
        <v>91</v>
      </c>
      <c r="UO22" s="34">
        <f t="shared" si="383"/>
        <v>34</v>
      </c>
      <c r="UP22" s="35">
        <f t="shared" si="383"/>
        <v>125</v>
      </c>
      <c r="UQ22" s="34">
        <f t="shared" si="383"/>
        <v>88</v>
      </c>
      <c r="UR22" s="34">
        <f t="shared" si="383"/>
        <v>13</v>
      </c>
      <c r="US22" s="36">
        <f t="shared" si="383"/>
        <v>226</v>
      </c>
      <c r="UT22" s="39">
        <f t="shared" si="383"/>
        <v>0</v>
      </c>
      <c r="UU22" s="37">
        <f t="shared" si="383"/>
        <v>85</v>
      </c>
      <c r="UV22" s="38"/>
      <c r="UW22" s="33">
        <f t="shared" ref="UW22:XH22" si="384">SUM(UW3:UW19)</f>
        <v>107</v>
      </c>
      <c r="UX22" s="34">
        <f t="shared" si="384"/>
        <v>32</v>
      </c>
      <c r="UY22" s="35">
        <f t="shared" si="384"/>
        <v>139</v>
      </c>
      <c r="UZ22" s="34">
        <f t="shared" si="384"/>
        <v>86</v>
      </c>
      <c r="VA22" s="34">
        <f t="shared" si="384"/>
        <v>17</v>
      </c>
      <c r="VB22" s="36">
        <f t="shared" si="384"/>
        <v>242</v>
      </c>
      <c r="VC22" s="39">
        <f t="shared" si="384"/>
        <v>0</v>
      </c>
      <c r="VD22" s="37">
        <f t="shared" si="384"/>
        <v>260</v>
      </c>
      <c r="VE22" s="38"/>
      <c r="VF22" s="33">
        <f t="shared" ref="VF22:XQ22" si="385">SUM(VF3:VF19)</f>
        <v>103</v>
      </c>
      <c r="VG22" s="34">
        <f t="shared" si="385"/>
        <v>36</v>
      </c>
      <c r="VH22" s="35">
        <f t="shared" si="385"/>
        <v>139</v>
      </c>
      <c r="VI22" s="34">
        <f t="shared" si="385"/>
        <v>89</v>
      </c>
      <c r="VJ22" s="34">
        <f t="shared" si="385"/>
        <v>11</v>
      </c>
      <c r="VK22" s="36">
        <f t="shared" si="385"/>
        <v>239</v>
      </c>
      <c r="VL22" s="39">
        <f t="shared" si="385"/>
        <v>0</v>
      </c>
      <c r="VM22" s="37">
        <f t="shared" si="385"/>
        <v>114</v>
      </c>
      <c r="VN22" s="38"/>
      <c r="VO22" s="33">
        <f t="shared" ref="VO22:XZ22" si="386">SUM(VO3:VO19)</f>
        <v>101</v>
      </c>
      <c r="VP22" s="34">
        <f t="shared" si="386"/>
        <v>43</v>
      </c>
      <c r="VQ22" s="35">
        <f t="shared" si="386"/>
        <v>144</v>
      </c>
      <c r="VR22" s="34">
        <f t="shared" si="386"/>
        <v>83</v>
      </c>
      <c r="VS22" s="34">
        <f t="shared" si="386"/>
        <v>18</v>
      </c>
      <c r="VT22" s="36">
        <f t="shared" si="386"/>
        <v>245</v>
      </c>
      <c r="VU22" s="39">
        <f t="shared" si="386"/>
        <v>0</v>
      </c>
      <c r="VV22" s="37">
        <f t="shared" si="386"/>
        <v>149</v>
      </c>
      <c r="VW22" s="38"/>
      <c r="VX22" s="33">
        <f t="shared" ref="VX22:YI22" si="387">SUM(VX3:VX19)</f>
        <v>103</v>
      </c>
      <c r="VY22" s="34">
        <f t="shared" si="387"/>
        <v>35</v>
      </c>
      <c r="VZ22" s="35">
        <f t="shared" si="387"/>
        <v>138</v>
      </c>
      <c r="WA22" s="34">
        <f t="shared" si="387"/>
        <v>78</v>
      </c>
      <c r="WB22" s="34">
        <f t="shared" si="387"/>
        <v>12</v>
      </c>
      <c r="WC22" s="36">
        <f t="shared" si="387"/>
        <v>228</v>
      </c>
      <c r="WD22" s="39">
        <f t="shared" si="387"/>
        <v>0</v>
      </c>
      <c r="WE22" s="37">
        <f t="shared" si="387"/>
        <v>67</v>
      </c>
      <c r="WF22" s="38"/>
      <c r="WG22" s="33">
        <f t="shared" ref="WG22:YR22" si="388">SUM(WG3:WG19)</f>
        <v>42</v>
      </c>
      <c r="WH22" s="34">
        <f t="shared" si="388"/>
        <v>4</v>
      </c>
      <c r="WI22" s="35">
        <f t="shared" si="388"/>
        <v>46</v>
      </c>
      <c r="WJ22" s="34">
        <f t="shared" si="388"/>
        <v>13</v>
      </c>
      <c r="WK22" s="34">
        <f t="shared" si="388"/>
        <v>1</v>
      </c>
      <c r="WL22" s="36">
        <f t="shared" si="388"/>
        <v>60</v>
      </c>
      <c r="WM22" s="39">
        <f t="shared" si="388"/>
        <v>0</v>
      </c>
      <c r="WN22" s="37">
        <f t="shared" si="388"/>
        <v>23</v>
      </c>
      <c r="WO22" s="38"/>
      <c r="WP22" s="33">
        <f t="shared" ref="WP22:ZA22" si="389">SUM(WP3:WP19)</f>
        <v>84</v>
      </c>
      <c r="WQ22" s="34">
        <f t="shared" si="389"/>
        <v>19</v>
      </c>
      <c r="WR22" s="35">
        <f t="shared" si="389"/>
        <v>103</v>
      </c>
      <c r="WS22" s="34">
        <f t="shared" si="389"/>
        <v>64</v>
      </c>
      <c r="WT22" s="34">
        <f t="shared" si="389"/>
        <v>4</v>
      </c>
      <c r="WU22" s="36">
        <f t="shared" si="389"/>
        <v>171</v>
      </c>
      <c r="WV22" s="39">
        <f t="shared" si="389"/>
        <v>0</v>
      </c>
      <c r="WW22" s="37">
        <f t="shared" si="389"/>
        <v>71</v>
      </c>
      <c r="WX22" s="38"/>
      <c r="WY22" s="33">
        <f t="shared" ref="WY22:ZJ22" si="390">SUM(WY3:WY19)</f>
        <v>93</v>
      </c>
      <c r="WZ22" s="34">
        <f t="shared" si="390"/>
        <v>47</v>
      </c>
      <c r="XA22" s="35">
        <f t="shared" si="390"/>
        <v>140</v>
      </c>
      <c r="XB22" s="34">
        <f t="shared" si="390"/>
        <v>70</v>
      </c>
      <c r="XC22" s="34">
        <f t="shared" si="390"/>
        <v>12</v>
      </c>
      <c r="XD22" s="36">
        <f t="shared" si="390"/>
        <v>222</v>
      </c>
      <c r="XE22" s="39">
        <f t="shared" si="390"/>
        <v>0</v>
      </c>
      <c r="XF22" s="37">
        <f t="shared" si="390"/>
        <v>79</v>
      </c>
      <c r="XG22" s="38"/>
      <c r="XH22" s="33">
        <f t="shared" ref="XH22:ZS22" si="391">SUM(XH3:XH19)</f>
        <v>97</v>
      </c>
      <c r="XI22" s="34">
        <f t="shared" si="391"/>
        <v>29</v>
      </c>
      <c r="XJ22" s="35">
        <f t="shared" si="391"/>
        <v>126</v>
      </c>
      <c r="XK22" s="34">
        <f t="shared" si="391"/>
        <v>76</v>
      </c>
      <c r="XL22" s="34">
        <f t="shared" si="391"/>
        <v>16</v>
      </c>
      <c r="XM22" s="36">
        <f t="shared" si="391"/>
        <v>218</v>
      </c>
      <c r="XN22" s="39"/>
      <c r="XO22" s="37">
        <f t="shared" si="391"/>
        <v>96</v>
      </c>
      <c r="XP22" s="38"/>
      <c r="XQ22" s="33">
        <f t="shared" ref="XQ22:AAB22" si="392">SUM(XQ3:XQ19)</f>
        <v>120</v>
      </c>
      <c r="XR22" s="34">
        <f t="shared" si="392"/>
        <v>30</v>
      </c>
      <c r="XS22" s="35">
        <f t="shared" si="392"/>
        <v>150</v>
      </c>
      <c r="XT22" s="34">
        <f t="shared" si="392"/>
        <v>73</v>
      </c>
      <c r="XU22" s="34">
        <f t="shared" si="392"/>
        <v>9</v>
      </c>
      <c r="XV22" s="36">
        <f t="shared" si="392"/>
        <v>232</v>
      </c>
      <c r="XW22" s="39">
        <f t="shared" si="392"/>
        <v>0</v>
      </c>
      <c r="XX22" s="37">
        <f t="shared" si="392"/>
        <v>74</v>
      </c>
      <c r="XY22" s="38"/>
      <c r="XZ22" s="33">
        <f t="shared" ref="XZ22:AAJ22" si="393">SUM(XZ3:XZ19)</f>
        <v>99</v>
      </c>
      <c r="YA22" s="34">
        <f t="shared" si="393"/>
        <v>29</v>
      </c>
      <c r="YB22" s="35">
        <f t="shared" si="393"/>
        <v>128</v>
      </c>
      <c r="YC22" s="34">
        <f t="shared" si="393"/>
        <v>78</v>
      </c>
      <c r="YD22" s="34">
        <f t="shared" si="393"/>
        <v>10</v>
      </c>
      <c r="YE22" s="36">
        <f t="shared" si="393"/>
        <v>216</v>
      </c>
      <c r="YF22" s="39">
        <f t="shared" si="393"/>
        <v>0</v>
      </c>
      <c r="YG22" s="37">
        <f t="shared" si="393"/>
        <v>85</v>
      </c>
      <c r="YH22" s="38"/>
      <c r="YI22" s="33">
        <f t="shared" ref="YI22:AAJ22" si="394">SUM(YI3:YI19)</f>
        <v>92</v>
      </c>
      <c r="YJ22" s="34">
        <f t="shared" si="394"/>
        <v>32</v>
      </c>
      <c r="YK22" s="35">
        <f t="shared" si="394"/>
        <v>124</v>
      </c>
      <c r="YL22" s="34">
        <f t="shared" si="394"/>
        <v>63</v>
      </c>
      <c r="YM22" s="34">
        <f t="shared" si="394"/>
        <v>7</v>
      </c>
      <c r="YN22" s="36">
        <f t="shared" si="394"/>
        <v>194</v>
      </c>
      <c r="YO22" s="39">
        <f t="shared" si="394"/>
        <v>0</v>
      </c>
      <c r="YP22" s="37">
        <f t="shared" si="394"/>
        <v>73</v>
      </c>
      <c r="YQ22" s="38"/>
      <c r="YR22" s="33">
        <f t="shared" ref="YR22:AAJ22" si="395">SUM(YR3:YR19)</f>
        <v>39</v>
      </c>
      <c r="YS22" s="34">
        <f t="shared" si="395"/>
        <v>3</v>
      </c>
      <c r="YT22" s="35">
        <f t="shared" si="395"/>
        <v>42</v>
      </c>
      <c r="YU22" s="34">
        <f t="shared" si="395"/>
        <v>16</v>
      </c>
      <c r="YV22" s="34">
        <f t="shared" si="395"/>
        <v>4</v>
      </c>
      <c r="YW22" s="36">
        <f t="shared" si="395"/>
        <v>62</v>
      </c>
      <c r="YX22" s="39">
        <f t="shared" si="395"/>
        <v>0</v>
      </c>
      <c r="YY22" s="37">
        <f t="shared" si="395"/>
        <v>8</v>
      </c>
      <c r="YZ22" s="38"/>
      <c r="ZA22" s="33">
        <f t="shared" ref="ZA22:AAJ22" si="396">SUM(ZA3:ZA19)</f>
        <v>73</v>
      </c>
      <c r="ZB22" s="34">
        <f t="shared" si="396"/>
        <v>15</v>
      </c>
      <c r="ZC22" s="35">
        <f t="shared" si="396"/>
        <v>88</v>
      </c>
      <c r="ZD22" s="34">
        <f t="shared" si="396"/>
        <v>51</v>
      </c>
      <c r="ZE22" s="34">
        <f t="shared" si="396"/>
        <v>11</v>
      </c>
      <c r="ZF22" s="36">
        <f t="shared" si="396"/>
        <v>150</v>
      </c>
      <c r="ZG22" s="39">
        <f t="shared" si="396"/>
        <v>0</v>
      </c>
      <c r="ZH22" s="37">
        <f t="shared" si="396"/>
        <v>0</v>
      </c>
      <c r="ZI22" s="38"/>
      <c r="ZJ22" s="33">
        <f t="shared" ref="ZJ22:AAJ22" si="397">SUM(ZJ3:ZJ19)</f>
        <v>110</v>
      </c>
      <c r="ZK22" s="34">
        <f t="shared" si="397"/>
        <v>47</v>
      </c>
      <c r="ZL22" s="35">
        <f t="shared" si="397"/>
        <v>157</v>
      </c>
      <c r="ZM22" s="34">
        <f t="shared" si="397"/>
        <v>73</v>
      </c>
      <c r="ZN22" s="34">
        <f t="shared" si="397"/>
        <v>18</v>
      </c>
      <c r="ZO22" s="36">
        <f t="shared" si="397"/>
        <v>248</v>
      </c>
      <c r="ZP22" s="39">
        <f t="shared" si="397"/>
        <v>0</v>
      </c>
      <c r="ZQ22" s="37">
        <f t="shared" si="397"/>
        <v>91</v>
      </c>
      <c r="ZR22" s="38"/>
      <c r="ZS22" s="33">
        <f t="shared" ref="ZS22:AAA22" si="398">SUM(ZS3:ZS19)</f>
        <v>176</v>
      </c>
      <c r="ZT22" s="34">
        <f t="shared" si="398"/>
        <v>38</v>
      </c>
      <c r="ZU22" s="35">
        <f t="shared" si="398"/>
        <v>214</v>
      </c>
      <c r="ZV22" s="34">
        <f t="shared" si="398"/>
        <v>62</v>
      </c>
      <c r="ZW22" s="34">
        <f t="shared" si="398"/>
        <v>6</v>
      </c>
      <c r="ZX22" s="36">
        <f t="shared" si="398"/>
        <v>282</v>
      </c>
      <c r="ZY22" s="39">
        <f t="shared" si="398"/>
        <v>0</v>
      </c>
      <c r="ZZ22" s="37">
        <f t="shared" si="398"/>
        <v>116</v>
      </c>
      <c r="AAA22" s="38"/>
      <c r="AAB22" s="33">
        <f t="shared" ref="AAB22:AAJ22" si="399">SUM(AAB3:AAB19)</f>
        <v>114</v>
      </c>
      <c r="AAC22" s="34">
        <f t="shared" si="399"/>
        <v>43</v>
      </c>
      <c r="AAD22" s="35">
        <f t="shared" si="399"/>
        <v>157</v>
      </c>
      <c r="AAE22" s="34">
        <f t="shared" si="399"/>
        <v>74</v>
      </c>
      <c r="AAF22" s="34">
        <f t="shared" si="399"/>
        <v>12</v>
      </c>
      <c r="AAG22" s="36">
        <f t="shared" si="399"/>
        <v>243</v>
      </c>
      <c r="AAH22" s="39">
        <f t="shared" si="399"/>
        <v>0</v>
      </c>
      <c r="AAI22" s="37">
        <f t="shared" si="399"/>
        <v>99</v>
      </c>
      <c r="AAJ22" s="38"/>
      <c r="AAK22" s="33">
        <f t="shared" ref="AAK22:ACV22" si="400">SUM(AAK3:AAK19)</f>
        <v>108</v>
      </c>
      <c r="AAL22" s="34">
        <f t="shared" si="400"/>
        <v>43</v>
      </c>
      <c r="AAM22" s="35">
        <f t="shared" si="400"/>
        <v>151</v>
      </c>
      <c r="AAN22" s="34">
        <f t="shared" si="400"/>
        <v>73</v>
      </c>
      <c r="AAO22" s="34">
        <f t="shared" si="400"/>
        <v>19</v>
      </c>
      <c r="AAP22" s="36">
        <f t="shared" si="400"/>
        <v>243</v>
      </c>
      <c r="AAQ22" s="39">
        <f t="shared" si="400"/>
        <v>0</v>
      </c>
      <c r="AAR22" s="37">
        <f t="shared" si="400"/>
        <v>82</v>
      </c>
      <c r="AAS22" s="38"/>
      <c r="AAT22" s="33">
        <f t="shared" ref="AAT22:ADE22" si="401">SUM(AAT3:AAT19)</f>
        <v>114</v>
      </c>
      <c r="AAU22" s="34">
        <f t="shared" si="401"/>
        <v>48</v>
      </c>
      <c r="AAV22" s="35">
        <f t="shared" si="401"/>
        <v>162</v>
      </c>
      <c r="AAW22" s="34">
        <f t="shared" si="401"/>
        <v>101</v>
      </c>
      <c r="AAX22" s="34">
        <f t="shared" si="401"/>
        <v>11</v>
      </c>
      <c r="AAY22" s="36">
        <f t="shared" si="401"/>
        <v>274</v>
      </c>
      <c r="AAZ22" s="39">
        <f t="shared" si="401"/>
        <v>0</v>
      </c>
      <c r="ABA22" s="37">
        <f t="shared" si="401"/>
        <v>96</v>
      </c>
      <c r="ABB22" s="38"/>
      <c r="ABC22" s="33">
        <f t="shared" ref="ABC22:ADM22" si="402">SUM(ABC3:ABC19)</f>
        <v>39</v>
      </c>
      <c r="ABD22" s="34">
        <f t="shared" si="402"/>
        <v>4</v>
      </c>
      <c r="ABE22" s="35">
        <f t="shared" si="402"/>
        <v>43</v>
      </c>
      <c r="ABF22" s="34">
        <f t="shared" si="402"/>
        <v>12</v>
      </c>
      <c r="ABG22" s="34">
        <f t="shared" si="402"/>
        <v>2</v>
      </c>
      <c r="ABH22" s="36">
        <f t="shared" si="402"/>
        <v>57</v>
      </c>
      <c r="ABI22" s="39">
        <f t="shared" si="402"/>
        <v>0</v>
      </c>
      <c r="ABJ22" s="37">
        <f t="shared" si="402"/>
        <v>16</v>
      </c>
      <c r="ABK22" s="38"/>
      <c r="ABL22" s="33">
        <f t="shared" ref="ABL22:ADM22" si="403">SUM(ABL3:ABL19)</f>
        <v>70</v>
      </c>
      <c r="ABM22" s="34">
        <f t="shared" si="403"/>
        <v>17</v>
      </c>
      <c r="ABN22" s="35">
        <f t="shared" si="403"/>
        <v>87</v>
      </c>
      <c r="ABO22" s="34">
        <f t="shared" si="403"/>
        <v>54</v>
      </c>
      <c r="ABP22" s="34">
        <f t="shared" si="403"/>
        <v>9</v>
      </c>
      <c r="ABQ22" s="36">
        <f t="shared" si="403"/>
        <v>150</v>
      </c>
      <c r="ABR22" s="39">
        <f t="shared" si="403"/>
        <v>0</v>
      </c>
      <c r="ABS22" s="37">
        <f t="shared" si="403"/>
        <v>61</v>
      </c>
      <c r="ABT22" s="38"/>
      <c r="ABU22" s="33">
        <f t="shared" ref="ABU22:ADM22" si="404">SUM(ABU3:ABU19)</f>
        <v>111</v>
      </c>
      <c r="ABV22" s="34">
        <f t="shared" si="404"/>
        <v>38</v>
      </c>
      <c r="ABW22" s="35">
        <f t="shared" si="404"/>
        <v>149</v>
      </c>
      <c r="ABX22" s="34">
        <f t="shared" si="404"/>
        <v>69</v>
      </c>
      <c r="ABY22" s="34">
        <f t="shared" si="404"/>
        <v>8</v>
      </c>
      <c r="ABZ22" s="36">
        <f t="shared" si="404"/>
        <v>226</v>
      </c>
      <c r="ACA22" s="39">
        <f t="shared" si="404"/>
        <v>0</v>
      </c>
      <c r="ACB22" s="37">
        <f t="shared" si="404"/>
        <v>113</v>
      </c>
      <c r="ACC22" s="38"/>
      <c r="ACD22" s="33">
        <f t="shared" ref="ACD22:ADM22" si="405">SUM(ACD3:ACD19)</f>
        <v>94</v>
      </c>
      <c r="ACE22" s="34">
        <f t="shared" si="405"/>
        <v>37</v>
      </c>
      <c r="ACF22" s="35">
        <f t="shared" si="405"/>
        <v>131</v>
      </c>
      <c r="ACG22" s="34">
        <f t="shared" si="405"/>
        <v>74</v>
      </c>
      <c r="ACH22" s="34">
        <f t="shared" si="405"/>
        <v>7</v>
      </c>
      <c r="ACI22" s="36">
        <f t="shared" si="405"/>
        <v>212</v>
      </c>
      <c r="ACJ22" s="39">
        <f t="shared" si="405"/>
        <v>0</v>
      </c>
      <c r="ACK22" s="37">
        <f t="shared" si="405"/>
        <v>84</v>
      </c>
      <c r="ACL22" s="38"/>
      <c r="ACM22" s="33">
        <f t="shared" ref="ACM22:ADM22" si="406">SUM(ACM3:ACM19)</f>
        <v>114</v>
      </c>
      <c r="ACN22" s="34">
        <f t="shared" si="406"/>
        <v>43</v>
      </c>
      <c r="ACO22" s="35">
        <f t="shared" si="406"/>
        <v>157</v>
      </c>
      <c r="ACP22" s="34">
        <f t="shared" si="406"/>
        <v>68</v>
      </c>
      <c r="ACQ22" s="34">
        <f t="shared" si="406"/>
        <v>18</v>
      </c>
      <c r="ACR22" s="36">
        <f t="shared" si="406"/>
        <v>243</v>
      </c>
      <c r="ACS22" s="39">
        <f t="shared" si="406"/>
        <v>0</v>
      </c>
      <c r="ACT22" s="37">
        <f t="shared" si="406"/>
        <v>0</v>
      </c>
      <c r="ACU22" s="38"/>
      <c r="ACV22" s="33">
        <f t="shared" ref="ACV22:ADM22" si="407">SUM(ACV3:ACV19)</f>
        <v>105</v>
      </c>
      <c r="ACW22" s="34">
        <f t="shared" si="407"/>
        <v>43</v>
      </c>
      <c r="ACX22" s="35">
        <f t="shared" si="407"/>
        <v>148</v>
      </c>
      <c r="ACY22" s="34">
        <f t="shared" si="407"/>
        <v>76</v>
      </c>
      <c r="ACZ22" s="34">
        <f t="shared" si="407"/>
        <v>11</v>
      </c>
      <c r="ADA22" s="36">
        <f t="shared" si="407"/>
        <v>235</v>
      </c>
      <c r="ADB22" s="39">
        <f t="shared" si="407"/>
        <v>0</v>
      </c>
      <c r="ADC22" s="37">
        <f t="shared" si="407"/>
        <v>104</v>
      </c>
      <c r="ADD22" s="38"/>
      <c r="ADE22" s="33">
        <f t="shared" ref="ADE22:ADM22" si="408">SUM(ADE3:ADE19)</f>
        <v>92</v>
      </c>
      <c r="ADF22" s="34">
        <f t="shared" si="408"/>
        <v>36</v>
      </c>
      <c r="ADG22" s="35">
        <f t="shared" si="408"/>
        <v>128</v>
      </c>
      <c r="ADH22" s="34">
        <f t="shared" si="408"/>
        <v>141</v>
      </c>
      <c r="ADI22" s="34">
        <f t="shared" si="408"/>
        <v>9</v>
      </c>
      <c r="ADJ22" s="36">
        <f t="shared" si="408"/>
        <v>278</v>
      </c>
      <c r="ADK22" s="39">
        <f t="shared" si="408"/>
        <v>0</v>
      </c>
      <c r="ADL22" s="37">
        <f t="shared" si="408"/>
        <v>99</v>
      </c>
      <c r="ADM22" s="38"/>
      <c r="ADN22" s="33">
        <f t="shared" ref="ADN22:ADV22" si="409">SUM(ADN3:ADN19)</f>
        <v>30</v>
      </c>
      <c r="ADO22" s="34">
        <f t="shared" si="409"/>
        <v>8</v>
      </c>
      <c r="ADP22" s="35">
        <f t="shared" si="409"/>
        <v>38</v>
      </c>
      <c r="ADQ22" s="34">
        <f t="shared" si="409"/>
        <v>14</v>
      </c>
      <c r="ADR22" s="34">
        <f t="shared" si="409"/>
        <v>2</v>
      </c>
      <c r="ADS22" s="36">
        <f t="shared" si="409"/>
        <v>54</v>
      </c>
      <c r="ADT22" s="39">
        <f t="shared" si="409"/>
        <v>0</v>
      </c>
      <c r="ADU22" s="37">
        <f t="shared" si="409"/>
        <v>19</v>
      </c>
      <c r="ADV22" s="38"/>
      <c r="ADW22" s="33">
        <f t="shared" ref="ADW22:AEE22" si="410">SUM(ADW3:ADW19)</f>
        <v>91</v>
      </c>
      <c r="ADX22" s="34">
        <f t="shared" si="410"/>
        <v>41</v>
      </c>
      <c r="ADY22" s="35">
        <f t="shared" si="410"/>
        <v>132</v>
      </c>
      <c r="ADZ22" s="34">
        <f t="shared" si="410"/>
        <v>67</v>
      </c>
      <c r="AEA22" s="34">
        <f t="shared" si="410"/>
        <v>7</v>
      </c>
      <c r="AEB22" s="36">
        <f t="shared" si="410"/>
        <v>206</v>
      </c>
      <c r="AEC22" s="39">
        <f t="shared" si="410"/>
        <v>0</v>
      </c>
      <c r="AED22" s="37">
        <f t="shared" si="410"/>
        <v>75</v>
      </c>
      <c r="AEE22" s="38"/>
      <c r="AEF22" s="33">
        <f t="shared" ref="AEF22:AEN22" si="411">SUM(AEF3:AEF19)</f>
        <v>103</v>
      </c>
      <c r="AEG22" s="34">
        <f t="shared" si="411"/>
        <v>32</v>
      </c>
      <c r="AEH22" s="35">
        <f t="shared" si="411"/>
        <v>135</v>
      </c>
      <c r="AEI22" s="34">
        <f t="shared" si="411"/>
        <v>84</v>
      </c>
      <c r="AEJ22" s="34">
        <f t="shared" si="411"/>
        <v>13</v>
      </c>
      <c r="AEK22" s="36">
        <f t="shared" si="411"/>
        <v>232</v>
      </c>
      <c r="AEL22" s="39">
        <f t="shared" si="411"/>
        <v>0</v>
      </c>
      <c r="AEM22" s="37">
        <f t="shared" si="411"/>
        <v>86</v>
      </c>
      <c r="AEN22" s="38"/>
      <c r="AEO22" s="33">
        <f t="shared" ref="AEO22:AEW22" si="412">SUM(AEO3:AEO19)</f>
        <v>104</v>
      </c>
      <c r="AEP22" s="34">
        <f t="shared" si="412"/>
        <v>38</v>
      </c>
      <c r="AEQ22" s="35">
        <f t="shared" si="412"/>
        <v>142</v>
      </c>
      <c r="AER22" s="34">
        <f t="shared" si="412"/>
        <v>82</v>
      </c>
      <c r="AES22" s="34">
        <f t="shared" si="412"/>
        <v>14</v>
      </c>
      <c r="AET22" s="36">
        <f t="shared" si="412"/>
        <v>238</v>
      </c>
      <c r="AEU22" s="39">
        <f t="shared" si="412"/>
        <v>0</v>
      </c>
      <c r="AEV22" s="37">
        <f t="shared" si="412"/>
        <v>88</v>
      </c>
      <c r="AEW22" s="38"/>
      <c r="AEX22" s="33">
        <f t="shared" ref="AEX22:AFF22" si="413">SUM(AEX3:AEX19)</f>
        <v>96</v>
      </c>
      <c r="AEY22" s="34">
        <f t="shared" si="413"/>
        <v>36</v>
      </c>
      <c r="AEZ22" s="35">
        <f t="shared" si="413"/>
        <v>132</v>
      </c>
      <c r="AFA22" s="34">
        <f t="shared" si="413"/>
        <v>88</v>
      </c>
      <c r="AFB22" s="34">
        <f t="shared" si="413"/>
        <v>18</v>
      </c>
      <c r="AFC22" s="36">
        <f t="shared" si="413"/>
        <v>238</v>
      </c>
      <c r="AFD22" s="39">
        <f t="shared" si="413"/>
        <v>0</v>
      </c>
      <c r="AFE22" s="37">
        <f t="shared" si="413"/>
        <v>72</v>
      </c>
      <c r="AFF22" s="38"/>
      <c r="AFG22" s="33">
        <f t="shared" ref="AFG22:AFO22" si="414">SUM(AFG3:AFG19)</f>
        <v>104</v>
      </c>
      <c r="AFH22" s="34">
        <f t="shared" si="414"/>
        <v>35</v>
      </c>
      <c r="AFI22" s="35">
        <f t="shared" si="414"/>
        <v>139</v>
      </c>
      <c r="AFJ22" s="34">
        <f t="shared" si="414"/>
        <v>88</v>
      </c>
      <c r="AFK22" s="34">
        <f t="shared" si="414"/>
        <v>11</v>
      </c>
      <c r="AFL22" s="36">
        <f t="shared" si="414"/>
        <v>238</v>
      </c>
      <c r="AFM22" s="39">
        <f t="shared" si="414"/>
        <v>0</v>
      </c>
      <c r="AFN22" s="37">
        <f t="shared" si="414"/>
        <v>156</v>
      </c>
      <c r="AFO22" s="38"/>
      <c r="AFP22" s="33">
        <f t="shared" ref="AFP22:AFX22" si="415">SUM(AFP3:AFP19)</f>
        <v>91</v>
      </c>
      <c r="AFQ22" s="34">
        <f t="shared" si="415"/>
        <v>36</v>
      </c>
      <c r="AFR22" s="35">
        <f t="shared" si="415"/>
        <v>127</v>
      </c>
      <c r="AFS22" s="34">
        <f t="shared" si="415"/>
        <v>87</v>
      </c>
      <c r="AFT22" s="34">
        <f t="shared" si="415"/>
        <v>16</v>
      </c>
      <c r="AFU22" s="36">
        <f t="shared" si="415"/>
        <v>230</v>
      </c>
      <c r="AFV22" s="39">
        <f t="shared" si="415"/>
        <v>0</v>
      </c>
      <c r="AFW22" s="37">
        <f t="shared" si="415"/>
        <v>95</v>
      </c>
      <c r="AFX22" s="38"/>
      <c r="AFY22" s="33">
        <f t="shared" ref="AFY22:AGG22" si="416">SUM(AFY3:AFY19)</f>
        <v>53</v>
      </c>
      <c r="AFZ22" s="34">
        <f t="shared" si="416"/>
        <v>13</v>
      </c>
      <c r="AGA22" s="35">
        <f t="shared" si="416"/>
        <v>66</v>
      </c>
      <c r="AGB22" s="34">
        <f t="shared" si="416"/>
        <v>18</v>
      </c>
      <c r="AGC22" s="34">
        <f t="shared" si="416"/>
        <v>2</v>
      </c>
      <c r="AGD22" s="36">
        <f t="shared" si="416"/>
        <v>86</v>
      </c>
      <c r="AGE22" s="39">
        <f t="shared" si="416"/>
        <v>0</v>
      </c>
      <c r="AGF22" s="37">
        <f t="shared" si="416"/>
        <v>22</v>
      </c>
      <c r="AGG22" s="38"/>
      <c r="AGH22" s="33">
        <f t="shared" ref="AGH22:AGP22" si="417">SUM(AGH3:AGH19)</f>
        <v>78</v>
      </c>
      <c r="AGI22" s="34">
        <f t="shared" si="417"/>
        <v>21</v>
      </c>
      <c r="AGJ22" s="35">
        <f t="shared" si="417"/>
        <v>99</v>
      </c>
      <c r="AGK22" s="34">
        <f t="shared" si="417"/>
        <v>57</v>
      </c>
      <c r="AGL22" s="34">
        <f t="shared" si="417"/>
        <v>8</v>
      </c>
      <c r="AGM22" s="36">
        <f t="shared" si="417"/>
        <v>164</v>
      </c>
      <c r="AGN22" s="39">
        <f t="shared" si="417"/>
        <v>0</v>
      </c>
      <c r="AGO22" s="37">
        <f t="shared" si="417"/>
        <v>84</v>
      </c>
      <c r="AGP22" s="38"/>
      <c r="AGQ22" s="33">
        <f t="shared" ref="AGQ22:AGY22" si="418">SUM(AGQ3:AGQ19)</f>
        <v>98</v>
      </c>
      <c r="AGR22" s="34">
        <f t="shared" si="418"/>
        <v>32</v>
      </c>
      <c r="AGS22" s="35">
        <f t="shared" si="418"/>
        <v>130</v>
      </c>
      <c r="AGT22" s="34">
        <f t="shared" si="418"/>
        <v>81</v>
      </c>
      <c r="AGU22" s="34">
        <f t="shared" si="418"/>
        <v>18</v>
      </c>
      <c r="AGV22" s="36">
        <f t="shared" si="418"/>
        <v>229</v>
      </c>
      <c r="AGW22" s="39">
        <f t="shared" si="418"/>
        <v>0</v>
      </c>
      <c r="AGX22" s="37">
        <f t="shared" si="418"/>
        <v>124</v>
      </c>
      <c r="AGY22" s="38"/>
      <c r="AGZ22" s="33">
        <f t="shared" ref="AGZ22:AHH22" si="419">SUM(AGZ3:AGZ19)</f>
        <v>102</v>
      </c>
      <c r="AHA22" s="34">
        <f t="shared" si="419"/>
        <v>44</v>
      </c>
      <c r="AHB22" s="35">
        <f t="shared" si="419"/>
        <v>146</v>
      </c>
      <c r="AHC22" s="34">
        <f t="shared" si="419"/>
        <v>56</v>
      </c>
      <c r="AHD22" s="34">
        <f t="shared" si="419"/>
        <v>13</v>
      </c>
      <c r="AHE22" s="36">
        <f t="shared" si="419"/>
        <v>215</v>
      </c>
      <c r="AHF22" s="39">
        <f t="shared" si="419"/>
        <v>0</v>
      </c>
      <c r="AHG22" s="37">
        <f t="shared" si="419"/>
        <v>94</v>
      </c>
      <c r="AHH22" s="38"/>
      <c r="AHI22" s="33">
        <f t="shared" ref="AHI22:AHQ22" si="420">SUM(AHI3:AHI19)</f>
        <v>99</v>
      </c>
      <c r="AHJ22" s="34">
        <f t="shared" si="420"/>
        <v>58</v>
      </c>
      <c r="AHK22" s="35">
        <f t="shared" si="420"/>
        <v>157</v>
      </c>
      <c r="AHL22" s="34">
        <f t="shared" si="420"/>
        <v>91</v>
      </c>
      <c r="AHM22" s="34">
        <f t="shared" si="420"/>
        <v>22</v>
      </c>
      <c r="AHN22" s="36">
        <f t="shared" si="420"/>
        <v>270</v>
      </c>
      <c r="AHO22" s="39">
        <f t="shared" si="420"/>
        <v>0</v>
      </c>
      <c r="AHP22" s="37">
        <f t="shared" si="420"/>
        <v>104</v>
      </c>
      <c r="AHQ22" s="38"/>
      <c r="AHR22" s="33">
        <f t="shared" ref="AHR22:AHZ22" si="421">SUM(AHR3:AHR19)</f>
        <v>115</v>
      </c>
      <c r="AHS22" s="34">
        <f t="shared" si="421"/>
        <v>39</v>
      </c>
      <c r="AHT22" s="35">
        <f t="shared" si="421"/>
        <v>154</v>
      </c>
      <c r="AHU22" s="34">
        <f t="shared" si="421"/>
        <v>80</v>
      </c>
      <c r="AHV22" s="34">
        <f t="shared" si="421"/>
        <v>12</v>
      </c>
      <c r="AHW22" s="36">
        <f t="shared" si="421"/>
        <v>246</v>
      </c>
      <c r="AHX22" s="39">
        <f t="shared" si="421"/>
        <v>0</v>
      </c>
      <c r="AHY22" s="37">
        <f t="shared" si="421"/>
        <v>242</v>
      </c>
      <c r="AHZ22" s="38"/>
      <c r="AIA22" s="33">
        <f t="shared" ref="AIA22:AII22" si="422">SUM(AIA3:AIA19)</f>
        <v>98</v>
      </c>
      <c r="AIB22" s="34">
        <f t="shared" si="422"/>
        <v>32</v>
      </c>
      <c r="AIC22" s="35">
        <f t="shared" si="422"/>
        <v>130</v>
      </c>
      <c r="AID22" s="34">
        <f t="shared" si="422"/>
        <v>85</v>
      </c>
      <c r="AIE22" s="34">
        <f t="shared" si="422"/>
        <v>9</v>
      </c>
      <c r="AIF22" s="36">
        <f t="shared" si="422"/>
        <v>224</v>
      </c>
      <c r="AIG22" s="39">
        <f t="shared" si="422"/>
        <v>0</v>
      </c>
      <c r="AIH22" s="37">
        <f t="shared" si="422"/>
        <v>154</v>
      </c>
      <c r="AII22" s="38"/>
      <c r="AIJ22" s="33">
        <f t="shared" ref="AIJ22:AIR22" si="423">SUM(AIJ3:AIJ19)</f>
        <v>24</v>
      </c>
      <c r="AIK22" s="34">
        <f t="shared" si="423"/>
        <v>3</v>
      </c>
      <c r="AIL22" s="35">
        <f t="shared" si="423"/>
        <v>27</v>
      </c>
      <c r="AIM22" s="34">
        <f t="shared" si="423"/>
        <v>12</v>
      </c>
      <c r="AIN22" s="34">
        <f t="shared" si="423"/>
        <v>8</v>
      </c>
      <c r="AIO22" s="36">
        <f t="shared" si="423"/>
        <v>47</v>
      </c>
      <c r="AIP22" s="39">
        <f t="shared" si="423"/>
        <v>0</v>
      </c>
      <c r="AIQ22" s="37">
        <f t="shared" si="423"/>
        <v>24</v>
      </c>
      <c r="AIR22" s="38"/>
      <c r="AIS22" s="33">
        <f t="shared" ref="AIS22:AJA22" si="424">SUM(AIS3:AIS19)</f>
        <v>59</v>
      </c>
      <c r="AIT22" s="34">
        <f t="shared" si="424"/>
        <v>28</v>
      </c>
      <c r="AIU22" s="35">
        <f t="shared" si="424"/>
        <v>87</v>
      </c>
      <c r="AIV22" s="34">
        <f t="shared" si="424"/>
        <v>69</v>
      </c>
      <c r="AIW22" s="34">
        <f t="shared" si="424"/>
        <v>12</v>
      </c>
      <c r="AIX22" s="36">
        <f t="shared" si="424"/>
        <v>168</v>
      </c>
      <c r="AIY22" s="39">
        <f t="shared" si="424"/>
        <v>0</v>
      </c>
      <c r="AIZ22" s="37">
        <f t="shared" si="424"/>
        <v>162</v>
      </c>
      <c r="AJA22" s="38"/>
      <c r="AJB22" s="33">
        <f t="shared" ref="AJB22:AJJ22" si="425">SUM(AJB3:AJB19)</f>
        <v>91</v>
      </c>
      <c r="AJC22" s="34">
        <f t="shared" si="425"/>
        <v>37</v>
      </c>
      <c r="AJD22" s="35">
        <f t="shared" si="425"/>
        <v>128</v>
      </c>
      <c r="AJE22" s="34">
        <f t="shared" si="425"/>
        <v>80</v>
      </c>
      <c r="AJF22" s="34">
        <f t="shared" si="425"/>
        <v>16</v>
      </c>
      <c r="AJG22" s="36">
        <f t="shared" si="425"/>
        <v>224</v>
      </c>
      <c r="AJH22" s="39">
        <f t="shared" si="425"/>
        <v>0</v>
      </c>
      <c r="AJI22" s="37">
        <f t="shared" si="425"/>
        <v>106</v>
      </c>
      <c r="AJJ22" s="38"/>
      <c r="AJK22" s="33">
        <f t="shared" ref="AJK22:AJS22" si="426">SUM(AJK3:AJK19)</f>
        <v>104</v>
      </c>
      <c r="AJL22" s="34">
        <f t="shared" si="426"/>
        <v>36</v>
      </c>
      <c r="AJM22" s="35">
        <f t="shared" si="426"/>
        <v>140</v>
      </c>
      <c r="AJN22" s="34">
        <f t="shared" si="426"/>
        <v>53</v>
      </c>
      <c r="AJO22" s="34">
        <f t="shared" si="426"/>
        <v>14</v>
      </c>
      <c r="AJP22" s="36">
        <f t="shared" si="426"/>
        <v>207</v>
      </c>
      <c r="AJQ22" s="39">
        <f t="shared" si="426"/>
        <v>0</v>
      </c>
      <c r="AJR22" s="37">
        <f t="shared" si="426"/>
        <v>95</v>
      </c>
      <c r="AJS22" s="38"/>
      <c r="AJT22" s="33">
        <f t="shared" ref="AJT22:AKB22" si="427">SUM(AJT3:AJT19)</f>
        <v>121</v>
      </c>
      <c r="AJU22" s="34">
        <f t="shared" si="427"/>
        <v>48</v>
      </c>
      <c r="AJV22" s="35">
        <f t="shared" si="427"/>
        <v>169</v>
      </c>
      <c r="AJW22" s="34">
        <f t="shared" si="427"/>
        <v>66</v>
      </c>
      <c r="AJX22" s="34">
        <f t="shared" si="427"/>
        <v>11</v>
      </c>
      <c r="AJY22" s="36">
        <f t="shared" si="427"/>
        <v>246</v>
      </c>
      <c r="AJZ22" s="39">
        <f t="shared" si="427"/>
        <v>0</v>
      </c>
      <c r="AKA22" s="37">
        <f t="shared" si="427"/>
        <v>124</v>
      </c>
      <c r="AKB22" s="38"/>
      <c r="AKC22" s="33">
        <f t="shared" ref="AKC22:AKK22" si="428">SUM(AKC3:AKC19)</f>
        <v>79</v>
      </c>
      <c r="AKD22" s="34">
        <f t="shared" si="428"/>
        <v>25</v>
      </c>
      <c r="AKE22" s="35">
        <f t="shared" si="428"/>
        <v>104</v>
      </c>
      <c r="AKF22" s="34">
        <f t="shared" si="428"/>
        <v>62</v>
      </c>
      <c r="AKG22" s="34">
        <f t="shared" si="428"/>
        <v>6</v>
      </c>
      <c r="AKH22" s="36">
        <f t="shared" si="428"/>
        <v>172</v>
      </c>
      <c r="AKI22" s="39">
        <f t="shared" si="428"/>
        <v>0</v>
      </c>
      <c r="AKJ22" s="37">
        <f t="shared" si="428"/>
        <v>106</v>
      </c>
      <c r="AKK22" s="38"/>
      <c r="AKL22" s="33">
        <f t="shared" ref="AKL22:AKT22" si="429">SUM(AKL3:AKL19)</f>
        <v>108</v>
      </c>
      <c r="AKM22" s="34">
        <f t="shared" si="429"/>
        <v>34</v>
      </c>
      <c r="AKN22" s="35">
        <f t="shared" si="429"/>
        <v>142</v>
      </c>
      <c r="AKO22" s="34">
        <f t="shared" si="429"/>
        <v>68</v>
      </c>
      <c r="AKP22" s="34">
        <f t="shared" si="429"/>
        <v>8</v>
      </c>
      <c r="AKQ22" s="36">
        <f t="shared" si="429"/>
        <v>218</v>
      </c>
      <c r="AKR22" s="39">
        <f t="shared" si="429"/>
        <v>0</v>
      </c>
      <c r="AKS22" s="37">
        <f t="shared" si="429"/>
        <v>84</v>
      </c>
      <c r="AKT22" s="38"/>
      <c r="AKU22" s="33">
        <f t="shared" ref="AKU22:ALC22" si="430">SUM(AKU3:AKU19)</f>
        <v>44</v>
      </c>
      <c r="AKV22" s="34">
        <f t="shared" si="430"/>
        <v>15</v>
      </c>
      <c r="AKW22" s="35">
        <f t="shared" si="430"/>
        <v>59</v>
      </c>
      <c r="AKX22" s="34">
        <f t="shared" si="430"/>
        <v>18</v>
      </c>
      <c r="AKY22" s="34">
        <f t="shared" si="430"/>
        <v>3</v>
      </c>
      <c r="AKZ22" s="36">
        <f t="shared" si="430"/>
        <v>80</v>
      </c>
      <c r="ALA22" s="39">
        <f t="shared" si="430"/>
        <v>0</v>
      </c>
      <c r="ALB22" s="37">
        <f t="shared" si="430"/>
        <v>30</v>
      </c>
      <c r="ALC22" s="38"/>
      <c r="ALD22" s="33">
        <f t="shared" ref="ALD22:ALL22" si="431">SUM(ALD3:ALD19)</f>
        <v>89</v>
      </c>
      <c r="ALE22" s="34">
        <f t="shared" si="431"/>
        <v>37</v>
      </c>
      <c r="ALF22" s="35">
        <f t="shared" si="431"/>
        <v>126</v>
      </c>
      <c r="ALG22" s="34">
        <f t="shared" si="431"/>
        <v>66</v>
      </c>
      <c r="ALH22" s="34">
        <f t="shared" si="431"/>
        <v>13</v>
      </c>
      <c r="ALI22" s="36">
        <f t="shared" si="431"/>
        <v>205</v>
      </c>
      <c r="ALJ22" s="39">
        <f t="shared" si="431"/>
        <v>0</v>
      </c>
      <c r="ALK22" s="37">
        <f t="shared" si="431"/>
        <v>75</v>
      </c>
      <c r="ALL22" s="38"/>
      <c r="ALM22" s="33">
        <f t="shared" ref="ALM22:ALU22" si="432">SUM(ALM3:ALM19)</f>
        <v>91</v>
      </c>
      <c r="ALN22" s="34">
        <f t="shared" si="432"/>
        <v>28</v>
      </c>
      <c r="ALO22" s="35">
        <f t="shared" si="432"/>
        <v>119</v>
      </c>
      <c r="ALP22" s="34">
        <f t="shared" si="432"/>
        <v>53</v>
      </c>
      <c r="ALQ22" s="34">
        <f t="shared" si="432"/>
        <v>17</v>
      </c>
      <c r="ALR22" s="36">
        <f t="shared" si="432"/>
        <v>189</v>
      </c>
      <c r="ALS22" s="39">
        <f t="shared" si="432"/>
        <v>0</v>
      </c>
      <c r="ALT22" s="37">
        <f t="shared" si="432"/>
        <v>114</v>
      </c>
      <c r="ALU22" s="38"/>
      <c r="ALV22" s="33">
        <f t="shared" ref="ALV22:AMD22" si="433">SUM(ALV3:ALV19)</f>
        <v>56</v>
      </c>
      <c r="ALW22" s="34">
        <f t="shared" si="433"/>
        <v>31</v>
      </c>
      <c r="ALX22" s="35">
        <f t="shared" si="433"/>
        <v>87</v>
      </c>
      <c r="ALY22" s="34">
        <f t="shared" si="433"/>
        <v>41</v>
      </c>
      <c r="ALZ22" s="34">
        <f t="shared" si="433"/>
        <v>11</v>
      </c>
      <c r="AMA22" s="36">
        <f t="shared" si="433"/>
        <v>139</v>
      </c>
      <c r="AMB22" s="39">
        <f t="shared" si="433"/>
        <v>0</v>
      </c>
      <c r="AMC22" s="37">
        <f t="shared" si="433"/>
        <v>69</v>
      </c>
      <c r="AMD22" s="38"/>
      <c r="AME22" s="33">
        <f t="shared" ref="AME22:AMM22" si="434">SUM(AME3:AME19)</f>
        <v>73</v>
      </c>
      <c r="AMF22" s="34">
        <f t="shared" si="434"/>
        <v>39</v>
      </c>
      <c r="AMG22" s="35">
        <f t="shared" si="434"/>
        <v>112</v>
      </c>
      <c r="AMH22" s="34">
        <f t="shared" si="434"/>
        <v>74</v>
      </c>
      <c r="AMI22" s="34">
        <f t="shared" si="434"/>
        <v>10</v>
      </c>
      <c r="AMJ22" s="36">
        <f t="shared" si="434"/>
        <v>196</v>
      </c>
      <c r="AMK22" s="39">
        <f t="shared" si="434"/>
        <v>0</v>
      </c>
      <c r="AML22" s="37">
        <f t="shared" si="434"/>
        <v>87</v>
      </c>
      <c r="AMM22" s="38"/>
      <c r="AMN22" s="33">
        <f t="shared" ref="AMN22:AMV22" si="435">SUM(AMN3:AMN19)</f>
        <v>125</v>
      </c>
      <c r="AMO22" s="34">
        <f t="shared" si="435"/>
        <v>47</v>
      </c>
      <c r="AMP22" s="35">
        <f t="shared" si="435"/>
        <v>172</v>
      </c>
      <c r="AMQ22" s="34">
        <f t="shared" si="435"/>
        <v>79</v>
      </c>
      <c r="AMR22" s="34">
        <f t="shared" si="435"/>
        <v>12</v>
      </c>
      <c r="AMS22" s="36">
        <f t="shared" si="435"/>
        <v>263</v>
      </c>
      <c r="AMT22" s="39">
        <f t="shared" si="435"/>
        <v>0</v>
      </c>
      <c r="AMU22" s="37">
        <f t="shared" si="435"/>
        <v>87</v>
      </c>
      <c r="AMV22" s="38"/>
      <c r="AMW22" s="33">
        <f t="shared" ref="AMW22:ANE22" si="436">SUM(AMW3:AMW19)</f>
        <v>111</v>
      </c>
      <c r="AMX22" s="34">
        <f t="shared" si="436"/>
        <v>79</v>
      </c>
      <c r="AMY22" s="35">
        <f t="shared" si="436"/>
        <v>190</v>
      </c>
      <c r="AMZ22" s="34">
        <f t="shared" si="436"/>
        <v>67</v>
      </c>
      <c r="ANA22" s="34">
        <f t="shared" si="436"/>
        <v>22</v>
      </c>
      <c r="ANB22" s="36">
        <f t="shared" si="436"/>
        <v>279</v>
      </c>
      <c r="ANC22" s="39">
        <f t="shared" si="436"/>
        <v>0</v>
      </c>
      <c r="AND22" s="37">
        <f t="shared" si="436"/>
        <v>85</v>
      </c>
      <c r="ANE22" s="38"/>
      <c r="ANF22" s="33">
        <f t="shared" ref="ANF22:ANN22" si="437">SUM(ANF3:ANF19)</f>
        <v>46</v>
      </c>
      <c r="ANG22" s="34">
        <f t="shared" si="437"/>
        <v>6</v>
      </c>
      <c r="ANH22" s="35">
        <f t="shared" si="437"/>
        <v>52</v>
      </c>
      <c r="ANI22" s="34">
        <f t="shared" si="437"/>
        <v>7</v>
      </c>
      <c r="ANJ22" s="34">
        <f t="shared" si="437"/>
        <v>6</v>
      </c>
      <c r="ANK22" s="36">
        <f t="shared" si="437"/>
        <v>65</v>
      </c>
      <c r="ANL22" s="39">
        <f t="shared" si="437"/>
        <v>0</v>
      </c>
      <c r="ANM22" s="37">
        <f t="shared" si="437"/>
        <v>32</v>
      </c>
      <c r="ANN22" s="38"/>
      <c r="ANO22" s="33">
        <f t="shared" ref="ANO22:ANW22" si="438">SUM(ANO3:ANO19)</f>
        <v>83</v>
      </c>
      <c r="ANP22" s="34">
        <f t="shared" si="438"/>
        <v>30</v>
      </c>
      <c r="ANQ22" s="35">
        <f t="shared" si="438"/>
        <v>113</v>
      </c>
      <c r="ANR22" s="34">
        <f t="shared" si="438"/>
        <v>65</v>
      </c>
      <c r="ANS22" s="34">
        <f t="shared" si="438"/>
        <v>9</v>
      </c>
      <c r="ANT22" s="36">
        <f t="shared" si="438"/>
        <v>187</v>
      </c>
      <c r="ANU22" s="39">
        <f t="shared" si="438"/>
        <v>0</v>
      </c>
      <c r="ANV22" s="37">
        <f t="shared" si="438"/>
        <v>76</v>
      </c>
      <c r="ANW22" s="38"/>
      <c r="ANX22" s="33">
        <f t="shared" ref="ANX22:AOF22" si="439">SUM(ANX3:ANX19)</f>
        <v>176</v>
      </c>
      <c r="ANY22" s="34">
        <f t="shared" si="439"/>
        <v>55</v>
      </c>
      <c r="ANZ22" s="35">
        <f t="shared" si="439"/>
        <v>231</v>
      </c>
      <c r="AOA22" s="34">
        <f t="shared" si="439"/>
        <v>70</v>
      </c>
      <c r="AOB22" s="34">
        <f t="shared" si="439"/>
        <v>19</v>
      </c>
      <c r="AOC22" s="36">
        <f t="shared" si="439"/>
        <v>320</v>
      </c>
      <c r="AOD22" s="39">
        <f t="shared" si="439"/>
        <v>0</v>
      </c>
      <c r="AOE22" s="37">
        <f t="shared" si="439"/>
        <v>83</v>
      </c>
      <c r="AOF22" s="38"/>
      <c r="AOG22" s="33">
        <f t="shared" ref="AOG22:AOO22" si="440">SUM(AOG3:AOG19)</f>
        <v>34</v>
      </c>
      <c r="AOH22" s="34">
        <f t="shared" si="440"/>
        <v>4</v>
      </c>
      <c r="AOI22" s="35">
        <f t="shared" si="440"/>
        <v>38</v>
      </c>
      <c r="AOJ22" s="34">
        <f t="shared" si="440"/>
        <v>0</v>
      </c>
      <c r="AOK22" s="34">
        <f t="shared" si="440"/>
        <v>0</v>
      </c>
      <c r="AOL22" s="36">
        <f t="shared" si="440"/>
        <v>38</v>
      </c>
      <c r="AOM22" s="39">
        <f t="shared" si="440"/>
        <v>0</v>
      </c>
      <c r="AON22" s="37">
        <f t="shared" si="440"/>
        <v>1</v>
      </c>
      <c r="AOO22" s="38"/>
      <c r="AOP22" s="33">
        <f t="shared" ref="AOP22:AOW22" si="441">SUM(AOP3:AOP19)</f>
        <v>114</v>
      </c>
      <c r="AOQ22" s="34">
        <f t="shared" si="441"/>
        <v>38</v>
      </c>
      <c r="AOR22" s="35">
        <f t="shared" si="441"/>
        <v>152</v>
      </c>
      <c r="AOS22" s="34">
        <f t="shared" si="441"/>
        <v>58</v>
      </c>
      <c r="AOT22" s="34">
        <f t="shared" si="441"/>
        <v>11</v>
      </c>
      <c r="AOU22" s="36">
        <f t="shared" si="441"/>
        <v>221</v>
      </c>
      <c r="AOV22" s="39">
        <f t="shared" si="441"/>
        <v>0</v>
      </c>
      <c r="AOW22" s="37">
        <f t="shared" si="441"/>
        <v>94</v>
      </c>
      <c r="AOX22" s="38"/>
      <c r="AOY22" s="33">
        <f t="shared" ref="AOY22:ARJ22" si="442">SUM(AOY3:AOY19)</f>
        <v>100</v>
      </c>
      <c r="AOZ22" s="34">
        <f t="shared" si="442"/>
        <v>36</v>
      </c>
      <c r="APA22" s="35">
        <f t="shared" si="442"/>
        <v>136</v>
      </c>
      <c r="APB22" s="34">
        <f t="shared" si="442"/>
        <v>66</v>
      </c>
      <c r="APC22" s="34">
        <f t="shared" si="442"/>
        <v>18</v>
      </c>
      <c r="APD22" s="36">
        <f t="shared" si="442"/>
        <v>220</v>
      </c>
      <c r="APE22" s="39">
        <f t="shared" si="442"/>
        <v>0</v>
      </c>
      <c r="APF22" s="37">
        <f t="shared" si="442"/>
        <v>0</v>
      </c>
      <c r="APG22" s="38"/>
      <c r="APH22" s="33">
        <f t="shared" ref="APH22:ARS22" si="443">SUM(APH3:APH19)</f>
        <v>99</v>
      </c>
      <c r="API22" s="34">
        <f t="shared" si="443"/>
        <v>33</v>
      </c>
      <c r="APJ22" s="35">
        <f t="shared" si="443"/>
        <v>132</v>
      </c>
      <c r="APK22" s="34">
        <f t="shared" si="443"/>
        <v>96</v>
      </c>
      <c r="APL22" s="34">
        <f t="shared" si="443"/>
        <v>18</v>
      </c>
      <c r="APM22" s="36">
        <f t="shared" si="443"/>
        <v>246</v>
      </c>
      <c r="APN22" s="39">
        <f t="shared" si="443"/>
        <v>0</v>
      </c>
      <c r="APO22" s="37">
        <f t="shared" si="443"/>
        <v>212</v>
      </c>
      <c r="APP22" s="38"/>
      <c r="APQ22" s="33">
        <f t="shared" ref="APQ22:ASA22" si="444">SUM(APQ3:APQ19)</f>
        <v>40</v>
      </c>
      <c r="APR22" s="34">
        <f t="shared" si="444"/>
        <v>5</v>
      </c>
      <c r="APS22" s="35">
        <f t="shared" si="444"/>
        <v>45</v>
      </c>
      <c r="APT22" s="34">
        <f t="shared" si="444"/>
        <v>26</v>
      </c>
      <c r="APU22" s="34">
        <f t="shared" si="444"/>
        <v>6</v>
      </c>
      <c r="APV22" s="36">
        <f t="shared" si="444"/>
        <v>77</v>
      </c>
      <c r="APW22" s="39">
        <f t="shared" si="444"/>
        <v>0</v>
      </c>
      <c r="APX22" s="37">
        <f t="shared" si="444"/>
        <v>31</v>
      </c>
      <c r="APY22" s="38"/>
      <c r="APZ22" s="33">
        <f t="shared" ref="APZ22:ASA22" si="445">SUM(APZ3:APZ19)</f>
        <v>63</v>
      </c>
      <c r="AQA22" s="34">
        <f t="shared" si="445"/>
        <v>21</v>
      </c>
      <c r="AQB22" s="35">
        <f t="shared" si="445"/>
        <v>84</v>
      </c>
      <c r="AQC22" s="34">
        <f t="shared" si="445"/>
        <v>50</v>
      </c>
      <c r="AQD22" s="34">
        <f t="shared" si="445"/>
        <v>2</v>
      </c>
      <c r="AQE22" s="36">
        <f t="shared" si="445"/>
        <v>136</v>
      </c>
      <c r="AQF22" s="39">
        <f t="shared" si="445"/>
        <v>0</v>
      </c>
      <c r="AQG22" s="37">
        <f t="shared" si="445"/>
        <v>74</v>
      </c>
      <c r="AQH22" s="38"/>
      <c r="AQI22" s="33">
        <f t="shared" ref="AQI22:ASA22" si="446">SUM(AQI3:AQI19)</f>
        <v>122</v>
      </c>
      <c r="AQJ22" s="34">
        <f t="shared" si="446"/>
        <v>43</v>
      </c>
      <c r="AQK22" s="35">
        <f t="shared" si="446"/>
        <v>165</v>
      </c>
      <c r="AQL22" s="34">
        <f t="shared" si="446"/>
        <v>79</v>
      </c>
      <c r="AQM22" s="34">
        <f t="shared" si="446"/>
        <v>10</v>
      </c>
      <c r="AQN22" s="36">
        <f t="shared" si="446"/>
        <v>254</v>
      </c>
      <c r="AQO22" s="39">
        <f t="shared" si="446"/>
        <v>0</v>
      </c>
      <c r="AQP22" s="37">
        <f t="shared" si="446"/>
        <v>89</v>
      </c>
      <c r="AQQ22" s="38"/>
      <c r="AQR22" s="33">
        <f t="shared" ref="AQR22:ASA22" si="447">SUM(AQR3:AQR19)</f>
        <v>42</v>
      </c>
      <c r="AQS22" s="34">
        <f t="shared" si="447"/>
        <v>10</v>
      </c>
      <c r="AQT22" s="35">
        <f t="shared" si="447"/>
        <v>52</v>
      </c>
      <c r="AQU22" s="34">
        <f t="shared" si="447"/>
        <v>0</v>
      </c>
      <c r="AQV22" s="34">
        <f t="shared" si="447"/>
        <v>0</v>
      </c>
      <c r="AQW22" s="36">
        <f t="shared" si="447"/>
        <v>52</v>
      </c>
      <c r="AQX22" s="39">
        <f t="shared" si="447"/>
        <v>0</v>
      </c>
      <c r="AQY22" s="37">
        <f t="shared" si="447"/>
        <v>0</v>
      </c>
      <c r="AQZ22" s="38"/>
      <c r="ARA22" s="33">
        <f t="shared" ref="ARA22:ASA22" si="448">SUM(ARA3:ARA19)</f>
        <v>107</v>
      </c>
      <c r="ARB22" s="34">
        <f t="shared" si="448"/>
        <v>63</v>
      </c>
      <c r="ARC22" s="35">
        <f t="shared" si="448"/>
        <v>170</v>
      </c>
      <c r="ARD22" s="34">
        <f t="shared" si="448"/>
        <v>51</v>
      </c>
      <c r="ARE22" s="34">
        <f t="shared" si="448"/>
        <v>12</v>
      </c>
      <c r="ARF22" s="36">
        <f t="shared" si="448"/>
        <v>233</v>
      </c>
      <c r="ARG22" s="39">
        <f t="shared" si="448"/>
        <v>0</v>
      </c>
      <c r="ARH22" s="37">
        <f t="shared" si="448"/>
        <v>63</v>
      </c>
      <c r="ARI22" s="38"/>
      <c r="ARJ22" s="33">
        <f t="shared" ref="ARJ22:ASA22" si="449">SUM(ARJ3:ARJ19)</f>
        <v>103</v>
      </c>
      <c r="ARK22" s="34">
        <f t="shared" si="449"/>
        <v>43</v>
      </c>
      <c r="ARL22" s="35">
        <f t="shared" si="449"/>
        <v>146</v>
      </c>
      <c r="ARM22" s="34">
        <f t="shared" si="449"/>
        <v>91</v>
      </c>
      <c r="ARN22" s="34">
        <f t="shared" si="449"/>
        <v>16</v>
      </c>
      <c r="ARO22" s="36">
        <f t="shared" si="449"/>
        <v>253</v>
      </c>
      <c r="ARP22" s="39">
        <f t="shared" si="449"/>
        <v>0</v>
      </c>
      <c r="ARQ22" s="37">
        <f t="shared" si="449"/>
        <v>97</v>
      </c>
      <c r="ARR22" s="38"/>
      <c r="ARS22" s="33">
        <f t="shared" ref="ARS22:ASA22" si="450">SUM(ARS3:ARS19)</f>
        <v>90</v>
      </c>
      <c r="ART22" s="34">
        <f t="shared" si="450"/>
        <v>48</v>
      </c>
      <c r="ARU22" s="35">
        <f t="shared" si="450"/>
        <v>138</v>
      </c>
      <c r="ARV22" s="34">
        <f t="shared" si="450"/>
        <v>92</v>
      </c>
      <c r="ARW22" s="34">
        <f t="shared" si="450"/>
        <v>24</v>
      </c>
      <c r="ARX22" s="36">
        <f t="shared" si="450"/>
        <v>254</v>
      </c>
      <c r="ARY22" s="39">
        <f t="shared" si="450"/>
        <v>0</v>
      </c>
      <c r="ARZ22" s="37">
        <f t="shared" si="450"/>
        <v>123</v>
      </c>
      <c r="ASA22" s="38"/>
      <c r="ASB22" s="33">
        <f t="shared" ref="ASB22:AUM22" si="451">SUM(ASB3:ASB19)</f>
        <v>41</v>
      </c>
      <c r="ASC22" s="34">
        <f t="shared" si="451"/>
        <v>6</v>
      </c>
      <c r="ASD22" s="35">
        <f t="shared" si="451"/>
        <v>47</v>
      </c>
      <c r="ASE22" s="34">
        <f t="shared" si="451"/>
        <v>19</v>
      </c>
      <c r="ASF22" s="34">
        <f t="shared" si="451"/>
        <v>4</v>
      </c>
      <c r="ASG22" s="36">
        <f t="shared" si="451"/>
        <v>70</v>
      </c>
      <c r="ASH22" s="39">
        <f t="shared" si="451"/>
        <v>0</v>
      </c>
      <c r="ASI22" s="37">
        <f t="shared" si="451"/>
        <v>40</v>
      </c>
      <c r="ASJ22" s="38"/>
      <c r="ASK22" s="33">
        <f t="shared" ref="ASK22:AUV22" si="452">SUM(ASK3:ASK19)</f>
        <v>65</v>
      </c>
      <c r="ASL22" s="34">
        <f t="shared" si="452"/>
        <v>24</v>
      </c>
      <c r="ASM22" s="35">
        <f t="shared" si="452"/>
        <v>89</v>
      </c>
      <c r="ASN22" s="34">
        <f t="shared" si="452"/>
        <v>72</v>
      </c>
      <c r="ASO22" s="34">
        <f t="shared" si="452"/>
        <v>32</v>
      </c>
      <c r="ASP22" s="36">
        <f t="shared" si="452"/>
        <v>193</v>
      </c>
      <c r="ASQ22" s="39">
        <f t="shared" si="452"/>
        <v>0</v>
      </c>
      <c r="ASR22" s="37">
        <f t="shared" si="452"/>
        <v>101</v>
      </c>
      <c r="ASS22" s="38"/>
      <c r="AST22" s="33">
        <f t="shared" ref="AST22:AVD22" si="453">SUM(AST3:AST19)</f>
        <v>86</v>
      </c>
      <c r="ASU22" s="34">
        <f t="shared" si="453"/>
        <v>40</v>
      </c>
      <c r="ASV22" s="35">
        <f t="shared" si="453"/>
        <v>126</v>
      </c>
      <c r="ASW22" s="34">
        <f t="shared" si="453"/>
        <v>87</v>
      </c>
      <c r="ASX22" s="34">
        <f t="shared" si="453"/>
        <v>28</v>
      </c>
      <c r="ASY22" s="36">
        <f t="shared" si="453"/>
        <v>241</v>
      </c>
      <c r="ASZ22" s="39">
        <f t="shared" si="453"/>
        <v>0</v>
      </c>
      <c r="ATA22" s="37">
        <f t="shared" si="453"/>
        <v>108</v>
      </c>
      <c r="ATB22" s="38"/>
      <c r="ATC22" s="33">
        <f t="shared" ref="ATC22:AVD22" si="454">SUM(ATC3:ATC19)</f>
        <v>88</v>
      </c>
      <c r="ATD22" s="34">
        <f t="shared" si="454"/>
        <v>49</v>
      </c>
      <c r="ATE22" s="35">
        <f t="shared" si="454"/>
        <v>137</v>
      </c>
      <c r="ATF22" s="34">
        <f t="shared" si="454"/>
        <v>85</v>
      </c>
      <c r="ATG22" s="34">
        <f t="shared" si="454"/>
        <v>25</v>
      </c>
      <c r="ATH22" s="36">
        <f t="shared" si="454"/>
        <v>247</v>
      </c>
      <c r="ATI22" s="39">
        <f t="shared" si="454"/>
        <v>0</v>
      </c>
      <c r="ATJ22" s="37">
        <f t="shared" si="454"/>
        <v>116</v>
      </c>
      <c r="ATK22" s="38"/>
      <c r="ATL22" s="33">
        <f t="shared" ref="ATL22:AVD22" si="455">SUM(ATL3:ATL19)</f>
        <v>64</v>
      </c>
      <c r="ATM22" s="34">
        <f t="shared" si="455"/>
        <v>41</v>
      </c>
      <c r="ATN22" s="35">
        <f t="shared" si="455"/>
        <v>105</v>
      </c>
      <c r="ATO22" s="34">
        <f t="shared" si="455"/>
        <v>83</v>
      </c>
      <c r="ATP22" s="34">
        <f t="shared" si="455"/>
        <v>25</v>
      </c>
      <c r="ATQ22" s="36">
        <f t="shared" si="455"/>
        <v>213</v>
      </c>
      <c r="ATR22" s="39">
        <f t="shared" si="455"/>
        <v>0</v>
      </c>
      <c r="ATS22" s="37">
        <f t="shared" si="455"/>
        <v>40</v>
      </c>
      <c r="ATT22" s="38"/>
      <c r="ATU22" s="33">
        <f t="shared" ref="ATU22:AVD22" si="456">SUM(ATU3:ATU19)</f>
        <v>132</v>
      </c>
      <c r="ATV22" s="34">
        <f t="shared" si="456"/>
        <v>43</v>
      </c>
      <c r="ATW22" s="35">
        <f t="shared" si="456"/>
        <v>175</v>
      </c>
      <c r="ATX22" s="34">
        <f t="shared" si="456"/>
        <v>94</v>
      </c>
      <c r="ATY22" s="34">
        <f t="shared" si="456"/>
        <v>22</v>
      </c>
      <c r="ATZ22" s="36">
        <f t="shared" si="456"/>
        <v>291</v>
      </c>
      <c r="AUA22" s="39">
        <f t="shared" si="456"/>
        <v>110</v>
      </c>
      <c r="AUB22" s="37">
        <f t="shared" si="456"/>
        <v>110</v>
      </c>
      <c r="AUC22" s="38"/>
      <c r="AUD22" s="33">
        <f t="shared" ref="AUD22:AVD22" si="457">SUM(AUD3:AUD19)</f>
        <v>81</v>
      </c>
      <c r="AUE22" s="34">
        <f t="shared" si="457"/>
        <v>33</v>
      </c>
      <c r="AUF22" s="35">
        <f t="shared" si="457"/>
        <v>114</v>
      </c>
      <c r="AUG22" s="34">
        <f t="shared" si="457"/>
        <v>94</v>
      </c>
      <c r="AUH22" s="34">
        <f t="shared" si="457"/>
        <v>24</v>
      </c>
      <c r="AUI22" s="36">
        <f t="shared" si="457"/>
        <v>232</v>
      </c>
      <c r="AUJ22" s="39">
        <f t="shared" si="457"/>
        <v>134</v>
      </c>
      <c r="AUK22" s="37">
        <f t="shared" si="457"/>
        <v>133</v>
      </c>
      <c r="AUL22" s="38"/>
      <c r="AUM22" s="33">
        <f t="shared" ref="AUM22:AVD22" si="458">SUM(AUM3:AUM19)</f>
        <v>48</v>
      </c>
      <c r="AUN22" s="34">
        <f t="shared" si="458"/>
        <v>16</v>
      </c>
      <c r="AUO22" s="35">
        <f t="shared" si="458"/>
        <v>64</v>
      </c>
      <c r="AUP22" s="34">
        <f t="shared" si="458"/>
        <v>20</v>
      </c>
      <c r="AUQ22" s="34">
        <f t="shared" si="458"/>
        <v>14</v>
      </c>
      <c r="AUR22" s="36">
        <f t="shared" si="458"/>
        <v>98</v>
      </c>
      <c r="AUS22" s="39">
        <f t="shared" si="458"/>
        <v>24</v>
      </c>
      <c r="AUT22" s="37">
        <f t="shared" si="458"/>
        <v>24</v>
      </c>
      <c r="AUU22" s="38"/>
      <c r="AUV22" s="33">
        <f t="shared" ref="AUV22:AVD22" si="459">SUM(AUV3:AUV19)</f>
        <v>88</v>
      </c>
      <c r="AUW22" s="34">
        <f t="shared" si="459"/>
        <v>26</v>
      </c>
      <c r="AUX22" s="35">
        <f t="shared" si="459"/>
        <v>114</v>
      </c>
      <c r="AUY22" s="34">
        <f t="shared" si="459"/>
        <v>59</v>
      </c>
      <c r="AUZ22" s="34">
        <f t="shared" si="459"/>
        <v>22</v>
      </c>
      <c r="AVA22" s="36">
        <f t="shared" si="459"/>
        <v>195</v>
      </c>
      <c r="AVB22" s="39">
        <f t="shared" si="459"/>
        <v>96</v>
      </c>
      <c r="AVC22" s="37">
        <f t="shared" si="459"/>
        <v>96</v>
      </c>
      <c r="AVD22" s="38"/>
      <c r="AVE22" s="33">
        <f t="shared" ref="AVE22:AVL22" si="460">SUM(AVE3:AVE19)</f>
        <v>86</v>
      </c>
      <c r="AVF22" s="34">
        <f t="shared" si="460"/>
        <v>39</v>
      </c>
      <c r="AVG22" s="35">
        <f t="shared" si="460"/>
        <v>125</v>
      </c>
      <c r="AVH22" s="34">
        <f t="shared" si="460"/>
        <v>66</v>
      </c>
      <c r="AVI22" s="34">
        <f t="shared" si="460"/>
        <v>29</v>
      </c>
      <c r="AVJ22" s="36">
        <f t="shared" si="460"/>
        <v>220</v>
      </c>
      <c r="AVK22" s="39">
        <f t="shared" si="460"/>
        <v>105</v>
      </c>
      <c r="AVL22" s="37">
        <f t="shared" si="460"/>
        <v>104</v>
      </c>
      <c r="AVM22" s="38"/>
      <c r="AVN22" s="33">
        <f t="shared" ref="AVN22:AXY22" si="461">SUM(AVN3:AVN19)</f>
        <v>77</v>
      </c>
      <c r="AVO22" s="34">
        <f t="shared" si="461"/>
        <v>39</v>
      </c>
      <c r="AVP22" s="35">
        <f t="shared" si="461"/>
        <v>116</v>
      </c>
      <c r="AVQ22" s="34">
        <f t="shared" si="461"/>
        <v>81</v>
      </c>
      <c r="AVR22" s="34">
        <f t="shared" si="461"/>
        <v>15</v>
      </c>
      <c r="AVS22" s="36">
        <f t="shared" si="461"/>
        <v>212</v>
      </c>
      <c r="AVT22" s="39">
        <f t="shared" si="461"/>
        <v>95</v>
      </c>
      <c r="AVU22" s="37">
        <f t="shared" si="461"/>
        <v>95</v>
      </c>
      <c r="AVV22" s="38"/>
      <c r="AVW22" s="33">
        <f t="shared" ref="AVW22:AYH22" si="462">SUM(AVW3:AVW19)</f>
        <v>96</v>
      </c>
      <c r="AVX22" s="34">
        <f t="shared" si="462"/>
        <v>46</v>
      </c>
      <c r="AVY22" s="35">
        <f t="shared" si="462"/>
        <v>142</v>
      </c>
      <c r="AVZ22" s="34">
        <f t="shared" si="462"/>
        <v>77</v>
      </c>
      <c r="AWA22" s="34">
        <f t="shared" si="462"/>
        <v>18</v>
      </c>
      <c r="AWB22" s="36">
        <f t="shared" si="462"/>
        <v>237</v>
      </c>
      <c r="AWC22" s="39">
        <f t="shared" si="462"/>
        <v>98</v>
      </c>
      <c r="AWD22" s="37">
        <f t="shared" si="462"/>
        <v>98</v>
      </c>
      <c r="AWE22" s="38"/>
      <c r="AWF22" s="33">
        <f t="shared" ref="AWF22:AYQ22" si="463">SUM(AWF3:AWF19)</f>
        <v>106</v>
      </c>
      <c r="AWG22" s="34">
        <f t="shared" si="463"/>
        <v>31</v>
      </c>
      <c r="AWH22" s="35">
        <f t="shared" si="463"/>
        <v>137</v>
      </c>
      <c r="AWI22" s="34">
        <f t="shared" si="463"/>
        <v>82</v>
      </c>
      <c r="AWJ22" s="34">
        <f t="shared" si="463"/>
        <v>22</v>
      </c>
      <c r="AWK22" s="36">
        <f t="shared" si="463"/>
        <v>241</v>
      </c>
      <c r="AWL22" s="39">
        <f t="shared" si="463"/>
        <v>111</v>
      </c>
      <c r="AWM22" s="37">
        <f t="shared" si="463"/>
        <v>110</v>
      </c>
      <c r="AWN22" s="38"/>
      <c r="AWO22" s="33">
        <f t="shared" ref="AWO22:AYY22" si="464">SUM(AWO3:AWO19)</f>
        <v>110</v>
      </c>
      <c r="AWP22" s="34">
        <f t="shared" si="464"/>
        <v>44</v>
      </c>
      <c r="AWQ22" s="35">
        <f t="shared" si="464"/>
        <v>154</v>
      </c>
      <c r="AWR22" s="34">
        <f t="shared" si="464"/>
        <v>104</v>
      </c>
      <c r="AWS22" s="34">
        <f t="shared" si="464"/>
        <v>24</v>
      </c>
      <c r="AWT22" s="36">
        <f t="shared" si="464"/>
        <v>282</v>
      </c>
      <c r="AWU22" s="39">
        <f t="shared" si="464"/>
        <v>109</v>
      </c>
      <c r="AWV22" s="37">
        <f t="shared" si="464"/>
        <v>108</v>
      </c>
      <c r="AWW22" s="38"/>
      <c r="AWX22" s="33">
        <f t="shared" ref="AWX22:AYY22" si="465">SUM(AWX3:AWX19)</f>
        <v>26</v>
      </c>
      <c r="AWY22" s="34">
        <f t="shared" si="465"/>
        <v>9</v>
      </c>
      <c r="AWZ22" s="35">
        <f t="shared" si="465"/>
        <v>35</v>
      </c>
      <c r="AXA22" s="34">
        <f t="shared" si="465"/>
        <v>49</v>
      </c>
      <c r="AXB22" s="34">
        <f t="shared" si="465"/>
        <v>10</v>
      </c>
      <c r="AXC22" s="36">
        <f t="shared" si="465"/>
        <v>94</v>
      </c>
      <c r="AXD22" s="39">
        <f t="shared" si="465"/>
        <v>34</v>
      </c>
      <c r="AXE22" s="37">
        <f t="shared" si="465"/>
        <v>34</v>
      </c>
      <c r="AXF22" s="38"/>
      <c r="AXG22" s="33">
        <f t="shared" ref="AXG22:AYY22" si="466">SUM(AXG3:AXG19)</f>
        <v>76</v>
      </c>
      <c r="AXH22" s="34">
        <f t="shared" si="466"/>
        <v>42</v>
      </c>
      <c r="AXI22" s="35">
        <f t="shared" si="466"/>
        <v>118</v>
      </c>
      <c r="AXJ22" s="34">
        <f t="shared" si="466"/>
        <v>70</v>
      </c>
      <c r="AXK22" s="34">
        <f t="shared" si="466"/>
        <v>28</v>
      </c>
      <c r="AXL22" s="36">
        <f t="shared" si="466"/>
        <v>216</v>
      </c>
      <c r="AXM22" s="39">
        <f t="shared" si="466"/>
        <v>82</v>
      </c>
      <c r="AXN22" s="37">
        <f t="shared" si="466"/>
        <v>82</v>
      </c>
      <c r="AXO22" s="38"/>
      <c r="AXP22" s="33">
        <f t="shared" ref="AXP22:AYY22" si="467">SUM(AXP3:AXP19)</f>
        <v>97</v>
      </c>
      <c r="AXQ22" s="34">
        <f t="shared" si="467"/>
        <v>41</v>
      </c>
      <c r="AXR22" s="35">
        <f t="shared" si="467"/>
        <v>138</v>
      </c>
      <c r="AXS22" s="34">
        <f t="shared" si="467"/>
        <v>77</v>
      </c>
      <c r="AXT22" s="34">
        <f t="shared" si="467"/>
        <v>22</v>
      </c>
      <c r="AXU22" s="36">
        <f t="shared" si="467"/>
        <v>237</v>
      </c>
      <c r="AXV22" s="39">
        <f t="shared" si="467"/>
        <v>82</v>
      </c>
      <c r="AXW22" s="37">
        <f t="shared" si="467"/>
        <v>81</v>
      </c>
      <c r="AXX22" s="38"/>
      <c r="AXY22" s="33">
        <f t="shared" ref="AXY22:AYY22" si="468">SUM(AXY3:AXY19)</f>
        <v>96</v>
      </c>
      <c r="AXZ22" s="34">
        <f t="shared" si="468"/>
        <v>50</v>
      </c>
      <c r="AYA22" s="35">
        <f t="shared" si="468"/>
        <v>146</v>
      </c>
      <c r="AYB22" s="34">
        <f t="shared" si="468"/>
        <v>89</v>
      </c>
      <c r="AYC22" s="34">
        <f t="shared" si="468"/>
        <v>19</v>
      </c>
      <c r="AYD22" s="36">
        <f t="shared" si="468"/>
        <v>254</v>
      </c>
      <c r="AYE22" s="39">
        <f t="shared" si="468"/>
        <v>102</v>
      </c>
      <c r="AYF22" s="37">
        <f t="shared" si="468"/>
        <v>102</v>
      </c>
      <c r="AYG22" s="38"/>
      <c r="AYH22" s="33">
        <f t="shared" ref="AYH22:AYY22" si="469">SUM(AYH3:AYH19)</f>
        <v>105</v>
      </c>
      <c r="AYI22" s="34">
        <f t="shared" si="469"/>
        <v>45</v>
      </c>
      <c r="AYJ22" s="35">
        <f t="shared" si="469"/>
        <v>150</v>
      </c>
      <c r="AYK22" s="34">
        <f t="shared" si="469"/>
        <v>74</v>
      </c>
      <c r="AYL22" s="34">
        <f t="shared" si="469"/>
        <v>20</v>
      </c>
      <c r="AYM22" s="36">
        <f t="shared" si="469"/>
        <v>244</v>
      </c>
      <c r="AYN22" s="39">
        <f t="shared" si="469"/>
        <v>102</v>
      </c>
      <c r="AYO22" s="37">
        <f t="shared" si="469"/>
        <v>102</v>
      </c>
      <c r="AYP22" s="38"/>
      <c r="AYQ22" s="33">
        <f t="shared" ref="AYQ22:AYY22" si="470">SUM(AYQ3:AYQ19)</f>
        <v>112</v>
      </c>
      <c r="AYR22" s="34">
        <f t="shared" si="470"/>
        <v>50</v>
      </c>
      <c r="AYS22" s="35">
        <f t="shared" si="470"/>
        <v>162</v>
      </c>
      <c r="AYT22" s="34">
        <f t="shared" si="470"/>
        <v>106</v>
      </c>
      <c r="AYU22" s="34">
        <f t="shared" si="470"/>
        <v>24</v>
      </c>
      <c r="AYV22" s="36">
        <f t="shared" si="470"/>
        <v>292</v>
      </c>
      <c r="AYW22" s="39">
        <f t="shared" si="470"/>
        <v>118</v>
      </c>
      <c r="AYX22" s="37">
        <f t="shared" si="470"/>
        <v>118</v>
      </c>
      <c r="AYY22" s="38"/>
      <c r="AYZ22" s="33">
        <f t="shared" ref="AYZ22:AZG22" si="471">SUM(AYZ3:AYZ19)</f>
        <v>97</v>
      </c>
      <c r="AZA22" s="34">
        <f t="shared" si="471"/>
        <v>47</v>
      </c>
      <c r="AZB22" s="35">
        <f t="shared" si="471"/>
        <v>144</v>
      </c>
      <c r="AZC22" s="34">
        <f t="shared" si="471"/>
        <v>93</v>
      </c>
      <c r="AZD22" s="34">
        <f t="shared" si="471"/>
        <v>22</v>
      </c>
      <c r="AZE22" s="36">
        <f t="shared" si="471"/>
        <v>259</v>
      </c>
      <c r="AZF22" s="39">
        <f t="shared" si="471"/>
        <v>107</v>
      </c>
      <c r="AZG22" s="37">
        <f t="shared" si="471"/>
        <v>107</v>
      </c>
      <c r="AZH22" s="38"/>
      <c r="AZI22" s="33">
        <f t="shared" ref="AZI22:BBR22" si="472">SUM(AZI3:AZI19)</f>
        <v>31</v>
      </c>
      <c r="AZJ22" s="34">
        <f t="shared" si="472"/>
        <v>7</v>
      </c>
      <c r="AZK22" s="35">
        <f t="shared" si="472"/>
        <v>38</v>
      </c>
      <c r="AZL22" s="34">
        <f t="shared" si="472"/>
        <v>25</v>
      </c>
      <c r="AZM22" s="34">
        <f t="shared" si="472"/>
        <v>9</v>
      </c>
      <c r="AZN22" s="36">
        <f t="shared" si="472"/>
        <v>72</v>
      </c>
      <c r="AZO22" s="39">
        <f t="shared" si="472"/>
        <v>35</v>
      </c>
      <c r="AZP22" s="37">
        <f t="shared" si="472"/>
        <v>35</v>
      </c>
      <c r="AZQ22" s="38"/>
      <c r="AZR22" s="33">
        <f t="shared" ref="AZR22" si="473">SUM(AZR3:AZR19)</f>
        <v>91</v>
      </c>
      <c r="AZS22" s="34">
        <f t="shared" si="472"/>
        <v>24</v>
      </c>
      <c r="AZT22" s="35">
        <f t="shared" si="472"/>
        <v>115</v>
      </c>
      <c r="AZU22" s="34">
        <f t="shared" si="472"/>
        <v>75</v>
      </c>
      <c r="AZV22" s="34">
        <f t="shared" si="472"/>
        <v>14</v>
      </c>
      <c r="AZW22" s="36">
        <f t="shared" si="472"/>
        <v>204</v>
      </c>
      <c r="AZX22" s="39">
        <f t="shared" si="472"/>
        <v>132</v>
      </c>
      <c r="AZY22" s="37">
        <f t="shared" si="472"/>
        <v>132</v>
      </c>
      <c r="AZZ22" s="38"/>
      <c r="BAA22" s="33">
        <f t="shared" ref="BAA22" si="474">SUM(BAA3:BAA19)</f>
        <v>113</v>
      </c>
      <c r="BAB22" s="34">
        <f t="shared" si="472"/>
        <v>54</v>
      </c>
      <c r="BAC22" s="35">
        <f t="shared" si="472"/>
        <v>167</v>
      </c>
      <c r="BAD22" s="34">
        <f t="shared" si="472"/>
        <v>81</v>
      </c>
      <c r="BAE22" s="34">
        <f t="shared" si="472"/>
        <v>31</v>
      </c>
      <c r="BAF22" s="36">
        <f t="shared" si="472"/>
        <v>279</v>
      </c>
      <c r="BAG22" s="39">
        <f t="shared" si="472"/>
        <v>120</v>
      </c>
      <c r="BAH22" s="37">
        <f t="shared" si="472"/>
        <v>120</v>
      </c>
      <c r="BAI22" s="38"/>
      <c r="BAJ22" s="33">
        <f t="shared" ref="BAJ22" si="475">SUM(BAJ3:BAJ19)</f>
        <v>105</v>
      </c>
      <c r="BAK22" s="34">
        <f t="shared" si="472"/>
        <v>54</v>
      </c>
      <c r="BAL22" s="35">
        <f t="shared" si="472"/>
        <v>159</v>
      </c>
      <c r="BAM22" s="34">
        <f t="shared" si="472"/>
        <v>80</v>
      </c>
      <c r="BAN22" s="34">
        <f t="shared" si="472"/>
        <v>6</v>
      </c>
      <c r="BAO22" s="36">
        <f t="shared" si="472"/>
        <v>245</v>
      </c>
      <c r="BAP22" s="39">
        <f t="shared" si="472"/>
        <v>98</v>
      </c>
      <c r="BAQ22" s="37">
        <f t="shared" si="472"/>
        <v>98</v>
      </c>
      <c r="BAR22" s="38"/>
      <c r="BAS22" s="33">
        <f t="shared" ref="BAS22" si="476">SUM(BAS3:BAS19)</f>
        <v>104</v>
      </c>
      <c r="BAT22" s="34">
        <f t="shared" si="472"/>
        <v>62</v>
      </c>
      <c r="BAU22" s="35">
        <f t="shared" si="472"/>
        <v>166</v>
      </c>
      <c r="BAV22" s="34">
        <f t="shared" si="472"/>
        <v>80</v>
      </c>
      <c r="BAW22" s="34">
        <f t="shared" si="472"/>
        <v>13</v>
      </c>
      <c r="BAX22" s="36">
        <f t="shared" si="472"/>
        <v>259</v>
      </c>
      <c r="BAY22" s="39">
        <f t="shared" si="472"/>
        <v>109</v>
      </c>
      <c r="BAZ22" s="37">
        <f t="shared" si="472"/>
        <v>109</v>
      </c>
      <c r="BBA22" s="38"/>
      <c r="BBB22" s="33">
        <f t="shared" ref="BBB22" si="477">SUM(BBB3:BBB19)</f>
        <v>138</v>
      </c>
      <c r="BBC22" s="34">
        <f t="shared" si="472"/>
        <v>43</v>
      </c>
      <c r="BBD22" s="35">
        <f t="shared" si="472"/>
        <v>181</v>
      </c>
      <c r="BBE22" s="34">
        <f t="shared" si="472"/>
        <v>78</v>
      </c>
      <c r="BBF22" s="34">
        <f t="shared" si="472"/>
        <v>29</v>
      </c>
      <c r="BBG22" s="36">
        <f t="shared" si="472"/>
        <v>288</v>
      </c>
      <c r="BBH22" s="39">
        <f t="shared" si="472"/>
        <v>142</v>
      </c>
      <c r="BBI22" s="37">
        <f t="shared" si="472"/>
        <v>142</v>
      </c>
      <c r="BBJ22" s="38"/>
      <c r="BBK22" s="33">
        <f t="shared" ref="BBK22" si="478">SUM(BBK3:BBK19)</f>
        <v>110</v>
      </c>
      <c r="BBL22" s="34">
        <f t="shared" si="472"/>
        <v>52</v>
      </c>
      <c r="BBM22" s="35">
        <f t="shared" si="472"/>
        <v>162</v>
      </c>
      <c r="BBN22" s="34">
        <f t="shared" si="472"/>
        <v>78</v>
      </c>
      <c r="BBO22" s="34">
        <f t="shared" si="472"/>
        <v>21</v>
      </c>
      <c r="BBP22" s="36">
        <f t="shared" si="472"/>
        <v>261</v>
      </c>
      <c r="BBQ22" s="39">
        <f t="shared" si="472"/>
        <v>104</v>
      </c>
      <c r="BBR22" s="37">
        <f t="shared" si="472"/>
        <v>104</v>
      </c>
      <c r="BBS22" s="38"/>
      <c r="BBT22" s="33">
        <f t="shared" ref="BBT22:BEC22" si="479">SUM(BBT3:BBT19)</f>
        <v>37</v>
      </c>
      <c r="BBU22" s="34">
        <f t="shared" si="479"/>
        <v>13</v>
      </c>
      <c r="BBV22" s="35">
        <f t="shared" si="479"/>
        <v>50</v>
      </c>
      <c r="BBW22" s="34">
        <f t="shared" si="479"/>
        <v>25</v>
      </c>
      <c r="BBX22" s="34">
        <f t="shared" si="479"/>
        <v>5</v>
      </c>
      <c r="BBY22" s="36">
        <f t="shared" si="479"/>
        <v>80</v>
      </c>
      <c r="BBZ22" s="39">
        <f t="shared" si="479"/>
        <v>15</v>
      </c>
      <c r="BCA22" s="37">
        <f t="shared" si="479"/>
        <v>15</v>
      </c>
      <c r="BCB22" s="38"/>
      <c r="BCC22" s="33">
        <f t="shared" ref="BCC22" si="480">SUM(BCC3:BCC19)</f>
        <v>82</v>
      </c>
      <c r="BCD22" s="34">
        <f t="shared" si="479"/>
        <v>26</v>
      </c>
      <c r="BCE22" s="35">
        <f t="shared" si="479"/>
        <v>108</v>
      </c>
      <c r="BCF22" s="34">
        <f t="shared" si="479"/>
        <v>65</v>
      </c>
      <c r="BCG22" s="34">
        <f t="shared" si="479"/>
        <v>18</v>
      </c>
      <c r="BCH22" s="36">
        <f t="shared" si="479"/>
        <v>191</v>
      </c>
      <c r="BCI22" s="39">
        <f t="shared" si="479"/>
        <v>89</v>
      </c>
      <c r="BCJ22" s="37">
        <f t="shared" si="479"/>
        <v>88</v>
      </c>
      <c r="BCK22" s="38"/>
      <c r="BCL22" s="33">
        <f t="shared" ref="BCL22" si="481">SUM(BCL3:BCL19)</f>
        <v>142</v>
      </c>
      <c r="BCM22" s="34">
        <f t="shared" si="479"/>
        <v>50</v>
      </c>
      <c r="BCN22" s="35">
        <f t="shared" si="479"/>
        <v>192</v>
      </c>
      <c r="BCO22" s="34">
        <f t="shared" si="479"/>
        <v>85</v>
      </c>
      <c r="BCP22" s="34">
        <f t="shared" si="479"/>
        <v>38</v>
      </c>
      <c r="BCQ22" s="36">
        <f t="shared" si="479"/>
        <v>315</v>
      </c>
      <c r="BCR22" s="39">
        <f t="shared" si="479"/>
        <v>109</v>
      </c>
      <c r="BCS22" s="37">
        <f t="shared" si="479"/>
        <v>109</v>
      </c>
      <c r="BCT22" s="38"/>
      <c r="BCU22" s="33">
        <f t="shared" ref="BCU22" si="482">SUM(BCU3:BCU19)</f>
        <v>122</v>
      </c>
      <c r="BCV22" s="34">
        <f t="shared" si="479"/>
        <v>44</v>
      </c>
      <c r="BCW22" s="35">
        <f t="shared" si="479"/>
        <v>166</v>
      </c>
      <c r="BCX22" s="34">
        <f t="shared" si="479"/>
        <v>55</v>
      </c>
      <c r="BCY22" s="34">
        <f t="shared" si="479"/>
        <v>20</v>
      </c>
      <c r="BCZ22" s="36">
        <f t="shared" si="479"/>
        <v>241</v>
      </c>
      <c r="BDA22" s="39">
        <f t="shared" si="479"/>
        <v>81</v>
      </c>
      <c r="BDB22" s="37">
        <f t="shared" si="479"/>
        <v>81</v>
      </c>
      <c r="BDC22" s="38"/>
      <c r="BDD22" s="33">
        <f t="shared" ref="BDD22" si="483">SUM(BDD3:BDD19)</f>
        <v>203</v>
      </c>
      <c r="BDE22" s="34">
        <f t="shared" si="479"/>
        <v>35</v>
      </c>
      <c r="BDF22" s="35">
        <f t="shared" si="479"/>
        <v>238</v>
      </c>
      <c r="BDG22" s="34">
        <f t="shared" si="479"/>
        <v>64</v>
      </c>
      <c r="BDH22" s="34">
        <f t="shared" si="479"/>
        <v>14</v>
      </c>
      <c r="BDI22" s="36">
        <f t="shared" si="479"/>
        <v>316</v>
      </c>
      <c r="BDJ22" s="39">
        <f t="shared" si="479"/>
        <v>95</v>
      </c>
      <c r="BDK22" s="37">
        <f t="shared" si="479"/>
        <v>95</v>
      </c>
      <c r="BDL22" s="38"/>
      <c r="BDM22" s="33">
        <f t="shared" ref="BDM22" si="484">SUM(BDM3:BDM19)</f>
        <v>82</v>
      </c>
      <c r="BDN22" s="34">
        <f t="shared" si="479"/>
        <v>70</v>
      </c>
      <c r="BDO22" s="35">
        <f t="shared" si="479"/>
        <v>152</v>
      </c>
      <c r="BDP22" s="34">
        <f t="shared" si="479"/>
        <v>70</v>
      </c>
      <c r="BDQ22" s="34">
        <f t="shared" si="479"/>
        <v>25</v>
      </c>
      <c r="BDR22" s="36">
        <f t="shared" si="479"/>
        <v>247</v>
      </c>
      <c r="BDS22" s="39">
        <f t="shared" si="479"/>
        <v>72</v>
      </c>
      <c r="BDT22" s="37">
        <f t="shared" si="479"/>
        <v>72</v>
      </c>
      <c r="BDU22" s="38"/>
      <c r="BDV22" s="33">
        <f t="shared" ref="BDV22" si="485">SUM(BDV3:BDV19)</f>
        <v>81</v>
      </c>
      <c r="BDW22" s="34">
        <f t="shared" si="479"/>
        <v>34</v>
      </c>
      <c r="BDX22" s="35">
        <f t="shared" si="479"/>
        <v>115</v>
      </c>
      <c r="BDY22" s="34">
        <f t="shared" si="479"/>
        <v>67</v>
      </c>
      <c r="BDZ22" s="34">
        <f t="shared" si="479"/>
        <v>26</v>
      </c>
      <c r="BEA22" s="36">
        <f t="shared" si="479"/>
        <v>208</v>
      </c>
      <c r="BEB22" s="39">
        <f t="shared" si="479"/>
        <v>93</v>
      </c>
      <c r="BEC22" s="37">
        <f t="shared" si="479"/>
        <v>93</v>
      </c>
      <c r="BED22" s="38"/>
      <c r="BEE22" s="33">
        <f t="shared" ref="BEE22:BGE22" si="486">SUM(BEE3:BEE19)</f>
        <v>22</v>
      </c>
      <c r="BEF22" s="34">
        <f t="shared" si="486"/>
        <v>9</v>
      </c>
      <c r="BEG22" s="35">
        <f t="shared" si="486"/>
        <v>31</v>
      </c>
      <c r="BEH22" s="34">
        <f t="shared" si="486"/>
        <v>11</v>
      </c>
      <c r="BEI22" s="34">
        <f t="shared" si="486"/>
        <v>4</v>
      </c>
      <c r="BEJ22" s="36">
        <f t="shared" si="486"/>
        <v>46</v>
      </c>
      <c r="BEK22" s="39">
        <f t="shared" si="486"/>
        <v>12</v>
      </c>
      <c r="BEL22" s="37">
        <f t="shared" si="486"/>
        <v>12</v>
      </c>
      <c r="BEM22" s="38"/>
      <c r="BEN22" s="33">
        <f t="shared" ref="BEN22" si="487">SUM(BEN3:BEN19)</f>
        <v>86</v>
      </c>
      <c r="BEO22" s="34">
        <f t="shared" si="486"/>
        <v>21</v>
      </c>
      <c r="BEP22" s="35">
        <f t="shared" si="486"/>
        <v>107</v>
      </c>
      <c r="BEQ22" s="34">
        <f t="shared" si="486"/>
        <v>76</v>
      </c>
      <c r="BER22" s="34">
        <f t="shared" si="486"/>
        <v>28</v>
      </c>
      <c r="BES22" s="36">
        <f t="shared" si="486"/>
        <v>211</v>
      </c>
      <c r="BET22" s="39">
        <f t="shared" si="486"/>
        <v>87</v>
      </c>
      <c r="BEU22" s="37">
        <f t="shared" si="486"/>
        <v>87</v>
      </c>
      <c r="BEV22" s="38"/>
      <c r="BEW22" s="33">
        <f t="shared" ref="BEW22" si="488">SUM(BEW3:BEW19)</f>
        <v>67</v>
      </c>
      <c r="BEX22" s="34">
        <f t="shared" si="486"/>
        <v>48</v>
      </c>
      <c r="BEY22" s="35">
        <f t="shared" si="486"/>
        <v>115</v>
      </c>
      <c r="BEZ22" s="34">
        <f t="shared" si="486"/>
        <v>86</v>
      </c>
      <c r="BFA22" s="34">
        <f t="shared" si="486"/>
        <v>30</v>
      </c>
      <c r="BFB22" s="36">
        <f t="shared" si="486"/>
        <v>231</v>
      </c>
      <c r="BFC22" s="39">
        <f t="shared" si="486"/>
        <v>100</v>
      </c>
      <c r="BFD22" s="37">
        <f t="shared" si="486"/>
        <v>100</v>
      </c>
      <c r="BFE22" s="38"/>
      <c r="BFF22" s="33">
        <f t="shared" ref="BFF22" si="489">SUM(BFF3:BFF19)</f>
        <v>109</v>
      </c>
      <c r="BFG22" s="34">
        <f t="shared" si="486"/>
        <v>40</v>
      </c>
      <c r="BFH22" s="35">
        <f t="shared" si="486"/>
        <v>149</v>
      </c>
      <c r="BFI22" s="34">
        <f t="shared" si="486"/>
        <v>108</v>
      </c>
      <c r="BFJ22" s="34">
        <f t="shared" si="486"/>
        <v>17</v>
      </c>
      <c r="BFK22" s="36">
        <f t="shared" si="486"/>
        <v>274</v>
      </c>
      <c r="BFL22" s="39">
        <f t="shared" si="486"/>
        <v>138</v>
      </c>
      <c r="BFM22" s="37">
        <f t="shared" si="486"/>
        <v>138</v>
      </c>
      <c r="BFN22" s="38"/>
      <c r="BFO22" s="33">
        <f t="shared" ref="BFO22" si="490">SUM(BFO3:BFO19)</f>
        <v>83</v>
      </c>
      <c r="BFP22" s="34">
        <f t="shared" si="486"/>
        <v>61</v>
      </c>
      <c r="BFQ22" s="35">
        <f t="shared" si="486"/>
        <v>144</v>
      </c>
      <c r="BFR22" s="34">
        <f t="shared" si="486"/>
        <v>85</v>
      </c>
      <c r="BFS22" s="34">
        <f t="shared" si="486"/>
        <v>25</v>
      </c>
      <c r="BFT22" s="36">
        <f t="shared" si="486"/>
        <v>254</v>
      </c>
      <c r="BFU22" s="39">
        <f t="shared" si="486"/>
        <v>116</v>
      </c>
      <c r="BFV22" s="37">
        <f t="shared" si="486"/>
        <v>116</v>
      </c>
      <c r="BFW22" s="38"/>
      <c r="BFX22" s="33">
        <f t="shared" ref="BFX22" si="491">SUM(BFX3:BFX19)</f>
        <v>58</v>
      </c>
      <c r="BFY22" s="34">
        <f t="shared" si="486"/>
        <v>59</v>
      </c>
      <c r="BFZ22" s="35">
        <f t="shared" si="486"/>
        <v>117</v>
      </c>
      <c r="BGA22" s="34">
        <f t="shared" si="486"/>
        <v>77</v>
      </c>
      <c r="BGB22" s="34">
        <f t="shared" si="486"/>
        <v>11</v>
      </c>
      <c r="BGC22" s="36">
        <f t="shared" si="486"/>
        <v>205</v>
      </c>
      <c r="BGD22" s="39">
        <f t="shared" si="486"/>
        <v>42</v>
      </c>
      <c r="BGE22" s="37">
        <f t="shared" si="486"/>
        <v>42</v>
      </c>
      <c r="BGF22" s="38"/>
      <c r="BGG22" s="33">
        <f>SUM(BGG3:BGG19)</f>
        <v>138</v>
      </c>
      <c r="BGH22" s="34">
        <f t="shared" ref="BGH22:BGN22" si="492">SUM(BGH3:BGH19)</f>
        <v>84</v>
      </c>
      <c r="BGI22" s="35">
        <f t="shared" si="492"/>
        <v>222</v>
      </c>
      <c r="BGJ22" s="34">
        <f t="shared" si="492"/>
        <v>87</v>
      </c>
      <c r="BGK22" s="34">
        <f t="shared" si="492"/>
        <v>16</v>
      </c>
      <c r="BGL22" s="36">
        <f t="shared" si="492"/>
        <v>325</v>
      </c>
      <c r="BGM22" s="39">
        <f t="shared" si="492"/>
        <v>169</v>
      </c>
      <c r="BGN22" s="37">
        <f t="shared" si="492"/>
        <v>169</v>
      </c>
      <c r="BGO22" s="38"/>
      <c r="BGP22" s="33">
        <f>SUM(BGP3:BGP19)</f>
        <v>32</v>
      </c>
      <c r="BGQ22" s="34">
        <f t="shared" ref="BGQ22:BGW22" si="493">SUM(BGQ3:BGQ19)</f>
        <v>12</v>
      </c>
      <c r="BGR22" s="35">
        <f t="shared" si="493"/>
        <v>44</v>
      </c>
      <c r="BGS22" s="34">
        <f t="shared" si="493"/>
        <v>15</v>
      </c>
      <c r="BGT22" s="34">
        <f t="shared" si="493"/>
        <v>5</v>
      </c>
      <c r="BGU22" s="36">
        <f t="shared" si="493"/>
        <v>64</v>
      </c>
      <c r="BGV22" s="39">
        <f t="shared" si="493"/>
        <v>19</v>
      </c>
      <c r="BGW22" s="37">
        <f t="shared" si="493"/>
        <v>19</v>
      </c>
      <c r="BGX22" s="38"/>
      <c r="BGY22" s="33">
        <f>SUM(BGY3:BGY19)</f>
        <v>67</v>
      </c>
      <c r="BGZ22" s="34">
        <f t="shared" ref="BGZ22:BHF22" si="494">SUM(BGZ3:BGZ19)</f>
        <v>25</v>
      </c>
      <c r="BHA22" s="35">
        <f t="shared" si="494"/>
        <v>92</v>
      </c>
      <c r="BHB22" s="34">
        <f t="shared" si="494"/>
        <v>81</v>
      </c>
      <c r="BHC22" s="34">
        <f t="shared" si="494"/>
        <v>26</v>
      </c>
      <c r="BHD22" s="36">
        <f t="shared" si="494"/>
        <v>199</v>
      </c>
      <c r="BHE22" s="39">
        <f t="shared" si="494"/>
        <v>84</v>
      </c>
      <c r="BHF22" s="37">
        <f t="shared" si="494"/>
        <v>84</v>
      </c>
      <c r="BHG22" s="38"/>
      <c r="BHH22" s="33">
        <f>SUM(BHH3:BHH19)</f>
        <v>123</v>
      </c>
      <c r="BHI22" s="34">
        <f t="shared" ref="BHI22:BHO22" si="495">SUM(BHI3:BHI19)</f>
        <v>44</v>
      </c>
      <c r="BHJ22" s="35">
        <f t="shared" si="495"/>
        <v>167</v>
      </c>
      <c r="BHK22" s="34">
        <f t="shared" si="495"/>
        <v>81</v>
      </c>
      <c r="BHL22" s="34">
        <f t="shared" si="495"/>
        <v>25</v>
      </c>
      <c r="BHM22" s="36">
        <f t="shared" si="495"/>
        <v>273</v>
      </c>
      <c r="BHN22" s="39">
        <f t="shared" si="495"/>
        <v>96</v>
      </c>
      <c r="BHO22" s="37">
        <f t="shared" si="495"/>
        <v>96</v>
      </c>
      <c r="BHP22" s="38"/>
      <c r="BHQ22" s="33">
        <f>SUM(BHQ3:BHQ19)</f>
        <v>97</v>
      </c>
      <c r="BHR22" s="34">
        <f t="shared" ref="BHR22:BHX22" si="496">SUM(BHR3:BHR19)</f>
        <v>30</v>
      </c>
      <c r="BHS22" s="35">
        <f t="shared" si="496"/>
        <v>127</v>
      </c>
      <c r="BHT22" s="34">
        <f t="shared" si="496"/>
        <v>94</v>
      </c>
      <c r="BHU22" s="34">
        <f t="shared" si="496"/>
        <v>16</v>
      </c>
      <c r="BHV22" s="36">
        <f t="shared" si="496"/>
        <v>237</v>
      </c>
      <c r="BHW22" s="39">
        <f t="shared" si="496"/>
        <v>112</v>
      </c>
      <c r="BHX22" s="37">
        <f t="shared" si="496"/>
        <v>112</v>
      </c>
      <c r="BHY22" s="38"/>
      <c r="BHZ22" s="33">
        <f>SUM(BHZ3:BHZ19)</f>
        <v>124</v>
      </c>
      <c r="BIA22" s="34">
        <f t="shared" ref="BIA22" si="497">SUM(BIA3:BIA19)</f>
        <v>42</v>
      </c>
      <c r="BIB22" s="35">
        <f t="shared" ref="BIB22" si="498">SUM(BIB3:BIB19)</f>
        <v>166</v>
      </c>
      <c r="BIC22" s="34">
        <f t="shared" ref="BIC22" si="499">SUM(BIC3:BIC19)</f>
        <v>83</v>
      </c>
      <c r="BID22" s="34">
        <f t="shared" ref="BID22" si="500">SUM(BID3:BID19)</f>
        <v>28</v>
      </c>
      <c r="BIE22" s="36">
        <f t="shared" ref="BIE22" si="501">SUM(BIE3:BIE19)</f>
        <v>277</v>
      </c>
      <c r="BIF22" s="39">
        <f t="shared" ref="BIF22" si="502">SUM(BIF3:BIF19)</f>
        <v>112</v>
      </c>
      <c r="BIG22" s="37">
        <f t="shared" ref="BIG22" si="503">SUM(BIG3:BIG19)</f>
        <v>112</v>
      </c>
      <c r="BIH22" s="38"/>
      <c r="BII22" s="33">
        <f>SUM(BII3:BII19)</f>
        <v>115</v>
      </c>
      <c r="BIJ22" s="34">
        <f t="shared" ref="BIJ22" si="504">SUM(BIJ3:BIJ19)</f>
        <v>37</v>
      </c>
      <c r="BIK22" s="35">
        <f t="shared" ref="BIK22" si="505">SUM(BIK3:BIK19)</f>
        <v>152</v>
      </c>
      <c r="BIL22" s="34">
        <f t="shared" ref="BIL22" si="506">SUM(BIL3:BIL19)</f>
        <v>133</v>
      </c>
      <c r="BIM22" s="34">
        <f t="shared" ref="BIM22" si="507">SUM(BIM3:BIM19)</f>
        <v>24</v>
      </c>
      <c r="BIN22" s="36">
        <f t="shared" ref="BIN22" si="508">SUM(BIN3:BIN19)</f>
        <v>309</v>
      </c>
      <c r="BIO22" s="39">
        <f t="shared" ref="BIO22" si="509">SUM(BIO3:BIO19)</f>
        <v>150</v>
      </c>
      <c r="BIP22" s="37">
        <f t="shared" ref="BIP22" si="510">SUM(BIP3:BIP19)</f>
        <v>149</v>
      </c>
      <c r="BIQ22" s="38"/>
      <c r="BIR22" s="33">
        <f>SUM(BIR3:BIR19)</f>
        <v>116</v>
      </c>
      <c r="BIS22" s="34">
        <f t="shared" ref="BIS22" si="511">SUM(BIS3:BIS19)</f>
        <v>34</v>
      </c>
      <c r="BIT22" s="35">
        <f t="shared" ref="BIT22" si="512">SUM(BIT3:BIT19)</f>
        <v>150</v>
      </c>
      <c r="BIU22" s="34">
        <f t="shared" ref="BIU22" si="513">SUM(BIU3:BIU19)</f>
        <v>116</v>
      </c>
      <c r="BIV22" s="34">
        <f t="shared" ref="BIV22" si="514">SUM(BIV3:BIV19)</f>
        <v>21</v>
      </c>
      <c r="BIW22" s="36">
        <f t="shared" ref="BIW22" si="515">SUM(BIW3:BIW19)</f>
        <v>287</v>
      </c>
      <c r="BIX22" s="39">
        <f t="shared" ref="BIX22" si="516">SUM(BIX3:BIX19)</f>
        <v>121</v>
      </c>
      <c r="BIY22" s="37">
        <f t="shared" ref="BIY22" si="517">SUM(BIY3:BIY19)</f>
        <v>118</v>
      </c>
      <c r="BIZ22" s="38"/>
      <c r="BJA22" s="33">
        <f>SUM(BJA3:BJA19)</f>
        <v>80</v>
      </c>
      <c r="BJB22" s="34">
        <f t="shared" ref="BJB22" si="518">SUM(BJB3:BJB19)</f>
        <v>19</v>
      </c>
      <c r="BJC22" s="35">
        <f t="shared" ref="BJC22" si="519">SUM(BJC3:BJC19)</f>
        <v>99</v>
      </c>
      <c r="BJD22" s="34">
        <f t="shared" ref="BJD22" si="520">SUM(BJD3:BJD19)</f>
        <v>20</v>
      </c>
      <c r="BJE22" s="34">
        <f t="shared" ref="BJE22" si="521">SUM(BJE3:BJE19)</f>
        <v>4</v>
      </c>
      <c r="BJF22" s="36">
        <f t="shared" ref="BJF22" si="522">SUM(BJF3:BJF19)</f>
        <v>123</v>
      </c>
      <c r="BJG22" s="39">
        <f t="shared" ref="BJG22" si="523">SUM(BJG3:BJG19)</f>
        <v>0</v>
      </c>
      <c r="BJH22" s="37">
        <f t="shared" ref="BJH22" si="524">SUM(BJH3:BJH19)</f>
        <v>0</v>
      </c>
      <c r="BJI22" s="38"/>
      <c r="BJJ22" s="33">
        <f>SUM(BJJ3:BJJ19)</f>
        <v>112</v>
      </c>
      <c r="BJK22" s="34">
        <f t="shared" ref="BJK22" si="525">SUM(BJK3:BJK19)</f>
        <v>36</v>
      </c>
      <c r="BJL22" s="35">
        <f t="shared" ref="BJL22" si="526">SUM(BJL3:BJL19)</f>
        <v>148</v>
      </c>
      <c r="BJM22" s="34">
        <f t="shared" ref="BJM22" si="527">SUM(BJM3:BJM19)</f>
        <v>42</v>
      </c>
      <c r="BJN22" s="34">
        <f t="shared" ref="BJN22" si="528">SUM(BJN3:BJN19)</f>
        <v>8</v>
      </c>
      <c r="BJO22" s="36">
        <f t="shared" ref="BJO22" si="529">SUM(BJO3:BJO19)</f>
        <v>198</v>
      </c>
      <c r="BJP22" s="39">
        <f t="shared" ref="BJP22" si="530">SUM(BJP3:BJP19)</f>
        <v>76</v>
      </c>
      <c r="BJQ22" s="37">
        <f t="shared" ref="BJQ22" si="531">SUM(BJQ3:BJQ19)</f>
        <v>75</v>
      </c>
      <c r="BJR22" s="38"/>
      <c r="BJS22" s="33">
        <f>SUM(BJS3:BJS19)</f>
        <v>169</v>
      </c>
      <c r="BJT22" s="34">
        <f t="shared" ref="BJT22" si="532">SUM(BJT3:BJT19)</f>
        <v>65</v>
      </c>
      <c r="BJU22" s="35">
        <f t="shared" ref="BJU22" si="533">SUM(BJU3:BJU19)</f>
        <v>234</v>
      </c>
      <c r="BJV22" s="34">
        <f t="shared" ref="BJV22" si="534">SUM(BJV3:BJV19)</f>
        <v>68</v>
      </c>
      <c r="BJW22" s="34">
        <f t="shared" ref="BJW22" si="535">SUM(BJW3:BJW19)</f>
        <v>13</v>
      </c>
      <c r="BJX22" s="36">
        <f t="shared" ref="BJX22" si="536">SUM(BJX3:BJX19)</f>
        <v>315</v>
      </c>
      <c r="BJY22" s="39">
        <f t="shared" ref="BJY22" si="537">SUM(BJY3:BJY19)</f>
        <v>131</v>
      </c>
      <c r="BJZ22" s="37">
        <f t="shared" ref="BJZ22" si="538">SUM(BJZ3:BJZ19)</f>
        <v>130</v>
      </c>
      <c r="BKA22" s="38"/>
      <c r="BKB22" s="33">
        <f>SUM(BKB3:BKB19)</f>
        <v>142</v>
      </c>
      <c r="BKC22" s="34">
        <f t="shared" ref="BKC22" si="539">SUM(BKC3:BKC19)</f>
        <v>58</v>
      </c>
      <c r="BKD22" s="35">
        <f t="shared" ref="BKD22" si="540">SUM(BKD3:BKD19)</f>
        <v>200</v>
      </c>
      <c r="BKE22" s="34">
        <f t="shared" ref="BKE22" si="541">SUM(BKE3:BKE19)</f>
        <v>66</v>
      </c>
      <c r="BKF22" s="34">
        <f t="shared" ref="BKF22" si="542">SUM(BKF3:BKF19)</f>
        <v>21</v>
      </c>
      <c r="BKG22" s="36">
        <f t="shared" ref="BKG22" si="543">SUM(BKG3:BKG19)</f>
        <v>287</v>
      </c>
      <c r="BKH22" s="39">
        <f t="shared" ref="BKH22" si="544">SUM(BKH3:BKH19)</f>
        <v>141</v>
      </c>
      <c r="BKI22" s="37">
        <f t="shared" ref="BKI22" si="545">SUM(BKI3:BKI19)</f>
        <v>139</v>
      </c>
      <c r="BKJ22" s="38"/>
      <c r="BKK22" s="33">
        <f>SUM(BKK3:BKK19)</f>
        <v>142</v>
      </c>
      <c r="BKL22" s="34">
        <f t="shared" ref="BKL22" si="546">SUM(BKL3:BKL19)</f>
        <v>35</v>
      </c>
      <c r="BKM22" s="35">
        <f t="shared" ref="BKM22" si="547">SUM(BKM3:BKM19)</f>
        <v>177</v>
      </c>
      <c r="BKN22" s="34">
        <f t="shared" ref="BKN22" si="548">SUM(BKN3:BKN19)</f>
        <v>71</v>
      </c>
      <c r="BKO22" s="34">
        <f t="shared" ref="BKO22" si="549">SUM(BKO3:BKO19)</f>
        <v>16</v>
      </c>
      <c r="BKP22" s="36">
        <f t="shared" ref="BKP22" si="550">SUM(BKP3:BKP19)</f>
        <v>264</v>
      </c>
      <c r="BKQ22" s="39">
        <f t="shared" ref="BKQ22" si="551">SUM(BKQ3:BKQ19)</f>
        <v>122</v>
      </c>
      <c r="BKR22" s="37">
        <f t="shared" ref="BKR22" si="552">SUM(BKR3:BKR19)</f>
        <v>122</v>
      </c>
      <c r="BKS22" s="38"/>
      <c r="BKT22" s="33">
        <f>SUM(BKT3:BKT19)</f>
        <v>91</v>
      </c>
      <c r="BKU22" s="34">
        <f t="shared" ref="BKU22" si="553">SUM(BKU3:BKU19)</f>
        <v>55</v>
      </c>
      <c r="BKV22" s="35">
        <f t="shared" ref="BKV22" si="554">SUM(BKV3:BKV19)</f>
        <v>146</v>
      </c>
      <c r="BKW22" s="34">
        <f t="shared" ref="BKW22" si="555">SUM(BKW3:BKW19)</f>
        <v>58</v>
      </c>
      <c r="BKX22" s="34">
        <f t="shared" ref="BKX22" si="556">SUM(BKX3:BKX19)</f>
        <v>15</v>
      </c>
      <c r="BKY22" s="36">
        <f t="shared" ref="BKY22" si="557">SUM(BKY3:BKY19)</f>
        <v>219</v>
      </c>
      <c r="BKZ22" s="39">
        <f t="shared" ref="BKZ22" si="558">SUM(BKZ3:BKZ19)</f>
        <v>88</v>
      </c>
      <c r="BLA22" s="37">
        <f t="shared" ref="BLA22" si="559">SUM(BLA3:BLA19)</f>
        <v>88</v>
      </c>
      <c r="BLB22" s="38"/>
      <c r="BLC22" s="33">
        <f>SUM(BLC3:BLC19)</f>
        <v>79</v>
      </c>
      <c r="BLD22" s="34">
        <f t="shared" ref="BLD22" si="560">SUM(BLD3:BLD19)</f>
        <v>41</v>
      </c>
      <c r="BLE22" s="35">
        <f t="shared" ref="BLE22" si="561">SUM(BLE3:BLE19)</f>
        <v>120</v>
      </c>
      <c r="BLF22" s="34">
        <f t="shared" ref="BLF22" si="562">SUM(BLF3:BLF19)</f>
        <v>96</v>
      </c>
      <c r="BLG22" s="34">
        <f t="shared" ref="BLG22" si="563">SUM(BLG3:BLG19)</f>
        <v>22</v>
      </c>
      <c r="BLH22" s="36">
        <f t="shared" ref="BLH22" si="564">SUM(BLH3:BLH19)</f>
        <v>238</v>
      </c>
      <c r="BLI22" s="39">
        <f t="shared" ref="BLI22" si="565">SUM(BLI3:BLI19)</f>
        <v>91</v>
      </c>
      <c r="BLJ22" s="37">
        <f t="shared" ref="BLJ22" si="566">SUM(BLJ3:BLJ19)</f>
        <v>91</v>
      </c>
      <c r="BLK22" s="38"/>
      <c r="BLL22" s="33">
        <f>SUM(BLL3:BLL19)</f>
        <v>69</v>
      </c>
      <c r="BLM22" s="34">
        <f t="shared" ref="BLM22" si="567">SUM(BLM3:BLM19)</f>
        <v>15</v>
      </c>
      <c r="BLN22" s="35">
        <f t="shared" ref="BLN22" si="568">SUM(BLN3:BLN19)</f>
        <v>84</v>
      </c>
      <c r="BLO22" s="34">
        <f t="shared" ref="BLO22" si="569">SUM(BLO3:BLO19)</f>
        <v>15</v>
      </c>
      <c r="BLP22" s="34">
        <f t="shared" ref="BLP22" si="570">SUM(BLP3:BLP19)</f>
        <v>4</v>
      </c>
      <c r="BLQ22" s="36">
        <f t="shared" ref="BLQ22" si="571">SUM(BLQ3:BLQ19)</f>
        <v>103</v>
      </c>
      <c r="BLR22" s="39">
        <f t="shared" ref="BLR22" si="572">SUM(BLR3:BLR19)</f>
        <v>20</v>
      </c>
      <c r="BLS22" s="37">
        <f t="shared" ref="BLS22" si="573">SUM(BLS3:BLS19)</f>
        <v>20</v>
      </c>
      <c r="BLT22" s="38"/>
      <c r="BLU22" s="33">
        <f>SUM(BLU3:BLU19)</f>
        <v>43</v>
      </c>
      <c r="BLV22" s="34">
        <f t="shared" ref="BLV22" si="574">SUM(BLV3:BLV19)</f>
        <v>23</v>
      </c>
      <c r="BLW22" s="35">
        <f t="shared" ref="BLW22" si="575">SUM(BLW3:BLW19)</f>
        <v>66</v>
      </c>
      <c r="BLX22" s="34">
        <f t="shared" ref="BLX22" si="576">SUM(BLX3:BLX19)</f>
        <v>70</v>
      </c>
      <c r="BLY22" s="34">
        <f t="shared" ref="BLY22" si="577">SUM(BLY3:BLY19)</f>
        <v>21</v>
      </c>
      <c r="BLZ22" s="36">
        <f t="shared" ref="BLZ22" si="578">SUM(BLZ3:BLZ19)</f>
        <v>157</v>
      </c>
      <c r="BMA22" s="39">
        <f t="shared" ref="BMA22" si="579">SUM(BMA3:BMA19)</f>
        <v>71</v>
      </c>
      <c r="BMB22" s="37">
        <f t="shared" ref="BMB22" si="580">SUM(BMB3:BMB19)</f>
        <v>70</v>
      </c>
      <c r="BMC22" s="38"/>
      <c r="BMD22" s="33">
        <f>SUM(BMD3:BMD19)</f>
        <v>90</v>
      </c>
      <c r="BME22" s="34">
        <f t="shared" ref="BME22" si="581">SUM(BME3:BME19)</f>
        <v>38</v>
      </c>
      <c r="BMF22" s="35">
        <f t="shared" ref="BMF22" si="582">SUM(BMF3:BMF19)</f>
        <v>128</v>
      </c>
      <c r="BMG22" s="34">
        <f t="shared" ref="BMG22" si="583">SUM(BMG3:BMG19)</f>
        <v>86</v>
      </c>
      <c r="BMH22" s="34">
        <f t="shared" ref="BMH22" si="584">SUM(BMH3:BMH19)</f>
        <v>23</v>
      </c>
      <c r="BMI22" s="36">
        <f t="shared" ref="BMI22" si="585">SUM(BMI3:BMI19)</f>
        <v>237</v>
      </c>
      <c r="BMJ22" s="39">
        <f t="shared" ref="BMJ22" si="586">SUM(BMJ3:BMJ19)</f>
        <v>106</v>
      </c>
      <c r="BMK22" s="37">
        <f t="shared" ref="BMK22" si="587">SUM(BMK3:BMK19)</f>
        <v>106</v>
      </c>
      <c r="BML22" s="38"/>
      <c r="BMM22" s="33">
        <f>SUM(BMM3:BMM19)</f>
        <v>87</v>
      </c>
      <c r="BMN22" s="34">
        <f t="shared" ref="BMN22" si="588">SUM(BMN3:BMN19)</f>
        <v>33</v>
      </c>
      <c r="BMO22" s="35">
        <f t="shared" ref="BMO22" si="589">SUM(BMO3:BMO19)</f>
        <v>120</v>
      </c>
      <c r="BMP22" s="34">
        <f t="shared" ref="BMP22" si="590">SUM(BMP3:BMP19)</f>
        <v>78</v>
      </c>
      <c r="BMQ22" s="34">
        <f t="shared" ref="BMQ22" si="591">SUM(BMQ3:BMQ19)</f>
        <v>10</v>
      </c>
      <c r="BMR22" s="36">
        <f t="shared" ref="BMR22" si="592">SUM(BMR3:BMR19)</f>
        <v>208</v>
      </c>
      <c r="BMS22" s="39">
        <f t="shared" ref="BMS22" si="593">SUM(BMS3:BMS19)</f>
        <v>0</v>
      </c>
      <c r="BMT22" s="37">
        <f t="shared" ref="BMT22" si="594">SUM(BMT3:BMT19)</f>
        <v>109</v>
      </c>
      <c r="BMU22" s="38"/>
      <c r="BMV22" s="33">
        <f>SUM(BMV3:BMV19)</f>
        <v>76</v>
      </c>
      <c r="BMW22" s="34">
        <f t="shared" ref="BMW22" si="595">SUM(BMW3:BMW19)</f>
        <v>46</v>
      </c>
      <c r="BMX22" s="35">
        <f t="shared" ref="BMX22" si="596">SUM(BMX3:BMX19)</f>
        <v>122</v>
      </c>
      <c r="BMY22" s="34">
        <f t="shared" ref="BMY22" si="597">SUM(BMY3:BMY19)</f>
        <v>93</v>
      </c>
      <c r="BMZ22" s="34">
        <f t="shared" ref="BMZ22" si="598">SUM(BMZ3:BMZ19)</f>
        <v>16</v>
      </c>
      <c r="BNA22" s="36">
        <f t="shared" ref="BNA22" si="599">SUM(BNA3:BNA19)</f>
        <v>231</v>
      </c>
      <c r="BNB22" s="39">
        <f t="shared" ref="BNB22" si="600">SUM(BNB3:BNB19)</f>
        <v>0</v>
      </c>
      <c r="BNC22" s="37">
        <f t="shared" ref="BNC22" si="601">SUM(BNC3:BNC19)</f>
        <v>136</v>
      </c>
      <c r="BND22" s="38"/>
      <c r="BNE22" s="33">
        <f>SUM(BNE3:BNE19)</f>
        <v>104</v>
      </c>
      <c r="BNF22" s="34">
        <f t="shared" ref="BNF22" si="602">SUM(BNF3:BNF19)</f>
        <v>34</v>
      </c>
      <c r="BNG22" s="35">
        <f t="shared" ref="BNG22" si="603">SUM(BNG3:BNG19)</f>
        <v>138</v>
      </c>
      <c r="BNH22" s="34">
        <f t="shared" ref="BNH22" si="604">SUM(BNH3:BNH19)</f>
        <v>69</v>
      </c>
      <c r="BNI22" s="34">
        <f t="shared" ref="BNI22" si="605">SUM(BNI3:BNI19)</f>
        <v>27</v>
      </c>
      <c r="BNJ22" s="36">
        <f t="shared" ref="BNJ22" si="606">SUM(BNJ3:BNJ19)</f>
        <v>234</v>
      </c>
      <c r="BNK22" s="39">
        <f t="shared" ref="BNK22" si="607">SUM(BNK3:BNK19)</f>
        <v>0</v>
      </c>
      <c r="BNL22" s="37">
        <f t="shared" ref="BNL22" si="608">SUM(BNL3:BNL19)</f>
        <v>67</v>
      </c>
      <c r="BNM22" s="38"/>
      <c r="BNN22" s="33">
        <f>SUM(BNN3:BNN19)</f>
        <v>69</v>
      </c>
      <c r="BNO22" s="34">
        <f t="shared" ref="BNO22" si="609">SUM(BNO3:BNO19)</f>
        <v>39</v>
      </c>
      <c r="BNP22" s="35">
        <f t="shared" ref="BNP22" si="610">SUM(BNP3:BNP19)</f>
        <v>108</v>
      </c>
      <c r="BNQ22" s="34">
        <f t="shared" ref="BNQ22" si="611">SUM(BNQ3:BNQ19)</f>
        <v>74</v>
      </c>
      <c r="BNR22" s="34">
        <f t="shared" ref="BNR22" si="612">SUM(BNR3:BNR19)</f>
        <v>27</v>
      </c>
      <c r="BNS22" s="36">
        <f t="shared" ref="BNS22" si="613">SUM(BNS3:BNS19)</f>
        <v>209</v>
      </c>
      <c r="BNT22" s="39">
        <f t="shared" ref="BNT22" si="614">SUM(BNT3:BNT19)</f>
        <v>0</v>
      </c>
      <c r="BNU22" s="37">
        <f t="shared" ref="BNU22" si="615">SUM(BNU3:BNU19)</f>
        <v>73</v>
      </c>
      <c r="BNV22" s="38"/>
      <c r="BNW22" s="33">
        <f>SUM(BNW3:BNW19)</f>
        <v>83</v>
      </c>
      <c r="BNX22" s="34">
        <f t="shared" ref="BNX22" si="616">SUM(BNX3:BNX19)</f>
        <v>14</v>
      </c>
      <c r="BNY22" s="35">
        <f t="shared" ref="BNY22" si="617">SUM(BNY3:BNY19)</f>
        <v>97</v>
      </c>
      <c r="BNZ22" s="34">
        <f t="shared" ref="BNZ22" si="618">SUM(BNZ3:BNZ19)</f>
        <v>28</v>
      </c>
      <c r="BOA22" s="34">
        <f t="shared" ref="BOA22" si="619">SUM(BOA3:BOA19)</f>
        <v>6</v>
      </c>
      <c r="BOB22" s="36">
        <f t="shared" ref="BOB22" si="620">SUM(BOB3:BOB19)</f>
        <v>131</v>
      </c>
      <c r="BOC22" s="39">
        <f t="shared" ref="BOC22" si="621">SUM(BOC3:BOC19)</f>
        <v>0</v>
      </c>
      <c r="BOD22" s="37">
        <f t="shared" ref="BOD22" si="622">SUM(BOD3:BOD19)</f>
        <v>0</v>
      </c>
      <c r="BOE22" s="38"/>
      <c r="BOF22" s="33">
        <f>SUM(BOF3:BOF19)</f>
        <v>59</v>
      </c>
      <c r="BOG22" s="34">
        <f t="shared" ref="BOG22" si="623">SUM(BOG3:BOG19)</f>
        <v>17</v>
      </c>
      <c r="BOH22" s="35">
        <f t="shared" ref="BOH22" si="624">SUM(BOH3:BOH19)</f>
        <v>76</v>
      </c>
      <c r="BOI22" s="34">
        <f t="shared" ref="BOI22" si="625">SUM(BOI3:BOI19)</f>
        <v>63</v>
      </c>
      <c r="BOJ22" s="34">
        <f t="shared" ref="BOJ22" si="626">SUM(BOJ3:BOJ19)</f>
        <v>11</v>
      </c>
      <c r="BOK22" s="36">
        <f t="shared" ref="BOK22" si="627">SUM(BOK3:BOK19)</f>
        <v>150</v>
      </c>
      <c r="BOL22" s="39">
        <f t="shared" ref="BOL22" si="628">SUM(BOL3:BOL19)</f>
        <v>0</v>
      </c>
      <c r="BOM22" s="37">
        <f t="shared" ref="BOM22" si="629">SUM(BOM3:BOM19)</f>
        <v>0</v>
      </c>
      <c r="BON22" s="38"/>
      <c r="BOO22" s="33">
        <f>SUM(BOO3:BOO19)</f>
        <v>69</v>
      </c>
      <c r="BOP22" s="34">
        <f t="shared" ref="BOP22" si="630">SUM(BOP3:BOP19)</f>
        <v>34</v>
      </c>
      <c r="BOQ22" s="35">
        <f t="shared" ref="BOQ22" si="631">SUM(BOQ3:BOQ19)</f>
        <v>103</v>
      </c>
      <c r="BOR22" s="34">
        <f t="shared" ref="BOR22" si="632">SUM(BOR3:BOR19)</f>
        <v>96</v>
      </c>
      <c r="BOS22" s="34">
        <f t="shared" ref="BOS22" si="633">SUM(BOS3:BOS19)</f>
        <v>19</v>
      </c>
      <c r="BOT22" s="36">
        <f t="shared" ref="BOT22" si="634">SUM(BOT3:BOT19)</f>
        <v>218</v>
      </c>
      <c r="BOU22" s="39">
        <f t="shared" ref="BOU22" si="635">SUM(BOU3:BOU19)</f>
        <v>0</v>
      </c>
      <c r="BOV22" s="37">
        <f t="shared" ref="BOV22" si="636">SUM(BOV3:BOV19)</f>
        <v>0</v>
      </c>
      <c r="BOW22" s="38"/>
      <c r="BOX22" s="33">
        <f>SUM(BOX3:BOX19)</f>
        <v>62</v>
      </c>
      <c r="BOY22" s="34">
        <f t="shared" ref="BOY22" si="637">SUM(BOY3:BOY19)</f>
        <v>42</v>
      </c>
      <c r="BOZ22" s="35">
        <f t="shared" ref="BOZ22" si="638">SUM(BOZ3:BOZ19)</f>
        <v>104</v>
      </c>
      <c r="BPA22" s="34">
        <f t="shared" ref="BPA22" si="639">SUM(BPA3:BPA19)</f>
        <v>49</v>
      </c>
      <c r="BPB22" s="34">
        <f t="shared" ref="BPB22" si="640">SUM(BPB3:BPB19)</f>
        <v>16</v>
      </c>
      <c r="BPC22" s="36">
        <f t="shared" ref="BPC22" si="641">SUM(BPC3:BPC19)</f>
        <v>169</v>
      </c>
      <c r="BPD22" s="39">
        <f t="shared" ref="BPD22" si="642">SUM(BPD3:BPD19)</f>
        <v>0</v>
      </c>
      <c r="BPE22" s="37">
        <f t="shared" ref="BPE22" si="643">SUM(BPE3:BPE19)</f>
        <v>0</v>
      </c>
      <c r="BPF22" s="38"/>
      <c r="BPG22" s="33">
        <f>SUM(BPG3:BPG19)</f>
        <v>68</v>
      </c>
      <c r="BPH22" s="34">
        <f t="shared" ref="BPH22" si="644">SUM(BPH3:BPH19)</f>
        <v>34</v>
      </c>
      <c r="BPI22" s="35">
        <f t="shared" ref="BPI22" si="645">SUM(BPI3:BPI19)</f>
        <v>102</v>
      </c>
      <c r="BPJ22" s="34">
        <f t="shared" ref="BPJ22" si="646">SUM(BPJ3:BPJ19)</f>
        <v>65</v>
      </c>
      <c r="BPK22" s="34">
        <f t="shared" ref="BPK22" si="647">SUM(BPK3:BPK19)</f>
        <v>16</v>
      </c>
      <c r="BPL22" s="36">
        <f t="shared" ref="BPL22" si="648">SUM(BPL3:BPL19)</f>
        <v>183</v>
      </c>
      <c r="BPM22" s="39">
        <f t="shared" ref="BPM22" si="649">SUM(BPM3:BPM19)</f>
        <v>0</v>
      </c>
      <c r="BPN22" s="37">
        <f t="shared" ref="BPN22" si="650">SUM(BPN3:BPN19)</f>
        <v>0</v>
      </c>
      <c r="BPO22" s="38"/>
      <c r="BPP22" s="33">
        <f>SUM(BPP3:BPP19)</f>
        <v>57</v>
      </c>
      <c r="BPQ22" s="34">
        <f t="shared" ref="BPQ22" si="651">SUM(BPQ3:BPQ19)</f>
        <v>43</v>
      </c>
      <c r="BPR22" s="35">
        <f t="shared" ref="BPR22" si="652">SUM(BPR3:BPR19)</f>
        <v>100</v>
      </c>
      <c r="BPS22" s="34">
        <f t="shared" ref="BPS22" si="653">SUM(BPS3:BPS19)</f>
        <v>89</v>
      </c>
      <c r="BPT22" s="34">
        <f t="shared" ref="BPT22" si="654">SUM(BPT3:BPT19)</f>
        <v>28</v>
      </c>
      <c r="BPU22" s="36">
        <f t="shared" ref="BPU22" si="655">SUM(BPU3:BPU19)</f>
        <v>217</v>
      </c>
      <c r="BPV22" s="39">
        <f t="shared" ref="BPV22" si="656">SUM(BPV3:BPV19)</f>
        <v>0</v>
      </c>
      <c r="BPW22" s="37">
        <f t="shared" ref="BPW22" si="657">SUM(BPW3:BPW19)</f>
        <v>0</v>
      </c>
      <c r="BPX22" s="38"/>
      <c r="BPY22" s="33">
        <f>SUM(BPY3:BPY19)</f>
        <v>57</v>
      </c>
      <c r="BPZ22" s="34">
        <f t="shared" ref="BPZ22" si="658">SUM(BPZ3:BPZ19)</f>
        <v>37</v>
      </c>
      <c r="BQA22" s="35">
        <f t="shared" ref="BQA22" si="659">SUM(BQA3:BQA19)</f>
        <v>94</v>
      </c>
      <c r="BQB22" s="34">
        <f t="shared" ref="BQB22" si="660">SUM(BQB3:BQB19)</f>
        <v>96</v>
      </c>
      <c r="BQC22" s="34">
        <f t="shared" ref="BQC22" si="661">SUM(BQC3:BQC19)</f>
        <v>18</v>
      </c>
      <c r="BQD22" s="36">
        <f t="shared" ref="BQD22" si="662">SUM(BQD3:BQD19)</f>
        <v>208</v>
      </c>
      <c r="BQE22" s="39">
        <f t="shared" ref="BQE22" si="663">SUM(BQE3:BQE19)</f>
        <v>0</v>
      </c>
      <c r="BQF22" s="37">
        <f t="shared" ref="BQF22" si="664">SUM(BQF3:BQF19)</f>
        <v>0</v>
      </c>
      <c r="BQG22" s="38"/>
      <c r="BQH22" s="33">
        <f>SUM(BQH3:BQH19)</f>
        <v>97</v>
      </c>
      <c r="BQI22" s="34">
        <f t="shared" ref="BQI22" si="665">SUM(BQI3:BQI19)</f>
        <v>16</v>
      </c>
      <c r="BQJ22" s="35">
        <f t="shared" ref="BQJ22" si="666">SUM(BQJ3:BQJ19)</f>
        <v>113</v>
      </c>
      <c r="BQK22" s="34">
        <f t="shared" ref="BQK22" si="667">SUM(BQK3:BQK19)</f>
        <v>8</v>
      </c>
      <c r="BQL22" s="34">
        <f t="shared" ref="BQL22" si="668">SUM(BQL3:BQL19)</f>
        <v>2</v>
      </c>
      <c r="BQM22" s="36">
        <f t="shared" ref="BQM22" si="669">SUM(BQM3:BQM19)</f>
        <v>123</v>
      </c>
      <c r="BQN22" s="39">
        <f t="shared" ref="BQN22" si="670">SUM(BQN3:BQN19)</f>
        <v>0</v>
      </c>
      <c r="BQO22" s="37">
        <f t="shared" ref="BQO22" si="671">SUM(BQO3:BQO19)</f>
        <v>0</v>
      </c>
      <c r="BQP22" s="38"/>
      <c r="BQQ22" s="33">
        <f>SUM(BQQ3:BQQ19)</f>
        <v>54</v>
      </c>
      <c r="BQR22" s="34">
        <f t="shared" ref="BQR22" si="672">SUM(BQR3:BQR19)</f>
        <v>24</v>
      </c>
      <c r="BQS22" s="35">
        <f t="shared" ref="BQS22" si="673">SUM(BQS3:BQS19)</f>
        <v>78</v>
      </c>
      <c r="BQT22" s="34">
        <f t="shared" ref="BQT22" si="674">SUM(BQT3:BQT19)</f>
        <v>52</v>
      </c>
      <c r="BQU22" s="34">
        <f t="shared" ref="BQU22" si="675">SUM(BQU3:BQU19)</f>
        <v>19</v>
      </c>
      <c r="BQV22" s="36">
        <f t="shared" ref="BQV22" si="676">SUM(BQV3:BQV19)</f>
        <v>149</v>
      </c>
      <c r="BQW22" s="39">
        <f t="shared" ref="BQW22" si="677">SUM(BQW3:BQW19)</f>
        <v>0</v>
      </c>
      <c r="BQX22" s="37">
        <f t="shared" ref="BQX22" si="678">SUM(BQX3:BQX19)</f>
        <v>0</v>
      </c>
      <c r="BQY22" s="38"/>
      <c r="BQZ22" s="33">
        <f>SUM(BQZ3:BQZ19)</f>
        <v>92</v>
      </c>
      <c r="BRA22" s="34">
        <f t="shared" ref="BRA22" si="679">SUM(BRA3:BRA19)</f>
        <v>36</v>
      </c>
      <c r="BRB22" s="35">
        <f t="shared" ref="BRB22" si="680">SUM(BRB3:BRB19)</f>
        <v>128</v>
      </c>
      <c r="BRC22" s="34">
        <f t="shared" ref="BRC22" si="681">SUM(BRC3:BRC19)</f>
        <v>75</v>
      </c>
      <c r="BRD22" s="34">
        <f t="shared" ref="BRD22" si="682">SUM(BRD3:BRD19)</f>
        <v>28</v>
      </c>
      <c r="BRE22" s="36">
        <f t="shared" ref="BRE22" si="683">SUM(BRE3:BRE19)</f>
        <v>231</v>
      </c>
      <c r="BRF22" s="39">
        <f t="shared" ref="BRF22" si="684">SUM(BRF3:BRF19)</f>
        <v>0</v>
      </c>
      <c r="BRG22" s="37">
        <f t="shared" ref="BRG22" si="685">SUM(BRG3:BRG19)</f>
        <v>0</v>
      </c>
      <c r="BRH22" s="38"/>
      <c r="BRI22" s="33">
        <f>SUM(BRI3:BRI19)</f>
        <v>78</v>
      </c>
      <c r="BRJ22" s="34">
        <f t="shared" ref="BRJ22" si="686">SUM(BRJ3:BRJ19)</f>
        <v>38</v>
      </c>
      <c r="BRK22" s="35">
        <f t="shared" ref="BRK22" si="687">SUM(BRK3:BRK19)</f>
        <v>116</v>
      </c>
      <c r="BRL22" s="34">
        <f t="shared" ref="BRL22" si="688">SUM(BRL3:BRL19)</f>
        <v>59</v>
      </c>
      <c r="BRM22" s="34">
        <f t="shared" ref="BRM22" si="689">SUM(BRM3:BRM19)</f>
        <v>28</v>
      </c>
      <c r="BRN22" s="36">
        <f t="shared" ref="BRN22" si="690">SUM(BRN3:BRN19)</f>
        <v>203</v>
      </c>
      <c r="BRO22" s="39">
        <f t="shared" ref="BRO22" si="691">SUM(BRO3:BRO19)</f>
        <v>0</v>
      </c>
      <c r="BRP22" s="37">
        <f t="shared" ref="BRP22" si="692">SUM(BRP3:BRP19)</f>
        <v>0</v>
      </c>
      <c r="BRQ22" s="38"/>
      <c r="BRR22" s="33">
        <f>SUM(BRR3:BRR19)</f>
        <v>67</v>
      </c>
      <c r="BRS22" s="34">
        <f t="shared" ref="BRS22" si="693">SUM(BRS3:BRS19)</f>
        <v>36</v>
      </c>
      <c r="BRT22" s="35">
        <f t="shared" ref="BRT22" si="694">SUM(BRT3:BRT19)</f>
        <v>103</v>
      </c>
      <c r="BRU22" s="34">
        <f t="shared" ref="BRU22" si="695">SUM(BRU3:BRU19)</f>
        <v>81</v>
      </c>
      <c r="BRV22" s="34">
        <f t="shared" ref="BRV22" si="696">SUM(BRV3:BRV19)</f>
        <v>29</v>
      </c>
      <c r="BRW22" s="36">
        <f t="shared" ref="BRW22" si="697">SUM(BRW3:BRW19)</f>
        <v>213</v>
      </c>
      <c r="BRX22" s="39">
        <f t="shared" ref="BRX22" si="698">SUM(BRX3:BRX19)</f>
        <v>0</v>
      </c>
      <c r="BRY22" s="37">
        <f t="shared" ref="BRY22" si="699">SUM(BRY3:BRY19)</f>
        <v>0</v>
      </c>
      <c r="BRZ22" s="38"/>
      <c r="BSA22" s="33">
        <f>SUM(BSA3:BSA19)</f>
        <v>86</v>
      </c>
      <c r="BSB22" s="34">
        <f t="shared" ref="BSB22" si="700">SUM(BSB3:BSB19)</f>
        <v>43</v>
      </c>
      <c r="BSC22" s="35">
        <f t="shared" ref="BSC22" si="701">SUM(BSC3:BSC19)</f>
        <v>129</v>
      </c>
      <c r="BSD22" s="34">
        <f t="shared" ref="BSD22" si="702">SUM(BSD3:BSD19)</f>
        <v>68</v>
      </c>
      <c r="BSE22" s="34">
        <f t="shared" ref="BSE22" si="703">SUM(BSE3:BSE19)</f>
        <v>24</v>
      </c>
      <c r="BSF22" s="36">
        <f t="shared" ref="BSF22" si="704">SUM(BSF3:BSF19)</f>
        <v>221</v>
      </c>
      <c r="BSG22" s="39">
        <f t="shared" ref="BSG22" si="705">SUM(BSG3:BSG19)</f>
        <v>0</v>
      </c>
      <c r="BSH22" s="37">
        <f t="shared" ref="BSH22" si="706">SUM(BSH3:BSH19)</f>
        <v>0</v>
      </c>
      <c r="BSI22" s="38"/>
      <c r="BSJ22" s="33">
        <f>SUM(BSJ3:BSJ19)</f>
        <v>83</v>
      </c>
      <c r="BSK22" s="34">
        <f t="shared" ref="BSK22" si="707">SUM(BSK3:BSK19)</f>
        <v>46</v>
      </c>
      <c r="BSL22" s="35">
        <f t="shared" ref="BSL22" si="708">SUM(BSL3:BSL19)</f>
        <v>129</v>
      </c>
      <c r="BSM22" s="34">
        <f t="shared" ref="BSM22" si="709">SUM(BSM3:BSM19)</f>
        <v>80</v>
      </c>
      <c r="BSN22" s="34">
        <f t="shared" ref="BSN22" si="710">SUM(BSN3:BSN19)</f>
        <v>17</v>
      </c>
      <c r="BSO22" s="36">
        <f t="shared" ref="BSO22" si="711">SUM(BSO3:BSO19)</f>
        <v>226</v>
      </c>
      <c r="BSP22" s="39">
        <f t="shared" ref="BSP22" si="712">SUM(BSP3:BSP19)</f>
        <v>0</v>
      </c>
      <c r="BSQ22" s="37">
        <f t="shared" ref="BSQ22" si="713">SUM(BSQ3:BSQ19)</f>
        <v>0</v>
      </c>
      <c r="BSR22" s="38"/>
      <c r="BSS22" s="33">
        <f>SUM(BSS3:BSS19)</f>
        <v>133</v>
      </c>
      <c r="BST22" s="34">
        <f t="shared" ref="BST22" si="714">SUM(BST3:BST19)</f>
        <v>8</v>
      </c>
      <c r="BSU22" s="35">
        <f t="shared" ref="BSU22" si="715">SUM(BSU3:BSU19)</f>
        <v>141</v>
      </c>
      <c r="BSV22" s="34">
        <f t="shared" ref="BSV22" si="716">SUM(BSV3:BSV19)</f>
        <v>10</v>
      </c>
      <c r="BSW22" s="34">
        <f t="shared" ref="BSW22" si="717">SUM(BSW3:BSW19)</f>
        <v>2</v>
      </c>
      <c r="BSX22" s="36">
        <f t="shared" ref="BSX22" si="718">SUM(BSX3:BSX19)</f>
        <v>153</v>
      </c>
      <c r="BSY22" s="39">
        <f t="shared" ref="BSY22" si="719">SUM(BSY3:BSY19)</f>
        <v>0</v>
      </c>
      <c r="BSZ22" s="37">
        <f t="shared" ref="BSZ22" si="720">SUM(BSZ3:BSZ19)</f>
        <v>0</v>
      </c>
      <c r="BTA22" s="38"/>
      <c r="BTB22" s="33">
        <f>SUM(BTB3:BTB19)</f>
        <v>65</v>
      </c>
      <c r="BTC22" s="34">
        <f t="shared" ref="BTC22" si="721">SUM(BTC3:BTC19)</f>
        <v>30</v>
      </c>
      <c r="BTD22" s="35">
        <f t="shared" ref="BTD22" si="722">SUM(BTD3:BTD19)</f>
        <v>95</v>
      </c>
      <c r="BTE22" s="34">
        <f t="shared" ref="BTE22" si="723">SUM(BTE3:BTE19)</f>
        <v>50</v>
      </c>
      <c r="BTF22" s="34">
        <f t="shared" ref="BTF22" si="724">SUM(BTF3:BTF19)</f>
        <v>11</v>
      </c>
      <c r="BTG22" s="36">
        <f t="shared" ref="BTG22" si="725">SUM(BTG3:BTG19)</f>
        <v>156</v>
      </c>
      <c r="BTH22" s="39">
        <f t="shared" ref="BTH22" si="726">SUM(BTH3:BTH19)</f>
        <v>0</v>
      </c>
      <c r="BTI22" s="37">
        <f t="shared" ref="BTI22" si="727">SUM(BTI3:BTI19)</f>
        <v>0</v>
      </c>
      <c r="BTJ22" s="38"/>
      <c r="BTK22" s="33">
        <f>SUM(BTK3:BTK19)</f>
        <v>59</v>
      </c>
      <c r="BTL22" s="34">
        <f t="shared" ref="BTL22" si="728">SUM(BTL3:BTL19)</f>
        <v>43</v>
      </c>
      <c r="BTM22" s="35">
        <f t="shared" ref="BTM22" si="729">SUM(BTM3:BTM19)</f>
        <v>102</v>
      </c>
      <c r="BTN22" s="34">
        <f t="shared" ref="BTN22" si="730">SUM(BTN3:BTN19)</f>
        <v>68</v>
      </c>
      <c r="BTO22" s="34">
        <f t="shared" ref="BTO22" si="731">SUM(BTO3:BTO19)</f>
        <v>27</v>
      </c>
      <c r="BTP22" s="36">
        <f t="shared" ref="BTP22" si="732">SUM(BTP3:BTP19)</f>
        <v>197</v>
      </c>
      <c r="BTQ22" s="39">
        <f t="shared" ref="BTQ22" si="733">SUM(BTQ3:BTQ19)</f>
        <v>0</v>
      </c>
      <c r="BTR22" s="37">
        <f t="shared" ref="BTR22" si="734">SUM(BTR3:BTR19)</f>
        <v>0</v>
      </c>
      <c r="BTS22" s="38"/>
      <c r="BTT22" s="33">
        <f>SUM(BTT3:BTT19)</f>
        <v>61</v>
      </c>
      <c r="BTU22" s="34">
        <f t="shared" ref="BTU22" si="735">SUM(BTU3:BTU19)</f>
        <v>47</v>
      </c>
      <c r="BTV22" s="35">
        <f t="shared" ref="BTV22" si="736">SUM(BTV3:BTV19)</f>
        <v>108</v>
      </c>
      <c r="BTW22" s="34">
        <f t="shared" ref="BTW22" si="737">SUM(BTW3:BTW19)</f>
        <v>39</v>
      </c>
      <c r="BTX22" s="34">
        <f t="shared" ref="BTX22" si="738">SUM(BTX3:BTX19)</f>
        <v>14</v>
      </c>
      <c r="BTY22" s="36">
        <f t="shared" ref="BTY22" si="739">SUM(BTY3:BTY19)</f>
        <v>161</v>
      </c>
      <c r="BTZ22" s="39">
        <f t="shared" ref="BTZ22" si="740">SUM(BTZ3:BTZ19)</f>
        <v>0</v>
      </c>
      <c r="BUA22" s="37">
        <f t="shared" ref="BUA22" si="741">SUM(BUA3:BUA19)</f>
        <v>0</v>
      </c>
      <c r="BUB22" s="38"/>
      <c r="BUC22" s="33">
        <f>SUM(BUC3:BUC19)</f>
        <v>66</v>
      </c>
      <c r="BUD22" s="34">
        <f t="shared" ref="BUD22" si="742">SUM(BUD3:BUD19)</f>
        <v>53</v>
      </c>
      <c r="BUE22" s="35">
        <f t="shared" ref="BUE22" si="743">SUM(BUE3:BUE19)</f>
        <v>119</v>
      </c>
      <c r="BUF22" s="34">
        <f t="shared" ref="BUF22" si="744">SUM(BUF3:BUF19)</f>
        <v>78</v>
      </c>
      <c r="BUG22" s="34">
        <f t="shared" ref="BUG22" si="745">SUM(BUG3:BUG19)</f>
        <v>25</v>
      </c>
      <c r="BUH22" s="36">
        <f t="shared" ref="BUH22" si="746">SUM(BUH3:BUH19)</f>
        <v>222</v>
      </c>
      <c r="BUI22" s="39">
        <f t="shared" ref="BUI22" si="747">SUM(BUI3:BUI19)</f>
        <v>0</v>
      </c>
      <c r="BUJ22" s="37">
        <f t="shared" ref="BUJ22" si="748">SUM(BUJ3:BUJ19)</f>
        <v>0</v>
      </c>
      <c r="BUK22" s="38"/>
      <c r="BUL22" s="33">
        <f>SUM(BUL3:BUL19)</f>
        <v>0</v>
      </c>
      <c r="BUM22" s="34">
        <f t="shared" ref="BUM22" si="749">SUM(BUM3:BUM19)</f>
        <v>0</v>
      </c>
      <c r="BUN22" s="35">
        <f t="shared" ref="BUN22" si="750">SUM(BUN3:BUN19)</f>
        <v>0</v>
      </c>
      <c r="BUO22" s="34">
        <f t="shared" ref="BUO22" si="751">SUM(BUO3:BUO19)</f>
        <v>0</v>
      </c>
      <c r="BUP22" s="34">
        <f t="shared" ref="BUP22" si="752">SUM(BUP3:BUP19)</f>
        <v>0</v>
      </c>
      <c r="BUQ22" s="36">
        <f t="shared" ref="BUQ22" si="753">SUM(BUQ3:BUQ19)</f>
        <v>0</v>
      </c>
      <c r="BUR22" s="39">
        <f t="shared" ref="BUR22" si="754">SUM(BUR3:BUR19)</f>
        <v>0</v>
      </c>
      <c r="BUS22" s="37">
        <f t="shared" ref="BUS22" si="755">SUM(BUS3:BUS19)</f>
        <v>0</v>
      </c>
      <c r="BUT22" s="38"/>
    </row>
    <row r="24" spans="1:1918">
      <c r="A24" s="40" t="s">
        <v>147</v>
      </c>
      <c r="B24" s="178"/>
      <c r="C24" s="179"/>
      <c r="D24" s="179"/>
      <c r="E24" s="179"/>
      <c r="F24" s="180">
        <v>46142</v>
      </c>
      <c r="G24" s="179"/>
      <c r="H24" s="179"/>
      <c r="I24" s="179"/>
      <c r="J24" s="181"/>
      <c r="K24" s="178"/>
      <c r="L24" s="179"/>
      <c r="M24" s="179"/>
      <c r="N24" s="179"/>
      <c r="O24" s="180">
        <v>46141</v>
      </c>
      <c r="P24" s="179"/>
      <c r="Q24" s="179"/>
      <c r="R24" s="179"/>
      <c r="S24" s="181"/>
      <c r="T24" s="178"/>
      <c r="U24" s="179"/>
      <c r="V24" s="179"/>
      <c r="W24" s="179"/>
      <c r="X24" s="180">
        <v>46140</v>
      </c>
      <c r="Y24" s="179"/>
      <c r="Z24" s="179"/>
      <c r="AA24" s="179"/>
      <c r="AB24" s="181"/>
      <c r="AC24" s="178"/>
      <c r="AD24" s="179"/>
      <c r="AE24" s="179"/>
      <c r="AF24" s="179"/>
      <c r="AG24" s="180">
        <v>46139</v>
      </c>
      <c r="AH24" s="179"/>
      <c r="AI24" s="179"/>
      <c r="AJ24" s="179"/>
      <c r="AK24" s="181"/>
      <c r="AL24" s="178"/>
      <c r="AM24" s="179"/>
      <c r="AN24" s="179"/>
      <c r="AO24" s="179"/>
      <c r="AP24" s="180">
        <v>46138</v>
      </c>
      <c r="AQ24" s="179"/>
      <c r="AR24" s="179"/>
      <c r="AS24" s="179"/>
      <c r="AT24" s="181"/>
      <c r="AU24" s="178"/>
      <c r="AV24" s="179"/>
      <c r="AW24" s="179"/>
      <c r="AX24" s="179"/>
      <c r="AY24" s="180">
        <v>46137</v>
      </c>
      <c r="AZ24" s="179"/>
      <c r="BA24" s="179"/>
      <c r="BB24" s="179"/>
      <c r="BC24" s="181"/>
      <c r="BD24" s="178"/>
      <c r="BE24" s="179"/>
      <c r="BF24" s="179"/>
      <c r="BG24" s="179"/>
      <c r="BH24" s="180">
        <v>46136</v>
      </c>
      <c r="BI24" s="179"/>
      <c r="BJ24" s="179"/>
      <c r="BK24" s="179"/>
      <c r="BL24" s="181"/>
      <c r="BM24" s="178"/>
      <c r="BN24" s="179"/>
      <c r="BO24" s="179"/>
      <c r="BP24" s="179"/>
      <c r="BQ24" s="180">
        <v>46135</v>
      </c>
      <c r="BR24" s="179"/>
      <c r="BS24" s="179"/>
      <c r="BT24" s="179"/>
      <c r="BU24" s="181"/>
      <c r="BV24" s="178"/>
      <c r="BW24" s="179"/>
      <c r="BX24" s="179"/>
      <c r="BY24" s="179"/>
      <c r="BZ24" s="180">
        <v>46134</v>
      </c>
      <c r="CA24" s="179"/>
      <c r="CB24" s="179"/>
      <c r="CC24" s="179"/>
      <c r="CD24" s="181"/>
      <c r="CE24" s="178"/>
      <c r="CF24" s="179"/>
      <c r="CG24" s="179"/>
      <c r="CH24" s="179"/>
      <c r="CI24" s="180">
        <v>46133</v>
      </c>
      <c r="CJ24" s="179"/>
      <c r="CK24" s="179"/>
      <c r="CL24" s="179"/>
      <c r="CM24" s="181"/>
      <c r="CN24" s="178"/>
      <c r="CO24" s="179"/>
      <c r="CP24" s="179"/>
      <c r="CQ24" s="179"/>
      <c r="CR24" s="180">
        <v>46132</v>
      </c>
      <c r="CS24" s="179"/>
      <c r="CT24" s="179"/>
      <c r="CU24" s="179"/>
      <c r="CV24" s="181"/>
      <c r="CW24" s="178"/>
      <c r="CX24" s="179"/>
      <c r="CY24" s="179"/>
      <c r="CZ24" s="179"/>
      <c r="DA24" s="180">
        <v>46131</v>
      </c>
      <c r="DB24" s="179"/>
      <c r="DC24" s="179"/>
      <c r="DD24" s="179"/>
      <c r="DE24" s="181"/>
      <c r="DF24" s="178"/>
      <c r="DG24" s="179"/>
      <c r="DH24" s="179"/>
      <c r="DI24" s="179"/>
      <c r="DJ24" s="180">
        <v>46130</v>
      </c>
      <c r="DK24" s="179"/>
      <c r="DL24" s="179"/>
      <c r="DM24" s="179"/>
      <c r="DN24" s="181"/>
      <c r="DO24" s="178"/>
      <c r="DP24" s="179"/>
      <c r="DQ24" s="179"/>
      <c r="DR24" s="179"/>
      <c r="DS24" s="180">
        <v>46129</v>
      </c>
      <c r="DT24" s="179"/>
      <c r="DU24" s="179"/>
      <c r="DV24" s="179"/>
      <c r="DW24" s="181"/>
      <c r="DX24" s="178"/>
      <c r="DY24" s="179"/>
      <c r="DZ24" s="179"/>
      <c r="EA24" s="179"/>
      <c r="EB24" s="180">
        <v>46128</v>
      </c>
      <c r="EC24" s="179"/>
      <c r="ED24" s="179"/>
      <c r="EE24" s="179"/>
      <c r="EF24" s="181"/>
      <c r="EG24" s="178"/>
      <c r="EH24" s="179"/>
      <c r="EI24" s="179"/>
      <c r="EJ24" s="179"/>
      <c r="EK24" s="180">
        <v>46127</v>
      </c>
      <c r="EL24" s="179"/>
      <c r="EM24" s="179"/>
      <c r="EN24" s="179"/>
      <c r="EO24" s="181"/>
      <c r="EP24" s="178"/>
      <c r="EQ24" s="179"/>
      <c r="ER24" s="179"/>
      <c r="ES24" s="179"/>
      <c r="ET24" s="180">
        <v>46126</v>
      </c>
      <c r="EU24" s="179"/>
      <c r="EV24" s="179"/>
      <c r="EW24" s="179"/>
      <c r="EX24" s="181"/>
      <c r="EY24" s="178"/>
      <c r="EZ24" s="179"/>
      <c r="FA24" s="179"/>
      <c r="FB24" s="179"/>
      <c r="FC24" s="180">
        <v>46125</v>
      </c>
      <c r="FD24" s="179"/>
      <c r="FE24" s="179"/>
      <c r="FF24" s="179"/>
      <c r="FG24" s="181"/>
      <c r="FH24" s="178"/>
      <c r="FI24" s="179"/>
      <c r="FJ24" s="179"/>
      <c r="FK24" s="179"/>
      <c r="FL24" s="180">
        <v>46124</v>
      </c>
      <c r="FM24" s="179"/>
      <c r="FN24" s="179"/>
      <c r="FO24" s="179"/>
      <c r="FP24" s="181"/>
      <c r="FQ24" s="178"/>
      <c r="FR24" s="179"/>
      <c r="FS24" s="179"/>
      <c r="FT24" s="179"/>
      <c r="FU24" s="180">
        <v>46123</v>
      </c>
      <c r="FV24" s="179"/>
      <c r="FW24" s="179"/>
      <c r="FX24" s="179"/>
      <c r="FY24" s="181"/>
      <c r="FZ24" s="178"/>
      <c r="GA24" s="179"/>
      <c r="GB24" s="179"/>
      <c r="GC24" s="179"/>
      <c r="GD24" s="180">
        <v>46122</v>
      </c>
      <c r="GE24" s="179"/>
      <c r="GF24" s="179"/>
      <c r="GG24" s="179"/>
      <c r="GH24" s="181"/>
      <c r="GI24" s="178"/>
      <c r="GJ24" s="179"/>
      <c r="GK24" s="179"/>
      <c r="GL24" s="179"/>
      <c r="GM24" s="180">
        <v>46121</v>
      </c>
      <c r="GN24" s="179"/>
      <c r="GO24" s="179"/>
      <c r="GP24" s="179"/>
      <c r="GQ24" s="181"/>
      <c r="GR24" s="178"/>
      <c r="GS24" s="179"/>
      <c r="GT24" s="179"/>
      <c r="GU24" s="179"/>
      <c r="GV24" s="180">
        <v>46120</v>
      </c>
      <c r="GW24" s="179"/>
      <c r="GX24" s="179"/>
      <c r="GY24" s="179"/>
      <c r="GZ24" s="181"/>
      <c r="HA24" s="178"/>
      <c r="HB24" s="179"/>
      <c r="HC24" s="179"/>
      <c r="HD24" s="179"/>
      <c r="HE24" s="180">
        <v>46119</v>
      </c>
      <c r="HF24" s="179"/>
      <c r="HG24" s="179"/>
      <c r="HH24" s="179"/>
      <c r="HI24" s="181"/>
      <c r="HJ24" s="178"/>
      <c r="HK24" s="179"/>
      <c r="HL24" s="179"/>
      <c r="HM24" s="179"/>
      <c r="HN24" s="180">
        <v>46118</v>
      </c>
      <c r="HO24" s="179"/>
      <c r="HP24" s="179"/>
      <c r="HQ24" s="179"/>
      <c r="HR24" s="181"/>
      <c r="HS24" s="178"/>
      <c r="HT24" s="179"/>
      <c r="HU24" s="179"/>
      <c r="HV24" s="179"/>
      <c r="HW24" s="180">
        <v>46117</v>
      </c>
      <c r="HX24" s="179"/>
      <c r="HY24" s="179"/>
      <c r="HZ24" s="179"/>
      <c r="IA24" s="181"/>
      <c r="IB24" s="178"/>
      <c r="IC24" s="179"/>
      <c r="ID24" s="179"/>
      <c r="IE24" s="179"/>
      <c r="IF24" s="180">
        <v>46116</v>
      </c>
      <c r="IG24" s="179"/>
      <c r="IH24" s="179"/>
      <c r="II24" s="179"/>
      <c r="IJ24" s="181"/>
      <c r="IK24" s="178"/>
      <c r="IL24" s="179"/>
      <c r="IM24" s="179"/>
      <c r="IN24" s="179"/>
      <c r="IO24" s="180">
        <v>46115</v>
      </c>
      <c r="IP24" s="179"/>
      <c r="IQ24" s="179"/>
      <c r="IR24" s="179"/>
      <c r="IS24" s="181"/>
      <c r="IT24" s="178"/>
      <c r="IU24" s="179"/>
      <c r="IV24" s="179"/>
      <c r="IW24" s="179"/>
      <c r="IX24" s="180">
        <v>46114</v>
      </c>
      <c r="IY24" s="179"/>
      <c r="IZ24" s="179"/>
      <c r="JA24" s="179"/>
      <c r="JB24" s="181"/>
      <c r="JC24" s="178"/>
      <c r="JD24" s="179"/>
      <c r="JE24" s="179"/>
      <c r="JF24" s="179"/>
      <c r="JG24" s="180">
        <v>46113</v>
      </c>
      <c r="JH24" s="179"/>
      <c r="JI24" s="179"/>
      <c r="JJ24" s="179"/>
      <c r="JK24" s="181"/>
      <c r="JL24" s="468"/>
      <c r="JM24" s="469"/>
      <c r="JN24" s="469"/>
      <c r="JO24" s="469"/>
      <c r="JP24" s="470">
        <v>46112</v>
      </c>
      <c r="JQ24" s="469"/>
      <c r="JR24" s="469"/>
      <c r="JS24" s="469"/>
      <c r="JT24" s="471"/>
      <c r="JU24" s="468"/>
      <c r="JV24" s="469"/>
      <c r="JW24" s="469"/>
      <c r="JX24" s="469"/>
      <c r="JY24" s="470">
        <v>46111</v>
      </c>
      <c r="JZ24" s="469"/>
      <c r="KA24" s="469"/>
      <c r="KB24" s="469"/>
      <c r="KC24" s="471"/>
      <c r="KD24" s="468"/>
      <c r="KE24" s="469"/>
      <c r="KF24" s="469"/>
      <c r="KG24" s="469"/>
      <c r="KH24" s="470">
        <v>46110</v>
      </c>
      <c r="KI24" s="469"/>
      <c r="KJ24" s="469"/>
      <c r="KK24" s="469"/>
      <c r="KL24" s="471"/>
      <c r="KM24" s="468"/>
      <c r="KN24" s="469"/>
      <c r="KO24" s="469"/>
      <c r="KP24" s="469"/>
      <c r="KQ24" s="470">
        <v>46109</v>
      </c>
      <c r="KR24" s="469"/>
      <c r="KS24" s="469"/>
      <c r="KT24" s="469"/>
      <c r="KU24" s="471"/>
      <c r="KV24" s="468"/>
      <c r="KW24" s="469"/>
      <c r="KX24" s="469"/>
      <c r="KY24" s="469"/>
      <c r="KZ24" s="470">
        <v>46108</v>
      </c>
      <c r="LA24" s="469"/>
      <c r="LB24" s="469"/>
      <c r="LC24" s="469"/>
      <c r="LD24" s="471"/>
      <c r="LE24" s="468"/>
      <c r="LF24" s="469"/>
      <c r="LG24" s="469"/>
      <c r="LH24" s="469"/>
      <c r="LI24" s="470">
        <v>46107</v>
      </c>
      <c r="LJ24" s="469"/>
      <c r="LK24" s="469"/>
      <c r="LL24" s="469"/>
      <c r="LM24" s="471"/>
      <c r="LN24" s="468"/>
      <c r="LO24" s="469"/>
      <c r="LP24" s="469"/>
      <c r="LQ24" s="469"/>
      <c r="LR24" s="470">
        <v>46106</v>
      </c>
      <c r="LS24" s="469"/>
      <c r="LT24" s="469"/>
      <c r="LU24" s="469"/>
      <c r="LV24" s="471"/>
      <c r="LW24" s="468"/>
      <c r="LX24" s="469"/>
      <c r="LY24" s="469"/>
      <c r="LZ24" s="469"/>
      <c r="MA24" s="470">
        <v>46105</v>
      </c>
      <c r="MB24" s="469"/>
      <c r="MC24" s="469"/>
      <c r="MD24" s="469"/>
      <c r="ME24" s="471"/>
      <c r="MF24" s="468"/>
      <c r="MG24" s="469"/>
      <c r="MH24" s="469"/>
      <c r="MI24" s="469"/>
      <c r="MJ24" s="470">
        <v>46104</v>
      </c>
      <c r="MK24" s="469"/>
      <c r="ML24" s="469"/>
      <c r="MM24" s="469"/>
      <c r="MN24" s="471"/>
      <c r="MO24" s="468"/>
      <c r="MP24" s="469"/>
      <c r="MQ24" s="469"/>
      <c r="MR24" s="469"/>
      <c r="MS24" s="470">
        <v>46103</v>
      </c>
      <c r="MT24" s="469"/>
      <c r="MU24" s="469"/>
      <c r="MV24" s="469"/>
      <c r="MW24" s="471"/>
      <c r="MX24" s="468"/>
      <c r="MY24" s="469"/>
      <c r="MZ24" s="469"/>
      <c r="NA24" s="469"/>
      <c r="NB24" s="470">
        <v>46102</v>
      </c>
      <c r="NC24" s="469"/>
      <c r="ND24" s="469"/>
      <c r="NE24" s="469"/>
      <c r="NF24" s="471"/>
      <c r="NG24" s="468"/>
      <c r="NH24" s="469"/>
      <c r="NI24" s="469"/>
      <c r="NJ24" s="469"/>
      <c r="NK24" s="470">
        <v>46101</v>
      </c>
      <c r="NL24" s="469"/>
      <c r="NM24" s="469"/>
      <c r="NN24" s="469"/>
      <c r="NO24" s="471"/>
      <c r="NP24" s="468"/>
      <c r="NQ24" s="469"/>
      <c r="NR24" s="469"/>
      <c r="NS24" s="469"/>
      <c r="NT24" s="470">
        <v>46100</v>
      </c>
      <c r="NU24" s="469"/>
      <c r="NV24" s="469"/>
      <c r="NW24" s="469"/>
      <c r="NX24" s="471"/>
      <c r="NY24" s="468"/>
      <c r="NZ24" s="469"/>
      <c r="OA24" s="469"/>
      <c r="OB24" s="469"/>
      <c r="OC24" s="470">
        <v>46099</v>
      </c>
      <c r="OD24" s="469"/>
      <c r="OE24" s="469"/>
      <c r="OF24" s="469"/>
      <c r="OG24" s="471"/>
      <c r="OH24" s="468"/>
      <c r="OI24" s="469"/>
      <c r="OJ24" s="469"/>
      <c r="OK24" s="469"/>
      <c r="OL24" s="470">
        <v>46098</v>
      </c>
      <c r="OM24" s="469"/>
      <c r="ON24" s="469"/>
      <c r="OO24" s="469"/>
      <c r="OP24" s="471"/>
      <c r="OQ24" s="468"/>
      <c r="OR24" s="469"/>
      <c r="OS24" s="469"/>
      <c r="OT24" s="469"/>
      <c r="OU24" s="470">
        <v>46097</v>
      </c>
      <c r="OV24" s="469"/>
      <c r="OW24" s="469"/>
      <c r="OX24" s="469"/>
      <c r="OY24" s="471"/>
      <c r="OZ24" s="468"/>
      <c r="PA24" s="469"/>
      <c r="PB24" s="469"/>
      <c r="PC24" s="469"/>
      <c r="PD24" s="470">
        <v>46096</v>
      </c>
      <c r="PE24" s="469"/>
      <c r="PF24" s="469"/>
      <c r="PG24" s="469"/>
      <c r="PH24" s="471"/>
      <c r="PI24" s="468"/>
      <c r="PJ24" s="469"/>
      <c r="PK24" s="469"/>
      <c r="PL24" s="469"/>
      <c r="PM24" s="470">
        <v>46095</v>
      </c>
      <c r="PN24" s="469"/>
      <c r="PO24" s="469"/>
      <c r="PP24" s="469"/>
      <c r="PQ24" s="471"/>
      <c r="PR24" s="468"/>
      <c r="PS24" s="469"/>
      <c r="PT24" s="469"/>
      <c r="PU24" s="469"/>
      <c r="PV24" s="470">
        <v>46094</v>
      </c>
      <c r="PW24" s="469"/>
      <c r="PX24" s="469"/>
      <c r="PY24" s="469"/>
      <c r="PZ24" s="471"/>
      <c r="QA24" s="468"/>
      <c r="QB24" s="469"/>
      <c r="QC24" s="469"/>
      <c r="QD24" s="469"/>
      <c r="QE24" s="470">
        <v>46093</v>
      </c>
      <c r="QF24" s="469"/>
      <c r="QG24" s="469"/>
      <c r="QH24" s="469"/>
      <c r="QI24" s="471"/>
      <c r="QJ24" s="468"/>
      <c r="QK24" s="469"/>
      <c r="QL24" s="469"/>
      <c r="QM24" s="469"/>
      <c r="QN24" s="470">
        <v>46092</v>
      </c>
      <c r="QO24" s="469"/>
      <c r="QP24" s="469"/>
      <c r="QQ24" s="469"/>
      <c r="QR24" s="471"/>
      <c r="QS24" s="468"/>
      <c r="QT24" s="469"/>
      <c r="QU24" s="469"/>
      <c r="QV24" s="469"/>
      <c r="QW24" s="470">
        <v>46091</v>
      </c>
      <c r="QX24" s="469"/>
      <c r="QY24" s="469"/>
      <c r="QZ24" s="469"/>
      <c r="RA24" s="471"/>
      <c r="RB24" s="468"/>
      <c r="RC24" s="469"/>
      <c r="RD24" s="469"/>
      <c r="RE24" s="469"/>
      <c r="RF24" s="470">
        <v>46090</v>
      </c>
      <c r="RG24" s="469"/>
      <c r="RH24" s="469"/>
      <c r="RI24" s="469"/>
      <c r="RJ24" s="471"/>
      <c r="RK24" s="468"/>
      <c r="RL24" s="469"/>
      <c r="RM24" s="469"/>
      <c r="RN24" s="469"/>
      <c r="RO24" s="470">
        <v>46089</v>
      </c>
      <c r="RP24" s="469"/>
      <c r="RQ24" s="469"/>
      <c r="RR24" s="469"/>
      <c r="RS24" s="471"/>
      <c r="RT24" s="468"/>
      <c r="RU24" s="469"/>
      <c r="RV24" s="469"/>
      <c r="RW24" s="469"/>
      <c r="RX24" s="470">
        <v>46060</v>
      </c>
      <c r="RY24" s="469"/>
      <c r="RZ24" s="469"/>
      <c r="SA24" s="469"/>
      <c r="SB24" s="471"/>
      <c r="SC24" s="468"/>
      <c r="SD24" s="469"/>
      <c r="SE24" s="469"/>
      <c r="SF24" s="469"/>
      <c r="SG24" s="470">
        <v>46087</v>
      </c>
      <c r="SH24" s="469"/>
      <c r="SI24" s="469"/>
      <c r="SJ24" s="469"/>
      <c r="SK24" s="471"/>
      <c r="SL24" s="468"/>
      <c r="SM24" s="469"/>
      <c r="SN24" s="469"/>
      <c r="SO24" s="469"/>
      <c r="SP24" s="470">
        <v>46086</v>
      </c>
      <c r="SQ24" s="469"/>
      <c r="SR24" s="469"/>
      <c r="SS24" s="469"/>
      <c r="ST24" s="471"/>
      <c r="SU24" s="468"/>
      <c r="SV24" s="469"/>
      <c r="SW24" s="469"/>
      <c r="SX24" s="469"/>
      <c r="SY24" s="470">
        <v>46085</v>
      </c>
      <c r="SZ24" s="469"/>
      <c r="TA24" s="469"/>
      <c r="TB24" s="469"/>
      <c r="TC24" s="471"/>
      <c r="TD24" s="468"/>
      <c r="TE24" s="469"/>
      <c r="TF24" s="469"/>
      <c r="TG24" s="469"/>
      <c r="TH24" s="470">
        <v>46084</v>
      </c>
      <c r="TI24" s="469"/>
      <c r="TJ24" s="469"/>
      <c r="TK24" s="469"/>
      <c r="TL24" s="471"/>
      <c r="TM24" s="468"/>
      <c r="TN24" s="469"/>
      <c r="TO24" s="469"/>
      <c r="TP24" s="469"/>
      <c r="TQ24" s="470">
        <v>46083</v>
      </c>
      <c r="TR24" s="469"/>
      <c r="TS24" s="469"/>
      <c r="TT24" s="469"/>
      <c r="TU24" s="471"/>
      <c r="TV24" s="468"/>
      <c r="TW24" s="469"/>
      <c r="TX24" s="469"/>
      <c r="TY24" s="469"/>
      <c r="TZ24" s="470">
        <v>46082</v>
      </c>
      <c r="UA24" s="469"/>
      <c r="UB24" s="469"/>
      <c r="UC24" s="469"/>
      <c r="UD24" s="471"/>
      <c r="UE24" s="178"/>
      <c r="UF24" s="179"/>
      <c r="UG24" s="179"/>
      <c r="UH24" s="179"/>
      <c r="UI24" s="180">
        <v>46081</v>
      </c>
      <c r="UJ24" s="179"/>
      <c r="UK24" s="179"/>
      <c r="UL24" s="179"/>
      <c r="UM24" s="181"/>
      <c r="UN24" s="178"/>
      <c r="UO24" s="179"/>
      <c r="UP24" s="179"/>
      <c r="UQ24" s="179"/>
      <c r="UR24" s="180">
        <v>46080</v>
      </c>
      <c r="US24" s="179"/>
      <c r="UT24" s="179"/>
      <c r="UU24" s="179"/>
      <c r="UV24" s="181"/>
      <c r="UW24" s="178"/>
      <c r="UX24" s="179"/>
      <c r="UY24" s="179"/>
      <c r="UZ24" s="179"/>
      <c r="VA24" s="180">
        <v>46079</v>
      </c>
      <c r="VB24" s="179"/>
      <c r="VC24" s="179"/>
      <c r="VD24" s="179"/>
      <c r="VE24" s="181"/>
      <c r="VF24" s="178"/>
      <c r="VG24" s="179"/>
      <c r="VH24" s="179"/>
      <c r="VI24" s="179"/>
      <c r="VJ24" s="180">
        <v>46078</v>
      </c>
      <c r="VK24" s="179"/>
      <c r="VL24" s="179"/>
      <c r="VM24" s="179"/>
      <c r="VN24" s="181"/>
      <c r="VO24" s="178"/>
      <c r="VP24" s="179"/>
      <c r="VQ24" s="179"/>
      <c r="VR24" s="179"/>
      <c r="VS24" s="180">
        <v>46077</v>
      </c>
      <c r="VT24" s="179"/>
      <c r="VU24" s="179"/>
      <c r="VV24" s="179"/>
      <c r="VW24" s="181"/>
      <c r="VX24" s="178"/>
      <c r="VY24" s="179"/>
      <c r="VZ24" s="179"/>
      <c r="WA24" s="179"/>
      <c r="WB24" s="180">
        <v>46076</v>
      </c>
      <c r="WC24" s="179"/>
      <c r="WD24" s="179"/>
      <c r="WE24" s="179"/>
      <c r="WF24" s="181"/>
      <c r="WG24" s="178"/>
      <c r="WH24" s="179"/>
      <c r="WI24" s="179"/>
      <c r="WJ24" s="179"/>
      <c r="WK24" s="180">
        <v>46075</v>
      </c>
      <c r="WL24" s="179"/>
      <c r="WM24" s="179"/>
      <c r="WN24" s="179"/>
      <c r="WO24" s="181"/>
      <c r="WP24" s="178"/>
      <c r="WQ24" s="179"/>
      <c r="WR24" s="179"/>
      <c r="WS24" s="179"/>
      <c r="WT24" s="180">
        <v>46074</v>
      </c>
      <c r="WU24" s="179"/>
      <c r="WV24" s="179"/>
      <c r="WW24" s="179"/>
      <c r="WX24" s="181"/>
      <c r="WY24" s="178"/>
      <c r="WZ24" s="179"/>
      <c r="XA24" s="179"/>
      <c r="XB24" s="179"/>
      <c r="XC24" s="180">
        <v>46073</v>
      </c>
      <c r="XD24" s="179"/>
      <c r="XE24" s="179"/>
      <c r="XF24" s="179"/>
      <c r="XG24" s="181"/>
      <c r="XH24" s="178"/>
      <c r="XI24" s="179"/>
      <c r="XJ24" s="179"/>
      <c r="XK24" s="179"/>
      <c r="XL24" s="180">
        <v>46072</v>
      </c>
      <c r="XM24" s="179"/>
      <c r="XN24" s="179"/>
      <c r="XO24" s="179"/>
      <c r="XP24" s="181"/>
      <c r="XQ24" s="178"/>
      <c r="XR24" s="179"/>
      <c r="XS24" s="179"/>
      <c r="XT24" s="179"/>
      <c r="XU24" s="180">
        <v>46071</v>
      </c>
      <c r="XV24" s="179"/>
      <c r="XW24" s="179"/>
      <c r="XX24" s="179"/>
      <c r="XY24" s="181"/>
      <c r="XZ24" s="178"/>
      <c r="YA24" s="179"/>
      <c r="YB24" s="179"/>
      <c r="YC24" s="179"/>
      <c r="YD24" s="180">
        <v>46070</v>
      </c>
      <c r="YE24" s="179"/>
      <c r="YF24" s="179"/>
      <c r="YG24" s="179"/>
      <c r="YH24" s="181"/>
      <c r="YI24" s="178"/>
      <c r="YJ24" s="179"/>
      <c r="YK24" s="179"/>
      <c r="YL24" s="179"/>
      <c r="YM24" s="180">
        <v>46069</v>
      </c>
      <c r="YN24" s="179"/>
      <c r="YO24" s="179"/>
      <c r="YP24" s="179"/>
      <c r="YQ24" s="181"/>
      <c r="YR24" s="178"/>
      <c r="YS24" s="179"/>
      <c r="YT24" s="179"/>
      <c r="YU24" s="179"/>
      <c r="YV24" s="180">
        <v>46068</v>
      </c>
      <c r="YW24" s="179"/>
      <c r="YX24" s="179"/>
      <c r="YY24" s="179"/>
      <c r="YZ24" s="181"/>
      <c r="ZA24" s="178"/>
      <c r="ZB24" s="179"/>
      <c r="ZC24" s="179"/>
      <c r="ZD24" s="179"/>
      <c r="ZE24" s="180">
        <v>46067</v>
      </c>
      <c r="ZF24" s="179"/>
      <c r="ZG24" s="179"/>
      <c r="ZH24" s="179"/>
      <c r="ZI24" s="181"/>
      <c r="ZJ24" s="178"/>
      <c r="ZK24" s="179"/>
      <c r="ZL24" s="179"/>
      <c r="ZM24" s="179"/>
      <c r="ZN24" s="180">
        <v>46066</v>
      </c>
      <c r="ZO24" s="179"/>
      <c r="ZP24" s="179"/>
      <c r="ZQ24" s="179"/>
      <c r="ZR24" s="181"/>
      <c r="ZS24" s="178"/>
      <c r="ZT24" s="179"/>
      <c r="ZU24" s="179"/>
      <c r="ZV24" s="179"/>
      <c r="ZW24" s="180">
        <v>46065</v>
      </c>
      <c r="ZX24" s="179"/>
      <c r="ZY24" s="179"/>
      <c r="ZZ24" s="179"/>
      <c r="AAA24" s="181"/>
      <c r="AAB24" s="178"/>
      <c r="AAC24" s="179"/>
      <c r="AAD24" s="179"/>
      <c r="AAE24" s="179"/>
      <c r="AAF24" s="180">
        <v>46064</v>
      </c>
      <c r="AAG24" s="179"/>
      <c r="AAH24" s="179"/>
      <c r="AAI24" s="179"/>
      <c r="AAJ24" s="181"/>
      <c r="AAK24" s="178"/>
      <c r="AAL24" s="179"/>
      <c r="AAM24" s="179"/>
      <c r="AAN24" s="179"/>
      <c r="AAO24" s="180">
        <v>46063</v>
      </c>
      <c r="AAP24" s="179"/>
      <c r="AAQ24" s="179"/>
      <c r="AAR24" s="179"/>
      <c r="AAS24" s="181"/>
      <c r="AAT24" s="178"/>
      <c r="AAU24" s="179"/>
      <c r="AAV24" s="179"/>
      <c r="AAW24" s="179"/>
      <c r="AAX24" s="180">
        <v>46062</v>
      </c>
      <c r="AAY24" s="179"/>
      <c r="AAZ24" s="179"/>
      <c r="ABA24" s="179"/>
      <c r="ABB24" s="181"/>
      <c r="ABC24" s="178"/>
      <c r="ABD24" s="179"/>
      <c r="ABE24" s="179"/>
      <c r="ABF24" s="179"/>
      <c r="ABG24" s="180">
        <v>46061</v>
      </c>
      <c r="ABH24" s="179"/>
      <c r="ABI24" s="179"/>
      <c r="ABJ24" s="179"/>
      <c r="ABK24" s="181"/>
      <c r="ABL24" s="178"/>
      <c r="ABM24" s="179"/>
      <c r="ABN24" s="179"/>
      <c r="ABO24" s="179"/>
      <c r="ABP24" s="180">
        <v>46060</v>
      </c>
      <c r="ABQ24" s="179"/>
      <c r="ABR24" s="179"/>
      <c r="ABS24" s="179"/>
      <c r="ABT24" s="181"/>
      <c r="ABU24" s="178"/>
      <c r="ABV24" s="179"/>
      <c r="ABW24" s="179"/>
      <c r="ABX24" s="179"/>
      <c r="ABY24" s="180">
        <v>46059</v>
      </c>
      <c r="ABZ24" s="179"/>
      <c r="ACA24" s="179"/>
      <c r="ACB24" s="179"/>
      <c r="ACC24" s="181"/>
      <c r="ACD24" s="178"/>
      <c r="ACE24" s="179"/>
      <c r="ACF24" s="179"/>
      <c r="ACG24" s="179"/>
      <c r="ACH24" s="180">
        <v>46058</v>
      </c>
      <c r="ACI24" s="179"/>
      <c r="ACJ24" s="179"/>
      <c r="ACK24" s="179"/>
      <c r="ACL24" s="181"/>
      <c r="ACM24" s="178"/>
      <c r="ACN24" s="179"/>
      <c r="ACO24" s="179"/>
      <c r="ACP24" s="179"/>
      <c r="ACQ24" s="180">
        <v>46057</v>
      </c>
      <c r="ACR24" s="179"/>
      <c r="ACS24" s="179"/>
      <c r="ACT24" s="179"/>
      <c r="ACU24" s="181"/>
      <c r="ACV24" s="178"/>
      <c r="ACW24" s="179"/>
      <c r="ACX24" s="179"/>
      <c r="ACY24" s="179"/>
      <c r="ACZ24" s="180">
        <v>46056</v>
      </c>
      <c r="ADA24" s="179"/>
      <c r="ADB24" s="179"/>
      <c r="ADC24" s="179"/>
      <c r="ADD24" s="181"/>
      <c r="ADE24" s="178"/>
      <c r="ADF24" s="179"/>
      <c r="ADG24" s="179"/>
      <c r="ADH24" s="179"/>
      <c r="ADI24" s="180">
        <v>46055</v>
      </c>
      <c r="ADJ24" s="179"/>
      <c r="ADK24" s="179"/>
      <c r="ADL24" s="179"/>
      <c r="ADM24" s="181"/>
      <c r="ADN24" s="178"/>
      <c r="ADO24" s="179"/>
      <c r="ADP24" s="179"/>
      <c r="ADQ24" s="179"/>
      <c r="ADR24" s="180">
        <v>46054</v>
      </c>
      <c r="ADS24" s="179"/>
      <c r="ADT24" s="179"/>
      <c r="ADU24" s="179"/>
      <c r="ADV24" s="181"/>
      <c r="ADW24" s="182"/>
      <c r="ADX24" s="183"/>
      <c r="ADY24" s="183"/>
      <c r="ADZ24" s="183"/>
      <c r="AEA24" s="184">
        <v>46053</v>
      </c>
      <c r="AEB24" s="183"/>
      <c r="AEC24" s="183"/>
      <c r="AED24" s="183"/>
      <c r="AEE24" s="185"/>
      <c r="AEF24" s="182"/>
      <c r="AEG24" s="183"/>
      <c r="AEH24" s="183"/>
      <c r="AEI24" s="183"/>
      <c r="AEJ24" s="184">
        <v>46052</v>
      </c>
      <c r="AEK24" s="183"/>
      <c r="AEL24" s="183"/>
      <c r="AEM24" s="183"/>
      <c r="AEN24" s="185"/>
      <c r="AEO24" s="182"/>
      <c r="AEP24" s="183"/>
      <c r="AEQ24" s="183"/>
      <c r="AER24" s="183"/>
      <c r="AES24" s="184">
        <v>46051</v>
      </c>
      <c r="AET24" s="183"/>
      <c r="AEU24" s="183"/>
      <c r="AEV24" s="183"/>
      <c r="AEW24" s="185"/>
      <c r="AEX24" s="182"/>
      <c r="AEY24" s="183"/>
      <c r="AEZ24" s="183"/>
      <c r="AFA24" s="183"/>
      <c r="AFB24" s="184">
        <v>46050</v>
      </c>
      <c r="AFC24" s="183"/>
      <c r="AFD24" s="183"/>
      <c r="AFE24" s="183"/>
      <c r="AFF24" s="185"/>
      <c r="AFG24" s="182"/>
      <c r="AFH24" s="183"/>
      <c r="AFI24" s="183"/>
      <c r="AFJ24" s="183"/>
      <c r="AFK24" s="184">
        <v>46049</v>
      </c>
      <c r="AFL24" s="183"/>
      <c r="AFM24" s="183"/>
      <c r="AFN24" s="183"/>
      <c r="AFO24" s="185"/>
      <c r="AFP24" s="182"/>
      <c r="AFQ24" s="183"/>
      <c r="AFR24" s="183"/>
      <c r="AFS24" s="183"/>
      <c r="AFT24" s="184">
        <v>46048</v>
      </c>
      <c r="AFU24" s="183"/>
      <c r="AFV24" s="183"/>
      <c r="AFW24" s="183"/>
      <c r="AFX24" s="185"/>
      <c r="AFY24" s="182"/>
      <c r="AFZ24" s="183"/>
      <c r="AGA24" s="183"/>
      <c r="AGB24" s="183"/>
      <c r="AGC24" s="184">
        <v>46047</v>
      </c>
      <c r="AGD24" s="183"/>
      <c r="AGE24" s="183"/>
      <c r="AGF24" s="183"/>
      <c r="AGG24" s="185"/>
      <c r="AGH24" s="182"/>
      <c r="AGI24" s="183"/>
      <c r="AGJ24" s="183"/>
      <c r="AGK24" s="183"/>
      <c r="AGL24" s="184">
        <v>46046</v>
      </c>
      <c r="AGM24" s="183"/>
      <c r="AGN24" s="183"/>
      <c r="AGO24" s="183"/>
      <c r="AGP24" s="185"/>
      <c r="AGQ24" s="182"/>
      <c r="AGR24" s="183"/>
      <c r="AGS24" s="183"/>
      <c r="AGT24" s="183"/>
      <c r="AGU24" s="184">
        <v>46045</v>
      </c>
      <c r="AGV24" s="183"/>
      <c r="AGW24" s="183"/>
      <c r="AGX24" s="183"/>
      <c r="AGY24" s="185"/>
      <c r="AGZ24" s="182"/>
      <c r="AHA24" s="183"/>
      <c r="AHB24" s="183"/>
      <c r="AHC24" s="183"/>
      <c r="AHD24" s="184">
        <v>46044</v>
      </c>
      <c r="AHE24" s="183"/>
      <c r="AHF24" s="183"/>
      <c r="AHG24" s="183"/>
      <c r="AHH24" s="185"/>
      <c r="AHI24" s="182"/>
      <c r="AHJ24" s="183"/>
      <c r="AHK24" s="183"/>
      <c r="AHL24" s="183"/>
      <c r="AHM24" s="184">
        <v>46043</v>
      </c>
      <c r="AHN24" s="183"/>
      <c r="AHO24" s="183"/>
      <c r="AHP24" s="183"/>
      <c r="AHQ24" s="185"/>
      <c r="AHR24" s="182"/>
      <c r="AHS24" s="183"/>
      <c r="AHT24" s="183"/>
      <c r="AHU24" s="183"/>
      <c r="AHV24" s="184">
        <v>46042</v>
      </c>
      <c r="AHW24" s="183"/>
      <c r="AHX24" s="183"/>
      <c r="AHY24" s="183"/>
      <c r="AHZ24" s="185"/>
      <c r="AIA24" s="182"/>
      <c r="AIB24" s="183"/>
      <c r="AIC24" s="183"/>
      <c r="AID24" s="183"/>
      <c r="AIE24" s="184">
        <v>46041</v>
      </c>
      <c r="AIF24" s="183"/>
      <c r="AIG24" s="183"/>
      <c r="AIH24" s="183"/>
      <c r="AII24" s="185"/>
      <c r="AIJ24" s="182"/>
      <c r="AIK24" s="183"/>
      <c r="AIL24" s="183"/>
      <c r="AIM24" s="183"/>
      <c r="AIN24" s="184">
        <v>46040</v>
      </c>
      <c r="AIO24" s="183"/>
      <c r="AIP24" s="183"/>
      <c r="AIQ24" s="183"/>
      <c r="AIR24" s="185"/>
      <c r="AIS24" s="182"/>
      <c r="AIT24" s="183"/>
      <c r="AIU24" s="183"/>
      <c r="AIV24" s="183"/>
      <c r="AIW24" s="184">
        <v>46039</v>
      </c>
      <c r="AIX24" s="183"/>
      <c r="AIY24" s="183"/>
      <c r="AIZ24" s="183"/>
      <c r="AJA24" s="185"/>
      <c r="AJB24" s="182"/>
      <c r="AJC24" s="183"/>
      <c r="AJD24" s="183"/>
      <c r="AJE24" s="183"/>
      <c r="AJF24" s="184">
        <v>46038</v>
      </c>
      <c r="AJG24" s="183"/>
      <c r="AJH24" s="183"/>
      <c r="AJI24" s="183"/>
      <c r="AJJ24" s="185"/>
      <c r="AJK24" s="182"/>
      <c r="AJL24" s="183"/>
      <c r="AJM24" s="183"/>
      <c r="AJN24" s="183"/>
      <c r="AJO24" s="184">
        <v>46037</v>
      </c>
      <c r="AJP24" s="183"/>
      <c r="AJQ24" s="183"/>
      <c r="AJR24" s="183"/>
      <c r="AJS24" s="185"/>
      <c r="AJT24" s="182"/>
      <c r="AJU24" s="183"/>
      <c r="AJV24" s="183"/>
      <c r="AJW24" s="183"/>
      <c r="AJX24" s="184">
        <v>46036</v>
      </c>
      <c r="AJY24" s="183"/>
      <c r="AJZ24" s="183"/>
      <c r="AKA24" s="183"/>
      <c r="AKB24" s="185"/>
      <c r="AKC24" s="182"/>
      <c r="AKD24" s="183"/>
      <c r="AKE24" s="183"/>
      <c r="AKF24" s="183"/>
      <c r="AKG24" s="184">
        <v>46035</v>
      </c>
      <c r="AKH24" s="183"/>
      <c r="AKI24" s="183"/>
      <c r="AKJ24" s="183"/>
      <c r="AKK24" s="185"/>
      <c r="AKL24" s="182"/>
      <c r="AKM24" s="183"/>
      <c r="AKN24" s="183"/>
      <c r="AKO24" s="183"/>
      <c r="AKP24" s="184">
        <v>46034</v>
      </c>
      <c r="AKQ24" s="183"/>
      <c r="AKR24" s="183"/>
      <c r="AKS24" s="183"/>
      <c r="AKT24" s="185"/>
      <c r="AKU24" s="182"/>
      <c r="AKV24" s="183"/>
      <c r="AKW24" s="183"/>
      <c r="AKX24" s="183"/>
      <c r="AKY24" s="184">
        <v>46033</v>
      </c>
      <c r="AKZ24" s="183"/>
      <c r="ALA24" s="183"/>
      <c r="ALB24" s="183"/>
      <c r="ALC24" s="185"/>
      <c r="ALD24" s="182"/>
      <c r="ALE24" s="183"/>
      <c r="ALF24" s="183"/>
      <c r="ALG24" s="183"/>
      <c r="ALH24" s="184">
        <v>46032</v>
      </c>
      <c r="ALI24" s="183"/>
      <c r="ALJ24" s="183"/>
      <c r="ALK24" s="183"/>
      <c r="ALL24" s="185"/>
      <c r="ALM24" s="182"/>
      <c r="ALN24" s="183"/>
      <c r="ALO24" s="183"/>
      <c r="ALP24" s="183"/>
      <c r="ALQ24" s="184">
        <v>46031</v>
      </c>
      <c r="ALR24" s="183"/>
      <c r="ALS24" s="183"/>
      <c r="ALT24" s="183"/>
      <c r="ALU24" s="185"/>
      <c r="ALV24" s="182"/>
      <c r="ALW24" s="183"/>
      <c r="ALX24" s="183"/>
      <c r="ALY24" s="183"/>
      <c r="ALZ24" s="184">
        <v>46030</v>
      </c>
      <c r="AMA24" s="183"/>
      <c r="AMB24" s="183"/>
      <c r="AMC24" s="183"/>
      <c r="AMD24" s="185"/>
      <c r="AME24" s="182"/>
      <c r="AMF24" s="183"/>
      <c r="AMG24" s="183"/>
      <c r="AMH24" s="183"/>
      <c r="AMI24" s="184">
        <v>46029</v>
      </c>
      <c r="AMJ24" s="183"/>
      <c r="AMK24" s="183"/>
      <c r="AML24" s="183"/>
      <c r="AMM24" s="185"/>
      <c r="AMN24" s="182"/>
      <c r="AMO24" s="183"/>
      <c r="AMP24" s="183"/>
      <c r="AMQ24" s="183"/>
      <c r="AMR24" s="184">
        <v>46028</v>
      </c>
      <c r="AMS24" s="183"/>
      <c r="AMT24" s="183"/>
      <c r="AMU24" s="183"/>
      <c r="AMV24" s="185"/>
      <c r="AMW24" s="182"/>
      <c r="AMX24" s="183"/>
      <c r="AMY24" s="183"/>
      <c r="AMZ24" s="183"/>
      <c r="ANA24" s="184">
        <v>46027</v>
      </c>
      <c r="ANB24" s="183"/>
      <c r="ANC24" s="183"/>
      <c r="AND24" s="183"/>
      <c r="ANE24" s="185"/>
      <c r="ANF24" s="182"/>
      <c r="ANG24" s="183"/>
      <c r="ANH24" s="183"/>
      <c r="ANI24" s="183"/>
      <c r="ANJ24" s="184">
        <v>46026</v>
      </c>
      <c r="ANK24" s="183"/>
      <c r="ANL24" s="183"/>
      <c r="ANM24" s="183"/>
      <c r="ANN24" s="185"/>
      <c r="ANO24" s="182"/>
      <c r="ANP24" s="183"/>
      <c r="ANQ24" s="183"/>
      <c r="ANR24" s="183"/>
      <c r="ANS24" s="184">
        <v>46025</v>
      </c>
      <c r="ANT24" s="183"/>
      <c r="ANU24" s="183"/>
      <c r="ANV24" s="183"/>
      <c r="ANW24" s="185"/>
      <c r="ANX24" s="182"/>
      <c r="ANY24" s="183"/>
      <c r="ANZ24" s="183"/>
      <c r="AOA24" s="183"/>
      <c r="AOB24" s="184">
        <v>46024</v>
      </c>
      <c r="AOC24" s="183"/>
      <c r="AOD24" s="183"/>
      <c r="AOE24" s="183"/>
      <c r="AOF24" s="185"/>
      <c r="AOG24" s="182"/>
      <c r="AOH24" s="183"/>
      <c r="AOI24" s="183"/>
      <c r="AOJ24" s="183"/>
      <c r="AOK24" s="184">
        <v>46023</v>
      </c>
      <c r="AOL24" s="183"/>
      <c r="AOM24" s="183"/>
      <c r="AON24" s="183"/>
      <c r="AOO24" s="185"/>
      <c r="AOP24" s="178"/>
      <c r="AOQ24" s="179"/>
      <c r="AOR24" s="179"/>
      <c r="AOS24" s="179"/>
      <c r="AOT24" s="180">
        <v>46022</v>
      </c>
      <c r="AOU24" s="179"/>
      <c r="AOV24" s="179"/>
      <c r="AOW24" s="179"/>
      <c r="AOX24" s="181"/>
      <c r="AOY24" s="178"/>
      <c r="AOZ24" s="179"/>
      <c r="APA24" s="179"/>
      <c r="APB24" s="179"/>
      <c r="APC24" s="180">
        <v>46021</v>
      </c>
      <c r="APD24" s="179"/>
      <c r="APE24" s="179"/>
      <c r="APF24" s="179"/>
      <c r="APG24" s="181"/>
      <c r="APH24" s="178"/>
      <c r="API24" s="179"/>
      <c r="APJ24" s="179"/>
      <c r="APK24" s="179"/>
      <c r="APL24" s="180">
        <v>46020</v>
      </c>
      <c r="APM24" s="179"/>
      <c r="APN24" s="179"/>
      <c r="APO24" s="179"/>
      <c r="APP24" s="181"/>
      <c r="APQ24" s="178"/>
      <c r="APR24" s="179"/>
      <c r="APS24" s="179"/>
      <c r="APT24" s="179"/>
      <c r="APU24" s="180">
        <v>46019</v>
      </c>
      <c r="APV24" s="179"/>
      <c r="APW24" s="179"/>
      <c r="APX24" s="179"/>
      <c r="APY24" s="181"/>
      <c r="APZ24" s="178"/>
      <c r="AQA24" s="179"/>
      <c r="AQB24" s="179"/>
      <c r="AQC24" s="179"/>
      <c r="AQD24" s="180">
        <v>46018</v>
      </c>
      <c r="AQE24" s="179"/>
      <c r="AQF24" s="179"/>
      <c r="AQG24" s="179"/>
      <c r="AQH24" s="181"/>
      <c r="AQI24" s="178"/>
      <c r="AQJ24" s="179"/>
      <c r="AQK24" s="179"/>
      <c r="AQL24" s="179"/>
      <c r="AQM24" s="180">
        <v>46017</v>
      </c>
      <c r="AQN24" s="179"/>
      <c r="AQO24" s="179"/>
      <c r="AQP24" s="179"/>
      <c r="AQQ24" s="181"/>
      <c r="AQR24" s="178"/>
      <c r="AQS24" s="179"/>
      <c r="AQT24" s="179"/>
      <c r="AQU24" s="179"/>
      <c r="AQV24" s="180">
        <v>46016</v>
      </c>
      <c r="AQW24" s="179"/>
      <c r="AQX24" s="179"/>
      <c r="AQY24" s="179"/>
      <c r="AQZ24" s="181"/>
      <c r="ARA24" s="178"/>
      <c r="ARB24" s="179"/>
      <c r="ARC24" s="179"/>
      <c r="ARD24" s="179"/>
      <c r="ARE24" s="180">
        <v>46015</v>
      </c>
      <c r="ARF24" s="179"/>
      <c r="ARG24" s="179"/>
      <c r="ARH24" s="179"/>
      <c r="ARI24" s="181"/>
      <c r="ARJ24" s="178"/>
      <c r="ARK24" s="179"/>
      <c r="ARL24" s="179"/>
      <c r="ARM24" s="179"/>
      <c r="ARN24" s="180">
        <v>46014</v>
      </c>
      <c r="ARO24" s="179"/>
      <c r="ARP24" s="179"/>
      <c r="ARQ24" s="179"/>
      <c r="ARR24" s="181"/>
      <c r="ARS24" s="178"/>
      <c r="ART24" s="179"/>
      <c r="ARU24" s="179"/>
      <c r="ARV24" s="179"/>
      <c r="ARW24" s="180">
        <v>46013</v>
      </c>
      <c r="ARX24" s="179"/>
      <c r="ARY24" s="179"/>
      <c r="ARZ24" s="179"/>
      <c r="ASA24" s="181"/>
      <c r="ASB24" s="178"/>
      <c r="ASC24" s="179"/>
      <c r="ASD24" s="179"/>
      <c r="ASE24" s="179"/>
      <c r="ASF24" s="180">
        <v>46012</v>
      </c>
      <c r="ASG24" s="179"/>
      <c r="ASH24" s="179"/>
      <c r="ASI24" s="179"/>
      <c r="ASJ24" s="181"/>
      <c r="ASK24" s="178"/>
      <c r="ASL24" s="179"/>
      <c r="ASM24" s="179"/>
      <c r="ASN24" s="179"/>
      <c r="ASO24" s="180">
        <v>46011</v>
      </c>
      <c r="ASP24" s="179"/>
      <c r="ASQ24" s="179"/>
      <c r="ASR24" s="179"/>
      <c r="ASS24" s="181"/>
      <c r="AST24" s="178"/>
      <c r="ASU24" s="179"/>
      <c r="ASV24" s="179"/>
      <c r="ASW24" s="179"/>
      <c r="ASX24" s="180">
        <v>46010</v>
      </c>
      <c r="ASY24" s="179"/>
      <c r="ASZ24" s="179"/>
      <c r="ATA24" s="179"/>
      <c r="ATB24" s="181"/>
      <c r="ATC24" s="178"/>
      <c r="ATD24" s="179"/>
      <c r="ATE24" s="179"/>
      <c r="ATF24" s="179"/>
      <c r="ATG24" s="180">
        <v>46009</v>
      </c>
      <c r="ATH24" s="179"/>
      <c r="ATI24" s="179"/>
      <c r="ATJ24" s="179"/>
      <c r="ATK24" s="181"/>
      <c r="ATL24" s="178"/>
      <c r="ATM24" s="179"/>
      <c r="ATN24" s="179"/>
      <c r="ATO24" s="179"/>
      <c r="ATP24" s="180">
        <v>46008</v>
      </c>
      <c r="ATQ24" s="179"/>
      <c r="ATR24" s="179"/>
      <c r="ATS24" s="179"/>
      <c r="ATT24" s="181"/>
      <c r="ATU24" s="178"/>
      <c r="ATV24" s="179"/>
      <c r="ATW24" s="179"/>
      <c r="ATX24" s="179"/>
      <c r="ATY24" s="180">
        <v>46007</v>
      </c>
      <c r="ATZ24" s="179"/>
      <c r="AUA24" s="179"/>
      <c r="AUB24" s="179"/>
      <c r="AUC24" s="181"/>
      <c r="AUD24" s="178"/>
      <c r="AUE24" s="179"/>
      <c r="AUF24" s="179"/>
      <c r="AUG24" s="179"/>
      <c r="AUH24" s="180">
        <v>46006</v>
      </c>
      <c r="AUI24" s="179"/>
      <c r="AUJ24" s="179"/>
      <c r="AUK24" s="179"/>
      <c r="AUL24" s="181"/>
      <c r="AUM24" s="178"/>
      <c r="AUN24" s="179"/>
      <c r="AUO24" s="179"/>
      <c r="AUP24" s="179"/>
      <c r="AUQ24" s="180">
        <v>46005</v>
      </c>
      <c r="AUR24" s="179"/>
      <c r="AUS24" s="179"/>
      <c r="AUT24" s="179"/>
      <c r="AUU24" s="181"/>
      <c r="AUV24" s="178"/>
      <c r="AUW24" s="179"/>
      <c r="AUX24" s="179"/>
      <c r="AUY24" s="179"/>
      <c r="AUZ24" s="180">
        <v>46004</v>
      </c>
      <c r="AVA24" s="179"/>
      <c r="AVB24" s="179"/>
      <c r="AVC24" s="179"/>
      <c r="AVD24" s="181"/>
      <c r="AVE24" s="178"/>
      <c r="AVF24" s="179"/>
      <c r="AVG24" s="179"/>
      <c r="AVH24" s="179"/>
      <c r="AVI24" s="180">
        <v>46003</v>
      </c>
      <c r="AVJ24" s="179"/>
      <c r="AVK24" s="179"/>
      <c r="AVL24" s="179"/>
      <c r="AVM24" s="181"/>
      <c r="AVN24" s="178"/>
      <c r="AVO24" s="179"/>
      <c r="AVP24" s="179"/>
      <c r="AVQ24" s="179"/>
      <c r="AVR24" s="180">
        <v>46002</v>
      </c>
      <c r="AVS24" s="179"/>
      <c r="AVT24" s="179"/>
      <c r="AVU24" s="179"/>
      <c r="AVV24" s="181"/>
      <c r="AVW24" s="178"/>
      <c r="AVX24" s="179"/>
      <c r="AVY24" s="179"/>
      <c r="AVZ24" s="179"/>
      <c r="AWA24" s="180">
        <v>46001</v>
      </c>
      <c r="AWB24" s="179"/>
      <c r="AWC24" s="179"/>
      <c r="AWD24" s="179"/>
      <c r="AWE24" s="181"/>
      <c r="AWF24" s="178"/>
      <c r="AWG24" s="179"/>
      <c r="AWH24" s="179"/>
      <c r="AWI24" s="179"/>
      <c r="AWJ24" s="180">
        <v>46000</v>
      </c>
      <c r="AWK24" s="179"/>
      <c r="AWL24" s="179"/>
      <c r="AWM24" s="179"/>
      <c r="AWN24" s="181"/>
      <c r="AWO24" s="178"/>
      <c r="AWP24" s="179"/>
      <c r="AWQ24" s="179"/>
      <c r="AWR24" s="179"/>
      <c r="AWS24" s="180">
        <v>45999</v>
      </c>
      <c r="AWT24" s="179"/>
      <c r="AWU24" s="179"/>
      <c r="AWV24" s="179"/>
      <c r="AWW24" s="181"/>
      <c r="AWX24" s="178"/>
      <c r="AWY24" s="179"/>
      <c r="AWZ24" s="179"/>
      <c r="AXA24" s="179"/>
      <c r="AXB24" s="180">
        <v>45998</v>
      </c>
      <c r="AXC24" s="179"/>
      <c r="AXD24" s="179"/>
      <c r="AXE24" s="179"/>
      <c r="AXF24" s="181"/>
      <c r="AXG24" s="178"/>
      <c r="AXH24" s="179"/>
      <c r="AXI24" s="179"/>
      <c r="AXJ24" s="179"/>
      <c r="AXK24" s="180">
        <v>45997</v>
      </c>
      <c r="AXL24" s="179"/>
      <c r="AXM24" s="179"/>
      <c r="AXN24" s="179"/>
      <c r="AXO24" s="181"/>
      <c r="AXP24" s="178"/>
      <c r="AXQ24" s="179"/>
      <c r="AXR24" s="179"/>
      <c r="AXS24" s="179"/>
      <c r="AXT24" s="180">
        <v>45996</v>
      </c>
      <c r="AXU24" s="179"/>
      <c r="AXV24" s="179"/>
      <c r="AXW24" s="179"/>
      <c r="AXX24" s="181"/>
      <c r="AXY24" s="178"/>
      <c r="AXZ24" s="179"/>
      <c r="AYA24" s="179"/>
      <c r="AYB24" s="179"/>
      <c r="AYC24" s="180">
        <v>45995</v>
      </c>
      <c r="AYD24" s="179"/>
      <c r="AYE24" s="179"/>
      <c r="AYF24" s="179"/>
      <c r="AYG24" s="181"/>
      <c r="AYH24" s="178"/>
      <c r="AYI24" s="179"/>
      <c r="AYJ24" s="179"/>
      <c r="AYK24" s="179"/>
      <c r="AYL24" s="180">
        <v>45994</v>
      </c>
      <c r="AYM24" s="179"/>
      <c r="AYN24" s="179"/>
      <c r="AYO24" s="179"/>
      <c r="AYP24" s="181"/>
      <c r="AYQ24" s="178"/>
      <c r="AYR24" s="179"/>
      <c r="AYS24" s="179"/>
      <c r="AYT24" s="179"/>
      <c r="AYU24" s="180">
        <v>45993</v>
      </c>
      <c r="AYV24" s="179"/>
      <c r="AYW24" s="179"/>
      <c r="AYX24" s="179"/>
      <c r="AYY24" s="181"/>
      <c r="AYZ24" s="178"/>
      <c r="AZA24" s="179"/>
      <c r="AZB24" s="179"/>
      <c r="AZC24" s="179"/>
      <c r="AZD24" s="180">
        <v>45992</v>
      </c>
      <c r="AZE24" s="179"/>
      <c r="AZF24" s="179"/>
      <c r="AZG24" s="179"/>
      <c r="AZH24" s="181"/>
      <c r="AZI24" s="182"/>
      <c r="AZJ24" s="183"/>
      <c r="AZK24" s="183"/>
      <c r="AZL24" s="183"/>
      <c r="AZM24" s="184">
        <v>45991</v>
      </c>
      <c r="AZN24" s="183"/>
      <c r="AZO24" s="183"/>
      <c r="AZP24" s="183"/>
      <c r="AZQ24" s="185"/>
      <c r="AZR24" s="182"/>
      <c r="AZS24" s="183"/>
      <c r="AZT24" s="183"/>
      <c r="AZU24" s="183"/>
      <c r="AZV24" s="184">
        <v>45990</v>
      </c>
      <c r="AZW24" s="183"/>
      <c r="AZX24" s="183"/>
      <c r="AZY24" s="183"/>
      <c r="AZZ24" s="185"/>
      <c r="BAA24" s="182"/>
      <c r="BAB24" s="183"/>
      <c r="BAC24" s="183"/>
      <c r="BAD24" s="183"/>
      <c r="BAE24" s="184">
        <v>45989</v>
      </c>
      <c r="BAF24" s="183"/>
      <c r="BAG24" s="183"/>
      <c r="BAH24" s="183"/>
      <c r="BAI24" s="185"/>
      <c r="BAJ24" s="182"/>
      <c r="BAK24" s="183"/>
      <c r="BAL24" s="183"/>
      <c r="BAM24" s="183"/>
      <c r="BAN24" s="184">
        <v>45988</v>
      </c>
      <c r="BAO24" s="183"/>
      <c r="BAP24" s="183"/>
      <c r="BAQ24" s="183"/>
      <c r="BAR24" s="185"/>
      <c r="BAS24" s="182"/>
      <c r="BAT24" s="183"/>
      <c r="BAU24" s="183"/>
      <c r="BAV24" s="183"/>
      <c r="BAW24" s="184">
        <v>45987</v>
      </c>
      <c r="BAX24" s="183"/>
      <c r="BAY24" s="183"/>
      <c r="BAZ24" s="183"/>
      <c r="BBA24" s="185"/>
      <c r="BBB24" s="182"/>
      <c r="BBC24" s="183"/>
      <c r="BBD24" s="183"/>
      <c r="BBE24" s="183"/>
      <c r="BBF24" s="184">
        <v>45986</v>
      </c>
      <c r="BBG24" s="183"/>
      <c r="BBH24" s="183"/>
      <c r="BBI24" s="183"/>
      <c r="BBJ24" s="185"/>
      <c r="BBK24" s="182"/>
      <c r="BBL24" s="183"/>
      <c r="BBM24" s="183"/>
      <c r="BBN24" s="183"/>
      <c r="BBO24" s="184">
        <v>45985</v>
      </c>
      <c r="BBP24" s="183"/>
      <c r="BBQ24" s="183"/>
      <c r="BBR24" s="183"/>
      <c r="BBS24" s="185"/>
      <c r="BBT24" s="182"/>
      <c r="BBU24" s="183"/>
      <c r="BBV24" s="183"/>
      <c r="BBW24" s="183"/>
      <c r="BBX24" s="184">
        <v>45984</v>
      </c>
      <c r="BBY24" s="183"/>
      <c r="BBZ24" s="183"/>
      <c r="BCA24" s="183"/>
      <c r="BCB24" s="185"/>
      <c r="BCC24" s="182"/>
      <c r="BCD24" s="183"/>
      <c r="BCE24" s="183"/>
      <c r="BCF24" s="183"/>
      <c r="BCG24" s="184">
        <v>45983</v>
      </c>
      <c r="BCH24" s="183"/>
      <c r="BCI24" s="183"/>
      <c r="BCJ24" s="183"/>
      <c r="BCK24" s="185"/>
      <c r="BCL24" s="182"/>
      <c r="BCM24" s="183"/>
      <c r="BCN24" s="183"/>
      <c r="BCO24" s="183"/>
      <c r="BCP24" s="184">
        <v>45982</v>
      </c>
      <c r="BCQ24" s="183"/>
      <c r="BCR24" s="183"/>
      <c r="BCS24" s="183"/>
      <c r="BCT24" s="185"/>
      <c r="BCU24" s="182"/>
      <c r="BCV24" s="183"/>
      <c r="BCW24" s="183"/>
      <c r="BCX24" s="183"/>
      <c r="BCY24" s="184">
        <v>45981</v>
      </c>
      <c r="BCZ24" s="183"/>
      <c r="BDA24" s="183"/>
      <c r="BDB24" s="183"/>
      <c r="BDC24" s="185"/>
      <c r="BDD24" s="182"/>
      <c r="BDE24" s="183"/>
      <c r="BDF24" s="183"/>
      <c r="BDG24" s="183"/>
      <c r="BDH24" s="184">
        <v>45980</v>
      </c>
      <c r="BDI24" s="183"/>
      <c r="BDJ24" s="183"/>
      <c r="BDK24" s="183"/>
      <c r="BDL24" s="185"/>
      <c r="BDM24" s="182"/>
      <c r="BDN24" s="183"/>
      <c r="BDO24" s="183"/>
      <c r="BDP24" s="183"/>
      <c r="BDQ24" s="184">
        <v>45979</v>
      </c>
      <c r="BDR24" s="183"/>
      <c r="BDS24" s="183"/>
      <c r="BDT24" s="183"/>
      <c r="BDU24" s="185"/>
      <c r="BDV24" s="182"/>
      <c r="BDW24" s="183"/>
      <c r="BDX24" s="183"/>
      <c r="BDY24" s="183"/>
      <c r="BDZ24" s="184">
        <v>45978</v>
      </c>
      <c r="BEA24" s="183"/>
      <c r="BEB24" s="183"/>
      <c r="BEC24" s="183"/>
      <c r="BED24" s="185"/>
      <c r="BEE24" s="182"/>
      <c r="BEF24" s="183"/>
      <c r="BEG24" s="183"/>
      <c r="BEH24" s="183"/>
      <c r="BEI24" s="184">
        <v>45977</v>
      </c>
      <c r="BEJ24" s="183"/>
      <c r="BEK24" s="183"/>
      <c r="BEL24" s="183"/>
      <c r="BEM24" s="185"/>
      <c r="BEN24" s="182"/>
      <c r="BEO24" s="183"/>
      <c r="BEP24" s="183"/>
      <c r="BEQ24" s="183"/>
      <c r="BER24" s="184">
        <v>45976</v>
      </c>
      <c r="BES24" s="183"/>
      <c r="BET24" s="183"/>
      <c r="BEU24" s="183"/>
      <c r="BEV24" s="185"/>
      <c r="BEW24" s="182"/>
      <c r="BEX24" s="183"/>
      <c r="BEY24" s="183"/>
      <c r="BEZ24" s="183"/>
      <c r="BFA24" s="184">
        <v>45975</v>
      </c>
      <c r="BFB24" s="183"/>
      <c r="BFC24" s="183"/>
      <c r="BFD24" s="183"/>
      <c r="BFE24" s="185"/>
      <c r="BFF24" s="182"/>
      <c r="BFG24" s="183"/>
      <c r="BFH24" s="183"/>
      <c r="BFI24" s="183"/>
      <c r="BFJ24" s="184">
        <v>45974</v>
      </c>
      <c r="BFK24" s="183"/>
      <c r="BFL24" s="183"/>
      <c r="BFM24" s="183"/>
      <c r="BFN24" s="185"/>
      <c r="BFO24" s="182"/>
      <c r="BFP24" s="183"/>
      <c r="BFQ24" s="183"/>
      <c r="BFR24" s="183"/>
      <c r="BFS24" s="184">
        <v>45973</v>
      </c>
      <c r="BFT24" s="183"/>
      <c r="BFU24" s="183"/>
      <c r="BFV24" s="183"/>
      <c r="BFW24" s="185"/>
      <c r="BFX24" s="182"/>
      <c r="BFY24" s="183"/>
      <c r="BFZ24" s="183"/>
      <c r="BGA24" s="183"/>
      <c r="BGB24" s="184">
        <v>45972</v>
      </c>
      <c r="BGC24" s="183"/>
      <c r="BGD24" s="183"/>
      <c r="BGE24" s="183"/>
      <c r="BGF24" s="185"/>
      <c r="BGG24" s="182"/>
      <c r="BGH24" s="183"/>
      <c r="BGI24" s="183"/>
      <c r="BGJ24" s="183"/>
      <c r="BGK24" s="184">
        <v>45971</v>
      </c>
      <c r="BGL24" s="183"/>
      <c r="BGM24" s="183"/>
      <c r="BGN24" s="183"/>
      <c r="BGO24" s="185"/>
      <c r="BGP24" s="182"/>
      <c r="BGQ24" s="183"/>
      <c r="BGR24" s="183"/>
      <c r="BGS24" s="183"/>
      <c r="BGT24" s="184">
        <v>45970</v>
      </c>
      <c r="BGU24" s="183"/>
      <c r="BGV24" s="183"/>
      <c r="BGW24" s="183"/>
      <c r="BGX24" s="185"/>
      <c r="BGY24" s="182"/>
      <c r="BGZ24" s="183"/>
      <c r="BHA24" s="183"/>
      <c r="BHB24" s="183"/>
      <c r="BHC24" s="184">
        <v>45969</v>
      </c>
      <c r="BHD24" s="183"/>
      <c r="BHE24" s="183"/>
      <c r="BHF24" s="183"/>
      <c r="BHG24" s="185"/>
      <c r="BHH24" s="182"/>
      <c r="BHI24" s="183"/>
      <c r="BHJ24" s="183"/>
      <c r="BHK24" s="183"/>
      <c r="BHL24" s="184">
        <v>45968</v>
      </c>
      <c r="BHM24" s="183"/>
      <c r="BHN24" s="183"/>
      <c r="BHO24" s="183"/>
      <c r="BHP24" s="185"/>
      <c r="BHQ24" s="182"/>
      <c r="BHR24" s="183"/>
      <c r="BHS24" s="183"/>
      <c r="BHT24" s="183"/>
      <c r="BHU24" s="184">
        <v>45967</v>
      </c>
      <c r="BHV24" s="183"/>
      <c r="BHW24" s="183"/>
      <c r="BHX24" s="183"/>
      <c r="BHY24" s="185"/>
      <c r="BHZ24" s="182"/>
      <c r="BIA24" s="183"/>
      <c r="BIB24" s="183"/>
      <c r="BIC24" s="183"/>
      <c r="BID24" s="184">
        <v>45966</v>
      </c>
      <c r="BIE24" s="183"/>
      <c r="BIF24" s="183"/>
      <c r="BIG24" s="183"/>
      <c r="BIH24" s="185"/>
      <c r="BII24" s="182"/>
      <c r="BIJ24" s="183"/>
      <c r="BIK24" s="183"/>
      <c r="BIL24" s="183"/>
      <c r="BIM24" s="184">
        <v>45965</v>
      </c>
      <c r="BIN24" s="183"/>
      <c r="BIO24" s="183"/>
      <c r="BIP24" s="183"/>
      <c r="BIQ24" s="185"/>
      <c r="BIR24" s="182"/>
      <c r="BIS24" s="183"/>
      <c r="BIT24" s="183"/>
      <c r="BIU24" s="183"/>
      <c r="BIV24" s="184">
        <v>45964</v>
      </c>
      <c r="BIW24" s="183"/>
      <c r="BIX24" s="183"/>
      <c r="BIY24" s="183"/>
      <c r="BIZ24" s="185"/>
      <c r="BJA24" s="182"/>
      <c r="BJB24" s="183"/>
      <c r="BJC24" s="183"/>
      <c r="BJD24" s="183"/>
      <c r="BJE24" s="184">
        <v>45963</v>
      </c>
      <c r="BJF24" s="183"/>
      <c r="BJG24" s="183"/>
      <c r="BJH24" s="183"/>
      <c r="BJI24" s="185"/>
      <c r="BJJ24" s="182"/>
      <c r="BJK24" s="183"/>
      <c r="BJL24" s="183"/>
      <c r="BJM24" s="183"/>
      <c r="BJN24" s="184">
        <v>45962</v>
      </c>
      <c r="BJO24" s="183"/>
      <c r="BJP24" s="183"/>
      <c r="BJQ24" s="183"/>
      <c r="BJR24" s="185"/>
      <c r="BJS24" s="178"/>
      <c r="BJT24" s="179"/>
      <c r="BJU24" s="179"/>
      <c r="BJV24" s="179"/>
      <c r="BJW24" s="180">
        <v>45961</v>
      </c>
      <c r="BJX24" s="179"/>
      <c r="BJY24" s="179"/>
      <c r="BJZ24" s="179"/>
      <c r="BKA24" s="181"/>
      <c r="BKB24" s="178"/>
      <c r="BKC24" s="179"/>
      <c r="BKD24" s="179"/>
      <c r="BKE24" s="179"/>
      <c r="BKF24" s="180">
        <v>45960</v>
      </c>
      <c r="BKG24" s="179"/>
      <c r="BKH24" s="179"/>
      <c r="BKI24" s="179"/>
      <c r="BKJ24" s="181"/>
      <c r="BKK24" s="178"/>
      <c r="BKL24" s="179"/>
      <c r="BKM24" s="179"/>
      <c r="BKN24" s="179"/>
      <c r="BKO24" s="180">
        <v>45959</v>
      </c>
      <c r="BKP24" s="179"/>
      <c r="BKQ24" s="179"/>
      <c r="BKR24" s="179"/>
      <c r="BKS24" s="181"/>
      <c r="BKT24" s="178"/>
      <c r="BKU24" s="179"/>
      <c r="BKV24" s="179"/>
      <c r="BKW24" s="179"/>
      <c r="BKX24" s="180">
        <v>45958</v>
      </c>
      <c r="BKY24" s="179"/>
      <c r="BKZ24" s="179"/>
      <c r="BLA24" s="179"/>
      <c r="BLB24" s="181"/>
      <c r="BLC24" s="178"/>
      <c r="BLD24" s="179"/>
      <c r="BLE24" s="179"/>
      <c r="BLF24" s="179"/>
      <c r="BLG24" s="180">
        <v>45957</v>
      </c>
      <c r="BLH24" s="179"/>
      <c r="BLI24" s="179"/>
      <c r="BLJ24" s="179"/>
      <c r="BLK24" s="181"/>
      <c r="BLL24" s="178"/>
      <c r="BLM24" s="179"/>
      <c r="BLN24" s="179"/>
      <c r="BLO24" s="179"/>
      <c r="BLP24" s="180">
        <v>45956</v>
      </c>
      <c r="BLQ24" s="179"/>
      <c r="BLR24" s="179"/>
      <c r="BLS24" s="179"/>
      <c r="BLT24" s="181"/>
      <c r="BLU24" s="178"/>
      <c r="BLV24" s="179"/>
      <c r="BLW24" s="179"/>
      <c r="BLX24" s="179"/>
      <c r="BLY24" s="180">
        <v>45955</v>
      </c>
      <c r="BLZ24" s="179"/>
      <c r="BMA24" s="179"/>
      <c r="BMB24" s="179"/>
      <c r="BMC24" s="181"/>
      <c r="BMD24" s="178"/>
      <c r="BME24" s="179"/>
      <c r="BMF24" s="179"/>
      <c r="BMG24" s="179"/>
      <c r="BMH24" s="180">
        <v>45954</v>
      </c>
      <c r="BMI24" s="179"/>
      <c r="BMJ24" s="179"/>
      <c r="BMK24" s="179"/>
      <c r="BML24" s="181"/>
      <c r="BMM24" s="178"/>
      <c r="BMN24" s="179"/>
      <c r="BMO24" s="179"/>
      <c r="BMP24" s="179"/>
      <c r="BMQ24" s="180">
        <v>45953</v>
      </c>
      <c r="BMR24" s="179"/>
      <c r="BMS24" s="179"/>
      <c r="BMT24" s="179"/>
      <c r="BMU24" s="181"/>
      <c r="BMV24" s="178"/>
      <c r="BMW24" s="179"/>
      <c r="BMX24" s="179"/>
      <c r="BMY24" s="179"/>
      <c r="BMZ24" s="180">
        <v>45952</v>
      </c>
      <c r="BNA24" s="179"/>
      <c r="BNB24" s="179"/>
      <c r="BNC24" s="179"/>
      <c r="BND24" s="181"/>
      <c r="BNE24" s="178"/>
      <c r="BNF24" s="179"/>
      <c r="BNG24" s="179"/>
      <c r="BNH24" s="179"/>
      <c r="BNI24" s="180">
        <v>45951</v>
      </c>
      <c r="BNJ24" s="179"/>
      <c r="BNK24" s="179"/>
      <c r="BNL24" s="179"/>
      <c r="BNM24" s="181"/>
      <c r="BNN24" s="178"/>
      <c r="BNO24" s="179"/>
      <c r="BNP24" s="179"/>
      <c r="BNQ24" s="179"/>
      <c r="BNR24" s="180">
        <v>45950</v>
      </c>
      <c r="BNS24" s="179"/>
      <c r="BNT24" s="179"/>
      <c r="BNU24" s="179"/>
      <c r="BNV24" s="181"/>
      <c r="BNW24" s="178"/>
      <c r="BNX24" s="179"/>
      <c r="BNY24" s="179"/>
      <c r="BNZ24" s="179"/>
      <c r="BOA24" s="180">
        <v>45949</v>
      </c>
      <c r="BOB24" s="179"/>
      <c r="BOC24" s="179"/>
      <c r="BOD24" s="179"/>
      <c r="BOE24" s="181"/>
      <c r="BOF24" s="178"/>
      <c r="BOG24" s="179"/>
      <c r="BOH24" s="179"/>
      <c r="BOI24" s="179"/>
      <c r="BOJ24" s="180">
        <v>45948</v>
      </c>
      <c r="BOK24" s="179"/>
      <c r="BOL24" s="179"/>
      <c r="BOM24" s="179"/>
      <c r="BON24" s="181"/>
      <c r="BOO24" s="178"/>
      <c r="BOP24" s="179"/>
      <c r="BOQ24" s="179"/>
      <c r="BOR24" s="179"/>
      <c r="BOS24" s="180">
        <v>45947</v>
      </c>
      <c r="BOT24" s="179"/>
      <c r="BOU24" s="179"/>
      <c r="BOV24" s="179"/>
      <c r="BOW24" s="181"/>
      <c r="BOX24" s="178"/>
      <c r="BOY24" s="179"/>
      <c r="BOZ24" s="179"/>
      <c r="BPA24" s="179"/>
      <c r="BPB24" s="180">
        <v>45946</v>
      </c>
      <c r="BPC24" s="179"/>
      <c r="BPD24" s="179"/>
      <c r="BPE24" s="179"/>
      <c r="BPF24" s="181"/>
      <c r="BPG24" s="178"/>
      <c r="BPH24" s="179"/>
      <c r="BPI24" s="179"/>
      <c r="BPJ24" s="179"/>
      <c r="BPK24" s="180">
        <v>45945</v>
      </c>
      <c r="BPL24" s="179"/>
      <c r="BPM24" s="179"/>
      <c r="BPN24" s="179"/>
      <c r="BPO24" s="181"/>
      <c r="BPP24" s="178"/>
      <c r="BPQ24" s="179"/>
      <c r="BPR24" s="179"/>
      <c r="BPS24" s="179"/>
      <c r="BPT24" s="180">
        <v>45944</v>
      </c>
      <c r="BPU24" s="179"/>
      <c r="BPV24" s="179"/>
      <c r="BPW24" s="179"/>
      <c r="BPX24" s="181"/>
      <c r="BPY24" s="178"/>
      <c r="BPZ24" s="179"/>
      <c r="BQA24" s="179"/>
      <c r="BQB24" s="179"/>
      <c r="BQC24" s="180">
        <v>45943</v>
      </c>
      <c r="BQD24" s="179"/>
      <c r="BQE24" s="179"/>
      <c r="BQF24" s="179"/>
      <c r="BQG24" s="181"/>
      <c r="BQH24" s="178"/>
      <c r="BQI24" s="179"/>
      <c r="BQJ24" s="179"/>
      <c r="BQK24" s="179"/>
      <c r="BQL24" s="180">
        <v>45942</v>
      </c>
      <c r="BQM24" s="179"/>
      <c r="BQN24" s="179"/>
      <c r="BQO24" s="179"/>
      <c r="BQP24" s="181"/>
      <c r="BQQ24" s="178"/>
      <c r="BQR24" s="179"/>
      <c r="BQS24" s="179"/>
      <c r="BQT24" s="179"/>
      <c r="BQU24" s="180">
        <v>45941</v>
      </c>
      <c r="BQV24" s="179"/>
      <c r="BQW24" s="179"/>
      <c r="BQX24" s="179"/>
      <c r="BQY24" s="181"/>
      <c r="BQZ24" s="178"/>
      <c r="BRA24" s="179"/>
      <c r="BRB24" s="179"/>
      <c r="BRC24" s="179"/>
      <c r="BRD24" s="180">
        <v>45940</v>
      </c>
      <c r="BRE24" s="179"/>
      <c r="BRF24" s="179"/>
      <c r="BRG24" s="179"/>
      <c r="BRH24" s="181"/>
      <c r="BRI24" s="178"/>
      <c r="BRJ24" s="179"/>
      <c r="BRK24" s="179"/>
      <c r="BRL24" s="179"/>
      <c r="BRM24" s="180">
        <v>45939</v>
      </c>
      <c r="BRN24" s="179"/>
      <c r="BRO24" s="179"/>
      <c r="BRP24" s="179"/>
      <c r="BRQ24" s="181"/>
      <c r="BRR24" s="178"/>
      <c r="BRS24" s="179"/>
      <c r="BRT24" s="179"/>
      <c r="BRU24" s="179"/>
      <c r="BRV24" s="180">
        <v>45938</v>
      </c>
      <c r="BRW24" s="179"/>
      <c r="BRX24" s="179"/>
      <c r="BRY24" s="179"/>
      <c r="BRZ24" s="181"/>
      <c r="BSA24" s="178"/>
      <c r="BSB24" s="179"/>
      <c r="BSC24" s="179"/>
      <c r="BSD24" s="179"/>
      <c r="BSE24" s="180">
        <v>45937</v>
      </c>
      <c r="BSF24" s="179"/>
      <c r="BSG24" s="179"/>
      <c r="BSH24" s="179"/>
      <c r="BSI24" s="181"/>
      <c r="BSJ24" s="178"/>
      <c r="BSK24" s="179"/>
      <c r="BSL24" s="179"/>
      <c r="BSM24" s="179"/>
      <c r="BSN24" s="180">
        <v>45936</v>
      </c>
      <c r="BSO24" s="179"/>
      <c r="BSP24" s="179"/>
      <c r="BSQ24" s="179"/>
      <c r="BSR24" s="181"/>
      <c r="BSS24" s="178"/>
      <c r="BST24" s="179"/>
      <c r="BSU24" s="179"/>
      <c r="BSV24" s="179"/>
      <c r="BSW24" s="180">
        <v>45935</v>
      </c>
      <c r="BSX24" s="179"/>
      <c r="BSY24" s="179"/>
      <c r="BSZ24" s="179"/>
      <c r="BTA24" s="181"/>
      <c r="BTB24" s="178"/>
      <c r="BTC24" s="179"/>
      <c r="BTD24" s="179"/>
      <c r="BTE24" s="179"/>
      <c r="BTF24" s="180">
        <v>45934</v>
      </c>
      <c r="BTG24" s="179"/>
      <c r="BTH24" s="179"/>
      <c r="BTI24" s="179"/>
      <c r="BTJ24" s="181"/>
      <c r="BTK24" s="178"/>
      <c r="BTL24" s="179"/>
      <c r="BTM24" s="179"/>
      <c r="BTN24" s="179"/>
      <c r="BTO24" s="180">
        <v>45933</v>
      </c>
      <c r="BTP24" s="179"/>
      <c r="BTQ24" s="179"/>
      <c r="BTR24" s="179"/>
      <c r="BTS24" s="181"/>
      <c r="BTT24" s="178"/>
      <c r="BTU24" s="179"/>
      <c r="BTV24" s="179"/>
      <c r="BTW24" s="179"/>
      <c r="BTX24" s="180">
        <v>45932</v>
      </c>
      <c r="BTY24" s="179"/>
      <c r="BTZ24" s="179"/>
      <c r="BUA24" s="179"/>
      <c r="BUB24" s="181"/>
      <c r="BUC24" s="178"/>
      <c r="BUD24" s="179"/>
      <c r="BUE24" s="179"/>
      <c r="BUF24" s="179"/>
      <c r="BUG24" s="180">
        <v>45931</v>
      </c>
      <c r="BUH24" s="179"/>
      <c r="BUI24" s="179"/>
      <c r="BUJ24" s="179"/>
      <c r="BUK24" s="181"/>
      <c r="BUL24" s="178"/>
      <c r="BUM24" s="179"/>
      <c r="BUN24" s="179"/>
      <c r="BUO24" s="179"/>
      <c r="BUP24" s="180"/>
      <c r="BUQ24" s="179"/>
      <c r="BUR24" s="179"/>
      <c r="BUS24" s="179"/>
      <c r="BUT24" s="181"/>
    </row>
    <row r="25" spans="1:1918" ht="25.5">
      <c r="A25" s="44" t="s">
        <v>120</v>
      </c>
      <c r="B25" s="186" t="s">
        <v>251</v>
      </c>
      <c r="C25" s="187" t="s">
        <v>252</v>
      </c>
      <c r="D25" s="188" t="s">
        <v>253</v>
      </c>
      <c r="E25" s="187" t="s">
        <v>254</v>
      </c>
      <c r="F25" s="187" t="s">
        <v>255</v>
      </c>
      <c r="G25" s="55" t="s">
        <v>256</v>
      </c>
      <c r="H25" s="56" t="s">
        <v>125</v>
      </c>
      <c r="I25" s="57" t="s">
        <v>6</v>
      </c>
      <c r="J25" s="58" t="s">
        <v>9</v>
      </c>
      <c r="K25" s="186" t="s">
        <v>251</v>
      </c>
      <c r="L25" s="187" t="s">
        <v>252</v>
      </c>
      <c r="M25" s="188" t="s">
        <v>253</v>
      </c>
      <c r="N25" s="187" t="s">
        <v>254</v>
      </c>
      <c r="O25" s="187" t="s">
        <v>255</v>
      </c>
      <c r="P25" s="55" t="s">
        <v>256</v>
      </c>
      <c r="Q25" s="56" t="s">
        <v>125</v>
      </c>
      <c r="R25" s="57" t="s">
        <v>6</v>
      </c>
      <c r="S25" s="58" t="s">
        <v>9</v>
      </c>
      <c r="T25" s="186" t="s">
        <v>251</v>
      </c>
      <c r="U25" s="187" t="s">
        <v>252</v>
      </c>
      <c r="V25" s="188" t="s">
        <v>253</v>
      </c>
      <c r="W25" s="187" t="s">
        <v>254</v>
      </c>
      <c r="X25" s="187" t="s">
        <v>255</v>
      </c>
      <c r="Y25" s="55" t="s">
        <v>256</v>
      </c>
      <c r="Z25" s="56" t="s">
        <v>125</v>
      </c>
      <c r="AA25" s="57" t="s">
        <v>6</v>
      </c>
      <c r="AB25" s="58" t="s">
        <v>9</v>
      </c>
      <c r="AC25" s="186" t="s">
        <v>251</v>
      </c>
      <c r="AD25" s="187" t="s">
        <v>252</v>
      </c>
      <c r="AE25" s="188" t="s">
        <v>253</v>
      </c>
      <c r="AF25" s="187" t="s">
        <v>254</v>
      </c>
      <c r="AG25" s="187" t="s">
        <v>255</v>
      </c>
      <c r="AH25" s="55" t="s">
        <v>256</v>
      </c>
      <c r="AI25" s="56" t="s">
        <v>125</v>
      </c>
      <c r="AJ25" s="57" t="s">
        <v>6</v>
      </c>
      <c r="AK25" s="58" t="s">
        <v>9</v>
      </c>
      <c r="AL25" s="186" t="s">
        <v>251</v>
      </c>
      <c r="AM25" s="187" t="s">
        <v>252</v>
      </c>
      <c r="AN25" s="188" t="s">
        <v>253</v>
      </c>
      <c r="AO25" s="187" t="s">
        <v>254</v>
      </c>
      <c r="AP25" s="187" t="s">
        <v>255</v>
      </c>
      <c r="AQ25" s="55" t="s">
        <v>256</v>
      </c>
      <c r="AR25" s="56" t="s">
        <v>125</v>
      </c>
      <c r="AS25" s="57" t="s">
        <v>6</v>
      </c>
      <c r="AT25" s="58" t="s">
        <v>9</v>
      </c>
      <c r="AU25" s="186" t="s">
        <v>251</v>
      </c>
      <c r="AV25" s="187" t="s">
        <v>252</v>
      </c>
      <c r="AW25" s="188" t="s">
        <v>253</v>
      </c>
      <c r="AX25" s="187" t="s">
        <v>254</v>
      </c>
      <c r="AY25" s="187" t="s">
        <v>255</v>
      </c>
      <c r="AZ25" s="55" t="s">
        <v>256</v>
      </c>
      <c r="BA25" s="56" t="s">
        <v>125</v>
      </c>
      <c r="BB25" s="57" t="s">
        <v>6</v>
      </c>
      <c r="BC25" s="58" t="s">
        <v>9</v>
      </c>
      <c r="BD25" s="186" t="s">
        <v>251</v>
      </c>
      <c r="BE25" s="187" t="s">
        <v>252</v>
      </c>
      <c r="BF25" s="188" t="s">
        <v>253</v>
      </c>
      <c r="BG25" s="187" t="s">
        <v>254</v>
      </c>
      <c r="BH25" s="187" t="s">
        <v>255</v>
      </c>
      <c r="BI25" s="55" t="s">
        <v>256</v>
      </c>
      <c r="BJ25" s="56" t="s">
        <v>125</v>
      </c>
      <c r="BK25" s="57" t="s">
        <v>6</v>
      </c>
      <c r="BL25" s="58" t="s">
        <v>9</v>
      </c>
      <c r="BM25" s="186" t="s">
        <v>251</v>
      </c>
      <c r="BN25" s="187" t="s">
        <v>252</v>
      </c>
      <c r="BO25" s="188" t="s">
        <v>253</v>
      </c>
      <c r="BP25" s="187" t="s">
        <v>254</v>
      </c>
      <c r="BQ25" s="187" t="s">
        <v>255</v>
      </c>
      <c r="BR25" s="55" t="s">
        <v>256</v>
      </c>
      <c r="BS25" s="56" t="s">
        <v>125</v>
      </c>
      <c r="BT25" s="57" t="s">
        <v>6</v>
      </c>
      <c r="BU25" s="58" t="s">
        <v>9</v>
      </c>
      <c r="BV25" s="186" t="s">
        <v>251</v>
      </c>
      <c r="BW25" s="187" t="s">
        <v>252</v>
      </c>
      <c r="BX25" s="188" t="s">
        <v>253</v>
      </c>
      <c r="BY25" s="187" t="s">
        <v>254</v>
      </c>
      <c r="BZ25" s="187" t="s">
        <v>255</v>
      </c>
      <c r="CA25" s="55" t="s">
        <v>256</v>
      </c>
      <c r="CB25" s="56" t="s">
        <v>125</v>
      </c>
      <c r="CC25" s="57" t="s">
        <v>6</v>
      </c>
      <c r="CD25" s="58" t="s">
        <v>9</v>
      </c>
      <c r="CE25" s="186" t="s">
        <v>251</v>
      </c>
      <c r="CF25" s="187" t="s">
        <v>252</v>
      </c>
      <c r="CG25" s="188" t="s">
        <v>253</v>
      </c>
      <c r="CH25" s="187" t="s">
        <v>254</v>
      </c>
      <c r="CI25" s="187" t="s">
        <v>255</v>
      </c>
      <c r="CJ25" s="55" t="s">
        <v>256</v>
      </c>
      <c r="CK25" s="56" t="s">
        <v>125</v>
      </c>
      <c r="CL25" s="57" t="s">
        <v>6</v>
      </c>
      <c r="CM25" s="58" t="s">
        <v>9</v>
      </c>
      <c r="CN25" s="186" t="s">
        <v>251</v>
      </c>
      <c r="CO25" s="187" t="s">
        <v>252</v>
      </c>
      <c r="CP25" s="188" t="s">
        <v>253</v>
      </c>
      <c r="CQ25" s="187" t="s">
        <v>254</v>
      </c>
      <c r="CR25" s="187" t="s">
        <v>255</v>
      </c>
      <c r="CS25" s="55" t="s">
        <v>256</v>
      </c>
      <c r="CT25" s="56" t="s">
        <v>125</v>
      </c>
      <c r="CU25" s="57" t="s">
        <v>6</v>
      </c>
      <c r="CV25" s="58" t="s">
        <v>9</v>
      </c>
      <c r="CW25" s="186" t="s">
        <v>251</v>
      </c>
      <c r="CX25" s="187" t="s">
        <v>252</v>
      </c>
      <c r="CY25" s="188" t="s">
        <v>253</v>
      </c>
      <c r="CZ25" s="187" t="s">
        <v>254</v>
      </c>
      <c r="DA25" s="187" t="s">
        <v>255</v>
      </c>
      <c r="DB25" s="55" t="s">
        <v>256</v>
      </c>
      <c r="DC25" s="56" t="s">
        <v>125</v>
      </c>
      <c r="DD25" s="57" t="s">
        <v>6</v>
      </c>
      <c r="DE25" s="58" t="s">
        <v>9</v>
      </c>
      <c r="DF25" s="186" t="s">
        <v>251</v>
      </c>
      <c r="DG25" s="187" t="s">
        <v>252</v>
      </c>
      <c r="DH25" s="188" t="s">
        <v>253</v>
      </c>
      <c r="DI25" s="187" t="s">
        <v>254</v>
      </c>
      <c r="DJ25" s="187" t="s">
        <v>255</v>
      </c>
      <c r="DK25" s="55" t="s">
        <v>256</v>
      </c>
      <c r="DL25" s="56" t="s">
        <v>125</v>
      </c>
      <c r="DM25" s="57" t="s">
        <v>6</v>
      </c>
      <c r="DN25" s="58" t="s">
        <v>9</v>
      </c>
      <c r="DO25" s="186" t="s">
        <v>251</v>
      </c>
      <c r="DP25" s="187" t="s">
        <v>252</v>
      </c>
      <c r="DQ25" s="188" t="s">
        <v>253</v>
      </c>
      <c r="DR25" s="187" t="s">
        <v>254</v>
      </c>
      <c r="DS25" s="187" t="s">
        <v>255</v>
      </c>
      <c r="DT25" s="55" t="s">
        <v>256</v>
      </c>
      <c r="DU25" s="56" t="s">
        <v>125</v>
      </c>
      <c r="DV25" s="57" t="s">
        <v>6</v>
      </c>
      <c r="DW25" s="58" t="s">
        <v>9</v>
      </c>
      <c r="DX25" s="186" t="s">
        <v>251</v>
      </c>
      <c r="DY25" s="187" t="s">
        <v>252</v>
      </c>
      <c r="DZ25" s="188" t="s">
        <v>253</v>
      </c>
      <c r="EA25" s="187" t="s">
        <v>254</v>
      </c>
      <c r="EB25" s="187" t="s">
        <v>255</v>
      </c>
      <c r="EC25" s="55" t="s">
        <v>256</v>
      </c>
      <c r="ED25" s="56" t="s">
        <v>125</v>
      </c>
      <c r="EE25" s="57" t="s">
        <v>6</v>
      </c>
      <c r="EF25" s="58" t="s">
        <v>9</v>
      </c>
      <c r="EG25" s="186" t="s">
        <v>251</v>
      </c>
      <c r="EH25" s="187" t="s">
        <v>252</v>
      </c>
      <c r="EI25" s="188" t="s">
        <v>253</v>
      </c>
      <c r="EJ25" s="187" t="s">
        <v>254</v>
      </c>
      <c r="EK25" s="187" t="s">
        <v>255</v>
      </c>
      <c r="EL25" s="55" t="s">
        <v>256</v>
      </c>
      <c r="EM25" s="56" t="s">
        <v>125</v>
      </c>
      <c r="EN25" s="57" t="s">
        <v>6</v>
      </c>
      <c r="EO25" s="58" t="s">
        <v>9</v>
      </c>
      <c r="EP25" s="186" t="s">
        <v>251</v>
      </c>
      <c r="EQ25" s="187" t="s">
        <v>252</v>
      </c>
      <c r="ER25" s="188" t="s">
        <v>253</v>
      </c>
      <c r="ES25" s="187" t="s">
        <v>254</v>
      </c>
      <c r="ET25" s="187" t="s">
        <v>255</v>
      </c>
      <c r="EU25" s="55" t="s">
        <v>256</v>
      </c>
      <c r="EV25" s="56" t="s">
        <v>125</v>
      </c>
      <c r="EW25" s="57" t="s">
        <v>6</v>
      </c>
      <c r="EX25" s="58" t="s">
        <v>9</v>
      </c>
      <c r="EY25" s="186" t="s">
        <v>251</v>
      </c>
      <c r="EZ25" s="187" t="s">
        <v>252</v>
      </c>
      <c r="FA25" s="188" t="s">
        <v>253</v>
      </c>
      <c r="FB25" s="187" t="s">
        <v>254</v>
      </c>
      <c r="FC25" s="187" t="s">
        <v>255</v>
      </c>
      <c r="FD25" s="55" t="s">
        <v>256</v>
      </c>
      <c r="FE25" s="56" t="s">
        <v>125</v>
      </c>
      <c r="FF25" s="57" t="s">
        <v>6</v>
      </c>
      <c r="FG25" s="58" t="s">
        <v>9</v>
      </c>
      <c r="FH25" s="186" t="s">
        <v>251</v>
      </c>
      <c r="FI25" s="187" t="s">
        <v>252</v>
      </c>
      <c r="FJ25" s="188" t="s">
        <v>253</v>
      </c>
      <c r="FK25" s="187" t="s">
        <v>254</v>
      </c>
      <c r="FL25" s="187" t="s">
        <v>255</v>
      </c>
      <c r="FM25" s="55" t="s">
        <v>256</v>
      </c>
      <c r="FN25" s="56" t="s">
        <v>125</v>
      </c>
      <c r="FO25" s="57" t="s">
        <v>6</v>
      </c>
      <c r="FP25" s="58" t="s">
        <v>9</v>
      </c>
      <c r="FQ25" s="186" t="s">
        <v>251</v>
      </c>
      <c r="FR25" s="187" t="s">
        <v>252</v>
      </c>
      <c r="FS25" s="188" t="s">
        <v>253</v>
      </c>
      <c r="FT25" s="187" t="s">
        <v>254</v>
      </c>
      <c r="FU25" s="187" t="s">
        <v>255</v>
      </c>
      <c r="FV25" s="55" t="s">
        <v>256</v>
      </c>
      <c r="FW25" s="56" t="s">
        <v>125</v>
      </c>
      <c r="FX25" s="57" t="s">
        <v>6</v>
      </c>
      <c r="FY25" s="58" t="s">
        <v>9</v>
      </c>
      <c r="FZ25" s="186" t="s">
        <v>251</v>
      </c>
      <c r="GA25" s="187" t="s">
        <v>252</v>
      </c>
      <c r="GB25" s="188" t="s">
        <v>253</v>
      </c>
      <c r="GC25" s="187" t="s">
        <v>254</v>
      </c>
      <c r="GD25" s="187" t="s">
        <v>255</v>
      </c>
      <c r="GE25" s="55" t="s">
        <v>256</v>
      </c>
      <c r="GF25" s="56" t="s">
        <v>125</v>
      </c>
      <c r="GG25" s="57" t="s">
        <v>6</v>
      </c>
      <c r="GH25" s="58" t="s">
        <v>9</v>
      </c>
      <c r="GI25" s="186" t="s">
        <v>251</v>
      </c>
      <c r="GJ25" s="187" t="s">
        <v>252</v>
      </c>
      <c r="GK25" s="188" t="s">
        <v>253</v>
      </c>
      <c r="GL25" s="187" t="s">
        <v>254</v>
      </c>
      <c r="GM25" s="187" t="s">
        <v>255</v>
      </c>
      <c r="GN25" s="55" t="s">
        <v>256</v>
      </c>
      <c r="GO25" s="56" t="s">
        <v>125</v>
      </c>
      <c r="GP25" s="57" t="s">
        <v>6</v>
      </c>
      <c r="GQ25" s="58" t="s">
        <v>9</v>
      </c>
      <c r="GR25" s="186" t="s">
        <v>251</v>
      </c>
      <c r="GS25" s="187" t="s">
        <v>252</v>
      </c>
      <c r="GT25" s="188" t="s">
        <v>253</v>
      </c>
      <c r="GU25" s="187" t="s">
        <v>254</v>
      </c>
      <c r="GV25" s="187" t="s">
        <v>255</v>
      </c>
      <c r="GW25" s="55" t="s">
        <v>256</v>
      </c>
      <c r="GX25" s="56" t="s">
        <v>125</v>
      </c>
      <c r="GY25" s="57" t="s">
        <v>6</v>
      </c>
      <c r="GZ25" s="58" t="s">
        <v>9</v>
      </c>
      <c r="HA25" s="186" t="s">
        <v>251</v>
      </c>
      <c r="HB25" s="187" t="s">
        <v>252</v>
      </c>
      <c r="HC25" s="188" t="s">
        <v>253</v>
      </c>
      <c r="HD25" s="187" t="s">
        <v>254</v>
      </c>
      <c r="HE25" s="187" t="s">
        <v>255</v>
      </c>
      <c r="HF25" s="55" t="s">
        <v>256</v>
      </c>
      <c r="HG25" s="56" t="s">
        <v>125</v>
      </c>
      <c r="HH25" s="57" t="s">
        <v>6</v>
      </c>
      <c r="HI25" s="58" t="s">
        <v>9</v>
      </c>
      <c r="HJ25" s="186" t="s">
        <v>251</v>
      </c>
      <c r="HK25" s="187" t="s">
        <v>252</v>
      </c>
      <c r="HL25" s="188" t="s">
        <v>253</v>
      </c>
      <c r="HM25" s="187" t="s">
        <v>254</v>
      </c>
      <c r="HN25" s="187" t="s">
        <v>255</v>
      </c>
      <c r="HO25" s="55" t="s">
        <v>256</v>
      </c>
      <c r="HP25" s="56" t="s">
        <v>125</v>
      </c>
      <c r="HQ25" s="57" t="s">
        <v>6</v>
      </c>
      <c r="HR25" s="58" t="s">
        <v>9</v>
      </c>
      <c r="HS25" s="186" t="s">
        <v>251</v>
      </c>
      <c r="HT25" s="187" t="s">
        <v>252</v>
      </c>
      <c r="HU25" s="188" t="s">
        <v>253</v>
      </c>
      <c r="HV25" s="187" t="s">
        <v>254</v>
      </c>
      <c r="HW25" s="187" t="s">
        <v>255</v>
      </c>
      <c r="HX25" s="55" t="s">
        <v>256</v>
      </c>
      <c r="HY25" s="56" t="s">
        <v>125</v>
      </c>
      <c r="HZ25" s="57" t="s">
        <v>6</v>
      </c>
      <c r="IA25" s="58" t="s">
        <v>9</v>
      </c>
      <c r="IB25" s="186" t="s">
        <v>251</v>
      </c>
      <c r="IC25" s="187" t="s">
        <v>252</v>
      </c>
      <c r="ID25" s="188" t="s">
        <v>253</v>
      </c>
      <c r="IE25" s="187" t="s">
        <v>254</v>
      </c>
      <c r="IF25" s="187" t="s">
        <v>255</v>
      </c>
      <c r="IG25" s="55" t="s">
        <v>256</v>
      </c>
      <c r="IH25" s="56" t="s">
        <v>125</v>
      </c>
      <c r="II25" s="57" t="s">
        <v>6</v>
      </c>
      <c r="IJ25" s="58" t="s">
        <v>9</v>
      </c>
      <c r="IK25" s="186" t="s">
        <v>251</v>
      </c>
      <c r="IL25" s="187" t="s">
        <v>252</v>
      </c>
      <c r="IM25" s="188" t="s">
        <v>253</v>
      </c>
      <c r="IN25" s="187" t="s">
        <v>254</v>
      </c>
      <c r="IO25" s="187" t="s">
        <v>255</v>
      </c>
      <c r="IP25" s="55" t="s">
        <v>256</v>
      </c>
      <c r="IQ25" s="56" t="s">
        <v>125</v>
      </c>
      <c r="IR25" s="57" t="s">
        <v>6</v>
      </c>
      <c r="IS25" s="58" t="s">
        <v>9</v>
      </c>
      <c r="IT25" s="186" t="s">
        <v>251</v>
      </c>
      <c r="IU25" s="187" t="s">
        <v>252</v>
      </c>
      <c r="IV25" s="188" t="s">
        <v>253</v>
      </c>
      <c r="IW25" s="187" t="s">
        <v>254</v>
      </c>
      <c r="IX25" s="187" t="s">
        <v>255</v>
      </c>
      <c r="IY25" s="55" t="s">
        <v>256</v>
      </c>
      <c r="IZ25" s="56" t="s">
        <v>125</v>
      </c>
      <c r="JA25" s="57" t="s">
        <v>6</v>
      </c>
      <c r="JB25" s="58" t="s">
        <v>9</v>
      </c>
      <c r="JC25" s="186" t="s">
        <v>251</v>
      </c>
      <c r="JD25" s="187" t="s">
        <v>252</v>
      </c>
      <c r="JE25" s="188" t="s">
        <v>253</v>
      </c>
      <c r="JF25" s="187" t="s">
        <v>254</v>
      </c>
      <c r="JG25" s="187" t="s">
        <v>255</v>
      </c>
      <c r="JH25" s="55" t="s">
        <v>256</v>
      </c>
      <c r="JI25" s="56" t="s">
        <v>125</v>
      </c>
      <c r="JJ25" s="57" t="s">
        <v>6</v>
      </c>
      <c r="JK25" s="58" t="s">
        <v>9</v>
      </c>
      <c r="JL25" s="186" t="s">
        <v>251</v>
      </c>
      <c r="JM25" s="187" t="s">
        <v>252</v>
      </c>
      <c r="JN25" s="188" t="s">
        <v>253</v>
      </c>
      <c r="JO25" s="187" t="s">
        <v>254</v>
      </c>
      <c r="JP25" s="187" t="s">
        <v>255</v>
      </c>
      <c r="JQ25" s="55" t="s">
        <v>256</v>
      </c>
      <c r="JR25" s="56" t="s">
        <v>125</v>
      </c>
      <c r="JS25" s="57" t="s">
        <v>6</v>
      </c>
      <c r="JT25" s="58" t="s">
        <v>9</v>
      </c>
      <c r="JU25" s="186" t="s">
        <v>251</v>
      </c>
      <c r="JV25" s="187" t="s">
        <v>252</v>
      </c>
      <c r="JW25" s="188" t="s">
        <v>253</v>
      </c>
      <c r="JX25" s="187" t="s">
        <v>254</v>
      </c>
      <c r="JY25" s="187" t="s">
        <v>255</v>
      </c>
      <c r="JZ25" s="55" t="s">
        <v>256</v>
      </c>
      <c r="KA25" s="56" t="s">
        <v>125</v>
      </c>
      <c r="KB25" s="57" t="s">
        <v>6</v>
      </c>
      <c r="KC25" s="58" t="s">
        <v>9</v>
      </c>
      <c r="KD25" s="186" t="s">
        <v>251</v>
      </c>
      <c r="KE25" s="187" t="s">
        <v>252</v>
      </c>
      <c r="KF25" s="188" t="s">
        <v>253</v>
      </c>
      <c r="KG25" s="187" t="s">
        <v>254</v>
      </c>
      <c r="KH25" s="187" t="s">
        <v>255</v>
      </c>
      <c r="KI25" s="55" t="s">
        <v>256</v>
      </c>
      <c r="KJ25" s="56" t="s">
        <v>125</v>
      </c>
      <c r="KK25" s="57" t="s">
        <v>6</v>
      </c>
      <c r="KL25" s="58" t="s">
        <v>9</v>
      </c>
      <c r="KM25" s="186" t="s">
        <v>251</v>
      </c>
      <c r="KN25" s="187" t="s">
        <v>252</v>
      </c>
      <c r="KO25" s="188" t="s">
        <v>253</v>
      </c>
      <c r="KP25" s="187" t="s">
        <v>254</v>
      </c>
      <c r="KQ25" s="187" t="s">
        <v>255</v>
      </c>
      <c r="KR25" s="55" t="s">
        <v>256</v>
      </c>
      <c r="KS25" s="56" t="s">
        <v>125</v>
      </c>
      <c r="KT25" s="57" t="s">
        <v>6</v>
      </c>
      <c r="KU25" s="58" t="s">
        <v>9</v>
      </c>
      <c r="KV25" s="186" t="s">
        <v>251</v>
      </c>
      <c r="KW25" s="187" t="s">
        <v>252</v>
      </c>
      <c r="KX25" s="188" t="s">
        <v>253</v>
      </c>
      <c r="KY25" s="187" t="s">
        <v>254</v>
      </c>
      <c r="KZ25" s="187" t="s">
        <v>255</v>
      </c>
      <c r="LA25" s="55" t="s">
        <v>256</v>
      </c>
      <c r="LB25" s="56" t="s">
        <v>125</v>
      </c>
      <c r="LC25" s="57" t="s">
        <v>6</v>
      </c>
      <c r="LD25" s="58" t="s">
        <v>9</v>
      </c>
      <c r="LE25" s="186" t="s">
        <v>251</v>
      </c>
      <c r="LF25" s="187" t="s">
        <v>252</v>
      </c>
      <c r="LG25" s="188" t="s">
        <v>253</v>
      </c>
      <c r="LH25" s="187" t="s">
        <v>254</v>
      </c>
      <c r="LI25" s="187" t="s">
        <v>255</v>
      </c>
      <c r="LJ25" s="55" t="s">
        <v>256</v>
      </c>
      <c r="LK25" s="56" t="s">
        <v>125</v>
      </c>
      <c r="LL25" s="57" t="s">
        <v>6</v>
      </c>
      <c r="LM25" s="58" t="s">
        <v>9</v>
      </c>
      <c r="LN25" s="186" t="s">
        <v>251</v>
      </c>
      <c r="LO25" s="187" t="s">
        <v>252</v>
      </c>
      <c r="LP25" s="188" t="s">
        <v>253</v>
      </c>
      <c r="LQ25" s="187" t="s">
        <v>254</v>
      </c>
      <c r="LR25" s="187" t="s">
        <v>255</v>
      </c>
      <c r="LS25" s="55" t="s">
        <v>256</v>
      </c>
      <c r="LT25" s="56" t="s">
        <v>125</v>
      </c>
      <c r="LU25" s="57" t="s">
        <v>6</v>
      </c>
      <c r="LV25" s="58" t="s">
        <v>9</v>
      </c>
      <c r="LW25" s="186" t="s">
        <v>251</v>
      </c>
      <c r="LX25" s="187" t="s">
        <v>252</v>
      </c>
      <c r="LY25" s="188" t="s">
        <v>253</v>
      </c>
      <c r="LZ25" s="187" t="s">
        <v>254</v>
      </c>
      <c r="MA25" s="187" t="s">
        <v>255</v>
      </c>
      <c r="MB25" s="55" t="s">
        <v>256</v>
      </c>
      <c r="MC25" s="56" t="s">
        <v>125</v>
      </c>
      <c r="MD25" s="57" t="s">
        <v>6</v>
      </c>
      <c r="ME25" s="58" t="s">
        <v>9</v>
      </c>
      <c r="MF25" s="186" t="s">
        <v>251</v>
      </c>
      <c r="MG25" s="187" t="s">
        <v>252</v>
      </c>
      <c r="MH25" s="188" t="s">
        <v>253</v>
      </c>
      <c r="MI25" s="187" t="s">
        <v>254</v>
      </c>
      <c r="MJ25" s="187" t="s">
        <v>255</v>
      </c>
      <c r="MK25" s="55" t="s">
        <v>256</v>
      </c>
      <c r="ML25" s="56" t="s">
        <v>125</v>
      </c>
      <c r="MM25" s="57" t="s">
        <v>6</v>
      </c>
      <c r="MN25" s="58" t="s">
        <v>9</v>
      </c>
      <c r="MO25" s="186" t="s">
        <v>251</v>
      </c>
      <c r="MP25" s="187" t="s">
        <v>252</v>
      </c>
      <c r="MQ25" s="188" t="s">
        <v>253</v>
      </c>
      <c r="MR25" s="187" t="s">
        <v>254</v>
      </c>
      <c r="MS25" s="187" t="s">
        <v>255</v>
      </c>
      <c r="MT25" s="55" t="s">
        <v>256</v>
      </c>
      <c r="MU25" s="56" t="s">
        <v>125</v>
      </c>
      <c r="MV25" s="57" t="s">
        <v>6</v>
      </c>
      <c r="MW25" s="58" t="s">
        <v>9</v>
      </c>
      <c r="MX25" s="186" t="s">
        <v>251</v>
      </c>
      <c r="MY25" s="187" t="s">
        <v>252</v>
      </c>
      <c r="MZ25" s="188" t="s">
        <v>253</v>
      </c>
      <c r="NA25" s="187" t="s">
        <v>254</v>
      </c>
      <c r="NB25" s="187" t="s">
        <v>255</v>
      </c>
      <c r="NC25" s="55" t="s">
        <v>256</v>
      </c>
      <c r="ND25" s="56" t="s">
        <v>125</v>
      </c>
      <c r="NE25" s="57" t="s">
        <v>6</v>
      </c>
      <c r="NF25" s="58" t="s">
        <v>9</v>
      </c>
      <c r="NG25" s="186" t="s">
        <v>251</v>
      </c>
      <c r="NH25" s="187" t="s">
        <v>252</v>
      </c>
      <c r="NI25" s="188" t="s">
        <v>253</v>
      </c>
      <c r="NJ25" s="187" t="s">
        <v>254</v>
      </c>
      <c r="NK25" s="187" t="s">
        <v>255</v>
      </c>
      <c r="NL25" s="55" t="s">
        <v>256</v>
      </c>
      <c r="NM25" s="56" t="s">
        <v>125</v>
      </c>
      <c r="NN25" s="57" t="s">
        <v>6</v>
      </c>
      <c r="NO25" s="58" t="s">
        <v>9</v>
      </c>
      <c r="NP25" s="186" t="s">
        <v>251</v>
      </c>
      <c r="NQ25" s="187" t="s">
        <v>252</v>
      </c>
      <c r="NR25" s="188" t="s">
        <v>253</v>
      </c>
      <c r="NS25" s="187" t="s">
        <v>254</v>
      </c>
      <c r="NT25" s="187" t="s">
        <v>255</v>
      </c>
      <c r="NU25" s="55" t="s">
        <v>256</v>
      </c>
      <c r="NV25" s="56" t="s">
        <v>125</v>
      </c>
      <c r="NW25" s="57" t="s">
        <v>6</v>
      </c>
      <c r="NX25" s="58" t="s">
        <v>9</v>
      </c>
      <c r="NY25" s="186" t="s">
        <v>251</v>
      </c>
      <c r="NZ25" s="187" t="s">
        <v>252</v>
      </c>
      <c r="OA25" s="188" t="s">
        <v>253</v>
      </c>
      <c r="OB25" s="187" t="s">
        <v>254</v>
      </c>
      <c r="OC25" s="187" t="s">
        <v>255</v>
      </c>
      <c r="OD25" s="55" t="s">
        <v>256</v>
      </c>
      <c r="OE25" s="56" t="s">
        <v>125</v>
      </c>
      <c r="OF25" s="57" t="s">
        <v>6</v>
      </c>
      <c r="OG25" s="58" t="s">
        <v>9</v>
      </c>
      <c r="OH25" s="186" t="s">
        <v>251</v>
      </c>
      <c r="OI25" s="187" t="s">
        <v>252</v>
      </c>
      <c r="OJ25" s="188" t="s">
        <v>253</v>
      </c>
      <c r="OK25" s="187" t="s">
        <v>254</v>
      </c>
      <c r="OL25" s="187" t="s">
        <v>255</v>
      </c>
      <c r="OM25" s="55" t="s">
        <v>256</v>
      </c>
      <c r="ON25" s="56" t="s">
        <v>125</v>
      </c>
      <c r="OO25" s="57" t="s">
        <v>6</v>
      </c>
      <c r="OP25" s="58" t="s">
        <v>9</v>
      </c>
      <c r="OQ25" s="186" t="s">
        <v>251</v>
      </c>
      <c r="OR25" s="187" t="s">
        <v>252</v>
      </c>
      <c r="OS25" s="188" t="s">
        <v>253</v>
      </c>
      <c r="OT25" s="187" t="s">
        <v>254</v>
      </c>
      <c r="OU25" s="187" t="s">
        <v>255</v>
      </c>
      <c r="OV25" s="55" t="s">
        <v>256</v>
      </c>
      <c r="OW25" s="56" t="s">
        <v>125</v>
      </c>
      <c r="OX25" s="57" t="s">
        <v>6</v>
      </c>
      <c r="OY25" s="58" t="s">
        <v>9</v>
      </c>
      <c r="OZ25" s="186" t="s">
        <v>251</v>
      </c>
      <c r="PA25" s="187" t="s">
        <v>252</v>
      </c>
      <c r="PB25" s="188" t="s">
        <v>253</v>
      </c>
      <c r="PC25" s="187" t="s">
        <v>254</v>
      </c>
      <c r="PD25" s="187" t="s">
        <v>255</v>
      </c>
      <c r="PE25" s="55" t="s">
        <v>256</v>
      </c>
      <c r="PF25" s="56" t="s">
        <v>125</v>
      </c>
      <c r="PG25" s="57" t="s">
        <v>6</v>
      </c>
      <c r="PH25" s="58" t="s">
        <v>9</v>
      </c>
      <c r="PI25" s="186" t="s">
        <v>251</v>
      </c>
      <c r="PJ25" s="187" t="s">
        <v>252</v>
      </c>
      <c r="PK25" s="188" t="s">
        <v>253</v>
      </c>
      <c r="PL25" s="187" t="s">
        <v>254</v>
      </c>
      <c r="PM25" s="187" t="s">
        <v>255</v>
      </c>
      <c r="PN25" s="55" t="s">
        <v>256</v>
      </c>
      <c r="PO25" s="56" t="s">
        <v>125</v>
      </c>
      <c r="PP25" s="57" t="s">
        <v>6</v>
      </c>
      <c r="PQ25" s="58" t="s">
        <v>9</v>
      </c>
      <c r="PR25" s="186" t="s">
        <v>251</v>
      </c>
      <c r="PS25" s="187" t="s">
        <v>252</v>
      </c>
      <c r="PT25" s="188" t="s">
        <v>253</v>
      </c>
      <c r="PU25" s="187" t="s">
        <v>254</v>
      </c>
      <c r="PV25" s="187" t="s">
        <v>255</v>
      </c>
      <c r="PW25" s="55" t="s">
        <v>256</v>
      </c>
      <c r="PX25" s="56" t="s">
        <v>125</v>
      </c>
      <c r="PY25" s="57" t="s">
        <v>6</v>
      </c>
      <c r="PZ25" s="58" t="s">
        <v>9</v>
      </c>
      <c r="QA25" s="186" t="s">
        <v>251</v>
      </c>
      <c r="QB25" s="187" t="s">
        <v>252</v>
      </c>
      <c r="QC25" s="188" t="s">
        <v>253</v>
      </c>
      <c r="QD25" s="187" t="s">
        <v>254</v>
      </c>
      <c r="QE25" s="187" t="s">
        <v>255</v>
      </c>
      <c r="QF25" s="55" t="s">
        <v>256</v>
      </c>
      <c r="QG25" s="56" t="s">
        <v>125</v>
      </c>
      <c r="QH25" s="57" t="s">
        <v>6</v>
      </c>
      <c r="QI25" s="58" t="s">
        <v>9</v>
      </c>
      <c r="QJ25" s="186" t="s">
        <v>251</v>
      </c>
      <c r="QK25" s="187" t="s">
        <v>252</v>
      </c>
      <c r="QL25" s="188" t="s">
        <v>253</v>
      </c>
      <c r="QM25" s="187" t="s">
        <v>254</v>
      </c>
      <c r="QN25" s="187" t="s">
        <v>255</v>
      </c>
      <c r="QO25" s="55" t="s">
        <v>256</v>
      </c>
      <c r="QP25" s="56" t="s">
        <v>125</v>
      </c>
      <c r="QQ25" s="57" t="s">
        <v>6</v>
      </c>
      <c r="QR25" s="58" t="s">
        <v>9</v>
      </c>
      <c r="QS25" s="186" t="s">
        <v>251</v>
      </c>
      <c r="QT25" s="187" t="s">
        <v>252</v>
      </c>
      <c r="QU25" s="188" t="s">
        <v>253</v>
      </c>
      <c r="QV25" s="187" t="s">
        <v>254</v>
      </c>
      <c r="QW25" s="187" t="s">
        <v>255</v>
      </c>
      <c r="QX25" s="55" t="s">
        <v>256</v>
      </c>
      <c r="QY25" s="56" t="s">
        <v>125</v>
      </c>
      <c r="QZ25" s="57" t="s">
        <v>6</v>
      </c>
      <c r="RA25" s="58" t="s">
        <v>9</v>
      </c>
      <c r="RB25" s="186" t="s">
        <v>251</v>
      </c>
      <c r="RC25" s="187" t="s">
        <v>252</v>
      </c>
      <c r="RD25" s="188" t="s">
        <v>253</v>
      </c>
      <c r="RE25" s="187" t="s">
        <v>254</v>
      </c>
      <c r="RF25" s="187" t="s">
        <v>255</v>
      </c>
      <c r="RG25" s="55" t="s">
        <v>256</v>
      </c>
      <c r="RH25" s="56" t="s">
        <v>125</v>
      </c>
      <c r="RI25" s="57" t="s">
        <v>6</v>
      </c>
      <c r="RJ25" s="58" t="s">
        <v>9</v>
      </c>
      <c r="RK25" s="186" t="s">
        <v>251</v>
      </c>
      <c r="RL25" s="187" t="s">
        <v>252</v>
      </c>
      <c r="RM25" s="188" t="s">
        <v>253</v>
      </c>
      <c r="RN25" s="187" t="s">
        <v>254</v>
      </c>
      <c r="RO25" s="187" t="s">
        <v>255</v>
      </c>
      <c r="RP25" s="55" t="s">
        <v>256</v>
      </c>
      <c r="RQ25" s="56" t="s">
        <v>125</v>
      </c>
      <c r="RR25" s="57" t="s">
        <v>6</v>
      </c>
      <c r="RS25" s="58" t="s">
        <v>9</v>
      </c>
      <c r="RT25" s="186" t="s">
        <v>251</v>
      </c>
      <c r="RU25" s="187" t="s">
        <v>252</v>
      </c>
      <c r="RV25" s="188" t="s">
        <v>253</v>
      </c>
      <c r="RW25" s="187" t="s">
        <v>254</v>
      </c>
      <c r="RX25" s="187" t="s">
        <v>255</v>
      </c>
      <c r="RY25" s="55" t="s">
        <v>256</v>
      </c>
      <c r="RZ25" s="56" t="s">
        <v>125</v>
      </c>
      <c r="SA25" s="57" t="s">
        <v>6</v>
      </c>
      <c r="SB25" s="58" t="s">
        <v>9</v>
      </c>
      <c r="SC25" s="186" t="s">
        <v>251</v>
      </c>
      <c r="SD25" s="187" t="s">
        <v>252</v>
      </c>
      <c r="SE25" s="188" t="s">
        <v>253</v>
      </c>
      <c r="SF25" s="187" t="s">
        <v>254</v>
      </c>
      <c r="SG25" s="187" t="s">
        <v>255</v>
      </c>
      <c r="SH25" s="55" t="s">
        <v>256</v>
      </c>
      <c r="SI25" s="56" t="s">
        <v>125</v>
      </c>
      <c r="SJ25" s="57" t="s">
        <v>6</v>
      </c>
      <c r="SK25" s="58" t="s">
        <v>9</v>
      </c>
      <c r="SL25" s="186" t="s">
        <v>251</v>
      </c>
      <c r="SM25" s="187" t="s">
        <v>252</v>
      </c>
      <c r="SN25" s="188" t="s">
        <v>253</v>
      </c>
      <c r="SO25" s="187" t="s">
        <v>254</v>
      </c>
      <c r="SP25" s="187" t="s">
        <v>255</v>
      </c>
      <c r="SQ25" s="55" t="s">
        <v>256</v>
      </c>
      <c r="SR25" s="56" t="s">
        <v>125</v>
      </c>
      <c r="SS25" s="57" t="s">
        <v>6</v>
      </c>
      <c r="ST25" s="58" t="s">
        <v>9</v>
      </c>
      <c r="SU25" s="186" t="s">
        <v>251</v>
      </c>
      <c r="SV25" s="187" t="s">
        <v>252</v>
      </c>
      <c r="SW25" s="188" t="s">
        <v>253</v>
      </c>
      <c r="SX25" s="187" t="s">
        <v>254</v>
      </c>
      <c r="SY25" s="187" t="s">
        <v>255</v>
      </c>
      <c r="SZ25" s="55" t="s">
        <v>256</v>
      </c>
      <c r="TA25" s="56" t="s">
        <v>125</v>
      </c>
      <c r="TB25" s="57" t="s">
        <v>6</v>
      </c>
      <c r="TC25" s="58" t="s">
        <v>9</v>
      </c>
      <c r="TD25" s="186" t="s">
        <v>251</v>
      </c>
      <c r="TE25" s="187" t="s">
        <v>252</v>
      </c>
      <c r="TF25" s="188" t="s">
        <v>253</v>
      </c>
      <c r="TG25" s="187" t="s">
        <v>254</v>
      </c>
      <c r="TH25" s="187" t="s">
        <v>255</v>
      </c>
      <c r="TI25" s="55" t="s">
        <v>256</v>
      </c>
      <c r="TJ25" s="56" t="s">
        <v>125</v>
      </c>
      <c r="TK25" s="57" t="s">
        <v>6</v>
      </c>
      <c r="TL25" s="58" t="s">
        <v>9</v>
      </c>
      <c r="TM25" s="186" t="s">
        <v>251</v>
      </c>
      <c r="TN25" s="187" t="s">
        <v>252</v>
      </c>
      <c r="TO25" s="188" t="s">
        <v>253</v>
      </c>
      <c r="TP25" s="187" t="s">
        <v>254</v>
      </c>
      <c r="TQ25" s="187" t="s">
        <v>255</v>
      </c>
      <c r="TR25" s="55" t="s">
        <v>256</v>
      </c>
      <c r="TS25" s="56" t="s">
        <v>125</v>
      </c>
      <c r="TT25" s="57" t="s">
        <v>6</v>
      </c>
      <c r="TU25" s="58" t="s">
        <v>9</v>
      </c>
      <c r="TV25" s="186" t="s">
        <v>251</v>
      </c>
      <c r="TW25" s="187" t="s">
        <v>252</v>
      </c>
      <c r="TX25" s="188" t="s">
        <v>253</v>
      </c>
      <c r="TY25" s="187" t="s">
        <v>254</v>
      </c>
      <c r="TZ25" s="187" t="s">
        <v>255</v>
      </c>
      <c r="UA25" s="55" t="s">
        <v>256</v>
      </c>
      <c r="UB25" s="56" t="s">
        <v>125</v>
      </c>
      <c r="UC25" s="57" t="s">
        <v>6</v>
      </c>
      <c r="UD25" s="58" t="s">
        <v>9</v>
      </c>
      <c r="UE25" s="186" t="s">
        <v>251</v>
      </c>
      <c r="UF25" s="187" t="s">
        <v>252</v>
      </c>
      <c r="UG25" s="188" t="s">
        <v>253</v>
      </c>
      <c r="UH25" s="187" t="s">
        <v>254</v>
      </c>
      <c r="UI25" s="187" t="s">
        <v>255</v>
      </c>
      <c r="UJ25" s="55" t="s">
        <v>256</v>
      </c>
      <c r="UK25" s="56" t="s">
        <v>125</v>
      </c>
      <c r="UL25" s="57" t="s">
        <v>6</v>
      </c>
      <c r="UM25" s="58" t="s">
        <v>9</v>
      </c>
      <c r="UN25" s="186" t="s">
        <v>251</v>
      </c>
      <c r="UO25" s="187" t="s">
        <v>252</v>
      </c>
      <c r="UP25" s="188" t="s">
        <v>253</v>
      </c>
      <c r="UQ25" s="187" t="s">
        <v>254</v>
      </c>
      <c r="UR25" s="187" t="s">
        <v>255</v>
      </c>
      <c r="US25" s="55" t="s">
        <v>256</v>
      </c>
      <c r="UT25" s="56" t="s">
        <v>125</v>
      </c>
      <c r="UU25" s="57" t="s">
        <v>6</v>
      </c>
      <c r="UV25" s="58" t="s">
        <v>9</v>
      </c>
      <c r="UW25" s="186" t="s">
        <v>251</v>
      </c>
      <c r="UX25" s="187" t="s">
        <v>252</v>
      </c>
      <c r="UY25" s="188" t="s">
        <v>253</v>
      </c>
      <c r="UZ25" s="187" t="s">
        <v>254</v>
      </c>
      <c r="VA25" s="187" t="s">
        <v>255</v>
      </c>
      <c r="VB25" s="55" t="s">
        <v>256</v>
      </c>
      <c r="VC25" s="56" t="s">
        <v>125</v>
      </c>
      <c r="VD25" s="57" t="s">
        <v>6</v>
      </c>
      <c r="VE25" s="58" t="s">
        <v>9</v>
      </c>
      <c r="VF25" s="186" t="s">
        <v>251</v>
      </c>
      <c r="VG25" s="187" t="s">
        <v>252</v>
      </c>
      <c r="VH25" s="188" t="s">
        <v>253</v>
      </c>
      <c r="VI25" s="187" t="s">
        <v>254</v>
      </c>
      <c r="VJ25" s="187" t="s">
        <v>255</v>
      </c>
      <c r="VK25" s="55" t="s">
        <v>256</v>
      </c>
      <c r="VL25" s="56" t="s">
        <v>125</v>
      </c>
      <c r="VM25" s="57" t="s">
        <v>6</v>
      </c>
      <c r="VN25" s="58" t="s">
        <v>9</v>
      </c>
      <c r="VO25" s="186" t="s">
        <v>251</v>
      </c>
      <c r="VP25" s="187" t="s">
        <v>252</v>
      </c>
      <c r="VQ25" s="188" t="s">
        <v>253</v>
      </c>
      <c r="VR25" s="187" t="s">
        <v>254</v>
      </c>
      <c r="VS25" s="187" t="s">
        <v>255</v>
      </c>
      <c r="VT25" s="55" t="s">
        <v>256</v>
      </c>
      <c r="VU25" s="56" t="s">
        <v>125</v>
      </c>
      <c r="VV25" s="57" t="s">
        <v>6</v>
      </c>
      <c r="VW25" s="58" t="s">
        <v>9</v>
      </c>
      <c r="VX25" s="186" t="s">
        <v>251</v>
      </c>
      <c r="VY25" s="187" t="s">
        <v>252</v>
      </c>
      <c r="VZ25" s="188" t="s">
        <v>253</v>
      </c>
      <c r="WA25" s="187" t="s">
        <v>254</v>
      </c>
      <c r="WB25" s="187" t="s">
        <v>255</v>
      </c>
      <c r="WC25" s="55" t="s">
        <v>256</v>
      </c>
      <c r="WD25" s="56" t="s">
        <v>125</v>
      </c>
      <c r="WE25" s="57" t="s">
        <v>6</v>
      </c>
      <c r="WF25" s="58" t="s">
        <v>9</v>
      </c>
      <c r="WG25" s="186" t="s">
        <v>251</v>
      </c>
      <c r="WH25" s="187" t="s">
        <v>252</v>
      </c>
      <c r="WI25" s="188" t="s">
        <v>253</v>
      </c>
      <c r="WJ25" s="187" t="s">
        <v>254</v>
      </c>
      <c r="WK25" s="187" t="s">
        <v>255</v>
      </c>
      <c r="WL25" s="55" t="s">
        <v>256</v>
      </c>
      <c r="WM25" s="56" t="s">
        <v>125</v>
      </c>
      <c r="WN25" s="57" t="s">
        <v>6</v>
      </c>
      <c r="WO25" s="58" t="s">
        <v>9</v>
      </c>
      <c r="WP25" s="186" t="s">
        <v>251</v>
      </c>
      <c r="WQ25" s="187" t="s">
        <v>252</v>
      </c>
      <c r="WR25" s="188" t="s">
        <v>253</v>
      </c>
      <c r="WS25" s="187" t="s">
        <v>254</v>
      </c>
      <c r="WT25" s="187" t="s">
        <v>255</v>
      </c>
      <c r="WU25" s="55" t="s">
        <v>256</v>
      </c>
      <c r="WV25" s="56" t="s">
        <v>125</v>
      </c>
      <c r="WW25" s="57" t="s">
        <v>6</v>
      </c>
      <c r="WX25" s="58" t="s">
        <v>9</v>
      </c>
      <c r="WY25" s="186" t="s">
        <v>251</v>
      </c>
      <c r="WZ25" s="187" t="s">
        <v>252</v>
      </c>
      <c r="XA25" s="188" t="s">
        <v>253</v>
      </c>
      <c r="XB25" s="187" t="s">
        <v>254</v>
      </c>
      <c r="XC25" s="187" t="s">
        <v>255</v>
      </c>
      <c r="XD25" s="55" t="s">
        <v>256</v>
      </c>
      <c r="XE25" s="56" t="s">
        <v>125</v>
      </c>
      <c r="XF25" s="57" t="s">
        <v>6</v>
      </c>
      <c r="XG25" s="58" t="s">
        <v>9</v>
      </c>
      <c r="XH25" s="186" t="s">
        <v>251</v>
      </c>
      <c r="XI25" s="187" t="s">
        <v>252</v>
      </c>
      <c r="XJ25" s="188" t="s">
        <v>253</v>
      </c>
      <c r="XK25" s="187" t="s">
        <v>254</v>
      </c>
      <c r="XL25" s="187" t="s">
        <v>255</v>
      </c>
      <c r="XM25" s="55" t="s">
        <v>256</v>
      </c>
      <c r="XN25" s="56" t="s">
        <v>125</v>
      </c>
      <c r="XO25" s="57" t="s">
        <v>6</v>
      </c>
      <c r="XP25" s="58" t="s">
        <v>9</v>
      </c>
      <c r="XQ25" s="186" t="s">
        <v>251</v>
      </c>
      <c r="XR25" s="187" t="s">
        <v>252</v>
      </c>
      <c r="XS25" s="188" t="s">
        <v>253</v>
      </c>
      <c r="XT25" s="187" t="s">
        <v>254</v>
      </c>
      <c r="XU25" s="187" t="s">
        <v>255</v>
      </c>
      <c r="XV25" s="55" t="s">
        <v>256</v>
      </c>
      <c r="XW25" s="56" t="s">
        <v>125</v>
      </c>
      <c r="XX25" s="57" t="s">
        <v>6</v>
      </c>
      <c r="XY25" s="58" t="s">
        <v>9</v>
      </c>
      <c r="XZ25" s="186" t="s">
        <v>251</v>
      </c>
      <c r="YA25" s="187" t="s">
        <v>252</v>
      </c>
      <c r="YB25" s="188" t="s">
        <v>253</v>
      </c>
      <c r="YC25" s="187" t="s">
        <v>254</v>
      </c>
      <c r="YD25" s="187" t="s">
        <v>255</v>
      </c>
      <c r="YE25" s="55" t="s">
        <v>256</v>
      </c>
      <c r="YF25" s="56" t="s">
        <v>125</v>
      </c>
      <c r="YG25" s="57" t="s">
        <v>6</v>
      </c>
      <c r="YH25" s="58" t="s">
        <v>9</v>
      </c>
      <c r="YI25" s="186" t="s">
        <v>251</v>
      </c>
      <c r="YJ25" s="187" t="s">
        <v>252</v>
      </c>
      <c r="YK25" s="188" t="s">
        <v>253</v>
      </c>
      <c r="YL25" s="187" t="s">
        <v>254</v>
      </c>
      <c r="YM25" s="187" t="s">
        <v>255</v>
      </c>
      <c r="YN25" s="55" t="s">
        <v>256</v>
      </c>
      <c r="YO25" s="56" t="s">
        <v>125</v>
      </c>
      <c r="YP25" s="57" t="s">
        <v>6</v>
      </c>
      <c r="YQ25" s="58" t="s">
        <v>9</v>
      </c>
      <c r="YR25" s="186" t="s">
        <v>251</v>
      </c>
      <c r="YS25" s="187" t="s">
        <v>252</v>
      </c>
      <c r="YT25" s="188" t="s">
        <v>253</v>
      </c>
      <c r="YU25" s="187" t="s">
        <v>254</v>
      </c>
      <c r="YV25" s="187" t="s">
        <v>255</v>
      </c>
      <c r="YW25" s="55" t="s">
        <v>256</v>
      </c>
      <c r="YX25" s="56" t="s">
        <v>125</v>
      </c>
      <c r="YY25" s="57" t="s">
        <v>6</v>
      </c>
      <c r="YZ25" s="58" t="s">
        <v>9</v>
      </c>
      <c r="ZA25" s="186" t="s">
        <v>251</v>
      </c>
      <c r="ZB25" s="187" t="s">
        <v>252</v>
      </c>
      <c r="ZC25" s="188" t="s">
        <v>253</v>
      </c>
      <c r="ZD25" s="187" t="s">
        <v>254</v>
      </c>
      <c r="ZE25" s="187" t="s">
        <v>255</v>
      </c>
      <c r="ZF25" s="55" t="s">
        <v>256</v>
      </c>
      <c r="ZG25" s="56" t="s">
        <v>125</v>
      </c>
      <c r="ZH25" s="57" t="s">
        <v>6</v>
      </c>
      <c r="ZI25" s="58" t="s">
        <v>9</v>
      </c>
      <c r="ZJ25" s="186" t="s">
        <v>251</v>
      </c>
      <c r="ZK25" s="187" t="s">
        <v>252</v>
      </c>
      <c r="ZL25" s="188" t="s">
        <v>253</v>
      </c>
      <c r="ZM25" s="187" t="s">
        <v>254</v>
      </c>
      <c r="ZN25" s="187" t="s">
        <v>255</v>
      </c>
      <c r="ZO25" s="55" t="s">
        <v>256</v>
      </c>
      <c r="ZP25" s="56" t="s">
        <v>125</v>
      </c>
      <c r="ZQ25" s="57" t="s">
        <v>6</v>
      </c>
      <c r="ZR25" s="58" t="s">
        <v>9</v>
      </c>
      <c r="ZS25" s="186" t="s">
        <v>251</v>
      </c>
      <c r="ZT25" s="187" t="s">
        <v>252</v>
      </c>
      <c r="ZU25" s="188" t="s">
        <v>253</v>
      </c>
      <c r="ZV25" s="187" t="s">
        <v>254</v>
      </c>
      <c r="ZW25" s="187" t="s">
        <v>255</v>
      </c>
      <c r="ZX25" s="55" t="s">
        <v>256</v>
      </c>
      <c r="ZY25" s="56" t="s">
        <v>125</v>
      </c>
      <c r="ZZ25" s="57" t="s">
        <v>6</v>
      </c>
      <c r="AAA25" s="58" t="s">
        <v>9</v>
      </c>
      <c r="AAB25" s="186" t="s">
        <v>251</v>
      </c>
      <c r="AAC25" s="187" t="s">
        <v>252</v>
      </c>
      <c r="AAD25" s="188" t="s">
        <v>253</v>
      </c>
      <c r="AAE25" s="187" t="s">
        <v>254</v>
      </c>
      <c r="AAF25" s="187" t="s">
        <v>255</v>
      </c>
      <c r="AAG25" s="55" t="s">
        <v>256</v>
      </c>
      <c r="AAH25" s="56" t="s">
        <v>125</v>
      </c>
      <c r="AAI25" s="57" t="s">
        <v>6</v>
      </c>
      <c r="AAJ25" s="58" t="s">
        <v>9</v>
      </c>
      <c r="AAK25" s="186" t="s">
        <v>251</v>
      </c>
      <c r="AAL25" s="187" t="s">
        <v>252</v>
      </c>
      <c r="AAM25" s="188" t="s">
        <v>253</v>
      </c>
      <c r="AAN25" s="187" t="s">
        <v>254</v>
      </c>
      <c r="AAO25" s="187" t="s">
        <v>255</v>
      </c>
      <c r="AAP25" s="55" t="s">
        <v>256</v>
      </c>
      <c r="AAQ25" s="56" t="s">
        <v>125</v>
      </c>
      <c r="AAR25" s="57" t="s">
        <v>6</v>
      </c>
      <c r="AAS25" s="58" t="s">
        <v>9</v>
      </c>
      <c r="AAT25" s="186" t="s">
        <v>251</v>
      </c>
      <c r="AAU25" s="187" t="s">
        <v>252</v>
      </c>
      <c r="AAV25" s="188" t="s">
        <v>253</v>
      </c>
      <c r="AAW25" s="187" t="s">
        <v>254</v>
      </c>
      <c r="AAX25" s="187" t="s">
        <v>255</v>
      </c>
      <c r="AAY25" s="55" t="s">
        <v>256</v>
      </c>
      <c r="AAZ25" s="56" t="s">
        <v>125</v>
      </c>
      <c r="ABA25" s="57" t="s">
        <v>6</v>
      </c>
      <c r="ABB25" s="58" t="s">
        <v>9</v>
      </c>
      <c r="ABC25" s="186" t="s">
        <v>251</v>
      </c>
      <c r="ABD25" s="187" t="s">
        <v>252</v>
      </c>
      <c r="ABE25" s="188" t="s">
        <v>253</v>
      </c>
      <c r="ABF25" s="187" t="s">
        <v>254</v>
      </c>
      <c r="ABG25" s="187" t="s">
        <v>255</v>
      </c>
      <c r="ABH25" s="55" t="s">
        <v>256</v>
      </c>
      <c r="ABI25" s="56" t="s">
        <v>125</v>
      </c>
      <c r="ABJ25" s="57" t="s">
        <v>6</v>
      </c>
      <c r="ABK25" s="58" t="s">
        <v>9</v>
      </c>
      <c r="ABL25" s="186" t="s">
        <v>251</v>
      </c>
      <c r="ABM25" s="187" t="s">
        <v>252</v>
      </c>
      <c r="ABN25" s="188" t="s">
        <v>253</v>
      </c>
      <c r="ABO25" s="187" t="s">
        <v>254</v>
      </c>
      <c r="ABP25" s="187" t="s">
        <v>255</v>
      </c>
      <c r="ABQ25" s="55" t="s">
        <v>256</v>
      </c>
      <c r="ABR25" s="56" t="s">
        <v>125</v>
      </c>
      <c r="ABS25" s="57" t="s">
        <v>6</v>
      </c>
      <c r="ABT25" s="58" t="s">
        <v>9</v>
      </c>
      <c r="ABU25" s="186" t="s">
        <v>251</v>
      </c>
      <c r="ABV25" s="187" t="s">
        <v>252</v>
      </c>
      <c r="ABW25" s="188" t="s">
        <v>253</v>
      </c>
      <c r="ABX25" s="187" t="s">
        <v>254</v>
      </c>
      <c r="ABY25" s="187" t="s">
        <v>255</v>
      </c>
      <c r="ABZ25" s="55" t="s">
        <v>256</v>
      </c>
      <c r="ACA25" s="56" t="s">
        <v>125</v>
      </c>
      <c r="ACB25" s="57" t="s">
        <v>6</v>
      </c>
      <c r="ACC25" s="58" t="s">
        <v>9</v>
      </c>
      <c r="ACD25" s="186" t="s">
        <v>251</v>
      </c>
      <c r="ACE25" s="187" t="s">
        <v>252</v>
      </c>
      <c r="ACF25" s="188" t="s">
        <v>253</v>
      </c>
      <c r="ACG25" s="187" t="s">
        <v>254</v>
      </c>
      <c r="ACH25" s="187" t="s">
        <v>255</v>
      </c>
      <c r="ACI25" s="55" t="s">
        <v>256</v>
      </c>
      <c r="ACJ25" s="56" t="s">
        <v>125</v>
      </c>
      <c r="ACK25" s="57" t="s">
        <v>6</v>
      </c>
      <c r="ACL25" s="58" t="s">
        <v>9</v>
      </c>
      <c r="ACM25" s="186" t="s">
        <v>251</v>
      </c>
      <c r="ACN25" s="187" t="s">
        <v>252</v>
      </c>
      <c r="ACO25" s="188" t="s">
        <v>253</v>
      </c>
      <c r="ACP25" s="187" t="s">
        <v>254</v>
      </c>
      <c r="ACQ25" s="187" t="s">
        <v>255</v>
      </c>
      <c r="ACR25" s="55" t="s">
        <v>256</v>
      </c>
      <c r="ACS25" s="56" t="s">
        <v>125</v>
      </c>
      <c r="ACT25" s="57" t="s">
        <v>6</v>
      </c>
      <c r="ACU25" s="58" t="s">
        <v>9</v>
      </c>
      <c r="ACV25" s="186" t="s">
        <v>251</v>
      </c>
      <c r="ACW25" s="187" t="s">
        <v>252</v>
      </c>
      <c r="ACX25" s="188" t="s">
        <v>253</v>
      </c>
      <c r="ACY25" s="187" t="s">
        <v>254</v>
      </c>
      <c r="ACZ25" s="187" t="s">
        <v>255</v>
      </c>
      <c r="ADA25" s="55" t="s">
        <v>256</v>
      </c>
      <c r="ADB25" s="56" t="s">
        <v>125</v>
      </c>
      <c r="ADC25" s="57" t="s">
        <v>6</v>
      </c>
      <c r="ADD25" s="58" t="s">
        <v>9</v>
      </c>
      <c r="ADE25" s="186" t="s">
        <v>251</v>
      </c>
      <c r="ADF25" s="187" t="s">
        <v>252</v>
      </c>
      <c r="ADG25" s="188" t="s">
        <v>253</v>
      </c>
      <c r="ADH25" s="187" t="s">
        <v>254</v>
      </c>
      <c r="ADI25" s="187" t="s">
        <v>255</v>
      </c>
      <c r="ADJ25" s="55" t="s">
        <v>256</v>
      </c>
      <c r="ADK25" s="56" t="s">
        <v>125</v>
      </c>
      <c r="ADL25" s="57" t="s">
        <v>6</v>
      </c>
      <c r="ADM25" s="58" t="s">
        <v>9</v>
      </c>
      <c r="ADN25" s="186" t="s">
        <v>251</v>
      </c>
      <c r="ADO25" s="187" t="s">
        <v>252</v>
      </c>
      <c r="ADP25" s="188" t="s">
        <v>253</v>
      </c>
      <c r="ADQ25" s="187" t="s">
        <v>254</v>
      </c>
      <c r="ADR25" s="187" t="s">
        <v>255</v>
      </c>
      <c r="ADS25" s="55" t="s">
        <v>256</v>
      </c>
      <c r="ADT25" s="56" t="s">
        <v>125</v>
      </c>
      <c r="ADU25" s="57" t="s">
        <v>6</v>
      </c>
      <c r="ADV25" s="58" t="s">
        <v>9</v>
      </c>
      <c r="ADW25" s="186" t="s">
        <v>251</v>
      </c>
      <c r="ADX25" s="187" t="s">
        <v>252</v>
      </c>
      <c r="ADY25" s="188" t="s">
        <v>253</v>
      </c>
      <c r="ADZ25" s="187" t="s">
        <v>254</v>
      </c>
      <c r="AEA25" s="187" t="s">
        <v>255</v>
      </c>
      <c r="AEB25" s="55" t="s">
        <v>256</v>
      </c>
      <c r="AEC25" s="56" t="s">
        <v>125</v>
      </c>
      <c r="AED25" s="57" t="s">
        <v>6</v>
      </c>
      <c r="AEE25" s="58" t="s">
        <v>9</v>
      </c>
      <c r="AEF25" s="186" t="s">
        <v>251</v>
      </c>
      <c r="AEG25" s="187" t="s">
        <v>252</v>
      </c>
      <c r="AEH25" s="188" t="s">
        <v>253</v>
      </c>
      <c r="AEI25" s="187" t="s">
        <v>254</v>
      </c>
      <c r="AEJ25" s="187" t="s">
        <v>255</v>
      </c>
      <c r="AEK25" s="55" t="s">
        <v>256</v>
      </c>
      <c r="AEL25" s="56" t="s">
        <v>125</v>
      </c>
      <c r="AEM25" s="57" t="s">
        <v>6</v>
      </c>
      <c r="AEN25" s="58" t="s">
        <v>9</v>
      </c>
      <c r="AEO25" s="186" t="s">
        <v>251</v>
      </c>
      <c r="AEP25" s="187" t="s">
        <v>252</v>
      </c>
      <c r="AEQ25" s="188" t="s">
        <v>253</v>
      </c>
      <c r="AER25" s="187" t="s">
        <v>254</v>
      </c>
      <c r="AES25" s="187" t="s">
        <v>255</v>
      </c>
      <c r="AET25" s="55" t="s">
        <v>256</v>
      </c>
      <c r="AEU25" s="56" t="s">
        <v>125</v>
      </c>
      <c r="AEV25" s="57" t="s">
        <v>6</v>
      </c>
      <c r="AEW25" s="58" t="s">
        <v>9</v>
      </c>
      <c r="AEX25" s="186" t="s">
        <v>251</v>
      </c>
      <c r="AEY25" s="187" t="s">
        <v>252</v>
      </c>
      <c r="AEZ25" s="188" t="s">
        <v>253</v>
      </c>
      <c r="AFA25" s="187" t="s">
        <v>254</v>
      </c>
      <c r="AFB25" s="187" t="s">
        <v>255</v>
      </c>
      <c r="AFC25" s="55" t="s">
        <v>256</v>
      </c>
      <c r="AFD25" s="56" t="s">
        <v>125</v>
      </c>
      <c r="AFE25" s="57" t="s">
        <v>6</v>
      </c>
      <c r="AFF25" s="58" t="s">
        <v>9</v>
      </c>
      <c r="AFG25" s="186" t="s">
        <v>251</v>
      </c>
      <c r="AFH25" s="187" t="s">
        <v>252</v>
      </c>
      <c r="AFI25" s="188" t="s">
        <v>253</v>
      </c>
      <c r="AFJ25" s="187" t="s">
        <v>254</v>
      </c>
      <c r="AFK25" s="187" t="s">
        <v>255</v>
      </c>
      <c r="AFL25" s="55" t="s">
        <v>256</v>
      </c>
      <c r="AFM25" s="56" t="s">
        <v>125</v>
      </c>
      <c r="AFN25" s="57" t="s">
        <v>6</v>
      </c>
      <c r="AFO25" s="58" t="s">
        <v>9</v>
      </c>
      <c r="AFP25" s="186" t="s">
        <v>251</v>
      </c>
      <c r="AFQ25" s="187" t="s">
        <v>252</v>
      </c>
      <c r="AFR25" s="188" t="s">
        <v>253</v>
      </c>
      <c r="AFS25" s="187" t="s">
        <v>254</v>
      </c>
      <c r="AFT25" s="187" t="s">
        <v>255</v>
      </c>
      <c r="AFU25" s="55" t="s">
        <v>256</v>
      </c>
      <c r="AFV25" s="56" t="s">
        <v>125</v>
      </c>
      <c r="AFW25" s="57" t="s">
        <v>6</v>
      </c>
      <c r="AFX25" s="58" t="s">
        <v>9</v>
      </c>
      <c r="AFY25" s="186" t="s">
        <v>251</v>
      </c>
      <c r="AFZ25" s="187" t="s">
        <v>252</v>
      </c>
      <c r="AGA25" s="188" t="s">
        <v>253</v>
      </c>
      <c r="AGB25" s="187" t="s">
        <v>254</v>
      </c>
      <c r="AGC25" s="187" t="s">
        <v>255</v>
      </c>
      <c r="AGD25" s="55" t="s">
        <v>256</v>
      </c>
      <c r="AGE25" s="56" t="s">
        <v>125</v>
      </c>
      <c r="AGF25" s="57" t="s">
        <v>6</v>
      </c>
      <c r="AGG25" s="58" t="s">
        <v>9</v>
      </c>
      <c r="AGH25" s="186" t="s">
        <v>251</v>
      </c>
      <c r="AGI25" s="187" t="s">
        <v>252</v>
      </c>
      <c r="AGJ25" s="188" t="s">
        <v>253</v>
      </c>
      <c r="AGK25" s="187" t="s">
        <v>254</v>
      </c>
      <c r="AGL25" s="187" t="s">
        <v>255</v>
      </c>
      <c r="AGM25" s="55" t="s">
        <v>256</v>
      </c>
      <c r="AGN25" s="56" t="s">
        <v>125</v>
      </c>
      <c r="AGO25" s="57" t="s">
        <v>6</v>
      </c>
      <c r="AGP25" s="58" t="s">
        <v>9</v>
      </c>
      <c r="AGQ25" s="186" t="s">
        <v>251</v>
      </c>
      <c r="AGR25" s="187" t="s">
        <v>252</v>
      </c>
      <c r="AGS25" s="188" t="s">
        <v>253</v>
      </c>
      <c r="AGT25" s="187" t="s">
        <v>254</v>
      </c>
      <c r="AGU25" s="187" t="s">
        <v>255</v>
      </c>
      <c r="AGV25" s="55" t="s">
        <v>256</v>
      </c>
      <c r="AGW25" s="56" t="s">
        <v>125</v>
      </c>
      <c r="AGX25" s="57" t="s">
        <v>6</v>
      </c>
      <c r="AGY25" s="58" t="s">
        <v>9</v>
      </c>
      <c r="AGZ25" s="186" t="s">
        <v>251</v>
      </c>
      <c r="AHA25" s="187" t="s">
        <v>252</v>
      </c>
      <c r="AHB25" s="188" t="s">
        <v>253</v>
      </c>
      <c r="AHC25" s="187" t="s">
        <v>254</v>
      </c>
      <c r="AHD25" s="187" t="s">
        <v>255</v>
      </c>
      <c r="AHE25" s="55" t="s">
        <v>256</v>
      </c>
      <c r="AHF25" s="56" t="s">
        <v>125</v>
      </c>
      <c r="AHG25" s="57" t="s">
        <v>6</v>
      </c>
      <c r="AHH25" s="58" t="s">
        <v>9</v>
      </c>
      <c r="AHI25" s="186" t="s">
        <v>251</v>
      </c>
      <c r="AHJ25" s="187" t="s">
        <v>252</v>
      </c>
      <c r="AHK25" s="188" t="s">
        <v>253</v>
      </c>
      <c r="AHL25" s="187" t="s">
        <v>254</v>
      </c>
      <c r="AHM25" s="187" t="s">
        <v>255</v>
      </c>
      <c r="AHN25" s="55" t="s">
        <v>256</v>
      </c>
      <c r="AHO25" s="56" t="s">
        <v>125</v>
      </c>
      <c r="AHP25" s="57" t="s">
        <v>6</v>
      </c>
      <c r="AHQ25" s="58" t="s">
        <v>9</v>
      </c>
      <c r="AHR25" s="186" t="s">
        <v>251</v>
      </c>
      <c r="AHS25" s="187" t="s">
        <v>252</v>
      </c>
      <c r="AHT25" s="188" t="s">
        <v>253</v>
      </c>
      <c r="AHU25" s="187" t="s">
        <v>254</v>
      </c>
      <c r="AHV25" s="187" t="s">
        <v>255</v>
      </c>
      <c r="AHW25" s="55" t="s">
        <v>256</v>
      </c>
      <c r="AHX25" s="56" t="s">
        <v>125</v>
      </c>
      <c r="AHY25" s="57" t="s">
        <v>6</v>
      </c>
      <c r="AHZ25" s="58" t="s">
        <v>9</v>
      </c>
      <c r="AIA25" s="186" t="s">
        <v>251</v>
      </c>
      <c r="AIB25" s="187" t="s">
        <v>252</v>
      </c>
      <c r="AIC25" s="188" t="s">
        <v>253</v>
      </c>
      <c r="AID25" s="187" t="s">
        <v>254</v>
      </c>
      <c r="AIE25" s="187" t="s">
        <v>255</v>
      </c>
      <c r="AIF25" s="55" t="s">
        <v>256</v>
      </c>
      <c r="AIG25" s="56" t="s">
        <v>125</v>
      </c>
      <c r="AIH25" s="57" t="s">
        <v>6</v>
      </c>
      <c r="AII25" s="58" t="s">
        <v>9</v>
      </c>
      <c r="AIJ25" s="186" t="s">
        <v>251</v>
      </c>
      <c r="AIK25" s="187" t="s">
        <v>252</v>
      </c>
      <c r="AIL25" s="188" t="s">
        <v>253</v>
      </c>
      <c r="AIM25" s="187" t="s">
        <v>254</v>
      </c>
      <c r="AIN25" s="187" t="s">
        <v>255</v>
      </c>
      <c r="AIO25" s="55" t="s">
        <v>256</v>
      </c>
      <c r="AIP25" s="56" t="s">
        <v>125</v>
      </c>
      <c r="AIQ25" s="57" t="s">
        <v>6</v>
      </c>
      <c r="AIR25" s="58" t="s">
        <v>9</v>
      </c>
      <c r="AIS25" s="186" t="s">
        <v>251</v>
      </c>
      <c r="AIT25" s="187" t="s">
        <v>252</v>
      </c>
      <c r="AIU25" s="188" t="s">
        <v>253</v>
      </c>
      <c r="AIV25" s="187" t="s">
        <v>254</v>
      </c>
      <c r="AIW25" s="187" t="s">
        <v>255</v>
      </c>
      <c r="AIX25" s="55" t="s">
        <v>256</v>
      </c>
      <c r="AIY25" s="56" t="s">
        <v>125</v>
      </c>
      <c r="AIZ25" s="57" t="s">
        <v>6</v>
      </c>
      <c r="AJA25" s="58" t="s">
        <v>9</v>
      </c>
      <c r="AJB25" s="186" t="s">
        <v>251</v>
      </c>
      <c r="AJC25" s="187" t="s">
        <v>252</v>
      </c>
      <c r="AJD25" s="188" t="s">
        <v>253</v>
      </c>
      <c r="AJE25" s="187" t="s">
        <v>254</v>
      </c>
      <c r="AJF25" s="187" t="s">
        <v>255</v>
      </c>
      <c r="AJG25" s="55" t="s">
        <v>256</v>
      </c>
      <c r="AJH25" s="56" t="s">
        <v>125</v>
      </c>
      <c r="AJI25" s="57" t="s">
        <v>6</v>
      </c>
      <c r="AJJ25" s="58" t="s">
        <v>9</v>
      </c>
      <c r="AJK25" s="186" t="s">
        <v>251</v>
      </c>
      <c r="AJL25" s="187" t="s">
        <v>252</v>
      </c>
      <c r="AJM25" s="188" t="s">
        <v>253</v>
      </c>
      <c r="AJN25" s="187" t="s">
        <v>254</v>
      </c>
      <c r="AJO25" s="187" t="s">
        <v>255</v>
      </c>
      <c r="AJP25" s="55" t="s">
        <v>256</v>
      </c>
      <c r="AJQ25" s="56" t="s">
        <v>125</v>
      </c>
      <c r="AJR25" s="57" t="s">
        <v>6</v>
      </c>
      <c r="AJS25" s="58" t="s">
        <v>9</v>
      </c>
      <c r="AJT25" s="186" t="s">
        <v>251</v>
      </c>
      <c r="AJU25" s="187" t="s">
        <v>252</v>
      </c>
      <c r="AJV25" s="188" t="s">
        <v>253</v>
      </c>
      <c r="AJW25" s="187" t="s">
        <v>254</v>
      </c>
      <c r="AJX25" s="187" t="s">
        <v>255</v>
      </c>
      <c r="AJY25" s="55" t="s">
        <v>256</v>
      </c>
      <c r="AJZ25" s="56" t="s">
        <v>125</v>
      </c>
      <c r="AKA25" s="57" t="s">
        <v>6</v>
      </c>
      <c r="AKB25" s="58" t="s">
        <v>9</v>
      </c>
      <c r="AKC25" s="186" t="s">
        <v>251</v>
      </c>
      <c r="AKD25" s="187" t="s">
        <v>252</v>
      </c>
      <c r="AKE25" s="188" t="s">
        <v>253</v>
      </c>
      <c r="AKF25" s="187" t="s">
        <v>254</v>
      </c>
      <c r="AKG25" s="187" t="s">
        <v>255</v>
      </c>
      <c r="AKH25" s="55" t="s">
        <v>256</v>
      </c>
      <c r="AKI25" s="56" t="s">
        <v>125</v>
      </c>
      <c r="AKJ25" s="57" t="s">
        <v>6</v>
      </c>
      <c r="AKK25" s="58" t="s">
        <v>9</v>
      </c>
      <c r="AKL25" s="186" t="s">
        <v>251</v>
      </c>
      <c r="AKM25" s="187" t="s">
        <v>252</v>
      </c>
      <c r="AKN25" s="188" t="s">
        <v>253</v>
      </c>
      <c r="AKO25" s="187" t="s">
        <v>254</v>
      </c>
      <c r="AKP25" s="187" t="s">
        <v>255</v>
      </c>
      <c r="AKQ25" s="55" t="s">
        <v>256</v>
      </c>
      <c r="AKR25" s="56" t="s">
        <v>125</v>
      </c>
      <c r="AKS25" s="57" t="s">
        <v>6</v>
      </c>
      <c r="AKT25" s="58" t="s">
        <v>9</v>
      </c>
      <c r="AKU25" s="186" t="s">
        <v>251</v>
      </c>
      <c r="AKV25" s="187" t="s">
        <v>252</v>
      </c>
      <c r="AKW25" s="188" t="s">
        <v>253</v>
      </c>
      <c r="AKX25" s="187" t="s">
        <v>254</v>
      </c>
      <c r="AKY25" s="187" t="s">
        <v>255</v>
      </c>
      <c r="AKZ25" s="55" t="s">
        <v>256</v>
      </c>
      <c r="ALA25" s="56" t="s">
        <v>125</v>
      </c>
      <c r="ALB25" s="57" t="s">
        <v>6</v>
      </c>
      <c r="ALC25" s="58" t="s">
        <v>9</v>
      </c>
      <c r="ALD25" s="186" t="s">
        <v>251</v>
      </c>
      <c r="ALE25" s="187" t="s">
        <v>252</v>
      </c>
      <c r="ALF25" s="188" t="s">
        <v>253</v>
      </c>
      <c r="ALG25" s="187" t="s">
        <v>254</v>
      </c>
      <c r="ALH25" s="187" t="s">
        <v>255</v>
      </c>
      <c r="ALI25" s="55" t="s">
        <v>256</v>
      </c>
      <c r="ALJ25" s="56" t="s">
        <v>125</v>
      </c>
      <c r="ALK25" s="57" t="s">
        <v>6</v>
      </c>
      <c r="ALL25" s="58" t="s">
        <v>9</v>
      </c>
      <c r="ALM25" s="186" t="s">
        <v>251</v>
      </c>
      <c r="ALN25" s="187" t="s">
        <v>252</v>
      </c>
      <c r="ALO25" s="188" t="s">
        <v>253</v>
      </c>
      <c r="ALP25" s="187" t="s">
        <v>254</v>
      </c>
      <c r="ALQ25" s="187" t="s">
        <v>255</v>
      </c>
      <c r="ALR25" s="55" t="s">
        <v>256</v>
      </c>
      <c r="ALS25" s="56" t="s">
        <v>125</v>
      </c>
      <c r="ALT25" s="57" t="s">
        <v>6</v>
      </c>
      <c r="ALU25" s="58" t="s">
        <v>9</v>
      </c>
      <c r="ALV25" s="186" t="s">
        <v>251</v>
      </c>
      <c r="ALW25" s="187" t="s">
        <v>252</v>
      </c>
      <c r="ALX25" s="188" t="s">
        <v>253</v>
      </c>
      <c r="ALY25" s="187" t="s">
        <v>254</v>
      </c>
      <c r="ALZ25" s="187" t="s">
        <v>255</v>
      </c>
      <c r="AMA25" s="55" t="s">
        <v>256</v>
      </c>
      <c r="AMB25" s="56" t="s">
        <v>125</v>
      </c>
      <c r="AMC25" s="57" t="s">
        <v>6</v>
      </c>
      <c r="AMD25" s="58" t="s">
        <v>9</v>
      </c>
      <c r="AME25" s="186" t="s">
        <v>251</v>
      </c>
      <c r="AMF25" s="187" t="s">
        <v>252</v>
      </c>
      <c r="AMG25" s="188" t="s">
        <v>253</v>
      </c>
      <c r="AMH25" s="187" t="s">
        <v>254</v>
      </c>
      <c r="AMI25" s="187" t="s">
        <v>255</v>
      </c>
      <c r="AMJ25" s="55" t="s">
        <v>256</v>
      </c>
      <c r="AMK25" s="56" t="s">
        <v>125</v>
      </c>
      <c r="AML25" s="57" t="s">
        <v>6</v>
      </c>
      <c r="AMM25" s="58" t="s">
        <v>9</v>
      </c>
      <c r="AMN25" s="186" t="s">
        <v>251</v>
      </c>
      <c r="AMO25" s="187" t="s">
        <v>252</v>
      </c>
      <c r="AMP25" s="188" t="s">
        <v>253</v>
      </c>
      <c r="AMQ25" s="187" t="s">
        <v>254</v>
      </c>
      <c r="AMR25" s="187" t="s">
        <v>255</v>
      </c>
      <c r="AMS25" s="55" t="s">
        <v>256</v>
      </c>
      <c r="AMT25" s="56" t="s">
        <v>125</v>
      </c>
      <c r="AMU25" s="57" t="s">
        <v>6</v>
      </c>
      <c r="AMV25" s="58" t="s">
        <v>9</v>
      </c>
      <c r="AMW25" s="186" t="s">
        <v>251</v>
      </c>
      <c r="AMX25" s="187" t="s">
        <v>252</v>
      </c>
      <c r="AMY25" s="188" t="s">
        <v>253</v>
      </c>
      <c r="AMZ25" s="187" t="s">
        <v>254</v>
      </c>
      <c r="ANA25" s="187" t="s">
        <v>255</v>
      </c>
      <c r="ANB25" s="55" t="s">
        <v>256</v>
      </c>
      <c r="ANC25" s="56" t="s">
        <v>125</v>
      </c>
      <c r="AND25" s="57" t="s">
        <v>6</v>
      </c>
      <c r="ANE25" s="58" t="s">
        <v>9</v>
      </c>
      <c r="ANF25" s="186" t="s">
        <v>251</v>
      </c>
      <c r="ANG25" s="187" t="s">
        <v>252</v>
      </c>
      <c r="ANH25" s="188" t="s">
        <v>253</v>
      </c>
      <c r="ANI25" s="187" t="s">
        <v>254</v>
      </c>
      <c r="ANJ25" s="187" t="s">
        <v>255</v>
      </c>
      <c r="ANK25" s="55" t="s">
        <v>256</v>
      </c>
      <c r="ANL25" s="56" t="s">
        <v>125</v>
      </c>
      <c r="ANM25" s="57" t="s">
        <v>6</v>
      </c>
      <c r="ANN25" s="58" t="s">
        <v>9</v>
      </c>
      <c r="ANO25" s="186" t="s">
        <v>251</v>
      </c>
      <c r="ANP25" s="187" t="s">
        <v>252</v>
      </c>
      <c r="ANQ25" s="188" t="s">
        <v>253</v>
      </c>
      <c r="ANR25" s="187" t="s">
        <v>254</v>
      </c>
      <c r="ANS25" s="187" t="s">
        <v>255</v>
      </c>
      <c r="ANT25" s="55" t="s">
        <v>256</v>
      </c>
      <c r="ANU25" s="56" t="s">
        <v>125</v>
      </c>
      <c r="ANV25" s="57" t="s">
        <v>6</v>
      </c>
      <c r="ANW25" s="58" t="s">
        <v>9</v>
      </c>
      <c r="ANX25" s="186" t="s">
        <v>251</v>
      </c>
      <c r="ANY25" s="187" t="s">
        <v>252</v>
      </c>
      <c r="ANZ25" s="188" t="s">
        <v>253</v>
      </c>
      <c r="AOA25" s="187" t="s">
        <v>254</v>
      </c>
      <c r="AOB25" s="187" t="s">
        <v>255</v>
      </c>
      <c r="AOC25" s="55" t="s">
        <v>256</v>
      </c>
      <c r="AOD25" s="56" t="s">
        <v>125</v>
      </c>
      <c r="AOE25" s="57" t="s">
        <v>6</v>
      </c>
      <c r="AOF25" s="58" t="s">
        <v>9</v>
      </c>
      <c r="AOG25" s="186" t="s">
        <v>251</v>
      </c>
      <c r="AOH25" s="187" t="s">
        <v>252</v>
      </c>
      <c r="AOI25" s="188" t="s">
        <v>253</v>
      </c>
      <c r="AOJ25" s="187" t="s">
        <v>254</v>
      </c>
      <c r="AOK25" s="187" t="s">
        <v>255</v>
      </c>
      <c r="AOL25" s="55" t="s">
        <v>256</v>
      </c>
      <c r="AOM25" s="56" t="s">
        <v>125</v>
      </c>
      <c r="AON25" s="57" t="s">
        <v>6</v>
      </c>
      <c r="AOO25" s="58" t="s">
        <v>9</v>
      </c>
      <c r="AOP25" s="186" t="s">
        <v>251</v>
      </c>
      <c r="AOQ25" s="187" t="s">
        <v>252</v>
      </c>
      <c r="AOR25" s="188" t="s">
        <v>253</v>
      </c>
      <c r="AOS25" s="187" t="s">
        <v>254</v>
      </c>
      <c r="AOT25" s="187" t="s">
        <v>255</v>
      </c>
      <c r="AOU25" s="55" t="s">
        <v>256</v>
      </c>
      <c r="AOV25" s="56" t="s">
        <v>125</v>
      </c>
      <c r="AOW25" s="57" t="s">
        <v>6</v>
      </c>
      <c r="AOX25" s="58" t="s">
        <v>9</v>
      </c>
      <c r="AOY25" s="186" t="s">
        <v>251</v>
      </c>
      <c r="AOZ25" s="187" t="s">
        <v>252</v>
      </c>
      <c r="APA25" s="188" t="s">
        <v>253</v>
      </c>
      <c r="APB25" s="187" t="s">
        <v>254</v>
      </c>
      <c r="APC25" s="187" t="s">
        <v>255</v>
      </c>
      <c r="APD25" s="55" t="s">
        <v>256</v>
      </c>
      <c r="APE25" s="56" t="s">
        <v>125</v>
      </c>
      <c r="APF25" s="57" t="s">
        <v>6</v>
      </c>
      <c r="APG25" s="58" t="s">
        <v>9</v>
      </c>
      <c r="APH25" s="186" t="s">
        <v>251</v>
      </c>
      <c r="API25" s="187" t="s">
        <v>252</v>
      </c>
      <c r="APJ25" s="188" t="s">
        <v>253</v>
      </c>
      <c r="APK25" s="187" t="s">
        <v>254</v>
      </c>
      <c r="APL25" s="187" t="s">
        <v>255</v>
      </c>
      <c r="APM25" s="55" t="s">
        <v>256</v>
      </c>
      <c r="APN25" s="56" t="s">
        <v>125</v>
      </c>
      <c r="APO25" s="57" t="s">
        <v>6</v>
      </c>
      <c r="APP25" s="58" t="s">
        <v>9</v>
      </c>
      <c r="APQ25" s="186" t="s">
        <v>251</v>
      </c>
      <c r="APR25" s="187" t="s">
        <v>252</v>
      </c>
      <c r="APS25" s="188" t="s">
        <v>253</v>
      </c>
      <c r="APT25" s="187" t="s">
        <v>254</v>
      </c>
      <c r="APU25" s="187" t="s">
        <v>255</v>
      </c>
      <c r="APV25" s="55" t="s">
        <v>256</v>
      </c>
      <c r="APW25" s="56" t="s">
        <v>125</v>
      </c>
      <c r="APX25" s="57" t="s">
        <v>6</v>
      </c>
      <c r="APY25" s="58" t="s">
        <v>9</v>
      </c>
      <c r="APZ25" s="186" t="s">
        <v>251</v>
      </c>
      <c r="AQA25" s="187" t="s">
        <v>252</v>
      </c>
      <c r="AQB25" s="188" t="s">
        <v>253</v>
      </c>
      <c r="AQC25" s="187" t="s">
        <v>254</v>
      </c>
      <c r="AQD25" s="187" t="s">
        <v>255</v>
      </c>
      <c r="AQE25" s="55" t="s">
        <v>256</v>
      </c>
      <c r="AQF25" s="56" t="s">
        <v>125</v>
      </c>
      <c r="AQG25" s="57" t="s">
        <v>6</v>
      </c>
      <c r="AQH25" s="58" t="s">
        <v>9</v>
      </c>
      <c r="AQI25" s="186" t="s">
        <v>251</v>
      </c>
      <c r="AQJ25" s="187" t="s">
        <v>252</v>
      </c>
      <c r="AQK25" s="188" t="s">
        <v>253</v>
      </c>
      <c r="AQL25" s="187" t="s">
        <v>254</v>
      </c>
      <c r="AQM25" s="187" t="s">
        <v>255</v>
      </c>
      <c r="AQN25" s="55" t="s">
        <v>256</v>
      </c>
      <c r="AQO25" s="56" t="s">
        <v>125</v>
      </c>
      <c r="AQP25" s="57" t="s">
        <v>6</v>
      </c>
      <c r="AQQ25" s="58" t="s">
        <v>9</v>
      </c>
      <c r="AQR25" s="186" t="s">
        <v>251</v>
      </c>
      <c r="AQS25" s="187" t="s">
        <v>252</v>
      </c>
      <c r="AQT25" s="188" t="s">
        <v>253</v>
      </c>
      <c r="AQU25" s="187" t="s">
        <v>254</v>
      </c>
      <c r="AQV25" s="187" t="s">
        <v>255</v>
      </c>
      <c r="AQW25" s="55" t="s">
        <v>256</v>
      </c>
      <c r="AQX25" s="56" t="s">
        <v>125</v>
      </c>
      <c r="AQY25" s="57" t="s">
        <v>6</v>
      </c>
      <c r="AQZ25" s="58" t="s">
        <v>9</v>
      </c>
      <c r="ARA25" s="186" t="s">
        <v>251</v>
      </c>
      <c r="ARB25" s="187" t="s">
        <v>252</v>
      </c>
      <c r="ARC25" s="188" t="s">
        <v>253</v>
      </c>
      <c r="ARD25" s="187" t="s">
        <v>254</v>
      </c>
      <c r="ARE25" s="187" t="s">
        <v>255</v>
      </c>
      <c r="ARF25" s="55" t="s">
        <v>256</v>
      </c>
      <c r="ARG25" s="56" t="s">
        <v>125</v>
      </c>
      <c r="ARH25" s="57" t="s">
        <v>6</v>
      </c>
      <c r="ARI25" s="58" t="s">
        <v>9</v>
      </c>
      <c r="ARJ25" s="186" t="s">
        <v>251</v>
      </c>
      <c r="ARK25" s="187" t="s">
        <v>252</v>
      </c>
      <c r="ARL25" s="188" t="s">
        <v>253</v>
      </c>
      <c r="ARM25" s="187" t="s">
        <v>254</v>
      </c>
      <c r="ARN25" s="187" t="s">
        <v>255</v>
      </c>
      <c r="ARO25" s="55" t="s">
        <v>256</v>
      </c>
      <c r="ARP25" s="56" t="s">
        <v>125</v>
      </c>
      <c r="ARQ25" s="57" t="s">
        <v>6</v>
      </c>
      <c r="ARR25" s="58" t="s">
        <v>9</v>
      </c>
      <c r="ARS25" s="186" t="s">
        <v>251</v>
      </c>
      <c r="ART25" s="187" t="s">
        <v>252</v>
      </c>
      <c r="ARU25" s="188" t="s">
        <v>253</v>
      </c>
      <c r="ARV25" s="187" t="s">
        <v>254</v>
      </c>
      <c r="ARW25" s="187" t="s">
        <v>255</v>
      </c>
      <c r="ARX25" s="55" t="s">
        <v>256</v>
      </c>
      <c r="ARY25" s="56" t="s">
        <v>125</v>
      </c>
      <c r="ARZ25" s="57" t="s">
        <v>6</v>
      </c>
      <c r="ASA25" s="58" t="s">
        <v>9</v>
      </c>
      <c r="ASB25" s="186" t="s">
        <v>251</v>
      </c>
      <c r="ASC25" s="187" t="s">
        <v>252</v>
      </c>
      <c r="ASD25" s="188" t="s">
        <v>253</v>
      </c>
      <c r="ASE25" s="187" t="s">
        <v>254</v>
      </c>
      <c r="ASF25" s="187" t="s">
        <v>255</v>
      </c>
      <c r="ASG25" s="55" t="s">
        <v>256</v>
      </c>
      <c r="ASH25" s="56" t="s">
        <v>125</v>
      </c>
      <c r="ASI25" s="57" t="s">
        <v>6</v>
      </c>
      <c r="ASJ25" s="58" t="s">
        <v>9</v>
      </c>
      <c r="ASK25" s="186" t="s">
        <v>251</v>
      </c>
      <c r="ASL25" s="187" t="s">
        <v>252</v>
      </c>
      <c r="ASM25" s="188" t="s">
        <v>253</v>
      </c>
      <c r="ASN25" s="187" t="s">
        <v>254</v>
      </c>
      <c r="ASO25" s="187" t="s">
        <v>255</v>
      </c>
      <c r="ASP25" s="55" t="s">
        <v>256</v>
      </c>
      <c r="ASQ25" s="56" t="s">
        <v>125</v>
      </c>
      <c r="ASR25" s="57" t="s">
        <v>6</v>
      </c>
      <c r="ASS25" s="58" t="s">
        <v>9</v>
      </c>
      <c r="AST25" s="186" t="s">
        <v>251</v>
      </c>
      <c r="ASU25" s="187" t="s">
        <v>252</v>
      </c>
      <c r="ASV25" s="188" t="s">
        <v>253</v>
      </c>
      <c r="ASW25" s="187" t="s">
        <v>254</v>
      </c>
      <c r="ASX25" s="187" t="s">
        <v>255</v>
      </c>
      <c r="ASY25" s="55" t="s">
        <v>256</v>
      </c>
      <c r="ASZ25" s="56" t="s">
        <v>125</v>
      </c>
      <c r="ATA25" s="57" t="s">
        <v>6</v>
      </c>
      <c r="ATB25" s="58" t="s">
        <v>9</v>
      </c>
      <c r="ATC25" s="186" t="s">
        <v>251</v>
      </c>
      <c r="ATD25" s="187" t="s">
        <v>252</v>
      </c>
      <c r="ATE25" s="188" t="s">
        <v>253</v>
      </c>
      <c r="ATF25" s="187" t="s">
        <v>254</v>
      </c>
      <c r="ATG25" s="187" t="s">
        <v>255</v>
      </c>
      <c r="ATH25" s="55" t="s">
        <v>256</v>
      </c>
      <c r="ATI25" s="56" t="s">
        <v>125</v>
      </c>
      <c r="ATJ25" s="57" t="s">
        <v>6</v>
      </c>
      <c r="ATK25" s="58" t="s">
        <v>9</v>
      </c>
      <c r="ATL25" s="186" t="s">
        <v>251</v>
      </c>
      <c r="ATM25" s="187" t="s">
        <v>252</v>
      </c>
      <c r="ATN25" s="188" t="s">
        <v>253</v>
      </c>
      <c r="ATO25" s="187" t="s">
        <v>254</v>
      </c>
      <c r="ATP25" s="187" t="s">
        <v>255</v>
      </c>
      <c r="ATQ25" s="55" t="s">
        <v>256</v>
      </c>
      <c r="ATR25" s="56" t="s">
        <v>125</v>
      </c>
      <c r="ATS25" s="57" t="s">
        <v>6</v>
      </c>
      <c r="ATT25" s="58" t="s">
        <v>9</v>
      </c>
      <c r="ATU25" s="186" t="s">
        <v>251</v>
      </c>
      <c r="ATV25" s="187" t="s">
        <v>252</v>
      </c>
      <c r="ATW25" s="188" t="s">
        <v>253</v>
      </c>
      <c r="ATX25" s="187" t="s">
        <v>254</v>
      </c>
      <c r="ATY25" s="187" t="s">
        <v>255</v>
      </c>
      <c r="ATZ25" s="55" t="s">
        <v>256</v>
      </c>
      <c r="AUA25" s="56" t="s">
        <v>125</v>
      </c>
      <c r="AUB25" s="57" t="s">
        <v>6</v>
      </c>
      <c r="AUC25" s="58" t="s">
        <v>9</v>
      </c>
      <c r="AUD25" s="186" t="s">
        <v>251</v>
      </c>
      <c r="AUE25" s="187" t="s">
        <v>252</v>
      </c>
      <c r="AUF25" s="188" t="s">
        <v>253</v>
      </c>
      <c r="AUG25" s="187" t="s">
        <v>254</v>
      </c>
      <c r="AUH25" s="187" t="s">
        <v>255</v>
      </c>
      <c r="AUI25" s="55" t="s">
        <v>256</v>
      </c>
      <c r="AUJ25" s="56" t="s">
        <v>125</v>
      </c>
      <c r="AUK25" s="57" t="s">
        <v>6</v>
      </c>
      <c r="AUL25" s="58" t="s">
        <v>9</v>
      </c>
      <c r="AUM25" s="186" t="s">
        <v>251</v>
      </c>
      <c r="AUN25" s="187" t="s">
        <v>252</v>
      </c>
      <c r="AUO25" s="188" t="s">
        <v>253</v>
      </c>
      <c r="AUP25" s="187" t="s">
        <v>254</v>
      </c>
      <c r="AUQ25" s="187" t="s">
        <v>255</v>
      </c>
      <c r="AUR25" s="55" t="s">
        <v>256</v>
      </c>
      <c r="AUS25" s="56" t="s">
        <v>125</v>
      </c>
      <c r="AUT25" s="57" t="s">
        <v>6</v>
      </c>
      <c r="AUU25" s="58" t="s">
        <v>9</v>
      </c>
      <c r="AUV25" s="186" t="s">
        <v>251</v>
      </c>
      <c r="AUW25" s="187" t="s">
        <v>252</v>
      </c>
      <c r="AUX25" s="188" t="s">
        <v>253</v>
      </c>
      <c r="AUY25" s="187" t="s">
        <v>254</v>
      </c>
      <c r="AUZ25" s="187" t="s">
        <v>255</v>
      </c>
      <c r="AVA25" s="55" t="s">
        <v>256</v>
      </c>
      <c r="AVB25" s="56" t="s">
        <v>125</v>
      </c>
      <c r="AVC25" s="57" t="s">
        <v>6</v>
      </c>
      <c r="AVD25" s="58" t="s">
        <v>9</v>
      </c>
      <c r="AVE25" s="186" t="s">
        <v>251</v>
      </c>
      <c r="AVF25" s="187" t="s">
        <v>252</v>
      </c>
      <c r="AVG25" s="188" t="s">
        <v>253</v>
      </c>
      <c r="AVH25" s="187" t="s">
        <v>254</v>
      </c>
      <c r="AVI25" s="187" t="s">
        <v>255</v>
      </c>
      <c r="AVJ25" s="55" t="s">
        <v>256</v>
      </c>
      <c r="AVK25" s="56" t="s">
        <v>125</v>
      </c>
      <c r="AVL25" s="57" t="s">
        <v>6</v>
      </c>
      <c r="AVM25" s="58" t="s">
        <v>9</v>
      </c>
      <c r="AVN25" s="186" t="s">
        <v>251</v>
      </c>
      <c r="AVO25" s="187" t="s">
        <v>252</v>
      </c>
      <c r="AVP25" s="188" t="s">
        <v>253</v>
      </c>
      <c r="AVQ25" s="187" t="s">
        <v>254</v>
      </c>
      <c r="AVR25" s="187" t="s">
        <v>255</v>
      </c>
      <c r="AVS25" s="55" t="s">
        <v>256</v>
      </c>
      <c r="AVT25" s="56" t="s">
        <v>125</v>
      </c>
      <c r="AVU25" s="57" t="s">
        <v>6</v>
      </c>
      <c r="AVV25" s="58" t="s">
        <v>9</v>
      </c>
      <c r="AVW25" s="186" t="s">
        <v>251</v>
      </c>
      <c r="AVX25" s="187" t="s">
        <v>252</v>
      </c>
      <c r="AVY25" s="188" t="s">
        <v>253</v>
      </c>
      <c r="AVZ25" s="187" t="s">
        <v>254</v>
      </c>
      <c r="AWA25" s="187" t="s">
        <v>255</v>
      </c>
      <c r="AWB25" s="55" t="s">
        <v>256</v>
      </c>
      <c r="AWC25" s="56" t="s">
        <v>125</v>
      </c>
      <c r="AWD25" s="57" t="s">
        <v>6</v>
      </c>
      <c r="AWE25" s="58" t="s">
        <v>9</v>
      </c>
      <c r="AWF25" s="186" t="s">
        <v>251</v>
      </c>
      <c r="AWG25" s="187" t="s">
        <v>252</v>
      </c>
      <c r="AWH25" s="188" t="s">
        <v>253</v>
      </c>
      <c r="AWI25" s="187" t="s">
        <v>254</v>
      </c>
      <c r="AWJ25" s="187" t="s">
        <v>255</v>
      </c>
      <c r="AWK25" s="55" t="s">
        <v>256</v>
      </c>
      <c r="AWL25" s="56" t="s">
        <v>125</v>
      </c>
      <c r="AWM25" s="57" t="s">
        <v>6</v>
      </c>
      <c r="AWN25" s="58" t="s">
        <v>9</v>
      </c>
      <c r="AWO25" s="186" t="s">
        <v>251</v>
      </c>
      <c r="AWP25" s="187" t="s">
        <v>252</v>
      </c>
      <c r="AWQ25" s="188" t="s">
        <v>253</v>
      </c>
      <c r="AWR25" s="187" t="s">
        <v>254</v>
      </c>
      <c r="AWS25" s="187" t="s">
        <v>255</v>
      </c>
      <c r="AWT25" s="55" t="s">
        <v>256</v>
      </c>
      <c r="AWU25" s="56" t="s">
        <v>125</v>
      </c>
      <c r="AWV25" s="57" t="s">
        <v>6</v>
      </c>
      <c r="AWW25" s="58" t="s">
        <v>9</v>
      </c>
      <c r="AWX25" s="186" t="s">
        <v>251</v>
      </c>
      <c r="AWY25" s="187" t="s">
        <v>252</v>
      </c>
      <c r="AWZ25" s="188" t="s">
        <v>253</v>
      </c>
      <c r="AXA25" s="187" t="s">
        <v>254</v>
      </c>
      <c r="AXB25" s="187" t="s">
        <v>255</v>
      </c>
      <c r="AXC25" s="55" t="s">
        <v>256</v>
      </c>
      <c r="AXD25" s="56" t="s">
        <v>125</v>
      </c>
      <c r="AXE25" s="57" t="s">
        <v>6</v>
      </c>
      <c r="AXF25" s="58" t="s">
        <v>9</v>
      </c>
      <c r="AXG25" s="186" t="s">
        <v>251</v>
      </c>
      <c r="AXH25" s="187" t="s">
        <v>252</v>
      </c>
      <c r="AXI25" s="188" t="s">
        <v>253</v>
      </c>
      <c r="AXJ25" s="187" t="s">
        <v>254</v>
      </c>
      <c r="AXK25" s="187" t="s">
        <v>255</v>
      </c>
      <c r="AXL25" s="55" t="s">
        <v>256</v>
      </c>
      <c r="AXM25" s="56" t="s">
        <v>125</v>
      </c>
      <c r="AXN25" s="57" t="s">
        <v>6</v>
      </c>
      <c r="AXO25" s="58" t="s">
        <v>9</v>
      </c>
      <c r="AXP25" s="186" t="s">
        <v>251</v>
      </c>
      <c r="AXQ25" s="187" t="s">
        <v>252</v>
      </c>
      <c r="AXR25" s="188" t="s">
        <v>253</v>
      </c>
      <c r="AXS25" s="187" t="s">
        <v>254</v>
      </c>
      <c r="AXT25" s="187" t="s">
        <v>255</v>
      </c>
      <c r="AXU25" s="55" t="s">
        <v>256</v>
      </c>
      <c r="AXV25" s="56" t="s">
        <v>125</v>
      </c>
      <c r="AXW25" s="57" t="s">
        <v>6</v>
      </c>
      <c r="AXX25" s="58" t="s">
        <v>9</v>
      </c>
      <c r="AXY25" s="186" t="s">
        <v>251</v>
      </c>
      <c r="AXZ25" s="187" t="s">
        <v>252</v>
      </c>
      <c r="AYA25" s="188" t="s">
        <v>253</v>
      </c>
      <c r="AYB25" s="187" t="s">
        <v>254</v>
      </c>
      <c r="AYC25" s="187" t="s">
        <v>255</v>
      </c>
      <c r="AYD25" s="55" t="s">
        <v>256</v>
      </c>
      <c r="AYE25" s="56" t="s">
        <v>125</v>
      </c>
      <c r="AYF25" s="57" t="s">
        <v>6</v>
      </c>
      <c r="AYG25" s="58" t="s">
        <v>9</v>
      </c>
      <c r="AYH25" s="186" t="s">
        <v>251</v>
      </c>
      <c r="AYI25" s="187" t="s">
        <v>252</v>
      </c>
      <c r="AYJ25" s="188" t="s">
        <v>253</v>
      </c>
      <c r="AYK25" s="187" t="s">
        <v>254</v>
      </c>
      <c r="AYL25" s="187" t="s">
        <v>255</v>
      </c>
      <c r="AYM25" s="55" t="s">
        <v>256</v>
      </c>
      <c r="AYN25" s="56" t="s">
        <v>125</v>
      </c>
      <c r="AYO25" s="57" t="s">
        <v>6</v>
      </c>
      <c r="AYP25" s="58" t="s">
        <v>9</v>
      </c>
      <c r="AYQ25" s="186" t="s">
        <v>251</v>
      </c>
      <c r="AYR25" s="187" t="s">
        <v>252</v>
      </c>
      <c r="AYS25" s="188" t="s">
        <v>253</v>
      </c>
      <c r="AYT25" s="187" t="s">
        <v>254</v>
      </c>
      <c r="AYU25" s="187" t="s">
        <v>255</v>
      </c>
      <c r="AYV25" s="55" t="s">
        <v>256</v>
      </c>
      <c r="AYW25" s="56" t="s">
        <v>125</v>
      </c>
      <c r="AYX25" s="57" t="s">
        <v>6</v>
      </c>
      <c r="AYY25" s="58" t="s">
        <v>9</v>
      </c>
      <c r="AYZ25" s="186" t="s">
        <v>251</v>
      </c>
      <c r="AZA25" s="187" t="s">
        <v>252</v>
      </c>
      <c r="AZB25" s="188" t="s">
        <v>253</v>
      </c>
      <c r="AZC25" s="187" t="s">
        <v>254</v>
      </c>
      <c r="AZD25" s="187" t="s">
        <v>255</v>
      </c>
      <c r="AZE25" s="55" t="s">
        <v>256</v>
      </c>
      <c r="AZF25" s="56" t="s">
        <v>125</v>
      </c>
      <c r="AZG25" s="57" t="s">
        <v>6</v>
      </c>
      <c r="AZH25" s="58" t="s">
        <v>9</v>
      </c>
      <c r="AZI25" s="186" t="s">
        <v>251</v>
      </c>
      <c r="AZJ25" s="187" t="s">
        <v>252</v>
      </c>
      <c r="AZK25" s="188" t="s">
        <v>253</v>
      </c>
      <c r="AZL25" s="187" t="s">
        <v>254</v>
      </c>
      <c r="AZM25" s="187" t="s">
        <v>255</v>
      </c>
      <c r="AZN25" s="55" t="s">
        <v>256</v>
      </c>
      <c r="AZO25" s="56" t="s">
        <v>125</v>
      </c>
      <c r="AZP25" s="57" t="s">
        <v>6</v>
      </c>
      <c r="AZQ25" s="58" t="s">
        <v>9</v>
      </c>
      <c r="AZR25" s="186" t="s">
        <v>251</v>
      </c>
      <c r="AZS25" s="187" t="s">
        <v>252</v>
      </c>
      <c r="AZT25" s="188" t="s">
        <v>253</v>
      </c>
      <c r="AZU25" s="187" t="s">
        <v>254</v>
      </c>
      <c r="AZV25" s="187" t="s">
        <v>255</v>
      </c>
      <c r="AZW25" s="55" t="s">
        <v>256</v>
      </c>
      <c r="AZX25" s="56" t="s">
        <v>125</v>
      </c>
      <c r="AZY25" s="57" t="s">
        <v>6</v>
      </c>
      <c r="AZZ25" s="58" t="s">
        <v>9</v>
      </c>
      <c r="BAA25" s="186" t="s">
        <v>251</v>
      </c>
      <c r="BAB25" s="187" t="s">
        <v>252</v>
      </c>
      <c r="BAC25" s="188" t="s">
        <v>253</v>
      </c>
      <c r="BAD25" s="187" t="s">
        <v>254</v>
      </c>
      <c r="BAE25" s="187" t="s">
        <v>255</v>
      </c>
      <c r="BAF25" s="55" t="s">
        <v>256</v>
      </c>
      <c r="BAG25" s="56" t="s">
        <v>125</v>
      </c>
      <c r="BAH25" s="57" t="s">
        <v>6</v>
      </c>
      <c r="BAI25" s="58" t="s">
        <v>9</v>
      </c>
      <c r="BAJ25" s="186" t="s">
        <v>251</v>
      </c>
      <c r="BAK25" s="187" t="s">
        <v>252</v>
      </c>
      <c r="BAL25" s="188" t="s">
        <v>253</v>
      </c>
      <c r="BAM25" s="187" t="s">
        <v>254</v>
      </c>
      <c r="BAN25" s="187" t="s">
        <v>255</v>
      </c>
      <c r="BAO25" s="55" t="s">
        <v>256</v>
      </c>
      <c r="BAP25" s="56" t="s">
        <v>125</v>
      </c>
      <c r="BAQ25" s="57" t="s">
        <v>6</v>
      </c>
      <c r="BAR25" s="58" t="s">
        <v>9</v>
      </c>
      <c r="BAS25" s="186" t="s">
        <v>251</v>
      </c>
      <c r="BAT25" s="187" t="s">
        <v>252</v>
      </c>
      <c r="BAU25" s="188" t="s">
        <v>253</v>
      </c>
      <c r="BAV25" s="187" t="s">
        <v>254</v>
      </c>
      <c r="BAW25" s="187" t="s">
        <v>255</v>
      </c>
      <c r="BAX25" s="55" t="s">
        <v>256</v>
      </c>
      <c r="BAY25" s="56" t="s">
        <v>125</v>
      </c>
      <c r="BAZ25" s="57" t="s">
        <v>6</v>
      </c>
      <c r="BBA25" s="58" t="s">
        <v>9</v>
      </c>
      <c r="BBB25" s="186" t="s">
        <v>251</v>
      </c>
      <c r="BBC25" s="187" t="s">
        <v>252</v>
      </c>
      <c r="BBD25" s="188" t="s">
        <v>253</v>
      </c>
      <c r="BBE25" s="187" t="s">
        <v>254</v>
      </c>
      <c r="BBF25" s="187" t="s">
        <v>255</v>
      </c>
      <c r="BBG25" s="55" t="s">
        <v>256</v>
      </c>
      <c r="BBH25" s="56" t="s">
        <v>125</v>
      </c>
      <c r="BBI25" s="57" t="s">
        <v>6</v>
      </c>
      <c r="BBJ25" s="58" t="s">
        <v>9</v>
      </c>
      <c r="BBK25" s="186" t="s">
        <v>251</v>
      </c>
      <c r="BBL25" s="187" t="s">
        <v>252</v>
      </c>
      <c r="BBM25" s="188" t="s">
        <v>253</v>
      </c>
      <c r="BBN25" s="187" t="s">
        <v>254</v>
      </c>
      <c r="BBO25" s="187" t="s">
        <v>255</v>
      </c>
      <c r="BBP25" s="55" t="s">
        <v>256</v>
      </c>
      <c r="BBQ25" s="56" t="s">
        <v>125</v>
      </c>
      <c r="BBR25" s="57" t="s">
        <v>6</v>
      </c>
      <c r="BBS25" s="58" t="s">
        <v>9</v>
      </c>
      <c r="BBT25" s="186" t="s">
        <v>251</v>
      </c>
      <c r="BBU25" s="187" t="s">
        <v>252</v>
      </c>
      <c r="BBV25" s="188" t="s">
        <v>253</v>
      </c>
      <c r="BBW25" s="187" t="s">
        <v>254</v>
      </c>
      <c r="BBX25" s="187" t="s">
        <v>255</v>
      </c>
      <c r="BBY25" s="55" t="s">
        <v>256</v>
      </c>
      <c r="BBZ25" s="56" t="s">
        <v>125</v>
      </c>
      <c r="BCA25" s="57" t="s">
        <v>6</v>
      </c>
      <c r="BCB25" s="58" t="s">
        <v>9</v>
      </c>
      <c r="BCC25" s="186" t="s">
        <v>251</v>
      </c>
      <c r="BCD25" s="187" t="s">
        <v>252</v>
      </c>
      <c r="BCE25" s="188" t="s">
        <v>253</v>
      </c>
      <c r="BCF25" s="187" t="s">
        <v>254</v>
      </c>
      <c r="BCG25" s="187" t="s">
        <v>255</v>
      </c>
      <c r="BCH25" s="55" t="s">
        <v>256</v>
      </c>
      <c r="BCI25" s="56" t="s">
        <v>125</v>
      </c>
      <c r="BCJ25" s="57" t="s">
        <v>6</v>
      </c>
      <c r="BCK25" s="58" t="s">
        <v>9</v>
      </c>
      <c r="BCL25" s="186" t="s">
        <v>251</v>
      </c>
      <c r="BCM25" s="187" t="s">
        <v>252</v>
      </c>
      <c r="BCN25" s="188" t="s">
        <v>253</v>
      </c>
      <c r="BCO25" s="187" t="s">
        <v>254</v>
      </c>
      <c r="BCP25" s="187" t="s">
        <v>255</v>
      </c>
      <c r="BCQ25" s="55" t="s">
        <v>256</v>
      </c>
      <c r="BCR25" s="56" t="s">
        <v>125</v>
      </c>
      <c r="BCS25" s="57" t="s">
        <v>6</v>
      </c>
      <c r="BCT25" s="58" t="s">
        <v>9</v>
      </c>
      <c r="BCU25" s="186" t="s">
        <v>251</v>
      </c>
      <c r="BCV25" s="187" t="s">
        <v>252</v>
      </c>
      <c r="BCW25" s="188" t="s">
        <v>253</v>
      </c>
      <c r="BCX25" s="187" t="s">
        <v>254</v>
      </c>
      <c r="BCY25" s="187" t="s">
        <v>255</v>
      </c>
      <c r="BCZ25" s="55" t="s">
        <v>256</v>
      </c>
      <c r="BDA25" s="56" t="s">
        <v>125</v>
      </c>
      <c r="BDB25" s="57" t="s">
        <v>6</v>
      </c>
      <c r="BDC25" s="58" t="s">
        <v>9</v>
      </c>
      <c r="BDD25" s="186" t="s">
        <v>251</v>
      </c>
      <c r="BDE25" s="187" t="s">
        <v>252</v>
      </c>
      <c r="BDF25" s="188" t="s">
        <v>253</v>
      </c>
      <c r="BDG25" s="187" t="s">
        <v>254</v>
      </c>
      <c r="BDH25" s="187" t="s">
        <v>255</v>
      </c>
      <c r="BDI25" s="55" t="s">
        <v>256</v>
      </c>
      <c r="BDJ25" s="56" t="s">
        <v>125</v>
      </c>
      <c r="BDK25" s="57" t="s">
        <v>6</v>
      </c>
      <c r="BDL25" s="58" t="s">
        <v>9</v>
      </c>
      <c r="BDM25" s="186" t="s">
        <v>251</v>
      </c>
      <c r="BDN25" s="187" t="s">
        <v>252</v>
      </c>
      <c r="BDO25" s="188" t="s">
        <v>253</v>
      </c>
      <c r="BDP25" s="187" t="s">
        <v>254</v>
      </c>
      <c r="BDQ25" s="187" t="s">
        <v>255</v>
      </c>
      <c r="BDR25" s="55" t="s">
        <v>256</v>
      </c>
      <c r="BDS25" s="56" t="s">
        <v>125</v>
      </c>
      <c r="BDT25" s="57" t="s">
        <v>6</v>
      </c>
      <c r="BDU25" s="58" t="s">
        <v>9</v>
      </c>
      <c r="BDV25" s="186" t="s">
        <v>251</v>
      </c>
      <c r="BDW25" s="187" t="s">
        <v>252</v>
      </c>
      <c r="BDX25" s="188" t="s">
        <v>253</v>
      </c>
      <c r="BDY25" s="187" t="s">
        <v>254</v>
      </c>
      <c r="BDZ25" s="187" t="s">
        <v>255</v>
      </c>
      <c r="BEA25" s="55" t="s">
        <v>256</v>
      </c>
      <c r="BEB25" s="56" t="s">
        <v>125</v>
      </c>
      <c r="BEC25" s="57" t="s">
        <v>6</v>
      </c>
      <c r="BED25" s="58" t="s">
        <v>9</v>
      </c>
      <c r="BEE25" s="186" t="s">
        <v>251</v>
      </c>
      <c r="BEF25" s="187" t="s">
        <v>252</v>
      </c>
      <c r="BEG25" s="188" t="s">
        <v>253</v>
      </c>
      <c r="BEH25" s="187" t="s">
        <v>254</v>
      </c>
      <c r="BEI25" s="187" t="s">
        <v>255</v>
      </c>
      <c r="BEJ25" s="55" t="s">
        <v>256</v>
      </c>
      <c r="BEK25" s="56" t="s">
        <v>125</v>
      </c>
      <c r="BEL25" s="57" t="s">
        <v>6</v>
      </c>
      <c r="BEM25" s="58" t="s">
        <v>9</v>
      </c>
      <c r="BEN25" s="186" t="s">
        <v>251</v>
      </c>
      <c r="BEO25" s="187" t="s">
        <v>252</v>
      </c>
      <c r="BEP25" s="188" t="s">
        <v>253</v>
      </c>
      <c r="BEQ25" s="187" t="s">
        <v>254</v>
      </c>
      <c r="BER25" s="187" t="s">
        <v>255</v>
      </c>
      <c r="BES25" s="55" t="s">
        <v>256</v>
      </c>
      <c r="BET25" s="56" t="s">
        <v>125</v>
      </c>
      <c r="BEU25" s="57" t="s">
        <v>6</v>
      </c>
      <c r="BEV25" s="58" t="s">
        <v>9</v>
      </c>
      <c r="BEW25" s="186" t="s">
        <v>251</v>
      </c>
      <c r="BEX25" s="187" t="s">
        <v>252</v>
      </c>
      <c r="BEY25" s="188" t="s">
        <v>253</v>
      </c>
      <c r="BEZ25" s="187" t="s">
        <v>254</v>
      </c>
      <c r="BFA25" s="187" t="s">
        <v>255</v>
      </c>
      <c r="BFB25" s="55" t="s">
        <v>256</v>
      </c>
      <c r="BFC25" s="56" t="s">
        <v>125</v>
      </c>
      <c r="BFD25" s="57" t="s">
        <v>6</v>
      </c>
      <c r="BFE25" s="58" t="s">
        <v>9</v>
      </c>
      <c r="BFF25" s="186" t="s">
        <v>251</v>
      </c>
      <c r="BFG25" s="187" t="s">
        <v>252</v>
      </c>
      <c r="BFH25" s="188" t="s">
        <v>253</v>
      </c>
      <c r="BFI25" s="187" t="s">
        <v>254</v>
      </c>
      <c r="BFJ25" s="187" t="s">
        <v>255</v>
      </c>
      <c r="BFK25" s="55" t="s">
        <v>256</v>
      </c>
      <c r="BFL25" s="56" t="s">
        <v>125</v>
      </c>
      <c r="BFM25" s="57" t="s">
        <v>6</v>
      </c>
      <c r="BFN25" s="58" t="s">
        <v>9</v>
      </c>
      <c r="BFO25" s="186" t="s">
        <v>251</v>
      </c>
      <c r="BFP25" s="187" t="s">
        <v>252</v>
      </c>
      <c r="BFQ25" s="188" t="s">
        <v>253</v>
      </c>
      <c r="BFR25" s="187" t="s">
        <v>254</v>
      </c>
      <c r="BFS25" s="187" t="s">
        <v>255</v>
      </c>
      <c r="BFT25" s="55" t="s">
        <v>256</v>
      </c>
      <c r="BFU25" s="56" t="s">
        <v>125</v>
      </c>
      <c r="BFV25" s="57" t="s">
        <v>6</v>
      </c>
      <c r="BFW25" s="58" t="s">
        <v>9</v>
      </c>
      <c r="BFX25" s="186" t="s">
        <v>251</v>
      </c>
      <c r="BFY25" s="187" t="s">
        <v>252</v>
      </c>
      <c r="BFZ25" s="188" t="s">
        <v>253</v>
      </c>
      <c r="BGA25" s="187" t="s">
        <v>254</v>
      </c>
      <c r="BGB25" s="187" t="s">
        <v>255</v>
      </c>
      <c r="BGC25" s="55" t="s">
        <v>256</v>
      </c>
      <c r="BGD25" s="56" t="s">
        <v>125</v>
      </c>
      <c r="BGE25" s="57" t="s">
        <v>6</v>
      </c>
      <c r="BGF25" s="58" t="s">
        <v>9</v>
      </c>
      <c r="BGG25" s="186" t="s">
        <v>251</v>
      </c>
      <c r="BGH25" s="187" t="s">
        <v>252</v>
      </c>
      <c r="BGI25" s="188" t="s">
        <v>253</v>
      </c>
      <c r="BGJ25" s="187" t="s">
        <v>254</v>
      </c>
      <c r="BGK25" s="187" t="s">
        <v>255</v>
      </c>
      <c r="BGL25" s="55" t="s">
        <v>256</v>
      </c>
      <c r="BGM25" s="56" t="s">
        <v>125</v>
      </c>
      <c r="BGN25" s="57" t="s">
        <v>6</v>
      </c>
      <c r="BGO25" s="58" t="s">
        <v>9</v>
      </c>
      <c r="BGP25" s="186" t="s">
        <v>251</v>
      </c>
      <c r="BGQ25" s="187" t="s">
        <v>252</v>
      </c>
      <c r="BGR25" s="188" t="s">
        <v>253</v>
      </c>
      <c r="BGS25" s="187" t="s">
        <v>254</v>
      </c>
      <c r="BGT25" s="187" t="s">
        <v>255</v>
      </c>
      <c r="BGU25" s="55" t="s">
        <v>256</v>
      </c>
      <c r="BGV25" s="56" t="s">
        <v>125</v>
      </c>
      <c r="BGW25" s="57" t="s">
        <v>6</v>
      </c>
      <c r="BGX25" s="58" t="s">
        <v>9</v>
      </c>
      <c r="BGY25" s="186" t="s">
        <v>251</v>
      </c>
      <c r="BGZ25" s="187" t="s">
        <v>252</v>
      </c>
      <c r="BHA25" s="188" t="s">
        <v>253</v>
      </c>
      <c r="BHB25" s="187" t="s">
        <v>254</v>
      </c>
      <c r="BHC25" s="187" t="s">
        <v>255</v>
      </c>
      <c r="BHD25" s="55" t="s">
        <v>256</v>
      </c>
      <c r="BHE25" s="56" t="s">
        <v>125</v>
      </c>
      <c r="BHF25" s="57" t="s">
        <v>6</v>
      </c>
      <c r="BHG25" s="58" t="s">
        <v>9</v>
      </c>
      <c r="BHH25" s="186" t="s">
        <v>251</v>
      </c>
      <c r="BHI25" s="187" t="s">
        <v>252</v>
      </c>
      <c r="BHJ25" s="188" t="s">
        <v>253</v>
      </c>
      <c r="BHK25" s="187" t="s">
        <v>254</v>
      </c>
      <c r="BHL25" s="187" t="s">
        <v>255</v>
      </c>
      <c r="BHM25" s="55" t="s">
        <v>256</v>
      </c>
      <c r="BHN25" s="56" t="s">
        <v>125</v>
      </c>
      <c r="BHO25" s="57" t="s">
        <v>6</v>
      </c>
      <c r="BHP25" s="58" t="s">
        <v>9</v>
      </c>
      <c r="BHQ25" s="186" t="s">
        <v>251</v>
      </c>
      <c r="BHR25" s="187" t="s">
        <v>252</v>
      </c>
      <c r="BHS25" s="188" t="s">
        <v>253</v>
      </c>
      <c r="BHT25" s="187" t="s">
        <v>254</v>
      </c>
      <c r="BHU25" s="187" t="s">
        <v>255</v>
      </c>
      <c r="BHV25" s="55" t="s">
        <v>256</v>
      </c>
      <c r="BHW25" s="56" t="s">
        <v>125</v>
      </c>
      <c r="BHX25" s="57" t="s">
        <v>6</v>
      </c>
      <c r="BHY25" s="58" t="s">
        <v>9</v>
      </c>
      <c r="BHZ25" s="186" t="s">
        <v>251</v>
      </c>
      <c r="BIA25" s="187" t="s">
        <v>252</v>
      </c>
      <c r="BIB25" s="188" t="s">
        <v>253</v>
      </c>
      <c r="BIC25" s="187" t="s">
        <v>254</v>
      </c>
      <c r="BID25" s="187" t="s">
        <v>255</v>
      </c>
      <c r="BIE25" s="55" t="s">
        <v>256</v>
      </c>
      <c r="BIF25" s="56" t="s">
        <v>125</v>
      </c>
      <c r="BIG25" s="57" t="s">
        <v>6</v>
      </c>
      <c r="BIH25" s="58" t="s">
        <v>9</v>
      </c>
      <c r="BII25" s="186" t="s">
        <v>251</v>
      </c>
      <c r="BIJ25" s="187" t="s">
        <v>252</v>
      </c>
      <c r="BIK25" s="188" t="s">
        <v>253</v>
      </c>
      <c r="BIL25" s="187" t="s">
        <v>254</v>
      </c>
      <c r="BIM25" s="187" t="s">
        <v>255</v>
      </c>
      <c r="BIN25" s="55" t="s">
        <v>256</v>
      </c>
      <c r="BIO25" s="56" t="s">
        <v>125</v>
      </c>
      <c r="BIP25" s="57" t="s">
        <v>6</v>
      </c>
      <c r="BIQ25" s="58" t="s">
        <v>9</v>
      </c>
      <c r="BIR25" s="186" t="s">
        <v>251</v>
      </c>
      <c r="BIS25" s="187" t="s">
        <v>252</v>
      </c>
      <c r="BIT25" s="188" t="s">
        <v>253</v>
      </c>
      <c r="BIU25" s="187" t="s">
        <v>254</v>
      </c>
      <c r="BIV25" s="187" t="s">
        <v>255</v>
      </c>
      <c r="BIW25" s="55" t="s">
        <v>256</v>
      </c>
      <c r="BIX25" s="56" t="s">
        <v>125</v>
      </c>
      <c r="BIY25" s="57" t="s">
        <v>6</v>
      </c>
      <c r="BIZ25" s="58" t="s">
        <v>9</v>
      </c>
      <c r="BJA25" s="186" t="s">
        <v>251</v>
      </c>
      <c r="BJB25" s="187" t="s">
        <v>252</v>
      </c>
      <c r="BJC25" s="188" t="s">
        <v>253</v>
      </c>
      <c r="BJD25" s="187" t="s">
        <v>254</v>
      </c>
      <c r="BJE25" s="187" t="s">
        <v>255</v>
      </c>
      <c r="BJF25" s="55" t="s">
        <v>256</v>
      </c>
      <c r="BJG25" s="56" t="s">
        <v>125</v>
      </c>
      <c r="BJH25" s="57" t="s">
        <v>6</v>
      </c>
      <c r="BJI25" s="58" t="s">
        <v>9</v>
      </c>
      <c r="BJJ25" s="186" t="s">
        <v>251</v>
      </c>
      <c r="BJK25" s="187" t="s">
        <v>252</v>
      </c>
      <c r="BJL25" s="188" t="s">
        <v>253</v>
      </c>
      <c r="BJM25" s="187" t="s">
        <v>254</v>
      </c>
      <c r="BJN25" s="187" t="s">
        <v>255</v>
      </c>
      <c r="BJO25" s="55" t="s">
        <v>256</v>
      </c>
      <c r="BJP25" s="56" t="s">
        <v>125</v>
      </c>
      <c r="BJQ25" s="57" t="s">
        <v>6</v>
      </c>
      <c r="BJR25" s="58" t="s">
        <v>9</v>
      </c>
      <c r="BJS25" s="186" t="s">
        <v>251</v>
      </c>
      <c r="BJT25" s="187" t="s">
        <v>252</v>
      </c>
      <c r="BJU25" s="188" t="s">
        <v>253</v>
      </c>
      <c r="BJV25" s="187" t="s">
        <v>254</v>
      </c>
      <c r="BJW25" s="187" t="s">
        <v>255</v>
      </c>
      <c r="BJX25" s="55" t="s">
        <v>256</v>
      </c>
      <c r="BJY25" s="56" t="s">
        <v>125</v>
      </c>
      <c r="BJZ25" s="57" t="s">
        <v>6</v>
      </c>
      <c r="BKA25" s="58" t="s">
        <v>9</v>
      </c>
      <c r="BKB25" s="186" t="s">
        <v>251</v>
      </c>
      <c r="BKC25" s="187" t="s">
        <v>252</v>
      </c>
      <c r="BKD25" s="188" t="s">
        <v>253</v>
      </c>
      <c r="BKE25" s="187" t="s">
        <v>254</v>
      </c>
      <c r="BKF25" s="187" t="s">
        <v>255</v>
      </c>
      <c r="BKG25" s="55" t="s">
        <v>256</v>
      </c>
      <c r="BKH25" s="56" t="s">
        <v>125</v>
      </c>
      <c r="BKI25" s="57" t="s">
        <v>6</v>
      </c>
      <c r="BKJ25" s="58" t="s">
        <v>9</v>
      </c>
      <c r="BKK25" s="186" t="s">
        <v>251</v>
      </c>
      <c r="BKL25" s="187" t="s">
        <v>252</v>
      </c>
      <c r="BKM25" s="188" t="s">
        <v>253</v>
      </c>
      <c r="BKN25" s="187" t="s">
        <v>254</v>
      </c>
      <c r="BKO25" s="187" t="s">
        <v>255</v>
      </c>
      <c r="BKP25" s="55" t="s">
        <v>256</v>
      </c>
      <c r="BKQ25" s="56" t="s">
        <v>125</v>
      </c>
      <c r="BKR25" s="57" t="s">
        <v>6</v>
      </c>
      <c r="BKS25" s="58" t="s">
        <v>9</v>
      </c>
      <c r="BKT25" s="186" t="s">
        <v>251</v>
      </c>
      <c r="BKU25" s="187" t="s">
        <v>252</v>
      </c>
      <c r="BKV25" s="188" t="s">
        <v>253</v>
      </c>
      <c r="BKW25" s="187" t="s">
        <v>254</v>
      </c>
      <c r="BKX25" s="187" t="s">
        <v>255</v>
      </c>
      <c r="BKY25" s="55" t="s">
        <v>256</v>
      </c>
      <c r="BKZ25" s="56" t="s">
        <v>125</v>
      </c>
      <c r="BLA25" s="57" t="s">
        <v>6</v>
      </c>
      <c r="BLB25" s="58" t="s">
        <v>9</v>
      </c>
      <c r="BLC25" s="186" t="s">
        <v>251</v>
      </c>
      <c r="BLD25" s="187" t="s">
        <v>252</v>
      </c>
      <c r="BLE25" s="188" t="s">
        <v>253</v>
      </c>
      <c r="BLF25" s="187" t="s">
        <v>254</v>
      </c>
      <c r="BLG25" s="187" t="s">
        <v>255</v>
      </c>
      <c r="BLH25" s="55" t="s">
        <v>256</v>
      </c>
      <c r="BLI25" s="56" t="s">
        <v>125</v>
      </c>
      <c r="BLJ25" s="57" t="s">
        <v>6</v>
      </c>
      <c r="BLK25" s="58" t="s">
        <v>9</v>
      </c>
      <c r="BLL25" s="186" t="s">
        <v>251</v>
      </c>
      <c r="BLM25" s="187" t="s">
        <v>252</v>
      </c>
      <c r="BLN25" s="188" t="s">
        <v>253</v>
      </c>
      <c r="BLO25" s="187" t="s">
        <v>254</v>
      </c>
      <c r="BLP25" s="187" t="s">
        <v>255</v>
      </c>
      <c r="BLQ25" s="55" t="s">
        <v>256</v>
      </c>
      <c r="BLR25" s="56" t="s">
        <v>125</v>
      </c>
      <c r="BLS25" s="57" t="s">
        <v>6</v>
      </c>
      <c r="BLT25" s="58" t="s">
        <v>9</v>
      </c>
      <c r="BLU25" s="186" t="s">
        <v>251</v>
      </c>
      <c r="BLV25" s="187" t="s">
        <v>252</v>
      </c>
      <c r="BLW25" s="188" t="s">
        <v>253</v>
      </c>
      <c r="BLX25" s="187" t="s">
        <v>254</v>
      </c>
      <c r="BLY25" s="187" t="s">
        <v>255</v>
      </c>
      <c r="BLZ25" s="55" t="s">
        <v>256</v>
      </c>
      <c r="BMA25" s="56" t="s">
        <v>125</v>
      </c>
      <c r="BMB25" s="57" t="s">
        <v>6</v>
      </c>
      <c r="BMC25" s="58" t="s">
        <v>9</v>
      </c>
      <c r="BMD25" s="186" t="s">
        <v>251</v>
      </c>
      <c r="BME25" s="187" t="s">
        <v>252</v>
      </c>
      <c r="BMF25" s="188" t="s">
        <v>253</v>
      </c>
      <c r="BMG25" s="187" t="s">
        <v>254</v>
      </c>
      <c r="BMH25" s="187" t="s">
        <v>255</v>
      </c>
      <c r="BMI25" s="55" t="s">
        <v>256</v>
      </c>
      <c r="BMJ25" s="56" t="s">
        <v>125</v>
      </c>
      <c r="BMK25" s="57" t="s">
        <v>6</v>
      </c>
      <c r="BML25" s="58" t="s">
        <v>9</v>
      </c>
      <c r="BMM25" s="186" t="s">
        <v>251</v>
      </c>
      <c r="BMN25" s="187" t="s">
        <v>252</v>
      </c>
      <c r="BMO25" s="188" t="s">
        <v>253</v>
      </c>
      <c r="BMP25" s="187" t="s">
        <v>254</v>
      </c>
      <c r="BMQ25" s="187" t="s">
        <v>255</v>
      </c>
      <c r="BMR25" s="55" t="s">
        <v>256</v>
      </c>
      <c r="BMS25" s="56" t="s">
        <v>125</v>
      </c>
      <c r="BMT25" s="57" t="s">
        <v>6</v>
      </c>
      <c r="BMU25" s="58" t="s">
        <v>9</v>
      </c>
      <c r="BMV25" s="186" t="s">
        <v>251</v>
      </c>
      <c r="BMW25" s="187" t="s">
        <v>252</v>
      </c>
      <c r="BMX25" s="188" t="s">
        <v>253</v>
      </c>
      <c r="BMY25" s="187" t="s">
        <v>254</v>
      </c>
      <c r="BMZ25" s="187" t="s">
        <v>255</v>
      </c>
      <c r="BNA25" s="55" t="s">
        <v>256</v>
      </c>
      <c r="BNB25" s="56" t="s">
        <v>125</v>
      </c>
      <c r="BNC25" s="57" t="s">
        <v>6</v>
      </c>
      <c r="BND25" s="58" t="s">
        <v>9</v>
      </c>
      <c r="BNE25" s="186" t="s">
        <v>251</v>
      </c>
      <c r="BNF25" s="187" t="s">
        <v>252</v>
      </c>
      <c r="BNG25" s="188" t="s">
        <v>253</v>
      </c>
      <c r="BNH25" s="187" t="s">
        <v>254</v>
      </c>
      <c r="BNI25" s="187" t="s">
        <v>255</v>
      </c>
      <c r="BNJ25" s="55" t="s">
        <v>256</v>
      </c>
      <c r="BNK25" s="56" t="s">
        <v>125</v>
      </c>
      <c r="BNL25" s="57" t="s">
        <v>6</v>
      </c>
      <c r="BNM25" s="58" t="s">
        <v>9</v>
      </c>
      <c r="BNN25" s="186" t="s">
        <v>251</v>
      </c>
      <c r="BNO25" s="187" t="s">
        <v>252</v>
      </c>
      <c r="BNP25" s="188" t="s">
        <v>253</v>
      </c>
      <c r="BNQ25" s="187" t="s">
        <v>254</v>
      </c>
      <c r="BNR25" s="187" t="s">
        <v>255</v>
      </c>
      <c r="BNS25" s="55" t="s">
        <v>256</v>
      </c>
      <c r="BNT25" s="56" t="s">
        <v>125</v>
      </c>
      <c r="BNU25" s="57" t="s">
        <v>6</v>
      </c>
      <c r="BNV25" s="58" t="s">
        <v>9</v>
      </c>
      <c r="BNW25" s="186" t="s">
        <v>251</v>
      </c>
      <c r="BNX25" s="187" t="s">
        <v>252</v>
      </c>
      <c r="BNY25" s="188" t="s">
        <v>253</v>
      </c>
      <c r="BNZ25" s="187" t="s">
        <v>254</v>
      </c>
      <c r="BOA25" s="187" t="s">
        <v>255</v>
      </c>
      <c r="BOB25" s="55" t="s">
        <v>256</v>
      </c>
      <c r="BOC25" s="56" t="s">
        <v>125</v>
      </c>
      <c r="BOD25" s="57" t="s">
        <v>6</v>
      </c>
      <c r="BOE25" s="58" t="s">
        <v>9</v>
      </c>
      <c r="BOF25" s="186" t="s">
        <v>251</v>
      </c>
      <c r="BOG25" s="187" t="s">
        <v>252</v>
      </c>
      <c r="BOH25" s="188" t="s">
        <v>253</v>
      </c>
      <c r="BOI25" s="187" t="s">
        <v>254</v>
      </c>
      <c r="BOJ25" s="187" t="s">
        <v>255</v>
      </c>
      <c r="BOK25" s="55" t="s">
        <v>256</v>
      </c>
      <c r="BOL25" s="56" t="s">
        <v>125</v>
      </c>
      <c r="BOM25" s="57" t="s">
        <v>6</v>
      </c>
      <c r="BON25" s="58" t="s">
        <v>9</v>
      </c>
      <c r="BOO25" s="186" t="s">
        <v>251</v>
      </c>
      <c r="BOP25" s="187" t="s">
        <v>252</v>
      </c>
      <c r="BOQ25" s="188" t="s">
        <v>253</v>
      </c>
      <c r="BOR25" s="187" t="s">
        <v>254</v>
      </c>
      <c r="BOS25" s="187" t="s">
        <v>255</v>
      </c>
      <c r="BOT25" s="55" t="s">
        <v>256</v>
      </c>
      <c r="BOU25" s="56" t="s">
        <v>125</v>
      </c>
      <c r="BOV25" s="57" t="s">
        <v>6</v>
      </c>
      <c r="BOW25" s="58" t="s">
        <v>9</v>
      </c>
      <c r="BOX25" s="186" t="s">
        <v>251</v>
      </c>
      <c r="BOY25" s="187" t="s">
        <v>252</v>
      </c>
      <c r="BOZ25" s="188" t="s">
        <v>253</v>
      </c>
      <c r="BPA25" s="187" t="s">
        <v>254</v>
      </c>
      <c r="BPB25" s="187" t="s">
        <v>255</v>
      </c>
      <c r="BPC25" s="55" t="s">
        <v>256</v>
      </c>
      <c r="BPD25" s="56" t="s">
        <v>125</v>
      </c>
      <c r="BPE25" s="57" t="s">
        <v>6</v>
      </c>
      <c r="BPF25" s="58" t="s">
        <v>9</v>
      </c>
      <c r="BPG25" s="186" t="s">
        <v>251</v>
      </c>
      <c r="BPH25" s="187" t="s">
        <v>252</v>
      </c>
      <c r="BPI25" s="188" t="s">
        <v>253</v>
      </c>
      <c r="BPJ25" s="187" t="s">
        <v>254</v>
      </c>
      <c r="BPK25" s="187" t="s">
        <v>255</v>
      </c>
      <c r="BPL25" s="55" t="s">
        <v>256</v>
      </c>
      <c r="BPM25" s="56" t="s">
        <v>125</v>
      </c>
      <c r="BPN25" s="57" t="s">
        <v>6</v>
      </c>
      <c r="BPO25" s="58" t="s">
        <v>9</v>
      </c>
      <c r="BPP25" s="186" t="s">
        <v>251</v>
      </c>
      <c r="BPQ25" s="187" t="s">
        <v>252</v>
      </c>
      <c r="BPR25" s="188" t="s">
        <v>253</v>
      </c>
      <c r="BPS25" s="187" t="s">
        <v>254</v>
      </c>
      <c r="BPT25" s="187" t="s">
        <v>255</v>
      </c>
      <c r="BPU25" s="55" t="s">
        <v>256</v>
      </c>
      <c r="BPV25" s="56" t="s">
        <v>125</v>
      </c>
      <c r="BPW25" s="57" t="s">
        <v>6</v>
      </c>
      <c r="BPX25" s="58" t="s">
        <v>9</v>
      </c>
      <c r="BPY25" s="186" t="s">
        <v>251</v>
      </c>
      <c r="BPZ25" s="187" t="s">
        <v>252</v>
      </c>
      <c r="BQA25" s="188" t="s">
        <v>253</v>
      </c>
      <c r="BQB25" s="187" t="s">
        <v>254</v>
      </c>
      <c r="BQC25" s="187" t="s">
        <v>255</v>
      </c>
      <c r="BQD25" s="55" t="s">
        <v>256</v>
      </c>
      <c r="BQE25" s="56" t="s">
        <v>125</v>
      </c>
      <c r="BQF25" s="57" t="s">
        <v>6</v>
      </c>
      <c r="BQG25" s="58" t="s">
        <v>9</v>
      </c>
      <c r="BQH25" s="186" t="s">
        <v>251</v>
      </c>
      <c r="BQI25" s="187" t="s">
        <v>252</v>
      </c>
      <c r="BQJ25" s="188" t="s">
        <v>253</v>
      </c>
      <c r="BQK25" s="187" t="s">
        <v>254</v>
      </c>
      <c r="BQL25" s="187" t="s">
        <v>255</v>
      </c>
      <c r="BQM25" s="55" t="s">
        <v>256</v>
      </c>
      <c r="BQN25" s="56" t="s">
        <v>125</v>
      </c>
      <c r="BQO25" s="57" t="s">
        <v>6</v>
      </c>
      <c r="BQP25" s="58" t="s">
        <v>9</v>
      </c>
      <c r="BQQ25" s="186" t="s">
        <v>251</v>
      </c>
      <c r="BQR25" s="187" t="s">
        <v>252</v>
      </c>
      <c r="BQS25" s="188" t="s">
        <v>253</v>
      </c>
      <c r="BQT25" s="187" t="s">
        <v>254</v>
      </c>
      <c r="BQU25" s="187" t="s">
        <v>255</v>
      </c>
      <c r="BQV25" s="55" t="s">
        <v>256</v>
      </c>
      <c r="BQW25" s="56" t="s">
        <v>125</v>
      </c>
      <c r="BQX25" s="57" t="s">
        <v>6</v>
      </c>
      <c r="BQY25" s="58" t="s">
        <v>9</v>
      </c>
      <c r="BQZ25" s="186" t="s">
        <v>251</v>
      </c>
      <c r="BRA25" s="187" t="s">
        <v>252</v>
      </c>
      <c r="BRB25" s="188" t="s">
        <v>253</v>
      </c>
      <c r="BRC25" s="187" t="s">
        <v>254</v>
      </c>
      <c r="BRD25" s="187" t="s">
        <v>255</v>
      </c>
      <c r="BRE25" s="55" t="s">
        <v>256</v>
      </c>
      <c r="BRF25" s="56" t="s">
        <v>125</v>
      </c>
      <c r="BRG25" s="57" t="s">
        <v>6</v>
      </c>
      <c r="BRH25" s="58" t="s">
        <v>9</v>
      </c>
      <c r="BRI25" s="186" t="s">
        <v>251</v>
      </c>
      <c r="BRJ25" s="187" t="s">
        <v>252</v>
      </c>
      <c r="BRK25" s="188" t="s">
        <v>253</v>
      </c>
      <c r="BRL25" s="187" t="s">
        <v>254</v>
      </c>
      <c r="BRM25" s="187" t="s">
        <v>255</v>
      </c>
      <c r="BRN25" s="55" t="s">
        <v>256</v>
      </c>
      <c r="BRO25" s="56" t="s">
        <v>125</v>
      </c>
      <c r="BRP25" s="57" t="s">
        <v>6</v>
      </c>
      <c r="BRQ25" s="58" t="s">
        <v>9</v>
      </c>
      <c r="BRR25" s="186" t="s">
        <v>251</v>
      </c>
      <c r="BRS25" s="187" t="s">
        <v>252</v>
      </c>
      <c r="BRT25" s="188" t="s">
        <v>253</v>
      </c>
      <c r="BRU25" s="187" t="s">
        <v>254</v>
      </c>
      <c r="BRV25" s="187" t="s">
        <v>255</v>
      </c>
      <c r="BRW25" s="55" t="s">
        <v>256</v>
      </c>
      <c r="BRX25" s="56" t="s">
        <v>125</v>
      </c>
      <c r="BRY25" s="57" t="s">
        <v>6</v>
      </c>
      <c r="BRZ25" s="58" t="s">
        <v>9</v>
      </c>
      <c r="BSA25" s="186" t="s">
        <v>251</v>
      </c>
      <c r="BSB25" s="187" t="s">
        <v>252</v>
      </c>
      <c r="BSC25" s="188" t="s">
        <v>253</v>
      </c>
      <c r="BSD25" s="187" t="s">
        <v>254</v>
      </c>
      <c r="BSE25" s="187" t="s">
        <v>255</v>
      </c>
      <c r="BSF25" s="55" t="s">
        <v>256</v>
      </c>
      <c r="BSG25" s="56" t="s">
        <v>125</v>
      </c>
      <c r="BSH25" s="57" t="s">
        <v>6</v>
      </c>
      <c r="BSI25" s="58" t="s">
        <v>9</v>
      </c>
      <c r="BSJ25" s="186" t="s">
        <v>251</v>
      </c>
      <c r="BSK25" s="187" t="s">
        <v>252</v>
      </c>
      <c r="BSL25" s="188" t="s">
        <v>253</v>
      </c>
      <c r="BSM25" s="187" t="s">
        <v>254</v>
      </c>
      <c r="BSN25" s="187" t="s">
        <v>255</v>
      </c>
      <c r="BSO25" s="55" t="s">
        <v>256</v>
      </c>
      <c r="BSP25" s="56" t="s">
        <v>125</v>
      </c>
      <c r="BSQ25" s="57" t="s">
        <v>6</v>
      </c>
      <c r="BSR25" s="58" t="s">
        <v>9</v>
      </c>
      <c r="BSS25" s="186" t="s">
        <v>251</v>
      </c>
      <c r="BST25" s="187" t="s">
        <v>252</v>
      </c>
      <c r="BSU25" s="188" t="s">
        <v>253</v>
      </c>
      <c r="BSV25" s="187" t="s">
        <v>254</v>
      </c>
      <c r="BSW25" s="187" t="s">
        <v>255</v>
      </c>
      <c r="BSX25" s="55" t="s">
        <v>256</v>
      </c>
      <c r="BSY25" s="56" t="s">
        <v>125</v>
      </c>
      <c r="BSZ25" s="57" t="s">
        <v>6</v>
      </c>
      <c r="BTA25" s="58" t="s">
        <v>9</v>
      </c>
      <c r="BTB25" s="186" t="s">
        <v>251</v>
      </c>
      <c r="BTC25" s="187" t="s">
        <v>252</v>
      </c>
      <c r="BTD25" s="188" t="s">
        <v>253</v>
      </c>
      <c r="BTE25" s="187" t="s">
        <v>254</v>
      </c>
      <c r="BTF25" s="187" t="s">
        <v>255</v>
      </c>
      <c r="BTG25" s="55" t="s">
        <v>256</v>
      </c>
      <c r="BTH25" s="56" t="s">
        <v>125</v>
      </c>
      <c r="BTI25" s="57" t="s">
        <v>6</v>
      </c>
      <c r="BTJ25" s="58" t="s">
        <v>9</v>
      </c>
      <c r="BTK25" s="186" t="s">
        <v>251</v>
      </c>
      <c r="BTL25" s="187" t="s">
        <v>252</v>
      </c>
      <c r="BTM25" s="188" t="s">
        <v>253</v>
      </c>
      <c r="BTN25" s="187" t="s">
        <v>254</v>
      </c>
      <c r="BTO25" s="187" t="s">
        <v>255</v>
      </c>
      <c r="BTP25" s="55" t="s">
        <v>256</v>
      </c>
      <c r="BTQ25" s="56" t="s">
        <v>125</v>
      </c>
      <c r="BTR25" s="57" t="s">
        <v>6</v>
      </c>
      <c r="BTS25" s="58" t="s">
        <v>9</v>
      </c>
      <c r="BTT25" s="186" t="s">
        <v>251</v>
      </c>
      <c r="BTU25" s="187" t="s">
        <v>252</v>
      </c>
      <c r="BTV25" s="188" t="s">
        <v>253</v>
      </c>
      <c r="BTW25" s="187" t="s">
        <v>254</v>
      </c>
      <c r="BTX25" s="187" t="s">
        <v>255</v>
      </c>
      <c r="BTY25" s="55" t="s">
        <v>256</v>
      </c>
      <c r="BTZ25" s="56" t="s">
        <v>125</v>
      </c>
      <c r="BUA25" s="57" t="s">
        <v>6</v>
      </c>
      <c r="BUB25" s="58" t="s">
        <v>9</v>
      </c>
      <c r="BUC25" s="186" t="s">
        <v>251</v>
      </c>
      <c r="BUD25" s="187" t="s">
        <v>252</v>
      </c>
      <c r="BUE25" s="188" t="s">
        <v>253</v>
      </c>
      <c r="BUF25" s="187" t="s">
        <v>254</v>
      </c>
      <c r="BUG25" s="187" t="s">
        <v>255</v>
      </c>
      <c r="BUH25" s="55" t="s">
        <v>256</v>
      </c>
      <c r="BUI25" s="56" t="s">
        <v>125</v>
      </c>
      <c r="BUJ25" s="57" t="s">
        <v>6</v>
      </c>
      <c r="BUK25" s="58" t="s">
        <v>9</v>
      </c>
      <c r="BUL25" s="186" t="s">
        <v>251</v>
      </c>
      <c r="BUM25" s="187" t="s">
        <v>252</v>
      </c>
      <c r="BUN25" s="188" t="s">
        <v>253</v>
      </c>
      <c r="BUO25" s="187" t="s">
        <v>254</v>
      </c>
      <c r="BUP25" s="187" t="s">
        <v>255</v>
      </c>
      <c r="BUQ25" s="55" t="s">
        <v>256</v>
      </c>
      <c r="BUR25" s="56" t="s">
        <v>125</v>
      </c>
      <c r="BUS25" s="57" t="s">
        <v>6</v>
      </c>
      <c r="BUT25" s="58" t="s">
        <v>9</v>
      </c>
    </row>
    <row r="26" spans="1:1918">
      <c r="A26" s="45" t="s">
        <v>148</v>
      </c>
      <c r="B26" s="30"/>
      <c r="C26" s="31"/>
      <c r="D26" s="27"/>
      <c r="E26" s="31"/>
      <c r="F26" s="31"/>
      <c r="G26" s="28"/>
      <c r="H26" s="59"/>
      <c r="I26" s="29"/>
      <c r="J26" s="60" t="s">
        <v>250</v>
      </c>
      <c r="K26" s="30"/>
      <c r="L26" s="31"/>
      <c r="M26" s="27"/>
      <c r="N26" s="31"/>
      <c r="O26" s="31"/>
      <c r="P26" s="28"/>
      <c r="Q26" s="59"/>
      <c r="R26" s="29"/>
      <c r="S26" s="60" t="s">
        <v>250</v>
      </c>
      <c r="T26" s="30"/>
      <c r="U26" s="31"/>
      <c r="V26" s="27"/>
      <c r="W26" s="31"/>
      <c r="X26" s="31"/>
      <c r="Y26" s="28"/>
      <c r="Z26" s="59"/>
      <c r="AA26" s="29"/>
      <c r="AB26" s="60" t="s">
        <v>250</v>
      </c>
      <c r="AC26" s="30"/>
      <c r="AD26" s="31"/>
      <c r="AE26" s="27"/>
      <c r="AF26" s="31"/>
      <c r="AG26" s="31"/>
      <c r="AH26" s="28"/>
      <c r="AI26" s="59"/>
      <c r="AJ26" s="29"/>
      <c r="AK26" s="60" t="s">
        <v>250</v>
      </c>
      <c r="AL26" s="30"/>
      <c r="AM26" s="31"/>
      <c r="AN26" s="27"/>
      <c r="AO26" s="31"/>
      <c r="AP26" s="31"/>
      <c r="AQ26" s="28"/>
      <c r="AR26" s="59"/>
      <c r="AS26" s="29"/>
      <c r="AT26" s="60" t="s">
        <v>250</v>
      </c>
      <c r="AU26" s="30">
        <v>7</v>
      </c>
      <c r="AV26" s="31">
        <v>1</v>
      </c>
      <c r="AW26" s="27">
        <v>8</v>
      </c>
      <c r="AX26" s="31">
        <v>0</v>
      </c>
      <c r="AY26" s="31">
        <v>1</v>
      </c>
      <c r="AZ26" s="28">
        <v>9</v>
      </c>
      <c r="BA26" s="59"/>
      <c r="BB26" s="29"/>
      <c r="BC26" s="60" t="s">
        <v>250</v>
      </c>
      <c r="BD26" s="30"/>
      <c r="BE26" s="31"/>
      <c r="BF26" s="27"/>
      <c r="BG26" s="31"/>
      <c r="BH26" s="31"/>
      <c r="BI26" s="28"/>
      <c r="BJ26" s="59"/>
      <c r="BK26" s="29"/>
      <c r="BL26" s="60" t="s">
        <v>250</v>
      </c>
      <c r="BM26" s="30"/>
      <c r="BN26" s="31"/>
      <c r="BO26" s="27"/>
      <c r="BP26" s="31"/>
      <c r="BQ26" s="31"/>
      <c r="BR26" s="28"/>
      <c r="BS26" s="59"/>
      <c r="BT26" s="29"/>
      <c r="BU26" s="60" t="s">
        <v>250</v>
      </c>
      <c r="BV26" s="30">
        <v>5</v>
      </c>
      <c r="BW26" s="31">
        <v>6</v>
      </c>
      <c r="BX26" s="27">
        <v>11</v>
      </c>
      <c r="BY26" s="31">
        <v>3</v>
      </c>
      <c r="BZ26" s="31">
        <v>1</v>
      </c>
      <c r="CA26" s="28">
        <v>15</v>
      </c>
      <c r="CB26" s="59"/>
      <c r="CC26" s="29"/>
      <c r="CD26" s="60" t="s">
        <v>250</v>
      </c>
      <c r="CE26" s="30">
        <v>4</v>
      </c>
      <c r="CF26" s="31">
        <v>3</v>
      </c>
      <c r="CG26" s="27">
        <v>7</v>
      </c>
      <c r="CH26" s="31">
        <v>2</v>
      </c>
      <c r="CI26" s="31">
        <v>2</v>
      </c>
      <c r="CJ26" s="28">
        <v>11</v>
      </c>
      <c r="CK26" s="59"/>
      <c r="CL26" s="29"/>
      <c r="CM26" s="60" t="s">
        <v>250</v>
      </c>
      <c r="CN26" s="30">
        <v>6</v>
      </c>
      <c r="CO26" s="31">
        <v>3</v>
      </c>
      <c r="CP26" s="27">
        <v>9</v>
      </c>
      <c r="CQ26" s="31">
        <v>0</v>
      </c>
      <c r="CR26" s="31">
        <v>1</v>
      </c>
      <c r="CS26" s="28">
        <v>10</v>
      </c>
      <c r="CT26" s="59"/>
      <c r="CU26" s="29"/>
      <c r="CV26" s="60" t="s">
        <v>250</v>
      </c>
      <c r="CW26" s="30"/>
      <c r="CX26" s="31"/>
      <c r="CY26" s="27"/>
      <c r="CZ26" s="31"/>
      <c r="DA26" s="31"/>
      <c r="DB26" s="28"/>
      <c r="DC26" s="59"/>
      <c r="DD26" s="29">
        <v>0</v>
      </c>
      <c r="DE26" s="60" t="s">
        <v>250</v>
      </c>
      <c r="DF26" s="30"/>
      <c r="DG26" s="31"/>
      <c r="DH26" s="27"/>
      <c r="DI26" s="31"/>
      <c r="DJ26" s="31"/>
      <c r="DK26" s="28"/>
      <c r="DL26" s="59"/>
      <c r="DM26" s="29"/>
      <c r="DN26" s="60" t="s">
        <v>250</v>
      </c>
      <c r="DO26" s="30"/>
      <c r="DP26" s="31"/>
      <c r="DQ26" s="27"/>
      <c r="DR26" s="31"/>
      <c r="DS26" s="31"/>
      <c r="DT26" s="28"/>
      <c r="DU26" s="59"/>
      <c r="DV26" s="29"/>
      <c r="DW26" s="60" t="s">
        <v>250</v>
      </c>
      <c r="DX26" s="30">
        <v>8</v>
      </c>
      <c r="DY26" s="31">
        <v>4</v>
      </c>
      <c r="DZ26" s="27">
        <v>12</v>
      </c>
      <c r="EA26" s="31">
        <v>0</v>
      </c>
      <c r="EB26" s="31">
        <v>2</v>
      </c>
      <c r="EC26" s="28">
        <v>14</v>
      </c>
      <c r="ED26" s="59"/>
      <c r="EE26" s="29">
        <v>3</v>
      </c>
      <c r="EF26" s="60" t="s">
        <v>250</v>
      </c>
      <c r="EG26" s="30">
        <v>12</v>
      </c>
      <c r="EH26" s="31">
        <v>5</v>
      </c>
      <c r="EI26" s="27">
        <v>17</v>
      </c>
      <c r="EJ26" s="31">
        <v>2</v>
      </c>
      <c r="EK26" s="31">
        <v>0</v>
      </c>
      <c r="EL26" s="28">
        <v>19</v>
      </c>
      <c r="EM26" s="59"/>
      <c r="EN26" s="29">
        <v>3</v>
      </c>
      <c r="EO26" s="60" t="s">
        <v>250</v>
      </c>
      <c r="EP26" s="30"/>
      <c r="EQ26" s="31"/>
      <c r="ER26" s="27"/>
      <c r="ES26" s="31"/>
      <c r="ET26" s="31"/>
      <c r="EU26" s="28"/>
      <c r="EV26" s="59"/>
      <c r="EW26" s="29"/>
      <c r="EX26" s="60" t="s">
        <v>250</v>
      </c>
      <c r="EY26" s="30">
        <v>7</v>
      </c>
      <c r="EZ26" s="31">
        <v>2</v>
      </c>
      <c r="FA26" s="27">
        <v>9</v>
      </c>
      <c r="FB26" s="31">
        <v>2</v>
      </c>
      <c r="FC26" s="31">
        <v>0</v>
      </c>
      <c r="FD26" s="28">
        <v>11</v>
      </c>
      <c r="FE26" s="59"/>
      <c r="FF26" s="29">
        <v>0</v>
      </c>
      <c r="FG26" s="60" t="s">
        <v>250</v>
      </c>
      <c r="FH26" s="30"/>
      <c r="FI26" s="31"/>
      <c r="FJ26" s="27"/>
      <c r="FK26" s="31"/>
      <c r="FL26" s="31"/>
      <c r="FM26" s="28"/>
      <c r="FN26" s="59"/>
      <c r="FO26" s="29">
        <v>0</v>
      </c>
      <c r="FP26" s="60" t="s">
        <v>250</v>
      </c>
      <c r="FQ26" s="30"/>
      <c r="FR26" s="31"/>
      <c r="FS26" s="27"/>
      <c r="FT26" s="31"/>
      <c r="FU26" s="31"/>
      <c r="FV26" s="28"/>
      <c r="FW26" s="59"/>
      <c r="FX26" s="29">
        <v>0</v>
      </c>
      <c r="FY26" s="60" t="s">
        <v>250</v>
      </c>
      <c r="FZ26" s="30">
        <v>10</v>
      </c>
      <c r="GA26" s="31">
        <v>3</v>
      </c>
      <c r="GB26" s="27">
        <v>13</v>
      </c>
      <c r="GC26" s="31">
        <v>0</v>
      </c>
      <c r="GD26" s="31">
        <v>4</v>
      </c>
      <c r="GE26" s="28">
        <v>17</v>
      </c>
      <c r="GF26" s="59"/>
      <c r="GG26" s="29">
        <v>3</v>
      </c>
      <c r="GH26" s="60" t="s">
        <v>250</v>
      </c>
      <c r="GI26" s="30">
        <v>11</v>
      </c>
      <c r="GJ26" s="31">
        <v>5</v>
      </c>
      <c r="GK26" s="27">
        <v>16</v>
      </c>
      <c r="GL26" s="31">
        <v>0</v>
      </c>
      <c r="GM26" s="31">
        <v>0</v>
      </c>
      <c r="GN26" s="28">
        <v>16</v>
      </c>
      <c r="GO26" s="59"/>
      <c r="GP26" s="29">
        <v>2</v>
      </c>
      <c r="GQ26" s="60" t="s">
        <v>250</v>
      </c>
      <c r="GR26" s="30">
        <v>10</v>
      </c>
      <c r="GS26" s="31">
        <v>3</v>
      </c>
      <c r="GT26" s="27">
        <v>13</v>
      </c>
      <c r="GU26" s="31">
        <v>1</v>
      </c>
      <c r="GV26" s="31">
        <v>3</v>
      </c>
      <c r="GW26" s="28">
        <v>17</v>
      </c>
      <c r="GX26" s="59"/>
      <c r="GY26" s="29">
        <v>6</v>
      </c>
      <c r="GZ26" s="60" t="s">
        <v>250</v>
      </c>
      <c r="HA26" s="30">
        <v>9</v>
      </c>
      <c r="HB26" s="31">
        <v>8</v>
      </c>
      <c r="HC26" s="27">
        <v>17</v>
      </c>
      <c r="HD26" s="31">
        <v>2</v>
      </c>
      <c r="HE26" s="31">
        <v>3</v>
      </c>
      <c r="HF26" s="28">
        <v>22</v>
      </c>
      <c r="HG26" s="59"/>
      <c r="HH26" s="29">
        <v>2</v>
      </c>
      <c r="HI26" s="60" t="s">
        <v>250</v>
      </c>
      <c r="HJ26" s="30"/>
      <c r="HK26" s="31"/>
      <c r="HL26" s="27"/>
      <c r="HM26" s="31"/>
      <c r="HN26" s="31"/>
      <c r="HO26" s="28"/>
      <c r="HP26" s="59"/>
      <c r="HQ26" s="29"/>
      <c r="HR26" s="60" t="s">
        <v>250</v>
      </c>
      <c r="HS26" s="30"/>
      <c r="HT26" s="31"/>
      <c r="HU26" s="27"/>
      <c r="HV26" s="31"/>
      <c r="HW26" s="31"/>
      <c r="HX26" s="28"/>
      <c r="HY26" s="59"/>
      <c r="HZ26" s="29"/>
      <c r="IA26" s="60" t="s">
        <v>250</v>
      </c>
      <c r="IB26" s="30"/>
      <c r="IC26" s="31"/>
      <c r="ID26" s="27"/>
      <c r="IE26" s="31"/>
      <c r="IF26" s="31"/>
      <c r="IG26" s="28"/>
      <c r="IH26" s="59"/>
      <c r="II26" s="29"/>
      <c r="IJ26" s="60" t="s">
        <v>250</v>
      </c>
      <c r="IK26" s="30">
        <v>16</v>
      </c>
      <c r="IL26" s="31">
        <v>2</v>
      </c>
      <c r="IM26" s="27">
        <v>18</v>
      </c>
      <c r="IN26" s="31">
        <v>0</v>
      </c>
      <c r="IO26" s="31">
        <v>2</v>
      </c>
      <c r="IP26" s="28">
        <v>20</v>
      </c>
      <c r="IQ26" s="59"/>
      <c r="IR26" s="29">
        <v>4</v>
      </c>
      <c r="IS26" s="60" t="s">
        <v>250</v>
      </c>
      <c r="IT26" s="30">
        <v>12</v>
      </c>
      <c r="IU26" s="31">
        <v>2</v>
      </c>
      <c r="IV26" s="27">
        <v>14</v>
      </c>
      <c r="IW26" s="31">
        <v>1</v>
      </c>
      <c r="IX26" s="31">
        <v>1</v>
      </c>
      <c r="IY26" s="28">
        <v>16</v>
      </c>
      <c r="IZ26" s="59"/>
      <c r="JA26" s="29">
        <v>8</v>
      </c>
      <c r="JB26" s="60" t="s">
        <v>250</v>
      </c>
      <c r="JC26" s="30">
        <v>8</v>
      </c>
      <c r="JD26" s="31">
        <v>3</v>
      </c>
      <c r="JE26" s="27">
        <v>11</v>
      </c>
      <c r="JF26" s="31">
        <v>0</v>
      </c>
      <c r="JG26" s="31">
        <v>1</v>
      </c>
      <c r="JH26" s="28">
        <v>12</v>
      </c>
      <c r="JI26" s="59"/>
      <c r="JJ26" s="29">
        <v>10</v>
      </c>
      <c r="JK26" s="60" t="s">
        <v>250</v>
      </c>
      <c r="JL26" s="30">
        <v>7</v>
      </c>
      <c r="JM26" s="31">
        <v>5</v>
      </c>
      <c r="JN26" s="27">
        <v>12</v>
      </c>
      <c r="JO26" s="31">
        <v>1</v>
      </c>
      <c r="JP26" s="31">
        <v>0</v>
      </c>
      <c r="JQ26" s="28">
        <v>13</v>
      </c>
      <c r="JR26" s="59"/>
      <c r="JS26" s="29">
        <v>3</v>
      </c>
      <c r="JT26" s="60" t="str">
        <f t="shared" ref="JT26:JT42" si="756">IFERROR((JS26/JR26),"")</f>
        <v/>
      </c>
      <c r="JU26" s="30">
        <v>9</v>
      </c>
      <c r="JV26" s="31">
        <v>2</v>
      </c>
      <c r="JW26" s="27">
        <v>11</v>
      </c>
      <c r="JX26" s="31">
        <v>0</v>
      </c>
      <c r="JY26" s="31">
        <v>0</v>
      </c>
      <c r="JZ26" s="28">
        <v>11</v>
      </c>
      <c r="KA26" s="59"/>
      <c r="KB26" s="29">
        <v>6</v>
      </c>
      <c r="KC26" s="60" t="str">
        <f t="shared" ref="KC26:KC42" si="757">IFERROR((KB26/KA26),"")</f>
        <v/>
      </c>
      <c r="KD26" s="30"/>
      <c r="KE26" s="31"/>
      <c r="KF26" s="27"/>
      <c r="KG26" s="31"/>
      <c r="KH26" s="31"/>
      <c r="KI26" s="28"/>
      <c r="KJ26" s="59"/>
      <c r="KK26" s="29">
        <v>0</v>
      </c>
      <c r="KL26" s="60" t="str">
        <f t="shared" ref="KL26:KL42" si="758">IFERROR((KK26/KJ26),"")</f>
        <v/>
      </c>
      <c r="KM26" s="30">
        <v>9</v>
      </c>
      <c r="KN26" s="31">
        <v>0</v>
      </c>
      <c r="KO26" s="27">
        <v>9</v>
      </c>
      <c r="KP26" s="31">
        <v>1</v>
      </c>
      <c r="KQ26" s="31">
        <v>0</v>
      </c>
      <c r="KR26" s="28">
        <v>10</v>
      </c>
      <c r="KS26" s="59"/>
      <c r="KT26" s="29">
        <v>4</v>
      </c>
      <c r="KU26" s="60" t="str">
        <f t="shared" ref="KU26:KU42" si="759">IFERROR((KT26/KS26),"")</f>
        <v/>
      </c>
      <c r="KV26" s="30">
        <v>5</v>
      </c>
      <c r="KW26" s="31">
        <v>4</v>
      </c>
      <c r="KX26" s="27">
        <v>9</v>
      </c>
      <c r="KY26" s="31">
        <v>2</v>
      </c>
      <c r="KZ26" s="31">
        <v>2</v>
      </c>
      <c r="LA26" s="28">
        <v>13</v>
      </c>
      <c r="LB26" s="59"/>
      <c r="LC26" s="29">
        <v>6</v>
      </c>
      <c r="LD26" s="60" t="str">
        <f t="shared" ref="LD26:LD42" si="760">IFERROR((LC26/LB26),"")</f>
        <v/>
      </c>
      <c r="LE26" s="30">
        <v>7</v>
      </c>
      <c r="LF26" s="31">
        <v>3</v>
      </c>
      <c r="LG26" s="27">
        <v>10</v>
      </c>
      <c r="LH26" s="31">
        <v>1</v>
      </c>
      <c r="LI26" s="31">
        <v>0</v>
      </c>
      <c r="LJ26" s="28">
        <v>11</v>
      </c>
      <c r="LK26" s="59"/>
      <c r="LL26" s="29">
        <v>7</v>
      </c>
      <c r="LM26" s="60" t="str">
        <f t="shared" ref="LM26:LM42" si="761">IFERROR((LL26/LK26),"")</f>
        <v/>
      </c>
      <c r="LN26" s="30">
        <v>11</v>
      </c>
      <c r="LO26" s="31">
        <v>0</v>
      </c>
      <c r="LP26" s="27">
        <v>11</v>
      </c>
      <c r="LQ26" s="31">
        <v>2</v>
      </c>
      <c r="LR26" s="31">
        <v>1</v>
      </c>
      <c r="LS26" s="28">
        <v>14</v>
      </c>
      <c r="LT26" s="59"/>
      <c r="LU26" s="29">
        <v>7</v>
      </c>
      <c r="LV26" s="60" t="str">
        <f t="shared" ref="LV26:LV42" si="762">IFERROR((LU26/LT26),"")</f>
        <v/>
      </c>
      <c r="LW26" s="30">
        <v>4</v>
      </c>
      <c r="LX26" s="31">
        <v>5</v>
      </c>
      <c r="LY26" s="27">
        <v>9</v>
      </c>
      <c r="LZ26" s="31">
        <v>1</v>
      </c>
      <c r="MA26" s="31">
        <v>2</v>
      </c>
      <c r="MB26" s="28">
        <v>12</v>
      </c>
      <c r="MC26" s="59"/>
      <c r="MD26" s="29">
        <v>4</v>
      </c>
      <c r="ME26" s="60" t="str">
        <f t="shared" ref="ME26:ME42" si="763">IFERROR((MD26/MC26),"")</f>
        <v/>
      </c>
      <c r="MF26" s="30"/>
      <c r="MG26" s="31"/>
      <c r="MH26" s="27"/>
      <c r="MI26" s="31"/>
      <c r="MJ26" s="31"/>
      <c r="MK26" s="28"/>
      <c r="ML26" s="59"/>
      <c r="MM26" s="29"/>
      <c r="MN26" s="60" t="str">
        <f t="shared" ref="MN26:MN42" si="764">IFERROR((MM26/ML26),"")</f>
        <v/>
      </c>
      <c r="MO26" s="30">
        <v>9</v>
      </c>
      <c r="MP26" s="31">
        <v>2</v>
      </c>
      <c r="MQ26" s="27">
        <v>11</v>
      </c>
      <c r="MR26" s="31">
        <v>1</v>
      </c>
      <c r="MS26" s="31">
        <v>2</v>
      </c>
      <c r="MT26" s="28">
        <v>14</v>
      </c>
      <c r="MU26" s="59"/>
      <c r="MV26" s="29">
        <v>0</v>
      </c>
      <c r="MW26" s="60" t="str">
        <f t="shared" ref="MW26:MW42" si="765">IFERROR((MV26/MU26),"")</f>
        <v/>
      </c>
      <c r="MX26" s="30">
        <v>1</v>
      </c>
      <c r="MY26" s="31">
        <v>9</v>
      </c>
      <c r="MZ26" s="27">
        <v>10</v>
      </c>
      <c r="NA26" s="31">
        <v>0</v>
      </c>
      <c r="NB26" s="31">
        <v>2</v>
      </c>
      <c r="NC26" s="28">
        <v>12</v>
      </c>
      <c r="ND26" s="59"/>
      <c r="NE26" s="29">
        <v>0</v>
      </c>
      <c r="NF26" s="60" t="str">
        <f t="shared" ref="NF26:NF42" si="766">IFERROR((NE26/ND26),"")</f>
        <v/>
      </c>
      <c r="NG26" s="30"/>
      <c r="NH26" s="31"/>
      <c r="NI26" s="27"/>
      <c r="NJ26" s="31"/>
      <c r="NK26" s="31"/>
      <c r="NL26" s="28"/>
      <c r="NM26" s="59"/>
      <c r="NN26" s="29"/>
      <c r="NO26" s="60" t="str">
        <f t="shared" ref="NO26:NO42" si="767">IFERROR((NN26/NM26),"")</f>
        <v/>
      </c>
      <c r="NP26" s="30"/>
      <c r="NQ26" s="31"/>
      <c r="NR26" s="27"/>
      <c r="NS26" s="31"/>
      <c r="NT26" s="31"/>
      <c r="NU26" s="28"/>
      <c r="NV26" s="59"/>
      <c r="NW26" s="29"/>
      <c r="NX26" s="60" t="str">
        <f t="shared" ref="NX26:NX42" si="768">IFERROR((NW26/NV26),"")</f>
        <v/>
      </c>
      <c r="NY26" s="30">
        <v>5</v>
      </c>
      <c r="NZ26" s="31">
        <v>1</v>
      </c>
      <c r="OA26" s="27">
        <v>6</v>
      </c>
      <c r="OB26" s="31">
        <v>5</v>
      </c>
      <c r="OC26" s="31">
        <v>0</v>
      </c>
      <c r="OD26" s="28">
        <v>11</v>
      </c>
      <c r="OE26" s="59"/>
      <c r="OF26" s="29">
        <v>1</v>
      </c>
      <c r="OG26" s="60" t="str">
        <f t="shared" ref="OG26:OG42" si="769">IFERROR((OF26/OE26),"")</f>
        <v/>
      </c>
      <c r="OH26" s="30">
        <v>5</v>
      </c>
      <c r="OI26" s="31">
        <v>0</v>
      </c>
      <c r="OJ26" s="27">
        <v>5</v>
      </c>
      <c r="OK26" s="31">
        <v>1</v>
      </c>
      <c r="OL26" s="31">
        <v>1</v>
      </c>
      <c r="OM26" s="28">
        <v>7</v>
      </c>
      <c r="ON26" s="59"/>
      <c r="OO26" s="29">
        <v>3</v>
      </c>
      <c r="OP26" s="60" t="str">
        <f t="shared" ref="OP26:OP42" si="770">IFERROR((OO26/ON26),"")</f>
        <v/>
      </c>
      <c r="OQ26" s="30">
        <v>7</v>
      </c>
      <c r="OR26" s="31">
        <v>3</v>
      </c>
      <c r="OS26" s="27">
        <v>10</v>
      </c>
      <c r="OT26" s="31">
        <v>6</v>
      </c>
      <c r="OU26" s="31">
        <v>2</v>
      </c>
      <c r="OV26" s="28">
        <v>18</v>
      </c>
      <c r="OW26" s="59"/>
      <c r="OX26" s="29">
        <v>16</v>
      </c>
      <c r="OY26" s="60" t="str">
        <f t="shared" ref="OY26:OY42" si="771">IFERROR((OX26/OW26),"")</f>
        <v/>
      </c>
      <c r="OZ26" s="472">
        <v>5</v>
      </c>
      <c r="PA26" s="472">
        <v>2</v>
      </c>
      <c r="PB26" s="473">
        <v>7</v>
      </c>
      <c r="PC26" s="472">
        <v>6</v>
      </c>
      <c r="PD26" s="472">
        <v>4</v>
      </c>
      <c r="PE26" s="474">
        <v>17</v>
      </c>
      <c r="PF26" s="59"/>
      <c r="PG26" s="29">
        <v>2</v>
      </c>
      <c r="PH26" s="60" t="s">
        <v>250</v>
      </c>
      <c r="PI26" s="30"/>
      <c r="PJ26" s="31"/>
      <c r="PK26" s="27"/>
      <c r="PL26" s="31"/>
      <c r="PM26" s="31"/>
      <c r="PN26" s="28"/>
      <c r="PO26" s="59"/>
      <c r="PP26" s="29"/>
      <c r="PQ26" s="60" t="str">
        <f t="shared" ref="PQ26:PQ42" si="772">IFERROR((PP26/PO26),"")</f>
        <v/>
      </c>
      <c r="PR26" s="30"/>
      <c r="PS26" s="31"/>
      <c r="PT26" s="27"/>
      <c r="PU26" s="31"/>
      <c r="PV26" s="31"/>
      <c r="PW26" s="28"/>
      <c r="PX26" s="59"/>
      <c r="PY26" s="29"/>
      <c r="PZ26" s="60" t="str">
        <f t="shared" ref="PZ26:PZ42" si="773">IFERROR((PY26/PX26),"")</f>
        <v/>
      </c>
      <c r="QA26" s="30"/>
      <c r="QB26" s="31"/>
      <c r="QC26" s="27"/>
      <c r="QD26" s="31"/>
      <c r="QE26" s="31"/>
      <c r="QF26" s="28"/>
      <c r="QG26" s="59"/>
      <c r="QH26" s="29"/>
      <c r="QI26" s="60" t="str">
        <f t="shared" ref="QI26:QI42" si="774">IFERROR((QH26/QG26),"")</f>
        <v/>
      </c>
      <c r="QJ26" s="30">
        <v>7</v>
      </c>
      <c r="QK26" s="31">
        <v>3</v>
      </c>
      <c r="QL26" s="27">
        <v>10</v>
      </c>
      <c r="QM26" s="31">
        <v>1</v>
      </c>
      <c r="QN26" s="31">
        <v>2</v>
      </c>
      <c r="QO26" s="28">
        <v>13</v>
      </c>
      <c r="QP26" s="59"/>
      <c r="QQ26" s="29">
        <v>3</v>
      </c>
      <c r="QR26" s="60" t="str">
        <f t="shared" ref="QR26:QR42" si="775">IFERROR((QQ26/QP26),"")</f>
        <v/>
      </c>
      <c r="QS26" s="30"/>
      <c r="QT26" s="31"/>
      <c r="QU26" s="27"/>
      <c r="QV26" s="31"/>
      <c r="QW26" s="31"/>
      <c r="QX26" s="28"/>
      <c r="QY26" s="59"/>
      <c r="QZ26" s="29"/>
      <c r="RA26" s="60" t="str">
        <f t="shared" ref="RA26:RA42" si="776">IFERROR((QZ26/QY26),"")</f>
        <v/>
      </c>
      <c r="RB26" s="30">
        <v>6</v>
      </c>
      <c r="RC26" s="31">
        <v>4</v>
      </c>
      <c r="RD26" s="27">
        <v>10</v>
      </c>
      <c r="RE26" s="31">
        <v>1</v>
      </c>
      <c r="RF26" s="31">
        <v>2</v>
      </c>
      <c r="RG26" s="28">
        <v>13</v>
      </c>
      <c r="RH26" s="59"/>
      <c r="RI26" s="29">
        <v>2</v>
      </c>
      <c r="RJ26" s="60" t="str">
        <f t="shared" ref="RJ26:RJ42" si="777">IFERROR((RI26/RH26),"")</f>
        <v/>
      </c>
      <c r="RK26" s="30"/>
      <c r="RL26" s="31"/>
      <c r="RM26" s="27"/>
      <c r="RN26" s="31"/>
      <c r="RO26" s="31"/>
      <c r="RP26" s="28"/>
      <c r="RQ26" s="59"/>
      <c r="RR26" s="29"/>
      <c r="RS26" s="60" t="str">
        <f t="shared" ref="RS26:RS42" si="778">IFERROR((RR26/RQ26),"")</f>
        <v/>
      </c>
      <c r="RT26" s="30">
        <v>5</v>
      </c>
      <c r="RU26" s="31">
        <v>3</v>
      </c>
      <c r="RV26" s="27">
        <v>8</v>
      </c>
      <c r="RW26" s="31">
        <v>3</v>
      </c>
      <c r="RX26" s="31">
        <v>1</v>
      </c>
      <c r="RY26" s="28">
        <v>12</v>
      </c>
      <c r="RZ26" s="59"/>
      <c r="SA26" s="29">
        <v>0</v>
      </c>
      <c r="SB26" s="60" t="str">
        <f t="shared" ref="SB26:SB42" si="779">IFERROR((SA26/RZ26),"")</f>
        <v/>
      </c>
      <c r="SC26" s="30">
        <v>5</v>
      </c>
      <c r="SD26" s="31">
        <v>3</v>
      </c>
      <c r="SE26" s="27">
        <v>8</v>
      </c>
      <c r="SF26" s="31">
        <v>3</v>
      </c>
      <c r="SG26" s="31">
        <v>3</v>
      </c>
      <c r="SH26" s="28">
        <v>14</v>
      </c>
      <c r="SI26" s="59"/>
      <c r="SJ26" s="29">
        <v>3</v>
      </c>
      <c r="SK26" s="60" t="str">
        <f t="shared" ref="SK26:SK42" si="780">IFERROR((SJ26/SI26),"")</f>
        <v/>
      </c>
      <c r="SL26" s="30"/>
      <c r="SM26" s="31"/>
      <c r="SN26" s="27"/>
      <c r="SO26" s="31"/>
      <c r="SP26" s="31"/>
      <c r="SQ26" s="28"/>
      <c r="SR26" s="59"/>
      <c r="SS26" s="29"/>
      <c r="ST26" s="60" t="str">
        <f t="shared" ref="ST26:ST42" si="781">IFERROR((SS26/SR26),"")</f>
        <v/>
      </c>
      <c r="SU26" s="30"/>
      <c r="SV26" s="31"/>
      <c r="SW26" s="27"/>
      <c r="SX26" s="31"/>
      <c r="SY26" s="31"/>
      <c r="SZ26" s="28"/>
      <c r="TA26" s="59"/>
      <c r="TB26" s="29"/>
      <c r="TC26" s="60" t="str">
        <f t="shared" ref="TC26:TC42" si="782">IFERROR((TB26/TA26),"")</f>
        <v/>
      </c>
      <c r="TD26" s="30">
        <v>5</v>
      </c>
      <c r="TE26" s="31">
        <v>10</v>
      </c>
      <c r="TF26" s="27">
        <v>15</v>
      </c>
      <c r="TG26" s="31">
        <v>0</v>
      </c>
      <c r="TH26" s="31">
        <v>1</v>
      </c>
      <c r="TI26" s="28">
        <v>16</v>
      </c>
      <c r="TJ26" s="59"/>
      <c r="TK26" s="29">
        <v>5</v>
      </c>
      <c r="TL26" s="60" t="str">
        <f t="shared" ref="TL26:TL42" si="783">IFERROR((TK26/TJ26),"")</f>
        <v/>
      </c>
      <c r="TM26" s="30">
        <v>11</v>
      </c>
      <c r="TN26" s="31">
        <v>4</v>
      </c>
      <c r="TO26" s="27">
        <v>15</v>
      </c>
      <c r="TP26" s="31">
        <v>2</v>
      </c>
      <c r="TQ26" s="31">
        <v>0</v>
      </c>
      <c r="TR26" s="28">
        <v>17</v>
      </c>
      <c r="TS26" s="59"/>
      <c r="TT26" s="29">
        <v>5</v>
      </c>
      <c r="TU26" s="60" t="str">
        <f t="shared" ref="TU26:TU42" si="784">IFERROR((TT26/TS26),"")</f>
        <v/>
      </c>
      <c r="TV26" s="30"/>
      <c r="TW26" s="31"/>
      <c r="TX26" s="27"/>
      <c r="TY26" s="31"/>
      <c r="TZ26" s="31"/>
      <c r="UA26" s="28"/>
      <c r="UB26" s="59"/>
      <c r="UC26" s="29"/>
      <c r="UD26" s="60" t="str">
        <f t="shared" ref="UD26:UD42" si="785">IFERROR((UC26/UB26),"")</f>
        <v/>
      </c>
      <c r="UE26" s="30"/>
      <c r="UF26" s="31"/>
      <c r="UG26" s="27"/>
      <c r="UH26" s="31"/>
      <c r="UI26" s="31"/>
      <c r="UJ26" s="28"/>
      <c r="UK26" s="59"/>
      <c r="UL26" s="29"/>
      <c r="UM26" s="60" t="str">
        <f t="shared" ref="UM26:UM42" si="786">IFERROR((UL26/UK26),"")</f>
        <v/>
      </c>
      <c r="UN26" s="30">
        <v>3</v>
      </c>
      <c r="UO26" s="31">
        <v>3</v>
      </c>
      <c r="UP26" s="27">
        <v>6</v>
      </c>
      <c r="UQ26" s="31">
        <v>4</v>
      </c>
      <c r="UR26" s="31">
        <v>1</v>
      </c>
      <c r="US26" s="28">
        <v>11</v>
      </c>
      <c r="UT26" s="59"/>
      <c r="UU26" s="29">
        <v>4</v>
      </c>
      <c r="UV26" s="60" t="str">
        <f t="shared" ref="UV26:UV42" si="787">IFERROR((UU26/UT26),"")</f>
        <v/>
      </c>
      <c r="UW26" s="30">
        <v>4</v>
      </c>
      <c r="UX26" s="31">
        <v>3</v>
      </c>
      <c r="UY26" s="27">
        <v>7</v>
      </c>
      <c r="UZ26" s="31">
        <v>1</v>
      </c>
      <c r="VA26" s="31">
        <v>3</v>
      </c>
      <c r="VB26" s="28">
        <v>11</v>
      </c>
      <c r="VC26" s="59"/>
      <c r="VD26" s="29">
        <v>6</v>
      </c>
      <c r="VE26" s="60" t="str">
        <f t="shared" ref="VE26:VE42" si="788">IFERROR((VD26/VC26),"")</f>
        <v/>
      </c>
      <c r="VF26" s="30">
        <v>4</v>
      </c>
      <c r="VG26" s="31">
        <v>5</v>
      </c>
      <c r="VH26" s="27">
        <v>9</v>
      </c>
      <c r="VI26" s="31">
        <v>4</v>
      </c>
      <c r="VJ26" s="31">
        <v>0</v>
      </c>
      <c r="VK26" s="28">
        <v>13</v>
      </c>
      <c r="VL26" s="59"/>
      <c r="VM26" s="29">
        <v>3</v>
      </c>
      <c r="VN26" s="60" t="str">
        <f t="shared" ref="VN26:VN42" si="789">IFERROR((VM26/VL26),"")</f>
        <v/>
      </c>
      <c r="VO26" s="30">
        <v>7</v>
      </c>
      <c r="VP26" s="31">
        <v>5</v>
      </c>
      <c r="VQ26" s="27">
        <v>12</v>
      </c>
      <c r="VR26" s="31">
        <v>3</v>
      </c>
      <c r="VS26" s="31">
        <v>1</v>
      </c>
      <c r="VT26" s="28">
        <v>16</v>
      </c>
      <c r="VU26" s="59"/>
      <c r="VV26" s="29">
        <v>4</v>
      </c>
      <c r="VW26" s="60" t="str">
        <f t="shared" ref="VW26:VW42" si="790">IFERROR((VV26/VU26),"")</f>
        <v/>
      </c>
      <c r="VX26" s="30">
        <v>9</v>
      </c>
      <c r="VY26" s="31">
        <v>6</v>
      </c>
      <c r="VZ26" s="27">
        <v>15</v>
      </c>
      <c r="WA26" s="31">
        <v>2</v>
      </c>
      <c r="WB26" s="31">
        <v>2</v>
      </c>
      <c r="WC26" s="28">
        <v>19</v>
      </c>
      <c r="WD26" s="59"/>
      <c r="WE26" s="29">
        <v>3</v>
      </c>
      <c r="WF26" s="60" t="str">
        <f t="shared" ref="WF26:WF42" si="791">IFERROR((WE26/WD26),"")</f>
        <v/>
      </c>
      <c r="WG26" s="30"/>
      <c r="WH26" s="31"/>
      <c r="WI26" s="27"/>
      <c r="WJ26" s="31"/>
      <c r="WK26" s="31"/>
      <c r="WL26" s="28"/>
      <c r="WM26" s="59"/>
      <c r="WN26" s="29"/>
      <c r="WO26" s="60" t="str">
        <f t="shared" ref="WO26:WO42" si="792">IFERROR((WN26/WM26),"")</f>
        <v/>
      </c>
      <c r="WP26" s="30">
        <v>6</v>
      </c>
      <c r="WQ26" s="31">
        <v>3</v>
      </c>
      <c r="WR26" s="27">
        <v>9</v>
      </c>
      <c r="WS26" s="31">
        <v>1</v>
      </c>
      <c r="WT26" s="31">
        <v>1</v>
      </c>
      <c r="WU26" s="28">
        <v>11</v>
      </c>
      <c r="WV26" s="59"/>
      <c r="WW26" s="29">
        <v>7</v>
      </c>
      <c r="WX26" s="60" t="str">
        <f t="shared" ref="WX26:WX42" si="793">IFERROR((WW26/WV26),"")</f>
        <v/>
      </c>
      <c r="WY26" s="30">
        <v>7</v>
      </c>
      <c r="WZ26" s="31">
        <v>1</v>
      </c>
      <c r="XA26" s="27">
        <v>8</v>
      </c>
      <c r="XB26" s="31">
        <v>0</v>
      </c>
      <c r="XC26" s="31">
        <v>0</v>
      </c>
      <c r="XD26" s="28">
        <v>8</v>
      </c>
      <c r="XE26" s="59"/>
      <c r="XF26" s="29">
        <v>10</v>
      </c>
      <c r="XG26" s="60" t="str">
        <f t="shared" ref="XG26:XG42" si="794">IFERROR((XF26/XE26),"")</f>
        <v/>
      </c>
      <c r="XH26" s="30">
        <v>2</v>
      </c>
      <c r="XI26" s="31">
        <v>3</v>
      </c>
      <c r="XJ26" s="27">
        <v>5</v>
      </c>
      <c r="XK26" s="31">
        <v>0</v>
      </c>
      <c r="XL26" s="31">
        <v>4</v>
      </c>
      <c r="XM26" s="28">
        <v>9</v>
      </c>
      <c r="XN26" s="59"/>
      <c r="XO26" s="29">
        <v>1</v>
      </c>
      <c r="XP26" s="60" t="str">
        <f t="shared" ref="XP26:XP29" si="795">IFERROR((XO26/XN26),"")</f>
        <v/>
      </c>
      <c r="XQ26" s="30"/>
      <c r="XR26" s="31"/>
      <c r="XS26" s="27"/>
      <c r="XT26" s="31"/>
      <c r="XU26" s="31"/>
      <c r="XV26" s="28"/>
      <c r="XW26" s="59"/>
      <c r="XX26" s="29"/>
      <c r="XY26" s="60" t="str">
        <f t="shared" ref="XY26:XY42" si="796">IFERROR((XX26/XW26),"")</f>
        <v/>
      </c>
      <c r="XZ26" s="30">
        <v>6</v>
      </c>
      <c r="YA26" s="31">
        <v>4</v>
      </c>
      <c r="YB26" s="27">
        <v>10</v>
      </c>
      <c r="YC26" s="31">
        <v>1</v>
      </c>
      <c r="YD26" s="31">
        <v>1</v>
      </c>
      <c r="YE26" s="28">
        <v>12</v>
      </c>
      <c r="YF26" s="59"/>
      <c r="YG26" s="29">
        <v>1</v>
      </c>
      <c r="YH26" s="60" t="str">
        <f t="shared" ref="YH26:YH42" si="797">IFERROR((YG26/YF26),"")</f>
        <v/>
      </c>
      <c r="YI26" s="30">
        <v>8</v>
      </c>
      <c r="YJ26" s="31">
        <v>1</v>
      </c>
      <c r="YK26" s="27">
        <v>9</v>
      </c>
      <c r="YL26" s="31">
        <v>0</v>
      </c>
      <c r="YM26" s="31">
        <v>2</v>
      </c>
      <c r="YN26" s="28">
        <v>11</v>
      </c>
      <c r="YO26" s="59"/>
      <c r="YP26" s="29">
        <v>8</v>
      </c>
      <c r="YQ26" s="60" t="s">
        <v>250</v>
      </c>
      <c r="YR26" s="30">
        <v>4</v>
      </c>
      <c r="YS26" s="31">
        <v>3</v>
      </c>
      <c r="YT26" s="27">
        <v>7</v>
      </c>
      <c r="YU26" s="31">
        <v>0</v>
      </c>
      <c r="YV26" s="31">
        <v>1</v>
      </c>
      <c r="YW26" s="28">
        <v>8</v>
      </c>
      <c r="YX26" s="59"/>
      <c r="YY26" s="29"/>
      <c r="YZ26" s="60" t="str">
        <f t="shared" ref="YZ26:YZ42" si="798">IFERROR((YY26/YX26),"")</f>
        <v/>
      </c>
      <c r="ZA26" s="30">
        <v>5</v>
      </c>
      <c r="ZB26" s="31">
        <v>0</v>
      </c>
      <c r="ZC26" s="27">
        <v>5</v>
      </c>
      <c r="ZD26" s="31">
        <v>3</v>
      </c>
      <c r="ZE26" s="31">
        <v>3</v>
      </c>
      <c r="ZF26" s="28">
        <v>11</v>
      </c>
      <c r="ZG26" s="59"/>
      <c r="ZH26" s="29"/>
      <c r="ZI26" s="60" t="str">
        <f t="shared" ref="ZI26:ZI42" si="799">IFERROR((ZH26/ZG26),"")</f>
        <v/>
      </c>
      <c r="ZJ26" s="30">
        <v>7</v>
      </c>
      <c r="ZK26" s="31">
        <v>4</v>
      </c>
      <c r="ZL26" s="27">
        <v>11</v>
      </c>
      <c r="ZM26" s="31">
        <v>6</v>
      </c>
      <c r="ZN26" s="31">
        <v>1</v>
      </c>
      <c r="ZO26" s="28">
        <v>18</v>
      </c>
      <c r="ZP26" s="59"/>
      <c r="ZQ26" s="29">
        <v>2</v>
      </c>
      <c r="ZR26" s="60" t="str">
        <f t="shared" ref="ZR26:ZR42" si="800">IFERROR((ZQ26/ZP26),"")</f>
        <v/>
      </c>
      <c r="ZS26" s="30"/>
      <c r="ZT26" s="31"/>
      <c r="ZU26" s="27"/>
      <c r="ZV26" s="31"/>
      <c r="ZW26" s="31"/>
      <c r="ZX26" s="28"/>
      <c r="ZY26" s="59"/>
      <c r="ZZ26" s="29"/>
      <c r="AAA26" s="60" t="str">
        <f t="shared" ref="AAA26:AAA42" si="801">IFERROR((ZZ26/ZY26),"")</f>
        <v/>
      </c>
      <c r="AAB26" s="30">
        <v>3</v>
      </c>
      <c r="AAC26" s="31">
        <v>4</v>
      </c>
      <c r="AAD26" s="27">
        <v>7</v>
      </c>
      <c r="AAE26" s="31">
        <v>1</v>
      </c>
      <c r="AAF26" s="31">
        <v>0</v>
      </c>
      <c r="AAG26" s="28">
        <v>8</v>
      </c>
      <c r="AAH26" s="59"/>
      <c r="AAI26" s="29">
        <v>2</v>
      </c>
      <c r="AAJ26" s="60" t="str">
        <f t="shared" ref="AAJ26:AAJ42" si="802">IFERROR((AAI26/AAH26),"")</f>
        <v/>
      </c>
      <c r="AAK26" s="30"/>
      <c r="AAL26" s="31"/>
      <c r="AAM26" s="27"/>
      <c r="AAN26" s="31"/>
      <c r="AAO26" s="31"/>
      <c r="AAP26" s="28"/>
      <c r="AAQ26" s="59"/>
      <c r="AAR26" s="29"/>
      <c r="AAS26" s="60" t="str">
        <f t="shared" ref="AAS26:AAS29" si="803">IFERROR((AAR26/AAQ26),"")</f>
        <v/>
      </c>
      <c r="AAT26" s="30"/>
      <c r="AAU26" s="31"/>
      <c r="AAV26" s="27"/>
      <c r="AAW26" s="31"/>
      <c r="AAX26" s="31"/>
      <c r="AAY26" s="28"/>
      <c r="AAZ26" s="59"/>
      <c r="ABA26" s="29"/>
      <c r="ABB26" s="60" t="str">
        <f t="shared" ref="ABB26:ABB42" si="804">IFERROR((ABA26/AAZ26),"")</f>
        <v/>
      </c>
      <c r="ABC26" s="30"/>
      <c r="ABD26" s="31"/>
      <c r="ABE26" s="27"/>
      <c r="ABF26" s="31"/>
      <c r="ABG26" s="31"/>
      <c r="ABH26" s="28"/>
      <c r="ABI26" s="59"/>
      <c r="ABJ26" s="29"/>
      <c r="ABK26" s="60" t="str">
        <f t="shared" ref="ABK26:ABK42" si="805">IFERROR((ABJ26/ABI26),"")</f>
        <v/>
      </c>
      <c r="ABL26" s="30">
        <v>4</v>
      </c>
      <c r="ABM26" s="31">
        <v>8</v>
      </c>
      <c r="ABN26" s="27">
        <v>12</v>
      </c>
      <c r="ABO26" s="31">
        <v>0</v>
      </c>
      <c r="ABP26" s="31">
        <v>0</v>
      </c>
      <c r="ABQ26" s="28">
        <v>12</v>
      </c>
      <c r="ABR26" s="59"/>
      <c r="ABS26" s="29"/>
      <c r="ABT26" s="60" t="str">
        <f t="shared" ref="ABT26:ABT42" si="806">IFERROR((ABS26/ABR26),"")</f>
        <v/>
      </c>
      <c r="ABU26" s="30">
        <v>4</v>
      </c>
      <c r="ABV26" s="31">
        <v>4</v>
      </c>
      <c r="ABW26" s="27">
        <v>8</v>
      </c>
      <c r="ABX26" s="31">
        <v>0</v>
      </c>
      <c r="ABY26" s="31">
        <v>2</v>
      </c>
      <c r="ABZ26" s="28">
        <v>10</v>
      </c>
      <c r="ACA26" s="59"/>
      <c r="ACB26" s="29">
        <v>0</v>
      </c>
      <c r="ACC26" s="60" t="str">
        <f t="shared" ref="ACC26:ACC42" si="807">IFERROR((ACB26/ACA26),"")</f>
        <v/>
      </c>
      <c r="ACD26" s="30"/>
      <c r="ACE26" s="31"/>
      <c r="ACF26" s="27"/>
      <c r="ACG26" s="31"/>
      <c r="ACH26" s="31"/>
      <c r="ACI26" s="28"/>
      <c r="ACJ26" s="59"/>
      <c r="ACK26" s="29"/>
      <c r="ACL26" s="60" t="str">
        <f t="shared" ref="ACL26:ACL42" si="808">IFERROR((ACK26/ACJ26),"")</f>
        <v/>
      </c>
      <c r="ACM26" s="30"/>
      <c r="ACN26" s="31"/>
      <c r="ACO26" s="27"/>
      <c r="ACP26" s="31"/>
      <c r="ACQ26" s="31"/>
      <c r="ACR26" s="28"/>
      <c r="ACS26" s="59"/>
      <c r="ACT26" s="29"/>
      <c r="ACU26" s="60" t="str">
        <f t="shared" ref="ACU26:ACU42" si="809">IFERROR((ACT26/ACS26),"")</f>
        <v/>
      </c>
      <c r="ACV26" s="30"/>
      <c r="ACW26" s="31"/>
      <c r="ACX26" s="27"/>
      <c r="ACY26" s="31"/>
      <c r="ACZ26" s="31"/>
      <c r="ADA26" s="28"/>
      <c r="ADB26" s="59"/>
      <c r="ADC26" s="29"/>
      <c r="ADD26" s="60" t="str">
        <f t="shared" ref="ADD26:ADD42" si="810">IFERROR((ADC26/ADB26),"")</f>
        <v/>
      </c>
      <c r="ADE26" s="30"/>
      <c r="ADF26" s="31"/>
      <c r="ADG26" s="27"/>
      <c r="ADH26" s="31"/>
      <c r="ADI26" s="31"/>
      <c r="ADJ26" s="28"/>
      <c r="ADK26" s="59"/>
      <c r="ADL26" s="29"/>
      <c r="ADM26" s="60" t="str">
        <f t="shared" ref="ADM26:ADM42" si="811">IFERROR((ADL26/ADK26),"")</f>
        <v/>
      </c>
      <c r="ADN26" s="30">
        <v>7</v>
      </c>
      <c r="ADO26" s="31">
        <v>2</v>
      </c>
      <c r="ADP26" s="27">
        <v>9</v>
      </c>
      <c r="ADQ26" s="31">
        <v>2</v>
      </c>
      <c r="ADR26" s="31">
        <v>1</v>
      </c>
      <c r="ADS26" s="28">
        <v>12</v>
      </c>
      <c r="ADT26" s="59"/>
      <c r="ADU26" s="29"/>
      <c r="ADV26" s="60" t="str">
        <f t="shared" ref="ADV26:ADV42" si="812">IFERROR((ADU26/ADT26),"")</f>
        <v/>
      </c>
      <c r="ADW26" s="30">
        <v>12</v>
      </c>
      <c r="ADX26" s="31">
        <v>2</v>
      </c>
      <c r="ADY26" s="27">
        <v>14</v>
      </c>
      <c r="ADZ26" s="31">
        <v>1</v>
      </c>
      <c r="AEA26" s="31">
        <v>0</v>
      </c>
      <c r="AEB26" s="28">
        <v>15</v>
      </c>
      <c r="AEC26" s="59"/>
      <c r="AED26" s="29">
        <v>12</v>
      </c>
      <c r="AEE26" s="60" t="str">
        <f t="shared" ref="AEE26:AEE42" si="813">IFERROR((AED26/AEC26),"")</f>
        <v/>
      </c>
      <c r="AEF26" s="30"/>
      <c r="AEG26" s="31"/>
      <c r="AEH26" s="27"/>
      <c r="AEI26" s="31"/>
      <c r="AEJ26" s="31"/>
      <c r="AEK26" s="28"/>
      <c r="AEL26" s="59"/>
      <c r="AEM26" s="29"/>
      <c r="AEN26" s="60" t="str">
        <f t="shared" ref="AEN26:AEN42" si="814">IFERROR((AEM26/AEL26),"")</f>
        <v/>
      </c>
      <c r="AEO26" s="30"/>
      <c r="AEP26" s="31"/>
      <c r="AEQ26" s="27"/>
      <c r="AER26" s="31"/>
      <c r="AES26" s="31"/>
      <c r="AET26" s="28"/>
      <c r="AEU26" s="59"/>
      <c r="AEV26" s="29"/>
      <c r="AEW26" s="60" t="str">
        <f t="shared" ref="AEW26:AEW42" si="815">IFERROR((AEV26/AEU26),"")</f>
        <v/>
      </c>
      <c r="AEX26" s="30">
        <v>4</v>
      </c>
      <c r="AEY26" s="31">
        <v>3</v>
      </c>
      <c r="AEZ26" s="27">
        <v>7</v>
      </c>
      <c r="AFA26" s="31">
        <v>1</v>
      </c>
      <c r="AFB26" s="31">
        <v>3</v>
      </c>
      <c r="AFC26" s="28">
        <v>11</v>
      </c>
      <c r="AFD26" s="59"/>
      <c r="AFE26" s="29">
        <v>8</v>
      </c>
      <c r="AFF26" s="60" t="str">
        <f t="shared" ref="AFF26:AFF42" si="816">IFERROR((AFE26/AFD26),"")</f>
        <v/>
      </c>
      <c r="AFG26" s="30">
        <v>7</v>
      </c>
      <c r="AFH26" s="31">
        <v>6</v>
      </c>
      <c r="AFI26" s="27">
        <v>13</v>
      </c>
      <c r="AFJ26" s="31">
        <v>3</v>
      </c>
      <c r="AFK26" s="31">
        <v>1</v>
      </c>
      <c r="AFL26" s="28">
        <v>17</v>
      </c>
      <c r="AFM26" s="59"/>
      <c r="AFN26" s="29">
        <v>22</v>
      </c>
      <c r="AFO26" s="60" t="str">
        <f t="shared" ref="AFO26:AFO42" si="817">IFERROR((AFN26/AFM26),"")</f>
        <v/>
      </c>
      <c r="AFP26" s="30">
        <v>4</v>
      </c>
      <c r="AFQ26" s="31">
        <v>6</v>
      </c>
      <c r="AFR26" s="27">
        <v>10</v>
      </c>
      <c r="AFS26" s="31">
        <v>3</v>
      </c>
      <c r="AFT26" s="31">
        <v>1</v>
      </c>
      <c r="AFU26" s="28">
        <v>14</v>
      </c>
      <c r="AFV26" s="59"/>
      <c r="AFW26" s="29">
        <v>6</v>
      </c>
      <c r="AFX26" s="60" t="str">
        <f t="shared" ref="AFX26:AFX42" si="818">IFERROR((AFW26/AFV26),"")</f>
        <v/>
      </c>
      <c r="AFY26" s="30"/>
      <c r="AFZ26" s="31"/>
      <c r="AGA26" s="27"/>
      <c r="AGB26" s="31"/>
      <c r="AGC26" s="31"/>
      <c r="AGD26" s="28"/>
      <c r="AGE26" s="59"/>
      <c r="AGF26" s="29"/>
      <c r="AGG26" s="60" t="str">
        <f t="shared" ref="AGG26:AGG42" si="819">IFERROR((AGF26/AGE26),"")</f>
        <v/>
      </c>
      <c r="AGH26" s="30"/>
      <c r="AGI26" s="31"/>
      <c r="AGJ26" s="27"/>
      <c r="AGK26" s="31"/>
      <c r="AGL26" s="31"/>
      <c r="AGM26" s="28"/>
      <c r="AGN26" s="59"/>
      <c r="AGO26" s="29"/>
      <c r="AGP26" s="60" t="str">
        <f t="shared" ref="AGP26:AGP42" si="820">IFERROR((AGO26/AGN26),"")</f>
        <v/>
      </c>
      <c r="AGQ26" s="30">
        <v>10</v>
      </c>
      <c r="AGR26" s="31">
        <v>1</v>
      </c>
      <c r="AGS26" s="27">
        <v>11</v>
      </c>
      <c r="AGT26" s="31">
        <v>1</v>
      </c>
      <c r="AGU26" s="31">
        <v>2</v>
      </c>
      <c r="AGV26" s="28">
        <v>14</v>
      </c>
      <c r="AGW26" s="59"/>
      <c r="AGX26" s="29">
        <v>10</v>
      </c>
      <c r="AGY26" s="60" t="str">
        <f t="shared" ref="AGY26:AGY42" si="821">IFERROR((AGX26/AGW26),"")</f>
        <v/>
      </c>
      <c r="AGZ26" s="30">
        <v>4</v>
      </c>
      <c r="AHA26" s="31">
        <v>6</v>
      </c>
      <c r="AHB26" s="27">
        <v>10</v>
      </c>
      <c r="AHC26" s="31">
        <v>2</v>
      </c>
      <c r="AHD26" s="31">
        <v>1</v>
      </c>
      <c r="AHE26" s="28">
        <v>13</v>
      </c>
      <c r="AHF26" s="59"/>
      <c r="AHG26" s="29">
        <v>4</v>
      </c>
      <c r="AHH26" s="60" t="str">
        <f t="shared" ref="AHH26:AHH42" si="822">IFERROR((AHG26/AHF26),"")</f>
        <v/>
      </c>
      <c r="AHI26" s="30">
        <v>7</v>
      </c>
      <c r="AHJ26" s="31">
        <v>6</v>
      </c>
      <c r="AHK26" s="27">
        <v>13</v>
      </c>
      <c r="AHL26" s="31">
        <v>0</v>
      </c>
      <c r="AHM26" s="31">
        <v>1</v>
      </c>
      <c r="AHN26" s="28">
        <v>14</v>
      </c>
      <c r="AHO26" s="59"/>
      <c r="AHP26" s="29">
        <v>10</v>
      </c>
      <c r="AHQ26" s="60" t="str">
        <f t="shared" ref="AHQ26:AHQ42" si="823">IFERROR((AHP26/AHO26),"")</f>
        <v/>
      </c>
      <c r="AHR26" s="30">
        <v>9</v>
      </c>
      <c r="AHS26" s="31">
        <v>5</v>
      </c>
      <c r="AHT26" s="27">
        <v>14</v>
      </c>
      <c r="AHU26" s="31">
        <v>2</v>
      </c>
      <c r="AHV26" s="31">
        <v>2</v>
      </c>
      <c r="AHW26" s="28">
        <v>18</v>
      </c>
      <c r="AHX26" s="59"/>
      <c r="AHY26" s="29">
        <v>20</v>
      </c>
      <c r="AHZ26" s="60" t="str">
        <f t="shared" ref="AHZ26:AHZ42" si="824">IFERROR((AHY26/AHX26),"")</f>
        <v/>
      </c>
      <c r="AIA26" s="30">
        <v>11</v>
      </c>
      <c r="AIB26" s="31">
        <v>2</v>
      </c>
      <c r="AIC26" s="27">
        <v>13</v>
      </c>
      <c r="AID26" s="31">
        <v>2</v>
      </c>
      <c r="AIE26" s="31">
        <v>0</v>
      </c>
      <c r="AIF26" s="28">
        <v>15</v>
      </c>
      <c r="AIG26" s="59"/>
      <c r="AIH26" s="29">
        <v>7</v>
      </c>
      <c r="AII26" s="60" t="str">
        <f t="shared" ref="AII26:AII42" si="825">IFERROR((AIH26/AIG26),"")</f>
        <v/>
      </c>
      <c r="AIJ26" s="30"/>
      <c r="AIK26" s="31"/>
      <c r="AIL26" s="27"/>
      <c r="AIM26" s="31"/>
      <c r="AIN26" s="31"/>
      <c r="AIO26" s="28"/>
      <c r="AIP26" s="59"/>
      <c r="AIQ26" s="29"/>
      <c r="AIR26" s="60" t="str">
        <f t="shared" ref="AIR26:AIR42" si="826">IFERROR((AIQ26/AIP26),"")</f>
        <v/>
      </c>
      <c r="AIS26" s="30">
        <v>3</v>
      </c>
      <c r="AIT26" s="31">
        <v>4</v>
      </c>
      <c r="AIU26" s="27">
        <v>7</v>
      </c>
      <c r="AIV26" s="31">
        <v>0</v>
      </c>
      <c r="AIW26" s="31">
        <v>0</v>
      </c>
      <c r="AIX26" s="28">
        <v>7</v>
      </c>
      <c r="AIY26" s="59"/>
      <c r="AIZ26" s="29">
        <v>6</v>
      </c>
      <c r="AJA26" s="60" t="str">
        <f t="shared" ref="AJA26:AJA42" si="827">IFERROR((AIZ26/AIY26),"")</f>
        <v/>
      </c>
      <c r="AJB26" s="30">
        <v>11</v>
      </c>
      <c r="AJC26" s="31">
        <v>2</v>
      </c>
      <c r="AJD26" s="27">
        <v>13</v>
      </c>
      <c r="AJE26" s="31">
        <v>1</v>
      </c>
      <c r="AJF26" s="31">
        <v>1</v>
      </c>
      <c r="AJG26" s="28">
        <v>15</v>
      </c>
      <c r="AJH26" s="59"/>
      <c r="AJI26" s="29">
        <v>7</v>
      </c>
      <c r="AJJ26" s="60" t="str">
        <f t="shared" ref="AJJ26:AJJ42" si="828">IFERROR((AJI26/AJH26),"")</f>
        <v/>
      </c>
      <c r="AJK26" s="30">
        <v>6</v>
      </c>
      <c r="AJL26" s="31">
        <v>1</v>
      </c>
      <c r="AJM26" s="27">
        <v>7</v>
      </c>
      <c r="AJN26" s="31">
        <v>3</v>
      </c>
      <c r="AJO26" s="31">
        <v>0</v>
      </c>
      <c r="AJP26" s="28">
        <v>10</v>
      </c>
      <c r="AJQ26" s="59"/>
      <c r="AJR26" s="29">
        <v>5</v>
      </c>
      <c r="AJS26" s="60" t="str">
        <f t="shared" ref="AJS26:AJS42" si="829">IFERROR((AJR26/AJQ26),"")</f>
        <v/>
      </c>
      <c r="AJT26" s="30">
        <v>8</v>
      </c>
      <c r="AJU26" s="31">
        <v>2</v>
      </c>
      <c r="AJV26" s="27">
        <v>10</v>
      </c>
      <c r="AJW26" s="31">
        <v>2</v>
      </c>
      <c r="AJX26" s="31">
        <v>0</v>
      </c>
      <c r="AJY26" s="28">
        <v>12</v>
      </c>
      <c r="AJZ26" s="59"/>
      <c r="AKA26" s="29">
        <v>8</v>
      </c>
      <c r="AKB26" s="60" t="str">
        <f t="shared" ref="AKB26:AKB42" si="830">IFERROR((AKA26/AJZ26),"")</f>
        <v/>
      </c>
      <c r="AKC26" s="30">
        <v>4</v>
      </c>
      <c r="AKD26" s="31">
        <v>7</v>
      </c>
      <c r="AKE26" s="27">
        <v>11</v>
      </c>
      <c r="AKF26" s="31">
        <v>1</v>
      </c>
      <c r="AKG26" s="31">
        <v>0</v>
      </c>
      <c r="AKH26" s="28">
        <v>12</v>
      </c>
      <c r="AKI26" s="59"/>
      <c r="AKJ26" s="29">
        <v>4</v>
      </c>
      <c r="AKK26" s="60" t="str">
        <f t="shared" ref="AKK26:AKK42" si="831">IFERROR((AKJ26/AKI26),"")</f>
        <v/>
      </c>
      <c r="AKL26" s="30"/>
      <c r="AKM26" s="31"/>
      <c r="AKN26" s="27"/>
      <c r="AKO26" s="31"/>
      <c r="AKP26" s="31"/>
      <c r="AKQ26" s="28"/>
      <c r="AKR26" s="59"/>
      <c r="AKS26" s="29">
        <v>0</v>
      </c>
      <c r="AKT26" s="60" t="str">
        <f t="shared" ref="AKT26:AKT42" si="832">IFERROR((AKS26/AKR26),"")</f>
        <v/>
      </c>
      <c r="AKU26" s="30"/>
      <c r="AKV26" s="31"/>
      <c r="AKW26" s="27"/>
      <c r="AKX26" s="31"/>
      <c r="AKY26" s="31"/>
      <c r="AKZ26" s="28"/>
      <c r="ALA26" s="59"/>
      <c r="ALB26" s="29"/>
      <c r="ALC26" s="60" t="str">
        <f t="shared" ref="ALC26:ALC42" si="833">IFERROR((ALB26/ALA26),"")</f>
        <v/>
      </c>
      <c r="ALD26" s="30">
        <v>5</v>
      </c>
      <c r="ALE26" s="31">
        <v>4</v>
      </c>
      <c r="ALF26" s="27">
        <v>9</v>
      </c>
      <c r="ALG26" s="31">
        <v>2</v>
      </c>
      <c r="ALH26" s="31">
        <v>2</v>
      </c>
      <c r="ALI26" s="28">
        <v>13</v>
      </c>
      <c r="ALJ26" s="59"/>
      <c r="ALK26" s="29">
        <v>4</v>
      </c>
      <c r="ALL26" s="60" t="str">
        <f t="shared" ref="ALL26:ALL42" si="834">IFERROR((ALK26/ALJ26),"")</f>
        <v/>
      </c>
      <c r="ALM26" s="30"/>
      <c r="ALN26" s="31"/>
      <c r="ALO26" s="27"/>
      <c r="ALP26" s="31"/>
      <c r="ALQ26" s="31"/>
      <c r="ALR26" s="28"/>
      <c r="ALS26" s="59"/>
      <c r="ALT26" s="29"/>
      <c r="ALU26" s="60" t="str">
        <f t="shared" ref="ALU26:ALU42" si="835">IFERROR((ALT26/ALS26),"")</f>
        <v/>
      </c>
      <c r="ALV26" s="30"/>
      <c r="ALW26" s="31"/>
      <c r="ALX26" s="27"/>
      <c r="ALY26" s="31"/>
      <c r="ALZ26" s="31"/>
      <c r="AMA26" s="28"/>
      <c r="AMB26" s="59"/>
      <c r="AMC26" s="29"/>
      <c r="AMD26" s="60" t="str">
        <f t="shared" ref="AMD26:AMD42" si="836">IFERROR((AMC26/AMB26),"")</f>
        <v/>
      </c>
      <c r="AME26" s="30">
        <v>5</v>
      </c>
      <c r="AMF26" s="31">
        <v>5</v>
      </c>
      <c r="AMG26" s="27">
        <v>10</v>
      </c>
      <c r="AMH26" s="31">
        <v>2</v>
      </c>
      <c r="AMI26" s="31">
        <v>0</v>
      </c>
      <c r="AMJ26" s="28">
        <v>12</v>
      </c>
      <c r="AMK26" s="59"/>
      <c r="AML26" s="29">
        <v>10</v>
      </c>
      <c r="AMM26" s="60" t="str">
        <f t="shared" ref="AMM26:AMM42" si="837">IFERROR((AML26/AMK26),"")</f>
        <v/>
      </c>
      <c r="AMN26" s="30">
        <v>10</v>
      </c>
      <c r="AMO26" s="31">
        <v>4</v>
      </c>
      <c r="AMP26" s="27">
        <v>14</v>
      </c>
      <c r="AMQ26" s="31">
        <v>4</v>
      </c>
      <c r="AMR26" s="31">
        <v>0</v>
      </c>
      <c r="AMS26" s="28">
        <v>18</v>
      </c>
      <c r="AMT26" s="59"/>
      <c r="AMU26" s="29">
        <v>4</v>
      </c>
      <c r="AMV26" s="60" t="str">
        <f t="shared" ref="AMV26:AMV42" si="838">IFERROR((AMU26/AMT26),"")</f>
        <v/>
      </c>
      <c r="AMW26" s="30">
        <v>8</v>
      </c>
      <c r="AMX26" s="31">
        <v>2</v>
      </c>
      <c r="AMY26" s="27">
        <v>10</v>
      </c>
      <c r="AMZ26" s="31">
        <v>2</v>
      </c>
      <c r="ANA26" s="31">
        <v>0</v>
      </c>
      <c r="ANB26" s="28">
        <v>12</v>
      </c>
      <c r="ANC26" s="59"/>
      <c r="AND26" s="29">
        <v>6</v>
      </c>
      <c r="ANE26" s="60" t="str">
        <f t="shared" ref="ANE26:ANE42" si="839">IFERROR((AND26/ANC26),"")</f>
        <v/>
      </c>
      <c r="ANF26" s="30"/>
      <c r="ANG26" s="31"/>
      <c r="ANH26" s="27"/>
      <c r="ANI26" s="31"/>
      <c r="ANJ26" s="31"/>
      <c r="ANK26" s="28"/>
      <c r="ANL26" s="59"/>
      <c r="ANM26" s="29"/>
      <c r="ANN26" s="60" t="str">
        <f t="shared" ref="ANN26:ANN42" si="840">IFERROR((ANM26/ANL26),"")</f>
        <v/>
      </c>
      <c r="ANO26" s="30">
        <v>6</v>
      </c>
      <c r="ANP26" s="31">
        <v>3</v>
      </c>
      <c r="ANQ26" s="27">
        <v>9</v>
      </c>
      <c r="ANR26" s="31">
        <v>1</v>
      </c>
      <c r="ANS26" s="31">
        <v>0</v>
      </c>
      <c r="ANT26" s="28">
        <v>10</v>
      </c>
      <c r="ANU26" s="59"/>
      <c r="ANV26" s="29">
        <v>12</v>
      </c>
      <c r="ANW26" s="60" t="str">
        <f t="shared" ref="ANW26:ANW42" si="841">IFERROR((ANV26/ANU26),"")</f>
        <v/>
      </c>
      <c r="ANX26" s="30"/>
      <c r="ANY26" s="31"/>
      <c r="ANZ26" s="27"/>
      <c r="AOA26" s="31"/>
      <c r="AOB26" s="31"/>
      <c r="AOC26" s="28"/>
      <c r="AOD26" s="59"/>
      <c r="AOE26" s="29"/>
      <c r="AOF26" s="60" t="str">
        <f t="shared" ref="AOF26:AOF42" si="842">IFERROR((AOE26/AOD26),"")</f>
        <v/>
      </c>
      <c r="AOG26" s="30"/>
      <c r="AOH26" s="31"/>
      <c r="AOI26" s="27"/>
      <c r="AOJ26" s="31"/>
      <c r="AOK26" s="31"/>
      <c r="AOL26" s="28"/>
      <c r="AOM26" s="59"/>
      <c r="AON26" s="29"/>
      <c r="AOO26" s="60" t="str">
        <f t="shared" ref="AOO26:AOO42" si="843">IFERROR((AON26/AOM26),"")</f>
        <v/>
      </c>
      <c r="AOP26" s="30"/>
      <c r="AOQ26" s="31"/>
      <c r="AOR26" s="27"/>
      <c r="AOS26" s="31"/>
      <c r="AOT26" s="31"/>
      <c r="AOU26" s="28"/>
      <c r="AOV26" s="59"/>
      <c r="AOW26" s="29"/>
      <c r="AOX26" s="60" t="str">
        <f t="shared" ref="AOX26:AOX42" si="844">IFERROR((AOW26/AOV26),"")</f>
        <v/>
      </c>
      <c r="AOY26" s="30"/>
      <c r="AOZ26" s="31"/>
      <c r="APA26" s="27"/>
      <c r="APB26" s="31"/>
      <c r="APC26" s="31"/>
      <c r="APD26" s="28"/>
      <c r="APE26" s="59"/>
      <c r="APF26" s="29"/>
      <c r="APG26" s="60" t="str">
        <f t="shared" ref="APG26:APG42" si="845">IFERROR((APF26/APE26),"")</f>
        <v/>
      </c>
      <c r="APH26" s="30"/>
      <c r="API26" s="31"/>
      <c r="APJ26" s="27"/>
      <c r="APK26" s="31"/>
      <c r="APL26" s="31"/>
      <c r="APM26" s="28"/>
      <c r="APN26" s="59"/>
      <c r="APO26" s="29"/>
      <c r="APP26" s="60" t="str">
        <f t="shared" ref="APP26:APP42" si="846">IFERROR((APO26/APN26),"")</f>
        <v/>
      </c>
      <c r="APQ26" s="30"/>
      <c r="APR26" s="31"/>
      <c r="APS26" s="27"/>
      <c r="APT26" s="31"/>
      <c r="APU26" s="31"/>
      <c r="APV26" s="28"/>
      <c r="APW26" s="59"/>
      <c r="APX26" s="29"/>
      <c r="APY26" s="60" t="str">
        <f t="shared" ref="APY26:APY42" si="847">IFERROR((APX26/APW26),"")</f>
        <v/>
      </c>
      <c r="APZ26" s="30">
        <v>5</v>
      </c>
      <c r="AQA26" s="31">
        <v>3</v>
      </c>
      <c r="AQB26" s="27">
        <v>8</v>
      </c>
      <c r="AQC26" s="31">
        <v>0</v>
      </c>
      <c r="AQD26" s="31">
        <v>0</v>
      </c>
      <c r="AQE26" s="28">
        <v>8</v>
      </c>
      <c r="AQF26" s="59"/>
      <c r="AQG26" s="29">
        <v>4</v>
      </c>
      <c r="AQH26" s="60" t="str">
        <f t="shared" ref="AQH26:AQH42" si="848">IFERROR((AQG26/AQF26),"")</f>
        <v/>
      </c>
      <c r="AQI26" s="30">
        <v>5</v>
      </c>
      <c r="AQJ26" s="31">
        <v>5</v>
      </c>
      <c r="AQK26" s="27">
        <v>10</v>
      </c>
      <c r="AQL26" s="31">
        <v>1</v>
      </c>
      <c r="AQM26" s="31">
        <v>0</v>
      </c>
      <c r="AQN26" s="28">
        <v>11</v>
      </c>
      <c r="AQO26" s="59"/>
      <c r="AQP26" s="29">
        <v>5</v>
      </c>
      <c r="AQQ26" s="60" t="str">
        <f t="shared" ref="AQQ26:AQQ42" si="849">IFERROR((AQP26/AQO26),"")</f>
        <v/>
      </c>
      <c r="AQR26" s="30"/>
      <c r="AQS26" s="31"/>
      <c r="AQT26" s="27"/>
      <c r="AQU26" s="31"/>
      <c r="AQV26" s="31"/>
      <c r="AQW26" s="28"/>
      <c r="AQX26" s="59"/>
      <c r="AQY26" s="29"/>
      <c r="AQZ26" s="60" t="str">
        <f t="shared" ref="AQZ26:AQZ42" si="850">IFERROR((AQY26/AQX26),"")</f>
        <v/>
      </c>
      <c r="ARA26" s="30">
        <v>5</v>
      </c>
      <c r="ARB26" s="31">
        <v>2</v>
      </c>
      <c r="ARC26" s="27">
        <v>7</v>
      </c>
      <c r="ARD26" s="31">
        <v>4</v>
      </c>
      <c r="ARE26" s="31">
        <v>0</v>
      </c>
      <c r="ARF26" s="28">
        <v>11</v>
      </c>
      <c r="ARG26" s="59"/>
      <c r="ARH26" s="29">
        <v>3</v>
      </c>
      <c r="ARI26" s="60" t="str">
        <f t="shared" ref="ARI26:ARI42" si="851">IFERROR((ARH26/ARG26),"")</f>
        <v/>
      </c>
      <c r="ARJ26" s="30">
        <v>3</v>
      </c>
      <c r="ARK26" s="31">
        <v>2</v>
      </c>
      <c r="ARL26" s="27">
        <v>5</v>
      </c>
      <c r="ARM26" s="31">
        <v>3</v>
      </c>
      <c r="ARN26" s="31">
        <v>0</v>
      </c>
      <c r="ARO26" s="28">
        <v>8</v>
      </c>
      <c r="ARP26" s="59"/>
      <c r="ARQ26" s="29">
        <v>5</v>
      </c>
      <c r="ARR26" s="60" t="str">
        <f t="shared" ref="ARR26:ARR42" si="852">IFERROR((ARQ26/ARP26),"")</f>
        <v/>
      </c>
      <c r="ARS26" s="30">
        <v>5</v>
      </c>
      <c r="ART26" s="31">
        <v>2</v>
      </c>
      <c r="ARU26" s="27">
        <v>7</v>
      </c>
      <c r="ARV26" s="31">
        <v>1</v>
      </c>
      <c r="ARW26" s="31">
        <v>1</v>
      </c>
      <c r="ARX26" s="28">
        <v>9</v>
      </c>
      <c r="ARY26" s="59"/>
      <c r="ARZ26" s="29">
        <v>6</v>
      </c>
      <c r="ASA26" s="60" t="str">
        <f t="shared" ref="ASA26:ASA41" si="853">IFERROR((ARZ26/ARY26),"")</f>
        <v/>
      </c>
      <c r="ASB26" s="30"/>
      <c r="ASC26" s="31"/>
      <c r="ASD26" s="27"/>
      <c r="ASE26" s="31"/>
      <c r="ASF26" s="31"/>
      <c r="ASG26" s="28"/>
      <c r="ASH26" s="59"/>
      <c r="ASI26" s="29"/>
      <c r="ASJ26" s="60" t="str">
        <f t="shared" ref="ASJ26:ASJ41" si="854">IFERROR((ASI26/ASH26),"")</f>
        <v/>
      </c>
      <c r="ASK26" s="30"/>
      <c r="ASL26" s="31"/>
      <c r="ASM26" s="27"/>
      <c r="ASN26" s="31"/>
      <c r="ASO26" s="31"/>
      <c r="ASP26" s="28"/>
      <c r="ASQ26" s="59"/>
      <c r="ASR26" s="29">
        <v>0</v>
      </c>
      <c r="ASS26" s="60" t="str">
        <f t="shared" ref="ASS26:ASS41" si="855">IFERROR((ASR26/ASQ26),"")</f>
        <v/>
      </c>
      <c r="AST26" s="30">
        <v>5</v>
      </c>
      <c r="ASU26" s="31">
        <v>1</v>
      </c>
      <c r="ASV26" s="27">
        <v>6</v>
      </c>
      <c r="ASW26" s="31">
        <v>1</v>
      </c>
      <c r="ASX26" s="31">
        <v>2</v>
      </c>
      <c r="ASY26" s="28">
        <v>9</v>
      </c>
      <c r="ASZ26" s="59"/>
      <c r="ATA26" s="29">
        <v>2</v>
      </c>
      <c r="ATB26" s="60" t="str">
        <f t="shared" ref="ATB26:ATB41" si="856">IFERROR((ATA26/ASZ26),"")</f>
        <v/>
      </c>
      <c r="ATC26" s="30">
        <v>6</v>
      </c>
      <c r="ATD26" s="31">
        <v>3</v>
      </c>
      <c r="ATE26" s="27">
        <v>9</v>
      </c>
      <c r="ATF26" s="31">
        <v>2</v>
      </c>
      <c r="ATG26" s="31">
        <v>0</v>
      </c>
      <c r="ATH26" s="28">
        <v>11</v>
      </c>
      <c r="ATI26" s="59"/>
      <c r="ATJ26" s="29">
        <v>9</v>
      </c>
      <c r="ATK26" s="60" t="str">
        <f t="shared" ref="ATK26:ATK41" si="857">IFERROR((ATJ26/ATI26),"")</f>
        <v/>
      </c>
      <c r="ATL26" s="30">
        <v>6</v>
      </c>
      <c r="ATM26" s="31">
        <v>4</v>
      </c>
      <c r="ATN26" s="27">
        <v>10</v>
      </c>
      <c r="ATO26" s="31">
        <v>4</v>
      </c>
      <c r="ATP26" s="31">
        <v>2</v>
      </c>
      <c r="ATQ26" s="28">
        <v>16</v>
      </c>
      <c r="ATR26" s="59"/>
      <c r="ATS26" s="29">
        <v>4</v>
      </c>
      <c r="ATT26" s="60" t="str">
        <f t="shared" ref="ATT26:ATT41" si="858">IFERROR((ATS26/ATR26),"")</f>
        <v/>
      </c>
      <c r="ATU26" s="30">
        <v>10</v>
      </c>
      <c r="ATV26" s="31">
        <v>2</v>
      </c>
      <c r="ATW26" s="27">
        <v>12</v>
      </c>
      <c r="ATX26" s="31">
        <v>1</v>
      </c>
      <c r="ATY26" s="31">
        <v>2</v>
      </c>
      <c r="ATZ26" s="28">
        <v>15</v>
      </c>
      <c r="AUA26" s="59">
        <v>14</v>
      </c>
      <c r="AUB26" s="29">
        <v>14</v>
      </c>
      <c r="AUC26" s="60">
        <f t="shared" ref="AUC26:AUC41" si="859">IFERROR((AUB26/AUA26),"")</f>
        <v>1</v>
      </c>
      <c r="AUD26" s="30">
        <v>9</v>
      </c>
      <c r="AUE26" s="31">
        <v>2</v>
      </c>
      <c r="AUF26" s="27">
        <v>11</v>
      </c>
      <c r="AUG26" s="31">
        <v>0</v>
      </c>
      <c r="AUH26" s="31">
        <v>2</v>
      </c>
      <c r="AUI26" s="28">
        <v>13</v>
      </c>
      <c r="AUJ26" s="59">
        <v>8</v>
      </c>
      <c r="AUK26" s="29">
        <v>8</v>
      </c>
      <c r="AUL26" s="60">
        <f t="shared" ref="AUL26:AUL41" si="860">IFERROR((AUK26/AUJ26),"")</f>
        <v>1</v>
      </c>
      <c r="AUM26" s="30"/>
      <c r="AUN26" s="31"/>
      <c r="AUO26" s="27"/>
      <c r="AUP26" s="31"/>
      <c r="AUQ26" s="31"/>
      <c r="AUR26" s="28"/>
      <c r="AUS26" s="59">
        <v>0</v>
      </c>
      <c r="AUT26" s="29">
        <v>0</v>
      </c>
      <c r="AUU26" s="60" t="str">
        <f t="shared" ref="AUU26:AUU41" si="861">IFERROR((AUT26/AUS26),"")</f>
        <v/>
      </c>
      <c r="AUV26" s="30"/>
      <c r="AUW26" s="31"/>
      <c r="AUX26" s="27"/>
      <c r="AUY26" s="31"/>
      <c r="AUZ26" s="31"/>
      <c r="AVA26" s="28"/>
      <c r="AVB26" s="59">
        <v>0</v>
      </c>
      <c r="AVC26" s="29">
        <v>0</v>
      </c>
      <c r="AVD26" s="60" t="str">
        <f t="shared" ref="AVD26:AVD41" si="862">IFERROR((AVC26/AVB26),"")</f>
        <v/>
      </c>
      <c r="AVE26" s="30">
        <v>5</v>
      </c>
      <c r="AVF26" s="31">
        <v>5</v>
      </c>
      <c r="AVG26" s="27">
        <v>10</v>
      </c>
      <c r="AVH26" s="31">
        <v>1</v>
      </c>
      <c r="AVI26" s="31">
        <v>0</v>
      </c>
      <c r="AVJ26" s="28">
        <v>11</v>
      </c>
      <c r="AVK26" s="59">
        <v>7</v>
      </c>
      <c r="AVL26" s="29">
        <v>7</v>
      </c>
      <c r="AVM26" s="60">
        <f t="shared" ref="AVM26:AVM41" si="863">IFERROR((AVL26/AVK26),"")</f>
        <v>1</v>
      </c>
      <c r="AVN26" s="30">
        <v>7</v>
      </c>
      <c r="AVO26" s="31">
        <v>4</v>
      </c>
      <c r="AVP26" s="27">
        <v>11</v>
      </c>
      <c r="AVQ26" s="31">
        <v>1</v>
      </c>
      <c r="AVR26" s="31">
        <v>1</v>
      </c>
      <c r="AVS26" s="28">
        <v>13</v>
      </c>
      <c r="AVT26" s="59">
        <v>8</v>
      </c>
      <c r="AVU26" s="29">
        <v>8</v>
      </c>
      <c r="AVV26" s="60">
        <f t="shared" ref="AVV26:AVV41" si="864">IFERROR((AVU26/AVT26),"")</f>
        <v>1</v>
      </c>
      <c r="AVW26" s="30">
        <v>6</v>
      </c>
      <c r="AVX26" s="31">
        <v>2</v>
      </c>
      <c r="AVY26" s="27">
        <v>8</v>
      </c>
      <c r="AVZ26" s="31">
        <v>3</v>
      </c>
      <c r="AWA26" s="31">
        <v>1</v>
      </c>
      <c r="AWB26" s="28">
        <v>12</v>
      </c>
      <c r="AWC26" s="59">
        <v>8</v>
      </c>
      <c r="AWD26" s="29">
        <v>8</v>
      </c>
      <c r="AWE26" s="60">
        <f t="shared" ref="AWE26:AWE41" si="865">IFERROR((AWD26/AWC26),"")</f>
        <v>1</v>
      </c>
      <c r="AWF26" s="30"/>
      <c r="AWG26" s="31"/>
      <c r="AWH26" s="27"/>
      <c r="AWI26" s="31"/>
      <c r="AWJ26" s="31"/>
      <c r="AWK26" s="28"/>
      <c r="AWL26" s="59">
        <v>0</v>
      </c>
      <c r="AWM26" s="29">
        <v>0</v>
      </c>
      <c r="AWN26" s="60" t="str">
        <f t="shared" ref="AWN26:AWN41" si="866">IFERROR((AWM26/AWL26),"")</f>
        <v/>
      </c>
      <c r="AWO26" s="30"/>
      <c r="AWP26" s="31"/>
      <c r="AWQ26" s="27"/>
      <c r="AWR26" s="31"/>
      <c r="AWS26" s="31"/>
      <c r="AWT26" s="28"/>
      <c r="AWU26" s="59">
        <v>0</v>
      </c>
      <c r="AWV26" s="29">
        <v>0</v>
      </c>
      <c r="AWW26" s="60" t="str">
        <f t="shared" ref="AWW26:AWW41" si="867">IFERROR((AWV26/AWU26),"")</f>
        <v/>
      </c>
      <c r="AWX26" s="30"/>
      <c r="AWY26" s="31"/>
      <c r="AWZ26" s="27"/>
      <c r="AXA26" s="31"/>
      <c r="AXB26" s="31"/>
      <c r="AXC26" s="28"/>
      <c r="AXD26" s="59"/>
      <c r="AXE26" s="29"/>
      <c r="AXF26" s="60" t="str">
        <f t="shared" ref="AXF26:AXF41" si="868">IFERROR((AXE26/AXD26),"")</f>
        <v/>
      </c>
      <c r="AXG26" s="30"/>
      <c r="AXH26" s="31"/>
      <c r="AXI26" s="27"/>
      <c r="AXJ26" s="31"/>
      <c r="AXK26" s="31"/>
      <c r="AXL26" s="28"/>
      <c r="AXM26" s="59">
        <v>0</v>
      </c>
      <c r="AXN26" s="29">
        <v>0</v>
      </c>
      <c r="AXO26" s="60" t="str">
        <f t="shared" ref="AXO26:AXO41" si="869">IFERROR((AXN26/AXM26),"")</f>
        <v/>
      </c>
      <c r="AXP26" s="30"/>
      <c r="AXQ26" s="31"/>
      <c r="AXR26" s="27"/>
      <c r="AXS26" s="31"/>
      <c r="AXT26" s="31"/>
      <c r="AXU26" s="28"/>
      <c r="AXV26" s="59">
        <v>0</v>
      </c>
      <c r="AXW26" s="29">
        <v>0</v>
      </c>
      <c r="AXX26" s="60" t="str">
        <f t="shared" ref="AXX26:AXX41" si="870">IFERROR((AXW26/AXV26),"")</f>
        <v/>
      </c>
      <c r="AXY26" s="30">
        <v>7</v>
      </c>
      <c r="AXZ26" s="31">
        <v>2</v>
      </c>
      <c r="AYA26" s="27">
        <v>9</v>
      </c>
      <c r="AYB26" s="31">
        <v>1</v>
      </c>
      <c r="AYC26" s="31">
        <v>0</v>
      </c>
      <c r="AYD26" s="28">
        <v>10</v>
      </c>
      <c r="AYE26" s="59">
        <v>5</v>
      </c>
      <c r="AYF26" s="29">
        <v>5</v>
      </c>
      <c r="AYG26" s="60">
        <f t="shared" ref="AYG26:AYG41" si="871">IFERROR((AYF26/AYE26),"")</f>
        <v>1</v>
      </c>
      <c r="AYH26" s="30">
        <v>6</v>
      </c>
      <c r="AYI26" s="31">
        <v>8</v>
      </c>
      <c r="AYJ26" s="27">
        <v>14</v>
      </c>
      <c r="AYK26" s="31">
        <v>0</v>
      </c>
      <c r="AYL26" s="31">
        <v>0</v>
      </c>
      <c r="AYM26" s="28">
        <v>14</v>
      </c>
      <c r="AYN26" s="59">
        <v>5</v>
      </c>
      <c r="AYO26" s="29">
        <v>5</v>
      </c>
      <c r="AYP26" s="60">
        <f t="shared" ref="AYP26:AYP41" si="872">IFERROR((AYO26/AYN26),"")</f>
        <v>1</v>
      </c>
      <c r="AYQ26" s="30">
        <v>3</v>
      </c>
      <c r="AYR26" s="31">
        <v>6</v>
      </c>
      <c r="AYS26" s="27">
        <v>9</v>
      </c>
      <c r="AYT26" s="31">
        <v>8</v>
      </c>
      <c r="AYU26" s="31">
        <v>1</v>
      </c>
      <c r="AYV26" s="28">
        <v>18</v>
      </c>
      <c r="AYW26" s="59">
        <v>13</v>
      </c>
      <c r="AYX26" s="29">
        <v>13</v>
      </c>
      <c r="AYY26" s="60">
        <f t="shared" ref="AYY26:AYY41" si="873">IFERROR((AYX26/AYW26),"")</f>
        <v>1</v>
      </c>
      <c r="AYZ26" s="30">
        <v>12</v>
      </c>
      <c r="AZA26" s="31">
        <v>1</v>
      </c>
      <c r="AZB26" s="27">
        <v>13</v>
      </c>
      <c r="AZC26" s="31">
        <v>5</v>
      </c>
      <c r="AZD26" s="31">
        <v>2</v>
      </c>
      <c r="AZE26" s="28">
        <v>20</v>
      </c>
      <c r="AZF26" s="59">
        <v>18</v>
      </c>
      <c r="AZG26" s="29">
        <v>18</v>
      </c>
      <c r="AZH26" s="60">
        <f t="shared" ref="AZH26:AZH41" si="874">IFERROR((AZG26/AZF26),"")</f>
        <v>1</v>
      </c>
      <c r="AZI26" s="30"/>
      <c r="AZJ26" s="31"/>
      <c r="AZK26" s="27"/>
      <c r="AZL26" s="31"/>
      <c r="AZM26" s="31"/>
      <c r="AZN26" s="28"/>
      <c r="AZO26" s="59">
        <v>0</v>
      </c>
      <c r="AZP26" s="29">
        <v>0</v>
      </c>
      <c r="AZQ26" s="60" t="str">
        <f t="shared" ref="AZQ26:AZQ41" si="875">IFERROR((AZP26/AZO26),"")</f>
        <v/>
      </c>
      <c r="AZR26" s="30">
        <v>2</v>
      </c>
      <c r="AZS26" s="31">
        <v>2</v>
      </c>
      <c r="AZT26" s="27">
        <v>4</v>
      </c>
      <c r="AZU26" s="31">
        <v>3</v>
      </c>
      <c r="AZV26" s="31">
        <v>3</v>
      </c>
      <c r="AZW26" s="28">
        <v>10</v>
      </c>
      <c r="AZX26" s="59">
        <v>4</v>
      </c>
      <c r="AZY26" s="29">
        <v>4</v>
      </c>
      <c r="AZZ26" s="60">
        <f t="shared" ref="AZZ26:AZZ41" si="876">IFERROR((AZY26/AZX26),"")</f>
        <v>1</v>
      </c>
      <c r="BAA26" s="30">
        <v>6</v>
      </c>
      <c r="BAB26" s="31">
        <v>3</v>
      </c>
      <c r="BAC26" s="27">
        <v>9</v>
      </c>
      <c r="BAD26" s="31">
        <v>4</v>
      </c>
      <c r="BAE26" s="31">
        <v>1</v>
      </c>
      <c r="BAF26" s="28">
        <v>14</v>
      </c>
      <c r="BAG26" s="59">
        <v>8</v>
      </c>
      <c r="BAH26" s="29">
        <v>8</v>
      </c>
      <c r="BAI26" s="60">
        <f t="shared" ref="BAI26:BAI41" si="877">IFERROR((BAH26/BAG26),"")</f>
        <v>1</v>
      </c>
      <c r="BAJ26" s="30">
        <v>5</v>
      </c>
      <c r="BAK26" s="31">
        <v>4</v>
      </c>
      <c r="BAL26" s="27">
        <v>9</v>
      </c>
      <c r="BAM26" s="31">
        <v>2</v>
      </c>
      <c r="BAN26" s="31">
        <v>1</v>
      </c>
      <c r="BAO26" s="28">
        <v>12</v>
      </c>
      <c r="BAP26" s="59">
        <v>1</v>
      </c>
      <c r="BAQ26" s="29">
        <v>1</v>
      </c>
      <c r="BAR26" s="60">
        <f t="shared" ref="BAR26:BAR41" si="878">IFERROR((BAQ26/BAP26),"")</f>
        <v>1</v>
      </c>
      <c r="BAS26" s="30">
        <v>7</v>
      </c>
      <c r="BAT26" s="31">
        <v>4</v>
      </c>
      <c r="BAU26" s="27">
        <v>11</v>
      </c>
      <c r="BAV26" s="31">
        <v>1</v>
      </c>
      <c r="BAW26" s="31">
        <v>2</v>
      </c>
      <c r="BAX26" s="28">
        <v>14</v>
      </c>
      <c r="BAY26" s="59">
        <v>5</v>
      </c>
      <c r="BAZ26" s="29">
        <v>5</v>
      </c>
      <c r="BBA26" s="60">
        <f t="shared" ref="BBA26:BBA41" si="879">IFERROR((BAZ26/BAY26),"")</f>
        <v>1</v>
      </c>
      <c r="BBB26" s="30">
        <v>5</v>
      </c>
      <c r="BBC26" s="31">
        <v>6</v>
      </c>
      <c r="BBD26" s="27">
        <v>11</v>
      </c>
      <c r="BBE26" s="31">
        <v>1</v>
      </c>
      <c r="BBF26" s="31">
        <v>0</v>
      </c>
      <c r="BBG26" s="28">
        <v>12</v>
      </c>
      <c r="BBH26" s="59">
        <v>5</v>
      </c>
      <c r="BBI26" s="29">
        <v>5</v>
      </c>
      <c r="BBJ26" s="60">
        <f t="shared" ref="BBJ26:BBJ41" si="880">IFERROR((BBI26/BBH26),"")</f>
        <v>1</v>
      </c>
      <c r="BBK26" s="30"/>
      <c r="BBL26" s="31"/>
      <c r="BBM26" s="27"/>
      <c r="BBN26" s="31"/>
      <c r="BBO26" s="31"/>
      <c r="BBP26" s="28"/>
      <c r="BBQ26" s="59">
        <v>0</v>
      </c>
      <c r="BBR26" s="29">
        <v>0</v>
      </c>
      <c r="BBS26" s="60" t="str">
        <f t="shared" ref="BBS26:BBS41" si="881">IFERROR((BBR26/BBQ26),"")</f>
        <v/>
      </c>
      <c r="BBT26" s="30"/>
      <c r="BBU26" s="31"/>
      <c r="BBV26" s="27"/>
      <c r="BBW26" s="31"/>
      <c r="BBX26" s="31"/>
      <c r="BBY26" s="28"/>
      <c r="BBZ26" s="59">
        <v>0</v>
      </c>
      <c r="BCA26" s="29">
        <v>0</v>
      </c>
      <c r="BCB26" s="60" t="str">
        <f t="shared" ref="BCB26:BCB41" si="882">IFERROR((BCA26/BBZ26),"")</f>
        <v/>
      </c>
      <c r="BCC26" s="30">
        <v>6</v>
      </c>
      <c r="BCD26" s="31">
        <v>4</v>
      </c>
      <c r="BCE26" s="27">
        <v>10</v>
      </c>
      <c r="BCF26" s="31">
        <v>0</v>
      </c>
      <c r="BCG26" s="31">
        <v>3</v>
      </c>
      <c r="BCH26" s="28">
        <v>13</v>
      </c>
      <c r="BCI26" s="59">
        <v>1</v>
      </c>
      <c r="BCJ26" s="29">
        <v>1</v>
      </c>
      <c r="BCK26" s="60">
        <f t="shared" ref="BCK26:BCK41" si="883">IFERROR((BCJ26/BCI26),"")</f>
        <v>1</v>
      </c>
      <c r="BCL26" s="30"/>
      <c r="BCM26" s="31"/>
      <c r="BCN26" s="27"/>
      <c r="BCO26" s="31"/>
      <c r="BCP26" s="31"/>
      <c r="BCQ26" s="28"/>
      <c r="BCR26" s="59">
        <v>0</v>
      </c>
      <c r="BCS26" s="29">
        <v>0</v>
      </c>
      <c r="BCT26" s="60" t="str">
        <f t="shared" ref="BCT26:BCT41" si="884">IFERROR((BCS26/BCR26),"")</f>
        <v/>
      </c>
      <c r="BCU26" s="30"/>
      <c r="BCV26" s="31"/>
      <c r="BCW26" s="27"/>
      <c r="BCX26" s="31"/>
      <c r="BCY26" s="31"/>
      <c r="BCZ26" s="28"/>
      <c r="BDA26" s="59">
        <v>0</v>
      </c>
      <c r="BDB26" s="29">
        <v>0</v>
      </c>
      <c r="BDC26" s="60" t="str">
        <f t="shared" ref="BDC26:BDC41" si="885">IFERROR((BDB26/BDA26),"")</f>
        <v/>
      </c>
      <c r="BDD26" s="30">
        <v>5</v>
      </c>
      <c r="BDE26" s="31">
        <v>6</v>
      </c>
      <c r="BDF26" s="27">
        <v>11</v>
      </c>
      <c r="BDG26" s="31">
        <v>1</v>
      </c>
      <c r="BDH26" s="31">
        <v>0</v>
      </c>
      <c r="BDI26" s="28">
        <v>12</v>
      </c>
      <c r="BDJ26" s="59">
        <v>10</v>
      </c>
      <c r="BDK26" s="29">
        <v>10</v>
      </c>
      <c r="BDL26" s="60">
        <f t="shared" ref="BDL26:BDL41" si="886">IFERROR((BDK26/BDJ26),"")</f>
        <v>1</v>
      </c>
      <c r="BDM26" s="30">
        <v>12</v>
      </c>
      <c r="BDN26" s="31">
        <v>3</v>
      </c>
      <c r="BDO26" s="27">
        <v>15</v>
      </c>
      <c r="BDP26" s="31">
        <v>2</v>
      </c>
      <c r="BDQ26" s="31">
        <v>4</v>
      </c>
      <c r="BDR26" s="28">
        <v>21</v>
      </c>
      <c r="BDS26" s="59">
        <v>10</v>
      </c>
      <c r="BDT26" s="29">
        <v>10</v>
      </c>
      <c r="BDU26" s="60">
        <f t="shared" ref="BDU26:BDU41" si="887">IFERROR((BDT26/BDS26),"")</f>
        <v>1</v>
      </c>
      <c r="BDV26" s="30">
        <v>5</v>
      </c>
      <c r="BDW26" s="31">
        <v>3</v>
      </c>
      <c r="BDX26" s="27">
        <v>8</v>
      </c>
      <c r="BDY26" s="31">
        <v>1</v>
      </c>
      <c r="BDZ26" s="31">
        <v>2</v>
      </c>
      <c r="BEA26" s="28">
        <v>11</v>
      </c>
      <c r="BEB26" s="59">
        <v>9</v>
      </c>
      <c r="BEC26" s="29">
        <v>9</v>
      </c>
      <c r="BED26" s="60">
        <f t="shared" ref="BED26:BED41" si="888">IFERROR((BEC26/BEB26),"")</f>
        <v>1</v>
      </c>
      <c r="BEE26" s="30"/>
      <c r="BEF26" s="31"/>
      <c r="BEG26" s="27"/>
      <c r="BEH26" s="31"/>
      <c r="BEI26" s="31"/>
      <c r="BEJ26" s="28"/>
      <c r="BEK26" s="59">
        <v>0</v>
      </c>
      <c r="BEL26" s="29">
        <v>0</v>
      </c>
      <c r="BEM26" s="60" t="str">
        <f t="shared" ref="BEM26:BEM41" si="889">IFERROR((BEL26/BEK26),"")</f>
        <v/>
      </c>
      <c r="BEN26" s="30">
        <v>9</v>
      </c>
      <c r="BEO26" s="31">
        <v>0</v>
      </c>
      <c r="BEP26" s="27">
        <v>9</v>
      </c>
      <c r="BEQ26" s="31">
        <v>2</v>
      </c>
      <c r="BER26" s="31">
        <v>2</v>
      </c>
      <c r="BES26" s="28">
        <v>13</v>
      </c>
      <c r="BET26" s="59">
        <v>0</v>
      </c>
      <c r="BEU26" s="29">
        <v>0</v>
      </c>
      <c r="BEV26" s="60" t="str">
        <f t="shared" ref="BEV26:BEV41" si="890">IFERROR((BEU26/BET26),"")</f>
        <v/>
      </c>
      <c r="BEW26" s="30"/>
      <c r="BEX26" s="31"/>
      <c r="BEY26" s="27"/>
      <c r="BEZ26" s="31"/>
      <c r="BFA26" s="31"/>
      <c r="BFB26" s="28"/>
      <c r="BFC26" s="59">
        <v>0</v>
      </c>
      <c r="BFD26" s="29">
        <v>0</v>
      </c>
      <c r="BFE26" s="60" t="str">
        <f t="shared" ref="BFE26:BFE41" si="891">IFERROR((BFD26/BFC26),"")</f>
        <v/>
      </c>
      <c r="BFF26" s="30">
        <v>5</v>
      </c>
      <c r="BFG26" s="31">
        <v>4</v>
      </c>
      <c r="BFH26" s="27">
        <v>9</v>
      </c>
      <c r="BFI26" s="31">
        <v>2</v>
      </c>
      <c r="BFJ26" s="31">
        <v>1</v>
      </c>
      <c r="BFK26" s="28">
        <v>12</v>
      </c>
      <c r="BFL26" s="59">
        <v>1</v>
      </c>
      <c r="BFM26" s="29">
        <v>1</v>
      </c>
      <c r="BFN26" s="60">
        <f t="shared" ref="BFN26:BFN41" si="892">IFERROR((BFM26/BFL26),"")</f>
        <v>1</v>
      </c>
      <c r="BFO26" s="30">
        <v>6</v>
      </c>
      <c r="BFP26" s="31">
        <v>6</v>
      </c>
      <c r="BFQ26" s="27">
        <v>12</v>
      </c>
      <c r="BFR26" s="31">
        <v>1</v>
      </c>
      <c r="BFS26" s="31">
        <v>3</v>
      </c>
      <c r="BFT26" s="28">
        <v>16</v>
      </c>
      <c r="BFU26" s="59">
        <v>8</v>
      </c>
      <c r="BFV26" s="29">
        <v>8</v>
      </c>
      <c r="BFW26" s="60">
        <f t="shared" ref="BFW26:BFW41" si="893">IFERROR((BFV26/BFU26),"")</f>
        <v>1</v>
      </c>
      <c r="BFX26" s="30">
        <v>6</v>
      </c>
      <c r="BFY26" s="31">
        <v>2</v>
      </c>
      <c r="BFZ26" s="27">
        <v>8</v>
      </c>
      <c r="BGA26" s="31">
        <v>2</v>
      </c>
      <c r="BGB26" s="31">
        <v>1</v>
      </c>
      <c r="BGC26" s="28">
        <v>11</v>
      </c>
      <c r="BGD26" s="59">
        <v>1</v>
      </c>
      <c r="BGE26" s="29">
        <v>1</v>
      </c>
      <c r="BGF26" s="60">
        <f t="shared" ref="BGF26:BGF41" si="894">IFERROR((BGE26/BGD26),"")</f>
        <v>1</v>
      </c>
      <c r="BGG26" s="30">
        <v>4</v>
      </c>
      <c r="BGH26" s="31">
        <v>5</v>
      </c>
      <c r="BGI26" s="27">
        <v>9</v>
      </c>
      <c r="BGJ26" s="31">
        <v>0</v>
      </c>
      <c r="BGK26" s="31">
        <v>5</v>
      </c>
      <c r="BGL26" s="28">
        <v>14</v>
      </c>
      <c r="BGM26" s="59">
        <v>3</v>
      </c>
      <c r="BGN26" s="29">
        <v>3</v>
      </c>
      <c r="BGO26" s="60">
        <f t="shared" ref="BGO26:BGO41" si="895">IFERROR((BGN26/BGM26),"")</f>
        <v>1</v>
      </c>
      <c r="BGP26" s="30"/>
      <c r="BGQ26" s="31"/>
      <c r="BGR26" s="27"/>
      <c r="BGS26" s="31"/>
      <c r="BGT26" s="31"/>
      <c r="BGU26" s="28"/>
      <c r="BGV26" s="59"/>
      <c r="BGW26" s="29"/>
      <c r="BGX26" s="60" t="str">
        <f>IFERROR((BGW26/BGV26),"")</f>
        <v/>
      </c>
      <c r="BGY26" s="30"/>
      <c r="BGZ26" s="31"/>
      <c r="BHA26" s="27"/>
      <c r="BHB26" s="31"/>
      <c r="BHC26" s="31"/>
      <c r="BHD26" s="28"/>
      <c r="BHE26" s="59">
        <v>0</v>
      </c>
      <c r="BHF26" s="29">
        <v>0</v>
      </c>
      <c r="BHG26" s="60" t="str">
        <f>IFERROR((BHF26/BHE26),"")</f>
        <v/>
      </c>
      <c r="BHH26" s="30">
        <v>7</v>
      </c>
      <c r="BHI26" s="31">
        <v>3</v>
      </c>
      <c r="BHJ26" s="27">
        <v>10</v>
      </c>
      <c r="BHK26" s="31">
        <v>5</v>
      </c>
      <c r="BHL26" s="31">
        <v>5</v>
      </c>
      <c r="BHM26" s="28">
        <v>20</v>
      </c>
      <c r="BHN26" s="59">
        <v>5</v>
      </c>
      <c r="BHO26" s="29">
        <v>5</v>
      </c>
      <c r="BHP26" s="60">
        <f>IFERROR((BHO26/BHN26),"")</f>
        <v>1</v>
      </c>
      <c r="BHQ26" s="30">
        <v>2</v>
      </c>
      <c r="BHR26" s="31">
        <v>2</v>
      </c>
      <c r="BHS26" s="27">
        <v>4</v>
      </c>
      <c r="BHT26" s="31">
        <v>2</v>
      </c>
      <c r="BHU26" s="31">
        <v>5</v>
      </c>
      <c r="BHV26" s="28">
        <v>11</v>
      </c>
      <c r="BHW26" s="59">
        <v>15</v>
      </c>
      <c r="BHX26" s="29">
        <v>15</v>
      </c>
      <c r="BHY26" s="60">
        <f>IFERROR((BHX26/BHW26),"")</f>
        <v>1</v>
      </c>
      <c r="BHZ26" s="30">
        <v>4</v>
      </c>
      <c r="BIA26" s="31">
        <v>3</v>
      </c>
      <c r="BIB26" s="27">
        <v>7</v>
      </c>
      <c r="BIC26" s="31">
        <v>2</v>
      </c>
      <c r="BID26" s="31">
        <v>4</v>
      </c>
      <c r="BIE26" s="28">
        <v>13</v>
      </c>
      <c r="BIF26" s="59">
        <v>9</v>
      </c>
      <c r="BIG26" s="29">
        <v>9</v>
      </c>
      <c r="BIH26" s="60">
        <f>IFERROR((BIG26/BIF26),"")</f>
        <v>1</v>
      </c>
      <c r="BII26" s="30">
        <v>4</v>
      </c>
      <c r="BIJ26" s="31">
        <v>0</v>
      </c>
      <c r="BIK26" s="27">
        <v>4</v>
      </c>
      <c r="BIL26" s="31">
        <v>3</v>
      </c>
      <c r="BIM26" s="31">
        <v>2</v>
      </c>
      <c r="BIN26" s="28">
        <v>9</v>
      </c>
      <c r="BIO26" s="59">
        <v>0</v>
      </c>
      <c r="BIP26" s="29">
        <v>0</v>
      </c>
      <c r="BIQ26" s="60" t="str">
        <f>IFERROR((BIP26/BIO26),"")</f>
        <v/>
      </c>
      <c r="BIR26" s="30">
        <v>5</v>
      </c>
      <c r="BIS26" s="31">
        <v>2</v>
      </c>
      <c r="BIT26" s="27">
        <v>7</v>
      </c>
      <c r="BIU26" s="31">
        <v>4</v>
      </c>
      <c r="BIV26" s="31">
        <v>2</v>
      </c>
      <c r="BIW26" s="28">
        <v>13</v>
      </c>
      <c r="BIX26" s="59">
        <v>0</v>
      </c>
      <c r="BIY26" s="29">
        <v>0</v>
      </c>
      <c r="BIZ26" s="60" t="str">
        <f>IFERROR((BIY26/BIX26),"")</f>
        <v/>
      </c>
      <c r="BJA26" s="30"/>
      <c r="BJB26" s="31"/>
      <c r="BJC26" s="27"/>
      <c r="BJD26" s="31"/>
      <c r="BJE26" s="31"/>
      <c r="BJF26" s="28"/>
      <c r="BJG26" s="59">
        <v>0</v>
      </c>
      <c r="BJH26" s="29">
        <v>0</v>
      </c>
      <c r="BJI26" s="60" t="str">
        <f>IFERROR((BJH26/BJG26),"")</f>
        <v/>
      </c>
      <c r="BJJ26" s="30">
        <v>3</v>
      </c>
      <c r="BJK26" s="31">
        <v>0</v>
      </c>
      <c r="BJL26" s="27">
        <v>3</v>
      </c>
      <c r="BJM26" s="31">
        <v>0</v>
      </c>
      <c r="BJN26" s="31">
        <v>0</v>
      </c>
      <c r="BJO26" s="28">
        <v>3</v>
      </c>
      <c r="BJP26" s="59">
        <v>0</v>
      </c>
      <c r="BJQ26" s="29">
        <v>0</v>
      </c>
      <c r="BJR26" s="60" t="str">
        <f>IFERROR((BJQ26/BJP26),"")</f>
        <v/>
      </c>
      <c r="BJS26" s="30">
        <v>4</v>
      </c>
      <c r="BJT26" s="31">
        <v>2</v>
      </c>
      <c r="BJU26" s="27">
        <v>6</v>
      </c>
      <c r="BJV26" s="31">
        <v>3</v>
      </c>
      <c r="BJW26" s="31">
        <v>0</v>
      </c>
      <c r="BJX26" s="28">
        <v>9</v>
      </c>
      <c r="BJY26" s="59">
        <v>15</v>
      </c>
      <c r="BJZ26" s="29">
        <v>15</v>
      </c>
      <c r="BKA26" s="60">
        <f>IFERROR((BJZ26/BJY26),"")</f>
        <v>1</v>
      </c>
      <c r="BKB26" s="30">
        <v>5</v>
      </c>
      <c r="BKC26" s="31">
        <v>4</v>
      </c>
      <c r="BKD26" s="27">
        <v>9</v>
      </c>
      <c r="BKE26" s="31">
        <v>3</v>
      </c>
      <c r="BKF26" s="31">
        <v>4</v>
      </c>
      <c r="BKG26" s="28">
        <v>16</v>
      </c>
      <c r="BKH26" s="59">
        <v>6</v>
      </c>
      <c r="BKI26" s="29">
        <v>6</v>
      </c>
      <c r="BKJ26" s="60">
        <f>IFERROR((BKI26/BKH26),"")</f>
        <v>1</v>
      </c>
      <c r="BKK26" s="30">
        <v>6</v>
      </c>
      <c r="BKL26" s="31">
        <v>4</v>
      </c>
      <c r="BKM26" s="27">
        <v>10</v>
      </c>
      <c r="BKN26" s="31">
        <v>2</v>
      </c>
      <c r="BKO26" s="31">
        <v>2</v>
      </c>
      <c r="BKP26" s="28">
        <v>14</v>
      </c>
      <c r="BKQ26" s="59">
        <v>10</v>
      </c>
      <c r="BKR26" s="29">
        <v>10</v>
      </c>
      <c r="BKS26" s="60">
        <f>IFERROR((BKR26/BKQ26),"")</f>
        <v>1</v>
      </c>
      <c r="BKT26" s="30">
        <v>6</v>
      </c>
      <c r="BKU26" s="31">
        <v>3</v>
      </c>
      <c r="BKV26" s="27">
        <v>9</v>
      </c>
      <c r="BKW26" s="31">
        <v>1</v>
      </c>
      <c r="BKX26" s="31">
        <v>1</v>
      </c>
      <c r="BKY26" s="28">
        <v>11</v>
      </c>
      <c r="BKZ26" s="59">
        <v>9</v>
      </c>
      <c r="BLA26" s="29">
        <v>9</v>
      </c>
      <c r="BLB26" s="60">
        <f>IFERROR((BLA26/BKZ26),"")</f>
        <v>1</v>
      </c>
      <c r="BLC26" s="30"/>
      <c r="BLD26" s="31"/>
      <c r="BLE26" s="27"/>
      <c r="BLF26" s="31"/>
      <c r="BLG26" s="31"/>
      <c r="BLH26" s="28"/>
      <c r="BLI26" s="59">
        <v>0</v>
      </c>
      <c r="BLJ26" s="29">
        <v>0</v>
      </c>
      <c r="BLK26" s="60" t="str">
        <f>IFERROR((BLJ26/BLI26),"")</f>
        <v/>
      </c>
      <c r="BLL26" s="30"/>
      <c r="BLM26" s="31"/>
      <c r="BLN26" s="27"/>
      <c r="BLO26" s="31"/>
      <c r="BLP26" s="31"/>
      <c r="BLQ26" s="28"/>
      <c r="BLR26" s="59"/>
      <c r="BLS26" s="29"/>
      <c r="BLT26" s="60" t="str">
        <f>IFERROR((BLS26/BLR26),"")</f>
        <v/>
      </c>
      <c r="BLU26" s="30">
        <v>4</v>
      </c>
      <c r="BLV26" s="31">
        <v>4</v>
      </c>
      <c r="BLW26" s="27">
        <v>8</v>
      </c>
      <c r="BLX26" s="31">
        <v>0</v>
      </c>
      <c r="BLY26" s="31">
        <v>0</v>
      </c>
      <c r="BLZ26" s="28">
        <v>8</v>
      </c>
      <c r="BMA26" s="59">
        <v>20</v>
      </c>
      <c r="BMB26" s="29">
        <v>20</v>
      </c>
      <c r="BMC26" s="60">
        <f>IFERROR((BMB26/BMA26),"")</f>
        <v>1</v>
      </c>
      <c r="BMD26" s="30">
        <v>2</v>
      </c>
      <c r="BME26" s="31">
        <v>3</v>
      </c>
      <c r="BMF26" s="27">
        <v>5</v>
      </c>
      <c r="BMG26" s="31">
        <v>3</v>
      </c>
      <c r="BMH26" s="31">
        <v>1</v>
      </c>
      <c r="BMI26" s="28">
        <v>9</v>
      </c>
      <c r="BMJ26" s="59">
        <v>0</v>
      </c>
      <c r="BMK26" s="29">
        <v>0</v>
      </c>
      <c r="BML26" s="60" t="str">
        <f>IFERROR((BMK26/BMJ26),"")</f>
        <v/>
      </c>
      <c r="BMM26" s="30">
        <v>5</v>
      </c>
      <c r="BMN26" s="31">
        <v>2</v>
      </c>
      <c r="BMO26" s="27">
        <v>7</v>
      </c>
      <c r="BMP26" s="31">
        <v>3</v>
      </c>
      <c r="BMQ26" s="31">
        <v>3</v>
      </c>
      <c r="BMR26" s="28">
        <v>13</v>
      </c>
      <c r="BMS26" s="59"/>
      <c r="BMT26" s="29">
        <v>8</v>
      </c>
      <c r="BMU26" s="60" t="str">
        <f>IFERROR((BMT26/BMS26),"")</f>
        <v/>
      </c>
      <c r="BMV26" s="30">
        <v>8</v>
      </c>
      <c r="BMW26" s="31">
        <v>4</v>
      </c>
      <c r="BMX26" s="27">
        <v>12</v>
      </c>
      <c r="BMY26" s="31">
        <v>1</v>
      </c>
      <c r="BMZ26" s="31">
        <v>1</v>
      </c>
      <c r="BNA26" s="28">
        <v>14</v>
      </c>
      <c r="BNB26" s="59"/>
      <c r="BNC26" s="29">
        <v>6</v>
      </c>
      <c r="BND26" s="60" t="str">
        <f>IFERROR((BNC26/BNB26),"")</f>
        <v/>
      </c>
      <c r="BNE26" s="30">
        <v>5</v>
      </c>
      <c r="BNF26" s="31">
        <v>5</v>
      </c>
      <c r="BNG26" s="27">
        <v>10</v>
      </c>
      <c r="BNH26" s="31">
        <v>1</v>
      </c>
      <c r="BNI26" s="31">
        <v>2</v>
      </c>
      <c r="BNJ26" s="28">
        <v>13</v>
      </c>
      <c r="BNK26" s="59"/>
      <c r="BNL26" s="29">
        <v>12</v>
      </c>
      <c r="BNM26" s="60" t="str">
        <f>IFERROR((BNL26/BNK26),"")</f>
        <v/>
      </c>
      <c r="BNN26" s="30"/>
      <c r="BNO26" s="31"/>
      <c r="BNP26" s="27"/>
      <c r="BNQ26" s="31"/>
      <c r="BNR26" s="31"/>
      <c r="BNS26" s="28"/>
      <c r="BNT26" s="59"/>
      <c r="BNU26" s="29"/>
      <c r="BNV26" s="60" t="str">
        <f>IFERROR((BNU26/BNT26),"")</f>
        <v/>
      </c>
      <c r="BNW26" s="30">
        <v>21</v>
      </c>
      <c r="BNX26" s="31">
        <v>0</v>
      </c>
      <c r="BNY26" s="27">
        <v>21</v>
      </c>
      <c r="BNZ26" s="31">
        <v>0</v>
      </c>
      <c r="BOA26" s="31">
        <v>0</v>
      </c>
      <c r="BOB26" s="28">
        <v>21</v>
      </c>
      <c r="BOC26" s="59"/>
      <c r="BOD26" s="29"/>
      <c r="BOE26" s="60" t="str">
        <f>IFERROR((BOD26/BOC26),"")</f>
        <v/>
      </c>
      <c r="BOF26" s="30">
        <v>3</v>
      </c>
      <c r="BOG26" s="31">
        <v>3</v>
      </c>
      <c r="BOH26" s="27">
        <v>6</v>
      </c>
      <c r="BOI26" s="31">
        <v>3</v>
      </c>
      <c r="BOJ26" s="31">
        <v>0</v>
      </c>
      <c r="BOK26" s="28">
        <v>9</v>
      </c>
      <c r="BOL26" s="59"/>
      <c r="BOM26" s="29"/>
      <c r="BON26" s="60" t="str">
        <f>IFERROR((BOM26/BOL26),"")</f>
        <v/>
      </c>
      <c r="BOO26" s="30">
        <v>7</v>
      </c>
      <c r="BOP26" s="31">
        <v>4</v>
      </c>
      <c r="BOQ26" s="27">
        <v>11</v>
      </c>
      <c r="BOR26" s="31">
        <v>2</v>
      </c>
      <c r="BOS26" s="31">
        <v>3</v>
      </c>
      <c r="BOT26" s="28">
        <v>16</v>
      </c>
      <c r="BOU26" s="59"/>
      <c r="BOV26" s="29"/>
      <c r="BOW26" s="60" t="str">
        <f>IFERROR((BOV26/BOU26),"")</f>
        <v/>
      </c>
      <c r="BOX26" s="30">
        <v>3</v>
      </c>
      <c r="BOY26" s="31">
        <v>2</v>
      </c>
      <c r="BOZ26" s="27">
        <v>5</v>
      </c>
      <c r="BPA26" s="31">
        <v>3</v>
      </c>
      <c r="BPB26" s="31">
        <v>4</v>
      </c>
      <c r="BPC26" s="28">
        <v>12</v>
      </c>
      <c r="BPD26" s="59"/>
      <c r="BPE26" s="29"/>
      <c r="BPF26" s="60" t="str">
        <f>IFERROR((BPE26/BPD26),"")</f>
        <v/>
      </c>
      <c r="BPG26" s="30">
        <v>5</v>
      </c>
      <c r="BPH26" s="31">
        <v>1</v>
      </c>
      <c r="BPI26" s="27">
        <v>6</v>
      </c>
      <c r="BPJ26" s="31">
        <v>1</v>
      </c>
      <c r="BPK26" s="31">
        <v>3</v>
      </c>
      <c r="BPL26" s="28">
        <v>10</v>
      </c>
      <c r="BPM26" s="59"/>
      <c r="BPN26" s="29"/>
      <c r="BPO26" s="60" t="str">
        <f>IFERROR((BPN26/BPM26),"")</f>
        <v/>
      </c>
      <c r="BPP26" s="30"/>
      <c r="BPQ26" s="31"/>
      <c r="BPR26" s="27"/>
      <c r="BPS26" s="31"/>
      <c r="BPT26" s="31"/>
      <c r="BPU26" s="28"/>
      <c r="BPV26" s="59"/>
      <c r="BPW26" s="29"/>
      <c r="BPX26" s="60" t="str">
        <f>IFERROR((BPW26/BPV26),"")</f>
        <v/>
      </c>
      <c r="BPY26" s="30"/>
      <c r="BPZ26" s="31"/>
      <c r="BQA26" s="27"/>
      <c r="BQB26" s="31"/>
      <c r="BQC26" s="31"/>
      <c r="BQD26" s="28"/>
      <c r="BQE26" s="59"/>
      <c r="BQF26" s="29"/>
      <c r="BQG26" s="60" t="str">
        <f>IFERROR((BQF26/BQE26),"")</f>
        <v/>
      </c>
      <c r="BQH26" s="30">
        <v>18</v>
      </c>
      <c r="BQI26" s="31">
        <v>0</v>
      </c>
      <c r="BQJ26" s="27">
        <v>18</v>
      </c>
      <c r="BQK26" s="31">
        <v>0</v>
      </c>
      <c r="BQL26" s="31">
        <v>0</v>
      </c>
      <c r="BQM26" s="28">
        <v>18</v>
      </c>
      <c r="BQN26" s="59"/>
      <c r="BQO26" s="29"/>
      <c r="BQP26" s="60" t="str">
        <f>IFERROR((BQO26/BQN26),"")</f>
        <v/>
      </c>
      <c r="BQQ26" s="30">
        <v>8</v>
      </c>
      <c r="BQR26" s="31">
        <v>1</v>
      </c>
      <c r="BQS26" s="27">
        <v>9</v>
      </c>
      <c r="BQT26" s="31">
        <v>1</v>
      </c>
      <c r="BQU26" s="31">
        <v>0</v>
      </c>
      <c r="BQV26" s="28">
        <v>10</v>
      </c>
      <c r="BQW26" s="59"/>
      <c r="BQX26" s="29"/>
      <c r="BQY26" s="60" t="str">
        <f>IFERROR((BQX26/BQW26),"")</f>
        <v/>
      </c>
      <c r="BQZ26" s="30">
        <v>3</v>
      </c>
      <c r="BRA26" s="31">
        <v>1</v>
      </c>
      <c r="BRB26" s="27">
        <v>4</v>
      </c>
      <c r="BRC26" s="31">
        <v>1</v>
      </c>
      <c r="BRD26" s="31">
        <v>1</v>
      </c>
      <c r="BRE26" s="28">
        <v>6</v>
      </c>
      <c r="BRF26" s="59"/>
      <c r="BRG26" s="29"/>
      <c r="BRH26" s="60" t="str">
        <f>IFERROR((BRG26/BRF26),"")</f>
        <v/>
      </c>
      <c r="BRI26" s="30"/>
      <c r="BRJ26" s="31"/>
      <c r="BRK26" s="27"/>
      <c r="BRL26" s="31"/>
      <c r="BRM26" s="31"/>
      <c r="BRN26" s="28"/>
      <c r="BRO26" s="59"/>
      <c r="BRP26" s="29"/>
      <c r="BRQ26" s="60" t="str">
        <f>IFERROR((BRP26/BRO26),"")</f>
        <v/>
      </c>
      <c r="BRR26" s="30"/>
      <c r="BRS26" s="31"/>
      <c r="BRT26" s="27"/>
      <c r="BRU26" s="31"/>
      <c r="BRV26" s="31"/>
      <c r="BRW26" s="28"/>
      <c r="BRX26" s="59"/>
      <c r="BRY26" s="29"/>
      <c r="BRZ26" s="60" t="str">
        <f>IFERROR((BRY26/BRX26),"")</f>
        <v/>
      </c>
      <c r="BSA26" s="30">
        <v>2</v>
      </c>
      <c r="BSB26" s="31">
        <v>2</v>
      </c>
      <c r="BSC26" s="27">
        <v>4</v>
      </c>
      <c r="BSD26" s="31">
        <v>0</v>
      </c>
      <c r="BSE26" s="31">
        <v>2</v>
      </c>
      <c r="BSF26" s="28">
        <v>6</v>
      </c>
      <c r="BSG26" s="59"/>
      <c r="BSH26" s="29"/>
      <c r="BSI26" s="60" t="str">
        <f>IFERROR((BSH26/BSG26),"")</f>
        <v/>
      </c>
      <c r="BSJ26" s="30">
        <v>5</v>
      </c>
      <c r="BSK26" s="31">
        <v>3</v>
      </c>
      <c r="BSL26" s="27">
        <v>8</v>
      </c>
      <c r="BSM26" s="31">
        <v>2</v>
      </c>
      <c r="BSN26" s="31">
        <v>0</v>
      </c>
      <c r="BSO26" s="28">
        <v>10</v>
      </c>
      <c r="BSP26" s="59"/>
      <c r="BSQ26" s="29"/>
      <c r="BSR26" s="60" t="str">
        <f>IFERROR((BSQ26/BSP26),"")</f>
        <v/>
      </c>
      <c r="BSS26" s="30"/>
      <c r="BST26" s="31"/>
      <c r="BSU26" s="27"/>
      <c r="BSV26" s="31"/>
      <c r="BSW26" s="31"/>
      <c r="BSX26" s="28"/>
      <c r="BSY26" s="59"/>
      <c r="BSZ26" s="29"/>
      <c r="BTA26" s="60" t="str">
        <f>IFERROR((BSZ26/BSY26),"")</f>
        <v/>
      </c>
      <c r="BTB26" s="30"/>
      <c r="BTC26" s="31"/>
      <c r="BTD26" s="27"/>
      <c r="BTE26" s="31"/>
      <c r="BTF26" s="31"/>
      <c r="BTG26" s="28"/>
      <c r="BTH26" s="59"/>
      <c r="BTI26" s="29"/>
      <c r="BTJ26" s="60" t="str">
        <f>IFERROR((BTI26/BTH26),"")</f>
        <v/>
      </c>
      <c r="BTK26" s="30">
        <v>3</v>
      </c>
      <c r="BTL26" s="31">
        <v>2</v>
      </c>
      <c r="BTM26" s="27">
        <v>5</v>
      </c>
      <c r="BTN26" s="31">
        <v>1</v>
      </c>
      <c r="BTO26" s="31">
        <v>1</v>
      </c>
      <c r="BTP26" s="28">
        <v>7</v>
      </c>
      <c r="BTQ26" s="59"/>
      <c r="BTR26" s="29"/>
      <c r="BTS26" s="60" t="str">
        <f>IFERROR((BTR26/BTQ26),"")</f>
        <v/>
      </c>
      <c r="BTT26" s="30">
        <v>6</v>
      </c>
      <c r="BTU26" s="31">
        <v>0</v>
      </c>
      <c r="BTV26" s="27">
        <v>6</v>
      </c>
      <c r="BTW26" s="31">
        <v>1</v>
      </c>
      <c r="BTX26" s="31">
        <v>0</v>
      </c>
      <c r="BTY26" s="28">
        <v>7</v>
      </c>
      <c r="BTZ26" s="59"/>
      <c r="BUA26" s="29"/>
      <c r="BUB26" s="60" t="str">
        <f>IFERROR((BUA26/BTZ26),"")</f>
        <v/>
      </c>
      <c r="BUC26" s="30">
        <v>3</v>
      </c>
      <c r="BUD26" s="31">
        <v>4</v>
      </c>
      <c r="BUE26" s="27">
        <v>7</v>
      </c>
      <c r="BUF26" s="31">
        <v>2</v>
      </c>
      <c r="BUG26" s="31">
        <v>1</v>
      </c>
      <c r="BUH26" s="28">
        <v>10</v>
      </c>
      <c r="BUI26" s="59"/>
      <c r="BUJ26" s="29"/>
      <c r="BUK26" s="60" t="str">
        <f>IFERROR((BUJ26/BUI26),"")</f>
        <v/>
      </c>
      <c r="BUL26" s="30"/>
      <c r="BUM26" s="31"/>
      <c r="BUN26" s="27"/>
      <c r="BUO26" s="31"/>
      <c r="BUP26" s="31"/>
      <c r="BUQ26" s="28"/>
      <c r="BUR26" s="59"/>
      <c r="BUS26" s="29"/>
      <c r="BUT26" s="60" t="str">
        <f>IFERROR((BUS26/BUR26),"")</f>
        <v/>
      </c>
    </row>
    <row r="27" spans="1:1918">
      <c r="A27" s="45" t="s">
        <v>149</v>
      </c>
      <c r="B27" s="30">
        <v>15</v>
      </c>
      <c r="C27" s="31">
        <v>3</v>
      </c>
      <c r="D27" s="27">
        <v>18</v>
      </c>
      <c r="E27" s="31">
        <v>2</v>
      </c>
      <c r="F27" s="31">
        <v>2</v>
      </c>
      <c r="G27" s="28">
        <v>22</v>
      </c>
      <c r="H27" s="59"/>
      <c r="I27" s="29"/>
      <c r="J27" s="60" t="s">
        <v>250</v>
      </c>
      <c r="K27" s="30">
        <v>7</v>
      </c>
      <c r="L27" s="31">
        <v>4</v>
      </c>
      <c r="M27" s="27">
        <v>11</v>
      </c>
      <c r="N27" s="31">
        <v>1</v>
      </c>
      <c r="O27" s="31">
        <v>3</v>
      </c>
      <c r="P27" s="28">
        <v>15</v>
      </c>
      <c r="Q27" s="59"/>
      <c r="R27" s="29"/>
      <c r="S27" s="60" t="s">
        <v>250</v>
      </c>
      <c r="T27" s="30">
        <v>13</v>
      </c>
      <c r="U27" s="31">
        <v>0</v>
      </c>
      <c r="V27" s="27">
        <v>13</v>
      </c>
      <c r="W27" s="31">
        <v>2</v>
      </c>
      <c r="X27" s="31">
        <v>0</v>
      </c>
      <c r="Y27" s="28">
        <v>15</v>
      </c>
      <c r="Z27" s="59"/>
      <c r="AA27" s="29"/>
      <c r="AB27" s="60" t="s">
        <v>250</v>
      </c>
      <c r="AC27" s="30"/>
      <c r="AD27" s="31"/>
      <c r="AE27" s="27"/>
      <c r="AF27" s="31"/>
      <c r="AG27" s="31"/>
      <c r="AH27" s="28"/>
      <c r="AI27" s="59"/>
      <c r="AJ27" s="29"/>
      <c r="AK27" s="60" t="s">
        <v>250</v>
      </c>
      <c r="AL27" s="30"/>
      <c r="AM27" s="31"/>
      <c r="AN27" s="27"/>
      <c r="AO27" s="31"/>
      <c r="AP27" s="31"/>
      <c r="AQ27" s="28"/>
      <c r="AR27" s="59"/>
      <c r="AS27" s="29"/>
      <c r="AT27" s="60" t="s">
        <v>250</v>
      </c>
      <c r="AU27" s="30">
        <v>5</v>
      </c>
      <c r="AV27" s="31">
        <v>1</v>
      </c>
      <c r="AW27" s="27">
        <v>6</v>
      </c>
      <c r="AX27" s="31">
        <v>0</v>
      </c>
      <c r="AY27" s="31">
        <v>2</v>
      </c>
      <c r="AZ27" s="28">
        <v>8</v>
      </c>
      <c r="BA27" s="59"/>
      <c r="BB27" s="29"/>
      <c r="BC27" s="60" t="s">
        <v>250</v>
      </c>
      <c r="BD27" s="30"/>
      <c r="BE27" s="31"/>
      <c r="BF27" s="27"/>
      <c r="BG27" s="31"/>
      <c r="BH27" s="31"/>
      <c r="BI27" s="28"/>
      <c r="BJ27" s="59"/>
      <c r="BK27" s="29"/>
      <c r="BL27" s="60" t="s">
        <v>250</v>
      </c>
      <c r="BM27" s="30"/>
      <c r="BN27" s="31"/>
      <c r="BO27" s="27"/>
      <c r="BP27" s="31"/>
      <c r="BQ27" s="31"/>
      <c r="BR27" s="28"/>
      <c r="BS27" s="59"/>
      <c r="BT27" s="29"/>
      <c r="BU27" s="60" t="s">
        <v>250</v>
      </c>
      <c r="BV27" s="30">
        <v>8</v>
      </c>
      <c r="BW27" s="31">
        <v>5</v>
      </c>
      <c r="BX27" s="27">
        <v>13</v>
      </c>
      <c r="BY27" s="31">
        <v>0</v>
      </c>
      <c r="BZ27" s="31">
        <v>3</v>
      </c>
      <c r="CA27" s="28">
        <v>16</v>
      </c>
      <c r="CB27" s="59"/>
      <c r="CC27" s="29"/>
      <c r="CD27" s="60" t="s">
        <v>250</v>
      </c>
      <c r="CE27" s="30">
        <v>7</v>
      </c>
      <c r="CF27" s="31">
        <v>3</v>
      </c>
      <c r="CG27" s="27">
        <v>10</v>
      </c>
      <c r="CH27" s="31">
        <v>3</v>
      </c>
      <c r="CI27" s="31">
        <v>0</v>
      </c>
      <c r="CJ27" s="28">
        <v>13</v>
      </c>
      <c r="CK27" s="59"/>
      <c r="CL27" s="29"/>
      <c r="CM27" s="60" t="s">
        <v>250</v>
      </c>
      <c r="CN27" s="30">
        <v>9</v>
      </c>
      <c r="CO27" s="31">
        <v>3</v>
      </c>
      <c r="CP27" s="27">
        <v>12</v>
      </c>
      <c r="CQ27" s="31">
        <v>4</v>
      </c>
      <c r="CR27" s="31">
        <v>0</v>
      </c>
      <c r="CS27" s="28">
        <v>16</v>
      </c>
      <c r="CT27" s="59"/>
      <c r="CU27" s="29"/>
      <c r="CV27" s="60" t="s">
        <v>250</v>
      </c>
      <c r="CW27" s="30"/>
      <c r="CX27" s="31"/>
      <c r="CY27" s="27"/>
      <c r="CZ27" s="31"/>
      <c r="DA27" s="31"/>
      <c r="DB27" s="28"/>
      <c r="DC27" s="59"/>
      <c r="DD27" s="29"/>
      <c r="DE27" s="60" t="s">
        <v>250</v>
      </c>
      <c r="DF27" s="30"/>
      <c r="DG27" s="31"/>
      <c r="DH27" s="27"/>
      <c r="DI27" s="31"/>
      <c r="DJ27" s="31"/>
      <c r="DK27" s="28"/>
      <c r="DL27" s="59"/>
      <c r="DM27" s="29"/>
      <c r="DN27" s="60" t="s">
        <v>250</v>
      </c>
      <c r="DO27" s="30"/>
      <c r="DP27" s="31"/>
      <c r="DQ27" s="27"/>
      <c r="DR27" s="31"/>
      <c r="DS27" s="31"/>
      <c r="DT27" s="28"/>
      <c r="DU27" s="59"/>
      <c r="DV27" s="29"/>
      <c r="DW27" s="60" t="s">
        <v>250</v>
      </c>
      <c r="DX27" s="30"/>
      <c r="DY27" s="31"/>
      <c r="DZ27" s="27"/>
      <c r="EA27" s="31"/>
      <c r="EB27" s="31"/>
      <c r="EC27" s="28"/>
      <c r="ED27" s="59"/>
      <c r="EE27" s="29"/>
      <c r="EF27" s="60" t="s">
        <v>250</v>
      </c>
      <c r="EG27" s="30"/>
      <c r="EH27" s="31"/>
      <c r="EI27" s="27"/>
      <c r="EJ27" s="31"/>
      <c r="EK27" s="31"/>
      <c r="EL27" s="28"/>
      <c r="EM27" s="59"/>
      <c r="EN27" s="29"/>
      <c r="EO27" s="60" t="s">
        <v>250</v>
      </c>
      <c r="EP27" s="30">
        <v>1</v>
      </c>
      <c r="EQ27" s="31">
        <v>1</v>
      </c>
      <c r="ER27" s="27">
        <v>2</v>
      </c>
      <c r="ES27" s="31">
        <v>0</v>
      </c>
      <c r="ET27" s="31">
        <v>0</v>
      </c>
      <c r="EU27" s="28">
        <v>2</v>
      </c>
      <c r="EV27" s="59"/>
      <c r="EW27" s="29">
        <v>5</v>
      </c>
      <c r="EX27" s="60" t="s">
        <v>250</v>
      </c>
      <c r="EY27" s="30"/>
      <c r="EZ27" s="31"/>
      <c r="FA27" s="27"/>
      <c r="FB27" s="31"/>
      <c r="FC27" s="31"/>
      <c r="FD27" s="28"/>
      <c r="FE27" s="59"/>
      <c r="FF27" s="29"/>
      <c r="FG27" s="60" t="s">
        <v>250</v>
      </c>
      <c r="FH27" s="30">
        <v>7</v>
      </c>
      <c r="FI27" s="31">
        <v>0</v>
      </c>
      <c r="FJ27" s="27">
        <v>7</v>
      </c>
      <c r="FK27" s="31">
        <v>1</v>
      </c>
      <c r="FL27" s="31">
        <v>2</v>
      </c>
      <c r="FM27" s="28">
        <v>10</v>
      </c>
      <c r="FN27" s="59"/>
      <c r="FO27" s="29">
        <v>4</v>
      </c>
      <c r="FP27" s="60" t="s">
        <v>250</v>
      </c>
      <c r="FQ27" s="30">
        <v>5</v>
      </c>
      <c r="FR27" s="31">
        <v>3</v>
      </c>
      <c r="FS27" s="27">
        <v>8</v>
      </c>
      <c r="FT27" s="31">
        <v>3</v>
      </c>
      <c r="FU27" s="31">
        <v>1</v>
      </c>
      <c r="FV27" s="28">
        <v>12</v>
      </c>
      <c r="FW27" s="59"/>
      <c r="FX27" s="29">
        <v>11</v>
      </c>
      <c r="FY27" s="60" t="s">
        <v>250</v>
      </c>
      <c r="FZ27" s="30">
        <v>8</v>
      </c>
      <c r="GA27" s="31">
        <v>1</v>
      </c>
      <c r="GB27" s="27">
        <v>9</v>
      </c>
      <c r="GC27" s="31">
        <v>1</v>
      </c>
      <c r="GD27" s="31">
        <v>5</v>
      </c>
      <c r="GE27" s="28">
        <v>15</v>
      </c>
      <c r="GF27" s="59"/>
      <c r="GG27" s="29">
        <v>48</v>
      </c>
      <c r="GH27" s="60" t="s">
        <v>250</v>
      </c>
      <c r="GI27" s="30">
        <v>10</v>
      </c>
      <c r="GJ27" s="31">
        <v>7</v>
      </c>
      <c r="GK27" s="27">
        <v>17</v>
      </c>
      <c r="GL27" s="31">
        <v>2</v>
      </c>
      <c r="GM27" s="31">
        <v>0</v>
      </c>
      <c r="GN27" s="28">
        <v>19</v>
      </c>
      <c r="GO27" s="59"/>
      <c r="GP27" s="29">
        <v>18</v>
      </c>
      <c r="GQ27" s="60" t="s">
        <v>250</v>
      </c>
      <c r="GR27" s="30"/>
      <c r="GS27" s="31"/>
      <c r="GT27" s="27"/>
      <c r="GU27" s="31"/>
      <c r="GV27" s="31"/>
      <c r="GW27" s="28"/>
      <c r="GX27" s="59"/>
      <c r="GY27" s="29"/>
      <c r="GZ27" s="60" t="s">
        <v>250</v>
      </c>
      <c r="HA27" s="30"/>
      <c r="HB27" s="31"/>
      <c r="HC27" s="27"/>
      <c r="HD27" s="31"/>
      <c r="HE27" s="31"/>
      <c r="HF27" s="28"/>
      <c r="HG27" s="59"/>
      <c r="HH27" s="29"/>
      <c r="HI27" s="60" t="s">
        <v>250</v>
      </c>
      <c r="HJ27" s="30">
        <v>28</v>
      </c>
      <c r="HK27" s="31">
        <v>0</v>
      </c>
      <c r="HL27" s="27">
        <v>28</v>
      </c>
      <c r="HM27" s="31">
        <v>0</v>
      </c>
      <c r="HN27" s="31">
        <v>0</v>
      </c>
      <c r="HO27" s="28">
        <v>28</v>
      </c>
      <c r="HP27" s="59"/>
      <c r="HQ27" s="29"/>
      <c r="HR27" s="60" t="s">
        <v>250</v>
      </c>
      <c r="HS27" s="30">
        <v>3</v>
      </c>
      <c r="HT27" s="31">
        <v>2</v>
      </c>
      <c r="HU27" s="27">
        <v>5</v>
      </c>
      <c r="HV27" s="31">
        <v>4</v>
      </c>
      <c r="HW27" s="31">
        <v>1</v>
      </c>
      <c r="HX27" s="28">
        <v>10</v>
      </c>
      <c r="HY27" s="59"/>
      <c r="HZ27" s="29"/>
      <c r="IA27" s="60" t="s">
        <v>250</v>
      </c>
      <c r="IB27" s="30"/>
      <c r="IC27" s="31"/>
      <c r="ID27" s="27"/>
      <c r="IE27" s="31"/>
      <c r="IF27" s="31"/>
      <c r="IG27" s="28"/>
      <c r="IH27" s="59"/>
      <c r="II27" s="29"/>
      <c r="IJ27" s="60" t="s">
        <v>250</v>
      </c>
      <c r="IK27" s="30">
        <v>9</v>
      </c>
      <c r="IL27" s="31">
        <v>12</v>
      </c>
      <c r="IM27" s="27">
        <v>21</v>
      </c>
      <c r="IN27" s="31">
        <v>1</v>
      </c>
      <c r="IO27" s="31">
        <v>2</v>
      </c>
      <c r="IP27" s="28">
        <v>24</v>
      </c>
      <c r="IQ27" s="59"/>
      <c r="IR27" s="29"/>
      <c r="IS27" s="60" t="s">
        <v>250</v>
      </c>
      <c r="IT27" s="30">
        <v>13</v>
      </c>
      <c r="IU27" s="31">
        <v>2</v>
      </c>
      <c r="IV27" s="27">
        <v>15</v>
      </c>
      <c r="IW27" s="31">
        <v>0</v>
      </c>
      <c r="IX27" s="31">
        <v>1</v>
      </c>
      <c r="IY27" s="28">
        <v>16</v>
      </c>
      <c r="IZ27" s="59"/>
      <c r="JA27" s="29"/>
      <c r="JB27" s="60" t="s">
        <v>250</v>
      </c>
      <c r="JC27" s="30"/>
      <c r="JD27" s="31"/>
      <c r="JE27" s="27"/>
      <c r="JF27" s="31"/>
      <c r="JG27" s="31"/>
      <c r="JH27" s="28"/>
      <c r="JI27" s="59"/>
      <c r="JJ27" s="29"/>
      <c r="JK27" s="60" t="s">
        <v>250</v>
      </c>
      <c r="JL27" s="30">
        <v>12</v>
      </c>
      <c r="JM27" s="31">
        <v>2</v>
      </c>
      <c r="JN27" s="27">
        <v>14</v>
      </c>
      <c r="JO27" s="31">
        <v>4</v>
      </c>
      <c r="JP27" s="31">
        <v>2</v>
      </c>
      <c r="JQ27" s="28">
        <v>20</v>
      </c>
      <c r="JR27" s="59"/>
      <c r="JS27" s="29"/>
      <c r="JT27" s="60" t="str">
        <f t="shared" si="756"/>
        <v/>
      </c>
      <c r="JU27" s="30">
        <v>7</v>
      </c>
      <c r="JV27" s="31">
        <v>4</v>
      </c>
      <c r="JW27" s="27">
        <v>11</v>
      </c>
      <c r="JX27" s="31">
        <v>1</v>
      </c>
      <c r="JY27" s="31">
        <v>3</v>
      </c>
      <c r="JZ27" s="28">
        <v>15</v>
      </c>
      <c r="KA27" s="59"/>
      <c r="KB27" s="29">
        <v>25</v>
      </c>
      <c r="KC27" s="60" t="str">
        <f t="shared" si="757"/>
        <v/>
      </c>
      <c r="KD27" s="30"/>
      <c r="KE27" s="31"/>
      <c r="KF27" s="27"/>
      <c r="KG27" s="31"/>
      <c r="KH27" s="31"/>
      <c r="KI27" s="28"/>
      <c r="KJ27" s="59"/>
      <c r="KK27" s="29"/>
      <c r="KL27" s="60" t="str">
        <f t="shared" si="758"/>
        <v/>
      </c>
      <c r="KM27" s="30"/>
      <c r="KN27" s="31"/>
      <c r="KO27" s="27"/>
      <c r="KP27" s="31"/>
      <c r="KQ27" s="31"/>
      <c r="KR27" s="28"/>
      <c r="KS27" s="59"/>
      <c r="KT27" s="29"/>
      <c r="KU27" s="60" t="str">
        <f t="shared" si="759"/>
        <v/>
      </c>
      <c r="KV27" s="30">
        <v>5</v>
      </c>
      <c r="KW27" s="31">
        <v>10</v>
      </c>
      <c r="KX27" s="27">
        <v>15</v>
      </c>
      <c r="KY27" s="31">
        <v>1</v>
      </c>
      <c r="KZ27" s="31">
        <v>0</v>
      </c>
      <c r="LA27" s="28">
        <v>16</v>
      </c>
      <c r="LB27" s="59"/>
      <c r="LC27" s="29">
        <v>5</v>
      </c>
      <c r="LD27" s="60" t="str">
        <f t="shared" si="760"/>
        <v/>
      </c>
      <c r="LE27" s="30"/>
      <c r="LF27" s="31"/>
      <c r="LG27" s="27"/>
      <c r="LH27" s="31"/>
      <c r="LI27" s="31"/>
      <c r="LJ27" s="28"/>
      <c r="LK27" s="59"/>
      <c r="LL27" s="29"/>
      <c r="LM27" s="60" t="str">
        <f t="shared" si="761"/>
        <v/>
      </c>
      <c r="LN27" s="30">
        <v>11</v>
      </c>
      <c r="LO27" s="31">
        <v>5</v>
      </c>
      <c r="LP27" s="27">
        <v>16</v>
      </c>
      <c r="LQ27" s="31">
        <v>1</v>
      </c>
      <c r="LR27" s="31">
        <v>0</v>
      </c>
      <c r="LS27" s="28">
        <v>17</v>
      </c>
      <c r="LT27" s="59"/>
      <c r="LU27" s="29">
        <v>15</v>
      </c>
      <c r="LV27" s="60" t="str">
        <f t="shared" si="762"/>
        <v/>
      </c>
      <c r="LW27" s="30">
        <v>11</v>
      </c>
      <c r="LX27" s="31">
        <v>5</v>
      </c>
      <c r="LY27" s="27">
        <v>16</v>
      </c>
      <c r="LZ27" s="31">
        <v>1</v>
      </c>
      <c r="MA27" s="31">
        <v>0</v>
      </c>
      <c r="MB27" s="28">
        <v>17</v>
      </c>
      <c r="MC27" s="59"/>
      <c r="MD27" s="29">
        <v>6</v>
      </c>
      <c r="ME27" s="60" t="str">
        <f t="shared" si="763"/>
        <v/>
      </c>
      <c r="MF27" s="30">
        <v>11</v>
      </c>
      <c r="MG27" s="31">
        <v>6</v>
      </c>
      <c r="MH27" s="27">
        <v>17</v>
      </c>
      <c r="MI27" s="31">
        <v>3</v>
      </c>
      <c r="MJ27" s="31">
        <v>0</v>
      </c>
      <c r="MK27" s="28">
        <v>20</v>
      </c>
      <c r="ML27" s="59"/>
      <c r="MM27" s="29">
        <v>12</v>
      </c>
      <c r="MN27" s="60" t="str">
        <f t="shared" si="764"/>
        <v/>
      </c>
      <c r="MO27" s="30"/>
      <c r="MP27" s="31"/>
      <c r="MQ27" s="27"/>
      <c r="MR27" s="31"/>
      <c r="MS27" s="31"/>
      <c r="MT27" s="28"/>
      <c r="MU27" s="59"/>
      <c r="MV27" s="29"/>
      <c r="MW27" s="60" t="str">
        <f t="shared" si="765"/>
        <v/>
      </c>
      <c r="MX27" s="30"/>
      <c r="MY27" s="31"/>
      <c r="MZ27" s="27"/>
      <c r="NA27" s="31"/>
      <c r="NB27" s="31"/>
      <c r="NC27" s="28"/>
      <c r="ND27" s="59"/>
      <c r="NE27" s="29"/>
      <c r="NF27" s="60" t="str">
        <f t="shared" si="766"/>
        <v/>
      </c>
      <c r="NG27" s="30">
        <v>8</v>
      </c>
      <c r="NH27" s="31">
        <v>3</v>
      </c>
      <c r="NI27" s="27">
        <v>11</v>
      </c>
      <c r="NJ27" s="31">
        <v>1</v>
      </c>
      <c r="NK27" s="31">
        <v>2</v>
      </c>
      <c r="NL27" s="28">
        <v>14</v>
      </c>
      <c r="NM27" s="59"/>
      <c r="NN27" s="29">
        <v>13</v>
      </c>
      <c r="NO27" s="60" t="str">
        <f t="shared" si="767"/>
        <v/>
      </c>
      <c r="NP27" s="30">
        <v>8</v>
      </c>
      <c r="NQ27" s="31">
        <v>5</v>
      </c>
      <c r="NR27" s="27">
        <v>13</v>
      </c>
      <c r="NS27" s="31">
        <v>2</v>
      </c>
      <c r="NT27" s="31">
        <v>2</v>
      </c>
      <c r="NU27" s="28">
        <v>17</v>
      </c>
      <c r="NV27" s="59"/>
      <c r="NW27" s="29">
        <v>10</v>
      </c>
      <c r="NX27" s="60" t="str">
        <f t="shared" si="768"/>
        <v/>
      </c>
      <c r="NY27" s="30">
        <v>3</v>
      </c>
      <c r="NZ27" s="31">
        <v>8</v>
      </c>
      <c r="OA27" s="27">
        <v>11</v>
      </c>
      <c r="OB27" s="31">
        <v>1</v>
      </c>
      <c r="OC27" s="31">
        <v>2</v>
      </c>
      <c r="OD27" s="28">
        <v>14</v>
      </c>
      <c r="OE27" s="59"/>
      <c r="OF27" s="29">
        <v>5</v>
      </c>
      <c r="OG27" s="60" t="str">
        <f t="shared" si="769"/>
        <v/>
      </c>
      <c r="OH27" s="30"/>
      <c r="OI27" s="31"/>
      <c r="OJ27" s="27"/>
      <c r="OK27" s="31"/>
      <c r="OL27" s="31"/>
      <c r="OM27" s="28"/>
      <c r="ON27" s="59"/>
      <c r="OO27" s="29"/>
      <c r="OP27" s="60" t="str">
        <f t="shared" si="770"/>
        <v/>
      </c>
      <c r="OQ27" s="30">
        <v>8</v>
      </c>
      <c r="OR27" s="31">
        <v>3</v>
      </c>
      <c r="OS27" s="27">
        <v>11</v>
      </c>
      <c r="OT27" s="31">
        <v>2</v>
      </c>
      <c r="OU27" s="31">
        <v>0</v>
      </c>
      <c r="OV27" s="28">
        <v>13</v>
      </c>
      <c r="OW27" s="59"/>
      <c r="OX27" s="29">
        <v>34</v>
      </c>
      <c r="OY27" s="60" t="str">
        <f t="shared" si="771"/>
        <v/>
      </c>
      <c r="OZ27" s="472"/>
      <c r="PA27" s="472"/>
      <c r="PB27" s="473" t="s">
        <v>257</v>
      </c>
      <c r="PC27" s="472"/>
      <c r="PD27" s="472"/>
      <c r="PE27" s="474"/>
      <c r="PF27" s="59"/>
      <c r="PG27" s="29"/>
      <c r="PH27" s="60" t="s">
        <v>250</v>
      </c>
      <c r="PI27" s="30"/>
      <c r="PJ27" s="31"/>
      <c r="PK27" s="27"/>
      <c r="PL27" s="31"/>
      <c r="PM27" s="31"/>
      <c r="PN27" s="28"/>
      <c r="PO27" s="59"/>
      <c r="PP27" s="29"/>
      <c r="PQ27" s="60" t="str">
        <f t="shared" si="772"/>
        <v/>
      </c>
      <c r="PR27" s="30"/>
      <c r="PS27" s="31"/>
      <c r="PT27" s="27"/>
      <c r="PU27" s="31"/>
      <c r="PV27" s="31"/>
      <c r="PW27" s="28"/>
      <c r="PX27" s="59"/>
      <c r="PY27" s="29"/>
      <c r="PZ27" s="60" t="str">
        <f t="shared" si="773"/>
        <v/>
      </c>
      <c r="QA27" s="30">
        <v>10</v>
      </c>
      <c r="QB27" s="31">
        <v>5</v>
      </c>
      <c r="QC27" s="27">
        <v>15</v>
      </c>
      <c r="QD27" s="31">
        <v>1</v>
      </c>
      <c r="QE27" s="31">
        <v>1</v>
      </c>
      <c r="QF27" s="28">
        <v>17</v>
      </c>
      <c r="QG27" s="59"/>
      <c r="QH27" s="29">
        <v>8</v>
      </c>
      <c r="QI27" s="60" t="str">
        <f t="shared" si="774"/>
        <v/>
      </c>
      <c r="QJ27" s="30">
        <v>7</v>
      </c>
      <c r="QK27" s="31">
        <v>3</v>
      </c>
      <c r="QL27" s="27">
        <v>10</v>
      </c>
      <c r="QM27" s="31">
        <v>0</v>
      </c>
      <c r="QN27" s="31">
        <v>0</v>
      </c>
      <c r="QO27" s="28">
        <v>10</v>
      </c>
      <c r="QP27" s="59"/>
      <c r="QQ27" s="29">
        <v>12</v>
      </c>
      <c r="QR27" s="60" t="str">
        <f t="shared" si="775"/>
        <v/>
      </c>
      <c r="QS27" s="30">
        <v>6</v>
      </c>
      <c r="QT27" s="31">
        <v>3</v>
      </c>
      <c r="QU27" s="27">
        <v>9</v>
      </c>
      <c r="QV27" s="31">
        <v>0</v>
      </c>
      <c r="QW27" s="31">
        <v>0</v>
      </c>
      <c r="QX27" s="28">
        <v>9</v>
      </c>
      <c r="QY27" s="59"/>
      <c r="QZ27" s="29">
        <v>11</v>
      </c>
      <c r="RA27" s="60" t="str">
        <f t="shared" si="776"/>
        <v/>
      </c>
      <c r="RB27" s="30">
        <v>3</v>
      </c>
      <c r="RC27" s="31">
        <v>1</v>
      </c>
      <c r="RD27" s="27">
        <v>4</v>
      </c>
      <c r="RE27" s="31">
        <v>0</v>
      </c>
      <c r="RF27" s="31">
        <v>2</v>
      </c>
      <c r="RG27" s="28">
        <v>6</v>
      </c>
      <c r="RH27" s="59"/>
      <c r="RI27" s="29">
        <v>13</v>
      </c>
      <c r="RJ27" s="60" t="str">
        <f t="shared" si="777"/>
        <v/>
      </c>
      <c r="RK27" s="30"/>
      <c r="RL27" s="31"/>
      <c r="RM27" s="27"/>
      <c r="RN27" s="31"/>
      <c r="RO27" s="31"/>
      <c r="RP27" s="28"/>
      <c r="RQ27" s="59"/>
      <c r="RR27" s="29"/>
      <c r="RS27" s="60" t="str">
        <f t="shared" si="778"/>
        <v/>
      </c>
      <c r="RT27" s="30"/>
      <c r="RU27" s="31"/>
      <c r="RV27" s="27"/>
      <c r="RW27" s="31"/>
      <c r="RX27" s="31"/>
      <c r="RY27" s="28"/>
      <c r="RZ27" s="59"/>
      <c r="SA27" s="29"/>
      <c r="SB27" s="60" t="str">
        <f t="shared" si="779"/>
        <v/>
      </c>
      <c r="SC27" s="30">
        <v>7</v>
      </c>
      <c r="SD27" s="31">
        <v>4</v>
      </c>
      <c r="SE27" s="27">
        <v>11</v>
      </c>
      <c r="SF27" s="31">
        <v>0</v>
      </c>
      <c r="SG27" s="31">
        <v>4</v>
      </c>
      <c r="SH27" s="28">
        <v>15</v>
      </c>
      <c r="SI27" s="59"/>
      <c r="SJ27" s="29">
        <v>13</v>
      </c>
      <c r="SK27" s="60" t="str">
        <f t="shared" si="780"/>
        <v/>
      </c>
      <c r="SL27" s="30">
        <v>7</v>
      </c>
      <c r="SM27" s="31">
        <v>1</v>
      </c>
      <c r="SN27" s="27">
        <v>8</v>
      </c>
      <c r="SO27" s="31">
        <v>2</v>
      </c>
      <c r="SP27" s="31">
        <v>1</v>
      </c>
      <c r="SQ27" s="28">
        <v>11</v>
      </c>
      <c r="SR27" s="59"/>
      <c r="SS27" s="29">
        <v>9</v>
      </c>
      <c r="ST27" s="60" t="str">
        <f t="shared" si="781"/>
        <v/>
      </c>
      <c r="SU27" s="30">
        <v>3</v>
      </c>
      <c r="SV27" s="31">
        <v>4</v>
      </c>
      <c r="SW27" s="27">
        <v>7</v>
      </c>
      <c r="SX27" s="31">
        <v>2</v>
      </c>
      <c r="SY27" s="31">
        <v>1</v>
      </c>
      <c r="SZ27" s="28">
        <v>10</v>
      </c>
      <c r="TA27" s="59"/>
      <c r="TB27" s="29">
        <v>5</v>
      </c>
      <c r="TC27" s="60" t="str">
        <f t="shared" si="782"/>
        <v/>
      </c>
      <c r="TD27" s="30">
        <v>5</v>
      </c>
      <c r="TE27" s="31">
        <v>10</v>
      </c>
      <c r="TF27" s="27">
        <v>15</v>
      </c>
      <c r="TG27" s="31">
        <v>2</v>
      </c>
      <c r="TH27" s="31">
        <v>0</v>
      </c>
      <c r="TI27" s="28">
        <v>17</v>
      </c>
      <c r="TJ27" s="59"/>
      <c r="TK27" s="29">
        <v>9</v>
      </c>
      <c r="TL27" s="60" t="str">
        <f t="shared" si="783"/>
        <v/>
      </c>
      <c r="TM27" s="30">
        <v>12</v>
      </c>
      <c r="TN27" s="31">
        <v>3</v>
      </c>
      <c r="TO27" s="27">
        <v>15</v>
      </c>
      <c r="TP27" s="31">
        <v>3</v>
      </c>
      <c r="TQ27" s="31">
        <v>2</v>
      </c>
      <c r="TR27" s="28">
        <v>20</v>
      </c>
      <c r="TS27" s="59"/>
      <c r="TT27" s="29">
        <v>24</v>
      </c>
      <c r="TU27" s="60" t="str">
        <f t="shared" si="784"/>
        <v/>
      </c>
      <c r="TV27" s="30"/>
      <c r="TW27" s="31"/>
      <c r="TX27" s="27"/>
      <c r="TY27" s="31"/>
      <c r="TZ27" s="31"/>
      <c r="UA27" s="28"/>
      <c r="UB27" s="59"/>
      <c r="UC27" s="29"/>
      <c r="UD27" s="60" t="str">
        <f t="shared" si="785"/>
        <v/>
      </c>
      <c r="UE27" s="30">
        <v>2</v>
      </c>
      <c r="UF27" s="31">
        <v>1</v>
      </c>
      <c r="UG27" s="27">
        <v>3</v>
      </c>
      <c r="UH27" s="31">
        <v>2</v>
      </c>
      <c r="UI27" s="31">
        <v>0</v>
      </c>
      <c r="UJ27" s="28">
        <v>5</v>
      </c>
      <c r="UK27" s="59"/>
      <c r="UL27" s="29">
        <v>8</v>
      </c>
      <c r="UM27" s="60" t="str">
        <f t="shared" si="786"/>
        <v/>
      </c>
      <c r="UN27" s="30">
        <v>10</v>
      </c>
      <c r="UO27" s="31">
        <v>6</v>
      </c>
      <c r="UP27" s="27">
        <v>16</v>
      </c>
      <c r="UQ27" s="31">
        <v>1</v>
      </c>
      <c r="UR27" s="31">
        <v>1</v>
      </c>
      <c r="US27" s="28">
        <v>18</v>
      </c>
      <c r="UT27" s="59"/>
      <c r="UU27" s="29">
        <v>11</v>
      </c>
      <c r="UV27" s="60" t="str">
        <f t="shared" si="787"/>
        <v/>
      </c>
      <c r="UW27" s="30"/>
      <c r="UX27" s="31"/>
      <c r="UY27" s="27"/>
      <c r="UZ27" s="31"/>
      <c r="VA27" s="31"/>
      <c r="VB27" s="28"/>
      <c r="VC27" s="59"/>
      <c r="VD27" s="29"/>
      <c r="VE27" s="60" t="str">
        <f t="shared" si="788"/>
        <v/>
      </c>
      <c r="VF27" s="30">
        <v>8</v>
      </c>
      <c r="VG27" s="31">
        <v>6</v>
      </c>
      <c r="VH27" s="27">
        <v>14</v>
      </c>
      <c r="VI27" s="31">
        <v>0</v>
      </c>
      <c r="VJ27" s="31">
        <v>3</v>
      </c>
      <c r="VK27" s="28">
        <v>17</v>
      </c>
      <c r="VL27" s="59"/>
      <c r="VM27" s="29">
        <v>6</v>
      </c>
      <c r="VN27" s="60" t="str">
        <f t="shared" si="789"/>
        <v/>
      </c>
      <c r="VO27" s="30">
        <v>7</v>
      </c>
      <c r="VP27" s="31">
        <v>7</v>
      </c>
      <c r="VQ27" s="27">
        <v>14</v>
      </c>
      <c r="VR27" s="31">
        <v>2</v>
      </c>
      <c r="VS27" s="31">
        <v>3</v>
      </c>
      <c r="VT27" s="28">
        <v>19</v>
      </c>
      <c r="VU27" s="59"/>
      <c r="VV27" s="29">
        <v>18</v>
      </c>
      <c r="VW27" s="60" t="str">
        <f t="shared" si="790"/>
        <v/>
      </c>
      <c r="VX27" s="30"/>
      <c r="VY27" s="31"/>
      <c r="VZ27" s="27"/>
      <c r="WA27" s="31"/>
      <c r="WB27" s="31"/>
      <c r="WC27" s="28"/>
      <c r="WD27" s="59"/>
      <c r="WE27" s="29"/>
      <c r="WF27" s="60" t="str">
        <f t="shared" si="791"/>
        <v/>
      </c>
      <c r="WG27" s="30"/>
      <c r="WH27" s="31"/>
      <c r="WI27" s="27"/>
      <c r="WJ27" s="31"/>
      <c r="WK27" s="31"/>
      <c r="WL27" s="28"/>
      <c r="WM27" s="59"/>
      <c r="WN27" s="29"/>
      <c r="WO27" s="60" t="str">
        <f t="shared" si="792"/>
        <v/>
      </c>
      <c r="WP27" s="30">
        <v>8</v>
      </c>
      <c r="WQ27" s="31">
        <v>4</v>
      </c>
      <c r="WR27" s="27">
        <v>12</v>
      </c>
      <c r="WS27" s="31">
        <v>1</v>
      </c>
      <c r="WT27" s="31">
        <v>2</v>
      </c>
      <c r="WU27" s="28">
        <v>15</v>
      </c>
      <c r="WV27" s="59"/>
      <c r="WW27" s="29">
        <v>3</v>
      </c>
      <c r="WX27" s="60" t="str">
        <f t="shared" si="793"/>
        <v/>
      </c>
      <c r="WY27" s="30"/>
      <c r="WZ27" s="31"/>
      <c r="XA27" s="27"/>
      <c r="XB27" s="31"/>
      <c r="XC27" s="31"/>
      <c r="XD27" s="28"/>
      <c r="XE27" s="59"/>
      <c r="XF27" s="29"/>
      <c r="XG27" s="60" t="str">
        <f t="shared" si="794"/>
        <v/>
      </c>
      <c r="XH27" s="30"/>
      <c r="XI27" s="31"/>
      <c r="XJ27" s="27"/>
      <c r="XK27" s="31"/>
      <c r="XL27" s="31"/>
      <c r="XM27" s="28"/>
      <c r="XN27" s="59"/>
      <c r="XO27" s="29"/>
      <c r="XP27" s="60" t="str">
        <f t="shared" si="795"/>
        <v/>
      </c>
      <c r="XQ27" s="30">
        <v>1</v>
      </c>
      <c r="XR27" s="31">
        <v>0</v>
      </c>
      <c r="XS27" s="27">
        <v>1</v>
      </c>
      <c r="XT27" s="31">
        <v>0</v>
      </c>
      <c r="XU27" s="31">
        <v>0</v>
      </c>
      <c r="XV27" s="28">
        <v>1</v>
      </c>
      <c r="XW27" s="59"/>
      <c r="XX27" s="29">
        <v>5</v>
      </c>
      <c r="XY27" s="60" t="str">
        <f t="shared" si="796"/>
        <v/>
      </c>
      <c r="XZ27" s="30">
        <v>8</v>
      </c>
      <c r="YA27" s="31">
        <v>5</v>
      </c>
      <c r="YB27" s="27">
        <v>13</v>
      </c>
      <c r="YC27" s="31">
        <v>0</v>
      </c>
      <c r="YD27" s="31">
        <v>2</v>
      </c>
      <c r="YE27" s="28">
        <v>15</v>
      </c>
      <c r="YF27" s="59"/>
      <c r="YG27" s="29">
        <v>10</v>
      </c>
      <c r="YH27" s="60" t="str">
        <f t="shared" si="797"/>
        <v/>
      </c>
      <c r="YI27" s="30">
        <v>5</v>
      </c>
      <c r="YJ27" s="31">
        <v>1</v>
      </c>
      <c r="YK27" s="27">
        <v>6</v>
      </c>
      <c r="YL27" s="31">
        <v>2</v>
      </c>
      <c r="YM27" s="31">
        <v>0</v>
      </c>
      <c r="YN27" s="28">
        <v>8</v>
      </c>
      <c r="YO27" s="59"/>
      <c r="YP27" s="29">
        <v>12</v>
      </c>
      <c r="YQ27" s="60" t="s">
        <v>250</v>
      </c>
      <c r="YR27" s="30"/>
      <c r="YS27" s="31"/>
      <c r="YT27" s="27"/>
      <c r="YU27" s="31"/>
      <c r="YV27" s="31"/>
      <c r="YW27" s="28"/>
      <c r="YX27" s="59"/>
      <c r="YY27" s="29"/>
      <c r="YZ27" s="60" t="str">
        <f t="shared" si="798"/>
        <v/>
      </c>
      <c r="ZA27" s="30"/>
      <c r="ZB27" s="31"/>
      <c r="ZC27" s="27"/>
      <c r="ZD27" s="31"/>
      <c r="ZE27" s="31"/>
      <c r="ZF27" s="28"/>
      <c r="ZG27" s="59"/>
      <c r="ZH27" s="29"/>
      <c r="ZI27" s="60" t="str">
        <f t="shared" si="799"/>
        <v/>
      </c>
      <c r="ZJ27" s="30">
        <v>7</v>
      </c>
      <c r="ZK27" s="31">
        <v>1</v>
      </c>
      <c r="ZL27" s="27">
        <v>8</v>
      </c>
      <c r="ZM27" s="31">
        <v>1</v>
      </c>
      <c r="ZN27" s="31">
        <v>0</v>
      </c>
      <c r="ZO27" s="28">
        <v>9</v>
      </c>
      <c r="ZP27" s="59"/>
      <c r="ZQ27" s="29">
        <v>11</v>
      </c>
      <c r="ZR27" s="60" t="str">
        <f t="shared" si="800"/>
        <v/>
      </c>
      <c r="ZS27" s="30">
        <v>10</v>
      </c>
      <c r="ZT27" s="31">
        <v>0</v>
      </c>
      <c r="ZU27" s="27">
        <v>10</v>
      </c>
      <c r="ZV27" s="31">
        <v>5</v>
      </c>
      <c r="ZW27" s="31">
        <v>0</v>
      </c>
      <c r="ZX27" s="28">
        <v>15</v>
      </c>
      <c r="ZY27" s="59"/>
      <c r="ZZ27" s="29">
        <v>25</v>
      </c>
      <c r="AAA27" s="60" t="str">
        <f t="shared" si="801"/>
        <v/>
      </c>
      <c r="AAB27" s="30">
        <v>8</v>
      </c>
      <c r="AAC27" s="31">
        <v>1</v>
      </c>
      <c r="AAD27" s="27">
        <v>9</v>
      </c>
      <c r="AAE27" s="31">
        <v>2</v>
      </c>
      <c r="AAF27" s="31">
        <v>2</v>
      </c>
      <c r="AAG27" s="28">
        <v>13</v>
      </c>
      <c r="AAH27" s="59"/>
      <c r="AAI27" s="29">
        <v>7</v>
      </c>
      <c r="AAJ27" s="60" t="str">
        <f t="shared" si="802"/>
        <v/>
      </c>
      <c r="AAK27" s="30">
        <v>6</v>
      </c>
      <c r="AAL27" s="31">
        <v>4</v>
      </c>
      <c r="AAM27" s="27">
        <v>10</v>
      </c>
      <c r="AAN27" s="31">
        <v>1</v>
      </c>
      <c r="AAO27" s="31">
        <v>0</v>
      </c>
      <c r="AAP27" s="28">
        <v>11</v>
      </c>
      <c r="AAQ27" s="59"/>
      <c r="AAR27" s="29">
        <v>16</v>
      </c>
      <c r="AAS27" s="60" t="str">
        <f t="shared" si="803"/>
        <v/>
      </c>
      <c r="AAT27" s="30">
        <v>6</v>
      </c>
      <c r="AAU27" s="31">
        <v>3</v>
      </c>
      <c r="AAV27" s="27">
        <v>9</v>
      </c>
      <c r="AAW27" s="31">
        <v>3</v>
      </c>
      <c r="AAX27" s="31">
        <v>0</v>
      </c>
      <c r="AAY27" s="28">
        <v>12</v>
      </c>
      <c r="AAZ27" s="59"/>
      <c r="ABA27" s="29">
        <v>8</v>
      </c>
      <c r="ABB27" s="60" t="str">
        <f t="shared" si="804"/>
        <v/>
      </c>
      <c r="ABC27" s="30"/>
      <c r="ABD27" s="31"/>
      <c r="ABE27" s="27"/>
      <c r="ABF27" s="31"/>
      <c r="ABG27" s="31"/>
      <c r="ABH27" s="28"/>
      <c r="ABI27" s="59"/>
      <c r="ABJ27" s="29"/>
      <c r="ABK27" s="60" t="str">
        <f t="shared" si="805"/>
        <v/>
      </c>
      <c r="ABL27" s="30">
        <v>7</v>
      </c>
      <c r="ABM27" s="31">
        <v>8</v>
      </c>
      <c r="ABN27" s="27">
        <v>15</v>
      </c>
      <c r="ABO27" s="31">
        <v>4</v>
      </c>
      <c r="ABP27" s="31">
        <v>3</v>
      </c>
      <c r="ABQ27" s="28">
        <v>22</v>
      </c>
      <c r="ABR27" s="59"/>
      <c r="ABS27" s="29">
        <v>14</v>
      </c>
      <c r="ABT27" s="60" t="str">
        <f t="shared" si="806"/>
        <v/>
      </c>
      <c r="ABU27" s="30">
        <v>14</v>
      </c>
      <c r="ABV27" s="31">
        <v>3</v>
      </c>
      <c r="ABW27" s="27">
        <v>17</v>
      </c>
      <c r="ABX27" s="31">
        <v>2</v>
      </c>
      <c r="ABY27" s="31">
        <v>0</v>
      </c>
      <c r="ABZ27" s="28">
        <v>19</v>
      </c>
      <c r="ACA27" s="59"/>
      <c r="ACB27" s="29">
        <v>18</v>
      </c>
      <c r="ACC27" s="60" t="str">
        <f t="shared" si="807"/>
        <v/>
      </c>
      <c r="ACD27" s="30"/>
      <c r="ACE27" s="31"/>
      <c r="ACF27" s="27"/>
      <c r="ACG27" s="31"/>
      <c r="ACH27" s="31"/>
      <c r="ACI27" s="28"/>
      <c r="ACJ27" s="59"/>
      <c r="ACK27" s="29"/>
      <c r="ACL27" s="60" t="str">
        <f t="shared" si="808"/>
        <v/>
      </c>
      <c r="ACM27" s="30">
        <v>10</v>
      </c>
      <c r="ACN27" s="31">
        <v>3</v>
      </c>
      <c r="ACO27" s="27">
        <v>13</v>
      </c>
      <c r="ACP27" s="31">
        <v>1</v>
      </c>
      <c r="ACQ27" s="31">
        <v>2</v>
      </c>
      <c r="ACR27" s="28">
        <v>16</v>
      </c>
      <c r="ACS27" s="59"/>
      <c r="ACT27" s="29"/>
      <c r="ACU27" s="60" t="str">
        <f t="shared" si="809"/>
        <v/>
      </c>
      <c r="ACV27" s="30">
        <v>5</v>
      </c>
      <c r="ACW27" s="31">
        <v>3</v>
      </c>
      <c r="ACX27" s="27">
        <v>8</v>
      </c>
      <c r="ACY27" s="31">
        <v>7</v>
      </c>
      <c r="ACZ27" s="31">
        <v>3</v>
      </c>
      <c r="ADA27" s="28">
        <v>18</v>
      </c>
      <c r="ADB27" s="59"/>
      <c r="ADC27" s="29">
        <v>11</v>
      </c>
      <c r="ADD27" s="60" t="str">
        <f t="shared" si="810"/>
        <v/>
      </c>
      <c r="ADE27" s="30">
        <v>11</v>
      </c>
      <c r="ADF27" s="31">
        <v>2</v>
      </c>
      <c r="ADG27" s="27">
        <v>13</v>
      </c>
      <c r="ADH27" s="31">
        <v>3</v>
      </c>
      <c r="ADI27" s="31">
        <v>2</v>
      </c>
      <c r="ADJ27" s="28">
        <v>18</v>
      </c>
      <c r="ADK27" s="59"/>
      <c r="ADL27" s="29">
        <v>25</v>
      </c>
      <c r="ADM27" s="60" t="str">
        <f t="shared" si="811"/>
        <v/>
      </c>
      <c r="ADN27" s="30"/>
      <c r="ADO27" s="31"/>
      <c r="ADP27" s="27"/>
      <c r="ADQ27" s="31"/>
      <c r="ADR27" s="31"/>
      <c r="ADS27" s="28"/>
      <c r="ADT27" s="59"/>
      <c r="ADU27" s="29"/>
      <c r="ADV27" s="60" t="str">
        <f t="shared" si="812"/>
        <v/>
      </c>
      <c r="ADW27" s="30"/>
      <c r="ADX27" s="31"/>
      <c r="ADY27" s="27"/>
      <c r="ADZ27" s="31"/>
      <c r="AEA27" s="31"/>
      <c r="AEB27" s="28"/>
      <c r="AEC27" s="59"/>
      <c r="AED27" s="29"/>
      <c r="AEE27" s="60" t="str">
        <f t="shared" si="813"/>
        <v/>
      </c>
      <c r="AEF27" s="30">
        <v>6</v>
      </c>
      <c r="AEG27" s="31">
        <v>2</v>
      </c>
      <c r="AEH27" s="27">
        <v>8</v>
      </c>
      <c r="AEI27" s="31">
        <v>0</v>
      </c>
      <c r="AEJ27" s="31">
        <v>3</v>
      </c>
      <c r="AEK27" s="28">
        <v>11</v>
      </c>
      <c r="AEL27" s="59"/>
      <c r="AEM27" s="29">
        <v>27</v>
      </c>
      <c r="AEN27" s="60" t="str">
        <f t="shared" si="814"/>
        <v/>
      </c>
      <c r="AEO27" s="30">
        <v>10</v>
      </c>
      <c r="AEP27" s="31">
        <v>2</v>
      </c>
      <c r="AEQ27" s="27">
        <v>12</v>
      </c>
      <c r="AER27" s="31">
        <v>3</v>
      </c>
      <c r="AES27" s="31">
        <v>3</v>
      </c>
      <c r="AET27" s="28">
        <v>18</v>
      </c>
      <c r="AEU27" s="59"/>
      <c r="AEV27" s="29">
        <v>9</v>
      </c>
      <c r="AEW27" s="60" t="str">
        <f t="shared" si="815"/>
        <v/>
      </c>
      <c r="AEX27" s="30">
        <v>8</v>
      </c>
      <c r="AEY27" s="31">
        <v>6</v>
      </c>
      <c r="AEZ27" s="27">
        <v>14</v>
      </c>
      <c r="AFA27" s="31">
        <v>2</v>
      </c>
      <c r="AFB27" s="31">
        <v>2</v>
      </c>
      <c r="AFC27" s="28">
        <v>18</v>
      </c>
      <c r="AFD27" s="59"/>
      <c r="AFE27" s="29">
        <v>17</v>
      </c>
      <c r="AFF27" s="60" t="str">
        <f t="shared" si="816"/>
        <v/>
      </c>
      <c r="AFG27" s="30"/>
      <c r="AFH27" s="31"/>
      <c r="AFI27" s="27"/>
      <c r="AFJ27" s="31"/>
      <c r="AFK27" s="31"/>
      <c r="AFL27" s="28"/>
      <c r="AFM27" s="59"/>
      <c r="AFN27" s="29"/>
      <c r="AFO27" s="60" t="str">
        <f t="shared" si="817"/>
        <v/>
      </c>
      <c r="AFP27" s="30">
        <v>14</v>
      </c>
      <c r="AFQ27" s="31">
        <v>5</v>
      </c>
      <c r="AFR27" s="27">
        <v>19</v>
      </c>
      <c r="AFS27" s="31">
        <v>5</v>
      </c>
      <c r="AFT27" s="31">
        <v>2</v>
      </c>
      <c r="AFU27" s="28">
        <v>26</v>
      </c>
      <c r="AFV27" s="59"/>
      <c r="AFW27" s="29">
        <v>11</v>
      </c>
      <c r="AFX27" s="60" t="str">
        <f t="shared" si="818"/>
        <v/>
      </c>
      <c r="AFY27" s="30"/>
      <c r="AFZ27" s="31"/>
      <c r="AGA27" s="27"/>
      <c r="AGB27" s="31"/>
      <c r="AGC27" s="31"/>
      <c r="AGD27" s="28"/>
      <c r="AGE27" s="59"/>
      <c r="AGF27" s="29"/>
      <c r="AGG27" s="60" t="str">
        <f t="shared" si="819"/>
        <v/>
      </c>
      <c r="AGH27" s="30">
        <v>8</v>
      </c>
      <c r="AGI27" s="31">
        <v>8</v>
      </c>
      <c r="AGJ27" s="27">
        <v>16</v>
      </c>
      <c r="AGK27" s="31">
        <v>1</v>
      </c>
      <c r="AGL27" s="31">
        <v>2</v>
      </c>
      <c r="AGM27" s="28">
        <v>19</v>
      </c>
      <c r="AGN27" s="59"/>
      <c r="AGO27" s="29">
        <v>1</v>
      </c>
      <c r="AGP27" s="60" t="str">
        <f t="shared" si="820"/>
        <v/>
      </c>
      <c r="AGQ27" s="30">
        <v>5</v>
      </c>
      <c r="AGR27" s="31">
        <v>8</v>
      </c>
      <c r="AGS27" s="27">
        <v>13</v>
      </c>
      <c r="AGT27" s="31">
        <v>3</v>
      </c>
      <c r="AGU27" s="31">
        <v>2</v>
      </c>
      <c r="AGV27" s="28">
        <v>18</v>
      </c>
      <c r="AGW27" s="59"/>
      <c r="AGX27" s="29">
        <v>2</v>
      </c>
      <c r="AGY27" s="60" t="str">
        <f t="shared" si="821"/>
        <v/>
      </c>
      <c r="AGZ27" s="30">
        <v>10</v>
      </c>
      <c r="AHA27" s="31">
        <v>8</v>
      </c>
      <c r="AHB27" s="27">
        <v>18</v>
      </c>
      <c r="AHC27" s="31">
        <v>1</v>
      </c>
      <c r="AHD27" s="31">
        <v>2</v>
      </c>
      <c r="AHE27" s="28">
        <v>21</v>
      </c>
      <c r="AHF27" s="59"/>
      <c r="AHG27" s="29">
        <v>6</v>
      </c>
      <c r="AHH27" s="60" t="str">
        <f t="shared" si="822"/>
        <v/>
      </c>
      <c r="AHI27" s="30">
        <v>13</v>
      </c>
      <c r="AHJ27" s="31">
        <v>3</v>
      </c>
      <c r="AHK27" s="27">
        <v>16</v>
      </c>
      <c r="AHL27" s="31">
        <v>1</v>
      </c>
      <c r="AHM27" s="31">
        <v>3</v>
      </c>
      <c r="AHN27" s="28">
        <v>20</v>
      </c>
      <c r="AHO27" s="59"/>
      <c r="AHP27" s="29">
        <v>4</v>
      </c>
      <c r="AHQ27" s="60" t="str">
        <f t="shared" si="823"/>
        <v/>
      </c>
      <c r="AHR27" s="30">
        <v>15</v>
      </c>
      <c r="AHS27" s="31">
        <v>7</v>
      </c>
      <c r="AHT27" s="27">
        <v>22</v>
      </c>
      <c r="AHU27" s="31">
        <v>2</v>
      </c>
      <c r="AHV27" s="31">
        <v>3</v>
      </c>
      <c r="AHW27" s="28">
        <v>27</v>
      </c>
      <c r="AHX27" s="59"/>
      <c r="AHY27" s="29">
        <v>4</v>
      </c>
      <c r="AHZ27" s="60" t="str">
        <f t="shared" si="824"/>
        <v/>
      </c>
      <c r="AIA27" s="30"/>
      <c r="AIB27" s="31"/>
      <c r="AIC27" s="27"/>
      <c r="AID27" s="31"/>
      <c r="AIE27" s="31"/>
      <c r="AIF27" s="28"/>
      <c r="AIG27" s="59"/>
      <c r="AIH27" s="29"/>
      <c r="AII27" s="60" t="str">
        <f t="shared" si="825"/>
        <v/>
      </c>
      <c r="AIJ27" s="30">
        <v>4</v>
      </c>
      <c r="AIK27" s="31">
        <v>1</v>
      </c>
      <c r="AIL27" s="27">
        <v>5</v>
      </c>
      <c r="AIM27" s="31">
        <v>0</v>
      </c>
      <c r="AIN27" s="31">
        <v>2</v>
      </c>
      <c r="AIO27" s="28">
        <v>7</v>
      </c>
      <c r="AIP27" s="59"/>
      <c r="AIQ27" s="29"/>
      <c r="AIR27" s="60" t="str">
        <f t="shared" si="826"/>
        <v/>
      </c>
      <c r="AIS27" s="30"/>
      <c r="AIT27" s="31"/>
      <c r="AIU27" s="27"/>
      <c r="AIV27" s="31"/>
      <c r="AIW27" s="31"/>
      <c r="AIX27" s="28"/>
      <c r="AIY27" s="59"/>
      <c r="AIZ27" s="29"/>
      <c r="AJA27" s="60" t="str">
        <f t="shared" si="827"/>
        <v/>
      </c>
      <c r="AJB27" s="30">
        <v>12</v>
      </c>
      <c r="AJC27" s="31">
        <v>7</v>
      </c>
      <c r="AJD27" s="27">
        <v>19</v>
      </c>
      <c r="AJE27" s="31">
        <v>2</v>
      </c>
      <c r="AJF27" s="31">
        <v>1</v>
      </c>
      <c r="AJG27" s="28">
        <v>22</v>
      </c>
      <c r="AJH27" s="59"/>
      <c r="AJI27" s="29">
        <v>13</v>
      </c>
      <c r="AJJ27" s="60" t="str">
        <f t="shared" si="828"/>
        <v/>
      </c>
      <c r="AJK27" s="30">
        <v>11</v>
      </c>
      <c r="AJL27" s="31">
        <v>7</v>
      </c>
      <c r="AJM27" s="27">
        <v>18</v>
      </c>
      <c r="AJN27" s="31">
        <v>2</v>
      </c>
      <c r="AJO27" s="31">
        <v>2</v>
      </c>
      <c r="AJP27" s="28">
        <v>22</v>
      </c>
      <c r="AJQ27" s="59"/>
      <c r="AJR27" s="29">
        <v>19</v>
      </c>
      <c r="AJS27" s="60" t="str">
        <f t="shared" si="829"/>
        <v/>
      </c>
      <c r="AJT27" s="30">
        <v>9</v>
      </c>
      <c r="AJU27" s="31">
        <v>4</v>
      </c>
      <c r="AJV27" s="27">
        <v>13</v>
      </c>
      <c r="AJW27" s="31">
        <v>3</v>
      </c>
      <c r="AJX27" s="31">
        <v>2</v>
      </c>
      <c r="AJY27" s="28">
        <v>18</v>
      </c>
      <c r="AJZ27" s="59"/>
      <c r="AKA27" s="29">
        <v>18</v>
      </c>
      <c r="AKB27" s="60" t="str">
        <f t="shared" si="830"/>
        <v/>
      </c>
      <c r="AKC27" s="30">
        <v>6</v>
      </c>
      <c r="AKD27" s="31">
        <v>7</v>
      </c>
      <c r="AKE27" s="27">
        <v>13</v>
      </c>
      <c r="AKF27" s="31">
        <v>5</v>
      </c>
      <c r="AKG27" s="31">
        <v>0</v>
      </c>
      <c r="AKH27" s="28">
        <v>18</v>
      </c>
      <c r="AKI27" s="59"/>
      <c r="AKJ27" s="29">
        <v>21</v>
      </c>
      <c r="AKK27" s="60" t="str">
        <f t="shared" si="831"/>
        <v/>
      </c>
      <c r="AKL27" s="30"/>
      <c r="AKM27" s="31"/>
      <c r="AKN27" s="27"/>
      <c r="AKO27" s="31"/>
      <c r="AKP27" s="31"/>
      <c r="AKQ27" s="28"/>
      <c r="AKR27" s="59"/>
      <c r="AKS27" s="29"/>
      <c r="AKT27" s="60" t="str">
        <f t="shared" si="832"/>
        <v/>
      </c>
      <c r="AKU27" s="30"/>
      <c r="AKV27" s="31"/>
      <c r="AKW27" s="27"/>
      <c r="AKX27" s="31"/>
      <c r="AKY27" s="31"/>
      <c r="AKZ27" s="28"/>
      <c r="ALA27" s="59"/>
      <c r="ALB27" s="29"/>
      <c r="ALC27" s="60" t="str">
        <f t="shared" si="833"/>
        <v/>
      </c>
      <c r="ALD27" s="30"/>
      <c r="ALE27" s="31"/>
      <c r="ALF27" s="27"/>
      <c r="ALG27" s="31"/>
      <c r="ALH27" s="31"/>
      <c r="ALI27" s="28"/>
      <c r="ALJ27" s="59"/>
      <c r="ALK27" s="29"/>
      <c r="ALL27" s="60" t="str">
        <f t="shared" si="834"/>
        <v/>
      </c>
      <c r="ALM27" s="30">
        <v>9</v>
      </c>
      <c r="ALN27" s="31">
        <v>7</v>
      </c>
      <c r="ALO27" s="27">
        <v>16</v>
      </c>
      <c r="ALP27" s="31">
        <v>3</v>
      </c>
      <c r="ALQ27" s="31">
        <v>1</v>
      </c>
      <c r="ALR27" s="28">
        <v>20</v>
      </c>
      <c r="ALS27" s="59"/>
      <c r="ALT27" s="29">
        <v>13</v>
      </c>
      <c r="ALU27" s="60" t="str">
        <f t="shared" si="835"/>
        <v/>
      </c>
      <c r="ALV27" s="30">
        <v>7</v>
      </c>
      <c r="ALW27" s="31">
        <v>7</v>
      </c>
      <c r="ALX27" s="27">
        <v>14</v>
      </c>
      <c r="ALY27" s="31">
        <v>2</v>
      </c>
      <c r="ALZ27" s="31">
        <v>1</v>
      </c>
      <c r="AMA27" s="28">
        <v>17</v>
      </c>
      <c r="AMB27" s="59"/>
      <c r="AMC27" s="29">
        <v>12</v>
      </c>
      <c r="AMD27" s="60" t="str">
        <f t="shared" si="836"/>
        <v/>
      </c>
      <c r="AME27" s="30">
        <v>4</v>
      </c>
      <c r="AMF27" s="31">
        <v>9</v>
      </c>
      <c r="AMG27" s="27">
        <v>13</v>
      </c>
      <c r="AMH27" s="31">
        <v>1</v>
      </c>
      <c r="AMI27" s="31">
        <v>1</v>
      </c>
      <c r="AMJ27" s="28">
        <v>15</v>
      </c>
      <c r="AMK27" s="59"/>
      <c r="AML27" s="29">
        <v>12</v>
      </c>
      <c r="AMM27" s="60" t="str">
        <f t="shared" si="837"/>
        <v/>
      </c>
      <c r="AMN27" s="30">
        <v>4</v>
      </c>
      <c r="AMO27" s="31">
        <v>8</v>
      </c>
      <c r="AMP27" s="27">
        <v>12</v>
      </c>
      <c r="AMQ27" s="31">
        <v>1</v>
      </c>
      <c r="AMR27" s="31">
        <v>3</v>
      </c>
      <c r="AMS27" s="28">
        <v>16</v>
      </c>
      <c r="AMT27" s="59"/>
      <c r="AMU27" s="29">
        <v>2</v>
      </c>
      <c r="AMV27" s="60" t="str">
        <f t="shared" si="838"/>
        <v/>
      </c>
      <c r="AMW27" s="30">
        <v>13</v>
      </c>
      <c r="AMX27" s="31">
        <v>6</v>
      </c>
      <c r="AMY27" s="27">
        <v>19</v>
      </c>
      <c r="AMZ27" s="31">
        <v>1</v>
      </c>
      <c r="ANA27" s="31">
        <v>3</v>
      </c>
      <c r="ANB27" s="28">
        <v>23</v>
      </c>
      <c r="ANC27" s="59"/>
      <c r="AND27" s="29">
        <v>17</v>
      </c>
      <c r="ANE27" s="60" t="str">
        <f t="shared" si="839"/>
        <v/>
      </c>
      <c r="ANF27" s="30"/>
      <c r="ANG27" s="31"/>
      <c r="ANH27" s="27"/>
      <c r="ANI27" s="31"/>
      <c r="ANJ27" s="31"/>
      <c r="ANK27" s="28"/>
      <c r="ANL27" s="59"/>
      <c r="ANM27" s="29"/>
      <c r="ANN27" s="60" t="str">
        <f t="shared" si="840"/>
        <v/>
      </c>
      <c r="ANO27" s="30">
        <v>4</v>
      </c>
      <c r="ANP27" s="31">
        <v>5</v>
      </c>
      <c r="ANQ27" s="27">
        <v>9</v>
      </c>
      <c r="ANR27" s="31">
        <v>0</v>
      </c>
      <c r="ANS27" s="31">
        <v>0</v>
      </c>
      <c r="ANT27" s="28">
        <v>9</v>
      </c>
      <c r="ANU27" s="59"/>
      <c r="ANV27" s="29">
        <v>3</v>
      </c>
      <c r="ANW27" s="60" t="str">
        <f t="shared" si="841"/>
        <v/>
      </c>
      <c r="ANX27" s="30">
        <v>6</v>
      </c>
      <c r="ANY27" s="31">
        <v>10</v>
      </c>
      <c r="ANZ27" s="27">
        <v>16</v>
      </c>
      <c r="AOA27" s="31">
        <v>1</v>
      </c>
      <c r="AOB27" s="31">
        <v>1</v>
      </c>
      <c r="AOC27" s="28">
        <v>18</v>
      </c>
      <c r="AOD27" s="59"/>
      <c r="AOE27" s="29">
        <v>20</v>
      </c>
      <c r="AOF27" s="60" t="str">
        <f t="shared" si="842"/>
        <v/>
      </c>
      <c r="AOG27" s="30"/>
      <c r="AOH27" s="31"/>
      <c r="AOI27" s="27"/>
      <c r="AOJ27" s="31"/>
      <c r="AOK27" s="31"/>
      <c r="AOL27" s="28"/>
      <c r="AOM27" s="59"/>
      <c r="AON27" s="29"/>
      <c r="AOO27" s="60" t="str">
        <f t="shared" si="843"/>
        <v/>
      </c>
      <c r="AOP27" s="30">
        <v>9</v>
      </c>
      <c r="AOQ27" s="31">
        <v>5</v>
      </c>
      <c r="AOR27" s="27">
        <v>14</v>
      </c>
      <c r="AOS27" s="31">
        <v>3</v>
      </c>
      <c r="AOT27" s="31">
        <v>0</v>
      </c>
      <c r="AOU27" s="28">
        <v>17</v>
      </c>
      <c r="AOV27" s="59"/>
      <c r="AOW27" s="29">
        <v>10</v>
      </c>
      <c r="AOX27" s="60" t="str">
        <f t="shared" si="844"/>
        <v/>
      </c>
      <c r="AOY27" s="30">
        <v>7</v>
      </c>
      <c r="AOZ27" s="31">
        <v>5</v>
      </c>
      <c r="APA27" s="27">
        <v>12</v>
      </c>
      <c r="APB27" s="31">
        <v>1</v>
      </c>
      <c r="APC27" s="31">
        <v>1</v>
      </c>
      <c r="APD27" s="28">
        <v>14</v>
      </c>
      <c r="APE27" s="59"/>
      <c r="APF27" s="29"/>
      <c r="APG27" s="60" t="str">
        <f t="shared" si="845"/>
        <v/>
      </c>
      <c r="APH27" s="30">
        <v>3</v>
      </c>
      <c r="API27" s="31">
        <v>5</v>
      </c>
      <c r="APJ27" s="27">
        <v>8</v>
      </c>
      <c r="APK27" s="31">
        <v>3</v>
      </c>
      <c r="APL27" s="31">
        <v>1</v>
      </c>
      <c r="APM27" s="28">
        <v>12</v>
      </c>
      <c r="APN27" s="59"/>
      <c r="APO27" s="29">
        <v>28</v>
      </c>
      <c r="APP27" s="60" t="str">
        <f t="shared" si="846"/>
        <v/>
      </c>
      <c r="APQ27" s="30"/>
      <c r="APR27" s="31"/>
      <c r="APS27" s="27"/>
      <c r="APT27" s="31"/>
      <c r="APU27" s="31"/>
      <c r="APV27" s="28"/>
      <c r="APW27" s="59"/>
      <c r="APX27" s="29"/>
      <c r="APY27" s="60" t="str">
        <f t="shared" si="847"/>
        <v/>
      </c>
      <c r="APZ27" s="30">
        <v>0</v>
      </c>
      <c r="AQA27" s="31">
        <v>3</v>
      </c>
      <c r="AQB27" s="27">
        <v>3</v>
      </c>
      <c r="AQC27" s="31">
        <v>0</v>
      </c>
      <c r="AQD27" s="31">
        <v>0</v>
      </c>
      <c r="AQE27" s="28">
        <v>3</v>
      </c>
      <c r="AQF27" s="59"/>
      <c r="AQG27" s="29">
        <v>4</v>
      </c>
      <c r="AQH27" s="60" t="str">
        <f t="shared" si="848"/>
        <v/>
      </c>
      <c r="AQI27" s="30">
        <v>1</v>
      </c>
      <c r="AQJ27" s="31">
        <v>2</v>
      </c>
      <c r="AQK27" s="27">
        <v>3</v>
      </c>
      <c r="AQL27" s="31">
        <v>1</v>
      </c>
      <c r="AQM27" s="31">
        <v>1</v>
      </c>
      <c r="AQN27" s="28">
        <v>5</v>
      </c>
      <c r="AQO27" s="59"/>
      <c r="AQP27" s="29">
        <v>2</v>
      </c>
      <c r="AQQ27" s="60" t="str">
        <f t="shared" si="849"/>
        <v/>
      </c>
      <c r="AQR27" s="30"/>
      <c r="AQS27" s="31"/>
      <c r="AQT27" s="27"/>
      <c r="AQU27" s="31"/>
      <c r="AQV27" s="31"/>
      <c r="AQW27" s="28"/>
      <c r="AQX27" s="59"/>
      <c r="AQY27" s="29"/>
      <c r="AQZ27" s="60" t="str">
        <f t="shared" si="850"/>
        <v/>
      </c>
      <c r="ARA27" s="30">
        <v>4</v>
      </c>
      <c r="ARB27" s="31">
        <v>0</v>
      </c>
      <c r="ARC27" s="27">
        <v>4</v>
      </c>
      <c r="ARD27" s="31">
        <v>1</v>
      </c>
      <c r="ARE27" s="31">
        <v>2</v>
      </c>
      <c r="ARF27" s="28">
        <v>7</v>
      </c>
      <c r="ARG27" s="59"/>
      <c r="ARH27" s="29">
        <v>3</v>
      </c>
      <c r="ARI27" s="60" t="str">
        <f t="shared" si="851"/>
        <v/>
      </c>
      <c r="ARJ27" s="30">
        <v>2</v>
      </c>
      <c r="ARK27" s="31">
        <v>6</v>
      </c>
      <c r="ARL27" s="27">
        <v>8</v>
      </c>
      <c r="ARM27" s="31">
        <v>2</v>
      </c>
      <c r="ARN27" s="31">
        <v>2</v>
      </c>
      <c r="ARO27" s="28">
        <v>12</v>
      </c>
      <c r="ARP27" s="59"/>
      <c r="ARQ27" s="29">
        <v>1</v>
      </c>
      <c r="ARR27" s="60" t="str">
        <f t="shared" si="852"/>
        <v/>
      </c>
      <c r="ARS27" s="30">
        <v>2</v>
      </c>
      <c r="ART27" s="31">
        <v>1</v>
      </c>
      <c r="ARU27" s="27">
        <v>3</v>
      </c>
      <c r="ARV27" s="31">
        <v>0</v>
      </c>
      <c r="ARW27" s="31">
        <v>2</v>
      </c>
      <c r="ARX27" s="28">
        <v>5</v>
      </c>
      <c r="ARY27" s="59"/>
      <c r="ARZ27" s="29">
        <v>1</v>
      </c>
      <c r="ASA27" s="60" t="str">
        <f t="shared" si="853"/>
        <v/>
      </c>
      <c r="ASB27" s="30"/>
      <c r="ASC27" s="31"/>
      <c r="ASD27" s="27"/>
      <c r="ASE27" s="31"/>
      <c r="ASF27" s="31"/>
      <c r="ASG27" s="28"/>
      <c r="ASH27" s="59"/>
      <c r="ASI27" s="29"/>
      <c r="ASJ27" s="60" t="str">
        <f t="shared" si="854"/>
        <v/>
      </c>
      <c r="ASK27" s="30">
        <v>5</v>
      </c>
      <c r="ASL27" s="31">
        <v>5</v>
      </c>
      <c r="ASM27" s="27">
        <v>10</v>
      </c>
      <c r="ASN27" s="31">
        <v>0</v>
      </c>
      <c r="ASO27" s="31">
        <v>1</v>
      </c>
      <c r="ASP27" s="28">
        <v>11</v>
      </c>
      <c r="ASQ27" s="59"/>
      <c r="ASR27" s="29">
        <v>5</v>
      </c>
      <c r="ASS27" s="60" t="str">
        <f t="shared" si="855"/>
        <v/>
      </c>
      <c r="AST27" s="30">
        <v>3</v>
      </c>
      <c r="ASU27" s="31">
        <v>6</v>
      </c>
      <c r="ASV27" s="27">
        <v>9</v>
      </c>
      <c r="ASW27" s="31">
        <v>2</v>
      </c>
      <c r="ASX27" s="31">
        <v>1</v>
      </c>
      <c r="ASY27" s="28">
        <v>12</v>
      </c>
      <c r="ASZ27" s="59"/>
      <c r="ATA27" s="29">
        <v>6</v>
      </c>
      <c r="ATB27" s="60" t="str">
        <f t="shared" si="856"/>
        <v/>
      </c>
      <c r="ATC27" s="30"/>
      <c r="ATD27" s="31"/>
      <c r="ATE27" s="27"/>
      <c r="ATF27" s="31"/>
      <c r="ATG27" s="31"/>
      <c r="ATH27" s="28"/>
      <c r="ATI27" s="59"/>
      <c r="ATJ27" s="29"/>
      <c r="ATK27" s="60" t="str">
        <f t="shared" si="857"/>
        <v/>
      </c>
      <c r="ATL27" s="30"/>
      <c r="ATM27" s="31"/>
      <c r="ATN27" s="27"/>
      <c r="ATO27" s="31"/>
      <c r="ATP27" s="31"/>
      <c r="ATQ27" s="28"/>
      <c r="ATR27" s="59"/>
      <c r="ATS27" s="29"/>
      <c r="ATT27" s="60" t="str">
        <f t="shared" si="858"/>
        <v/>
      </c>
      <c r="ATU27" s="30"/>
      <c r="ATV27" s="31"/>
      <c r="ATW27" s="27"/>
      <c r="ATX27" s="31"/>
      <c r="ATY27" s="31"/>
      <c r="ATZ27" s="28"/>
      <c r="AUA27" s="59">
        <v>0</v>
      </c>
      <c r="AUB27" s="29">
        <v>0</v>
      </c>
      <c r="AUC27" s="60" t="str">
        <f t="shared" si="859"/>
        <v/>
      </c>
      <c r="AUD27" s="30"/>
      <c r="AUE27" s="31"/>
      <c r="AUF27" s="27"/>
      <c r="AUG27" s="31"/>
      <c r="AUH27" s="31"/>
      <c r="AUI27" s="28"/>
      <c r="AUJ27" s="59">
        <v>0</v>
      </c>
      <c r="AUK27" s="29">
        <v>0</v>
      </c>
      <c r="AUL27" s="60" t="str">
        <f t="shared" si="860"/>
        <v/>
      </c>
      <c r="AUM27" s="30"/>
      <c r="AUN27" s="31"/>
      <c r="AUO27" s="27"/>
      <c r="AUP27" s="31"/>
      <c r="AUQ27" s="31"/>
      <c r="AUR27" s="28"/>
      <c r="AUS27" s="59">
        <v>0</v>
      </c>
      <c r="AUT27" s="29">
        <v>0</v>
      </c>
      <c r="AUU27" s="60" t="str">
        <f t="shared" si="861"/>
        <v/>
      </c>
      <c r="AUV27" s="30">
        <v>4</v>
      </c>
      <c r="AUW27" s="31">
        <v>4</v>
      </c>
      <c r="AUX27" s="27">
        <v>8</v>
      </c>
      <c r="AUY27" s="31">
        <v>0</v>
      </c>
      <c r="AUZ27" s="31">
        <v>0</v>
      </c>
      <c r="AVA27" s="28">
        <v>8</v>
      </c>
      <c r="AVB27" s="59">
        <v>7</v>
      </c>
      <c r="AVC27" s="29">
        <v>7</v>
      </c>
      <c r="AVD27" s="60">
        <f t="shared" si="862"/>
        <v>1</v>
      </c>
      <c r="AVE27" s="30"/>
      <c r="AVF27" s="31"/>
      <c r="AVG27" s="27"/>
      <c r="AVH27" s="31"/>
      <c r="AVI27" s="31"/>
      <c r="AVJ27" s="28"/>
      <c r="AVK27" s="59">
        <v>0</v>
      </c>
      <c r="AVL27" s="29">
        <v>0</v>
      </c>
      <c r="AVM27" s="60" t="str">
        <f t="shared" si="863"/>
        <v/>
      </c>
      <c r="AVN27" s="30"/>
      <c r="AVO27" s="31"/>
      <c r="AVP27" s="27"/>
      <c r="AVQ27" s="31"/>
      <c r="AVR27" s="31"/>
      <c r="AVS27" s="28"/>
      <c r="AVT27" s="59">
        <v>0</v>
      </c>
      <c r="AVU27" s="29">
        <v>0</v>
      </c>
      <c r="AVV27" s="60" t="str">
        <f t="shared" si="864"/>
        <v/>
      </c>
      <c r="AVW27" s="30">
        <v>4</v>
      </c>
      <c r="AVX27" s="31">
        <v>4</v>
      </c>
      <c r="AVY27" s="27">
        <v>8</v>
      </c>
      <c r="AVZ27" s="31">
        <v>2</v>
      </c>
      <c r="AWA27" s="31">
        <v>1</v>
      </c>
      <c r="AWB27" s="28">
        <v>11</v>
      </c>
      <c r="AWC27" s="59">
        <v>13</v>
      </c>
      <c r="AWD27" s="29">
        <v>13</v>
      </c>
      <c r="AWE27" s="60">
        <f t="shared" si="865"/>
        <v>1</v>
      </c>
      <c r="AWF27" s="30">
        <v>9</v>
      </c>
      <c r="AWG27" s="31">
        <v>5</v>
      </c>
      <c r="AWH27" s="27">
        <v>14</v>
      </c>
      <c r="AWI27" s="31">
        <v>2</v>
      </c>
      <c r="AWJ27" s="31">
        <v>3</v>
      </c>
      <c r="AWK27" s="28">
        <v>19</v>
      </c>
      <c r="AWL27" s="59">
        <v>18</v>
      </c>
      <c r="AWM27" s="29">
        <v>18</v>
      </c>
      <c r="AWN27" s="60">
        <f t="shared" si="866"/>
        <v>1</v>
      </c>
      <c r="AWO27" s="30">
        <v>10</v>
      </c>
      <c r="AWP27" s="31">
        <v>4</v>
      </c>
      <c r="AWQ27" s="27">
        <v>14</v>
      </c>
      <c r="AWR27" s="31">
        <v>3</v>
      </c>
      <c r="AWS27" s="31">
        <v>0</v>
      </c>
      <c r="AWT27" s="28">
        <v>17</v>
      </c>
      <c r="AWU27" s="59">
        <v>19</v>
      </c>
      <c r="AWV27" s="29">
        <v>19</v>
      </c>
      <c r="AWW27" s="60">
        <f t="shared" si="867"/>
        <v>1</v>
      </c>
      <c r="AWX27" s="30"/>
      <c r="AWY27" s="31"/>
      <c r="AWZ27" s="27"/>
      <c r="AXA27" s="31"/>
      <c r="AXB27" s="31"/>
      <c r="AXC27" s="28"/>
      <c r="AXD27" s="59"/>
      <c r="AXE27" s="29"/>
      <c r="AXF27" s="60" t="str">
        <f t="shared" si="868"/>
        <v/>
      </c>
      <c r="AXG27" s="30">
        <v>3</v>
      </c>
      <c r="AXH27" s="31">
        <v>2</v>
      </c>
      <c r="AXI27" s="27">
        <v>5</v>
      </c>
      <c r="AXJ27" s="31">
        <v>0</v>
      </c>
      <c r="AXK27" s="31">
        <v>2</v>
      </c>
      <c r="AXL27" s="28">
        <v>7</v>
      </c>
      <c r="AXM27" s="59">
        <v>4</v>
      </c>
      <c r="AXN27" s="29">
        <v>4</v>
      </c>
      <c r="AXO27" s="60">
        <f t="shared" si="869"/>
        <v>1</v>
      </c>
      <c r="AXP27" s="30">
        <v>4</v>
      </c>
      <c r="AXQ27" s="31">
        <v>3</v>
      </c>
      <c r="AXR27" s="27">
        <v>7</v>
      </c>
      <c r="AXS27" s="31">
        <v>1</v>
      </c>
      <c r="AXT27" s="31">
        <v>2</v>
      </c>
      <c r="AXU27" s="28">
        <v>10</v>
      </c>
      <c r="AXV27" s="59">
        <v>23</v>
      </c>
      <c r="AXW27" s="29">
        <v>23</v>
      </c>
      <c r="AXX27" s="60">
        <f t="shared" si="870"/>
        <v>1</v>
      </c>
      <c r="AXY27" s="30">
        <v>7</v>
      </c>
      <c r="AXZ27" s="31">
        <v>5</v>
      </c>
      <c r="AYA27" s="27">
        <v>12</v>
      </c>
      <c r="AYB27" s="31">
        <v>1</v>
      </c>
      <c r="AYC27" s="31">
        <v>2</v>
      </c>
      <c r="AYD27" s="28">
        <v>15</v>
      </c>
      <c r="AYE27" s="59">
        <v>21</v>
      </c>
      <c r="AYF27" s="29">
        <v>21</v>
      </c>
      <c r="AYG27" s="60">
        <f t="shared" si="871"/>
        <v>1</v>
      </c>
      <c r="AYH27" s="30">
        <v>5</v>
      </c>
      <c r="AYI27" s="31">
        <v>3</v>
      </c>
      <c r="AYJ27" s="27">
        <v>8</v>
      </c>
      <c r="AYK27" s="31">
        <v>0</v>
      </c>
      <c r="AYL27" s="31">
        <v>3</v>
      </c>
      <c r="AYM27" s="28">
        <v>11</v>
      </c>
      <c r="AYN27" s="59">
        <v>14</v>
      </c>
      <c r="AYO27" s="29">
        <v>14</v>
      </c>
      <c r="AYP27" s="60">
        <f t="shared" si="872"/>
        <v>1</v>
      </c>
      <c r="AYQ27" s="30"/>
      <c r="AYR27" s="31"/>
      <c r="AYS27" s="27"/>
      <c r="AYT27" s="31"/>
      <c r="AYU27" s="31"/>
      <c r="AYV27" s="28"/>
      <c r="AYW27" s="59">
        <v>0</v>
      </c>
      <c r="AYX27" s="29">
        <v>0</v>
      </c>
      <c r="AYY27" s="60" t="str">
        <f t="shared" si="873"/>
        <v/>
      </c>
      <c r="AYZ27" s="30">
        <v>13</v>
      </c>
      <c r="AZA27" s="31">
        <v>5</v>
      </c>
      <c r="AZB27" s="27">
        <v>18</v>
      </c>
      <c r="AZC27" s="31">
        <v>1</v>
      </c>
      <c r="AZD27" s="31">
        <v>2</v>
      </c>
      <c r="AZE27" s="28">
        <v>21</v>
      </c>
      <c r="AZF27" s="59">
        <v>35</v>
      </c>
      <c r="AZG27" s="29">
        <v>35</v>
      </c>
      <c r="AZH27" s="60">
        <f t="shared" si="874"/>
        <v>1</v>
      </c>
      <c r="AZI27" s="30"/>
      <c r="AZJ27" s="31"/>
      <c r="AZK27" s="27"/>
      <c r="AZL27" s="31"/>
      <c r="AZM27" s="31"/>
      <c r="AZN27" s="28"/>
      <c r="AZO27" s="59">
        <v>0</v>
      </c>
      <c r="AZP27" s="29">
        <v>0</v>
      </c>
      <c r="AZQ27" s="60" t="str">
        <f t="shared" si="875"/>
        <v/>
      </c>
      <c r="AZR27" s="30">
        <v>4</v>
      </c>
      <c r="AZS27" s="31">
        <v>7</v>
      </c>
      <c r="AZT27" s="27">
        <v>11</v>
      </c>
      <c r="AZU27" s="31">
        <v>1</v>
      </c>
      <c r="AZV27" s="31">
        <v>0</v>
      </c>
      <c r="AZW27" s="28">
        <v>12</v>
      </c>
      <c r="AZX27" s="59">
        <v>0</v>
      </c>
      <c r="AZY27" s="29">
        <v>0</v>
      </c>
      <c r="AZZ27" s="60" t="str">
        <f t="shared" si="876"/>
        <v/>
      </c>
      <c r="BAA27" s="30"/>
      <c r="BAB27" s="31"/>
      <c r="BAC27" s="27"/>
      <c r="BAD27" s="31"/>
      <c r="BAE27" s="31"/>
      <c r="BAF27" s="28"/>
      <c r="BAG27" s="59">
        <v>0</v>
      </c>
      <c r="BAH27" s="29">
        <v>0</v>
      </c>
      <c r="BAI27" s="60" t="str">
        <f t="shared" si="877"/>
        <v/>
      </c>
      <c r="BAJ27" s="30"/>
      <c r="BAK27" s="31"/>
      <c r="BAL27" s="27"/>
      <c r="BAM27" s="31"/>
      <c r="BAN27" s="31"/>
      <c r="BAO27" s="28"/>
      <c r="BAP27" s="59">
        <v>0</v>
      </c>
      <c r="BAQ27" s="29">
        <v>0</v>
      </c>
      <c r="BAR27" s="60" t="str">
        <f t="shared" si="878"/>
        <v/>
      </c>
      <c r="BAS27" s="30">
        <v>7</v>
      </c>
      <c r="BAT27" s="31">
        <v>5</v>
      </c>
      <c r="BAU27" s="27">
        <v>12</v>
      </c>
      <c r="BAV27" s="31">
        <v>2</v>
      </c>
      <c r="BAW27" s="31">
        <v>1</v>
      </c>
      <c r="BAX27" s="28">
        <v>15</v>
      </c>
      <c r="BAY27" s="59">
        <v>17</v>
      </c>
      <c r="BAZ27" s="29">
        <v>17</v>
      </c>
      <c r="BBA27" s="60">
        <f t="shared" si="879"/>
        <v>1</v>
      </c>
      <c r="BBB27" s="30">
        <v>2</v>
      </c>
      <c r="BBC27" s="31">
        <v>7</v>
      </c>
      <c r="BBD27" s="27">
        <v>9</v>
      </c>
      <c r="BBE27" s="31">
        <v>0</v>
      </c>
      <c r="BBF27" s="31">
        <v>1</v>
      </c>
      <c r="BBG27" s="28">
        <v>10</v>
      </c>
      <c r="BBH27" s="59">
        <v>4</v>
      </c>
      <c r="BBI27" s="29">
        <v>4</v>
      </c>
      <c r="BBJ27" s="60">
        <f t="shared" si="880"/>
        <v>1</v>
      </c>
      <c r="BBK27" s="30">
        <v>5</v>
      </c>
      <c r="BBL27" s="31">
        <v>3</v>
      </c>
      <c r="BBM27" s="27">
        <v>8</v>
      </c>
      <c r="BBN27" s="31">
        <v>3</v>
      </c>
      <c r="BBO27" s="31">
        <v>0</v>
      </c>
      <c r="BBP27" s="28">
        <v>11</v>
      </c>
      <c r="BBQ27" s="59">
        <v>17</v>
      </c>
      <c r="BBR27" s="29">
        <v>17</v>
      </c>
      <c r="BBS27" s="60">
        <f t="shared" si="881"/>
        <v>1</v>
      </c>
      <c r="BBT27" s="30"/>
      <c r="BBU27" s="31"/>
      <c r="BBV27" s="27"/>
      <c r="BBW27" s="31"/>
      <c r="BBX27" s="31"/>
      <c r="BBY27" s="28"/>
      <c r="BBZ27" s="59">
        <v>0</v>
      </c>
      <c r="BCA27" s="29">
        <v>0</v>
      </c>
      <c r="BCB27" s="60" t="str">
        <f t="shared" si="882"/>
        <v/>
      </c>
      <c r="BCC27" s="30"/>
      <c r="BCD27" s="31"/>
      <c r="BCE27" s="27"/>
      <c r="BCF27" s="31"/>
      <c r="BCG27" s="31"/>
      <c r="BCH27" s="28"/>
      <c r="BCI27" s="59">
        <v>0</v>
      </c>
      <c r="BCJ27" s="29">
        <v>0</v>
      </c>
      <c r="BCK27" s="60" t="str">
        <f t="shared" si="883"/>
        <v/>
      </c>
      <c r="BCL27" s="30">
        <v>7</v>
      </c>
      <c r="BCM27" s="31">
        <v>1</v>
      </c>
      <c r="BCN27" s="27">
        <v>8</v>
      </c>
      <c r="BCO27" s="31">
        <v>2</v>
      </c>
      <c r="BCP27" s="31">
        <v>1</v>
      </c>
      <c r="BCQ27" s="28">
        <v>11</v>
      </c>
      <c r="BCR27" s="59">
        <v>14</v>
      </c>
      <c r="BCS27" s="29">
        <v>14</v>
      </c>
      <c r="BCT27" s="60">
        <f t="shared" si="884"/>
        <v>1</v>
      </c>
      <c r="BCU27" s="30">
        <v>4</v>
      </c>
      <c r="BCV27" s="31">
        <v>5</v>
      </c>
      <c r="BCW27" s="27">
        <v>9</v>
      </c>
      <c r="BCX27" s="31">
        <v>3</v>
      </c>
      <c r="BCY27" s="31">
        <v>0</v>
      </c>
      <c r="BCZ27" s="28">
        <v>12</v>
      </c>
      <c r="BDA27" s="59">
        <v>19</v>
      </c>
      <c r="BDB27" s="29">
        <v>19</v>
      </c>
      <c r="BDC27" s="60">
        <f t="shared" si="885"/>
        <v>1</v>
      </c>
      <c r="BDD27" s="30">
        <v>4</v>
      </c>
      <c r="BDE27" s="31">
        <v>4</v>
      </c>
      <c r="BDF27" s="27">
        <v>8</v>
      </c>
      <c r="BDG27" s="31">
        <v>2</v>
      </c>
      <c r="BDH27" s="31">
        <v>0</v>
      </c>
      <c r="BDI27" s="28">
        <v>10</v>
      </c>
      <c r="BDJ27" s="59">
        <v>20</v>
      </c>
      <c r="BDK27" s="29">
        <v>20</v>
      </c>
      <c r="BDL27" s="60">
        <f t="shared" si="886"/>
        <v>1</v>
      </c>
      <c r="BDM27" s="30">
        <v>4</v>
      </c>
      <c r="BDN27" s="31">
        <v>5</v>
      </c>
      <c r="BDO27" s="27">
        <v>9</v>
      </c>
      <c r="BDP27" s="31">
        <v>3</v>
      </c>
      <c r="BDQ27" s="31">
        <v>3</v>
      </c>
      <c r="BDR27" s="28">
        <v>15</v>
      </c>
      <c r="BDS27" s="59">
        <v>19</v>
      </c>
      <c r="BDT27" s="29">
        <v>19</v>
      </c>
      <c r="BDU27" s="60">
        <f t="shared" si="887"/>
        <v>1</v>
      </c>
      <c r="BDV27" s="30">
        <v>7</v>
      </c>
      <c r="BDW27" s="31">
        <v>7</v>
      </c>
      <c r="BDX27" s="27">
        <v>14</v>
      </c>
      <c r="BDY27" s="31">
        <v>3</v>
      </c>
      <c r="BDZ27" s="31">
        <v>2</v>
      </c>
      <c r="BEA27" s="28">
        <v>19</v>
      </c>
      <c r="BEB27" s="59">
        <v>12</v>
      </c>
      <c r="BEC27" s="29">
        <v>12</v>
      </c>
      <c r="BED27" s="60">
        <f t="shared" si="888"/>
        <v>1</v>
      </c>
      <c r="BEE27" s="30"/>
      <c r="BEF27" s="31"/>
      <c r="BEG27" s="27"/>
      <c r="BEH27" s="31"/>
      <c r="BEI27" s="31"/>
      <c r="BEJ27" s="28"/>
      <c r="BEK27" s="59">
        <v>0</v>
      </c>
      <c r="BEL27" s="29">
        <v>0</v>
      </c>
      <c r="BEM27" s="60" t="str">
        <f t="shared" si="889"/>
        <v/>
      </c>
      <c r="BEN27" s="30">
        <v>5</v>
      </c>
      <c r="BEO27" s="31">
        <v>5</v>
      </c>
      <c r="BEP27" s="27">
        <v>10</v>
      </c>
      <c r="BEQ27" s="31">
        <v>1</v>
      </c>
      <c r="BER27" s="31">
        <v>2</v>
      </c>
      <c r="BES27" s="28">
        <v>13</v>
      </c>
      <c r="BET27" s="59">
        <v>9</v>
      </c>
      <c r="BEU27" s="29">
        <v>9</v>
      </c>
      <c r="BEV27" s="60">
        <f t="shared" si="890"/>
        <v>1</v>
      </c>
      <c r="BEW27" s="30">
        <v>5</v>
      </c>
      <c r="BEX27" s="31">
        <v>4</v>
      </c>
      <c r="BEY27" s="27">
        <v>9</v>
      </c>
      <c r="BEZ27" s="31">
        <v>1</v>
      </c>
      <c r="BFA27" s="31">
        <v>3</v>
      </c>
      <c r="BFB27" s="28">
        <v>13</v>
      </c>
      <c r="BFC27" s="59">
        <v>26</v>
      </c>
      <c r="BFD27" s="29">
        <v>26</v>
      </c>
      <c r="BFE27" s="60">
        <f t="shared" si="891"/>
        <v>1</v>
      </c>
      <c r="BFF27" s="30">
        <v>6</v>
      </c>
      <c r="BFG27" s="31">
        <v>4</v>
      </c>
      <c r="BFH27" s="27">
        <v>10</v>
      </c>
      <c r="BFI27" s="31">
        <v>2</v>
      </c>
      <c r="BFJ27" s="31">
        <v>0</v>
      </c>
      <c r="BFK27" s="28">
        <v>12</v>
      </c>
      <c r="BFL27" s="59">
        <v>10</v>
      </c>
      <c r="BFM27" s="29">
        <v>10</v>
      </c>
      <c r="BFN27" s="60">
        <f t="shared" si="892"/>
        <v>1</v>
      </c>
      <c r="BFO27" s="30">
        <v>6</v>
      </c>
      <c r="BFP27" s="31">
        <v>6</v>
      </c>
      <c r="BFQ27" s="27">
        <v>12</v>
      </c>
      <c r="BFR27" s="31">
        <v>0</v>
      </c>
      <c r="BFS27" s="31">
        <v>3</v>
      </c>
      <c r="BFT27" s="28">
        <v>15</v>
      </c>
      <c r="BFU27" s="59">
        <v>11</v>
      </c>
      <c r="BFV27" s="29">
        <v>11</v>
      </c>
      <c r="BFW27" s="60">
        <f t="shared" si="893"/>
        <v>1</v>
      </c>
      <c r="BFX27" s="30"/>
      <c r="BFY27" s="31"/>
      <c r="BFZ27" s="27"/>
      <c r="BGA27" s="31"/>
      <c r="BGB27" s="31"/>
      <c r="BGC27" s="28"/>
      <c r="BGD27" s="59">
        <v>0</v>
      </c>
      <c r="BGE27" s="29">
        <v>0</v>
      </c>
      <c r="BGF27" s="60" t="str">
        <f t="shared" si="894"/>
        <v/>
      </c>
      <c r="BGG27" s="30">
        <v>7</v>
      </c>
      <c r="BGH27" s="31">
        <v>2</v>
      </c>
      <c r="BGI27" s="27">
        <v>9</v>
      </c>
      <c r="BGJ27" s="31">
        <v>2</v>
      </c>
      <c r="BGK27" s="31">
        <v>1</v>
      </c>
      <c r="BGL27" s="28">
        <v>12</v>
      </c>
      <c r="BGM27" s="59">
        <v>15</v>
      </c>
      <c r="BGN27" s="29">
        <v>15</v>
      </c>
      <c r="BGO27" s="60">
        <f t="shared" si="895"/>
        <v>1</v>
      </c>
      <c r="BGP27" s="30"/>
      <c r="BGQ27" s="31"/>
      <c r="BGR27" s="27"/>
      <c r="BGS27" s="31"/>
      <c r="BGT27" s="31"/>
      <c r="BGU27" s="28"/>
      <c r="BGV27" s="59"/>
      <c r="BGW27" s="29"/>
      <c r="BGX27" s="60" t="str">
        <f t="shared" ref="BGX27:BGX41" si="896">IFERROR((BGW27/BGV27),"")</f>
        <v/>
      </c>
      <c r="BGY27" s="30"/>
      <c r="BGZ27" s="31"/>
      <c r="BHA27" s="27"/>
      <c r="BHB27" s="31"/>
      <c r="BHC27" s="31"/>
      <c r="BHD27" s="28"/>
      <c r="BHE27" s="59">
        <v>0</v>
      </c>
      <c r="BHF27" s="29">
        <v>0</v>
      </c>
      <c r="BHG27" s="60" t="str">
        <f t="shared" ref="BHG27:BHG41" si="897">IFERROR((BHF27/BHE27),"")</f>
        <v/>
      </c>
      <c r="BHH27" s="30">
        <v>7</v>
      </c>
      <c r="BHI27" s="31">
        <v>5</v>
      </c>
      <c r="BHJ27" s="27">
        <v>12</v>
      </c>
      <c r="BHK27" s="31">
        <v>0</v>
      </c>
      <c r="BHL27" s="31">
        <v>3</v>
      </c>
      <c r="BHM27" s="28">
        <v>15</v>
      </c>
      <c r="BHN27" s="59">
        <v>6</v>
      </c>
      <c r="BHO27" s="29">
        <v>6</v>
      </c>
      <c r="BHP27" s="60">
        <f t="shared" ref="BHP27:BHP41" si="898">IFERROR((BHO27/BHN27),"")</f>
        <v>1</v>
      </c>
      <c r="BHQ27" s="30">
        <v>3</v>
      </c>
      <c r="BHR27" s="31">
        <v>4</v>
      </c>
      <c r="BHS27" s="27">
        <v>7</v>
      </c>
      <c r="BHT27" s="31">
        <v>2</v>
      </c>
      <c r="BHU27" s="31">
        <v>1</v>
      </c>
      <c r="BHV27" s="28">
        <v>10</v>
      </c>
      <c r="BHW27" s="59">
        <v>2</v>
      </c>
      <c r="BHX27" s="29">
        <v>2</v>
      </c>
      <c r="BHY27" s="60">
        <f t="shared" ref="BHY27:BHY41" si="899">IFERROR((BHX27/BHW27),"")</f>
        <v>1</v>
      </c>
      <c r="BHZ27" s="30">
        <v>8</v>
      </c>
      <c r="BIA27" s="31">
        <v>5</v>
      </c>
      <c r="BIB27" s="27">
        <v>13</v>
      </c>
      <c r="BIC27" s="31">
        <v>0</v>
      </c>
      <c r="BID27" s="31">
        <v>2</v>
      </c>
      <c r="BIE27" s="28">
        <v>15</v>
      </c>
      <c r="BIF27" s="59">
        <v>8</v>
      </c>
      <c r="BIG27" s="29">
        <v>8</v>
      </c>
      <c r="BIH27" s="60">
        <f t="shared" ref="BIH27:BIH41" si="900">IFERROR((BIG27/BIF27),"")</f>
        <v>1</v>
      </c>
      <c r="BII27" s="30">
        <v>5</v>
      </c>
      <c r="BIJ27" s="31">
        <v>2</v>
      </c>
      <c r="BIK27" s="27">
        <v>7</v>
      </c>
      <c r="BIL27" s="31">
        <v>2</v>
      </c>
      <c r="BIM27" s="31">
        <v>1</v>
      </c>
      <c r="BIN27" s="28">
        <v>10</v>
      </c>
      <c r="BIO27" s="59">
        <v>19</v>
      </c>
      <c r="BIP27" s="29">
        <v>19</v>
      </c>
      <c r="BIQ27" s="60">
        <f t="shared" ref="BIQ27:BIQ41" si="901">IFERROR((BIP27/BIO27),"")</f>
        <v>1</v>
      </c>
      <c r="BIR27" s="30">
        <v>3</v>
      </c>
      <c r="BIS27" s="31">
        <v>1</v>
      </c>
      <c r="BIT27" s="27">
        <v>4</v>
      </c>
      <c r="BIU27" s="31">
        <v>0</v>
      </c>
      <c r="BIV27" s="31">
        <v>1</v>
      </c>
      <c r="BIW27" s="28">
        <v>5</v>
      </c>
      <c r="BIX27" s="59">
        <v>23</v>
      </c>
      <c r="BIY27" s="29">
        <v>23</v>
      </c>
      <c r="BIZ27" s="60">
        <f t="shared" ref="BIZ27:BIZ41" si="902">IFERROR((BIY27/BIX27),"")</f>
        <v>1</v>
      </c>
      <c r="BJA27" s="30">
        <v>21</v>
      </c>
      <c r="BJB27" s="31">
        <v>0</v>
      </c>
      <c r="BJC27" s="27">
        <v>21</v>
      </c>
      <c r="BJD27" s="31">
        <v>0</v>
      </c>
      <c r="BJE27" s="31">
        <v>0</v>
      </c>
      <c r="BJF27" s="28">
        <v>21</v>
      </c>
      <c r="BJG27" s="59">
        <v>0</v>
      </c>
      <c r="BJH27" s="29">
        <v>0</v>
      </c>
      <c r="BJI27" s="60" t="str">
        <f t="shared" ref="BJI27:BJI41" si="903">IFERROR((BJH27/BJG27),"")</f>
        <v/>
      </c>
      <c r="BJJ27" s="30"/>
      <c r="BJK27" s="31"/>
      <c r="BJL27" s="27"/>
      <c r="BJM27" s="31"/>
      <c r="BJN27" s="31"/>
      <c r="BJO27" s="28"/>
      <c r="BJP27" s="59">
        <v>0</v>
      </c>
      <c r="BJQ27" s="29">
        <v>0</v>
      </c>
      <c r="BJR27" s="60" t="str">
        <f t="shared" ref="BJR27:BJR41" si="904">IFERROR((BJQ27/BJP27),"")</f>
        <v/>
      </c>
      <c r="BJS27" s="30"/>
      <c r="BJT27" s="31"/>
      <c r="BJU27" s="27"/>
      <c r="BJV27" s="31"/>
      <c r="BJW27" s="31"/>
      <c r="BJX27" s="28"/>
      <c r="BJY27" s="59">
        <v>3</v>
      </c>
      <c r="BJZ27" s="29">
        <v>3</v>
      </c>
      <c r="BKA27" s="60">
        <f t="shared" ref="BKA27:BKA41" si="905">IFERROR((BJZ27/BJY27),"")</f>
        <v>1</v>
      </c>
      <c r="BKB27" s="30">
        <v>0</v>
      </c>
      <c r="BKC27" s="31">
        <v>8</v>
      </c>
      <c r="BKD27" s="27">
        <v>8</v>
      </c>
      <c r="BKE27" s="31">
        <v>1</v>
      </c>
      <c r="BKF27" s="31">
        <v>0</v>
      </c>
      <c r="BKG27" s="28">
        <v>9</v>
      </c>
      <c r="BKH27" s="59">
        <v>18</v>
      </c>
      <c r="BKI27" s="29">
        <v>18</v>
      </c>
      <c r="BKJ27" s="60">
        <f t="shared" ref="BKJ27:BKJ41" si="906">IFERROR((BKI27/BKH27),"")</f>
        <v>1</v>
      </c>
      <c r="BKK27" s="30">
        <v>6</v>
      </c>
      <c r="BKL27" s="31">
        <v>1</v>
      </c>
      <c r="BKM27" s="27">
        <v>7</v>
      </c>
      <c r="BKN27" s="31">
        <v>2</v>
      </c>
      <c r="BKO27" s="31">
        <v>3</v>
      </c>
      <c r="BKP27" s="28">
        <v>12</v>
      </c>
      <c r="BKQ27" s="59">
        <v>34</v>
      </c>
      <c r="BKR27" s="29">
        <v>34</v>
      </c>
      <c r="BKS27" s="60">
        <f t="shared" ref="BKS27:BKS41" si="907">IFERROR((BKR27/BKQ27),"")</f>
        <v>1</v>
      </c>
      <c r="BKT27" s="30">
        <v>4</v>
      </c>
      <c r="BKU27" s="31">
        <v>9</v>
      </c>
      <c r="BKV27" s="27">
        <v>13</v>
      </c>
      <c r="BKW27" s="31">
        <v>1</v>
      </c>
      <c r="BKX27" s="31">
        <v>2</v>
      </c>
      <c r="BKY27" s="28">
        <v>16</v>
      </c>
      <c r="BKZ27" s="59">
        <v>15</v>
      </c>
      <c r="BLA27" s="29">
        <v>15</v>
      </c>
      <c r="BLB27" s="60">
        <f t="shared" ref="BLB27:BLB41" si="908">IFERROR((BLA27/BKZ27),"")</f>
        <v>1</v>
      </c>
      <c r="BLC27" s="30">
        <v>5</v>
      </c>
      <c r="BLD27" s="31">
        <v>2</v>
      </c>
      <c r="BLE27" s="27">
        <v>7</v>
      </c>
      <c r="BLF27" s="31">
        <v>2</v>
      </c>
      <c r="BLG27" s="31">
        <v>2</v>
      </c>
      <c r="BLH27" s="28">
        <v>11</v>
      </c>
      <c r="BLI27" s="59">
        <v>12</v>
      </c>
      <c r="BLJ27" s="29">
        <v>12</v>
      </c>
      <c r="BLK27" s="60">
        <f t="shared" ref="BLK27:BLK41" si="909">IFERROR((BLJ27/BLI27),"")</f>
        <v>1</v>
      </c>
      <c r="BLL27" s="30"/>
      <c r="BLM27" s="31"/>
      <c r="BLN27" s="27"/>
      <c r="BLO27" s="31"/>
      <c r="BLP27" s="31"/>
      <c r="BLQ27" s="28"/>
      <c r="BLR27" s="59"/>
      <c r="BLS27" s="29"/>
      <c r="BLT27" s="60" t="str">
        <f t="shared" ref="BLT27:BLT41" si="910">IFERROR((BLS27/BLR27),"")</f>
        <v/>
      </c>
      <c r="BLU27" s="30">
        <v>5</v>
      </c>
      <c r="BLV27" s="31">
        <v>3</v>
      </c>
      <c r="BLW27" s="27">
        <v>8</v>
      </c>
      <c r="BLX27" s="31">
        <v>1</v>
      </c>
      <c r="BLY27" s="31">
        <v>6</v>
      </c>
      <c r="BLZ27" s="28">
        <v>15</v>
      </c>
      <c r="BMA27" s="59">
        <v>8</v>
      </c>
      <c r="BMB27" s="29">
        <v>8</v>
      </c>
      <c r="BMC27" s="60">
        <f t="shared" ref="BMC27:BMC41" si="911">IFERROR((BMB27/BMA27),"")</f>
        <v>1</v>
      </c>
      <c r="BMD27" s="30">
        <v>5</v>
      </c>
      <c r="BME27" s="31">
        <v>5</v>
      </c>
      <c r="BMF27" s="27">
        <v>10</v>
      </c>
      <c r="BMG27" s="31">
        <v>0</v>
      </c>
      <c r="BMH27" s="31">
        <v>3</v>
      </c>
      <c r="BMI27" s="28">
        <v>13</v>
      </c>
      <c r="BMJ27" s="59">
        <v>13</v>
      </c>
      <c r="BMK27" s="29">
        <v>13</v>
      </c>
      <c r="BML27" s="60">
        <f t="shared" ref="BML27:BML41" si="912">IFERROR((BMK27/BMJ27),"")</f>
        <v>1</v>
      </c>
      <c r="BMM27" s="30">
        <v>6</v>
      </c>
      <c r="BMN27" s="31">
        <v>4</v>
      </c>
      <c r="BMO27" s="27">
        <v>10</v>
      </c>
      <c r="BMP27" s="31">
        <v>0</v>
      </c>
      <c r="BMQ27" s="31">
        <v>0</v>
      </c>
      <c r="BMR27" s="28">
        <v>10</v>
      </c>
      <c r="BMS27" s="59"/>
      <c r="BMT27" s="29">
        <v>15</v>
      </c>
      <c r="BMU27" s="60" t="str">
        <f t="shared" ref="BMU27:BMU41" si="913">IFERROR((BMT27/BMS27),"")</f>
        <v/>
      </c>
      <c r="BMV27" s="30">
        <v>4</v>
      </c>
      <c r="BMW27" s="31">
        <v>2</v>
      </c>
      <c r="BMX27" s="27">
        <v>6</v>
      </c>
      <c r="BMY27" s="31">
        <v>1</v>
      </c>
      <c r="BMZ27" s="31">
        <v>4</v>
      </c>
      <c r="BNA27" s="28">
        <v>11</v>
      </c>
      <c r="BNB27" s="59"/>
      <c r="BNC27" s="29">
        <v>14</v>
      </c>
      <c r="BND27" s="60" t="str">
        <f t="shared" ref="BND27:BND41" si="914">IFERROR((BNC27/BNB27),"")</f>
        <v/>
      </c>
      <c r="BNE27" s="30"/>
      <c r="BNF27" s="31"/>
      <c r="BNG27" s="27"/>
      <c r="BNH27" s="31"/>
      <c r="BNI27" s="31"/>
      <c r="BNJ27" s="28"/>
      <c r="BNK27" s="59"/>
      <c r="BNL27" s="29"/>
      <c r="BNM27" s="60" t="str">
        <f t="shared" ref="BNM27:BNM41" si="915">IFERROR((BNL27/BNK27),"")</f>
        <v/>
      </c>
      <c r="BNN27" s="30">
        <v>4</v>
      </c>
      <c r="BNO27" s="31">
        <v>4</v>
      </c>
      <c r="BNP27" s="27">
        <v>8</v>
      </c>
      <c r="BNQ27" s="31">
        <v>1</v>
      </c>
      <c r="BNR27" s="31">
        <v>4</v>
      </c>
      <c r="BNS27" s="28">
        <v>13</v>
      </c>
      <c r="BNT27" s="59"/>
      <c r="BNU27" s="29"/>
      <c r="BNV27" s="60" t="str">
        <f t="shared" ref="BNV27:BNV41" si="916">IFERROR((BNU27/BNT27),"")</f>
        <v/>
      </c>
      <c r="BNW27" s="30"/>
      <c r="BNX27" s="31"/>
      <c r="BNY27" s="27"/>
      <c r="BNZ27" s="31"/>
      <c r="BOA27" s="31"/>
      <c r="BOB27" s="28"/>
      <c r="BOC27" s="59"/>
      <c r="BOD27" s="29"/>
      <c r="BOE27" s="60" t="str">
        <f t="shared" ref="BOE27:BOE41" si="917">IFERROR((BOD27/BOC27),"")</f>
        <v/>
      </c>
      <c r="BOF27" s="30"/>
      <c r="BOG27" s="31"/>
      <c r="BOH27" s="27"/>
      <c r="BOI27" s="31"/>
      <c r="BOJ27" s="31"/>
      <c r="BOK27" s="28"/>
      <c r="BOL27" s="59"/>
      <c r="BOM27" s="29"/>
      <c r="BON27" s="60" t="str">
        <f t="shared" ref="BON27:BON41" si="918">IFERROR((BOM27/BOL27),"")</f>
        <v/>
      </c>
      <c r="BOO27" s="30">
        <v>5</v>
      </c>
      <c r="BOP27" s="31">
        <v>5</v>
      </c>
      <c r="BOQ27" s="27">
        <v>10</v>
      </c>
      <c r="BOR27" s="31">
        <v>3</v>
      </c>
      <c r="BOS27" s="31">
        <v>0</v>
      </c>
      <c r="BOT27" s="28">
        <v>13</v>
      </c>
      <c r="BOU27" s="59"/>
      <c r="BOV27" s="29"/>
      <c r="BOW27" s="60" t="str">
        <f t="shared" ref="BOW27:BOW41" si="919">IFERROR((BOV27/BOU27),"")</f>
        <v/>
      </c>
      <c r="BOX27" s="30">
        <v>6</v>
      </c>
      <c r="BOY27" s="31">
        <v>3</v>
      </c>
      <c r="BOZ27" s="27">
        <v>9</v>
      </c>
      <c r="BPA27" s="31">
        <v>1</v>
      </c>
      <c r="BPB27" s="31">
        <v>2</v>
      </c>
      <c r="BPC27" s="28">
        <v>12</v>
      </c>
      <c r="BPD27" s="59"/>
      <c r="BPE27" s="29"/>
      <c r="BPF27" s="60" t="str">
        <f t="shared" ref="BPF27:BPF41" si="920">IFERROR((BPE27/BPD27),"")</f>
        <v/>
      </c>
      <c r="BPG27" s="30">
        <v>8</v>
      </c>
      <c r="BPH27" s="31">
        <v>6</v>
      </c>
      <c r="BPI27" s="27">
        <v>14</v>
      </c>
      <c r="BPJ27" s="31">
        <v>0</v>
      </c>
      <c r="BPK27" s="31">
        <v>0</v>
      </c>
      <c r="BPL27" s="28">
        <v>14</v>
      </c>
      <c r="BPM27" s="59"/>
      <c r="BPN27" s="29"/>
      <c r="BPO27" s="60" t="str">
        <f t="shared" ref="BPO27:BPO41" si="921">IFERROR((BPN27/BPM27),"")</f>
        <v/>
      </c>
      <c r="BPP27" s="30">
        <v>6</v>
      </c>
      <c r="BPQ27" s="31">
        <v>3</v>
      </c>
      <c r="BPR27" s="27">
        <v>9</v>
      </c>
      <c r="BPS27" s="31">
        <v>0</v>
      </c>
      <c r="BPT27" s="31">
        <v>1</v>
      </c>
      <c r="BPU27" s="28">
        <v>10</v>
      </c>
      <c r="BPV27" s="59"/>
      <c r="BPW27" s="29"/>
      <c r="BPX27" s="60" t="str">
        <f t="shared" ref="BPX27:BPX41" si="922">IFERROR((BPW27/BPV27),"")</f>
        <v/>
      </c>
      <c r="BPY27" s="30">
        <v>5</v>
      </c>
      <c r="BPZ27" s="31">
        <v>3</v>
      </c>
      <c r="BQA27" s="27">
        <v>8</v>
      </c>
      <c r="BQB27" s="31">
        <v>3</v>
      </c>
      <c r="BQC27" s="31">
        <v>4</v>
      </c>
      <c r="BQD27" s="28">
        <v>15</v>
      </c>
      <c r="BQE27" s="59"/>
      <c r="BQF27" s="29"/>
      <c r="BQG27" s="60" t="str">
        <f t="shared" ref="BQG27:BQG41" si="923">IFERROR((BQF27/BQE27),"")</f>
        <v/>
      </c>
      <c r="BQH27" s="30"/>
      <c r="BQI27" s="31"/>
      <c r="BQJ27" s="27"/>
      <c r="BQK27" s="31"/>
      <c r="BQL27" s="31"/>
      <c r="BQM27" s="28"/>
      <c r="BQN27" s="59"/>
      <c r="BQO27" s="29"/>
      <c r="BQP27" s="60" t="str">
        <f t="shared" ref="BQP27:BQP41" si="924">IFERROR((BQO27/BQN27),"")</f>
        <v/>
      </c>
      <c r="BQQ27" s="30">
        <v>6</v>
      </c>
      <c r="BQR27" s="31">
        <v>3</v>
      </c>
      <c r="BQS27" s="27">
        <v>9</v>
      </c>
      <c r="BQT27" s="31">
        <v>0</v>
      </c>
      <c r="BQU27" s="31">
        <v>1</v>
      </c>
      <c r="BQV27" s="28">
        <v>10</v>
      </c>
      <c r="BQW27" s="59"/>
      <c r="BQX27" s="29"/>
      <c r="BQY27" s="60" t="str">
        <f t="shared" ref="BQY27:BQY41" si="925">IFERROR((BQX27/BQW27),"")</f>
        <v/>
      </c>
      <c r="BQZ27" s="30">
        <v>2</v>
      </c>
      <c r="BRA27" s="31">
        <v>4</v>
      </c>
      <c r="BRB27" s="27">
        <v>6</v>
      </c>
      <c r="BRC27" s="31">
        <v>0</v>
      </c>
      <c r="BRD27" s="31">
        <v>2</v>
      </c>
      <c r="BRE27" s="28">
        <v>8</v>
      </c>
      <c r="BRF27" s="59"/>
      <c r="BRG27" s="29"/>
      <c r="BRH27" s="60" t="str">
        <f t="shared" ref="BRH27:BRH41" si="926">IFERROR((BRG27/BRF27),"")</f>
        <v/>
      </c>
      <c r="BRI27" s="30">
        <v>4</v>
      </c>
      <c r="BRJ27" s="31">
        <v>2</v>
      </c>
      <c r="BRK27" s="27">
        <v>6</v>
      </c>
      <c r="BRL27" s="31">
        <v>2</v>
      </c>
      <c r="BRM27" s="31">
        <v>2</v>
      </c>
      <c r="BRN27" s="28">
        <v>10</v>
      </c>
      <c r="BRO27" s="59"/>
      <c r="BRP27" s="29"/>
      <c r="BRQ27" s="60" t="str">
        <f t="shared" ref="BRQ27:BRQ41" si="927">IFERROR((BRP27/BRO27),"")</f>
        <v/>
      </c>
      <c r="BRR27" s="30">
        <v>4</v>
      </c>
      <c r="BRS27" s="31">
        <v>4</v>
      </c>
      <c r="BRT27" s="27">
        <v>8</v>
      </c>
      <c r="BRU27" s="31">
        <v>1</v>
      </c>
      <c r="BRV27" s="31">
        <v>0</v>
      </c>
      <c r="BRW27" s="28">
        <v>9</v>
      </c>
      <c r="BRX27" s="59"/>
      <c r="BRY27" s="29"/>
      <c r="BRZ27" s="60" t="str">
        <f t="shared" ref="BRZ27:BRZ41" si="928">IFERROR((BRY27/BRX27),"")</f>
        <v/>
      </c>
      <c r="BSA27" s="30">
        <v>5</v>
      </c>
      <c r="BSB27" s="31">
        <v>4</v>
      </c>
      <c r="BSC27" s="27">
        <v>9</v>
      </c>
      <c r="BSD27" s="31">
        <v>1</v>
      </c>
      <c r="BSE27" s="31">
        <v>0</v>
      </c>
      <c r="BSF27" s="28">
        <v>10</v>
      </c>
      <c r="BSG27" s="59"/>
      <c r="BSH27" s="29"/>
      <c r="BSI27" s="60" t="str">
        <f t="shared" ref="BSI27:BSI41" si="929">IFERROR((BSH27/BSG27),"")</f>
        <v/>
      </c>
      <c r="BSJ27" s="30"/>
      <c r="BSK27" s="31"/>
      <c r="BSL27" s="27"/>
      <c r="BSM27" s="31"/>
      <c r="BSN27" s="31"/>
      <c r="BSO27" s="28"/>
      <c r="BSP27" s="59"/>
      <c r="BSQ27" s="29"/>
      <c r="BSR27" s="60" t="str">
        <f t="shared" ref="BSR27:BSR41" si="930">IFERROR((BSQ27/BSP27),"")</f>
        <v/>
      </c>
      <c r="BSS27" s="30">
        <v>32</v>
      </c>
      <c r="BST27" s="31">
        <v>0</v>
      </c>
      <c r="BSU27" s="27">
        <v>32</v>
      </c>
      <c r="BSV27" s="31">
        <v>0</v>
      </c>
      <c r="BSW27" s="31">
        <v>0</v>
      </c>
      <c r="BSX27" s="28">
        <v>32</v>
      </c>
      <c r="BSY27" s="59"/>
      <c r="BSZ27" s="29"/>
      <c r="BTA27" s="60" t="str">
        <f t="shared" ref="BTA27:BTA41" si="931">IFERROR((BSZ27/BSY27),"")</f>
        <v/>
      </c>
      <c r="BTB27" s="30">
        <v>4</v>
      </c>
      <c r="BTC27" s="31">
        <v>5</v>
      </c>
      <c r="BTD27" s="27">
        <v>9</v>
      </c>
      <c r="BTE27" s="31">
        <v>0</v>
      </c>
      <c r="BTF27" s="31">
        <v>0</v>
      </c>
      <c r="BTG27" s="28">
        <v>9</v>
      </c>
      <c r="BTH27" s="59"/>
      <c r="BTI27" s="29"/>
      <c r="BTJ27" s="60" t="str">
        <f t="shared" ref="BTJ27:BTJ41" si="932">IFERROR((BTI27/BTH27),"")</f>
        <v/>
      </c>
      <c r="BTK27" s="30">
        <v>8</v>
      </c>
      <c r="BTL27" s="31">
        <v>5</v>
      </c>
      <c r="BTM27" s="27">
        <v>13</v>
      </c>
      <c r="BTN27" s="31">
        <v>1</v>
      </c>
      <c r="BTO27" s="31">
        <v>1</v>
      </c>
      <c r="BTP27" s="28">
        <v>15</v>
      </c>
      <c r="BTQ27" s="59"/>
      <c r="BTR27" s="29"/>
      <c r="BTS27" s="60" t="str">
        <f t="shared" ref="BTS27:BTS41" si="933">IFERROR((BTR27/BTQ27),"")</f>
        <v/>
      </c>
      <c r="BTT27" s="30">
        <v>7</v>
      </c>
      <c r="BTU27" s="31">
        <v>0</v>
      </c>
      <c r="BTV27" s="27">
        <v>7</v>
      </c>
      <c r="BTW27" s="31">
        <v>4</v>
      </c>
      <c r="BTX27" s="31">
        <v>1</v>
      </c>
      <c r="BTY27" s="28">
        <v>12</v>
      </c>
      <c r="BTZ27" s="59"/>
      <c r="BUA27" s="29"/>
      <c r="BUB27" s="60" t="str">
        <f t="shared" ref="BUB27:BUB41" si="934">IFERROR((BUA27/BTZ27),"")</f>
        <v/>
      </c>
      <c r="BUC27" s="30"/>
      <c r="BUD27" s="31"/>
      <c r="BUE27" s="27"/>
      <c r="BUF27" s="31"/>
      <c r="BUG27" s="31"/>
      <c r="BUH27" s="28"/>
      <c r="BUI27" s="59"/>
      <c r="BUJ27" s="29"/>
      <c r="BUK27" s="60" t="str">
        <f t="shared" ref="BUK27:BUK41" si="935">IFERROR((BUJ27/BUI27),"")</f>
        <v/>
      </c>
      <c r="BUL27" s="30"/>
      <c r="BUM27" s="31"/>
      <c r="BUN27" s="27"/>
      <c r="BUO27" s="31"/>
      <c r="BUP27" s="31"/>
      <c r="BUQ27" s="28"/>
      <c r="BUR27" s="59"/>
      <c r="BUS27" s="29"/>
      <c r="BUT27" s="60" t="str">
        <f t="shared" ref="BUT27:BUT41" si="936">IFERROR((BUS27/BUR27),"")</f>
        <v/>
      </c>
    </row>
    <row r="28" spans="1:1918" hidden="1">
      <c r="A28" s="177" t="s">
        <v>150</v>
      </c>
      <c r="B28" s="30"/>
      <c r="C28" s="31"/>
      <c r="D28" s="27"/>
      <c r="E28" s="31"/>
      <c r="F28" s="31"/>
      <c r="G28" s="28"/>
      <c r="H28" s="59"/>
      <c r="I28" s="29"/>
      <c r="J28" s="60" t="s">
        <v>250</v>
      </c>
      <c r="K28" s="30"/>
      <c r="L28" s="31"/>
      <c r="M28" s="27"/>
      <c r="N28" s="31"/>
      <c r="O28" s="31"/>
      <c r="P28" s="28"/>
      <c r="Q28" s="59"/>
      <c r="R28" s="29"/>
      <c r="S28" s="60" t="s">
        <v>250</v>
      </c>
      <c r="T28" s="30"/>
      <c r="U28" s="31"/>
      <c r="V28" s="27"/>
      <c r="W28" s="31"/>
      <c r="X28" s="31"/>
      <c r="Y28" s="28"/>
      <c r="Z28" s="59"/>
      <c r="AA28" s="29"/>
      <c r="AB28" s="60" t="s">
        <v>250</v>
      </c>
      <c r="AC28" s="30"/>
      <c r="AD28" s="31"/>
      <c r="AE28" s="27"/>
      <c r="AF28" s="31"/>
      <c r="AG28" s="31"/>
      <c r="AH28" s="28"/>
      <c r="AI28" s="59"/>
      <c r="AJ28" s="29"/>
      <c r="AK28" s="60" t="s">
        <v>250</v>
      </c>
      <c r="AL28" s="30"/>
      <c r="AM28" s="31"/>
      <c r="AN28" s="27"/>
      <c r="AO28" s="31"/>
      <c r="AP28" s="31"/>
      <c r="AQ28" s="28"/>
      <c r="AR28" s="59"/>
      <c r="AS28" s="29"/>
      <c r="AT28" s="60" t="s">
        <v>250</v>
      </c>
      <c r="AU28" s="30"/>
      <c r="AV28" s="31"/>
      <c r="AW28" s="27"/>
      <c r="AX28" s="31"/>
      <c r="AY28" s="31"/>
      <c r="AZ28" s="28"/>
      <c r="BA28" s="59"/>
      <c r="BB28" s="29"/>
      <c r="BC28" s="60" t="s">
        <v>250</v>
      </c>
      <c r="BD28" s="30"/>
      <c r="BE28" s="31"/>
      <c r="BF28" s="27"/>
      <c r="BG28" s="31"/>
      <c r="BH28" s="31"/>
      <c r="BI28" s="28"/>
      <c r="BJ28" s="59"/>
      <c r="BK28" s="29"/>
      <c r="BL28" s="60" t="s">
        <v>250</v>
      </c>
      <c r="BM28" s="30"/>
      <c r="BN28" s="31"/>
      <c r="BO28" s="27"/>
      <c r="BP28" s="31"/>
      <c r="BQ28" s="31"/>
      <c r="BR28" s="28"/>
      <c r="BS28" s="59"/>
      <c r="BT28" s="29"/>
      <c r="BU28" s="60" t="s">
        <v>250</v>
      </c>
      <c r="BV28" s="30"/>
      <c r="BW28" s="31"/>
      <c r="BX28" s="27"/>
      <c r="BY28" s="31"/>
      <c r="BZ28" s="31"/>
      <c r="CA28" s="28"/>
      <c r="CB28" s="59"/>
      <c r="CC28" s="29"/>
      <c r="CD28" s="60" t="s">
        <v>250</v>
      </c>
      <c r="CE28" s="30"/>
      <c r="CF28" s="31"/>
      <c r="CG28" s="27"/>
      <c r="CH28" s="31"/>
      <c r="CI28" s="31"/>
      <c r="CJ28" s="28"/>
      <c r="CK28" s="59"/>
      <c r="CL28" s="29"/>
      <c r="CM28" s="60" t="s">
        <v>250</v>
      </c>
      <c r="CN28" s="30"/>
      <c r="CO28" s="31"/>
      <c r="CP28" s="27"/>
      <c r="CQ28" s="31"/>
      <c r="CR28" s="31"/>
      <c r="CS28" s="28"/>
      <c r="CT28" s="59"/>
      <c r="CU28" s="29"/>
      <c r="CV28" s="60" t="s">
        <v>250</v>
      </c>
      <c r="CW28" s="30"/>
      <c r="CX28" s="31"/>
      <c r="CY28" s="27"/>
      <c r="CZ28" s="31"/>
      <c r="DA28" s="31"/>
      <c r="DB28" s="28"/>
      <c r="DC28" s="59"/>
      <c r="DD28" s="29"/>
      <c r="DE28" s="60" t="s">
        <v>250</v>
      </c>
      <c r="DF28" s="30"/>
      <c r="DG28" s="31"/>
      <c r="DH28" s="27"/>
      <c r="DI28" s="31"/>
      <c r="DJ28" s="31"/>
      <c r="DK28" s="28"/>
      <c r="DL28" s="59"/>
      <c r="DM28" s="29"/>
      <c r="DN28" s="60" t="s">
        <v>250</v>
      </c>
      <c r="DO28" s="30"/>
      <c r="DP28" s="31"/>
      <c r="DQ28" s="27"/>
      <c r="DR28" s="31"/>
      <c r="DS28" s="31"/>
      <c r="DT28" s="28"/>
      <c r="DU28" s="59"/>
      <c r="DV28" s="29"/>
      <c r="DW28" s="60" t="s">
        <v>250</v>
      </c>
      <c r="DX28" s="30"/>
      <c r="DY28" s="31"/>
      <c r="DZ28" s="27"/>
      <c r="EA28" s="31"/>
      <c r="EB28" s="31"/>
      <c r="EC28" s="28"/>
      <c r="ED28" s="59"/>
      <c r="EE28" s="29"/>
      <c r="EF28" s="60" t="s">
        <v>250</v>
      </c>
      <c r="EG28" s="30"/>
      <c r="EH28" s="31"/>
      <c r="EI28" s="27"/>
      <c r="EJ28" s="31"/>
      <c r="EK28" s="31"/>
      <c r="EL28" s="28"/>
      <c r="EM28" s="59"/>
      <c r="EN28" s="29"/>
      <c r="EO28" s="60" t="s">
        <v>250</v>
      </c>
      <c r="EP28" s="30"/>
      <c r="EQ28" s="31"/>
      <c r="ER28" s="27"/>
      <c r="ES28" s="31"/>
      <c r="ET28" s="31"/>
      <c r="EU28" s="28"/>
      <c r="EV28" s="59"/>
      <c r="EW28" s="29"/>
      <c r="EX28" s="60" t="s">
        <v>250</v>
      </c>
      <c r="EY28" s="30"/>
      <c r="EZ28" s="31"/>
      <c r="FA28" s="27"/>
      <c r="FB28" s="31"/>
      <c r="FC28" s="31"/>
      <c r="FD28" s="28"/>
      <c r="FE28" s="59"/>
      <c r="FF28" s="29"/>
      <c r="FG28" s="60" t="s">
        <v>250</v>
      </c>
      <c r="FH28" s="30"/>
      <c r="FI28" s="31"/>
      <c r="FJ28" s="27"/>
      <c r="FK28" s="31"/>
      <c r="FL28" s="31"/>
      <c r="FM28" s="28"/>
      <c r="FN28" s="59"/>
      <c r="FO28" s="29"/>
      <c r="FP28" s="60" t="s">
        <v>250</v>
      </c>
      <c r="FQ28" s="30"/>
      <c r="FR28" s="31"/>
      <c r="FS28" s="27"/>
      <c r="FT28" s="31"/>
      <c r="FU28" s="31"/>
      <c r="FV28" s="28"/>
      <c r="FW28" s="59"/>
      <c r="FX28" s="29"/>
      <c r="FY28" s="60" t="s">
        <v>250</v>
      </c>
      <c r="FZ28" s="30"/>
      <c r="GA28" s="31"/>
      <c r="GB28" s="27"/>
      <c r="GC28" s="31"/>
      <c r="GD28" s="31"/>
      <c r="GE28" s="28"/>
      <c r="GF28" s="59"/>
      <c r="GG28" s="29"/>
      <c r="GH28" s="60" t="s">
        <v>250</v>
      </c>
      <c r="GI28" s="30"/>
      <c r="GJ28" s="31"/>
      <c r="GK28" s="27"/>
      <c r="GL28" s="31"/>
      <c r="GM28" s="31"/>
      <c r="GN28" s="28"/>
      <c r="GO28" s="59"/>
      <c r="GP28" s="29"/>
      <c r="GQ28" s="60" t="s">
        <v>250</v>
      </c>
      <c r="GR28" s="30"/>
      <c r="GS28" s="31"/>
      <c r="GT28" s="27"/>
      <c r="GU28" s="31"/>
      <c r="GV28" s="31"/>
      <c r="GW28" s="28"/>
      <c r="GX28" s="59"/>
      <c r="GY28" s="29"/>
      <c r="GZ28" s="60" t="s">
        <v>250</v>
      </c>
      <c r="HA28" s="30"/>
      <c r="HB28" s="31"/>
      <c r="HC28" s="27"/>
      <c r="HD28" s="31"/>
      <c r="HE28" s="31"/>
      <c r="HF28" s="28"/>
      <c r="HG28" s="59"/>
      <c r="HH28" s="29"/>
      <c r="HI28" s="60" t="s">
        <v>250</v>
      </c>
      <c r="HJ28" s="30"/>
      <c r="HK28" s="31"/>
      <c r="HL28" s="27"/>
      <c r="HM28" s="31"/>
      <c r="HN28" s="31"/>
      <c r="HO28" s="28"/>
      <c r="HP28" s="59"/>
      <c r="HQ28" s="29"/>
      <c r="HR28" s="60" t="s">
        <v>250</v>
      </c>
      <c r="HS28" s="30"/>
      <c r="HT28" s="31"/>
      <c r="HU28" s="27"/>
      <c r="HV28" s="31"/>
      <c r="HW28" s="31"/>
      <c r="HX28" s="28"/>
      <c r="HY28" s="59"/>
      <c r="HZ28" s="29"/>
      <c r="IA28" s="60" t="s">
        <v>250</v>
      </c>
      <c r="IB28" s="30"/>
      <c r="IC28" s="31"/>
      <c r="ID28" s="27"/>
      <c r="IE28" s="31"/>
      <c r="IF28" s="31"/>
      <c r="IG28" s="28"/>
      <c r="IH28" s="59"/>
      <c r="II28" s="29"/>
      <c r="IJ28" s="60" t="s">
        <v>250</v>
      </c>
      <c r="IK28" s="30"/>
      <c r="IL28" s="31"/>
      <c r="IM28" s="27"/>
      <c r="IN28" s="31"/>
      <c r="IO28" s="31"/>
      <c r="IP28" s="28"/>
      <c r="IQ28" s="59"/>
      <c r="IR28" s="29"/>
      <c r="IS28" s="60" t="s">
        <v>250</v>
      </c>
      <c r="IT28" s="30"/>
      <c r="IU28" s="31"/>
      <c r="IV28" s="27"/>
      <c r="IW28" s="31"/>
      <c r="IX28" s="31"/>
      <c r="IY28" s="28"/>
      <c r="IZ28" s="59"/>
      <c r="JA28" s="29"/>
      <c r="JB28" s="60" t="s">
        <v>250</v>
      </c>
      <c r="JC28" s="30"/>
      <c r="JD28" s="31"/>
      <c r="JE28" s="27"/>
      <c r="JF28" s="31"/>
      <c r="JG28" s="31"/>
      <c r="JH28" s="28"/>
      <c r="JI28" s="59"/>
      <c r="JJ28" s="29"/>
      <c r="JK28" s="60" t="s">
        <v>250</v>
      </c>
      <c r="JL28" s="30"/>
      <c r="JM28" s="31"/>
      <c r="JN28" s="27"/>
      <c r="JO28" s="31"/>
      <c r="JP28" s="31"/>
      <c r="JQ28" s="28"/>
      <c r="JR28" s="59"/>
      <c r="JS28" s="29"/>
      <c r="JT28" s="60" t="str">
        <f t="shared" si="756"/>
        <v/>
      </c>
      <c r="JU28" s="30"/>
      <c r="JV28" s="31"/>
      <c r="JW28" s="27"/>
      <c r="JX28" s="31"/>
      <c r="JY28" s="31"/>
      <c r="JZ28" s="28"/>
      <c r="KA28" s="59"/>
      <c r="KB28" s="29"/>
      <c r="KC28" s="60" t="str">
        <f t="shared" si="757"/>
        <v/>
      </c>
      <c r="KD28" s="30"/>
      <c r="KE28" s="31"/>
      <c r="KF28" s="27"/>
      <c r="KG28" s="31"/>
      <c r="KH28" s="31"/>
      <c r="KI28" s="28"/>
      <c r="KJ28" s="59"/>
      <c r="KK28" s="29"/>
      <c r="KL28" s="60" t="str">
        <f t="shared" si="758"/>
        <v/>
      </c>
      <c r="KM28" s="30"/>
      <c r="KN28" s="31"/>
      <c r="KO28" s="27"/>
      <c r="KP28" s="31"/>
      <c r="KQ28" s="31"/>
      <c r="KR28" s="28"/>
      <c r="KS28" s="59"/>
      <c r="KT28" s="29"/>
      <c r="KU28" s="60" t="str">
        <f t="shared" si="759"/>
        <v/>
      </c>
      <c r="KV28" s="30"/>
      <c r="KW28" s="31"/>
      <c r="KX28" s="27"/>
      <c r="KY28" s="31"/>
      <c r="KZ28" s="31"/>
      <c r="LA28" s="28"/>
      <c r="LB28" s="59"/>
      <c r="LC28" s="29"/>
      <c r="LD28" s="60" t="str">
        <f t="shared" si="760"/>
        <v/>
      </c>
      <c r="LE28" s="30"/>
      <c r="LF28" s="31"/>
      <c r="LG28" s="27"/>
      <c r="LH28" s="31"/>
      <c r="LI28" s="31"/>
      <c r="LJ28" s="28"/>
      <c r="LK28" s="59"/>
      <c r="LL28" s="29"/>
      <c r="LM28" s="60" t="str">
        <f t="shared" si="761"/>
        <v/>
      </c>
      <c r="LN28" s="30"/>
      <c r="LO28" s="31"/>
      <c r="LP28" s="27"/>
      <c r="LQ28" s="31"/>
      <c r="LR28" s="31"/>
      <c r="LS28" s="28"/>
      <c r="LT28" s="59"/>
      <c r="LU28" s="29"/>
      <c r="LV28" s="60" t="str">
        <f t="shared" si="762"/>
        <v/>
      </c>
      <c r="LW28" s="30"/>
      <c r="LX28" s="31"/>
      <c r="LY28" s="27"/>
      <c r="LZ28" s="31"/>
      <c r="MA28" s="31"/>
      <c r="MB28" s="28"/>
      <c r="MC28" s="59"/>
      <c r="MD28" s="29"/>
      <c r="ME28" s="60" t="str">
        <f t="shared" si="763"/>
        <v/>
      </c>
      <c r="MF28" s="30"/>
      <c r="MG28" s="31"/>
      <c r="MH28" s="27"/>
      <c r="MI28" s="31"/>
      <c r="MJ28" s="31"/>
      <c r="MK28" s="28"/>
      <c r="ML28" s="59"/>
      <c r="MM28" s="29"/>
      <c r="MN28" s="60" t="str">
        <f t="shared" si="764"/>
        <v/>
      </c>
      <c r="MO28" s="30"/>
      <c r="MP28" s="31"/>
      <c r="MQ28" s="27"/>
      <c r="MR28" s="31"/>
      <c r="MS28" s="31"/>
      <c r="MT28" s="28"/>
      <c r="MU28" s="59"/>
      <c r="MV28" s="29"/>
      <c r="MW28" s="60" t="str">
        <f t="shared" si="765"/>
        <v/>
      </c>
      <c r="MX28" s="30"/>
      <c r="MY28" s="31"/>
      <c r="MZ28" s="27"/>
      <c r="NA28" s="31"/>
      <c r="NB28" s="31"/>
      <c r="NC28" s="28"/>
      <c r="ND28" s="59"/>
      <c r="NE28" s="29"/>
      <c r="NF28" s="60" t="str">
        <f t="shared" si="766"/>
        <v/>
      </c>
      <c r="NG28" s="30"/>
      <c r="NH28" s="31"/>
      <c r="NI28" s="27"/>
      <c r="NJ28" s="31"/>
      <c r="NK28" s="31"/>
      <c r="NL28" s="28"/>
      <c r="NM28" s="59"/>
      <c r="NN28" s="29"/>
      <c r="NO28" s="60" t="str">
        <f t="shared" si="767"/>
        <v/>
      </c>
      <c r="NP28" s="30"/>
      <c r="NQ28" s="31"/>
      <c r="NR28" s="27"/>
      <c r="NS28" s="31"/>
      <c r="NT28" s="31"/>
      <c r="NU28" s="28"/>
      <c r="NV28" s="59"/>
      <c r="NW28" s="29"/>
      <c r="NX28" s="60" t="str">
        <f t="shared" si="768"/>
        <v/>
      </c>
      <c r="NY28" s="30"/>
      <c r="NZ28" s="31"/>
      <c r="OA28" s="27"/>
      <c r="OB28" s="31"/>
      <c r="OC28" s="31"/>
      <c r="OD28" s="28"/>
      <c r="OE28" s="59"/>
      <c r="OF28" s="29"/>
      <c r="OG28" s="60" t="str">
        <f t="shared" si="769"/>
        <v/>
      </c>
      <c r="OH28" s="30"/>
      <c r="OI28" s="31"/>
      <c r="OJ28" s="27"/>
      <c r="OK28" s="31"/>
      <c r="OL28" s="31"/>
      <c r="OM28" s="28"/>
      <c r="ON28" s="59"/>
      <c r="OO28" s="29"/>
      <c r="OP28" s="60" t="str">
        <f t="shared" si="770"/>
        <v/>
      </c>
      <c r="OQ28" s="30"/>
      <c r="OR28" s="31"/>
      <c r="OS28" s="27"/>
      <c r="OT28" s="31"/>
      <c r="OU28" s="31"/>
      <c r="OV28" s="28"/>
      <c r="OW28" s="59"/>
      <c r="OX28" s="29"/>
      <c r="OY28" s="60" t="str">
        <f t="shared" si="771"/>
        <v/>
      </c>
      <c r="OZ28" s="472"/>
      <c r="PA28" s="472"/>
      <c r="PB28" s="473" t="s">
        <v>257</v>
      </c>
      <c r="PC28" s="472"/>
      <c r="PD28" s="472"/>
      <c r="PE28" s="474"/>
      <c r="PF28" s="59"/>
      <c r="PG28" s="29"/>
      <c r="PH28" s="60" t="s">
        <v>250</v>
      </c>
      <c r="PI28" s="30"/>
      <c r="PJ28" s="31"/>
      <c r="PK28" s="27"/>
      <c r="PL28" s="31"/>
      <c r="PM28" s="31"/>
      <c r="PN28" s="28"/>
      <c r="PO28" s="59"/>
      <c r="PP28" s="29"/>
      <c r="PQ28" s="60" t="str">
        <f t="shared" si="772"/>
        <v/>
      </c>
      <c r="PR28" s="30"/>
      <c r="PS28" s="31"/>
      <c r="PT28" s="27"/>
      <c r="PU28" s="31"/>
      <c r="PV28" s="31"/>
      <c r="PW28" s="28"/>
      <c r="PX28" s="59"/>
      <c r="PY28" s="29"/>
      <c r="PZ28" s="60" t="str">
        <f t="shared" si="773"/>
        <v/>
      </c>
      <c r="QA28" s="30"/>
      <c r="QB28" s="31"/>
      <c r="QC28" s="27"/>
      <c r="QD28" s="31"/>
      <c r="QE28" s="31"/>
      <c r="QF28" s="28"/>
      <c r="QG28" s="59"/>
      <c r="QH28" s="29"/>
      <c r="QI28" s="60" t="str">
        <f t="shared" si="774"/>
        <v/>
      </c>
      <c r="QJ28" s="30"/>
      <c r="QK28" s="31"/>
      <c r="QL28" s="27"/>
      <c r="QM28" s="31"/>
      <c r="QN28" s="31"/>
      <c r="QO28" s="28"/>
      <c r="QP28" s="59"/>
      <c r="QQ28" s="29"/>
      <c r="QR28" s="60" t="str">
        <f t="shared" si="775"/>
        <v/>
      </c>
      <c r="QS28" s="30"/>
      <c r="QT28" s="31"/>
      <c r="QU28" s="27"/>
      <c r="QV28" s="31"/>
      <c r="QW28" s="31"/>
      <c r="QX28" s="28"/>
      <c r="QY28" s="59"/>
      <c r="QZ28" s="29"/>
      <c r="RA28" s="60" t="str">
        <f t="shared" si="776"/>
        <v/>
      </c>
      <c r="RB28" s="30"/>
      <c r="RC28" s="31"/>
      <c r="RD28" s="27"/>
      <c r="RE28" s="31"/>
      <c r="RF28" s="31"/>
      <c r="RG28" s="28"/>
      <c r="RH28" s="59"/>
      <c r="RI28" s="29"/>
      <c r="RJ28" s="60" t="str">
        <f t="shared" si="777"/>
        <v/>
      </c>
      <c r="RK28" s="30"/>
      <c r="RL28" s="31"/>
      <c r="RM28" s="27"/>
      <c r="RN28" s="31"/>
      <c r="RO28" s="31"/>
      <c r="RP28" s="28"/>
      <c r="RQ28" s="59"/>
      <c r="RR28" s="29"/>
      <c r="RS28" s="60" t="str">
        <f t="shared" si="778"/>
        <v/>
      </c>
      <c r="RT28" s="30"/>
      <c r="RU28" s="31"/>
      <c r="RV28" s="27"/>
      <c r="RW28" s="31"/>
      <c r="RX28" s="31"/>
      <c r="RY28" s="28"/>
      <c r="RZ28" s="59"/>
      <c r="SA28" s="29"/>
      <c r="SB28" s="60" t="str">
        <f t="shared" si="779"/>
        <v/>
      </c>
      <c r="SC28" s="30"/>
      <c r="SD28" s="31"/>
      <c r="SE28" s="27"/>
      <c r="SF28" s="31"/>
      <c r="SG28" s="31"/>
      <c r="SH28" s="28"/>
      <c r="SI28" s="59"/>
      <c r="SJ28" s="29"/>
      <c r="SK28" s="60" t="str">
        <f t="shared" si="780"/>
        <v/>
      </c>
      <c r="SL28" s="30"/>
      <c r="SM28" s="31"/>
      <c r="SN28" s="27"/>
      <c r="SO28" s="31"/>
      <c r="SP28" s="31"/>
      <c r="SQ28" s="28"/>
      <c r="SR28" s="59"/>
      <c r="SS28" s="29"/>
      <c r="ST28" s="60" t="str">
        <f t="shared" si="781"/>
        <v/>
      </c>
      <c r="SU28" s="30"/>
      <c r="SV28" s="31"/>
      <c r="SW28" s="27"/>
      <c r="SX28" s="31"/>
      <c r="SY28" s="31"/>
      <c r="SZ28" s="28"/>
      <c r="TA28" s="59"/>
      <c r="TB28" s="29"/>
      <c r="TC28" s="60" t="str">
        <f t="shared" si="782"/>
        <v/>
      </c>
      <c r="TD28" s="30"/>
      <c r="TE28" s="31"/>
      <c r="TF28" s="27"/>
      <c r="TG28" s="31"/>
      <c r="TH28" s="31"/>
      <c r="TI28" s="28"/>
      <c r="TJ28" s="59"/>
      <c r="TK28" s="29"/>
      <c r="TL28" s="60" t="str">
        <f t="shared" si="783"/>
        <v/>
      </c>
      <c r="TM28" s="30"/>
      <c r="TN28" s="31"/>
      <c r="TO28" s="27"/>
      <c r="TP28" s="31"/>
      <c r="TQ28" s="31"/>
      <c r="TR28" s="28"/>
      <c r="TS28" s="59"/>
      <c r="TT28" s="29"/>
      <c r="TU28" s="60" t="str">
        <f t="shared" si="784"/>
        <v/>
      </c>
      <c r="TV28" s="30"/>
      <c r="TW28" s="31"/>
      <c r="TX28" s="27"/>
      <c r="TY28" s="31"/>
      <c r="TZ28" s="31"/>
      <c r="UA28" s="28"/>
      <c r="UB28" s="59"/>
      <c r="UC28" s="29"/>
      <c r="UD28" s="60" t="str">
        <f t="shared" si="785"/>
        <v/>
      </c>
      <c r="UE28" s="30"/>
      <c r="UF28" s="31"/>
      <c r="UG28" s="27"/>
      <c r="UH28" s="31"/>
      <c r="UI28" s="31"/>
      <c r="UJ28" s="28"/>
      <c r="UK28" s="59"/>
      <c r="UL28" s="29"/>
      <c r="UM28" s="60" t="str">
        <f t="shared" si="786"/>
        <v/>
      </c>
      <c r="UN28" s="30"/>
      <c r="UO28" s="31"/>
      <c r="UP28" s="27"/>
      <c r="UQ28" s="31"/>
      <c r="UR28" s="31"/>
      <c r="US28" s="28"/>
      <c r="UT28" s="59"/>
      <c r="UU28" s="29"/>
      <c r="UV28" s="60" t="str">
        <f t="shared" si="787"/>
        <v/>
      </c>
      <c r="UW28" s="30"/>
      <c r="UX28" s="31"/>
      <c r="UY28" s="27"/>
      <c r="UZ28" s="31"/>
      <c r="VA28" s="31"/>
      <c r="VB28" s="28"/>
      <c r="VC28" s="59"/>
      <c r="VD28" s="29"/>
      <c r="VE28" s="60" t="str">
        <f t="shared" si="788"/>
        <v/>
      </c>
      <c r="VF28" s="30"/>
      <c r="VG28" s="31"/>
      <c r="VH28" s="27"/>
      <c r="VI28" s="31"/>
      <c r="VJ28" s="31"/>
      <c r="VK28" s="28"/>
      <c r="VL28" s="59"/>
      <c r="VM28" s="29"/>
      <c r="VN28" s="60" t="str">
        <f t="shared" si="789"/>
        <v/>
      </c>
      <c r="VO28" s="30"/>
      <c r="VP28" s="31"/>
      <c r="VQ28" s="27"/>
      <c r="VR28" s="31"/>
      <c r="VS28" s="31"/>
      <c r="VT28" s="28"/>
      <c r="VU28" s="59"/>
      <c r="VV28" s="29"/>
      <c r="VW28" s="60" t="str">
        <f t="shared" si="790"/>
        <v/>
      </c>
      <c r="VX28" s="30"/>
      <c r="VY28" s="31"/>
      <c r="VZ28" s="27"/>
      <c r="WA28" s="31"/>
      <c r="WB28" s="31"/>
      <c r="WC28" s="28"/>
      <c r="WD28" s="59"/>
      <c r="WE28" s="29"/>
      <c r="WF28" s="60" t="str">
        <f t="shared" si="791"/>
        <v/>
      </c>
      <c r="WG28" s="30"/>
      <c r="WH28" s="31"/>
      <c r="WI28" s="27"/>
      <c r="WJ28" s="31"/>
      <c r="WK28" s="31"/>
      <c r="WL28" s="28"/>
      <c r="WM28" s="59"/>
      <c r="WN28" s="29"/>
      <c r="WO28" s="60" t="str">
        <f t="shared" si="792"/>
        <v/>
      </c>
      <c r="WP28" s="30"/>
      <c r="WQ28" s="31"/>
      <c r="WR28" s="27"/>
      <c r="WS28" s="31"/>
      <c r="WT28" s="31"/>
      <c r="WU28" s="28"/>
      <c r="WV28" s="59"/>
      <c r="WW28" s="29"/>
      <c r="WX28" s="60" t="str">
        <f t="shared" si="793"/>
        <v/>
      </c>
      <c r="WY28" s="30"/>
      <c r="WZ28" s="31"/>
      <c r="XA28" s="27"/>
      <c r="XB28" s="31"/>
      <c r="XC28" s="31"/>
      <c r="XD28" s="28"/>
      <c r="XE28" s="59"/>
      <c r="XF28" s="29"/>
      <c r="XG28" s="60" t="str">
        <f t="shared" si="794"/>
        <v/>
      </c>
      <c r="XH28" s="30"/>
      <c r="XI28" s="31"/>
      <c r="XJ28" s="27"/>
      <c r="XK28" s="31"/>
      <c r="XL28" s="31"/>
      <c r="XM28" s="28"/>
      <c r="XN28" s="59"/>
      <c r="XO28" s="29"/>
      <c r="XP28" s="60" t="str">
        <f t="shared" si="795"/>
        <v/>
      </c>
      <c r="XQ28" s="30"/>
      <c r="XR28" s="31"/>
      <c r="XS28" s="27"/>
      <c r="XT28" s="31"/>
      <c r="XU28" s="31"/>
      <c r="XV28" s="28"/>
      <c r="XW28" s="59"/>
      <c r="XX28" s="29"/>
      <c r="XY28" s="60" t="str">
        <f t="shared" si="796"/>
        <v/>
      </c>
      <c r="XZ28" s="30"/>
      <c r="YA28" s="31"/>
      <c r="YB28" s="27"/>
      <c r="YC28" s="31"/>
      <c r="YD28" s="31"/>
      <c r="YE28" s="28"/>
      <c r="YF28" s="59"/>
      <c r="YG28" s="29"/>
      <c r="YH28" s="60" t="str">
        <f t="shared" si="797"/>
        <v/>
      </c>
      <c r="YI28" s="30"/>
      <c r="YJ28" s="31"/>
      <c r="YK28" s="27"/>
      <c r="YL28" s="31"/>
      <c r="YM28" s="31"/>
      <c r="YN28" s="28"/>
      <c r="YO28" s="59"/>
      <c r="YP28" s="29"/>
      <c r="YQ28" s="60" t="s">
        <v>250</v>
      </c>
      <c r="YR28" s="30"/>
      <c r="YS28" s="31"/>
      <c r="YT28" s="27"/>
      <c r="YU28" s="31"/>
      <c r="YV28" s="31"/>
      <c r="YW28" s="28"/>
      <c r="YX28" s="59"/>
      <c r="YY28" s="29"/>
      <c r="YZ28" s="60" t="str">
        <f t="shared" si="798"/>
        <v/>
      </c>
      <c r="ZA28" s="30"/>
      <c r="ZB28" s="31"/>
      <c r="ZC28" s="27"/>
      <c r="ZD28" s="31"/>
      <c r="ZE28" s="31"/>
      <c r="ZF28" s="28"/>
      <c r="ZG28" s="59"/>
      <c r="ZH28" s="29"/>
      <c r="ZI28" s="60" t="str">
        <f t="shared" si="799"/>
        <v/>
      </c>
      <c r="ZJ28" s="30"/>
      <c r="ZK28" s="31"/>
      <c r="ZL28" s="27"/>
      <c r="ZM28" s="31"/>
      <c r="ZN28" s="31"/>
      <c r="ZO28" s="28"/>
      <c r="ZP28" s="59"/>
      <c r="ZQ28" s="29"/>
      <c r="ZR28" s="60" t="str">
        <f t="shared" si="800"/>
        <v/>
      </c>
      <c r="ZS28" s="30"/>
      <c r="ZT28" s="31"/>
      <c r="ZU28" s="27"/>
      <c r="ZV28" s="31"/>
      <c r="ZW28" s="31"/>
      <c r="ZX28" s="28"/>
      <c r="ZY28" s="59"/>
      <c r="ZZ28" s="29"/>
      <c r="AAA28" s="60" t="str">
        <f t="shared" si="801"/>
        <v/>
      </c>
      <c r="AAB28" s="30"/>
      <c r="AAC28" s="31"/>
      <c r="AAD28" s="27"/>
      <c r="AAE28" s="31"/>
      <c r="AAF28" s="31"/>
      <c r="AAG28" s="28"/>
      <c r="AAH28" s="59"/>
      <c r="AAI28" s="29"/>
      <c r="AAJ28" s="60" t="str">
        <f t="shared" si="802"/>
        <v/>
      </c>
      <c r="AAK28" s="30"/>
      <c r="AAL28" s="31"/>
      <c r="AAM28" s="27"/>
      <c r="AAN28" s="31"/>
      <c r="AAO28" s="31"/>
      <c r="AAP28" s="28"/>
      <c r="AAQ28" s="59"/>
      <c r="AAR28" s="29"/>
      <c r="AAS28" s="60" t="str">
        <f t="shared" si="803"/>
        <v/>
      </c>
      <c r="AAT28" s="30"/>
      <c r="AAU28" s="31"/>
      <c r="AAV28" s="27"/>
      <c r="AAW28" s="31"/>
      <c r="AAX28" s="31"/>
      <c r="AAY28" s="28"/>
      <c r="AAZ28" s="59"/>
      <c r="ABA28" s="29"/>
      <c r="ABB28" s="60" t="str">
        <f t="shared" si="804"/>
        <v/>
      </c>
      <c r="ABC28" s="30"/>
      <c r="ABD28" s="31"/>
      <c r="ABE28" s="27"/>
      <c r="ABF28" s="31"/>
      <c r="ABG28" s="31"/>
      <c r="ABH28" s="28"/>
      <c r="ABI28" s="59"/>
      <c r="ABJ28" s="29"/>
      <c r="ABK28" s="60" t="str">
        <f t="shared" si="805"/>
        <v/>
      </c>
      <c r="ABL28" s="30"/>
      <c r="ABM28" s="31"/>
      <c r="ABN28" s="27"/>
      <c r="ABO28" s="31"/>
      <c r="ABP28" s="31"/>
      <c r="ABQ28" s="28"/>
      <c r="ABR28" s="59"/>
      <c r="ABS28" s="29"/>
      <c r="ABT28" s="60" t="str">
        <f t="shared" si="806"/>
        <v/>
      </c>
      <c r="ABU28" s="30"/>
      <c r="ABV28" s="31"/>
      <c r="ABW28" s="27"/>
      <c r="ABX28" s="31"/>
      <c r="ABY28" s="31"/>
      <c r="ABZ28" s="28"/>
      <c r="ACA28" s="59"/>
      <c r="ACB28" s="29"/>
      <c r="ACC28" s="60" t="str">
        <f t="shared" si="807"/>
        <v/>
      </c>
      <c r="ACD28" s="30"/>
      <c r="ACE28" s="31"/>
      <c r="ACF28" s="27"/>
      <c r="ACG28" s="31"/>
      <c r="ACH28" s="31"/>
      <c r="ACI28" s="28"/>
      <c r="ACJ28" s="59"/>
      <c r="ACK28" s="29"/>
      <c r="ACL28" s="60" t="str">
        <f t="shared" si="808"/>
        <v/>
      </c>
      <c r="ACM28" s="30"/>
      <c r="ACN28" s="31"/>
      <c r="ACO28" s="27"/>
      <c r="ACP28" s="31"/>
      <c r="ACQ28" s="31"/>
      <c r="ACR28" s="28"/>
      <c r="ACS28" s="59"/>
      <c r="ACT28" s="29"/>
      <c r="ACU28" s="60" t="str">
        <f t="shared" si="809"/>
        <v/>
      </c>
      <c r="ACV28" s="30"/>
      <c r="ACW28" s="31"/>
      <c r="ACX28" s="27"/>
      <c r="ACY28" s="31"/>
      <c r="ACZ28" s="31"/>
      <c r="ADA28" s="28"/>
      <c r="ADB28" s="59"/>
      <c r="ADC28" s="29"/>
      <c r="ADD28" s="60" t="str">
        <f t="shared" si="810"/>
        <v/>
      </c>
      <c r="ADE28" s="30"/>
      <c r="ADF28" s="31"/>
      <c r="ADG28" s="27"/>
      <c r="ADH28" s="31"/>
      <c r="ADI28" s="31"/>
      <c r="ADJ28" s="28"/>
      <c r="ADK28" s="59"/>
      <c r="ADL28" s="29"/>
      <c r="ADM28" s="60" t="str">
        <f t="shared" si="811"/>
        <v/>
      </c>
      <c r="ADN28" s="30"/>
      <c r="ADO28" s="31"/>
      <c r="ADP28" s="27"/>
      <c r="ADQ28" s="31"/>
      <c r="ADR28" s="31"/>
      <c r="ADS28" s="28"/>
      <c r="ADT28" s="59"/>
      <c r="ADU28" s="29"/>
      <c r="ADV28" s="60" t="str">
        <f t="shared" si="812"/>
        <v/>
      </c>
      <c r="ADW28" s="30"/>
      <c r="ADX28" s="31"/>
      <c r="ADY28" s="27"/>
      <c r="ADZ28" s="31"/>
      <c r="AEA28" s="31"/>
      <c r="AEB28" s="28"/>
      <c r="AEC28" s="59"/>
      <c r="AED28" s="29"/>
      <c r="AEE28" s="60" t="str">
        <f t="shared" si="813"/>
        <v/>
      </c>
      <c r="AEF28" s="30"/>
      <c r="AEG28" s="31"/>
      <c r="AEH28" s="27"/>
      <c r="AEI28" s="31"/>
      <c r="AEJ28" s="31"/>
      <c r="AEK28" s="28"/>
      <c r="AEL28" s="59"/>
      <c r="AEM28" s="29"/>
      <c r="AEN28" s="60" t="str">
        <f t="shared" si="814"/>
        <v/>
      </c>
      <c r="AEO28" s="30"/>
      <c r="AEP28" s="31"/>
      <c r="AEQ28" s="27"/>
      <c r="AER28" s="31"/>
      <c r="AES28" s="31"/>
      <c r="AET28" s="28"/>
      <c r="AEU28" s="59"/>
      <c r="AEV28" s="29"/>
      <c r="AEW28" s="60" t="str">
        <f t="shared" si="815"/>
        <v/>
      </c>
      <c r="AEX28" s="30"/>
      <c r="AEY28" s="31"/>
      <c r="AEZ28" s="27"/>
      <c r="AFA28" s="31"/>
      <c r="AFB28" s="31"/>
      <c r="AFC28" s="28"/>
      <c r="AFD28" s="59"/>
      <c r="AFE28" s="29"/>
      <c r="AFF28" s="60" t="str">
        <f t="shared" si="816"/>
        <v/>
      </c>
      <c r="AFG28" s="30"/>
      <c r="AFH28" s="31"/>
      <c r="AFI28" s="27"/>
      <c r="AFJ28" s="31"/>
      <c r="AFK28" s="31"/>
      <c r="AFL28" s="28"/>
      <c r="AFM28" s="59"/>
      <c r="AFN28" s="29"/>
      <c r="AFO28" s="60" t="str">
        <f t="shared" si="817"/>
        <v/>
      </c>
      <c r="AFP28" s="30"/>
      <c r="AFQ28" s="31"/>
      <c r="AFR28" s="27"/>
      <c r="AFS28" s="31"/>
      <c r="AFT28" s="31"/>
      <c r="AFU28" s="28"/>
      <c r="AFV28" s="59"/>
      <c r="AFW28" s="29"/>
      <c r="AFX28" s="60" t="str">
        <f t="shared" si="818"/>
        <v/>
      </c>
      <c r="AFY28" s="30"/>
      <c r="AFZ28" s="31"/>
      <c r="AGA28" s="27"/>
      <c r="AGB28" s="31"/>
      <c r="AGC28" s="31"/>
      <c r="AGD28" s="28"/>
      <c r="AGE28" s="59"/>
      <c r="AGF28" s="29"/>
      <c r="AGG28" s="60" t="str">
        <f t="shared" si="819"/>
        <v/>
      </c>
      <c r="AGH28" s="30"/>
      <c r="AGI28" s="31"/>
      <c r="AGJ28" s="27"/>
      <c r="AGK28" s="31"/>
      <c r="AGL28" s="31"/>
      <c r="AGM28" s="28"/>
      <c r="AGN28" s="59"/>
      <c r="AGO28" s="29"/>
      <c r="AGP28" s="60" t="str">
        <f t="shared" si="820"/>
        <v/>
      </c>
      <c r="AGQ28" s="30"/>
      <c r="AGR28" s="31"/>
      <c r="AGS28" s="27"/>
      <c r="AGT28" s="31"/>
      <c r="AGU28" s="31"/>
      <c r="AGV28" s="28"/>
      <c r="AGW28" s="59"/>
      <c r="AGX28" s="29"/>
      <c r="AGY28" s="60" t="str">
        <f t="shared" si="821"/>
        <v/>
      </c>
      <c r="AGZ28" s="30"/>
      <c r="AHA28" s="31"/>
      <c r="AHB28" s="27"/>
      <c r="AHC28" s="31"/>
      <c r="AHD28" s="31"/>
      <c r="AHE28" s="28"/>
      <c r="AHF28" s="59"/>
      <c r="AHG28" s="29"/>
      <c r="AHH28" s="60" t="str">
        <f t="shared" si="822"/>
        <v/>
      </c>
      <c r="AHI28" s="30"/>
      <c r="AHJ28" s="31"/>
      <c r="AHK28" s="27"/>
      <c r="AHL28" s="31"/>
      <c r="AHM28" s="31"/>
      <c r="AHN28" s="28"/>
      <c r="AHO28" s="59"/>
      <c r="AHP28" s="29"/>
      <c r="AHQ28" s="60" t="str">
        <f t="shared" si="823"/>
        <v/>
      </c>
      <c r="AHR28" s="30"/>
      <c r="AHS28" s="31"/>
      <c r="AHT28" s="27"/>
      <c r="AHU28" s="31"/>
      <c r="AHV28" s="31"/>
      <c r="AHW28" s="28"/>
      <c r="AHX28" s="59"/>
      <c r="AHY28" s="29"/>
      <c r="AHZ28" s="60" t="str">
        <f t="shared" si="824"/>
        <v/>
      </c>
      <c r="AIA28" s="30">
        <v>4</v>
      </c>
      <c r="AIB28" s="31">
        <v>3</v>
      </c>
      <c r="AIC28" s="27">
        <v>7</v>
      </c>
      <c r="AID28" s="31">
        <v>1</v>
      </c>
      <c r="AIE28" s="31">
        <v>0</v>
      </c>
      <c r="AIF28" s="28">
        <v>8</v>
      </c>
      <c r="AIG28" s="59"/>
      <c r="AIH28" s="29">
        <v>12</v>
      </c>
      <c r="AII28" s="60" t="str">
        <f t="shared" si="825"/>
        <v/>
      </c>
      <c r="AIJ28" s="30"/>
      <c r="AIK28" s="31"/>
      <c r="AIL28" s="27"/>
      <c r="AIM28" s="31"/>
      <c r="AIN28" s="31"/>
      <c r="AIO28" s="28"/>
      <c r="AIP28" s="59"/>
      <c r="AIQ28" s="29"/>
      <c r="AIR28" s="60" t="str">
        <f t="shared" si="826"/>
        <v/>
      </c>
      <c r="AIS28" s="30">
        <v>0</v>
      </c>
      <c r="AIT28" s="31">
        <v>0</v>
      </c>
      <c r="AIU28" s="27">
        <v>0</v>
      </c>
      <c r="AIV28" s="31">
        <v>1</v>
      </c>
      <c r="AIW28" s="31">
        <v>0</v>
      </c>
      <c r="AIX28" s="28">
        <v>1</v>
      </c>
      <c r="AIY28" s="59"/>
      <c r="AIZ28" s="29">
        <v>2</v>
      </c>
      <c r="AJA28" s="60" t="str">
        <f t="shared" si="827"/>
        <v/>
      </c>
      <c r="AJB28" s="30"/>
      <c r="AJC28" s="31"/>
      <c r="AJD28" s="27"/>
      <c r="AJE28" s="31"/>
      <c r="AJF28" s="31"/>
      <c r="AJG28" s="28"/>
      <c r="AJH28" s="59"/>
      <c r="AJI28" s="29">
        <v>0</v>
      </c>
      <c r="AJJ28" s="60" t="str">
        <f t="shared" si="828"/>
        <v/>
      </c>
      <c r="AJK28" s="30">
        <v>1</v>
      </c>
      <c r="AJL28" s="31">
        <v>1</v>
      </c>
      <c r="AJM28" s="27">
        <v>2</v>
      </c>
      <c r="AJN28" s="31">
        <v>0</v>
      </c>
      <c r="AJO28" s="31">
        <v>0</v>
      </c>
      <c r="AJP28" s="28">
        <v>2</v>
      </c>
      <c r="AJQ28" s="59"/>
      <c r="AJR28" s="29">
        <v>4</v>
      </c>
      <c r="AJS28" s="60" t="str">
        <f t="shared" si="829"/>
        <v/>
      </c>
      <c r="AJT28" s="30"/>
      <c r="AJU28" s="31"/>
      <c r="AJV28" s="27"/>
      <c r="AJW28" s="31"/>
      <c r="AJX28" s="31"/>
      <c r="AJY28" s="28"/>
      <c r="AJZ28" s="59"/>
      <c r="AKA28" s="29"/>
      <c r="AKB28" s="60" t="str">
        <f t="shared" si="830"/>
        <v/>
      </c>
      <c r="AKC28" s="30">
        <v>0</v>
      </c>
      <c r="AKD28" s="31">
        <v>0</v>
      </c>
      <c r="AKE28" s="27">
        <v>0</v>
      </c>
      <c r="AKF28" s="31">
        <v>0</v>
      </c>
      <c r="AKG28" s="31">
        <v>1</v>
      </c>
      <c r="AKH28" s="28">
        <v>1</v>
      </c>
      <c r="AKI28" s="59"/>
      <c r="AKJ28" s="29">
        <v>11</v>
      </c>
      <c r="AKK28" s="60" t="str">
        <f t="shared" si="831"/>
        <v/>
      </c>
      <c r="AKL28" s="30">
        <v>4</v>
      </c>
      <c r="AKM28" s="31">
        <v>2</v>
      </c>
      <c r="AKN28" s="27">
        <v>6</v>
      </c>
      <c r="AKO28" s="31">
        <v>0</v>
      </c>
      <c r="AKP28" s="31">
        <v>0</v>
      </c>
      <c r="AKQ28" s="28">
        <v>6</v>
      </c>
      <c r="AKR28" s="59"/>
      <c r="AKS28" s="29">
        <v>12</v>
      </c>
      <c r="AKT28" s="60" t="str">
        <f t="shared" si="832"/>
        <v/>
      </c>
      <c r="AKU28" s="30"/>
      <c r="AKV28" s="31"/>
      <c r="AKW28" s="27"/>
      <c r="AKX28" s="31"/>
      <c r="AKY28" s="31"/>
      <c r="AKZ28" s="28"/>
      <c r="ALA28" s="59"/>
      <c r="ALB28" s="29"/>
      <c r="ALC28" s="60" t="str">
        <f t="shared" si="833"/>
        <v/>
      </c>
      <c r="ALD28" s="30"/>
      <c r="ALE28" s="31"/>
      <c r="ALF28" s="27"/>
      <c r="ALG28" s="31"/>
      <c r="ALH28" s="31"/>
      <c r="ALI28" s="28"/>
      <c r="ALJ28" s="59"/>
      <c r="ALK28" s="29"/>
      <c r="ALL28" s="60" t="str">
        <f t="shared" si="834"/>
        <v/>
      </c>
      <c r="ALM28" s="30"/>
      <c r="ALN28" s="31"/>
      <c r="ALO28" s="27"/>
      <c r="ALP28" s="31"/>
      <c r="ALQ28" s="31"/>
      <c r="ALR28" s="28"/>
      <c r="ALS28" s="59"/>
      <c r="ALT28" s="29"/>
      <c r="ALU28" s="60" t="str">
        <f t="shared" si="835"/>
        <v/>
      </c>
      <c r="ALV28" s="30">
        <v>0</v>
      </c>
      <c r="ALW28" s="31">
        <v>1</v>
      </c>
      <c r="ALX28" s="27">
        <v>1</v>
      </c>
      <c r="ALY28" s="31">
        <v>0</v>
      </c>
      <c r="ALZ28" s="31">
        <v>1</v>
      </c>
      <c r="AMA28" s="28">
        <v>2</v>
      </c>
      <c r="AMB28" s="59"/>
      <c r="AMC28" s="29">
        <v>12</v>
      </c>
      <c r="AMD28" s="60" t="str">
        <f t="shared" si="836"/>
        <v/>
      </c>
      <c r="AME28" s="30">
        <v>2</v>
      </c>
      <c r="AMF28" s="31">
        <v>4</v>
      </c>
      <c r="AMG28" s="27">
        <v>6</v>
      </c>
      <c r="AMH28" s="31">
        <v>1</v>
      </c>
      <c r="AMI28" s="31">
        <v>0</v>
      </c>
      <c r="AMJ28" s="28">
        <v>7</v>
      </c>
      <c r="AMK28" s="59"/>
      <c r="AML28" s="29">
        <v>8</v>
      </c>
      <c r="AMM28" s="60" t="str">
        <f t="shared" si="837"/>
        <v/>
      </c>
      <c r="AMN28" s="30">
        <v>2</v>
      </c>
      <c r="AMO28" s="31">
        <v>2</v>
      </c>
      <c r="AMP28" s="27">
        <v>4</v>
      </c>
      <c r="AMQ28" s="31">
        <v>2</v>
      </c>
      <c r="AMR28" s="31">
        <v>0</v>
      </c>
      <c r="AMS28" s="28">
        <v>6</v>
      </c>
      <c r="AMT28" s="59"/>
      <c r="AMU28" s="29">
        <v>8</v>
      </c>
      <c r="AMV28" s="60" t="str">
        <f t="shared" si="838"/>
        <v/>
      </c>
      <c r="AMW28" s="30">
        <v>3</v>
      </c>
      <c r="AMX28" s="31">
        <v>3</v>
      </c>
      <c r="AMY28" s="27">
        <v>6</v>
      </c>
      <c r="AMZ28" s="31">
        <v>1</v>
      </c>
      <c r="ANA28" s="31">
        <v>1</v>
      </c>
      <c r="ANB28" s="28">
        <v>8</v>
      </c>
      <c r="ANC28" s="59"/>
      <c r="AND28" s="29">
        <v>12</v>
      </c>
      <c r="ANE28" s="60" t="str">
        <f t="shared" si="839"/>
        <v/>
      </c>
      <c r="ANF28" s="30"/>
      <c r="ANG28" s="31"/>
      <c r="ANH28" s="27"/>
      <c r="ANI28" s="31"/>
      <c r="ANJ28" s="31"/>
      <c r="ANK28" s="28"/>
      <c r="ANL28" s="59"/>
      <c r="ANM28" s="29"/>
      <c r="ANN28" s="60" t="str">
        <f t="shared" si="840"/>
        <v/>
      </c>
      <c r="ANO28" s="30">
        <v>2</v>
      </c>
      <c r="ANP28" s="31">
        <v>2</v>
      </c>
      <c r="ANQ28" s="27">
        <v>4</v>
      </c>
      <c r="ANR28" s="31">
        <v>0</v>
      </c>
      <c r="ANS28" s="31">
        <v>0</v>
      </c>
      <c r="ANT28" s="28">
        <v>4</v>
      </c>
      <c r="ANU28" s="59"/>
      <c r="ANV28" s="29">
        <v>6</v>
      </c>
      <c r="ANW28" s="60" t="str">
        <f t="shared" si="841"/>
        <v/>
      </c>
      <c r="ANX28" s="30">
        <v>2</v>
      </c>
      <c r="ANY28" s="31">
        <v>2</v>
      </c>
      <c r="ANZ28" s="27">
        <v>4</v>
      </c>
      <c r="AOA28" s="31">
        <v>2</v>
      </c>
      <c r="AOB28" s="31">
        <v>0</v>
      </c>
      <c r="AOC28" s="28">
        <v>6</v>
      </c>
      <c r="AOD28" s="59"/>
      <c r="AOE28" s="29">
        <v>9</v>
      </c>
      <c r="AOF28" s="60" t="str">
        <f t="shared" si="842"/>
        <v/>
      </c>
      <c r="AOG28" s="30"/>
      <c r="AOH28" s="31"/>
      <c r="AOI28" s="27"/>
      <c r="AOJ28" s="31"/>
      <c r="AOK28" s="31"/>
      <c r="AOL28" s="28"/>
      <c r="AOM28" s="59"/>
      <c r="AON28" s="29"/>
      <c r="AOO28" s="60" t="str">
        <f t="shared" si="843"/>
        <v/>
      </c>
      <c r="AOP28" s="30">
        <v>3</v>
      </c>
      <c r="AOQ28" s="31">
        <v>1</v>
      </c>
      <c r="AOR28" s="27">
        <v>4</v>
      </c>
      <c r="AOS28" s="31">
        <v>1</v>
      </c>
      <c r="AOT28" s="31">
        <v>0</v>
      </c>
      <c r="AOU28" s="28">
        <v>5</v>
      </c>
      <c r="AOV28" s="59"/>
      <c r="AOW28" s="29">
        <v>3</v>
      </c>
      <c r="AOX28" s="60" t="str">
        <f t="shared" si="844"/>
        <v/>
      </c>
      <c r="AOY28" s="30">
        <v>6</v>
      </c>
      <c r="AOZ28" s="31">
        <v>4</v>
      </c>
      <c r="APA28" s="27">
        <v>10</v>
      </c>
      <c r="APB28" s="31">
        <v>1</v>
      </c>
      <c r="APC28" s="31">
        <v>0</v>
      </c>
      <c r="APD28" s="28">
        <v>11</v>
      </c>
      <c r="APE28" s="59"/>
      <c r="APF28" s="29"/>
      <c r="APG28" s="60" t="str">
        <f t="shared" si="845"/>
        <v/>
      </c>
      <c r="APH28" s="30">
        <v>5</v>
      </c>
      <c r="API28" s="31">
        <v>9</v>
      </c>
      <c r="APJ28" s="27">
        <v>14</v>
      </c>
      <c r="APK28" s="31">
        <v>2</v>
      </c>
      <c r="APL28" s="31">
        <v>0</v>
      </c>
      <c r="APM28" s="28">
        <v>16</v>
      </c>
      <c r="APN28" s="59"/>
      <c r="APO28" s="29">
        <v>14</v>
      </c>
      <c r="APP28" s="60" t="str">
        <f t="shared" si="846"/>
        <v/>
      </c>
      <c r="APQ28" s="30"/>
      <c r="APR28" s="31"/>
      <c r="APS28" s="27"/>
      <c r="APT28" s="31"/>
      <c r="APU28" s="31"/>
      <c r="APV28" s="28"/>
      <c r="APW28" s="59"/>
      <c r="APX28" s="29"/>
      <c r="APY28" s="60" t="str">
        <f t="shared" si="847"/>
        <v/>
      </c>
      <c r="APZ28" s="30"/>
      <c r="AQA28" s="31"/>
      <c r="AQB28" s="27"/>
      <c r="AQC28" s="31"/>
      <c r="AQD28" s="31"/>
      <c r="AQE28" s="28"/>
      <c r="AQF28" s="59"/>
      <c r="AQG28" s="29"/>
      <c r="AQH28" s="60" t="str">
        <f t="shared" si="848"/>
        <v/>
      </c>
      <c r="AQI28" s="30">
        <v>8</v>
      </c>
      <c r="AQJ28" s="31">
        <v>1</v>
      </c>
      <c r="AQK28" s="27">
        <v>9</v>
      </c>
      <c r="AQL28" s="31">
        <v>2</v>
      </c>
      <c r="AQM28" s="31">
        <v>3</v>
      </c>
      <c r="AQN28" s="28">
        <v>14</v>
      </c>
      <c r="AQO28" s="59"/>
      <c r="AQP28" s="29">
        <v>5</v>
      </c>
      <c r="AQQ28" s="60" t="str">
        <f t="shared" si="849"/>
        <v/>
      </c>
      <c r="AQR28" s="30"/>
      <c r="AQS28" s="31"/>
      <c r="AQT28" s="27"/>
      <c r="AQU28" s="31"/>
      <c r="AQV28" s="31"/>
      <c r="AQW28" s="28"/>
      <c r="AQX28" s="59"/>
      <c r="AQY28" s="29"/>
      <c r="AQZ28" s="60" t="str">
        <f t="shared" si="850"/>
        <v/>
      </c>
      <c r="ARA28" s="30">
        <v>5</v>
      </c>
      <c r="ARB28" s="31">
        <v>1</v>
      </c>
      <c r="ARC28" s="27">
        <v>6</v>
      </c>
      <c r="ARD28" s="31">
        <v>4</v>
      </c>
      <c r="ARE28" s="31">
        <v>0</v>
      </c>
      <c r="ARF28" s="28">
        <v>10</v>
      </c>
      <c r="ARG28" s="59"/>
      <c r="ARH28" s="29">
        <v>3</v>
      </c>
      <c r="ARI28" s="60" t="str">
        <f t="shared" si="851"/>
        <v/>
      </c>
      <c r="ARJ28" s="30">
        <v>6</v>
      </c>
      <c r="ARK28" s="31">
        <v>2</v>
      </c>
      <c r="ARL28" s="27">
        <v>8</v>
      </c>
      <c r="ARM28" s="31">
        <v>0</v>
      </c>
      <c r="ARN28" s="31">
        <v>0</v>
      </c>
      <c r="ARO28" s="28">
        <v>8</v>
      </c>
      <c r="ARP28" s="59"/>
      <c r="ARQ28" s="29">
        <v>5</v>
      </c>
      <c r="ARR28" s="60" t="str">
        <f t="shared" si="852"/>
        <v/>
      </c>
      <c r="ARS28" s="30">
        <v>3</v>
      </c>
      <c r="ART28" s="31">
        <v>1</v>
      </c>
      <c r="ARU28" s="27">
        <v>4</v>
      </c>
      <c r="ARV28" s="31">
        <v>2</v>
      </c>
      <c r="ARW28" s="31">
        <v>0</v>
      </c>
      <c r="ARX28" s="28">
        <v>6</v>
      </c>
      <c r="ARY28" s="59"/>
      <c r="ARZ28" s="29">
        <v>9</v>
      </c>
      <c r="ASA28" s="60" t="str">
        <f t="shared" ref="ASA28:ASA29" si="937">IFERROR((ARZ28/ARY28),"")</f>
        <v/>
      </c>
      <c r="ASB28" s="30"/>
      <c r="ASC28" s="31"/>
      <c r="ASD28" s="27"/>
      <c r="ASE28" s="31"/>
      <c r="ASF28" s="31"/>
      <c r="ASG28" s="28"/>
      <c r="ASH28" s="59"/>
      <c r="ASI28" s="29"/>
      <c r="ASJ28" s="60" t="str">
        <f t="shared" ref="ASJ28:ASJ29" si="938">IFERROR((ASI28/ASH28),"")</f>
        <v/>
      </c>
      <c r="ASK28" s="30"/>
      <c r="ASL28" s="31"/>
      <c r="ASM28" s="27"/>
      <c r="ASN28" s="31"/>
      <c r="ASO28" s="31"/>
      <c r="ASP28" s="28"/>
      <c r="ASQ28" s="59"/>
      <c r="ASR28" s="29"/>
      <c r="ASS28" s="60" t="str">
        <f t="shared" ref="ASS28:ASS29" si="939">IFERROR((ASR28/ASQ28),"")</f>
        <v/>
      </c>
      <c r="AST28" s="30">
        <v>3</v>
      </c>
      <c r="ASU28" s="31">
        <v>0</v>
      </c>
      <c r="ASV28" s="27">
        <v>3</v>
      </c>
      <c r="ASW28" s="31">
        <v>1</v>
      </c>
      <c r="ASX28" s="31">
        <v>1</v>
      </c>
      <c r="ASY28" s="28">
        <v>5</v>
      </c>
      <c r="ASZ28" s="59"/>
      <c r="ATA28" s="29">
        <v>4</v>
      </c>
      <c r="ATB28" s="60" t="str">
        <f t="shared" ref="ATB28:ATB29" si="940">IFERROR((ATA28/ASZ28),"")</f>
        <v/>
      </c>
      <c r="ATC28" s="30">
        <v>4</v>
      </c>
      <c r="ATD28" s="31">
        <v>0</v>
      </c>
      <c r="ATE28" s="27">
        <v>4</v>
      </c>
      <c r="ATF28" s="31">
        <v>4</v>
      </c>
      <c r="ATG28" s="31">
        <v>0</v>
      </c>
      <c r="ATH28" s="28">
        <v>8</v>
      </c>
      <c r="ATI28" s="59"/>
      <c r="ATJ28" s="29">
        <v>8</v>
      </c>
      <c r="ATK28" s="60" t="str">
        <f t="shared" ref="ATK28:ATK29" si="941">IFERROR((ATJ28/ATI28),"")</f>
        <v/>
      </c>
      <c r="ATL28" s="30">
        <v>1</v>
      </c>
      <c r="ATM28" s="31">
        <v>0</v>
      </c>
      <c r="ATN28" s="27">
        <v>1</v>
      </c>
      <c r="ATO28" s="31">
        <v>0</v>
      </c>
      <c r="ATP28" s="31">
        <v>0</v>
      </c>
      <c r="ATQ28" s="28">
        <v>1</v>
      </c>
      <c r="ATR28" s="59"/>
      <c r="ATS28" s="29">
        <v>1</v>
      </c>
      <c r="ATT28" s="60" t="str">
        <f t="shared" ref="ATT28:ATT29" si="942">IFERROR((ATS28/ATR28),"")</f>
        <v/>
      </c>
      <c r="ATU28" s="30">
        <v>0</v>
      </c>
      <c r="ATV28" s="31">
        <v>1</v>
      </c>
      <c r="ATW28" s="27">
        <v>1</v>
      </c>
      <c r="ATX28" s="31">
        <v>0</v>
      </c>
      <c r="ATY28" s="31">
        <v>0</v>
      </c>
      <c r="ATZ28" s="28">
        <v>1</v>
      </c>
      <c r="AUA28" s="59">
        <v>5</v>
      </c>
      <c r="AUB28" s="29">
        <v>5</v>
      </c>
      <c r="AUC28" s="60">
        <f t="shared" ref="AUC28:AUC29" si="943">IFERROR((AUB28/AUA28),"")</f>
        <v>1</v>
      </c>
      <c r="AUD28" s="30">
        <v>3</v>
      </c>
      <c r="AUE28" s="31">
        <v>1</v>
      </c>
      <c r="AUF28" s="27">
        <v>4</v>
      </c>
      <c r="AUG28" s="31">
        <v>0</v>
      </c>
      <c r="AUH28" s="31">
        <v>0</v>
      </c>
      <c r="AUI28" s="28">
        <v>4</v>
      </c>
      <c r="AUJ28" s="59">
        <v>21</v>
      </c>
      <c r="AUK28" s="29">
        <v>21</v>
      </c>
      <c r="AUL28" s="60">
        <f t="shared" ref="AUL28:AUL29" si="944">IFERROR((AUK28/AUJ28),"")</f>
        <v>1</v>
      </c>
      <c r="AUM28" s="30"/>
      <c r="AUN28" s="31"/>
      <c r="AUO28" s="27"/>
      <c r="AUP28" s="31"/>
      <c r="AUQ28" s="31"/>
      <c r="AUR28" s="28"/>
      <c r="AUS28" s="59">
        <v>0</v>
      </c>
      <c r="AUT28" s="29">
        <v>0</v>
      </c>
      <c r="AUU28" s="60" t="str">
        <f t="shared" ref="AUU28:AUU29" si="945">IFERROR((AUT28/AUS28),"")</f>
        <v/>
      </c>
      <c r="AUV28" s="30"/>
      <c r="AUW28" s="31"/>
      <c r="AUX28" s="27"/>
      <c r="AUY28" s="31"/>
      <c r="AUZ28" s="31"/>
      <c r="AVA28" s="28"/>
      <c r="AVB28" s="59">
        <v>0</v>
      </c>
      <c r="AVC28" s="29">
        <v>0</v>
      </c>
      <c r="AVD28" s="60" t="str">
        <f t="shared" ref="AVD28:AVD29" si="946">IFERROR((AVC28/AVB28),"")</f>
        <v/>
      </c>
      <c r="AVE28" s="30">
        <v>3</v>
      </c>
      <c r="AVF28" s="31">
        <v>2</v>
      </c>
      <c r="AVG28" s="27">
        <v>5</v>
      </c>
      <c r="AVH28" s="31">
        <v>0</v>
      </c>
      <c r="AVI28" s="31">
        <v>1</v>
      </c>
      <c r="AVJ28" s="28">
        <v>6</v>
      </c>
      <c r="AVK28" s="59">
        <v>6</v>
      </c>
      <c r="AVL28" s="29">
        <v>6</v>
      </c>
      <c r="AVM28" s="60">
        <f t="shared" ref="AVM28:AVM29" si="947">IFERROR((AVL28/AVK28),"")</f>
        <v>1</v>
      </c>
      <c r="AVN28" s="30">
        <v>4</v>
      </c>
      <c r="AVO28" s="31">
        <v>4</v>
      </c>
      <c r="AVP28" s="27">
        <v>8</v>
      </c>
      <c r="AVQ28" s="31">
        <v>0</v>
      </c>
      <c r="AVR28" s="31">
        <v>0</v>
      </c>
      <c r="AVS28" s="28">
        <v>8</v>
      </c>
      <c r="AVT28" s="59">
        <v>8</v>
      </c>
      <c r="AVU28" s="29">
        <v>8</v>
      </c>
      <c r="AVV28" s="60">
        <f t="shared" ref="AVV28:AVV29" si="948">IFERROR((AVU28/AVT28),"")</f>
        <v>1</v>
      </c>
      <c r="AVW28" s="30">
        <v>5</v>
      </c>
      <c r="AVX28" s="31">
        <v>3</v>
      </c>
      <c r="AVY28" s="27">
        <v>8</v>
      </c>
      <c r="AVZ28" s="31">
        <v>2</v>
      </c>
      <c r="AWA28" s="31">
        <v>0</v>
      </c>
      <c r="AWB28" s="28">
        <v>10</v>
      </c>
      <c r="AWC28" s="59">
        <v>0</v>
      </c>
      <c r="AWD28" s="29">
        <v>0</v>
      </c>
      <c r="AWE28" s="60" t="str">
        <f t="shared" ref="AWE28:AWE29" si="949">IFERROR((AWD28/AWC28),"")</f>
        <v/>
      </c>
      <c r="AWF28" s="30">
        <v>3</v>
      </c>
      <c r="AWG28" s="31">
        <v>7</v>
      </c>
      <c r="AWH28" s="27">
        <v>10</v>
      </c>
      <c r="AWI28" s="31">
        <v>2</v>
      </c>
      <c r="AWJ28" s="31">
        <v>1</v>
      </c>
      <c r="AWK28" s="28">
        <v>13</v>
      </c>
      <c r="AWL28" s="59">
        <v>13</v>
      </c>
      <c r="AWM28" s="29">
        <v>13</v>
      </c>
      <c r="AWN28" s="60">
        <f t="shared" ref="AWN28:AWN29" si="950">IFERROR((AWM28/AWL28),"")</f>
        <v>1</v>
      </c>
      <c r="AWO28" s="30">
        <v>2</v>
      </c>
      <c r="AWP28" s="31">
        <v>4</v>
      </c>
      <c r="AWQ28" s="27">
        <v>6</v>
      </c>
      <c r="AWR28" s="31">
        <v>2</v>
      </c>
      <c r="AWS28" s="31">
        <v>0</v>
      </c>
      <c r="AWT28" s="28">
        <v>8</v>
      </c>
      <c r="AWU28" s="59">
        <v>4</v>
      </c>
      <c r="AWV28" s="29">
        <v>4</v>
      </c>
      <c r="AWW28" s="60">
        <f t="shared" ref="AWW28:AWW29" si="951">IFERROR((AWV28/AWU28),"")</f>
        <v>1</v>
      </c>
      <c r="AWX28" s="30"/>
      <c r="AWY28" s="31"/>
      <c r="AWZ28" s="27"/>
      <c r="AXA28" s="31"/>
      <c r="AXB28" s="31"/>
      <c r="AXC28" s="28"/>
      <c r="AXD28" s="59"/>
      <c r="AXE28" s="29"/>
      <c r="AXF28" s="60" t="str">
        <f t="shared" ref="AXF28:AXF29" si="952">IFERROR((AXE28/AXD28),"")</f>
        <v/>
      </c>
      <c r="AXG28" s="30"/>
      <c r="AXH28" s="31"/>
      <c r="AXI28" s="27"/>
      <c r="AXJ28" s="31"/>
      <c r="AXK28" s="31"/>
      <c r="AXL28" s="28"/>
      <c r="AXM28" s="59">
        <v>0</v>
      </c>
      <c r="AXN28" s="29">
        <v>0</v>
      </c>
      <c r="AXO28" s="60" t="str">
        <f t="shared" ref="AXO28:AXO29" si="953">IFERROR((AXN28/AXM28),"")</f>
        <v/>
      </c>
      <c r="AXP28" s="30">
        <v>1</v>
      </c>
      <c r="AXQ28" s="31">
        <v>1</v>
      </c>
      <c r="AXR28" s="27">
        <v>2</v>
      </c>
      <c r="AXS28" s="31">
        <v>1</v>
      </c>
      <c r="AXT28" s="31">
        <v>0</v>
      </c>
      <c r="AXU28" s="28">
        <v>3</v>
      </c>
      <c r="AXV28" s="59">
        <v>5</v>
      </c>
      <c r="AXW28" s="29">
        <v>5</v>
      </c>
      <c r="AXX28" s="60">
        <f t="shared" ref="AXX28:AXX29" si="954">IFERROR((AXW28/AXV28),"")</f>
        <v>1</v>
      </c>
      <c r="AXY28" s="30">
        <v>1</v>
      </c>
      <c r="AXZ28" s="31">
        <v>2</v>
      </c>
      <c r="AYA28" s="27">
        <v>3</v>
      </c>
      <c r="AYB28" s="31">
        <v>1</v>
      </c>
      <c r="AYC28" s="31">
        <v>2</v>
      </c>
      <c r="AYD28" s="28">
        <v>6</v>
      </c>
      <c r="AYE28" s="59">
        <v>2</v>
      </c>
      <c r="AYF28" s="29">
        <v>2</v>
      </c>
      <c r="AYG28" s="60">
        <f t="shared" ref="AYG28:AYG29" si="955">IFERROR((AYF28/AYE28),"")</f>
        <v>1</v>
      </c>
      <c r="AYH28" s="30">
        <v>2</v>
      </c>
      <c r="AYI28" s="31">
        <v>2</v>
      </c>
      <c r="AYJ28" s="27">
        <v>4</v>
      </c>
      <c r="AYK28" s="31">
        <v>0</v>
      </c>
      <c r="AYL28" s="31">
        <v>2</v>
      </c>
      <c r="AYM28" s="28">
        <v>6</v>
      </c>
      <c r="AYN28" s="59">
        <v>3</v>
      </c>
      <c r="AYO28" s="29">
        <v>3</v>
      </c>
      <c r="AYP28" s="60">
        <f t="shared" ref="AYP28:AYP29" si="956">IFERROR((AYO28/AYN28),"")</f>
        <v>1</v>
      </c>
      <c r="AYQ28" s="30">
        <v>5</v>
      </c>
      <c r="AYR28" s="31">
        <v>3</v>
      </c>
      <c r="AYS28" s="27">
        <v>8</v>
      </c>
      <c r="AYT28" s="31">
        <v>0</v>
      </c>
      <c r="AYU28" s="31">
        <v>0</v>
      </c>
      <c r="AYV28" s="28">
        <v>8</v>
      </c>
      <c r="AYW28" s="59"/>
      <c r="AYX28" s="29"/>
      <c r="AYY28" s="60" t="str">
        <f t="shared" ref="AYY28:AYY29" si="957">IFERROR((AYX28/AYW28),"")</f>
        <v/>
      </c>
      <c r="AYZ28" s="30"/>
      <c r="AZA28" s="31"/>
      <c r="AZB28" s="27"/>
      <c r="AZC28" s="31"/>
      <c r="AZD28" s="31"/>
      <c r="AZE28" s="28"/>
      <c r="AZF28" s="59">
        <v>3</v>
      </c>
      <c r="AZG28" s="29">
        <v>3</v>
      </c>
      <c r="AZH28" s="60">
        <f t="shared" si="874"/>
        <v>1</v>
      </c>
      <c r="AZI28" s="30"/>
      <c r="AZJ28" s="31"/>
      <c r="AZK28" s="27"/>
      <c r="AZL28" s="31"/>
      <c r="AZM28" s="31"/>
      <c r="AZN28" s="28"/>
      <c r="AZO28" s="59"/>
      <c r="AZP28" s="29"/>
      <c r="AZQ28" s="60"/>
      <c r="AZR28" s="30"/>
      <c r="AZS28" s="31"/>
      <c r="AZT28" s="27"/>
      <c r="AZU28" s="31"/>
      <c r="AZV28" s="31"/>
      <c r="AZW28" s="28"/>
      <c r="AZX28" s="59"/>
      <c r="AZY28" s="29"/>
      <c r="AZZ28" s="60"/>
      <c r="BAA28" s="30"/>
      <c r="BAB28" s="31"/>
      <c r="BAC28" s="27"/>
      <c r="BAD28" s="31"/>
      <c r="BAE28" s="31"/>
      <c r="BAF28" s="28"/>
      <c r="BAG28" s="59"/>
      <c r="BAH28" s="29"/>
      <c r="BAI28" s="60"/>
      <c r="BAJ28" s="30"/>
      <c r="BAK28" s="31"/>
      <c r="BAL28" s="27"/>
      <c r="BAM28" s="31"/>
      <c r="BAN28" s="31"/>
      <c r="BAO28" s="28"/>
      <c r="BAP28" s="59"/>
      <c r="BAQ28" s="29"/>
      <c r="BAR28" s="60"/>
      <c r="BAS28" s="30"/>
      <c r="BAT28" s="31"/>
      <c r="BAU28" s="27"/>
      <c r="BAV28" s="31"/>
      <c r="BAW28" s="31"/>
      <c r="BAX28" s="28"/>
      <c r="BAY28" s="59"/>
      <c r="BAZ28" s="29"/>
      <c r="BBA28" s="60"/>
      <c r="BBB28" s="30"/>
      <c r="BBC28" s="31"/>
      <c r="BBD28" s="27"/>
      <c r="BBE28" s="31"/>
      <c r="BBF28" s="31"/>
      <c r="BBG28" s="28"/>
      <c r="BBH28" s="59"/>
      <c r="BBI28" s="29"/>
      <c r="BBJ28" s="60"/>
      <c r="BBK28" s="30"/>
      <c r="BBL28" s="31"/>
      <c r="BBM28" s="27"/>
      <c r="BBN28" s="31"/>
      <c r="BBO28" s="31"/>
      <c r="BBP28" s="28"/>
      <c r="BBQ28" s="59"/>
      <c r="BBR28" s="29"/>
      <c r="BBS28" s="60"/>
      <c r="BBT28" s="30"/>
      <c r="BBU28" s="31"/>
      <c r="BBV28" s="27"/>
      <c r="BBW28" s="31"/>
      <c r="BBX28" s="31"/>
      <c r="BBY28" s="28"/>
      <c r="BBZ28" s="59"/>
      <c r="BCA28" s="29"/>
      <c r="BCB28" s="60"/>
      <c r="BCC28" s="30"/>
      <c r="BCD28" s="31"/>
      <c r="BCE28" s="27"/>
      <c r="BCF28" s="31"/>
      <c r="BCG28" s="31"/>
      <c r="BCH28" s="28"/>
      <c r="BCI28" s="59"/>
      <c r="BCJ28" s="29"/>
      <c r="BCK28" s="60"/>
      <c r="BCL28" s="30"/>
      <c r="BCM28" s="31"/>
      <c r="BCN28" s="27"/>
      <c r="BCO28" s="31"/>
      <c r="BCP28" s="31"/>
      <c r="BCQ28" s="28"/>
      <c r="BCR28" s="59"/>
      <c r="BCS28" s="29"/>
      <c r="BCT28" s="60"/>
      <c r="BCU28" s="30"/>
      <c r="BCV28" s="31"/>
      <c r="BCW28" s="27"/>
      <c r="BCX28" s="31"/>
      <c r="BCY28" s="31"/>
      <c r="BCZ28" s="28"/>
      <c r="BDA28" s="59"/>
      <c r="BDB28" s="29"/>
      <c r="BDC28" s="60"/>
      <c r="BDD28" s="30"/>
      <c r="BDE28" s="31"/>
      <c r="BDF28" s="27"/>
      <c r="BDG28" s="31"/>
      <c r="BDH28" s="31"/>
      <c r="BDI28" s="28"/>
      <c r="BDJ28" s="59"/>
      <c r="BDK28" s="29"/>
      <c r="BDL28" s="60"/>
      <c r="BDM28" s="30"/>
      <c r="BDN28" s="31"/>
      <c r="BDO28" s="27"/>
      <c r="BDP28" s="31"/>
      <c r="BDQ28" s="31"/>
      <c r="BDR28" s="28"/>
      <c r="BDS28" s="59"/>
      <c r="BDT28" s="29"/>
      <c r="BDU28" s="60"/>
      <c r="BDV28" s="30"/>
      <c r="BDW28" s="31"/>
      <c r="BDX28" s="27"/>
      <c r="BDY28" s="31"/>
      <c r="BDZ28" s="31"/>
      <c r="BEA28" s="28"/>
      <c r="BEB28" s="59"/>
      <c r="BEC28" s="29"/>
      <c r="BED28" s="60"/>
      <c r="BEE28" s="30"/>
      <c r="BEF28" s="31"/>
      <c r="BEG28" s="27"/>
      <c r="BEH28" s="31"/>
      <c r="BEI28" s="31"/>
      <c r="BEJ28" s="28"/>
      <c r="BEK28" s="59"/>
      <c r="BEL28" s="29"/>
      <c r="BEM28" s="60"/>
      <c r="BEN28" s="30"/>
      <c r="BEO28" s="31"/>
      <c r="BEP28" s="27"/>
      <c r="BEQ28" s="31"/>
      <c r="BER28" s="31"/>
      <c r="BES28" s="28"/>
      <c r="BET28" s="59"/>
      <c r="BEU28" s="29"/>
      <c r="BEV28" s="60"/>
      <c r="BEW28" s="30"/>
      <c r="BEX28" s="31"/>
      <c r="BEY28" s="27"/>
      <c r="BEZ28" s="31"/>
      <c r="BFA28" s="31"/>
      <c r="BFB28" s="28"/>
      <c r="BFC28" s="59"/>
      <c r="BFD28" s="29"/>
      <c r="BFE28" s="60"/>
      <c r="BFF28" s="30"/>
      <c r="BFG28" s="31"/>
      <c r="BFH28" s="27"/>
      <c r="BFI28" s="31"/>
      <c r="BFJ28" s="31"/>
      <c r="BFK28" s="28"/>
      <c r="BFL28" s="59"/>
      <c r="BFM28" s="29"/>
      <c r="BFN28" s="60"/>
      <c r="BFO28" s="30"/>
      <c r="BFP28" s="31"/>
      <c r="BFQ28" s="27"/>
      <c r="BFR28" s="31"/>
      <c r="BFS28" s="31"/>
      <c r="BFT28" s="28"/>
      <c r="BFU28" s="59"/>
      <c r="BFV28" s="29"/>
      <c r="BFW28" s="60"/>
      <c r="BFX28" s="30"/>
      <c r="BFY28" s="31"/>
      <c r="BFZ28" s="27"/>
      <c r="BGA28" s="31"/>
      <c r="BGB28" s="31"/>
      <c r="BGC28" s="28"/>
      <c r="BGD28" s="59"/>
      <c r="BGE28" s="29"/>
      <c r="BGF28" s="60"/>
      <c r="BGG28" s="30"/>
      <c r="BGH28" s="31"/>
      <c r="BGI28" s="27"/>
      <c r="BGJ28" s="31"/>
      <c r="BGK28" s="31"/>
      <c r="BGL28" s="28"/>
      <c r="BGM28" s="59"/>
      <c r="BGN28" s="29"/>
      <c r="BGO28" s="60"/>
      <c r="BGP28" s="30"/>
      <c r="BGQ28" s="31"/>
      <c r="BGR28" s="27"/>
      <c r="BGS28" s="31"/>
      <c r="BGT28" s="31"/>
      <c r="BGU28" s="28"/>
      <c r="BGV28" s="59"/>
      <c r="BGW28" s="29"/>
      <c r="BGX28" s="60"/>
      <c r="BGY28" s="30"/>
      <c r="BGZ28" s="31"/>
      <c r="BHA28" s="27"/>
      <c r="BHB28" s="31"/>
      <c r="BHC28" s="31"/>
      <c r="BHD28" s="28"/>
      <c r="BHE28" s="59"/>
      <c r="BHF28" s="29"/>
      <c r="BHG28" s="60"/>
      <c r="BHH28" s="30"/>
      <c r="BHI28" s="31"/>
      <c r="BHJ28" s="27"/>
      <c r="BHK28" s="31"/>
      <c r="BHL28" s="31"/>
      <c r="BHM28" s="28"/>
      <c r="BHN28" s="59"/>
      <c r="BHO28" s="29"/>
      <c r="BHP28" s="60"/>
      <c r="BHQ28" s="30"/>
      <c r="BHR28" s="31"/>
      <c r="BHS28" s="27"/>
      <c r="BHT28" s="31"/>
      <c r="BHU28" s="31"/>
      <c r="BHV28" s="28"/>
      <c r="BHW28" s="59"/>
      <c r="BHX28" s="29"/>
      <c r="BHY28" s="60"/>
      <c r="BHZ28" s="30"/>
      <c r="BIA28" s="31"/>
      <c r="BIB28" s="27"/>
      <c r="BIC28" s="31"/>
      <c r="BID28" s="31"/>
      <c r="BIE28" s="28"/>
      <c r="BIF28" s="59"/>
      <c r="BIG28" s="29"/>
      <c r="BIH28" s="60"/>
      <c r="BII28" s="30"/>
      <c r="BIJ28" s="31"/>
      <c r="BIK28" s="27"/>
      <c r="BIL28" s="31"/>
      <c r="BIM28" s="31"/>
      <c r="BIN28" s="28"/>
      <c r="BIO28" s="59"/>
      <c r="BIP28" s="29"/>
      <c r="BIQ28" s="60"/>
      <c r="BIR28" s="30"/>
      <c r="BIS28" s="31"/>
      <c r="BIT28" s="27"/>
      <c r="BIU28" s="31"/>
      <c r="BIV28" s="31"/>
      <c r="BIW28" s="28"/>
      <c r="BIX28" s="59"/>
      <c r="BIY28" s="29"/>
      <c r="BIZ28" s="60"/>
      <c r="BJA28" s="30"/>
      <c r="BJB28" s="31"/>
      <c r="BJC28" s="27"/>
      <c r="BJD28" s="31"/>
      <c r="BJE28" s="31"/>
      <c r="BJF28" s="28"/>
      <c r="BJG28" s="59"/>
      <c r="BJH28" s="29"/>
      <c r="BJI28" s="60"/>
      <c r="BJJ28" s="30"/>
      <c r="BJK28" s="31"/>
      <c r="BJL28" s="27"/>
      <c r="BJM28" s="31"/>
      <c r="BJN28" s="31"/>
      <c r="BJO28" s="28"/>
      <c r="BJP28" s="59"/>
      <c r="BJQ28" s="29"/>
      <c r="BJR28" s="60"/>
      <c r="BJS28" s="30"/>
      <c r="BJT28" s="31"/>
      <c r="BJU28" s="27"/>
      <c r="BJV28" s="31"/>
      <c r="BJW28" s="31"/>
      <c r="BJX28" s="28"/>
      <c r="BJY28" s="59"/>
      <c r="BJZ28" s="29"/>
      <c r="BKA28" s="60"/>
      <c r="BKB28" s="30"/>
      <c r="BKC28" s="31"/>
      <c r="BKD28" s="27"/>
      <c r="BKE28" s="31"/>
      <c r="BKF28" s="31"/>
      <c r="BKG28" s="28"/>
      <c r="BKH28" s="59"/>
      <c r="BKI28" s="29"/>
      <c r="BKJ28" s="60"/>
      <c r="BKK28" s="30"/>
      <c r="BKL28" s="31"/>
      <c r="BKM28" s="27"/>
      <c r="BKN28" s="31"/>
      <c r="BKO28" s="31"/>
      <c r="BKP28" s="28"/>
      <c r="BKQ28" s="59"/>
      <c r="BKR28" s="29"/>
      <c r="BKS28" s="60"/>
      <c r="BKT28" s="30"/>
      <c r="BKU28" s="31"/>
      <c r="BKV28" s="27"/>
      <c r="BKW28" s="31"/>
      <c r="BKX28" s="31"/>
      <c r="BKY28" s="28"/>
      <c r="BKZ28" s="59"/>
      <c r="BLA28" s="29"/>
      <c r="BLB28" s="60"/>
      <c r="BLC28" s="30"/>
      <c r="BLD28" s="31"/>
      <c r="BLE28" s="27"/>
      <c r="BLF28" s="31"/>
      <c r="BLG28" s="31"/>
      <c r="BLH28" s="28"/>
      <c r="BLI28" s="59"/>
      <c r="BLJ28" s="29"/>
      <c r="BLK28" s="60"/>
      <c r="BLL28" s="30"/>
      <c r="BLM28" s="31"/>
      <c r="BLN28" s="27"/>
      <c r="BLO28" s="31"/>
      <c r="BLP28" s="31"/>
      <c r="BLQ28" s="28"/>
      <c r="BLR28" s="59"/>
      <c r="BLS28" s="29"/>
      <c r="BLT28" s="60"/>
      <c r="BLU28" s="30"/>
      <c r="BLV28" s="31"/>
      <c r="BLW28" s="27"/>
      <c r="BLX28" s="31"/>
      <c r="BLY28" s="31"/>
      <c r="BLZ28" s="28"/>
      <c r="BMA28" s="59"/>
      <c r="BMB28" s="29"/>
      <c r="BMC28" s="60"/>
      <c r="BMD28" s="30"/>
      <c r="BME28" s="31"/>
      <c r="BMF28" s="27"/>
      <c r="BMG28" s="31"/>
      <c r="BMH28" s="31"/>
      <c r="BMI28" s="28"/>
      <c r="BMJ28" s="59"/>
      <c r="BMK28" s="29"/>
      <c r="BML28" s="60"/>
      <c r="BMM28" s="30"/>
      <c r="BMN28" s="31"/>
      <c r="BMO28" s="27"/>
      <c r="BMP28" s="31"/>
      <c r="BMQ28" s="31"/>
      <c r="BMR28" s="28"/>
      <c r="BMS28" s="59"/>
      <c r="BMT28" s="29"/>
      <c r="BMU28" s="60"/>
      <c r="BMV28" s="30"/>
      <c r="BMW28" s="31"/>
      <c r="BMX28" s="27"/>
      <c r="BMY28" s="31"/>
      <c r="BMZ28" s="31"/>
      <c r="BNA28" s="28"/>
      <c r="BNB28" s="59"/>
      <c r="BNC28" s="29"/>
      <c r="BND28" s="60"/>
      <c r="BNE28" s="30"/>
      <c r="BNF28" s="31"/>
      <c r="BNG28" s="27"/>
      <c r="BNH28" s="31"/>
      <c r="BNI28" s="31"/>
      <c r="BNJ28" s="28"/>
      <c r="BNK28" s="59"/>
      <c r="BNL28" s="29"/>
      <c r="BNM28" s="60"/>
      <c r="BNN28" s="30"/>
      <c r="BNO28" s="31"/>
      <c r="BNP28" s="27"/>
      <c r="BNQ28" s="31"/>
      <c r="BNR28" s="31"/>
      <c r="BNS28" s="28"/>
      <c r="BNT28" s="59"/>
      <c r="BNU28" s="29"/>
      <c r="BNV28" s="60"/>
      <c r="BNW28" s="30"/>
      <c r="BNX28" s="31"/>
      <c r="BNY28" s="27"/>
      <c r="BNZ28" s="31"/>
      <c r="BOA28" s="31"/>
      <c r="BOB28" s="28"/>
      <c r="BOC28" s="59"/>
      <c r="BOD28" s="29"/>
      <c r="BOE28" s="60"/>
      <c r="BOF28" s="30"/>
      <c r="BOG28" s="31"/>
      <c r="BOH28" s="27"/>
      <c r="BOI28" s="31"/>
      <c r="BOJ28" s="31"/>
      <c r="BOK28" s="28"/>
      <c r="BOL28" s="59"/>
      <c r="BOM28" s="29"/>
      <c r="BON28" s="60"/>
      <c r="BOO28" s="30"/>
      <c r="BOP28" s="31"/>
      <c r="BOQ28" s="27"/>
      <c r="BOR28" s="31"/>
      <c r="BOS28" s="31"/>
      <c r="BOT28" s="28"/>
      <c r="BOU28" s="59"/>
      <c r="BOV28" s="29"/>
      <c r="BOW28" s="60"/>
      <c r="BOX28" s="30"/>
      <c r="BOY28" s="31"/>
      <c r="BOZ28" s="27"/>
      <c r="BPA28" s="31"/>
      <c r="BPB28" s="31"/>
      <c r="BPC28" s="28"/>
      <c r="BPD28" s="59"/>
      <c r="BPE28" s="29"/>
      <c r="BPF28" s="60"/>
      <c r="BPG28" s="30"/>
      <c r="BPH28" s="31"/>
      <c r="BPI28" s="27"/>
      <c r="BPJ28" s="31"/>
      <c r="BPK28" s="31"/>
      <c r="BPL28" s="28"/>
      <c r="BPM28" s="59"/>
      <c r="BPN28" s="29"/>
      <c r="BPO28" s="60"/>
      <c r="BPP28" s="30"/>
      <c r="BPQ28" s="31"/>
      <c r="BPR28" s="27"/>
      <c r="BPS28" s="31"/>
      <c r="BPT28" s="31"/>
      <c r="BPU28" s="28"/>
      <c r="BPV28" s="59"/>
      <c r="BPW28" s="29"/>
      <c r="BPX28" s="60"/>
      <c r="BPY28" s="30"/>
      <c r="BPZ28" s="31"/>
      <c r="BQA28" s="27"/>
      <c r="BQB28" s="31"/>
      <c r="BQC28" s="31"/>
      <c r="BQD28" s="28"/>
      <c r="BQE28" s="59"/>
      <c r="BQF28" s="29"/>
      <c r="BQG28" s="60"/>
      <c r="BQH28" s="30"/>
      <c r="BQI28" s="31"/>
      <c r="BQJ28" s="27"/>
      <c r="BQK28" s="31"/>
      <c r="BQL28" s="31"/>
      <c r="BQM28" s="28"/>
      <c r="BQN28" s="59"/>
      <c r="BQO28" s="29"/>
      <c r="BQP28" s="60"/>
      <c r="BQQ28" s="30"/>
      <c r="BQR28" s="31"/>
      <c r="BQS28" s="27"/>
      <c r="BQT28" s="31"/>
      <c r="BQU28" s="31"/>
      <c r="BQV28" s="28"/>
      <c r="BQW28" s="59"/>
      <c r="BQX28" s="29"/>
      <c r="BQY28" s="60"/>
      <c r="BQZ28" s="30"/>
      <c r="BRA28" s="31"/>
      <c r="BRB28" s="27"/>
      <c r="BRC28" s="31"/>
      <c r="BRD28" s="31"/>
      <c r="BRE28" s="28"/>
      <c r="BRF28" s="59"/>
      <c r="BRG28" s="29"/>
      <c r="BRH28" s="60"/>
      <c r="BRI28" s="30"/>
      <c r="BRJ28" s="31"/>
      <c r="BRK28" s="27"/>
      <c r="BRL28" s="31"/>
      <c r="BRM28" s="31"/>
      <c r="BRN28" s="28"/>
      <c r="BRO28" s="59"/>
      <c r="BRP28" s="29"/>
      <c r="BRQ28" s="60"/>
      <c r="BRR28" s="30"/>
      <c r="BRS28" s="31"/>
      <c r="BRT28" s="27"/>
      <c r="BRU28" s="31"/>
      <c r="BRV28" s="31"/>
      <c r="BRW28" s="28"/>
      <c r="BRX28" s="59"/>
      <c r="BRY28" s="29"/>
      <c r="BRZ28" s="60"/>
      <c r="BSA28" s="30"/>
      <c r="BSB28" s="31"/>
      <c r="BSC28" s="27"/>
      <c r="BSD28" s="31"/>
      <c r="BSE28" s="31"/>
      <c r="BSF28" s="28"/>
      <c r="BSG28" s="59"/>
      <c r="BSH28" s="29"/>
      <c r="BSI28" s="60"/>
      <c r="BSJ28" s="30"/>
      <c r="BSK28" s="31"/>
      <c r="BSL28" s="27"/>
      <c r="BSM28" s="31"/>
      <c r="BSN28" s="31"/>
      <c r="BSO28" s="28"/>
      <c r="BSP28" s="59"/>
      <c r="BSQ28" s="29"/>
      <c r="BSR28" s="60"/>
      <c r="BSS28" s="30"/>
      <c r="BST28" s="31"/>
      <c r="BSU28" s="27"/>
      <c r="BSV28" s="31"/>
      <c r="BSW28" s="31"/>
      <c r="BSX28" s="28"/>
      <c r="BSY28" s="59"/>
      <c r="BSZ28" s="29"/>
      <c r="BTA28" s="60"/>
      <c r="BTB28" s="30"/>
      <c r="BTC28" s="31"/>
      <c r="BTD28" s="27"/>
      <c r="BTE28" s="31"/>
      <c r="BTF28" s="31"/>
      <c r="BTG28" s="28"/>
      <c r="BTH28" s="59"/>
      <c r="BTI28" s="29"/>
      <c r="BTJ28" s="60"/>
      <c r="BTK28" s="30"/>
      <c r="BTL28" s="31"/>
      <c r="BTM28" s="27"/>
      <c r="BTN28" s="31"/>
      <c r="BTO28" s="31"/>
      <c r="BTP28" s="28"/>
      <c r="BTQ28" s="59"/>
      <c r="BTR28" s="29"/>
      <c r="BTS28" s="60"/>
      <c r="BTT28" s="30"/>
      <c r="BTU28" s="31"/>
      <c r="BTV28" s="27"/>
      <c r="BTW28" s="31"/>
      <c r="BTX28" s="31"/>
      <c r="BTY28" s="28"/>
      <c r="BTZ28" s="59"/>
      <c r="BUA28" s="29"/>
      <c r="BUB28" s="60"/>
      <c r="BUC28" s="30"/>
      <c r="BUD28" s="31"/>
      <c r="BUE28" s="27"/>
      <c r="BUF28" s="31"/>
      <c r="BUG28" s="31"/>
      <c r="BUH28" s="28"/>
      <c r="BUI28" s="59"/>
      <c r="BUJ28" s="29"/>
      <c r="BUK28" s="60"/>
      <c r="BUL28" s="30"/>
      <c r="BUM28" s="31"/>
      <c r="BUN28" s="27"/>
      <c r="BUO28" s="31"/>
      <c r="BUP28" s="31"/>
      <c r="BUQ28" s="28"/>
      <c r="BUR28" s="59"/>
      <c r="BUS28" s="29"/>
      <c r="BUT28" s="60"/>
    </row>
    <row r="29" spans="1:1918">
      <c r="A29" s="45" t="s">
        <v>151</v>
      </c>
      <c r="B29" s="30">
        <v>5</v>
      </c>
      <c r="C29" s="31">
        <v>1</v>
      </c>
      <c r="D29" s="27">
        <v>6</v>
      </c>
      <c r="E29" s="31">
        <v>0</v>
      </c>
      <c r="F29" s="31">
        <v>0</v>
      </c>
      <c r="G29" s="28">
        <v>6</v>
      </c>
      <c r="H29" s="59"/>
      <c r="I29" s="29"/>
      <c r="J29" s="60" t="s">
        <v>250</v>
      </c>
      <c r="K29" s="30">
        <v>2</v>
      </c>
      <c r="L29" s="31">
        <v>1</v>
      </c>
      <c r="M29" s="27">
        <v>3</v>
      </c>
      <c r="N29" s="31">
        <v>0</v>
      </c>
      <c r="O29" s="31">
        <v>0</v>
      </c>
      <c r="P29" s="28">
        <v>3</v>
      </c>
      <c r="Q29" s="59"/>
      <c r="R29" s="29"/>
      <c r="S29" s="60" t="s">
        <v>250</v>
      </c>
      <c r="T29" s="30">
        <v>1</v>
      </c>
      <c r="U29" s="31">
        <v>1</v>
      </c>
      <c r="V29" s="27">
        <v>2</v>
      </c>
      <c r="W29" s="31">
        <v>1</v>
      </c>
      <c r="X29" s="31">
        <v>0</v>
      </c>
      <c r="Y29" s="28">
        <v>3</v>
      </c>
      <c r="Z29" s="59"/>
      <c r="AA29" s="29"/>
      <c r="AB29" s="60" t="s">
        <v>250</v>
      </c>
      <c r="AC29" s="30">
        <v>2</v>
      </c>
      <c r="AD29" s="31">
        <v>0</v>
      </c>
      <c r="AE29" s="27">
        <v>2</v>
      </c>
      <c r="AF29" s="31">
        <v>0</v>
      </c>
      <c r="AG29" s="31">
        <v>0</v>
      </c>
      <c r="AH29" s="28">
        <v>2</v>
      </c>
      <c r="AI29" s="59"/>
      <c r="AJ29" s="29"/>
      <c r="AK29" s="60" t="s">
        <v>250</v>
      </c>
      <c r="AL29" s="30"/>
      <c r="AM29" s="31"/>
      <c r="AN29" s="27"/>
      <c r="AO29" s="31"/>
      <c r="AP29" s="31"/>
      <c r="AQ29" s="28"/>
      <c r="AR29" s="59"/>
      <c r="AS29" s="29"/>
      <c r="AT29" s="60" t="s">
        <v>250</v>
      </c>
      <c r="AU29" s="30"/>
      <c r="AV29" s="31"/>
      <c r="AW29" s="27"/>
      <c r="AX29" s="31"/>
      <c r="AY29" s="31"/>
      <c r="AZ29" s="28"/>
      <c r="BA29" s="59"/>
      <c r="BB29" s="29"/>
      <c r="BC29" s="60" t="s">
        <v>250</v>
      </c>
      <c r="BD29" s="30">
        <v>3</v>
      </c>
      <c r="BE29" s="31">
        <v>1</v>
      </c>
      <c r="BF29" s="27">
        <v>4</v>
      </c>
      <c r="BG29" s="31">
        <v>0</v>
      </c>
      <c r="BH29" s="31">
        <v>2</v>
      </c>
      <c r="BI29" s="28">
        <v>6</v>
      </c>
      <c r="BJ29" s="59"/>
      <c r="BK29" s="29"/>
      <c r="BL29" s="60" t="s">
        <v>250</v>
      </c>
      <c r="BM29" s="30">
        <v>2</v>
      </c>
      <c r="BN29" s="31">
        <v>0</v>
      </c>
      <c r="BO29" s="27">
        <v>2</v>
      </c>
      <c r="BP29" s="31">
        <v>3</v>
      </c>
      <c r="BQ29" s="31">
        <v>0</v>
      </c>
      <c r="BR29" s="28">
        <v>5</v>
      </c>
      <c r="BS29" s="59"/>
      <c r="BT29" s="29"/>
      <c r="BU29" s="60" t="s">
        <v>250</v>
      </c>
      <c r="BV29" s="30"/>
      <c r="BW29" s="31"/>
      <c r="BX29" s="27"/>
      <c r="BY29" s="31"/>
      <c r="BZ29" s="31"/>
      <c r="CA29" s="28"/>
      <c r="CB29" s="59"/>
      <c r="CC29" s="29"/>
      <c r="CD29" s="60" t="s">
        <v>250</v>
      </c>
      <c r="CE29" s="30">
        <v>0</v>
      </c>
      <c r="CF29" s="31">
        <v>1</v>
      </c>
      <c r="CG29" s="27">
        <v>1</v>
      </c>
      <c r="CH29" s="31">
        <v>0</v>
      </c>
      <c r="CI29" s="31">
        <v>0</v>
      </c>
      <c r="CJ29" s="28">
        <v>1</v>
      </c>
      <c r="CK29" s="59"/>
      <c r="CL29" s="29"/>
      <c r="CM29" s="60" t="s">
        <v>250</v>
      </c>
      <c r="CN29" s="30"/>
      <c r="CO29" s="31"/>
      <c r="CP29" s="27"/>
      <c r="CQ29" s="31"/>
      <c r="CR29" s="31"/>
      <c r="CS29" s="28"/>
      <c r="CT29" s="59"/>
      <c r="CU29" s="29"/>
      <c r="CV29" s="60" t="s">
        <v>250</v>
      </c>
      <c r="CW29" s="30"/>
      <c r="CX29" s="31"/>
      <c r="CY29" s="27"/>
      <c r="CZ29" s="31"/>
      <c r="DA29" s="31"/>
      <c r="DB29" s="28"/>
      <c r="DC29" s="59"/>
      <c r="DD29" s="29">
        <v>0</v>
      </c>
      <c r="DE29" s="60" t="s">
        <v>250</v>
      </c>
      <c r="DF29" s="30"/>
      <c r="DG29" s="31"/>
      <c r="DH29" s="27"/>
      <c r="DI29" s="31"/>
      <c r="DJ29" s="31"/>
      <c r="DK29" s="28"/>
      <c r="DL29" s="59"/>
      <c r="DM29" s="29">
        <v>0</v>
      </c>
      <c r="DN29" s="60" t="s">
        <v>250</v>
      </c>
      <c r="DO29" s="30">
        <v>1</v>
      </c>
      <c r="DP29" s="31">
        <v>0</v>
      </c>
      <c r="DQ29" s="27">
        <v>1</v>
      </c>
      <c r="DR29" s="31">
        <v>0</v>
      </c>
      <c r="DS29" s="31">
        <v>0</v>
      </c>
      <c r="DT29" s="28">
        <v>1</v>
      </c>
      <c r="DU29" s="59"/>
      <c r="DV29" s="29">
        <v>0</v>
      </c>
      <c r="DW29" s="60" t="s">
        <v>250</v>
      </c>
      <c r="DX29" s="30">
        <v>1</v>
      </c>
      <c r="DY29" s="31">
        <v>0</v>
      </c>
      <c r="DZ29" s="27">
        <v>1</v>
      </c>
      <c r="EA29" s="31">
        <v>0</v>
      </c>
      <c r="EB29" s="31">
        <v>0</v>
      </c>
      <c r="EC29" s="28">
        <v>1</v>
      </c>
      <c r="ED29" s="59"/>
      <c r="EE29" s="29"/>
      <c r="EF29" s="60" t="s">
        <v>250</v>
      </c>
      <c r="EG29" s="30">
        <v>0</v>
      </c>
      <c r="EH29" s="31">
        <v>1</v>
      </c>
      <c r="EI29" s="27">
        <v>1</v>
      </c>
      <c r="EJ29" s="31">
        <v>0</v>
      </c>
      <c r="EK29" s="31">
        <v>0</v>
      </c>
      <c r="EL29" s="28">
        <v>1</v>
      </c>
      <c r="EM29" s="59"/>
      <c r="EN29" s="29">
        <v>0</v>
      </c>
      <c r="EO29" s="60" t="s">
        <v>250</v>
      </c>
      <c r="EP29" s="30">
        <v>2</v>
      </c>
      <c r="EQ29" s="31">
        <v>0</v>
      </c>
      <c r="ER29" s="27">
        <v>2</v>
      </c>
      <c r="ES29" s="31">
        <v>0</v>
      </c>
      <c r="ET29" s="31">
        <v>1</v>
      </c>
      <c r="EU29" s="28">
        <v>3</v>
      </c>
      <c r="EV29" s="59"/>
      <c r="EW29" s="29">
        <v>0</v>
      </c>
      <c r="EX29" s="60" t="s">
        <v>250</v>
      </c>
      <c r="EY29" s="30">
        <v>1</v>
      </c>
      <c r="EZ29" s="31">
        <v>0</v>
      </c>
      <c r="FA29" s="27">
        <v>1</v>
      </c>
      <c r="FB29" s="31">
        <v>0</v>
      </c>
      <c r="FC29" s="31">
        <v>0</v>
      </c>
      <c r="FD29" s="28">
        <v>1</v>
      </c>
      <c r="FE29" s="59"/>
      <c r="FF29" s="29">
        <v>0</v>
      </c>
      <c r="FG29" s="60" t="s">
        <v>250</v>
      </c>
      <c r="FH29" s="30"/>
      <c r="FI29" s="31"/>
      <c r="FJ29" s="27"/>
      <c r="FK29" s="31"/>
      <c r="FL29" s="31"/>
      <c r="FM29" s="28"/>
      <c r="FN29" s="59"/>
      <c r="FO29" s="29">
        <v>0</v>
      </c>
      <c r="FP29" s="60" t="s">
        <v>250</v>
      </c>
      <c r="FQ29" s="30">
        <v>1</v>
      </c>
      <c r="FR29" s="31">
        <v>2</v>
      </c>
      <c r="FS29" s="27">
        <v>3</v>
      </c>
      <c r="FT29" s="31">
        <v>0</v>
      </c>
      <c r="FU29" s="31">
        <v>1</v>
      </c>
      <c r="FV29" s="28">
        <v>4</v>
      </c>
      <c r="FW29" s="59"/>
      <c r="FX29" s="29">
        <v>5</v>
      </c>
      <c r="FY29" s="60" t="s">
        <v>250</v>
      </c>
      <c r="FZ29" s="30"/>
      <c r="GA29" s="31"/>
      <c r="GB29" s="27"/>
      <c r="GC29" s="31"/>
      <c r="GD29" s="31"/>
      <c r="GE29" s="28"/>
      <c r="GF29" s="59"/>
      <c r="GG29" s="29"/>
      <c r="GH29" s="60" t="s">
        <v>250</v>
      </c>
      <c r="GI29" s="30">
        <v>1</v>
      </c>
      <c r="GJ29" s="31">
        <v>0</v>
      </c>
      <c r="GK29" s="27">
        <v>1</v>
      </c>
      <c r="GL29" s="31">
        <v>1</v>
      </c>
      <c r="GM29" s="31">
        <v>0</v>
      </c>
      <c r="GN29" s="28">
        <v>2</v>
      </c>
      <c r="GO29" s="59"/>
      <c r="GP29" s="29">
        <v>0</v>
      </c>
      <c r="GQ29" s="60" t="s">
        <v>250</v>
      </c>
      <c r="GR29" s="30">
        <v>0</v>
      </c>
      <c r="GS29" s="31">
        <v>1</v>
      </c>
      <c r="GT29" s="27">
        <v>1</v>
      </c>
      <c r="GU29" s="31">
        <v>0</v>
      </c>
      <c r="GV29" s="31">
        <v>0</v>
      </c>
      <c r="GW29" s="28">
        <v>1</v>
      </c>
      <c r="GX29" s="59"/>
      <c r="GY29" s="29"/>
      <c r="GZ29" s="60" t="s">
        <v>250</v>
      </c>
      <c r="HA29" s="30"/>
      <c r="HB29" s="31"/>
      <c r="HC29" s="27"/>
      <c r="HD29" s="31"/>
      <c r="HE29" s="31"/>
      <c r="HF29" s="28"/>
      <c r="HG29" s="59"/>
      <c r="HH29" s="29"/>
      <c r="HI29" s="60" t="s">
        <v>250</v>
      </c>
      <c r="HJ29" s="30"/>
      <c r="HK29" s="31"/>
      <c r="HL29" s="27"/>
      <c r="HM29" s="31"/>
      <c r="HN29" s="31"/>
      <c r="HO29" s="28"/>
      <c r="HP29" s="59"/>
      <c r="HQ29" s="29"/>
      <c r="HR29" s="60" t="s">
        <v>250</v>
      </c>
      <c r="HS29" s="30"/>
      <c r="HT29" s="31"/>
      <c r="HU29" s="27"/>
      <c r="HV29" s="31"/>
      <c r="HW29" s="31"/>
      <c r="HX29" s="28"/>
      <c r="HY29" s="59"/>
      <c r="HZ29" s="29"/>
      <c r="IA29" s="60" t="s">
        <v>250</v>
      </c>
      <c r="IB29" s="30">
        <v>6</v>
      </c>
      <c r="IC29" s="31">
        <v>2</v>
      </c>
      <c r="ID29" s="27">
        <v>8</v>
      </c>
      <c r="IE29" s="31">
        <v>0</v>
      </c>
      <c r="IF29" s="31">
        <v>1</v>
      </c>
      <c r="IG29" s="28">
        <v>9</v>
      </c>
      <c r="IH29" s="59"/>
      <c r="II29" s="29">
        <v>2</v>
      </c>
      <c r="IJ29" s="60" t="s">
        <v>250</v>
      </c>
      <c r="IK29" s="30">
        <v>7</v>
      </c>
      <c r="IL29" s="31">
        <v>5</v>
      </c>
      <c r="IM29" s="27">
        <v>12</v>
      </c>
      <c r="IN29" s="31">
        <v>1</v>
      </c>
      <c r="IO29" s="31">
        <v>3</v>
      </c>
      <c r="IP29" s="28">
        <v>16</v>
      </c>
      <c r="IQ29" s="59"/>
      <c r="IR29" s="29">
        <v>2</v>
      </c>
      <c r="IS29" s="60" t="s">
        <v>250</v>
      </c>
      <c r="IT29" s="30"/>
      <c r="IU29" s="31"/>
      <c r="IV29" s="27"/>
      <c r="IW29" s="31"/>
      <c r="IX29" s="31"/>
      <c r="IY29" s="28"/>
      <c r="IZ29" s="59"/>
      <c r="JA29" s="29"/>
      <c r="JB29" s="60" t="s">
        <v>250</v>
      </c>
      <c r="JC29" s="30">
        <v>5</v>
      </c>
      <c r="JD29" s="31">
        <v>0</v>
      </c>
      <c r="JE29" s="27">
        <v>5</v>
      </c>
      <c r="JF29" s="31">
        <v>1</v>
      </c>
      <c r="JG29" s="31">
        <v>0</v>
      </c>
      <c r="JH29" s="28">
        <v>6</v>
      </c>
      <c r="JI29" s="59"/>
      <c r="JJ29" s="29">
        <v>0</v>
      </c>
      <c r="JK29" s="60" t="s">
        <v>250</v>
      </c>
      <c r="JL29" s="30">
        <v>13</v>
      </c>
      <c r="JM29" s="31">
        <v>3</v>
      </c>
      <c r="JN29" s="27">
        <v>16</v>
      </c>
      <c r="JO29" s="31">
        <v>2</v>
      </c>
      <c r="JP29" s="31">
        <v>1</v>
      </c>
      <c r="JQ29" s="28">
        <v>19</v>
      </c>
      <c r="JR29" s="59"/>
      <c r="JS29" s="29">
        <v>0</v>
      </c>
      <c r="JT29" s="60" t="str">
        <f t="shared" si="756"/>
        <v/>
      </c>
      <c r="JU29" s="30">
        <v>9</v>
      </c>
      <c r="JV29" s="31">
        <v>1</v>
      </c>
      <c r="JW29" s="27">
        <v>10</v>
      </c>
      <c r="JX29" s="31">
        <v>1</v>
      </c>
      <c r="JY29" s="31">
        <v>1</v>
      </c>
      <c r="JZ29" s="28">
        <v>12</v>
      </c>
      <c r="KA29" s="59"/>
      <c r="KB29" s="29">
        <v>0</v>
      </c>
      <c r="KC29" s="60" t="str">
        <f t="shared" si="757"/>
        <v/>
      </c>
      <c r="KD29" s="30"/>
      <c r="KE29" s="31"/>
      <c r="KF29" s="27"/>
      <c r="KG29" s="31"/>
      <c r="KH29" s="31"/>
      <c r="KI29" s="28"/>
      <c r="KJ29" s="59"/>
      <c r="KK29" s="29">
        <v>0</v>
      </c>
      <c r="KL29" s="60" t="str">
        <f t="shared" si="758"/>
        <v/>
      </c>
      <c r="KM29" s="30"/>
      <c r="KN29" s="31"/>
      <c r="KO29" s="27"/>
      <c r="KP29" s="31"/>
      <c r="KQ29" s="31"/>
      <c r="KR29" s="28"/>
      <c r="KS29" s="59"/>
      <c r="KT29" s="29">
        <v>0</v>
      </c>
      <c r="KU29" s="60" t="str">
        <f t="shared" si="759"/>
        <v/>
      </c>
      <c r="KV29" s="30">
        <v>5</v>
      </c>
      <c r="KW29" s="31">
        <v>2</v>
      </c>
      <c r="KX29" s="27">
        <v>7</v>
      </c>
      <c r="KY29" s="31">
        <v>4</v>
      </c>
      <c r="KZ29" s="31">
        <v>2</v>
      </c>
      <c r="LA29" s="28">
        <v>13</v>
      </c>
      <c r="LB29" s="59"/>
      <c r="LC29" s="29">
        <v>0</v>
      </c>
      <c r="LD29" s="60" t="str">
        <f t="shared" si="760"/>
        <v/>
      </c>
      <c r="LE29" s="30">
        <v>8</v>
      </c>
      <c r="LF29" s="31">
        <v>2</v>
      </c>
      <c r="LG29" s="27">
        <v>10</v>
      </c>
      <c r="LH29" s="31">
        <v>1</v>
      </c>
      <c r="LI29" s="31">
        <v>0</v>
      </c>
      <c r="LJ29" s="28">
        <v>11</v>
      </c>
      <c r="LK29" s="59"/>
      <c r="LL29" s="29">
        <v>2</v>
      </c>
      <c r="LM29" s="60" t="str">
        <f t="shared" si="761"/>
        <v/>
      </c>
      <c r="LN29" s="30">
        <v>9</v>
      </c>
      <c r="LO29" s="31">
        <v>3</v>
      </c>
      <c r="LP29" s="27">
        <v>12</v>
      </c>
      <c r="LQ29" s="31">
        <v>2</v>
      </c>
      <c r="LR29" s="31">
        <v>3</v>
      </c>
      <c r="LS29" s="28">
        <v>17</v>
      </c>
      <c r="LT29" s="59"/>
      <c r="LU29" s="29">
        <v>3</v>
      </c>
      <c r="LV29" s="60" t="str">
        <f t="shared" si="762"/>
        <v/>
      </c>
      <c r="LW29" s="30">
        <v>8</v>
      </c>
      <c r="LX29" s="31">
        <v>3</v>
      </c>
      <c r="LY29" s="27">
        <v>11</v>
      </c>
      <c r="LZ29" s="31">
        <v>1</v>
      </c>
      <c r="MA29" s="31">
        <v>2</v>
      </c>
      <c r="MB29" s="28">
        <v>14</v>
      </c>
      <c r="MC29" s="59"/>
      <c r="MD29" s="29">
        <v>1</v>
      </c>
      <c r="ME29" s="60" t="str">
        <f t="shared" si="763"/>
        <v/>
      </c>
      <c r="MF29" s="30">
        <v>10</v>
      </c>
      <c r="MG29" s="31">
        <v>5</v>
      </c>
      <c r="MH29" s="27">
        <v>15</v>
      </c>
      <c r="MI29" s="31">
        <v>1</v>
      </c>
      <c r="MJ29" s="31">
        <v>2</v>
      </c>
      <c r="MK29" s="28">
        <v>18</v>
      </c>
      <c r="ML29" s="59"/>
      <c r="MM29" s="29">
        <v>1</v>
      </c>
      <c r="MN29" s="60" t="str">
        <f t="shared" si="764"/>
        <v/>
      </c>
      <c r="MO29" s="30"/>
      <c r="MP29" s="31"/>
      <c r="MQ29" s="27"/>
      <c r="MR29" s="31"/>
      <c r="MS29" s="31"/>
      <c r="MT29" s="28"/>
      <c r="MU29" s="59"/>
      <c r="MV29" s="29">
        <v>0</v>
      </c>
      <c r="MW29" s="60" t="str">
        <f t="shared" si="765"/>
        <v/>
      </c>
      <c r="MX29" s="30">
        <v>3</v>
      </c>
      <c r="MY29" s="31">
        <v>3</v>
      </c>
      <c r="MZ29" s="27">
        <v>6</v>
      </c>
      <c r="NA29" s="31">
        <v>4</v>
      </c>
      <c r="NB29" s="31">
        <v>1</v>
      </c>
      <c r="NC29" s="28">
        <v>11</v>
      </c>
      <c r="ND29" s="59"/>
      <c r="NE29" s="29">
        <v>13</v>
      </c>
      <c r="NF29" s="60" t="str">
        <f t="shared" si="766"/>
        <v/>
      </c>
      <c r="NG29" s="30">
        <v>5</v>
      </c>
      <c r="NH29" s="31">
        <v>7</v>
      </c>
      <c r="NI29" s="27">
        <v>12</v>
      </c>
      <c r="NJ29" s="31">
        <v>2</v>
      </c>
      <c r="NK29" s="31">
        <v>1</v>
      </c>
      <c r="NL29" s="28">
        <v>15</v>
      </c>
      <c r="NM29" s="59"/>
      <c r="NN29" s="29">
        <v>1</v>
      </c>
      <c r="NO29" s="60" t="str">
        <f t="shared" si="767"/>
        <v/>
      </c>
      <c r="NP29" s="30">
        <v>8</v>
      </c>
      <c r="NQ29" s="31">
        <v>1</v>
      </c>
      <c r="NR29" s="27">
        <v>9</v>
      </c>
      <c r="NS29" s="31">
        <v>1</v>
      </c>
      <c r="NT29" s="31">
        <v>0</v>
      </c>
      <c r="NU29" s="28">
        <v>10</v>
      </c>
      <c r="NV29" s="59"/>
      <c r="NW29" s="29">
        <v>7</v>
      </c>
      <c r="NX29" s="60" t="str">
        <f t="shared" si="768"/>
        <v/>
      </c>
      <c r="NY29" s="30">
        <v>5</v>
      </c>
      <c r="NZ29" s="31">
        <v>2</v>
      </c>
      <c r="OA29" s="27">
        <v>7</v>
      </c>
      <c r="OB29" s="31">
        <v>1</v>
      </c>
      <c r="OC29" s="31">
        <v>1</v>
      </c>
      <c r="OD29" s="28">
        <v>9</v>
      </c>
      <c r="OE29" s="59"/>
      <c r="OF29" s="29">
        <v>5</v>
      </c>
      <c r="OG29" s="60" t="str">
        <f t="shared" si="769"/>
        <v/>
      </c>
      <c r="OH29" s="30">
        <v>5</v>
      </c>
      <c r="OI29" s="31">
        <v>3</v>
      </c>
      <c r="OJ29" s="27">
        <v>8</v>
      </c>
      <c r="OK29" s="31">
        <v>0</v>
      </c>
      <c r="OL29" s="31">
        <v>1</v>
      </c>
      <c r="OM29" s="28">
        <v>9</v>
      </c>
      <c r="ON29" s="59"/>
      <c r="OO29" s="29">
        <v>8</v>
      </c>
      <c r="OP29" s="60" t="str">
        <f t="shared" si="770"/>
        <v/>
      </c>
      <c r="OQ29" s="30"/>
      <c r="OR29" s="31"/>
      <c r="OS29" s="27"/>
      <c r="OT29" s="31"/>
      <c r="OU29" s="31"/>
      <c r="OV29" s="28"/>
      <c r="OW29" s="59"/>
      <c r="OX29" s="29"/>
      <c r="OY29" s="60" t="str">
        <f t="shared" si="771"/>
        <v/>
      </c>
      <c r="OZ29" s="472"/>
      <c r="PA29" s="472"/>
      <c r="PB29" s="473" t="s">
        <v>257</v>
      </c>
      <c r="PC29" s="472"/>
      <c r="PD29" s="472"/>
      <c r="PE29" s="474"/>
      <c r="PF29" s="59"/>
      <c r="PG29" s="29"/>
      <c r="PH29" s="60" t="s">
        <v>250</v>
      </c>
      <c r="PI29" s="30">
        <v>3</v>
      </c>
      <c r="PJ29" s="31">
        <v>0</v>
      </c>
      <c r="PK29" s="27">
        <v>3</v>
      </c>
      <c r="PL29" s="31">
        <v>2</v>
      </c>
      <c r="PM29" s="31">
        <v>1</v>
      </c>
      <c r="PN29" s="28">
        <v>6</v>
      </c>
      <c r="PO29" s="59"/>
      <c r="PP29" s="29">
        <v>5</v>
      </c>
      <c r="PQ29" s="60" t="str">
        <f t="shared" si="772"/>
        <v/>
      </c>
      <c r="PR29" s="30">
        <v>3</v>
      </c>
      <c r="PS29" s="31">
        <v>4</v>
      </c>
      <c r="PT29" s="27">
        <v>7</v>
      </c>
      <c r="PU29" s="31">
        <v>0</v>
      </c>
      <c r="PV29" s="31">
        <v>3</v>
      </c>
      <c r="PW29" s="28">
        <v>10</v>
      </c>
      <c r="PX29" s="59"/>
      <c r="PY29" s="29">
        <v>5</v>
      </c>
      <c r="PZ29" s="60" t="str">
        <f t="shared" si="773"/>
        <v/>
      </c>
      <c r="QA29" s="30"/>
      <c r="QB29" s="31"/>
      <c r="QC29" s="27"/>
      <c r="QD29" s="31"/>
      <c r="QE29" s="31"/>
      <c r="QF29" s="28"/>
      <c r="QG29" s="59"/>
      <c r="QH29" s="29"/>
      <c r="QI29" s="60" t="str">
        <f t="shared" si="774"/>
        <v/>
      </c>
      <c r="QJ29" s="30"/>
      <c r="QK29" s="31"/>
      <c r="QL29" s="27"/>
      <c r="QM29" s="31"/>
      <c r="QN29" s="31"/>
      <c r="QO29" s="28"/>
      <c r="QP29" s="59"/>
      <c r="QQ29" s="29"/>
      <c r="QR29" s="60" t="str">
        <f t="shared" si="775"/>
        <v/>
      </c>
      <c r="QS29" s="30">
        <v>6</v>
      </c>
      <c r="QT29" s="31">
        <v>3</v>
      </c>
      <c r="QU29" s="27">
        <v>9</v>
      </c>
      <c r="QV29" s="31">
        <v>1</v>
      </c>
      <c r="QW29" s="31">
        <v>1</v>
      </c>
      <c r="QX29" s="28">
        <v>11</v>
      </c>
      <c r="QY29" s="59"/>
      <c r="QZ29" s="29">
        <v>1</v>
      </c>
      <c r="RA29" s="60" t="str">
        <f t="shared" si="776"/>
        <v/>
      </c>
      <c r="RB29" s="30">
        <v>1</v>
      </c>
      <c r="RC29" s="31">
        <v>3</v>
      </c>
      <c r="RD29" s="27">
        <v>4</v>
      </c>
      <c r="RE29" s="31">
        <v>1</v>
      </c>
      <c r="RF29" s="31">
        <v>1</v>
      </c>
      <c r="RG29" s="28">
        <v>6</v>
      </c>
      <c r="RH29" s="59"/>
      <c r="RI29" s="29">
        <v>4</v>
      </c>
      <c r="RJ29" s="60" t="str">
        <f t="shared" si="777"/>
        <v/>
      </c>
      <c r="RK29" s="30">
        <v>6</v>
      </c>
      <c r="RL29" s="31">
        <v>2</v>
      </c>
      <c r="RM29" s="27">
        <v>8</v>
      </c>
      <c r="RN29" s="31">
        <v>3</v>
      </c>
      <c r="RO29" s="31">
        <v>1</v>
      </c>
      <c r="RP29" s="28">
        <v>12</v>
      </c>
      <c r="RQ29" s="59"/>
      <c r="RR29" s="29">
        <v>2</v>
      </c>
      <c r="RS29" s="60" t="str">
        <f t="shared" si="778"/>
        <v/>
      </c>
      <c r="RT29" s="30">
        <v>3</v>
      </c>
      <c r="RU29" s="31">
        <v>0</v>
      </c>
      <c r="RV29" s="27">
        <v>3</v>
      </c>
      <c r="RW29" s="31">
        <v>0</v>
      </c>
      <c r="RX29" s="31">
        <v>0</v>
      </c>
      <c r="RY29" s="28">
        <v>3</v>
      </c>
      <c r="RZ29" s="59"/>
      <c r="SA29" s="29">
        <v>11</v>
      </c>
      <c r="SB29" s="60" t="str">
        <f t="shared" si="779"/>
        <v/>
      </c>
      <c r="SC29" s="30"/>
      <c r="SD29" s="31"/>
      <c r="SE29" s="27"/>
      <c r="SF29" s="31"/>
      <c r="SG29" s="31"/>
      <c r="SH29" s="28"/>
      <c r="SI29" s="59"/>
      <c r="SJ29" s="29"/>
      <c r="SK29" s="60" t="str">
        <f t="shared" si="780"/>
        <v/>
      </c>
      <c r="SL29" s="30"/>
      <c r="SM29" s="31"/>
      <c r="SN29" s="27"/>
      <c r="SO29" s="31"/>
      <c r="SP29" s="31"/>
      <c r="SQ29" s="28"/>
      <c r="SR29" s="59"/>
      <c r="SS29" s="29"/>
      <c r="ST29" s="60" t="str">
        <f t="shared" si="781"/>
        <v/>
      </c>
      <c r="SU29" s="30">
        <v>2</v>
      </c>
      <c r="SV29" s="31">
        <v>2</v>
      </c>
      <c r="SW29" s="27">
        <v>4</v>
      </c>
      <c r="SX29" s="31">
        <v>0</v>
      </c>
      <c r="SY29" s="31">
        <v>1</v>
      </c>
      <c r="SZ29" s="28">
        <v>5</v>
      </c>
      <c r="TA29" s="59"/>
      <c r="TB29" s="29">
        <v>2</v>
      </c>
      <c r="TC29" s="60" t="str">
        <f t="shared" si="782"/>
        <v/>
      </c>
      <c r="TD29" s="30">
        <v>9</v>
      </c>
      <c r="TE29" s="31">
        <v>1</v>
      </c>
      <c r="TF29" s="27">
        <v>10</v>
      </c>
      <c r="TG29" s="31">
        <v>2</v>
      </c>
      <c r="TH29" s="31">
        <v>1</v>
      </c>
      <c r="TI29" s="28">
        <v>13</v>
      </c>
      <c r="TJ29" s="59"/>
      <c r="TK29" s="29">
        <v>55</v>
      </c>
      <c r="TL29" s="60" t="str">
        <f t="shared" si="783"/>
        <v/>
      </c>
      <c r="TM29" s="30">
        <v>3</v>
      </c>
      <c r="TN29" s="31">
        <v>2</v>
      </c>
      <c r="TO29" s="27">
        <v>5</v>
      </c>
      <c r="TP29" s="31">
        <v>1</v>
      </c>
      <c r="TQ29" s="31">
        <v>0</v>
      </c>
      <c r="TR29" s="28">
        <v>6</v>
      </c>
      <c r="TS29" s="59"/>
      <c r="TT29" s="29">
        <v>9</v>
      </c>
      <c r="TU29" s="60" t="str">
        <f t="shared" si="784"/>
        <v/>
      </c>
      <c r="TV29" s="30"/>
      <c r="TW29" s="31"/>
      <c r="TX29" s="27"/>
      <c r="TY29" s="31"/>
      <c r="TZ29" s="31"/>
      <c r="UA29" s="28"/>
      <c r="UB29" s="59"/>
      <c r="UC29" s="29"/>
      <c r="UD29" s="60" t="str">
        <f t="shared" si="785"/>
        <v/>
      </c>
      <c r="UE29" s="30"/>
      <c r="UF29" s="31"/>
      <c r="UG29" s="27"/>
      <c r="UH29" s="31"/>
      <c r="UI29" s="31"/>
      <c r="UJ29" s="28"/>
      <c r="UK29" s="59"/>
      <c r="UL29" s="29"/>
      <c r="UM29" s="60" t="str">
        <f t="shared" si="786"/>
        <v/>
      </c>
      <c r="UN29" s="30"/>
      <c r="UO29" s="31"/>
      <c r="UP29" s="27"/>
      <c r="UQ29" s="31"/>
      <c r="UR29" s="31"/>
      <c r="US29" s="28"/>
      <c r="UT29" s="59"/>
      <c r="UU29" s="29"/>
      <c r="UV29" s="60" t="str">
        <f t="shared" si="787"/>
        <v/>
      </c>
      <c r="UW29" s="30">
        <v>0</v>
      </c>
      <c r="UX29" s="31">
        <v>0</v>
      </c>
      <c r="UY29" s="27">
        <v>0</v>
      </c>
      <c r="UZ29" s="31">
        <v>3</v>
      </c>
      <c r="VA29" s="31">
        <v>3</v>
      </c>
      <c r="VB29" s="28">
        <v>6</v>
      </c>
      <c r="VC29" s="59"/>
      <c r="VD29" s="29">
        <v>2</v>
      </c>
      <c r="VE29" s="60" t="str">
        <f t="shared" si="788"/>
        <v/>
      </c>
      <c r="VF29" s="30">
        <v>2</v>
      </c>
      <c r="VG29" s="31">
        <v>2</v>
      </c>
      <c r="VH29" s="27">
        <v>4</v>
      </c>
      <c r="VI29" s="31">
        <v>1</v>
      </c>
      <c r="VJ29" s="31">
        <v>4</v>
      </c>
      <c r="VK29" s="28">
        <v>9</v>
      </c>
      <c r="VL29" s="59"/>
      <c r="VM29" s="29">
        <v>4</v>
      </c>
      <c r="VN29" s="60" t="str">
        <f t="shared" si="789"/>
        <v/>
      </c>
      <c r="VO29" s="30">
        <v>2</v>
      </c>
      <c r="VP29" s="31">
        <v>1</v>
      </c>
      <c r="VQ29" s="27">
        <v>3</v>
      </c>
      <c r="VR29" s="31">
        <v>0</v>
      </c>
      <c r="VS29" s="31">
        <v>1</v>
      </c>
      <c r="VT29" s="28">
        <v>4</v>
      </c>
      <c r="VU29" s="59"/>
      <c r="VV29" s="29">
        <v>4</v>
      </c>
      <c r="VW29" s="60" t="str">
        <f t="shared" si="790"/>
        <v/>
      </c>
      <c r="VX29" s="30">
        <v>1</v>
      </c>
      <c r="VY29" s="31">
        <v>0</v>
      </c>
      <c r="VZ29" s="27">
        <v>1</v>
      </c>
      <c r="WA29" s="31">
        <v>1</v>
      </c>
      <c r="WB29" s="31">
        <v>0</v>
      </c>
      <c r="WC29" s="28">
        <v>2</v>
      </c>
      <c r="WD29" s="59"/>
      <c r="WE29" s="29">
        <v>3</v>
      </c>
      <c r="WF29" s="60" t="str">
        <f t="shared" si="791"/>
        <v/>
      </c>
      <c r="WG29" s="30"/>
      <c r="WH29" s="31"/>
      <c r="WI29" s="27"/>
      <c r="WJ29" s="31"/>
      <c r="WK29" s="31"/>
      <c r="WL29" s="28"/>
      <c r="WM29" s="59"/>
      <c r="WN29" s="29"/>
      <c r="WO29" s="60" t="str">
        <f t="shared" si="792"/>
        <v/>
      </c>
      <c r="WP29" s="30"/>
      <c r="WQ29" s="31"/>
      <c r="WR29" s="27"/>
      <c r="WS29" s="31"/>
      <c r="WT29" s="31"/>
      <c r="WU29" s="28"/>
      <c r="WV29" s="59"/>
      <c r="WW29" s="29"/>
      <c r="WX29" s="60" t="str">
        <f t="shared" si="793"/>
        <v/>
      </c>
      <c r="WY29" s="30">
        <v>2</v>
      </c>
      <c r="WZ29" s="31">
        <v>4</v>
      </c>
      <c r="XA29" s="27">
        <v>6</v>
      </c>
      <c r="XB29" s="31">
        <v>4</v>
      </c>
      <c r="XC29" s="31">
        <v>1</v>
      </c>
      <c r="XD29" s="28">
        <v>11</v>
      </c>
      <c r="XE29" s="59"/>
      <c r="XF29" s="29">
        <v>6</v>
      </c>
      <c r="XG29" s="60" t="str">
        <f t="shared" si="794"/>
        <v/>
      </c>
      <c r="XH29" s="30">
        <v>3</v>
      </c>
      <c r="XI29" s="31">
        <v>2</v>
      </c>
      <c r="XJ29" s="27">
        <v>5</v>
      </c>
      <c r="XK29" s="31">
        <v>0</v>
      </c>
      <c r="XL29" s="31">
        <v>1</v>
      </c>
      <c r="XM29" s="28">
        <v>6</v>
      </c>
      <c r="XN29" s="59"/>
      <c r="XO29" s="29">
        <v>1</v>
      </c>
      <c r="XP29" s="60" t="str">
        <f t="shared" si="795"/>
        <v/>
      </c>
      <c r="XQ29" s="30">
        <v>4</v>
      </c>
      <c r="XR29" s="31">
        <v>1</v>
      </c>
      <c r="XS29" s="27">
        <v>5</v>
      </c>
      <c r="XT29" s="31">
        <v>0</v>
      </c>
      <c r="XU29" s="31">
        <v>1</v>
      </c>
      <c r="XV29" s="28">
        <v>6</v>
      </c>
      <c r="XW29" s="59"/>
      <c r="XX29" s="29">
        <v>0</v>
      </c>
      <c r="XY29" s="60" t="str">
        <f t="shared" si="796"/>
        <v/>
      </c>
      <c r="XZ29" s="30">
        <v>2</v>
      </c>
      <c r="YA29" s="31">
        <v>0</v>
      </c>
      <c r="YB29" s="27">
        <v>2</v>
      </c>
      <c r="YC29" s="31">
        <v>0</v>
      </c>
      <c r="YD29" s="31">
        <v>2</v>
      </c>
      <c r="YE29" s="28">
        <v>4</v>
      </c>
      <c r="YF29" s="59"/>
      <c r="YG29" s="29">
        <v>1</v>
      </c>
      <c r="YH29" s="60" t="str">
        <f t="shared" si="797"/>
        <v/>
      </c>
      <c r="YI29" s="30">
        <v>1</v>
      </c>
      <c r="YJ29" s="31">
        <v>0</v>
      </c>
      <c r="YK29" s="27">
        <v>1</v>
      </c>
      <c r="YL29" s="31">
        <v>1</v>
      </c>
      <c r="YM29" s="31">
        <v>4</v>
      </c>
      <c r="YN29" s="28">
        <v>6</v>
      </c>
      <c r="YO29" s="59"/>
      <c r="YP29" s="29">
        <v>2</v>
      </c>
      <c r="YQ29" s="60" t="s">
        <v>250</v>
      </c>
      <c r="YR29" s="30"/>
      <c r="YS29" s="31"/>
      <c r="YT29" s="27"/>
      <c r="YU29" s="31"/>
      <c r="YV29" s="31"/>
      <c r="YW29" s="28"/>
      <c r="YX29" s="59"/>
      <c r="YY29" s="29"/>
      <c r="YZ29" s="60" t="str">
        <f t="shared" si="798"/>
        <v/>
      </c>
      <c r="ZA29" s="30">
        <v>9</v>
      </c>
      <c r="ZB29" s="31">
        <v>1</v>
      </c>
      <c r="ZC29" s="27">
        <v>10</v>
      </c>
      <c r="ZD29" s="31">
        <v>1</v>
      </c>
      <c r="ZE29" s="31">
        <v>2</v>
      </c>
      <c r="ZF29" s="28">
        <v>13</v>
      </c>
      <c r="ZG29" s="59"/>
      <c r="ZH29" s="29"/>
      <c r="ZI29" s="60" t="str">
        <f t="shared" si="799"/>
        <v/>
      </c>
      <c r="ZJ29" s="30">
        <v>5</v>
      </c>
      <c r="ZK29" s="31">
        <v>1</v>
      </c>
      <c r="ZL29" s="27">
        <v>6</v>
      </c>
      <c r="ZM29" s="31">
        <v>3</v>
      </c>
      <c r="ZN29" s="31">
        <v>1</v>
      </c>
      <c r="ZO29" s="28">
        <v>10</v>
      </c>
      <c r="ZP29" s="59"/>
      <c r="ZQ29" s="29">
        <v>1</v>
      </c>
      <c r="ZR29" s="60" t="str">
        <f t="shared" si="800"/>
        <v/>
      </c>
      <c r="ZS29" s="30">
        <v>5</v>
      </c>
      <c r="ZT29" s="31">
        <v>0</v>
      </c>
      <c r="ZU29" s="27">
        <v>5</v>
      </c>
      <c r="ZV29" s="31">
        <v>1</v>
      </c>
      <c r="ZW29" s="31">
        <v>0</v>
      </c>
      <c r="ZX29" s="28">
        <v>6</v>
      </c>
      <c r="ZY29" s="59"/>
      <c r="ZZ29" s="29">
        <v>0</v>
      </c>
      <c r="AAA29" s="60" t="str">
        <f t="shared" si="801"/>
        <v/>
      </c>
      <c r="AAB29" s="30"/>
      <c r="AAC29" s="31"/>
      <c r="AAD29" s="27"/>
      <c r="AAE29" s="31"/>
      <c r="AAF29" s="31"/>
      <c r="AAG29" s="28"/>
      <c r="AAH29" s="59"/>
      <c r="AAI29" s="29"/>
      <c r="AAJ29" s="60" t="str">
        <f t="shared" si="802"/>
        <v/>
      </c>
      <c r="AAK29" s="30">
        <v>2</v>
      </c>
      <c r="AAL29" s="31">
        <v>0</v>
      </c>
      <c r="AAM29" s="27">
        <v>2</v>
      </c>
      <c r="AAN29" s="31">
        <v>0</v>
      </c>
      <c r="AAO29" s="31">
        <v>0</v>
      </c>
      <c r="AAP29" s="28">
        <v>2</v>
      </c>
      <c r="AAQ29" s="59"/>
      <c r="AAR29" s="29">
        <v>0</v>
      </c>
      <c r="AAS29" s="60" t="str">
        <f t="shared" si="803"/>
        <v/>
      </c>
      <c r="AAT29" s="30">
        <v>0</v>
      </c>
      <c r="AAU29" s="31">
        <v>1</v>
      </c>
      <c r="AAV29" s="27">
        <v>1</v>
      </c>
      <c r="AAW29" s="31">
        <v>1</v>
      </c>
      <c r="AAX29" s="31">
        <v>0</v>
      </c>
      <c r="AAY29" s="28">
        <v>2</v>
      </c>
      <c r="AAZ29" s="59"/>
      <c r="ABA29" s="29">
        <v>1</v>
      </c>
      <c r="ABB29" s="60" t="str">
        <f t="shared" si="804"/>
        <v/>
      </c>
      <c r="ABC29" s="30">
        <v>2</v>
      </c>
      <c r="ABD29" s="31">
        <v>1</v>
      </c>
      <c r="ABE29" s="27">
        <v>3</v>
      </c>
      <c r="ABF29" s="31">
        <v>1</v>
      </c>
      <c r="ABG29" s="31">
        <v>2</v>
      </c>
      <c r="ABH29" s="28">
        <v>6</v>
      </c>
      <c r="ABI29" s="59"/>
      <c r="ABJ29" s="29">
        <v>1</v>
      </c>
      <c r="ABK29" s="60" t="str">
        <f t="shared" si="805"/>
        <v/>
      </c>
      <c r="ABL29" s="30"/>
      <c r="ABM29" s="31"/>
      <c r="ABN29" s="27"/>
      <c r="ABO29" s="31"/>
      <c r="ABP29" s="31"/>
      <c r="ABQ29" s="28"/>
      <c r="ABR29" s="59"/>
      <c r="ABS29" s="29"/>
      <c r="ABT29" s="60" t="str">
        <f t="shared" si="806"/>
        <v/>
      </c>
      <c r="ABU29" s="30"/>
      <c r="ABV29" s="31"/>
      <c r="ABW29" s="27"/>
      <c r="ABX29" s="31"/>
      <c r="ABY29" s="31"/>
      <c r="ABZ29" s="28"/>
      <c r="ACA29" s="59"/>
      <c r="ACB29" s="29"/>
      <c r="ACC29" s="60" t="str">
        <f t="shared" si="807"/>
        <v/>
      </c>
      <c r="ACD29" s="30">
        <v>4</v>
      </c>
      <c r="ACE29" s="31">
        <v>3</v>
      </c>
      <c r="ACF29" s="27">
        <v>7</v>
      </c>
      <c r="ACG29" s="31">
        <v>0</v>
      </c>
      <c r="ACH29" s="31">
        <v>0</v>
      </c>
      <c r="ACI29" s="28">
        <v>7</v>
      </c>
      <c r="ACJ29" s="59"/>
      <c r="ACK29" s="29">
        <v>1</v>
      </c>
      <c r="ACL29" s="60" t="str">
        <f t="shared" si="808"/>
        <v/>
      </c>
      <c r="ACM29" s="30">
        <v>3</v>
      </c>
      <c r="ACN29" s="31">
        <v>1</v>
      </c>
      <c r="ACO29" s="27">
        <v>4</v>
      </c>
      <c r="ACP29" s="31">
        <v>0</v>
      </c>
      <c r="ACQ29" s="31">
        <v>0</v>
      </c>
      <c r="ACR29" s="28">
        <v>4</v>
      </c>
      <c r="ACS29" s="59"/>
      <c r="ACT29" s="29"/>
      <c r="ACU29" s="60" t="str">
        <f t="shared" si="809"/>
        <v/>
      </c>
      <c r="ACV29" s="30">
        <v>3</v>
      </c>
      <c r="ACW29" s="31">
        <v>3</v>
      </c>
      <c r="ACX29" s="27">
        <v>6</v>
      </c>
      <c r="ACY29" s="31">
        <v>1</v>
      </c>
      <c r="ACZ29" s="31">
        <v>0</v>
      </c>
      <c r="ADA29" s="28">
        <v>7</v>
      </c>
      <c r="ADB29" s="59"/>
      <c r="ADC29" s="29">
        <v>2</v>
      </c>
      <c r="ADD29" s="60" t="str">
        <f t="shared" si="810"/>
        <v/>
      </c>
      <c r="ADE29" s="30">
        <v>6</v>
      </c>
      <c r="ADF29" s="31">
        <v>1</v>
      </c>
      <c r="ADG29" s="27">
        <v>7</v>
      </c>
      <c r="ADH29" s="31">
        <v>3</v>
      </c>
      <c r="ADI29" s="31">
        <v>1</v>
      </c>
      <c r="ADJ29" s="28">
        <v>11</v>
      </c>
      <c r="ADK29" s="59"/>
      <c r="ADL29" s="29">
        <v>2</v>
      </c>
      <c r="ADM29" s="60" t="str">
        <f t="shared" si="811"/>
        <v/>
      </c>
      <c r="ADN29" s="30"/>
      <c r="ADO29" s="31"/>
      <c r="ADP29" s="27"/>
      <c r="ADQ29" s="31"/>
      <c r="ADR29" s="31"/>
      <c r="ADS29" s="28"/>
      <c r="ADT29" s="59"/>
      <c r="ADU29" s="29"/>
      <c r="ADV29" s="60" t="str">
        <f t="shared" si="812"/>
        <v/>
      </c>
      <c r="ADW29" s="30"/>
      <c r="ADX29" s="31"/>
      <c r="ADY29" s="27"/>
      <c r="ADZ29" s="31"/>
      <c r="AEA29" s="31"/>
      <c r="AEB29" s="28"/>
      <c r="AEC29" s="59"/>
      <c r="AED29" s="29"/>
      <c r="AEE29" s="60" t="str">
        <f t="shared" si="813"/>
        <v/>
      </c>
      <c r="AEF29" s="30">
        <v>2</v>
      </c>
      <c r="AEG29" s="31">
        <v>2</v>
      </c>
      <c r="AEH29" s="27">
        <v>4</v>
      </c>
      <c r="AEI29" s="31">
        <v>1</v>
      </c>
      <c r="AEJ29" s="31">
        <v>0</v>
      </c>
      <c r="AEK29" s="28">
        <v>5</v>
      </c>
      <c r="AEL29" s="59"/>
      <c r="AEM29" s="29">
        <v>0</v>
      </c>
      <c r="AEN29" s="60" t="str">
        <f t="shared" si="814"/>
        <v/>
      </c>
      <c r="AEO29" s="30">
        <v>0</v>
      </c>
      <c r="AEP29" s="31">
        <v>1</v>
      </c>
      <c r="AEQ29" s="27">
        <v>1</v>
      </c>
      <c r="AER29" s="31">
        <v>1</v>
      </c>
      <c r="AES29" s="31">
        <v>0</v>
      </c>
      <c r="AET29" s="28">
        <v>2</v>
      </c>
      <c r="AEU29" s="59"/>
      <c r="AEV29" s="29">
        <v>0</v>
      </c>
      <c r="AEW29" s="60" t="str">
        <f t="shared" si="815"/>
        <v/>
      </c>
      <c r="AEX29" s="30">
        <v>2</v>
      </c>
      <c r="AEY29" s="31">
        <v>2</v>
      </c>
      <c r="AEZ29" s="27">
        <v>4</v>
      </c>
      <c r="AFA29" s="31">
        <v>0</v>
      </c>
      <c r="AFB29" s="31">
        <v>2</v>
      </c>
      <c r="AFC29" s="28">
        <v>6</v>
      </c>
      <c r="AFD29" s="59"/>
      <c r="AFE29" s="29">
        <v>1</v>
      </c>
      <c r="AFF29" s="60" t="str">
        <f t="shared" si="816"/>
        <v/>
      </c>
      <c r="AFG29" s="30">
        <v>2</v>
      </c>
      <c r="AFH29" s="31">
        <v>0</v>
      </c>
      <c r="AFI29" s="27">
        <v>2</v>
      </c>
      <c r="AFJ29" s="31">
        <v>1</v>
      </c>
      <c r="AFK29" s="31">
        <v>1</v>
      </c>
      <c r="AFL29" s="28">
        <v>4</v>
      </c>
      <c r="AFM29" s="59"/>
      <c r="AFN29" s="29">
        <v>4</v>
      </c>
      <c r="AFO29" s="60" t="str">
        <f t="shared" si="817"/>
        <v/>
      </c>
      <c r="AFP29" s="30">
        <v>11</v>
      </c>
      <c r="AFQ29" s="31">
        <v>0</v>
      </c>
      <c r="AFR29" s="27">
        <v>11</v>
      </c>
      <c r="AFS29" s="31">
        <v>1</v>
      </c>
      <c r="AFT29" s="31">
        <v>0</v>
      </c>
      <c r="AFU29" s="28">
        <v>12</v>
      </c>
      <c r="AFV29" s="59"/>
      <c r="AFW29" s="29">
        <v>2</v>
      </c>
      <c r="AFX29" s="60" t="str">
        <f t="shared" si="818"/>
        <v/>
      </c>
      <c r="AFY29" s="30"/>
      <c r="AFZ29" s="31"/>
      <c r="AGA29" s="27"/>
      <c r="AGB29" s="31"/>
      <c r="AGC29" s="31"/>
      <c r="AGD29" s="28"/>
      <c r="AGE29" s="59"/>
      <c r="AGF29" s="29"/>
      <c r="AGG29" s="60" t="str">
        <f t="shared" si="819"/>
        <v/>
      </c>
      <c r="AGH29" s="30">
        <v>3</v>
      </c>
      <c r="AGI29" s="31">
        <v>3</v>
      </c>
      <c r="AGJ29" s="27">
        <v>6</v>
      </c>
      <c r="AGK29" s="31">
        <v>2</v>
      </c>
      <c r="AGL29" s="31">
        <v>0</v>
      </c>
      <c r="AGM29" s="28">
        <v>8</v>
      </c>
      <c r="AGN29" s="59"/>
      <c r="AGO29" s="29">
        <v>0</v>
      </c>
      <c r="AGP29" s="60" t="str">
        <f t="shared" si="820"/>
        <v/>
      </c>
      <c r="AGQ29" s="30">
        <v>1</v>
      </c>
      <c r="AGR29" s="31">
        <v>2</v>
      </c>
      <c r="AGS29" s="27">
        <v>3</v>
      </c>
      <c r="AGT29" s="31">
        <v>2</v>
      </c>
      <c r="AGU29" s="31">
        <v>1</v>
      </c>
      <c r="AGV29" s="28">
        <v>6</v>
      </c>
      <c r="AGW29" s="59"/>
      <c r="AGX29" s="29">
        <v>1</v>
      </c>
      <c r="AGY29" s="60" t="str">
        <f t="shared" si="821"/>
        <v/>
      </c>
      <c r="AGZ29" s="30">
        <v>0</v>
      </c>
      <c r="AHA29" s="31">
        <v>7</v>
      </c>
      <c r="AHB29" s="27">
        <v>7</v>
      </c>
      <c r="AHC29" s="31">
        <v>0</v>
      </c>
      <c r="AHD29" s="31">
        <v>0</v>
      </c>
      <c r="AHE29" s="28">
        <v>7</v>
      </c>
      <c r="AHF29" s="59"/>
      <c r="AHG29" s="29">
        <v>0</v>
      </c>
      <c r="AHH29" s="60" t="str">
        <f t="shared" si="822"/>
        <v/>
      </c>
      <c r="AHI29" s="30"/>
      <c r="AHJ29" s="31"/>
      <c r="AHK29" s="27"/>
      <c r="AHL29" s="31"/>
      <c r="AHM29" s="31"/>
      <c r="AHN29" s="28"/>
      <c r="AHO29" s="59"/>
      <c r="AHP29" s="29">
        <v>0</v>
      </c>
      <c r="AHQ29" s="60" t="str">
        <f t="shared" si="823"/>
        <v/>
      </c>
      <c r="AHR29" s="30">
        <v>8</v>
      </c>
      <c r="AHS29" s="31">
        <v>3</v>
      </c>
      <c r="AHT29" s="27">
        <v>11</v>
      </c>
      <c r="AHU29" s="31">
        <v>3</v>
      </c>
      <c r="AHV29" s="31">
        <v>3</v>
      </c>
      <c r="AHW29" s="28">
        <v>17</v>
      </c>
      <c r="AHX29" s="59"/>
      <c r="AHY29" s="29">
        <v>6</v>
      </c>
      <c r="AHZ29" s="60" t="str">
        <f t="shared" si="824"/>
        <v/>
      </c>
      <c r="AIA29" s="30">
        <v>5</v>
      </c>
      <c r="AIB29" s="31">
        <v>0</v>
      </c>
      <c r="AIC29" s="27">
        <v>5</v>
      </c>
      <c r="AID29" s="31">
        <v>6</v>
      </c>
      <c r="AIE29" s="31">
        <v>2</v>
      </c>
      <c r="AIF29" s="28">
        <v>13</v>
      </c>
      <c r="AIG29" s="59"/>
      <c r="AIH29" s="29">
        <v>6</v>
      </c>
      <c r="AII29" s="60" t="str">
        <f t="shared" si="825"/>
        <v/>
      </c>
      <c r="AIJ29" s="30">
        <v>4</v>
      </c>
      <c r="AIK29" s="31">
        <v>1</v>
      </c>
      <c r="AIL29" s="27">
        <v>5</v>
      </c>
      <c r="AIM29" s="31">
        <v>1</v>
      </c>
      <c r="AIN29" s="31">
        <v>0</v>
      </c>
      <c r="AIO29" s="28">
        <v>6</v>
      </c>
      <c r="AIP29" s="59"/>
      <c r="AIQ29" s="29">
        <v>8</v>
      </c>
      <c r="AIR29" s="60" t="str">
        <f t="shared" si="826"/>
        <v/>
      </c>
      <c r="AIS29" s="30">
        <v>5</v>
      </c>
      <c r="AIT29" s="31">
        <v>2</v>
      </c>
      <c r="AIU29" s="27">
        <v>7</v>
      </c>
      <c r="AIV29" s="31">
        <v>1</v>
      </c>
      <c r="AIW29" s="31">
        <v>2</v>
      </c>
      <c r="AIX29" s="28">
        <v>10</v>
      </c>
      <c r="AIY29" s="59"/>
      <c r="AIZ29" s="29">
        <v>2</v>
      </c>
      <c r="AJA29" s="60" t="str">
        <f t="shared" si="827"/>
        <v/>
      </c>
      <c r="AJB29" s="30"/>
      <c r="AJC29" s="31"/>
      <c r="AJD29" s="27"/>
      <c r="AJE29" s="31"/>
      <c r="AJF29" s="31"/>
      <c r="AJG29" s="28"/>
      <c r="AJH29" s="59"/>
      <c r="AJI29" s="29">
        <v>0</v>
      </c>
      <c r="AJJ29" s="60" t="str">
        <f t="shared" si="828"/>
        <v/>
      </c>
      <c r="AJK29" s="30"/>
      <c r="AJL29" s="31"/>
      <c r="AJM29" s="27"/>
      <c r="AJN29" s="31"/>
      <c r="AJO29" s="31"/>
      <c r="AJP29" s="28"/>
      <c r="AJQ29" s="59"/>
      <c r="AJR29" s="29">
        <v>0</v>
      </c>
      <c r="AJS29" s="60" t="str">
        <f t="shared" si="829"/>
        <v/>
      </c>
      <c r="AJT29" s="30">
        <v>4</v>
      </c>
      <c r="AJU29" s="31">
        <v>4</v>
      </c>
      <c r="AJV29" s="27">
        <v>8</v>
      </c>
      <c r="AJW29" s="31">
        <v>2</v>
      </c>
      <c r="AJX29" s="31">
        <v>0</v>
      </c>
      <c r="AJY29" s="28">
        <v>10</v>
      </c>
      <c r="AJZ29" s="59"/>
      <c r="AKA29" s="29">
        <v>1</v>
      </c>
      <c r="AKB29" s="60" t="str">
        <f t="shared" si="830"/>
        <v/>
      </c>
      <c r="AKC29" s="30">
        <v>2</v>
      </c>
      <c r="AKD29" s="31">
        <v>0</v>
      </c>
      <c r="AKE29" s="27">
        <v>2</v>
      </c>
      <c r="AKF29" s="31">
        <v>2</v>
      </c>
      <c r="AKG29" s="31">
        <v>3</v>
      </c>
      <c r="AKH29" s="28">
        <v>7</v>
      </c>
      <c r="AKI29" s="59"/>
      <c r="AKJ29" s="29">
        <v>1</v>
      </c>
      <c r="AKK29" s="60" t="str">
        <f t="shared" si="831"/>
        <v/>
      </c>
      <c r="AKL29" s="30">
        <v>1</v>
      </c>
      <c r="AKM29" s="31">
        <v>0</v>
      </c>
      <c r="AKN29" s="27">
        <v>1</v>
      </c>
      <c r="AKO29" s="31">
        <v>1</v>
      </c>
      <c r="AKP29" s="31">
        <v>1</v>
      </c>
      <c r="AKQ29" s="28">
        <v>3</v>
      </c>
      <c r="AKR29" s="59"/>
      <c r="AKS29" s="29">
        <v>4</v>
      </c>
      <c r="AKT29" s="60" t="str">
        <f t="shared" si="832"/>
        <v/>
      </c>
      <c r="AKU29" s="30"/>
      <c r="AKV29" s="31"/>
      <c r="AKW29" s="27"/>
      <c r="AKX29" s="31"/>
      <c r="AKY29" s="31"/>
      <c r="AKZ29" s="28"/>
      <c r="ALA29" s="59"/>
      <c r="ALB29" s="29"/>
      <c r="ALC29" s="60" t="str">
        <f t="shared" si="833"/>
        <v/>
      </c>
      <c r="ALD29" s="30"/>
      <c r="ALE29" s="31"/>
      <c r="ALF29" s="27"/>
      <c r="ALG29" s="31"/>
      <c r="ALH29" s="31"/>
      <c r="ALI29" s="28"/>
      <c r="ALJ29" s="59"/>
      <c r="ALK29" s="29">
        <v>0</v>
      </c>
      <c r="ALL29" s="60" t="str">
        <f t="shared" si="834"/>
        <v/>
      </c>
      <c r="ALM29" s="30">
        <v>0</v>
      </c>
      <c r="ALN29" s="31">
        <v>1</v>
      </c>
      <c r="ALO29" s="27">
        <v>1</v>
      </c>
      <c r="ALP29" s="31">
        <v>0</v>
      </c>
      <c r="ALQ29" s="31">
        <v>0</v>
      </c>
      <c r="ALR29" s="28">
        <v>1</v>
      </c>
      <c r="ALS29" s="59"/>
      <c r="ALT29" s="29">
        <v>1</v>
      </c>
      <c r="ALU29" s="60" t="str">
        <f t="shared" si="835"/>
        <v/>
      </c>
      <c r="ALV29" s="30">
        <v>3</v>
      </c>
      <c r="ALW29" s="31">
        <v>1</v>
      </c>
      <c r="ALX29" s="27">
        <v>4</v>
      </c>
      <c r="ALY29" s="31">
        <v>0</v>
      </c>
      <c r="ALZ29" s="31">
        <v>0</v>
      </c>
      <c r="AMA29" s="28">
        <v>4</v>
      </c>
      <c r="AMB29" s="59"/>
      <c r="AMC29" s="29">
        <v>1</v>
      </c>
      <c r="AMD29" s="60" t="str">
        <f t="shared" si="836"/>
        <v/>
      </c>
      <c r="AME29" s="30">
        <v>4</v>
      </c>
      <c r="AMF29" s="31">
        <v>2</v>
      </c>
      <c r="AMG29" s="27">
        <v>6</v>
      </c>
      <c r="AMH29" s="31">
        <v>2</v>
      </c>
      <c r="AMI29" s="31">
        <v>0</v>
      </c>
      <c r="AMJ29" s="28">
        <v>8</v>
      </c>
      <c r="AMK29" s="59"/>
      <c r="AML29" s="29">
        <v>2</v>
      </c>
      <c r="AMM29" s="60" t="str">
        <f t="shared" si="837"/>
        <v/>
      </c>
      <c r="AMN29" s="30">
        <v>8</v>
      </c>
      <c r="AMO29" s="31">
        <v>2</v>
      </c>
      <c r="AMP29" s="27">
        <v>10</v>
      </c>
      <c r="AMQ29" s="31">
        <v>1</v>
      </c>
      <c r="AMR29" s="31">
        <v>3</v>
      </c>
      <c r="AMS29" s="28">
        <v>14</v>
      </c>
      <c r="AMT29" s="59"/>
      <c r="AMU29" s="29">
        <v>0</v>
      </c>
      <c r="AMV29" s="60" t="str">
        <f t="shared" si="838"/>
        <v/>
      </c>
      <c r="AMW29" s="30">
        <v>3</v>
      </c>
      <c r="AMX29" s="31">
        <v>4</v>
      </c>
      <c r="AMY29" s="27">
        <v>7</v>
      </c>
      <c r="AMZ29" s="31">
        <v>3</v>
      </c>
      <c r="ANA29" s="31">
        <v>1</v>
      </c>
      <c r="ANB29" s="28">
        <v>11</v>
      </c>
      <c r="ANC29" s="59"/>
      <c r="AND29" s="29">
        <v>2</v>
      </c>
      <c r="ANE29" s="60" t="str">
        <f t="shared" si="839"/>
        <v/>
      </c>
      <c r="ANF29" s="30"/>
      <c r="ANG29" s="31"/>
      <c r="ANH29" s="27"/>
      <c r="ANI29" s="31"/>
      <c r="ANJ29" s="31"/>
      <c r="ANK29" s="28"/>
      <c r="ANL29" s="59"/>
      <c r="ANM29" s="29"/>
      <c r="ANN29" s="60" t="str">
        <f t="shared" si="840"/>
        <v/>
      </c>
      <c r="ANO29" s="30"/>
      <c r="ANP29" s="31"/>
      <c r="ANQ29" s="27"/>
      <c r="ANR29" s="31"/>
      <c r="ANS29" s="31"/>
      <c r="ANT29" s="28"/>
      <c r="ANU29" s="59"/>
      <c r="ANV29" s="29"/>
      <c r="ANW29" s="60" t="str">
        <f t="shared" si="841"/>
        <v/>
      </c>
      <c r="ANX29" s="30"/>
      <c r="ANY29" s="31"/>
      <c r="ANZ29" s="27"/>
      <c r="AOA29" s="31"/>
      <c r="AOB29" s="31"/>
      <c r="AOC29" s="28"/>
      <c r="AOD29" s="59"/>
      <c r="AOE29" s="29"/>
      <c r="AOF29" s="60" t="str">
        <f t="shared" si="842"/>
        <v/>
      </c>
      <c r="AOG29" s="30"/>
      <c r="AOH29" s="31"/>
      <c r="AOI29" s="27"/>
      <c r="AOJ29" s="31"/>
      <c r="AOK29" s="31"/>
      <c r="AOL29" s="28"/>
      <c r="AOM29" s="59"/>
      <c r="AON29" s="29"/>
      <c r="AOO29" s="60" t="str">
        <f t="shared" si="843"/>
        <v/>
      </c>
      <c r="AOP29" s="30"/>
      <c r="AOQ29" s="31"/>
      <c r="AOR29" s="27"/>
      <c r="AOS29" s="31"/>
      <c r="AOT29" s="31"/>
      <c r="AOU29" s="28"/>
      <c r="AOV29" s="59"/>
      <c r="AOW29" s="29"/>
      <c r="AOX29" s="60" t="str">
        <f t="shared" si="844"/>
        <v/>
      </c>
      <c r="AOY29" s="30"/>
      <c r="AOZ29" s="31"/>
      <c r="APA29" s="27"/>
      <c r="APB29" s="31"/>
      <c r="APC29" s="31"/>
      <c r="APD29" s="28"/>
      <c r="APE29" s="59"/>
      <c r="APF29" s="29"/>
      <c r="APG29" s="60" t="str">
        <f t="shared" si="845"/>
        <v/>
      </c>
      <c r="APH29" s="30"/>
      <c r="API29" s="31"/>
      <c r="APJ29" s="27"/>
      <c r="APK29" s="31"/>
      <c r="APL29" s="31"/>
      <c r="APM29" s="28"/>
      <c r="APN29" s="59"/>
      <c r="APO29" s="29"/>
      <c r="APP29" s="60" t="str">
        <f t="shared" si="846"/>
        <v/>
      </c>
      <c r="APQ29" s="30"/>
      <c r="APR29" s="31"/>
      <c r="APS29" s="27"/>
      <c r="APT29" s="31"/>
      <c r="APU29" s="31"/>
      <c r="APV29" s="28"/>
      <c r="APW29" s="59"/>
      <c r="APX29" s="29"/>
      <c r="APY29" s="60" t="str">
        <f t="shared" si="847"/>
        <v/>
      </c>
      <c r="APZ29" s="30"/>
      <c r="AQA29" s="31"/>
      <c r="AQB29" s="27"/>
      <c r="AQC29" s="31"/>
      <c r="AQD29" s="31"/>
      <c r="AQE29" s="28"/>
      <c r="AQF29" s="59"/>
      <c r="AQG29" s="29"/>
      <c r="AQH29" s="60" t="str">
        <f t="shared" si="848"/>
        <v/>
      </c>
      <c r="AQI29" s="30">
        <v>0</v>
      </c>
      <c r="AQJ29" s="31">
        <v>1</v>
      </c>
      <c r="AQK29" s="27">
        <v>1</v>
      </c>
      <c r="AQL29" s="31">
        <v>0</v>
      </c>
      <c r="AQM29" s="31">
        <v>2</v>
      </c>
      <c r="AQN29" s="28">
        <v>3</v>
      </c>
      <c r="AQO29" s="59"/>
      <c r="AQP29" s="29">
        <v>1</v>
      </c>
      <c r="AQQ29" s="60" t="str">
        <f t="shared" si="849"/>
        <v/>
      </c>
      <c r="AQR29" s="30">
        <v>4</v>
      </c>
      <c r="AQS29" s="31">
        <v>0</v>
      </c>
      <c r="AQT29" s="27">
        <v>4</v>
      </c>
      <c r="AQU29" s="31">
        <v>0</v>
      </c>
      <c r="AQV29" s="31">
        <v>0</v>
      </c>
      <c r="AQW29" s="28">
        <v>4</v>
      </c>
      <c r="AQX29" s="59"/>
      <c r="AQY29" s="29">
        <v>1</v>
      </c>
      <c r="AQZ29" s="60" t="str">
        <f t="shared" si="850"/>
        <v/>
      </c>
      <c r="ARA29" s="30">
        <v>2</v>
      </c>
      <c r="ARB29" s="31">
        <v>2</v>
      </c>
      <c r="ARC29" s="27">
        <v>4</v>
      </c>
      <c r="ARD29" s="31">
        <v>0</v>
      </c>
      <c r="ARE29" s="31">
        <v>2</v>
      </c>
      <c r="ARF29" s="28">
        <v>6</v>
      </c>
      <c r="ARG29" s="59"/>
      <c r="ARH29" s="29">
        <v>6</v>
      </c>
      <c r="ARI29" s="60" t="str">
        <f t="shared" si="851"/>
        <v/>
      </c>
      <c r="ARJ29" s="30">
        <v>5</v>
      </c>
      <c r="ARK29" s="31">
        <v>3</v>
      </c>
      <c r="ARL29" s="27">
        <v>8</v>
      </c>
      <c r="ARM29" s="31">
        <v>1</v>
      </c>
      <c r="ARN29" s="31">
        <v>1</v>
      </c>
      <c r="ARO29" s="28">
        <v>10</v>
      </c>
      <c r="ARP29" s="59"/>
      <c r="ARQ29" s="29">
        <v>7</v>
      </c>
      <c r="ARR29" s="60" t="str">
        <f t="shared" si="852"/>
        <v/>
      </c>
      <c r="ARS29" s="30">
        <v>1</v>
      </c>
      <c r="ART29" s="31">
        <v>2</v>
      </c>
      <c r="ARU29" s="27">
        <v>3</v>
      </c>
      <c r="ARV29" s="31">
        <v>1</v>
      </c>
      <c r="ARW29" s="31">
        <v>1</v>
      </c>
      <c r="ARX29" s="28">
        <v>5</v>
      </c>
      <c r="ARY29" s="59"/>
      <c r="ARZ29" s="29">
        <v>9</v>
      </c>
      <c r="ASA29" s="60" t="str">
        <f t="shared" si="937"/>
        <v/>
      </c>
      <c r="ASB29" s="30">
        <v>2</v>
      </c>
      <c r="ASC29" s="31">
        <v>3</v>
      </c>
      <c r="ASD29" s="27">
        <v>5</v>
      </c>
      <c r="ASE29" s="31">
        <v>0</v>
      </c>
      <c r="ASF29" s="31">
        <v>1</v>
      </c>
      <c r="ASG29" s="28">
        <v>6</v>
      </c>
      <c r="ASH29" s="59"/>
      <c r="ASI29" s="29"/>
      <c r="ASJ29" s="60" t="str">
        <f t="shared" si="938"/>
        <v/>
      </c>
      <c r="ASK29" s="30">
        <v>3</v>
      </c>
      <c r="ASL29" s="31">
        <v>2</v>
      </c>
      <c r="ASM29" s="27">
        <v>5</v>
      </c>
      <c r="ASN29" s="31">
        <v>3</v>
      </c>
      <c r="ASO29" s="31">
        <v>0</v>
      </c>
      <c r="ASP29" s="28">
        <v>8</v>
      </c>
      <c r="ASQ29" s="59"/>
      <c r="ASR29" s="29">
        <v>5</v>
      </c>
      <c r="ASS29" s="60" t="str">
        <f t="shared" si="939"/>
        <v/>
      </c>
      <c r="AST29" s="30">
        <v>2</v>
      </c>
      <c r="ASU29" s="31">
        <v>4</v>
      </c>
      <c r="ASV29" s="27">
        <v>6</v>
      </c>
      <c r="ASW29" s="31">
        <v>3</v>
      </c>
      <c r="ASX29" s="31">
        <v>2</v>
      </c>
      <c r="ASY29" s="28">
        <v>11</v>
      </c>
      <c r="ASZ29" s="59"/>
      <c r="ATA29" s="29">
        <v>3</v>
      </c>
      <c r="ATB29" s="60" t="str">
        <f t="shared" si="940"/>
        <v/>
      </c>
      <c r="ATC29" s="30"/>
      <c r="ATD29" s="31"/>
      <c r="ATE29" s="27"/>
      <c r="ATF29" s="31"/>
      <c r="ATG29" s="31"/>
      <c r="ATH29" s="28"/>
      <c r="ATI29" s="59"/>
      <c r="ATJ29" s="29"/>
      <c r="ATK29" s="60" t="str">
        <f t="shared" si="941"/>
        <v/>
      </c>
      <c r="ATL29" s="30"/>
      <c r="ATM29" s="31"/>
      <c r="ATN29" s="27"/>
      <c r="ATO29" s="31"/>
      <c r="ATP29" s="31"/>
      <c r="ATQ29" s="28"/>
      <c r="ATR29" s="59"/>
      <c r="ATS29" s="29">
        <v>0</v>
      </c>
      <c r="ATT29" s="60" t="str">
        <f t="shared" si="942"/>
        <v/>
      </c>
      <c r="ATU29" s="30">
        <v>5</v>
      </c>
      <c r="ATV29" s="31">
        <v>6</v>
      </c>
      <c r="ATW29" s="27">
        <v>11</v>
      </c>
      <c r="ATX29" s="31">
        <v>3</v>
      </c>
      <c r="ATY29" s="31">
        <v>3</v>
      </c>
      <c r="ATZ29" s="28">
        <v>17</v>
      </c>
      <c r="AUA29" s="59">
        <v>2</v>
      </c>
      <c r="AUB29" s="29">
        <v>2</v>
      </c>
      <c r="AUC29" s="60">
        <f t="shared" si="943"/>
        <v>1</v>
      </c>
      <c r="AUD29" s="30">
        <v>7</v>
      </c>
      <c r="AUE29" s="31">
        <v>6</v>
      </c>
      <c r="AUF29" s="27">
        <v>13</v>
      </c>
      <c r="AUG29" s="31">
        <v>3</v>
      </c>
      <c r="AUH29" s="31">
        <v>1</v>
      </c>
      <c r="AUI29" s="28">
        <v>17</v>
      </c>
      <c r="AUJ29" s="59">
        <v>4</v>
      </c>
      <c r="AUK29" s="29">
        <v>4</v>
      </c>
      <c r="AUL29" s="60">
        <f t="shared" si="944"/>
        <v>1</v>
      </c>
      <c r="AUM29" s="30"/>
      <c r="AUN29" s="31"/>
      <c r="AUO29" s="27"/>
      <c r="AUP29" s="31"/>
      <c r="AUQ29" s="31"/>
      <c r="AUR29" s="28"/>
      <c r="AUS29" s="59">
        <v>0</v>
      </c>
      <c r="AUT29" s="29">
        <v>0</v>
      </c>
      <c r="AUU29" s="60" t="str">
        <f t="shared" si="945"/>
        <v/>
      </c>
      <c r="AUV29" s="30"/>
      <c r="AUW29" s="31"/>
      <c r="AUX29" s="27"/>
      <c r="AUY29" s="31"/>
      <c r="AUZ29" s="31"/>
      <c r="AVA29" s="28"/>
      <c r="AVB29" s="59">
        <v>0</v>
      </c>
      <c r="AVC29" s="29">
        <v>0</v>
      </c>
      <c r="AVD29" s="60" t="str">
        <f t="shared" si="946"/>
        <v/>
      </c>
      <c r="AVE29" s="30">
        <v>5</v>
      </c>
      <c r="AVF29" s="31">
        <v>5</v>
      </c>
      <c r="AVG29" s="27">
        <v>10</v>
      </c>
      <c r="AVH29" s="31">
        <v>0</v>
      </c>
      <c r="AVI29" s="31">
        <v>0</v>
      </c>
      <c r="AVJ29" s="28">
        <v>10</v>
      </c>
      <c r="AVK29" s="59">
        <v>2</v>
      </c>
      <c r="AVL29" s="29">
        <v>2</v>
      </c>
      <c r="AVM29" s="60">
        <f t="shared" si="947"/>
        <v>1</v>
      </c>
      <c r="AVN29" s="30">
        <v>8</v>
      </c>
      <c r="AVO29" s="31">
        <v>4</v>
      </c>
      <c r="AVP29" s="27">
        <v>12</v>
      </c>
      <c r="AVQ29" s="31">
        <v>1</v>
      </c>
      <c r="AVR29" s="31">
        <v>4</v>
      </c>
      <c r="AVS29" s="28">
        <v>17</v>
      </c>
      <c r="AVT29" s="59">
        <v>11</v>
      </c>
      <c r="AVU29" s="29">
        <v>11</v>
      </c>
      <c r="AVV29" s="60">
        <f t="shared" si="948"/>
        <v>1</v>
      </c>
      <c r="AVW29" s="30">
        <v>5</v>
      </c>
      <c r="AVX29" s="31">
        <v>3</v>
      </c>
      <c r="AVY29" s="27">
        <v>8</v>
      </c>
      <c r="AVZ29" s="31">
        <v>0</v>
      </c>
      <c r="AWA29" s="31">
        <v>0</v>
      </c>
      <c r="AWB29" s="28">
        <v>8</v>
      </c>
      <c r="AWC29" s="59">
        <v>8</v>
      </c>
      <c r="AWD29" s="29">
        <v>8</v>
      </c>
      <c r="AWE29" s="60">
        <f t="shared" si="949"/>
        <v>1</v>
      </c>
      <c r="AWF29" s="30"/>
      <c r="AWG29" s="31"/>
      <c r="AWH29" s="27"/>
      <c r="AWI29" s="31"/>
      <c r="AWJ29" s="31"/>
      <c r="AWK29" s="28"/>
      <c r="AWL29" s="59">
        <v>0</v>
      </c>
      <c r="AWM29" s="29">
        <v>0</v>
      </c>
      <c r="AWN29" s="60" t="str">
        <f t="shared" si="950"/>
        <v/>
      </c>
      <c r="AWO29" s="30"/>
      <c r="AWP29" s="31"/>
      <c r="AWQ29" s="27"/>
      <c r="AWR29" s="31"/>
      <c r="AWS29" s="31"/>
      <c r="AWT29" s="28"/>
      <c r="AWU29" s="59">
        <v>0</v>
      </c>
      <c r="AWV29" s="29">
        <v>0</v>
      </c>
      <c r="AWW29" s="60" t="str">
        <f t="shared" si="951"/>
        <v/>
      </c>
      <c r="AWX29" s="30"/>
      <c r="AWY29" s="31"/>
      <c r="AWZ29" s="27"/>
      <c r="AXA29" s="31"/>
      <c r="AXB29" s="31"/>
      <c r="AXC29" s="28"/>
      <c r="AXD29" s="59"/>
      <c r="AXE29" s="29"/>
      <c r="AXF29" s="60" t="str">
        <f t="shared" si="952"/>
        <v/>
      </c>
      <c r="AXG29" s="30">
        <v>2</v>
      </c>
      <c r="AXH29" s="31">
        <v>1</v>
      </c>
      <c r="AXI29" s="27">
        <v>3</v>
      </c>
      <c r="AXJ29" s="31">
        <v>2</v>
      </c>
      <c r="AXK29" s="31">
        <v>2</v>
      </c>
      <c r="AXL29" s="28">
        <v>7</v>
      </c>
      <c r="AXM29" s="59">
        <v>6</v>
      </c>
      <c r="AXN29" s="29">
        <v>6</v>
      </c>
      <c r="AXO29" s="60">
        <f t="shared" si="953"/>
        <v>1</v>
      </c>
      <c r="AXP29" s="30">
        <v>9</v>
      </c>
      <c r="AXQ29" s="31">
        <v>0</v>
      </c>
      <c r="AXR29" s="27">
        <v>9</v>
      </c>
      <c r="AXS29" s="31">
        <v>2</v>
      </c>
      <c r="AXT29" s="31">
        <v>2</v>
      </c>
      <c r="AXU29" s="28">
        <v>13</v>
      </c>
      <c r="AXV29" s="59">
        <v>3</v>
      </c>
      <c r="AXW29" s="29">
        <v>3</v>
      </c>
      <c r="AXX29" s="60">
        <f t="shared" si="954"/>
        <v>1</v>
      </c>
      <c r="AXY29" s="30">
        <v>5</v>
      </c>
      <c r="AXZ29" s="31">
        <v>1</v>
      </c>
      <c r="AYA29" s="27">
        <v>6</v>
      </c>
      <c r="AYB29" s="31">
        <v>1</v>
      </c>
      <c r="AYC29" s="31">
        <v>1</v>
      </c>
      <c r="AYD29" s="28">
        <v>8</v>
      </c>
      <c r="AYE29" s="59">
        <v>0</v>
      </c>
      <c r="AYF29" s="29">
        <v>0</v>
      </c>
      <c r="AYG29" s="60" t="str">
        <f t="shared" si="955"/>
        <v/>
      </c>
      <c r="AYH29" s="30"/>
      <c r="AYI29" s="31"/>
      <c r="AYJ29" s="27"/>
      <c r="AYK29" s="31"/>
      <c r="AYL29" s="31"/>
      <c r="AYM29" s="28"/>
      <c r="AYN29" s="59">
        <v>0</v>
      </c>
      <c r="AYO29" s="29">
        <v>0</v>
      </c>
      <c r="AYP29" s="60" t="str">
        <f t="shared" si="956"/>
        <v/>
      </c>
      <c r="AYQ29" s="30"/>
      <c r="AYR29" s="31"/>
      <c r="AYS29" s="27"/>
      <c r="AYT29" s="31"/>
      <c r="AYU29" s="31"/>
      <c r="AYV29" s="28"/>
      <c r="AYW29" s="59">
        <v>0</v>
      </c>
      <c r="AYX29" s="29">
        <v>0</v>
      </c>
      <c r="AYY29" s="60" t="str">
        <f t="shared" si="957"/>
        <v/>
      </c>
      <c r="AYZ29" s="30">
        <v>10</v>
      </c>
      <c r="AZA29" s="31">
        <v>4</v>
      </c>
      <c r="AZB29" s="27">
        <v>14</v>
      </c>
      <c r="AZC29" s="31">
        <v>0</v>
      </c>
      <c r="AZD29" s="31">
        <v>0</v>
      </c>
      <c r="AZE29" s="28">
        <v>14</v>
      </c>
      <c r="AZF29" s="59">
        <v>4</v>
      </c>
      <c r="AZG29" s="29">
        <v>4</v>
      </c>
      <c r="AZH29" s="60">
        <f t="shared" si="874"/>
        <v>1</v>
      </c>
      <c r="AZI29" s="30"/>
      <c r="AZJ29" s="31"/>
      <c r="AZK29" s="27"/>
      <c r="AZL29" s="31"/>
      <c r="AZM29" s="31"/>
      <c r="AZN29" s="28"/>
      <c r="AZO29" s="59">
        <v>0</v>
      </c>
      <c r="AZP29" s="29">
        <v>0</v>
      </c>
      <c r="AZQ29" s="60" t="str">
        <f t="shared" si="875"/>
        <v/>
      </c>
      <c r="AZR29" s="30"/>
      <c r="AZS29" s="31"/>
      <c r="AZT29" s="27"/>
      <c r="AZU29" s="31"/>
      <c r="AZV29" s="31"/>
      <c r="AZW29" s="28"/>
      <c r="AZX29" s="59">
        <v>0</v>
      </c>
      <c r="AZY29" s="29">
        <v>0</v>
      </c>
      <c r="AZZ29" s="60" t="str">
        <f t="shared" si="876"/>
        <v/>
      </c>
      <c r="BAA29" s="30">
        <v>3</v>
      </c>
      <c r="BAB29" s="31">
        <v>6</v>
      </c>
      <c r="BAC29" s="27">
        <v>9</v>
      </c>
      <c r="BAD29" s="31">
        <v>3</v>
      </c>
      <c r="BAE29" s="31">
        <v>4</v>
      </c>
      <c r="BAF29" s="28">
        <v>16</v>
      </c>
      <c r="BAG29" s="59">
        <v>5</v>
      </c>
      <c r="BAH29" s="29">
        <v>5</v>
      </c>
      <c r="BAI29" s="60">
        <f t="shared" si="877"/>
        <v>1</v>
      </c>
      <c r="BAJ29" s="30">
        <v>4</v>
      </c>
      <c r="BAK29" s="31">
        <v>7</v>
      </c>
      <c r="BAL29" s="27">
        <v>11</v>
      </c>
      <c r="BAM29" s="31">
        <v>5</v>
      </c>
      <c r="BAN29" s="31">
        <v>0</v>
      </c>
      <c r="BAO29" s="28">
        <v>16</v>
      </c>
      <c r="BAP29" s="59">
        <v>3</v>
      </c>
      <c r="BAQ29" s="29">
        <v>3</v>
      </c>
      <c r="BAR29" s="60">
        <f t="shared" si="878"/>
        <v>1</v>
      </c>
      <c r="BAS29" s="30">
        <v>8</v>
      </c>
      <c r="BAT29" s="31">
        <v>7</v>
      </c>
      <c r="BAU29" s="27">
        <v>15</v>
      </c>
      <c r="BAV29" s="31">
        <v>3</v>
      </c>
      <c r="BAW29" s="31">
        <v>1</v>
      </c>
      <c r="BAX29" s="28">
        <v>19</v>
      </c>
      <c r="BAY29" s="59">
        <v>4</v>
      </c>
      <c r="BAZ29" s="29">
        <v>4</v>
      </c>
      <c r="BBA29" s="60">
        <f t="shared" si="879"/>
        <v>1</v>
      </c>
      <c r="BBB29" s="30">
        <v>8</v>
      </c>
      <c r="BBC29" s="31">
        <v>5</v>
      </c>
      <c r="BBD29" s="27">
        <v>13</v>
      </c>
      <c r="BBE29" s="31">
        <v>2</v>
      </c>
      <c r="BBF29" s="31">
        <v>3</v>
      </c>
      <c r="BBG29" s="28">
        <v>18</v>
      </c>
      <c r="BBH29" s="59">
        <v>4</v>
      </c>
      <c r="BBI29" s="29">
        <v>4</v>
      </c>
      <c r="BBJ29" s="60">
        <f t="shared" si="880"/>
        <v>1</v>
      </c>
      <c r="BBK29" s="30">
        <v>8</v>
      </c>
      <c r="BBL29" s="31">
        <v>3</v>
      </c>
      <c r="BBM29" s="27">
        <v>11</v>
      </c>
      <c r="BBN29" s="31">
        <v>2</v>
      </c>
      <c r="BBO29" s="31">
        <v>1</v>
      </c>
      <c r="BBP29" s="28">
        <v>14</v>
      </c>
      <c r="BBQ29" s="59">
        <v>3</v>
      </c>
      <c r="BBR29" s="29">
        <v>3</v>
      </c>
      <c r="BBS29" s="60">
        <f t="shared" si="881"/>
        <v>1</v>
      </c>
      <c r="BBT29" s="30"/>
      <c r="BBU29" s="31"/>
      <c r="BBV29" s="27"/>
      <c r="BBW29" s="31"/>
      <c r="BBX29" s="31"/>
      <c r="BBY29" s="28"/>
      <c r="BBZ29" s="59">
        <v>0</v>
      </c>
      <c r="BCA29" s="29">
        <v>0</v>
      </c>
      <c r="BCB29" s="60" t="str">
        <f t="shared" si="882"/>
        <v/>
      </c>
      <c r="BCC29" s="30">
        <v>5</v>
      </c>
      <c r="BCD29" s="31">
        <v>1</v>
      </c>
      <c r="BCE29" s="27">
        <v>6</v>
      </c>
      <c r="BCF29" s="31">
        <v>1</v>
      </c>
      <c r="BCG29" s="31">
        <v>2</v>
      </c>
      <c r="BCH29" s="28">
        <v>9</v>
      </c>
      <c r="BCI29" s="59">
        <v>3</v>
      </c>
      <c r="BCJ29" s="29">
        <v>3</v>
      </c>
      <c r="BCK29" s="60">
        <f t="shared" si="883"/>
        <v>1</v>
      </c>
      <c r="BCL29" s="30">
        <v>1</v>
      </c>
      <c r="BCM29" s="31">
        <v>1</v>
      </c>
      <c r="BCN29" s="27">
        <v>2</v>
      </c>
      <c r="BCO29" s="31">
        <v>3</v>
      </c>
      <c r="BCP29" s="31">
        <v>0</v>
      </c>
      <c r="BCQ29" s="28">
        <v>5</v>
      </c>
      <c r="BCR29" s="59">
        <v>0</v>
      </c>
      <c r="BCS29" s="29">
        <v>0</v>
      </c>
      <c r="BCT29" s="60" t="str">
        <f t="shared" si="884"/>
        <v/>
      </c>
      <c r="BCU29" s="30">
        <v>5</v>
      </c>
      <c r="BCV29" s="31">
        <v>3</v>
      </c>
      <c r="BCW29" s="27">
        <v>8</v>
      </c>
      <c r="BCX29" s="31">
        <v>3</v>
      </c>
      <c r="BCY29" s="31">
        <v>2</v>
      </c>
      <c r="BCZ29" s="28">
        <v>13</v>
      </c>
      <c r="BDA29" s="59">
        <v>0</v>
      </c>
      <c r="BDB29" s="29">
        <v>0</v>
      </c>
      <c r="BDC29" s="60" t="str">
        <f t="shared" si="885"/>
        <v/>
      </c>
      <c r="BDD29" s="30">
        <v>7</v>
      </c>
      <c r="BDE29" s="31">
        <v>4</v>
      </c>
      <c r="BDF29" s="27">
        <v>11</v>
      </c>
      <c r="BDG29" s="31">
        <v>2</v>
      </c>
      <c r="BDH29" s="31">
        <v>0</v>
      </c>
      <c r="BDI29" s="28">
        <v>13</v>
      </c>
      <c r="BDJ29" s="59">
        <v>0</v>
      </c>
      <c r="BDK29" s="29">
        <v>0</v>
      </c>
      <c r="BDL29" s="60" t="str">
        <f t="shared" si="886"/>
        <v/>
      </c>
      <c r="BDM29" s="30">
        <v>3</v>
      </c>
      <c r="BDN29" s="31">
        <v>2</v>
      </c>
      <c r="BDO29" s="27">
        <v>5</v>
      </c>
      <c r="BDP29" s="31">
        <v>1</v>
      </c>
      <c r="BDQ29" s="31">
        <v>1</v>
      </c>
      <c r="BDR29" s="28">
        <v>7</v>
      </c>
      <c r="BDS29" s="59">
        <v>1</v>
      </c>
      <c r="BDT29" s="29">
        <v>1</v>
      </c>
      <c r="BDU29" s="60">
        <f t="shared" si="887"/>
        <v>1</v>
      </c>
      <c r="BDV29" s="30"/>
      <c r="BDW29" s="31"/>
      <c r="BDX29" s="27"/>
      <c r="BDY29" s="31"/>
      <c r="BDZ29" s="31"/>
      <c r="BEA29" s="28"/>
      <c r="BEB29" s="59">
        <v>0</v>
      </c>
      <c r="BEC29" s="29">
        <v>0</v>
      </c>
      <c r="BED29" s="60" t="str">
        <f t="shared" si="888"/>
        <v/>
      </c>
      <c r="BEE29" s="30"/>
      <c r="BEF29" s="31"/>
      <c r="BEG29" s="27"/>
      <c r="BEH29" s="31"/>
      <c r="BEI29" s="31"/>
      <c r="BEJ29" s="28"/>
      <c r="BEK29" s="59">
        <v>0</v>
      </c>
      <c r="BEL29" s="29">
        <v>0</v>
      </c>
      <c r="BEM29" s="60" t="str">
        <f t="shared" si="889"/>
        <v/>
      </c>
      <c r="BEN29" s="30">
        <v>3</v>
      </c>
      <c r="BEO29" s="31">
        <v>1</v>
      </c>
      <c r="BEP29" s="27">
        <v>4</v>
      </c>
      <c r="BEQ29" s="31">
        <v>0</v>
      </c>
      <c r="BER29" s="31">
        <v>2</v>
      </c>
      <c r="BES29" s="28">
        <v>6</v>
      </c>
      <c r="BET29" s="59">
        <v>0</v>
      </c>
      <c r="BEU29" s="29">
        <v>0</v>
      </c>
      <c r="BEV29" s="60" t="str">
        <f t="shared" si="890"/>
        <v/>
      </c>
      <c r="BEW29" s="30">
        <v>4</v>
      </c>
      <c r="BEX29" s="31">
        <v>5</v>
      </c>
      <c r="BEY29" s="27">
        <v>9</v>
      </c>
      <c r="BEZ29" s="31">
        <v>1</v>
      </c>
      <c r="BFA29" s="31">
        <v>3</v>
      </c>
      <c r="BFB29" s="28">
        <v>13</v>
      </c>
      <c r="BFC29" s="59">
        <v>0</v>
      </c>
      <c r="BFD29" s="29">
        <v>0</v>
      </c>
      <c r="BFE29" s="60" t="str">
        <f t="shared" si="891"/>
        <v/>
      </c>
      <c r="BFF29" s="30">
        <v>7</v>
      </c>
      <c r="BFG29" s="31">
        <v>2</v>
      </c>
      <c r="BFH29" s="27">
        <v>9</v>
      </c>
      <c r="BFI29" s="31">
        <v>3</v>
      </c>
      <c r="BFJ29" s="31">
        <v>0</v>
      </c>
      <c r="BFK29" s="28">
        <v>12</v>
      </c>
      <c r="BFL29" s="59">
        <v>0</v>
      </c>
      <c r="BFM29" s="29">
        <v>0</v>
      </c>
      <c r="BFN29" s="60" t="str">
        <f t="shared" si="892"/>
        <v/>
      </c>
      <c r="BFO29" s="30"/>
      <c r="BFP29" s="31"/>
      <c r="BFQ29" s="27"/>
      <c r="BFR29" s="31"/>
      <c r="BFS29" s="31"/>
      <c r="BFT29" s="28"/>
      <c r="BFU29" s="59">
        <v>0</v>
      </c>
      <c r="BFV29" s="29">
        <v>0</v>
      </c>
      <c r="BFW29" s="60" t="str">
        <f t="shared" si="893"/>
        <v/>
      </c>
      <c r="BFX29" s="30"/>
      <c r="BFY29" s="31"/>
      <c r="BFZ29" s="27"/>
      <c r="BGA29" s="31"/>
      <c r="BGB29" s="31"/>
      <c r="BGC29" s="28"/>
      <c r="BGD29" s="59">
        <v>0</v>
      </c>
      <c r="BGE29" s="29">
        <v>0</v>
      </c>
      <c r="BGF29" s="60" t="str">
        <f t="shared" si="894"/>
        <v/>
      </c>
      <c r="BGG29" s="30">
        <v>6</v>
      </c>
      <c r="BGH29" s="31">
        <v>1</v>
      </c>
      <c r="BGI29" s="27">
        <v>7</v>
      </c>
      <c r="BGJ29" s="31">
        <v>0</v>
      </c>
      <c r="BGK29" s="31">
        <v>0</v>
      </c>
      <c r="BGL29" s="28">
        <v>7</v>
      </c>
      <c r="BGM29" s="59">
        <v>0</v>
      </c>
      <c r="BGN29" s="29">
        <v>0</v>
      </c>
      <c r="BGO29" s="60" t="str">
        <f t="shared" si="895"/>
        <v/>
      </c>
      <c r="BGP29" s="30"/>
      <c r="BGQ29" s="31"/>
      <c r="BGR29" s="27"/>
      <c r="BGS29" s="31"/>
      <c r="BGT29" s="31"/>
      <c r="BGU29" s="28"/>
      <c r="BGV29" s="59"/>
      <c r="BGW29" s="29"/>
      <c r="BGX29" s="60" t="str">
        <f t="shared" si="896"/>
        <v/>
      </c>
      <c r="BGY29" s="30"/>
      <c r="BGZ29" s="31"/>
      <c r="BHA29" s="27"/>
      <c r="BHB29" s="31"/>
      <c r="BHC29" s="31"/>
      <c r="BHD29" s="28"/>
      <c r="BHE29" s="59">
        <v>0</v>
      </c>
      <c r="BHF29" s="29">
        <v>0</v>
      </c>
      <c r="BHG29" s="60" t="str">
        <f t="shared" si="897"/>
        <v/>
      </c>
      <c r="BHH29" s="30">
        <v>7</v>
      </c>
      <c r="BHI29" s="31">
        <v>8</v>
      </c>
      <c r="BHJ29" s="27">
        <v>15</v>
      </c>
      <c r="BHK29" s="31">
        <v>3</v>
      </c>
      <c r="BHL29" s="31">
        <v>1</v>
      </c>
      <c r="BHM29" s="28">
        <v>19</v>
      </c>
      <c r="BHN29" s="59">
        <v>0</v>
      </c>
      <c r="BHO29" s="29">
        <v>0</v>
      </c>
      <c r="BHP29" s="60" t="str">
        <f t="shared" si="898"/>
        <v/>
      </c>
      <c r="BHQ29" s="30">
        <v>10</v>
      </c>
      <c r="BHR29" s="31">
        <v>7</v>
      </c>
      <c r="BHS29" s="27">
        <v>17</v>
      </c>
      <c r="BHT29" s="31">
        <v>1</v>
      </c>
      <c r="BHU29" s="31">
        <v>1</v>
      </c>
      <c r="BHV29" s="28">
        <v>19</v>
      </c>
      <c r="BHW29" s="59">
        <v>0</v>
      </c>
      <c r="BHX29" s="29">
        <v>0</v>
      </c>
      <c r="BHY29" s="60" t="str">
        <f t="shared" si="899"/>
        <v/>
      </c>
      <c r="BHZ29" s="30">
        <v>8</v>
      </c>
      <c r="BIA29" s="31">
        <v>0</v>
      </c>
      <c r="BIB29" s="27">
        <v>8</v>
      </c>
      <c r="BIC29" s="31">
        <v>1</v>
      </c>
      <c r="BID29" s="31">
        <v>3</v>
      </c>
      <c r="BIE29" s="28">
        <v>12</v>
      </c>
      <c r="BIF29" s="59">
        <v>0</v>
      </c>
      <c r="BIG29" s="29">
        <v>0</v>
      </c>
      <c r="BIH29" s="60" t="str">
        <f t="shared" si="900"/>
        <v/>
      </c>
      <c r="BII29" s="30">
        <v>2</v>
      </c>
      <c r="BIJ29" s="31">
        <v>2</v>
      </c>
      <c r="BIK29" s="27">
        <v>4</v>
      </c>
      <c r="BIL29" s="31">
        <v>0</v>
      </c>
      <c r="BIM29" s="31">
        <v>2</v>
      </c>
      <c r="BIN29" s="28">
        <v>6</v>
      </c>
      <c r="BIO29" s="59">
        <v>0</v>
      </c>
      <c r="BIP29" s="29">
        <v>0</v>
      </c>
      <c r="BIQ29" s="60" t="str">
        <f t="shared" si="901"/>
        <v/>
      </c>
      <c r="BIR29" s="30">
        <v>2</v>
      </c>
      <c r="BIS29" s="31">
        <v>1</v>
      </c>
      <c r="BIT29" s="27">
        <v>3</v>
      </c>
      <c r="BIU29" s="31">
        <v>4</v>
      </c>
      <c r="BIV29" s="31">
        <v>0</v>
      </c>
      <c r="BIW29" s="28">
        <v>7</v>
      </c>
      <c r="BIX29" s="59">
        <v>0</v>
      </c>
      <c r="BIY29" s="29">
        <v>0</v>
      </c>
      <c r="BIZ29" s="60" t="str">
        <f t="shared" si="902"/>
        <v/>
      </c>
      <c r="BJA29" s="30"/>
      <c r="BJB29" s="31"/>
      <c r="BJC29" s="27"/>
      <c r="BJD29" s="31"/>
      <c r="BJE29" s="31"/>
      <c r="BJF29" s="28"/>
      <c r="BJG29" s="59">
        <v>0</v>
      </c>
      <c r="BJH29" s="29">
        <v>0</v>
      </c>
      <c r="BJI29" s="60" t="str">
        <f t="shared" si="903"/>
        <v/>
      </c>
      <c r="BJJ29" s="30">
        <v>7</v>
      </c>
      <c r="BJK29" s="31">
        <v>5</v>
      </c>
      <c r="BJL29" s="27">
        <v>12</v>
      </c>
      <c r="BJM29" s="31">
        <v>0</v>
      </c>
      <c r="BJN29" s="31">
        <v>2</v>
      </c>
      <c r="BJO29" s="28">
        <v>14</v>
      </c>
      <c r="BJP29" s="59">
        <v>0</v>
      </c>
      <c r="BJQ29" s="29">
        <v>0</v>
      </c>
      <c r="BJR29" s="60" t="str">
        <f t="shared" si="904"/>
        <v/>
      </c>
      <c r="BJS29" s="30">
        <v>9</v>
      </c>
      <c r="BJT29" s="31">
        <v>2</v>
      </c>
      <c r="BJU29" s="27">
        <v>11</v>
      </c>
      <c r="BJV29" s="31">
        <v>3</v>
      </c>
      <c r="BJW29" s="31">
        <v>4</v>
      </c>
      <c r="BJX29" s="28">
        <v>18</v>
      </c>
      <c r="BJY29" s="59">
        <v>0</v>
      </c>
      <c r="BJZ29" s="29">
        <v>0</v>
      </c>
      <c r="BKA29" s="60" t="str">
        <f t="shared" si="905"/>
        <v/>
      </c>
      <c r="BKB29" s="30">
        <v>5</v>
      </c>
      <c r="BKC29" s="31">
        <v>4</v>
      </c>
      <c r="BKD29" s="27">
        <v>9</v>
      </c>
      <c r="BKE29" s="31">
        <v>2</v>
      </c>
      <c r="BKF29" s="31">
        <v>0</v>
      </c>
      <c r="BKG29" s="28">
        <v>11</v>
      </c>
      <c r="BKH29" s="59">
        <v>0</v>
      </c>
      <c r="BKI29" s="29">
        <v>0</v>
      </c>
      <c r="BKJ29" s="60" t="str">
        <f t="shared" si="906"/>
        <v/>
      </c>
      <c r="BKK29" s="30">
        <v>3</v>
      </c>
      <c r="BKL29" s="31">
        <v>3</v>
      </c>
      <c r="BKM29" s="27">
        <v>6</v>
      </c>
      <c r="BKN29" s="31">
        <v>2</v>
      </c>
      <c r="BKO29" s="31">
        <v>3</v>
      </c>
      <c r="BKP29" s="28">
        <v>11</v>
      </c>
      <c r="BKQ29" s="59">
        <v>8</v>
      </c>
      <c r="BKR29" s="29">
        <v>8</v>
      </c>
      <c r="BKS29" s="60">
        <f t="shared" si="907"/>
        <v>1</v>
      </c>
      <c r="BKT29" s="30">
        <v>4</v>
      </c>
      <c r="BKU29" s="31">
        <v>4</v>
      </c>
      <c r="BKV29" s="27">
        <v>8</v>
      </c>
      <c r="BKW29" s="31">
        <v>5</v>
      </c>
      <c r="BKX29" s="31">
        <v>1</v>
      </c>
      <c r="BKY29" s="28">
        <v>14</v>
      </c>
      <c r="BKZ29" s="59">
        <v>0</v>
      </c>
      <c r="BLA29" s="29">
        <v>0</v>
      </c>
      <c r="BLB29" s="60" t="str">
        <f t="shared" si="908"/>
        <v/>
      </c>
      <c r="BLC29" s="30"/>
      <c r="BLD29" s="31"/>
      <c r="BLE29" s="27"/>
      <c r="BLF29" s="31"/>
      <c r="BLG29" s="31"/>
      <c r="BLH29" s="28"/>
      <c r="BLI29" s="59">
        <v>0</v>
      </c>
      <c r="BLJ29" s="29">
        <v>0</v>
      </c>
      <c r="BLK29" s="60" t="str">
        <f t="shared" si="909"/>
        <v/>
      </c>
      <c r="BLL29" s="30"/>
      <c r="BLM29" s="31"/>
      <c r="BLN29" s="27"/>
      <c r="BLO29" s="31"/>
      <c r="BLP29" s="31"/>
      <c r="BLQ29" s="28"/>
      <c r="BLR29" s="59"/>
      <c r="BLS29" s="29"/>
      <c r="BLT29" s="60" t="str">
        <f t="shared" si="910"/>
        <v/>
      </c>
      <c r="BLU29" s="30"/>
      <c r="BLV29" s="31"/>
      <c r="BLW29" s="27"/>
      <c r="BLX29" s="31"/>
      <c r="BLY29" s="31"/>
      <c r="BLZ29" s="28"/>
      <c r="BMA29" s="59">
        <v>0</v>
      </c>
      <c r="BMB29" s="29">
        <v>0</v>
      </c>
      <c r="BMC29" s="60" t="str">
        <f t="shared" si="911"/>
        <v/>
      </c>
      <c r="BMD29" s="30">
        <v>6</v>
      </c>
      <c r="BME29" s="31">
        <v>3</v>
      </c>
      <c r="BMF29" s="27">
        <v>9</v>
      </c>
      <c r="BMG29" s="31">
        <v>5</v>
      </c>
      <c r="BMH29" s="31">
        <v>1</v>
      </c>
      <c r="BMI29" s="28">
        <v>15</v>
      </c>
      <c r="BMJ29" s="59">
        <v>4</v>
      </c>
      <c r="BMK29" s="29">
        <v>4</v>
      </c>
      <c r="BML29" s="60">
        <f t="shared" si="912"/>
        <v>1</v>
      </c>
      <c r="BMM29" s="30">
        <v>11</v>
      </c>
      <c r="BMN29" s="31">
        <v>5</v>
      </c>
      <c r="BMO29" s="27">
        <v>16</v>
      </c>
      <c r="BMP29" s="31">
        <v>2</v>
      </c>
      <c r="BMQ29" s="31">
        <v>3</v>
      </c>
      <c r="BMR29" s="28">
        <v>21</v>
      </c>
      <c r="BMS29" s="59"/>
      <c r="BMT29" s="29">
        <v>0</v>
      </c>
      <c r="BMU29" s="60" t="str">
        <f t="shared" si="913"/>
        <v/>
      </c>
      <c r="BMV29" s="30">
        <v>5</v>
      </c>
      <c r="BMW29" s="31">
        <v>1</v>
      </c>
      <c r="BMX29" s="27">
        <v>6</v>
      </c>
      <c r="BMY29" s="31">
        <v>2</v>
      </c>
      <c r="BMZ29" s="31">
        <v>0</v>
      </c>
      <c r="BNA29" s="28">
        <v>8</v>
      </c>
      <c r="BNB29" s="59"/>
      <c r="BNC29" s="29">
        <v>1</v>
      </c>
      <c r="BND29" s="60" t="str">
        <f t="shared" si="914"/>
        <v/>
      </c>
      <c r="BNE29" s="30">
        <v>2</v>
      </c>
      <c r="BNF29" s="31">
        <v>5</v>
      </c>
      <c r="BNG29" s="27">
        <v>7</v>
      </c>
      <c r="BNH29" s="31">
        <v>1</v>
      </c>
      <c r="BNI29" s="31">
        <v>1</v>
      </c>
      <c r="BNJ29" s="28">
        <v>9</v>
      </c>
      <c r="BNK29" s="59"/>
      <c r="BNL29" s="29">
        <v>2</v>
      </c>
      <c r="BNM29" s="60" t="str">
        <f t="shared" si="915"/>
        <v/>
      </c>
      <c r="BNN29" s="30">
        <v>7</v>
      </c>
      <c r="BNO29" s="31">
        <v>4</v>
      </c>
      <c r="BNP29" s="27">
        <v>11</v>
      </c>
      <c r="BNQ29" s="31">
        <v>1</v>
      </c>
      <c r="BNR29" s="31">
        <v>1</v>
      </c>
      <c r="BNS29" s="28">
        <v>13</v>
      </c>
      <c r="BNT29" s="59"/>
      <c r="BNU29" s="29">
        <v>5</v>
      </c>
      <c r="BNV29" s="60" t="str">
        <f t="shared" si="916"/>
        <v/>
      </c>
      <c r="BNW29" s="30"/>
      <c r="BNX29" s="31"/>
      <c r="BNY29" s="27"/>
      <c r="BNZ29" s="31"/>
      <c r="BOA29" s="31"/>
      <c r="BOB29" s="28"/>
      <c r="BOC29" s="59"/>
      <c r="BOD29" s="29"/>
      <c r="BOE29" s="60" t="str">
        <f t="shared" si="917"/>
        <v/>
      </c>
      <c r="BOF29" s="30"/>
      <c r="BOG29" s="31"/>
      <c r="BOH29" s="27"/>
      <c r="BOI29" s="31"/>
      <c r="BOJ29" s="31"/>
      <c r="BOK29" s="28"/>
      <c r="BOL29" s="59"/>
      <c r="BOM29" s="29"/>
      <c r="BON29" s="60" t="str">
        <f t="shared" si="918"/>
        <v/>
      </c>
      <c r="BOO29" s="30">
        <v>10</v>
      </c>
      <c r="BOP29" s="31">
        <v>1</v>
      </c>
      <c r="BOQ29" s="27">
        <v>11</v>
      </c>
      <c r="BOR29" s="31">
        <v>2</v>
      </c>
      <c r="BOS29" s="31">
        <v>4</v>
      </c>
      <c r="BOT29" s="28">
        <v>17</v>
      </c>
      <c r="BOU29" s="59"/>
      <c r="BOV29" s="29"/>
      <c r="BOW29" s="60" t="str">
        <f t="shared" si="919"/>
        <v/>
      </c>
      <c r="BOX29" s="30">
        <v>6</v>
      </c>
      <c r="BOY29" s="31">
        <v>5</v>
      </c>
      <c r="BOZ29" s="27">
        <v>11</v>
      </c>
      <c r="BPA29" s="31">
        <v>4</v>
      </c>
      <c r="BPB29" s="31">
        <v>0</v>
      </c>
      <c r="BPC29" s="28">
        <v>15</v>
      </c>
      <c r="BPD29" s="59"/>
      <c r="BPE29" s="29"/>
      <c r="BPF29" s="60" t="str">
        <f t="shared" si="920"/>
        <v/>
      </c>
      <c r="BPG29" s="30">
        <v>8</v>
      </c>
      <c r="BPH29" s="31">
        <v>5</v>
      </c>
      <c r="BPI29" s="27">
        <v>13</v>
      </c>
      <c r="BPJ29" s="31">
        <v>4</v>
      </c>
      <c r="BPK29" s="31">
        <v>0</v>
      </c>
      <c r="BPL29" s="28">
        <v>17</v>
      </c>
      <c r="BPM29" s="59"/>
      <c r="BPN29" s="29"/>
      <c r="BPO29" s="60" t="str">
        <f t="shared" si="921"/>
        <v/>
      </c>
      <c r="BPP29" s="30">
        <v>2</v>
      </c>
      <c r="BPQ29" s="31">
        <v>5</v>
      </c>
      <c r="BPR29" s="27">
        <v>7</v>
      </c>
      <c r="BPS29" s="31">
        <v>0</v>
      </c>
      <c r="BPT29" s="31">
        <v>0</v>
      </c>
      <c r="BPU29" s="28">
        <v>7</v>
      </c>
      <c r="BPV29" s="59"/>
      <c r="BPW29" s="29"/>
      <c r="BPX29" s="60" t="str">
        <f t="shared" si="922"/>
        <v/>
      </c>
      <c r="BPY29" s="30">
        <v>4</v>
      </c>
      <c r="BPZ29" s="31">
        <v>7</v>
      </c>
      <c r="BQA29" s="27">
        <v>11</v>
      </c>
      <c r="BQB29" s="31">
        <v>4</v>
      </c>
      <c r="BQC29" s="31">
        <v>0</v>
      </c>
      <c r="BQD29" s="28">
        <v>15</v>
      </c>
      <c r="BQE29" s="59"/>
      <c r="BQF29" s="29"/>
      <c r="BQG29" s="60" t="str">
        <f t="shared" si="923"/>
        <v/>
      </c>
      <c r="BQH29" s="30"/>
      <c r="BQI29" s="31"/>
      <c r="BQJ29" s="27"/>
      <c r="BQK29" s="31"/>
      <c r="BQL29" s="31"/>
      <c r="BQM29" s="28"/>
      <c r="BQN29" s="59"/>
      <c r="BQO29" s="29"/>
      <c r="BQP29" s="60" t="str">
        <f t="shared" si="924"/>
        <v/>
      </c>
      <c r="BQQ29" s="30">
        <v>8</v>
      </c>
      <c r="BQR29" s="31">
        <v>3</v>
      </c>
      <c r="BQS29" s="27">
        <v>11</v>
      </c>
      <c r="BQT29" s="31">
        <v>2</v>
      </c>
      <c r="BQU29" s="31">
        <v>1</v>
      </c>
      <c r="BQV29" s="28">
        <v>14</v>
      </c>
      <c r="BQW29" s="59"/>
      <c r="BQX29" s="29"/>
      <c r="BQY29" s="60" t="str">
        <f t="shared" si="925"/>
        <v/>
      </c>
      <c r="BQZ29" s="30"/>
      <c r="BRA29" s="31"/>
      <c r="BRB29" s="27"/>
      <c r="BRC29" s="31"/>
      <c r="BRD29" s="31"/>
      <c r="BRE29" s="28"/>
      <c r="BRF29" s="59"/>
      <c r="BRG29" s="29"/>
      <c r="BRH29" s="60" t="str">
        <f t="shared" si="926"/>
        <v/>
      </c>
      <c r="BRI29" s="30">
        <v>4</v>
      </c>
      <c r="BRJ29" s="31">
        <v>3</v>
      </c>
      <c r="BRK29" s="27">
        <v>7</v>
      </c>
      <c r="BRL29" s="31">
        <v>2</v>
      </c>
      <c r="BRM29" s="31">
        <v>2</v>
      </c>
      <c r="BRN29" s="28">
        <v>11</v>
      </c>
      <c r="BRO29" s="59"/>
      <c r="BRP29" s="29"/>
      <c r="BRQ29" s="60" t="str">
        <f t="shared" si="927"/>
        <v/>
      </c>
      <c r="BRR29" s="30">
        <v>3</v>
      </c>
      <c r="BRS29" s="31">
        <v>4</v>
      </c>
      <c r="BRT29" s="27">
        <v>7</v>
      </c>
      <c r="BRU29" s="31">
        <v>5</v>
      </c>
      <c r="BRV29" s="31">
        <v>3</v>
      </c>
      <c r="BRW29" s="28">
        <v>15</v>
      </c>
      <c r="BRX29" s="59"/>
      <c r="BRY29" s="29"/>
      <c r="BRZ29" s="60" t="str">
        <f t="shared" si="928"/>
        <v/>
      </c>
      <c r="BSA29" s="30">
        <v>6</v>
      </c>
      <c r="BSB29" s="31">
        <v>4</v>
      </c>
      <c r="BSC29" s="27">
        <v>10</v>
      </c>
      <c r="BSD29" s="31">
        <v>4</v>
      </c>
      <c r="BSE29" s="31">
        <v>3</v>
      </c>
      <c r="BSF29" s="28">
        <v>17</v>
      </c>
      <c r="BSG29" s="59"/>
      <c r="BSH29" s="29"/>
      <c r="BSI29" s="60" t="str">
        <f t="shared" si="929"/>
        <v/>
      </c>
      <c r="BSJ29" s="30">
        <v>9</v>
      </c>
      <c r="BSK29" s="31">
        <v>6</v>
      </c>
      <c r="BSL29" s="27">
        <v>15</v>
      </c>
      <c r="BSM29" s="31">
        <v>1</v>
      </c>
      <c r="BSN29" s="31">
        <v>5</v>
      </c>
      <c r="BSO29" s="28">
        <v>21</v>
      </c>
      <c r="BSP29" s="59"/>
      <c r="BSQ29" s="29"/>
      <c r="BSR29" s="60" t="str">
        <f t="shared" si="930"/>
        <v/>
      </c>
      <c r="BSS29" s="30"/>
      <c r="BST29" s="31"/>
      <c r="BSU29" s="27"/>
      <c r="BSV29" s="31"/>
      <c r="BSW29" s="31"/>
      <c r="BSX29" s="28"/>
      <c r="BSY29" s="59"/>
      <c r="BSZ29" s="29"/>
      <c r="BTA29" s="60" t="str">
        <f t="shared" si="931"/>
        <v/>
      </c>
      <c r="BTB29" s="30"/>
      <c r="BTC29" s="31"/>
      <c r="BTD29" s="27"/>
      <c r="BTE29" s="31"/>
      <c r="BTF29" s="31"/>
      <c r="BTG29" s="28"/>
      <c r="BTH29" s="59"/>
      <c r="BTI29" s="29"/>
      <c r="BTJ29" s="60" t="str">
        <f t="shared" si="932"/>
        <v/>
      </c>
      <c r="BTK29" s="30">
        <v>11</v>
      </c>
      <c r="BTL29" s="31">
        <v>3</v>
      </c>
      <c r="BTM29" s="27">
        <v>14</v>
      </c>
      <c r="BTN29" s="31">
        <v>2</v>
      </c>
      <c r="BTO29" s="31">
        <v>3</v>
      </c>
      <c r="BTP29" s="28">
        <v>19</v>
      </c>
      <c r="BTQ29" s="59"/>
      <c r="BTR29" s="29"/>
      <c r="BTS29" s="60" t="str">
        <f t="shared" si="933"/>
        <v/>
      </c>
      <c r="BTT29" s="30">
        <v>11</v>
      </c>
      <c r="BTU29" s="31">
        <v>5</v>
      </c>
      <c r="BTV29" s="27">
        <v>16</v>
      </c>
      <c r="BTW29" s="31">
        <v>0</v>
      </c>
      <c r="BTX29" s="31">
        <v>2</v>
      </c>
      <c r="BTY29" s="28">
        <v>18</v>
      </c>
      <c r="BTZ29" s="59"/>
      <c r="BUA29" s="29"/>
      <c r="BUB29" s="60" t="str">
        <f t="shared" si="934"/>
        <v/>
      </c>
      <c r="BUC29" s="30">
        <v>15</v>
      </c>
      <c r="BUD29" s="31">
        <v>5</v>
      </c>
      <c r="BUE29" s="27">
        <v>20</v>
      </c>
      <c r="BUF29" s="31">
        <v>0</v>
      </c>
      <c r="BUG29" s="31">
        <v>0</v>
      </c>
      <c r="BUH29" s="28">
        <v>20</v>
      </c>
      <c r="BUI29" s="59"/>
      <c r="BUJ29" s="29"/>
      <c r="BUK29" s="60" t="str">
        <f t="shared" si="935"/>
        <v/>
      </c>
      <c r="BUL29" s="30"/>
      <c r="BUM29" s="31"/>
      <c r="BUN29" s="27"/>
      <c r="BUO29" s="31"/>
      <c r="BUP29" s="31"/>
      <c r="BUQ29" s="28"/>
      <c r="BUR29" s="59"/>
      <c r="BUS29" s="29"/>
      <c r="BUT29" s="60" t="str">
        <f t="shared" si="936"/>
        <v/>
      </c>
    </row>
    <row r="30" spans="1:1918" hidden="1">
      <c r="A30" s="177" t="s">
        <v>152</v>
      </c>
      <c r="B30" s="30"/>
      <c r="C30" s="31"/>
      <c r="D30" s="27"/>
      <c r="E30" s="31"/>
      <c r="F30" s="31"/>
      <c r="G30" s="28"/>
      <c r="H30" s="59"/>
      <c r="I30" s="29"/>
      <c r="J30" s="60"/>
      <c r="K30" s="30"/>
      <c r="L30" s="31"/>
      <c r="M30" s="27"/>
      <c r="N30" s="31"/>
      <c r="O30" s="31"/>
      <c r="P30" s="28"/>
      <c r="Q30" s="59"/>
      <c r="R30" s="29"/>
      <c r="S30" s="60"/>
      <c r="T30" s="30"/>
      <c r="U30" s="31"/>
      <c r="V30" s="27"/>
      <c r="W30" s="31"/>
      <c r="X30" s="31"/>
      <c r="Y30" s="28"/>
      <c r="Z30" s="59"/>
      <c r="AA30" s="29"/>
      <c r="AB30" s="60"/>
      <c r="AC30" s="30"/>
      <c r="AD30" s="31"/>
      <c r="AE30" s="27"/>
      <c r="AF30" s="31"/>
      <c r="AG30" s="31"/>
      <c r="AH30" s="28"/>
      <c r="AI30" s="59"/>
      <c r="AJ30" s="29"/>
      <c r="AK30" s="60"/>
      <c r="AL30" s="30"/>
      <c r="AM30" s="31"/>
      <c r="AN30" s="27"/>
      <c r="AO30" s="31"/>
      <c r="AP30" s="31"/>
      <c r="AQ30" s="28"/>
      <c r="AR30" s="59"/>
      <c r="AS30" s="29"/>
      <c r="AT30" s="60"/>
      <c r="AU30" s="30"/>
      <c r="AV30" s="31"/>
      <c r="AW30" s="27"/>
      <c r="AX30" s="31"/>
      <c r="AY30" s="31"/>
      <c r="AZ30" s="28"/>
      <c r="BA30" s="59"/>
      <c r="BB30" s="29"/>
      <c r="BC30" s="60"/>
      <c r="BD30" s="30"/>
      <c r="BE30" s="31"/>
      <c r="BF30" s="27"/>
      <c r="BG30" s="31"/>
      <c r="BH30" s="31"/>
      <c r="BI30" s="28"/>
      <c r="BJ30" s="59"/>
      <c r="BK30" s="29"/>
      <c r="BL30" s="60"/>
      <c r="BM30" s="30"/>
      <c r="BN30" s="31"/>
      <c r="BO30" s="27"/>
      <c r="BP30" s="31"/>
      <c r="BQ30" s="31"/>
      <c r="BR30" s="28"/>
      <c r="BS30" s="59"/>
      <c r="BT30" s="29"/>
      <c r="BU30" s="60"/>
      <c r="BV30" s="30"/>
      <c r="BW30" s="31"/>
      <c r="BX30" s="27"/>
      <c r="BY30" s="31"/>
      <c r="BZ30" s="31"/>
      <c r="CA30" s="28"/>
      <c r="CB30" s="59"/>
      <c r="CC30" s="29"/>
      <c r="CD30" s="60"/>
      <c r="CE30" s="30"/>
      <c r="CF30" s="31"/>
      <c r="CG30" s="27"/>
      <c r="CH30" s="31"/>
      <c r="CI30" s="31"/>
      <c r="CJ30" s="28"/>
      <c r="CK30" s="59"/>
      <c r="CL30" s="29"/>
      <c r="CM30" s="60"/>
      <c r="CN30" s="30"/>
      <c r="CO30" s="31"/>
      <c r="CP30" s="27"/>
      <c r="CQ30" s="31"/>
      <c r="CR30" s="31"/>
      <c r="CS30" s="28"/>
      <c r="CT30" s="59"/>
      <c r="CU30" s="29"/>
      <c r="CV30" s="60"/>
      <c r="CW30" s="30"/>
      <c r="CX30" s="31"/>
      <c r="CY30" s="27"/>
      <c r="CZ30" s="31"/>
      <c r="DA30" s="31"/>
      <c r="DB30" s="28"/>
      <c r="DC30" s="59"/>
      <c r="DD30" s="29"/>
      <c r="DE30" s="60"/>
      <c r="DF30" s="30"/>
      <c r="DG30" s="31"/>
      <c r="DH30" s="27"/>
      <c r="DI30" s="31"/>
      <c r="DJ30" s="31"/>
      <c r="DK30" s="28"/>
      <c r="DL30" s="59"/>
      <c r="DM30" s="29"/>
      <c r="DN30" s="60"/>
      <c r="DO30" s="30"/>
      <c r="DP30" s="31"/>
      <c r="DQ30" s="27"/>
      <c r="DR30" s="31"/>
      <c r="DS30" s="31"/>
      <c r="DT30" s="28"/>
      <c r="DU30" s="59"/>
      <c r="DV30" s="29"/>
      <c r="DW30" s="60"/>
      <c r="DX30" s="30"/>
      <c r="DY30" s="31"/>
      <c r="DZ30" s="27"/>
      <c r="EA30" s="31"/>
      <c r="EB30" s="31"/>
      <c r="EC30" s="28"/>
      <c r="ED30" s="59"/>
      <c r="EE30" s="29"/>
      <c r="EF30" s="60"/>
      <c r="EG30" s="30"/>
      <c r="EH30" s="31"/>
      <c r="EI30" s="27"/>
      <c r="EJ30" s="31"/>
      <c r="EK30" s="31"/>
      <c r="EL30" s="28"/>
      <c r="EM30" s="59"/>
      <c r="EN30" s="29"/>
      <c r="EO30" s="60"/>
      <c r="EP30" s="30"/>
      <c r="EQ30" s="31"/>
      <c r="ER30" s="27"/>
      <c r="ES30" s="31"/>
      <c r="ET30" s="31"/>
      <c r="EU30" s="28"/>
      <c r="EV30" s="59"/>
      <c r="EW30" s="29"/>
      <c r="EX30" s="60"/>
      <c r="EY30" s="30"/>
      <c r="EZ30" s="31"/>
      <c r="FA30" s="27"/>
      <c r="FB30" s="31"/>
      <c r="FC30" s="31"/>
      <c r="FD30" s="28"/>
      <c r="FE30" s="59"/>
      <c r="FF30" s="29"/>
      <c r="FG30" s="60"/>
      <c r="FH30" s="30"/>
      <c r="FI30" s="31"/>
      <c r="FJ30" s="27"/>
      <c r="FK30" s="31"/>
      <c r="FL30" s="31"/>
      <c r="FM30" s="28"/>
      <c r="FN30" s="59"/>
      <c r="FO30" s="29"/>
      <c r="FP30" s="60"/>
      <c r="FQ30" s="30"/>
      <c r="FR30" s="31"/>
      <c r="FS30" s="27"/>
      <c r="FT30" s="31"/>
      <c r="FU30" s="31"/>
      <c r="FV30" s="28"/>
      <c r="FW30" s="59"/>
      <c r="FX30" s="29"/>
      <c r="FY30" s="60"/>
      <c r="FZ30" s="30"/>
      <c r="GA30" s="31"/>
      <c r="GB30" s="27"/>
      <c r="GC30" s="31"/>
      <c r="GD30" s="31"/>
      <c r="GE30" s="28"/>
      <c r="GF30" s="59"/>
      <c r="GG30" s="29"/>
      <c r="GH30" s="60"/>
      <c r="GI30" s="30"/>
      <c r="GJ30" s="31"/>
      <c r="GK30" s="27"/>
      <c r="GL30" s="31"/>
      <c r="GM30" s="31"/>
      <c r="GN30" s="28"/>
      <c r="GO30" s="59"/>
      <c r="GP30" s="29"/>
      <c r="GQ30" s="60"/>
      <c r="GR30" s="30"/>
      <c r="GS30" s="31"/>
      <c r="GT30" s="27"/>
      <c r="GU30" s="31"/>
      <c r="GV30" s="31"/>
      <c r="GW30" s="28"/>
      <c r="GX30" s="59"/>
      <c r="GY30" s="29"/>
      <c r="GZ30" s="60"/>
      <c r="HA30" s="30"/>
      <c r="HB30" s="31"/>
      <c r="HC30" s="27"/>
      <c r="HD30" s="31"/>
      <c r="HE30" s="31"/>
      <c r="HF30" s="28"/>
      <c r="HG30" s="59"/>
      <c r="HH30" s="29"/>
      <c r="HI30" s="60"/>
      <c r="HJ30" s="30"/>
      <c r="HK30" s="31"/>
      <c r="HL30" s="27"/>
      <c r="HM30" s="31"/>
      <c r="HN30" s="31"/>
      <c r="HO30" s="28"/>
      <c r="HP30" s="59"/>
      <c r="HQ30" s="29"/>
      <c r="HR30" s="60"/>
      <c r="HS30" s="30"/>
      <c r="HT30" s="31"/>
      <c r="HU30" s="27"/>
      <c r="HV30" s="31"/>
      <c r="HW30" s="31"/>
      <c r="HX30" s="28"/>
      <c r="HY30" s="59"/>
      <c r="HZ30" s="29"/>
      <c r="IA30" s="60"/>
      <c r="IB30" s="30"/>
      <c r="IC30" s="31"/>
      <c r="ID30" s="27"/>
      <c r="IE30" s="31"/>
      <c r="IF30" s="31"/>
      <c r="IG30" s="28"/>
      <c r="IH30" s="59"/>
      <c r="II30" s="29"/>
      <c r="IJ30" s="60"/>
      <c r="IK30" s="30"/>
      <c r="IL30" s="31"/>
      <c r="IM30" s="27"/>
      <c r="IN30" s="31"/>
      <c r="IO30" s="31"/>
      <c r="IP30" s="28"/>
      <c r="IQ30" s="59"/>
      <c r="IR30" s="29"/>
      <c r="IS30" s="60"/>
      <c r="IT30" s="30"/>
      <c r="IU30" s="31"/>
      <c r="IV30" s="27"/>
      <c r="IW30" s="31"/>
      <c r="IX30" s="31"/>
      <c r="IY30" s="28"/>
      <c r="IZ30" s="59"/>
      <c r="JA30" s="29"/>
      <c r="JB30" s="60"/>
      <c r="JC30" s="30"/>
      <c r="JD30" s="31"/>
      <c r="JE30" s="27"/>
      <c r="JF30" s="31"/>
      <c r="JG30" s="31"/>
      <c r="JH30" s="28"/>
      <c r="JI30" s="59"/>
      <c r="JJ30" s="29"/>
      <c r="JK30" s="60"/>
      <c r="JL30" s="30"/>
      <c r="JM30" s="31"/>
      <c r="JN30" s="27"/>
      <c r="JO30" s="31"/>
      <c r="JP30" s="31"/>
      <c r="JQ30" s="28"/>
      <c r="JR30" s="59"/>
      <c r="JS30" s="29"/>
      <c r="JT30" s="60"/>
      <c r="JU30" s="30"/>
      <c r="JV30" s="31"/>
      <c r="JW30" s="27"/>
      <c r="JX30" s="31"/>
      <c r="JY30" s="31"/>
      <c r="JZ30" s="28"/>
      <c r="KA30" s="59"/>
      <c r="KB30" s="29"/>
      <c r="KC30" s="60"/>
      <c r="KD30" s="30"/>
      <c r="KE30" s="31"/>
      <c r="KF30" s="27"/>
      <c r="KG30" s="31"/>
      <c r="KH30" s="31"/>
      <c r="KI30" s="28"/>
      <c r="KJ30" s="59"/>
      <c r="KK30" s="29"/>
      <c r="KL30" s="60"/>
      <c r="KM30" s="30"/>
      <c r="KN30" s="31"/>
      <c r="KO30" s="27"/>
      <c r="KP30" s="31"/>
      <c r="KQ30" s="31"/>
      <c r="KR30" s="28"/>
      <c r="KS30" s="59"/>
      <c r="KT30" s="29"/>
      <c r="KU30" s="60"/>
      <c r="KV30" s="30"/>
      <c r="KW30" s="31"/>
      <c r="KX30" s="27"/>
      <c r="KY30" s="31"/>
      <c r="KZ30" s="31"/>
      <c r="LA30" s="28"/>
      <c r="LB30" s="59"/>
      <c r="LC30" s="29"/>
      <c r="LD30" s="60"/>
      <c r="LE30" s="30"/>
      <c r="LF30" s="31"/>
      <c r="LG30" s="27"/>
      <c r="LH30" s="31"/>
      <c r="LI30" s="31"/>
      <c r="LJ30" s="28"/>
      <c r="LK30" s="59"/>
      <c r="LL30" s="29"/>
      <c r="LM30" s="60"/>
      <c r="LN30" s="30"/>
      <c r="LO30" s="31"/>
      <c r="LP30" s="27"/>
      <c r="LQ30" s="31"/>
      <c r="LR30" s="31"/>
      <c r="LS30" s="28"/>
      <c r="LT30" s="59"/>
      <c r="LU30" s="29"/>
      <c r="LV30" s="60"/>
      <c r="LW30" s="30"/>
      <c r="LX30" s="31"/>
      <c r="LY30" s="27"/>
      <c r="LZ30" s="31"/>
      <c r="MA30" s="31"/>
      <c r="MB30" s="28"/>
      <c r="MC30" s="59"/>
      <c r="MD30" s="29"/>
      <c r="ME30" s="60"/>
      <c r="MF30" s="30"/>
      <c r="MG30" s="31"/>
      <c r="MH30" s="27"/>
      <c r="MI30" s="31"/>
      <c r="MJ30" s="31"/>
      <c r="MK30" s="28"/>
      <c r="ML30" s="59"/>
      <c r="MM30" s="29"/>
      <c r="MN30" s="60"/>
      <c r="MO30" s="30"/>
      <c r="MP30" s="31"/>
      <c r="MQ30" s="27"/>
      <c r="MR30" s="31"/>
      <c r="MS30" s="31"/>
      <c r="MT30" s="28"/>
      <c r="MU30" s="59"/>
      <c r="MV30" s="29"/>
      <c r="MW30" s="60"/>
      <c r="MX30" s="30"/>
      <c r="MY30" s="31"/>
      <c r="MZ30" s="27"/>
      <c r="NA30" s="31"/>
      <c r="NB30" s="31"/>
      <c r="NC30" s="28"/>
      <c r="ND30" s="59"/>
      <c r="NE30" s="29"/>
      <c r="NF30" s="60"/>
      <c r="NG30" s="30"/>
      <c r="NH30" s="31"/>
      <c r="NI30" s="27"/>
      <c r="NJ30" s="31"/>
      <c r="NK30" s="31"/>
      <c r="NL30" s="28"/>
      <c r="NM30" s="59"/>
      <c r="NN30" s="29"/>
      <c r="NO30" s="60"/>
      <c r="NP30" s="30"/>
      <c r="NQ30" s="31"/>
      <c r="NR30" s="27"/>
      <c r="NS30" s="31"/>
      <c r="NT30" s="31"/>
      <c r="NU30" s="28"/>
      <c r="NV30" s="59"/>
      <c r="NW30" s="29"/>
      <c r="NX30" s="60"/>
      <c r="NY30" s="30"/>
      <c r="NZ30" s="31"/>
      <c r="OA30" s="27"/>
      <c r="OB30" s="31"/>
      <c r="OC30" s="31"/>
      <c r="OD30" s="28"/>
      <c r="OE30" s="59"/>
      <c r="OF30" s="29"/>
      <c r="OG30" s="60"/>
      <c r="OH30" s="30"/>
      <c r="OI30" s="31"/>
      <c r="OJ30" s="27"/>
      <c r="OK30" s="31"/>
      <c r="OL30" s="31"/>
      <c r="OM30" s="28"/>
      <c r="ON30" s="59"/>
      <c r="OO30" s="29"/>
      <c r="OP30" s="60"/>
      <c r="OQ30" s="30"/>
      <c r="OR30" s="31"/>
      <c r="OS30" s="27"/>
      <c r="OT30" s="31"/>
      <c r="OU30" s="31"/>
      <c r="OV30" s="28"/>
      <c r="OW30" s="59"/>
      <c r="OX30" s="29"/>
      <c r="OY30" s="60"/>
      <c r="OZ30" s="472"/>
      <c r="PA30" s="472"/>
      <c r="PB30" s="473" t="s">
        <v>257</v>
      </c>
      <c r="PC30" s="472"/>
      <c r="PD30" s="472"/>
      <c r="PE30" s="474"/>
      <c r="PF30" s="59"/>
      <c r="PG30" s="29"/>
      <c r="PH30" s="60"/>
      <c r="PI30" s="30"/>
      <c r="PJ30" s="31"/>
      <c r="PK30" s="27"/>
      <c r="PL30" s="31"/>
      <c r="PM30" s="31"/>
      <c r="PN30" s="28"/>
      <c r="PO30" s="59"/>
      <c r="PP30" s="29"/>
      <c r="PQ30" s="60"/>
      <c r="PR30" s="30"/>
      <c r="PS30" s="31"/>
      <c r="PT30" s="27"/>
      <c r="PU30" s="31"/>
      <c r="PV30" s="31"/>
      <c r="PW30" s="28"/>
      <c r="PX30" s="59"/>
      <c r="PY30" s="29"/>
      <c r="PZ30" s="60"/>
      <c r="QA30" s="30"/>
      <c r="QB30" s="31"/>
      <c r="QC30" s="27"/>
      <c r="QD30" s="31"/>
      <c r="QE30" s="31"/>
      <c r="QF30" s="28"/>
      <c r="QG30" s="59"/>
      <c r="QH30" s="29"/>
      <c r="QI30" s="60"/>
      <c r="QJ30" s="30"/>
      <c r="QK30" s="31"/>
      <c r="QL30" s="27"/>
      <c r="QM30" s="31"/>
      <c r="QN30" s="31"/>
      <c r="QO30" s="28"/>
      <c r="QP30" s="59"/>
      <c r="QQ30" s="29"/>
      <c r="QR30" s="60"/>
      <c r="QS30" s="30"/>
      <c r="QT30" s="31"/>
      <c r="QU30" s="27"/>
      <c r="QV30" s="31"/>
      <c r="QW30" s="31"/>
      <c r="QX30" s="28"/>
      <c r="QY30" s="59"/>
      <c r="QZ30" s="29"/>
      <c r="RA30" s="60"/>
      <c r="RB30" s="30"/>
      <c r="RC30" s="31"/>
      <c r="RD30" s="27"/>
      <c r="RE30" s="31"/>
      <c r="RF30" s="31"/>
      <c r="RG30" s="28"/>
      <c r="RH30" s="59"/>
      <c r="RI30" s="29"/>
      <c r="RJ30" s="60"/>
      <c r="RK30" s="30"/>
      <c r="RL30" s="31"/>
      <c r="RM30" s="27"/>
      <c r="RN30" s="31"/>
      <c r="RO30" s="31"/>
      <c r="RP30" s="28"/>
      <c r="RQ30" s="59"/>
      <c r="RR30" s="29"/>
      <c r="RS30" s="60"/>
      <c r="RT30" s="30"/>
      <c r="RU30" s="31"/>
      <c r="RV30" s="27"/>
      <c r="RW30" s="31"/>
      <c r="RX30" s="31"/>
      <c r="RY30" s="28"/>
      <c r="RZ30" s="59"/>
      <c r="SA30" s="29"/>
      <c r="SB30" s="60"/>
      <c r="SC30" s="30"/>
      <c r="SD30" s="31"/>
      <c r="SE30" s="27"/>
      <c r="SF30" s="31"/>
      <c r="SG30" s="31"/>
      <c r="SH30" s="28"/>
      <c r="SI30" s="59"/>
      <c r="SJ30" s="29"/>
      <c r="SK30" s="60"/>
      <c r="SL30" s="30"/>
      <c r="SM30" s="31"/>
      <c r="SN30" s="27"/>
      <c r="SO30" s="31"/>
      <c r="SP30" s="31"/>
      <c r="SQ30" s="28"/>
      <c r="SR30" s="59"/>
      <c r="SS30" s="29"/>
      <c r="ST30" s="60"/>
      <c r="SU30" s="30"/>
      <c r="SV30" s="31"/>
      <c r="SW30" s="27"/>
      <c r="SX30" s="31"/>
      <c r="SY30" s="31"/>
      <c r="SZ30" s="28"/>
      <c r="TA30" s="59"/>
      <c r="TB30" s="29"/>
      <c r="TC30" s="60"/>
      <c r="TD30" s="30"/>
      <c r="TE30" s="31"/>
      <c r="TF30" s="27"/>
      <c r="TG30" s="31"/>
      <c r="TH30" s="31"/>
      <c r="TI30" s="28"/>
      <c r="TJ30" s="59"/>
      <c r="TK30" s="29"/>
      <c r="TL30" s="60"/>
      <c r="TM30" s="30"/>
      <c r="TN30" s="31"/>
      <c r="TO30" s="27"/>
      <c r="TP30" s="31"/>
      <c r="TQ30" s="31"/>
      <c r="TR30" s="28"/>
      <c r="TS30" s="59"/>
      <c r="TT30" s="29"/>
      <c r="TU30" s="60"/>
      <c r="TV30" s="30"/>
      <c r="TW30" s="31"/>
      <c r="TX30" s="27"/>
      <c r="TY30" s="31"/>
      <c r="TZ30" s="31"/>
      <c r="UA30" s="28"/>
      <c r="UB30" s="59"/>
      <c r="UC30" s="29"/>
      <c r="UD30" s="60"/>
      <c r="UE30" s="30"/>
      <c r="UF30" s="31"/>
      <c r="UG30" s="27"/>
      <c r="UH30" s="31"/>
      <c r="UI30" s="31"/>
      <c r="UJ30" s="28"/>
      <c r="UK30" s="59"/>
      <c r="UL30" s="29"/>
      <c r="UM30" s="60"/>
      <c r="UN30" s="30"/>
      <c r="UO30" s="31"/>
      <c r="UP30" s="27"/>
      <c r="UQ30" s="31"/>
      <c r="UR30" s="31"/>
      <c r="US30" s="28"/>
      <c r="UT30" s="59"/>
      <c r="UU30" s="29"/>
      <c r="UV30" s="60"/>
      <c r="UW30" s="30"/>
      <c r="UX30" s="31"/>
      <c r="UY30" s="27"/>
      <c r="UZ30" s="31"/>
      <c r="VA30" s="31"/>
      <c r="VB30" s="28"/>
      <c r="VC30" s="59"/>
      <c r="VD30" s="29"/>
      <c r="VE30" s="60"/>
      <c r="VF30" s="30"/>
      <c r="VG30" s="31"/>
      <c r="VH30" s="27"/>
      <c r="VI30" s="31"/>
      <c r="VJ30" s="31"/>
      <c r="VK30" s="28"/>
      <c r="VL30" s="59"/>
      <c r="VM30" s="29"/>
      <c r="VN30" s="60"/>
      <c r="VO30" s="30"/>
      <c r="VP30" s="31"/>
      <c r="VQ30" s="27"/>
      <c r="VR30" s="31"/>
      <c r="VS30" s="31"/>
      <c r="VT30" s="28"/>
      <c r="VU30" s="59"/>
      <c r="VV30" s="29"/>
      <c r="VW30" s="60"/>
      <c r="VX30" s="30"/>
      <c r="VY30" s="31"/>
      <c r="VZ30" s="27"/>
      <c r="WA30" s="31"/>
      <c r="WB30" s="31"/>
      <c r="WC30" s="28"/>
      <c r="WD30" s="59"/>
      <c r="WE30" s="29"/>
      <c r="WF30" s="60"/>
      <c r="WG30" s="30"/>
      <c r="WH30" s="31"/>
      <c r="WI30" s="27"/>
      <c r="WJ30" s="31"/>
      <c r="WK30" s="31"/>
      <c r="WL30" s="28"/>
      <c r="WM30" s="59"/>
      <c r="WN30" s="29"/>
      <c r="WO30" s="60"/>
      <c r="WP30" s="30"/>
      <c r="WQ30" s="31"/>
      <c r="WR30" s="27"/>
      <c r="WS30" s="31"/>
      <c r="WT30" s="31"/>
      <c r="WU30" s="28"/>
      <c r="WV30" s="59"/>
      <c r="WW30" s="29"/>
      <c r="WX30" s="60"/>
      <c r="WY30" s="30"/>
      <c r="WZ30" s="31"/>
      <c r="XA30" s="27"/>
      <c r="XB30" s="31"/>
      <c r="XC30" s="31"/>
      <c r="XD30" s="28"/>
      <c r="XE30" s="59"/>
      <c r="XF30" s="29"/>
      <c r="XG30" s="60"/>
      <c r="XH30" s="30"/>
      <c r="XI30" s="31"/>
      <c r="XJ30" s="27"/>
      <c r="XK30" s="31"/>
      <c r="XL30" s="31"/>
      <c r="XM30" s="28"/>
      <c r="XN30" s="59"/>
      <c r="XO30" s="29"/>
      <c r="XP30" s="60"/>
      <c r="XQ30" s="30"/>
      <c r="XR30" s="31"/>
      <c r="XS30" s="27"/>
      <c r="XT30" s="31"/>
      <c r="XU30" s="31"/>
      <c r="XV30" s="28"/>
      <c r="XW30" s="59"/>
      <c r="XX30" s="29"/>
      <c r="XY30" s="60"/>
      <c r="XZ30" s="30"/>
      <c r="YA30" s="31"/>
      <c r="YB30" s="27"/>
      <c r="YC30" s="31"/>
      <c r="YD30" s="31"/>
      <c r="YE30" s="28"/>
      <c r="YF30" s="59"/>
      <c r="YG30" s="29"/>
      <c r="YH30" s="60"/>
      <c r="YI30" s="30"/>
      <c r="YJ30" s="31"/>
      <c r="YK30" s="27"/>
      <c r="YL30" s="31"/>
      <c r="YM30" s="31"/>
      <c r="YN30" s="28"/>
      <c r="YO30" s="59"/>
      <c r="YP30" s="29"/>
      <c r="YQ30" s="60"/>
      <c r="YR30" s="30"/>
      <c r="YS30" s="31"/>
      <c r="YT30" s="27"/>
      <c r="YU30" s="31"/>
      <c r="YV30" s="31"/>
      <c r="YW30" s="28"/>
      <c r="YX30" s="59"/>
      <c r="YY30" s="29"/>
      <c r="YZ30" s="60"/>
      <c r="ZA30" s="30"/>
      <c r="ZB30" s="31"/>
      <c r="ZC30" s="27"/>
      <c r="ZD30" s="31"/>
      <c r="ZE30" s="31"/>
      <c r="ZF30" s="28"/>
      <c r="ZG30" s="59"/>
      <c r="ZH30" s="29"/>
      <c r="ZI30" s="60"/>
      <c r="ZJ30" s="30"/>
      <c r="ZK30" s="31"/>
      <c r="ZL30" s="27"/>
      <c r="ZM30" s="31"/>
      <c r="ZN30" s="31"/>
      <c r="ZO30" s="28"/>
      <c r="ZP30" s="59"/>
      <c r="ZQ30" s="29"/>
      <c r="ZR30" s="60"/>
      <c r="ZS30" s="30"/>
      <c r="ZT30" s="31"/>
      <c r="ZU30" s="27"/>
      <c r="ZV30" s="31"/>
      <c r="ZW30" s="31"/>
      <c r="ZX30" s="28"/>
      <c r="ZY30" s="59"/>
      <c r="ZZ30" s="29"/>
      <c r="AAA30" s="60"/>
      <c r="AAB30" s="30"/>
      <c r="AAC30" s="31"/>
      <c r="AAD30" s="27"/>
      <c r="AAE30" s="31"/>
      <c r="AAF30" s="31"/>
      <c r="AAG30" s="28"/>
      <c r="AAH30" s="59"/>
      <c r="AAI30" s="29"/>
      <c r="AAJ30" s="60"/>
      <c r="AAK30" s="30"/>
      <c r="AAL30" s="31"/>
      <c r="AAM30" s="27"/>
      <c r="AAN30" s="31"/>
      <c r="AAO30" s="31"/>
      <c r="AAP30" s="28"/>
      <c r="AAQ30" s="59"/>
      <c r="AAR30" s="29"/>
      <c r="AAS30" s="60"/>
      <c r="AAT30" s="30"/>
      <c r="AAU30" s="31"/>
      <c r="AAV30" s="27"/>
      <c r="AAW30" s="31"/>
      <c r="AAX30" s="31"/>
      <c r="AAY30" s="28"/>
      <c r="AAZ30" s="59"/>
      <c r="ABA30" s="29"/>
      <c r="ABB30" s="60"/>
      <c r="ABC30" s="30"/>
      <c r="ABD30" s="31"/>
      <c r="ABE30" s="27"/>
      <c r="ABF30" s="31"/>
      <c r="ABG30" s="31"/>
      <c r="ABH30" s="28"/>
      <c r="ABI30" s="59"/>
      <c r="ABJ30" s="29"/>
      <c r="ABK30" s="60"/>
      <c r="ABL30" s="30"/>
      <c r="ABM30" s="31"/>
      <c r="ABN30" s="27"/>
      <c r="ABO30" s="31"/>
      <c r="ABP30" s="31"/>
      <c r="ABQ30" s="28"/>
      <c r="ABR30" s="59"/>
      <c r="ABS30" s="29"/>
      <c r="ABT30" s="60"/>
      <c r="ABU30" s="30"/>
      <c r="ABV30" s="31"/>
      <c r="ABW30" s="27"/>
      <c r="ABX30" s="31"/>
      <c r="ABY30" s="31"/>
      <c r="ABZ30" s="28"/>
      <c r="ACA30" s="59"/>
      <c r="ACB30" s="29"/>
      <c r="ACC30" s="60"/>
      <c r="ACD30" s="30"/>
      <c r="ACE30" s="31"/>
      <c r="ACF30" s="27"/>
      <c r="ACG30" s="31"/>
      <c r="ACH30" s="31"/>
      <c r="ACI30" s="28"/>
      <c r="ACJ30" s="59"/>
      <c r="ACK30" s="29"/>
      <c r="ACL30" s="60"/>
      <c r="ACM30" s="30"/>
      <c r="ACN30" s="31"/>
      <c r="ACO30" s="27"/>
      <c r="ACP30" s="31"/>
      <c r="ACQ30" s="31"/>
      <c r="ACR30" s="28"/>
      <c r="ACS30" s="59"/>
      <c r="ACT30" s="29"/>
      <c r="ACU30" s="60"/>
      <c r="ACV30" s="30"/>
      <c r="ACW30" s="31"/>
      <c r="ACX30" s="27"/>
      <c r="ACY30" s="31"/>
      <c r="ACZ30" s="31"/>
      <c r="ADA30" s="28"/>
      <c r="ADB30" s="59"/>
      <c r="ADC30" s="29"/>
      <c r="ADD30" s="60"/>
      <c r="ADE30" s="30"/>
      <c r="ADF30" s="31"/>
      <c r="ADG30" s="27"/>
      <c r="ADH30" s="31"/>
      <c r="ADI30" s="31"/>
      <c r="ADJ30" s="28"/>
      <c r="ADK30" s="59"/>
      <c r="ADL30" s="29"/>
      <c r="ADM30" s="60"/>
      <c r="ADN30" s="30"/>
      <c r="ADO30" s="31"/>
      <c r="ADP30" s="27"/>
      <c r="ADQ30" s="31"/>
      <c r="ADR30" s="31"/>
      <c r="ADS30" s="28"/>
      <c r="ADT30" s="59"/>
      <c r="ADU30" s="29"/>
      <c r="ADV30" s="60"/>
      <c r="ADW30" s="30"/>
      <c r="ADX30" s="31"/>
      <c r="ADY30" s="27"/>
      <c r="ADZ30" s="31"/>
      <c r="AEA30" s="31"/>
      <c r="AEB30" s="28"/>
      <c r="AEC30" s="59"/>
      <c r="AED30" s="29"/>
      <c r="AEE30" s="60"/>
      <c r="AEF30" s="30"/>
      <c r="AEG30" s="31"/>
      <c r="AEH30" s="27"/>
      <c r="AEI30" s="31"/>
      <c r="AEJ30" s="31"/>
      <c r="AEK30" s="28"/>
      <c r="AEL30" s="59"/>
      <c r="AEM30" s="29"/>
      <c r="AEN30" s="60"/>
      <c r="AEO30" s="30"/>
      <c r="AEP30" s="31"/>
      <c r="AEQ30" s="27"/>
      <c r="AER30" s="31"/>
      <c r="AES30" s="31"/>
      <c r="AET30" s="28"/>
      <c r="AEU30" s="59"/>
      <c r="AEV30" s="29"/>
      <c r="AEW30" s="60"/>
      <c r="AEX30" s="30"/>
      <c r="AEY30" s="31"/>
      <c r="AEZ30" s="27"/>
      <c r="AFA30" s="31"/>
      <c r="AFB30" s="31"/>
      <c r="AFC30" s="28"/>
      <c r="AFD30" s="59"/>
      <c r="AFE30" s="29"/>
      <c r="AFF30" s="60"/>
      <c r="AFG30" s="30"/>
      <c r="AFH30" s="31"/>
      <c r="AFI30" s="27"/>
      <c r="AFJ30" s="31"/>
      <c r="AFK30" s="31"/>
      <c r="AFL30" s="28"/>
      <c r="AFM30" s="59"/>
      <c r="AFN30" s="29"/>
      <c r="AFO30" s="60"/>
      <c r="AFP30" s="30"/>
      <c r="AFQ30" s="31"/>
      <c r="AFR30" s="27"/>
      <c r="AFS30" s="31"/>
      <c r="AFT30" s="31"/>
      <c r="AFU30" s="28"/>
      <c r="AFV30" s="59"/>
      <c r="AFW30" s="29"/>
      <c r="AFX30" s="60"/>
      <c r="AFY30" s="30"/>
      <c r="AFZ30" s="31"/>
      <c r="AGA30" s="27"/>
      <c r="AGB30" s="31"/>
      <c r="AGC30" s="31"/>
      <c r="AGD30" s="28"/>
      <c r="AGE30" s="59"/>
      <c r="AGF30" s="29"/>
      <c r="AGG30" s="60"/>
      <c r="AGH30" s="30"/>
      <c r="AGI30" s="31"/>
      <c r="AGJ30" s="27"/>
      <c r="AGK30" s="31"/>
      <c r="AGL30" s="31"/>
      <c r="AGM30" s="28"/>
      <c r="AGN30" s="59"/>
      <c r="AGO30" s="29"/>
      <c r="AGP30" s="60"/>
      <c r="AGQ30" s="30"/>
      <c r="AGR30" s="31"/>
      <c r="AGS30" s="27"/>
      <c r="AGT30" s="31"/>
      <c r="AGU30" s="31"/>
      <c r="AGV30" s="28"/>
      <c r="AGW30" s="59"/>
      <c r="AGX30" s="29"/>
      <c r="AGY30" s="60"/>
      <c r="AGZ30" s="30"/>
      <c r="AHA30" s="31"/>
      <c r="AHB30" s="27"/>
      <c r="AHC30" s="31"/>
      <c r="AHD30" s="31"/>
      <c r="AHE30" s="28"/>
      <c r="AHF30" s="59"/>
      <c r="AHG30" s="29"/>
      <c r="AHH30" s="60"/>
      <c r="AHI30" s="30"/>
      <c r="AHJ30" s="31"/>
      <c r="AHK30" s="27"/>
      <c r="AHL30" s="31"/>
      <c r="AHM30" s="31"/>
      <c r="AHN30" s="28"/>
      <c r="AHO30" s="59"/>
      <c r="AHP30" s="29"/>
      <c r="AHQ30" s="60"/>
      <c r="AHR30" s="30"/>
      <c r="AHS30" s="31"/>
      <c r="AHT30" s="27"/>
      <c r="AHU30" s="31"/>
      <c r="AHV30" s="31"/>
      <c r="AHW30" s="28"/>
      <c r="AHX30" s="59"/>
      <c r="AHY30" s="29"/>
      <c r="AHZ30" s="60"/>
      <c r="AIA30" s="30"/>
      <c r="AIB30" s="31"/>
      <c r="AIC30" s="27"/>
      <c r="AID30" s="31"/>
      <c r="AIE30" s="31"/>
      <c r="AIF30" s="28"/>
      <c r="AIG30" s="59"/>
      <c r="AIH30" s="29"/>
      <c r="AII30" s="60"/>
      <c r="AIJ30" s="30"/>
      <c r="AIK30" s="31"/>
      <c r="AIL30" s="27"/>
      <c r="AIM30" s="31"/>
      <c r="AIN30" s="31"/>
      <c r="AIO30" s="28"/>
      <c r="AIP30" s="59"/>
      <c r="AIQ30" s="29"/>
      <c r="AIR30" s="60"/>
      <c r="AIS30" s="30"/>
      <c r="AIT30" s="31"/>
      <c r="AIU30" s="27"/>
      <c r="AIV30" s="31"/>
      <c r="AIW30" s="31"/>
      <c r="AIX30" s="28"/>
      <c r="AIY30" s="59"/>
      <c r="AIZ30" s="29"/>
      <c r="AJA30" s="60"/>
      <c r="AJB30" s="30"/>
      <c r="AJC30" s="31"/>
      <c r="AJD30" s="27"/>
      <c r="AJE30" s="31"/>
      <c r="AJF30" s="31"/>
      <c r="AJG30" s="28"/>
      <c r="AJH30" s="59"/>
      <c r="AJI30" s="29"/>
      <c r="AJJ30" s="60"/>
      <c r="AJK30" s="30"/>
      <c r="AJL30" s="31"/>
      <c r="AJM30" s="27"/>
      <c r="AJN30" s="31"/>
      <c r="AJO30" s="31"/>
      <c r="AJP30" s="28"/>
      <c r="AJQ30" s="59"/>
      <c r="AJR30" s="29"/>
      <c r="AJS30" s="60"/>
      <c r="AJT30" s="30"/>
      <c r="AJU30" s="31"/>
      <c r="AJV30" s="27"/>
      <c r="AJW30" s="31"/>
      <c r="AJX30" s="31"/>
      <c r="AJY30" s="28"/>
      <c r="AJZ30" s="59"/>
      <c r="AKA30" s="29"/>
      <c r="AKB30" s="60"/>
      <c r="AKC30" s="30"/>
      <c r="AKD30" s="31"/>
      <c r="AKE30" s="27"/>
      <c r="AKF30" s="31"/>
      <c r="AKG30" s="31"/>
      <c r="AKH30" s="28"/>
      <c r="AKI30" s="59"/>
      <c r="AKJ30" s="29"/>
      <c r="AKK30" s="60"/>
      <c r="AKL30" s="30"/>
      <c r="AKM30" s="31"/>
      <c r="AKN30" s="27"/>
      <c r="AKO30" s="31"/>
      <c r="AKP30" s="31"/>
      <c r="AKQ30" s="28"/>
      <c r="AKR30" s="59"/>
      <c r="AKS30" s="29"/>
      <c r="AKT30" s="60"/>
      <c r="AKU30" s="30"/>
      <c r="AKV30" s="31"/>
      <c r="AKW30" s="27"/>
      <c r="AKX30" s="31"/>
      <c r="AKY30" s="31"/>
      <c r="AKZ30" s="28"/>
      <c r="ALA30" s="59"/>
      <c r="ALB30" s="29"/>
      <c r="ALC30" s="60"/>
      <c r="ALD30" s="30"/>
      <c r="ALE30" s="31"/>
      <c r="ALF30" s="27"/>
      <c r="ALG30" s="31"/>
      <c r="ALH30" s="31"/>
      <c r="ALI30" s="28"/>
      <c r="ALJ30" s="59"/>
      <c r="ALK30" s="29"/>
      <c r="ALL30" s="60"/>
      <c r="ALM30" s="30"/>
      <c r="ALN30" s="31"/>
      <c r="ALO30" s="27"/>
      <c r="ALP30" s="31"/>
      <c r="ALQ30" s="31"/>
      <c r="ALR30" s="28"/>
      <c r="ALS30" s="59"/>
      <c r="ALT30" s="29"/>
      <c r="ALU30" s="60"/>
      <c r="ALV30" s="30"/>
      <c r="ALW30" s="31"/>
      <c r="ALX30" s="27"/>
      <c r="ALY30" s="31"/>
      <c r="ALZ30" s="31"/>
      <c r="AMA30" s="28"/>
      <c r="AMB30" s="59"/>
      <c r="AMC30" s="29"/>
      <c r="AMD30" s="60"/>
      <c r="AME30" s="30"/>
      <c r="AMF30" s="31"/>
      <c r="AMG30" s="27"/>
      <c r="AMH30" s="31"/>
      <c r="AMI30" s="31"/>
      <c r="AMJ30" s="28"/>
      <c r="AMK30" s="59"/>
      <c r="AML30" s="29"/>
      <c r="AMM30" s="60"/>
      <c r="AMN30" s="30"/>
      <c r="AMO30" s="31"/>
      <c r="AMP30" s="27"/>
      <c r="AMQ30" s="31"/>
      <c r="AMR30" s="31"/>
      <c r="AMS30" s="28"/>
      <c r="AMT30" s="59"/>
      <c r="AMU30" s="29"/>
      <c r="AMV30" s="60"/>
      <c r="AMW30" s="30"/>
      <c r="AMX30" s="31"/>
      <c r="AMY30" s="27"/>
      <c r="AMZ30" s="31"/>
      <c r="ANA30" s="31"/>
      <c r="ANB30" s="28"/>
      <c r="ANC30" s="59"/>
      <c r="AND30" s="29"/>
      <c r="ANE30" s="60"/>
      <c r="ANF30" s="30"/>
      <c r="ANG30" s="31"/>
      <c r="ANH30" s="27"/>
      <c r="ANI30" s="31"/>
      <c r="ANJ30" s="31"/>
      <c r="ANK30" s="28"/>
      <c r="ANL30" s="59"/>
      <c r="ANM30" s="29"/>
      <c r="ANN30" s="60"/>
      <c r="ANO30" s="30"/>
      <c r="ANP30" s="31"/>
      <c r="ANQ30" s="27"/>
      <c r="ANR30" s="31"/>
      <c r="ANS30" s="31"/>
      <c r="ANT30" s="28"/>
      <c r="ANU30" s="59"/>
      <c r="ANV30" s="29"/>
      <c r="ANW30" s="60"/>
      <c r="ANX30" s="30"/>
      <c r="ANY30" s="31"/>
      <c r="ANZ30" s="27"/>
      <c r="AOA30" s="31"/>
      <c r="AOB30" s="31"/>
      <c r="AOC30" s="28"/>
      <c r="AOD30" s="59"/>
      <c r="AOE30" s="29"/>
      <c r="AOF30" s="60"/>
      <c r="AOG30" s="30"/>
      <c r="AOH30" s="31"/>
      <c r="AOI30" s="27"/>
      <c r="AOJ30" s="31"/>
      <c r="AOK30" s="31"/>
      <c r="AOL30" s="28"/>
      <c r="AOM30" s="59"/>
      <c r="AON30" s="29"/>
      <c r="AOO30" s="60"/>
      <c r="AOP30" s="30"/>
      <c r="AOQ30" s="31"/>
      <c r="AOR30" s="27"/>
      <c r="AOS30" s="31"/>
      <c r="AOT30" s="31"/>
      <c r="AOU30" s="28"/>
      <c r="AOV30" s="59"/>
      <c r="AOW30" s="29"/>
      <c r="AOX30" s="60"/>
      <c r="AOY30" s="30"/>
      <c r="AOZ30" s="31"/>
      <c r="APA30" s="27"/>
      <c r="APB30" s="31"/>
      <c r="APC30" s="31"/>
      <c r="APD30" s="28"/>
      <c r="APE30" s="59"/>
      <c r="APF30" s="29"/>
      <c r="APG30" s="60"/>
      <c r="APH30" s="30"/>
      <c r="API30" s="31"/>
      <c r="APJ30" s="27"/>
      <c r="APK30" s="31"/>
      <c r="APL30" s="31"/>
      <c r="APM30" s="28"/>
      <c r="APN30" s="59"/>
      <c r="APO30" s="29"/>
      <c r="APP30" s="60"/>
      <c r="APQ30" s="30"/>
      <c r="APR30" s="31"/>
      <c r="APS30" s="27"/>
      <c r="APT30" s="31"/>
      <c r="APU30" s="31"/>
      <c r="APV30" s="28"/>
      <c r="APW30" s="59"/>
      <c r="APX30" s="29"/>
      <c r="APY30" s="60"/>
      <c r="APZ30" s="30"/>
      <c r="AQA30" s="31"/>
      <c r="AQB30" s="27"/>
      <c r="AQC30" s="31"/>
      <c r="AQD30" s="31"/>
      <c r="AQE30" s="28"/>
      <c r="AQF30" s="59"/>
      <c r="AQG30" s="29"/>
      <c r="AQH30" s="60"/>
      <c r="AQI30" s="30"/>
      <c r="AQJ30" s="31"/>
      <c r="AQK30" s="27"/>
      <c r="AQL30" s="31"/>
      <c r="AQM30" s="31"/>
      <c r="AQN30" s="28"/>
      <c r="AQO30" s="59"/>
      <c r="AQP30" s="29"/>
      <c r="AQQ30" s="60"/>
      <c r="AQR30" s="30"/>
      <c r="AQS30" s="31"/>
      <c r="AQT30" s="27"/>
      <c r="AQU30" s="31"/>
      <c r="AQV30" s="31"/>
      <c r="AQW30" s="28"/>
      <c r="AQX30" s="59"/>
      <c r="AQY30" s="29"/>
      <c r="AQZ30" s="60"/>
      <c r="ARA30" s="30"/>
      <c r="ARB30" s="31"/>
      <c r="ARC30" s="27"/>
      <c r="ARD30" s="31"/>
      <c r="ARE30" s="31"/>
      <c r="ARF30" s="28"/>
      <c r="ARG30" s="59"/>
      <c r="ARH30" s="29"/>
      <c r="ARI30" s="60"/>
      <c r="ARJ30" s="30"/>
      <c r="ARK30" s="31"/>
      <c r="ARL30" s="27"/>
      <c r="ARM30" s="31"/>
      <c r="ARN30" s="31"/>
      <c r="ARO30" s="28"/>
      <c r="ARP30" s="59"/>
      <c r="ARQ30" s="29"/>
      <c r="ARR30" s="60"/>
      <c r="ARS30" s="30"/>
      <c r="ART30" s="31"/>
      <c r="ARU30" s="27"/>
      <c r="ARV30" s="31"/>
      <c r="ARW30" s="31"/>
      <c r="ARX30" s="28"/>
      <c r="ARY30" s="59"/>
      <c r="ARZ30" s="29"/>
      <c r="ASA30" s="60"/>
      <c r="ASB30" s="30"/>
      <c r="ASC30" s="31"/>
      <c r="ASD30" s="27"/>
      <c r="ASE30" s="31"/>
      <c r="ASF30" s="31"/>
      <c r="ASG30" s="28"/>
      <c r="ASH30" s="59"/>
      <c r="ASI30" s="29"/>
      <c r="ASJ30" s="60"/>
      <c r="ASK30" s="30"/>
      <c r="ASL30" s="31"/>
      <c r="ASM30" s="27"/>
      <c r="ASN30" s="31"/>
      <c r="ASO30" s="31"/>
      <c r="ASP30" s="28"/>
      <c r="ASQ30" s="59"/>
      <c r="ASR30" s="29"/>
      <c r="ASS30" s="60"/>
      <c r="AST30" s="30"/>
      <c r="ASU30" s="31"/>
      <c r="ASV30" s="27"/>
      <c r="ASW30" s="31"/>
      <c r="ASX30" s="31"/>
      <c r="ASY30" s="28"/>
      <c r="ASZ30" s="59"/>
      <c r="ATA30" s="29"/>
      <c r="ATB30" s="60"/>
      <c r="ATC30" s="30"/>
      <c r="ATD30" s="31"/>
      <c r="ATE30" s="27"/>
      <c r="ATF30" s="31"/>
      <c r="ATG30" s="31"/>
      <c r="ATH30" s="28"/>
      <c r="ATI30" s="59"/>
      <c r="ATJ30" s="29"/>
      <c r="ATK30" s="60"/>
      <c r="ATL30" s="30"/>
      <c r="ATM30" s="31"/>
      <c r="ATN30" s="27"/>
      <c r="ATO30" s="31"/>
      <c r="ATP30" s="31"/>
      <c r="ATQ30" s="28"/>
      <c r="ATR30" s="59"/>
      <c r="ATS30" s="29"/>
      <c r="ATT30" s="60"/>
      <c r="ATU30" s="30"/>
      <c r="ATV30" s="31"/>
      <c r="ATW30" s="27"/>
      <c r="ATX30" s="31"/>
      <c r="ATY30" s="31"/>
      <c r="ATZ30" s="28"/>
      <c r="AUA30" s="59"/>
      <c r="AUB30" s="29"/>
      <c r="AUC30" s="60"/>
      <c r="AUD30" s="30"/>
      <c r="AUE30" s="31"/>
      <c r="AUF30" s="27"/>
      <c r="AUG30" s="31"/>
      <c r="AUH30" s="31"/>
      <c r="AUI30" s="28"/>
      <c r="AUJ30" s="59"/>
      <c r="AUK30" s="29"/>
      <c r="AUL30" s="60"/>
      <c r="AUM30" s="30"/>
      <c r="AUN30" s="31"/>
      <c r="AUO30" s="27"/>
      <c r="AUP30" s="31"/>
      <c r="AUQ30" s="31"/>
      <c r="AUR30" s="28"/>
      <c r="AUS30" s="59"/>
      <c r="AUT30" s="29"/>
      <c r="AUU30" s="60"/>
      <c r="AUV30" s="30"/>
      <c r="AUW30" s="31"/>
      <c r="AUX30" s="27"/>
      <c r="AUY30" s="31"/>
      <c r="AUZ30" s="31"/>
      <c r="AVA30" s="28"/>
      <c r="AVB30" s="59"/>
      <c r="AVC30" s="29"/>
      <c r="AVD30" s="60"/>
      <c r="AVE30" s="30"/>
      <c r="AVF30" s="31"/>
      <c r="AVG30" s="27"/>
      <c r="AVH30" s="31"/>
      <c r="AVI30" s="31"/>
      <c r="AVJ30" s="28"/>
      <c r="AVK30" s="59"/>
      <c r="AVL30" s="29"/>
      <c r="AVM30" s="60"/>
      <c r="AVN30" s="30"/>
      <c r="AVO30" s="31"/>
      <c r="AVP30" s="27"/>
      <c r="AVQ30" s="31"/>
      <c r="AVR30" s="31"/>
      <c r="AVS30" s="28"/>
      <c r="AVT30" s="59"/>
      <c r="AVU30" s="29"/>
      <c r="AVV30" s="60"/>
      <c r="AVW30" s="30"/>
      <c r="AVX30" s="31"/>
      <c r="AVY30" s="27"/>
      <c r="AVZ30" s="31"/>
      <c r="AWA30" s="31"/>
      <c r="AWB30" s="28"/>
      <c r="AWC30" s="59"/>
      <c r="AWD30" s="29"/>
      <c r="AWE30" s="60"/>
      <c r="AWF30" s="30"/>
      <c r="AWG30" s="31"/>
      <c r="AWH30" s="27"/>
      <c r="AWI30" s="31"/>
      <c r="AWJ30" s="31"/>
      <c r="AWK30" s="28"/>
      <c r="AWL30" s="59"/>
      <c r="AWM30" s="29"/>
      <c r="AWN30" s="60"/>
      <c r="AWO30" s="30"/>
      <c r="AWP30" s="31"/>
      <c r="AWQ30" s="27"/>
      <c r="AWR30" s="31"/>
      <c r="AWS30" s="31"/>
      <c r="AWT30" s="28"/>
      <c r="AWU30" s="59"/>
      <c r="AWV30" s="29"/>
      <c r="AWW30" s="60"/>
      <c r="AWX30" s="30"/>
      <c r="AWY30" s="31"/>
      <c r="AWZ30" s="27"/>
      <c r="AXA30" s="31"/>
      <c r="AXB30" s="31"/>
      <c r="AXC30" s="28"/>
      <c r="AXD30" s="59"/>
      <c r="AXE30" s="29"/>
      <c r="AXF30" s="60"/>
      <c r="AXG30" s="30"/>
      <c r="AXH30" s="31"/>
      <c r="AXI30" s="27"/>
      <c r="AXJ30" s="31"/>
      <c r="AXK30" s="31"/>
      <c r="AXL30" s="28"/>
      <c r="AXM30" s="59"/>
      <c r="AXN30" s="29"/>
      <c r="AXO30" s="60"/>
      <c r="AXP30" s="30"/>
      <c r="AXQ30" s="31"/>
      <c r="AXR30" s="27"/>
      <c r="AXS30" s="31"/>
      <c r="AXT30" s="31"/>
      <c r="AXU30" s="28"/>
      <c r="AXV30" s="59"/>
      <c r="AXW30" s="29"/>
      <c r="AXX30" s="60"/>
      <c r="AXY30" s="30"/>
      <c r="AXZ30" s="31"/>
      <c r="AYA30" s="27"/>
      <c r="AYB30" s="31"/>
      <c r="AYC30" s="31"/>
      <c r="AYD30" s="28"/>
      <c r="AYE30" s="59"/>
      <c r="AYF30" s="29"/>
      <c r="AYG30" s="60"/>
      <c r="AYH30" s="30"/>
      <c r="AYI30" s="31"/>
      <c r="AYJ30" s="27"/>
      <c r="AYK30" s="31"/>
      <c r="AYL30" s="31"/>
      <c r="AYM30" s="28"/>
      <c r="AYN30" s="59"/>
      <c r="AYO30" s="29"/>
      <c r="AYP30" s="60"/>
      <c r="AYQ30" s="30"/>
      <c r="AYR30" s="31"/>
      <c r="AYS30" s="27"/>
      <c r="AYT30" s="31"/>
      <c r="AYU30" s="31"/>
      <c r="AYV30" s="28"/>
      <c r="AYW30" s="59"/>
      <c r="AYX30" s="29"/>
      <c r="AYY30" s="60"/>
      <c r="AYZ30" s="30"/>
      <c r="AZA30" s="31"/>
      <c r="AZB30" s="27"/>
      <c r="AZC30" s="31"/>
      <c r="AZD30" s="31"/>
      <c r="AZE30" s="28"/>
      <c r="AZF30" s="59"/>
      <c r="AZG30" s="29"/>
      <c r="AZH30" s="60"/>
      <c r="AZI30" s="30"/>
      <c r="AZJ30" s="31"/>
      <c r="AZK30" s="27"/>
      <c r="AZL30" s="31"/>
      <c r="AZM30" s="31"/>
      <c r="AZN30" s="28"/>
      <c r="AZO30" s="59"/>
      <c r="AZP30" s="29"/>
      <c r="AZQ30" s="60"/>
      <c r="AZR30" s="30"/>
      <c r="AZS30" s="31"/>
      <c r="AZT30" s="27"/>
      <c r="AZU30" s="31"/>
      <c r="AZV30" s="31"/>
      <c r="AZW30" s="28"/>
      <c r="AZX30" s="59"/>
      <c r="AZY30" s="29"/>
      <c r="AZZ30" s="60"/>
      <c r="BAA30" s="30"/>
      <c r="BAB30" s="31"/>
      <c r="BAC30" s="27"/>
      <c r="BAD30" s="31"/>
      <c r="BAE30" s="31"/>
      <c r="BAF30" s="28"/>
      <c r="BAG30" s="59"/>
      <c r="BAH30" s="29"/>
      <c r="BAI30" s="60"/>
      <c r="BAJ30" s="30"/>
      <c r="BAK30" s="31"/>
      <c r="BAL30" s="27"/>
      <c r="BAM30" s="31"/>
      <c r="BAN30" s="31"/>
      <c r="BAO30" s="28"/>
      <c r="BAP30" s="59"/>
      <c r="BAQ30" s="29"/>
      <c r="BAR30" s="60"/>
      <c r="BAS30" s="30"/>
      <c r="BAT30" s="31"/>
      <c r="BAU30" s="27"/>
      <c r="BAV30" s="31"/>
      <c r="BAW30" s="31"/>
      <c r="BAX30" s="28"/>
      <c r="BAY30" s="59"/>
      <c r="BAZ30" s="29"/>
      <c r="BBA30" s="60"/>
      <c r="BBB30" s="30"/>
      <c r="BBC30" s="31"/>
      <c r="BBD30" s="27"/>
      <c r="BBE30" s="31"/>
      <c r="BBF30" s="31"/>
      <c r="BBG30" s="28"/>
      <c r="BBH30" s="59"/>
      <c r="BBI30" s="29"/>
      <c r="BBJ30" s="60"/>
      <c r="BBK30" s="30"/>
      <c r="BBL30" s="31"/>
      <c r="BBM30" s="27"/>
      <c r="BBN30" s="31"/>
      <c r="BBO30" s="31"/>
      <c r="BBP30" s="28"/>
      <c r="BBQ30" s="59"/>
      <c r="BBR30" s="29"/>
      <c r="BBS30" s="60"/>
      <c r="BBT30" s="30"/>
      <c r="BBU30" s="31"/>
      <c r="BBV30" s="27"/>
      <c r="BBW30" s="31"/>
      <c r="BBX30" s="31"/>
      <c r="BBY30" s="28"/>
      <c r="BBZ30" s="59"/>
      <c r="BCA30" s="29"/>
      <c r="BCB30" s="60"/>
      <c r="BCC30" s="30"/>
      <c r="BCD30" s="31"/>
      <c r="BCE30" s="27"/>
      <c r="BCF30" s="31"/>
      <c r="BCG30" s="31"/>
      <c r="BCH30" s="28"/>
      <c r="BCI30" s="59"/>
      <c r="BCJ30" s="29"/>
      <c r="BCK30" s="60"/>
      <c r="BCL30" s="30"/>
      <c r="BCM30" s="31"/>
      <c r="BCN30" s="27"/>
      <c r="BCO30" s="31"/>
      <c r="BCP30" s="31"/>
      <c r="BCQ30" s="28"/>
      <c r="BCR30" s="59"/>
      <c r="BCS30" s="29"/>
      <c r="BCT30" s="60"/>
      <c r="BCU30" s="30"/>
      <c r="BCV30" s="31"/>
      <c r="BCW30" s="27"/>
      <c r="BCX30" s="31"/>
      <c r="BCY30" s="31"/>
      <c r="BCZ30" s="28"/>
      <c r="BDA30" s="59"/>
      <c r="BDB30" s="29"/>
      <c r="BDC30" s="60"/>
      <c r="BDD30" s="30"/>
      <c r="BDE30" s="31"/>
      <c r="BDF30" s="27"/>
      <c r="BDG30" s="31"/>
      <c r="BDH30" s="31"/>
      <c r="BDI30" s="28"/>
      <c r="BDJ30" s="59"/>
      <c r="BDK30" s="29"/>
      <c r="BDL30" s="60"/>
      <c r="BDM30" s="30"/>
      <c r="BDN30" s="31"/>
      <c r="BDO30" s="27"/>
      <c r="BDP30" s="31"/>
      <c r="BDQ30" s="31"/>
      <c r="BDR30" s="28"/>
      <c r="BDS30" s="59"/>
      <c r="BDT30" s="29"/>
      <c r="BDU30" s="60"/>
      <c r="BDV30" s="30"/>
      <c r="BDW30" s="31"/>
      <c r="BDX30" s="27"/>
      <c r="BDY30" s="31"/>
      <c r="BDZ30" s="31"/>
      <c r="BEA30" s="28"/>
      <c r="BEB30" s="59"/>
      <c r="BEC30" s="29"/>
      <c r="BED30" s="60"/>
      <c r="BEE30" s="30"/>
      <c r="BEF30" s="31"/>
      <c r="BEG30" s="27"/>
      <c r="BEH30" s="31"/>
      <c r="BEI30" s="31"/>
      <c r="BEJ30" s="28"/>
      <c r="BEK30" s="59"/>
      <c r="BEL30" s="29"/>
      <c r="BEM30" s="60"/>
      <c r="BEN30" s="30"/>
      <c r="BEO30" s="31"/>
      <c r="BEP30" s="27"/>
      <c r="BEQ30" s="31"/>
      <c r="BER30" s="31"/>
      <c r="BES30" s="28"/>
      <c r="BET30" s="59"/>
      <c r="BEU30" s="29"/>
      <c r="BEV30" s="60"/>
      <c r="BEW30" s="30"/>
      <c r="BEX30" s="31"/>
      <c r="BEY30" s="27"/>
      <c r="BEZ30" s="31"/>
      <c r="BFA30" s="31"/>
      <c r="BFB30" s="28"/>
      <c r="BFC30" s="59"/>
      <c r="BFD30" s="29"/>
      <c r="BFE30" s="60"/>
      <c r="BFF30" s="30"/>
      <c r="BFG30" s="31"/>
      <c r="BFH30" s="27"/>
      <c r="BFI30" s="31"/>
      <c r="BFJ30" s="31"/>
      <c r="BFK30" s="28"/>
      <c r="BFL30" s="59"/>
      <c r="BFM30" s="29"/>
      <c r="BFN30" s="60"/>
      <c r="BFO30" s="30"/>
      <c r="BFP30" s="31"/>
      <c r="BFQ30" s="27"/>
      <c r="BFR30" s="31"/>
      <c r="BFS30" s="31"/>
      <c r="BFT30" s="28"/>
      <c r="BFU30" s="59"/>
      <c r="BFV30" s="29"/>
      <c r="BFW30" s="60"/>
      <c r="BFX30" s="30"/>
      <c r="BFY30" s="31"/>
      <c r="BFZ30" s="27"/>
      <c r="BGA30" s="31"/>
      <c r="BGB30" s="31"/>
      <c r="BGC30" s="28"/>
      <c r="BGD30" s="59"/>
      <c r="BGE30" s="29"/>
      <c r="BGF30" s="60"/>
      <c r="BGG30" s="30"/>
      <c r="BGH30" s="31"/>
      <c r="BGI30" s="27"/>
      <c r="BGJ30" s="31"/>
      <c r="BGK30" s="31"/>
      <c r="BGL30" s="28"/>
      <c r="BGM30" s="59"/>
      <c r="BGN30" s="29"/>
      <c r="BGO30" s="60"/>
      <c r="BGP30" s="30"/>
      <c r="BGQ30" s="31"/>
      <c r="BGR30" s="27"/>
      <c r="BGS30" s="31"/>
      <c r="BGT30" s="31"/>
      <c r="BGU30" s="28"/>
      <c r="BGV30" s="59"/>
      <c r="BGW30" s="29"/>
      <c r="BGX30" s="60"/>
      <c r="BGY30" s="30"/>
      <c r="BGZ30" s="31"/>
      <c r="BHA30" s="27"/>
      <c r="BHB30" s="31"/>
      <c r="BHC30" s="31"/>
      <c r="BHD30" s="28"/>
      <c r="BHE30" s="59"/>
      <c r="BHF30" s="29"/>
      <c r="BHG30" s="60"/>
      <c r="BHH30" s="30">
        <v>2</v>
      </c>
      <c r="BHI30" s="31">
        <v>3</v>
      </c>
      <c r="BHJ30" s="27">
        <v>5</v>
      </c>
      <c r="BHK30" s="31">
        <v>2</v>
      </c>
      <c r="BHL30" s="31">
        <v>1</v>
      </c>
      <c r="BHM30" s="28">
        <v>8</v>
      </c>
      <c r="BHN30" s="59">
        <v>0</v>
      </c>
      <c r="BHO30" s="29">
        <v>0</v>
      </c>
      <c r="BHP30" s="60" t="str">
        <f t="shared" si="898"/>
        <v/>
      </c>
      <c r="BHQ30" s="30">
        <v>4</v>
      </c>
      <c r="BHR30" s="31">
        <v>1</v>
      </c>
      <c r="BHS30" s="27">
        <v>5</v>
      </c>
      <c r="BHT30" s="31">
        <v>2</v>
      </c>
      <c r="BHU30" s="31">
        <v>0</v>
      </c>
      <c r="BHV30" s="28">
        <v>7</v>
      </c>
      <c r="BHW30" s="59">
        <v>3</v>
      </c>
      <c r="BHX30" s="29">
        <v>3</v>
      </c>
      <c r="BHY30" s="60">
        <f t="shared" si="899"/>
        <v>1</v>
      </c>
      <c r="BHZ30" s="30">
        <v>4</v>
      </c>
      <c r="BIA30" s="31">
        <v>5</v>
      </c>
      <c r="BIB30" s="27">
        <v>9</v>
      </c>
      <c r="BIC30" s="31">
        <v>5</v>
      </c>
      <c r="BID30" s="31">
        <v>0</v>
      </c>
      <c r="BIE30" s="28">
        <v>14</v>
      </c>
      <c r="BIF30" s="59">
        <v>9</v>
      </c>
      <c r="BIG30" s="29">
        <v>9</v>
      </c>
      <c r="BIH30" s="60">
        <f t="shared" si="900"/>
        <v>1</v>
      </c>
      <c r="BII30" s="30">
        <v>3</v>
      </c>
      <c r="BIJ30" s="31">
        <v>1</v>
      </c>
      <c r="BIK30" s="27">
        <v>4</v>
      </c>
      <c r="BIL30" s="31">
        <v>1</v>
      </c>
      <c r="BIM30" s="31">
        <v>0</v>
      </c>
      <c r="BIN30" s="28">
        <v>5</v>
      </c>
      <c r="BIO30" s="59">
        <v>7</v>
      </c>
      <c r="BIP30" s="29">
        <v>7</v>
      </c>
      <c r="BIQ30" s="60">
        <f t="shared" si="901"/>
        <v>1</v>
      </c>
      <c r="BIR30" s="30">
        <v>2</v>
      </c>
      <c r="BIS30" s="31">
        <v>5</v>
      </c>
      <c r="BIT30" s="27">
        <v>7</v>
      </c>
      <c r="BIU30" s="31">
        <v>1</v>
      </c>
      <c r="BIV30" s="31">
        <v>2</v>
      </c>
      <c r="BIW30" s="28">
        <v>10</v>
      </c>
      <c r="BIX30" s="59">
        <v>0</v>
      </c>
      <c r="BIY30" s="29">
        <v>0</v>
      </c>
      <c r="BIZ30" s="60" t="str">
        <f t="shared" si="902"/>
        <v/>
      </c>
      <c r="BJA30" s="30">
        <v>14</v>
      </c>
      <c r="BJB30" s="31">
        <v>0</v>
      </c>
      <c r="BJC30" s="27">
        <v>14</v>
      </c>
      <c r="BJD30" s="31">
        <v>0</v>
      </c>
      <c r="BJE30" s="31">
        <v>0</v>
      </c>
      <c r="BJF30" s="28">
        <v>14</v>
      </c>
      <c r="BJG30" s="59">
        <v>0</v>
      </c>
      <c r="BJH30" s="29">
        <v>0</v>
      </c>
      <c r="BJI30" s="60" t="str">
        <f t="shared" si="903"/>
        <v/>
      </c>
      <c r="BJJ30" s="30"/>
      <c r="BJK30" s="31"/>
      <c r="BJL30" s="27"/>
      <c r="BJM30" s="31"/>
      <c r="BJN30" s="31"/>
      <c r="BJO30" s="28"/>
      <c r="BJP30" s="59">
        <v>0</v>
      </c>
      <c r="BJQ30" s="29">
        <v>0</v>
      </c>
      <c r="BJR30" s="60" t="str">
        <f t="shared" si="904"/>
        <v/>
      </c>
      <c r="BJS30" s="30"/>
      <c r="BJT30" s="31"/>
      <c r="BJU30" s="27"/>
      <c r="BJV30" s="31"/>
      <c r="BJW30" s="31"/>
      <c r="BJX30" s="28"/>
      <c r="BJY30" s="59">
        <v>0</v>
      </c>
      <c r="BJZ30" s="29">
        <v>0</v>
      </c>
      <c r="BKA30" s="60" t="str">
        <f t="shared" si="905"/>
        <v/>
      </c>
      <c r="BKB30" s="30">
        <v>3</v>
      </c>
      <c r="BKC30" s="31">
        <v>2</v>
      </c>
      <c r="BKD30" s="27">
        <v>5</v>
      </c>
      <c r="BKE30" s="31">
        <v>2</v>
      </c>
      <c r="BKF30" s="31">
        <v>2</v>
      </c>
      <c r="BKG30" s="28">
        <v>9</v>
      </c>
      <c r="BKH30" s="59">
        <v>1</v>
      </c>
      <c r="BKI30" s="29">
        <v>1</v>
      </c>
      <c r="BKJ30" s="60">
        <f t="shared" si="906"/>
        <v>1</v>
      </c>
      <c r="BKK30" s="30">
        <v>2</v>
      </c>
      <c r="BKL30" s="31">
        <v>2</v>
      </c>
      <c r="BKM30" s="27">
        <v>4</v>
      </c>
      <c r="BKN30" s="31">
        <v>3</v>
      </c>
      <c r="BKO30" s="31">
        <v>3</v>
      </c>
      <c r="BKP30" s="28">
        <v>10</v>
      </c>
      <c r="BKQ30" s="59">
        <v>0</v>
      </c>
      <c r="BKR30" s="29">
        <v>0</v>
      </c>
      <c r="BKS30" s="60" t="str">
        <f t="shared" si="907"/>
        <v/>
      </c>
      <c r="BKT30" s="30"/>
      <c r="BKU30" s="31"/>
      <c r="BKV30" s="27"/>
      <c r="BKW30" s="31"/>
      <c r="BKX30" s="31"/>
      <c r="BKY30" s="28"/>
      <c r="BKZ30" s="59"/>
      <c r="BLA30" s="29"/>
      <c r="BLB30" s="60" t="str">
        <f t="shared" si="908"/>
        <v/>
      </c>
      <c r="BLC30" s="30">
        <v>2</v>
      </c>
      <c r="BLD30" s="31">
        <v>4</v>
      </c>
      <c r="BLE30" s="27">
        <v>6</v>
      </c>
      <c r="BLF30" s="31">
        <v>0</v>
      </c>
      <c r="BLG30" s="31">
        <v>0</v>
      </c>
      <c r="BLH30" s="28">
        <v>6</v>
      </c>
      <c r="BLI30" s="59">
        <v>0</v>
      </c>
      <c r="BLJ30" s="29">
        <v>0</v>
      </c>
      <c r="BLK30" s="60" t="str">
        <f t="shared" si="909"/>
        <v/>
      </c>
      <c r="BLL30" s="30">
        <v>21</v>
      </c>
      <c r="BLM30" s="31">
        <v>0</v>
      </c>
      <c r="BLN30" s="27">
        <v>21</v>
      </c>
      <c r="BLO30" s="31">
        <v>0</v>
      </c>
      <c r="BLP30" s="31">
        <v>0</v>
      </c>
      <c r="BLQ30" s="28">
        <v>21</v>
      </c>
      <c r="BLR30" s="59"/>
      <c r="BLS30" s="29"/>
      <c r="BLT30" s="60" t="str">
        <f t="shared" si="910"/>
        <v/>
      </c>
      <c r="BLU30" s="30"/>
      <c r="BLV30" s="31"/>
      <c r="BLW30" s="27"/>
      <c r="BLX30" s="31"/>
      <c r="BLY30" s="31"/>
      <c r="BLZ30" s="28"/>
      <c r="BMA30" s="59">
        <v>0</v>
      </c>
      <c r="BMB30" s="29">
        <v>0</v>
      </c>
      <c r="BMC30" s="60" t="str">
        <f t="shared" si="911"/>
        <v/>
      </c>
      <c r="BMD30" s="30">
        <v>5</v>
      </c>
      <c r="BME30" s="31">
        <v>5</v>
      </c>
      <c r="BMF30" s="27">
        <v>10</v>
      </c>
      <c r="BMG30" s="31">
        <v>1</v>
      </c>
      <c r="BMH30" s="31">
        <v>0</v>
      </c>
      <c r="BMI30" s="28">
        <v>11</v>
      </c>
      <c r="BMJ30" s="59">
        <v>3</v>
      </c>
      <c r="BMK30" s="29">
        <v>3</v>
      </c>
      <c r="BML30" s="60">
        <f t="shared" si="912"/>
        <v>1</v>
      </c>
      <c r="BMM30" s="30">
        <v>3</v>
      </c>
      <c r="BMN30" s="31">
        <v>4</v>
      </c>
      <c r="BMO30" s="27">
        <v>7</v>
      </c>
      <c r="BMP30" s="31">
        <v>2</v>
      </c>
      <c r="BMQ30" s="31">
        <v>0</v>
      </c>
      <c r="BMR30" s="28">
        <v>9</v>
      </c>
      <c r="BMS30" s="59"/>
      <c r="BMT30" s="29">
        <v>14</v>
      </c>
      <c r="BMU30" s="60" t="str">
        <f t="shared" si="913"/>
        <v/>
      </c>
      <c r="BMV30" s="30">
        <v>1</v>
      </c>
      <c r="BMW30" s="31">
        <v>3</v>
      </c>
      <c r="BMX30" s="27">
        <v>4</v>
      </c>
      <c r="BMY30" s="31">
        <v>1</v>
      </c>
      <c r="BMZ30" s="31">
        <v>1</v>
      </c>
      <c r="BNA30" s="28">
        <v>6</v>
      </c>
      <c r="BNB30" s="59"/>
      <c r="BNC30" s="29">
        <v>3</v>
      </c>
      <c r="BND30" s="60" t="str">
        <f t="shared" si="914"/>
        <v/>
      </c>
      <c r="BNE30" s="30">
        <v>2</v>
      </c>
      <c r="BNF30" s="31">
        <v>4</v>
      </c>
      <c r="BNG30" s="27">
        <v>6</v>
      </c>
      <c r="BNH30" s="31">
        <v>0</v>
      </c>
      <c r="BNI30" s="31">
        <v>0</v>
      </c>
      <c r="BNJ30" s="28">
        <v>6</v>
      </c>
      <c r="BNK30" s="59"/>
      <c r="BNL30" s="29">
        <v>8</v>
      </c>
      <c r="BNM30" s="60" t="str">
        <f t="shared" si="915"/>
        <v/>
      </c>
      <c r="BNN30" s="30"/>
      <c r="BNO30" s="31"/>
      <c r="BNP30" s="27"/>
      <c r="BNQ30" s="31"/>
      <c r="BNR30" s="31"/>
      <c r="BNS30" s="28"/>
      <c r="BNT30" s="59"/>
      <c r="BNU30" s="29"/>
      <c r="BNV30" s="60" t="str">
        <f t="shared" si="916"/>
        <v/>
      </c>
      <c r="BNW30" s="30"/>
      <c r="BNX30" s="31"/>
      <c r="BNY30" s="27"/>
      <c r="BNZ30" s="31"/>
      <c r="BOA30" s="31"/>
      <c r="BOB30" s="28"/>
      <c r="BOC30" s="59"/>
      <c r="BOD30" s="29"/>
      <c r="BOE30" s="60" t="str">
        <f t="shared" si="917"/>
        <v/>
      </c>
      <c r="BOF30" s="30">
        <v>2</v>
      </c>
      <c r="BOG30" s="31">
        <v>1</v>
      </c>
      <c r="BOH30" s="27">
        <v>3</v>
      </c>
      <c r="BOI30" s="31">
        <v>1</v>
      </c>
      <c r="BOJ30" s="31">
        <v>0</v>
      </c>
      <c r="BOK30" s="28">
        <v>4</v>
      </c>
      <c r="BOL30" s="59"/>
      <c r="BOM30" s="29"/>
      <c r="BON30" s="60" t="str">
        <f t="shared" si="918"/>
        <v/>
      </c>
      <c r="BOO30" s="30">
        <v>3</v>
      </c>
      <c r="BOP30" s="31">
        <v>2</v>
      </c>
      <c r="BOQ30" s="27">
        <v>5</v>
      </c>
      <c r="BOR30" s="31">
        <v>1</v>
      </c>
      <c r="BOS30" s="31">
        <v>0</v>
      </c>
      <c r="BOT30" s="28">
        <v>6</v>
      </c>
      <c r="BOU30" s="59"/>
      <c r="BOV30" s="29"/>
      <c r="BOW30" s="60" t="str">
        <f t="shared" si="919"/>
        <v/>
      </c>
      <c r="BOX30" s="30">
        <v>1</v>
      </c>
      <c r="BOY30" s="31">
        <v>2</v>
      </c>
      <c r="BOZ30" s="27">
        <v>3</v>
      </c>
      <c r="BPA30" s="31">
        <v>2</v>
      </c>
      <c r="BPB30" s="31">
        <v>0</v>
      </c>
      <c r="BPC30" s="28">
        <v>5</v>
      </c>
      <c r="BPD30" s="59"/>
      <c r="BPE30" s="29"/>
      <c r="BPF30" s="60" t="str">
        <f t="shared" si="920"/>
        <v/>
      </c>
      <c r="BPG30" s="30">
        <v>2</v>
      </c>
      <c r="BPH30" s="31">
        <v>2</v>
      </c>
      <c r="BPI30" s="27">
        <v>4</v>
      </c>
      <c r="BPJ30" s="31">
        <v>1</v>
      </c>
      <c r="BPK30" s="31">
        <v>0</v>
      </c>
      <c r="BPL30" s="28">
        <v>5</v>
      </c>
      <c r="BPM30" s="59"/>
      <c r="BPN30" s="29"/>
      <c r="BPO30" s="60" t="str">
        <f t="shared" si="921"/>
        <v/>
      </c>
      <c r="BPP30" s="30">
        <v>1</v>
      </c>
      <c r="BPQ30" s="31">
        <v>3</v>
      </c>
      <c r="BPR30" s="27">
        <v>4</v>
      </c>
      <c r="BPS30" s="31">
        <v>1</v>
      </c>
      <c r="BPT30" s="31">
        <v>0</v>
      </c>
      <c r="BPU30" s="28">
        <v>5</v>
      </c>
      <c r="BPV30" s="59"/>
      <c r="BPW30" s="29"/>
      <c r="BPX30" s="60" t="str">
        <f t="shared" si="922"/>
        <v/>
      </c>
      <c r="BPY30" s="30"/>
      <c r="BPZ30" s="31"/>
      <c r="BQA30" s="27"/>
      <c r="BQB30" s="31"/>
      <c r="BQC30" s="31"/>
      <c r="BQD30" s="28"/>
      <c r="BQE30" s="59"/>
      <c r="BQF30" s="29"/>
      <c r="BQG30" s="60" t="str">
        <f t="shared" si="923"/>
        <v/>
      </c>
      <c r="BQH30" s="30">
        <v>24</v>
      </c>
      <c r="BQI30" s="31">
        <v>0</v>
      </c>
      <c r="BQJ30" s="27">
        <v>24</v>
      </c>
      <c r="BQK30" s="31">
        <v>0</v>
      </c>
      <c r="BQL30" s="31">
        <v>0</v>
      </c>
      <c r="BQM30" s="28">
        <v>24</v>
      </c>
      <c r="BQN30" s="59"/>
      <c r="BQO30" s="29"/>
      <c r="BQP30" s="60" t="str">
        <f t="shared" si="924"/>
        <v/>
      </c>
      <c r="BQQ30" s="30"/>
      <c r="BQR30" s="31"/>
      <c r="BQS30" s="27"/>
      <c r="BQT30" s="31"/>
      <c r="BQU30" s="31"/>
      <c r="BQV30" s="28"/>
      <c r="BQW30" s="59"/>
      <c r="BQX30" s="29"/>
      <c r="BQY30" s="60" t="str">
        <f t="shared" si="925"/>
        <v/>
      </c>
      <c r="BQZ30" s="30">
        <v>1</v>
      </c>
      <c r="BRA30" s="31">
        <v>2</v>
      </c>
      <c r="BRB30" s="27">
        <v>3</v>
      </c>
      <c r="BRC30" s="31">
        <v>0</v>
      </c>
      <c r="BRD30" s="31">
        <v>2</v>
      </c>
      <c r="BRE30" s="28">
        <v>5</v>
      </c>
      <c r="BRF30" s="59"/>
      <c r="BRG30" s="29"/>
      <c r="BRH30" s="60" t="str">
        <f t="shared" si="926"/>
        <v/>
      </c>
      <c r="BRI30" s="30">
        <v>2</v>
      </c>
      <c r="BRJ30" s="31">
        <v>2</v>
      </c>
      <c r="BRK30" s="27">
        <v>4</v>
      </c>
      <c r="BRL30" s="31">
        <v>0</v>
      </c>
      <c r="BRM30" s="31">
        <v>0</v>
      </c>
      <c r="BRN30" s="28">
        <v>4</v>
      </c>
      <c r="BRO30" s="59"/>
      <c r="BRP30" s="29"/>
      <c r="BRQ30" s="60" t="str">
        <f t="shared" si="927"/>
        <v/>
      </c>
      <c r="BRR30" s="30">
        <v>1</v>
      </c>
      <c r="BRS30" s="31">
        <v>0</v>
      </c>
      <c r="BRT30" s="27">
        <v>1</v>
      </c>
      <c r="BRU30" s="31">
        <v>2</v>
      </c>
      <c r="BRV30" s="31">
        <v>0</v>
      </c>
      <c r="BRW30" s="28">
        <v>3</v>
      </c>
      <c r="BRX30" s="59"/>
      <c r="BRY30" s="29"/>
      <c r="BRZ30" s="60" t="str">
        <f t="shared" si="928"/>
        <v/>
      </c>
      <c r="BSA30" s="30">
        <v>1</v>
      </c>
      <c r="BSB30" s="31">
        <v>1</v>
      </c>
      <c r="BSC30" s="27">
        <v>2</v>
      </c>
      <c r="BSD30" s="31">
        <v>0</v>
      </c>
      <c r="BSE30" s="31">
        <v>0</v>
      </c>
      <c r="BSF30" s="28">
        <v>2</v>
      </c>
      <c r="BSG30" s="59"/>
      <c r="BSH30" s="29"/>
      <c r="BSI30" s="60" t="str">
        <f t="shared" si="929"/>
        <v/>
      </c>
      <c r="BSJ30" s="30"/>
      <c r="BSK30" s="31"/>
      <c r="BSL30" s="27"/>
      <c r="BSM30" s="31"/>
      <c r="BSN30" s="31"/>
      <c r="BSO30" s="28"/>
      <c r="BSP30" s="59"/>
      <c r="BSQ30" s="29"/>
      <c r="BSR30" s="60" t="str">
        <f t="shared" si="930"/>
        <v/>
      </c>
      <c r="BSS30" s="30"/>
      <c r="BST30" s="31"/>
      <c r="BSU30" s="27"/>
      <c r="BSV30" s="31"/>
      <c r="BSW30" s="31"/>
      <c r="BSX30" s="28"/>
      <c r="BSY30" s="59"/>
      <c r="BSZ30" s="29"/>
      <c r="BTA30" s="60" t="str">
        <f t="shared" si="931"/>
        <v/>
      </c>
      <c r="BTB30" s="30"/>
      <c r="BTC30" s="31"/>
      <c r="BTD30" s="27"/>
      <c r="BTE30" s="31"/>
      <c r="BTF30" s="31"/>
      <c r="BTG30" s="28"/>
      <c r="BTH30" s="59"/>
      <c r="BTI30" s="29"/>
      <c r="BTJ30" s="60" t="str">
        <f t="shared" si="932"/>
        <v/>
      </c>
      <c r="BTK30" s="30">
        <v>2</v>
      </c>
      <c r="BTL30" s="31">
        <v>1</v>
      </c>
      <c r="BTM30" s="27">
        <v>3</v>
      </c>
      <c r="BTN30" s="31">
        <v>0</v>
      </c>
      <c r="BTO30" s="31">
        <v>0</v>
      </c>
      <c r="BTP30" s="28">
        <v>3</v>
      </c>
      <c r="BTQ30" s="59"/>
      <c r="BTR30" s="29"/>
      <c r="BTS30" s="60" t="str">
        <f t="shared" si="933"/>
        <v/>
      </c>
      <c r="BTT30" s="30">
        <v>1</v>
      </c>
      <c r="BTU30" s="31">
        <v>0</v>
      </c>
      <c r="BTV30" s="27">
        <v>1</v>
      </c>
      <c r="BTW30" s="31">
        <v>1</v>
      </c>
      <c r="BTX30" s="31">
        <v>1</v>
      </c>
      <c r="BTY30" s="28">
        <v>3</v>
      </c>
      <c r="BTZ30" s="59"/>
      <c r="BUA30" s="29"/>
      <c r="BUB30" s="60" t="str">
        <f t="shared" si="934"/>
        <v/>
      </c>
      <c r="BUC30" s="30">
        <v>1</v>
      </c>
      <c r="BUD30" s="31">
        <v>0</v>
      </c>
      <c r="BUE30" s="27">
        <v>1</v>
      </c>
      <c r="BUF30" s="31">
        <v>0</v>
      </c>
      <c r="BUG30" s="31">
        <v>0</v>
      </c>
      <c r="BUH30" s="28">
        <v>1</v>
      </c>
      <c r="BUI30" s="59"/>
      <c r="BUJ30" s="29"/>
      <c r="BUK30" s="60" t="str">
        <f t="shared" si="935"/>
        <v/>
      </c>
      <c r="BUL30" s="30"/>
      <c r="BUM30" s="31"/>
      <c r="BUN30" s="27"/>
      <c r="BUO30" s="31"/>
      <c r="BUP30" s="31"/>
      <c r="BUQ30" s="28"/>
      <c r="BUR30" s="59"/>
      <c r="BUS30" s="29"/>
      <c r="BUT30" s="60" t="str">
        <f t="shared" si="936"/>
        <v/>
      </c>
    </row>
    <row r="31" spans="1:1918">
      <c r="A31" s="45" t="s">
        <v>262</v>
      </c>
      <c r="B31" s="30">
        <v>21</v>
      </c>
      <c r="C31" s="31">
        <v>5</v>
      </c>
      <c r="D31" s="27">
        <v>26</v>
      </c>
      <c r="E31" s="31">
        <v>0</v>
      </c>
      <c r="F31" s="31">
        <v>2</v>
      </c>
      <c r="G31" s="28">
        <v>28</v>
      </c>
      <c r="H31" s="59"/>
      <c r="I31" s="29"/>
      <c r="J31" s="60" t="s">
        <v>250</v>
      </c>
      <c r="K31" s="30">
        <v>10</v>
      </c>
      <c r="L31" s="31">
        <v>3</v>
      </c>
      <c r="M31" s="27">
        <v>13</v>
      </c>
      <c r="N31" s="31">
        <v>4</v>
      </c>
      <c r="O31" s="31">
        <v>4</v>
      </c>
      <c r="P31" s="28">
        <v>21</v>
      </c>
      <c r="Q31" s="59"/>
      <c r="R31" s="29"/>
      <c r="S31" s="60" t="s">
        <v>250</v>
      </c>
      <c r="T31" s="30">
        <v>12</v>
      </c>
      <c r="U31" s="31">
        <v>3</v>
      </c>
      <c r="V31" s="27">
        <v>15</v>
      </c>
      <c r="W31" s="31">
        <v>7</v>
      </c>
      <c r="X31" s="31">
        <v>1</v>
      </c>
      <c r="Y31" s="28">
        <v>23</v>
      </c>
      <c r="Z31" s="59"/>
      <c r="AA31" s="29"/>
      <c r="AB31" s="60" t="s">
        <v>250</v>
      </c>
      <c r="AC31" s="30">
        <v>5</v>
      </c>
      <c r="AD31" s="31">
        <v>3</v>
      </c>
      <c r="AE31" s="27">
        <v>8</v>
      </c>
      <c r="AF31" s="31">
        <v>2</v>
      </c>
      <c r="AG31" s="31">
        <v>0</v>
      </c>
      <c r="AH31" s="28">
        <v>10</v>
      </c>
      <c r="AI31" s="59"/>
      <c r="AJ31" s="29"/>
      <c r="AK31" s="60" t="s">
        <v>250</v>
      </c>
      <c r="AL31" s="30"/>
      <c r="AM31" s="31"/>
      <c r="AN31" s="27"/>
      <c r="AO31" s="31"/>
      <c r="AP31" s="31"/>
      <c r="AQ31" s="28"/>
      <c r="AR31" s="59"/>
      <c r="AS31" s="29"/>
      <c r="AT31" s="60" t="s">
        <v>250</v>
      </c>
      <c r="AU31" s="30"/>
      <c r="AV31" s="31"/>
      <c r="AW31" s="27"/>
      <c r="AX31" s="31"/>
      <c r="AY31" s="31"/>
      <c r="AZ31" s="28"/>
      <c r="BA31" s="59"/>
      <c r="BB31" s="29"/>
      <c r="BC31" s="60" t="s">
        <v>250</v>
      </c>
      <c r="BD31" s="30">
        <v>9</v>
      </c>
      <c r="BE31" s="31">
        <v>10</v>
      </c>
      <c r="BF31" s="27">
        <v>19</v>
      </c>
      <c r="BG31" s="31">
        <v>2</v>
      </c>
      <c r="BH31" s="31">
        <v>2</v>
      </c>
      <c r="BI31" s="28">
        <v>23</v>
      </c>
      <c r="BJ31" s="59"/>
      <c r="BK31" s="29"/>
      <c r="BL31" s="60" t="s">
        <v>250</v>
      </c>
      <c r="BM31" s="30">
        <v>12</v>
      </c>
      <c r="BN31" s="31">
        <v>6</v>
      </c>
      <c r="BO31" s="27">
        <v>18</v>
      </c>
      <c r="BP31" s="31">
        <v>0</v>
      </c>
      <c r="BQ31" s="31">
        <v>3</v>
      </c>
      <c r="BR31" s="28">
        <v>21</v>
      </c>
      <c r="BS31" s="59"/>
      <c r="BT31" s="29"/>
      <c r="BU31" s="60" t="s">
        <v>250</v>
      </c>
      <c r="BV31" s="30">
        <v>13</v>
      </c>
      <c r="BW31" s="31">
        <v>2</v>
      </c>
      <c r="BX31" s="27">
        <v>15</v>
      </c>
      <c r="BY31" s="31">
        <v>2</v>
      </c>
      <c r="BZ31" s="31">
        <v>5</v>
      </c>
      <c r="CA31" s="28">
        <v>22</v>
      </c>
      <c r="CB31" s="59"/>
      <c r="CC31" s="29"/>
      <c r="CD31" s="60" t="s">
        <v>250</v>
      </c>
      <c r="CE31" s="30">
        <v>5</v>
      </c>
      <c r="CF31" s="31">
        <v>0</v>
      </c>
      <c r="CG31" s="27">
        <v>5</v>
      </c>
      <c r="CH31" s="31">
        <v>2</v>
      </c>
      <c r="CI31" s="31">
        <v>0</v>
      </c>
      <c r="CJ31" s="28">
        <v>7</v>
      </c>
      <c r="CK31" s="59"/>
      <c r="CL31" s="29"/>
      <c r="CM31" s="60" t="s">
        <v>250</v>
      </c>
      <c r="CN31" s="30">
        <v>10</v>
      </c>
      <c r="CO31" s="31">
        <v>3</v>
      </c>
      <c r="CP31" s="27">
        <v>13</v>
      </c>
      <c r="CQ31" s="31">
        <v>2</v>
      </c>
      <c r="CR31" s="31">
        <v>5</v>
      </c>
      <c r="CS31" s="28">
        <v>20</v>
      </c>
      <c r="CT31" s="59"/>
      <c r="CU31" s="29"/>
      <c r="CV31" s="60" t="s">
        <v>250</v>
      </c>
      <c r="CW31" s="30"/>
      <c r="CX31" s="31"/>
      <c r="CY31" s="27"/>
      <c r="CZ31" s="31"/>
      <c r="DA31" s="31"/>
      <c r="DB31" s="28"/>
      <c r="DC31" s="59"/>
      <c r="DD31" s="29"/>
      <c r="DE31" s="60" t="s">
        <v>250</v>
      </c>
      <c r="DF31" s="30">
        <v>10</v>
      </c>
      <c r="DG31" s="31">
        <v>6</v>
      </c>
      <c r="DH31" s="27">
        <v>16</v>
      </c>
      <c r="DI31" s="31">
        <v>4</v>
      </c>
      <c r="DJ31" s="31">
        <v>4</v>
      </c>
      <c r="DK31" s="28">
        <v>24</v>
      </c>
      <c r="DL31" s="59"/>
      <c r="DM31" s="29">
        <v>8</v>
      </c>
      <c r="DN31" s="60" t="s">
        <v>250</v>
      </c>
      <c r="DO31" s="30">
        <v>13</v>
      </c>
      <c r="DP31" s="31">
        <v>4</v>
      </c>
      <c r="DQ31" s="27">
        <v>17</v>
      </c>
      <c r="DR31" s="31">
        <v>4</v>
      </c>
      <c r="DS31" s="31">
        <v>3</v>
      </c>
      <c r="DT31" s="28">
        <v>24</v>
      </c>
      <c r="DU31" s="59"/>
      <c r="DV31" s="29">
        <v>7</v>
      </c>
      <c r="DW31" s="60" t="s">
        <v>250</v>
      </c>
      <c r="DX31" s="30">
        <v>16</v>
      </c>
      <c r="DY31" s="31">
        <v>5</v>
      </c>
      <c r="DZ31" s="27">
        <v>21</v>
      </c>
      <c r="EA31" s="31">
        <v>2</v>
      </c>
      <c r="EB31" s="31">
        <v>3</v>
      </c>
      <c r="EC31" s="28">
        <v>26</v>
      </c>
      <c r="ED31" s="59"/>
      <c r="EE31" s="29">
        <v>14</v>
      </c>
      <c r="EF31" s="60" t="s">
        <v>250</v>
      </c>
      <c r="EG31" s="30">
        <v>10</v>
      </c>
      <c r="EH31" s="31">
        <v>8</v>
      </c>
      <c r="EI31" s="27">
        <v>18</v>
      </c>
      <c r="EJ31" s="31">
        <v>4</v>
      </c>
      <c r="EK31" s="31">
        <v>5</v>
      </c>
      <c r="EL31" s="28">
        <v>27</v>
      </c>
      <c r="EM31" s="59"/>
      <c r="EN31" s="29">
        <v>15</v>
      </c>
      <c r="EO31" s="60" t="s">
        <v>250</v>
      </c>
      <c r="EP31" s="30"/>
      <c r="EQ31" s="31"/>
      <c r="ER31" s="27"/>
      <c r="ES31" s="31"/>
      <c r="ET31" s="31"/>
      <c r="EU31" s="28"/>
      <c r="EV31" s="59"/>
      <c r="EW31" s="29"/>
      <c r="EX31" s="60" t="s">
        <v>250</v>
      </c>
      <c r="EY31" s="30">
        <v>15</v>
      </c>
      <c r="EZ31" s="31">
        <v>6</v>
      </c>
      <c r="FA31" s="27">
        <v>21</v>
      </c>
      <c r="FB31" s="31">
        <v>4</v>
      </c>
      <c r="FC31" s="31">
        <v>2</v>
      </c>
      <c r="FD31" s="28">
        <v>27</v>
      </c>
      <c r="FE31" s="59"/>
      <c r="FF31" s="29">
        <v>17</v>
      </c>
      <c r="FG31" s="60" t="s">
        <v>250</v>
      </c>
      <c r="FH31" s="30"/>
      <c r="FI31" s="31"/>
      <c r="FJ31" s="27"/>
      <c r="FK31" s="31"/>
      <c r="FL31" s="31"/>
      <c r="FM31" s="28"/>
      <c r="FN31" s="59"/>
      <c r="FO31" s="29">
        <v>0</v>
      </c>
      <c r="FP31" s="60" t="s">
        <v>250</v>
      </c>
      <c r="FQ31" s="30">
        <v>10</v>
      </c>
      <c r="FR31" s="31">
        <v>5</v>
      </c>
      <c r="FS31" s="27">
        <v>15</v>
      </c>
      <c r="FT31" s="31">
        <v>5</v>
      </c>
      <c r="FU31" s="31">
        <v>2</v>
      </c>
      <c r="FV31" s="28">
        <v>22</v>
      </c>
      <c r="FW31" s="59"/>
      <c r="FX31" s="29">
        <v>8</v>
      </c>
      <c r="FY31" s="60" t="s">
        <v>250</v>
      </c>
      <c r="FZ31" s="30"/>
      <c r="GA31" s="31"/>
      <c r="GB31" s="27"/>
      <c r="GC31" s="31"/>
      <c r="GD31" s="31"/>
      <c r="GE31" s="28"/>
      <c r="GF31" s="59"/>
      <c r="GG31" s="29"/>
      <c r="GH31" s="60" t="s">
        <v>250</v>
      </c>
      <c r="GI31" s="30">
        <v>12</v>
      </c>
      <c r="GJ31" s="31">
        <v>8</v>
      </c>
      <c r="GK31" s="27">
        <v>20</v>
      </c>
      <c r="GL31" s="31">
        <v>6</v>
      </c>
      <c r="GM31" s="31">
        <v>3</v>
      </c>
      <c r="GN31" s="28">
        <v>29</v>
      </c>
      <c r="GO31" s="59"/>
      <c r="GP31" s="29">
        <v>10</v>
      </c>
      <c r="GQ31" s="60" t="s">
        <v>250</v>
      </c>
      <c r="GR31" s="30"/>
      <c r="GS31" s="31"/>
      <c r="GT31" s="27"/>
      <c r="GU31" s="31"/>
      <c r="GV31" s="31"/>
      <c r="GW31" s="28"/>
      <c r="GX31" s="59"/>
      <c r="GY31" s="29"/>
      <c r="GZ31" s="60" t="s">
        <v>250</v>
      </c>
      <c r="HA31" s="30">
        <v>11</v>
      </c>
      <c r="HB31" s="31">
        <v>11</v>
      </c>
      <c r="HC31" s="27">
        <v>22</v>
      </c>
      <c r="HD31" s="31">
        <v>6</v>
      </c>
      <c r="HE31" s="31">
        <v>1</v>
      </c>
      <c r="HF31" s="28">
        <v>29</v>
      </c>
      <c r="HG31" s="59"/>
      <c r="HH31" s="29">
        <v>19</v>
      </c>
      <c r="HI31" s="60" t="s">
        <v>250</v>
      </c>
      <c r="HJ31" s="30">
        <v>4</v>
      </c>
      <c r="HK31" s="31">
        <v>2</v>
      </c>
      <c r="HL31" s="27">
        <v>6</v>
      </c>
      <c r="HM31" s="31">
        <v>1</v>
      </c>
      <c r="HN31" s="31">
        <v>1</v>
      </c>
      <c r="HO31" s="28">
        <v>8</v>
      </c>
      <c r="HP31" s="59"/>
      <c r="HQ31" s="29">
        <v>3</v>
      </c>
      <c r="HR31" s="60" t="s">
        <v>250</v>
      </c>
      <c r="HS31" s="30"/>
      <c r="HT31" s="31"/>
      <c r="HU31" s="27"/>
      <c r="HV31" s="31"/>
      <c r="HW31" s="31"/>
      <c r="HX31" s="28"/>
      <c r="HY31" s="59"/>
      <c r="HZ31" s="29">
        <v>0</v>
      </c>
      <c r="IA31" s="60" t="s">
        <v>250</v>
      </c>
      <c r="IB31" s="30">
        <v>9</v>
      </c>
      <c r="IC31" s="31">
        <v>4</v>
      </c>
      <c r="ID31" s="27">
        <v>13</v>
      </c>
      <c r="IE31" s="31">
        <v>5</v>
      </c>
      <c r="IF31" s="31">
        <v>4</v>
      </c>
      <c r="IG31" s="28">
        <v>22</v>
      </c>
      <c r="IH31" s="59"/>
      <c r="II31" s="29">
        <v>8</v>
      </c>
      <c r="IJ31" s="60" t="s">
        <v>250</v>
      </c>
      <c r="IK31" s="30"/>
      <c r="IL31" s="31"/>
      <c r="IM31" s="27"/>
      <c r="IN31" s="31"/>
      <c r="IO31" s="31"/>
      <c r="IP31" s="28"/>
      <c r="IQ31" s="59"/>
      <c r="IR31" s="29"/>
      <c r="IS31" s="60" t="s">
        <v>250</v>
      </c>
      <c r="IT31" s="30"/>
      <c r="IU31" s="31"/>
      <c r="IV31" s="27"/>
      <c r="IW31" s="31"/>
      <c r="IX31" s="31"/>
      <c r="IY31" s="28"/>
      <c r="IZ31" s="59"/>
      <c r="JA31" s="29"/>
      <c r="JB31" s="60" t="s">
        <v>250</v>
      </c>
      <c r="JC31" s="30">
        <v>18</v>
      </c>
      <c r="JD31" s="31">
        <v>7</v>
      </c>
      <c r="JE31" s="27">
        <v>25</v>
      </c>
      <c r="JF31" s="31">
        <v>4</v>
      </c>
      <c r="JG31" s="31">
        <v>2</v>
      </c>
      <c r="JH31" s="28">
        <v>31</v>
      </c>
      <c r="JI31" s="59"/>
      <c r="JJ31" s="29">
        <v>36</v>
      </c>
      <c r="JK31" s="60" t="s">
        <v>250</v>
      </c>
      <c r="JL31" s="30">
        <v>15</v>
      </c>
      <c r="JM31" s="31">
        <v>9</v>
      </c>
      <c r="JN31" s="27">
        <v>24</v>
      </c>
      <c r="JO31" s="31">
        <v>3</v>
      </c>
      <c r="JP31" s="31">
        <v>2</v>
      </c>
      <c r="JQ31" s="28">
        <v>29</v>
      </c>
      <c r="JR31" s="59"/>
      <c r="JS31" s="29">
        <v>4</v>
      </c>
      <c r="JT31" s="60" t="str">
        <f t="shared" ref="JT31:JT47" si="958">IFERROR((JS31/JR31),"")</f>
        <v/>
      </c>
      <c r="JU31" s="30">
        <v>9</v>
      </c>
      <c r="JV31" s="31">
        <v>10</v>
      </c>
      <c r="JW31" s="27">
        <v>19</v>
      </c>
      <c r="JX31" s="31">
        <v>7</v>
      </c>
      <c r="JY31" s="31">
        <v>4</v>
      </c>
      <c r="JZ31" s="28">
        <v>30</v>
      </c>
      <c r="KA31" s="59"/>
      <c r="KB31" s="29">
        <v>19</v>
      </c>
      <c r="KC31" s="60" t="str">
        <f t="shared" ref="KC31:KC47" si="959">IFERROR((KB31/KA31),"")</f>
        <v/>
      </c>
      <c r="KD31" s="30"/>
      <c r="KE31" s="31"/>
      <c r="KF31" s="27"/>
      <c r="KG31" s="31"/>
      <c r="KH31" s="31"/>
      <c r="KI31" s="28"/>
      <c r="KJ31" s="59"/>
      <c r="KK31" s="29"/>
      <c r="KL31" s="60" t="str">
        <f t="shared" ref="KL31:KL47" si="960">IFERROR((KK31/KJ31),"")</f>
        <v/>
      </c>
      <c r="KM31" s="30"/>
      <c r="KN31" s="31"/>
      <c r="KO31" s="27"/>
      <c r="KP31" s="31"/>
      <c r="KQ31" s="31"/>
      <c r="KR31" s="28"/>
      <c r="KS31" s="59"/>
      <c r="KT31" s="29"/>
      <c r="KU31" s="60" t="str">
        <f t="shared" ref="KU31:KU47" si="961">IFERROR((KT31/KS31),"")</f>
        <v/>
      </c>
      <c r="KV31" s="30">
        <v>13</v>
      </c>
      <c r="KW31" s="31">
        <v>4</v>
      </c>
      <c r="KX31" s="27">
        <v>17</v>
      </c>
      <c r="KY31" s="31">
        <v>2</v>
      </c>
      <c r="KZ31" s="31">
        <v>2</v>
      </c>
      <c r="LA31" s="28">
        <v>21</v>
      </c>
      <c r="LB31" s="59"/>
      <c r="LC31" s="29">
        <v>7</v>
      </c>
      <c r="LD31" s="60" t="str">
        <f t="shared" ref="LD31:LD47" si="962">IFERROR((LC31/LB31),"")</f>
        <v/>
      </c>
      <c r="LE31" s="30">
        <v>9</v>
      </c>
      <c r="LF31" s="31">
        <v>8</v>
      </c>
      <c r="LG31" s="27">
        <v>17</v>
      </c>
      <c r="LH31" s="31">
        <v>3</v>
      </c>
      <c r="LI31" s="31">
        <v>5</v>
      </c>
      <c r="LJ31" s="28">
        <v>25</v>
      </c>
      <c r="LK31" s="59"/>
      <c r="LL31" s="29">
        <v>14</v>
      </c>
      <c r="LM31" s="60" t="str">
        <f t="shared" ref="LM31:LM47" si="963">IFERROR((LL31/LK31),"")</f>
        <v/>
      </c>
      <c r="LN31" s="30">
        <v>7</v>
      </c>
      <c r="LO31" s="31">
        <v>5</v>
      </c>
      <c r="LP31" s="27">
        <v>12</v>
      </c>
      <c r="LQ31" s="31">
        <v>2</v>
      </c>
      <c r="LR31" s="31">
        <v>0</v>
      </c>
      <c r="LS31" s="28">
        <v>14</v>
      </c>
      <c r="LT31" s="59"/>
      <c r="LU31" s="29">
        <v>16</v>
      </c>
      <c r="LV31" s="60" t="str">
        <f t="shared" ref="LV31:LV47" si="964">IFERROR((LU31/LT31),"")</f>
        <v/>
      </c>
      <c r="LW31" s="30">
        <v>10</v>
      </c>
      <c r="LX31" s="31">
        <v>4</v>
      </c>
      <c r="LY31" s="27">
        <v>14</v>
      </c>
      <c r="LZ31" s="31">
        <v>2</v>
      </c>
      <c r="MA31" s="31">
        <v>3</v>
      </c>
      <c r="MB31" s="28">
        <v>19</v>
      </c>
      <c r="MC31" s="59"/>
      <c r="MD31" s="29">
        <v>3</v>
      </c>
      <c r="ME31" s="60" t="str">
        <f t="shared" ref="ME31:ME47" si="965">IFERROR((MD31/MC31),"")</f>
        <v/>
      </c>
      <c r="MF31" s="30">
        <v>6</v>
      </c>
      <c r="MG31" s="31">
        <v>11</v>
      </c>
      <c r="MH31" s="27">
        <v>17</v>
      </c>
      <c r="MI31" s="31">
        <v>2</v>
      </c>
      <c r="MJ31" s="31">
        <v>3</v>
      </c>
      <c r="MK31" s="28">
        <v>22</v>
      </c>
      <c r="ML31" s="59"/>
      <c r="MM31" s="29">
        <v>8</v>
      </c>
      <c r="MN31" s="60" t="str">
        <f t="shared" ref="MN31:MN47" si="966">IFERROR((MM31/ML31),"")</f>
        <v/>
      </c>
      <c r="MO31" s="30"/>
      <c r="MP31" s="31"/>
      <c r="MQ31" s="27"/>
      <c r="MR31" s="31"/>
      <c r="MS31" s="31"/>
      <c r="MT31" s="28"/>
      <c r="MU31" s="59"/>
      <c r="MV31" s="29">
        <v>0</v>
      </c>
      <c r="MW31" s="60" t="str">
        <f t="shared" ref="MW31:MW47" si="967">IFERROR((MV31/MU31),"")</f>
        <v/>
      </c>
      <c r="MX31" s="30"/>
      <c r="MY31" s="31"/>
      <c r="MZ31" s="27"/>
      <c r="NA31" s="31"/>
      <c r="NB31" s="31"/>
      <c r="NC31" s="28"/>
      <c r="ND31" s="59"/>
      <c r="NE31" s="29"/>
      <c r="NF31" s="60" t="str">
        <f t="shared" ref="NF31:NF42" si="968">IFERROR((NE31/ND31),"")</f>
        <v/>
      </c>
      <c r="NG31" s="30"/>
      <c r="NH31" s="31"/>
      <c r="NI31" s="27"/>
      <c r="NJ31" s="31"/>
      <c r="NK31" s="31"/>
      <c r="NL31" s="28"/>
      <c r="NM31" s="59"/>
      <c r="NN31" s="29"/>
      <c r="NO31" s="60" t="str">
        <f t="shared" ref="NO31:NO47" si="969">IFERROR((NN31/NM31),"")</f>
        <v/>
      </c>
      <c r="NP31" s="30">
        <v>8</v>
      </c>
      <c r="NQ31" s="31">
        <v>12</v>
      </c>
      <c r="NR31" s="27">
        <v>20</v>
      </c>
      <c r="NS31" s="31">
        <v>1</v>
      </c>
      <c r="NT31" s="31">
        <v>1</v>
      </c>
      <c r="NU31" s="28">
        <v>22</v>
      </c>
      <c r="NV31" s="59"/>
      <c r="NW31" s="29">
        <v>12</v>
      </c>
      <c r="NX31" s="60" t="str">
        <f t="shared" ref="NX31:NX47" si="970">IFERROR((NW31/NV31),"")</f>
        <v/>
      </c>
      <c r="NY31" s="30">
        <v>5</v>
      </c>
      <c r="NZ31" s="31">
        <v>9</v>
      </c>
      <c r="OA31" s="27">
        <v>14</v>
      </c>
      <c r="OB31" s="31">
        <v>7</v>
      </c>
      <c r="OC31" s="31">
        <v>2</v>
      </c>
      <c r="OD31" s="28">
        <v>23</v>
      </c>
      <c r="OE31" s="59"/>
      <c r="OF31" s="29">
        <v>10</v>
      </c>
      <c r="OG31" s="60" t="str">
        <f t="shared" ref="OG31:OG47" si="971">IFERROR((OF31/OE31),"")</f>
        <v/>
      </c>
      <c r="OH31" s="30">
        <v>5</v>
      </c>
      <c r="OI31" s="31">
        <v>9</v>
      </c>
      <c r="OJ31" s="27">
        <v>14</v>
      </c>
      <c r="OK31" s="31">
        <v>3</v>
      </c>
      <c r="OL31" s="31">
        <v>4</v>
      </c>
      <c r="OM31" s="28">
        <v>21</v>
      </c>
      <c r="ON31" s="59"/>
      <c r="OO31" s="29">
        <v>2</v>
      </c>
      <c r="OP31" s="60" t="str">
        <f t="shared" ref="OP31:OP47" si="972">IFERROR((OO31/ON31),"")</f>
        <v/>
      </c>
      <c r="OQ31" s="30">
        <v>7</v>
      </c>
      <c r="OR31" s="31">
        <v>4</v>
      </c>
      <c r="OS31" s="27">
        <v>11</v>
      </c>
      <c r="OT31" s="31">
        <v>4</v>
      </c>
      <c r="OU31" s="31">
        <v>1</v>
      </c>
      <c r="OV31" s="28">
        <v>16</v>
      </c>
      <c r="OW31" s="59"/>
      <c r="OX31" s="29">
        <v>16</v>
      </c>
      <c r="OY31" s="60" t="str">
        <f t="shared" ref="OY31:OY47" si="973">IFERROR((OX31/OW31),"")</f>
        <v/>
      </c>
      <c r="OZ31" s="472"/>
      <c r="PA31" s="472"/>
      <c r="PB31" s="473" t="s">
        <v>257</v>
      </c>
      <c r="PC31" s="472"/>
      <c r="PD31" s="472"/>
      <c r="PE31" s="474"/>
      <c r="PF31" s="59"/>
      <c r="PG31" s="29"/>
      <c r="PH31" s="60" t="s">
        <v>250</v>
      </c>
      <c r="PI31" s="30"/>
      <c r="PJ31" s="31"/>
      <c r="PK31" s="27"/>
      <c r="PL31" s="31"/>
      <c r="PM31" s="31"/>
      <c r="PN31" s="28"/>
      <c r="PO31" s="59"/>
      <c r="PP31" s="29"/>
      <c r="PQ31" s="60" t="str">
        <f t="shared" ref="PQ31:PQ47" si="974">IFERROR((PP31/PO31),"")</f>
        <v/>
      </c>
      <c r="PR31" s="30"/>
      <c r="PS31" s="31"/>
      <c r="PT31" s="27"/>
      <c r="PU31" s="31"/>
      <c r="PV31" s="31"/>
      <c r="PW31" s="28"/>
      <c r="PX31" s="59"/>
      <c r="PY31" s="29"/>
      <c r="PZ31" s="60" t="str">
        <f t="shared" ref="PZ31:PZ47" si="975">IFERROR((PY31/PX31),"")</f>
        <v/>
      </c>
      <c r="QA31" s="30">
        <v>4</v>
      </c>
      <c r="QB31" s="31">
        <v>3</v>
      </c>
      <c r="QC31" s="27">
        <v>7</v>
      </c>
      <c r="QD31" s="31">
        <v>4</v>
      </c>
      <c r="QE31" s="31">
        <v>3</v>
      </c>
      <c r="QF31" s="28">
        <v>14</v>
      </c>
      <c r="QG31" s="59"/>
      <c r="QH31" s="29">
        <v>8</v>
      </c>
      <c r="QI31" s="60" t="str">
        <f t="shared" ref="QI31:QI47" si="976">IFERROR((QH31/QG31),"")</f>
        <v/>
      </c>
      <c r="QJ31" s="30">
        <v>12</v>
      </c>
      <c r="QK31" s="31">
        <v>5</v>
      </c>
      <c r="QL31" s="27">
        <v>17</v>
      </c>
      <c r="QM31" s="31">
        <v>0</v>
      </c>
      <c r="QN31" s="31">
        <v>1</v>
      </c>
      <c r="QO31" s="28">
        <v>18</v>
      </c>
      <c r="QP31" s="59"/>
      <c r="QQ31" s="29">
        <v>5</v>
      </c>
      <c r="QR31" s="60" t="str">
        <f t="shared" ref="QR31:QR47" si="977">IFERROR((QQ31/QP31),"")</f>
        <v/>
      </c>
      <c r="QS31" s="30">
        <v>7</v>
      </c>
      <c r="QT31" s="31">
        <v>5</v>
      </c>
      <c r="QU31" s="27">
        <v>12</v>
      </c>
      <c r="QV31" s="31">
        <v>1</v>
      </c>
      <c r="QW31" s="31">
        <v>6</v>
      </c>
      <c r="QX31" s="28">
        <v>19</v>
      </c>
      <c r="QY31" s="59"/>
      <c r="QZ31" s="29">
        <v>12</v>
      </c>
      <c r="RA31" s="60" t="str">
        <f t="shared" ref="RA31:RA47" si="978">IFERROR((QZ31/QY31),"")</f>
        <v/>
      </c>
      <c r="RB31" s="30">
        <v>2</v>
      </c>
      <c r="RC31" s="31">
        <v>6</v>
      </c>
      <c r="RD31" s="27">
        <v>8</v>
      </c>
      <c r="RE31" s="31">
        <v>3</v>
      </c>
      <c r="RF31" s="31">
        <v>1</v>
      </c>
      <c r="RG31" s="28">
        <v>12</v>
      </c>
      <c r="RH31" s="59"/>
      <c r="RI31" s="29">
        <v>12</v>
      </c>
      <c r="RJ31" s="60" t="str">
        <f t="shared" ref="RJ31:RJ47" si="979">IFERROR((RI31/RH31),"")</f>
        <v/>
      </c>
      <c r="RK31" s="30"/>
      <c r="RL31" s="31"/>
      <c r="RM31" s="27"/>
      <c r="RN31" s="31"/>
      <c r="RO31" s="31"/>
      <c r="RP31" s="28"/>
      <c r="RQ31" s="59"/>
      <c r="RR31" s="29"/>
      <c r="RS31" s="60" t="str">
        <f t="shared" ref="RS31:RS47" si="980">IFERROR((RR31/RQ31),"")</f>
        <v/>
      </c>
      <c r="RT31" s="30"/>
      <c r="RU31" s="31"/>
      <c r="RV31" s="27"/>
      <c r="RW31" s="31"/>
      <c r="RX31" s="31"/>
      <c r="RY31" s="28"/>
      <c r="RZ31" s="59"/>
      <c r="SA31" s="29"/>
      <c r="SB31" s="60" t="str">
        <f t="shared" ref="SB31:SB47" si="981">IFERROR((SA31/RZ31),"")</f>
        <v/>
      </c>
      <c r="SC31" s="30"/>
      <c r="SD31" s="31"/>
      <c r="SE31" s="27"/>
      <c r="SF31" s="31"/>
      <c r="SG31" s="31"/>
      <c r="SH31" s="28"/>
      <c r="SI31" s="59"/>
      <c r="SJ31" s="29"/>
      <c r="SK31" s="60" t="str">
        <f t="shared" ref="SK31:SK47" si="982">IFERROR((SJ31/SI31),"")</f>
        <v/>
      </c>
      <c r="SL31" s="30">
        <v>5</v>
      </c>
      <c r="SM31" s="31">
        <v>4</v>
      </c>
      <c r="SN31" s="27">
        <v>9</v>
      </c>
      <c r="SO31" s="31">
        <v>4</v>
      </c>
      <c r="SP31" s="31">
        <v>2</v>
      </c>
      <c r="SQ31" s="28">
        <v>15</v>
      </c>
      <c r="SR31" s="59"/>
      <c r="SS31" s="29">
        <v>6</v>
      </c>
      <c r="ST31" s="60" t="str">
        <f t="shared" ref="ST31:ST47" si="983">IFERROR((SS31/SR31),"")</f>
        <v/>
      </c>
      <c r="SU31" s="30">
        <v>4</v>
      </c>
      <c r="SV31" s="31">
        <v>6</v>
      </c>
      <c r="SW31" s="27">
        <v>10</v>
      </c>
      <c r="SX31" s="31">
        <v>1</v>
      </c>
      <c r="SY31" s="31">
        <v>0</v>
      </c>
      <c r="SZ31" s="28">
        <v>11</v>
      </c>
      <c r="TA31" s="59"/>
      <c r="TB31" s="29">
        <v>4</v>
      </c>
      <c r="TC31" s="60" t="str">
        <f t="shared" ref="TC31:TC47" si="984">IFERROR((TB31/TA31),"")</f>
        <v/>
      </c>
      <c r="TD31" s="30">
        <v>13</v>
      </c>
      <c r="TE31" s="31">
        <v>5</v>
      </c>
      <c r="TF31" s="27">
        <v>18</v>
      </c>
      <c r="TG31" s="31">
        <v>3</v>
      </c>
      <c r="TH31" s="31">
        <v>1</v>
      </c>
      <c r="TI31" s="28">
        <v>22</v>
      </c>
      <c r="TJ31" s="59"/>
      <c r="TK31" s="29">
        <v>13</v>
      </c>
      <c r="TL31" s="60" t="str">
        <f t="shared" ref="TL31:TL47" si="985">IFERROR((TK31/TJ31),"")</f>
        <v/>
      </c>
      <c r="TM31" s="30">
        <v>7</v>
      </c>
      <c r="TN31" s="31">
        <v>8</v>
      </c>
      <c r="TO31" s="27">
        <v>15</v>
      </c>
      <c r="TP31" s="31">
        <v>3</v>
      </c>
      <c r="TQ31" s="31">
        <v>4</v>
      </c>
      <c r="TR31" s="28">
        <v>22</v>
      </c>
      <c r="TS31" s="59"/>
      <c r="TT31" s="29">
        <v>12</v>
      </c>
      <c r="TU31" s="60" t="str">
        <f t="shared" ref="TU31:TU47" si="986">IFERROR((TT31/TS31),"")</f>
        <v/>
      </c>
      <c r="TV31" s="30"/>
      <c r="TW31" s="31"/>
      <c r="TX31" s="27"/>
      <c r="TY31" s="31"/>
      <c r="TZ31" s="31"/>
      <c r="UA31" s="28"/>
      <c r="UB31" s="59"/>
      <c r="UC31" s="29"/>
      <c r="UD31" s="60" t="str">
        <f t="shared" ref="UD31:UD47" si="987">IFERROR((UC31/UB31),"")</f>
        <v/>
      </c>
      <c r="UE31" s="30"/>
      <c r="UF31" s="31"/>
      <c r="UG31" s="27"/>
      <c r="UH31" s="31"/>
      <c r="UI31" s="31"/>
      <c r="UJ31" s="28"/>
      <c r="UK31" s="59"/>
      <c r="UL31" s="29"/>
      <c r="UM31" s="60" t="str">
        <f t="shared" ref="UM31:UM47" si="988">IFERROR((UL31/UK31),"")</f>
        <v/>
      </c>
      <c r="UN31" s="30">
        <v>5</v>
      </c>
      <c r="UO31" s="31">
        <v>4</v>
      </c>
      <c r="UP31" s="27">
        <v>9</v>
      </c>
      <c r="UQ31" s="31">
        <v>3</v>
      </c>
      <c r="UR31" s="31">
        <v>2</v>
      </c>
      <c r="US31" s="28">
        <v>14</v>
      </c>
      <c r="UT31" s="59"/>
      <c r="UU31" s="29">
        <v>6</v>
      </c>
      <c r="UV31" s="60" t="str">
        <f t="shared" ref="UV31:UV47" si="989">IFERROR((UU31/UT31),"")</f>
        <v/>
      </c>
      <c r="UW31" s="30">
        <v>10</v>
      </c>
      <c r="UX31" s="31">
        <v>6</v>
      </c>
      <c r="UY31" s="27">
        <v>16</v>
      </c>
      <c r="UZ31" s="31">
        <v>2</v>
      </c>
      <c r="VA31" s="31">
        <v>2</v>
      </c>
      <c r="VB31" s="28">
        <v>20</v>
      </c>
      <c r="VC31" s="59"/>
      <c r="VD31" s="29">
        <v>14</v>
      </c>
      <c r="VE31" s="60" t="str">
        <f t="shared" ref="VE31:VE47" si="990">IFERROR((VD31/VC31),"")</f>
        <v/>
      </c>
      <c r="VF31" s="30">
        <v>4</v>
      </c>
      <c r="VG31" s="31">
        <v>2</v>
      </c>
      <c r="VH31" s="27">
        <v>6</v>
      </c>
      <c r="VI31" s="31">
        <v>2</v>
      </c>
      <c r="VJ31" s="31">
        <v>3</v>
      </c>
      <c r="VK31" s="28">
        <v>11</v>
      </c>
      <c r="VL31" s="59"/>
      <c r="VM31" s="29">
        <v>5</v>
      </c>
      <c r="VN31" s="60" t="str">
        <f t="shared" ref="VN31:VN47" si="991">IFERROR((VM31/VL31),"")</f>
        <v/>
      </c>
      <c r="VO31" s="30">
        <v>2</v>
      </c>
      <c r="VP31" s="31">
        <v>5</v>
      </c>
      <c r="VQ31" s="27">
        <v>7</v>
      </c>
      <c r="VR31" s="31">
        <v>1</v>
      </c>
      <c r="VS31" s="31">
        <v>3</v>
      </c>
      <c r="VT31" s="28">
        <v>11</v>
      </c>
      <c r="VU31" s="59"/>
      <c r="VV31" s="29">
        <v>1</v>
      </c>
      <c r="VW31" s="60" t="str">
        <f t="shared" ref="VW31:VW47" si="992">IFERROR((VV31/VU31),"")</f>
        <v/>
      </c>
      <c r="VX31" s="30">
        <v>12</v>
      </c>
      <c r="VY31" s="31">
        <v>2</v>
      </c>
      <c r="VZ31" s="27">
        <v>14</v>
      </c>
      <c r="WA31" s="31">
        <v>0</v>
      </c>
      <c r="WB31" s="31">
        <v>1</v>
      </c>
      <c r="WC31" s="28">
        <v>15</v>
      </c>
      <c r="WD31" s="59"/>
      <c r="WE31" s="29">
        <v>1</v>
      </c>
      <c r="WF31" s="60" t="str">
        <f t="shared" ref="WF31:WF47" si="993">IFERROR((WE31/WD31),"")</f>
        <v/>
      </c>
      <c r="WG31" s="30">
        <v>3</v>
      </c>
      <c r="WH31" s="31">
        <v>0</v>
      </c>
      <c r="WI31" s="27">
        <v>3</v>
      </c>
      <c r="WJ31" s="31">
        <v>0</v>
      </c>
      <c r="WK31" s="31">
        <v>1</v>
      </c>
      <c r="WL31" s="28">
        <v>4</v>
      </c>
      <c r="WM31" s="59"/>
      <c r="WN31" s="29">
        <v>0</v>
      </c>
      <c r="WO31" s="60" t="str">
        <f t="shared" ref="WO31:WO47" si="994">IFERROR((WN31/WM31),"")</f>
        <v/>
      </c>
      <c r="WP31" s="30"/>
      <c r="WQ31" s="31"/>
      <c r="WR31" s="27"/>
      <c r="WS31" s="31"/>
      <c r="WT31" s="31"/>
      <c r="WU31" s="28"/>
      <c r="WV31" s="59"/>
      <c r="WW31" s="29"/>
      <c r="WX31" s="60" t="str">
        <f t="shared" ref="WX31:WX47" si="995">IFERROR((WW31/WV31),"")</f>
        <v/>
      </c>
      <c r="WY31" s="30">
        <v>8</v>
      </c>
      <c r="WZ31" s="31">
        <v>4</v>
      </c>
      <c r="XA31" s="27">
        <v>12</v>
      </c>
      <c r="XB31" s="31">
        <v>5</v>
      </c>
      <c r="XC31" s="31">
        <v>0</v>
      </c>
      <c r="XD31" s="28">
        <v>17</v>
      </c>
      <c r="XE31" s="59"/>
      <c r="XF31" s="29">
        <v>21</v>
      </c>
      <c r="XG31" s="60" t="str">
        <f t="shared" ref="XG31:XG47" si="996">IFERROR((XF31/XE31),"")</f>
        <v/>
      </c>
      <c r="XH31" s="30">
        <v>14</v>
      </c>
      <c r="XI31" s="31">
        <v>6</v>
      </c>
      <c r="XJ31" s="27">
        <v>20</v>
      </c>
      <c r="XK31" s="31">
        <v>1</v>
      </c>
      <c r="XL31" s="31">
        <v>0</v>
      </c>
      <c r="XM31" s="28">
        <v>21</v>
      </c>
      <c r="XN31" s="59"/>
      <c r="XO31" s="29">
        <v>7</v>
      </c>
      <c r="XP31" s="60" t="str">
        <f t="shared" ref="XP31:XP34" si="997">IFERROR((XO31/XN31),"")</f>
        <v/>
      </c>
      <c r="XQ31" s="30">
        <v>4</v>
      </c>
      <c r="XR31" s="31">
        <v>8</v>
      </c>
      <c r="XS31" s="27">
        <v>12</v>
      </c>
      <c r="XT31" s="31">
        <v>1</v>
      </c>
      <c r="XU31" s="31">
        <v>3</v>
      </c>
      <c r="XV31" s="28">
        <v>16</v>
      </c>
      <c r="XW31" s="59"/>
      <c r="XX31" s="29">
        <v>8</v>
      </c>
      <c r="XY31" s="60" t="str">
        <f t="shared" ref="XY31:XY47" si="998">IFERROR((XX31/XW31),"")</f>
        <v/>
      </c>
      <c r="XZ31" s="30"/>
      <c r="YA31" s="31"/>
      <c r="YB31" s="27"/>
      <c r="YC31" s="31"/>
      <c r="YD31" s="31"/>
      <c r="YE31" s="28"/>
      <c r="YF31" s="59"/>
      <c r="YG31" s="29"/>
      <c r="YH31" s="60" t="str">
        <f t="shared" ref="YH31:YH47" si="999">IFERROR((YG31/YF31),"")</f>
        <v/>
      </c>
      <c r="YI31" s="30">
        <v>5</v>
      </c>
      <c r="YJ31" s="31">
        <v>4</v>
      </c>
      <c r="YK31" s="27">
        <v>9</v>
      </c>
      <c r="YL31" s="31">
        <v>4</v>
      </c>
      <c r="YM31" s="31">
        <v>2</v>
      </c>
      <c r="YN31" s="28">
        <v>15</v>
      </c>
      <c r="YO31" s="59"/>
      <c r="YP31" s="29">
        <v>6</v>
      </c>
      <c r="YQ31" s="60" t="s">
        <v>250</v>
      </c>
      <c r="YR31" s="30"/>
      <c r="YS31" s="31"/>
      <c r="YT31" s="27"/>
      <c r="YU31" s="31"/>
      <c r="YV31" s="31"/>
      <c r="YW31" s="28"/>
      <c r="YX31" s="59"/>
      <c r="YY31" s="29"/>
      <c r="YZ31" s="60" t="str">
        <f t="shared" ref="YZ31:YZ47" si="1000">IFERROR((YY31/YX31),"")</f>
        <v/>
      </c>
      <c r="ZA31" s="30"/>
      <c r="ZB31" s="31"/>
      <c r="ZC31" s="27"/>
      <c r="ZD31" s="31"/>
      <c r="ZE31" s="31"/>
      <c r="ZF31" s="28"/>
      <c r="ZG31" s="59"/>
      <c r="ZH31" s="29"/>
      <c r="ZI31" s="60" t="str">
        <f t="shared" ref="ZI31:ZI47" si="1001">IFERROR((ZH31/ZG31),"")</f>
        <v/>
      </c>
      <c r="ZJ31" s="30"/>
      <c r="ZK31" s="31"/>
      <c r="ZL31" s="27"/>
      <c r="ZM31" s="31"/>
      <c r="ZN31" s="31"/>
      <c r="ZO31" s="28"/>
      <c r="ZP31" s="59"/>
      <c r="ZQ31" s="29"/>
      <c r="ZR31" s="60" t="str">
        <f t="shared" ref="ZR31:ZR47" si="1002">IFERROR((ZQ31/ZP31),"")</f>
        <v/>
      </c>
      <c r="ZS31" s="30">
        <v>7</v>
      </c>
      <c r="ZT31" s="31">
        <v>1</v>
      </c>
      <c r="ZU31" s="27">
        <v>8</v>
      </c>
      <c r="ZV31" s="31">
        <v>3</v>
      </c>
      <c r="ZW31" s="31">
        <v>0</v>
      </c>
      <c r="ZX31" s="28">
        <v>11</v>
      </c>
      <c r="ZY31" s="59"/>
      <c r="ZZ31" s="29">
        <v>4</v>
      </c>
      <c r="AAA31" s="60" t="str">
        <f t="shared" ref="AAA31:AAA47" si="1003">IFERROR((ZZ31/ZY31),"")</f>
        <v/>
      </c>
      <c r="AAB31" s="30">
        <v>5</v>
      </c>
      <c r="AAC31" s="31">
        <v>6</v>
      </c>
      <c r="AAD31" s="27">
        <v>11</v>
      </c>
      <c r="AAE31" s="31">
        <v>1</v>
      </c>
      <c r="AAF31" s="31">
        <v>0</v>
      </c>
      <c r="AAG31" s="28">
        <v>12</v>
      </c>
      <c r="AAH31" s="59"/>
      <c r="AAI31" s="29">
        <v>2</v>
      </c>
      <c r="AAJ31" s="60" t="str">
        <f t="shared" ref="AAJ31:AAJ47" si="1004">IFERROR((AAI31/AAH31),"")</f>
        <v/>
      </c>
      <c r="AAK31" s="30">
        <v>9</v>
      </c>
      <c r="AAL31" s="31">
        <v>9</v>
      </c>
      <c r="AAM31" s="27">
        <v>18</v>
      </c>
      <c r="AAN31" s="31">
        <v>3</v>
      </c>
      <c r="AAO31" s="31">
        <v>0</v>
      </c>
      <c r="AAP31" s="28">
        <v>21</v>
      </c>
      <c r="AAQ31" s="59"/>
      <c r="AAR31" s="29">
        <v>9</v>
      </c>
      <c r="AAS31" s="60" t="str">
        <f t="shared" ref="AAS31:AAS36" si="1005">IFERROR((AAR31/AAQ31),"")</f>
        <v/>
      </c>
      <c r="AAT31" s="30">
        <v>9</v>
      </c>
      <c r="AAU31" s="31">
        <v>6</v>
      </c>
      <c r="AAV31" s="27">
        <v>15</v>
      </c>
      <c r="AAW31" s="31">
        <v>5</v>
      </c>
      <c r="AAX31" s="31">
        <v>0</v>
      </c>
      <c r="AAY31" s="28">
        <v>20</v>
      </c>
      <c r="AAZ31" s="59"/>
      <c r="ABA31" s="29">
        <v>3</v>
      </c>
      <c r="ABB31" s="60" t="str">
        <f t="shared" ref="ABB31:ABB47" si="1006">IFERROR((ABA31/AAZ31),"")</f>
        <v/>
      </c>
      <c r="ABC31" s="30">
        <v>5</v>
      </c>
      <c r="ABD31" s="31">
        <v>5</v>
      </c>
      <c r="ABE31" s="27">
        <v>10</v>
      </c>
      <c r="ABF31" s="31">
        <v>5</v>
      </c>
      <c r="ABG31" s="31">
        <v>2</v>
      </c>
      <c r="ABH31" s="28">
        <v>17</v>
      </c>
      <c r="ABI31" s="59"/>
      <c r="ABJ31" s="29">
        <v>1</v>
      </c>
      <c r="ABK31" s="60" t="str">
        <f t="shared" ref="ABK31:ABK47" si="1007">IFERROR((ABJ31/ABI31),"")</f>
        <v/>
      </c>
      <c r="ABL31" s="30"/>
      <c r="ABM31" s="31"/>
      <c r="ABN31" s="27"/>
      <c r="ABO31" s="31"/>
      <c r="ABP31" s="31"/>
      <c r="ABQ31" s="28"/>
      <c r="ABR31" s="59"/>
      <c r="ABS31" s="29"/>
      <c r="ABT31" s="60" t="str">
        <f t="shared" ref="ABT31:ABT47" si="1008">IFERROR((ABS31/ABR31),"")</f>
        <v/>
      </c>
      <c r="ABU31" s="30"/>
      <c r="ABV31" s="31"/>
      <c r="ABW31" s="27"/>
      <c r="ABX31" s="31"/>
      <c r="ABY31" s="31"/>
      <c r="ABZ31" s="28"/>
      <c r="ACA31" s="59"/>
      <c r="ACB31" s="29"/>
      <c r="ACC31" s="60" t="str">
        <f t="shared" ref="ACC31:ACC47" si="1009">IFERROR((ACB31/ACA31),"")</f>
        <v/>
      </c>
      <c r="ACD31" s="30">
        <v>9</v>
      </c>
      <c r="ACE31" s="31">
        <v>6</v>
      </c>
      <c r="ACF31" s="27">
        <v>15</v>
      </c>
      <c r="ACG31" s="31">
        <v>5</v>
      </c>
      <c r="ACH31" s="31">
        <v>3</v>
      </c>
      <c r="ACI31" s="28">
        <v>23</v>
      </c>
      <c r="ACJ31" s="59"/>
      <c r="ACK31" s="29">
        <v>11</v>
      </c>
      <c r="ACL31" s="60" t="str">
        <f t="shared" ref="ACL31:ACL47" si="1010">IFERROR((ACK31/ACJ31),"")</f>
        <v/>
      </c>
      <c r="ACM31" s="30">
        <v>12</v>
      </c>
      <c r="ACN31" s="31">
        <v>5</v>
      </c>
      <c r="ACO31" s="27">
        <v>17</v>
      </c>
      <c r="ACP31" s="31">
        <v>6</v>
      </c>
      <c r="ACQ31" s="31">
        <v>3</v>
      </c>
      <c r="ACR31" s="28">
        <v>26</v>
      </c>
      <c r="ACS31" s="59"/>
      <c r="ACT31" s="29"/>
      <c r="ACU31" s="60" t="str">
        <f t="shared" ref="ACU31:ACU47" si="1011">IFERROR((ACT31/ACS31),"")</f>
        <v/>
      </c>
      <c r="ACV31" s="30">
        <v>12</v>
      </c>
      <c r="ACW31" s="31">
        <v>7</v>
      </c>
      <c r="ACX31" s="27">
        <v>19</v>
      </c>
      <c r="ACY31" s="31">
        <v>3</v>
      </c>
      <c r="ACZ31" s="31">
        <v>0</v>
      </c>
      <c r="ADA31" s="28">
        <v>22</v>
      </c>
      <c r="ADB31" s="59"/>
      <c r="ADC31" s="29">
        <v>22</v>
      </c>
      <c r="ADD31" s="60" t="str">
        <f t="shared" ref="ADD31:ADD47" si="1012">IFERROR((ADC31/ADB31),"")</f>
        <v/>
      </c>
      <c r="ADE31" s="30">
        <v>9</v>
      </c>
      <c r="ADF31" s="31">
        <v>4</v>
      </c>
      <c r="ADG31" s="27">
        <v>13</v>
      </c>
      <c r="ADH31" s="31">
        <v>6</v>
      </c>
      <c r="ADI31" s="31">
        <v>1</v>
      </c>
      <c r="ADJ31" s="28">
        <v>20</v>
      </c>
      <c r="ADK31" s="59"/>
      <c r="ADL31" s="29">
        <v>10</v>
      </c>
      <c r="ADM31" s="60" t="str">
        <f t="shared" ref="ADM31:ADM47" si="1013">IFERROR((ADL31/ADK31),"")</f>
        <v/>
      </c>
      <c r="ADN31" s="30"/>
      <c r="ADO31" s="31"/>
      <c r="ADP31" s="27"/>
      <c r="ADQ31" s="31"/>
      <c r="ADR31" s="31"/>
      <c r="ADS31" s="28"/>
      <c r="ADT31" s="59"/>
      <c r="ADU31" s="29"/>
      <c r="ADV31" s="60" t="str">
        <f t="shared" si="812"/>
        <v/>
      </c>
      <c r="ADW31" s="30"/>
      <c r="ADX31" s="31"/>
      <c r="ADY31" s="27"/>
      <c r="ADZ31" s="31"/>
      <c r="AEA31" s="31"/>
      <c r="AEB31" s="28"/>
      <c r="AEC31" s="59"/>
      <c r="AED31" s="29"/>
      <c r="AEE31" s="60" t="str">
        <f t="shared" si="813"/>
        <v/>
      </c>
      <c r="AEF31" s="30">
        <v>8</v>
      </c>
      <c r="AEG31" s="31">
        <v>6</v>
      </c>
      <c r="AEH31" s="27">
        <v>14</v>
      </c>
      <c r="AEI31" s="31">
        <v>3</v>
      </c>
      <c r="AEJ31" s="31">
        <v>3</v>
      </c>
      <c r="AEK31" s="28">
        <v>20</v>
      </c>
      <c r="AEL31" s="59"/>
      <c r="AEM31" s="29">
        <v>5</v>
      </c>
      <c r="AEN31" s="60" t="str">
        <f t="shared" si="814"/>
        <v/>
      </c>
      <c r="AEO31" s="30">
        <v>9</v>
      </c>
      <c r="AEP31" s="31">
        <v>7</v>
      </c>
      <c r="AEQ31" s="27">
        <v>16</v>
      </c>
      <c r="AER31" s="31">
        <v>2</v>
      </c>
      <c r="AES31" s="31">
        <v>3</v>
      </c>
      <c r="AET31" s="28">
        <v>21</v>
      </c>
      <c r="AEU31" s="59"/>
      <c r="AEV31" s="29">
        <v>6</v>
      </c>
      <c r="AEW31" s="60" t="str">
        <f t="shared" si="815"/>
        <v/>
      </c>
      <c r="AEX31" s="30">
        <v>4</v>
      </c>
      <c r="AEY31" s="31">
        <v>4</v>
      </c>
      <c r="AEZ31" s="27">
        <v>8</v>
      </c>
      <c r="AFA31" s="31">
        <v>6</v>
      </c>
      <c r="AFB31" s="31">
        <v>2</v>
      </c>
      <c r="AFC31" s="28">
        <v>16</v>
      </c>
      <c r="AFD31" s="59"/>
      <c r="AFE31" s="29">
        <v>8</v>
      </c>
      <c r="AFF31" s="60" t="str">
        <f t="shared" si="816"/>
        <v/>
      </c>
      <c r="AFG31" s="30">
        <v>6</v>
      </c>
      <c r="AFH31" s="31">
        <v>9</v>
      </c>
      <c r="AFI31" s="27">
        <v>15</v>
      </c>
      <c r="AFJ31" s="31">
        <v>2</v>
      </c>
      <c r="AFK31" s="31">
        <v>3</v>
      </c>
      <c r="AFL31" s="28">
        <v>20</v>
      </c>
      <c r="AFM31" s="59"/>
      <c r="AFN31" s="29">
        <v>14</v>
      </c>
      <c r="AFO31" s="60" t="str">
        <f t="shared" si="817"/>
        <v/>
      </c>
      <c r="AFP31" s="30">
        <v>5</v>
      </c>
      <c r="AFQ31" s="31">
        <v>7</v>
      </c>
      <c r="AFR31" s="27">
        <v>12</v>
      </c>
      <c r="AFS31" s="31">
        <v>4</v>
      </c>
      <c r="AFT31" s="31">
        <v>2</v>
      </c>
      <c r="AFU31" s="28">
        <v>18</v>
      </c>
      <c r="AFV31" s="59"/>
      <c r="AFW31" s="29">
        <v>15</v>
      </c>
      <c r="AFX31" s="60" t="str">
        <f t="shared" si="818"/>
        <v/>
      </c>
      <c r="AFY31" s="30"/>
      <c r="AFZ31" s="31"/>
      <c r="AGA31" s="27"/>
      <c r="AGB31" s="31"/>
      <c r="AGC31" s="31"/>
      <c r="AGD31" s="28"/>
      <c r="AGE31" s="59"/>
      <c r="AGF31" s="29"/>
      <c r="AGG31" s="60" t="str">
        <f t="shared" si="819"/>
        <v/>
      </c>
      <c r="AGH31" s="30">
        <v>4</v>
      </c>
      <c r="AGI31" s="31">
        <v>11</v>
      </c>
      <c r="AGJ31" s="27">
        <v>15</v>
      </c>
      <c r="AGK31" s="31">
        <v>2</v>
      </c>
      <c r="AGL31" s="31">
        <v>3</v>
      </c>
      <c r="AGM31" s="28">
        <v>20</v>
      </c>
      <c r="AGN31" s="59"/>
      <c r="AGO31" s="29">
        <v>5</v>
      </c>
      <c r="AGP31" s="60" t="str">
        <f t="shared" si="820"/>
        <v/>
      </c>
      <c r="AGQ31" s="30">
        <v>5</v>
      </c>
      <c r="AGR31" s="31">
        <v>7</v>
      </c>
      <c r="AGS31" s="27">
        <v>12</v>
      </c>
      <c r="AGT31" s="31">
        <v>7</v>
      </c>
      <c r="AGU31" s="31">
        <v>3</v>
      </c>
      <c r="AGV31" s="28">
        <v>22</v>
      </c>
      <c r="AGW31" s="59"/>
      <c r="AGX31" s="29">
        <v>6</v>
      </c>
      <c r="AGY31" s="60" t="str">
        <f t="shared" si="821"/>
        <v/>
      </c>
      <c r="AGZ31" s="30">
        <v>8</v>
      </c>
      <c r="AHA31" s="31">
        <v>9</v>
      </c>
      <c r="AHB31" s="27">
        <v>17</v>
      </c>
      <c r="AHC31" s="31">
        <v>5</v>
      </c>
      <c r="AHD31" s="31">
        <v>2</v>
      </c>
      <c r="AHE31" s="28">
        <v>24</v>
      </c>
      <c r="AHF31" s="59"/>
      <c r="AHG31" s="29">
        <v>11</v>
      </c>
      <c r="AHH31" s="60" t="str">
        <f t="shared" si="822"/>
        <v/>
      </c>
      <c r="AHI31" s="30">
        <v>10</v>
      </c>
      <c r="AHJ31" s="31">
        <v>10</v>
      </c>
      <c r="AHK31" s="27">
        <v>20</v>
      </c>
      <c r="AHL31" s="31">
        <v>3</v>
      </c>
      <c r="AHM31" s="31">
        <v>0</v>
      </c>
      <c r="AHN31" s="28">
        <v>23</v>
      </c>
      <c r="AHO31" s="59"/>
      <c r="AHP31" s="29">
        <v>8</v>
      </c>
      <c r="AHQ31" s="60" t="str">
        <f t="shared" si="823"/>
        <v/>
      </c>
      <c r="AHR31" s="30"/>
      <c r="AHS31" s="31"/>
      <c r="AHT31" s="27"/>
      <c r="AHU31" s="31"/>
      <c r="AHV31" s="31"/>
      <c r="AHW31" s="28"/>
      <c r="AHX31" s="59"/>
      <c r="AHY31" s="29"/>
      <c r="AHZ31" s="60" t="str">
        <f t="shared" si="824"/>
        <v/>
      </c>
      <c r="AIA31" s="30">
        <v>6</v>
      </c>
      <c r="AIB31" s="31">
        <v>8</v>
      </c>
      <c r="AIC31" s="27">
        <v>14</v>
      </c>
      <c r="AID31" s="31">
        <v>4</v>
      </c>
      <c r="AIE31" s="31">
        <v>8</v>
      </c>
      <c r="AIF31" s="28">
        <v>26</v>
      </c>
      <c r="AIG31" s="59"/>
      <c r="AIH31" s="29">
        <v>9</v>
      </c>
      <c r="AII31" s="60" t="str">
        <f t="shared" si="825"/>
        <v/>
      </c>
      <c r="AIJ31" s="30"/>
      <c r="AIK31" s="31"/>
      <c r="AIL31" s="27"/>
      <c r="AIM31" s="31"/>
      <c r="AIN31" s="31"/>
      <c r="AIO31" s="28"/>
      <c r="AIP31" s="59"/>
      <c r="AIQ31" s="29"/>
      <c r="AIR31" s="60" t="str">
        <f t="shared" si="826"/>
        <v/>
      </c>
      <c r="AIS31" s="30">
        <v>9</v>
      </c>
      <c r="AIT31" s="31">
        <v>5</v>
      </c>
      <c r="AIU31" s="27">
        <v>14</v>
      </c>
      <c r="AIV31" s="31">
        <v>3</v>
      </c>
      <c r="AIW31" s="31">
        <v>2</v>
      </c>
      <c r="AIX31" s="28">
        <v>19</v>
      </c>
      <c r="AIY31" s="59"/>
      <c r="AIZ31" s="29">
        <v>4</v>
      </c>
      <c r="AJA31" s="60" t="str">
        <f t="shared" si="827"/>
        <v/>
      </c>
      <c r="AJB31" s="30">
        <v>5</v>
      </c>
      <c r="AJC31" s="31">
        <v>6</v>
      </c>
      <c r="AJD31" s="27">
        <v>11</v>
      </c>
      <c r="AJE31" s="31">
        <v>4</v>
      </c>
      <c r="AJF31" s="31">
        <v>1</v>
      </c>
      <c r="AJG31" s="28">
        <v>16</v>
      </c>
      <c r="AJH31" s="59"/>
      <c r="AJI31" s="29">
        <v>2</v>
      </c>
      <c r="AJJ31" s="60" t="str">
        <f t="shared" si="828"/>
        <v/>
      </c>
      <c r="AJK31" s="30">
        <v>8</v>
      </c>
      <c r="AJL31" s="31">
        <v>10</v>
      </c>
      <c r="AJM31" s="27">
        <v>18</v>
      </c>
      <c r="AJN31" s="31">
        <v>3</v>
      </c>
      <c r="AJO31" s="31">
        <v>0</v>
      </c>
      <c r="AJP31" s="28">
        <v>21</v>
      </c>
      <c r="AJQ31" s="59"/>
      <c r="AJR31" s="29">
        <v>5</v>
      </c>
      <c r="AJS31" s="60" t="str">
        <f t="shared" si="829"/>
        <v/>
      </c>
      <c r="AJT31" s="30">
        <v>5</v>
      </c>
      <c r="AJU31" s="31">
        <v>7</v>
      </c>
      <c r="AJV31" s="27">
        <v>12</v>
      </c>
      <c r="AJW31" s="31">
        <v>4</v>
      </c>
      <c r="AJX31" s="31">
        <v>3</v>
      </c>
      <c r="AJY31" s="28">
        <v>19</v>
      </c>
      <c r="AJZ31" s="59"/>
      <c r="AKA31" s="29">
        <v>4</v>
      </c>
      <c r="AKB31" s="60" t="str">
        <f t="shared" si="830"/>
        <v/>
      </c>
      <c r="AKC31" s="30"/>
      <c r="AKD31" s="31"/>
      <c r="AKE31" s="27"/>
      <c r="AKF31" s="31"/>
      <c r="AKG31" s="31"/>
      <c r="AKH31" s="28"/>
      <c r="AKI31" s="59"/>
      <c r="AKJ31" s="29"/>
      <c r="AKK31" s="60" t="str">
        <f t="shared" si="831"/>
        <v/>
      </c>
      <c r="AKL31" s="30"/>
      <c r="AKM31" s="31"/>
      <c r="AKN31" s="27"/>
      <c r="AKO31" s="31"/>
      <c r="AKP31" s="31"/>
      <c r="AKQ31" s="28"/>
      <c r="AKR31" s="59"/>
      <c r="AKS31" s="29"/>
      <c r="AKT31" s="60" t="str">
        <f t="shared" si="832"/>
        <v/>
      </c>
      <c r="AKU31" s="30">
        <v>0</v>
      </c>
      <c r="AKV31" s="31">
        <v>0</v>
      </c>
      <c r="AKW31" s="27">
        <v>0</v>
      </c>
      <c r="AKX31" s="31">
        <v>1</v>
      </c>
      <c r="AKY31" s="31">
        <v>0</v>
      </c>
      <c r="AKZ31" s="28">
        <v>1</v>
      </c>
      <c r="ALA31" s="59"/>
      <c r="ALB31" s="29"/>
      <c r="ALC31" s="60" t="str">
        <f t="shared" si="833"/>
        <v/>
      </c>
      <c r="ALD31" s="30">
        <v>7</v>
      </c>
      <c r="ALE31" s="31">
        <v>8</v>
      </c>
      <c r="ALF31" s="27">
        <v>15</v>
      </c>
      <c r="ALG31" s="31">
        <v>2</v>
      </c>
      <c r="ALH31" s="31">
        <v>0</v>
      </c>
      <c r="ALI31" s="28">
        <v>17</v>
      </c>
      <c r="ALJ31" s="59"/>
      <c r="ALK31" s="29">
        <v>6</v>
      </c>
      <c r="ALL31" s="60" t="str">
        <f t="shared" si="834"/>
        <v/>
      </c>
      <c r="ALM31" s="30">
        <v>6</v>
      </c>
      <c r="ALN31" s="31">
        <v>8</v>
      </c>
      <c r="ALO31" s="27">
        <v>14</v>
      </c>
      <c r="ALP31" s="31">
        <v>3</v>
      </c>
      <c r="ALQ31" s="31">
        <v>0</v>
      </c>
      <c r="ALR31" s="28">
        <v>17</v>
      </c>
      <c r="ALS31" s="59"/>
      <c r="ALT31" s="29">
        <v>7</v>
      </c>
      <c r="ALU31" s="60" t="str">
        <f t="shared" si="835"/>
        <v/>
      </c>
      <c r="ALV31" s="30">
        <v>5</v>
      </c>
      <c r="ALW31" s="31">
        <v>13</v>
      </c>
      <c r="ALX31" s="27">
        <v>18</v>
      </c>
      <c r="ALY31" s="31">
        <v>3</v>
      </c>
      <c r="ALZ31" s="31">
        <v>3</v>
      </c>
      <c r="AMA31" s="28">
        <v>24</v>
      </c>
      <c r="AMB31" s="59"/>
      <c r="AMC31" s="29">
        <v>2</v>
      </c>
      <c r="AMD31" s="60" t="str">
        <f t="shared" si="836"/>
        <v/>
      </c>
      <c r="AME31" s="30">
        <v>3</v>
      </c>
      <c r="AMF31" s="31">
        <v>9</v>
      </c>
      <c r="AMG31" s="27">
        <v>12</v>
      </c>
      <c r="AMH31" s="31">
        <v>6</v>
      </c>
      <c r="AMI31" s="31">
        <v>1</v>
      </c>
      <c r="AMJ31" s="28">
        <v>19</v>
      </c>
      <c r="AMK31" s="59"/>
      <c r="AML31" s="29">
        <v>4</v>
      </c>
      <c r="AMM31" s="60" t="str">
        <f t="shared" si="837"/>
        <v/>
      </c>
      <c r="AMN31" s="30"/>
      <c r="AMO31" s="31"/>
      <c r="AMP31" s="27"/>
      <c r="AMQ31" s="31"/>
      <c r="AMR31" s="31"/>
      <c r="AMS31" s="28"/>
      <c r="AMT31" s="59"/>
      <c r="AMU31" s="29"/>
      <c r="AMV31" s="60" t="str">
        <f t="shared" si="838"/>
        <v/>
      </c>
      <c r="AMW31" s="30">
        <v>10</v>
      </c>
      <c r="AMX31" s="31">
        <v>7</v>
      </c>
      <c r="AMY31" s="27">
        <v>17</v>
      </c>
      <c r="AMZ31" s="31">
        <v>3</v>
      </c>
      <c r="ANA31" s="31">
        <v>1</v>
      </c>
      <c r="ANB31" s="28">
        <v>21</v>
      </c>
      <c r="ANC31" s="59"/>
      <c r="AND31" s="29">
        <v>5</v>
      </c>
      <c r="ANE31" s="60" t="str">
        <f t="shared" si="839"/>
        <v/>
      </c>
      <c r="ANF31" s="30">
        <v>1</v>
      </c>
      <c r="ANG31" s="31">
        <v>5</v>
      </c>
      <c r="ANH31" s="27">
        <v>6</v>
      </c>
      <c r="ANI31" s="31">
        <v>1</v>
      </c>
      <c r="ANJ31" s="31">
        <v>1</v>
      </c>
      <c r="ANK31" s="28">
        <v>8</v>
      </c>
      <c r="ANL31" s="59"/>
      <c r="ANM31" s="29">
        <v>0</v>
      </c>
      <c r="ANN31" s="60" t="str">
        <f t="shared" si="840"/>
        <v/>
      </c>
      <c r="ANO31" s="30"/>
      <c r="ANP31" s="31"/>
      <c r="ANQ31" s="27"/>
      <c r="ANR31" s="31"/>
      <c r="ANS31" s="31"/>
      <c r="ANT31" s="28"/>
      <c r="ANU31" s="59"/>
      <c r="ANV31" s="29"/>
      <c r="ANW31" s="60" t="str">
        <f t="shared" si="841"/>
        <v/>
      </c>
      <c r="ANX31" s="30">
        <v>7</v>
      </c>
      <c r="ANY31" s="31">
        <v>5</v>
      </c>
      <c r="ANZ31" s="27">
        <v>12</v>
      </c>
      <c r="AOA31" s="31">
        <v>4</v>
      </c>
      <c r="AOB31" s="31">
        <v>3</v>
      </c>
      <c r="AOC31" s="28">
        <v>19</v>
      </c>
      <c r="AOD31" s="59"/>
      <c r="AOE31" s="29">
        <v>4</v>
      </c>
      <c r="AOF31" s="60" t="str">
        <f t="shared" si="842"/>
        <v/>
      </c>
      <c r="AOG31" s="30"/>
      <c r="AOH31" s="31"/>
      <c r="AOI31" s="27"/>
      <c r="AOJ31" s="31"/>
      <c r="AOK31" s="31"/>
      <c r="AOL31" s="28"/>
      <c r="AOM31" s="59"/>
      <c r="AON31" s="29"/>
      <c r="AOO31" s="60" t="str">
        <f t="shared" si="843"/>
        <v/>
      </c>
      <c r="AOP31" s="30">
        <v>9</v>
      </c>
      <c r="AOQ31" s="31">
        <v>4</v>
      </c>
      <c r="AOR31" s="27">
        <v>13</v>
      </c>
      <c r="AOS31" s="31">
        <v>3</v>
      </c>
      <c r="AOT31" s="31">
        <v>3</v>
      </c>
      <c r="AOU31" s="28">
        <v>19</v>
      </c>
      <c r="AOV31" s="59"/>
      <c r="AOW31" s="29">
        <v>2</v>
      </c>
      <c r="AOX31" s="60" t="str">
        <f t="shared" si="844"/>
        <v/>
      </c>
      <c r="AOY31" s="30">
        <v>9</v>
      </c>
      <c r="AOZ31" s="31">
        <v>4</v>
      </c>
      <c r="APA31" s="27">
        <v>13</v>
      </c>
      <c r="APB31" s="31">
        <v>0</v>
      </c>
      <c r="APC31" s="31">
        <v>2</v>
      </c>
      <c r="APD31" s="28">
        <v>15</v>
      </c>
      <c r="APE31" s="59"/>
      <c r="APF31" s="29"/>
      <c r="APG31" s="60" t="str">
        <f t="shared" si="845"/>
        <v/>
      </c>
      <c r="APH31" s="30">
        <v>3</v>
      </c>
      <c r="API31" s="31">
        <v>5</v>
      </c>
      <c r="APJ31" s="27">
        <v>8</v>
      </c>
      <c r="APK31" s="31">
        <v>2</v>
      </c>
      <c r="APL31" s="31">
        <v>5</v>
      </c>
      <c r="APM31" s="28">
        <v>15</v>
      </c>
      <c r="APN31" s="59"/>
      <c r="APO31" s="29">
        <v>12</v>
      </c>
      <c r="APP31" s="60" t="str">
        <f t="shared" si="846"/>
        <v/>
      </c>
      <c r="APQ31" s="30"/>
      <c r="APR31" s="31"/>
      <c r="APS31" s="27"/>
      <c r="APT31" s="31"/>
      <c r="APU31" s="31"/>
      <c r="APV31" s="28"/>
      <c r="APW31" s="59"/>
      <c r="APX31" s="29"/>
      <c r="APY31" s="60" t="str">
        <f t="shared" si="847"/>
        <v/>
      </c>
      <c r="APZ31" s="30">
        <v>2</v>
      </c>
      <c r="AQA31" s="31">
        <v>3</v>
      </c>
      <c r="AQB31" s="27">
        <v>5</v>
      </c>
      <c r="AQC31" s="31">
        <v>4</v>
      </c>
      <c r="AQD31" s="31">
        <v>0</v>
      </c>
      <c r="AQE31" s="28">
        <v>9</v>
      </c>
      <c r="AQF31" s="59"/>
      <c r="AQG31" s="29">
        <v>4</v>
      </c>
      <c r="AQH31" s="60" t="str">
        <f t="shared" si="848"/>
        <v/>
      </c>
      <c r="AQI31" s="30"/>
      <c r="AQJ31" s="31"/>
      <c r="AQK31" s="27"/>
      <c r="AQL31" s="31"/>
      <c r="AQM31" s="31"/>
      <c r="AQN31" s="28"/>
      <c r="AQO31" s="59"/>
      <c r="AQP31" s="29"/>
      <c r="AQQ31" s="60" t="str">
        <f t="shared" si="849"/>
        <v/>
      </c>
      <c r="AQR31" s="30"/>
      <c r="AQS31" s="31"/>
      <c r="AQT31" s="27"/>
      <c r="AQU31" s="31"/>
      <c r="AQV31" s="31"/>
      <c r="AQW31" s="28"/>
      <c r="AQX31" s="59"/>
      <c r="AQY31" s="29">
        <v>0</v>
      </c>
      <c r="AQZ31" s="60" t="str">
        <f t="shared" si="850"/>
        <v/>
      </c>
      <c r="ARA31" s="30">
        <v>4</v>
      </c>
      <c r="ARB31" s="31">
        <v>3</v>
      </c>
      <c r="ARC31" s="27">
        <v>7</v>
      </c>
      <c r="ARD31" s="31">
        <v>4</v>
      </c>
      <c r="ARE31" s="31">
        <v>4</v>
      </c>
      <c r="ARF31" s="28">
        <v>15</v>
      </c>
      <c r="ARG31" s="59"/>
      <c r="ARH31" s="29">
        <v>4</v>
      </c>
      <c r="ARI31" s="60" t="str">
        <f t="shared" si="851"/>
        <v/>
      </c>
      <c r="ARJ31" s="30">
        <v>6</v>
      </c>
      <c r="ARK31" s="31">
        <v>7</v>
      </c>
      <c r="ARL31" s="27">
        <v>13</v>
      </c>
      <c r="ARM31" s="31">
        <v>3</v>
      </c>
      <c r="ARN31" s="31">
        <v>4</v>
      </c>
      <c r="ARO31" s="28">
        <v>20</v>
      </c>
      <c r="ARP31" s="59"/>
      <c r="ARQ31" s="29">
        <v>6</v>
      </c>
      <c r="ARR31" s="60" t="str">
        <f t="shared" si="852"/>
        <v/>
      </c>
      <c r="ARS31" s="30">
        <v>9</v>
      </c>
      <c r="ART31" s="31">
        <v>4</v>
      </c>
      <c r="ARU31" s="27">
        <v>13</v>
      </c>
      <c r="ARV31" s="31">
        <v>2</v>
      </c>
      <c r="ARW31" s="31">
        <v>2</v>
      </c>
      <c r="ARX31" s="28">
        <v>17</v>
      </c>
      <c r="ARY31" s="59"/>
      <c r="ARZ31" s="29">
        <v>4</v>
      </c>
      <c r="ASA31" s="60" t="str">
        <f t="shared" ref="ASA30:ASA42" si="1014">IFERROR((ARZ31/ARY31),"")</f>
        <v/>
      </c>
      <c r="ASB31" s="30"/>
      <c r="ASC31" s="31"/>
      <c r="ASD31" s="27"/>
      <c r="ASE31" s="31"/>
      <c r="ASF31" s="31"/>
      <c r="ASG31" s="28"/>
      <c r="ASH31" s="59"/>
      <c r="ASI31" s="29"/>
      <c r="ASJ31" s="60" t="str">
        <f t="shared" ref="ASJ30:ASJ42" si="1015">IFERROR((ASI31/ASH31),"")</f>
        <v/>
      </c>
      <c r="ASK31" s="30"/>
      <c r="ASL31" s="31"/>
      <c r="ASM31" s="27"/>
      <c r="ASN31" s="31"/>
      <c r="ASO31" s="31"/>
      <c r="ASP31" s="28"/>
      <c r="ASQ31" s="59"/>
      <c r="ASR31" s="29"/>
      <c r="ASS31" s="60" t="str">
        <f t="shared" ref="ASS30:ASS42" si="1016">IFERROR((ASR31/ASQ31),"")</f>
        <v/>
      </c>
      <c r="AST31" s="30">
        <v>5</v>
      </c>
      <c r="ASU31" s="31">
        <v>6</v>
      </c>
      <c r="ASV31" s="27">
        <v>11</v>
      </c>
      <c r="ASW31" s="31">
        <v>5</v>
      </c>
      <c r="ASX31" s="31">
        <v>2</v>
      </c>
      <c r="ASY31" s="28">
        <v>18</v>
      </c>
      <c r="ASZ31" s="59"/>
      <c r="ATA31" s="29">
        <v>7</v>
      </c>
      <c r="ATB31" s="60" t="str">
        <f t="shared" ref="ATB30:ATB42" si="1017">IFERROR((ATA31/ASZ31),"")</f>
        <v/>
      </c>
      <c r="ATC31" s="30">
        <v>4</v>
      </c>
      <c r="ATD31" s="31">
        <v>6</v>
      </c>
      <c r="ATE31" s="27">
        <v>10</v>
      </c>
      <c r="ATF31" s="31">
        <v>7</v>
      </c>
      <c r="ATG31" s="31">
        <v>2</v>
      </c>
      <c r="ATH31" s="28">
        <v>19</v>
      </c>
      <c r="ATI31" s="59"/>
      <c r="ATJ31" s="29">
        <v>12</v>
      </c>
      <c r="ATK31" s="60" t="str">
        <f t="shared" ref="ATK30:ATK42" si="1018">IFERROR((ATJ31/ATI31),"")</f>
        <v/>
      </c>
      <c r="ATL31" s="30">
        <v>6</v>
      </c>
      <c r="ATM31" s="31">
        <v>7</v>
      </c>
      <c r="ATN31" s="27">
        <v>13</v>
      </c>
      <c r="ATO31" s="31">
        <v>6</v>
      </c>
      <c r="ATP31" s="31">
        <v>4</v>
      </c>
      <c r="ATQ31" s="28">
        <v>23</v>
      </c>
      <c r="ATR31" s="59"/>
      <c r="ATS31" s="29">
        <v>9</v>
      </c>
      <c r="ATT31" s="60" t="str">
        <f t="shared" ref="ATT30:ATT42" si="1019">IFERROR((ATS31/ATR31),"")</f>
        <v/>
      </c>
      <c r="ATU31" s="30">
        <v>3</v>
      </c>
      <c r="ATV31" s="31">
        <v>8</v>
      </c>
      <c r="ATW31" s="27">
        <v>11</v>
      </c>
      <c r="ATX31" s="31">
        <v>4</v>
      </c>
      <c r="ATY31" s="31">
        <v>5</v>
      </c>
      <c r="ATZ31" s="28">
        <v>20</v>
      </c>
      <c r="AUA31" s="59">
        <v>18</v>
      </c>
      <c r="AUB31" s="29">
        <v>18</v>
      </c>
      <c r="AUC31" s="60">
        <f t="shared" ref="AUC30:AUC41" si="1020">IFERROR((AUB31/AUA31),"")</f>
        <v>1</v>
      </c>
      <c r="AUD31" s="30">
        <v>8</v>
      </c>
      <c r="AUE31" s="31">
        <v>4</v>
      </c>
      <c r="AUF31" s="27">
        <v>12</v>
      </c>
      <c r="AUG31" s="31">
        <v>1</v>
      </c>
      <c r="AUH31" s="31">
        <v>3</v>
      </c>
      <c r="AUI31" s="28">
        <v>16</v>
      </c>
      <c r="AUJ31" s="59">
        <v>16</v>
      </c>
      <c r="AUK31" s="29">
        <v>16</v>
      </c>
      <c r="AUL31" s="60">
        <f t="shared" ref="AUL30:AUL41" si="1021">IFERROR((AUK31/AUJ31),"")</f>
        <v>1</v>
      </c>
      <c r="AUM31" s="30"/>
      <c r="AUN31" s="31"/>
      <c r="AUO31" s="27"/>
      <c r="AUP31" s="31"/>
      <c r="AUQ31" s="31"/>
      <c r="AUR31" s="28"/>
      <c r="AUS31" s="59">
        <v>0</v>
      </c>
      <c r="AUT31" s="29">
        <v>0</v>
      </c>
      <c r="AUU31" s="60" t="str">
        <f t="shared" ref="AUU30:AUU41" si="1022">IFERROR((AUT31/AUS31),"")</f>
        <v/>
      </c>
      <c r="AUV31" s="30">
        <v>2</v>
      </c>
      <c r="AUW31" s="31">
        <v>3</v>
      </c>
      <c r="AUX31" s="27">
        <v>5</v>
      </c>
      <c r="AUY31" s="31">
        <v>2</v>
      </c>
      <c r="AUZ31" s="31">
        <v>3</v>
      </c>
      <c r="AVA31" s="28">
        <v>10</v>
      </c>
      <c r="AVB31" s="59">
        <v>1</v>
      </c>
      <c r="AVC31" s="29">
        <v>1</v>
      </c>
      <c r="AVD31" s="60">
        <f t="shared" ref="AVD30:AVD41" si="1023">IFERROR((AVC31/AVB31),"")</f>
        <v>1</v>
      </c>
      <c r="AVE31" s="30">
        <v>4</v>
      </c>
      <c r="AVF31" s="31">
        <v>3</v>
      </c>
      <c r="AVG31" s="27">
        <v>7</v>
      </c>
      <c r="AVH31" s="31">
        <v>4</v>
      </c>
      <c r="AVI31" s="31">
        <v>3</v>
      </c>
      <c r="AVJ31" s="28">
        <v>14</v>
      </c>
      <c r="AVK31" s="59">
        <v>5</v>
      </c>
      <c r="AVL31" s="29">
        <v>5</v>
      </c>
      <c r="AVM31" s="60">
        <f t="shared" ref="AVM30:AVM41" si="1024">IFERROR((AVL31/AVK31),"")</f>
        <v>1</v>
      </c>
      <c r="AVN31" s="30">
        <v>10</v>
      </c>
      <c r="AVO31" s="31">
        <v>3</v>
      </c>
      <c r="AVP31" s="27">
        <v>13</v>
      </c>
      <c r="AVQ31" s="31">
        <v>2</v>
      </c>
      <c r="AVR31" s="31">
        <v>4</v>
      </c>
      <c r="AVS31" s="28">
        <v>19</v>
      </c>
      <c r="AVT31" s="59">
        <v>12</v>
      </c>
      <c r="AVU31" s="29">
        <v>12</v>
      </c>
      <c r="AVV31" s="60">
        <f t="shared" si="864"/>
        <v>1</v>
      </c>
      <c r="AVW31" s="30">
        <v>5</v>
      </c>
      <c r="AVX31" s="31">
        <v>4</v>
      </c>
      <c r="AVY31" s="27">
        <v>9</v>
      </c>
      <c r="AVZ31" s="31">
        <v>4</v>
      </c>
      <c r="AWA31" s="31">
        <v>3</v>
      </c>
      <c r="AWB31" s="28">
        <v>16</v>
      </c>
      <c r="AWC31" s="59">
        <v>12</v>
      </c>
      <c r="AWD31" s="29">
        <v>12</v>
      </c>
      <c r="AWE31" s="60">
        <f t="shared" si="865"/>
        <v>1</v>
      </c>
      <c r="AWF31" s="30">
        <v>8</v>
      </c>
      <c r="AWG31" s="31">
        <v>3</v>
      </c>
      <c r="AWH31" s="27">
        <v>11</v>
      </c>
      <c r="AWI31" s="31">
        <v>4</v>
      </c>
      <c r="AWJ31" s="31">
        <v>6</v>
      </c>
      <c r="AWK31" s="28">
        <v>21</v>
      </c>
      <c r="AWL31" s="59">
        <v>18</v>
      </c>
      <c r="AWM31" s="29">
        <v>18</v>
      </c>
      <c r="AWN31" s="60">
        <f t="shared" si="866"/>
        <v>1</v>
      </c>
      <c r="AWO31" s="30"/>
      <c r="AWP31" s="31"/>
      <c r="AWQ31" s="27"/>
      <c r="AWR31" s="31"/>
      <c r="AWS31" s="31"/>
      <c r="AWT31" s="28"/>
      <c r="AWU31" s="59">
        <v>0</v>
      </c>
      <c r="AWV31" s="29">
        <v>0</v>
      </c>
      <c r="AWW31" s="60" t="str">
        <f t="shared" si="867"/>
        <v/>
      </c>
      <c r="AWX31" s="30"/>
      <c r="AWY31" s="31"/>
      <c r="AWZ31" s="27"/>
      <c r="AXA31" s="31"/>
      <c r="AXB31" s="31"/>
      <c r="AXC31" s="28"/>
      <c r="AXD31" s="59"/>
      <c r="AXE31" s="29"/>
      <c r="AXF31" s="60" t="str">
        <f t="shared" si="868"/>
        <v/>
      </c>
      <c r="AXG31" s="30">
        <v>5</v>
      </c>
      <c r="AXH31" s="31">
        <v>4</v>
      </c>
      <c r="AXI31" s="27">
        <v>9</v>
      </c>
      <c r="AXJ31" s="31">
        <v>3</v>
      </c>
      <c r="AXK31" s="31">
        <v>1</v>
      </c>
      <c r="AXL31" s="28">
        <v>13</v>
      </c>
      <c r="AXM31" s="59">
        <v>5</v>
      </c>
      <c r="AXN31" s="29">
        <v>5</v>
      </c>
      <c r="AXO31" s="60">
        <f t="shared" si="869"/>
        <v>1</v>
      </c>
      <c r="AXP31" s="30">
        <v>6</v>
      </c>
      <c r="AXQ31" s="31">
        <v>9</v>
      </c>
      <c r="AXR31" s="27">
        <v>15</v>
      </c>
      <c r="AXS31" s="31">
        <v>1</v>
      </c>
      <c r="AXT31" s="31">
        <v>1</v>
      </c>
      <c r="AXU31" s="28">
        <v>17</v>
      </c>
      <c r="AXV31" s="59">
        <v>4</v>
      </c>
      <c r="AXW31" s="29">
        <v>4</v>
      </c>
      <c r="AXX31" s="60">
        <f t="shared" si="870"/>
        <v>1</v>
      </c>
      <c r="AXY31" s="30">
        <v>8</v>
      </c>
      <c r="AXZ31" s="31">
        <v>12</v>
      </c>
      <c r="AYA31" s="27">
        <v>20</v>
      </c>
      <c r="AYB31" s="31">
        <v>3</v>
      </c>
      <c r="AYC31" s="31">
        <v>3</v>
      </c>
      <c r="AYD31" s="28">
        <v>26</v>
      </c>
      <c r="AYE31" s="59">
        <v>12</v>
      </c>
      <c r="AYF31" s="29">
        <v>12</v>
      </c>
      <c r="AYG31" s="60">
        <f t="shared" si="871"/>
        <v>1</v>
      </c>
      <c r="AYH31" s="30">
        <v>7</v>
      </c>
      <c r="AYI31" s="31">
        <v>8</v>
      </c>
      <c r="AYJ31" s="27">
        <v>15</v>
      </c>
      <c r="AYK31" s="31">
        <v>1</v>
      </c>
      <c r="AYL31" s="31">
        <v>3</v>
      </c>
      <c r="AYM31" s="28">
        <v>19</v>
      </c>
      <c r="AYN31" s="59">
        <v>6</v>
      </c>
      <c r="AYO31" s="29">
        <v>6</v>
      </c>
      <c r="AYP31" s="60">
        <f t="shared" si="872"/>
        <v>1</v>
      </c>
      <c r="AYQ31" s="30">
        <v>6</v>
      </c>
      <c r="AYR31" s="31">
        <v>8</v>
      </c>
      <c r="AYS31" s="27">
        <v>14</v>
      </c>
      <c r="AYT31" s="31">
        <v>2</v>
      </c>
      <c r="AYU31" s="31">
        <v>2</v>
      </c>
      <c r="AYV31" s="28">
        <v>18</v>
      </c>
      <c r="AYW31" s="59">
        <v>6</v>
      </c>
      <c r="AYX31" s="29">
        <v>6</v>
      </c>
      <c r="AYY31" s="60">
        <f t="shared" si="873"/>
        <v>1</v>
      </c>
      <c r="AYZ31" s="30"/>
      <c r="AZA31" s="31"/>
      <c r="AZB31" s="27"/>
      <c r="AZC31" s="31"/>
      <c r="AZD31" s="31"/>
      <c r="AZE31" s="28"/>
      <c r="AZF31" s="59">
        <v>0</v>
      </c>
      <c r="AZG31" s="29">
        <v>0</v>
      </c>
      <c r="AZH31" s="60" t="str">
        <f t="shared" si="874"/>
        <v/>
      </c>
      <c r="AZI31" s="30"/>
      <c r="AZJ31" s="31"/>
      <c r="AZK31" s="27"/>
      <c r="AZL31" s="31"/>
      <c r="AZM31" s="31"/>
      <c r="AZN31" s="28"/>
      <c r="AZO31" s="59">
        <v>0</v>
      </c>
      <c r="AZP31" s="29">
        <v>0</v>
      </c>
      <c r="AZQ31" s="60" t="str">
        <f t="shared" si="875"/>
        <v/>
      </c>
      <c r="AZR31" s="30">
        <v>5</v>
      </c>
      <c r="AZS31" s="31">
        <v>4</v>
      </c>
      <c r="AZT31" s="27">
        <v>9</v>
      </c>
      <c r="AZU31" s="31">
        <v>3</v>
      </c>
      <c r="AZV31" s="31">
        <v>3</v>
      </c>
      <c r="AZW31" s="28">
        <v>15</v>
      </c>
      <c r="AZX31" s="59">
        <v>7</v>
      </c>
      <c r="AZY31" s="29">
        <v>7</v>
      </c>
      <c r="AZZ31" s="60">
        <f t="shared" si="876"/>
        <v>1</v>
      </c>
      <c r="BAA31" s="30">
        <v>6</v>
      </c>
      <c r="BAB31" s="31">
        <v>4</v>
      </c>
      <c r="BAC31" s="27">
        <v>10</v>
      </c>
      <c r="BAD31" s="31">
        <v>3</v>
      </c>
      <c r="BAE31" s="31">
        <v>7</v>
      </c>
      <c r="BAF31" s="28">
        <v>20</v>
      </c>
      <c r="BAG31" s="59">
        <v>10</v>
      </c>
      <c r="BAH31" s="29">
        <v>10</v>
      </c>
      <c r="BAI31" s="60">
        <f t="shared" si="877"/>
        <v>1</v>
      </c>
      <c r="BAJ31" s="30">
        <v>14</v>
      </c>
      <c r="BAK31" s="31">
        <v>4</v>
      </c>
      <c r="BAL31" s="27">
        <v>18</v>
      </c>
      <c r="BAM31" s="31">
        <v>7</v>
      </c>
      <c r="BAN31" s="31">
        <v>3</v>
      </c>
      <c r="BAO31" s="28">
        <v>28</v>
      </c>
      <c r="BAP31" s="59">
        <v>9</v>
      </c>
      <c r="BAQ31" s="29">
        <v>9</v>
      </c>
      <c r="BAR31" s="60">
        <f t="shared" si="878"/>
        <v>1</v>
      </c>
      <c r="BAS31" s="30"/>
      <c r="BAT31" s="31"/>
      <c r="BAU31" s="27"/>
      <c r="BAV31" s="31"/>
      <c r="BAW31" s="31"/>
      <c r="BAX31" s="28"/>
      <c r="BAY31" s="59">
        <v>0</v>
      </c>
      <c r="BAZ31" s="29">
        <v>0</v>
      </c>
      <c r="BBA31" s="60" t="str">
        <f t="shared" si="879"/>
        <v/>
      </c>
      <c r="BBB31" s="30"/>
      <c r="BBC31" s="31"/>
      <c r="BBD31" s="27"/>
      <c r="BBE31" s="31"/>
      <c r="BBF31" s="31"/>
      <c r="BBG31" s="28"/>
      <c r="BBH31" s="59">
        <v>0</v>
      </c>
      <c r="BBI31" s="29">
        <v>0</v>
      </c>
      <c r="BBJ31" s="60" t="str">
        <f t="shared" si="880"/>
        <v/>
      </c>
      <c r="BBK31" s="30">
        <v>10</v>
      </c>
      <c r="BBL31" s="31">
        <v>1</v>
      </c>
      <c r="BBM31" s="27">
        <v>11</v>
      </c>
      <c r="BBN31" s="31">
        <v>4</v>
      </c>
      <c r="BBO31" s="31">
        <v>2</v>
      </c>
      <c r="BBP31" s="28">
        <v>17</v>
      </c>
      <c r="BBQ31" s="59">
        <v>5</v>
      </c>
      <c r="BBR31" s="29">
        <v>5</v>
      </c>
      <c r="BBS31" s="60">
        <f t="shared" si="881"/>
        <v>1</v>
      </c>
      <c r="BBT31" s="30">
        <v>3</v>
      </c>
      <c r="BBU31" s="31">
        <v>1</v>
      </c>
      <c r="BBV31" s="27">
        <v>4</v>
      </c>
      <c r="BBW31" s="31">
        <v>0</v>
      </c>
      <c r="BBX31" s="31">
        <v>2</v>
      </c>
      <c r="BBY31" s="28">
        <v>6</v>
      </c>
      <c r="BBZ31" s="59">
        <v>0</v>
      </c>
      <c r="BCA31" s="29">
        <v>0</v>
      </c>
      <c r="BCB31" s="60" t="str">
        <f t="shared" si="882"/>
        <v/>
      </c>
      <c r="BCC31" s="30">
        <v>8</v>
      </c>
      <c r="BCD31" s="31">
        <v>4</v>
      </c>
      <c r="BCE31" s="27">
        <v>12</v>
      </c>
      <c r="BCF31" s="31">
        <v>2</v>
      </c>
      <c r="BCG31" s="31">
        <v>2</v>
      </c>
      <c r="BCH31" s="28">
        <v>16</v>
      </c>
      <c r="BCI31" s="59">
        <v>8</v>
      </c>
      <c r="BCJ31" s="29">
        <v>8</v>
      </c>
      <c r="BCK31" s="60">
        <f t="shared" si="883"/>
        <v>1</v>
      </c>
      <c r="BCL31" s="30">
        <v>7</v>
      </c>
      <c r="BCM31" s="31">
        <v>5</v>
      </c>
      <c r="BCN31" s="27">
        <v>12</v>
      </c>
      <c r="BCO31" s="31">
        <v>2</v>
      </c>
      <c r="BCP31" s="31">
        <v>2</v>
      </c>
      <c r="BCQ31" s="28">
        <v>16</v>
      </c>
      <c r="BCR31" s="59">
        <v>4</v>
      </c>
      <c r="BCS31" s="29">
        <v>4</v>
      </c>
      <c r="BCT31" s="60">
        <f t="shared" si="884"/>
        <v>1</v>
      </c>
      <c r="BCU31" s="30"/>
      <c r="BCV31" s="31"/>
      <c r="BCW31" s="27"/>
      <c r="BCX31" s="31"/>
      <c r="BCY31" s="31"/>
      <c r="BCZ31" s="28"/>
      <c r="BDA31" s="59">
        <v>0</v>
      </c>
      <c r="BDB31" s="29">
        <v>0</v>
      </c>
      <c r="BDC31" s="60" t="str">
        <f t="shared" si="885"/>
        <v/>
      </c>
      <c r="BDD31" s="30"/>
      <c r="BDE31" s="31"/>
      <c r="BDF31" s="27"/>
      <c r="BDG31" s="31"/>
      <c r="BDH31" s="31"/>
      <c r="BDI31" s="28"/>
      <c r="BDJ31" s="59">
        <v>0</v>
      </c>
      <c r="BDK31" s="29">
        <v>0</v>
      </c>
      <c r="BDL31" s="60" t="str">
        <f t="shared" si="886"/>
        <v/>
      </c>
      <c r="BDM31" s="30"/>
      <c r="BDN31" s="31"/>
      <c r="BDO31" s="27"/>
      <c r="BDP31" s="31"/>
      <c r="BDQ31" s="31"/>
      <c r="BDR31" s="28"/>
      <c r="BDS31" s="59">
        <v>0</v>
      </c>
      <c r="BDT31" s="29">
        <v>0</v>
      </c>
      <c r="BDU31" s="60" t="str">
        <f t="shared" si="887"/>
        <v/>
      </c>
      <c r="BDV31" s="30">
        <v>10</v>
      </c>
      <c r="BDW31" s="31">
        <v>6</v>
      </c>
      <c r="BDX31" s="27">
        <v>16</v>
      </c>
      <c r="BDY31" s="31">
        <v>0</v>
      </c>
      <c r="BDZ31" s="31">
        <v>4</v>
      </c>
      <c r="BEA31" s="28">
        <v>20</v>
      </c>
      <c r="BEB31" s="59">
        <v>5</v>
      </c>
      <c r="BEC31" s="29">
        <v>5</v>
      </c>
      <c r="BED31" s="60">
        <f t="shared" si="888"/>
        <v>1</v>
      </c>
      <c r="BEE31" s="30">
        <v>3</v>
      </c>
      <c r="BEF31" s="31">
        <v>0</v>
      </c>
      <c r="BEG31" s="27">
        <v>3</v>
      </c>
      <c r="BEH31" s="31">
        <v>0</v>
      </c>
      <c r="BEI31" s="31">
        <v>0</v>
      </c>
      <c r="BEJ31" s="28">
        <v>3</v>
      </c>
      <c r="BEK31" s="59">
        <v>0</v>
      </c>
      <c r="BEL31" s="29">
        <v>0</v>
      </c>
      <c r="BEM31" s="60" t="str">
        <f t="shared" si="889"/>
        <v/>
      </c>
      <c r="BEN31" s="30">
        <v>7</v>
      </c>
      <c r="BEO31" s="31">
        <v>3</v>
      </c>
      <c r="BEP31" s="27">
        <v>10</v>
      </c>
      <c r="BEQ31" s="31">
        <v>1</v>
      </c>
      <c r="BER31" s="31">
        <v>1</v>
      </c>
      <c r="BES31" s="28">
        <v>12</v>
      </c>
      <c r="BET31" s="59">
        <v>0</v>
      </c>
      <c r="BEU31" s="29">
        <v>0</v>
      </c>
      <c r="BEV31" s="60" t="str">
        <f t="shared" si="890"/>
        <v/>
      </c>
      <c r="BEW31" s="30"/>
      <c r="BEX31" s="31"/>
      <c r="BEY31" s="27"/>
      <c r="BEZ31" s="31"/>
      <c r="BFA31" s="31"/>
      <c r="BFB31" s="28"/>
      <c r="BFC31" s="59">
        <v>0</v>
      </c>
      <c r="BFD31" s="29">
        <v>0</v>
      </c>
      <c r="BFE31" s="60" t="str">
        <f t="shared" si="891"/>
        <v/>
      </c>
      <c r="BFF31" s="30"/>
      <c r="BFG31" s="31"/>
      <c r="BFH31" s="27"/>
      <c r="BFI31" s="31"/>
      <c r="BFJ31" s="31"/>
      <c r="BFK31" s="28"/>
      <c r="BFL31" s="59">
        <v>0</v>
      </c>
      <c r="BFM31" s="29">
        <v>0</v>
      </c>
      <c r="BFN31" s="60" t="str">
        <f t="shared" si="892"/>
        <v/>
      </c>
      <c r="BFO31" s="30">
        <v>15</v>
      </c>
      <c r="BFP31" s="31">
        <v>3</v>
      </c>
      <c r="BFQ31" s="27">
        <v>18</v>
      </c>
      <c r="BFR31" s="31">
        <v>2</v>
      </c>
      <c r="BFS31" s="31">
        <v>2</v>
      </c>
      <c r="BFT31" s="28">
        <v>22</v>
      </c>
      <c r="BFU31" s="59">
        <v>6</v>
      </c>
      <c r="BFV31" s="29">
        <v>6</v>
      </c>
      <c r="BFW31" s="60">
        <f t="shared" si="893"/>
        <v>1</v>
      </c>
      <c r="BFX31" s="30">
        <v>10</v>
      </c>
      <c r="BFY31" s="31">
        <v>0</v>
      </c>
      <c r="BFZ31" s="27">
        <v>10</v>
      </c>
      <c r="BGA31" s="31">
        <v>1</v>
      </c>
      <c r="BGB31" s="31">
        <v>1</v>
      </c>
      <c r="BGC31" s="28">
        <v>12</v>
      </c>
      <c r="BGD31" s="59">
        <v>1</v>
      </c>
      <c r="BGE31" s="29">
        <v>1</v>
      </c>
      <c r="BGF31" s="60">
        <f t="shared" si="894"/>
        <v>1</v>
      </c>
      <c r="BGG31" s="30">
        <v>7</v>
      </c>
      <c r="BGH31" s="31">
        <v>5</v>
      </c>
      <c r="BGI31" s="27">
        <v>12</v>
      </c>
      <c r="BGJ31" s="31">
        <v>0</v>
      </c>
      <c r="BGK31" s="31">
        <v>2</v>
      </c>
      <c r="BGL31" s="28">
        <v>14</v>
      </c>
      <c r="BGM31" s="59">
        <v>3</v>
      </c>
      <c r="BGN31" s="29">
        <v>3</v>
      </c>
      <c r="BGO31" s="60">
        <f t="shared" si="895"/>
        <v>1</v>
      </c>
      <c r="BGP31" s="30">
        <v>11</v>
      </c>
      <c r="BGQ31" s="31">
        <v>1</v>
      </c>
      <c r="BGR31" s="27">
        <v>12</v>
      </c>
      <c r="BGS31" s="31">
        <v>2</v>
      </c>
      <c r="BGT31" s="31">
        <v>2</v>
      </c>
      <c r="BGU31" s="28">
        <v>16</v>
      </c>
      <c r="BGV31" s="59">
        <v>4</v>
      </c>
      <c r="BGW31" s="29">
        <v>4</v>
      </c>
      <c r="BGX31" s="60">
        <f t="shared" si="896"/>
        <v>1</v>
      </c>
      <c r="BGY31" s="30">
        <v>3</v>
      </c>
      <c r="BGZ31" s="31">
        <v>4</v>
      </c>
      <c r="BHA31" s="27">
        <v>7</v>
      </c>
      <c r="BHB31" s="31">
        <v>2</v>
      </c>
      <c r="BHC31" s="31">
        <v>2</v>
      </c>
      <c r="BHD31" s="28">
        <v>11</v>
      </c>
      <c r="BHE31" s="59">
        <v>9</v>
      </c>
      <c r="BHF31" s="29">
        <v>9</v>
      </c>
      <c r="BHG31" s="60">
        <f t="shared" si="897"/>
        <v>1</v>
      </c>
      <c r="BHH31" s="30">
        <v>3</v>
      </c>
      <c r="BHI31" s="31">
        <v>6</v>
      </c>
      <c r="BHJ31" s="27">
        <v>9</v>
      </c>
      <c r="BHK31" s="31">
        <v>6</v>
      </c>
      <c r="BHL31" s="31">
        <v>2</v>
      </c>
      <c r="BHM31" s="28">
        <v>17</v>
      </c>
      <c r="BHN31" s="59">
        <v>8</v>
      </c>
      <c r="BHO31" s="29">
        <v>8</v>
      </c>
      <c r="BHP31" s="60">
        <f t="shared" si="898"/>
        <v>1</v>
      </c>
      <c r="BHQ31" s="30"/>
      <c r="BHR31" s="31"/>
      <c r="BHS31" s="27"/>
      <c r="BHT31" s="31"/>
      <c r="BHU31" s="31"/>
      <c r="BHV31" s="28"/>
      <c r="BHW31" s="59">
        <v>0</v>
      </c>
      <c r="BHX31" s="29">
        <v>0</v>
      </c>
      <c r="BHY31" s="60" t="str">
        <f t="shared" si="899"/>
        <v/>
      </c>
      <c r="BHZ31" s="30"/>
      <c r="BIA31" s="31"/>
      <c r="BIB31" s="27"/>
      <c r="BIC31" s="31"/>
      <c r="BID31" s="31"/>
      <c r="BIE31" s="28"/>
      <c r="BIF31" s="59">
        <v>0</v>
      </c>
      <c r="BIG31" s="29">
        <v>0</v>
      </c>
      <c r="BIH31" s="60" t="str">
        <f t="shared" si="900"/>
        <v/>
      </c>
      <c r="BII31" s="30">
        <v>9</v>
      </c>
      <c r="BIJ31" s="31">
        <v>0</v>
      </c>
      <c r="BIK31" s="27">
        <v>9</v>
      </c>
      <c r="BIL31" s="31">
        <v>5</v>
      </c>
      <c r="BIM31" s="31">
        <v>2</v>
      </c>
      <c r="BIN31" s="28">
        <v>16</v>
      </c>
      <c r="BIO31" s="59">
        <v>7</v>
      </c>
      <c r="BIP31" s="29">
        <v>7</v>
      </c>
      <c r="BIQ31" s="60">
        <f t="shared" si="901"/>
        <v>1</v>
      </c>
      <c r="BIR31" s="30">
        <v>3</v>
      </c>
      <c r="BIS31" s="31">
        <v>5</v>
      </c>
      <c r="BIT31" s="27">
        <v>8</v>
      </c>
      <c r="BIU31" s="31">
        <v>1</v>
      </c>
      <c r="BIV31" s="31">
        <v>3</v>
      </c>
      <c r="BIW31" s="28">
        <v>12</v>
      </c>
      <c r="BIX31" s="59">
        <v>11</v>
      </c>
      <c r="BIY31" s="29">
        <v>11</v>
      </c>
      <c r="BIZ31" s="60">
        <f t="shared" si="902"/>
        <v>1</v>
      </c>
      <c r="BJA31" s="30"/>
      <c r="BJB31" s="31"/>
      <c r="BJC31" s="27"/>
      <c r="BJD31" s="31"/>
      <c r="BJE31" s="31"/>
      <c r="BJF31" s="28"/>
      <c r="BJG31" s="59">
        <v>0</v>
      </c>
      <c r="BJH31" s="29">
        <v>0</v>
      </c>
      <c r="BJI31" s="60" t="str">
        <f t="shared" si="903"/>
        <v/>
      </c>
      <c r="BJJ31" s="30"/>
      <c r="BJK31" s="31"/>
      <c r="BJL31" s="27"/>
      <c r="BJM31" s="31"/>
      <c r="BJN31" s="31"/>
      <c r="BJO31" s="28"/>
      <c r="BJP31" s="59">
        <v>0</v>
      </c>
      <c r="BJQ31" s="29">
        <v>0</v>
      </c>
      <c r="BJR31" s="60" t="str">
        <f t="shared" si="904"/>
        <v/>
      </c>
      <c r="BJS31" s="30">
        <v>10</v>
      </c>
      <c r="BJT31" s="31">
        <v>4</v>
      </c>
      <c r="BJU31" s="27">
        <v>14</v>
      </c>
      <c r="BJV31" s="31">
        <v>2</v>
      </c>
      <c r="BJW31" s="31">
        <v>1</v>
      </c>
      <c r="BJX31" s="28">
        <v>17</v>
      </c>
      <c r="BJY31" s="59">
        <v>21</v>
      </c>
      <c r="BJZ31" s="29">
        <v>21</v>
      </c>
      <c r="BKA31" s="60">
        <f t="shared" si="905"/>
        <v>1</v>
      </c>
      <c r="BKB31" s="30">
        <v>5</v>
      </c>
      <c r="BKC31" s="31">
        <v>3</v>
      </c>
      <c r="BKD31" s="27">
        <v>8</v>
      </c>
      <c r="BKE31" s="31">
        <v>0</v>
      </c>
      <c r="BKF31" s="31">
        <v>0</v>
      </c>
      <c r="BKG31" s="28">
        <v>8</v>
      </c>
      <c r="BKH31" s="59">
        <v>14</v>
      </c>
      <c r="BKI31" s="29">
        <v>14</v>
      </c>
      <c r="BKJ31" s="60">
        <f t="shared" si="906"/>
        <v>1</v>
      </c>
      <c r="BKK31" s="30">
        <v>5</v>
      </c>
      <c r="BKL31" s="31">
        <v>4</v>
      </c>
      <c r="BKM31" s="27">
        <v>9</v>
      </c>
      <c r="BKN31" s="31">
        <v>2</v>
      </c>
      <c r="BKO31" s="31">
        <v>3</v>
      </c>
      <c r="BKP31" s="28">
        <v>14</v>
      </c>
      <c r="BKQ31" s="59">
        <v>34</v>
      </c>
      <c r="BKR31" s="29">
        <v>34</v>
      </c>
      <c r="BKS31" s="60">
        <f t="shared" si="907"/>
        <v>1</v>
      </c>
      <c r="BKT31" s="30">
        <v>6</v>
      </c>
      <c r="BKU31" s="31">
        <v>9</v>
      </c>
      <c r="BKV31" s="27">
        <v>15</v>
      </c>
      <c r="BKW31" s="31">
        <v>3</v>
      </c>
      <c r="BKX31" s="31">
        <v>3</v>
      </c>
      <c r="BKY31" s="28">
        <v>21</v>
      </c>
      <c r="BKZ31" s="59">
        <v>17</v>
      </c>
      <c r="BLA31" s="29">
        <v>17</v>
      </c>
      <c r="BLB31" s="60">
        <f t="shared" si="908"/>
        <v>1</v>
      </c>
      <c r="BLC31" s="30">
        <v>10</v>
      </c>
      <c r="BLD31" s="31">
        <v>2</v>
      </c>
      <c r="BLE31" s="27">
        <v>12</v>
      </c>
      <c r="BLF31" s="31">
        <v>0</v>
      </c>
      <c r="BLG31" s="31">
        <v>1</v>
      </c>
      <c r="BLH31" s="28">
        <v>13</v>
      </c>
      <c r="BLI31" s="59">
        <v>9</v>
      </c>
      <c r="BLJ31" s="29">
        <v>9</v>
      </c>
      <c r="BLK31" s="60">
        <f t="shared" si="909"/>
        <v>1</v>
      </c>
      <c r="BLL31" s="30">
        <v>4</v>
      </c>
      <c r="BLM31" s="31">
        <v>6</v>
      </c>
      <c r="BLN31" s="27">
        <v>10</v>
      </c>
      <c r="BLO31" s="31">
        <v>3</v>
      </c>
      <c r="BLP31" s="31">
        <v>1</v>
      </c>
      <c r="BLQ31" s="28">
        <v>14</v>
      </c>
      <c r="BLR31" s="59">
        <v>7</v>
      </c>
      <c r="BLS31" s="29">
        <v>7</v>
      </c>
      <c r="BLT31" s="60">
        <f t="shared" si="910"/>
        <v>1</v>
      </c>
      <c r="BLU31" s="30"/>
      <c r="BLV31" s="31"/>
      <c r="BLW31" s="27"/>
      <c r="BLX31" s="31"/>
      <c r="BLY31" s="31"/>
      <c r="BLZ31" s="28"/>
      <c r="BMA31" s="59">
        <v>0</v>
      </c>
      <c r="BMB31" s="29">
        <v>0</v>
      </c>
      <c r="BMC31" s="60" t="str">
        <f t="shared" si="911"/>
        <v/>
      </c>
      <c r="BMD31" s="30"/>
      <c r="BME31" s="31"/>
      <c r="BMF31" s="27"/>
      <c r="BMG31" s="31"/>
      <c r="BMH31" s="31"/>
      <c r="BMI31" s="28"/>
      <c r="BMJ31" s="59">
        <v>0</v>
      </c>
      <c r="BMK31" s="29">
        <v>0</v>
      </c>
      <c r="BML31" s="60" t="str">
        <f t="shared" si="912"/>
        <v/>
      </c>
      <c r="BMM31" s="30">
        <v>7</v>
      </c>
      <c r="BMN31" s="31">
        <v>2</v>
      </c>
      <c r="BMO31" s="27">
        <v>9</v>
      </c>
      <c r="BMP31" s="31">
        <v>2</v>
      </c>
      <c r="BMQ31" s="31">
        <v>2</v>
      </c>
      <c r="BMR31" s="28">
        <v>13</v>
      </c>
      <c r="BMS31" s="59"/>
      <c r="BMT31" s="29">
        <v>3</v>
      </c>
      <c r="BMU31" s="60" t="str">
        <f t="shared" si="913"/>
        <v/>
      </c>
      <c r="BMV31" s="30">
        <v>5</v>
      </c>
      <c r="BMW31" s="31">
        <v>4</v>
      </c>
      <c r="BMX31" s="27">
        <v>9</v>
      </c>
      <c r="BMY31" s="31">
        <v>1</v>
      </c>
      <c r="BMZ31" s="31">
        <v>2</v>
      </c>
      <c r="BNA31" s="28">
        <v>12</v>
      </c>
      <c r="BNB31" s="59"/>
      <c r="BNC31" s="29">
        <v>2</v>
      </c>
      <c r="BND31" s="60" t="str">
        <f t="shared" si="914"/>
        <v/>
      </c>
      <c r="BNE31" s="30">
        <v>5</v>
      </c>
      <c r="BNF31" s="31">
        <v>3</v>
      </c>
      <c r="BNG31" s="27">
        <v>8</v>
      </c>
      <c r="BNH31" s="31">
        <v>5</v>
      </c>
      <c r="BNI31" s="31">
        <v>0</v>
      </c>
      <c r="BNJ31" s="28">
        <v>13</v>
      </c>
      <c r="BNK31" s="59"/>
      <c r="BNL31" s="29">
        <v>8</v>
      </c>
      <c r="BNM31" s="60" t="str">
        <f t="shared" si="915"/>
        <v/>
      </c>
      <c r="BNN31" s="30">
        <v>10</v>
      </c>
      <c r="BNO31" s="31">
        <v>5</v>
      </c>
      <c r="BNP31" s="27">
        <v>15</v>
      </c>
      <c r="BNQ31" s="31">
        <v>3</v>
      </c>
      <c r="BNR31" s="31">
        <v>0</v>
      </c>
      <c r="BNS31" s="28">
        <v>18</v>
      </c>
      <c r="BNT31" s="59"/>
      <c r="BNU31" s="29">
        <v>13</v>
      </c>
      <c r="BNV31" s="60" t="str">
        <f t="shared" si="916"/>
        <v/>
      </c>
      <c r="BNW31" s="30"/>
      <c r="BNX31" s="31"/>
      <c r="BNY31" s="27"/>
      <c r="BNZ31" s="31"/>
      <c r="BOA31" s="31"/>
      <c r="BOB31" s="28"/>
      <c r="BOC31" s="59"/>
      <c r="BOD31" s="29"/>
      <c r="BOE31" s="60" t="str">
        <f t="shared" si="917"/>
        <v/>
      </c>
      <c r="BOF31" s="30"/>
      <c r="BOG31" s="31"/>
      <c r="BOH31" s="27"/>
      <c r="BOI31" s="31"/>
      <c r="BOJ31" s="31"/>
      <c r="BOK31" s="28"/>
      <c r="BOL31" s="59"/>
      <c r="BOM31" s="29"/>
      <c r="BON31" s="60" t="str">
        <f t="shared" si="918"/>
        <v/>
      </c>
      <c r="BOO31" s="30">
        <v>7</v>
      </c>
      <c r="BOP31" s="31">
        <v>7</v>
      </c>
      <c r="BOQ31" s="27">
        <v>14</v>
      </c>
      <c r="BOR31" s="31">
        <v>2</v>
      </c>
      <c r="BOS31" s="31">
        <v>3</v>
      </c>
      <c r="BOT31" s="28">
        <v>19</v>
      </c>
      <c r="BOU31" s="59"/>
      <c r="BOV31" s="29"/>
      <c r="BOW31" s="60" t="str">
        <f t="shared" si="919"/>
        <v/>
      </c>
      <c r="BOX31" s="30">
        <v>8</v>
      </c>
      <c r="BOY31" s="31">
        <v>5</v>
      </c>
      <c r="BOZ31" s="27">
        <v>13</v>
      </c>
      <c r="BPA31" s="31">
        <v>2</v>
      </c>
      <c r="BPB31" s="31">
        <v>2</v>
      </c>
      <c r="BPC31" s="28">
        <v>17</v>
      </c>
      <c r="BPD31" s="59"/>
      <c r="BPE31" s="29"/>
      <c r="BPF31" s="60" t="str">
        <f t="shared" si="920"/>
        <v/>
      </c>
      <c r="BPG31" s="30">
        <v>8</v>
      </c>
      <c r="BPH31" s="31">
        <v>9</v>
      </c>
      <c r="BPI31" s="27">
        <v>17</v>
      </c>
      <c r="BPJ31" s="31">
        <v>2</v>
      </c>
      <c r="BPK31" s="31">
        <v>2</v>
      </c>
      <c r="BPL31" s="28">
        <v>21</v>
      </c>
      <c r="BPM31" s="59"/>
      <c r="BPN31" s="29"/>
      <c r="BPO31" s="60" t="str">
        <f t="shared" si="921"/>
        <v/>
      </c>
      <c r="BPP31" s="30">
        <v>6</v>
      </c>
      <c r="BPQ31" s="31">
        <v>5</v>
      </c>
      <c r="BPR31" s="27">
        <v>11</v>
      </c>
      <c r="BPS31" s="31">
        <v>4</v>
      </c>
      <c r="BPT31" s="31">
        <v>5</v>
      </c>
      <c r="BPU31" s="28">
        <v>20</v>
      </c>
      <c r="BPV31" s="59"/>
      <c r="BPW31" s="29"/>
      <c r="BPX31" s="60" t="str">
        <f t="shared" si="922"/>
        <v/>
      </c>
      <c r="BPY31" s="30">
        <v>8</v>
      </c>
      <c r="BPZ31" s="31">
        <v>6</v>
      </c>
      <c r="BQA31" s="27">
        <v>14</v>
      </c>
      <c r="BQB31" s="31">
        <v>0</v>
      </c>
      <c r="BQC31" s="31">
        <v>4</v>
      </c>
      <c r="BQD31" s="28">
        <v>18</v>
      </c>
      <c r="BQE31" s="59"/>
      <c r="BQF31" s="29"/>
      <c r="BQG31" s="60" t="str">
        <f t="shared" si="923"/>
        <v/>
      </c>
      <c r="BQH31" s="30"/>
      <c r="BQI31" s="31"/>
      <c r="BQJ31" s="27"/>
      <c r="BQK31" s="31"/>
      <c r="BQL31" s="31"/>
      <c r="BQM31" s="28"/>
      <c r="BQN31" s="59"/>
      <c r="BQO31" s="29"/>
      <c r="BQP31" s="60" t="str">
        <f t="shared" si="924"/>
        <v/>
      </c>
      <c r="BQQ31" s="30">
        <v>5</v>
      </c>
      <c r="BQR31" s="31">
        <v>9</v>
      </c>
      <c r="BQS31" s="27">
        <v>14</v>
      </c>
      <c r="BQT31" s="31">
        <v>1</v>
      </c>
      <c r="BQU31" s="31">
        <v>1</v>
      </c>
      <c r="BQV31" s="28">
        <v>16</v>
      </c>
      <c r="BQW31" s="59"/>
      <c r="BQX31" s="29"/>
      <c r="BQY31" s="60" t="str">
        <f t="shared" si="925"/>
        <v/>
      </c>
      <c r="BQZ31" s="30">
        <v>3</v>
      </c>
      <c r="BRA31" s="31">
        <v>9</v>
      </c>
      <c r="BRB31" s="27">
        <v>12</v>
      </c>
      <c r="BRC31" s="31">
        <v>1</v>
      </c>
      <c r="BRD31" s="31">
        <v>2</v>
      </c>
      <c r="BRE31" s="28">
        <v>15</v>
      </c>
      <c r="BRF31" s="59"/>
      <c r="BRG31" s="29"/>
      <c r="BRH31" s="60" t="str">
        <f t="shared" si="926"/>
        <v/>
      </c>
      <c r="BRI31" s="30">
        <v>7</v>
      </c>
      <c r="BRJ31" s="31">
        <v>4</v>
      </c>
      <c r="BRK31" s="27">
        <v>11</v>
      </c>
      <c r="BRL31" s="31">
        <v>6</v>
      </c>
      <c r="BRM31" s="31">
        <v>2</v>
      </c>
      <c r="BRN31" s="28">
        <v>19</v>
      </c>
      <c r="BRO31" s="59"/>
      <c r="BRP31" s="29"/>
      <c r="BRQ31" s="60" t="str">
        <f t="shared" si="927"/>
        <v/>
      </c>
      <c r="BRR31" s="30"/>
      <c r="BRS31" s="31"/>
      <c r="BRT31" s="27"/>
      <c r="BRU31" s="31"/>
      <c r="BRV31" s="31"/>
      <c r="BRW31" s="28"/>
      <c r="BRX31" s="59"/>
      <c r="BRY31" s="29"/>
      <c r="BRZ31" s="60" t="str">
        <f t="shared" si="928"/>
        <v/>
      </c>
      <c r="BSA31" s="30">
        <v>3</v>
      </c>
      <c r="BSB31" s="31">
        <v>8</v>
      </c>
      <c r="BSC31" s="27">
        <v>11</v>
      </c>
      <c r="BSD31" s="31">
        <v>0</v>
      </c>
      <c r="BSE31" s="31">
        <v>4</v>
      </c>
      <c r="BSF31" s="28">
        <v>15</v>
      </c>
      <c r="BSG31" s="59"/>
      <c r="BSH31" s="29"/>
      <c r="BSI31" s="60" t="str">
        <f t="shared" si="929"/>
        <v/>
      </c>
      <c r="BSJ31" s="30">
        <v>10</v>
      </c>
      <c r="BSK31" s="31">
        <v>7</v>
      </c>
      <c r="BSL31" s="27">
        <v>17</v>
      </c>
      <c r="BSM31" s="31">
        <v>1</v>
      </c>
      <c r="BSN31" s="31">
        <v>0</v>
      </c>
      <c r="BSO31" s="28">
        <v>18</v>
      </c>
      <c r="BSP31" s="59"/>
      <c r="BSQ31" s="29"/>
      <c r="BSR31" s="60" t="str">
        <f t="shared" si="930"/>
        <v/>
      </c>
      <c r="BSS31" s="30"/>
      <c r="BST31" s="31"/>
      <c r="BSU31" s="27"/>
      <c r="BSV31" s="31"/>
      <c r="BSW31" s="31"/>
      <c r="BSX31" s="28"/>
      <c r="BSY31" s="59"/>
      <c r="BSZ31" s="29"/>
      <c r="BTA31" s="60" t="str">
        <f t="shared" si="931"/>
        <v/>
      </c>
      <c r="BTB31" s="30"/>
      <c r="BTC31" s="31"/>
      <c r="BTD31" s="27"/>
      <c r="BTE31" s="31"/>
      <c r="BTF31" s="31"/>
      <c r="BTG31" s="28"/>
      <c r="BTH31" s="59"/>
      <c r="BTI31" s="29"/>
      <c r="BTJ31" s="60" t="str">
        <f t="shared" si="932"/>
        <v/>
      </c>
      <c r="BTK31" s="30">
        <v>13</v>
      </c>
      <c r="BTL31" s="31">
        <v>6</v>
      </c>
      <c r="BTM31" s="27">
        <v>19</v>
      </c>
      <c r="BTN31" s="31">
        <v>2</v>
      </c>
      <c r="BTO31" s="31">
        <v>3</v>
      </c>
      <c r="BTP31" s="28">
        <v>24</v>
      </c>
      <c r="BTQ31" s="59"/>
      <c r="BTR31" s="29"/>
      <c r="BTS31" s="60" t="str">
        <f t="shared" si="933"/>
        <v/>
      </c>
      <c r="BTT31" s="30">
        <v>8</v>
      </c>
      <c r="BTU31" s="31">
        <v>5</v>
      </c>
      <c r="BTV31" s="27">
        <v>13</v>
      </c>
      <c r="BTW31" s="31">
        <v>1</v>
      </c>
      <c r="BTX31" s="31">
        <v>4</v>
      </c>
      <c r="BTY31" s="28">
        <v>18</v>
      </c>
      <c r="BTZ31" s="59"/>
      <c r="BUA31" s="29"/>
      <c r="BUB31" s="60" t="str">
        <f t="shared" si="934"/>
        <v/>
      </c>
      <c r="BUC31" s="30">
        <v>3</v>
      </c>
      <c r="BUD31" s="31">
        <v>13</v>
      </c>
      <c r="BUE31" s="27">
        <v>16</v>
      </c>
      <c r="BUF31" s="31">
        <v>2</v>
      </c>
      <c r="BUG31" s="31">
        <v>2</v>
      </c>
      <c r="BUH31" s="28">
        <v>20</v>
      </c>
      <c r="BUI31" s="59"/>
      <c r="BUJ31" s="29"/>
      <c r="BUK31" s="60" t="str">
        <f t="shared" si="935"/>
        <v/>
      </c>
      <c r="BUL31" s="30"/>
      <c r="BUM31" s="31"/>
      <c r="BUN31" s="27"/>
      <c r="BUO31" s="31"/>
      <c r="BUP31" s="31"/>
      <c r="BUQ31" s="28"/>
      <c r="BUR31" s="59"/>
      <c r="BUS31" s="29"/>
      <c r="BUT31" s="60" t="str">
        <f t="shared" si="936"/>
        <v/>
      </c>
    </row>
    <row r="32" spans="1:1918" hidden="1">
      <c r="A32" s="220" t="s">
        <v>154</v>
      </c>
      <c r="B32" s="30"/>
      <c r="C32" s="31"/>
      <c r="D32" s="27"/>
      <c r="E32" s="31"/>
      <c r="F32" s="31"/>
      <c r="G32" s="28"/>
      <c r="H32" s="59"/>
      <c r="I32" s="29"/>
      <c r="J32" s="60" t="s">
        <v>250</v>
      </c>
      <c r="K32" s="30"/>
      <c r="L32" s="31"/>
      <c r="M32" s="27"/>
      <c r="N32" s="31"/>
      <c r="O32" s="31"/>
      <c r="P32" s="28"/>
      <c r="Q32" s="59"/>
      <c r="R32" s="29"/>
      <c r="S32" s="60" t="s">
        <v>250</v>
      </c>
      <c r="T32" s="30"/>
      <c r="U32" s="31"/>
      <c r="V32" s="27"/>
      <c r="W32" s="31"/>
      <c r="X32" s="31"/>
      <c r="Y32" s="28"/>
      <c r="Z32" s="59"/>
      <c r="AA32" s="29"/>
      <c r="AB32" s="60" t="s">
        <v>250</v>
      </c>
      <c r="AC32" s="30"/>
      <c r="AD32" s="31"/>
      <c r="AE32" s="27"/>
      <c r="AF32" s="31"/>
      <c r="AG32" s="31"/>
      <c r="AH32" s="28"/>
      <c r="AI32" s="59"/>
      <c r="AJ32" s="29"/>
      <c r="AK32" s="60" t="s">
        <v>250</v>
      </c>
      <c r="AL32" s="30"/>
      <c r="AM32" s="31"/>
      <c r="AN32" s="27"/>
      <c r="AO32" s="31"/>
      <c r="AP32" s="31"/>
      <c r="AQ32" s="28"/>
      <c r="AR32" s="59"/>
      <c r="AS32" s="29"/>
      <c r="AT32" s="60" t="s">
        <v>250</v>
      </c>
      <c r="AU32" s="30"/>
      <c r="AV32" s="31"/>
      <c r="AW32" s="27"/>
      <c r="AX32" s="31"/>
      <c r="AY32" s="31"/>
      <c r="AZ32" s="28"/>
      <c r="BA32" s="59"/>
      <c r="BB32" s="29"/>
      <c r="BC32" s="60" t="s">
        <v>250</v>
      </c>
      <c r="BD32" s="30"/>
      <c r="BE32" s="31"/>
      <c r="BF32" s="27"/>
      <c r="BG32" s="31"/>
      <c r="BH32" s="31"/>
      <c r="BI32" s="28"/>
      <c r="BJ32" s="59"/>
      <c r="BK32" s="29"/>
      <c r="BL32" s="60" t="s">
        <v>250</v>
      </c>
      <c r="BM32" s="30"/>
      <c r="BN32" s="31"/>
      <c r="BO32" s="27"/>
      <c r="BP32" s="31"/>
      <c r="BQ32" s="31"/>
      <c r="BR32" s="28"/>
      <c r="BS32" s="59"/>
      <c r="BT32" s="29"/>
      <c r="BU32" s="60" t="s">
        <v>250</v>
      </c>
      <c r="BV32" s="30"/>
      <c r="BW32" s="31"/>
      <c r="BX32" s="27"/>
      <c r="BY32" s="31"/>
      <c r="BZ32" s="31"/>
      <c r="CA32" s="28"/>
      <c r="CB32" s="59"/>
      <c r="CC32" s="29"/>
      <c r="CD32" s="60" t="s">
        <v>250</v>
      </c>
      <c r="CE32" s="30"/>
      <c r="CF32" s="31"/>
      <c r="CG32" s="27"/>
      <c r="CH32" s="31"/>
      <c r="CI32" s="31"/>
      <c r="CJ32" s="28"/>
      <c r="CK32" s="59"/>
      <c r="CL32" s="29"/>
      <c r="CM32" s="60" t="s">
        <v>250</v>
      </c>
      <c r="CN32" s="30"/>
      <c r="CO32" s="31"/>
      <c r="CP32" s="27"/>
      <c r="CQ32" s="31"/>
      <c r="CR32" s="31"/>
      <c r="CS32" s="28"/>
      <c r="CT32" s="59"/>
      <c r="CU32" s="29"/>
      <c r="CV32" s="60" t="s">
        <v>250</v>
      </c>
      <c r="CW32" s="30"/>
      <c r="CX32" s="31"/>
      <c r="CY32" s="27"/>
      <c r="CZ32" s="31"/>
      <c r="DA32" s="31"/>
      <c r="DB32" s="28"/>
      <c r="DC32" s="59"/>
      <c r="DD32" s="29"/>
      <c r="DE32" s="60" t="s">
        <v>250</v>
      </c>
      <c r="DF32" s="30"/>
      <c r="DG32" s="31"/>
      <c r="DH32" s="27"/>
      <c r="DI32" s="31"/>
      <c r="DJ32" s="31"/>
      <c r="DK32" s="28"/>
      <c r="DL32" s="59"/>
      <c r="DM32" s="29"/>
      <c r="DN32" s="60" t="s">
        <v>250</v>
      </c>
      <c r="DO32" s="30"/>
      <c r="DP32" s="31"/>
      <c r="DQ32" s="27"/>
      <c r="DR32" s="31"/>
      <c r="DS32" s="31"/>
      <c r="DT32" s="28"/>
      <c r="DU32" s="59"/>
      <c r="DV32" s="29"/>
      <c r="DW32" s="60" t="s">
        <v>250</v>
      </c>
      <c r="DX32" s="30"/>
      <c r="DY32" s="31"/>
      <c r="DZ32" s="27"/>
      <c r="EA32" s="31"/>
      <c r="EB32" s="31"/>
      <c r="EC32" s="28"/>
      <c r="ED32" s="59"/>
      <c r="EE32" s="29"/>
      <c r="EF32" s="60" t="s">
        <v>250</v>
      </c>
      <c r="EG32" s="30"/>
      <c r="EH32" s="31"/>
      <c r="EI32" s="27"/>
      <c r="EJ32" s="31"/>
      <c r="EK32" s="31"/>
      <c r="EL32" s="28"/>
      <c r="EM32" s="59"/>
      <c r="EN32" s="29"/>
      <c r="EO32" s="60" t="s">
        <v>250</v>
      </c>
      <c r="EP32" s="30"/>
      <c r="EQ32" s="31"/>
      <c r="ER32" s="27"/>
      <c r="ES32" s="31"/>
      <c r="ET32" s="31"/>
      <c r="EU32" s="28"/>
      <c r="EV32" s="59"/>
      <c r="EW32" s="29"/>
      <c r="EX32" s="60" t="s">
        <v>250</v>
      </c>
      <c r="EY32" s="30"/>
      <c r="EZ32" s="31"/>
      <c r="FA32" s="27"/>
      <c r="FB32" s="31"/>
      <c r="FC32" s="31"/>
      <c r="FD32" s="28"/>
      <c r="FE32" s="59"/>
      <c r="FF32" s="29"/>
      <c r="FG32" s="60" t="s">
        <v>250</v>
      </c>
      <c r="FH32" s="30"/>
      <c r="FI32" s="31"/>
      <c r="FJ32" s="27"/>
      <c r="FK32" s="31"/>
      <c r="FL32" s="31"/>
      <c r="FM32" s="28"/>
      <c r="FN32" s="59"/>
      <c r="FO32" s="29"/>
      <c r="FP32" s="60" t="s">
        <v>250</v>
      </c>
      <c r="FQ32" s="30"/>
      <c r="FR32" s="31"/>
      <c r="FS32" s="27"/>
      <c r="FT32" s="31"/>
      <c r="FU32" s="31"/>
      <c r="FV32" s="28"/>
      <c r="FW32" s="59"/>
      <c r="FX32" s="29"/>
      <c r="FY32" s="60" t="s">
        <v>250</v>
      </c>
      <c r="FZ32" s="30"/>
      <c r="GA32" s="31"/>
      <c r="GB32" s="27"/>
      <c r="GC32" s="31"/>
      <c r="GD32" s="31"/>
      <c r="GE32" s="28"/>
      <c r="GF32" s="59"/>
      <c r="GG32" s="29"/>
      <c r="GH32" s="60" t="s">
        <v>250</v>
      </c>
      <c r="GI32" s="30"/>
      <c r="GJ32" s="31"/>
      <c r="GK32" s="27"/>
      <c r="GL32" s="31"/>
      <c r="GM32" s="31"/>
      <c r="GN32" s="28"/>
      <c r="GO32" s="59"/>
      <c r="GP32" s="29"/>
      <c r="GQ32" s="60" t="s">
        <v>250</v>
      </c>
      <c r="GR32" s="30"/>
      <c r="GS32" s="31"/>
      <c r="GT32" s="27"/>
      <c r="GU32" s="31"/>
      <c r="GV32" s="31"/>
      <c r="GW32" s="28"/>
      <c r="GX32" s="59"/>
      <c r="GY32" s="29"/>
      <c r="GZ32" s="60" t="s">
        <v>250</v>
      </c>
      <c r="HA32" s="30"/>
      <c r="HB32" s="31"/>
      <c r="HC32" s="27"/>
      <c r="HD32" s="31"/>
      <c r="HE32" s="31"/>
      <c r="HF32" s="28"/>
      <c r="HG32" s="59"/>
      <c r="HH32" s="29"/>
      <c r="HI32" s="60" t="s">
        <v>250</v>
      </c>
      <c r="HJ32" s="30"/>
      <c r="HK32" s="31"/>
      <c r="HL32" s="27"/>
      <c r="HM32" s="31"/>
      <c r="HN32" s="31"/>
      <c r="HO32" s="28"/>
      <c r="HP32" s="59"/>
      <c r="HQ32" s="29"/>
      <c r="HR32" s="60" t="s">
        <v>250</v>
      </c>
      <c r="HS32" s="30"/>
      <c r="HT32" s="31"/>
      <c r="HU32" s="27"/>
      <c r="HV32" s="31"/>
      <c r="HW32" s="31"/>
      <c r="HX32" s="28"/>
      <c r="HY32" s="59"/>
      <c r="HZ32" s="29"/>
      <c r="IA32" s="60" t="s">
        <v>250</v>
      </c>
      <c r="IB32" s="30"/>
      <c r="IC32" s="31"/>
      <c r="ID32" s="27"/>
      <c r="IE32" s="31"/>
      <c r="IF32" s="31"/>
      <c r="IG32" s="28"/>
      <c r="IH32" s="59"/>
      <c r="II32" s="29"/>
      <c r="IJ32" s="60" t="s">
        <v>250</v>
      </c>
      <c r="IK32" s="30"/>
      <c r="IL32" s="31"/>
      <c r="IM32" s="27"/>
      <c r="IN32" s="31"/>
      <c r="IO32" s="31"/>
      <c r="IP32" s="28"/>
      <c r="IQ32" s="59"/>
      <c r="IR32" s="29"/>
      <c r="IS32" s="60" t="s">
        <v>250</v>
      </c>
      <c r="IT32" s="30"/>
      <c r="IU32" s="31"/>
      <c r="IV32" s="27"/>
      <c r="IW32" s="31"/>
      <c r="IX32" s="31"/>
      <c r="IY32" s="28"/>
      <c r="IZ32" s="59"/>
      <c r="JA32" s="29"/>
      <c r="JB32" s="60" t="s">
        <v>250</v>
      </c>
      <c r="JC32" s="30"/>
      <c r="JD32" s="31"/>
      <c r="JE32" s="27"/>
      <c r="JF32" s="31"/>
      <c r="JG32" s="31"/>
      <c r="JH32" s="28"/>
      <c r="JI32" s="59"/>
      <c r="JJ32" s="29"/>
      <c r="JK32" s="60" t="s">
        <v>250</v>
      </c>
      <c r="JL32" s="30"/>
      <c r="JM32" s="31"/>
      <c r="JN32" s="27"/>
      <c r="JO32" s="31"/>
      <c r="JP32" s="31"/>
      <c r="JQ32" s="28"/>
      <c r="JR32" s="59"/>
      <c r="JS32" s="29"/>
      <c r="JT32" s="60"/>
      <c r="JU32" s="30"/>
      <c r="JV32" s="31"/>
      <c r="JW32" s="27"/>
      <c r="JX32" s="31"/>
      <c r="JY32" s="31"/>
      <c r="JZ32" s="28"/>
      <c r="KA32" s="59"/>
      <c r="KB32" s="29"/>
      <c r="KC32" s="60"/>
      <c r="KD32" s="30"/>
      <c r="KE32" s="31"/>
      <c r="KF32" s="27"/>
      <c r="KG32" s="31"/>
      <c r="KH32" s="31"/>
      <c r="KI32" s="28"/>
      <c r="KJ32" s="59"/>
      <c r="KK32" s="29"/>
      <c r="KL32" s="60"/>
      <c r="KM32" s="30"/>
      <c r="KN32" s="31"/>
      <c r="KO32" s="27"/>
      <c r="KP32" s="31"/>
      <c r="KQ32" s="31"/>
      <c r="KR32" s="28"/>
      <c r="KS32" s="59"/>
      <c r="KT32" s="29"/>
      <c r="KU32" s="60"/>
      <c r="KV32" s="30"/>
      <c r="KW32" s="31"/>
      <c r="KX32" s="27"/>
      <c r="KY32" s="31"/>
      <c r="KZ32" s="31"/>
      <c r="LA32" s="28"/>
      <c r="LB32" s="59"/>
      <c r="LC32" s="29"/>
      <c r="LD32" s="60"/>
      <c r="LE32" s="30"/>
      <c r="LF32" s="31"/>
      <c r="LG32" s="27"/>
      <c r="LH32" s="31"/>
      <c r="LI32" s="31"/>
      <c r="LJ32" s="28"/>
      <c r="LK32" s="59"/>
      <c r="LL32" s="29"/>
      <c r="LM32" s="60"/>
      <c r="LN32" s="30"/>
      <c r="LO32" s="31"/>
      <c r="LP32" s="27"/>
      <c r="LQ32" s="31"/>
      <c r="LR32" s="31"/>
      <c r="LS32" s="28"/>
      <c r="LT32" s="59"/>
      <c r="LU32" s="29"/>
      <c r="LV32" s="60"/>
      <c r="LW32" s="30"/>
      <c r="LX32" s="31"/>
      <c r="LY32" s="27"/>
      <c r="LZ32" s="31"/>
      <c r="MA32" s="31"/>
      <c r="MB32" s="28"/>
      <c r="MC32" s="59"/>
      <c r="MD32" s="29"/>
      <c r="ME32" s="60"/>
      <c r="MF32" s="30"/>
      <c r="MG32" s="31"/>
      <c r="MH32" s="27"/>
      <c r="MI32" s="31"/>
      <c r="MJ32" s="31"/>
      <c r="MK32" s="28"/>
      <c r="ML32" s="59"/>
      <c r="MM32" s="29"/>
      <c r="MN32" s="60"/>
      <c r="MO32" s="30"/>
      <c r="MP32" s="31"/>
      <c r="MQ32" s="27"/>
      <c r="MR32" s="31"/>
      <c r="MS32" s="31"/>
      <c r="MT32" s="28"/>
      <c r="MU32" s="59"/>
      <c r="MV32" s="29"/>
      <c r="MW32" s="60"/>
      <c r="MX32" s="30"/>
      <c r="MY32" s="31"/>
      <c r="MZ32" s="27"/>
      <c r="NA32" s="31"/>
      <c r="NB32" s="31"/>
      <c r="NC32" s="28"/>
      <c r="ND32" s="59"/>
      <c r="NE32" s="29"/>
      <c r="NF32" s="60"/>
      <c r="NG32" s="30"/>
      <c r="NH32" s="31"/>
      <c r="NI32" s="27"/>
      <c r="NJ32" s="31"/>
      <c r="NK32" s="31"/>
      <c r="NL32" s="28"/>
      <c r="NM32" s="59"/>
      <c r="NN32" s="29"/>
      <c r="NO32" s="60"/>
      <c r="NP32" s="30"/>
      <c r="NQ32" s="31"/>
      <c r="NR32" s="27"/>
      <c r="NS32" s="31"/>
      <c r="NT32" s="31"/>
      <c r="NU32" s="28"/>
      <c r="NV32" s="59"/>
      <c r="NW32" s="29"/>
      <c r="NX32" s="60"/>
      <c r="NY32" s="30"/>
      <c r="NZ32" s="31"/>
      <c r="OA32" s="27"/>
      <c r="OB32" s="31"/>
      <c r="OC32" s="31"/>
      <c r="OD32" s="28"/>
      <c r="OE32" s="59"/>
      <c r="OF32" s="29"/>
      <c r="OG32" s="60"/>
      <c r="OH32" s="30"/>
      <c r="OI32" s="31"/>
      <c r="OJ32" s="27"/>
      <c r="OK32" s="31"/>
      <c r="OL32" s="31"/>
      <c r="OM32" s="28"/>
      <c r="ON32" s="59"/>
      <c r="OO32" s="29"/>
      <c r="OP32" s="60"/>
      <c r="OQ32" s="30"/>
      <c r="OR32" s="31"/>
      <c r="OS32" s="27"/>
      <c r="OT32" s="31"/>
      <c r="OU32" s="31"/>
      <c r="OV32" s="28"/>
      <c r="OW32" s="59"/>
      <c r="OX32" s="29"/>
      <c r="OY32" s="60"/>
      <c r="OZ32" s="472"/>
      <c r="PA32" s="472"/>
      <c r="PB32" s="473" t="s">
        <v>257</v>
      </c>
      <c r="PC32" s="472"/>
      <c r="PD32" s="472"/>
      <c r="PE32" s="474"/>
      <c r="PF32" s="59"/>
      <c r="PG32" s="29"/>
      <c r="PH32" s="60"/>
      <c r="PI32" s="30"/>
      <c r="PJ32" s="31"/>
      <c r="PK32" s="27"/>
      <c r="PL32" s="31"/>
      <c r="PM32" s="31"/>
      <c r="PN32" s="28"/>
      <c r="PO32" s="59"/>
      <c r="PP32" s="29"/>
      <c r="PQ32" s="60"/>
      <c r="PR32" s="30"/>
      <c r="PS32" s="31"/>
      <c r="PT32" s="27"/>
      <c r="PU32" s="31"/>
      <c r="PV32" s="31"/>
      <c r="PW32" s="28"/>
      <c r="PX32" s="59"/>
      <c r="PY32" s="29"/>
      <c r="PZ32" s="60"/>
      <c r="QA32" s="30"/>
      <c r="QB32" s="31"/>
      <c r="QC32" s="27"/>
      <c r="QD32" s="31"/>
      <c r="QE32" s="31"/>
      <c r="QF32" s="28"/>
      <c r="QG32" s="59"/>
      <c r="QH32" s="29"/>
      <c r="QI32" s="60"/>
      <c r="QJ32" s="30"/>
      <c r="QK32" s="31"/>
      <c r="QL32" s="27"/>
      <c r="QM32" s="31"/>
      <c r="QN32" s="31"/>
      <c r="QO32" s="28"/>
      <c r="QP32" s="59"/>
      <c r="QQ32" s="29"/>
      <c r="QR32" s="60"/>
      <c r="QS32" s="30"/>
      <c r="QT32" s="31"/>
      <c r="QU32" s="27"/>
      <c r="QV32" s="31"/>
      <c r="QW32" s="31"/>
      <c r="QX32" s="28"/>
      <c r="QY32" s="59"/>
      <c r="QZ32" s="29"/>
      <c r="RA32" s="60"/>
      <c r="RB32" s="30"/>
      <c r="RC32" s="31"/>
      <c r="RD32" s="27"/>
      <c r="RE32" s="31"/>
      <c r="RF32" s="31"/>
      <c r="RG32" s="28"/>
      <c r="RH32" s="59"/>
      <c r="RI32" s="29"/>
      <c r="RJ32" s="60"/>
      <c r="RK32" s="30"/>
      <c r="RL32" s="31"/>
      <c r="RM32" s="27"/>
      <c r="RN32" s="31"/>
      <c r="RO32" s="31"/>
      <c r="RP32" s="28"/>
      <c r="RQ32" s="59"/>
      <c r="RR32" s="29"/>
      <c r="RS32" s="60"/>
      <c r="RT32" s="30"/>
      <c r="RU32" s="31"/>
      <c r="RV32" s="27"/>
      <c r="RW32" s="31"/>
      <c r="RX32" s="31"/>
      <c r="RY32" s="28"/>
      <c r="RZ32" s="59"/>
      <c r="SA32" s="29"/>
      <c r="SB32" s="60"/>
      <c r="SC32" s="30"/>
      <c r="SD32" s="31"/>
      <c r="SE32" s="27"/>
      <c r="SF32" s="31"/>
      <c r="SG32" s="31"/>
      <c r="SH32" s="28"/>
      <c r="SI32" s="59"/>
      <c r="SJ32" s="29"/>
      <c r="SK32" s="60"/>
      <c r="SL32" s="30"/>
      <c r="SM32" s="31"/>
      <c r="SN32" s="27"/>
      <c r="SO32" s="31"/>
      <c r="SP32" s="31"/>
      <c r="SQ32" s="28"/>
      <c r="SR32" s="59"/>
      <c r="SS32" s="29"/>
      <c r="ST32" s="60"/>
      <c r="SU32" s="30"/>
      <c r="SV32" s="31"/>
      <c r="SW32" s="27"/>
      <c r="SX32" s="31"/>
      <c r="SY32" s="31"/>
      <c r="SZ32" s="28"/>
      <c r="TA32" s="59"/>
      <c r="TB32" s="29"/>
      <c r="TC32" s="60"/>
      <c r="TD32" s="30"/>
      <c r="TE32" s="31"/>
      <c r="TF32" s="27"/>
      <c r="TG32" s="31"/>
      <c r="TH32" s="31"/>
      <c r="TI32" s="28"/>
      <c r="TJ32" s="59"/>
      <c r="TK32" s="29"/>
      <c r="TL32" s="60"/>
      <c r="TM32" s="30"/>
      <c r="TN32" s="31"/>
      <c r="TO32" s="27"/>
      <c r="TP32" s="31"/>
      <c r="TQ32" s="31"/>
      <c r="TR32" s="28"/>
      <c r="TS32" s="59"/>
      <c r="TT32" s="29"/>
      <c r="TU32" s="60"/>
      <c r="TV32" s="30"/>
      <c r="TW32" s="31"/>
      <c r="TX32" s="27"/>
      <c r="TY32" s="31"/>
      <c r="TZ32" s="31"/>
      <c r="UA32" s="28"/>
      <c r="UB32" s="59"/>
      <c r="UC32" s="29"/>
      <c r="UD32" s="60"/>
      <c r="UE32" s="30"/>
      <c r="UF32" s="31"/>
      <c r="UG32" s="27"/>
      <c r="UH32" s="31"/>
      <c r="UI32" s="31"/>
      <c r="UJ32" s="28"/>
      <c r="UK32" s="59"/>
      <c r="UL32" s="29"/>
      <c r="UM32" s="60"/>
      <c r="UN32" s="30"/>
      <c r="UO32" s="31"/>
      <c r="UP32" s="27"/>
      <c r="UQ32" s="31"/>
      <c r="UR32" s="31"/>
      <c r="US32" s="28"/>
      <c r="UT32" s="59"/>
      <c r="UU32" s="29"/>
      <c r="UV32" s="60"/>
      <c r="UW32" s="30"/>
      <c r="UX32" s="31"/>
      <c r="UY32" s="27"/>
      <c r="UZ32" s="31"/>
      <c r="VA32" s="31"/>
      <c r="VB32" s="28"/>
      <c r="VC32" s="59"/>
      <c r="VD32" s="29"/>
      <c r="VE32" s="60"/>
      <c r="VF32" s="30"/>
      <c r="VG32" s="31"/>
      <c r="VH32" s="27"/>
      <c r="VI32" s="31"/>
      <c r="VJ32" s="31"/>
      <c r="VK32" s="28"/>
      <c r="VL32" s="59"/>
      <c r="VM32" s="29"/>
      <c r="VN32" s="60"/>
      <c r="VO32" s="30"/>
      <c r="VP32" s="31"/>
      <c r="VQ32" s="27"/>
      <c r="VR32" s="31"/>
      <c r="VS32" s="31"/>
      <c r="VT32" s="28"/>
      <c r="VU32" s="59"/>
      <c r="VV32" s="29"/>
      <c r="VW32" s="60"/>
      <c r="VX32" s="30"/>
      <c r="VY32" s="31"/>
      <c r="VZ32" s="27"/>
      <c r="WA32" s="31"/>
      <c r="WB32" s="31"/>
      <c r="WC32" s="28"/>
      <c r="WD32" s="59"/>
      <c r="WE32" s="29"/>
      <c r="WF32" s="60"/>
      <c r="WG32" s="30"/>
      <c r="WH32" s="31"/>
      <c r="WI32" s="27"/>
      <c r="WJ32" s="31"/>
      <c r="WK32" s="31"/>
      <c r="WL32" s="28"/>
      <c r="WM32" s="59"/>
      <c r="WN32" s="29"/>
      <c r="WO32" s="60"/>
      <c r="WP32" s="30"/>
      <c r="WQ32" s="31"/>
      <c r="WR32" s="27"/>
      <c r="WS32" s="31"/>
      <c r="WT32" s="31"/>
      <c r="WU32" s="28"/>
      <c r="WV32" s="59"/>
      <c r="WW32" s="29"/>
      <c r="WX32" s="60"/>
      <c r="WY32" s="30"/>
      <c r="WZ32" s="31"/>
      <c r="XA32" s="27"/>
      <c r="XB32" s="31"/>
      <c r="XC32" s="31"/>
      <c r="XD32" s="28"/>
      <c r="XE32" s="59"/>
      <c r="XF32" s="29"/>
      <c r="XG32" s="60"/>
      <c r="XH32" s="30"/>
      <c r="XI32" s="31"/>
      <c r="XJ32" s="27"/>
      <c r="XK32" s="31"/>
      <c r="XL32" s="31"/>
      <c r="XM32" s="28"/>
      <c r="XN32" s="59"/>
      <c r="XO32" s="29"/>
      <c r="XP32" s="60" t="str">
        <f t="shared" si="997"/>
        <v/>
      </c>
      <c r="XQ32" s="30"/>
      <c r="XR32" s="31"/>
      <c r="XS32" s="27"/>
      <c r="XT32" s="31"/>
      <c r="XU32" s="31"/>
      <c r="XV32" s="28"/>
      <c r="XW32" s="59"/>
      <c r="XX32" s="29"/>
      <c r="XY32" s="60"/>
      <c r="XZ32" s="30"/>
      <c r="YA32" s="31"/>
      <c r="YB32" s="27"/>
      <c r="YC32" s="31"/>
      <c r="YD32" s="31"/>
      <c r="YE32" s="28"/>
      <c r="YF32" s="59"/>
      <c r="YG32" s="29"/>
      <c r="YH32" s="60"/>
      <c r="YI32" s="30"/>
      <c r="YJ32" s="31"/>
      <c r="YK32" s="27"/>
      <c r="YL32" s="31"/>
      <c r="YM32" s="31"/>
      <c r="YN32" s="28"/>
      <c r="YO32" s="59"/>
      <c r="YP32" s="29"/>
      <c r="YQ32" s="60" t="s">
        <v>250</v>
      </c>
      <c r="YR32" s="30"/>
      <c r="YS32" s="31"/>
      <c r="YT32" s="27"/>
      <c r="YU32" s="31"/>
      <c r="YV32" s="31"/>
      <c r="YW32" s="28"/>
      <c r="YX32" s="59"/>
      <c r="YY32" s="29"/>
      <c r="YZ32" s="60"/>
      <c r="ZA32" s="30"/>
      <c r="ZB32" s="31"/>
      <c r="ZC32" s="27"/>
      <c r="ZD32" s="31"/>
      <c r="ZE32" s="31"/>
      <c r="ZF32" s="28"/>
      <c r="ZG32" s="59"/>
      <c r="ZH32" s="29"/>
      <c r="ZI32" s="60"/>
      <c r="ZJ32" s="30"/>
      <c r="ZK32" s="31"/>
      <c r="ZL32" s="27"/>
      <c r="ZM32" s="31"/>
      <c r="ZN32" s="31"/>
      <c r="ZO32" s="28"/>
      <c r="ZP32" s="59"/>
      <c r="ZQ32" s="29"/>
      <c r="ZR32" s="60" t="str">
        <f t="shared" si="1002"/>
        <v/>
      </c>
      <c r="ZS32" s="30"/>
      <c r="ZT32" s="31"/>
      <c r="ZU32" s="27"/>
      <c r="ZV32" s="31"/>
      <c r="ZW32" s="31"/>
      <c r="ZX32" s="28"/>
      <c r="ZY32" s="59"/>
      <c r="ZZ32" s="29"/>
      <c r="AAA32" s="60"/>
      <c r="AAB32" s="30"/>
      <c r="AAC32" s="31"/>
      <c r="AAD32" s="27"/>
      <c r="AAE32" s="31"/>
      <c r="AAF32" s="31"/>
      <c r="AAG32" s="28"/>
      <c r="AAH32" s="59"/>
      <c r="AAI32" s="29"/>
      <c r="AAJ32" s="60"/>
      <c r="AAK32" s="30"/>
      <c r="AAL32" s="31"/>
      <c r="AAM32" s="27"/>
      <c r="AAN32" s="31"/>
      <c r="AAO32" s="31"/>
      <c r="AAP32" s="28"/>
      <c r="AAQ32" s="59"/>
      <c r="AAR32" s="29"/>
      <c r="AAS32" s="60" t="str">
        <f t="shared" si="1005"/>
        <v/>
      </c>
      <c r="AAT32" s="30"/>
      <c r="AAU32" s="31"/>
      <c r="AAV32" s="27"/>
      <c r="AAW32" s="31"/>
      <c r="AAX32" s="31"/>
      <c r="AAY32" s="28"/>
      <c r="AAZ32" s="59"/>
      <c r="ABA32" s="29"/>
      <c r="ABB32" s="60" t="str">
        <f t="shared" si="1006"/>
        <v/>
      </c>
      <c r="ABC32" s="30"/>
      <c r="ABD32" s="31"/>
      <c r="ABE32" s="27"/>
      <c r="ABF32" s="31"/>
      <c r="ABG32" s="31"/>
      <c r="ABH32" s="28"/>
      <c r="ABI32" s="59"/>
      <c r="ABJ32" s="29"/>
      <c r="ABK32" s="60"/>
      <c r="ABL32" s="30"/>
      <c r="ABM32" s="31"/>
      <c r="ABN32" s="27"/>
      <c r="ABO32" s="31"/>
      <c r="ABP32" s="31"/>
      <c r="ABQ32" s="28"/>
      <c r="ABR32" s="59"/>
      <c r="ABS32" s="29"/>
      <c r="ABT32" s="60"/>
      <c r="ABU32" s="30"/>
      <c r="ABV32" s="31"/>
      <c r="ABW32" s="27"/>
      <c r="ABX32" s="31"/>
      <c r="ABY32" s="31"/>
      <c r="ABZ32" s="28"/>
      <c r="ACA32" s="59"/>
      <c r="ACB32" s="29"/>
      <c r="ACC32" s="60"/>
      <c r="ACD32" s="30"/>
      <c r="ACE32" s="31"/>
      <c r="ACF32" s="27"/>
      <c r="ACG32" s="31"/>
      <c r="ACH32" s="31"/>
      <c r="ACI32" s="28"/>
      <c r="ACJ32" s="59"/>
      <c r="ACK32" s="29"/>
      <c r="ACL32" s="60"/>
      <c r="ACM32" s="30"/>
      <c r="ACN32" s="31"/>
      <c r="ACO32" s="27"/>
      <c r="ACP32" s="31"/>
      <c r="ACQ32" s="31"/>
      <c r="ACR32" s="28"/>
      <c r="ACS32" s="59"/>
      <c r="ACT32" s="29"/>
      <c r="ACU32" s="60"/>
      <c r="ACV32" s="30"/>
      <c r="ACW32" s="31"/>
      <c r="ACX32" s="27"/>
      <c r="ACY32" s="31"/>
      <c r="ACZ32" s="31"/>
      <c r="ADA32" s="28"/>
      <c r="ADB32" s="59"/>
      <c r="ADC32" s="29"/>
      <c r="ADD32" s="60"/>
      <c r="ADE32" s="30"/>
      <c r="ADF32" s="31"/>
      <c r="ADG32" s="27"/>
      <c r="ADH32" s="31"/>
      <c r="ADI32" s="31"/>
      <c r="ADJ32" s="28"/>
      <c r="ADK32" s="59"/>
      <c r="ADL32" s="29"/>
      <c r="ADM32" s="60"/>
      <c r="ADN32" s="30"/>
      <c r="ADO32" s="31"/>
      <c r="ADP32" s="27"/>
      <c r="ADQ32" s="31"/>
      <c r="ADR32" s="31"/>
      <c r="ADS32" s="28"/>
      <c r="ADT32" s="59"/>
      <c r="ADU32" s="29"/>
      <c r="ADV32" s="60"/>
      <c r="ADW32" s="30"/>
      <c r="ADX32" s="31"/>
      <c r="ADY32" s="27"/>
      <c r="ADZ32" s="31"/>
      <c r="AEA32" s="31"/>
      <c r="AEB32" s="28"/>
      <c r="AEC32" s="59"/>
      <c r="AED32" s="29"/>
      <c r="AEE32" s="60" t="str">
        <f t="shared" si="813"/>
        <v/>
      </c>
      <c r="AEF32" s="30"/>
      <c r="AEG32" s="31"/>
      <c r="AEH32" s="27"/>
      <c r="AEI32" s="31"/>
      <c r="AEJ32" s="31"/>
      <c r="AEK32" s="28"/>
      <c r="AEL32" s="59"/>
      <c r="AEM32" s="29"/>
      <c r="AEN32" s="60" t="str">
        <f t="shared" si="814"/>
        <v/>
      </c>
      <c r="AEO32" s="30"/>
      <c r="AEP32" s="31"/>
      <c r="AEQ32" s="27"/>
      <c r="AER32" s="31"/>
      <c r="AES32" s="31"/>
      <c r="AET32" s="28"/>
      <c r="AEU32" s="59"/>
      <c r="AEV32" s="29"/>
      <c r="AEW32" s="60" t="str">
        <f t="shared" si="815"/>
        <v/>
      </c>
      <c r="AEX32" s="30"/>
      <c r="AEY32" s="31"/>
      <c r="AEZ32" s="27"/>
      <c r="AFA32" s="31"/>
      <c r="AFB32" s="31"/>
      <c r="AFC32" s="28"/>
      <c r="AFD32" s="59"/>
      <c r="AFE32" s="29"/>
      <c r="AFF32" s="60" t="str">
        <f t="shared" si="816"/>
        <v/>
      </c>
      <c r="AFG32" s="30"/>
      <c r="AFH32" s="31"/>
      <c r="AFI32" s="27"/>
      <c r="AFJ32" s="31"/>
      <c r="AFK32" s="31"/>
      <c r="AFL32" s="28"/>
      <c r="AFM32" s="59"/>
      <c r="AFN32" s="29"/>
      <c r="AFO32" s="60" t="str">
        <f t="shared" si="817"/>
        <v/>
      </c>
      <c r="AFP32" s="30"/>
      <c r="AFQ32" s="31"/>
      <c r="AFR32" s="27"/>
      <c r="AFS32" s="31"/>
      <c r="AFT32" s="31"/>
      <c r="AFU32" s="28"/>
      <c r="AFV32" s="59"/>
      <c r="AFW32" s="29"/>
      <c r="AFX32" s="60" t="str">
        <f t="shared" si="818"/>
        <v/>
      </c>
      <c r="AFY32" s="30"/>
      <c r="AFZ32" s="31"/>
      <c r="AGA32" s="27"/>
      <c r="AGB32" s="31"/>
      <c r="AGC32" s="31"/>
      <c r="AGD32" s="28"/>
      <c r="AGE32" s="59"/>
      <c r="AGF32" s="29"/>
      <c r="AGG32" s="60" t="str">
        <f t="shared" si="819"/>
        <v/>
      </c>
      <c r="AGH32" s="30"/>
      <c r="AGI32" s="31"/>
      <c r="AGJ32" s="27"/>
      <c r="AGK32" s="31"/>
      <c r="AGL32" s="31"/>
      <c r="AGM32" s="28"/>
      <c r="AGN32" s="59"/>
      <c r="AGO32" s="29"/>
      <c r="AGP32" s="60" t="str">
        <f t="shared" si="820"/>
        <v/>
      </c>
      <c r="AGQ32" s="30"/>
      <c r="AGR32" s="31"/>
      <c r="AGS32" s="27"/>
      <c r="AGT32" s="31"/>
      <c r="AGU32" s="31"/>
      <c r="AGV32" s="28"/>
      <c r="AGW32" s="59"/>
      <c r="AGX32" s="29"/>
      <c r="AGY32" s="60" t="str">
        <f t="shared" si="821"/>
        <v/>
      </c>
      <c r="AGZ32" s="30"/>
      <c r="AHA32" s="31"/>
      <c r="AHB32" s="27"/>
      <c r="AHC32" s="31"/>
      <c r="AHD32" s="31"/>
      <c r="AHE32" s="28"/>
      <c r="AHF32" s="59"/>
      <c r="AHG32" s="29"/>
      <c r="AHH32" s="60" t="str">
        <f t="shared" si="822"/>
        <v/>
      </c>
      <c r="AHI32" s="30"/>
      <c r="AHJ32" s="31"/>
      <c r="AHK32" s="27"/>
      <c r="AHL32" s="31"/>
      <c r="AHM32" s="31"/>
      <c r="AHN32" s="28"/>
      <c r="AHO32" s="59"/>
      <c r="AHP32" s="29"/>
      <c r="AHQ32" s="60" t="str">
        <f t="shared" si="823"/>
        <v/>
      </c>
      <c r="AHR32" s="30"/>
      <c r="AHS32" s="31"/>
      <c r="AHT32" s="27"/>
      <c r="AHU32" s="31"/>
      <c r="AHV32" s="31"/>
      <c r="AHW32" s="28"/>
      <c r="AHX32" s="59"/>
      <c r="AHY32" s="29"/>
      <c r="AHZ32" s="60" t="str">
        <f t="shared" si="824"/>
        <v/>
      </c>
      <c r="AIA32" s="30"/>
      <c r="AIB32" s="31"/>
      <c r="AIC32" s="27"/>
      <c r="AID32" s="31"/>
      <c r="AIE32" s="31"/>
      <c r="AIF32" s="28"/>
      <c r="AIG32" s="59"/>
      <c r="AIH32" s="29"/>
      <c r="AII32" s="60" t="str">
        <f t="shared" si="825"/>
        <v/>
      </c>
      <c r="AIJ32" s="30"/>
      <c r="AIK32" s="31"/>
      <c r="AIL32" s="27"/>
      <c r="AIM32" s="31"/>
      <c r="AIN32" s="31"/>
      <c r="AIO32" s="28"/>
      <c r="AIP32" s="59"/>
      <c r="AIQ32" s="29"/>
      <c r="AIR32" s="60" t="str">
        <f t="shared" si="826"/>
        <v/>
      </c>
      <c r="AIS32" s="30"/>
      <c r="AIT32" s="31"/>
      <c r="AIU32" s="27"/>
      <c r="AIV32" s="31"/>
      <c r="AIW32" s="31"/>
      <c r="AIX32" s="28"/>
      <c r="AIY32" s="59"/>
      <c r="AIZ32" s="29"/>
      <c r="AJA32" s="60" t="str">
        <f t="shared" si="827"/>
        <v/>
      </c>
      <c r="AJB32" s="30"/>
      <c r="AJC32" s="31"/>
      <c r="AJD32" s="27"/>
      <c r="AJE32" s="31"/>
      <c r="AJF32" s="31"/>
      <c r="AJG32" s="28"/>
      <c r="AJH32" s="59"/>
      <c r="AJI32" s="29"/>
      <c r="AJJ32" s="60" t="str">
        <f t="shared" si="828"/>
        <v/>
      </c>
      <c r="AJK32" s="30"/>
      <c r="AJL32" s="31"/>
      <c r="AJM32" s="27"/>
      <c r="AJN32" s="31"/>
      <c r="AJO32" s="31"/>
      <c r="AJP32" s="28"/>
      <c r="AJQ32" s="59"/>
      <c r="AJR32" s="29"/>
      <c r="AJS32" s="60" t="str">
        <f t="shared" si="829"/>
        <v/>
      </c>
      <c r="AJT32" s="30"/>
      <c r="AJU32" s="31"/>
      <c r="AJV32" s="27"/>
      <c r="AJW32" s="31"/>
      <c r="AJX32" s="31"/>
      <c r="AJY32" s="28"/>
      <c r="AJZ32" s="59"/>
      <c r="AKA32" s="29"/>
      <c r="AKB32" s="60" t="str">
        <f t="shared" si="830"/>
        <v/>
      </c>
      <c r="AKC32" s="30"/>
      <c r="AKD32" s="31"/>
      <c r="AKE32" s="27"/>
      <c r="AKF32" s="31"/>
      <c r="AKG32" s="31"/>
      <c r="AKH32" s="28"/>
      <c r="AKI32" s="59"/>
      <c r="AKJ32" s="29"/>
      <c r="AKK32" s="60" t="str">
        <f t="shared" si="831"/>
        <v/>
      </c>
      <c r="AKL32" s="30"/>
      <c r="AKM32" s="31"/>
      <c r="AKN32" s="27"/>
      <c r="AKO32" s="31"/>
      <c r="AKP32" s="31"/>
      <c r="AKQ32" s="28"/>
      <c r="AKR32" s="59"/>
      <c r="AKS32" s="29"/>
      <c r="AKT32" s="60" t="str">
        <f t="shared" si="832"/>
        <v/>
      </c>
      <c r="AKU32" s="30"/>
      <c r="AKV32" s="31"/>
      <c r="AKW32" s="27"/>
      <c r="AKX32" s="31"/>
      <c r="AKY32" s="31"/>
      <c r="AKZ32" s="28"/>
      <c r="ALA32" s="59"/>
      <c r="ALB32" s="29"/>
      <c r="ALC32" s="60" t="str">
        <f t="shared" si="833"/>
        <v/>
      </c>
      <c r="ALD32" s="30"/>
      <c r="ALE32" s="31"/>
      <c r="ALF32" s="27"/>
      <c r="ALG32" s="31"/>
      <c r="ALH32" s="31"/>
      <c r="ALI32" s="28"/>
      <c r="ALJ32" s="59"/>
      <c r="ALK32" s="29"/>
      <c r="ALL32" s="60" t="str">
        <f t="shared" si="834"/>
        <v/>
      </c>
      <c r="ALM32" s="30"/>
      <c r="ALN32" s="31"/>
      <c r="ALO32" s="27"/>
      <c r="ALP32" s="31"/>
      <c r="ALQ32" s="31"/>
      <c r="ALR32" s="28"/>
      <c r="ALS32" s="59"/>
      <c r="ALT32" s="29"/>
      <c r="ALU32" s="60" t="str">
        <f t="shared" si="835"/>
        <v/>
      </c>
      <c r="ALV32" s="30"/>
      <c r="ALW32" s="31"/>
      <c r="ALX32" s="27"/>
      <c r="ALY32" s="31"/>
      <c r="ALZ32" s="31"/>
      <c r="AMA32" s="28"/>
      <c r="AMB32" s="59"/>
      <c r="AMC32" s="29"/>
      <c r="AMD32" s="60" t="str">
        <f t="shared" si="836"/>
        <v/>
      </c>
      <c r="AME32" s="30"/>
      <c r="AMF32" s="31"/>
      <c r="AMG32" s="27"/>
      <c r="AMH32" s="31"/>
      <c r="AMI32" s="31"/>
      <c r="AMJ32" s="28"/>
      <c r="AMK32" s="59"/>
      <c r="AML32" s="29"/>
      <c r="AMM32" s="60" t="str">
        <f t="shared" si="837"/>
        <v/>
      </c>
      <c r="AMN32" s="30"/>
      <c r="AMO32" s="31"/>
      <c r="AMP32" s="27"/>
      <c r="AMQ32" s="31"/>
      <c r="AMR32" s="31"/>
      <c r="AMS32" s="28"/>
      <c r="AMT32" s="59"/>
      <c r="AMU32" s="29"/>
      <c r="AMV32" s="60" t="str">
        <f t="shared" si="838"/>
        <v/>
      </c>
      <c r="AMW32" s="30"/>
      <c r="AMX32" s="31"/>
      <c r="AMY32" s="27"/>
      <c r="AMZ32" s="31"/>
      <c r="ANA32" s="31"/>
      <c r="ANB32" s="28"/>
      <c r="ANC32" s="59"/>
      <c r="AND32" s="29"/>
      <c r="ANE32" s="60" t="str">
        <f t="shared" si="839"/>
        <v/>
      </c>
      <c r="ANF32" s="30"/>
      <c r="ANG32" s="31"/>
      <c r="ANH32" s="27"/>
      <c r="ANI32" s="31"/>
      <c r="ANJ32" s="31"/>
      <c r="ANK32" s="28"/>
      <c r="ANL32" s="59"/>
      <c r="ANM32" s="29"/>
      <c r="ANN32" s="60" t="str">
        <f t="shared" si="840"/>
        <v/>
      </c>
      <c r="ANO32" s="30"/>
      <c r="ANP32" s="31"/>
      <c r="ANQ32" s="27"/>
      <c r="ANR32" s="31"/>
      <c r="ANS32" s="31"/>
      <c r="ANT32" s="28"/>
      <c r="ANU32" s="59"/>
      <c r="ANV32" s="29"/>
      <c r="ANW32" s="60" t="str">
        <f t="shared" si="841"/>
        <v/>
      </c>
      <c r="ANX32" s="30"/>
      <c r="ANY32" s="31"/>
      <c r="ANZ32" s="27"/>
      <c r="AOA32" s="31"/>
      <c r="AOB32" s="31"/>
      <c r="AOC32" s="28"/>
      <c r="AOD32" s="59"/>
      <c r="AOE32" s="29"/>
      <c r="AOF32" s="60" t="str">
        <f t="shared" si="842"/>
        <v/>
      </c>
      <c r="AOG32" s="30"/>
      <c r="AOH32" s="31"/>
      <c r="AOI32" s="27"/>
      <c r="AOJ32" s="31"/>
      <c r="AOK32" s="31"/>
      <c r="AOL32" s="28"/>
      <c r="AOM32" s="59"/>
      <c r="AON32" s="29"/>
      <c r="AOO32" s="60" t="str">
        <f t="shared" si="843"/>
        <v/>
      </c>
      <c r="AOP32" s="30"/>
      <c r="AOQ32" s="31"/>
      <c r="AOR32" s="27"/>
      <c r="AOS32" s="31"/>
      <c r="AOT32" s="31"/>
      <c r="AOU32" s="28"/>
      <c r="AOV32" s="59"/>
      <c r="AOW32" s="29"/>
      <c r="AOX32" s="60" t="str">
        <f t="shared" si="844"/>
        <v/>
      </c>
      <c r="AOY32" s="30"/>
      <c r="AOZ32" s="31"/>
      <c r="APA32" s="27"/>
      <c r="APB32" s="31"/>
      <c r="APC32" s="31"/>
      <c r="APD32" s="28"/>
      <c r="APE32" s="59"/>
      <c r="APF32" s="29"/>
      <c r="APG32" s="60" t="str">
        <f t="shared" si="845"/>
        <v/>
      </c>
      <c r="APH32" s="30"/>
      <c r="API32" s="31"/>
      <c r="APJ32" s="27"/>
      <c r="APK32" s="31"/>
      <c r="APL32" s="31"/>
      <c r="APM32" s="28"/>
      <c r="APN32" s="59"/>
      <c r="APO32" s="29"/>
      <c r="APP32" s="60" t="str">
        <f t="shared" si="846"/>
        <v/>
      </c>
      <c r="APQ32" s="30"/>
      <c r="APR32" s="31"/>
      <c r="APS32" s="27"/>
      <c r="APT32" s="31"/>
      <c r="APU32" s="31"/>
      <c r="APV32" s="28"/>
      <c r="APW32" s="59"/>
      <c r="APX32" s="29"/>
      <c r="APY32" s="60" t="str">
        <f t="shared" si="847"/>
        <v/>
      </c>
      <c r="APZ32" s="30"/>
      <c r="AQA32" s="31"/>
      <c r="AQB32" s="27"/>
      <c r="AQC32" s="31"/>
      <c r="AQD32" s="31"/>
      <c r="AQE32" s="28"/>
      <c r="AQF32" s="59"/>
      <c r="AQG32" s="29"/>
      <c r="AQH32" s="60" t="str">
        <f t="shared" si="848"/>
        <v/>
      </c>
      <c r="AQI32" s="30"/>
      <c r="AQJ32" s="31"/>
      <c r="AQK32" s="27"/>
      <c r="AQL32" s="31"/>
      <c r="AQM32" s="31"/>
      <c r="AQN32" s="28"/>
      <c r="AQO32" s="59"/>
      <c r="AQP32" s="29"/>
      <c r="AQQ32" s="60" t="str">
        <f t="shared" si="849"/>
        <v/>
      </c>
      <c r="AQR32" s="30"/>
      <c r="AQS32" s="31"/>
      <c r="AQT32" s="27"/>
      <c r="AQU32" s="31"/>
      <c r="AQV32" s="31"/>
      <c r="AQW32" s="28"/>
      <c r="AQX32" s="59"/>
      <c r="AQY32" s="29"/>
      <c r="AQZ32" s="60" t="str">
        <f t="shared" si="850"/>
        <v/>
      </c>
      <c r="ARA32" s="30"/>
      <c r="ARB32" s="31"/>
      <c r="ARC32" s="27"/>
      <c r="ARD32" s="31"/>
      <c r="ARE32" s="31"/>
      <c r="ARF32" s="28"/>
      <c r="ARG32" s="59"/>
      <c r="ARH32" s="29"/>
      <c r="ARI32" s="60" t="str">
        <f t="shared" si="851"/>
        <v/>
      </c>
      <c r="ARJ32" s="30"/>
      <c r="ARK32" s="31"/>
      <c r="ARL32" s="27"/>
      <c r="ARM32" s="31"/>
      <c r="ARN32" s="31"/>
      <c r="ARO32" s="28"/>
      <c r="ARP32" s="59"/>
      <c r="ARQ32" s="29"/>
      <c r="ARR32" s="60" t="str">
        <f t="shared" si="852"/>
        <v/>
      </c>
      <c r="ARS32" s="30"/>
      <c r="ART32" s="31"/>
      <c r="ARU32" s="27"/>
      <c r="ARV32" s="31"/>
      <c r="ARW32" s="31"/>
      <c r="ARX32" s="28"/>
      <c r="ARY32" s="59"/>
      <c r="ARZ32" s="29"/>
      <c r="ASA32" s="60" t="str">
        <f t="shared" si="1014"/>
        <v/>
      </c>
      <c r="ASB32" s="30"/>
      <c r="ASC32" s="31"/>
      <c r="ASD32" s="27"/>
      <c r="ASE32" s="31"/>
      <c r="ASF32" s="31"/>
      <c r="ASG32" s="28"/>
      <c r="ASH32" s="59"/>
      <c r="ASI32" s="29"/>
      <c r="ASJ32" s="60" t="str">
        <f t="shared" si="1015"/>
        <v/>
      </c>
      <c r="ASK32" s="30"/>
      <c r="ASL32" s="31"/>
      <c r="ASM32" s="27"/>
      <c r="ASN32" s="31"/>
      <c r="ASO32" s="31"/>
      <c r="ASP32" s="28"/>
      <c r="ASQ32" s="59"/>
      <c r="ASR32" s="29"/>
      <c r="ASS32" s="60" t="str">
        <f t="shared" si="1016"/>
        <v/>
      </c>
      <c r="AST32" s="30"/>
      <c r="ASU32" s="31"/>
      <c r="ASV32" s="27"/>
      <c r="ASW32" s="31"/>
      <c r="ASX32" s="31"/>
      <c r="ASY32" s="28"/>
      <c r="ASZ32" s="59"/>
      <c r="ATA32" s="29"/>
      <c r="ATB32" s="60" t="str">
        <f t="shared" si="1017"/>
        <v/>
      </c>
      <c r="ATC32" s="30"/>
      <c r="ATD32" s="31"/>
      <c r="ATE32" s="27"/>
      <c r="ATF32" s="31"/>
      <c r="ATG32" s="31"/>
      <c r="ATH32" s="28"/>
      <c r="ATI32" s="59"/>
      <c r="ATJ32" s="29"/>
      <c r="ATK32" s="60" t="str">
        <f t="shared" si="1018"/>
        <v/>
      </c>
      <c r="ATL32" s="30">
        <v>1</v>
      </c>
      <c r="ATM32" s="31">
        <v>1</v>
      </c>
      <c r="ATN32" s="27">
        <v>2</v>
      </c>
      <c r="ATO32" s="31">
        <v>0</v>
      </c>
      <c r="ATP32" s="31">
        <v>0</v>
      </c>
      <c r="ATQ32" s="28">
        <v>2</v>
      </c>
      <c r="ATR32" s="59"/>
      <c r="ATS32" s="29"/>
      <c r="ATT32" s="60" t="str">
        <f t="shared" si="1019"/>
        <v/>
      </c>
      <c r="ATU32" s="30"/>
      <c r="ATV32" s="31"/>
      <c r="ATW32" s="27"/>
      <c r="ATX32" s="31"/>
      <c r="ATY32" s="31"/>
      <c r="ATZ32" s="28"/>
      <c r="AUA32" s="59"/>
      <c r="AUB32" s="29"/>
      <c r="AUC32" s="60" t="str">
        <f t="shared" si="1020"/>
        <v/>
      </c>
      <c r="AUD32" s="30">
        <v>1</v>
      </c>
      <c r="AUE32" s="31">
        <v>1</v>
      </c>
      <c r="AUF32" s="27">
        <v>2</v>
      </c>
      <c r="AUG32" s="31">
        <v>0</v>
      </c>
      <c r="AUH32" s="31">
        <v>0</v>
      </c>
      <c r="AUI32" s="28">
        <v>2</v>
      </c>
      <c r="AUJ32" s="59"/>
      <c r="AUK32" s="29"/>
      <c r="AUL32" s="60" t="str">
        <f t="shared" si="1021"/>
        <v/>
      </c>
      <c r="AUM32" s="30"/>
      <c r="AUN32" s="31"/>
      <c r="AUO32" s="27"/>
      <c r="AUP32" s="31"/>
      <c r="AUQ32" s="31"/>
      <c r="AUR32" s="28"/>
      <c r="AUS32" s="59">
        <v>0</v>
      </c>
      <c r="AUT32" s="29">
        <v>0</v>
      </c>
      <c r="AUU32" s="60" t="str">
        <f t="shared" si="1022"/>
        <v/>
      </c>
      <c r="AUV32" s="30"/>
      <c r="AUW32" s="31"/>
      <c r="AUX32" s="27"/>
      <c r="AUY32" s="31"/>
      <c r="AUZ32" s="31"/>
      <c r="AVA32" s="28"/>
      <c r="AVB32" s="59">
        <v>0</v>
      </c>
      <c r="AVC32" s="29">
        <v>0</v>
      </c>
      <c r="AVD32" s="60" t="str">
        <f t="shared" si="1023"/>
        <v/>
      </c>
      <c r="AVE32" s="30">
        <v>2</v>
      </c>
      <c r="AVF32" s="31">
        <v>0</v>
      </c>
      <c r="AVG32" s="27">
        <v>2</v>
      </c>
      <c r="AVH32" s="31">
        <v>0</v>
      </c>
      <c r="AVI32" s="31">
        <v>0</v>
      </c>
      <c r="AVJ32" s="28">
        <v>2</v>
      </c>
      <c r="AVK32" s="59">
        <v>0</v>
      </c>
      <c r="AVL32" s="29">
        <v>0</v>
      </c>
      <c r="AVM32" s="60" t="str">
        <f t="shared" si="1024"/>
        <v/>
      </c>
      <c r="AVN32" s="30">
        <v>0</v>
      </c>
      <c r="AVO32" s="31">
        <v>1</v>
      </c>
      <c r="AVP32" s="27">
        <v>1</v>
      </c>
      <c r="AVQ32" s="31">
        <v>0</v>
      </c>
      <c r="AVR32" s="31">
        <v>0</v>
      </c>
      <c r="AVS32" s="28">
        <v>1</v>
      </c>
      <c r="AVT32" s="59">
        <v>0</v>
      </c>
      <c r="AVU32" s="29">
        <v>0</v>
      </c>
      <c r="AVV32" s="60" t="str">
        <f t="shared" si="864"/>
        <v/>
      </c>
      <c r="AVW32" s="30">
        <v>0</v>
      </c>
      <c r="AVX32" s="31">
        <v>2</v>
      </c>
      <c r="AVY32" s="27">
        <v>2</v>
      </c>
      <c r="AVZ32" s="31">
        <v>0</v>
      </c>
      <c r="AWA32" s="31">
        <v>0</v>
      </c>
      <c r="AWB32" s="28">
        <v>2</v>
      </c>
      <c r="AWC32" s="59">
        <v>0</v>
      </c>
      <c r="AWD32" s="29">
        <v>0</v>
      </c>
      <c r="AWE32" s="60" t="str">
        <f t="shared" si="865"/>
        <v/>
      </c>
      <c r="AWF32" s="30">
        <v>0</v>
      </c>
      <c r="AWG32" s="31">
        <v>0</v>
      </c>
      <c r="AWH32" s="27">
        <v>0</v>
      </c>
      <c r="AWI32" s="31">
        <v>0</v>
      </c>
      <c r="AWJ32" s="31">
        <v>1</v>
      </c>
      <c r="AWK32" s="28">
        <v>1</v>
      </c>
      <c r="AWL32" s="59">
        <v>0</v>
      </c>
      <c r="AWM32" s="29">
        <v>0</v>
      </c>
      <c r="AWN32" s="60" t="str">
        <f t="shared" si="866"/>
        <v/>
      </c>
      <c r="AWO32" s="30"/>
      <c r="AWP32" s="31"/>
      <c r="AWQ32" s="27"/>
      <c r="AWR32" s="31"/>
      <c r="AWS32" s="31"/>
      <c r="AWT32" s="28"/>
      <c r="AWU32" s="59">
        <v>0</v>
      </c>
      <c r="AWV32" s="29">
        <v>0</v>
      </c>
      <c r="AWW32" s="60" t="str">
        <f t="shared" si="867"/>
        <v/>
      </c>
      <c r="AWX32" s="30"/>
      <c r="AWY32" s="31"/>
      <c r="AWZ32" s="27"/>
      <c r="AXA32" s="31"/>
      <c r="AXB32" s="31"/>
      <c r="AXC32" s="28"/>
      <c r="AXD32" s="59"/>
      <c r="AXE32" s="29"/>
      <c r="AXF32" s="60" t="str">
        <f t="shared" si="868"/>
        <v/>
      </c>
      <c r="AXG32" s="30"/>
      <c r="AXH32" s="31"/>
      <c r="AXI32" s="27"/>
      <c r="AXJ32" s="31"/>
      <c r="AXK32" s="31"/>
      <c r="AXL32" s="28"/>
      <c r="AXM32" s="59">
        <v>2</v>
      </c>
      <c r="AXN32" s="29">
        <v>2</v>
      </c>
      <c r="AXO32" s="60">
        <f t="shared" si="869"/>
        <v>1</v>
      </c>
      <c r="AXP32" s="30">
        <v>1</v>
      </c>
      <c r="AXQ32" s="31">
        <v>0</v>
      </c>
      <c r="AXR32" s="27">
        <v>1</v>
      </c>
      <c r="AXS32" s="31">
        <v>0</v>
      </c>
      <c r="AXT32" s="31">
        <v>0</v>
      </c>
      <c r="AXU32" s="28">
        <v>1</v>
      </c>
      <c r="AXV32" s="59">
        <v>1</v>
      </c>
      <c r="AXW32" s="29">
        <v>1</v>
      </c>
      <c r="AXX32" s="60">
        <f t="shared" si="870"/>
        <v>1</v>
      </c>
      <c r="AXY32" s="30">
        <v>2</v>
      </c>
      <c r="AXZ32" s="31">
        <v>1</v>
      </c>
      <c r="AYA32" s="27">
        <v>3</v>
      </c>
      <c r="AYB32" s="31">
        <v>1</v>
      </c>
      <c r="AYC32" s="31">
        <v>1</v>
      </c>
      <c r="AYD32" s="28">
        <v>5</v>
      </c>
      <c r="AYE32" s="59">
        <v>0</v>
      </c>
      <c r="AYF32" s="29">
        <v>0</v>
      </c>
      <c r="AYG32" s="60" t="str">
        <f t="shared" si="871"/>
        <v/>
      </c>
      <c r="AYH32" s="30">
        <v>0</v>
      </c>
      <c r="AYI32" s="31">
        <v>1</v>
      </c>
      <c r="AYJ32" s="27">
        <v>1</v>
      </c>
      <c r="AYK32" s="31">
        <v>0</v>
      </c>
      <c r="AYL32" s="31">
        <v>0</v>
      </c>
      <c r="AYM32" s="28">
        <v>1</v>
      </c>
      <c r="AYN32" s="59">
        <v>0</v>
      </c>
      <c r="AYO32" s="29">
        <v>0</v>
      </c>
      <c r="AYP32" s="60" t="str">
        <f t="shared" si="872"/>
        <v/>
      </c>
      <c r="AYQ32" s="30"/>
      <c r="AYR32" s="31"/>
      <c r="AYS32" s="27"/>
      <c r="AYT32" s="31"/>
      <c r="AYU32" s="31"/>
      <c r="AYV32" s="28"/>
      <c r="AYW32" s="59">
        <v>0</v>
      </c>
      <c r="AYX32" s="29">
        <v>0</v>
      </c>
      <c r="AYY32" s="60" t="str">
        <f t="shared" si="873"/>
        <v/>
      </c>
      <c r="AYZ32" s="30"/>
      <c r="AZA32" s="31"/>
      <c r="AZB32" s="27"/>
      <c r="AZC32" s="31"/>
      <c r="AZD32" s="31"/>
      <c r="AZE32" s="28"/>
      <c r="AZF32" s="59">
        <v>0</v>
      </c>
      <c r="AZG32" s="29">
        <v>0</v>
      </c>
      <c r="AZH32" s="60" t="str">
        <f t="shared" si="874"/>
        <v/>
      </c>
      <c r="AZI32" s="30"/>
      <c r="AZJ32" s="31"/>
      <c r="AZK32" s="27"/>
      <c r="AZL32" s="31"/>
      <c r="AZM32" s="31"/>
      <c r="AZN32" s="28"/>
      <c r="AZO32" s="59">
        <v>0</v>
      </c>
      <c r="AZP32" s="29">
        <v>0</v>
      </c>
      <c r="AZQ32" s="60" t="str">
        <f t="shared" si="875"/>
        <v/>
      </c>
      <c r="AZR32" s="30"/>
      <c r="AZS32" s="31"/>
      <c r="AZT32" s="27"/>
      <c r="AZU32" s="31"/>
      <c r="AZV32" s="31"/>
      <c r="AZW32" s="28"/>
      <c r="AZX32" s="59">
        <v>0</v>
      </c>
      <c r="AZY32" s="29">
        <v>0</v>
      </c>
      <c r="AZZ32" s="60" t="str">
        <f t="shared" si="876"/>
        <v/>
      </c>
      <c r="BAA32" s="30">
        <v>4</v>
      </c>
      <c r="BAB32" s="31">
        <v>4</v>
      </c>
      <c r="BAC32" s="27">
        <v>8</v>
      </c>
      <c r="BAD32" s="31">
        <v>3</v>
      </c>
      <c r="BAE32" s="31">
        <v>2</v>
      </c>
      <c r="BAF32" s="28">
        <v>13</v>
      </c>
      <c r="BAG32" s="59">
        <v>10</v>
      </c>
      <c r="BAH32" s="29">
        <v>10</v>
      </c>
      <c r="BAI32" s="60">
        <f t="shared" si="877"/>
        <v>1</v>
      </c>
      <c r="BAJ32" s="30">
        <v>4</v>
      </c>
      <c r="BAK32" s="31">
        <v>5</v>
      </c>
      <c r="BAL32" s="27">
        <v>9</v>
      </c>
      <c r="BAM32" s="31">
        <v>1</v>
      </c>
      <c r="BAN32" s="31">
        <v>0</v>
      </c>
      <c r="BAO32" s="28">
        <v>10</v>
      </c>
      <c r="BAP32" s="59">
        <v>11</v>
      </c>
      <c r="BAQ32" s="29">
        <v>11</v>
      </c>
      <c r="BAR32" s="60">
        <f t="shared" si="878"/>
        <v>1</v>
      </c>
      <c r="BAS32" s="30">
        <v>3</v>
      </c>
      <c r="BAT32" s="31">
        <v>7</v>
      </c>
      <c r="BAU32" s="27">
        <v>10</v>
      </c>
      <c r="BAV32" s="31">
        <v>0</v>
      </c>
      <c r="BAW32" s="31">
        <v>1</v>
      </c>
      <c r="BAX32" s="28">
        <v>11</v>
      </c>
      <c r="BAY32" s="59">
        <v>9</v>
      </c>
      <c r="BAZ32" s="29">
        <v>9</v>
      </c>
      <c r="BBA32" s="60">
        <f t="shared" si="879"/>
        <v>1</v>
      </c>
      <c r="BBB32" s="30">
        <v>4</v>
      </c>
      <c r="BBC32" s="31">
        <v>11</v>
      </c>
      <c r="BBD32" s="27">
        <v>15</v>
      </c>
      <c r="BBE32" s="31">
        <v>3</v>
      </c>
      <c r="BBF32" s="31">
        <v>0</v>
      </c>
      <c r="BBG32" s="28">
        <v>18</v>
      </c>
      <c r="BBH32" s="59">
        <v>6</v>
      </c>
      <c r="BBI32" s="29">
        <v>6</v>
      </c>
      <c r="BBJ32" s="60">
        <f t="shared" si="880"/>
        <v>1</v>
      </c>
      <c r="BBK32" s="30">
        <v>2</v>
      </c>
      <c r="BBL32" s="31">
        <v>6</v>
      </c>
      <c r="BBM32" s="27">
        <v>8</v>
      </c>
      <c r="BBN32" s="31">
        <v>0</v>
      </c>
      <c r="BBO32" s="31">
        <v>0</v>
      </c>
      <c r="BBP32" s="28">
        <v>8</v>
      </c>
      <c r="BBQ32" s="59">
        <v>11</v>
      </c>
      <c r="BBR32" s="29">
        <v>11</v>
      </c>
      <c r="BBS32" s="60">
        <f t="shared" si="881"/>
        <v>1</v>
      </c>
      <c r="BBT32" s="30"/>
      <c r="BBU32" s="31"/>
      <c r="BBV32" s="27"/>
      <c r="BBW32" s="31"/>
      <c r="BBX32" s="31"/>
      <c r="BBY32" s="28"/>
      <c r="BBZ32" s="59">
        <v>0</v>
      </c>
      <c r="BCA32" s="29">
        <v>0</v>
      </c>
      <c r="BCB32" s="60" t="str">
        <f t="shared" si="882"/>
        <v/>
      </c>
      <c r="BCC32" s="30">
        <v>4</v>
      </c>
      <c r="BCD32" s="31">
        <v>3</v>
      </c>
      <c r="BCE32" s="27">
        <v>7</v>
      </c>
      <c r="BCF32" s="31">
        <v>1</v>
      </c>
      <c r="BCG32" s="31">
        <v>0</v>
      </c>
      <c r="BCH32" s="28">
        <v>8</v>
      </c>
      <c r="BCI32" s="59">
        <v>2</v>
      </c>
      <c r="BCJ32" s="29">
        <v>2</v>
      </c>
      <c r="BCK32" s="60">
        <f t="shared" si="883"/>
        <v>1</v>
      </c>
      <c r="BCL32" s="30">
        <v>4</v>
      </c>
      <c r="BCM32" s="31">
        <v>2</v>
      </c>
      <c r="BCN32" s="27">
        <v>6</v>
      </c>
      <c r="BCO32" s="31">
        <v>2</v>
      </c>
      <c r="BCP32" s="31">
        <v>2</v>
      </c>
      <c r="BCQ32" s="28">
        <v>10</v>
      </c>
      <c r="BCR32" s="59">
        <v>9</v>
      </c>
      <c r="BCS32" s="29">
        <v>9</v>
      </c>
      <c r="BCT32" s="60">
        <f t="shared" si="884"/>
        <v>1</v>
      </c>
      <c r="BCU32" s="30">
        <v>4</v>
      </c>
      <c r="BCV32" s="31">
        <v>5</v>
      </c>
      <c r="BCW32" s="27">
        <v>9</v>
      </c>
      <c r="BCX32" s="31">
        <v>1</v>
      </c>
      <c r="BCY32" s="31">
        <v>2</v>
      </c>
      <c r="BCZ32" s="28">
        <v>12</v>
      </c>
      <c r="BDA32" s="59">
        <v>12</v>
      </c>
      <c r="BDB32" s="29">
        <v>12</v>
      </c>
      <c r="BDC32" s="60">
        <f t="shared" si="885"/>
        <v>1</v>
      </c>
      <c r="BDD32" s="30">
        <v>3</v>
      </c>
      <c r="BDE32" s="31">
        <v>5</v>
      </c>
      <c r="BDF32" s="27">
        <v>8</v>
      </c>
      <c r="BDG32" s="31">
        <v>0</v>
      </c>
      <c r="BDH32" s="31">
        <v>0</v>
      </c>
      <c r="BDI32" s="28">
        <v>8</v>
      </c>
      <c r="BDJ32" s="59">
        <v>9</v>
      </c>
      <c r="BDK32" s="29">
        <v>9</v>
      </c>
      <c r="BDL32" s="60">
        <f t="shared" si="886"/>
        <v>1</v>
      </c>
      <c r="BDM32" s="30">
        <v>5</v>
      </c>
      <c r="BDN32" s="31">
        <v>4</v>
      </c>
      <c r="BDO32" s="27">
        <v>9</v>
      </c>
      <c r="BDP32" s="31">
        <v>4</v>
      </c>
      <c r="BDQ32" s="31">
        <v>1</v>
      </c>
      <c r="BDR32" s="28">
        <v>14</v>
      </c>
      <c r="BDS32" s="59">
        <v>11</v>
      </c>
      <c r="BDT32" s="29">
        <v>11</v>
      </c>
      <c r="BDU32" s="60">
        <f t="shared" si="887"/>
        <v>1</v>
      </c>
      <c r="BDV32" s="30"/>
      <c r="BDW32" s="31"/>
      <c r="BDX32" s="27"/>
      <c r="BDY32" s="31"/>
      <c r="BDZ32" s="31"/>
      <c r="BEA32" s="28"/>
      <c r="BEB32" s="59">
        <v>0</v>
      </c>
      <c r="BEC32" s="29">
        <v>0</v>
      </c>
      <c r="BED32" s="60" t="str">
        <f t="shared" si="888"/>
        <v/>
      </c>
      <c r="BEE32" s="30">
        <v>1</v>
      </c>
      <c r="BEF32" s="31">
        <v>1</v>
      </c>
      <c r="BEG32" s="27">
        <v>2</v>
      </c>
      <c r="BEH32" s="31">
        <v>3</v>
      </c>
      <c r="BEI32" s="31">
        <v>1</v>
      </c>
      <c r="BEJ32" s="28">
        <v>6</v>
      </c>
      <c r="BEK32" s="59">
        <v>1</v>
      </c>
      <c r="BEL32" s="29">
        <v>1</v>
      </c>
      <c r="BEM32" s="60">
        <f t="shared" si="889"/>
        <v>1</v>
      </c>
      <c r="BEN32" s="30">
        <v>2</v>
      </c>
      <c r="BEO32" s="31">
        <v>3</v>
      </c>
      <c r="BEP32" s="27">
        <v>5</v>
      </c>
      <c r="BEQ32" s="31">
        <v>0</v>
      </c>
      <c r="BER32" s="31">
        <v>0</v>
      </c>
      <c r="BES32" s="28">
        <v>5</v>
      </c>
      <c r="BET32" s="59">
        <v>6</v>
      </c>
      <c r="BEU32" s="29">
        <v>6</v>
      </c>
      <c r="BEV32" s="60">
        <f t="shared" si="890"/>
        <v>1</v>
      </c>
      <c r="BEW32" s="30">
        <v>4</v>
      </c>
      <c r="BEX32" s="31">
        <v>3</v>
      </c>
      <c r="BEY32" s="27">
        <v>7</v>
      </c>
      <c r="BEZ32" s="31">
        <v>5</v>
      </c>
      <c r="BFA32" s="31">
        <v>3</v>
      </c>
      <c r="BFB32" s="28">
        <v>15</v>
      </c>
      <c r="BFC32" s="59">
        <v>11</v>
      </c>
      <c r="BFD32" s="29">
        <v>11</v>
      </c>
      <c r="BFE32" s="60">
        <f t="shared" si="891"/>
        <v>1</v>
      </c>
      <c r="BFF32" s="30">
        <v>3</v>
      </c>
      <c r="BFG32" s="31">
        <v>4</v>
      </c>
      <c r="BFH32" s="27">
        <v>7</v>
      </c>
      <c r="BFI32" s="31">
        <v>1</v>
      </c>
      <c r="BFJ32" s="31">
        <v>1</v>
      </c>
      <c r="BFK32" s="28">
        <v>9</v>
      </c>
      <c r="BFL32" s="59">
        <v>7</v>
      </c>
      <c r="BFM32" s="29">
        <v>7</v>
      </c>
      <c r="BFN32" s="60">
        <f t="shared" si="892"/>
        <v>1</v>
      </c>
      <c r="BFO32" s="30"/>
      <c r="BFP32" s="31"/>
      <c r="BFQ32" s="27"/>
      <c r="BFR32" s="31"/>
      <c r="BFS32" s="31"/>
      <c r="BFT32" s="28"/>
      <c r="BFU32" s="59">
        <v>0</v>
      </c>
      <c r="BFV32" s="29">
        <v>0</v>
      </c>
      <c r="BFW32" s="60" t="str">
        <f t="shared" si="893"/>
        <v/>
      </c>
      <c r="BFX32" s="30"/>
      <c r="BFY32" s="31"/>
      <c r="BFZ32" s="27"/>
      <c r="BGA32" s="31"/>
      <c r="BGB32" s="31"/>
      <c r="BGC32" s="28"/>
      <c r="BGD32" s="59">
        <v>0</v>
      </c>
      <c r="BGE32" s="29">
        <v>0</v>
      </c>
      <c r="BGF32" s="60" t="str">
        <f t="shared" si="894"/>
        <v/>
      </c>
      <c r="BGG32" s="30">
        <v>2</v>
      </c>
      <c r="BGH32" s="31">
        <v>4</v>
      </c>
      <c r="BGI32" s="27">
        <v>6</v>
      </c>
      <c r="BGJ32" s="31">
        <v>1</v>
      </c>
      <c r="BGK32" s="31">
        <v>1</v>
      </c>
      <c r="BGL32" s="28">
        <v>8</v>
      </c>
      <c r="BGM32" s="59">
        <v>6</v>
      </c>
      <c r="BGN32" s="29">
        <v>6</v>
      </c>
      <c r="BGO32" s="60">
        <f t="shared" si="895"/>
        <v>1</v>
      </c>
      <c r="BGP32" s="30"/>
      <c r="BGQ32" s="31"/>
      <c r="BGR32" s="27"/>
      <c r="BGS32" s="31"/>
      <c r="BGT32" s="31"/>
      <c r="BGU32" s="28"/>
      <c r="BGV32" s="59"/>
      <c r="BGW32" s="29"/>
      <c r="BGX32" s="60" t="str">
        <f t="shared" si="896"/>
        <v/>
      </c>
      <c r="BGY32" s="30"/>
      <c r="BGZ32" s="31"/>
      <c r="BHA32" s="27"/>
      <c r="BHB32" s="31"/>
      <c r="BHC32" s="31"/>
      <c r="BHD32" s="28"/>
      <c r="BHE32" s="59">
        <v>0</v>
      </c>
      <c r="BHF32" s="29">
        <v>0</v>
      </c>
      <c r="BHG32" s="60" t="str">
        <f t="shared" si="897"/>
        <v/>
      </c>
      <c r="BHH32" s="30">
        <v>4</v>
      </c>
      <c r="BHI32" s="31">
        <v>10</v>
      </c>
      <c r="BHJ32" s="27">
        <v>14</v>
      </c>
      <c r="BHK32" s="31">
        <v>1</v>
      </c>
      <c r="BHL32" s="31">
        <v>3</v>
      </c>
      <c r="BHM32" s="28">
        <v>18</v>
      </c>
      <c r="BHN32" s="59">
        <v>2</v>
      </c>
      <c r="BHO32" s="29">
        <v>2</v>
      </c>
      <c r="BHP32" s="60">
        <f t="shared" si="898"/>
        <v>1</v>
      </c>
      <c r="BHQ32" s="30">
        <v>3</v>
      </c>
      <c r="BHR32" s="31">
        <v>4</v>
      </c>
      <c r="BHS32" s="27">
        <v>7</v>
      </c>
      <c r="BHT32" s="31">
        <v>2</v>
      </c>
      <c r="BHU32" s="31">
        <v>3</v>
      </c>
      <c r="BHV32" s="28">
        <v>12</v>
      </c>
      <c r="BHW32" s="59">
        <v>7</v>
      </c>
      <c r="BHX32" s="29">
        <v>7</v>
      </c>
      <c r="BHY32" s="60">
        <f t="shared" si="899"/>
        <v>1</v>
      </c>
      <c r="BHZ32" s="30">
        <v>5</v>
      </c>
      <c r="BIA32" s="31">
        <v>5</v>
      </c>
      <c r="BIB32" s="27">
        <v>10</v>
      </c>
      <c r="BIC32" s="31">
        <v>2</v>
      </c>
      <c r="BID32" s="31">
        <v>3</v>
      </c>
      <c r="BIE32" s="28">
        <v>15</v>
      </c>
      <c r="BIF32" s="59">
        <v>3</v>
      </c>
      <c r="BIG32" s="29">
        <v>3</v>
      </c>
      <c r="BIH32" s="60">
        <f t="shared" si="900"/>
        <v>1</v>
      </c>
      <c r="BII32" s="30">
        <v>8</v>
      </c>
      <c r="BIJ32" s="31">
        <v>5</v>
      </c>
      <c r="BIK32" s="27">
        <v>13</v>
      </c>
      <c r="BIL32" s="31">
        <v>1</v>
      </c>
      <c r="BIM32" s="31">
        <v>2</v>
      </c>
      <c r="BIN32" s="28">
        <v>16</v>
      </c>
      <c r="BIO32" s="59">
        <v>8</v>
      </c>
      <c r="BIP32" s="29">
        <v>8</v>
      </c>
      <c r="BIQ32" s="60">
        <f t="shared" si="901"/>
        <v>1</v>
      </c>
      <c r="BIR32" s="30">
        <v>5</v>
      </c>
      <c r="BIS32" s="31">
        <v>5</v>
      </c>
      <c r="BIT32" s="27">
        <v>10</v>
      </c>
      <c r="BIU32" s="31">
        <v>2</v>
      </c>
      <c r="BIV32" s="31">
        <v>2</v>
      </c>
      <c r="BIW32" s="28">
        <v>14</v>
      </c>
      <c r="BIX32" s="59">
        <v>10</v>
      </c>
      <c r="BIY32" s="29">
        <v>10</v>
      </c>
      <c r="BIZ32" s="60">
        <f t="shared" si="902"/>
        <v>1</v>
      </c>
      <c r="BJA32" s="30"/>
      <c r="BJB32" s="31"/>
      <c r="BJC32" s="27"/>
      <c r="BJD32" s="31"/>
      <c r="BJE32" s="31"/>
      <c r="BJF32" s="28"/>
      <c r="BJG32" s="59">
        <v>0</v>
      </c>
      <c r="BJH32" s="29">
        <v>0</v>
      </c>
      <c r="BJI32" s="60" t="str">
        <f t="shared" si="903"/>
        <v/>
      </c>
      <c r="BJJ32" s="30">
        <v>1</v>
      </c>
      <c r="BJK32" s="31">
        <v>2</v>
      </c>
      <c r="BJL32" s="27">
        <v>3</v>
      </c>
      <c r="BJM32" s="31">
        <v>0</v>
      </c>
      <c r="BJN32" s="31">
        <v>0</v>
      </c>
      <c r="BJO32" s="28">
        <v>3</v>
      </c>
      <c r="BJP32" s="59">
        <v>3</v>
      </c>
      <c r="BJQ32" s="29">
        <v>3</v>
      </c>
      <c r="BJR32" s="60">
        <f t="shared" si="904"/>
        <v>1</v>
      </c>
      <c r="BJS32" s="30">
        <v>6</v>
      </c>
      <c r="BJT32" s="31">
        <v>2</v>
      </c>
      <c r="BJU32" s="27">
        <v>8</v>
      </c>
      <c r="BJV32" s="31">
        <v>1</v>
      </c>
      <c r="BJW32" s="31">
        <v>1</v>
      </c>
      <c r="BJX32" s="28">
        <v>10</v>
      </c>
      <c r="BJY32" s="59">
        <v>0</v>
      </c>
      <c r="BJZ32" s="29">
        <v>0</v>
      </c>
      <c r="BKA32" s="60" t="str">
        <f t="shared" si="905"/>
        <v/>
      </c>
      <c r="BKB32" s="30"/>
      <c r="BKC32" s="31"/>
      <c r="BKD32" s="27"/>
      <c r="BKE32" s="31"/>
      <c r="BKF32" s="31"/>
      <c r="BKG32" s="28"/>
      <c r="BKH32" s="59">
        <v>0</v>
      </c>
      <c r="BKI32" s="29">
        <v>0</v>
      </c>
      <c r="BKJ32" s="60" t="str">
        <f t="shared" si="906"/>
        <v/>
      </c>
      <c r="BKK32" s="30">
        <v>0</v>
      </c>
      <c r="BKL32" s="31">
        <v>3</v>
      </c>
      <c r="BKM32" s="27">
        <v>3</v>
      </c>
      <c r="BKN32" s="31">
        <v>2</v>
      </c>
      <c r="BKO32" s="31">
        <v>2</v>
      </c>
      <c r="BKP32" s="28">
        <v>7</v>
      </c>
      <c r="BKQ32" s="59">
        <v>19</v>
      </c>
      <c r="BKR32" s="29">
        <v>19</v>
      </c>
      <c r="BKS32" s="60">
        <f t="shared" si="907"/>
        <v>1</v>
      </c>
      <c r="BKT32" s="30">
        <v>7</v>
      </c>
      <c r="BKU32" s="31">
        <v>5</v>
      </c>
      <c r="BKV32" s="27">
        <v>12</v>
      </c>
      <c r="BKW32" s="31">
        <v>0</v>
      </c>
      <c r="BKX32" s="31">
        <v>0</v>
      </c>
      <c r="BKY32" s="28">
        <v>12</v>
      </c>
      <c r="BKZ32" s="59">
        <v>9</v>
      </c>
      <c r="BLA32" s="29">
        <v>9</v>
      </c>
      <c r="BLB32" s="60">
        <f t="shared" si="908"/>
        <v>1</v>
      </c>
      <c r="BLC32" s="30">
        <v>3</v>
      </c>
      <c r="BLD32" s="31">
        <v>6</v>
      </c>
      <c r="BLE32" s="27">
        <v>9</v>
      </c>
      <c r="BLF32" s="31">
        <v>0</v>
      </c>
      <c r="BLG32" s="31">
        <v>2</v>
      </c>
      <c r="BLH32" s="28">
        <v>11</v>
      </c>
      <c r="BLI32" s="59">
        <v>2</v>
      </c>
      <c r="BLJ32" s="29">
        <v>2</v>
      </c>
      <c r="BLK32" s="60">
        <f t="shared" si="909"/>
        <v>1</v>
      </c>
      <c r="BLL32" s="30">
        <v>27</v>
      </c>
      <c r="BLM32" s="31">
        <v>0</v>
      </c>
      <c r="BLN32" s="27">
        <v>27</v>
      </c>
      <c r="BLO32" s="31">
        <v>0</v>
      </c>
      <c r="BLP32" s="31">
        <v>0</v>
      </c>
      <c r="BLQ32" s="28">
        <v>27</v>
      </c>
      <c r="BLR32" s="59"/>
      <c r="BLS32" s="29"/>
      <c r="BLT32" s="60" t="str">
        <f t="shared" si="910"/>
        <v/>
      </c>
      <c r="BLU32" s="30">
        <v>6</v>
      </c>
      <c r="BLV32" s="31">
        <v>3</v>
      </c>
      <c r="BLW32" s="27">
        <v>9</v>
      </c>
      <c r="BLX32" s="31">
        <v>1</v>
      </c>
      <c r="BLY32" s="31">
        <v>0</v>
      </c>
      <c r="BLZ32" s="28">
        <v>10</v>
      </c>
      <c r="BMA32" s="59">
        <v>18</v>
      </c>
      <c r="BMB32" s="29">
        <v>18</v>
      </c>
      <c r="BMC32" s="60">
        <f t="shared" si="911"/>
        <v>1</v>
      </c>
      <c r="BMD32" s="30"/>
      <c r="BME32" s="31"/>
      <c r="BMF32" s="27"/>
      <c r="BMG32" s="31"/>
      <c r="BMH32" s="31"/>
      <c r="BMI32" s="28"/>
      <c r="BMJ32" s="59">
        <v>0</v>
      </c>
      <c r="BMK32" s="29">
        <v>0</v>
      </c>
      <c r="BML32" s="60" t="str">
        <f t="shared" si="912"/>
        <v/>
      </c>
      <c r="BMM32" s="30"/>
      <c r="BMN32" s="31"/>
      <c r="BMO32" s="27"/>
      <c r="BMP32" s="31"/>
      <c r="BMQ32" s="31"/>
      <c r="BMR32" s="28"/>
      <c r="BMS32" s="59"/>
      <c r="BMT32" s="29">
        <v>0</v>
      </c>
      <c r="BMU32" s="60" t="str">
        <f t="shared" si="913"/>
        <v/>
      </c>
      <c r="BMV32" s="30">
        <v>4</v>
      </c>
      <c r="BMW32" s="31">
        <v>0</v>
      </c>
      <c r="BMX32" s="27">
        <v>4</v>
      </c>
      <c r="BMY32" s="31">
        <v>0</v>
      </c>
      <c r="BMZ32" s="31">
        <v>2</v>
      </c>
      <c r="BNA32" s="28">
        <v>6</v>
      </c>
      <c r="BNB32" s="59"/>
      <c r="BNC32" s="29">
        <v>6</v>
      </c>
      <c r="BND32" s="60" t="str">
        <f t="shared" si="914"/>
        <v/>
      </c>
      <c r="BNE32" s="30">
        <v>1</v>
      </c>
      <c r="BNF32" s="31">
        <v>4</v>
      </c>
      <c r="BNG32" s="27">
        <v>5</v>
      </c>
      <c r="BNH32" s="31">
        <v>2</v>
      </c>
      <c r="BNI32" s="31">
        <v>1</v>
      </c>
      <c r="BNJ32" s="28">
        <v>8</v>
      </c>
      <c r="BNK32" s="59"/>
      <c r="BNL32" s="29">
        <v>9</v>
      </c>
      <c r="BNM32" s="60" t="str">
        <f t="shared" si="915"/>
        <v/>
      </c>
      <c r="BNN32" s="30">
        <v>7</v>
      </c>
      <c r="BNO32" s="31">
        <v>1</v>
      </c>
      <c r="BNP32" s="27">
        <v>8</v>
      </c>
      <c r="BNQ32" s="31">
        <v>3</v>
      </c>
      <c r="BNR32" s="31">
        <v>1</v>
      </c>
      <c r="BNS32" s="28">
        <v>12</v>
      </c>
      <c r="BNT32" s="59"/>
      <c r="BNU32" s="29">
        <v>9</v>
      </c>
      <c r="BNV32" s="60" t="str">
        <f t="shared" si="916"/>
        <v/>
      </c>
      <c r="BNW32" s="30"/>
      <c r="BNX32" s="31"/>
      <c r="BNY32" s="27"/>
      <c r="BNZ32" s="31"/>
      <c r="BOA32" s="31"/>
      <c r="BOB32" s="28"/>
      <c r="BOC32" s="59"/>
      <c r="BOD32" s="29"/>
      <c r="BOE32" s="60" t="str">
        <f t="shared" si="917"/>
        <v/>
      </c>
      <c r="BOF32" s="30">
        <v>1</v>
      </c>
      <c r="BOG32" s="31">
        <v>3</v>
      </c>
      <c r="BOH32" s="27">
        <v>4</v>
      </c>
      <c r="BOI32" s="31">
        <v>3</v>
      </c>
      <c r="BOJ32" s="31">
        <v>1</v>
      </c>
      <c r="BOK32" s="28">
        <v>8</v>
      </c>
      <c r="BOL32" s="59"/>
      <c r="BOM32" s="29"/>
      <c r="BON32" s="60" t="str">
        <f t="shared" si="918"/>
        <v/>
      </c>
      <c r="BOO32" s="30">
        <v>5</v>
      </c>
      <c r="BOP32" s="31">
        <v>2</v>
      </c>
      <c r="BOQ32" s="27">
        <v>7</v>
      </c>
      <c r="BOR32" s="31">
        <v>2</v>
      </c>
      <c r="BOS32" s="31">
        <v>2</v>
      </c>
      <c r="BOT32" s="28">
        <v>11</v>
      </c>
      <c r="BOU32" s="59"/>
      <c r="BOV32" s="29"/>
      <c r="BOW32" s="60" t="str">
        <f t="shared" si="919"/>
        <v/>
      </c>
      <c r="BOX32" s="30">
        <v>4</v>
      </c>
      <c r="BOY32" s="31">
        <v>2</v>
      </c>
      <c r="BOZ32" s="27">
        <v>6</v>
      </c>
      <c r="BPA32" s="31">
        <v>0</v>
      </c>
      <c r="BPB32" s="31">
        <v>0</v>
      </c>
      <c r="BPC32" s="28">
        <v>6</v>
      </c>
      <c r="BPD32" s="59"/>
      <c r="BPE32" s="29"/>
      <c r="BPF32" s="60" t="str">
        <f t="shared" si="920"/>
        <v/>
      </c>
      <c r="BPG32" s="30">
        <v>1</v>
      </c>
      <c r="BPH32" s="31">
        <v>3</v>
      </c>
      <c r="BPI32" s="27">
        <v>4</v>
      </c>
      <c r="BPJ32" s="31">
        <v>1</v>
      </c>
      <c r="BPK32" s="31">
        <v>1</v>
      </c>
      <c r="BPL32" s="28">
        <v>6</v>
      </c>
      <c r="BPM32" s="59"/>
      <c r="BPN32" s="29"/>
      <c r="BPO32" s="60" t="str">
        <f t="shared" si="921"/>
        <v/>
      </c>
      <c r="BPP32" s="30"/>
      <c r="BPQ32" s="31"/>
      <c r="BPR32" s="27"/>
      <c r="BPS32" s="31"/>
      <c r="BPT32" s="31"/>
      <c r="BPU32" s="28"/>
      <c r="BPV32" s="59"/>
      <c r="BPW32" s="29"/>
      <c r="BPX32" s="60" t="str">
        <f t="shared" si="922"/>
        <v/>
      </c>
      <c r="BPY32" s="30">
        <v>3</v>
      </c>
      <c r="BPZ32" s="31">
        <v>2</v>
      </c>
      <c r="BQA32" s="27">
        <v>5</v>
      </c>
      <c r="BQB32" s="31">
        <v>1</v>
      </c>
      <c r="BQC32" s="31">
        <v>0</v>
      </c>
      <c r="BQD32" s="28">
        <v>6</v>
      </c>
      <c r="BQE32" s="59"/>
      <c r="BQF32" s="29"/>
      <c r="BQG32" s="60" t="str">
        <f t="shared" si="923"/>
        <v/>
      </c>
      <c r="BQH32" s="30"/>
      <c r="BQI32" s="31"/>
      <c r="BQJ32" s="27"/>
      <c r="BQK32" s="31"/>
      <c r="BQL32" s="31"/>
      <c r="BQM32" s="28"/>
      <c r="BQN32" s="59"/>
      <c r="BQO32" s="29"/>
      <c r="BQP32" s="60" t="str">
        <f t="shared" si="924"/>
        <v/>
      </c>
      <c r="BQQ32" s="30"/>
      <c r="BQR32" s="31"/>
      <c r="BQS32" s="27"/>
      <c r="BQT32" s="31"/>
      <c r="BQU32" s="31"/>
      <c r="BQV32" s="28"/>
      <c r="BQW32" s="59"/>
      <c r="BQX32" s="29"/>
      <c r="BQY32" s="60" t="str">
        <f t="shared" si="925"/>
        <v/>
      </c>
      <c r="BQZ32" s="30">
        <v>4</v>
      </c>
      <c r="BRA32" s="31">
        <v>4</v>
      </c>
      <c r="BRB32" s="27">
        <v>8</v>
      </c>
      <c r="BRC32" s="31">
        <v>4</v>
      </c>
      <c r="BRD32" s="31">
        <v>0</v>
      </c>
      <c r="BRE32" s="28">
        <v>12</v>
      </c>
      <c r="BRF32" s="59"/>
      <c r="BRG32" s="29"/>
      <c r="BRH32" s="60" t="str">
        <f t="shared" si="926"/>
        <v/>
      </c>
      <c r="BRI32" s="30">
        <v>1</v>
      </c>
      <c r="BRJ32" s="31">
        <v>3</v>
      </c>
      <c r="BRK32" s="27">
        <v>4</v>
      </c>
      <c r="BRL32" s="31">
        <v>1</v>
      </c>
      <c r="BRM32" s="31">
        <v>5</v>
      </c>
      <c r="BRN32" s="28">
        <v>10</v>
      </c>
      <c r="BRO32" s="59"/>
      <c r="BRP32" s="29"/>
      <c r="BRQ32" s="60" t="str">
        <f t="shared" si="927"/>
        <v/>
      </c>
      <c r="BRR32" s="30">
        <v>2</v>
      </c>
      <c r="BRS32" s="31">
        <v>1</v>
      </c>
      <c r="BRT32" s="27">
        <v>3</v>
      </c>
      <c r="BRU32" s="31">
        <v>2</v>
      </c>
      <c r="BRV32" s="31">
        <v>2</v>
      </c>
      <c r="BRW32" s="28">
        <v>7</v>
      </c>
      <c r="BRX32" s="59"/>
      <c r="BRY32" s="29"/>
      <c r="BRZ32" s="60" t="str">
        <f t="shared" si="928"/>
        <v/>
      </c>
      <c r="BSA32" s="30">
        <v>1</v>
      </c>
      <c r="BSB32" s="31">
        <v>2</v>
      </c>
      <c r="BSC32" s="27">
        <v>3</v>
      </c>
      <c r="BSD32" s="31">
        <v>0</v>
      </c>
      <c r="BSE32" s="31">
        <v>3</v>
      </c>
      <c r="BSF32" s="28">
        <v>6</v>
      </c>
      <c r="BSG32" s="59"/>
      <c r="BSH32" s="29"/>
      <c r="BSI32" s="60" t="str">
        <f t="shared" si="929"/>
        <v/>
      </c>
      <c r="BSJ32" s="30">
        <v>6</v>
      </c>
      <c r="BSK32" s="31">
        <v>1</v>
      </c>
      <c r="BSL32" s="27">
        <v>7</v>
      </c>
      <c r="BSM32" s="31">
        <v>0</v>
      </c>
      <c r="BSN32" s="31">
        <v>3</v>
      </c>
      <c r="BSO32" s="28">
        <v>10</v>
      </c>
      <c r="BSP32" s="59"/>
      <c r="BSQ32" s="29"/>
      <c r="BSR32" s="60" t="str">
        <f t="shared" si="930"/>
        <v/>
      </c>
      <c r="BSS32" s="30"/>
      <c r="BST32" s="31"/>
      <c r="BSU32" s="27"/>
      <c r="BSV32" s="31"/>
      <c r="BSW32" s="31"/>
      <c r="BSX32" s="28"/>
      <c r="BSY32" s="59"/>
      <c r="BSZ32" s="29"/>
      <c r="BTA32" s="60" t="str">
        <f t="shared" si="931"/>
        <v/>
      </c>
      <c r="BTB32" s="30">
        <v>4</v>
      </c>
      <c r="BTC32" s="31">
        <v>5</v>
      </c>
      <c r="BTD32" s="27">
        <v>9</v>
      </c>
      <c r="BTE32" s="31">
        <v>1</v>
      </c>
      <c r="BTF32" s="31">
        <v>2</v>
      </c>
      <c r="BTG32" s="28">
        <v>12</v>
      </c>
      <c r="BTH32" s="59"/>
      <c r="BTI32" s="29"/>
      <c r="BTJ32" s="60" t="str">
        <f t="shared" si="932"/>
        <v/>
      </c>
      <c r="BTK32" s="30">
        <v>7</v>
      </c>
      <c r="BTL32" s="31">
        <v>2</v>
      </c>
      <c r="BTM32" s="27">
        <v>9</v>
      </c>
      <c r="BTN32" s="31">
        <v>0</v>
      </c>
      <c r="BTO32" s="31">
        <v>0</v>
      </c>
      <c r="BTP32" s="28">
        <v>9</v>
      </c>
      <c r="BTQ32" s="59"/>
      <c r="BTR32" s="29"/>
      <c r="BTS32" s="60" t="str">
        <f t="shared" si="933"/>
        <v/>
      </c>
      <c r="BTT32" s="30">
        <v>3</v>
      </c>
      <c r="BTU32" s="31">
        <v>3</v>
      </c>
      <c r="BTV32" s="27">
        <v>6</v>
      </c>
      <c r="BTW32" s="31">
        <v>1</v>
      </c>
      <c r="BTX32" s="31">
        <v>1</v>
      </c>
      <c r="BTY32" s="28">
        <v>8</v>
      </c>
      <c r="BTZ32" s="59"/>
      <c r="BUA32" s="29"/>
      <c r="BUB32" s="60" t="str">
        <f t="shared" si="934"/>
        <v/>
      </c>
      <c r="BUC32" s="30">
        <v>3</v>
      </c>
      <c r="BUD32" s="31">
        <v>1</v>
      </c>
      <c r="BUE32" s="27">
        <v>4</v>
      </c>
      <c r="BUF32" s="31">
        <v>1</v>
      </c>
      <c r="BUG32" s="31">
        <v>1</v>
      </c>
      <c r="BUH32" s="28">
        <v>6</v>
      </c>
      <c r="BUI32" s="59"/>
      <c r="BUJ32" s="29"/>
      <c r="BUK32" s="60" t="str">
        <f t="shared" si="935"/>
        <v/>
      </c>
      <c r="BUL32" s="30"/>
      <c r="BUM32" s="31"/>
      <c r="BUN32" s="27"/>
      <c r="BUO32" s="31"/>
      <c r="BUP32" s="31"/>
      <c r="BUQ32" s="28"/>
      <c r="BUR32" s="59"/>
      <c r="BUS32" s="29"/>
      <c r="BUT32" s="60" t="str">
        <f t="shared" si="936"/>
        <v/>
      </c>
    </row>
    <row r="33" spans="1:1918">
      <c r="A33" s="45" t="s">
        <v>155</v>
      </c>
      <c r="B33" s="30"/>
      <c r="C33" s="31"/>
      <c r="D33" s="27"/>
      <c r="E33" s="31"/>
      <c r="F33" s="31"/>
      <c r="G33" s="28"/>
      <c r="H33" s="59"/>
      <c r="I33" s="29"/>
      <c r="J33" s="60" t="s">
        <v>250</v>
      </c>
      <c r="K33" s="30">
        <v>4</v>
      </c>
      <c r="L33" s="31">
        <v>2</v>
      </c>
      <c r="M33" s="27">
        <v>6</v>
      </c>
      <c r="N33" s="31">
        <v>1</v>
      </c>
      <c r="O33" s="31">
        <v>2</v>
      </c>
      <c r="P33" s="28">
        <v>9</v>
      </c>
      <c r="Q33" s="59"/>
      <c r="R33" s="29"/>
      <c r="S33" s="60" t="s">
        <v>250</v>
      </c>
      <c r="T33" s="30"/>
      <c r="U33" s="31"/>
      <c r="V33" s="27"/>
      <c r="W33" s="31"/>
      <c r="X33" s="31"/>
      <c r="Y33" s="28"/>
      <c r="Z33" s="59"/>
      <c r="AA33" s="29"/>
      <c r="AB33" s="60" t="s">
        <v>250</v>
      </c>
      <c r="AC33" s="30">
        <v>13</v>
      </c>
      <c r="AD33" s="31">
        <v>2</v>
      </c>
      <c r="AE33" s="27">
        <v>15</v>
      </c>
      <c r="AF33" s="31">
        <v>0</v>
      </c>
      <c r="AG33" s="31">
        <v>1</v>
      </c>
      <c r="AH33" s="28">
        <v>16</v>
      </c>
      <c r="AI33" s="59"/>
      <c r="AJ33" s="29"/>
      <c r="AK33" s="60" t="s">
        <v>250</v>
      </c>
      <c r="AL33" s="30"/>
      <c r="AM33" s="31"/>
      <c r="AN33" s="27"/>
      <c r="AO33" s="31"/>
      <c r="AP33" s="31"/>
      <c r="AQ33" s="28"/>
      <c r="AR33" s="59"/>
      <c r="AS33" s="29"/>
      <c r="AT33" s="60" t="s">
        <v>250</v>
      </c>
      <c r="AU33" s="30">
        <v>8</v>
      </c>
      <c r="AV33" s="31">
        <v>1</v>
      </c>
      <c r="AW33" s="27">
        <v>9</v>
      </c>
      <c r="AX33" s="31">
        <v>1</v>
      </c>
      <c r="AY33" s="31">
        <v>0</v>
      </c>
      <c r="AZ33" s="28">
        <v>10</v>
      </c>
      <c r="BA33" s="59"/>
      <c r="BB33" s="29"/>
      <c r="BC33" s="60" t="s">
        <v>250</v>
      </c>
      <c r="BD33" s="30">
        <v>9</v>
      </c>
      <c r="BE33" s="31">
        <v>2</v>
      </c>
      <c r="BF33" s="27">
        <v>11</v>
      </c>
      <c r="BG33" s="31">
        <v>0</v>
      </c>
      <c r="BH33" s="31">
        <v>3</v>
      </c>
      <c r="BI33" s="28">
        <v>14</v>
      </c>
      <c r="BJ33" s="59"/>
      <c r="BK33" s="29"/>
      <c r="BL33" s="60" t="s">
        <v>250</v>
      </c>
      <c r="BM33" s="30">
        <v>8</v>
      </c>
      <c r="BN33" s="31">
        <v>0</v>
      </c>
      <c r="BO33" s="27">
        <v>8</v>
      </c>
      <c r="BP33" s="31">
        <v>2</v>
      </c>
      <c r="BQ33" s="31">
        <v>3</v>
      </c>
      <c r="BR33" s="28">
        <v>13</v>
      </c>
      <c r="BS33" s="59"/>
      <c r="BT33" s="29"/>
      <c r="BU33" s="60" t="s">
        <v>250</v>
      </c>
      <c r="BV33" s="30">
        <v>7</v>
      </c>
      <c r="BW33" s="31">
        <v>2</v>
      </c>
      <c r="BX33" s="27">
        <v>9</v>
      </c>
      <c r="BY33" s="31">
        <v>1</v>
      </c>
      <c r="BZ33" s="31">
        <v>3</v>
      </c>
      <c r="CA33" s="28">
        <v>13</v>
      </c>
      <c r="CB33" s="59"/>
      <c r="CC33" s="29"/>
      <c r="CD33" s="60" t="s">
        <v>250</v>
      </c>
      <c r="CE33" s="30">
        <v>8</v>
      </c>
      <c r="CF33" s="31">
        <v>3</v>
      </c>
      <c r="CG33" s="27">
        <v>11</v>
      </c>
      <c r="CH33" s="31">
        <v>3</v>
      </c>
      <c r="CI33" s="31">
        <v>1</v>
      </c>
      <c r="CJ33" s="28">
        <v>15</v>
      </c>
      <c r="CK33" s="59"/>
      <c r="CL33" s="29"/>
      <c r="CM33" s="60" t="s">
        <v>250</v>
      </c>
      <c r="CN33" s="30"/>
      <c r="CO33" s="31"/>
      <c r="CP33" s="27"/>
      <c r="CQ33" s="31"/>
      <c r="CR33" s="31"/>
      <c r="CS33" s="28"/>
      <c r="CT33" s="59"/>
      <c r="CU33" s="29"/>
      <c r="CV33" s="60" t="s">
        <v>250</v>
      </c>
      <c r="CW33" s="30">
        <v>5</v>
      </c>
      <c r="CX33" s="31">
        <v>1</v>
      </c>
      <c r="CY33" s="27">
        <v>6</v>
      </c>
      <c r="CZ33" s="31">
        <v>0</v>
      </c>
      <c r="DA33" s="31">
        <v>2</v>
      </c>
      <c r="DB33" s="28">
        <v>8</v>
      </c>
      <c r="DC33" s="59"/>
      <c r="DD33" s="29">
        <v>6</v>
      </c>
      <c r="DE33" s="60" t="s">
        <v>250</v>
      </c>
      <c r="DF33" s="30">
        <v>5</v>
      </c>
      <c r="DG33" s="31">
        <v>4</v>
      </c>
      <c r="DH33" s="27">
        <v>9</v>
      </c>
      <c r="DI33" s="31">
        <v>0</v>
      </c>
      <c r="DJ33" s="31">
        <v>0</v>
      </c>
      <c r="DK33" s="28">
        <v>9</v>
      </c>
      <c r="DL33" s="59"/>
      <c r="DM33" s="29">
        <v>4</v>
      </c>
      <c r="DN33" s="60" t="s">
        <v>250</v>
      </c>
      <c r="DO33" s="30">
        <v>6</v>
      </c>
      <c r="DP33" s="31">
        <v>3</v>
      </c>
      <c r="DQ33" s="27">
        <v>9</v>
      </c>
      <c r="DR33" s="31">
        <v>1</v>
      </c>
      <c r="DS33" s="31">
        <v>0</v>
      </c>
      <c r="DT33" s="28">
        <v>10</v>
      </c>
      <c r="DU33" s="59"/>
      <c r="DV33" s="29">
        <v>8</v>
      </c>
      <c r="DW33" s="60" t="s">
        <v>250</v>
      </c>
      <c r="DX33" s="30">
        <v>10</v>
      </c>
      <c r="DY33" s="31">
        <v>0</v>
      </c>
      <c r="DZ33" s="27">
        <v>10</v>
      </c>
      <c r="EA33" s="31">
        <v>2</v>
      </c>
      <c r="EB33" s="31">
        <v>3</v>
      </c>
      <c r="EC33" s="28">
        <v>15</v>
      </c>
      <c r="ED33" s="59"/>
      <c r="EE33" s="29">
        <v>4</v>
      </c>
      <c r="EF33" s="60" t="s">
        <v>250</v>
      </c>
      <c r="EG33" s="30"/>
      <c r="EH33" s="31"/>
      <c r="EI33" s="27"/>
      <c r="EJ33" s="31"/>
      <c r="EK33" s="31"/>
      <c r="EL33" s="28"/>
      <c r="EM33" s="59"/>
      <c r="EN33" s="29"/>
      <c r="EO33" s="60" t="s">
        <v>250</v>
      </c>
      <c r="EP33" s="30"/>
      <c r="EQ33" s="31"/>
      <c r="ER33" s="27"/>
      <c r="ES33" s="31"/>
      <c r="ET33" s="31"/>
      <c r="EU33" s="28"/>
      <c r="EV33" s="59"/>
      <c r="EW33" s="29"/>
      <c r="EX33" s="60" t="s">
        <v>250</v>
      </c>
      <c r="EY33" s="30">
        <v>11</v>
      </c>
      <c r="EZ33" s="31">
        <v>2</v>
      </c>
      <c r="FA33" s="27">
        <v>13</v>
      </c>
      <c r="FB33" s="31">
        <v>0</v>
      </c>
      <c r="FC33" s="31">
        <v>0</v>
      </c>
      <c r="FD33" s="28">
        <v>13</v>
      </c>
      <c r="FE33" s="59"/>
      <c r="FF33" s="29">
        <v>1</v>
      </c>
      <c r="FG33" s="60" t="s">
        <v>250</v>
      </c>
      <c r="FH33" s="30"/>
      <c r="FI33" s="31"/>
      <c r="FJ33" s="27"/>
      <c r="FK33" s="31"/>
      <c r="FL33" s="31"/>
      <c r="FM33" s="28"/>
      <c r="FN33" s="59"/>
      <c r="FO33" s="29"/>
      <c r="FP33" s="60" t="s">
        <v>250</v>
      </c>
      <c r="FQ33" s="30"/>
      <c r="FR33" s="31"/>
      <c r="FS33" s="27"/>
      <c r="FT33" s="31"/>
      <c r="FU33" s="31"/>
      <c r="FV33" s="28"/>
      <c r="FW33" s="59"/>
      <c r="FX33" s="29"/>
      <c r="FY33" s="60" t="s">
        <v>250</v>
      </c>
      <c r="FZ33" s="30"/>
      <c r="GA33" s="31"/>
      <c r="GB33" s="27"/>
      <c r="GC33" s="31"/>
      <c r="GD33" s="31"/>
      <c r="GE33" s="28"/>
      <c r="GF33" s="59"/>
      <c r="GG33" s="29"/>
      <c r="GH33" s="60" t="s">
        <v>250</v>
      </c>
      <c r="GI33" s="30"/>
      <c r="GJ33" s="31"/>
      <c r="GK33" s="27"/>
      <c r="GL33" s="31"/>
      <c r="GM33" s="31"/>
      <c r="GN33" s="28"/>
      <c r="GO33" s="59"/>
      <c r="GP33" s="29"/>
      <c r="GQ33" s="60" t="s">
        <v>250</v>
      </c>
      <c r="GR33" s="30"/>
      <c r="GS33" s="31"/>
      <c r="GT33" s="27"/>
      <c r="GU33" s="31"/>
      <c r="GV33" s="31"/>
      <c r="GW33" s="28"/>
      <c r="GX33" s="59"/>
      <c r="GY33" s="29"/>
      <c r="GZ33" s="60" t="s">
        <v>250</v>
      </c>
      <c r="HA33" s="30"/>
      <c r="HB33" s="31"/>
      <c r="HC33" s="27"/>
      <c r="HD33" s="31"/>
      <c r="HE33" s="31"/>
      <c r="HF33" s="28"/>
      <c r="HG33" s="59"/>
      <c r="HH33" s="29"/>
      <c r="HI33" s="60" t="s">
        <v>250</v>
      </c>
      <c r="HJ33" s="30"/>
      <c r="HK33" s="31"/>
      <c r="HL33" s="27"/>
      <c r="HM33" s="31"/>
      <c r="HN33" s="31"/>
      <c r="HO33" s="28"/>
      <c r="HP33" s="59"/>
      <c r="HQ33" s="29"/>
      <c r="HR33" s="60" t="s">
        <v>250</v>
      </c>
      <c r="HS33" s="30"/>
      <c r="HT33" s="31"/>
      <c r="HU33" s="27"/>
      <c r="HV33" s="31"/>
      <c r="HW33" s="31"/>
      <c r="HX33" s="28"/>
      <c r="HY33" s="59"/>
      <c r="HZ33" s="29"/>
      <c r="IA33" s="60" t="s">
        <v>250</v>
      </c>
      <c r="IB33" s="30"/>
      <c r="IC33" s="31"/>
      <c r="ID33" s="27"/>
      <c r="IE33" s="31"/>
      <c r="IF33" s="31"/>
      <c r="IG33" s="28"/>
      <c r="IH33" s="59"/>
      <c r="II33" s="29"/>
      <c r="IJ33" s="60" t="s">
        <v>250</v>
      </c>
      <c r="IK33" s="30"/>
      <c r="IL33" s="31"/>
      <c r="IM33" s="27"/>
      <c r="IN33" s="31"/>
      <c r="IO33" s="31"/>
      <c r="IP33" s="28"/>
      <c r="IQ33" s="59"/>
      <c r="IR33" s="29"/>
      <c r="IS33" s="60" t="s">
        <v>250</v>
      </c>
      <c r="IT33" s="30">
        <v>2</v>
      </c>
      <c r="IU33" s="31">
        <v>2</v>
      </c>
      <c r="IV33" s="27">
        <v>4</v>
      </c>
      <c r="IW33" s="31">
        <v>0</v>
      </c>
      <c r="IX33" s="31">
        <v>2</v>
      </c>
      <c r="IY33" s="28">
        <v>6</v>
      </c>
      <c r="IZ33" s="59"/>
      <c r="JA33" s="29">
        <v>0</v>
      </c>
      <c r="JB33" s="60" t="s">
        <v>250</v>
      </c>
      <c r="JC33" s="30">
        <v>6</v>
      </c>
      <c r="JD33" s="31">
        <v>7</v>
      </c>
      <c r="JE33" s="27">
        <v>13</v>
      </c>
      <c r="JF33" s="31">
        <v>1</v>
      </c>
      <c r="JG33" s="31">
        <v>2</v>
      </c>
      <c r="JH33" s="28">
        <v>16</v>
      </c>
      <c r="JI33" s="59"/>
      <c r="JJ33" s="29">
        <v>6</v>
      </c>
      <c r="JK33" s="60" t="s">
        <v>250</v>
      </c>
      <c r="JL33" s="30">
        <v>9</v>
      </c>
      <c r="JM33" s="31">
        <v>1</v>
      </c>
      <c r="JN33" s="27">
        <v>10</v>
      </c>
      <c r="JO33" s="31">
        <v>0</v>
      </c>
      <c r="JP33" s="31">
        <v>3</v>
      </c>
      <c r="JQ33" s="28">
        <v>13</v>
      </c>
      <c r="JR33" s="59"/>
      <c r="JS33" s="29">
        <v>2</v>
      </c>
      <c r="JT33" s="60" t="str">
        <f t="shared" ref="JT33:JT49" si="1025">IFERROR((JS33/JR33),"")</f>
        <v/>
      </c>
      <c r="JU33" s="30"/>
      <c r="JV33" s="31"/>
      <c r="JW33" s="27"/>
      <c r="JX33" s="31"/>
      <c r="JY33" s="31"/>
      <c r="JZ33" s="28"/>
      <c r="KA33" s="59"/>
      <c r="KB33" s="29"/>
      <c r="KC33" s="60" t="str">
        <f t="shared" ref="KC33:KC49" si="1026">IFERROR((KB33/KA33),"")</f>
        <v/>
      </c>
      <c r="KD33" s="30"/>
      <c r="KE33" s="31"/>
      <c r="KF33" s="27"/>
      <c r="KG33" s="31"/>
      <c r="KH33" s="31"/>
      <c r="KI33" s="28"/>
      <c r="KJ33" s="59"/>
      <c r="KK33" s="29"/>
      <c r="KL33" s="60" t="str">
        <f t="shared" ref="KL33:KL49" si="1027">IFERROR((KK33/KJ33),"")</f>
        <v/>
      </c>
      <c r="KM33" s="30"/>
      <c r="KN33" s="31"/>
      <c r="KO33" s="27"/>
      <c r="KP33" s="31"/>
      <c r="KQ33" s="31"/>
      <c r="KR33" s="28"/>
      <c r="KS33" s="59"/>
      <c r="KT33" s="29"/>
      <c r="KU33" s="60" t="str">
        <f t="shared" ref="KU33:KU49" si="1028">IFERROR((KT33/KS33),"")</f>
        <v/>
      </c>
      <c r="KV33" s="30"/>
      <c r="KW33" s="31"/>
      <c r="KX33" s="27"/>
      <c r="KY33" s="31"/>
      <c r="KZ33" s="31"/>
      <c r="LA33" s="28"/>
      <c r="LB33" s="59"/>
      <c r="LC33" s="29"/>
      <c r="LD33" s="60" t="str">
        <f t="shared" ref="LD33:LD49" si="1029">IFERROR((LC33/LB33),"")</f>
        <v/>
      </c>
      <c r="LE33" s="30">
        <v>2</v>
      </c>
      <c r="LF33" s="31">
        <v>3</v>
      </c>
      <c r="LG33" s="27">
        <v>5</v>
      </c>
      <c r="LH33" s="31">
        <v>1</v>
      </c>
      <c r="LI33" s="31">
        <v>3</v>
      </c>
      <c r="LJ33" s="28">
        <v>9</v>
      </c>
      <c r="LK33" s="59"/>
      <c r="LL33" s="29">
        <v>2</v>
      </c>
      <c r="LM33" s="60" t="str">
        <f t="shared" ref="LM33:LM49" si="1030">IFERROR((LL33/LK33),"")</f>
        <v/>
      </c>
      <c r="LN33" s="30">
        <v>9</v>
      </c>
      <c r="LO33" s="31">
        <v>6</v>
      </c>
      <c r="LP33" s="27">
        <v>15</v>
      </c>
      <c r="LQ33" s="31">
        <v>2</v>
      </c>
      <c r="LR33" s="31">
        <v>2</v>
      </c>
      <c r="LS33" s="28">
        <v>19</v>
      </c>
      <c r="LT33" s="59"/>
      <c r="LU33" s="29">
        <v>2</v>
      </c>
      <c r="LV33" s="60" t="str">
        <f t="shared" ref="LV33:LV49" si="1031">IFERROR((LU33/LT33),"")</f>
        <v/>
      </c>
      <c r="LW33" s="30"/>
      <c r="LX33" s="31"/>
      <c r="LY33" s="27"/>
      <c r="LZ33" s="31"/>
      <c r="MA33" s="31"/>
      <c r="MB33" s="28"/>
      <c r="MC33" s="59"/>
      <c r="MD33" s="29"/>
      <c r="ME33" s="60" t="str">
        <f t="shared" ref="ME33:ME49" si="1032">IFERROR((MD33/MC33),"")</f>
        <v/>
      </c>
      <c r="MF33" s="30">
        <v>8</v>
      </c>
      <c r="MG33" s="31">
        <v>2</v>
      </c>
      <c r="MH33" s="27">
        <v>10</v>
      </c>
      <c r="MI33" s="31">
        <v>0</v>
      </c>
      <c r="MJ33" s="31">
        <v>1</v>
      </c>
      <c r="MK33" s="28">
        <v>11</v>
      </c>
      <c r="ML33" s="59"/>
      <c r="MM33" s="29">
        <v>2</v>
      </c>
      <c r="MN33" s="60" t="str">
        <f t="shared" ref="MN33:MN49" si="1033">IFERROR((MM33/ML33),"")</f>
        <v/>
      </c>
      <c r="MO33" s="30"/>
      <c r="MP33" s="31"/>
      <c r="MQ33" s="27"/>
      <c r="MR33" s="31"/>
      <c r="MS33" s="31"/>
      <c r="MT33" s="28"/>
      <c r="MU33" s="59"/>
      <c r="MV33" s="29"/>
      <c r="MW33" s="60" t="str">
        <f t="shared" ref="MW33:MW49" si="1034">IFERROR((MV33/MU33),"")</f>
        <v/>
      </c>
      <c r="MX33" s="30"/>
      <c r="MY33" s="31"/>
      <c r="MZ33" s="27"/>
      <c r="NA33" s="31"/>
      <c r="NB33" s="31"/>
      <c r="NC33" s="28"/>
      <c r="ND33" s="59"/>
      <c r="NE33" s="29"/>
      <c r="NF33" s="60" t="str">
        <f t="shared" ref="NF33:NF42" si="1035">IFERROR((NE33/ND33),"")</f>
        <v/>
      </c>
      <c r="NG33" s="30">
        <v>8</v>
      </c>
      <c r="NH33" s="31">
        <v>3</v>
      </c>
      <c r="NI33" s="27">
        <v>11</v>
      </c>
      <c r="NJ33" s="31">
        <v>1</v>
      </c>
      <c r="NK33" s="31">
        <v>1</v>
      </c>
      <c r="NL33" s="28">
        <v>13</v>
      </c>
      <c r="NM33" s="59"/>
      <c r="NN33" s="29">
        <v>3</v>
      </c>
      <c r="NO33" s="60" t="str">
        <f t="shared" ref="NO33:NO49" si="1036">IFERROR((NN33/NM33),"")</f>
        <v/>
      </c>
      <c r="NP33" s="30">
        <v>8</v>
      </c>
      <c r="NQ33" s="31">
        <v>2</v>
      </c>
      <c r="NR33" s="27">
        <v>10</v>
      </c>
      <c r="NS33" s="31">
        <v>1</v>
      </c>
      <c r="NT33" s="31">
        <v>1</v>
      </c>
      <c r="NU33" s="28">
        <v>12</v>
      </c>
      <c r="NV33" s="59"/>
      <c r="NW33" s="29">
        <v>1</v>
      </c>
      <c r="NX33" s="60" t="str">
        <f t="shared" ref="NX33:NX49" si="1037">IFERROR((NW33/NV33),"")</f>
        <v/>
      </c>
      <c r="NY33" s="30">
        <v>7</v>
      </c>
      <c r="NZ33" s="31">
        <v>1</v>
      </c>
      <c r="OA33" s="27">
        <v>8</v>
      </c>
      <c r="OB33" s="31">
        <v>2</v>
      </c>
      <c r="OC33" s="31">
        <v>1</v>
      </c>
      <c r="OD33" s="28">
        <v>11</v>
      </c>
      <c r="OE33" s="59"/>
      <c r="OF33" s="29">
        <v>3</v>
      </c>
      <c r="OG33" s="60" t="str">
        <f t="shared" ref="OG33:OG49" si="1038">IFERROR((OF33/OE33),"")</f>
        <v/>
      </c>
      <c r="OH33" s="30">
        <v>6</v>
      </c>
      <c r="OI33" s="31">
        <v>2</v>
      </c>
      <c r="OJ33" s="27">
        <v>8</v>
      </c>
      <c r="OK33" s="31">
        <v>0</v>
      </c>
      <c r="OL33" s="31">
        <v>3</v>
      </c>
      <c r="OM33" s="28">
        <v>11</v>
      </c>
      <c r="ON33" s="59"/>
      <c r="OO33" s="29">
        <v>0</v>
      </c>
      <c r="OP33" s="60" t="str">
        <f t="shared" ref="OP33:OP49" si="1039">IFERROR((OO33/ON33),"")</f>
        <v/>
      </c>
      <c r="OQ33" s="30">
        <v>1</v>
      </c>
      <c r="OR33" s="31">
        <v>7</v>
      </c>
      <c r="OS33" s="27">
        <v>8</v>
      </c>
      <c r="OT33" s="31">
        <v>0</v>
      </c>
      <c r="OU33" s="31">
        <v>1</v>
      </c>
      <c r="OV33" s="28">
        <v>9</v>
      </c>
      <c r="OW33" s="59"/>
      <c r="OX33" s="29">
        <v>2</v>
      </c>
      <c r="OY33" s="60" t="str">
        <f t="shared" ref="OY33:OY49" si="1040">IFERROR((OX33/OW33),"")</f>
        <v/>
      </c>
      <c r="OZ33" s="472"/>
      <c r="PA33" s="472"/>
      <c r="PB33" s="473" t="s">
        <v>257</v>
      </c>
      <c r="PC33" s="472"/>
      <c r="PD33" s="472"/>
      <c r="PE33" s="474"/>
      <c r="PF33" s="59"/>
      <c r="PG33" s="29"/>
      <c r="PH33" s="60" t="s">
        <v>250</v>
      </c>
      <c r="PI33" s="30">
        <v>6</v>
      </c>
      <c r="PJ33" s="31">
        <v>2</v>
      </c>
      <c r="PK33" s="27">
        <v>8</v>
      </c>
      <c r="PL33" s="31">
        <v>1</v>
      </c>
      <c r="PM33" s="31">
        <v>1</v>
      </c>
      <c r="PN33" s="28">
        <v>10</v>
      </c>
      <c r="PO33" s="59"/>
      <c r="PP33" s="29">
        <v>0</v>
      </c>
      <c r="PQ33" s="60" t="str">
        <f t="shared" ref="PQ33:PQ49" si="1041">IFERROR((PP33/PO33),"")</f>
        <v/>
      </c>
      <c r="PR33" s="30">
        <v>10</v>
      </c>
      <c r="PS33" s="31">
        <v>3</v>
      </c>
      <c r="PT33" s="27">
        <v>13</v>
      </c>
      <c r="PU33" s="31">
        <v>0</v>
      </c>
      <c r="PV33" s="31">
        <v>1</v>
      </c>
      <c r="PW33" s="28">
        <v>14</v>
      </c>
      <c r="PX33" s="59"/>
      <c r="PY33" s="29">
        <v>2</v>
      </c>
      <c r="PZ33" s="60" t="str">
        <f t="shared" ref="PZ33:PZ49" si="1042">IFERROR((PY33/PX33),"")</f>
        <v/>
      </c>
      <c r="QA33" s="30">
        <v>8</v>
      </c>
      <c r="QB33" s="31">
        <v>4</v>
      </c>
      <c r="QC33" s="27">
        <v>12</v>
      </c>
      <c r="QD33" s="31">
        <v>3</v>
      </c>
      <c r="QE33" s="31">
        <v>3</v>
      </c>
      <c r="QF33" s="28">
        <v>18</v>
      </c>
      <c r="QG33" s="59"/>
      <c r="QH33" s="29">
        <v>0</v>
      </c>
      <c r="QI33" s="60" t="str">
        <f t="shared" ref="QI33:QI49" si="1043">IFERROR((QH33/QG33),"")</f>
        <v/>
      </c>
      <c r="QJ33" s="30">
        <v>3</v>
      </c>
      <c r="QK33" s="31">
        <v>4</v>
      </c>
      <c r="QL33" s="27">
        <v>7</v>
      </c>
      <c r="QM33" s="31">
        <v>2</v>
      </c>
      <c r="QN33" s="31">
        <v>2</v>
      </c>
      <c r="QO33" s="28">
        <v>11</v>
      </c>
      <c r="QP33" s="59"/>
      <c r="QQ33" s="29">
        <v>3</v>
      </c>
      <c r="QR33" s="60" t="str">
        <f t="shared" ref="QR33:QR49" si="1044">IFERROR((QQ33/QP33),"")</f>
        <v/>
      </c>
      <c r="QS33" s="30">
        <v>5</v>
      </c>
      <c r="QT33" s="31">
        <v>0</v>
      </c>
      <c r="QU33" s="27">
        <v>5</v>
      </c>
      <c r="QV33" s="31">
        <v>4</v>
      </c>
      <c r="QW33" s="31">
        <v>1</v>
      </c>
      <c r="QX33" s="28">
        <v>10</v>
      </c>
      <c r="QY33" s="59"/>
      <c r="QZ33" s="29">
        <v>5</v>
      </c>
      <c r="RA33" s="60" t="str">
        <f t="shared" ref="RA33:RA49" si="1045">IFERROR((QZ33/QY33),"")</f>
        <v/>
      </c>
      <c r="RB33" s="30"/>
      <c r="RC33" s="31"/>
      <c r="RD33" s="27"/>
      <c r="RE33" s="31"/>
      <c r="RF33" s="31"/>
      <c r="RG33" s="28"/>
      <c r="RH33" s="59"/>
      <c r="RI33" s="29"/>
      <c r="RJ33" s="60" t="str">
        <f t="shared" ref="RJ33:RJ49" si="1046">IFERROR((RI33/RH33),"")</f>
        <v/>
      </c>
      <c r="RK33" s="30"/>
      <c r="RL33" s="31"/>
      <c r="RM33" s="27"/>
      <c r="RN33" s="31"/>
      <c r="RO33" s="31"/>
      <c r="RP33" s="28"/>
      <c r="RQ33" s="59"/>
      <c r="RR33" s="29"/>
      <c r="RS33" s="60" t="str">
        <f t="shared" ref="RS33:RS49" si="1047">IFERROR((RR33/RQ33),"")</f>
        <v/>
      </c>
      <c r="RT33" s="30">
        <v>4</v>
      </c>
      <c r="RU33" s="31">
        <v>1</v>
      </c>
      <c r="RV33" s="27">
        <v>5</v>
      </c>
      <c r="RW33" s="31">
        <v>2</v>
      </c>
      <c r="RX33" s="31">
        <v>2</v>
      </c>
      <c r="RY33" s="28">
        <v>9</v>
      </c>
      <c r="RZ33" s="59"/>
      <c r="SA33" s="29">
        <v>0</v>
      </c>
      <c r="SB33" s="60" t="str">
        <f t="shared" ref="SB33:SB49" si="1048">IFERROR((SA33/RZ33),"")</f>
        <v/>
      </c>
      <c r="SC33" s="30">
        <v>4</v>
      </c>
      <c r="SD33" s="31">
        <v>2</v>
      </c>
      <c r="SE33" s="27">
        <v>6</v>
      </c>
      <c r="SF33" s="31">
        <v>2</v>
      </c>
      <c r="SG33" s="31">
        <v>2</v>
      </c>
      <c r="SH33" s="28">
        <v>10</v>
      </c>
      <c r="SI33" s="59"/>
      <c r="SJ33" s="29">
        <v>4</v>
      </c>
      <c r="SK33" s="60" t="str">
        <f t="shared" ref="SK33:SK49" si="1049">IFERROR((SJ33/SI33),"")</f>
        <v/>
      </c>
      <c r="SL33" s="30"/>
      <c r="SM33" s="31"/>
      <c r="SN33" s="27"/>
      <c r="SO33" s="31"/>
      <c r="SP33" s="31"/>
      <c r="SQ33" s="28"/>
      <c r="SR33" s="59"/>
      <c r="SS33" s="29"/>
      <c r="ST33" s="60" t="str">
        <f t="shared" ref="ST33:ST49" si="1050">IFERROR((SS33/SR33),"")</f>
        <v/>
      </c>
      <c r="SU33" s="30"/>
      <c r="SV33" s="31"/>
      <c r="SW33" s="27"/>
      <c r="SX33" s="31"/>
      <c r="SY33" s="31"/>
      <c r="SZ33" s="28"/>
      <c r="TA33" s="59"/>
      <c r="TB33" s="29"/>
      <c r="TC33" s="60" t="str">
        <f t="shared" ref="TC33:TC49" si="1051">IFERROR((TB33/TA33),"")</f>
        <v/>
      </c>
      <c r="TD33" s="30"/>
      <c r="TE33" s="31"/>
      <c r="TF33" s="27"/>
      <c r="TG33" s="31"/>
      <c r="TH33" s="31"/>
      <c r="TI33" s="28"/>
      <c r="TJ33" s="59"/>
      <c r="TK33" s="29"/>
      <c r="TL33" s="60" t="str">
        <f t="shared" ref="TL33:TL49" si="1052">IFERROR((TK33/TJ33),"")</f>
        <v/>
      </c>
      <c r="TM33" s="30"/>
      <c r="TN33" s="31"/>
      <c r="TO33" s="27"/>
      <c r="TP33" s="31"/>
      <c r="TQ33" s="31"/>
      <c r="TR33" s="28"/>
      <c r="TS33" s="59"/>
      <c r="TT33" s="29"/>
      <c r="TU33" s="60" t="str">
        <f t="shared" ref="TU33:TU49" si="1053">IFERROR((TT33/TS33),"")</f>
        <v/>
      </c>
      <c r="TV33" s="30"/>
      <c r="TW33" s="31"/>
      <c r="TX33" s="27"/>
      <c r="TY33" s="31"/>
      <c r="TZ33" s="31"/>
      <c r="UA33" s="28"/>
      <c r="UB33" s="59"/>
      <c r="UC33" s="29"/>
      <c r="UD33" s="60" t="str">
        <f t="shared" ref="UD33:UD49" si="1054">IFERROR((UC33/UB33),"")</f>
        <v/>
      </c>
      <c r="UE33" s="30"/>
      <c r="UF33" s="31"/>
      <c r="UG33" s="27"/>
      <c r="UH33" s="31"/>
      <c r="UI33" s="31"/>
      <c r="UJ33" s="28"/>
      <c r="UK33" s="59"/>
      <c r="UL33" s="29"/>
      <c r="UM33" s="60" t="str">
        <f t="shared" ref="UM33:UM49" si="1055">IFERROR((UL33/UK33),"")</f>
        <v/>
      </c>
      <c r="UN33" s="30">
        <v>7</v>
      </c>
      <c r="UO33" s="31">
        <v>3</v>
      </c>
      <c r="UP33" s="27">
        <v>10</v>
      </c>
      <c r="UQ33" s="31">
        <v>1</v>
      </c>
      <c r="UR33" s="31">
        <v>0</v>
      </c>
      <c r="US33" s="28">
        <v>11</v>
      </c>
      <c r="UT33" s="59"/>
      <c r="UU33" s="29">
        <v>6</v>
      </c>
      <c r="UV33" s="60" t="str">
        <f t="shared" ref="UV33:UV49" si="1056">IFERROR((UU33/UT33),"")</f>
        <v/>
      </c>
      <c r="UW33" s="30"/>
      <c r="UX33" s="31"/>
      <c r="UY33" s="27"/>
      <c r="UZ33" s="31"/>
      <c r="VA33" s="31"/>
      <c r="VB33" s="28"/>
      <c r="VC33" s="59"/>
      <c r="VD33" s="29"/>
      <c r="VE33" s="60" t="str">
        <f t="shared" ref="VE33:VE49" si="1057">IFERROR((VD33/VC33),"")</f>
        <v/>
      </c>
      <c r="VF33" s="30">
        <v>6</v>
      </c>
      <c r="VG33" s="31">
        <v>3</v>
      </c>
      <c r="VH33" s="27">
        <v>9</v>
      </c>
      <c r="VI33" s="31">
        <v>1</v>
      </c>
      <c r="VJ33" s="31">
        <v>0</v>
      </c>
      <c r="VK33" s="28">
        <v>10</v>
      </c>
      <c r="VL33" s="59"/>
      <c r="VM33" s="29">
        <v>3</v>
      </c>
      <c r="VN33" s="60" t="str">
        <f t="shared" ref="VN33:VN49" si="1058">IFERROR((VM33/VL33),"")</f>
        <v/>
      </c>
      <c r="VO33" s="30">
        <v>3</v>
      </c>
      <c r="VP33" s="31">
        <v>2</v>
      </c>
      <c r="VQ33" s="27">
        <v>5</v>
      </c>
      <c r="VR33" s="31">
        <v>2</v>
      </c>
      <c r="VS33" s="31">
        <v>0</v>
      </c>
      <c r="VT33" s="28">
        <v>7</v>
      </c>
      <c r="VU33" s="59"/>
      <c r="VV33" s="29">
        <v>2</v>
      </c>
      <c r="VW33" s="60" t="str">
        <f t="shared" ref="VW33:VW49" si="1059">IFERROR((VV33/VU33),"")</f>
        <v/>
      </c>
      <c r="VX33" s="30">
        <v>6</v>
      </c>
      <c r="VY33" s="31">
        <v>0</v>
      </c>
      <c r="VZ33" s="27">
        <v>6</v>
      </c>
      <c r="WA33" s="31">
        <v>0</v>
      </c>
      <c r="WB33" s="31">
        <v>3</v>
      </c>
      <c r="WC33" s="28">
        <v>9</v>
      </c>
      <c r="WD33" s="59"/>
      <c r="WE33" s="29">
        <v>2</v>
      </c>
      <c r="WF33" s="60" t="str">
        <f t="shared" ref="WF33:WF49" si="1060">IFERROR((WE33/WD33),"")</f>
        <v/>
      </c>
      <c r="WG33" s="30"/>
      <c r="WH33" s="31"/>
      <c r="WI33" s="27"/>
      <c r="WJ33" s="31"/>
      <c r="WK33" s="31"/>
      <c r="WL33" s="28"/>
      <c r="WM33" s="59"/>
      <c r="WN33" s="29"/>
      <c r="WO33" s="60" t="str">
        <f t="shared" ref="WO33:WO49" si="1061">IFERROR((WN33/WM33),"")</f>
        <v/>
      </c>
      <c r="WP33" s="30">
        <v>4</v>
      </c>
      <c r="WQ33" s="31">
        <v>1</v>
      </c>
      <c r="WR33" s="27">
        <v>5</v>
      </c>
      <c r="WS33" s="31">
        <v>2</v>
      </c>
      <c r="WT33" s="31">
        <v>2</v>
      </c>
      <c r="WU33" s="28">
        <v>9</v>
      </c>
      <c r="WV33" s="59"/>
      <c r="WW33" s="29">
        <v>3</v>
      </c>
      <c r="WX33" s="60" t="str">
        <f t="shared" ref="WX33:WX49" si="1062">IFERROR((WW33/WV33),"")</f>
        <v/>
      </c>
      <c r="WY33" s="30">
        <v>2</v>
      </c>
      <c r="WZ33" s="31">
        <v>2</v>
      </c>
      <c r="XA33" s="27">
        <v>4</v>
      </c>
      <c r="XB33" s="31">
        <v>1</v>
      </c>
      <c r="XC33" s="31">
        <v>3</v>
      </c>
      <c r="XD33" s="28">
        <v>8</v>
      </c>
      <c r="XE33" s="59"/>
      <c r="XF33" s="29">
        <v>1</v>
      </c>
      <c r="XG33" s="60" t="str">
        <f t="shared" ref="XG33:XG49" si="1063">IFERROR((XF33/XE33),"")</f>
        <v/>
      </c>
      <c r="XH33" s="30">
        <v>6</v>
      </c>
      <c r="XI33" s="31">
        <v>4</v>
      </c>
      <c r="XJ33" s="27">
        <v>10</v>
      </c>
      <c r="XK33" s="31">
        <v>2</v>
      </c>
      <c r="XL33" s="31">
        <v>1</v>
      </c>
      <c r="XM33" s="28">
        <v>13</v>
      </c>
      <c r="XN33" s="59"/>
      <c r="XO33" s="29">
        <v>1</v>
      </c>
      <c r="XP33" s="60" t="str">
        <f t="shared" si="997"/>
        <v/>
      </c>
      <c r="XQ33" s="30">
        <v>6</v>
      </c>
      <c r="XR33" s="31">
        <v>4</v>
      </c>
      <c r="XS33" s="27">
        <v>10</v>
      </c>
      <c r="XT33" s="31">
        <v>1</v>
      </c>
      <c r="XU33" s="31">
        <v>2</v>
      </c>
      <c r="XV33" s="28">
        <v>13</v>
      </c>
      <c r="XW33" s="59"/>
      <c r="XX33" s="29">
        <v>1</v>
      </c>
      <c r="XY33" s="60" t="str">
        <f t="shared" ref="XY33:XY38" si="1064">IFERROR((XX33/XW33),"")</f>
        <v/>
      </c>
      <c r="XZ33" s="30"/>
      <c r="YA33" s="31"/>
      <c r="YB33" s="27"/>
      <c r="YC33" s="31"/>
      <c r="YD33" s="31"/>
      <c r="YE33" s="28"/>
      <c r="YF33" s="59"/>
      <c r="YG33" s="29"/>
      <c r="YH33" s="60" t="str">
        <f t="shared" ref="YH33:YH38" si="1065">IFERROR((YG33/YF33),"")</f>
        <v/>
      </c>
      <c r="YI33" s="30"/>
      <c r="YJ33" s="31"/>
      <c r="YK33" s="27"/>
      <c r="YL33" s="31"/>
      <c r="YM33" s="31"/>
      <c r="YN33" s="28"/>
      <c r="YO33" s="59"/>
      <c r="YP33" s="29"/>
      <c r="YQ33" s="60" t="s">
        <v>250</v>
      </c>
      <c r="YR33" s="30">
        <v>10</v>
      </c>
      <c r="YS33" s="31">
        <v>0</v>
      </c>
      <c r="YT33" s="27">
        <v>10</v>
      </c>
      <c r="YU33" s="31">
        <v>1</v>
      </c>
      <c r="YV33" s="31">
        <v>1</v>
      </c>
      <c r="YW33" s="28">
        <v>12</v>
      </c>
      <c r="YX33" s="59"/>
      <c r="YY33" s="29">
        <v>3</v>
      </c>
      <c r="YZ33" s="60" t="str">
        <f t="shared" ref="YZ33:YZ49" si="1066">IFERROR((YY33/YX33),"")</f>
        <v/>
      </c>
      <c r="ZA33" s="30">
        <v>8</v>
      </c>
      <c r="ZB33" s="31">
        <v>1</v>
      </c>
      <c r="ZC33" s="27">
        <v>9</v>
      </c>
      <c r="ZD33" s="31">
        <v>4</v>
      </c>
      <c r="ZE33" s="31">
        <v>2</v>
      </c>
      <c r="ZF33" s="28">
        <v>15</v>
      </c>
      <c r="ZG33" s="59"/>
      <c r="ZH33" s="29">
        <v>3</v>
      </c>
      <c r="ZI33" s="60" t="str">
        <f t="shared" ref="ZI33:ZI49" si="1067">IFERROR((ZH33/ZG33),"")</f>
        <v/>
      </c>
      <c r="ZJ33" s="30"/>
      <c r="ZK33" s="31"/>
      <c r="ZL33" s="27"/>
      <c r="ZM33" s="31"/>
      <c r="ZN33" s="31"/>
      <c r="ZO33" s="28"/>
      <c r="ZP33" s="59"/>
      <c r="ZQ33" s="29"/>
      <c r="ZR33" s="60" t="str">
        <f t="shared" si="1002"/>
        <v/>
      </c>
      <c r="ZS33" s="30"/>
      <c r="ZT33" s="31"/>
      <c r="ZU33" s="27"/>
      <c r="ZV33" s="31"/>
      <c r="ZW33" s="31"/>
      <c r="ZX33" s="28"/>
      <c r="ZY33" s="59"/>
      <c r="ZZ33" s="29"/>
      <c r="AAA33" s="60" t="str">
        <f t="shared" ref="AAA33:AAA49" si="1068">IFERROR((ZZ33/ZY33),"")</f>
        <v/>
      </c>
      <c r="AAB33" s="30"/>
      <c r="AAC33" s="31"/>
      <c r="AAD33" s="27"/>
      <c r="AAE33" s="31"/>
      <c r="AAF33" s="31"/>
      <c r="AAG33" s="28"/>
      <c r="AAH33" s="59"/>
      <c r="AAI33" s="29"/>
      <c r="AAJ33" s="60" t="str">
        <f t="shared" ref="AAJ33:AAJ49" si="1069">IFERROR((AAI33/AAH33),"")</f>
        <v/>
      </c>
      <c r="AAK33" s="30">
        <v>4</v>
      </c>
      <c r="AAL33" s="31">
        <v>5</v>
      </c>
      <c r="AAM33" s="27">
        <v>9</v>
      </c>
      <c r="AAN33" s="31">
        <v>0</v>
      </c>
      <c r="AAO33" s="31">
        <v>1</v>
      </c>
      <c r="AAP33" s="28">
        <v>10</v>
      </c>
      <c r="AAQ33" s="59"/>
      <c r="AAR33" s="29">
        <v>3</v>
      </c>
      <c r="AAS33" s="60" t="str">
        <f t="shared" si="1005"/>
        <v/>
      </c>
      <c r="AAT33" s="30">
        <v>3</v>
      </c>
      <c r="AAU33" s="31">
        <v>3</v>
      </c>
      <c r="AAV33" s="27">
        <v>6</v>
      </c>
      <c r="AAW33" s="31">
        <v>0</v>
      </c>
      <c r="AAX33" s="31">
        <v>0</v>
      </c>
      <c r="AAY33" s="28">
        <v>6</v>
      </c>
      <c r="AAZ33" s="59"/>
      <c r="ABA33" s="29">
        <v>1</v>
      </c>
      <c r="ABB33" s="60" t="str">
        <f t="shared" si="1006"/>
        <v/>
      </c>
      <c r="ABC33" s="30"/>
      <c r="ABD33" s="31"/>
      <c r="ABE33" s="27"/>
      <c r="ABF33" s="31"/>
      <c r="ABG33" s="31"/>
      <c r="ABH33" s="28"/>
      <c r="ABI33" s="59"/>
      <c r="ABJ33" s="29"/>
      <c r="ABK33" s="60" t="str">
        <f t="shared" ref="ABK33:ABK49" si="1070">IFERROR((ABJ33/ABI33),"")</f>
        <v/>
      </c>
      <c r="ABL33" s="30"/>
      <c r="ABM33" s="31"/>
      <c r="ABN33" s="27"/>
      <c r="ABO33" s="31"/>
      <c r="ABP33" s="31"/>
      <c r="ABQ33" s="28"/>
      <c r="ABR33" s="59"/>
      <c r="ABS33" s="29"/>
      <c r="ABT33" s="60" t="str">
        <f t="shared" ref="ABT33:ABT49" si="1071">IFERROR((ABS33/ABR33),"")</f>
        <v/>
      </c>
      <c r="ABU33" s="30">
        <v>6</v>
      </c>
      <c r="ABV33" s="31">
        <v>2</v>
      </c>
      <c r="ABW33" s="27">
        <v>8</v>
      </c>
      <c r="ABX33" s="31">
        <v>1</v>
      </c>
      <c r="ABY33" s="31">
        <v>1</v>
      </c>
      <c r="ABZ33" s="28">
        <v>10</v>
      </c>
      <c r="ACA33" s="59"/>
      <c r="ACB33" s="29">
        <v>7</v>
      </c>
      <c r="ACC33" s="60" t="str">
        <f t="shared" ref="ACC33:ACC49" si="1072">IFERROR((ACB33/ACA33),"")</f>
        <v/>
      </c>
      <c r="ACD33" s="30"/>
      <c r="ACE33" s="31"/>
      <c r="ACF33" s="27"/>
      <c r="ACG33" s="31"/>
      <c r="ACH33" s="31"/>
      <c r="ACI33" s="28"/>
      <c r="ACJ33" s="59"/>
      <c r="ACK33" s="29"/>
      <c r="ACL33" s="60" t="str">
        <f t="shared" ref="ACL33:ACL49" si="1073">IFERROR((ACK33/ACJ33),"")</f>
        <v/>
      </c>
      <c r="ACM33" s="30">
        <v>7</v>
      </c>
      <c r="ACN33" s="31">
        <v>1</v>
      </c>
      <c r="ACO33" s="27">
        <v>8</v>
      </c>
      <c r="ACP33" s="31">
        <v>1</v>
      </c>
      <c r="ACQ33" s="31">
        <v>0</v>
      </c>
      <c r="ACR33" s="28">
        <v>9</v>
      </c>
      <c r="ACS33" s="59"/>
      <c r="ACT33" s="29"/>
      <c r="ACU33" s="60" t="str">
        <f t="shared" ref="ACU33:ACU49" si="1074">IFERROR((ACT33/ACS33),"")</f>
        <v/>
      </c>
      <c r="ACV33" s="30">
        <v>11</v>
      </c>
      <c r="ACW33" s="31">
        <v>4</v>
      </c>
      <c r="ACX33" s="27">
        <v>15</v>
      </c>
      <c r="ACY33" s="31">
        <v>3</v>
      </c>
      <c r="ACZ33" s="31">
        <v>1</v>
      </c>
      <c r="ADA33" s="28">
        <v>19</v>
      </c>
      <c r="ADB33" s="59"/>
      <c r="ADC33" s="29">
        <v>10</v>
      </c>
      <c r="ADD33" s="60" t="str">
        <f t="shared" ref="ADD33:ADD49" si="1075">IFERROR((ADC33/ADB33),"")</f>
        <v/>
      </c>
      <c r="ADE33" s="30">
        <v>4</v>
      </c>
      <c r="ADF33" s="31">
        <v>3</v>
      </c>
      <c r="ADG33" s="27">
        <v>7</v>
      </c>
      <c r="ADH33" s="31">
        <v>0</v>
      </c>
      <c r="ADI33" s="31">
        <v>3</v>
      </c>
      <c r="ADJ33" s="28">
        <v>10</v>
      </c>
      <c r="ADK33" s="59"/>
      <c r="ADL33" s="29">
        <v>5</v>
      </c>
      <c r="ADM33" s="60" t="str">
        <f t="shared" ref="ADM33:ADM49" si="1076">IFERROR((ADL33/ADK33),"")</f>
        <v/>
      </c>
      <c r="ADN33" s="30"/>
      <c r="ADO33" s="31"/>
      <c r="ADP33" s="27"/>
      <c r="ADQ33" s="31"/>
      <c r="ADR33" s="31"/>
      <c r="ADS33" s="28"/>
      <c r="ADT33" s="59"/>
      <c r="ADU33" s="29"/>
      <c r="ADV33" s="60" t="str">
        <f t="shared" si="812"/>
        <v/>
      </c>
      <c r="ADW33" s="30">
        <v>8</v>
      </c>
      <c r="ADX33" s="31">
        <v>1</v>
      </c>
      <c r="ADY33" s="27">
        <v>9</v>
      </c>
      <c r="ADZ33" s="31">
        <v>2</v>
      </c>
      <c r="AEA33" s="31">
        <v>1</v>
      </c>
      <c r="AEB33" s="28">
        <v>12</v>
      </c>
      <c r="AEC33" s="59"/>
      <c r="AED33" s="29">
        <v>6</v>
      </c>
      <c r="AEE33" s="60" t="str">
        <f t="shared" si="813"/>
        <v/>
      </c>
      <c r="AEF33" s="30"/>
      <c r="AEG33" s="31"/>
      <c r="AEH33" s="27"/>
      <c r="AEI33" s="31"/>
      <c r="AEJ33" s="31"/>
      <c r="AEK33" s="28"/>
      <c r="AEL33" s="59"/>
      <c r="AEM33" s="29"/>
      <c r="AEN33" s="60" t="str">
        <f t="shared" si="814"/>
        <v/>
      </c>
      <c r="AEO33" s="30">
        <v>6</v>
      </c>
      <c r="AEP33" s="31">
        <v>0</v>
      </c>
      <c r="AEQ33" s="27">
        <v>6</v>
      </c>
      <c r="AER33" s="31">
        <v>1</v>
      </c>
      <c r="AES33" s="31">
        <v>2</v>
      </c>
      <c r="AET33" s="28">
        <v>9</v>
      </c>
      <c r="AEU33" s="59"/>
      <c r="AEV33" s="29">
        <v>5</v>
      </c>
      <c r="AEW33" s="60" t="str">
        <f t="shared" si="815"/>
        <v/>
      </c>
      <c r="AEX33" s="30"/>
      <c r="AEY33" s="31"/>
      <c r="AEZ33" s="27"/>
      <c r="AFA33" s="31"/>
      <c r="AFB33" s="31"/>
      <c r="AFC33" s="28"/>
      <c r="AFD33" s="59"/>
      <c r="AFE33" s="29"/>
      <c r="AFF33" s="60" t="str">
        <f t="shared" si="816"/>
        <v/>
      </c>
      <c r="AFG33" s="30">
        <v>4</v>
      </c>
      <c r="AFH33" s="31">
        <v>4</v>
      </c>
      <c r="AFI33" s="27">
        <v>8</v>
      </c>
      <c r="AFJ33" s="31">
        <v>2</v>
      </c>
      <c r="AFK33" s="31">
        <v>3</v>
      </c>
      <c r="AFL33" s="28">
        <v>13</v>
      </c>
      <c r="AFM33" s="59"/>
      <c r="AFN33" s="29"/>
      <c r="AFO33" s="60" t="str">
        <f t="shared" si="817"/>
        <v/>
      </c>
      <c r="AFP33" s="30">
        <v>1</v>
      </c>
      <c r="AFQ33" s="31">
        <v>4</v>
      </c>
      <c r="AFR33" s="27">
        <v>5</v>
      </c>
      <c r="AFS33" s="31">
        <v>1</v>
      </c>
      <c r="AFT33" s="31">
        <v>1</v>
      </c>
      <c r="AFU33" s="28">
        <v>7</v>
      </c>
      <c r="AFV33" s="59"/>
      <c r="AFW33" s="29"/>
      <c r="AFX33" s="60" t="str">
        <f t="shared" si="818"/>
        <v/>
      </c>
      <c r="AFY33" s="30">
        <v>3</v>
      </c>
      <c r="AFZ33" s="31">
        <v>0</v>
      </c>
      <c r="AGA33" s="27">
        <v>3</v>
      </c>
      <c r="AGB33" s="31">
        <v>0</v>
      </c>
      <c r="AGC33" s="31">
        <v>0</v>
      </c>
      <c r="AGD33" s="28">
        <v>3</v>
      </c>
      <c r="AGE33" s="59"/>
      <c r="AGF33" s="29">
        <v>4</v>
      </c>
      <c r="AGG33" s="60" t="str">
        <f t="shared" si="819"/>
        <v/>
      </c>
      <c r="AGH33" s="30">
        <v>2</v>
      </c>
      <c r="AGI33" s="31">
        <v>0</v>
      </c>
      <c r="AGJ33" s="27">
        <v>2</v>
      </c>
      <c r="AGK33" s="31">
        <v>0</v>
      </c>
      <c r="AGL33" s="31">
        <v>0</v>
      </c>
      <c r="AGM33" s="28">
        <v>2</v>
      </c>
      <c r="AGN33" s="59"/>
      <c r="AGO33" s="29">
        <v>1</v>
      </c>
      <c r="AGP33" s="60" t="str">
        <f t="shared" si="820"/>
        <v/>
      </c>
      <c r="AGQ33" s="30">
        <v>5</v>
      </c>
      <c r="AGR33" s="31">
        <v>2</v>
      </c>
      <c r="AGS33" s="27">
        <v>7</v>
      </c>
      <c r="AGT33" s="31">
        <v>2</v>
      </c>
      <c r="AGU33" s="31">
        <v>1</v>
      </c>
      <c r="AGV33" s="28">
        <v>10</v>
      </c>
      <c r="AGW33" s="59"/>
      <c r="AGX33" s="29">
        <v>2</v>
      </c>
      <c r="AGY33" s="60" t="str">
        <f t="shared" si="821"/>
        <v/>
      </c>
      <c r="AGZ33" s="30"/>
      <c r="AHA33" s="31"/>
      <c r="AHB33" s="27"/>
      <c r="AHC33" s="31"/>
      <c r="AHD33" s="31"/>
      <c r="AHE33" s="28"/>
      <c r="AHF33" s="59"/>
      <c r="AHG33" s="29"/>
      <c r="AHH33" s="60" t="str">
        <f t="shared" si="822"/>
        <v/>
      </c>
      <c r="AHI33" s="30">
        <v>7</v>
      </c>
      <c r="AHJ33" s="31">
        <v>1</v>
      </c>
      <c r="AHK33" s="27">
        <v>8</v>
      </c>
      <c r="AHL33" s="31">
        <v>1</v>
      </c>
      <c r="AHM33" s="31">
        <v>0</v>
      </c>
      <c r="AHN33" s="28">
        <v>9</v>
      </c>
      <c r="AHO33" s="59"/>
      <c r="AHP33" s="29">
        <v>1</v>
      </c>
      <c r="AHQ33" s="60" t="str">
        <f t="shared" si="823"/>
        <v/>
      </c>
      <c r="AHR33" s="30">
        <v>8</v>
      </c>
      <c r="AHS33" s="31">
        <v>0</v>
      </c>
      <c r="AHT33" s="27">
        <v>8</v>
      </c>
      <c r="AHU33" s="31">
        <v>1</v>
      </c>
      <c r="AHV33" s="31">
        <v>2</v>
      </c>
      <c r="AHW33" s="28">
        <v>11</v>
      </c>
      <c r="AHX33" s="59"/>
      <c r="AHY33" s="29">
        <v>10</v>
      </c>
      <c r="AHZ33" s="60" t="str">
        <f t="shared" si="824"/>
        <v/>
      </c>
      <c r="AIA33" s="30"/>
      <c r="AIB33" s="31"/>
      <c r="AIC33" s="27"/>
      <c r="AID33" s="31"/>
      <c r="AIE33" s="31"/>
      <c r="AIF33" s="28"/>
      <c r="AIG33" s="59"/>
      <c r="AIH33" s="29"/>
      <c r="AII33" s="60" t="str">
        <f t="shared" si="825"/>
        <v/>
      </c>
      <c r="AIJ33" s="30"/>
      <c r="AIK33" s="31"/>
      <c r="AIL33" s="27"/>
      <c r="AIM33" s="31"/>
      <c r="AIN33" s="31"/>
      <c r="AIO33" s="28"/>
      <c r="AIP33" s="59"/>
      <c r="AIQ33" s="29"/>
      <c r="AIR33" s="60" t="str">
        <f t="shared" si="826"/>
        <v/>
      </c>
      <c r="AIS33" s="30"/>
      <c r="AIT33" s="31"/>
      <c r="AIU33" s="27"/>
      <c r="AIV33" s="31"/>
      <c r="AIW33" s="31"/>
      <c r="AIX33" s="28"/>
      <c r="AIY33" s="59"/>
      <c r="AIZ33" s="29"/>
      <c r="AJA33" s="60" t="str">
        <f t="shared" si="827"/>
        <v/>
      </c>
      <c r="AJB33" s="30"/>
      <c r="AJC33" s="31"/>
      <c r="AJD33" s="27"/>
      <c r="AJE33" s="31"/>
      <c r="AJF33" s="31"/>
      <c r="AJG33" s="28"/>
      <c r="AJH33" s="59"/>
      <c r="AJI33" s="29"/>
      <c r="AJJ33" s="60" t="str">
        <f t="shared" si="828"/>
        <v/>
      </c>
      <c r="AJK33" s="30"/>
      <c r="AJL33" s="31"/>
      <c r="AJM33" s="27"/>
      <c r="AJN33" s="31"/>
      <c r="AJO33" s="31"/>
      <c r="AJP33" s="28"/>
      <c r="AJQ33" s="59"/>
      <c r="AJR33" s="29"/>
      <c r="AJS33" s="60" t="str">
        <f t="shared" si="829"/>
        <v/>
      </c>
      <c r="AJT33" s="30"/>
      <c r="AJU33" s="31"/>
      <c r="AJV33" s="27"/>
      <c r="AJW33" s="31"/>
      <c r="AJX33" s="31"/>
      <c r="AJY33" s="28"/>
      <c r="AJZ33" s="59"/>
      <c r="AKA33" s="29"/>
      <c r="AKB33" s="60" t="str">
        <f t="shared" si="830"/>
        <v/>
      </c>
      <c r="AKC33" s="30">
        <v>1</v>
      </c>
      <c r="AKD33" s="31">
        <v>1</v>
      </c>
      <c r="AKE33" s="27">
        <v>2</v>
      </c>
      <c r="AKF33" s="31">
        <v>1</v>
      </c>
      <c r="AKG33" s="31">
        <v>0</v>
      </c>
      <c r="AKH33" s="28">
        <v>3</v>
      </c>
      <c r="AKI33" s="59"/>
      <c r="AKJ33" s="29">
        <v>1</v>
      </c>
      <c r="AKK33" s="60" t="str">
        <f t="shared" si="831"/>
        <v/>
      </c>
      <c r="AKL33" s="30">
        <v>4</v>
      </c>
      <c r="AKM33" s="31">
        <v>5</v>
      </c>
      <c r="AKN33" s="27">
        <v>9</v>
      </c>
      <c r="AKO33" s="31">
        <v>1</v>
      </c>
      <c r="AKP33" s="31">
        <v>1</v>
      </c>
      <c r="AKQ33" s="28">
        <v>11</v>
      </c>
      <c r="AKR33" s="59"/>
      <c r="AKS33" s="29">
        <v>12</v>
      </c>
      <c r="AKT33" s="60" t="str">
        <f t="shared" si="832"/>
        <v/>
      </c>
      <c r="AKU33" s="30">
        <v>2</v>
      </c>
      <c r="AKV33" s="31">
        <v>1</v>
      </c>
      <c r="AKW33" s="27">
        <v>3</v>
      </c>
      <c r="AKX33" s="31">
        <v>1</v>
      </c>
      <c r="AKY33" s="31">
        <v>0</v>
      </c>
      <c r="AKZ33" s="28">
        <v>4</v>
      </c>
      <c r="ALA33" s="59"/>
      <c r="ALB33" s="29"/>
      <c r="ALC33" s="60" t="str">
        <f t="shared" si="833"/>
        <v/>
      </c>
      <c r="ALD33" s="30"/>
      <c r="ALE33" s="31"/>
      <c r="ALF33" s="27"/>
      <c r="ALG33" s="31"/>
      <c r="ALH33" s="31"/>
      <c r="ALI33" s="28"/>
      <c r="ALJ33" s="59"/>
      <c r="ALK33" s="29"/>
      <c r="ALL33" s="60" t="str">
        <f t="shared" si="834"/>
        <v/>
      </c>
      <c r="ALM33" s="30">
        <v>0</v>
      </c>
      <c r="ALN33" s="31">
        <v>5</v>
      </c>
      <c r="ALO33" s="27">
        <v>5</v>
      </c>
      <c r="ALP33" s="31">
        <v>0</v>
      </c>
      <c r="ALQ33" s="31">
        <v>2</v>
      </c>
      <c r="ALR33" s="28">
        <v>7</v>
      </c>
      <c r="ALS33" s="59"/>
      <c r="ALT33" s="29">
        <v>4</v>
      </c>
      <c r="ALU33" s="60" t="str">
        <f t="shared" si="835"/>
        <v/>
      </c>
      <c r="ALV33" s="30">
        <v>5</v>
      </c>
      <c r="ALW33" s="31">
        <v>2</v>
      </c>
      <c r="ALX33" s="27">
        <v>7</v>
      </c>
      <c r="ALY33" s="31">
        <v>4</v>
      </c>
      <c r="ALZ33" s="31">
        <v>1</v>
      </c>
      <c r="AMA33" s="28">
        <v>12</v>
      </c>
      <c r="AMB33" s="59"/>
      <c r="AMC33" s="29">
        <v>2</v>
      </c>
      <c r="AMD33" s="60" t="str">
        <f t="shared" si="836"/>
        <v/>
      </c>
      <c r="AME33" s="30">
        <v>6</v>
      </c>
      <c r="AMF33" s="31">
        <v>4</v>
      </c>
      <c r="AMG33" s="27">
        <v>10</v>
      </c>
      <c r="AMH33" s="31">
        <v>2</v>
      </c>
      <c r="AMI33" s="31">
        <v>0</v>
      </c>
      <c r="AMJ33" s="28">
        <v>12</v>
      </c>
      <c r="AMK33" s="59"/>
      <c r="AML33" s="29">
        <v>6</v>
      </c>
      <c r="AMM33" s="60" t="str">
        <f t="shared" si="837"/>
        <v/>
      </c>
      <c r="AMN33" s="30">
        <v>8</v>
      </c>
      <c r="AMO33" s="31">
        <v>1</v>
      </c>
      <c r="AMP33" s="27">
        <v>9</v>
      </c>
      <c r="AMQ33" s="31">
        <v>1</v>
      </c>
      <c r="AMR33" s="31">
        <v>0</v>
      </c>
      <c r="AMS33" s="28">
        <v>10</v>
      </c>
      <c r="AMT33" s="59"/>
      <c r="AMU33" s="29">
        <v>4</v>
      </c>
      <c r="AMV33" s="60" t="str">
        <f t="shared" si="838"/>
        <v/>
      </c>
      <c r="AMW33" s="30"/>
      <c r="AMX33" s="31"/>
      <c r="AMY33" s="27"/>
      <c r="AMZ33" s="31"/>
      <c r="ANA33" s="31"/>
      <c r="ANB33" s="28"/>
      <c r="ANC33" s="59"/>
      <c r="AND33" s="29"/>
      <c r="ANE33" s="60" t="str">
        <f t="shared" si="839"/>
        <v/>
      </c>
      <c r="ANF33" s="30"/>
      <c r="ANG33" s="31"/>
      <c r="ANH33" s="27"/>
      <c r="ANI33" s="31"/>
      <c r="ANJ33" s="31"/>
      <c r="ANK33" s="28"/>
      <c r="ANL33" s="59"/>
      <c r="ANM33" s="29"/>
      <c r="ANN33" s="60" t="str">
        <f t="shared" si="840"/>
        <v/>
      </c>
      <c r="ANO33" s="30">
        <v>5</v>
      </c>
      <c r="ANP33" s="31">
        <v>3</v>
      </c>
      <c r="ANQ33" s="27">
        <v>8</v>
      </c>
      <c r="ANR33" s="31">
        <v>1</v>
      </c>
      <c r="ANS33" s="31">
        <v>0</v>
      </c>
      <c r="ANT33" s="28">
        <v>9</v>
      </c>
      <c r="ANU33" s="59"/>
      <c r="ANV33" s="29">
        <v>2</v>
      </c>
      <c r="ANW33" s="60" t="str">
        <f t="shared" si="841"/>
        <v/>
      </c>
      <c r="ANX33" s="30"/>
      <c r="ANY33" s="31"/>
      <c r="ANZ33" s="27"/>
      <c r="AOA33" s="31"/>
      <c r="AOB33" s="31"/>
      <c r="AOC33" s="28"/>
      <c r="AOD33" s="59"/>
      <c r="AOE33" s="29"/>
      <c r="AOF33" s="60" t="str">
        <f t="shared" si="842"/>
        <v/>
      </c>
      <c r="AOG33" s="30"/>
      <c r="AOH33" s="31"/>
      <c r="AOI33" s="27"/>
      <c r="AOJ33" s="31"/>
      <c r="AOK33" s="31"/>
      <c r="AOL33" s="28"/>
      <c r="AOM33" s="59"/>
      <c r="AON33" s="29"/>
      <c r="AOO33" s="60" t="str">
        <f t="shared" si="843"/>
        <v/>
      </c>
      <c r="AOP33" s="30">
        <v>3</v>
      </c>
      <c r="AOQ33" s="31">
        <v>4</v>
      </c>
      <c r="AOR33" s="27">
        <v>7</v>
      </c>
      <c r="AOS33" s="31">
        <v>0</v>
      </c>
      <c r="AOT33" s="31">
        <v>1</v>
      </c>
      <c r="AOU33" s="28">
        <v>8</v>
      </c>
      <c r="AOV33" s="59"/>
      <c r="AOW33" s="29">
        <v>6</v>
      </c>
      <c r="AOX33" s="60" t="str">
        <f t="shared" si="844"/>
        <v/>
      </c>
      <c r="AOY33" s="30">
        <v>3</v>
      </c>
      <c r="AOZ33" s="31">
        <v>3</v>
      </c>
      <c r="APA33" s="27">
        <v>6</v>
      </c>
      <c r="APB33" s="31">
        <v>0</v>
      </c>
      <c r="APC33" s="31">
        <v>2</v>
      </c>
      <c r="APD33" s="28">
        <v>8</v>
      </c>
      <c r="APE33" s="59"/>
      <c r="APF33" s="29"/>
      <c r="APG33" s="60" t="str">
        <f t="shared" si="845"/>
        <v/>
      </c>
      <c r="APH33" s="30">
        <v>4</v>
      </c>
      <c r="API33" s="31">
        <v>1</v>
      </c>
      <c r="APJ33" s="27">
        <v>5</v>
      </c>
      <c r="APK33" s="31">
        <v>0</v>
      </c>
      <c r="APL33" s="31">
        <v>0</v>
      </c>
      <c r="APM33" s="28">
        <v>5</v>
      </c>
      <c r="APN33" s="59"/>
      <c r="APO33" s="29"/>
      <c r="APP33" s="60" t="str">
        <f t="shared" si="846"/>
        <v/>
      </c>
      <c r="APQ33" s="30"/>
      <c r="APR33" s="31"/>
      <c r="APS33" s="27"/>
      <c r="APT33" s="31"/>
      <c r="APU33" s="31"/>
      <c r="APV33" s="28"/>
      <c r="APW33" s="59"/>
      <c r="APX33" s="29"/>
      <c r="APY33" s="60" t="str">
        <f t="shared" si="847"/>
        <v/>
      </c>
      <c r="APZ33" s="30"/>
      <c r="AQA33" s="31"/>
      <c r="AQB33" s="27"/>
      <c r="AQC33" s="31"/>
      <c r="AQD33" s="31"/>
      <c r="AQE33" s="28"/>
      <c r="AQF33" s="59"/>
      <c r="AQG33" s="29"/>
      <c r="AQH33" s="60" t="str">
        <f t="shared" si="848"/>
        <v/>
      </c>
      <c r="AQI33" s="30">
        <v>6</v>
      </c>
      <c r="AQJ33" s="31">
        <v>4</v>
      </c>
      <c r="AQK33" s="27">
        <v>10</v>
      </c>
      <c r="AQL33" s="31">
        <v>1</v>
      </c>
      <c r="AQM33" s="31">
        <v>0</v>
      </c>
      <c r="AQN33" s="28">
        <v>11</v>
      </c>
      <c r="AQO33" s="59"/>
      <c r="AQP33" s="29">
        <v>7</v>
      </c>
      <c r="AQQ33" s="60" t="str">
        <f t="shared" si="849"/>
        <v/>
      </c>
      <c r="AQR33" s="30"/>
      <c r="AQS33" s="31"/>
      <c r="AQT33" s="27"/>
      <c r="AQU33" s="31"/>
      <c r="AQV33" s="31"/>
      <c r="AQW33" s="28"/>
      <c r="AQX33" s="59"/>
      <c r="AQY33" s="29"/>
      <c r="AQZ33" s="60" t="str">
        <f t="shared" si="850"/>
        <v/>
      </c>
      <c r="ARA33" s="30"/>
      <c r="ARB33" s="31"/>
      <c r="ARC33" s="27"/>
      <c r="ARD33" s="31"/>
      <c r="ARE33" s="31"/>
      <c r="ARF33" s="28"/>
      <c r="ARG33" s="59"/>
      <c r="ARH33" s="29"/>
      <c r="ARI33" s="60" t="str">
        <f t="shared" si="851"/>
        <v/>
      </c>
      <c r="ARJ33" s="30"/>
      <c r="ARK33" s="31"/>
      <c r="ARL33" s="27"/>
      <c r="ARM33" s="31"/>
      <c r="ARN33" s="31"/>
      <c r="ARO33" s="28"/>
      <c r="ARP33" s="59"/>
      <c r="ARQ33" s="29"/>
      <c r="ARR33" s="60" t="str">
        <f t="shared" si="852"/>
        <v/>
      </c>
      <c r="ARS33" s="30"/>
      <c r="ART33" s="31"/>
      <c r="ARU33" s="27"/>
      <c r="ARV33" s="31"/>
      <c r="ARW33" s="31"/>
      <c r="ARX33" s="28"/>
      <c r="ARY33" s="59"/>
      <c r="ARZ33" s="29"/>
      <c r="ASA33" s="60" t="str">
        <f t="shared" si="1014"/>
        <v/>
      </c>
      <c r="ASB33" s="30"/>
      <c r="ASC33" s="31"/>
      <c r="ASD33" s="27"/>
      <c r="ASE33" s="31"/>
      <c r="ASF33" s="31"/>
      <c r="ASG33" s="28"/>
      <c r="ASH33" s="59"/>
      <c r="ASI33" s="29"/>
      <c r="ASJ33" s="60" t="str">
        <f t="shared" si="1015"/>
        <v/>
      </c>
      <c r="ASK33" s="30">
        <v>4</v>
      </c>
      <c r="ASL33" s="31">
        <v>3</v>
      </c>
      <c r="ASM33" s="27">
        <v>7</v>
      </c>
      <c r="ASN33" s="31">
        <v>0</v>
      </c>
      <c r="ASO33" s="31">
        <v>1</v>
      </c>
      <c r="ASP33" s="28">
        <v>8</v>
      </c>
      <c r="ASQ33" s="59"/>
      <c r="ASR33" s="29">
        <v>2</v>
      </c>
      <c r="ASS33" s="60" t="str">
        <f t="shared" si="1016"/>
        <v/>
      </c>
      <c r="AST33" s="30">
        <v>6</v>
      </c>
      <c r="ASU33" s="31">
        <v>2</v>
      </c>
      <c r="ASV33" s="27">
        <v>8</v>
      </c>
      <c r="ASW33" s="31">
        <v>1</v>
      </c>
      <c r="ASX33" s="31">
        <v>1</v>
      </c>
      <c r="ASY33" s="28">
        <v>10</v>
      </c>
      <c r="ASZ33" s="59"/>
      <c r="ATA33" s="29">
        <v>3</v>
      </c>
      <c r="ATB33" s="60" t="str">
        <f t="shared" si="1017"/>
        <v/>
      </c>
      <c r="ATC33" s="30">
        <v>13</v>
      </c>
      <c r="ATD33" s="31">
        <v>2</v>
      </c>
      <c r="ATE33" s="27">
        <v>15</v>
      </c>
      <c r="ATF33" s="31">
        <v>3</v>
      </c>
      <c r="ATG33" s="31">
        <v>0</v>
      </c>
      <c r="ATH33" s="28">
        <v>18</v>
      </c>
      <c r="ATI33" s="59"/>
      <c r="ATJ33" s="29"/>
      <c r="ATK33" s="60" t="str">
        <f t="shared" si="1018"/>
        <v/>
      </c>
      <c r="ATL33" s="30"/>
      <c r="ATM33" s="31"/>
      <c r="ATN33" s="27"/>
      <c r="ATO33" s="31"/>
      <c r="ATP33" s="31"/>
      <c r="ATQ33" s="28"/>
      <c r="ATR33" s="59"/>
      <c r="ATS33" s="29"/>
      <c r="ATT33" s="60" t="str">
        <f t="shared" si="1019"/>
        <v/>
      </c>
      <c r="ATU33" s="30">
        <v>5</v>
      </c>
      <c r="ATV33" s="31">
        <v>3</v>
      </c>
      <c r="ATW33" s="27">
        <v>8</v>
      </c>
      <c r="ATX33" s="31">
        <v>1</v>
      </c>
      <c r="ATY33" s="31">
        <v>1</v>
      </c>
      <c r="ATZ33" s="28">
        <v>10</v>
      </c>
      <c r="AUA33" s="59">
        <v>3</v>
      </c>
      <c r="AUB33" s="29">
        <v>3</v>
      </c>
      <c r="AUC33" s="60">
        <f t="shared" si="1020"/>
        <v>1</v>
      </c>
      <c r="AUD33" s="30">
        <v>3</v>
      </c>
      <c r="AUE33" s="31">
        <v>1</v>
      </c>
      <c r="AUF33" s="27">
        <v>4</v>
      </c>
      <c r="AUG33" s="31">
        <v>0</v>
      </c>
      <c r="AUH33" s="31">
        <v>1</v>
      </c>
      <c r="AUI33" s="28">
        <v>5</v>
      </c>
      <c r="AUJ33" s="59">
        <v>1</v>
      </c>
      <c r="AUK33" s="29">
        <v>1</v>
      </c>
      <c r="AUL33" s="60">
        <f t="shared" si="1021"/>
        <v>1</v>
      </c>
      <c r="AUM33" s="30">
        <v>2</v>
      </c>
      <c r="AUN33" s="31">
        <v>1</v>
      </c>
      <c r="AUO33" s="27">
        <v>3</v>
      </c>
      <c r="AUP33" s="31">
        <v>0</v>
      </c>
      <c r="AUQ33" s="31">
        <v>0</v>
      </c>
      <c r="AUR33" s="28">
        <v>3</v>
      </c>
      <c r="AUS33" s="59">
        <v>1</v>
      </c>
      <c r="AUT33" s="29">
        <v>1</v>
      </c>
      <c r="AUU33" s="60">
        <f t="shared" si="1022"/>
        <v>1</v>
      </c>
      <c r="AUV33" s="30">
        <v>3</v>
      </c>
      <c r="AUW33" s="31">
        <v>2</v>
      </c>
      <c r="AUX33" s="27">
        <v>5</v>
      </c>
      <c r="AUY33" s="31">
        <v>1</v>
      </c>
      <c r="AUZ33" s="31">
        <v>4</v>
      </c>
      <c r="AVA33" s="28">
        <v>10</v>
      </c>
      <c r="AVB33" s="59">
        <v>3</v>
      </c>
      <c r="AVC33" s="29">
        <v>3</v>
      </c>
      <c r="AVD33" s="60">
        <f t="shared" si="1023"/>
        <v>1</v>
      </c>
      <c r="AVE33" s="30"/>
      <c r="AVF33" s="31"/>
      <c r="AVG33" s="27"/>
      <c r="AVH33" s="31"/>
      <c r="AVI33" s="31"/>
      <c r="AVJ33" s="28"/>
      <c r="AVK33" s="59">
        <v>0</v>
      </c>
      <c r="AVL33" s="29">
        <v>0</v>
      </c>
      <c r="AVM33" s="60" t="str">
        <f t="shared" si="1024"/>
        <v/>
      </c>
      <c r="AVN33" s="30">
        <v>9</v>
      </c>
      <c r="AVO33" s="31">
        <v>5</v>
      </c>
      <c r="AVP33" s="27">
        <v>14</v>
      </c>
      <c r="AVQ33" s="31">
        <v>1</v>
      </c>
      <c r="AVR33" s="31">
        <v>2</v>
      </c>
      <c r="AVS33" s="28">
        <v>17</v>
      </c>
      <c r="AVT33" s="59">
        <v>5</v>
      </c>
      <c r="AVU33" s="29">
        <v>5</v>
      </c>
      <c r="AVV33" s="60">
        <f t="shared" si="864"/>
        <v>1</v>
      </c>
      <c r="AVW33" s="30"/>
      <c r="AVX33" s="31"/>
      <c r="AVY33" s="27"/>
      <c r="AVZ33" s="31"/>
      <c r="AWA33" s="31"/>
      <c r="AWB33" s="28"/>
      <c r="AWC33" s="59">
        <v>0</v>
      </c>
      <c r="AWD33" s="29">
        <v>0</v>
      </c>
      <c r="AWE33" s="60" t="str">
        <f t="shared" si="865"/>
        <v/>
      </c>
      <c r="AWF33" s="30">
        <v>10</v>
      </c>
      <c r="AWG33" s="31">
        <v>4</v>
      </c>
      <c r="AWH33" s="27">
        <v>14</v>
      </c>
      <c r="AWI33" s="31">
        <v>1</v>
      </c>
      <c r="AWJ33" s="31">
        <v>3</v>
      </c>
      <c r="AWK33" s="28">
        <v>18</v>
      </c>
      <c r="AWL33" s="59">
        <v>2</v>
      </c>
      <c r="AWM33" s="29">
        <v>2</v>
      </c>
      <c r="AWN33" s="60">
        <f t="shared" si="866"/>
        <v>1</v>
      </c>
      <c r="AWO33" s="30">
        <v>6</v>
      </c>
      <c r="AWP33" s="31">
        <v>6</v>
      </c>
      <c r="AWQ33" s="27">
        <v>12</v>
      </c>
      <c r="AWR33" s="31">
        <v>2</v>
      </c>
      <c r="AWS33" s="31">
        <v>2</v>
      </c>
      <c r="AWT33" s="28">
        <v>16</v>
      </c>
      <c r="AWU33" s="59">
        <v>3</v>
      </c>
      <c r="AWV33" s="29">
        <v>3</v>
      </c>
      <c r="AWW33" s="60">
        <f t="shared" si="867"/>
        <v>1</v>
      </c>
      <c r="AWX33" s="30">
        <v>4</v>
      </c>
      <c r="AWY33" s="31">
        <v>0</v>
      </c>
      <c r="AWZ33" s="27">
        <v>4</v>
      </c>
      <c r="AXA33" s="31">
        <v>0</v>
      </c>
      <c r="AXB33" s="31">
        <v>0</v>
      </c>
      <c r="AXC33" s="28">
        <v>4</v>
      </c>
      <c r="AXD33" s="59">
        <v>1</v>
      </c>
      <c r="AXE33" s="29">
        <v>1</v>
      </c>
      <c r="AXF33" s="60">
        <f t="shared" si="868"/>
        <v>1</v>
      </c>
      <c r="AXG33" s="30">
        <v>5</v>
      </c>
      <c r="AXH33" s="31">
        <v>1</v>
      </c>
      <c r="AXI33" s="27">
        <v>6</v>
      </c>
      <c r="AXJ33" s="31">
        <v>0</v>
      </c>
      <c r="AXK33" s="31">
        <v>0</v>
      </c>
      <c r="AXL33" s="28">
        <v>6</v>
      </c>
      <c r="AXM33" s="59">
        <v>5</v>
      </c>
      <c r="AXN33" s="29">
        <v>5</v>
      </c>
      <c r="AXO33" s="60">
        <f t="shared" si="869"/>
        <v>1</v>
      </c>
      <c r="AXP33" s="30">
        <v>10</v>
      </c>
      <c r="AXQ33" s="31">
        <v>5</v>
      </c>
      <c r="AXR33" s="27">
        <v>15</v>
      </c>
      <c r="AXS33" s="31">
        <v>2</v>
      </c>
      <c r="AXT33" s="31">
        <v>0</v>
      </c>
      <c r="AXU33" s="28">
        <v>17</v>
      </c>
      <c r="AXV33" s="59">
        <v>0</v>
      </c>
      <c r="AXW33" s="29">
        <v>0</v>
      </c>
      <c r="AXX33" s="60" t="str">
        <f t="shared" si="870"/>
        <v/>
      </c>
      <c r="AXY33" s="30"/>
      <c r="AXZ33" s="31"/>
      <c r="AYA33" s="27"/>
      <c r="AYB33" s="31"/>
      <c r="AYC33" s="31"/>
      <c r="AYD33" s="28"/>
      <c r="AYE33" s="59">
        <v>0</v>
      </c>
      <c r="AYF33" s="29">
        <v>0</v>
      </c>
      <c r="AYG33" s="60" t="str">
        <f t="shared" si="871"/>
        <v/>
      </c>
      <c r="AYH33" s="30"/>
      <c r="AYI33" s="31"/>
      <c r="AYJ33" s="27"/>
      <c r="AYK33" s="31"/>
      <c r="AYL33" s="31"/>
      <c r="AYM33" s="28"/>
      <c r="AYN33" s="59">
        <v>0</v>
      </c>
      <c r="AYO33" s="29">
        <v>0</v>
      </c>
      <c r="AYP33" s="60" t="str">
        <f t="shared" si="872"/>
        <v/>
      </c>
      <c r="AYQ33" s="30">
        <v>6</v>
      </c>
      <c r="AYR33" s="31">
        <v>1</v>
      </c>
      <c r="AYS33" s="27">
        <v>7</v>
      </c>
      <c r="AYT33" s="31">
        <v>3</v>
      </c>
      <c r="AYU33" s="31">
        <v>2</v>
      </c>
      <c r="AYV33" s="28">
        <v>12</v>
      </c>
      <c r="AYW33" s="59">
        <v>2</v>
      </c>
      <c r="AYX33" s="29">
        <v>2</v>
      </c>
      <c r="AYY33" s="60">
        <f t="shared" si="873"/>
        <v>1</v>
      </c>
      <c r="AYZ33" s="30"/>
      <c r="AZA33" s="31"/>
      <c r="AZB33" s="27"/>
      <c r="AZC33" s="31"/>
      <c r="AZD33" s="31"/>
      <c r="AZE33" s="28"/>
      <c r="AZF33" s="59">
        <v>0</v>
      </c>
      <c r="AZG33" s="29">
        <v>0</v>
      </c>
      <c r="AZH33" s="60" t="str">
        <f t="shared" si="874"/>
        <v/>
      </c>
      <c r="AZI33" s="30"/>
      <c r="AZJ33" s="31"/>
      <c r="AZK33" s="27"/>
      <c r="AZL33" s="31"/>
      <c r="AZM33" s="31"/>
      <c r="AZN33" s="28"/>
      <c r="AZO33" s="59">
        <v>0</v>
      </c>
      <c r="AZP33" s="29">
        <v>0</v>
      </c>
      <c r="AZQ33" s="60" t="str">
        <f t="shared" si="875"/>
        <v/>
      </c>
      <c r="AZR33" s="30"/>
      <c r="AZS33" s="31"/>
      <c r="AZT33" s="27"/>
      <c r="AZU33" s="31"/>
      <c r="AZV33" s="31"/>
      <c r="AZW33" s="28"/>
      <c r="AZX33" s="59">
        <v>0</v>
      </c>
      <c r="AZY33" s="29">
        <v>0</v>
      </c>
      <c r="AZZ33" s="60" t="str">
        <f t="shared" si="876"/>
        <v/>
      </c>
      <c r="BAA33" s="30"/>
      <c r="BAB33" s="31"/>
      <c r="BAC33" s="27"/>
      <c r="BAD33" s="31"/>
      <c r="BAE33" s="31"/>
      <c r="BAF33" s="28"/>
      <c r="BAG33" s="59">
        <v>0</v>
      </c>
      <c r="BAH33" s="29">
        <v>0</v>
      </c>
      <c r="BAI33" s="60" t="str">
        <f t="shared" si="877"/>
        <v/>
      </c>
      <c r="BAJ33" s="30">
        <v>6</v>
      </c>
      <c r="BAK33" s="31">
        <v>4</v>
      </c>
      <c r="BAL33" s="27">
        <v>10</v>
      </c>
      <c r="BAM33" s="31">
        <v>0</v>
      </c>
      <c r="BAN33" s="31">
        <v>2</v>
      </c>
      <c r="BAO33" s="28">
        <v>12</v>
      </c>
      <c r="BAP33" s="59">
        <v>8</v>
      </c>
      <c r="BAQ33" s="29">
        <v>8</v>
      </c>
      <c r="BAR33" s="60">
        <f t="shared" si="878"/>
        <v>1</v>
      </c>
      <c r="BAS33" s="30">
        <v>8</v>
      </c>
      <c r="BAT33" s="31">
        <v>3</v>
      </c>
      <c r="BAU33" s="27">
        <v>11</v>
      </c>
      <c r="BAV33" s="31">
        <v>2</v>
      </c>
      <c r="BAW33" s="31">
        <v>0</v>
      </c>
      <c r="BAX33" s="28">
        <v>13</v>
      </c>
      <c r="BAY33" s="59">
        <v>3</v>
      </c>
      <c r="BAZ33" s="29">
        <v>3</v>
      </c>
      <c r="BBA33" s="60">
        <f t="shared" si="879"/>
        <v>1</v>
      </c>
      <c r="BBB33" s="30"/>
      <c r="BBC33" s="31"/>
      <c r="BBD33" s="27"/>
      <c r="BBE33" s="31"/>
      <c r="BBF33" s="31"/>
      <c r="BBG33" s="28"/>
      <c r="BBH33" s="59">
        <v>0</v>
      </c>
      <c r="BBI33" s="29">
        <v>0</v>
      </c>
      <c r="BBJ33" s="60" t="str">
        <f t="shared" si="880"/>
        <v/>
      </c>
      <c r="BBK33" s="30">
        <v>3</v>
      </c>
      <c r="BBL33" s="31">
        <v>2</v>
      </c>
      <c r="BBM33" s="27">
        <v>5</v>
      </c>
      <c r="BBN33" s="31">
        <v>0</v>
      </c>
      <c r="BBO33" s="31">
        <v>0</v>
      </c>
      <c r="BBP33" s="28">
        <v>5</v>
      </c>
      <c r="BBQ33" s="59">
        <v>6</v>
      </c>
      <c r="BBR33" s="29">
        <v>6</v>
      </c>
      <c r="BBS33" s="60">
        <f t="shared" si="881"/>
        <v>1</v>
      </c>
      <c r="BBT33" s="30"/>
      <c r="BBU33" s="31"/>
      <c r="BBV33" s="27"/>
      <c r="BBW33" s="31"/>
      <c r="BBX33" s="31"/>
      <c r="BBY33" s="28"/>
      <c r="BBZ33" s="59">
        <v>0</v>
      </c>
      <c r="BCA33" s="29">
        <v>0</v>
      </c>
      <c r="BCB33" s="60" t="str">
        <f t="shared" si="882"/>
        <v/>
      </c>
      <c r="BCC33" s="30">
        <v>2</v>
      </c>
      <c r="BCD33" s="31">
        <v>1</v>
      </c>
      <c r="BCE33" s="27">
        <v>3</v>
      </c>
      <c r="BCF33" s="31">
        <v>1</v>
      </c>
      <c r="BCG33" s="31">
        <v>1</v>
      </c>
      <c r="BCH33" s="28">
        <v>5</v>
      </c>
      <c r="BCI33" s="59">
        <v>3</v>
      </c>
      <c r="BCJ33" s="29">
        <v>3</v>
      </c>
      <c r="BCK33" s="60">
        <f t="shared" si="883"/>
        <v>1</v>
      </c>
      <c r="BCL33" s="30">
        <v>9</v>
      </c>
      <c r="BCM33" s="31">
        <v>1</v>
      </c>
      <c r="BCN33" s="27">
        <v>10</v>
      </c>
      <c r="BCO33" s="31">
        <v>1</v>
      </c>
      <c r="BCP33" s="31">
        <v>0</v>
      </c>
      <c r="BCQ33" s="28">
        <v>11</v>
      </c>
      <c r="BCR33" s="59">
        <v>3</v>
      </c>
      <c r="BCS33" s="29">
        <v>3</v>
      </c>
      <c r="BCT33" s="60">
        <f t="shared" si="884"/>
        <v>1</v>
      </c>
      <c r="BCU33" s="30">
        <v>8</v>
      </c>
      <c r="BCV33" s="31">
        <v>1</v>
      </c>
      <c r="BCW33" s="27">
        <v>9</v>
      </c>
      <c r="BCX33" s="31">
        <v>0</v>
      </c>
      <c r="BCY33" s="31">
        <v>5</v>
      </c>
      <c r="BCZ33" s="28">
        <v>14</v>
      </c>
      <c r="BDA33" s="59">
        <v>0</v>
      </c>
      <c r="BDB33" s="29">
        <v>0</v>
      </c>
      <c r="BDC33" s="60" t="str">
        <f t="shared" si="885"/>
        <v/>
      </c>
      <c r="BDD33" s="30"/>
      <c r="BDE33" s="31"/>
      <c r="BDF33" s="27"/>
      <c r="BDG33" s="31"/>
      <c r="BDH33" s="31"/>
      <c r="BDI33" s="28"/>
      <c r="BDJ33" s="59">
        <v>0</v>
      </c>
      <c r="BDK33" s="29">
        <v>0</v>
      </c>
      <c r="BDL33" s="60" t="str">
        <f t="shared" si="886"/>
        <v/>
      </c>
      <c r="BDM33" s="30"/>
      <c r="BDN33" s="31"/>
      <c r="BDO33" s="27"/>
      <c r="BDP33" s="31"/>
      <c r="BDQ33" s="31"/>
      <c r="BDR33" s="28"/>
      <c r="BDS33" s="59">
        <v>0</v>
      </c>
      <c r="BDT33" s="29">
        <v>0</v>
      </c>
      <c r="BDU33" s="60" t="str">
        <f t="shared" si="887"/>
        <v/>
      </c>
      <c r="BDV33" s="30"/>
      <c r="BDW33" s="31"/>
      <c r="BDX33" s="27"/>
      <c r="BDY33" s="31"/>
      <c r="BDZ33" s="31"/>
      <c r="BEA33" s="28"/>
      <c r="BEB33" s="59">
        <v>0</v>
      </c>
      <c r="BEC33" s="29">
        <v>0</v>
      </c>
      <c r="BED33" s="60" t="str">
        <f t="shared" si="888"/>
        <v/>
      </c>
      <c r="BEE33" s="30"/>
      <c r="BEF33" s="31"/>
      <c r="BEG33" s="27"/>
      <c r="BEH33" s="31"/>
      <c r="BEI33" s="31"/>
      <c r="BEJ33" s="28"/>
      <c r="BEK33" s="59">
        <v>0</v>
      </c>
      <c r="BEL33" s="29">
        <v>0</v>
      </c>
      <c r="BEM33" s="60" t="str">
        <f t="shared" si="889"/>
        <v/>
      </c>
      <c r="BEN33" s="30">
        <v>0</v>
      </c>
      <c r="BEO33" s="31">
        <v>1</v>
      </c>
      <c r="BEP33" s="27">
        <v>1</v>
      </c>
      <c r="BEQ33" s="31">
        <v>0</v>
      </c>
      <c r="BER33" s="31">
        <v>0</v>
      </c>
      <c r="BES33" s="28">
        <v>1</v>
      </c>
      <c r="BET33" s="59">
        <v>1</v>
      </c>
      <c r="BEU33" s="29">
        <v>1</v>
      </c>
      <c r="BEV33" s="60">
        <f t="shared" si="890"/>
        <v>1</v>
      </c>
      <c r="BEW33" s="30">
        <v>10</v>
      </c>
      <c r="BEX33" s="31">
        <v>2</v>
      </c>
      <c r="BEY33" s="27">
        <v>12</v>
      </c>
      <c r="BEZ33" s="31">
        <v>1</v>
      </c>
      <c r="BFA33" s="31">
        <v>3</v>
      </c>
      <c r="BFB33" s="28">
        <v>16</v>
      </c>
      <c r="BFC33" s="59">
        <v>5</v>
      </c>
      <c r="BFD33" s="29">
        <v>5</v>
      </c>
      <c r="BFE33" s="60">
        <f t="shared" si="891"/>
        <v>1</v>
      </c>
      <c r="BFF33" s="30">
        <v>5</v>
      </c>
      <c r="BFG33" s="31">
        <v>2</v>
      </c>
      <c r="BFH33" s="27">
        <v>7</v>
      </c>
      <c r="BFI33" s="31">
        <v>1</v>
      </c>
      <c r="BFJ33" s="31">
        <v>2</v>
      </c>
      <c r="BFK33" s="28">
        <v>10</v>
      </c>
      <c r="BFL33" s="59">
        <v>2</v>
      </c>
      <c r="BFM33" s="29">
        <v>2</v>
      </c>
      <c r="BFN33" s="60">
        <f t="shared" si="892"/>
        <v>1</v>
      </c>
      <c r="BFO33" s="30"/>
      <c r="BFP33" s="31"/>
      <c r="BFQ33" s="27"/>
      <c r="BFR33" s="31"/>
      <c r="BFS33" s="31"/>
      <c r="BFT33" s="28"/>
      <c r="BFU33" s="59">
        <v>0</v>
      </c>
      <c r="BFV33" s="29">
        <v>0</v>
      </c>
      <c r="BFW33" s="60" t="str">
        <f t="shared" si="893"/>
        <v/>
      </c>
      <c r="BFX33" s="30"/>
      <c r="BFY33" s="31"/>
      <c r="BFZ33" s="27"/>
      <c r="BGA33" s="31"/>
      <c r="BGB33" s="31"/>
      <c r="BGC33" s="28"/>
      <c r="BGD33" s="59">
        <v>0</v>
      </c>
      <c r="BGE33" s="29">
        <v>0</v>
      </c>
      <c r="BGF33" s="60" t="str">
        <f t="shared" si="894"/>
        <v/>
      </c>
      <c r="BGG33" s="30">
        <v>7</v>
      </c>
      <c r="BGH33" s="31">
        <v>5</v>
      </c>
      <c r="BGI33" s="27">
        <v>12</v>
      </c>
      <c r="BGJ33" s="31">
        <v>5</v>
      </c>
      <c r="BGK33" s="31">
        <v>2</v>
      </c>
      <c r="BGL33" s="28">
        <v>19</v>
      </c>
      <c r="BGM33" s="59">
        <v>4</v>
      </c>
      <c r="BGN33" s="29">
        <v>4</v>
      </c>
      <c r="BGO33" s="60">
        <f t="shared" si="895"/>
        <v>1</v>
      </c>
      <c r="BGP33" s="30">
        <v>2</v>
      </c>
      <c r="BGQ33" s="31">
        <v>1</v>
      </c>
      <c r="BGR33" s="27">
        <v>3</v>
      </c>
      <c r="BGS33" s="31">
        <v>1</v>
      </c>
      <c r="BGT33" s="31">
        <v>5</v>
      </c>
      <c r="BGU33" s="28">
        <v>9</v>
      </c>
      <c r="BGV33" s="59">
        <v>3</v>
      </c>
      <c r="BGW33" s="29">
        <v>3</v>
      </c>
      <c r="BGX33" s="60">
        <f t="shared" si="896"/>
        <v>1</v>
      </c>
      <c r="BGY33" s="30">
        <v>7</v>
      </c>
      <c r="BGZ33" s="31">
        <v>2</v>
      </c>
      <c r="BHA33" s="27">
        <v>9</v>
      </c>
      <c r="BHB33" s="31">
        <v>1</v>
      </c>
      <c r="BHC33" s="31">
        <v>1</v>
      </c>
      <c r="BHD33" s="28">
        <v>11</v>
      </c>
      <c r="BHE33" s="59">
        <v>3</v>
      </c>
      <c r="BHF33" s="29">
        <v>3</v>
      </c>
      <c r="BHG33" s="60">
        <f t="shared" si="897"/>
        <v>1</v>
      </c>
      <c r="BHH33" s="30"/>
      <c r="BHI33" s="31"/>
      <c r="BHJ33" s="27"/>
      <c r="BHK33" s="31"/>
      <c r="BHL33" s="31"/>
      <c r="BHM33" s="28"/>
      <c r="BHN33" s="59">
        <v>10</v>
      </c>
      <c r="BHO33" s="29">
        <v>10</v>
      </c>
      <c r="BHP33" s="60">
        <f t="shared" si="898"/>
        <v>1</v>
      </c>
      <c r="BHQ33" s="30">
        <v>10</v>
      </c>
      <c r="BHR33" s="31">
        <v>5</v>
      </c>
      <c r="BHS33" s="27">
        <v>15</v>
      </c>
      <c r="BHT33" s="31">
        <v>0</v>
      </c>
      <c r="BHU33" s="31">
        <v>2</v>
      </c>
      <c r="BHV33" s="28">
        <v>17</v>
      </c>
      <c r="BHW33" s="59">
        <v>7</v>
      </c>
      <c r="BHX33" s="29">
        <v>7</v>
      </c>
      <c r="BHY33" s="60">
        <f t="shared" si="899"/>
        <v>1</v>
      </c>
      <c r="BHZ33" s="30"/>
      <c r="BIA33" s="31"/>
      <c r="BIB33" s="27"/>
      <c r="BIC33" s="31"/>
      <c r="BID33" s="31"/>
      <c r="BIE33" s="28"/>
      <c r="BIF33" s="59">
        <v>0</v>
      </c>
      <c r="BIG33" s="29">
        <v>0</v>
      </c>
      <c r="BIH33" s="60" t="str">
        <f t="shared" si="900"/>
        <v/>
      </c>
      <c r="BII33" s="30">
        <v>1</v>
      </c>
      <c r="BIJ33" s="31">
        <v>0</v>
      </c>
      <c r="BIK33" s="27">
        <v>1</v>
      </c>
      <c r="BIL33" s="31">
        <v>0</v>
      </c>
      <c r="BIM33" s="31">
        <v>0</v>
      </c>
      <c r="BIN33" s="28">
        <v>1</v>
      </c>
      <c r="BIO33" s="59">
        <v>0</v>
      </c>
      <c r="BIP33" s="29">
        <v>0</v>
      </c>
      <c r="BIQ33" s="60" t="str">
        <f t="shared" si="901"/>
        <v/>
      </c>
      <c r="BIR33" s="30">
        <v>6</v>
      </c>
      <c r="BIS33" s="31">
        <v>2</v>
      </c>
      <c r="BIT33" s="27">
        <v>8</v>
      </c>
      <c r="BIU33" s="31">
        <v>1</v>
      </c>
      <c r="BIV33" s="31">
        <v>1</v>
      </c>
      <c r="BIW33" s="28">
        <v>10</v>
      </c>
      <c r="BIX33" s="59">
        <v>9</v>
      </c>
      <c r="BIY33" s="29">
        <v>9</v>
      </c>
      <c r="BIZ33" s="60">
        <f t="shared" si="902"/>
        <v>1</v>
      </c>
      <c r="BJA33" s="30">
        <v>3</v>
      </c>
      <c r="BJB33" s="31">
        <v>0</v>
      </c>
      <c r="BJC33" s="27">
        <v>3</v>
      </c>
      <c r="BJD33" s="31">
        <v>1</v>
      </c>
      <c r="BJE33" s="31">
        <v>0</v>
      </c>
      <c r="BJF33" s="28">
        <v>4</v>
      </c>
      <c r="BJG33" s="59">
        <v>0</v>
      </c>
      <c r="BJH33" s="29">
        <v>0</v>
      </c>
      <c r="BJI33" s="60" t="str">
        <f t="shared" si="903"/>
        <v/>
      </c>
      <c r="BJJ33" s="30">
        <v>6</v>
      </c>
      <c r="BJK33" s="31">
        <v>1</v>
      </c>
      <c r="BJL33" s="27">
        <v>7</v>
      </c>
      <c r="BJM33" s="31">
        <v>1</v>
      </c>
      <c r="BJN33" s="31">
        <v>0</v>
      </c>
      <c r="BJO33" s="28">
        <v>8</v>
      </c>
      <c r="BJP33" s="59">
        <v>0</v>
      </c>
      <c r="BJQ33" s="29">
        <v>0</v>
      </c>
      <c r="BJR33" s="60" t="str">
        <f t="shared" si="904"/>
        <v/>
      </c>
      <c r="BJS33" s="30">
        <v>3</v>
      </c>
      <c r="BJT33" s="31">
        <v>2</v>
      </c>
      <c r="BJU33" s="27">
        <v>5</v>
      </c>
      <c r="BJV33" s="31">
        <v>1</v>
      </c>
      <c r="BJW33" s="31">
        <v>1</v>
      </c>
      <c r="BJX33" s="28">
        <v>7</v>
      </c>
      <c r="BJY33" s="59">
        <v>0</v>
      </c>
      <c r="BJZ33" s="29">
        <v>0</v>
      </c>
      <c r="BKA33" s="60" t="str">
        <f t="shared" si="905"/>
        <v/>
      </c>
      <c r="BKB33" s="30">
        <v>10</v>
      </c>
      <c r="BKC33" s="31">
        <v>1</v>
      </c>
      <c r="BKD33" s="27">
        <v>11</v>
      </c>
      <c r="BKE33" s="31">
        <v>0</v>
      </c>
      <c r="BKF33" s="31">
        <v>2</v>
      </c>
      <c r="BKG33" s="28">
        <v>13</v>
      </c>
      <c r="BKH33" s="59">
        <v>0</v>
      </c>
      <c r="BKI33" s="29">
        <v>0</v>
      </c>
      <c r="BKJ33" s="60" t="str">
        <f t="shared" si="906"/>
        <v/>
      </c>
      <c r="BKK33" s="30"/>
      <c r="BKL33" s="31"/>
      <c r="BKM33" s="27"/>
      <c r="BKN33" s="31"/>
      <c r="BKO33" s="31"/>
      <c r="BKP33" s="28"/>
      <c r="BKQ33" s="59">
        <v>0</v>
      </c>
      <c r="BKR33" s="29">
        <v>0</v>
      </c>
      <c r="BKS33" s="60" t="str">
        <f t="shared" si="907"/>
        <v/>
      </c>
      <c r="BKT33" s="30">
        <v>7</v>
      </c>
      <c r="BKU33" s="31">
        <v>3</v>
      </c>
      <c r="BKV33" s="27">
        <v>10</v>
      </c>
      <c r="BKW33" s="31">
        <v>1</v>
      </c>
      <c r="BKX33" s="31">
        <v>2</v>
      </c>
      <c r="BKY33" s="28">
        <v>13</v>
      </c>
      <c r="BKZ33" s="59">
        <v>2</v>
      </c>
      <c r="BLA33" s="29">
        <v>2</v>
      </c>
      <c r="BLB33" s="60">
        <f t="shared" si="908"/>
        <v>1</v>
      </c>
      <c r="BLC33" s="30"/>
      <c r="BLD33" s="31"/>
      <c r="BLE33" s="27"/>
      <c r="BLF33" s="31"/>
      <c r="BLG33" s="31"/>
      <c r="BLH33" s="28"/>
      <c r="BLI33" s="59">
        <v>0</v>
      </c>
      <c r="BLJ33" s="29">
        <v>0</v>
      </c>
      <c r="BLK33" s="60" t="str">
        <f t="shared" si="909"/>
        <v/>
      </c>
      <c r="BLL33" s="30"/>
      <c r="BLM33" s="31"/>
      <c r="BLN33" s="27"/>
      <c r="BLO33" s="31"/>
      <c r="BLP33" s="31"/>
      <c r="BLQ33" s="28"/>
      <c r="BLR33" s="59"/>
      <c r="BLS33" s="29"/>
      <c r="BLT33" s="60" t="str">
        <f t="shared" si="910"/>
        <v/>
      </c>
      <c r="BLU33" s="30">
        <v>7</v>
      </c>
      <c r="BLV33" s="31">
        <v>1</v>
      </c>
      <c r="BLW33" s="27">
        <v>8</v>
      </c>
      <c r="BLX33" s="31">
        <v>1</v>
      </c>
      <c r="BLY33" s="31">
        <v>0</v>
      </c>
      <c r="BLZ33" s="28">
        <v>9</v>
      </c>
      <c r="BMA33" s="59">
        <v>2</v>
      </c>
      <c r="BMB33" s="29">
        <v>2</v>
      </c>
      <c r="BMC33" s="60">
        <f t="shared" si="911"/>
        <v>1</v>
      </c>
      <c r="BMD33" s="30">
        <v>3</v>
      </c>
      <c r="BME33" s="31">
        <v>4</v>
      </c>
      <c r="BMF33" s="27">
        <v>7</v>
      </c>
      <c r="BMG33" s="31">
        <v>2</v>
      </c>
      <c r="BMH33" s="31">
        <v>1</v>
      </c>
      <c r="BMI33" s="28">
        <v>10</v>
      </c>
      <c r="BMJ33" s="59">
        <v>4</v>
      </c>
      <c r="BMK33" s="29">
        <v>4</v>
      </c>
      <c r="BML33" s="60">
        <f t="shared" si="912"/>
        <v>1</v>
      </c>
      <c r="BMM33" s="30">
        <v>7</v>
      </c>
      <c r="BMN33" s="31">
        <v>2</v>
      </c>
      <c r="BMO33" s="27">
        <v>9</v>
      </c>
      <c r="BMP33" s="31">
        <v>0</v>
      </c>
      <c r="BMQ33" s="31">
        <v>1</v>
      </c>
      <c r="BMR33" s="28">
        <v>10</v>
      </c>
      <c r="BMS33" s="59"/>
      <c r="BMT33" s="29">
        <v>5</v>
      </c>
      <c r="BMU33" s="60" t="str">
        <f t="shared" si="913"/>
        <v/>
      </c>
      <c r="BMV33" s="30">
        <v>8</v>
      </c>
      <c r="BMW33" s="31">
        <v>2</v>
      </c>
      <c r="BMX33" s="27">
        <v>10</v>
      </c>
      <c r="BMY33" s="31">
        <v>2</v>
      </c>
      <c r="BMZ33" s="31">
        <v>0</v>
      </c>
      <c r="BNA33" s="28">
        <v>12</v>
      </c>
      <c r="BNB33" s="59"/>
      <c r="BNC33" s="29">
        <v>5</v>
      </c>
      <c r="BND33" s="60" t="str">
        <f t="shared" si="914"/>
        <v/>
      </c>
      <c r="BNE33" s="30"/>
      <c r="BNF33" s="31"/>
      <c r="BNG33" s="27"/>
      <c r="BNH33" s="31"/>
      <c r="BNI33" s="31"/>
      <c r="BNJ33" s="28"/>
      <c r="BNK33" s="59"/>
      <c r="BNL33" s="29"/>
      <c r="BNM33" s="60" t="str">
        <f t="shared" si="915"/>
        <v/>
      </c>
      <c r="BNN33" s="30"/>
      <c r="BNO33" s="31"/>
      <c r="BNP33" s="27"/>
      <c r="BNQ33" s="31"/>
      <c r="BNR33" s="31"/>
      <c r="BNS33" s="28"/>
      <c r="BNT33" s="59"/>
      <c r="BNU33" s="29"/>
      <c r="BNV33" s="60" t="str">
        <f t="shared" si="916"/>
        <v/>
      </c>
      <c r="BNW33" s="30">
        <v>5</v>
      </c>
      <c r="BNX33" s="31">
        <v>0</v>
      </c>
      <c r="BNY33" s="27">
        <v>5</v>
      </c>
      <c r="BNZ33" s="31">
        <v>1</v>
      </c>
      <c r="BOA33" s="31">
        <v>0</v>
      </c>
      <c r="BOB33" s="28">
        <v>6</v>
      </c>
      <c r="BOC33" s="59"/>
      <c r="BOD33" s="29"/>
      <c r="BOE33" s="60" t="str">
        <f t="shared" si="917"/>
        <v/>
      </c>
      <c r="BOF33" s="30">
        <v>5</v>
      </c>
      <c r="BOG33" s="31">
        <v>1</v>
      </c>
      <c r="BOH33" s="27">
        <v>6</v>
      </c>
      <c r="BOI33" s="31">
        <v>0</v>
      </c>
      <c r="BOJ33" s="31">
        <v>0</v>
      </c>
      <c r="BOK33" s="28">
        <v>6</v>
      </c>
      <c r="BOL33" s="59"/>
      <c r="BOM33" s="29"/>
      <c r="BON33" s="60" t="str">
        <f t="shared" si="918"/>
        <v/>
      </c>
      <c r="BOO33" s="30"/>
      <c r="BOP33" s="31"/>
      <c r="BOQ33" s="27"/>
      <c r="BOR33" s="31"/>
      <c r="BOS33" s="31"/>
      <c r="BOT33" s="28"/>
      <c r="BOU33" s="59"/>
      <c r="BOV33" s="29"/>
      <c r="BOW33" s="60" t="str">
        <f t="shared" si="919"/>
        <v/>
      </c>
      <c r="BOX33" s="30">
        <v>0</v>
      </c>
      <c r="BOY33" s="31">
        <v>2</v>
      </c>
      <c r="BOZ33" s="27">
        <v>2</v>
      </c>
      <c r="BPA33" s="31">
        <v>0</v>
      </c>
      <c r="BPB33" s="31">
        <v>0</v>
      </c>
      <c r="BPC33" s="28">
        <v>2</v>
      </c>
      <c r="BPD33" s="59"/>
      <c r="BPE33" s="29"/>
      <c r="BPF33" s="60" t="str">
        <f t="shared" si="920"/>
        <v/>
      </c>
      <c r="BPG33" s="30">
        <v>3</v>
      </c>
      <c r="BPH33" s="31">
        <v>0</v>
      </c>
      <c r="BPI33" s="27">
        <v>3</v>
      </c>
      <c r="BPJ33" s="31">
        <v>1</v>
      </c>
      <c r="BPK33" s="31">
        <v>1</v>
      </c>
      <c r="BPL33" s="28">
        <v>5</v>
      </c>
      <c r="BPM33" s="59"/>
      <c r="BPN33" s="29"/>
      <c r="BPO33" s="60" t="str">
        <f t="shared" si="921"/>
        <v/>
      </c>
      <c r="BPP33" s="30">
        <v>4</v>
      </c>
      <c r="BPQ33" s="31">
        <v>2</v>
      </c>
      <c r="BPR33" s="27">
        <v>6</v>
      </c>
      <c r="BPS33" s="31">
        <v>1</v>
      </c>
      <c r="BPT33" s="31">
        <v>0</v>
      </c>
      <c r="BPU33" s="28">
        <v>7</v>
      </c>
      <c r="BPV33" s="59"/>
      <c r="BPW33" s="29"/>
      <c r="BPX33" s="60" t="str">
        <f t="shared" si="922"/>
        <v/>
      </c>
      <c r="BPY33" s="30">
        <v>8</v>
      </c>
      <c r="BPZ33" s="31">
        <v>1</v>
      </c>
      <c r="BQA33" s="27">
        <v>9</v>
      </c>
      <c r="BQB33" s="31">
        <v>0</v>
      </c>
      <c r="BQC33" s="31">
        <v>0</v>
      </c>
      <c r="BQD33" s="28">
        <v>9</v>
      </c>
      <c r="BQE33" s="59"/>
      <c r="BQF33" s="29"/>
      <c r="BQG33" s="60" t="str">
        <f t="shared" si="923"/>
        <v/>
      </c>
      <c r="BQH33" s="30"/>
      <c r="BQI33" s="31"/>
      <c r="BQJ33" s="27"/>
      <c r="BQK33" s="31"/>
      <c r="BQL33" s="31"/>
      <c r="BQM33" s="28"/>
      <c r="BQN33" s="59"/>
      <c r="BQO33" s="29"/>
      <c r="BQP33" s="60" t="str">
        <f t="shared" si="924"/>
        <v/>
      </c>
      <c r="BQQ33" s="30"/>
      <c r="BQR33" s="31"/>
      <c r="BQS33" s="27"/>
      <c r="BQT33" s="31"/>
      <c r="BQU33" s="31"/>
      <c r="BQV33" s="28"/>
      <c r="BQW33" s="59"/>
      <c r="BQX33" s="29"/>
      <c r="BQY33" s="60" t="str">
        <f t="shared" si="925"/>
        <v/>
      </c>
      <c r="BQZ33" s="30">
        <v>3</v>
      </c>
      <c r="BRA33" s="31">
        <v>0</v>
      </c>
      <c r="BRB33" s="27">
        <v>3</v>
      </c>
      <c r="BRC33" s="31">
        <v>6</v>
      </c>
      <c r="BRD33" s="31">
        <v>0</v>
      </c>
      <c r="BRE33" s="28">
        <v>9</v>
      </c>
      <c r="BRF33" s="59"/>
      <c r="BRG33" s="29"/>
      <c r="BRH33" s="60" t="str">
        <f t="shared" si="926"/>
        <v/>
      </c>
      <c r="BRI33" s="30">
        <v>5</v>
      </c>
      <c r="BRJ33" s="31">
        <v>3</v>
      </c>
      <c r="BRK33" s="27">
        <v>8</v>
      </c>
      <c r="BRL33" s="31">
        <v>3</v>
      </c>
      <c r="BRM33" s="31">
        <v>0</v>
      </c>
      <c r="BRN33" s="28">
        <v>11</v>
      </c>
      <c r="BRO33" s="59"/>
      <c r="BRP33" s="29"/>
      <c r="BRQ33" s="60" t="str">
        <f t="shared" si="927"/>
        <v/>
      </c>
      <c r="BRR33" s="30">
        <v>9</v>
      </c>
      <c r="BRS33" s="31">
        <v>2</v>
      </c>
      <c r="BRT33" s="27">
        <v>11</v>
      </c>
      <c r="BRU33" s="31">
        <v>2</v>
      </c>
      <c r="BRV33" s="31">
        <v>0</v>
      </c>
      <c r="BRW33" s="28">
        <v>13</v>
      </c>
      <c r="BRX33" s="59"/>
      <c r="BRY33" s="29"/>
      <c r="BRZ33" s="60" t="str">
        <f t="shared" si="928"/>
        <v/>
      </c>
      <c r="BSA33" s="30">
        <v>6</v>
      </c>
      <c r="BSB33" s="31">
        <v>4</v>
      </c>
      <c r="BSC33" s="27">
        <v>10</v>
      </c>
      <c r="BSD33" s="31">
        <v>0</v>
      </c>
      <c r="BSE33" s="31">
        <v>0</v>
      </c>
      <c r="BSF33" s="28">
        <v>10</v>
      </c>
      <c r="BSG33" s="59"/>
      <c r="BSH33" s="29"/>
      <c r="BSI33" s="60" t="str">
        <f t="shared" si="929"/>
        <v/>
      </c>
      <c r="BSJ33" s="30">
        <v>7</v>
      </c>
      <c r="BSK33" s="31">
        <v>4</v>
      </c>
      <c r="BSL33" s="27">
        <v>11</v>
      </c>
      <c r="BSM33" s="31">
        <v>2</v>
      </c>
      <c r="BSN33" s="31">
        <v>0</v>
      </c>
      <c r="BSO33" s="28">
        <v>13</v>
      </c>
      <c r="BSP33" s="59"/>
      <c r="BSQ33" s="29"/>
      <c r="BSR33" s="60" t="str">
        <f t="shared" si="930"/>
        <v/>
      </c>
      <c r="BSS33" s="30">
        <v>3</v>
      </c>
      <c r="BST33" s="31">
        <v>1</v>
      </c>
      <c r="BSU33" s="27">
        <v>4</v>
      </c>
      <c r="BSV33" s="31">
        <v>2</v>
      </c>
      <c r="BSW33" s="31">
        <v>0</v>
      </c>
      <c r="BSX33" s="28">
        <v>6</v>
      </c>
      <c r="BSY33" s="59"/>
      <c r="BSZ33" s="29"/>
      <c r="BTA33" s="60" t="str">
        <f t="shared" si="931"/>
        <v/>
      </c>
      <c r="BTB33" s="30">
        <v>9</v>
      </c>
      <c r="BTC33" s="31">
        <v>2</v>
      </c>
      <c r="BTD33" s="27">
        <v>11</v>
      </c>
      <c r="BTE33" s="31">
        <v>1</v>
      </c>
      <c r="BTF33" s="31">
        <v>0</v>
      </c>
      <c r="BTG33" s="28">
        <v>12</v>
      </c>
      <c r="BTH33" s="59"/>
      <c r="BTI33" s="29"/>
      <c r="BTJ33" s="60" t="str">
        <f t="shared" si="932"/>
        <v/>
      </c>
      <c r="BTK33" s="30"/>
      <c r="BTL33" s="31"/>
      <c r="BTM33" s="27"/>
      <c r="BTN33" s="31"/>
      <c r="BTO33" s="31"/>
      <c r="BTP33" s="28"/>
      <c r="BTQ33" s="59"/>
      <c r="BTR33" s="29"/>
      <c r="BTS33" s="60" t="str">
        <f t="shared" si="933"/>
        <v/>
      </c>
      <c r="BTT33" s="30">
        <v>7</v>
      </c>
      <c r="BTU33" s="31">
        <v>3</v>
      </c>
      <c r="BTV33" s="27">
        <v>10</v>
      </c>
      <c r="BTW33" s="31">
        <v>1</v>
      </c>
      <c r="BTX33" s="31">
        <v>0</v>
      </c>
      <c r="BTY33" s="28">
        <v>11</v>
      </c>
      <c r="BTZ33" s="59"/>
      <c r="BUA33" s="29"/>
      <c r="BUB33" s="60" t="str">
        <f t="shared" si="934"/>
        <v/>
      </c>
      <c r="BUC33" s="30">
        <v>5</v>
      </c>
      <c r="BUD33" s="31">
        <v>1</v>
      </c>
      <c r="BUE33" s="27">
        <v>6</v>
      </c>
      <c r="BUF33" s="31">
        <v>3</v>
      </c>
      <c r="BUG33" s="31">
        <v>0</v>
      </c>
      <c r="BUH33" s="28">
        <v>9</v>
      </c>
      <c r="BUI33" s="59"/>
      <c r="BUJ33" s="29"/>
      <c r="BUK33" s="60" t="str">
        <f t="shared" si="935"/>
        <v/>
      </c>
      <c r="BUL33" s="30"/>
      <c r="BUM33" s="31"/>
      <c r="BUN33" s="27"/>
      <c r="BUO33" s="31"/>
      <c r="BUP33" s="31"/>
      <c r="BUQ33" s="28"/>
      <c r="BUR33" s="59"/>
      <c r="BUS33" s="29"/>
      <c r="BUT33" s="60" t="str">
        <f t="shared" si="936"/>
        <v/>
      </c>
    </row>
    <row r="34" spans="1:1918">
      <c r="A34" s="508" t="s">
        <v>156</v>
      </c>
      <c r="B34" s="30"/>
      <c r="C34" s="31"/>
      <c r="D34" s="27"/>
      <c r="E34" s="31"/>
      <c r="F34" s="31"/>
      <c r="G34" s="28"/>
      <c r="H34" s="59"/>
      <c r="I34" s="29"/>
      <c r="J34" s="60" t="s">
        <v>250</v>
      </c>
      <c r="K34" s="30"/>
      <c r="L34" s="31"/>
      <c r="M34" s="27"/>
      <c r="N34" s="31"/>
      <c r="O34" s="31"/>
      <c r="P34" s="28"/>
      <c r="Q34" s="59"/>
      <c r="R34" s="29"/>
      <c r="S34" s="60" t="s">
        <v>250</v>
      </c>
      <c r="T34" s="30"/>
      <c r="U34" s="31"/>
      <c r="V34" s="27"/>
      <c r="W34" s="31"/>
      <c r="X34" s="31"/>
      <c r="Y34" s="28"/>
      <c r="Z34" s="59"/>
      <c r="AA34" s="29"/>
      <c r="AB34" s="60" t="s">
        <v>250</v>
      </c>
      <c r="AC34" s="30"/>
      <c r="AD34" s="31"/>
      <c r="AE34" s="27"/>
      <c r="AF34" s="31"/>
      <c r="AG34" s="31"/>
      <c r="AH34" s="28"/>
      <c r="AI34" s="59"/>
      <c r="AJ34" s="29"/>
      <c r="AK34" s="60" t="s">
        <v>250</v>
      </c>
      <c r="AL34" s="30"/>
      <c r="AM34" s="31"/>
      <c r="AN34" s="27"/>
      <c r="AO34" s="31"/>
      <c r="AP34" s="31"/>
      <c r="AQ34" s="28"/>
      <c r="AR34" s="59"/>
      <c r="AS34" s="29"/>
      <c r="AT34" s="60" t="s">
        <v>250</v>
      </c>
      <c r="AU34" s="30"/>
      <c r="AV34" s="31"/>
      <c r="AW34" s="27"/>
      <c r="AX34" s="31"/>
      <c r="AY34" s="31"/>
      <c r="AZ34" s="28"/>
      <c r="BA34" s="59"/>
      <c r="BB34" s="29"/>
      <c r="BC34" s="60" t="s">
        <v>250</v>
      </c>
      <c r="BD34" s="30"/>
      <c r="BE34" s="31"/>
      <c r="BF34" s="27"/>
      <c r="BG34" s="31"/>
      <c r="BH34" s="31"/>
      <c r="BI34" s="28"/>
      <c r="BJ34" s="59"/>
      <c r="BK34" s="29"/>
      <c r="BL34" s="60" t="s">
        <v>250</v>
      </c>
      <c r="BM34" s="30"/>
      <c r="BN34" s="31"/>
      <c r="BO34" s="27"/>
      <c r="BP34" s="31"/>
      <c r="BQ34" s="31"/>
      <c r="BR34" s="28"/>
      <c r="BS34" s="59"/>
      <c r="BT34" s="29"/>
      <c r="BU34" s="60" t="s">
        <v>250</v>
      </c>
      <c r="BV34" s="30"/>
      <c r="BW34" s="31"/>
      <c r="BX34" s="27"/>
      <c r="BY34" s="31"/>
      <c r="BZ34" s="31"/>
      <c r="CA34" s="28"/>
      <c r="CB34" s="59"/>
      <c r="CC34" s="29"/>
      <c r="CD34" s="60" t="s">
        <v>250</v>
      </c>
      <c r="CE34" s="30"/>
      <c r="CF34" s="31"/>
      <c r="CG34" s="27"/>
      <c r="CH34" s="31"/>
      <c r="CI34" s="31"/>
      <c r="CJ34" s="28"/>
      <c r="CK34" s="59"/>
      <c r="CL34" s="29"/>
      <c r="CM34" s="60" t="s">
        <v>250</v>
      </c>
      <c r="CN34" s="30"/>
      <c r="CO34" s="31"/>
      <c r="CP34" s="27"/>
      <c r="CQ34" s="31"/>
      <c r="CR34" s="31"/>
      <c r="CS34" s="28"/>
      <c r="CT34" s="59"/>
      <c r="CU34" s="29"/>
      <c r="CV34" s="60" t="s">
        <v>250</v>
      </c>
      <c r="CW34" s="30"/>
      <c r="CX34" s="31"/>
      <c r="CY34" s="27"/>
      <c r="CZ34" s="31"/>
      <c r="DA34" s="31"/>
      <c r="DB34" s="28"/>
      <c r="DC34" s="59"/>
      <c r="DD34" s="29"/>
      <c r="DE34" s="60" t="s">
        <v>250</v>
      </c>
      <c r="DF34" s="30"/>
      <c r="DG34" s="31"/>
      <c r="DH34" s="27"/>
      <c r="DI34" s="31"/>
      <c r="DJ34" s="31"/>
      <c r="DK34" s="28"/>
      <c r="DL34" s="59"/>
      <c r="DM34" s="29"/>
      <c r="DN34" s="60" t="s">
        <v>250</v>
      </c>
      <c r="DO34" s="30"/>
      <c r="DP34" s="31"/>
      <c r="DQ34" s="27"/>
      <c r="DR34" s="31"/>
      <c r="DS34" s="31"/>
      <c r="DT34" s="28"/>
      <c r="DU34" s="59"/>
      <c r="DV34" s="29"/>
      <c r="DW34" s="60" t="s">
        <v>250</v>
      </c>
      <c r="DX34" s="30"/>
      <c r="DY34" s="31"/>
      <c r="DZ34" s="27"/>
      <c r="EA34" s="31"/>
      <c r="EB34" s="31"/>
      <c r="EC34" s="28"/>
      <c r="ED34" s="59"/>
      <c r="EE34" s="29"/>
      <c r="EF34" s="60" t="s">
        <v>250</v>
      </c>
      <c r="EG34" s="30"/>
      <c r="EH34" s="31"/>
      <c r="EI34" s="27"/>
      <c r="EJ34" s="31"/>
      <c r="EK34" s="31"/>
      <c r="EL34" s="28"/>
      <c r="EM34" s="59"/>
      <c r="EN34" s="29"/>
      <c r="EO34" s="60" t="s">
        <v>250</v>
      </c>
      <c r="EP34" s="30"/>
      <c r="EQ34" s="31"/>
      <c r="ER34" s="27"/>
      <c r="ES34" s="31"/>
      <c r="ET34" s="31"/>
      <c r="EU34" s="28"/>
      <c r="EV34" s="59"/>
      <c r="EW34" s="29"/>
      <c r="EX34" s="60" t="s">
        <v>250</v>
      </c>
      <c r="EY34" s="30"/>
      <c r="EZ34" s="31"/>
      <c r="FA34" s="27"/>
      <c r="FB34" s="31"/>
      <c r="FC34" s="31"/>
      <c r="FD34" s="28"/>
      <c r="FE34" s="59"/>
      <c r="FF34" s="29"/>
      <c r="FG34" s="60" t="s">
        <v>250</v>
      </c>
      <c r="FH34" s="30"/>
      <c r="FI34" s="31"/>
      <c r="FJ34" s="27"/>
      <c r="FK34" s="31"/>
      <c r="FL34" s="31"/>
      <c r="FM34" s="28"/>
      <c r="FN34" s="59"/>
      <c r="FO34" s="29"/>
      <c r="FP34" s="60" t="s">
        <v>250</v>
      </c>
      <c r="FQ34" s="30"/>
      <c r="FR34" s="31"/>
      <c r="FS34" s="27"/>
      <c r="FT34" s="31"/>
      <c r="FU34" s="31"/>
      <c r="FV34" s="28"/>
      <c r="FW34" s="59"/>
      <c r="FX34" s="29"/>
      <c r="FY34" s="60" t="s">
        <v>250</v>
      </c>
      <c r="FZ34" s="30"/>
      <c r="GA34" s="31"/>
      <c r="GB34" s="27"/>
      <c r="GC34" s="31"/>
      <c r="GD34" s="31"/>
      <c r="GE34" s="28"/>
      <c r="GF34" s="59"/>
      <c r="GG34" s="29"/>
      <c r="GH34" s="60" t="s">
        <v>250</v>
      </c>
      <c r="GI34" s="30"/>
      <c r="GJ34" s="31"/>
      <c r="GK34" s="27"/>
      <c r="GL34" s="31"/>
      <c r="GM34" s="31"/>
      <c r="GN34" s="28"/>
      <c r="GO34" s="59"/>
      <c r="GP34" s="29"/>
      <c r="GQ34" s="60" t="s">
        <v>250</v>
      </c>
      <c r="GR34" s="30"/>
      <c r="GS34" s="31"/>
      <c r="GT34" s="27"/>
      <c r="GU34" s="31"/>
      <c r="GV34" s="31"/>
      <c r="GW34" s="28"/>
      <c r="GX34" s="59"/>
      <c r="GY34" s="29"/>
      <c r="GZ34" s="60" t="s">
        <v>250</v>
      </c>
      <c r="HA34" s="30"/>
      <c r="HB34" s="31"/>
      <c r="HC34" s="27"/>
      <c r="HD34" s="31"/>
      <c r="HE34" s="31"/>
      <c r="HF34" s="28"/>
      <c r="HG34" s="59"/>
      <c r="HH34" s="29"/>
      <c r="HI34" s="60" t="s">
        <v>250</v>
      </c>
      <c r="HJ34" s="30"/>
      <c r="HK34" s="31"/>
      <c r="HL34" s="27"/>
      <c r="HM34" s="31"/>
      <c r="HN34" s="31"/>
      <c r="HO34" s="28"/>
      <c r="HP34" s="59"/>
      <c r="HQ34" s="29"/>
      <c r="HR34" s="60" t="s">
        <v>250</v>
      </c>
      <c r="HS34" s="30"/>
      <c r="HT34" s="31"/>
      <c r="HU34" s="27"/>
      <c r="HV34" s="31"/>
      <c r="HW34" s="31"/>
      <c r="HX34" s="28"/>
      <c r="HY34" s="59"/>
      <c r="HZ34" s="29"/>
      <c r="IA34" s="60" t="s">
        <v>250</v>
      </c>
      <c r="IB34" s="30">
        <v>8</v>
      </c>
      <c r="IC34" s="31">
        <v>3</v>
      </c>
      <c r="ID34" s="27">
        <v>11</v>
      </c>
      <c r="IE34" s="31">
        <v>7</v>
      </c>
      <c r="IF34" s="31">
        <v>0</v>
      </c>
      <c r="IG34" s="28">
        <v>18</v>
      </c>
      <c r="IH34" s="59"/>
      <c r="II34" s="29"/>
      <c r="IJ34" s="60" t="s">
        <v>250</v>
      </c>
      <c r="IK34" s="30"/>
      <c r="IL34" s="31"/>
      <c r="IM34" s="27"/>
      <c r="IN34" s="31"/>
      <c r="IO34" s="31"/>
      <c r="IP34" s="28"/>
      <c r="IQ34" s="59"/>
      <c r="IR34" s="29"/>
      <c r="IS34" s="60" t="s">
        <v>250</v>
      </c>
      <c r="IT34" s="30">
        <v>11</v>
      </c>
      <c r="IU34" s="31">
        <v>2</v>
      </c>
      <c r="IV34" s="27">
        <v>13</v>
      </c>
      <c r="IW34" s="31">
        <v>9</v>
      </c>
      <c r="IX34" s="31">
        <v>2</v>
      </c>
      <c r="IY34" s="28">
        <v>24</v>
      </c>
      <c r="IZ34" s="59"/>
      <c r="JA34" s="29"/>
      <c r="JB34" s="60" t="s">
        <v>250</v>
      </c>
      <c r="JC34" s="30">
        <v>7</v>
      </c>
      <c r="JD34" s="31">
        <v>3</v>
      </c>
      <c r="JE34" s="27">
        <v>10</v>
      </c>
      <c r="JF34" s="31">
        <v>5</v>
      </c>
      <c r="JG34" s="31">
        <v>1</v>
      </c>
      <c r="JH34" s="28">
        <v>16</v>
      </c>
      <c r="JI34" s="59"/>
      <c r="JJ34" s="29"/>
      <c r="JK34" s="60" t="s">
        <v>250</v>
      </c>
      <c r="JL34" s="30">
        <v>8</v>
      </c>
      <c r="JM34" s="31">
        <v>4</v>
      </c>
      <c r="JN34" s="27">
        <v>12</v>
      </c>
      <c r="JO34" s="31">
        <v>4</v>
      </c>
      <c r="JP34" s="31">
        <v>0</v>
      </c>
      <c r="JQ34" s="28">
        <v>16</v>
      </c>
      <c r="JR34" s="59"/>
      <c r="JS34" s="29"/>
      <c r="JT34" s="60"/>
      <c r="JU34" s="30">
        <v>4</v>
      </c>
      <c r="JV34" s="31">
        <v>2</v>
      </c>
      <c r="JW34" s="27">
        <v>6</v>
      </c>
      <c r="JX34" s="31">
        <v>6</v>
      </c>
      <c r="JY34" s="31">
        <v>1</v>
      </c>
      <c r="JZ34" s="28">
        <v>13</v>
      </c>
      <c r="KA34" s="59"/>
      <c r="KB34" s="29"/>
      <c r="KC34" s="60"/>
      <c r="KD34" s="30"/>
      <c r="KE34" s="31"/>
      <c r="KF34" s="27"/>
      <c r="KG34" s="31"/>
      <c r="KH34" s="31"/>
      <c r="KI34" s="28"/>
      <c r="KJ34" s="59"/>
      <c r="KK34" s="29"/>
      <c r="KL34" s="60"/>
      <c r="KM34" s="30">
        <v>1</v>
      </c>
      <c r="KN34" s="31">
        <v>2</v>
      </c>
      <c r="KO34" s="27">
        <v>3</v>
      </c>
      <c r="KP34" s="31">
        <v>5</v>
      </c>
      <c r="KQ34" s="31">
        <v>0</v>
      </c>
      <c r="KR34" s="28">
        <v>8</v>
      </c>
      <c r="KS34" s="59"/>
      <c r="KT34" s="29"/>
      <c r="KU34" s="60"/>
      <c r="KV34" s="30">
        <v>4</v>
      </c>
      <c r="KW34" s="31">
        <v>3</v>
      </c>
      <c r="KX34" s="27">
        <v>7</v>
      </c>
      <c r="KY34" s="31">
        <v>6</v>
      </c>
      <c r="KZ34" s="31">
        <v>0</v>
      </c>
      <c r="LA34" s="28">
        <v>13</v>
      </c>
      <c r="LB34" s="59"/>
      <c r="LC34" s="29"/>
      <c r="LD34" s="60"/>
      <c r="LE34" s="30">
        <v>7</v>
      </c>
      <c r="LF34" s="31">
        <v>2</v>
      </c>
      <c r="LG34" s="27">
        <v>9</v>
      </c>
      <c r="LH34" s="31">
        <v>2</v>
      </c>
      <c r="LI34" s="31">
        <v>0</v>
      </c>
      <c r="LJ34" s="28">
        <v>11</v>
      </c>
      <c r="LK34" s="59"/>
      <c r="LL34" s="29"/>
      <c r="LM34" s="60"/>
      <c r="LN34" s="30">
        <v>3</v>
      </c>
      <c r="LO34" s="31">
        <v>4</v>
      </c>
      <c r="LP34" s="27">
        <v>7</v>
      </c>
      <c r="LQ34" s="31">
        <v>3</v>
      </c>
      <c r="LR34" s="31">
        <v>0</v>
      </c>
      <c r="LS34" s="28">
        <v>10</v>
      </c>
      <c r="LT34" s="59"/>
      <c r="LU34" s="29">
        <v>0</v>
      </c>
      <c r="LV34" s="60"/>
      <c r="LW34" s="30"/>
      <c r="LX34" s="31"/>
      <c r="LY34" s="27"/>
      <c r="LZ34" s="31"/>
      <c r="MA34" s="31"/>
      <c r="MB34" s="28"/>
      <c r="MC34" s="59"/>
      <c r="MD34" s="29"/>
      <c r="ME34" s="60"/>
      <c r="MF34" s="30">
        <v>6</v>
      </c>
      <c r="MG34" s="31">
        <v>1</v>
      </c>
      <c r="MH34" s="27">
        <v>7</v>
      </c>
      <c r="MI34" s="31">
        <v>14</v>
      </c>
      <c r="MJ34" s="31">
        <v>0</v>
      </c>
      <c r="MK34" s="28">
        <v>21</v>
      </c>
      <c r="ML34" s="59"/>
      <c r="MM34" s="29">
        <v>0</v>
      </c>
      <c r="MN34" s="60"/>
      <c r="MO34" s="30">
        <v>0</v>
      </c>
      <c r="MP34" s="31">
        <v>0</v>
      </c>
      <c r="MQ34" s="27">
        <v>0</v>
      </c>
      <c r="MR34" s="31">
        <v>1</v>
      </c>
      <c r="MS34" s="31">
        <v>0</v>
      </c>
      <c r="MT34" s="28">
        <v>1</v>
      </c>
      <c r="MU34" s="59"/>
      <c r="MV34" s="29"/>
      <c r="MW34" s="60"/>
      <c r="MX34" s="30">
        <v>3</v>
      </c>
      <c r="MY34" s="31">
        <v>1</v>
      </c>
      <c r="MZ34" s="27">
        <v>4</v>
      </c>
      <c r="NA34" s="31">
        <v>6</v>
      </c>
      <c r="NB34" s="31">
        <v>0</v>
      </c>
      <c r="NC34" s="28">
        <v>10</v>
      </c>
      <c r="ND34" s="59"/>
      <c r="NE34" s="29">
        <v>0</v>
      </c>
      <c r="NF34" s="60"/>
      <c r="NG34" s="30">
        <v>3</v>
      </c>
      <c r="NH34" s="31">
        <v>2</v>
      </c>
      <c r="NI34" s="27">
        <v>5</v>
      </c>
      <c r="NJ34" s="31">
        <v>1</v>
      </c>
      <c r="NK34" s="31">
        <v>0</v>
      </c>
      <c r="NL34" s="28">
        <v>6</v>
      </c>
      <c r="NM34" s="59"/>
      <c r="NN34" s="29">
        <v>0</v>
      </c>
      <c r="NO34" s="60"/>
      <c r="NP34" s="30">
        <v>0</v>
      </c>
      <c r="NQ34" s="31">
        <v>1</v>
      </c>
      <c r="NR34" s="27">
        <v>1</v>
      </c>
      <c r="NS34" s="31">
        <v>2</v>
      </c>
      <c r="NT34" s="31">
        <v>0</v>
      </c>
      <c r="NU34" s="28">
        <v>3</v>
      </c>
      <c r="NV34" s="59"/>
      <c r="NW34" s="29">
        <v>0</v>
      </c>
      <c r="NX34" s="60"/>
      <c r="NY34" s="30">
        <v>2</v>
      </c>
      <c r="NZ34" s="31">
        <v>0</v>
      </c>
      <c r="OA34" s="27">
        <v>2</v>
      </c>
      <c r="OB34" s="31">
        <v>1</v>
      </c>
      <c r="OC34" s="31">
        <v>0</v>
      </c>
      <c r="OD34" s="28">
        <v>3</v>
      </c>
      <c r="OE34" s="59"/>
      <c r="OF34" s="29">
        <v>0</v>
      </c>
      <c r="OG34" s="60"/>
      <c r="OH34" s="30">
        <v>1</v>
      </c>
      <c r="OI34" s="31">
        <v>1</v>
      </c>
      <c r="OJ34" s="27">
        <v>2</v>
      </c>
      <c r="OK34" s="31">
        <v>2</v>
      </c>
      <c r="OL34" s="31">
        <v>0</v>
      </c>
      <c r="OM34" s="28">
        <v>4</v>
      </c>
      <c r="ON34" s="59"/>
      <c r="OO34" s="29">
        <v>7</v>
      </c>
      <c r="OP34" s="60"/>
      <c r="OQ34" s="30"/>
      <c r="OR34" s="31"/>
      <c r="OS34" s="27"/>
      <c r="OT34" s="31"/>
      <c r="OU34" s="31"/>
      <c r="OV34" s="28"/>
      <c r="OW34" s="59"/>
      <c r="OX34" s="29"/>
      <c r="OY34" s="60"/>
      <c r="OZ34" s="472"/>
      <c r="PA34" s="472"/>
      <c r="PB34" s="473" t="s">
        <v>257</v>
      </c>
      <c r="PC34" s="472"/>
      <c r="PD34" s="472"/>
      <c r="PE34" s="474"/>
      <c r="PF34" s="59"/>
      <c r="PG34" s="29"/>
      <c r="PH34" s="60"/>
      <c r="PI34" s="30">
        <v>0</v>
      </c>
      <c r="PJ34" s="31">
        <v>1</v>
      </c>
      <c r="PK34" s="27">
        <v>1</v>
      </c>
      <c r="PL34" s="31">
        <v>0</v>
      </c>
      <c r="PM34" s="31">
        <v>0</v>
      </c>
      <c r="PN34" s="28">
        <v>1</v>
      </c>
      <c r="PO34" s="59"/>
      <c r="PP34" s="29"/>
      <c r="PQ34" s="60"/>
      <c r="PR34" s="30">
        <v>4</v>
      </c>
      <c r="PS34" s="31">
        <v>3</v>
      </c>
      <c r="PT34" s="27">
        <v>7</v>
      </c>
      <c r="PU34" s="31">
        <v>3</v>
      </c>
      <c r="PV34" s="31">
        <v>0</v>
      </c>
      <c r="PW34" s="28">
        <v>10</v>
      </c>
      <c r="PX34" s="59"/>
      <c r="PY34" s="29">
        <v>15</v>
      </c>
      <c r="PZ34" s="60"/>
      <c r="QA34" s="30">
        <v>5</v>
      </c>
      <c r="QB34" s="31">
        <v>4</v>
      </c>
      <c r="QC34" s="27">
        <v>9</v>
      </c>
      <c r="QD34" s="31">
        <v>2</v>
      </c>
      <c r="QE34" s="31">
        <v>0</v>
      </c>
      <c r="QF34" s="28">
        <v>11</v>
      </c>
      <c r="QG34" s="59"/>
      <c r="QH34" s="29">
        <v>7</v>
      </c>
      <c r="QI34" s="60"/>
      <c r="QJ34" s="30">
        <v>4</v>
      </c>
      <c r="QK34" s="31">
        <v>3</v>
      </c>
      <c r="QL34" s="27">
        <v>7</v>
      </c>
      <c r="QM34" s="31">
        <v>4</v>
      </c>
      <c r="QN34" s="31">
        <v>0</v>
      </c>
      <c r="QO34" s="28">
        <v>11</v>
      </c>
      <c r="QP34" s="59"/>
      <c r="QQ34" s="29">
        <v>6</v>
      </c>
      <c r="QR34" s="60"/>
      <c r="QS34" s="30">
        <v>5</v>
      </c>
      <c r="QT34" s="31">
        <v>0</v>
      </c>
      <c r="QU34" s="27">
        <v>5</v>
      </c>
      <c r="QV34" s="31">
        <v>0</v>
      </c>
      <c r="QW34" s="31">
        <v>0</v>
      </c>
      <c r="QX34" s="28">
        <v>5</v>
      </c>
      <c r="QY34" s="59"/>
      <c r="QZ34" s="29">
        <v>5</v>
      </c>
      <c r="RA34" s="60"/>
      <c r="RB34" s="30">
        <v>5</v>
      </c>
      <c r="RC34" s="31">
        <v>2</v>
      </c>
      <c r="RD34" s="27">
        <v>7</v>
      </c>
      <c r="RE34" s="31">
        <v>2</v>
      </c>
      <c r="RF34" s="31">
        <v>0</v>
      </c>
      <c r="RG34" s="28">
        <v>9</v>
      </c>
      <c r="RH34" s="59"/>
      <c r="RI34" s="29">
        <v>9</v>
      </c>
      <c r="RJ34" s="60" t="str">
        <f t="shared" si="1046"/>
        <v/>
      </c>
      <c r="RK34" s="30"/>
      <c r="RL34" s="31"/>
      <c r="RM34" s="27"/>
      <c r="RN34" s="31"/>
      <c r="RO34" s="31"/>
      <c r="RP34" s="28"/>
      <c r="RQ34" s="59"/>
      <c r="RR34" s="29"/>
      <c r="RS34" s="60" t="str">
        <f t="shared" si="1047"/>
        <v/>
      </c>
      <c r="RT34" s="30"/>
      <c r="RU34" s="31"/>
      <c r="RV34" s="27"/>
      <c r="RW34" s="31"/>
      <c r="RX34" s="31"/>
      <c r="RY34" s="28"/>
      <c r="RZ34" s="59"/>
      <c r="SA34" s="29"/>
      <c r="SB34" s="60"/>
      <c r="SC34" s="30">
        <v>4</v>
      </c>
      <c r="SD34" s="31">
        <v>3</v>
      </c>
      <c r="SE34" s="27">
        <v>7</v>
      </c>
      <c r="SF34" s="31">
        <v>5</v>
      </c>
      <c r="SG34" s="31">
        <v>0</v>
      </c>
      <c r="SH34" s="28">
        <v>12</v>
      </c>
      <c r="SI34" s="59"/>
      <c r="SJ34" s="29">
        <v>8</v>
      </c>
      <c r="SK34" s="60"/>
      <c r="SL34" s="30">
        <v>4</v>
      </c>
      <c r="SM34" s="31">
        <v>4</v>
      </c>
      <c r="SN34" s="27">
        <v>8</v>
      </c>
      <c r="SO34" s="31">
        <v>2</v>
      </c>
      <c r="SP34" s="31">
        <v>2</v>
      </c>
      <c r="SQ34" s="28">
        <v>12</v>
      </c>
      <c r="SR34" s="59"/>
      <c r="SS34" s="29">
        <v>7</v>
      </c>
      <c r="ST34" s="60"/>
      <c r="SU34" s="30">
        <v>4</v>
      </c>
      <c r="SV34" s="31">
        <v>1</v>
      </c>
      <c r="SW34" s="27">
        <v>5</v>
      </c>
      <c r="SX34" s="31">
        <v>3</v>
      </c>
      <c r="SY34" s="31">
        <v>0</v>
      </c>
      <c r="SZ34" s="28">
        <v>8</v>
      </c>
      <c r="TA34" s="59"/>
      <c r="TB34" s="29">
        <v>4</v>
      </c>
      <c r="TC34" s="60"/>
      <c r="TD34" s="30">
        <v>7</v>
      </c>
      <c r="TE34" s="31">
        <v>4</v>
      </c>
      <c r="TF34" s="27">
        <v>11</v>
      </c>
      <c r="TG34" s="31">
        <v>1</v>
      </c>
      <c r="TH34" s="31">
        <v>0</v>
      </c>
      <c r="TI34" s="28">
        <v>12</v>
      </c>
      <c r="TJ34" s="59"/>
      <c r="TK34" s="29">
        <v>8</v>
      </c>
      <c r="TL34" s="60"/>
      <c r="TM34" s="30">
        <v>3</v>
      </c>
      <c r="TN34" s="31">
        <v>1</v>
      </c>
      <c r="TO34" s="27">
        <v>4</v>
      </c>
      <c r="TP34" s="31">
        <v>2</v>
      </c>
      <c r="TQ34" s="31">
        <v>1</v>
      </c>
      <c r="TR34" s="28">
        <v>7</v>
      </c>
      <c r="TS34" s="59"/>
      <c r="TT34" s="29">
        <v>11</v>
      </c>
      <c r="TU34" s="60"/>
      <c r="TV34" s="30"/>
      <c r="TW34" s="31"/>
      <c r="TX34" s="27"/>
      <c r="TY34" s="31"/>
      <c r="TZ34" s="31"/>
      <c r="UA34" s="28"/>
      <c r="UB34" s="59"/>
      <c r="UC34" s="29"/>
      <c r="UD34" s="60"/>
      <c r="UE34" s="30">
        <v>4</v>
      </c>
      <c r="UF34" s="31">
        <v>1</v>
      </c>
      <c r="UG34" s="27">
        <v>5</v>
      </c>
      <c r="UH34" s="31">
        <v>0</v>
      </c>
      <c r="UI34" s="31">
        <v>1</v>
      </c>
      <c r="UJ34" s="28">
        <v>6</v>
      </c>
      <c r="UK34" s="59"/>
      <c r="UL34" s="29">
        <v>12</v>
      </c>
      <c r="UM34" s="60"/>
      <c r="UN34" s="30"/>
      <c r="UO34" s="31"/>
      <c r="UP34" s="27"/>
      <c r="UQ34" s="31"/>
      <c r="UR34" s="31"/>
      <c r="US34" s="28"/>
      <c r="UT34" s="59"/>
      <c r="UU34" s="29"/>
      <c r="UV34" s="60"/>
      <c r="UW34" s="30">
        <v>5</v>
      </c>
      <c r="UX34" s="31">
        <v>1</v>
      </c>
      <c r="UY34" s="27">
        <v>6</v>
      </c>
      <c r="UZ34" s="31">
        <v>2</v>
      </c>
      <c r="VA34" s="31">
        <v>1</v>
      </c>
      <c r="VB34" s="28">
        <v>9</v>
      </c>
      <c r="VC34" s="59"/>
      <c r="VD34" s="29">
        <v>12</v>
      </c>
      <c r="VE34" s="60"/>
      <c r="VF34" s="30">
        <v>1</v>
      </c>
      <c r="VG34" s="31">
        <v>1</v>
      </c>
      <c r="VH34" s="27">
        <v>2</v>
      </c>
      <c r="VI34" s="31">
        <v>1</v>
      </c>
      <c r="VJ34" s="31">
        <v>2</v>
      </c>
      <c r="VK34" s="28">
        <v>5</v>
      </c>
      <c r="VL34" s="59"/>
      <c r="VM34" s="29">
        <v>6</v>
      </c>
      <c r="VN34" s="60"/>
      <c r="VO34" s="30">
        <v>3</v>
      </c>
      <c r="VP34" s="31">
        <v>3</v>
      </c>
      <c r="VQ34" s="27">
        <v>6</v>
      </c>
      <c r="VR34" s="31">
        <v>1</v>
      </c>
      <c r="VS34" s="31">
        <v>1</v>
      </c>
      <c r="VT34" s="28">
        <v>8</v>
      </c>
      <c r="VU34" s="59"/>
      <c r="VV34" s="29">
        <v>7</v>
      </c>
      <c r="VW34" s="60"/>
      <c r="VX34" s="30">
        <v>3</v>
      </c>
      <c r="VY34" s="31">
        <v>1</v>
      </c>
      <c r="VZ34" s="27">
        <v>4</v>
      </c>
      <c r="WA34" s="31">
        <v>0</v>
      </c>
      <c r="WB34" s="31">
        <v>2</v>
      </c>
      <c r="WC34" s="28">
        <v>6</v>
      </c>
      <c r="WD34" s="59"/>
      <c r="WE34" s="29">
        <v>2</v>
      </c>
      <c r="WF34" s="60"/>
      <c r="WG34" s="30"/>
      <c r="WH34" s="31"/>
      <c r="WI34" s="27"/>
      <c r="WJ34" s="31"/>
      <c r="WK34" s="31"/>
      <c r="WL34" s="28"/>
      <c r="WM34" s="59"/>
      <c r="WN34" s="29"/>
      <c r="WO34" s="60"/>
      <c r="WP34" s="30"/>
      <c r="WQ34" s="31"/>
      <c r="WR34" s="27"/>
      <c r="WS34" s="31"/>
      <c r="WT34" s="31"/>
      <c r="WU34" s="28"/>
      <c r="WV34" s="59"/>
      <c r="WW34" s="29"/>
      <c r="WX34" s="60"/>
      <c r="WY34" s="30">
        <v>7</v>
      </c>
      <c r="WZ34" s="31">
        <v>1</v>
      </c>
      <c r="XA34" s="27">
        <v>8</v>
      </c>
      <c r="XB34" s="31">
        <v>1</v>
      </c>
      <c r="XC34" s="31">
        <v>0</v>
      </c>
      <c r="XD34" s="28">
        <v>9</v>
      </c>
      <c r="XE34" s="59"/>
      <c r="XF34" s="29">
        <v>6</v>
      </c>
      <c r="XG34" s="60" t="str">
        <f t="shared" si="1063"/>
        <v/>
      </c>
      <c r="XH34" s="30">
        <v>1</v>
      </c>
      <c r="XI34" s="31">
        <v>2</v>
      </c>
      <c r="XJ34" s="27">
        <v>3</v>
      </c>
      <c r="XK34" s="31">
        <v>2</v>
      </c>
      <c r="XL34" s="31">
        <v>2</v>
      </c>
      <c r="XM34" s="28">
        <v>7</v>
      </c>
      <c r="XN34" s="59"/>
      <c r="XO34" s="29">
        <v>9</v>
      </c>
      <c r="XP34" s="60" t="str">
        <f t="shared" si="997"/>
        <v/>
      </c>
      <c r="XQ34" s="30">
        <v>5</v>
      </c>
      <c r="XR34" s="31">
        <v>1</v>
      </c>
      <c r="XS34" s="27">
        <v>6</v>
      </c>
      <c r="XT34" s="31">
        <v>1</v>
      </c>
      <c r="XU34" s="31">
        <v>1</v>
      </c>
      <c r="XV34" s="28">
        <v>8</v>
      </c>
      <c r="XW34" s="59"/>
      <c r="XX34" s="29">
        <v>7</v>
      </c>
      <c r="XY34" s="60" t="str">
        <f t="shared" si="1064"/>
        <v/>
      </c>
      <c r="XZ34" s="30">
        <v>5</v>
      </c>
      <c r="YA34" s="31">
        <v>0</v>
      </c>
      <c r="YB34" s="27">
        <v>5</v>
      </c>
      <c r="YC34" s="31">
        <v>2</v>
      </c>
      <c r="YD34" s="31">
        <v>2</v>
      </c>
      <c r="YE34" s="28">
        <v>9</v>
      </c>
      <c r="YF34" s="59"/>
      <c r="YG34" s="29">
        <v>4</v>
      </c>
      <c r="YH34" s="60" t="str">
        <f t="shared" si="1065"/>
        <v/>
      </c>
      <c r="YI34" s="30">
        <v>2</v>
      </c>
      <c r="YJ34" s="31">
        <v>2</v>
      </c>
      <c r="YK34" s="27">
        <v>4</v>
      </c>
      <c r="YL34" s="31">
        <v>1</v>
      </c>
      <c r="YM34" s="31">
        <v>1</v>
      </c>
      <c r="YN34" s="28">
        <v>6</v>
      </c>
      <c r="YO34" s="59"/>
      <c r="YP34" s="29">
        <v>10</v>
      </c>
      <c r="YQ34" s="60" t="s">
        <v>250</v>
      </c>
      <c r="YR34" s="30"/>
      <c r="YS34" s="31"/>
      <c r="YT34" s="27"/>
      <c r="YU34" s="31"/>
      <c r="YV34" s="31"/>
      <c r="YW34" s="28"/>
      <c r="YX34" s="59"/>
      <c r="YY34" s="29"/>
      <c r="YZ34" s="60"/>
      <c r="ZA34" s="30"/>
      <c r="ZB34" s="31"/>
      <c r="ZC34" s="27"/>
      <c r="ZD34" s="31"/>
      <c r="ZE34" s="31"/>
      <c r="ZF34" s="28"/>
      <c r="ZG34" s="59"/>
      <c r="ZH34" s="29"/>
      <c r="ZI34" s="60"/>
      <c r="ZJ34" s="30">
        <v>6</v>
      </c>
      <c r="ZK34" s="31">
        <v>0</v>
      </c>
      <c r="ZL34" s="27">
        <v>6</v>
      </c>
      <c r="ZM34" s="31">
        <v>0</v>
      </c>
      <c r="ZN34" s="31">
        <v>0</v>
      </c>
      <c r="ZO34" s="28">
        <v>6</v>
      </c>
      <c r="ZP34" s="59"/>
      <c r="ZQ34" s="29">
        <v>6</v>
      </c>
      <c r="ZR34" s="60" t="str">
        <f t="shared" si="1002"/>
        <v/>
      </c>
      <c r="ZS34" s="30">
        <v>3</v>
      </c>
      <c r="ZT34" s="31">
        <v>0</v>
      </c>
      <c r="ZU34" s="27">
        <v>3</v>
      </c>
      <c r="ZV34" s="31">
        <v>0</v>
      </c>
      <c r="ZW34" s="31">
        <v>0</v>
      </c>
      <c r="ZX34" s="28">
        <v>3</v>
      </c>
      <c r="ZY34" s="59"/>
      <c r="ZZ34" s="29">
        <v>12</v>
      </c>
      <c r="AAA34" s="60" t="str">
        <f t="shared" si="1068"/>
        <v/>
      </c>
      <c r="AAB34" s="30">
        <v>1</v>
      </c>
      <c r="AAC34" s="31">
        <v>0</v>
      </c>
      <c r="AAD34" s="27">
        <v>1</v>
      </c>
      <c r="AAE34" s="31">
        <v>2</v>
      </c>
      <c r="AAF34" s="31">
        <v>1</v>
      </c>
      <c r="AAG34" s="28">
        <v>4</v>
      </c>
      <c r="AAH34" s="59"/>
      <c r="AAI34" s="29">
        <v>3</v>
      </c>
      <c r="AAJ34" s="60" t="str">
        <f t="shared" si="1069"/>
        <v/>
      </c>
      <c r="AAK34" s="30">
        <v>0</v>
      </c>
      <c r="AAL34" s="31">
        <v>0</v>
      </c>
      <c r="AAM34" s="27">
        <v>0</v>
      </c>
      <c r="AAN34" s="31">
        <v>0</v>
      </c>
      <c r="AAO34" s="31">
        <v>1</v>
      </c>
      <c r="AAP34" s="28">
        <v>1</v>
      </c>
      <c r="AAQ34" s="59"/>
      <c r="AAR34" s="29">
        <v>4</v>
      </c>
      <c r="AAS34" s="60" t="str">
        <f t="shared" si="1005"/>
        <v/>
      </c>
      <c r="AAT34" s="30">
        <v>3</v>
      </c>
      <c r="AAU34" s="31">
        <v>3</v>
      </c>
      <c r="AAV34" s="27">
        <v>6</v>
      </c>
      <c r="AAW34" s="31">
        <v>1</v>
      </c>
      <c r="AAX34" s="31">
        <v>2</v>
      </c>
      <c r="AAY34" s="28">
        <v>9</v>
      </c>
      <c r="AAZ34" s="59"/>
      <c r="ABA34" s="29">
        <v>3</v>
      </c>
      <c r="ABB34" s="60" t="str">
        <f t="shared" si="1006"/>
        <v/>
      </c>
      <c r="ABC34" s="30"/>
      <c r="ABD34" s="31"/>
      <c r="ABE34" s="27"/>
      <c r="ABF34" s="31"/>
      <c r="ABG34" s="31"/>
      <c r="ABH34" s="28"/>
      <c r="ABI34" s="59"/>
      <c r="ABJ34" s="29"/>
      <c r="ABK34" s="60"/>
      <c r="ABL34" s="30"/>
      <c r="ABM34" s="31"/>
      <c r="ABN34" s="27"/>
      <c r="ABO34" s="31"/>
      <c r="ABP34" s="31"/>
      <c r="ABQ34" s="28"/>
      <c r="ABR34" s="59"/>
      <c r="ABS34" s="29"/>
      <c r="ABT34" s="60"/>
      <c r="ABU34" s="30">
        <v>3</v>
      </c>
      <c r="ABV34" s="31">
        <v>1</v>
      </c>
      <c r="ABW34" s="27">
        <v>4</v>
      </c>
      <c r="ABX34" s="31">
        <v>1</v>
      </c>
      <c r="ABY34" s="31">
        <v>0</v>
      </c>
      <c r="ABZ34" s="28">
        <v>5</v>
      </c>
      <c r="ACA34" s="59"/>
      <c r="ACB34" s="29"/>
      <c r="ACC34" s="60" t="str">
        <f t="shared" si="1072"/>
        <v/>
      </c>
      <c r="ACD34" s="30">
        <v>0</v>
      </c>
      <c r="ACE34" s="31">
        <v>1</v>
      </c>
      <c r="ACF34" s="27">
        <v>1</v>
      </c>
      <c r="ACG34" s="31">
        <v>1</v>
      </c>
      <c r="ACH34" s="31">
        <v>1</v>
      </c>
      <c r="ACI34" s="28">
        <v>3</v>
      </c>
      <c r="ACJ34" s="59"/>
      <c r="ACK34" s="29"/>
      <c r="ACL34" s="60" t="str">
        <f t="shared" si="1073"/>
        <v/>
      </c>
      <c r="ACM34" s="30"/>
      <c r="ACN34" s="31"/>
      <c r="ACO34" s="27"/>
      <c r="ACP34" s="31"/>
      <c r="ACQ34" s="31"/>
      <c r="ACR34" s="28"/>
      <c r="ACS34" s="59"/>
      <c r="ACT34" s="29"/>
      <c r="ACU34" s="60"/>
      <c r="ACV34" s="30"/>
      <c r="ACW34" s="31"/>
      <c r="ACX34" s="27"/>
      <c r="ACY34" s="31"/>
      <c r="ACZ34" s="31"/>
      <c r="ADA34" s="28"/>
      <c r="ADB34" s="59"/>
      <c r="ADC34" s="29"/>
      <c r="ADD34" s="60"/>
      <c r="ADE34" s="30"/>
      <c r="ADF34" s="31"/>
      <c r="ADG34" s="27"/>
      <c r="ADH34" s="31"/>
      <c r="ADI34" s="31"/>
      <c r="ADJ34" s="28"/>
      <c r="ADK34" s="59"/>
      <c r="ADL34" s="29"/>
      <c r="ADM34" s="60"/>
      <c r="ADN34" s="30"/>
      <c r="ADO34" s="31"/>
      <c r="ADP34" s="27"/>
      <c r="ADQ34" s="31"/>
      <c r="ADR34" s="31"/>
      <c r="ADS34" s="28"/>
      <c r="ADT34" s="59"/>
      <c r="ADU34" s="29"/>
      <c r="ADV34" s="60"/>
      <c r="ADW34" s="30"/>
      <c r="ADX34" s="31"/>
      <c r="ADY34" s="27"/>
      <c r="ADZ34" s="31"/>
      <c r="AEA34" s="31"/>
      <c r="AEB34" s="28"/>
      <c r="AEC34" s="59"/>
      <c r="AED34" s="29"/>
      <c r="AEE34" s="60"/>
      <c r="AEF34" s="30"/>
      <c r="AEG34" s="31"/>
      <c r="AEH34" s="27"/>
      <c r="AEI34" s="31"/>
      <c r="AEJ34" s="31"/>
      <c r="AEK34" s="28"/>
      <c r="AEL34" s="59"/>
      <c r="AEM34" s="29"/>
      <c r="AEN34" s="60"/>
      <c r="AEO34" s="30"/>
      <c r="AEP34" s="31"/>
      <c r="AEQ34" s="27"/>
      <c r="AER34" s="31"/>
      <c r="AES34" s="31"/>
      <c r="AET34" s="28"/>
      <c r="AEU34" s="59"/>
      <c r="AEV34" s="29"/>
      <c r="AEW34" s="60"/>
      <c r="AEX34" s="30"/>
      <c r="AEY34" s="31"/>
      <c r="AEZ34" s="27"/>
      <c r="AFA34" s="31"/>
      <c r="AFB34" s="31"/>
      <c r="AFC34" s="28"/>
      <c r="AFD34" s="59"/>
      <c r="AFE34" s="29"/>
      <c r="AFF34" s="60"/>
      <c r="AFG34" s="30"/>
      <c r="AFH34" s="31"/>
      <c r="AFI34" s="27"/>
      <c r="AFJ34" s="31"/>
      <c r="AFK34" s="31"/>
      <c r="AFL34" s="28"/>
      <c r="AFM34" s="59"/>
      <c r="AFN34" s="29"/>
      <c r="AFO34" s="60"/>
      <c r="AFP34" s="30"/>
      <c r="AFQ34" s="31"/>
      <c r="AFR34" s="27"/>
      <c r="AFS34" s="31"/>
      <c r="AFT34" s="31"/>
      <c r="AFU34" s="28"/>
      <c r="AFV34" s="59"/>
      <c r="AFW34" s="29"/>
      <c r="AFX34" s="60"/>
      <c r="AFY34" s="30"/>
      <c r="AFZ34" s="31"/>
      <c r="AGA34" s="27"/>
      <c r="AGB34" s="31"/>
      <c r="AGC34" s="31"/>
      <c r="AGD34" s="28"/>
      <c r="AGE34" s="59"/>
      <c r="AGF34" s="29"/>
      <c r="AGG34" s="60"/>
      <c r="AGH34" s="30"/>
      <c r="AGI34" s="31"/>
      <c r="AGJ34" s="27"/>
      <c r="AGK34" s="31"/>
      <c r="AGL34" s="31"/>
      <c r="AGM34" s="28"/>
      <c r="AGN34" s="59"/>
      <c r="AGO34" s="29"/>
      <c r="AGP34" s="60"/>
      <c r="AGQ34" s="30"/>
      <c r="AGR34" s="31"/>
      <c r="AGS34" s="27"/>
      <c r="AGT34" s="31"/>
      <c r="AGU34" s="31"/>
      <c r="AGV34" s="28"/>
      <c r="AGW34" s="59"/>
      <c r="AGX34" s="29"/>
      <c r="AGY34" s="60"/>
      <c r="AGZ34" s="30"/>
      <c r="AHA34" s="31"/>
      <c r="AHB34" s="27"/>
      <c r="AHC34" s="31"/>
      <c r="AHD34" s="31"/>
      <c r="AHE34" s="28"/>
      <c r="AHF34" s="59"/>
      <c r="AHG34" s="29"/>
      <c r="AHH34" s="60"/>
      <c r="AHI34" s="30"/>
      <c r="AHJ34" s="31"/>
      <c r="AHK34" s="27"/>
      <c r="AHL34" s="31"/>
      <c r="AHM34" s="31"/>
      <c r="AHN34" s="28"/>
      <c r="AHO34" s="59"/>
      <c r="AHP34" s="29"/>
      <c r="AHQ34" s="60"/>
      <c r="AHR34" s="30"/>
      <c r="AHS34" s="31"/>
      <c r="AHT34" s="27"/>
      <c r="AHU34" s="31"/>
      <c r="AHV34" s="31"/>
      <c r="AHW34" s="28"/>
      <c r="AHX34" s="59"/>
      <c r="AHY34" s="29"/>
      <c r="AHZ34" s="60"/>
      <c r="AIA34" s="30"/>
      <c r="AIB34" s="31"/>
      <c r="AIC34" s="27"/>
      <c r="AID34" s="31"/>
      <c r="AIE34" s="31"/>
      <c r="AIF34" s="28"/>
      <c r="AIG34" s="59"/>
      <c r="AIH34" s="29"/>
      <c r="AII34" s="60"/>
      <c r="AIJ34" s="30"/>
      <c r="AIK34" s="31"/>
      <c r="AIL34" s="27"/>
      <c r="AIM34" s="31"/>
      <c r="AIN34" s="31"/>
      <c r="AIO34" s="28"/>
      <c r="AIP34" s="59"/>
      <c r="AIQ34" s="29"/>
      <c r="AIR34" s="60"/>
      <c r="AIS34" s="30"/>
      <c r="AIT34" s="31"/>
      <c r="AIU34" s="27"/>
      <c r="AIV34" s="31"/>
      <c r="AIW34" s="31"/>
      <c r="AIX34" s="28"/>
      <c r="AIY34" s="59"/>
      <c r="AIZ34" s="29"/>
      <c r="AJA34" s="60"/>
      <c r="AJB34" s="30"/>
      <c r="AJC34" s="31"/>
      <c r="AJD34" s="27"/>
      <c r="AJE34" s="31"/>
      <c r="AJF34" s="31"/>
      <c r="AJG34" s="28"/>
      <c r="AJH34" s="59"/>
      <c r="AJI34" s="29"/>
      <c r="AJJ34" s="60"/>
      <c r="AJK34" s="30"/>
      <c r="AJL34" s="31"/>
      <c r="AJM34" s="27"/>
      <c r="AJN34" s="31"/>
      <c r="AJO34" s="31"/>
      <c r="AJP34" s="28"/>
      <c r="AJQ34" s="59"/>
      <c r="AJR34" s="29"/>
      <c r="AJS34" s="60"/>
      <c r="AJT34" s="30"/>
      <c r="AJU34" s="31"/>
      <c r="AJV34" s="27"/>
      <c r="AJW34" s="31"/>
      <c r="AJX34" s="31"/>
      <c r="AJY34" s="28"/>
      <c r="AJZ34" s="59"/>
      <c r="AKA34" s="29"/>
      <c r="AKB34" s="60"/>
      <c r="AKC34" s="30"/>
      <c r="AKD34" s="31"/>
      <c r="AKE34" s="27"/>
      <c r="AKF34" s="31"/>
      <c r="AKG34" s="31"/>
      <c r="AKH34" s="28"/>
      <c r="AKI34" s="59"/>
      <c r="AKJ34" s="29"/>
      <c r="AKK34" s="60"/>
      <c r="AKL34" s="30"/>
      <c r="AKM34" s="31"/>
      <c r="AKN34" s="27"/>
      <c r="AKO34" s="31"/>
      <c r="AKP34" s="31"/>
      <c r="AKQ34" s="28"/>
      <c r="AKR34" s="59"/>
      <c r="AKS34" s="29"/>
      <c r="AKT34" s="60"/>
      <c r="AKU34" s="30"/>
      <c r="AKV34" s="31"/>
      <c r="AKW34" s="27"/>
      <c r="AKX34" s="31"/>
      <c r="AKY34" s="31"/>
      <c r="AKZ34" s="28"/>
      <c r="ALA34" s="59"/>
      <c r="ALB34" s="29"/>
      <c r="ALC34" s="60"/>
      <c r="ALD34" s="30"/>
      <c r="ALE34" s="31"/>
      <c r="ALF34" s="27"/>
      <c r="ALG34" s="31"/>
      <c r="ALH34" s="31"/>
      <c r="ALI34" s="28"/>
      <c r="ALJ34" s="59"/>
      <c r="ALK34" s="29"/>
      <c r="ALL34" s="60"/>
      <c r="ALM34" s="30"/>
      <c r="ALN34" s="31"/>
      <c r="ALO34" s="27"/>
      <c r="ALP34" s="31"/>
      <c r="ALQ34" s="31"/>
      <c r="ALR34" s="28"/>
      <c r="ALS34" s="59"/>
      <c r="ALT34" s="29"/>
      <c r="ALU34" s="60"/>
      <c r="ALV34" s="30"/>
      <c r="ALW34" s="31"/>
      <c r="ALX34" s="27"/>
      <c r="ALY34" s="31"/>
      <c r="ALZ34" s="31"/>
      <c r="AMA34" s="28"/>
      <c r="AMB34" s="59"/>
      <c r="AMC34" s="29"/>
      <c r="AMD34" s="60"/>
      <c r="AME34" s="30"/>
      <c r="AMF34" s="31"/>
      <c r="AMG34" s="27"/>
      <c r="AMH34" s="31"/>
      <c r="AMI34" s="31"/>
      <c r="AMJ34" s="28"/>
      <c r="AMK34" s="59"/>
      <c r="AML34" s="29"/>
      <c r="AMM34" s="60"/>
      <c r="AMN34" s="30"/>
      <c r="AMO34" s="31"/>
      <c r="AMP34" s="27"/>
      <c r="AMQ34" s="31"/>
      <c r="AMR34" s="31"/>
      <c r="AMS34" s="28"/>
      <c r="AMT34" s="59"/>
      <c r="AMU34" s="29"/>
      <c r="AMV34" s="60"/>
      <c r="AMW34" s="30"/>
      <c r="AMX34" s="31"/>
      <c r="AMY34" s="27"/>
      <c r="AMZ34" s="31"/>
      <c r="ANA34" s="31"/>
      <c r="ANB34" s="28"/>
      <c r="ANC34" s="59"/>
      <c r="AND34" s="29"/>
      <c r="ANE34" s="60"/>
      <c r="ANF34" s="30"/>
      <c r="ANG34" s="31"/>
      <c r="ANH34" s="27"/>
      <c r="ANI34" s="31"/>
      <c r="ANJ34" s="31"/>
      <c r="ANK34" s="28"/>
      <c r="ANL34" s="59"/>
      <c r="ANM34" s="29"/>
      <c r="ANN34" s="60"/>
      <c r="ANO34" s="30"/>
      <c r="ANP34" s="31"/>
      <c r="ANQ34" s="27"/>
      <c r="ANR34" s="31"/>
      <c r="ANS34" s="31"/>
      <c r="ANT34" s="28"/>
      <c r="ANU34" s="59"/>
      <c r="ANV34" s="29"/>
      <c r="ANW34" s="60"/>
      <c r="ANX34" s="30"/>
      <c r="ANY34" s="31"/>
      <c r="ANZ34" s="27"/>
      <c r="AOA34" s="31"/>
      <c r="AOB34" s="31"/>
      <c r="AOC34" s="28"/>
      <c r="AOD34" s="59"/>
      <c r="AOE34" s="29"/>
      <c r="AOF34" s="60"/>
      <c r="AOG34" s="30"/>
      <c r="AOH34" s="31"/>
      <c r="AOI34" s="27"/>
      <c r="AOJ34" s="31"/>
      <c r="AOK34" s="31"/>
      <c r="AOL34" s="28"/>
      <c r="AOM34" s="59"/>
      <c r="AON34" s="29"/>
      <c r="AOO34" s="60"/>
      <c r="AOP34" s="30"/>
      <c r="AOQ34" s="31"/>
      <c r="AOR34" s="27"/>
      <c r="AOS34" s="31"/>
      <c r="AOT34" s="31"/>
      <c r="AOU34" s="28"/>
      <c r="AOV34" s="59"/>
      <c r="AOW34" s="29"/>
      <c r="AOX34" s="60"/>
      <c r="AOY34" s="30"/>
      <c r="AOZ34" s="31"/>
      <c r="APA34" s="27"/>
      <c r="APB34" s="31"/>
      <c r="APC34" s="31"/>
      <c r="APD34" s="28"/>
      <c r="APE34" s="59"/>
      <c r="APF34" s="29"/>
      <c r="APG34" s="60"/>
      <c r="APH34" s="30"/>
      <c r="API34" s="31"/>
      <c r="APJ34" s="27"/>
      <c r="APK34" s="31"/>
      <c r="APL34" s="31"/>
      <c r="APM34" s="28"/>
      <c r="APN34" s="59"/>
      <c r="APO34" s="29"/>
      <c r="APP34" s="60"/>
      <c r="APQ34" s="30"/>
      <c r="APR34" s="31"/>
      <c r="APS34" s="27"/>
      <c r="APT34" s="31"/>
      <c r="APU34" s="31"/>
      <c r="APV34" s="28"/>
      <c r="APW34" s="59"/>
      <c r="APX34" s="29"/>
      <c r="APY34" s="60"/>
      <c r="APZ34" s="30"/>
      <c r="AQA34" s="31"/>
      <c r="AQB34" s="27"/>
      <c r="AQC34" s="31"/>
      <c r="AQD34" s="31"/>
      <c r="AQE34" s="28"/>
      <c r="AQF34" s="59"/>
      <c r="AQG34" s="29"/>
      <c r="AQH34" s="60"/>
      <c r="AQI34" s="30"/>
      <c r="AQJ34" s="31"/>
      <c r="AQK34" s="27"/>
      <c r="AQL34" s="31"/>
      <c r="AQM34" s="31"/>
      <c r="AQN34" s="28"/>
      <c r="AQO34" s="59"/>
      <c r="AQP34" s="29"/>
      <c r="AQQ34" s="60"/>
      <c r="AQR34" s="30"/>
      <c r="AQS34" s="31"/>
      <c r="AQT34" s="27"/>
      <c r="AQU34" s="31"/>
      <c r="AQV34" s="31"/>
      <c r="AQW34" s="28"/>
      <c r="AQX34" s="59"/>
      <c r="AQY34" s="29"/>
      <c r="AQZ34" s="60"/>
      <c r="ARA34" s="30"/>
      <c r="ARB34" s="31"/>
      <c r="ARC34" s="27"/>
      <c r="ARD34" s="31"/>
      <c r="ARE34" s="31"/>
      <c r="ARF34" s="28"/>
      <c r="ARG34" s="59"/>
      <c r="ARH34" s="29"/>
      <c r="ARI34" s="60"/>
      <c r="ARJ34" s="30"/>
      <c r="ARK34" s="31"/>
      <c r="ARL34" s="27"/>
      <c r="ARM34" s="31"/>
      <c r="ARN34" s="31"/>
      <c r="ARO34" s="28"/>
      <c r="ARP34" s="59"/>
      <c r="ARQ34" s="29"/>
      <c r="ARR34" s="60"/>
      <c r="ARS34" s="30"/>
      <c r="ART34" s="31"/>
      <c r="ARU34" s="27"/>
      <c r="ARV34" s="31"/>
      <c r="ARW34" s="31"/>
      <c r="ARX34" s="28"/>
      <c r="ARY34" s="59"/>
      <c r="ARZ34" s="29"/>
      <c r="ASA34" s="60"/>
      <c r="ASB34" s="30"/>
      <c r="ASC34" s="31"/>
      <c r="ASD34" s="27"/>
      <c r="ASE34" s="31"/>
      <c r="ASF34" s="31"/>
      <c r="ASG34" s="28"/>
      <c r="ASH34" s="59"/>
      <c r="ASI34" s="29"/>
      <c r="ASJ34" s="60"/>
      <c r="ASK34" s="30"/>
      <c r="ASL34" s="31"/>
      <c r="ASM34" s="27"/>
      <c r="ASN34" s="31"/>
      <c r="ASO34" s="31"/>
      <c r="ASP34" s="28"/>
      <c r="ASQ34" s="59"/>
      <c r="ASR34" s="29"/>
      <c r="ASS34" s="60"/>
      <c r="AST34" s="30"/>
      <c r="ASU34" s="31"/>
      <c r="ASV34" s="27"/>
      <c r="ASW34" s="31"/>
      <c r="ASX34" s="31"/>
      <c r="ASY34" s="28"/>
      <c r="ASZ34" s="59"/>
      <c r="ATA34" s="29"/>
      <c r="ATB34" s="60"/>
      <c r="ATC34" s="30"/>
      <c r="ATD34" s="31"/>
      <c r="ATE34" s="27"/>
      <c r="ATF34" s="31"/>
      <c r="ATG34" s="31"/>
      <c r="ATH34" s="28"/>
      <c r="ATI34" s="59"/>
      <c r="ATJ34" s="29"/>
      <c r="ATK34" s="60"/>
      <c r="ATL34" s="30"/>
      <c r="ATM34" s="31"/>
      <c r="ATN34" s="27"/>
      <c r="ATO34" s="31"/>
      <c r="ATP34" s="31"/>
      <c r="ATQ34" s="28"/>
      <c r="ATR34" s="59"/>
      <c r="ATS34" s="29"/>
      <c r="ATT34" s="60"/>
      <c r="ATU34" s="30"/>
      <c r="ATV34" s="31"/>
      <c r="ATW34" s="27"/>
      <c r="ATX34" s="31"/>
      <c r="ATY34" s="31"/>
      <c r="ATZ34" s="28"/>
      <c r="AUA34" s="59"/>
      <c r="AUB34" s="29"/>
      <c r="AUC34" s="60"/>
      <c r="AUD34" s="30"/>
      <c r="AUE34" s="31"/>
      <c r="AUF34" s="27"/>
      <c r="AUG34" s="31"/>
      <c r="AUH34" s="31"/>
      <c r="AUI34" s="28"/>
      <c r="AUJ34" s="59"/>
      <c r="AUK34" s="29"/>
      <c r="AUL34" s="60"/>
      <c r="AUM34" s="30"/>
      <c r="AUN34" s="31"/>
      <c r="AUO34" s="27"/>
      <c r="AUP34" s="31"/>
      <c r="AUQ34" s="31"/>
      <c r="AUR34" s="28"/>
      <c r="AUS34" s="59"/>
      <c r="AUT34" s="29"/>
      <c r="AUU34" s="60"/>
      <c r="AUV34" s="30"/>
      <c r="AUW34" s="31"/>
      <c r="AUX34" s="27"/>
      <c r="AUY34" s="31"/>
      <c r="AUZ34" s="31"/>
      <c r="AVA34" s="28"/>
      <c r="AVB34" s="59"/>
      <c r="AVC34" s="29"/>
      <c r="AVD34" s="60"/>
      <c r="AVE34" s="30"/>
      <c r="AVF34" s="31"/>
      <c r="AVG34" s="27"/>
      <c r="AVH34" s="31"/>
      <c r="AVI34" s="31"/>
      <c r="AVJ34" s="28"/>
      <c r="AVK34" s="59"/>
      <c r="AVL34" s="29"/>
      <c r="AVM34" s="60"/>
      <c r="AVN34" s="30"/>
      <c r="AVO34" s="31"/>
      <c r="AVP34" s="27"/>
      <c r="AVQ34" s="31"/>
      <c r="AVR34" s="31"/>
      <c r="AVS34" s="28"/>
      <c r="AVT34" s="59"/>
      <c r="AVU34" s="29"/>
      <c r="AVV34" s="60"/>
      <c r="AVW34" s="30"/>
      <c r="AVX34" s="31"/>
      <c r="AVY34" s="27"/>
      <c r="AVZ34" s="31"/>
      <c r="AWA34" s="31"/>
      <c r="AWB34" s="28"/>
      <c r="AWC34" s="59"/>
      <c r="AWD34" s="29"/>
      <c r="AWE34" s="60"/>
      <c r="AWF34" s="30"/>
      <c r="AWG34" s="31"/>
      <c r="AWH34" s="27"/>
      <c r="AWI34" s="31"/>
      <c r="AWJ34" s="31"/>
      <c r="AWK34" s="28"/>
      <c r="AWL34" s="59"/>
      <c r="AWM34" s="29"/>
      <c r="AWN34" s="60"/>
      <c r="AWO34" s="30"/>
      <c r="AWP34" s="31"/>
      <c r="AWQ34" s="27"/>
      <c r="AWR34" s="31"/>
      <c r="AWS34" s="31"/>
      <c r="AWT34" s="28"/>
      <c r="AWU34" s="59"/>
      <c r="AWV34" s="29"/>
      <c r="AWW34" s="60"/>
      <c r="AWX34" s="30"/>
      <c r="AWY34" s="31"/>
      <c r="AWZ34" s="27"/>
      <c r="AXA34" s="31"/>
      <c r="AXB34" s="31"/>
      <c r="AXC34" s="28"/>
      <c r="AXD34" s="59"/>
      <c r="AXE34" s="29"/>
      <c r="AXF34" s="60"/>
      <c r="AXG34" s="30"/>
      <c r="AXH34" s="31"/>
      <c r="AXI34" s="27"/>
      <c r="AXJ34" s="31"/>
      <c r="AXK34" s="31"/>
      <c r="AXL34" s="28"/>
      <c r="AXM34" s="59"/>
      <c r="AXN34" s="29"/>
      <c r="AXO34" s="60"/>
      <c r="AXP34" s="30"/>
      <c r="AXQ34" s="31"/>
      <c r="AXR34" s="27"/>
      <c r="AXS34" s="31"/>
      <c r="AXT34" s="31"/>
      <c r="AXU34" s="28"/>
      <c r="AXV34" s="59"/>
      <c r="AXW34" s="29"/>
      <c r="AXX34" s="60"/>
      <c r="AXY34" s="30"/>
      <c r="AXZ34" s="31"/>
      <c r="AYA34" s="27"/>
      <c r="AYB34" s="31"/>
      <c r="AYC34" s="31"/>
      <c r="AYD34" s="28"/>
      <c r="AYE34" s="59"/>
      <c r="AYF34" s="29"/>
      <c r="AYG34" s="60"/>
      <c r="AYH34" s="30"/>
      <c r="AYI34" s="31"/>
      <c r="AYJ34" s="27"/>
      <c r="AYK34" s="31"/>
      <c r="AYL34" s="31"/>
      <c r="AYM34" s="28"/>
      <c r="AYN34" s="59"/>
      <c r="AYO34" s="29"/>
      <c r="AYP34" s="60"/>
      <c r="AYQ34" s="30"/>
      <c r="AYR34" s="31"/>
      <c r="AYS34" s="27"/>
      <c r="AYT34" s="31"/>
      <c r="AYU34" s="31"/>
      <c r="AYV34" s="28"/>
      <c r="AYW34" s="59"/>
      <c r="AYX34" s="29"/>
      <c r="AYY34" s="60"/>
      <c r="AYZ34" s="30"/>
      <c r="AZA34" s="31"/>
      <c r="AZB34" s="27"/>
      <c r="AZC34" s="31"/>
      <c r="AZD34" s="31"/>
      <c r="AZE34" s="28"/>
      <c r="AZF34" s="59"/>
      <c r="AZG34" s="29"/>
      <c r="AZH34" s="60"/>
      <c r="AZI34" s="30"/>
      <c r="AZJ34" s="31"/>
      <c r="AZK34" s="27"/>
      <c r="AZL34" s="31"/>
      <c r="AZM34" s="31"/>
      <c r="AZN34" s="28"/>
      <c r="AZO34" s="59"/>
      <c r="AZP34" s="29"/>
      <c r="AZQ34" s="60"/>
      <c r="AZR34" s="30"/>
      <c r="AZS34" s="31"/>
      <c r="AZT34" s="27"/>
      <c r="AZU34" s="31"/>
      <c r="AZV34" s="31"/>
      <c r="AZW34" s="28"/>
      <c r="AZX34" s="59"/>
      <c r="AZY34" s="29"/>
      <c r="AZZ34" s="60"/>
      <c r="BAA34" s="30"/>
      <c r="BAB34" s="31"/>
      <c r="BAC34" s="27"/>
      <c r="BAD34" s="31"/>
      <c r="BAE34" s="31"/>
      <c r="BAF34" s="28"/>
      <c r="BAG34" s="59"/>
      <c r="BAH34" s="29"/>
      <c r="BAI34" s="60"/>
      <c r="BAJ34" s="30"/>
      <c r="BAK34" s="31"/>
      <c r="BAL34" s="27"/>
      <c r="BAM34" s="31"/>
      <c r="BAN34" s="31"/>
      <c r="BAO34" s="28"/>
      <c r="BAP34" s="59"/>
      <c r="BAQ34" s="29"/>
      <c r="BAR34" s="60"/>
      <c r="BAS34" s="30"/>
      <c r="BAT34" s="31"/>
      <c r="BAU34" s="27"/>
      <c r="BAV34" s="31"/>
      <c r="BAW34" s="31"/>
      <c r="BAX34" s="28"/>
      <c r="BAY34" s="59"/>
      <c r="BAZ34" s="29"/>
      <c r="BBA34" s="60"/>
      <c r="BBB34" s="30"/>
      <c r="BBC34" s="31"/>
      <c r="BBD34" s="27"/>
      <c r="BBE34" s="31"/>
      <c r="BBF34" s="31"/>
      <c r="BBG34" s="28"/>
      <c r="BBH34" s="59"/>
      <c r="BBI34" s="29"/>
      <c r="BBJ34" s="60"/>
      <c r="BBK34" s="30"/>
      <c r="BBL34" s="31"/>
      <c r="BBM34" s="27"/>
      <c r="BBN34" s="31"/>
      <c r="BBO34" s="31"/>
      <c r="BBP34" s="28"/>
      <c r="BBQ34" s="59"/>
      <c r="BBR34" s="29"/>
      <c r="BBS34" s="60"/>
      <c r="BBT34" s="30"/>
      <c r="BBU34" s="31"/>
      <c r="BBV34" s="27"/>
      <c r="BBW34" s="31"/>
      <c r="BBX34" s="31"/>
      <c r="BBY34" s="28"/>
      <c r="BBZ34" s="59"/>
      <c r="BCA34" s="29"/>
      <c r="BCB34" s="60"/>
      <c r="BCC34" s="30"/>
      <c r="BCD34" s="31"/>
      <c r="BCE34" s="27"/>
      <c r="BCF34" s="31"/>
      <c r="BCG34" s="31"/>
      <c r="BCH34" s="28"/>
      <c r="BCI34" s="59"/>
      <c r="BCJ34" s="29"/>
      <c r="BCK34" s="60"/>
      <c r="BCL34" s="30"/>
      <c r="BCM34" s="31"/>
      <c r="BCN34" s="27"/>
      <c r="BCO34" s="31"/>
      <c r="BCP34" s="31"/>
      <c r="BCQ34" s="28"/>
      <c r="BCR34" s="59"/>
      <c r="BCS34" s="29"/>
      <c r="BCT34" s="60"/>
      <c r="BCU34" s="30"/>
      <c r="BCV34" s="31"/>
      <c r="BCW34" s="27"/>
      <c r="BCX34" s="31"/>
      <c r="BCY34" s="31"/>
      <c r="BCZ34" s="28"/>
      <c r="BDA34" s="59"/>
      <c r="BDB34" s="29"/>
      <c r="BDC34" s="60"/>
      <c r="BDD34" s="30"/>
      <c r="BDE34" s="31"/>
      <c r="BDF34" s="27"/>
      <c r="BDG34" s="31"/>
      <c r="BDH34" s="31"/>
      <c r="BDI34" s="28"/>
      <c r="BDJ34" s="59"/>
      <c r="BDK34" s="29"/>
      <c r="BDL34" s="60"/>
      <c r="BDM34" s="30"/>
      <c r="BDN34" s="31"/>
      <c r="BDO34" s="27"/>
      <c r="BDP34" s="31"/>
      <c r="BDQ34" s="31"/>
      <c r="BDR34" s="28"/>
      <c r="BDS34" s="59"/>
      <c r="BDT34" s="29"/>
      <c r="BDU34" s="60"/>
      <c r="BDV34" s="30"/>
      <c r="BDW34" s="31"/>
      <c r="BDX34" s="27"/>
      <c r="BDY34" s="31"/>
      <c r="BDZ34" s="31"/>
      <c r="BEA34" s="28"/>
      <c r="BEB34" s="59"/>
      <c r="BEC34" s="29"/>
      <c r="BED34" s="60"/>
      <c r="BEE34" s="30"/>
      <c r="BEF34" s="31"/>
      <c r="BEG34" s="27"/>
      <c r="BEH34" s="31"/>
      <c r="BEI34" s="31"/>
      <c r="BEJ34" s="28"/>
      <c r="BEK34" s="59"/>
      <c r="BEL34" s="29"/>
      <c r="BEM34" s="60"/>
      <c r="BEN34" s="30"/>
      <c r="BEO34" s="31"/>
      <c r="BEP34" s="27"/>
      <c r="BEQ34" s="31"/>
      <c r="BER34" s="31"/>
      <c r="BES34" s="28"/>
      <c r="BET34" s="59"/>
      <c r="BEU34" s="29"/>
      <c r="BEV34" s="60"/>
      <c r="BEW34" s="30"/>
      <c r="BEX34" s="31"/>
      <c r="BEY34" s="27"/>
      <c r="BEZ34" s="31"/>
      <c r="BFA34" s="31"/>
      <c r="BFB34" s="28"/>
      <c r="BFC34" s="59"/>
      <c r="BFD34" s="29"/>
      <c r="BFE34" s="60"/>
      <c r="BFF34" s="30"/>
      <c r="BFG34" s="31"/>
      <c r="BFH34" s="27"/>
      <c r="BFI34" s="31"/>
      <c r="BFJ34" s="31"/>
      <c r="BFK34" s="28"/>
      <c r="BFL34" s="59"/>
      <c r="BFM34" s="29"/>
      <c r="BFN34" s="60"/>
      <c r="BFO34" s="30"/>
      <c r="BFP34" s="31"/>
      <c r="BFQ34" s="27"/>
      <c r="BFR34" s="31"/>
      <c r="BFS34" s="31"/>
      <c r="BFT34" s="28"/>
      <c r="BFU34" s="59"/>
      <c r="BFV34" s="29"/>
      <c r="BFW34" s="60"/>
      <c r="BFX34" s="30"/>
      <c r="BFY34" s="31"/>
      <c r="BFZ34" s="27"/>
      <c r="BGA34" s="31"/>
      <c r="BGB34" s="31"/>
      <c r="BGC34" s="28"/>
      <c r="BGD34" s="59"/>
      <c r="BGE34" s="29"/>
      <c r="BGF34" s="60"/>
      <c r="BGG34" s="30"/>
      <c r="BGH34" s="31"/>
      <c r="BGI34" s="27"/>
      <c r="BGJ34" s="31"/>
      <c r="BGK34" s="31"/>
      <c r="BGL34" s="28"/>
      <c r="BGM34" s="59"/>
      <c r="BGN34" s="29"/>
      <c r="BGO34" s="60"/>
      <c r="BGP34" s="30"/>
      <c r="BGQ34" s="31"/>
      <c r="BGR34" s="27"/>
      <c r="BGS34" s="31"/>
      <c r="BGT34" s="31"/>
      <c r="BGU34" s="28"/>
      <c r="BGV34" s="59"/>
      <c r="BGW34" s="29"/>
      <c r="BGX34" s="60"/>
      <c r="BGY34" s="30"/>
      <c r="BGZ34" s="31"/>
      <c r="BHA34" s="27"/>
      <c r="BHB34" s="31"/>
      <c r="BHC34" s="31"/>
      <c r="BHD34" s="28"/>
      <c r="BHE34" s="59"/>
      <c r="BHF34" s="29"/>
      <c r="BHG34" s="60"/>
      <c r="BHH34" s="30"/>
      <c r="BHI34" s="31"/>
      <c r="BHJ34" s="27"/>
      <c r="BHK34" s="31"/>
      <c r="BHL34" s="31"/>
      <c r="BHM34" s="28"/>
      <c r="BHN34" s="59"/>
      <c r="BHO34" s="29"/>
      <c r="BHP34" s="60"/>
      <c r="BHQ34" s="30"/>
      <c r="BHR34" s="31"/>
      <c r="BHS34" s="27"/>
      <c r="BHT34" s="31"/>
      <c r="BHU34" s="31"/>
      <c r="BHV34" s="28"/>
      <c r="BHW34" s="59"/>
      <c r="BHX34" s="29"/>
      <c r="BHY34" s="60"/>
      <c r="BHZ34" s="30"/>
      <c r="BIA34" s="31"/>
      <c r="BIB34" s="27"/>
      <c r="BIC34" s="31"/>
      <c r="BID34" s="31"/>
      <c r="BIE34" s="28"/>
      <c r="BIF34" s="59"/>
      <c r="BIG34" s="29"/>
      <c r="BIH34" s="60"/>
      <c r="BII34" s="30"/>
      <c r="BIJ34" s="31"/>
      <c r="BIK34" s="27"/>
      <c r="BIL34" s="31"/>
      <c r="BIM34" s="31"/>
      <c r="BIN34" s="28"/>
      <c r="BIO34" s="59"/>
      <c r="BIP34" s="29"/>
      <c r="BIQ34" s="60"/>
      <c r="BIR34" s="30"/>
      <c r="BIS34" s="31"/>
      <c r="BIT34" s="27"/>
      <c r="BIU34" s="31"/>
      <c r="BIV34" s="31"/>
      <c r="BIW34" s="28"/>
      <c r="BIX34" s="59"/>
      <c r="BIY34" s="29"/>
      <c r="BIZ34" s="60"/>
      <c r="BJA34" s="30"/>
      <c r="BJB34" s="31"/>
      <c r="BJC34" s="27"/>
      <c r="BJD34" s="31"/>
      <c r="BJE34" s="31"/>
      <c r="BJF34" s="28"/>
      <c r="BJG34" s="59"/>
      <c r="BJH34" s="29"/>
      <c r="BJI34" s="60"/>
      <c r="BJJ34" s="30"/>
      <c r="BJK34" s="31"/>
      <c r="BJL34" s="27"/>
      <c r="BJM34" s="31"/>
      <c r="BJN34" s="31"/>
      <c r="BJO34" s="28"/>
      <c r="BJP34" s="59"/>
      <c r="BJQ34" s="29"/>
      <c r="BJR34" s="60"/>
      <c r="BJS34" s="30"/>
      <c r="BJT34" s="31"/>
      <c r="BJU34" s="27"/>
      <c r="BJV34" s="31"/>
      <c r="BJW34" s="31"/>
      <c r="BJX34" s="28"/>
      <c r="BJY34" s="59"/>
      <c r="BJZ34" s="29"/>
      <c r="BKA34" s="60"/>
      <c r="BKB34" s="30"/>
      <c r="BKC34" s="31"/>
      <c r="BKD34" s="27"/>
      <c r="BKE34" s="31"/>
      <c r="BKF34" s="31"/>
      <c r="BKG34" s="28"/>
      <c r="BKH34" s="59"/>
      <c r="BKI34" s="29"/>
      <c r="BKJ34" s="60"/>
      <c r="BKK34" s="30"/>
      <c r="BKL34" s="31"/>
      <c r="BKM34" s="27"/>
      <c r="BKN34" s="31"/>
      <c r="BKO34" s="31"/>
      <c r="BKP34" s="28"/>
      <c r="BKQ34" s="59"/>
      <c r="BKR34" s="29"/>
      <c r="BKS34" s="60"/>
      <c r="BKT34" s="30"/>
      <c r="BKU34" s="31"/>
      <c r="BKV34" s="27"/>
      <c r="BKW34" s="31"/>
      <c r="BKX34" s="31"/>
      <c r="BKY34" s="28"/>
      <c r="BKZ34" s="59"/>
      <c r="BLA34" s="29"/>
      <c r="BLB34" s="60"/>
      <c r="BLC34" s="30"/>
      <c r="BLD34" s="31"/>
      <c r="BLE34" s="27"/>
      <c r="BLF34" s="31"/>
      <c r="BLG34" s="31"/>
      <c r="BLH34" s="28"/>
      <c r="BLI34" s="59"/>
      <c r="BLJ34" s="29"/>
      <c r="BLK34" s="60"/>
      <c r="BLL34" s="30"/>
      <c r="BLM34" s="31"/>
      <c r="BLN34" s="27"/>
      <c r="BLO34" s="31"/>
      <c r="BLP34" s="31"/>
      <c r="BLQ34" s="28"/>
      <c r="BLR34" s="59"/>
      <c r="BLS34" s="29"/>
      <c r="BLT34" s="60"/>
      <c r="BLU34" s="30"/>
      <c r="BLV34" s="31"/>
      <c r="BLW34" s="27"/>
      <c r="BLX34" s="31"/>
      <c r="BLY34" s="31"/>
      <c r="BLZ34" s="28"/>
      <c r="BMA34" s="59"/>
      <c r="BMB34" s="29"/>
      <c r="BMC34" s="60"/>
      <c r="BMD34" s="30"/>
      <c r="BME34" s="31"/>
      <c r="BMF34" s="27"/>
      <c r="BMG34" s="31"/>
      <c r="BMH34" s="31"/>
      <c r="BMI34" s="28"/>
      <c r="BMJ34" s="59"/>
      <c r="BMK34" s="29"/>
      <c r="BML34" s="60"/>
      <c r="BMM34" s="30"/>
      <c r="BMN34" s="31"/>
      <c r="BMO34" s="27"/>
      <c r="BMP34" s="31"/>
      <c r="BMQ34" s="31"/>
      <c r="BMR34" s="28"/>
      <c r="BMS34" s="59"/>
      <c r="BMT34" s="29"/>
      <c r="BMU34" s="60"/>
      <c r="BMV34" s="30"/>
      <c r="BMW34" s="31"/>
      <c r="BMX34" s="27"/>
      <c r="BMY34" s="31"/>
      <c r="BMZ34" s="31"/>
      <c r="BNA34" s="28"/>
      <c r="BNB34" s="59"/>
      <c r="BNC34" s="29"/>
      <c r="BND34" s="60"/>
      <c r="BNE34" s="30"/>
      <c r="BNF34" s="31"/>
      <c r="BNG34" s="27"/>
      <c r="BNH34" s="31"/>
      <c r="BNI34" s="31"/>
      <c r="BNJ34" s="28"/>
      <c r="BNK34" s="59"/>
      <c r="BNL34" s="29"/>
      <c r="BNM34" s="60"/>
      <c r="BNN34" s="30"/>
      <c r="BNO34" s="31"/>
      <c r="BNP34" s="27"/>
      <c r="BNQ34" s="31"/>
      <c r="BNR34" s="31"/>
      <c r="BNS34" s="28"/>
      <c r="BNT34" s="59"/>
      <c r="BNU34" s="29"/>
      <c r="BNV34" s="60"/>
      <c r="BNW34" s="30"/>
      <c r="BNX34" s="31"/>
      <c r="BNY34" s="27"/>
      <c r="BNZ34" s="31"/>
      <c r="BOA34" s="31"/>
      <c r="BOB34" s="28"/>
      <c r="BOC34" s="59"/>
      <c r="BOD34" s="29"/>
      <c r="BOE34" s="60"/>
      <c r="BOF34" s="30"/>
      <c r="BOG34" s="31"/>
      <c r="BOH34" s="27"/>
      <c r="BOI34" s="31"/>
      <c r="BOJ34" s="31"/>
      <c r="BOK34" s="28"/>
      <c r="BOL34" s="59"/>
      <c r="BOM34" s="29"/>
      <c r="BON34" s="60"/>
      <c r="BOO34" s="30"/>
      <c r="BOP34" s="31"/>
      <c r="BOQ34" s="27"/>
      <c r="BOR34" s="31"/>
      <c r="BOS34" s="31"/>
      <c r="BOT34" s="28"/>
      <c r="BOU34" s="59"/>
      <c r="BOV34" s="29"/>
      <c r="BOW34" s="60"/>
      <c r="BOX34" s="30"/>
      <c r="BOY34" s="31"/>
      <c r="BOZ34" s="27"/>
      <c r="BPA34" s="31"/>
      <c r="BPB34" s="31"/>
      <c r="BPC34" s="28"/>
      <c r="BPD34" s="59"/>
      <c r="BPE34" s="29"/>
      <c r="BPF34" s="60"/>
      <c r="BPG34" s="30"/>
      <c r="BPH34" s="31"/>
      <c r="BPI34" s="27"/>
      <c r="BPJ34" s="31"/>
      <c r="BPK34" s="31"/>
      <c r="BPL34" s="28"/>
      <c r="BPM34" s="59"/>
      <c r="BPN34" s="29"/>
      <c r="BPO34" s="60"/>
      <c r="BPP34" s="30"/>
      <c r="BPQ34" s="31"/>
      <c r="BPR34" s="27"/>
      <c r="BPS34" s="31"/>
      <c r="BPT34" s="31"/>
      <c r="BPU34" s="28"/>
      <c r="BPV34" s="59"/>
      <c r="BPW34" s="29"/>
      <c r="BPX34" s="60"/>
      <c r="BPY34" s="30"/>
      <c r="BPZ34" s="31"/>
      <c r="BQA34" s="27"/>
      <c r="BQB34" s="31"/>
      <c r="BQC34" s="31"/>
      <c r="BQD34" s="28"/>
      <c r="BQE34" s="59"/>
      <c r="BQF34" s="29"/>
      <c r="BQG34" s="60"/>
      <c r="BQH34" s="30"/>
      <c r="BQI34" s="31"/>
      <c r="BQJ34" s="27"/>
      <c r="BQK34" s="31"/>
      <c r="BQL34" s="31"/>
      <c r="BQM34" s="28"/>
      <c r="BQN34" s="59"/>
      <c r="BQO34" s="29"/>
      <c r="BQP34" s="60"/>
      <c r="BQQ34" s="30"/>
      <c r="BQR34" s="31"/>
      <c r="BQS34" s="27"/>
      <c r="BQT34" s="31"/>
      <c r="BQU34" s="31"/>
      <c r="BQV34" s="28"/>
      <c r="BQW34" s="59"/>
      <c r="BQX34" s="29"/>
      <c r="BQY34" s="60"/>
      <c r="BQZ34" s="30"/>
      <c r="BRA34" s="31"/>
      <c r="BRB34" s="27"/>
      <c r="BRC34" s="31"/>
      <c r="BRD34" s="31"/>
      <c r="BRE34" s="28"/>
      <c r="BRF34" s="59"/>
      <c r="BRG34" s="29"/>
      <c r="BRH34" s="60"/>
      <c r="BRI34" s="30"/>
      <c r="BRJ34" s="31"/>
      <c r="BRK34" s="27"/>
      <c r="BRL34" s="31"/>
      <c r="BRM34" s="31"/>
      <c r="BRN34" s="28"/>
      <c r="BRO34" s="59"/>
      <c r="BRP34" s="29"/>
      <c r="BRQ34" s="60"/>
      <c r="BRR34" s="30"/>
      <c r="BRS34" s="31"/>
      <c r="BRT34" s="27"/>
      <c r="BRU34" s="31"/>
      <c r="BRV34" s="31"/>
      <c r="BRW34" s="28"/>
      <c r="BRX34" s="59"/>
      <c r="BRY34" s="29"/>
      <c r="BRZ34" s="60"/>
      <c r="BSA34" s="30"/>
      <c r="BSB34" s="31"/>
      <c r="BSC34" s="27"/>
      <c r="BSD34" s="31"/>
      <c r="BSE34" s="31"/>
      <c r="BSF34" s="28"/>
      <c r="BSG34" s="59"/>
      <c r="BSH34" s="29"/>
      <c r="BSI34" s="60"/>
      <c r="BSJ34" s="30"/>
      <c r="BSK34" s="31"/>
      <c r="BSL34" s="27"/>
      <c r="BSM34" s="31"/>
      <c r="BSN34" s="31"/>
      <c r="BSO34" s="28"/>
      <c r="BSP34" s="59"/>
      <c r="BSQ34" s="29"/>
      <c r="BSR34" s="60"/>
      <c r="BSS34" s="30"/>
      <c r="BST34" s="31"/>
      <c r="BSU34" s="27"/>
      <c r="BSV34" s="31"/>
      <c r="BSW34" s="31"/>
      <c r="BSX34" s="28"/>
      <c r="BSY34" s="59"/>
      <c r="BSZ34" s="29"/>
      <c r="BTA34" s="60"/>
      <c r="BTB34" s="30"/>
      <c r="BTC34" s="31"/>
      <c r="BTD34" s="27"/>
      <c r="BTE34" s="31"/>
      <c r="BTF34" s="31"/>
      <c r="BTG34" s="28"/>
      <c r="BTH34" s="59"/>
      <c r="BTI34" s="29"/>
      <c r="BTJ34" s="60"/>
      <c r="BTK34" s="30"/>
      <c r="BTL34" s="31"/>
      <c r="BTM34" s="27"/>
      <c r="BTN34" s="31"/>
      <c r="BTO34" s="31"/>
      <c r="BTP34" s="28"/>
      <c r="BTQ34" s="59"/>
      <c r="BTR34" s="29"/>
      <c r="BTS34" s="60"/>
      <c r="BTT34" s="30"/>
      <c r="BTU34" s="31"/>
      <c r="BTV34" s="27"/>
      <c r="BTW34" s="31"/>
      <c r="BTX34" s="31"/>
      <c r="BTY34" s="28"/>
      <c r="BTZ34" s="59"/>
      <c r="BUA34" s="29"/>
      <c r="BUB34" s="60"/>
      <c r="BUC34" s="30"/>
      <c r="BUD34" s="31"/>
      <c r="BUE34" s="27"/>
      <c r="BUF34" s="31"/>
      <c r="BUG34" s="31"/>
      <c r="BUH34" s="28"/>
      <c r="BUI34" s="59"/>
      <c r="BUJ34" s="29"/>
      <c r="BUK34" s="60"/>
      <c r="BUL34" s="30"/>
      <c r="BUM34" s="31"/>
      <c r="BUN34" s="27"/>
      <c r="BUO34" s="31"/>
      <c r="BUP34" s="31"/>
      <c r="BUQ34" s="28"/>
      <c r="BUR34" s="59"/>
      <c r="BUS34" s="29"/>
      <c r="BUT34" s="60"/>
    </row>
    <row r="35" spans="1:1918">
      <c r="A35" s="45" t="s">
        <v>157</v>
      </c>
      <c r="B35" s="30"/>
      <c r="C35" s="31"/>
      <c r="D35" s="27"/>
      <c r="E35" s="31"/>
      <c r="F35" s="31"/>
      <c r="G35" s="28"/>
      <c r="H35" s="59"/>
      <c r="I35" s="29"/>
      <c r="J35" s="60" t="s">
        <v>250</v>
      </c>
      <c r="K35" s="30"/>
      <c r="L35" s="31"/>
      <c r="M35" s="27"/>
      <c r="N35" s="31"/>
      <c r="O35" s="31"/>
      <c r="P35" s="28"/>
      <c r="Q35" s="59"/>
      <c r="R35" s="29"/>
      <c r="S35" s="60" t="s">
        <v>250</v>
      </c>
      <c r="T35" s="30"/>
      <c r="U35" s="31"/>
      <c r="V35" s="27"/>
      <c r="W35" s="31"/>
      <c r="X35" s="31"/>
      <c r="Y35" s="28"/>
      <c r="Z35" s="59"/>
      <c r="AA35" s="29"/>
      <c r="AB35" s="60" t="s">
        <v>250</v>
      </c>
      <c r="AC35" s="30"/>
      <c r="AD35" s="31"/>
      <c r="AE35" s="27"/>
      <c r="AF35" s="31"/>
      <c r="AG35" s="31"/>
      <c r="AH35" s="28"/>
      <c r="AI35" s="59"/>
      <c r="AJ35" s="29"/>
      <c r="AK35" s="60" t="s">
        <v>250</v>
      </c>
      <c r="AL35" s="30"/>
      <c r="AM35" s="31"/>
      <c r="AN35" s="27"/>
      <c r="AO35" s="31"/>
      <c r="AP35" s="31"/>
      <c r="AQ35" s="28"/>
      <c r="AR35" s="59"/>
      <c r="AS35" s="29"/>
      <c r="AT35" s="60" t="s">
        <v>250</v>
      </c>
      <c r="AU35" s="30">
        <v>7</v>
      </c>
      <c r="AV35" s="31">
        <v>3</v>
      </c>
      <c r="AW35" s="27">
        <v>10</v>
      </c>
      <c r="AX35" s="31">
        <v>0</v>
      </c>
      <c r="AY35" s="31">
        <v>0</v>
      </c>
      <c r="AZ35" s="28">
        <v>10</v>
      </c>
      <c r="BA35" s="59"/>
      <c r="BB35" s="29"/>
      <c r="BC35" s="60" t="s">
        <v>250</v>
      </c>
      <c r="BD35" s="30">
        <v>7</v>
      </c>
      <c r="BE35" s="31">
        <v>2</v>
      </c>
      <c r="BF35" s="27">
        <v>9</v>
      </c>
      <c r="BG35" s="31">
        <v>0</v>
      </c>
      <c r="BH35" s="31">
        <v>3</v>
      </c>
      <c r="BI35" s="28">
        <v>12</v>
      </c>
      <c r="BJ35" s="59"/>
      <c r="BK35" s="29"/>
      <c r="BL35" s="60" t="s">
        <v>250</v>
      </c>
      <c r="BM35" s="30">
        <v>4</v>
      </c>
      <c r="BN35" s="31">
        <v>2</v>
      </c>
      <c r="BO35" s="27">
        <v>6</v>
      </c>
      <c r="BP35" s="31">
        <v>1</v>
      </c>
      <c r="BQ35" s="31">
        <v>4</v>
      </c>
      <c r="BR35" s="28">
        <v>11</v>
      </c>
      <c r="BS35" s="59"/>
      <c r="BT35" s="29"/>
      <c r="BU35" s="60" t="s">
        <v>250</v>
      </c>
      <c r="BV35" s="30">
        <v>1</v>
      </c>
      <c r="BW35" s="31">
        <v>6</v>
      </c>
      <c r="BX35" s="27">
        <v>7</v>
      </c>
      <c r="BY35" s="31">
        <v>7</v>
      </c>
      <c r="BZ35" s="31">
        <v>0</v>
      </c>
      <c r="CA35" s="28">
        <v>14</v>
      </c>
      <c r="CB35" s="59"/>
      <c r="CC35" s="29"/>
      <c r="CD35" s="60" t="s">
        <v>250</v>
      </c>
      <c r="CE35" s="30"/>
      <c r="CF35" s="31"/>
      <c r="CG35" s="27"/>
      <c r="CH35" s="31"/>
      <c r="CI35" s="31"/>
      <c r="CJ35" s="28"/>
      <c r="CK35" s="59"/>
      <c r="CL35" s="29"/>
      <c r="CM35" s="60" t="s">
        <v>250</v>
      </c>
      <c r="CN35" s="30"/>
      <c r="CO35" s="31"/>
      <c r="CP35" s="27"/>
      <c r="CQ35" s="31"/>
      <c r="CR35" s="31"/>
      <c r="CS35" s="28"/>
      <c r="CT35" s="59"/>
      <c r="CU35" s="29"/>
      <c r="CV35" s="60" t="s">
        <v>250</v>
      </c>
      <c r="CW35" s="30"/>
      <c r="CX35" s="31"/>
      <c r="CY35" s="27"/>
      <c r="CZ35" s="31"/>
      <c r="DA35" s="31"/>
      <c r="DB35" s="28"/>
      <c r="DC35" s="59"/>
      <c r="DD35" s="29"/>
      <c r="DE35" s="60" t="s">
        <v>250</v>
      </c>
      <c r="DF35" s="30"/>
      <c r="DG35" s="31"/>
      <c r="DH35" s="27"/>
      <c r="DI35" s="31"/>
      <c r="DJ35" s="31"/>
      <c r="DK35" s="28"/>
      <c r="DL35" s="59"/>
      <c r="DM35" s="29"/>
      <c r="DN35" s="60" t="s">
        <v>250</v>
      </c>
      <c r="DO35" s="30">
        <v>6</v>
      </c>
      <c r="DP35" s="31">
        <v>4</v>
      </c>
      <c r="DQ35" s="27">
        <v>10</v>
      </c>
      <c r="DR35" s="31">
        <v>1</v>
      </c>
      <c r="DS35" s="31">
        <v>4</v>
      </c>
      <c r="DT35" s="28">
        <v>15</v>
      </c>
      <c r="DU35" s="59"/>
      <c r="DV35" s="29">
        <v>15</v>
      </c>
      <c r="DW35" s="60" t="s">
        <v>250</v>
      </c>
      <c r="DX35" s="30">
        <v>9</v>
      </c>
      <c r="DY35" s="31">
        <v>4</v>
      </c>
      <c r="DZ35" s="27">
        <v>13</v>
      </c>
      <c r="EA35" s="31">
        <v>4</v>
      </c>
      <c r="EB35" s="31">
        <v>1</v>
      </c>
      <c r="EC35" s="28">
        <v>18</v>
      </c>
      <c r="ED35" s="59"/>
      <c r="EE35" s="29">
        <v>6</v>
      </c>
      <c r="EF35" s="60" t="s">
        <v>250</v>
      </c>
      <c r="EG35" s="30">
        <v>6</v>
      </c>
      <c r="EH35" s="31">
        <v>2</v>
      </c>
      <c r="EI35" s="27">
        <v>8</v>
      </c>
      <c r="EJ35" s="31">
        <v>2</v>
      </c>
      <c r="EK35" s="31">
        <v>3</v>
      </c>
      <c r="EL35" s="28">
        <v>13</v>
      </c>
      <c r="EM35" s="59"/>
      <c r="EN35" s="29">
        <v>5</v>
      </c>
      <c r="EO35" s="60" t="s">
        <v>250</v>
      </c>
      <c r="EP35" s="30">
        <v>7</v>
      </c>
      <c r="EQ35" s="31">
        <v>1</v>
      </c>
      <c r="ER35" s="27">
        <v>8</v>
      </c>
      <c r="ES35" s="31">
        <v>1</v>
      </c>
      <c r="ET35" s="31">
        <v>4</v>
      </c>
      <c r="EU35" s="28">
        <v>13</v>
      </c>
      <c r="EV35" s="59"/>
      <c r="EW35" s="29">
        <v>7</v>
      </c>
      <c r="EX35" s="60" t="s">
        <v>250</v>
      </c>
      <c r="EY35" s="30">
        <v>12</v>
      </c>
      <c r="EZ35" s="31">
        <v>2</v>
      </c>
      <c r="FA35" s="27">
        <v>14</v>
      </c>
      <c r="FB35" s="31">
        <v>0</v>
      </c>
      <c r="FC35" s="31">
        <v>3</v>
      </c>
      <c r="FD35" s="28">
        <v>17</v>
      </c>
      <c r="FE35" s="59"/>
      <c r="FF35" s="29">
        <v>5</v>
      </c>
      <c r="FG35" s="60" t="s">
        <v>250</v>
      </c>
      <c r="FH35" s="30">
        <v>4</v>
      </c>
      <c r="FI35" s="31">
        <v>2</v>
      </c>
      <c r="FJ35" s="27">
        <v>6</v>
      </c>
      <c r="FK35" s="31">
        <v>1</v>
      </c>
      <c r="FL35" s="31">
        <v>0</v>
      </c>
      <c r="FM35" s="28">
        <v>7</v>
      </c>
      <c r="FN35" s="59"/>
      <c r="FO35" s="29">
        <v>1</v>
      </c>
      <c r="FP35" s="60" t="s">
        <v>250</v>
      </c>
      <c r="FQ35" s="30"/>
      <c r="FR35" s="31"/>
      <c r="FS35" s="27"/>
      <c r="FT35" s="31"/>
      <c r="FU35" s="31"/>
      <c r="FV35" s="28"/>
      <c r="FW35" s="59"/>
      <c r="FX35" s="29"/>
      <c r="FY35" s="60" t="s">
        <v>250</v>
      </c>
      <c r="FZ35" s="30">
        <v>12</v>
      </c>
      <c r="GA35" s="31">
        <v>1</v>
      </c>
      <c r="GB35" s="27">
        <v>13</v>
      </c>
      <c r="GC35" s="31">
        <v>1</v>
      </c>
      <c r="GD35" s="31">
        <v>2</v>
      </c>
      <c r="GE35" s="28">
        <v>16</v>
      </c>
      <c r="GF35" s="59"/>
      <c r="GG35" s="29">
        <v>9</v>
      </c>
      <c r="GH35" s="60" t="s">
        <v>250</v>
      </c>
      <c r="GI35" s="30">
        <v>13</v>
      </c>
      <c r="GJ35" s="31">
        <v>1</v>
      </c>
      <c r="GK35" s="27">
        <v>14</v>
      </c>
      <c r="GL35" s="31">
        <v>2</v>
      </c>
      <c r="GM35" s="31">
        <v>1</v>
      </c>
      <c r="GN35" s="28">
        <v>17</v>
      </c>
      <c r="GO35" s="59"/>
      <c r="GP35" s="29">
        <v>6</v>
      </c>
      <c r="GQ35" s="60" t="s">
        <v>250</v>
      </c>
      <c r="GR35" s="30">
        <v>11</v>
      </c>
      <c r="GS35" s="31">
        <v>2</v>
      </c>
      <c r="GT35" s="27">
        <v>13</v>
      </c>
      <c r="GU35" s="31">
        <v>1</v>
      </c>
      <c r="GV35" s="31">
        <v>2</v>
      </c>
      <c r="GW35" s="28">
        <v>16</v>
      </c>
      <c r="GX35" s="59"/>
      <c r="GY35" s="29">
        <v>10</v>
      </c>
      <c r="GZ35" s="60" t="s">
        <v>250</v>
      </c>
      <c r="HA35" s="30"/>
      <c r="HB35" s="31"/>
      <c r="HC35" s="27"/>
      <c r="HD35" s="31"/>
      <c r="HE35" s="31"/>
      <c r="HF35" s="28"/>
      <c r="HG35" s="59"/>
      <c r="HH35" s="29"/>
      <c r="HI35" s="60" t="s">
        <v>250</v>
      </c>
      <c r="HJ35" s="30">
        <v>6</v>
      </c>
      <c r="HK35" s="31">
        <v>2</v>
      </c>
      <c r="HL35" s="27">
        <v>8</v>
      </c>
      <c r="HM35" s="31">
        <v>1</v>
      </c>
      <c r="HN35" s="31">
        <v>0</v>
      </c>
      <c r="HO35" s="28">
        <v>9</v>
      </c>
      <c r="HP35" s="59"/>
      <c r="HQ35" s="29">
        <v>4</v>
      </c>
      <c r="HR35" s="60" t="s">
        <v>250</v>
      </c>
      <c r="HS35" s="30">
        <v>7</v>
      </c>
      <c r="HT35" s="31">
        <v>0</v>
      </c>
      <c r="HU35" s="27">
        <v>7</v>
      </c>
      <c r="HV35" s="31">
        <v>2</v>
      </c>
      <c r="HW35" s="31">
        <v>0</v>
      </c>
      <c r="HX35" s="28">
        <v>9</v>
      </c>
      <c r="HY35" s="59"/>
      <c r="HZ35" s="29">
        <v>5</v>
      </c>
      <c r="IA35" s="60" t="s">
        <v>250</v>
      </c>
      <c r="IB35" s="30">
        <v>8</v>
      </c>
      <c r="IC35" s="31">
        <v>0</v>
      </c>
      <c r="ID35" s="27">
        <v>8</v>
      </c>
      <c r="IE35" s="31">
        <v>2</v>
      </c>
      <c r="IF35" s="31">
        <v>2</v>
      </c>
      <c r="IG35" s="28">
        <v>12</v>
      </c>
      <c r="IH35" s="59"/>
      <c r="II35" s="29">
        <v>6</v>
      </c>
      <c r="IJ35" s="60" t="s">
        <v>250</v>
      </c>
      <c r="IK35" s="30">
        <v>7</v>
      </c>
      <c r="IL35" s="31">
        <v>6</v>
      </c>
      <c r="IM35" s="27">
        <v>13</v>
      </c>
      <c r="IN35" s="31">
        <v>6</v>
      </c>
      <c r="IO35" s="31">
        <v>6</v>
      </c>
      <c r="IP35" s="28">
        <v>25</v>
      </c>
      <c r="IQ35" s="59"/>
      <c r="IR35" s="29">
        <v>8</v>
      </c>
      <c r="IS35" s="60" t="s">
        <v>250</v>
      </c>
      <c r="IT35" s="30">
        <v>9</v>
      </c>
      <c r="IU35" s="31">
        <v>4</v>
      </c>
      <c r="IV35" s="27">
        <v>13</v>
      </c>
      <c r="IW35" s="31">
        <v>1</v>
      </c>
      <c r="IX35" s="31">
        <v>2</v>
      </c>
      <c r="IY35" s="28">
        <v>16</v>
      </c>
      <c r="IZ35" s="59"/>
      <c r="JA35" s="29">
        <v>13</v>
      </c>
      <c r="JB35" s="60" t="s">
        <v>250</v>
      </c>
      <c r="JC35" s="30"/>
      <c r="JD35" s="31"/>
      <c r="JE35" s="27"/>
      <c r="JF35" s="31"/>
      <c r="JG35" s="31"/>
      <c r="JH35" s="28"/>
      <c r="JI35" s="59"/>
      <c r="JJ35" s="29"/>
      <c r="JK35" s="60" t="s">
        <v>250</v>
      </c>
      <c r="JL35" s="30"/>
      <c r="JM35" s="31"/>
      <c r="JN35" s="27"/>
      <c r="JO35" s="31"/>
      <c r="JP35" s="31"/>
      <c r="JQ35" s="28"/>
      <c r="JR35" s="59"/>
      <c r="JS35" s="29"/>
      <c r="JT35" s="60" t="str">
        <f t="shared" ref="JT35:JT51" si="1077">IFERROR((JS35/JR35),"")</f>
        <v/>
      </c>
      <c r="JU35" s="30">
        <v>4</v>
      </c>
      <c r="JV35" s="31">
        <v>5</v>
      </c>
      <c r="JW35" s="27">
        <v>9</v>
      </c>
      <c r="JX35" s="31">
        <v>2</v>
      </c>
      <c r="JY35" s="31">
        <v>1</v>
      </c>
      <c r="JZ35" s="28">
        <v>12</v>
      </c>
      <c r="KA35" s="59"/>
      <c r="KB35" s="29">
        <v>7</v>
      </c>
      <c r="KC35" s="60" t="str">
        <f t="shared" ref="KC35:KC51" si="1078">IFERROR((KB35/KA35),"")</f>
        <v/>
      </c>
      <c r="KD35" s="30">
        <v>3</v>
      </c>
      <c r="KE35" s="31">
        <v>2</v>
      </c>
      <c r="KF35" s="27">
        <v>5</v>
      </c>
      <c r="KG35" s="31">
        <v>1</v>
      </c>
      <c r="KH35" s="31">
        <v>1</v>
      </c>
      <c r="KI35" s="28">
        <v>7</v>
      </c>
      <c r="KJ35" s="59"/>
      <c r="KK35" s="29">
        <v>5</v>
      </c>
      <c r="KL35" s="60" t="str">
        <f t="shared" ref="KL35:KL51" si="1079">IFERROR((KK35/KJ35),"")</f>
        <v/>
      </c>
      <c r="KM35" s="30">
        <v>10</v>
      </c>
      <c r="KN35" s="31">
        <v>1</v>
      </c>
      <c r="KO35" s="27">
        <v>11</v>
      </c>
      <c r="KP35" s="31">
        <v>3</v>
      </c>
      <c r="KQ35" s="31">
        <v>1</v>
      </c>
      <c r="KR35" s="28">
        <v>15</v>
      </c>
      <c r="KS35" s="59"/>
      <c r="KT35" s="29">
        <v>12</v>
      </c>
      <c r="KU35" s="60" t="str">
        <f t="shared" si="1028"/>
        <v/>
      </c>
      <c r="KV35" s="30">
        <v>11</v>
      </c>
      <c r="KW35" s="31">
        <v>1</v>
      </c>
      <c r="KX35" s="27">
        <v>12</v>
      </c>
      <c r="KY35" s="31">
        <v>2</v>
      </c>
      <c r="KZ35" s="31">
        <v>0</v>
      </c>
      <c r="LA35" s="28">
        <v>14</v>
      </c>
      <c r="LB35" s="59"/>
      <c r="LC35" s="29">
        <v>11</v>
      </c>
      <c r="LD35" s="60" t="str">
        <f t="shared" si="1029"/>
        <v/>
      </c>
      <c r="LE35" s="30">
        <v>7</v>
      </c>
      <c r="LF35" s="31">
        <v>2</v>
      </c>
      <c r="LG35" s="27">
        <v>9</v>
      </c>
      <c r="LH35" s="31">
        <v>5</v>
      </c>
      <c r="LI35" s="31">
        <v>1</v>
      </c>
      <c r="LJ35" s="28">
        <v>15</v>
      </c>
      <c r="LK35" s="59"/>
      <c r="LL35" s="29">
        <v>8</v>
      </c>
      <c r="LM35" s="60" t="str">
        <f t="shared" si="1030"/>
        <v/>
      </c>
      <c r="LN35" s="30"/>
      <c r="LO35" s="31"/>
      <c r="LP35" s="27"/>
      <c r="LQ35" s="31"/>
      <c r="LR35" s="31"/>
      <c r="LS35" s="28"/>
      <c r="LT35" s="59"/>
      <c r="LU35" s="29"/>
      <c r="LV35" s="60" t="str">
        <f t="shared" si="1031"/>
        <v/>
      </c>
      <c r="LW35" s="30"/>
      <c r="LX35" s="31"/>
      <c r="LY35" s="27"/>
      <c r="LZ35" s="31"/>
      <c r="MA35" s="31"/>
      <c r="MB35" s="28"/>
      <c r="MC35" s="59"/>
      <c r="MD35" s="29"/>
      <c r="ME35" s="60" t="str">
        <f t="shared" si="1032"/>
        <v/>
      </c>
      <c r="MF35" s="30">
        <v>6</v>
      </c>
      <c r="MG35" s="31">
        <v>1</v>
      </c>
      <c r="MH35" s="27">
        <v>7</v>
      </c>
      <c r="MI35" s="31">
        <v>3</v>
      </c>
      <c r="MJ35" s="31">
        <v>3</v>
      </c>
      <c r="MK35" s="28">
        <v>13</v>
      </c>
      <c r="ML35" s="59"/>
      <c r="MM35" s="29">
        <v>9</v>
      </c>
      <c r="MN35" s="60" t="str">
        <f t="shared" si="1033"/>
        <v/>
      </c>
      <c r="MO35" s="30"/>
      <c r="MP35" s="31"/>
      <c r="MQ35" s="27"/>
      <c r="MR35" s="31"/>
      <c r="MS35" s="31"/>
      <c r="MT35" s="28"/>
      <c r="MU35" s="59"/>
      <c r="MV35" s="29">
        <v>0</v>
      </c>
      <c r="MW35" s="60" t="str">
        <f t="shared" si="1034"/>
        <v/>
      </c>
      <c r="MX35" s="30"/>
      <c r="MY35" s="31"/>
      <c r="MZ35" s="27"/>
      <c r="NA35" s="31"/>
      <c r="NB35" s="31"/>
      <c r="NC35" s="28"/>
      <c r="ND35" s="59"/>
      <c r="NE35" s="29">
        <v>0</v>
      </c>
      <c r="NF35" s="60" t="str">
        <f t="shared" si="1035"/>
        <v/>
      </c>
      <c r="NG35" s="30">
        <v>10</v>
      </c>
      <c r="NH35" s="31">
        <v>2</v>
      </c>
      <c r="NI35" s="27">
        <v>12</v>
      </c>
      <c r="NJ35" s="31">
        <v>2</v>
      </c>
      <c r="NK35" s="31">
        <v>2</v>
      </c>
      <c r="NL35" s="28">
        <v>16</v>
      </c>
      <c r="NM35" s="59"/>
      <c r="NN35" s="29">
        <v>10</v>
      </c>
      <c r="NO35" s="60" t="str">
        <f t="shared" si="1036"/>
        <v/>
      </c>
      <c r="NP35" s="30">
        <v>10</v>
      </c>
      <c r="NQ35" s="31">
        <v>2</v>
      </c>
      <c r="NR35" s="27">
        <v>12</v>
      </c>
      <c r="NS35" s="31">
        <v>1</v>
      </c>
      <c r="NT35" s="31">
        <v>3</v>
      </c>
      <c r="NU35" s="28">
        <v>16</v>
      </c>
      <c r="NV35" s="59"/>
      <c r="NW35" s="29">
        <v>11</v>
      </c>
      <c r="NX35" s="60" t="str">
        <f t="shared" si="1037"/>
        <v/>
      </c>
      <c r="NY35" s="30"/>
      <c r="NZ35" s="31"/>
      <c r="OA35" s="27"/>
      <c r="OB35" s="31"/>
      <c r="OC35" s="31"/>
      <c r="OD35" s="28"/>
      <c r="OE35" s="59"/>
      <c r="OF35" s="29">
        <v>0</v>
      </c>
      <c r="OG35" s="60" t="str">
        <f t="shared" si="1038"/>
        <v/>
      </c>
      <c r="OH35" s="30">
        <v>7</v>
      </c>
      <c r="OI35" s="31">
        <v>3</v>
      </c>
      <c r="OJ35" s="27">
        <v>10</v>
      </c>
      <c r="OK35" s="31">
        <v>1</v>
      </c>
      <c r="OL35" s="31">
        <v>4</v>
      </c>
      <c r="OM35" s="28">
        <v>15</v>
      </c>
      <c r="ON35" s="59"/>
      <c r="OO35" s="29">
        <v>7</v>
      </c>
      <c r="OP35" s="60" t="str">
        <f t="shared" si="1039"/>
        <v/>
      </c>
      <c r="OQ35" s="30">
        <v>4</v>
      </c>
      <c r="OR35" s="31">
        <v>2</v>
      </c>
      <c r="OS35" s="27">
        <v>6</v>
      </c>
      <c r="OT35" s="31">
        <v>3</v>
      </c>
      <c r="OU35" s="31">
        <v>1</v>
      </c>
      <c r="OV35" s="28">
        <v>10</v>
      </c>
      <c r="OW35" s="59"/>
      <c r="OX35" s="29">
        <v>16</v>
      </c>
      <c r="OY35" s="60" t="str">
        <f t="shared" si="1040"/>
        <v/>
      </c>
      <c r="OZ35" s="472">
        <v>4</v>
      </c>
      <c r="PA35" s="472">
        <v>1</v>
      </c>
      <c r="PB35" s="473">
        <v>5</v>
      </c>
      <c r="PC35" s="472">
        <v>2</v>
      </c>
      <c r="PD35" s="472">
        <v>1</v>
      </c>
      <c r="PE35" s="474">
        <v>8</v>
      </c>
      <c r="PF35" s="59"/>
      <c r="PG35" s="29">
        <v>0</v>
      </c>
      <c r="PH35" s="60" t="s">
        <v>250</v>
      </c>
      <c r="PI35" s="30"/>
      <c r="PJ35" s="31"/>
      <c r="PK35" s="27"/>
      <c r="PL35" s="31"/>
      <c r="PM35" s="31"/>
      <c r="PN35" s="28"/>
      <c r="PO35" s="59"/>
      <c r="PP35" s="29"/>
      <c r="PQ35" s="60" t="str">
        <f t="shared" si="1041"/>
        <v/>
      </c>
      <c r="PR35" s="30"/>
      <c r="PS35" s="31"/>
      <c r="PT35" s="27"/>
      <c r="PU35" s="31"/>
      <c r="PV35" s="31"/>
      <c r="PW35" s="28"/>
      <c r="PX35" s="59"/>
      <c r="PY35" s="29"/>
      <c r="PZ35" s="60" t="str">
        <f t="shared" si="1042"/>
        <v/>
      </c>
      <c r="QA35" s="30">
        <v>7</v>
      </c>
      <c r="QB35" s="31">
        <v>0</v>
      </c>
      <c r="QC35" s="27">
        <v>7</v>
      </c>
      <c r="QD35" s="31">
        <v>2</v>
      </c>
      <c r="QE35" s="31">
        <v>3</v>
      </c>
      <c r="QF35" s="28">
        <v>12</v>
      </c>
      <c r="QG35" s="59"/>
      <c r="QH35" s="29">
        <v>3</v>
      </c>
      <c r="QI35" s="60" t="str">
        <f t="shared" si="1043"/>
        <v/>
      </c>
      <c r="QJ35" s="30">
        <v>5</v>
      </c>
      <c r="QK35" s="31">
        <v>3</v>
      </c>
      <c r="QL35" s="27">
        <v>8</v>
      </c>
      <c r="QM35" s="31">
        <v>1</v>
      </c>
      <c r="QN35" s="31">
        <v>3</v>
      </c>
      <c r="QO35" s="28">
        <v>12</v>
      </c>
      <c r="QP35" s="59"/>
      <c r="QQ35" s="29">
        <v>8</v>
      </c>
      <c r="QR35" s="60" t="str">
        <f t="shared" si="1044"/>
        <v/>
      </c>
      <c r="QS35" s="30">
        <v>10</v>
      </c>
      <c r="QT35" s="31">
        <v>3</v>
      </c>
      <c r="QU35" s="27">
        <v>13</v>
      </c>
      <c r="QV35" s="31">
        <v>1</v>
      </c>
      <c r="QW35" s="31">
        <v>1</v>
      </c>
      <c r="QX35" s="28">
        <v>15</v>
      </c>
      <c r="QY35" s="59"/>
      <c r="QZ35" s="29">
        <v>8</v>
      </c>
      <c r="RA35" s="60" t="str">
        <f t="shared" si="1045"/>
        <v/>
      </c>
      <c r="RB35" s="30">
        <v>1</v>
      </c>
      <c r="RC35" s="31">
        <v>1</v>
      </c>
      <c r="RD35" s="27">
        <v>2</v>
      </c>
      <c r="RE35" s="31">
        <v>5</v>
      </c>
      <c r="RF35" s="31">
        <v>3</v>
      </c>
      <c r="RG35" s="28">
        <v>10</v>
      </c>
      <c r="RH35" s="59"/>
      <c r="RI35" s="29">
        <v>7</v>
      </c>
      <c r="RJ35" s="60" t="str">
        <f t="shared" si="1046"/>
        <v/>
      </c>
      <c r="RK35" s="30"/>
      <c r="RL35" s="31"/>
      <c r="RM35" s="27"/>
      <c r="RN35" s="31"/>
      <c r="RO35" s="31"/>
      <c r="RP35" s="28"/>
      <c r="RQ35" s="59"/>
      <c r="RR35" s="29"/>
      <c r="RS35" s="60" t="str">
        <f t="shared" si="1047"/>
        <v/>
      </c>
      <c r="RT35" s="30">
        <v>4</v>
      </c>
      <c r="RU35" s="31">
        <v>3</v>
      </c>
      <c r="RV35" s="27">
        <v>7</v>
      </c>
      <c r="RW35" s="31">
        <v>2</v>
      </c>
      <c r="RX35" s="31">
        <v>1</v>
      </c>
      <c r="RY35" s="28">
        <v>10</v>
      </c>
      <c r="RZ35" s="59"/>
      <c r="SA35" s="29">
        <v>1</v>
      </c>
      <c r="SB35" s="60" t="str">
        <f t="shared" si="1048"/>
        <v/>
      </c>
      <c r="SC35" s="30">
        <v>4</v>
      </c>
      <c r="SD35" s="31">
        <v>3</v>
      </c>
      <c r="SE35" s="27">
        <v>7</v>
      </c>
      <c r="SF35" s="31">
        <v>2</v>
      </c>
      <c r="SG35" s="31">
        <v>2</v>
      </c>
      <c r="SH35" s="28">
        <v>11</v>
      </c>
      <c r="SI35" s="59"/>
      <c r="SJ35" s="29">
        <v>4</v>
      </c>
      <c r="SK35" s="60" t="str">
        <f t="shared" si="1049"/>
        <v/>
      </c>
      <c r="SL35" s="30">
        <v>7</v>
      </c>
      <c r="SM35" s="31">
        <v>2</v>
      </c>
      <c r="SN35" s="27">
        <v>9</v>
      </c>
      <c r="SO35" s="31">
        <v>2</v>
      </c>
      <c r="SP35" s="31">
        <v>0</v>
      </c>
      <c r="SQ35" s="28">
        <v>11</v>
      </c>
      <c r="SR35" s="59"/>
      <c r="SS35" s="29">
        <v>6</v>
      </c>
      <c r="ST35" s="60" t="str">
        <f t="shared" si="1050"/>
        <v/>
      </c>
      <c r="SU35" s="30">
        <v>2</v>
      </c>
      <c r="SV35" s="31">
        <v>3</v>
      </c>
      <c r="SW35" s="27">
        <v>5</v>
      </c>
      <c r="SX35" s="31">
        <v>4</v>
      </c>
      <c r="SY35" s="31">
        <v>1</v>
      </c>
      <c r="SZ35" s="28">
        <v>10</v>
      </c>
      <c r="TA35" s="59"/>
      <c r="TB35" s="29">
        <v>2</v>
      </c>
      <c r="TC35" s="60" t="str">
        <f t="shared" si="1051"/>
        <v/>
      </c>
      <c r="TD35" s="30">
        <v>8</v>
      </c>
      <c r="TE35" s="31">
        <v>4</v>
      </c>
      <c r="TF35" s="27">
        <v>12</v>
      </c>
      <c r="TG35" s="31">
        <v>1</v>
      </c>
      <c r="TH35" s="31">
        <v>0</v>
      </c>
      <c r="TI35" s="28">
        <v>13</v>
      </c>
      <c r="TJ35" s="59"/>
      <c r="TK35" s="29">
        <v>9</v>
      </c>
      <c r="TL35" s="60" t="str">
        <f t="shared" si="1052"/>
        <v/>
      </c>
      <c r="TM35" s="30"/>
      <c r="TN35" s="31"/>
      <c r="TO35" s="27"/>
      <c r="TP35" s="31"/>
      <c r="TQ35" s="31"/>
      <c r="TR35" s="28"/>
      <c r="TS35" s="59"/>
      <c r="TT35" s="29"/>
      <c r="TU35" s="60" t="str">
        <f t="shared" si="1053"/>
        <v/>
      </c>
      <c r="TV35" s="30"/>
      <c r="TW35" s="31"/>
      <c r="TX35" s="27"/>
      <c r="TY35" s="31"/>
      <c r="TZ35" s="31"/>
      <c r="UA35" s="28"/>
      <c r="UB35" s="59"/>
      <c r="UC35" s="29"/>
      <c r="UD35" s="60" t="str">
        <f t="shared" si="1054"/>
        <v/>
      </c>
      <c r="UE35" s="30">
        <v>3</v>
      </c>
      <c r="UF35" s="31">
        <v>2</v>
      </c>
      <c r="UG35" s="27">
        <v>5</v>
      </c>
      <c r="UH35" s="31">
        <v>1</v>
      </c>
      <c r="UI35" s="31">
        <v>0</v>
      </c>
      <c r="UJ35" s="28">
        <v>6</v>
      </c>
      <c r="UK35" s="59"/>
      <c r="UL35" s="29">
        <v>8</v>
      </c>
      <c r="UM35" s="60" t="str">
        <f t="shared" si="1055"/>
        <v/>
      </c>
      <c r="UN35" s="30">
        <v>5</v>
      </c>
      <c r="UO35" s="31">
        <v>2</v>
      </c>
      <c r="UP35" s="27">
        <v>7</v>
      </c>
      <c r="UQ35" s="31">
        <v>1</v>
      </c>
      <c r="UR35" s="31">
        <v>4</v>
      </c>
      <c r="US35" s="28">
        <v>12</v>
      </c>
      <c r="UT35" s="59"/>
      <c r="UU35" s="29">
        <v>5</v>
      </c>
      <c r="UV35" s="60" t="str">
        <f t="shared" si="1056"/>
        <v/>
      </c>
      <c r="UW35" s="30"/>
      <c r="UX35" s="31"/>
      <c r="UY35" s="27"/>
      <c r="UZ35" s="31"/>
      <c r="VA35" s="31"/>
      <c r="VB35" s="28"/>
      <c r="VC35" s="59"/>
      <c r="VD35" s="29"/>
      <c r="VE35" s="60" t="str">
        <f t="shared" si="1057"/>
        <v/>
      </c>
      <c r="VF35" s="30"/>
      <c r="VG35" s="31"/>
      <c r="VH35" s="27"/>
      <c r="VI35" s="31"/>
      <c r="VJ35" s="31"/>
      <c r="VK35" s="28"/>
      <c r="VL35" s="59"/>
      <c r="VM35" s="29"/>
      <c r="VN35" s="60" t="str">
        <f t="shared" si="1058"/>
        <v/>
      </c>
      <c r="VO35" s="30">
        <v>7</v>
      </c>
      <c r="VP35" s="31">
        <v>2</v>
      </c>
      <c r="VQ35" s="27">
        <v>9</v>
      </c>
      <c r="VR35" s="31">
        <v>1</v>
      </c>
      <c r="VS35" s="31">
        <v>4</v>
      </c>
      <c r="VT35" s="28">
        <v>14</v>
      </c>
      <c r="VU35" s="59"/>
      <c r="VV35" s="29">
        <v>9</v>
      </c>
      <c r="VW35" s="60" t="str">
        <f t="shared" si="1059"/>
        <v/>
      </c>
      <c r="VX35" s="30">
        <v>5</v>
      </c>
      <c r="VY35" s="31">
        <v>2</v>
      </c>
      <c r="VZ35" s="27">
        <v>7</v>
      </c>
      <c r="WA35" s="31">
        <v>6</v>
      </c>
      <c r="WB35" s="31">
        <v>0</v>
      </c>
      <c r="WC35" s="28">
        <v>13</v>
      </c>
      <c r="WD35" s="59"/>
      <c r="WE35" s="29">
        <v>2</v>
      </c>
      <c r="WF35" s="60" t="str">
        <f t="shared" si="1060"/>
        <v/>
      </c>
      <c r="WG35" s="30"/>
      <c r="WH35" s="31"/>
      <c r="WI35" s="27"/>
      <c r="WJ35" s="31"/>
      <c r="WK35" s="31"/>
      <c r="WL35" s="28"/>
      <c r="WM35" s="59"/>
      <c r="WN35" s="29"/>
      <c r="WO35" s="60" t="str">
        <f t="shared" si="1061"/>
        <v/>
      </c>
      <c r="WP35" s="30"/>
      <c r="WQ35" s="31"/>
      <c r="WR35" s="27"/>
      <c r="WS35" s="31"/>
      <c r="WT35" s="31"/>
      <c r="WU35" s="28"/>
      <c r="WV35" s="59"/>
      <c r="WW35" s="29"/>
      <c r="WX35" s="60" t="str">
        <f t="shared" si="1062"/>
        <v/>
      </c>
      <c r="WY35" s="30">
        <v>4</v>
      </c>
      <c r="WZ35" s="31">
        <v>0</v>
      </c>
      <c r="XA35" s="27">
        <v>4</v>
      </c>
      <c r="XB35" s="31">
        <v>1</v>
      </c>
      <c r="XC35" s="31">
        <v>0</v>
      </c>
      <c r="XD35" s="28">
        <v>5</v>
      </c>
      <c r="XE35" s="59"/>
      <c r="XF35" s="29">
        <v>26</v>
      </c>
      <c r="XG35" s="60" t="str">
        <f t="shared" si="1063"/>
        <v/>
      </c>
      <c r="XH35" s="30">
        <v>4</v>
      </c>
      <c r="XI35" s="31">
        <v>1</v>
      </c>
      <c r="XJ35" s="27">
        <v>5</v>
      </c>
      <c r="XK35" s="31">
        <v>2</v>
      </c>
      <c r="XL35" s="31">
        <v>3</v>
      </c>
      <c r="XM35" s="28">
        <v>10</v>
      </c>
      <c r="XN35" s="59"/>
      <c r="XO35" s="29">
        <v>8</v>
      </c>
      <c r="XP35" s="60" t="str">
        <f t="shared" ref="XP35:XP38" si="1080">IFERROR((XO35/XN35),"")</f>
        <v/>
      </c>
      <c r="XQ35" s="30">
        <v>4</v>
      </c>
      <c r="XR35" s="31">
        <v>4</v>
      </c>
      <c r="XS35" s="27">
        <v>8</v>
      </c>
      <c r="XT35" s="31">
        <v>3</v>
      </c>
      <c r="XU35" s="31">
        <v>1</v>
      </c>
      <c r="XV35" s="28">
        <v>12</v>
      </c>
      <c r="XW35" s="59"/>
      <c r="XX35" s="29">
        <v>6</v>
      </c>
      <c r="XY35" s="60" t="str">
        <f t="shared" si="1064"/>
        <v/>
      </c>
      <c r="XZ35" s="30">
        <v>4</v>
      </c>
      <c r="YA35" s="31">
        <v>3</v>
      </c>
      <c r="YB35" s="27">
        <v>7</v>
      </c>
      <c r="YC35" s="31">
        <v>0</v>
      </c>
      <c r="YD35" s="31">
        <v>3</v>
      </c>
      <c r="YE35" s="28">
        <v>10</v>
      </c>
      <c r="YF35" s="59"/>
      <c r="YG35" s="29">
        <v>5</v>
      </c>
      <c r="YH35" s="60" t="str">
        <f t="shared" si="1065"/>
        <v/>
      </c>
      <c r="YI35" s="30">
        <v>7</v>
      </c>
      <c r="YJ35" s="31">
        <v>2</v>
      </c>
      <c r="YK35" s="27">
        <v>9</v>
      </c>
      <c r="YL35" s="31">
        <v>1</v>
      </c>
      <c r="YM35" s="31">
        <v>1</v>
      </c>
      <c r="YN35" s="28">
        <v>11</v>
      </c>
      <c r="YO35" s="59"/>
      <c r="YP35" s="29">
        <v>5</v>
      </c>
      <c r="YQ35" s="60" t="s">
        <v>250</v>
      </c>
      <c r="YR35" s="30"/>
      <c r="YS35" s="31"/>
      <c r="YT35" s="27"/>
      <c r="YU35" s="31"/>
      <c r="YV35" s="31"/>
      <c r="YW35" s="28"/>
      <c r="YX35" s="59"/>
      <c r="YY35" s="29"/>
      <c r="YZ35" s="60" t="str">
        <f t="shared" si="1066"/>
        <v/>
      </c>
      <c r="ZA35" s="30"/>
      <c r="ZB35" s="31"/>
      <c r="ZC35" s="27"/>
      <c r="ZD35" s="31"/>
      <c r="ZE35" s="31"/>
      <c r="ZF35" s="28"/>
      <c r="ZG35" s="59"/>
      <c r="ZH35" s="29"/>
      <c r="ZI35" s="60" t="str">
        <f t="shared" si="1067"/>
        <v/>
      </c>
      <c r="ZJ35" s="30"/>
      <c r="ZK35" s="31"/>
      <c r="ZL35" s="27"/>
      <c r="ZM35" s="31"/>
      <c r="ZN35" s="31"/>
      <c r="ZO35" s="28"/>
      <c r="ZP35" s="59"/>
      <c r="ZQ35" s="29"/>
      <c r="ZR35" s="60" t="str">
        <f t="shared" si="1002"/>
        <v/>
      </c>
      <c r="ZS35" s="30">
        <v>7</v>
      </c>
      <c r="ZT35" s="31">
        <v>4</v>
      </c>
      <c r="ZU35" s="27">
        <v>11</v>
      </c>
      <c r="ZV35" s="31">
        <v>0</v>
      </c>
      <c r="ZW35" s="31">
        <v>2</v>
      </c>
      <c r="ZX35" s="28">
        <v>13</v>
      </c>
      <c r="ZY35" s="59"/>
      <c r="ZZ35" s="29">
        <v>7</v>
      </c>
      <c r="AAA35" s="60" t="str">
        <f t="shared" si="1068"/>
        <v/>
      </c>
      <c r="AAB35" s="30">
        <v>6</v>
      </c>
      <c r="AAC35" s="31">
        <v>1</v>
      </c>
      <c r="AAD35" s="27">
        <v>7</v>
      </c>
      <c r="AAE35" s="31">
        <v>3</v>
      </c>
      <c r="AAF35" s="31">
        <v>1</v>
      </c>
      <c r="AAG35" s="28">
        <v>11</v>
      </c>
      <c r="AAH35" s="59"/>
      <c r="AAI35" s="29">
        <v>6</v>
      </c>
      <c r="AAJ35" s="60" t="str">
        <f t="shared" si="1069"/>
        <v/>
      </c>
      <c r="AAK35" s="30">
        <v>3</v>
      </c>
      <c r="AAL35" s="31">
        <v>2</v>
      </c>
      <c r="AAM35" s="27">
        <v>5</v>
      </c>
      <c r="AAN35" s="31">
        <v>2</v>
      </c>
      <c r="AAO35" s="31">
        <v>4</v>
      </c>
      <c r="AAP35" s="28">
        <v>11</v>
      </c>
      <c r="AAQ35" s="59"/>
      <c r="AAR35" s="29">
        <v>5</v>
      </c>
      <c r="AAS35" s="60" t="str">
        <f t="shared" si="1005"/>
        <v/>
      </c>
      <c r="AAT35" s="30">
        <v>7</v>
      </c>
      <c r="AAU35" s="31">
        <v>4</v>
      </c>
      <c r="AAV35" s="27">
        <v>11</v>
      </c>
      <c r="AAW35" s="31">
        <v>2</v>
      </c>
      <c r="AAX35" s="31">
        <v>1</v>
      </c>
      <c r="AAY35" s="28">
        <v>14</v>
      </c>
      <c r="AAZ35" s="59"/>
      <c r="ABA35" s="29">
        <v>5</v>
      </c>
      <c r="ABB35" s="60" t="str">
        <f t="shared" si="1006"/>
        <v/>
      </c>
      <c r="ABC35" s="30"/>
      <c r="ABD35" s="31"/>
      <c r="ABE35" s="27"/>
      <c r="ABF35" s="31"/>
      <c r="ABG35" s="31"/>
      <c r="ABH35" s="28"/>
      <c r="ABI35" s="59"/>
      <c r="ABJ35" s="29"/>
      <c r="ABK35" s="60" t="str">
        <f t="shared" si="1070"/>
        <v/>
      </c>
      <c r="ABL35" s="30"/>
      <c r="ABM35" s="31"/>
      <c r="ABN35" s="27"/>
      <c r="ABO35" s="31"/>
      <c r="ABP35" s="31"/>
      <c r="ABQ35" s="28"/>
      <c r="ABR35" s="59"/>
      <c r="ABS35" s="29"/>
      <c r="ABT35" s="60" t="str">
        <f t="shared" si="1071"/>
        <v/>
      </c>
      <c r="ABU35" s="30">
        <v>8</v>
      </c>
      <c r="ABV35" s="31">
        <v>2</v>
      </c>
      <c r="ABW35" s="27">
        <v>10</v>
      </c>
      <c r="ABX35" s="31">
        <v>4</v>
      </c>
      <c r="ABY35" s="31">
        <v>2</v>
      </c>
      <c r="ABZ35" s="28">
        <v>16</v>
      </c>
      <c r="ACA35" s="59"/>
      <c r="ACB35" s="29">
        <v>10</v>
      </c>
      <c r="ACC35" s="60" t="str">
        <f t="shared" si="1072"/>
        <v/>
      </c>
      <c r="ACD35" s="30">
        <v>5</v>
      </c>
      <c r="ACE35" s="31">
        <v>3</v>
      </c>
      <c r="ACF35" s="27">
        <v>8</v>
      </c>
      <c r="ACG35" s="31">
        <v>1</v>
      </c>
      <c r="ACH35" s="31">
        <v>2</v>
      </c>
      <c r="ACI35" s="28">
        <v>11</v>
      </c>
      <c r="ACJ35" s="59"/>
      <c r="ACK35" s="29">
        <v>12</v>
      </c>
      <c r="ACL35" s="60" t="str">
        <f t="shared" si="1073"/>
        <v/>
      </c>
      <c r="ACM35" s="30">
        <v>5</v>
      </c>
      <c r="ACN35" s="31">
        <v>6</v>
      </c>
      <c r="ACO35" s="27">
        <v>11</v>
      </c>
      <c r="ACP35" s="31">
        <v>3</v>
      </c>
      <c r="ACQ35" s="31">
        <v>1</v>
      </c>
      <c r="ACR35" s="28">
        <v>15</v>
      </c>
      <c r="ACS35" s="59"/>
      <c r="ACT35" s="29"/>
      <c r="ACU35" s="60" t="str">
        <f t="shared" si="1074"/>
        <v/>
      </c>
      <c r="ACV35" s="30">
        <v>4</v>
      </c>
      <c r="ACW35" s="31">
        <v>3</v>
      </c>
      <c r="ACX35" s="27">
        <v>7</v>
      </c>
      <c r="ACY35" s="31">
        <v>3</v>
      </c>
      <c r="ACZ35" s="31">
        <v>3</v>
      </c>
      <c r="ADA35" s="28">
        <v>13</v>
      </c>
      <c r="ADB35" s="59"/>
      <c r="ADC35" s="29">
        <v>9</v>
      </c>
      <c r="ADD35" s="60" t="str">
        <f t="shared" si="1075"/>
        <v/>
      </c>
      <c r="ADE35" s="30">
        <v>12</v>
      </c>
      <c r="ADF35" s="31">
        <v>2</v>
      </c>
      <c r="ADG35" s="27">
        <v>14</v>
      </c>
      <c r="ADH35" s="31">
        <v>0</v>
      </c>
      <c r="ADI35" s="31">
        <v>0</v>
      </c>
      <c r="ADJ35" s="28">
        <v>14</v>
      </c>
      <c r="ADK35" s="59"/>
      <c r="ADL35" s="29">
        <v>20</v>
      </c>
      <c r="ADM35" s="60" t="str">
        <f t="shared" si="1076"/>
        <v/>
      </c>
      <c r="ADN35" s="30"/>
      <c r="ADO35" s="31"/>
      <c r="ADP35" s="27"/>
      <c r="ADQ35" s="31"/>
      <c r="ADR35" s="31"/>
      <c r="ADS35" s="28"/>
      <c r="ADT35" s="59"/>
      <c r="ADU35" s="29"/>
      <c r="ADV35" s="60" t="str">
        <f t="shared" si="812"/>
        <v/>
      </c>
      <c r="ADW35" s="30">
        <v>8</v>
      </c>
      <c r="ADX35" s="31">
        <v>2</v>
      </c>
      <c r="ADY35" s="27">
        <v>10</v>
      </c>
      <c r="ADZ35" s="31">
        <v>1</v>
      </c>
      <c r="AEA35" s="31">
        <v>1</v>
      </c>
      <c r="AEB35" s="28">
        <v>12</v>
      </c>
      <c r="AEC35" s="59"/>
      <c r="AED35" s="29">
        <v>16</v>
      </c>
      <c r="AEE35" s="60" t="str">
        <f t="shared" si="813"/>
        <v/>
      </c>
      <c r="AEF35" s="30">
        <v>4</v>
      </c>
      <c r="AEG35" s="31">
        <v>4</v>
      </c>
      <c r="AEH35" s="27">
        <v>8</v>
      </c>
      <c r="AEI35" s="31">
        <v>5</v>
      </c>
      <c r="AEJ35" s="31">
        <v>3</v>
      </c>
      <c r="AEK35" s="28">
        <v>16</v>
      </c>
      <c r="AEL35" s="59"/>
      <c r="AEM35" s="29">
        <v>12</v>
      </c>
      <c r="AEN35" s="60" t="str">
        <f t="shared" si="814"/>
        <v/>
      </c>
      <c r="AEO35" s="30">
        <v>5</v>
      </c>
      <c r="AEP35" s="31">
        <v>1</v>
      </c>
      <c r="AEQ35" s="27">
        <v>6</v>
      </c>
      <c r="AER35" s="31">
        <v>1</v>
      </c>
      <c r="AES35" s="31">
        <v>5</v>
      </c>
      <c r="AET35" s="28">
        <v>12</v>
      </c>
      <c r="AEU35" s="59"/>
      <c r="AEV35" s="29">
        <v>7</v>
      </c>
      <c r="AEW35" s="60" t="str">
        <f t="shared" si="815"/>
        <v/>
      </c>
      <c r="AEX35" s="30">
        <v>5</v>
      </c>
      <c r="AEY35" s="31">
        <v>3</v>
      </c>
      <c r="AEZ35" s="27">
        <v>8</v>
      </c>
      <c r="AFA35" s="31">
        <v>7</v>
      </c>
      <c r="AFB35" s="31">
        <v>3</v>
      </c>
      <c r="AFC35" s="28">
        <v>18</v>
      </c>
      <c r="AFD35" s="59"/>
      <c r="AFE35" s="29">
        <v>10</v>
      </c>
      <c r="AFF35" s="60" t="str">
        <f t="shared" si="816"/>
        <v/>
      </c>
      <c r="AFG35" s="30">
        <v>8</v>
      </c>
      <c r="AFH35" s="31">
        <v>3</v>
      </c>
      <c r="AFI35" s="27">
        <v>11</v>
      </c>
      <c r="AFJ35" s="31">
        <v>4</v>
      </c>
      <c r="AFK35" s="31">
        <v>2</v>
      </c>
      <c r="AFL35" s="28">
        <v>17</v>
      </c>
      <c r="AFM35" s="59"/>
      <c r="AFN35" s="29">
        <v>14</v>
      </c>
      <c r="AFO35" s="60" t="str">
        <f t="shared" si="817"/>
        <v/>
      </c>
      <c r="AFP35" s="30"/>
      <c r="AFQ35" s="31"/>
      <c r="AFR35" s="27"/>
      <c r="AFS35" s="31"/>
      <c r="AFT35" s="31"/>
      <c r="AFU35" s="28"/>
      <c r="AFV35" s="59"/>
      <c r="AFW35" s="29"/>
      <c r="AFX35" s="60" t="str">
        <f t="shared" si="818"/>
        <v/>
      </c>
      <c r="AFY35" s="30">
        <v>4</v>
      </c>
      <c r="AFZ35" s="31">
        <v>0</v>
      </c>
      <c r="AGA35" s="27">
        <v>4</v>
      </c>
      <c r="AGB35" s="31">
        <v>1</v>
      </c>
      <c r="AGC35" s="31">
        <v>0</v>
      </c>
      <c r="AGD35" s="28">
        <v>5</v>
      </c>
      <c r="AGE35" s="59"/>
      <c r="AGF35" s="29"/>
      <c r="AGG35" s="60" t="str">
        <f t="shared" si="819"/>
        <v/>
      </c>
      <c r="AGH35" s="30">
        <v>3</v>
      </c>
      <c r="AGI35" s="31">
        <v>3</v>
      </c>
      <c r="AGJ35" s="27">
        <v>6</v>
      </c>
      <c r="AGK35" s="31">
        <v>1</v>
      </c>
      <c r="AGL35" s="31">
        <v>0</v>
      </c>
      <c r="AGM35" s="28">
        <v>7</v>
      </c>
      <c r="AGN35" s="59"/>
      <c r="AGO35" s="29">
        <v>5</v>
      </c>
      <c r="AGP35" s="60" t="str">
        <f t="shared" si="820"/>
        <v/>
      </c>
      <c r="AGQ35" s="30">
        <v>7</v>
      </c>
      <c r="AGR35" s="31">
        <v>6</v>
      </c>
      <c r="AGS35" s="27">
        <v>13</v>
      </c>
      <c r="AGT35" s="31">
        <v>0</v>
      </c>
      <c r="AGU35" s="31">
        <v>1</v>
      </c>
      <c r="AGV35" s="28">
        <v>14</v>
      </c>
      <c r="AGW35" s="59"/>
      <c r="AGX35" s="29">
        <v>16</v>
      </c>
      <c r="AGY35" s="60" t="str">
        <f t="shared" si="821"/>
        <v/>
      </c>
      <c r="AGZ35" s="30">
        <v>3</v>
      </c>
      <c r="AHA35" s="31">
        <v>5</v>
      </c>
      <c r="AHB35" s="27">
        <v>8</v>
      </c>
      <c r="AHC35" s="31">
        <v>4</v>
      </c>
      <c r="AHD35" s="31">
        <v>2</v>
      </c>
      <c r="AHE35" s="28">
        <v>14</v>
      </c>
      <c r="AHF35" s="59"/>
      <c r="AHG35" s="29">
        <v>9</v>
      </c>
      <c r="AHH35" s="60" t="str">
        <f t="shared" si="822"/>
        <v/>
      </c>
      <c r="AHI35" s="30">
        <v>5</v>
      </c>
      <c r="AHJ35" s="31">
        <v>7</v>
      </c>
      <c r="AHK35" s="27">
        <v>12</v>
      </c>
      <c r="AHL35" s="31">
        <v>3</v>
      </c>
      <c r="AHM35" s="31">
        <v>2</v>
      </c>
      <c r="AHN35" s="28">
        <v>17</v>
      </c>
      <c r="AHO35" s="59"/>
      <c r="AHP35" s="29">
        <v>6</v>
      </c>
      <c r="AHQ35" s="60" t="str">
        <f t="shared" si="823"/>
        <v/>
      </c>
      <c r="AHR35" s="30"/>
      <c r="AHS35" s="31"/>
      <c r="AHT35" s="27"/>
      <c r="AHU35" s="31"/>
      <c r="AHV35" s="31"/>
      <c r="AHW35" s="28"/>
      <c r="AHX35" s="59"/>
      <c r="AHY35" s="29"/>
      <c r="AHZ35" s="60" t="str">
        <f t="shared" si="824"/>
        <v/>
      </c>
      <c r="AIA35" s="30"/>
      <c r="AIB35" s="31"/>
      <c r="AIC35" s="27"/>
      <c r="AID35" s="31"/>
      <c r="AIE35" s="31"/>
      <c r="AIF35" s="28"/>
      <c r="AIG35" s="59"/>
      <c r="AIH35" s="29"/>
      <c r="AII35" s="60" t="str">
        <f t="shared" si="825"/>
        <v/>
      </c>
      <c r="AIJ35" s="30"/>
      <c r="AIK35" s="31"/>
      <c r="AIL35" s="27"/>
      <c r="AIM35" s="31"/>
      <c r="AIN35" s="31"/>
      <c r="AIO35" s="28"/>
      <c r="AIP35" s="59"/>
      <c r="AIQ35" s="29"/>
      <c r="AIR35" s="60" t="str">
        <f t="shared" si="826"/>
        <v/>
      </c>
      <c r="AIS35" s="30">
        <v>5</v>
      </c>
      <c r="AIT35" s="31">
        <v>2</v>
      </c>
      <c r="AIU35" s="27">
        <v>7</v>
      </c>
      <c r="AIV35" s="31">
        <v>6</v>
      </c>
      <c r="AIW35" s="31">
        <v>0</v>
      </c>
      <c r="AIX35" s="28">
        <v>13</v>
      </c>
      <c r="AIY35" s="59"/>
      <c r="AIZ35" s="29">
        <v>7</v>
      </c>
      <c r="AJA35" s="60" t="str">
        <f t="shared" si="827"/>
        <v/>
      </c>
      <c r="AJB35" s="30">
        <v>4</v>
      </c>
      <c r="AJC35" s="31">
        <v>4</v>
      </c>
      <c r="AJD35" s="27">
        <v>8</v>
      </c>
      <c r="AJE35" s="31">
        <v>1</v>
      </c>
      <c r="AJF35" s="31">
        <v>1</v>
      </c>
      <c r="AJG35" s="28">
        <v>10</v>
      </c>
      <c r="AJH35" s="59"/>
      <c r="AJI35" s="29">
        <v>7</v>
      </c>
      <c r="AJJ35" s="60" t="str">
        <f t="shared" si="828"/>
        <v/>
      </c>
      <c r="AJK35" s="30"/>
      <c r="AJL35" s="31"/>
      <c r="AJM35" s="27"/>
      <c r="AJN35" s="31"/>
      <c r="AJO35" s="31"/>
      <c r="AJP35" s="28"/>
      <c r="AJQ35" s="59"/>
      <c r="AJR35" s="29">
        <v>0</v>
      </c>
      <c r="AJS35" s="60" t="str">
        <f t="shared" si="829"/>
        <v/>
      </c>
      <c r="AJT35" s="30"/>
      <c r="AJU35" s="31"/>
      <c r="AJV35" s="27"/>
      <c r="AJW35" s="31"/>
      <c r="AJX35" s="31"/>
      <c r="AJY35" s="28"/>
      <c r="AJZ35" s="59"/>
      <c r="AKA35" s="29">
        <v>0</v>
      </c>
      <c r="AKB35" s="60" t="str">
        <f t="shared" si="830"/>
        <v/>
      </c>
      <c r="AKC35" s="30">
        <v>3</v>
      </c>
      <c r="AKD35" s="31">
        <v>5</v>
      </c>
      <c r="AKE35" s="27">
        <v>8</v>
      </c>
      <c r="AKF35" s="31">
        <v>2</v>
      </c>
      <c r="AKG35" s="31">
        <v>2</v>
      </c>
      <c r="AKH35" s="28">
        <v>12</v>
      </c>
      <c r="AKI35" s="59"/>
      <c r="AKJ35" s="29">
        <v>5</v>
      </c>
      <c r="AKK35" s="60" t="str">
        <f t="shared" si="831"/>
        <v/>
      </c>
      <c r="AKL35" s="30">
        <v>5</v>
      </c>
      <c r="AKM35" s="31">
        <v>5</v>
      </c>
      <c r="AKN35" s="27">
        <v>10</v>
      </c>
      <c r="AKO35" s="31">
        <v>5</v>
      </c>
      <c r="AKP35" s="31">
        <v>1</v>
      </c>
      <c r="AKQ35" s="28">
        <v>16</v>
      </c>
      <c r="AKR35" s="59"/>
      <c r="AKS35" s="29">
        <v>6</v>
      </c>
      <c r="AKT35" s="60" t="str">
        <f t="shared" si="832"/>
        <v/>
      </c>
      <c r="AKU35" s="30"/>
      <c r="AKV35" s="31"/>
      <c r="AKW35" s="27"/>
      <c r="AKX35" s="31"/>
      <c r="AKY35" s="31"/>
      <c r="AKZ35" s="28"/>
      <c r="ALA35" s="59"/>
      <c r="ALB35" s="29"/>
      <c r="ALC35" s="60" t="str">
        <f t="shared" si="833"/>
        <v/>
      </c>
      <c r="ALD35" s="30"/>
      <c r="ALE35" s="31"/>
      <c r="ALF35" s="27"/>
      <c r="ALG35" s="31"/>
      <c r="ALH35" s="31"/>
      <c r="ALI35" s="28"/>
      <c r="ALJ35" s="59"/>
      <c r="ALK35" s="29">
        <v>0</v>
      </c>
      <c r="ALL35" s="60" t="str">
        <f t="shared" si="834"/>
        <v/>
      </c>
      <c r="ALM35" s="30">
        <v>5</v>
      </c>
      <c r="ALN35" s="31">
        <v>3</v>
      </c>
      <c r="ALO35" s="27">
        <v>8</v>
      </c>
      <c r="ALP35" s="31">
        <v>1</v>
      </c>
      <c r="ALQ35" s="31">
        <v>3</v>
      </c>
      <c r="ALR35" s="28">
        <v>12</v>
      </c>
      <c r="ALS35" s="59"/>
      <c r="ALT35" s="29">
        <v>7</v>
      </c>
      <c r="ALU35" s="60" t="str">
        <f t="shared" si="835"/>
        <v/>
      </c>
      <c r="ALV35" s="30">
        <v>4</v>
      </c>
      <c r="ALW35" s="31">
        <v>3</v>
      </c>
      <c r="ALX35" s="27">
        <v>7</v>
      </c>
      <c r="ALY35" s="31">
        <v>0</v>
      </c>
      <c r="ALZ35" s="31">
        <v>2</v>
      </c>
      <c r="AMA35" s="28">
        <v>9</v>
      </c>
      <c r="AMB35" s="59"/>
      <c r="AMC35" s="29">
        <v>3</v>
      </c>
      <c r="AMD35" s="60" t="str">
        <f t="shared" si="836"/>
        <v/>
      </c>
      <c r="AME35" s="30">
        <v>2</v>
      </c>
      <c r="AMF35" s="31">
        <v>2</v>
      </c>
      <c r="AMG35" s="27">
        <v>4</v>
      </c>
      <c r="AMH35" s="31">
        <v>3</v>
      </c>
      <c r="AMI35" s="31">
        <v>2</v>
      </c>
      <c r="AMJ35" s="28">
        <v>9</v>
      </c>
      <c r="AMK35" s="59"/>
      <c r="AML35" s="29">
        <v>7</v>
      </c>
      <c r="AMM35" s="60" t="str">
        <f t="shared" si="837"/>
        <v/>
      </c>
      <c r="AMN35" s="30">
        <v>8</v>
      </c>
      <c r="AMO35" s="31">
        <v>5</v>
      </c>
      <c r="AMP35" s="27">
        <v>13</v>
      </c>
      <c r="AMQ35" s="31">
        <v>1</v>
      </c>
      <c r="AMR35" s="31">
        <v>2</v>
      </c>
      <c r="AMS35" s="28">
        <v>16</v>
      </c>
      <c r="AMT35" s="59"/>
      <c r="AMU35" s="29">
        <v>7</v>
      </c>
      <c r="AMV35" s="60" t="str">
        <f t="shared" si="838"/>
        <v/>
      </c>
      <c r="AMW35" s="30">
        <v>5</v>
      </c>
      <c r="AMX35" s="31">
        <v>4</v>
      </c>
      <c r="AMY35" s="27">
        <v>9</v>
      </c>
      <c r="AMZ35" s="31">
        <v>2</v>
      </c>
      <c r="ANA35" s="31">
        <v>3</v>
      </c>
      <c r="ANB35" s="28">
        <v>14</v>
      </c>
      <c r="ANC35" s="59"/>
      <c r="AND35" s="29">
        <v>7</v>
      </c>
      <c r="ANE35" s="60" t="str">
        <f t="shared" si="839"/>
        <v/>
      </c>
      <c r="ANF35" s="30"/>
      <c r="ANG35" s="31"/>
      <c r="ANH35" s="27"/>
      <c r="ANI35" s="31"/>
      <c r="ANJ35" s="31"/>
      <c r="ANK35" s="28"/>
      <c r="ANL35" s="59"/>
      <c r="ANM35" s="29"/>
      <c r="ANN35" s="60" t="str">
        <f t="shared" si="840"/>
        <v/>
      </c>
      <c r="ANO35" s="30">
        <v>4</v>
      </c>
      <c r="ANP35" s="31">
        <v>4</v>
      </c>
      <c r="ANQ35" s="27">
        <v>8</v>
      </c>
      <c r="ANR35" s="31">
        <v>3</v>
      </c>
      <c r="ANS35" s="31">
        <v>1</v>
      </c>
      <c r="ANT35" s="28">
        <v>12</v>
      </c>
      <c r="ANU35" s="59"/>
      <c r="ANV35" s="29">
        <v>8</v>
      </c>
      <c r="ANW35" s="60" t="str">
        <f t="shared" si="841"/>
        <v/>
      </c>
      <c r="ANX35" s="30">
        <v>7</v>
      </c>
      <c r="ANY35" s="31">
        <v>2</v>
      </c>
      <c r="ANZ35" s="27">
        <v>9</v>
      </c>
      <c r="AOA35" s="31">
        <v>1</v>
      </c>
      <c r="AOB35" s="31">
        <v>0</v>
      </c>
      <c r="AOC35" s="28">
        <v>10</v>
      </c>
      <c r="AOD35" s="59"/>
      <c r="AOE35" s="29">
        <v>14</v>
      </c>
      <c r="AOF35" s="60" t="str">
        <f t="shared" si="842"/>
        <v/>
      </c>
      <c r="AOG35" s="30"/>
      <c r="AOH35" s="31"/>
      <c r="AOI35" s="27"/>
      <c r="AOJ35" s="31"/>
      <c r="AOK35" s="31"/>
      <c r="AOL35" s="28"/>
      <c r="AOM35" s="59"/>
      <c r="AON35" s="29"/>
      <c r="AOO35" s="60" t="str">
        <f t="shared" si="843"/>
        <v/>
      </c>
      <c r="AOP35" s="30">
        <v>2</v>
      </c>
      <c r="AOQ35" s="31">
        <v>3</v>
      </c>
      <c r="AOR35" s="27">
        <v>5</v>
      </c>
      <c r="AOS35" s="31">
        <v>2</v>
      </c>
      <c r="AOT35" s="31">
        <v>2</v>
      </c>
      <c r="AOU35" s="28">
        <v>9</v>
      </c>
      <c r="AOV35" s="59"/>
      <c r="AOW35" s="29">
        <v>8</v>
      </c>
      <c r="AOX35" s="60" t="str">
        <f t="shared" si="844"/>
        <v/>
      </c>
      <c r="AOY35" s="30">
        <v>4</v>
      </c>
      <c r="AOZ35" s="31">
        <v>3</v>
      </c>
      <c r="APA35" s="27">
        <v>7</v>
      </c>
      <c r="APB35" s="31">
        <v>2</v>
      </c>
      <c r="APC35" s="31">
        <v>4</v>
      </c>
      <c r="APD35" s="28">
        <v>13</v>
      </c>
      <c r="APE35" s="59"/>
      <c r="APF35" s="29"/>
      <c r="APG35" s="60" t="str">
        <f t="shared" si="845"/>
        <v/>
      </c>
      <c r="APH35" s="30">
        <v>5</v>
      </c>
      <c r="API35" s="31">
        <v>3</v>
      </c>
      <c r="APJ35" s="27">
        <v>8</v>
      </c>
      <c r="APK35" s="31">
        <v>1</v>
      </c>
      <c r="APL35" s="31">
        <v>2</v>
      </c>
      <c r="APM35" s="28">
        <v>11</v>
      </c>
      <c r="APN35" s="59"/>
      <c r="APO35" s="29">
        <v>12</v>
      </c>
      <c r="APP35" s="60" t="str">
        <f t="shared" si="846"/>
        <v/>
      </c>
      <c r="APQ35" s="30">
        <v>4</v>
      </c>
      <c r="APR35" s="31">
        <v>2</v>
      </c>
      <c r="APS35" s="27">
        <v>6</v>
      </c>
      <c r="APT35" s="31">
        <v>1</v>
      </c>
      <c r="APU35" s="31">
        <v>1</v>
      </c>
      <c r="APV35" s="28">
        <v>8</v>
      </c>
      <c r="APW35" s="59"/>
      <c r="APX35" s="29">
        <v>5</v>
      </c>
      <c r="APY35" s="60" t="str">
        <f t="shared" si="847"/>
        <v/>
      </c>
      <c r="APZ35" s="30"/>
      <c r="AQA35" s="31"/>
      <c r="AQB35" s="27"/>
      <c r="AQC35" s="31"/>
      <c r="AQD35" s="31"/>
      <c r="AQE35" s="28"/>
      <c r="AQF35" s="59"/>
      <c r="AQG35" s="29"/>
      <c r="AQH35" s="60" t="str">
        <f t="shared" si="848"/>
        <v/>
      </c>
      <c r="AQI35" s="30"/>
      <c r="AQJ35" s="31"/>
      <c r="AQK35" s="27"/>
      <c r="AQL35" s="31"/>
      <c r="AQM35" s="31"/>
      <c r="AQN35" s="28"/>
      <c r="AQO35" s="59"/>
      <c r="AQP35" s="29"/>
      <c r="AQQ35" s="60" t="str">
        <f t="shared" si="849"/>
        <v/>
      </c>
      <c r="AQR35" s="30"/>
      <c r="AQS35" s="31"/>
      <c r="AQT35" s="27"/>
      <c r="AQU35" s="31"/>
      <c r="AQV35" s="31"/>
      <c r="AQW35" s="28"/>
      <c r="AQX35" s="59"/>
      <c r="AQY35" s="29"/>
      <c r="AQZ35" s="60" t="str">
        <f t="shared" si="850"/>
        <v/>
      </c>
      <c r="ARA35" s="30"/>
      <c r="ARB35" s="31"/>
      <c r="ARC35" s="27"/>
      <c r="ARD35" s="31"/>
      <c r="ARE35" s="31"/>
      <c r="ARF35" s="28"/>
      <c r="ARG35" s="59"/>
      <c r="ARH35" s="29">
        <v>0</v>
      </c>
      <c r="ARI35" s="60" t="str">
        <f t="shared" si="851"/>
        <v/>
      </c>
      <c r="ARJ35" s="30">
        <v>4</v>
      </c>
      <c r="ARK35" s="31">
        <v>2</v>
      </c>
      <c r="ARL35" s="27">
        <v>6</v>
      </c>
      <c r="ARM35" s="31">
        <v>1</v>
      </c>
      <c r="ARN35" s="31">
        <v>5</v>
      </c>
      <c r="ARO35" s="28">
        <v>12</v>
      </c>
      <c r="ARP35" s="59"/>
      <c r="ARQ35" s="29">
        <v>4</v>
      </c>
      <c r="ARR35" s="60" t="str">
        <f t="shared" si="852"/>
        <v/>
      </c>
      <c r="ARS35" s="30">
        <v>3</v>
      </c>
      <c r="ART35" s="31">
        <v>4</v>
      </c>
      <c r="ARU35" s="27">
        <v>7</v>
      </c>
      <c r="ARV35" s="31">
        <v>6</v>
      </c>
      <c r="ARW35" s="31">
        <v>2</v>
      </c>
      <c r="ARX35" s="28">
        <v>15</v>
      </c>
      <c r="ARY35" s="59"/>
      <c r="ARZ35" s="29">
        <v>6</v>
      </c>
      <c r="ASA35" s="60" t="str">
        <f t="shared" si="1014"/>
        <v/>
      </c>
      <c r="ASB35" s="30">
        <v>4</v>
      </c>
      <c r="ASC35" s="31">
        <v>0</v>
      </c>
      <c r="ASD35" s="27">
        <v>4</v>
      </c>
      <c r="ASE35" s="31">
        <v>1</v>
      </c>
      <c r="ASF35" s="31">
        <v>0</v>
      </c>
      <c r="ASG35" s="28">
        <v>5</v>
      </c>
      <c r="ASH35" s="59"/>
      <c r="ASI35" s="29"/>
      <c r="ASJ35" s="60" t="str">
        <f t="shared" si="1015"/>
        <v/>
      </c>
      <c r="ASK35" s="30">
        <v>3</v>
      </c>
      <c r="ASL35" s="31">
        <v>4</v>
      </c>
      <c r="ASM35" s="27">
        <v>7</v>
      </c>
      <c r="ASN35" s="31">
        <v>0</v>
      </c>
      <c r="ASO35" s="31">
        <v>1</v>
      </c>
      <c r="ASP35" s="28">
        <v>8</v>
      </c>
      <c r="ASQ35" s="59"/>
      <c r="ASR35" s="29">
        <v>6</v>
      </c>
      <c r="ASS35" s="60" t="str">
        <f t="shared" si="1016"/>
        <v/>
      </c>
      <c r="AST35" s="30"/>
      <c r="ASU35" s="31"/>
      <c r="ASV35" s="27"/>
      <c r="ASW35" s="31"/>
      <c r="ASX35" s="31"/>
      <c r="ASY35" s="28"/>
      <c r="ASZ35" s="59"/>
      <c r="ATA35" s="29">
        <v>0</v>
      </c>
      <c r="ATB35" s="60" t="str">
        <f t="shared" si="1017"/>
        <v/>
      </c>
      <c r="ATC35" s="30">
        <v>3</v>
      </c>
      <c r="ATD35" s="31">
        <v>3</v>
      </c>
      <c r="ATE35" s="27">
        <v>6</v>
      </c>
      <c r="ATF35" s="31">
        <v>5</v>
      </c>
      <c r="ATG35" s="31">
        <v>3</v>
      </c>
      <c r="ATH35" s="28">
        <v>14</v>
      </c>
      <c r="ATI35" s="59"/>
      <c r="ATJ35" s="29">
        <v>5</v>
      </c>
      <c r="ATK35" s="60" t="str">
        <f t="shared" si="1018"/>
        <v/>
      </c>
      <c r="ATL35" s="30">
        <v>4</v>
      </c>
      <c r="ATM35" s="31">
        <v>5</v>
      </c>
      <c r="ATN35" s="27">
        <v>9</v>
      </c>
      <c r="ATO35" s="31">
        <v>1</v>
      </c>
      <c r="ATP35" s="31">
        <v>4</v>
      </c>
      <c r="ATQ35" s="28">
        <v>14</v>
      </c>
      <c r="ATR35" s="59"/>
      <c r="ATS35" s="29">
        <v>8</v>
      </c>
      <c r="ATT35" s="60" t="str">
        <f t="shared" si="1019"/>
        <v/>
      </c>
      <c r="ATU35" s="30">
        <v>6</v>
      </c>
      <c r="ATV35" s="31">
        <v>3</v>
      </c>
      <c r="ATW35" s="27">
        <v>9</v>
      </c>
      <c r="ATX35" s="31">
        <v>3</v>
      </c>
      <c r="ATY35" s="31">
        <v>4</v>
      </c>
      <c r="ATZ35" s="28">
        <v>16</v>
      </c>
      <c r="AUA35" s="59">
        <v>0</v>
      </c>
      <c r="AUB35" s="29">
        <v>0</v>
      </c>
      <c r="AUC35" s="60" t="str">
        <f t="shared" si="1020"/>
        <v/>
      </c>
      <c r="AUD35" s="30"/>
      <c r="AUE35" s="31"/>
      <c r="AUF35" s="27"/>
      <c r="AUG35" s="31"/>
      <c r="AUH35" s="31"/>
      <c r="AUI35" s="28"/>
      <c r="AUJ35" s="59">
        <v>0</v>
      </c>
      <c r="AUK35" s="29">
        <v>0</v>
      </c>
      <c r="AUL35" s="60" t="str">
        <f t="shared" si="1021"/>
        <v/>
      </c>
      <c r="AUM35" s="30">
        <v>3</v>
      </c>
      <c r="AUN35" s="31">
        <v>0</v>
      </c>
      <c r="AUO35" s="27">
        <v>3</v>
      </c>
      <c r="AUP35" s="31">
        <v>2</v>
      </c>
      <c r="AUQ35" s="31">
        <v>0</v>
      </c>
      <c r="AUR35" s="28">
        <v>5</v>
      </c>
      <c r="AUS35" s="59">
        <v>1</v>
      </c>
      <c r="AUT35" s="29">
        <v>1</v>
      </c>
      <c r="AUU35" s="60">
        <f t="shared" si="1022"/>
        <v>1</v>
      </c>
      <c r="AUV35" s="30">
        <v>2</v>
      </c>
      <c r="AUW35" s="31">
        <v>1</v>
      </c>
      <c r="AUX35" s="27">
        <v>3</v>
      </c>
      <c r="AUY35" s="31">
        <v>3</v>
      </c>
      <c r="AUZ35" s="31">
        <v>3</v>
      </c>
      <c r="AVA35" s="28">
        <v>9</v>
      </c>
      <c r="AVB35" s="59">
        <v>6</v>
      </c>
      <c r="AVC35" s="29">
        <v>6</v>
      </c>
      <c r="AVD35" s="60">
        <f t="shared" si="1023"/>
        <v>1</v>
      </c>
      <c r="AVE35" s="30"/>
      <c r="AVF35" s="31"/>
      <c r="AVG35" s="27"/>
      <c r="AVH35" s="31"/>
      <c r="AVI35" s="31"/>
      <c r="AVJ35" s="28"/>
      <c r="AVK35" s="59">
        <v>0</v>
      </c>
      <c r="AVL35" s="29">
        <v>0</v>
      </c>
      <c r="AVM35" s="60" t="str">
        <f t="shared" si="1024"/>
        <v/>
      </c>
      <c r="AVN35" s="30"/>
      <c r="AVO35" s="31"/>
      <c r="AVP35" s="27"/>
      <c r="AVQ35" s="31"/>
      <c r="AVR35" s="31"/>
      <c r="AVS35" s="28"/>
      <c r="AVT35" s="59">
        <v>0</v>
      </c>
      <c r="AVU35" s="29">
        <v>0</v>
      </c>
      <c r="AVV35" s="60" t="str">
        <f t="shared" si="864"/>
        <v/>
      </c>
      <c r="AVW35" s="30">
        <v>4</v>
      </c>
      <c r="AVX35" s="31">
        <v>7</v>
      </c>
      <c r="AVY35" s="27">
        <v>11</v>
      </c>
      <c r="AVZ35" s="31">
        <v>0</v>
      </c>
      <c r="AWA35" s="31">
        <v>1</v>
      </c>
      <c r="AWB35" s="28">
        <v>12</v>
      </c>
      <c r="AWC35" s="59">
        <v>13</v>
      </c>
      <c r="AWD35" s="29">
        <v>13</v>
      </c>
      <c r="AWE35" s="60">
        <f t="shared" si="865"/>
        <v>1</v>
      </c>
      <c r="AWF35" s="30">
        <v>2</v>
      </c>
      <c r="AWG35" s="31">
        <v>10</v>
      </c>
      <c r="AWH35" s="27">
        <v>12</v>
      </c>
      <c r="AWI35" s="31">
        <v>3</v>
      </c>
      <c r="AWJ35" s="31">
        <v>4</v>
      </c>
      <c r="AWK35" s="28">
        <v>19</v>
      </c>
      <c r="AWL35" s="59">
        <v>14</v>
      </c>
      <c r="AWM35" s="29">
        <v>14</v>
      </c>
      <c r="AWN35" s="60">
        <f t="shared" si="866"/>
        <v>1</v>
      </c>
      <c r="AWO35" s="30">
        <v>10</v>
      </c>
      <c r="AWP35" s="31">
        <v>3</v>
      </c>
      <c r="AWQ35" s="27">
        <v>13</v>
      </c>
      <c r="AWR35" s="31">
        <v>2</v>
      </c>
      <c r="AWS35" s="31">
        <v>2</v>
      </c>
      <c r="AWT35" s="28">
        <v>17</v>
      </c>
      <c r="AWU35" s="59">
        <v>14</v>
      </c>
      <c r="AWV35" s="29">
        <v>14</v>
      </c>
      <c r="AWW35" s="60">
        <f t="shared" si="867"/>
        <v>1</v>
      </c>
      <c r="AWX35" s="30"/>
      <c r="AWY35" s="31"/>
      <c r="AWZ35" s="27"/>
      <c r="AXA35" s="31"/>
      <c r="AXB35" s="31"/>
      <c r="AXC35" s="28"/>
      <c r="AXD35" s="59"/>
      <c r="AXE35" s="29"/>
      <c r="AXF35" s="60" t="str">
        <f t="shared" si="868"/>
        <v/>
      </c>
      <c r="AXG35" s="30"/>
      <c r="AXH35" s="31"/>
      <c r="AXI35" s="27"/>
      <c r="AXJ35" s="31"/>
      <c r="AXK35" s="31"/>
      <c r="AXL35" s="28"/>
      <c r="AXM35" s="59">
        <v>0</v>
      </c>
      <c r="AXN35" s="29">
        <v>0</v>
      </c>
      <c r="AXO35" s="60" t="str">
        <f t="shared" si="869"/>
        <v/>
      </c>
      <c r="AXP35" s="30"/>
      <c r="AXQ35" s="31"/>
      <c r="AXR35" s="27"/>
      <c r="AXS35" s="31"/>
      <c r="AXT35" s="31"/>
      <c r="AXU35" s="28"/>
      <c r="AXV35" s="59">
        <v>0</v>
      </c>
      <c r="AXW35" s="29">
        <v>0</v>
      </c>
      <c r="AXX35" s="60" t="str">
        <f t="shared" si="870"/>
        <v/>
      </c>
      <c r="AXY35" s="30">
        <v>4</v>
      </c>
      <c r="AXZ35" s="31">
        <v>6</v>
      </c>
      <c r="AYA35" s="27">
        <v>10</v>
      </c>
      <c r="AYB35" s="31">
        <v>1</v>
      </c>
      <c r="AYC35" s="31">
        <v>2</v>
      </c>
      <c r="AYD35" s="28">
        <v>13</v>
      </c>
      <c r="AYE35" s="59">
        <v>10</v>
      </c>
      <c r="AYF35" s="29">
        <v>10</v>
      </c>
      <c r="AYG35" s="60">
        <f t="shared" si="871"/>
        <v>1</v>
      </c>
      <c r="AYH35" s="30">
        <v>3</v>
      </c>
      <c r="AYI35" s="31">
        <v>9</v>
      </c>
      <c r="AYJ35" s="27">
        <v>12</v>
      </c>
      <c r="AYK35" s="31">
        <v>1</v>
      </c>
      <c r="AYL35" s="31">
        <v>0</v>
      </c>
      <c r="AYM35" s="28">
        <v>13</v>
      </c>
      <c r="AYN35" s="59">
        <v>9</v>
      </c>
      <c r="AYO35" s="29">
        <v>9</v>
      </c>
      <c r="AYP35" s="60">
        <f t="shared" si="872"/>
        <v>1</v>
      </c>
      <c r="AYQ35" s="30">
        <v>7</v>
      </c>
      <c r="AYR35" s="31">
        <v>6</v>
      </c>
      <c r="AYS35" s="27">
        <v>13</v>
      </c>
      <c r="AYT35" s="31">
        <v>2</v>
      </c>
      <c r="AYU35" s="31">
        <v>1</v>
      </c>
      <c r="AYV35" s="28">
        <v>16</v>
      </c>
      <c r="AYW35" s="59">
        <v>17</v>
      </c>
      <c r="AYX35" s="29">
        <v>17</v>
      </c>
      <c r="AYY35" s="60">
        <f t="shared" si="873"/>
        <v>1</v>
      </c>
      <c r="AYZ35" s="30">
        <v>8</v>
      </c>
      <c r="AZA35" s="31">
        <v>3</v>
      </c>
      <c r="AZB35" s="27">
        <v>11</v>
      </c>
      <c r="AZC35" s="31">
        <v>1</v>
      </c>
      <c r="AZD35" s="31">
        <v>4</v>
      </c>
      <c r="AZE35" s="28">
        <v>16</v>
      </c>
      <c r="AZF35" s="59">
        <v>29</v>
      </c>
      <c r="AZG35" s="29">
        <v>29</v>
      </c>
      <c r="AZH35" s="60">
        <f t="shared" si="874"/>
        <v>1</v>
      </c>
      <c r="AZI35" s="30">
        <v>8</v>
      </c>
      <c r="AZJ35" s="31">
        <v>1</v>
      </c>
      <c r="AZK35" s="27">
        <v>9</v>
      </c>
      <c r="AZL35" s="31">
        <v>3</v>
      </c>
      <c r="AZM35" s="31">
        <v>0</v>
      </c>
      <c r="AZN35" s="28">
        <v>12</v>
      </c>
      <c r="AZO35" s="59">
        <v>1</v>
      </c>
      <c r="AZP35" s="29">
        <v>1</v>
      </c>
      <c r="AZQ35" s="60">
        <f t="shared" si="875"/>
        <v>1</v>
      </c>
      <c r="AZR35" s="30">
        <v>1</v>
      </c>
      <c r="AZS35" s="31">
        <v>5</v>
      </c>
      <c r="AZT35" s="27">
        <v>6</v>
      </c>
      <c r="AZU35" s="31">
        <v>1</v>
      </c>
      <c r="AZV35" s="31">
        <v>3</v>
      </c>
      <c r="AZW35" s="28">
        <v>10</v>
      </c>
      <c r="AZX35" s="59">
        <v>5</v>
      </c>
      <c r="AZY35" s="29">
        <v>5</v>
      </c>
      <c r="AZZ35" s="60">
        <f t="shared" si="876"/>
        <v>1</v>
      </c>
      <c r="BAA35" s="30"/>
      <c r="BAB35" s="31"/>
      <c r="BAC35" s="27"/>
      <c r="BAD35" s="31"/>
      <c r="BAE35" s="31"/>
      <c r="BAF35" s="28"/>
      <c r="BAG35" s="59">
        <v>0</v>
      </c>
      <c r="BAH35" s="29">
        <v>0</v>
      </c>
      <c r="BAI35" s="60" t="str">
        <f t="shared" si="877"/>
        <v/>
      </c>
      <c r="BAJ35" s="30"/>
      <c r="BAK35" s="31"/>
      <c r="BAL35" s="27"/>
      <c r="BAM35" s="31"/>
      <c r="BAN35" s="31"/>
      <c r="BAO35" s="28"/>
      <c r="BAP35" s="59">
        <v>0</v>
      </c>
      <c r="BAQ35" s="29">
        <v>0</v>
      </c>
      <c r="BAR35" s="60" t="str">
        <f t="shared" si="878"/>
        <v/>
      </c>
      <c r="BAS35" s="30">
        <v>6</v>
      </c>
      <c r="BAT35" s="31">
        <v>4</v>
      </c>
      <c r="BAU35" s="27">
        <v>10</v>
      </c>
      <c r="BAV35" s="31">
        <v>3</v>
      </c>
      <c r="BAW35" s="31">
        <v>1</v>
      </c>
      <c r="BAX35" s="28">
        <v>14</v>
      </c>
      <c r="BAY35" s="59">
        <v>4</v>
      </c>
      <c r="BAZ35" s="29">
        <v>4</v>
      </c>
      <c r="BBA35" s="60">
        <f t="shared" si="879"/>
        <v>1</v>
      </c>
      <c r="BBB35" s="30">
        <v>7</v>
      </c>
      <c r="BBC35" s="31">
        <v>3</v>
      </c>
      <c r="BBD35" s="27">
        <v>10</v>
      </c>
      <c r="BBE35" s="31">
        <v>4</v>
      </c>
      <c r="BBF35" s="31">
        <v>1</v>
      </c>
      <c r="BBG35" s="28">
        <v>15</v>
      </c>
      <c r="BBH35" s="59">
        <v>10</v>
      </c>
      <c r="BBI35" s="29">
        <v>10</v>
      </c>
      <c r="BBJ35" s="60">
        <f t="shared" si="880"/>
        <v>1</v>
      </c>
      <c r="BBK35" s="30">
        <v>5</v>
      </c>
      <c r="BBL35" s="31">
        <v>5</v>
      </c>
      <c r="BBM35" s="27">
        <v>10</v>
      </c>
      <c r="BBN35" s="31">
        <v>2</v>
      </c>
      <c r="BBO35" s="31">
        <v>0</v>
      </c>
      <c r="BBP35" s="28">
        <v>12</v>
      </c>
      <c r="BBQ35" s="59">
        <v>6</v>
      </c>
      <c r="BBR35" s="29">
        <v>6</v>
      </c>
      <c r="BBS35" s="60">
        <f t="shared" si="881"/>
        <v>1</v>
      </c>
      <c r="BBT35" s="30"/>
      <c r="BBU35" s="31"/>
      <c r="BBV35" s="27"/>
      <c r="BBW35" s="31"/>
      <c r="BBX35" s="31"/>
      <c r="BBY35" s="28"/>
      <c r="BBZ35" s="59">
        <v>0</v>
      </c>
      <c r="BCA35" s="29">
        <v>0</v>
      </c>
      <c r="BCB35" s="60" t="str">
        <f t="shared" si="882"/>
        <v/>
      </c>
      <c r="BCC35" s="30"/>
      <c r="BCD35" s="31"/>
      <c r="BCE35" s="27"/>
      <c r="BCF35" s="31"/>
      <c r="BCG35" s="31"/>
      <c r="BCH35" s="28"/>
      <c r="BCI35" s="59">
        <v>0</v>
      </c>
      <c r="BCJ35" s="29">
        <v>0</v>
      </c>
      <c r="BCK35" s="60" t="str">
        <f t="shared" si="883"/>
        <v/>
      </c>
      <c r="BCL35" s="30">
        <v>5</v>
      </c>
      <c r="BCM35" s="31">
        <v>2</v>
      </c>
      <c r="BCN35" s="27">
        <v>7</v>
      </c>
      <c r="BCO35" s="31">
        <v>3</v>
      </c>
      <c r="BCP35" s="31">
        <v>1</v>
      </c>
      <c r="BCQ35" s="28">
        <v>11</v>
      </c>
      <c r="BCR35" s="59">
        <v>7</v>
      </c>
      <c r="BCS35" s="29">
        <v>7</v>
      </c>
      <c r="BCT35" s="60">
        <f t="shared" si="884"/>
        <v>1</v>
      </c>
      <c r="BCU35" s="30">
        <v>5</v>
      </c>
      <c r="BCV35" s="31">
        <v>7</v>
      </c>
      <c r="BCW35" s="27">
        <v>12</v>
      </c>
      <c r="BCX35" s="31">
        <v>3</v>
      </c>
      <c r="BCY35" s="31">
        <v>2</v>
      </c>
      <c r="BCZ35" s="28">
        <v>17</v>
      </c>
      <c r="BDA35" s="59">
        <v>9</v>
      </c>
      <c r="BDB35" s="29">
        <v>9</v>
      </c>
      <c r="BDC35" s="60">
        <f t="shared" si="885"/>
        <v>1</v>
      </c>
      <c r="BDD35" s="30">
        <v>5</v>
      </c>
      <c r="BDE35" s="31">
        <v>4</v>
      </c>
      <c r="BDF35" s="27">
        <v>9</v>
      </c>
      <c r="BDG35" s="31">
        <v>1</v>
      </c>
      <c r="BDH35" s="31">
        <v>2</v>
      </c>
      <c r="BDI35" s="28">
        <v>12</v>
      </c>
      <c r="BDJ35" s="59">
        <v>8</v>
      </c>
      <c r="BDK35" s="29">
        <v>8</v>
      </c>
      <c r="BDL35" s="60">
        <f t="shared" si="886"/>
        <v>1</v>
      </c>
      <c r="BDM35" s="30">
        <v>4</v>
      </c>
      <c r="BDN35" s="31">
        <v>5</v>
      </c>
      <c r="BDO35" s="27">
        <v>9</v>
      </c>
      <c r="BDP35" s="31">
        <v>2</v>
      </c>
      <c r="BDQ35" s="31">
        <v>2</v>
      </c>
      <c r="BDR35" s="28">
        <v>13</v>
      </c>
      <c r="BDS35" s="59">
        <v>9</v>
      </c>
      <c r="BDT35" s="29">
        <v>9</v>
      </c>
      <c r="BDU35" s="60">
        <f t="shared" si="887"/>
        <v>1</v>
      </c>
      <c r="BDV35" s="30">
        <v>5</v>
      </c>
      <c r="BDW35" s="31">
        <v>0</v>
      </c>
      <c r="BDX35" s="27">
        <v>5</v>
      </c>
      <c r="BDY35" s="31">
        <v>3</v>
      </c>
      <c r="BDZ35" s="31">
        <v>3</v>
      </c>
      <c r="BEA35" s="28">
        <v>11</v>
      </c>
      <c r="BEB35" s="59">
        <v>11</v>
      </c>
      <c r="BEC35" s="29">
        <v>11</v>
      </c>
      <c r="BED35" s="60">
        <f t="shared" si="888"/>
        <v>1</v>
      </c>
      <c r="BEE35" s="30"/>
      <c r="BEF35" s="31"/>
      <c r="BEG35" s="27"/>
      <c r="BEH35" s="31"/>
      <c r="BEI35" s="31"/>
      <c r="BEJ35" s="28"/>
      <c r="BEK35" s="59">
        <v>0</v>
      </c>
      <c r="BEL35" s="29">
        <v>0</v>
      </c>
      <c r="BEM35" s="60" t="str">
        <f t="shared" si="889"/>
        <v/>
      </c>
      <c r="BEN35" s="30">
        <v>5</v>
      </c>
      <c r="BEO35" s="31">
        <v>0</v>
      </c>
      <c r="BEP35" s="27">
        <v>5</v>
      </c>
      <c r="BEQ35" s="31">
        <v>2</v>
      </c>
      <c r="BER35" s="31">
        <v>0</v>
      </c>
      <c r="BES35" s="28">
        <v>7</v>
      </c>
      <c r="BET35" s="59">
        <v>4</v>
      </c>
      <c r="BEU35" s="29">
        <v>4</v>
      </c>
      <c r="BEV35" s="60">
        <f t="shared" si="890"/>
        <v>1</v>
      </c>
      <c r="BEW35" s="30">
        <v>4</v>
      </c>
      <c r="BEX35" s="31">
        <v>2</v>
      </c>
      <c r="BEY35" s="27">
        <v>6</v>
      </c>
      <c r="BEZ35" s="31">
        <v>2</v>
      </c>
      <c r="BFA35" s="31">
        <v>3</v>
      </c>
      <c r="BFB35" s="28">
        <v>11</v>
      </c>
      <c r="BFC35" s="59">
        <v>12</v>
      </c>
      <c r="BFD35" s="29">
        <v>12</v>
      </c>
      <c r="BFE35" s="60">
        <f t="shared" si="891"/>
        <v>1</v>
      </c>
      <c r="BFF35" s="30">
        <v>4</v>
      </c>
      <c r="BFG35" s="31">
        <v>0</v>
      </c>
      <c r="BFH35" s="27">
        <v>4</v>
      </c>
      <c r="BFI35" s="31">
        <v>4</v>
      </c>
      <c r="BFJ35" s="31">
        <v>0</v>
      </c>
      <c r="BFK35" s="28">
        <v>8</v>
      </c>
      <c r="BFL35" s="59">
        <v>6</v>
      </c>
      <c r="BFM35" s="29">
        <v>6</v>
      </c>
      <c r="BFN35" s="60">
        <f t="shared" si="892"/>
        <v>1</v>
      </c>
      <c r="BFO35" s="30">
        <v>5</v>
      </c>
      <c r="BFP35" s="31">
        <v>2</v>
      </c>
      <c r="BFQ35" s="27">
        <v>7</v>
      </c>
      <c r="BFR35" s="31">
        <v>0</v>
      </c>
      <c r="BFS35" s="31">
        <v>4</v>
      </c>
      <c r="BFT35" s="28">
        <v>11</v>
      </c>
      <c r="BFU35" s="59">
        <v>5</v>
      </c>
      <c r="BFV35" s="29">
        <v>5</v>
      </c>
      <c r="BFW35" s="60">
        <f t="shared" si="893"/>
        <v>1</v>
      </c>
      <c r="BFX35" s="30">
        <v>1</v>
      </c>
      <c r="BFY35" s="31">
        <v>4</v>
      </c>
      <c r="BFZ35" s="27">
        <v>5</v>
      </c>
      <c r="BGA35" s="31">
        <v>1</v>
      </c>
      <c r="BGB35" s="31">
        <v>2</v>
      </c>
      <c r="BGC35" s="28">
        <v>8</v>
      </c>
      <c r="BGD35" s="59">
        <v>0</v>
      </c>
      <c r="BGE35" s="29">
        <v>0</v>
      </c>
      <c r="BGF35" s="60" t="str">
        <f t="shared" si="894"/>
        <v/>
      </c>
      <c r="BGG35" s="30"/>
      <c r="BGH35" s="31"/>
      <c r="BGI35" s="27"/>
      <c r="BGJ35" s="31"/>
      <c r="BGK35" s="31"/>
      <c r="BGL35" s="28"/>
      <c r="BGM35" s="59">
        <v>0</v>
      </c>
      <c r="BGN35" s="29">
        <v>0</v>
      </c>
      <c r="BGO35" s="60" t="str">
        <f t="shared" si="895"/>
        <v/>
      </c>
      <c r="BGP35" s="30"/>
      <c r="BGQ35" s="31"/>
      <c r="BGR35" s="27"/>
      <c r="BGS35" s="31"/>
      <c r="BGT35" s="31"/>
      <c r="BGU35" s="28"/>
      <c r="BGV35" s="59"/>
      <c r="BGW35" s="29"/>
      <c r="BGX35" s="60" t="str">
        <f t="shared" si="896"/>
        <v/>
      </c>
      <c r="BGY35" s="30">
        <v>2</v>
      </c>
      <c r="BGZ35" s="31">
        <v>3</v>
      </c>
      <c r="BHA35" s="27">
        <v>5</v>
      </c>
      <c r="BHB35" s="31">
        <v>3</v>
      </c>
      <c r="BHC35" s="31">
        <v>2</v>
      </c>
      <c r="BHD35" s="28">
        <v>10</v>
      </c>
      <c r="BHE35" s="59">
        <v>4</v>
      </c>
      <c r="BHF35" s="29">
        <v>4</v>
      </c>
      <c r="BHG35" s="60">
        <f t="shared" si="897"/>
        <v>1</v>
      </c>
      <c r="BHH35" s="30"/>
      <c r="BHI35" s="31"/>
      <c r="BHJ35" s="27"/>
      <c r="BHK35" s="31"/>
      <c r="BHL35" s="31"/>
      <c r="BHM35" s="28"/>
      <c r="BHN35" s="59">
        <v>0</v>
      </c>
      <c r="BHO35" s="29">
        <v>0</v>
      </c>
      <c r="BHP35" s="60" t="str">
        <f t="shared" si="898"/>
        <v/>
      </c>
      <c r="BHQ35" s="30"/>
      <c r="BHR35" s="31"/>
      <c r="BHS35" s="27"/>
      <c r="BHT35" s="31"/>
      <c r="BHU35" s="31"/>
      <c r="BHV35" s="28"/>
      <c r="BHW35" s="59">
        <v>0</v>
      </c>
      <c r="BHX35" s="29">
        <v>0</v>
      </c>
      <c r="BHY35" s="60" t="str">
        <f t="shared" si="899"/>
        <v/>
      </c>
      <c r="BHZ35" s="30">
        <v>9</v>
      </c>
      <c r="BIA35" s="31">
        <v>3</v>
      </c>
      <c r="BIB35" s="27">
        <v>12</v>
      </c>
      <c r="BIC35" s="31">
        <v>2</v>
      </c>
      <c r="BID35" s="31">
        <v>1</v>
      </c>
      <c r="BIE35" s="28">
        <v>15</v>
      </c>
      <c r="BIF35" s="59">
        <v>9</v>
      </c>
      <c r="BIG35" s="29">
        <v>9</v>
      </c>
      <c r="BIH35" s="60">
        <f t="shared" si="900"/>
        <v>1</v>
      </c>
      <c r="BII35" s="30">
        <v>3</v>
      </c>
      <c r="BIJ35" s="31">
        <v>6</v>
      </c>
      <c r="BIK35" s="27">
        <v>9</v>
      </c>
      <c r="BIL35" s="31">
        <v>1</v>
      </c>
      <c r="BIM35" s="31">
        <v>2</v>
      </c>
      <c r="BIN35" s="28">
        <v>12</v>
      </c>
      <c r="BIO35" s="59">
        <v>18</v>
      </c>
      <c r="BIP35" s="29">
        <v>18</v>
      </c>
      <c r="BIQ35" s="60">
        <f t="shared" si="901"/>
        <v>1</v>
      </c>
      <c r="BIR35" s="30">
        <v>7</v>
      </c>
      <c r="BIS35" s="31">
        <v>5</v>
      </c>
      <c r="BIT35" s="27">
        <v>12</v>
      </c>
      <c r="BIU35" s="31">
        <v>1</v>
      </c>
      <c r="BIV35" s="31">
        <v>5</v>
      </c>
      <c r="BIW35" s="28">
        <v>18</v>
      </c>
      <c r="BIX35" s="59">
        <v>16</v>
      </c>
      <c r="BIY35" s="29">
        <v>16</v>
      </c>
      <c r="BIZ35" s="60">
        <f t="shared" si="902"/>
        <v>1</v>
      </c>
      <c r="BJA35" s="30">
        <v>4</v>
      </c>
      <c r="BJB35" s="31">
        <v>4</v>
      </c>
      <c r="BJC35" s="27">
        <v>8</v>
      </c>
      <c r="BJD35" s="31">
        <v>2</v>
      </c>
      <c r="BJE35" s="31">
        <v>0</v>
      </c>
      <c r="BJF35" s="28">
        <v>10</v>
      </c>
      <c r="BJG35" s="59">
        <v>1</v>
      </c>
      <c r="BJH35" s="29">
        <v>1</v>
      </c>
      <c r="BJI35" s="60">
        <f t="shared" si="903"/>
        <v>1</v>
      </c>
      <c r="BJJ35" s="30">
        <v>4</v>
      </c>
      <c r="BJK35" s="31">
        <v>3</v>
      </c>
      <c r="BJL35" s="27">
        <v>7</v>
      </c>
      <c r="BJM35" s="31">
        <v>2</v>
      </c>
      <c r="BJN35" s="31">
        <v>2</v>
      </c>
      <c r="BJO35" s="28">
        <v>11</v>
      </c>
      <c r="BJP35" s="59">
        <v>11</v>
      </c>
      <c r="BJQ35" s="29">
        <v>11</v>
      </c>
      <c r="BJR35" s="60">
        <f t="shared" si="904"/>
        <v>1</v>
      </c>
      <c r="BJS35" s="30"/>
      <c r="BJT35" s="31"/>
      <c r="BJU35" s="27"/>
      <c r="BJV35" s="31"/>
      <c r="BJW35" s="31"/>
      <c r="BJX35" s="28"/>
      <c r="BJY35" s="59">
        <v>0</v>
      </c>
      <c r="BJZ35" s="29">
        <v>0</v>
      </c>
      <c r="BKA35" s="60" t="str">
        <f t="shared" si="905"/>
        <v/>
      </c>
      <c r="BKB35" s="30"/>
      <c r="BKC35" s="31"/>
      <c r="BKD35" s="27"/>
      <c r="BKE35" s="31"/>
      <c r="BKF35" s="31"/>
      <c r="BKG35" s="28"/>
      <c r="BKH35" s="59">
        <v>0</v>
      </c>
      <c r="BKI35" s="29">
        <v>0</v>
      </c>
      <c r="BKJ35" s="60" t="str">
        <f t="shared" si="906"/>
        <v/>
      </c>
      <c r="BKK35" s="30">
        <v>5</v>
      </c>
      <c r="BKL35" s="31">
        <v>3</v>
      </c>
      <c r="BKM35" s="27">
        <v>8</v>
      </c>
      <c r="BKN35" s="31">
        <v>1</v>
      </c>
      <c r="BKO35" s="31">
        <v>4</v>
      </c>
      <c r="BKP35" s="28">
        <v>13</v>
      </c>
      <c r="BKQ35" s="59">
        <v>4</v>
      </c>
      <c r="BKR35" s="29">
        <v>4</v>
      </c>
      <c r="BKS35" s="60">
        <f t="shared" si="907"/>
        <v>1</v>
      </c>
      <c r="BKT35" s="30">
        <v>6</v>
      </c>
      <c r="BKU35" s="31">
        <v>3</v>
      </c>
      <c r="BKV35" s="27">
        <v>9</v>
      </c>
      <c r="BKW35" s="31">
        <v>1</v>
      </c>
      <c r="BKX35" s="31">
        <v>2</v>
      </c>
      <c r="BKY35" s="28">
        <v>12</v>
      </c>
      <c r="BKZ35" s="59">
        <v>5</v>
      </c>
      <c r="BLA35" s="29">
        <v>5</v>
      </c>
      <c r="BLB35" s="60">
        <f t="shared" si="908"/>
        <v>1</v>
      </c>
      <c r="BLC35" s="30">
        <v>4</v>
      </c>
      <c r="BLD35" s="31">
        <v>1</v>
      </c>
      <c r="BLE35" s="27">
        <v>5</v>
      </c>
      <c r="BLF35" s="31">
        <v>0</v>
      </c>
      <c r="BLG35" s="31">
        <v>1</v>
      </c>
      <c r="BLH35" s="28">
        <v>6</v>
      </c>
      <c r="BLI35" s="59">
        <v>7</v>
      </c>
      <c r="BLJ35" s="29">
        <v>7</v>
      </c>
      <c r="BLK35" s="60">
        <f t="shared" si="909"/>
        <v>1</v>
      </c>
      <c r="BLL35" s="30">
        <v>2</v>
      </c>
      <c r="BLM35" s="31">
        <v>0</v>
      </c>
      <c r="BLN35" s="27">
        <v>2</v>
      </c>
      <c r="BLO35" s="31">
        <v>0</v>
      </c>
      <c r="BLP35" s="31">
        <v>1</v>
      </c>
      <c r="BLQ35" s="28">
        <v>3</v>
      </c>
      <c r="BLR35" s="59">
        <v>2</v>
      </c>
      <c r="BLS35" s="29">
        <v>2</v>
      </c>
      <c r="BLT35" s="60">
        <f t="shared" si="910"/>
        <v>1</v>
      </c>
      <c r="BLU35" s="30">
        <v>2</v>
      </c>
      <c r="BLV35" s="31">
        <v>1</v>
      </c>
      <c r="BLW35" s="27">
        <v>3</v>
      </c>
      <c r="BLX35" s="31">
        <v>5</v>
      </c>
      <c r="BLY35" s="31">
        <v>1</v>
      </c>
      <c r="BLZ35" s="28">
        <v>9</v>
      </c>
      <c r="BMA35" s="59">
        <v>0</v>
      </c>
      <c r="BMB35" s="29">
        <v>0</v>
      </c>
      <c r="BMC35" s="60" t="str">
        <f t="shared" si="911"/>
        <v/>
      </c>
      <c r="BMD35" s="30"/>
      <c r="BME35" s="31"/>
      <c r="BMF35" s="27"/>
      <c r="BMG35" s="31"/>
      <c r="BMH35" s="31"/>
      <c r="BMI35" s="28"/>
      <c r="BMJ35" s="59">
        <v>0</v>
      </c>
      <c r="BMK35" s="29">
        <v>0</v>
      </c>
      <c r="BML35" s="60" t="str">
        <f t="shared" si="912"/>
        <v/>
      </c>
      <c r="BMM35" s="30"/>
      <c r="BMN35" s="31"/>
      <c r="BMO35" s="27"/>
      <c r="BMP35" s="31"/>
      <c r="BMQ35" s="31"/>
      <c r="BMR35" s="28"/>
      <c r="BMS35" s="59"/>
      <c r="BMT35" s="29">
        <v>0</v>
      </c>
      <c r="BMU35" s="60" t="str">
        <f t="shared" si="913"/>
        <v/>
      </c>
      <c r="BMV35" s="30">
        <v>3</v>
      </c>
      <c r="BMW35" s="31">
        <v>3</v>
      </c>
      <c r="BMX35" s="27">
        <v>6</v>
      </c>
      <c r="BMY35" s="31">
        <v>1</v>
      </c>
      <c r="BMZ35" s="31">
        <v>1</v>
      </c>
      <c r="BNA35" s="28">
        <v>8</v>
      </c>
      <c r="BNB35" s="59"/>
      <c r="BNC35" s="29">
        <v>4</v>
      </c>
      <c r="BND35" s="60" t="str">
        <f t="shared" si="914"/>
        <v/>
      </c>
      <c r="BNE35" s="30">
        <v>3</v>
      </c>
      <c r="BNF35" s="31">
        <v>3</v>
      </c>
      <c r="BNG35" s="27">
        <v>6</v>
      </c>
      <c r="BNH35" s="31">
        <v>1</v>
      </c>
      <c r="BNI35" s="31">
        <v>2</v>
      </c>
      <c r="BNJ35" s="28">
        <v>9</v>
      </c>
      <c r="BNK35" s="59"/>
      <c r="BNL35" s="29">
        <v>2</v>
      </c>
      <c r="BNM35" s="60" t="str">
        <f t="shared" si="915"/>
        <v/>
      </c>
      <c r="BNN35" s="30">
        <v>6</v>
      </c>
      <c r="BNO35" s="31">
        <v>2</v>
      </c>
      <c r="BNP35" s="27">
        <v>8</v>
      </c>
      <c r="BNQ35" s="31">
        <v>2</v>
      </c>
      <c r="BNR35" s="31">
        <v>3</v>
      </c>
      <c r="BNS35" s="28">
        <v>13</v>
      </c>
      <c r="BNT35" s="59"/>
      <c r="BNU35" s="29">
        <v>6</v>
      </c>
      <c r="BNV35" s="60" t="str">
        <f t="shared" si="916"/>
        <v/>
      </c>
      <c r="BNW35" s="30"/>
      <c r="BNX35" s="31"/>
      <c r="BNY35" s="27"/>
      <c r="BNZ35" s="31"/>
      <c r="BOA35" s="31"/>
      <c r="BOB35" s="28"/>
      <c r="BOC35" s="59"/>
      <c r="BOD35" s="29"/>
      <c r="BOE35" s="60" t="str">
        <f t="shared" si="917"/>
        <v/>
      </c>
      <c r="BOF35" s="30">
        <v>2</v>
      </c>
      <c r="BOG35" s="31">
        <v>5</v>
      </c>
      <c r="BOH35" s="27">
        <v>7</v>
      </c>
      <c r="BOI35" s="31">
        <v>4</v>
      </c>
      <c r="BOJ35" s="31">
        <v>2</v>
      </c>
      <c r="BOK35" s="28">
        <v>13</v>
      </c>
      <c r="BOL35" s="59"/>
      <c r="BOM35" s="29"/>
      <c r="BON35" s="60" t="str">
        <f t="shared" si="918"/>
        <v/>
      </c>
      <c r="BOO35" s="30">
        <v>4</v>
      </c>
      <c r="BOP35" s="31">
        <v>5</v>
      </c>
      <c r="BOQ35" s="27">
        <v>9</v>
      </c>
      <c r="BOR35" s="31">
        <v>0</v>
      </c>
      <c r="BOS35" s="31">
        <v>1</v>
      </c>
      <c r="BOT35" s="28">
        <v>10</v>
      </c>
      <c r="BOU35" s="59"/>
      <c r="BOV35" s="29"/>
      <c r="BOW35" s="60" t="str">
        <f t="shared" si="919"/>
        <v/>
      </c>
      <c r="BOX35" s="30">
        <v>5</v>
      </c>
      <c r="BOY35" s="31">
        <v>3</v>
      </c>
      <c r="BOZ35" s="27">
        <v>8</v>
      </c>
      <c r="BPA35" s="31">
        <v>7</v>
      </c>
      <c r="BPB35" s="31">
        <v>0</v>
      </c>
      <c r="BPC35" s="28">
        <v>15</v>
      </c>
      <c r="BPD35" s="59"/>
      <c r="BPE35" s="29"/>
      <c r="BPF35" s="60" t="str">
        <f t="shared" si="920"/>
        <v/>
      </c>
      <c r="BPG35" s="30"/>
      <c r="BPH35" s="31"/>
      <c r="BPI35" s="27"/>
      <c r="BPJ35" s="31"/>
      <c r="BPK35" s="31"/>
      <c r="BPL35" s="28"/>
      <c r="BPM35" s="59"/>
      <c r="BPN35" s="29"/>
      <c r="BPO35" s="60" t="str">
        <f t="shared" si="921"/>
        <v/>
      </c>
      <c r="BPP35" s="30">
        <v>3</v>
      </c>
      <c r="BPQ35" s="31">
        <v>5</v>
      </c>
      <c r="BPR35" s="27">
        <v>8</v>
      </c>
      <c r="BPS35" s="31">
        <v>3</v>
      </c>
      <c r="BPT35" s="31">
        <v>1</v>
      </c>
      <c r="BPU35" s="28">
        <v>12</v>
      </c>
      <c r="BPV35" s="59"/>
      <c r="BPW35" s="29"/>
      <c r="BPX35" s="60" t="str">
        <f t="shared" si="922"/>
        <v/>
      </c>
      <c r="BPY35" s="30">
        <v>7</v>
      </c>
      <c r="BPZ35" s="31">
        <v>7</v>
      </c>
      <c r="BQA35" s="27">
        <v>14</v>
      </c>
      <c r="BQB35" s="31">
        <v>1</v>
      </c>
      <c r="BQC35" s="31">
        <v>3</v>
      </c>
      <c r="BQD35" s="28">
        <v>18</v>
      </c>
      <c r="BQE35" s="59"/>
      <c r="BQF35" s="29"/>
      <c r="BQG35" s="60" t="str">
        <f t="shared" si="923"/>
        <v/>
      </c>
      <c r="BQH35" s="30">
        <v>1</v>
      </c>
      <c r="BQI35" s="31">
        <v>3</v>
      </c>
      <c r="BQJ35" s="27">
        <v>4</v>
      </c>
      <c r="BQK35" s="31">
        <v>2</v>
      </c>
      <c r="BQL35" s="31">
        <v>0</v>
      </c>
      <c r="BQM35" s="28">
        <v>6</v>
      </c>
      <c r="BQN35" s="59"/>
      <c r="BQO35" s="29"/>
      <c r="BQP35" s="60" t="str">
        <f t="shared" si="924"/>
        <v/>
      </c>
      <c r="BQQ35" s="30">
        <v>4</v>
      </c>
      <c r="BQR35" s="31">
        <v>4</v>
      </c>
      <c r="BQS35" s="27">
        <v>8</v>
      </c>
      <c r="BQT35" s="31">
        <v>3</v>
      </c>
      <c r="BQU35" s="31">
        <v>1</v>
      </c>
      <c r="BQV35" s="28">
        <v>12</v>
      </c>
      <c r="BQW35" s="59"/>
      <c r="BQX35" s="29"/>
      <c r="BQY35" s="60" t="str">
        <f t="shared" si="925"/>
        <v/>
      </c>
      <c r="BQZ35" s="30"/>
      <c r="BRA35" s="31"/>
      <c r="BRB35" s="27"/>
      <c r="BRC35" s="31"/>
      <c r="BRD35" s="31"/>
      <c r="BRE35" s="28"/>
      <c r="BRF35" s="59"/>
      <c r="BRG35" s="29"/>
      <c r="BRH35" s="60" t="str">
        <f t="shared" si="926"/>
        <v/>
      </c>
      <c r="BRI35" s="30"/>
      <c r="BRJ35" s="31"/>
      <c r="BRK35" s="27"/>
      <c r="BRL35" s="31"/>
      <c r="BRM35" s="31"/>
      <c r="BRN35" s="28"/>
      <c r="BRO35" s="59"/>
      <c r="BRP35" s="29"/>
      <c r="BRQ35" s="60" t="str">
        <f t="shared" si="927"/>
        <v/>
      </c>
      <c r="BRR35" s="30">
        <v>5</v>
      </c>
      <c r="BRS35" s="31">
        <v>3</v>
      </c>
      <c r="BRT35" s="27">
        <v>8</v>
      </c>
      <c r="BRU35" s="31">
        <v>2</v>
      </c>
      <c r="BRV35" s="31">
        <v>3</v>
      </c>
      <c r="BRW35" s="28">
        <v>13</v>
      </c>
      <c r="BRX35" s="59"/>
      <c r="BRY35" s="29"/>
      <c r="BRZ35" s="60" t="str">
        <f t="shared" si="928"/>
        <v/>
      </c>
      <c r="BSA35" s="30">
        <v>4</v>
      </c>
      <c r="BSB35" s="31">
        <v>3</v>
      </c>
      <c r="BSC35" s="27">
        <v>7</v>
      </c>
      <c r="BSD35" s="31">
        <v>1</v>
      </c>
      <c r="BSE35" s="31">
        <v>1</v>
      </c>
      <c r="BSF35" s="28">
        <v>9</v>
      </c>
      <c r="BSG35" s="59"/>
      <c r="BSH35" s="29"/>
      <c r="BSI35" s="60" t="str">
        <f t="shared" si="929"/>
        <v/>
      </c>
      <c r="BSJ35" s="30">
        <v>4</v>
      </c>
      <c r="BSK35" s="31">
        <v>2</v>
      </c>
      <c r="BSL35" s="27">
        <v>6</v>
      </c>
      <c r="BSM35" s="31">
        <v>4</v>
      </c>
      <c r="BSN35" s="31">
        <v>0</v>
      </c>
      <c r="BSO35" s="28">
        <v>10</v>
      </c>
      <c r="BSP35" s="59"/>
      <c r="BSQ35" s="29"/>
      <c r="BSR35" s="60" t="str">
        <f t="shared" si="930"/>
        <v/>
      </c>
      <c r="BSS35" s="30">
        <v>24</v>
      </c>
      <c r="BST35" s="31">
        <v>1</v>
      </c>
      <c r="BSU35" s="27">
        <v>25</v>
      </c>
      <c r="BSV35" s="31">
        <v>2</v>
      </c>
      <c r="BSW35" s="31">
        <v>0</v>
      </c>
      <c r="BSX35" s="28">
        <v>27</v>
      </c>
      <c r="BSY35" s="59"/>
      <c r="BSZ35" s="29"/>
      <c r="BTA35" s="60" t="str">
        <f t="shared" si="931"/>
        <v/>
      </c>
      <c r="BTB35" s="30">
        <v>4</v>
      </c>
      <c r="BTC35" s="31">
        <v>5</v>
      </c>
      <c r="BTD35" s="27">
        <v>9</v>
      </c>
      <c r="BTE35" s="31">
        <v>2</v>
      </c>
      <c r="BTF35" s="31">
        <v>3</v>
      </c>
      <c r="BTG35" s="28">
        <v>14</v>
      </c>
      <c r="BTH35" s="59"/>
      <c r="BTI35" s="29"/>
      <c r="BTJ35" s="60" t="str">
        <f t="shared" si="932"/>
        <v/>
      </c>
      <c r="BTK35" s="30"/>
      <c r="BTL35" s="31"/>
      <c r="BTM35" s="27"/>
      <c r="BTN35" s="31"/>
      <c r="BTO35" s="31"/>
      <c r="BTP35" s="28"/>
      <c r="BTQ35" s="59"/>
      <c r="BTR35" s="29"/>
      <c r="BTS35" s="60" t="str">
        <f t="shared" si="933"/>
        <v/>
      </c>
      <c r="BTT35" s="30"/>
      <c r="BTU35" s="31"/>
      <c r="BTV35" s="27"/>
      <c r="BTW35" s="31"/>
      <c r="BTX35" s="31"/>
      <c r="BTY35" s="28"/>
      <c r="BTZ35" s="59"/>
      <c r="BUA35" s="29"/>
      <c r="BUB35" s="60" t="str">
        <f t="shared" si="934"/>
        <v/>
      </c>
      <c r="BUC35" s="30">
        <v>6</v>
      </c>
      <c r="BUD35" s="31">
        <v>4</v>
      </c>
      <c r="BUE35" s="27">
        <v>10</v>
      </c>
      <c r="BUF35" s="31">
        <v>1</v>
      </c>
      <c r="BUG35" s="31">
        <v>0</v>
      </c>
      <c r="BUH35" s="28">
        <v>11</v>
      </c>
      <c r="BUI35" s="59"/>
      <c r="BUJ35" s="29"/>
      <c r="BUK35" s="60" t="str">
        <f t="shared" si="935"/>
        <v/>
      </c>
      <c r="BUL35" s="30"/>
      <c r="BUM35" s="31"/>
      <c r="BUN35" s="27"/>
      <c r="BUO35" s="31"/>
      <c r="BUP35" s="31"/>
      <c r="BUQ35" s="28"/>
      <c r="BUR35" s="59"/>
      <c r="BUS35" s="29"/>
      <c r="BUT35" s="60" t="str">
        <f t="shared" si="936"/>
        <v/>
      </c>
    </row>
    <row r="36" spans="1:1918">
      <c r="A36" s="45" t="s">
        <v>158</v>
      </c>
      <c r="B36" s="30"/>
      <c r="C36" s="31"/>
      <c r="D36" s="27"/>
      <c r="E36" s="31"/>
      <c r="F36" s="31"/>
      <c r="G36" s="28"/>
      <c r="H36" s="59"/>
      <c r="I36" s="29"/>
      <c r="J36" s="60" t="s">
        <v>250</v>
      </c>
      <c r="K36" s="30">
        <v>3</v>
      </c>
      <c r="L36" s="31">
        <v>3</v>
      </c>
      <c r="M36" s="27">
        <v>6</v>
      </c>
      <c r="N36" s="31">
        <v>5</v>
      </c>
      <c r="O36" s="31">
        <v>6</v>
      </c>
      <c r="P36" s="28">
        <v>17</v>
      </c>
      <c r="Q36" s="59"/>
      <c r="R36" s="29"/>
      <c r="S36" s="60" t="s">
        <v>250</v>
      </c>
      <c r="T36" s="30"/>
      <c r="U36" s="31"/>
      <c r="V36" s="27"/>
      <c r="W36" s="31"/>
      <c r="X36" s="31"/>
      <c r="Y36" s="28"/>
      <c r="Z36" s="59"/>
      <c r="AA36" s="29"/>
      <c r="AB36" s="60" t="s">
        <v>250</v>
      </c>
      <c r="AC36" s="30">
        <v>1</v>
      </c>
      <c r="AD36" s="31">
        <v>2</v>
      </c>
      <c r="AE36" s="27">
        <v>3</v>
      </c>
      <c r="AF36" s="31">
        <v>0</v>
      </c>
      <c r="AG36" s="31">
        <v>0</v>
      </c>
      <c r="AH36" s="28">
        <v>3</v>
      </c>
      <c r="AI36" s="59"/>
      <c r="AJ36" s="29"/>
      <c r="AK36" s="60" t="s">
        <v>250</v>
      </c>
      <c r="AL36" s="30">
        <v>3</v>
      </c>
      <c r="AM36" s="31">
        <v>1</v>
      </c>
      <c r="AN36" s="27">
        <v>4</v>
      </c>
      <c r="AO36" s="31">
        <v>0</v>
      </c>
      <c r="AP36" s="31">
        <v>1</v>
      </c>
      <c r="AQ36" s="28">
        <v>5</v>
      </c>
      <c r="AR36" s="59"/>
      <c r="AS36" s="29"/>
      <c r="AT36" s="60" t="s">
        <v>250</v>
      </c>
      <c r="AU36" s="30">
        <v>5</v>
      </c>
      <c r="AV36" s="31">
        <v>1</v>
      </c>
      <c r="AW36" s="27">
        <v>6</v>
      </c>
      <c r="AX36" s="31">
        <v>5</v>
      </c>
      <c r="AY36" s="31">
        <v>1</v>
      </c>
      <c r="AZ36" s="28">
        <v>12</v>
      </c>
      <c r="BA36" s="59"/>
      <c r="BB36" s="29"/>
      <c r="BC36" s="60" t="s">
        <v>250</v>
      </c>
      <c r="BD36" s="30">
        <v>3</v>
      </c>
      <c r="BE36" s="31">
        <v>4</v>
      </c>
      <c r="BF36" s="27">
        <v>7</v>
      </c>
      <c r="BG36" s="31">
        <v>4</v>
      </c>
      <c r="BH36" s="31">
        <v>3</v>
      </c>
      <c r="BI36" s="28">
        <v>14</v>
      </c>
      <c r="BJ36" s="59"/>
      <c r="BK36" s="29"/>
      <c r="BL36" s="60" t="s">
        <v>250</v>
      </c>
      <c r="BM36" s="30">
        <v>1</v>
      </c>
      <c r="BN36" s="31">
        <v>2</v>
      </c>
      <c r="BO36" s="27">
        <v>3</v>
      </c>
      <c r="BP36" s="31">
        <v>6</v>
      </c>
      <c r="BQ36" s="31">
        <v>3</v>
      </c>
      <c r="BR36" s="28">
        <v>12</v>
      </c>
      <c r="BS36" s="59"/>
      <c r="BT36" s="29"/>
      <c r="BU36" s="60" t="s">
        <v>250</v>
      </c>
      <c r="BV36" s="30"/>
      <c r="BW36" s="31"/>
      <c r="BX36" s="27"/>
      <c r="BY36" s="31"/>
      <c r="BZ36" s="31"/>
      <c r="CA36" s="28"/>
      <c r="CB36" s="59"/>
      <c r="CC36" s="29"/>
      <c r="CD36" s="60" t="s">
        <v>250</v>
      </c>
      <c r="CE36" s="30"/>
      <c r="CF36" s="31"/>
      <c r="CG36" s="27"/>
      <c r="CH36" s="31"/>
      <c r="CI36" s="31"/>
      <c r="CJ36" s="28"/>
      <c r="CK36" s="59"/>
      <c r="CL36" s="29"/>
      <c r="CM36" s="60" t="s">
        <v>250</v>
      </c>
      <c r="CN36" s="30">
        <v>3</v>
      </c>
      <c r="CO36" s="31">
        <v>2</v>
      </c>
      <c r="CP36" s="27">
        <v>5</v>
      </c>
      <c r="CQ36" s="31">
        <v>1</v>
      </c>
      <c r="CR36" s="31">
        <v>3</v>
      </c>
      <c r="CS36" s="28">
        <v>9</v>
      </c>
      <c r="CT36" s="59"/>
      <c r="CU36" s="29"/>
      <c r="CV36" s="60" t="s">
        <v>250</v>
      </c>
      <c r="CW36" s="30"/>
      <c r="CX36" s="31"/>
      <c r="CY36" s="27"/>
      <c r="CZ36" s="31"/>
      <c r="DA36" s="31"/>
      <c r="DB36" s="28"/>
      <c r="DC36" s="59"/>
      <c r="DD36" s="29"/>
      <c r="DE36" s="60" t="s">
        <v>250</v>
      </c>
      <c r="DF36" s="30">
        <v>5</v>
      </c>
      <c r="DG36" s="31">
        <v>4</v>
      </c>
      <c r="DH36" s="27">
        <v>9</v>
      </c>
      <c r="DI36" s="31">
        <v>3</v>
      </c>
      <c r="DJ36" s="31">
        <v>2</v>
      </c>
      <c r="DK36" s="28">
        <v>14</v>
      </c>
      <c r="DL36" s="59"/>
      <c r="DM36" s="29">
        <v>13</v>
      </c>
      <c r="DN36" s="60" t="s">
        <v>250</v>
      </c>
      <c r="DO36" s="30"/>
      <c r="DP36" s="31"/>
      <c r="DQ36" s="27"/>
      <c r="DR36" s="31"/>
      <c r="DS36" s="31"/>
      <c r="DT36" s="28"/>
      <c r="DU36" s="59"/>
      <c r="DV36" s="29"/>
      <c r="DW36" s="60" t="s">
        <v>250</v>
      </c>
      <c r="DX36" s="30"/>
      <c r="DY36" s="31"/>
      <c r="DZ36" s="27"/>
      <c r="EA36" s="31"/>
      <c r="EB36" s="31"/>
      <c r="EC36" s="28"/>
      <c r="ED36" s="59"/>
      <c r="EE36" s="29">
        <v>0</v>
      </c>
      <c r="EF36" s="60" t="s">
        <v>250</v>
      </c>
      <c r="EG36" s="30">
        <v>7</v>
      </c>
      <c r="EH36" s="31">
        <v>6</v>
      </c>
      <c r="EI36" s="27">
        <v>13</v>
      </c>
      <c r="EJ36" s="31">
        <v>5</v>
      </c>
      <c r="EK36" s="31">
        <v>1</v>
      </c>
      <c r="EL36" s="28">
        <v>19</v>
      </c>
      <c r="EM36" s="59"/>
      <c r="EN36" s="29">
        <v>10</v>
      </c>
      <c r="EO36" s="60" t="s">
        <v>250</v>
      </c>
      <c r="EP36" s="30">
        <v>4</v>
      </c>
      <c r="EQ36" s="31">
        <v>6</v>
      </c>
      <c r="ER36" s="27">
        <v>10</v>
      </c>
      <c r="ES36" s="31">
        <v>7</v>
      </c>
      <c r="ET36" s="31">
        <v>0</v>
      </c>
      <c r="EU36" s="28">
        <v>17</v>
      </c>
      <c r="EV36" s="59"/>
      <c r="EW36" s="29">
        <v>10</v>
      </c>
      <c r="EX36" s="60" t="s">
        <v>250</v>
      </c>
      <c r="EY36" s="30">
        <v>8</v>
      </c>
      <c r="EZ36" s="31">
        <v>1</v>
      </c>
      <c r="FA36" s="27">
        <v>9</v>
      </c>
      <c r="FB36" s="31">
        <v>2</v>
      </c>
      <c r="FC36" s="31">
        <v>0</v>
      </c>
      <c r="FD36" s="28">
        <v>11</v>
      </c>
      <c r="FE36" s="59"/>
      <c r="FF36" s="29">
        <v>15</v>
      </c>
      <c r="FG36" s="60" t="s">
        <v>250</v>
      </c>
      <c r="FH36" s="30"/>
      <c r="FI36" s="31"/>
      <c r="FJ36" s="27"/>
      <c r="FK36" s="31"/>
      <c r="FL36" s="31"/>
      <c r="FM36" s="28"/>
      <c r="FN36" s="59"/>
      <c r="FO36" s="29"/>
      <c r="FP36" s="60" t="s">
        <v>250</v>
      </c>
      <c r="FQ36" s="30"/>
      <c r="FR36" s="31"/>
      <c r="FS36" s="27"/>
      <c r="FT36" s="31"/>
      <c r="FU36" s="31"/>
      <c r="FV36" s="28"/>
      <c r="FW36" s="59"/>
      <c r="FX36" s="29"/>
      <c r="FY36" s="60" t="s">
        <v>250</v>
      </c>
      <c r="FZ36" s="30">
        <v>4</v>
      </c>
      <c r="GA36" s="31">
        <v>4</v>
      </c>
      <c r="GB36" s="27">
        <v>8</v>
      </c>
      <c r="GC36" s="31">
        <v>4</v>
      </c>
      <c r="GD36" s="31">
        <v>1</v>
      </c>
      <c r="GE36" s="28">
        <v>13</v>
      </c>
      <c r="GF36" s="59"/>
      <c r="GG36" s="29">
        <v>12</v>
      </c>
      <c r="GH36" s="60" t="s">
        <v>250</v>
      </c>
      <c r="GI36" s="30">
        <v>5</v>
      </c>
      <c r="GJ36" s="31">
        <v>3</v>
      </c>
      <c r="GK36" s="27">
        <v>8</v>
      </c>
      <c r="GL36" s="31">
        <v>4</v>
      </c>
      <c r="GM36" s="31">
        <v>2</v>
      </c>
      <c r="GN36" s="28">
        <v>14</v>
      </c>
      <c r="GO36" s="59"/>
      <c r="GP36" s="29">
        <v>6</v>
      </c>
      <c r="GQ36" s="60" t="s">
        <v>250</v>
      </c>
      <c r="GR36" s="30">
        <v>3</v>
      </c>
      <c r="GS36" s="31">
        <v>5</v>
      </c>
      <c r="GT36" s="27">
        <v>8</v>
      </c>
      <c r="GU36" s="31">
        <v>3</v>
      </c>
      <c r="GV36" s="31">
        <v>5</v>
      </c>
      <c r="GW36" s="28">
        <v>16</v>
      </c>
      <c r="GX36" s="59"/>
      <c r="GY36" s="29">
        <v>7</v>
      </c>
      <c r="GZ36" s="60" t="s">
        <v>250</v>
      </c>
      <c r="HA36" s="30">
        <v>5</v>
      </c>
      <c r="HB36" s="31">
        <v>4</v>
      </c>
      <c r="HC36" s="27">
        <v>9</v>
      </c>
      <c r="HD36" s="31">
        <v>1</v>
      </c>
      <c r="HE36" s="31">
        <v>2</v>
      </c>
      <c r="HF36" s="28">
        <v>12</v>
      </c>
      <c r="HG36" s="59"/>
      <c r="HH36" s="29">
        <v>9</v>
      </c>
      <c r="HI36" s="60" t="s">
        <v>250</v>
      </c>
      <c r="HJ36" s="30">
        <v>12</v>
      </c>
      <c r="HK36" s="31">
        <v>0</v>
      </c>
      <c r="HL36" s="27">
        <v>12</v>
      </c>
      <c r="HM36" s="31">
        <v>0</v>
      </c>
      <c r="HN36" s="31">
        <v>0</v>
      </c>
      <c r="HO36" s="28">
        <v>12</v>
      </c>
      <c r="HP36" s="59"/>
      <c r="HQ36" s="29">
        <v>0</v>
      </c>
      <c r="HR36" s="60" t="s">
        <v>250</v>
      </c>
      <c r="HS36" s="30"/>
      <c r="HT36" s="31"/>
      <c r="HU36" s="27"/>
      <c r="HV36" s="31"/>
      <c r="HW36" s="31"/>
      <c r="HX36" s="28"/>
      <c r="HY36" s="59"/>
      <c r="HZ36" s="29"/>
      <c r="IA36" s="60" t="s">
        <v>250</v>
      </c>
      <c r="IB36" s="30"/>
      <c r="IC36" s="31"/>
      <c r="ID36" s="27"/>
      <c r="IE36" s="31"/>
      <c r="IF36" s="31"/>
      <c r="IG36" s="28"/>
      <c r="IH36" s="59"/>
      <c r="II36" s="29"/>
      <c r="IJ36" s="60" t="s">
        <v>250</v>
      </c>
      <c r="IK36" s="30">
        <v>11</v>
      </c>
      <c r="IL36" s="31">
        <v>6</v>
      </c>
      <c r="IM36" s="27">
        <v>17</v>
      </c>
      <c r="IN36" s="31">
        <v>1</v>
      </c>
      <c r="IO36" s="31">
        <v>1</v>
      </c>
      <c r="IP36" s="28">
        <v>19</v>
      </c>
      <c r="IQ36" s="59"/>
      <c r="IR36" s="29">
        <v>11</v>
      </c>
      <c r="IS36" s="60" t="s">
        <v>250</v>
      </c>
      <c r="IT36" s="30"/>
      <c r="IU36" s="31"/>
      <c r="IV36" s="27"/>
      <c r="IW36" s="31"/>
      <c r="IX36" s="31"/>
      <c r="IY36" s="28"/>
      <c r="IZ36" s="59"/>
      <c r="JA36" s="29"/>
      <c r="JB36" s="60" t="s">
        <v>250</v>
      </c>
      <c r="JC36" s="30">
        <v>3</v>
      </c>
      <c r="JD36" s="31">
        <v>3</v>
      </c>
      <c r="JE36" s="27">
        <v>6</v>
      </c>
      <c r="JF36" s="31">
        <v>5</v>
      </c>
      <c r="JG36" s="31">
        <v>2</v>
      </c>
      <c r="JH36" s="28">
        <v>13</v>
      </c>
      <c r="JI36" s="59"/>
      <c r="JJ36" s="29">
        <v>15</v>
      </c>
      <c r="JK36" s="60" t="s">
        <v>250</v>
      </c>
      <c r="JL36" s="30">
        <v>7</v>
      </c>
      <c r="JM36" s="31">
        <v>0</v>
      </c>
      <c r="JN36" s="27">
        <v>7</v>
      </c>
      <c r="JO36" s="31">
        <v>4</v>
      </c>
      <c r="JP36" s="31">
        <v>1</v>
      </c>
      <c r="JQ36" s="28">
        <v>12</v>
      </c>
      <c r="JR36" s="59"/>
      <c r="JS36" s="29">
        <v>11</v>
      </c>
      <c r="JT36" s="60" t="str">
        <f t="shared" si="1077"/>
        <v/>
      </c>
      <c r="JU36" s="30">
        <v>3</v>
      </c>
      <c r="JV36" s="31">
        <v>5</v>
      </c>
      <c r="JW36" s="27">
        <v>8</v>
      </c>
      <c r="JX36" s="31">
        <v>6</v>
      </c>
      <c r="JY36" s="31">
        <v>4</v>
      </c>
      <c r="JZ36" s="28">
        <v>18</v>
      </c>
      <c r="KA36" s="59"/>
      <c r="KB36" s="29">
        <v>10</v>
      </c>
      <c r="KC36" s="60" t="str">
        <f t="shared" si="1078"/>
        <v/>
      </c>
      <c r="KD36" s="30"/>
      <c r="KE36" s="31"/>
      <c r="KF36" s="27"/>
      <c r="KG36" s="31"/>
      <c r="KH36" s="31"/>
      <c r="KI36" s="28"/>
      <c r="KJ36" s="59"/>
      <c r="KK36" s="29"/>
      <c r="KL36" s="60" t="str">
        <f t="shared" si="1079"/>
        <v/>
      </c>
      <c r="KM36" s="30">
        <v>5</v>
      </c>
      <c r="KN36" s="31">
        <v>2</v>
      </c>
      <c r="KO36" s="27">
        <v>7</v>
      </c>
      <c r="KP36" s="31">
        <v>4</v>
      </c>
      <c r="KQ36" s="31">
        <v>2</v>
      </c>
      <c r="KR36" s="28">
        <v>13</v>
      </c>
      <c r="KS36" s="59"/>
      <c r="KT36" s="29">
        <v>9</v>
      </c>
      <c r="KU36" s="60" t="str">
        <f t="shared" si="1028"/>
        <v/>
      </c>
      <c r="KV36" s="30">
        <v>9</v>
      </c>
      <c r="KW36" s="31">
        <v>3</v>
      </c>
      <c r="KX36" s="27">
        <v>12</v>
      </c>
      <c r="KY36" s="31">
        <v>2</v>
      </c>
      <c r="KZ36" s="31">
        <v>1</v>
      </c>
      <c r="LA36" s="28">
        <v>15</v>
      </c>
      <c r="LB36" s="59"/>
      <c r="LC36" s="29">
        <v>7</v>
      </c>
      <c r="LD36" s="60" t="str">
        <f t="shared" si="1029"/>
        <v/>
      </c>
      <c r="LE36" s="30">
        <v>6</v>
      </c>
      <c r="LF36" s="31">
        <v>2</v>
      </c>
      <c r="LG36" s="27">
        <v>8</v>
      </c>
      <c r="LH36" s="31">
        <v>2</v>
      </c>
      <c r="LI36" s="31">
        <v>1</v>
      </c>
      <c r="LJ36" s="28">
        <v>11</v>
      </c>
      <c r="LK36" s="59"/>
      <c r="LL36" s="29">
        <v>7</v>
      </c>
      <c r="LM36" s="60" t="str">
        <f t="shared" si="1030"/>
        <v/>
      </c>
      <c r="LN36" s="30">
        <v>4</v>
      </c>
      <c r="LO36" s="31">
        <v>3</v>
      </c>
      <c r="LP36" s="27">
        <v>7</v>
      </c>
      <c r="LQ36" s="31">
        <v>1</v>
      </c>
      <c r="LR36" s="31">
        <v>0</v>
      </c>
      <c r="LS36" s="28">
        <v>8</v>
      </c>
      <c r="LT36" s="59"/>
      <c r="LU36" s="29">
        <v>19</v>
      </c>
      <c r="LV36" s="60" t="str">
        <f t="shared" si="1031"/>
        <v/>
      </c>
      <c r="LW36" s="30">
        <v>4</v>
      </c>
      <c r="LX36" s="31">
        <v>7</v>
      </c>
      <c r="LY36" s="27">
        <v>11</v>
      </c>
      <c r="LZ36" s="31">
        <v>0</v>
      </c>
      <c r="MA36" s="31">
        <v>1</v>
      </c>
      <c r="MB36" s="28">
        <v>12</v>
      </c>
      <c r="MC36" s="59"/>
      <c r="MD36" s="29">
        <v>9</v>
      </c>
      <c r="ME36" s="60" t="str">
        <f t="shared" si="1032"/>
        <v/>
      </c>
      <c r="MF36" s="30"/>
      <c r="MG36" s="31"/>
      <c r="MH36" s="27"/>
      <c r="MI36" s="31"/>
      <c r="MJ36" s="31"/>
      <c r="MK36" s="28"/>
      <c r="ML36" s="59"/>
      <c r="MM36" s="29"/>
      <c r="MN36" s="60" t="str">
        <f t="shared" si="1033"/>
        <v/>
      </c>
      <c r="MO36" s="30"/>
      <c r="MP36" s="31"/>
      <c r="MQ36" s="27"/>
      <c r="MR36" s="31"/>
      <c r="MS36" s="31"/>
      <c r="MT36" s="28"/>
      <c r="MU36" s="59"/>
      <c r="MV36" s="29">
        <v>0</v>
      </c>
      <c r="MW36" s="60" t="str">
        <f t="shared" si="1034"/>
        <v/>
      </c>
      <c r="MX36" s="30">
        <v>1</v>
      </c>
      <c r="MY36" s="31">
        <v>5</v>
      </c>
      <c r="MZ36" s="27">
        <v>6</v>
      </c>
      <c r="NA36" s="31">
        <v>4</v>
      </c>
      <c r="NB36" s="31">
        <v>0</v>
      </c>
      <c r="NC36" s="28">
        <v>10</v>
      </c>
      <c r="ND36" s="59"/>
      <c r="NE36" s="29">
        <v>5</v>
      </c>
      <c r="NF36" s="60" t="str">
        <f t="shared" si="1035"/>
        <v/>
      </c>
      <c r="NG36" s="30">
        <v>4</v>
      </c>
      <c r="NH36" s="31">
        <v>2</v>
      </c>
      <c r="NI36" s="27">
        <v>6</v>
      </c>
      <c r="NJ36" s="31">
        <v>4</v>
      </c>
      <c r="NK36" s="31">
        <v>2</v>
      </c>
      <c r="NL36" s="28">
        <v>12</v>
      </c>
      <c r="NM36" s="59"/>
      <c r="NN36" s="29">
        <v>5</v>
      </c>
      <c r="NO36" s="60" t="str">
        <f t="shared" si="1036"/>
        <v/>
      </c>
      <c r="NP36" s="30"/>
      <c r="NQ36" s="31"/>
      <c r="NR36" s="27"/>
      <c r="NS36" s="31"/>
      <c r="NT36" s="31"/>
      <c r="NU36" s="28"/>
      <c r="NV36" s="59"/>
      <c r="NW36" s="29"/>
      <c r="NX36" s="60" t="str">
        <f t="shared" si="1037"/>
        <v/>
      </c>
      <c r="NY36" s="30"/>
      <c r="NZ36" s="31"/>
      <c r="OA36" s="27"/>
      <c r="OB36" s="31"/>
      <c r="OC36" s="31"/>
      <c r="OD36" s="28"/>
      <c r="OE36" s="59"/>
      <c r="OF36" s="29"/>
      <c r="OG36" s="60" t="str">
        <f t="shared" si="1038"/>
        <v/>
      </c>
      <c r="OH36" s="30">
        <v>0</v>
      </c>
      <c r="OI36" s="31">
        <v>3</v>
      </c>
      <c r="OJ36" s="27">
        <v>3</v>
      </c>
      <c r="OK36" s="31">
        <v>0</v>
      </c>
      <c r="OL36" s="31">
        <v>0</v>
      </c>
      <c r="OM36" s="28">
        <v>3</v>
      </c>
      <c r="ON36" s="59"/>
      <c r="OO36" s="29">
        <v>10</v>
      </c>
      <c r="OP36" s="60" t="str">
        <f t="shared" si="1039"/>
        <v/>
      </c>
      <c r="OQ36" s="30">
        <v>5</v>
      </c>
      <c r="OR36" s="31">
        <v>4</v>
      </c>
      <c r="OS36" s="27">
        <v>9</v>
      </c>
      <c r="OT36" s="31">
        <v>2</v>
      </c>
      <c r="OU36" s="31">
        <v>0</v>
      </c>
      <c r="OV36" s="28">
        <v>11</v>
      </c>
      <c r="OW36" s="59"/>
      <c r="OX36" s="29">
        <v>22</v>
      </c>
      <c r="OY36" s="60" t="str">
        <f t="shared" si="1040"/>
        <v/>
      </c>
      <c r="OZ36" s="472"/>
      <c r="PA36" s="472"/>
      <c r="PB36" s="473" t="s">
        <v>257</v>
      </c>
      <c r="PC36" s="472"/>
      <c r="PD36" s="472"/>
      <c r="PE36" s="474"/>
      <c r="PF36" s="59"/>
      <c r="PG36" s="29"/>
      <c r="PH36" s="60" t="s">
        <v>250</v>
      </c>
      <c r="PI36" s="30"/>
      <c r="PJ36" s="31"/>
      <c r="PK36" s="27"/>
      <c r="PL36" s="31"/>
      <c r="PM36" s="31"/>
      <c r="PN36" s="28"/>
      <c r="PO36" s="59"/>
      <c r="PP36" s="29"/>
      <c r="PQ36" s="60" t="str">
        <f t="shared" si="1041"/>
        <v/>
      </c>
      <c r="PR36" s="30">
        <v>5</v>
      </c>
      <c r="PS36" s="31">
        <v>4</v>
      </c>
      <c r="PT36" s="27">
        <v>9</v>
      </c>
      <c r="PU36" s="31">
        <v>2</v>
      </c>
      <c r="PV36" s="31">
        <v>1</v>
      </c>
      <c r="PW36" s="28">
        <v>12</v>
      </c>
      <c r="PX36" s="59"/>
      <c r="PY36" s="29">
        <v>15</v>
      </c>
      <c r="PZ36" s="60" t="str">
        <f t="shared" si="1042"/>
        <v/>
      </c>
      <c r="QA36" s="30">
        <v>6</v>
      </c>
      <c r="QB36" s="31">
        <v>1</v>
      </c>
      <c r="QC36" s="27">
        <v>7</v>
      </c>
      <c r="QD36" s="31">
        <v>2</v>
      </c>
      <c r="QE36" s="31">
        <v>1</v>
      </c>
      <c r="QF36" s="28">
        <v>10</v>
      </c>
      <c r="QG36" s="59"/>
      <c r="QH36" s="29">
        <v>9</v>
      </c>
      <c r="QI36" s="60" t="str">
        <f t="shared" si="1043"/>
        <v/>
      </c>
      <c r="QJ36" s="30"/>
      <c r="QK36" s="31"/>
      <c r="QL36" s="27"/>
      <c r="QM36" s="31"/>
      <c r="QN36" s="31"/>
      <c r="QO36" s="28"/>
      <c r="QP36" s="59"/>
      <c r="QQ36" s="29"/>
      <c r="QR36" s="60" t="str">
        <f t="shared" si="1044"/>
        <v/>
      </c>
      <c r="QS36" s="30">
        <v>4</v>
      </c>
      <c r="QT36" s="31">
        <v>3</v>
      </c>
      <c r="QU36" s="27">
        <v>7</v>
      </c>
      <c r="QV36" s="31">
        <v>1</v>
      </c>
      <c r="QW36" s="31">
        <v>0</v>
      </c>
      <c r="QX36" s="28">
        <v>8</v>
      </c>
      <c r="QY36" s="59"/>
      <c r="QZ36" s="29">
        <v>12</v>
      </c>
      <c r="RA36" s="60" t="str">
        <f t="shared" si="1045"/>
        <v/>
      </c>
      <c r="RB36" s="30">
        <v>8</v>
      </c>
      <c r="RC36" s="31">
        <v>2</v>
      </c>
      <c r="RD36" s="27">
        <v>10</v>
      </c>
      <c r="RE36" s="31">
        <v>3</v>
      </c>
      <c r="RF36" s="31">
        <v>1</v>
      </c>
      <c r="RG36" s="28">
        <v>14</v>
      </c>
      <c r="RH36" s="59"/>
      <c r="RI36" s="29">
        <v>10</v>
      </c>
      <c r="RJ36" s="60" t="str">
        <f t="shared" si="1046"/>
        <v/>
      </c>
      <c r="RK36" s="30"/>
      <c r="RL36" s="31"/>
      <c r="RM36" s="27"/>
      <c r="RN36" s="31"/>
      <c r="RO36" s="31"/>
      <c r="RP36" s="28"/>
      <c r="RQ36" s="59"/>
      <c r="RR36" s="29"/>
      <c r="RS36" s="60" t="str">
        <f t="shared" si="1047"/>
        <v/>
      </c>
      <c r="RT36" s="30">
        <v>6</v>
      </c>
      <c r="RU36" s="31">
        <v>1</v>
      </c>
      <c r="RV36" s="27">
        <v>7</v>
      </c>
      <c r="RW36" s="31">
        <v>2</v>
      </c>
      <c r="RX36" s="31">
        <v>1</v>
      </c>
      <c r="RY36" s="28">
        <v>10</v>
      </c>
      <c r="RZ36" s="59"/>
      <c r="SA36" s="29">
        <v>6</v>
      </c>
      <c r="SB36" s="60" t="str">
        <f t="shared" si="1048"/>
        <v/>
      </c>
      <c r="SC36" s="30">
        <v>5</v>
      </c>
      <c r="SD36" s="31">
        <v>2</v>
      </c>
      <c r="SE36" s="27">
        <v>7</v>
      </c>
      <c r="SF36" s="31">
        <v>3</v>
      </c>
      <c r="SG36" s="31">
        <v>1</v>
      </c>
      <c r="SH36" s="28">
        <v>11</v>
      </c>
      <c r="SI36" s="59"/>
      <c r="SJ36" s="29">
        <v>3</v>
      </c>
      <c r="SK36" s="60" t="str">
        <f t="shared" si="1049"/>
        <v/>
      </c>
      <c r="SL36" s="30">
        <v>5</v>
      </c>
      <c r="SM36" s="31">
        <v>5</v>
      </c>
      <c r="SN36" s="27">
        <v>10</v>
      </c>
      <c r="SO36" s="31">
        <v>0</v>
      </c>
      <c r="SP36" s="31">
        <v>1</v>
      </c>
      <c r="SQ36" s="28">
        <v>11</v>
      </c>
      <c r="SR36" s="59"/>
      <c r="SS36" s="29">
        <v>11</v>
      </c>
      <c r="ST36" s="60" t="str">
        <f t="shared" si="1050"/>
        <v/>
      </c>
      <c r="SU36" s="30">
        <v>5</v>
      </c>
      <c r="SV36" s="31">
        <v>2</v>
      </c>
      <c r="SW36" s="27">
        <v>7</v>
      </c>
      <c r="SX36" s="31">
        <v>3</v>
      </c>
      <c r="SY36" s="31">
        <v>2</v>
      </c>
      <c r="SZ36" s="28">
        <v>12</v>
      </c>
      <c r="TA36" s="59"/>
      <c r="TB36" s="29">
        <v>5</v>
      </c>
      <c r="TC36" s="60" t="str">
        <f t="shared" si="1051"/>
        <v/>
      </c>
      <c r="TD36" s="30">
        <v>11</v>
      </c>
      <c r="TE36" s="31">
        <v>1</v>
      </c>
      <c r="TF36" s="27">
        <v>12</v>
      </c>
      <c r="TG36" s="31">
        <v>3</v>
      </c>
      <c r="TH36" s="31">
        <v>0</v>
      </c>
      <c r="TI36" s="28">
        <v>15</v>
      </c>
      <c r="TJ36" s="59"/>
      <c r="TK36" s="29">
        <v>18</v>
      </c>
      <c r="TL36" s="60" t="str">
        <f t="shared" si="1052"/>
        <v/>
      </c>
      <c r="TM36" s="30"/>
      <c r="TN36" s="31"/>
      <c r="TO36" s="27"/>
      <c r="TP36" s="31"/>
      <c r="TQ36" s="31"/>
      <c r="TR36" s="28"/>
      <c r="TS36" s="59"/>
      <c r="TT36" s="29"/>
      <c r="TU36" s="60" t="str">
        <f t="shared" si="1053"/>
        <v/>
      </c>
      <c r="TV36" s="30">
        <v>1</v>
      </c>
      <c r="TW36" s="31">
        <v>0</v>
      </c>
      <c r="TX36" s="27">
        <v>1</v>
      </c>
      <c r="TY36" s="31">
        <v>1</v>
      </c>
      <c r="TZ36" s="31">
        <v>1</v>
      </c>
      <c r="UA36" s="28">
        <v>3</v>
      </c>
      <c r="UB36" s="59"/>
      <c r="UC36" s="29">
        <v>0</v>
      </c>
      <c r="UD36" s="60" t="str">
        <f t="shared" si="1054"/>
        <v/>
      </c>
      <c r="UE36" s="30"/>
      <c r="UF36" s="31"/>
      <c r="UG36" s="27"/>
      <c r="UH36" s="31"/>
      <c r="UI36" s="31"/>
      <c r="UJ36" s="28"/>
      <c r="UK36" s="59"/>
      <c r="UL36" s="29"/>
      <c r="UM36" s="60" t="str">
        <f t="shared" si="1055"/>
        <v/>
      </c>
      <c r="UN36" s="30">
        <v>3</v>
      </c>
      <c r="UO36" s="31">
        <v>1</v>
      </c>
      <c r="UP36" s="27">
        <v>4</v>
      </c>
      <c r="UQ36" s="31">
        <v>3</v>
      </c>
      <c r="UR36" s="31">
        <v>0</v>
      </c>
      <c r="US36" s="28">
        <v>7</v>
      </c>
      <c r="UT36" s="59"/>
      <c r="UU36" s="29">
        <v>9</v>
      </c>
      <c r="UV36" s="60" t="str">
        <f t="shared" si="1056"/>
        <v/>
      </c>
      <c r="UW36" s="30">
        <v>3</v>
      </c>
      <c r="UX36" s="31">
        <v>4</v>
      </c>
      <c r="UY36" s="27">
        <v>7</v>
      </c>
      <c r="UZ36" s="31">
        <v>3</v>
      </c>
      <c r="VA36" s="31">
        <v>1</v>
      </c>
      <c r="VB36" s="28">
        <v>11</v>
      </c>
      <c r="VC36" s="59"/>
      <c r="VD36" s="29">
        <v>12</v>
      </c>
      <c r="VE36" s="60" t="str">
        <f t="shared" si="1057"/>
        <v/>
      </c>
      <c r="VF36" s="30">
        <v>2</v>
      </c>
      <c r="VG36" s="31">
        <v>5</v>
      </c>
      <c r="VH36" s="27">
        <v>7</v>
      </c>
      <c r="VI36" s="31">
        <v>3</v>
      </c>
      <c r="VJ36" s="31">
        <v>2</v>
      </c>
      <c r="VK36" s="28">
        <v>12</v>
      </c>
      <c r="VL36" s="59"/>
      <c r="VM36" s="29">
        <v>3</v>
      </c>
      <c r="VN36" s="60" t="str">
        <f t="shared" si="1058"/>
        <v/>
      </c>
      <c r="VO36" s="30"/>
      <c r="VP36" s="31"/>
      <c r="VQ36" s="27"/>
      <c r="VR36" s="31"/>
      <c r="VS36" s="31"/>
      <c r="VT36" s="28"/>
      <c r="VU36" s="59"/>
      <c r="VV36" s="29"/>
      <c r="VW36" s="60" t="str">
        <f t="shared" si="1059"/>
        <v/>
      </c>
      <c r="VX36" s="30">
        <v>5</v>
      </c>
      <c r="VY36" s="31">
        <v>1</v>
      </c>
      <c r="VZ36" s="27">
        <v>6</v>
      </c>
      <c r="WA36" s="31">
        <v>1</v>
      </c>
      <c r="WB36" s="31">
        <v>2</v>
      </c>
      <c r="WC36" s="28">
        <v>9</v>
      </c>
      <c r="WD36" s="59"/>
      <c r="WE36" s="29">
        <v>6</v>
      </c>
      <c r="WF36" s="60" t="str">
        <f t="shared" si="1060"/>
        <v/>
      </c>
      <c r="WG36" s="30"/>
      <c r="WH36" s="31"/>
      <c r="WI36" s="27"/>
      <c r="WJ36" s="31"/>
      <c r="WK36" s="31"/>
      <c r="WL36" s="28"/>
      <c r="WM36" s="59"/>
      <c r="WN36" s="29"/>
      <c r="WO36" s="60" t="str">
        <f t="shared" si="1061"/>
        <v/>
      </c>
      <c r="WP36" s="30"/>
      <c r="WQ36" s="31"/>
      <c r="WR36" s="27"/>
      <c r="WS36" s="31"/>
      <c r="WT36" s="31"/>
      <c r="WU36" s="28"/>
      <c r="WV36" s="59"/>
      <c r="WW36" s="29"/>
      <c r="WX36" s="60" t="str">
        <f t="shared" si="1062"/>
        <v/>
      </c>
      <c r="WY36" s="30"/>
      <c r="WZ36" s="31"/>
      <c r="XA36" s="27"/>
      <c r="XB36" s="31"/>
      <c r="XC36" s="31"/>
      <c r="XD36" s="28"/>
      <c r="XE36" s="59"/>
      <c r="XF36" s="29"/>
      <c r="XG36" s="60" t="str">
        <f t="shared" si="1063"/>
        <v/>
      </c>
      <c r="XH36" s="30">
        <v>3</v>
      </c>
      <c r="XI36" s="31">
        <v>2</v>
      </c>
      <c r="XJ36" s="27">
        <v>5</v>
      </c>
      <c r="XK36" s="31">
        <v>3</v>
      </c>
      <c r="XL36" s="31">
        <v>0</v>
      </c>
      <c r="XM36" s="28">
        <v>8</v>
      </c>
      <c r="XN36" s="59"/>
      <c r="XO36" s="29">
        <v>1</v>
      </c>
      <c r="XP36" s="60" t="str">
        <f t="shared" si="1080"/>
        <v/>
      </c>
      <c r="XQ36" s="30">
        <v>5</v>
      </c>
      <c r="XR36" s="31">
        <v>2</v>
      </c>
      <c r="XS36" s="27">
        <v>7</v>
      </c>
      <c r="XT36" s="31">
        <v>5</v>
      </c>
      <c r="XU36" s="31">
        <v>1</v>
      </c>
      <c r="XV36" s="28">
        <v>13</v>
      </c>
      <c r="XW36" s="59"/>
      <c r="XX36" s="29">
        <v>7</v>
      </c>
      <c r="XY36" s="60" t="str">
        <f t="shared" si="1064"/>
        <v/>
      </c>
      <c r="XZ36" s="30">
        <v>1</v>
      </c>
      <c r="YA36" s="31">
        <v>5</v>
      </c>
      <c r="YB36" s="27">
        <v>6</v>
      </c>
      <c r="YC36" s="31">
        <v>1</v>
      </c>
      <c r="YD36" s="31">
        <v>5</v>
      </c>
      <c r="YE36" s="28">
        <v>12</v>
      </c>
      <c r="YF36" s="59"/>
      <c r="YG36" s="29">
        <v>5</v>
      </c>
      <c r="YH36" s="60" t="str">
        <f t="shared" si="1065"/>
        <v/>
      </c>
      <c r="YI36" s="30">
        <v>2</v>
      </c>
      <c r="YJ36" s="31">
        <v>6</v>
      </c>
      <c r="YK36" s="27">
        <v>8</v>
      </c>
      <c r="YL36" s="31">
        <v>3</v>
      </c>
      <c r="YM36" s="31">
        <v>0</v>
      </c>
      <c r="YN36" s="28">
        <v>11</v>
      </c>
      <c r="YO36" s="59"/>
      <c r="YP36" s="29">
        <v>12</v>
      </c>
      <c r="YQ36" s="60" t="s">
        <v>250</v>
      </c>
      <c r="YR36" s="30"/>
      <c r="YS36" s="31"/>
      <c r="YT36" s="27"/>
      <c r="YU36" s="31"/>
      <c r="YV36" s="31"/>
      <c r="YW36" s="28"/>
      <c r="YX36" s="59"/>
      <c r="YY36" s="29"/>
      <c r="YZ36" s="60" t="str">
        <f t="shared" si="1066"/>
        <v/>
      </c>
      <c r="ZA36" s="30"/>
      <c r="ZB36" s="31"/>
      <c r="ZC36" s="27"/>
      <c r="ZD36" s="31"/>
      <c r="ZE36" s="31"/>
      <c r="ZF36" s="28"/>
      <c r="ZG36" s="59"/>
      <c r="ZH36" s="29"/>
      <c r="ZI36" s="60" t="str">
        <f t="shared" si="1067"/>
        <v/>
      </c>
      <c r="ZJ36" s="30">
        <v>8</v>
      </c>
      <c r="ZK36" s="31">
        <v>1</v>
      </c>
      <c r="ZL36" s="27">
        <v>9</v>
      </c>
      <c r="ZM36" s="31">
        <v>1</v>
      </c>
      <c r="ZN36" s="31">
        <v>0</v>
      </c>
      <c r="ZO36" s="28">
        <v>10</v>
      </c>
      <c r="ZP36" s="59"/>
      <c r="ZQ36" s="29">
        <v>4</v>
      </c>
      <c r="ZR36" s="60" t="str">
        <f t="shared" ref="ZR33:ZR49" si="1081">IFERROR((ZQ36/ZP36),"")</f>
        <v/>
      </c>
      <c r="ZS36" s="30">
        <v>4</v>
      </c>
      <c r="ZT36" s="31">
        <v>3</v>
      </c>
      <c r="ZU36" s="27">
        <v>7</v>
      </c>
      <c r="ZV36" s="31">
        <v>5</v>
      </c>
      <c r="ZW36" s="31">
        <v>2</v>
      </c>
      <c r="ZX36" s="28">
        <v>14</v>
      </c>
      <c r="ZY36" s="59"/>
      <c r="ZZ36" s="29">
        <v>15</v>
      </c>
      <c r="AAA36" s="60" t="str">
        <f t="shared" si="1068"/>
        <v/>
      </c>
      <c r="AAB36" s="30">
        <v>4</v>
      </c>
      <c r="AAC36" s="31">
        <v>3</v>
      </c>
      <c r="AAD36" s="27">
        <v>7</v>
      </c>
      <c r="AAE36" s="31">
        <v>1</v>
      </c>
      <c r="AAF36" s="31">
        <v>0</v>
      </c>
      <c r="AAG36" s="28">
        <v>8</v>
      </c>
      <c r="AAH36" s="59"/>
      <c r="AAI36" s="29">
        <v>7</v>
      </c>
      <c r="AAJ36" s="60" t="str">
        <f t="shared" si="1069"/>
        <v/>
      </c>
      <c r="AAK36" s="30">
        <v>6</v>
      </c>
      <c r="AAL36" s="31">
        <v>2</v>
      </c>
      <c r="AAM36" s="27">
        <v>8</v>
      </c>
      <c r="AAN36" s="31">
        <v>0</v>
      </c>
      <c r="AAO36" s="31">
        <v>1</v>
      </c>
      <c r="AAP36" s="28">
        <v>9</v>
      </c>
      <c r="AAQ36" s="59"/>
      <c r="AAR36" s="29">
        <v>12</v>
      </c>
      <c r="AAS36" s="60" t="str">
        <f t="shared" si="1005"/>
        <v/>
      </c>
      <c r="AAT36" s="30">
        <v>3</v>
      </c>
      <c r="AAU36" s="31">
        <v>4</v>
      </c>
      <c r="AAV36" s="27">
        <v>7</v>
      </c>
      <c r="AAW36" s="31">
        <v>2</v>
      </c>
      <c r="AAX36" s="31">
        <v>1</v>
      </c>
      <c r="AAY36" s="28">
        <v>10</v>
      </c>
      <c r="AAZ36" s="59"/>
      <c r="ABA36" s="29">
        <v>9</v>
      </c>
      <c r="ABB36" s="60" t="str">
        <f t="shared" ref="ABB33:ABB49" si="1082">IFERROR((ABA36/AAZ36),"")</f>
        <v/>
      </c>
      <c r="ABC36" s="30"/>
      <c r="ABD36" s="31"/>
      <c r="ABE36" s="27"/>
      <c r="ABF36" s="31"/>
      <c r="ABG36" s="31"/>
      <c r="ABH36" s="28"/>
      <c r="ABI36" s="59"/>
      <c r="ABJ36" s="29"/>
      <c r="ABK36" s="60" t="str">
        <f t="shared" si="1070"/>
        <v/>
      </c>
      <c r="ABL36" s="30"/>
      <c r="ABM36" s="31"/>
      <c r="ABN36" s="27"/>
      <c r="ABO36" s="31"/>
      <c r="ABP36" s="31"/>
      <c r="ABQ36" s="28"/>
      <c r="ABR36" s="59"/>
      <c r="ABS36" s="29"/>
      <c r="ABT36" s="60" t="str">
        <f t="shared" si="1071"/>
        <v/>
      </c>
      <c r="ABU36" s="30">
        <v>4</v>
      </c>
      <c r="ABV36" s="31">
        <v>3</v>
      </c>
      <c r="ABW36" s="27">
        <v>7</v>
      </c>
      <c r="ABX36" s="31">
        <v>2</v>
      </c>
      <c r="ABY36" s="31">
        <v>4</v>
      </c>
      <c r="ABZ36" s="28">
        <v>13</v>
      </c>
      <c r="ACA36" s="59"/>
      <c r="ACB36" s="29">
        <v>5</v>
      </c>
      <c r="ACC36" s="60" t="str">
        <f t="shared" si="1072"/>
        <v/>
      </c>
      <c r="ACD36" s="30">
        <v>4</v>
      </c>
      <c r="ACE36" s="31">
        <v>8</v>
      </c>
      <c r="ACF36" s="27">
        <v>12</v>
      </c>
      <c r="ACG36" s="31">
        <v>0</v>
      </c>
      <c r="ACH36" s="31">
        <v>1</v>
      </c>
      <c r="ACI36" s="28">
        <v>13</v>
      </c>
      <c r="ACJ36" s="59"/>
      <c r="ACK36" s="29">
        <v>13</v>
      </c>
      <c r="ACL36" s="60" t="str">
        <f t="shared" si="1073"/>
        <v/>
      </c>
      <c r="ACM36" s="30">
        <v>6</v>
      </c>
      <c r="ACN36" s="31">
        <v>2</v>
      </c>
      <c r="ACO36" s="27">
        <v>8</v>
      </c>
      <c r="ACP36" s="31">
        <v>2</v>
      </c>
      <c r="ACQ36" s="31">
        <v>2</v>
      </c>
      <c r="ACR36" s="28">
        <v>12</v>
      </c>
      <c r="ACS36" s="59"/>
      <c r="ACT36" s="29"/>
      <c r="ACU36" s="60" t="str">
        <f t="shared" si="1074"/>
        <v/>
      </c>
      <c r="ACV36" s="30">
        <v>3</v>
      </c>
      <c r="ACW36" s="31">
        <v>1</v>
      </c>
      <c r="ACX36" s="27">
        <v>4</v>
      </c>
      <c r="ACY36" s="31">
        <v>2</v>
      </c>
      <c r="ACZ36" s="31">
        <v>3</v>
      </c>
      <c r="ADA36" s="28">
        <v>9</v>
      </c>
      <c r="ADB36" s="59"/>
      <c r="ADC36" s="29">
        <v>20</v>
      </c>
      <c r="ADD36" s="60" t="str">
        <f t="shared" si="1075"/>
        <v/>
      </c>
      <c r="ADE36" s="30"/>
      <c r="ADF36" s="31"/>
      <c r="ADG36" s="27"/>
      <c r="ADH36" s="31"/>
      <c r="ADI36" s="31"/>
      <c r="ADJ36" s="28"/>
      <c r="ADK36" s="59"/>
      <c r="ADL36" s="29"/>
      <c r="ADM36" s="60" t="str">
        <f t="shared" si="1076"/>
        <v/>
      </c>
      <c r="ADN36" s="30"/>
      <c r="ADO36" s="31"/>
      <c r="ADP36" s="27"/>
      <c r="ADQ36" s="31"/>
      <c r="ADR36" s="31"/>
      <c r="ADS36" s="28"/>
      <c r="ADT36" s="59"/>
      <c r="ADU36" s="29"/>
      <c r="ADV36" s="60" t="str">
        <f t="shared" si="812"/>
        <v/>
      </c>
      <c r="ADW36" s="30">
        <v>6</v>
      </c>
      <c r="ADX36" s="31">
        <v>6</v>
      </c>
      <c r="ADY36" s="27">
        <v>12</v>
      </c>
      <c r="ADZ36" s="31">
        <v>2</v>
      </c>
      <c r="AEA36" s="31">
        <v>0</v>
      </c>
      <c r="AEB36" s="28">
        <v>14</v>
      </c>
      <c r="AEC36" s="59"/>
      <c r="AED36" s="29">
        <v>17</v>
      </c>
      <c r="AEE36" s="60" t="str">
        <f t="shared" si="813"/>
        <v/>
      </c>
      <c r="AEF36" s="30">
        <v>5</v>
      </c>
      <c r="AEG36" s="31">
        <v>10</v>
      </c>
      <c r="AEH36" s="27">
        <v>15</v>
      </c>
      <c r="AEI36" s="31">
        <v>1</v>
      </c>
      <c r="AEJ36" s="31">
        <v>1</v>
      </c>
      <c r="AEK36" s="28">
        <v>17</v>
      </c>
      <c r="AEL36" s="59"/>
      <c r="AEM36" s="29">
        <v>19</v>
      </c>
      <c r="AEN36" s="60" t="str">
        <f t="shared" si="814"/>
        <v/>
      </c>
      <c r="AEO36" s="30">
        <v>5</v>
      </c>
      <c r="AEP36" s="31">
        <v>7</v>
      </c>
      <c r="AEQ36" s="27">
        <v>12</v>
      </c>
      <c r="AER36" s="31">
        <v>0</v>
      </c>
      <c r="AES36" s="31">
        <v>1</v>
      </c>
      <c r="AET36" s="28">
        <v>13</v>
      </c>
      <c r="AEU36" s="59"/>
      <c r="AEV36" s="29">
        <v>9</v>
      </c>
      <c r="AEW36" s="60" t="str">
        <f t="shared" si="815"/>
        <v/>
      </c>
      <c r="AEX36" s="30">
        <v>4</v>
      </c>
      <c r="AEY36" s="31">
        <v>5</v>
      </c>
      <c r="AEZ36" s="27">
        <v>9</v>
      </c>
      <c r="AFA36" s="31">
        <v>1</v>
      </c>
      <c r="AFB36" s="31">
        <v>6</v>
      </c>
      <c r="AFC36" s="28">
        <v>16</v>
      </c>
      <c r="AFD36" s="59"/>
      <c r="AFE36" s="29">
        <v>12</v>
      </c>
      <c r="AFF36" s="60" t="str">
        <f t="shared" si="816"/>
        <v/>
      </c>
      <c r="AFG36" s="30"/>
      <c r="AFH36" s="31"/>
      <c r="AFI36" s="27"/>
      <c r="AFJ36" s="31"/>
      <c r="AFK36" s="31"/>
      <c r="AFL36" s="28"/>
      <c r="AFM36" s="59"/>
      <c r="AFN36" s="29"/>
      <c r="AFO36" s="60" t="str">
        <f t="shared" si="817"/>
        <v/>
      </c>
      <c r="AFP36" s="30"/>
      <c r="AFQ36" s="31"/>
      <c r="AFR36" s="27"/>
      <c r="AFS36" s="31"/>
      <c r="AFT36" s="31"/>
      <c r="AFU36" s="28"/>
      <c r="AFV36" s="59"/>
      <c r="AFW36" s="29"/>
      <c r="AFX36" s="60" t="str">
        <f t="shared" si="818"/>
        <v/>
      </c>
      <c r="AFY36" s="30"/>
      <c r="AFZ36" s="31"/>
      <c r="AGA36" s="27"/>
      <c r="AGB36" s="31"/>
      <c r="AGC36" s="31"/>
      <c r="AGD36" s="28"/>
      <c r="AGE36" s="59"/>
      <c r="AGF36" s="29"/>
      <c r="AGG36" s="60" t="str">
        <f t="shared" si="819"/>
        <v/>
      </c>
      <c r="AGH36" s="30"/>
      <c r="AGI36" s="31"/>
      <c r="AGJ36" s="27"/>
      <c r="AGK36" s="31"/>
      <c r="AGL36" s="31"/>
      <c r="AGM36" s="28"/>
      <c r="AGN36" s="59"/>
      <c r="AGO36" s="29"/>
      <c r="AGP36" s="60" t="str">
        <f t="shared" si="820"/>
        <v/>
      </c>
      <c r="AGQ36" s="30"/>
      <c r="AGR36" s="31"/>
      <c r="AGS36" s="27"/>
      <c r="AGT36" s="31"/>
      <c r="AGU36" s="31"/>
      <c r="AGV36" s="28"/>
      <c r="AGW36" s="59"/>
      <c r="AGX36" s="29"/>
      <c r="AGY36" s="60" t="str">
        <f t="shared" si="821"/>
        <v/>
      </c>
      <c r="AGZ36" s="30">
        <v>5</v>
      </c>
      <c r="AHA36" s="31">
        <v>6</v>
      </c>
      <c r="AHB36" s="27">
        <v>11</v>
      </c>
      <c r="AHC36" s="31">
        <v>2</v>
      </c>
      <c r="AHD36" s="31">
        <v>1</v>
      </c>
      <c r="AHE36" s="28">
        <v>14</v>
      </c>
      <c r="AHF36" s="59"/>
      <c r="AHG36" s="29">
        <v>6</v>
      </c>
      <c r="AHH36" s="60" t="str">
        <f t="shared" si="822"/>
        <v/>
      </c>
      <c r="AHI36" s="30">
        <v>3</v>
      </c>
      <c r="AHJ36" s="31">
        <v>5</v>
      </c>
      <c r="AHK36" s="27">
        <v>8</v>
      </c>
      <c r="AHL36" s="31">
        <v>6</v>
      </c>
      <c r="AHM36" s="31">
        <v>0</v>
      </c>
      <c r="AHN36" s="28">
        <v>14</v>
      </c>
      <c r="AHO36" s="59"/>
      <c r="AHP36" s="29">
        <v>7</v>
      </c>
      <c r="AHQ36" s="60" t="str">
        <f t="shared" si="823"/>
        <v/>
      </c>
      <c r="AHR36" s="30">
        <v>6</v>
      </c>
      <c r="AHS36" s="31">
        <v>7</v>
      </c>
      <c r="AHT36" s="27">
        <v>13</v>
      </c>
      <c r="AHU36" s="31">
        <v>1</v>
      </c>
      <c r="AHV36" s="31">
        <v>5</v>
      </c>
      <c r="AHW36" s="28">
        <v>19</v>
      </c>
      <c r="AHX36" s="59"/>
      <c r="AHY36" s="29">
        <v>16</v>
      </c>
      <c r="AHZ36" s="60" t="str">
        <f t="shared" si="824"/>
        <v/>
      </c>
      <c r="AIA36" s="30">
        <v>9</v>
      </c>
      <c r="AIB36" s="31">
        <v>5</v>
      </c>
      <c r="AIC36" s="27">
        <v>14</v>
      </c>
      <c r="AID36" s="31">
        <v>4</v>
      </c>
      <c r="AIE36" s="31">
        <v>0</v>
      </c>
      <c r="AIF36" s="28">
        <v>18</v>
      </c>
      <c r="AIG36" s="59"/>
      <c r="AIH36" s="29">
        <v>11</v>
      </c>
      <c r="AII36" s="60" t="str">
        <f t="shared" si="825"/>
        <v/>
      </c>
      <c r="AIJ36" s="30"/>
      <c r="AIK36" s="31"/>
      <c r="AIL36" s="27"/>
      <c r="AIM36" s="31"/>
      <c r="AIN36" s="31"/>
      <c r="AIO36" s="28"/>
      <c r="AIP36" s="59"/>
      <c r="AIQ36" s="29"/>
      <c r="AIR36" s="60" t="str">
        <f t="shared" si="826"/>
        <v/>
      </c>
      <c r="AIS36" s="30"/>
      <c r="AIT36" s="31"/>
      <c r="AIU36" s="27"/>
      <c r="AIV36" s="31"/>
      <c r="AIW36" s="31"/>
      <c r="AIX36" s="28"/>
      <c r="AIY36" s="59"/>
      <c r="AIZ36" s="29"/>
      <c r="AJA36" s="60" t="str">
        <f t="shared" si="827"/>
        <v/>
      </c>
      <c r="AJB36" s="30">
        <v>3</v>
      </c>
      <c r="AJC36" s="31">
        <v>4</v>
      </c>
      <c r="AJD36" s="27">
        <v>7</v>
      </c>
      <c r="AJE36" s="31">
        <v>1</v>
      </c>
      <c r="AJF36" s="31">
        <v>1</v>
      </c>
      <c r="AJG36" s="28">
        <v>9</v>
      </c>
      <c r="AJH36" s="59"/>
      <c r="AJI36" s="29">
        <v>11</v>
      </c>
      <c r="AJJ36" s="60" t="str">
        <f t="shared" si="828"/>
        <v/>
      </c>
      <c r="AJK36" s="30">
        <v>3</v>
      </c>
      <c r="AJL36" s="31">
        <v>4</v>
      </c>
      <c r="AJM36" s="27">
        <v>7</v>
      </c>
      <c r="AJN36" s="31">
        <v>0</v>
      </c>
      <c r="AJO36" s="31">
        <v>0</v>
      </c>
      <c r="AJP36" s="28">
        <v>7</v>
      </c>
      <c r="AJQ36" s="59"/>
      <c r="AJR36" s="29">
        <v>15</v>
      </c>
      <c r="AJS36" s="60" t="str">
        <f t="shared" si="829"/>
        <v/>
      </c>
      <c r="AJT36" s="30">
        <v>3</v>
      </c>
      <c r="AJU36" s="31">
        <v>3</v>
      </c>
      <c r="AJV36" s="27">
        <v>6</v>
      </c>
      <c r="AJW36" s="31">
        <v>2</v>
      </c>
      <c r="AJX36" s="31">
        <v>1</v>
      </c>
      <c r="AJY36" s="28">
        <v>9</v>
      </c>
      <c r="AJZ36" s="59"/>
      <c r="AKA36" s="29">
        <v>14</v>
      </c>
      <c r="AKB36" s="60" t="str">
        <f t="shared" si="830"/>
        <v/>
      </c>
      <c r="AKC36" s="30">
        <v>0</v>
      </c>
      <c r="AKD36" s="31">
        <v>3</v>
      </c>
      <c r="AKE36" s="27">
        <v>3</v>
      </c>
      <c r="AKF36" s="31">
        <v>1</v>
      </c>
      <c r="AKG36" s="31">
        <v>0</v>
      </c>
      <c r="AKH36" s="28">
        <v>4</v>
      </c>
      <c r="AKI36" s="59"/>
      <c r="AKJ36" s="29">
        <v>14</v>
      </c>
      <c r="AKK36" s="60" t="str">
        <f t="shared" si="831"/>
        <v/>
      </c>
      <c r="AKL36" s="30">
        <v>3</v>
      </c>
      <c r="AKM36" s="31">
        <v>4</v>
      </c>
      <c r="AKN36" s="27">
        <v>7</v>
      </c>
      <c r="AKO36" s="31">
        <v>1</v>
      </c>
      <c r="AKP36" s="31">
        <v>0</v>
      </c>
      <c r="AKQ36" s="28">
        <v>8</v>
      </c>
      <c r="AKR36" s="59"/>
      <c r="AKS36" s="29">
        <v>16</v>
      </c>
      <c r="AKT36" s="60" t="str">
        <f t="shared" si="832"/>
        <v/>
      </c>
      <c r="AKU36" s="30"/>
      <c r="AKV36" s="31"/>
      <c r="AKW36" s="27"/>
      <c r="AKX36" s="31"/>
      <c r="AKY36" s="31"/>
      <c r="AKZ36" s="28"/>
      <c r="ALA36" s="59"/>
      <c r="ALB36" s="29"/>
      <c r="ALC36" s="60" t="str">
        <f t="shared" si="833"/>
        <v/>
      </c>
      <c r="ALD36" s="30">
        <v>1</v>
      </c>
      <c r="ALE36" s="31">
        <v>5</v>
      </c>
      <c r="ALF36" s="27">
        <v>6</v>
      </c>
      <c r="ALG36" s="31">
        <v>5</v>
      </c>
      <c r="ALH36" s="31">
        <v>4</v>
      </c>
      <c r="ALI36" s="28">
        <v>15</v>
      </c>
      <c r="ALJ36" s="59"/>
      <c r="ALK36" s="29">
        <v>7</v>
      </c>
      <c r="ALL36" s="60" t="str">
        <f t="shared" si="834"/>
        <v/>
      </c>
      <c r="ALM36" s="30"/>
      <c r="ALN36" s="31"/>
      <c r="ALO36" s="27"/>
      <c r="ALP36" s="31"/>
      <c r="ALQ36" s="31"/>
      <c r="ALR36" s="28"/>
      <c r="ALS36" s="59"/>
      <c r="ALT36" s="29"/>
      <c r="ALU36" s="60" t="str">
        <f t="shared" si="835"/>
        <v/>
      </c>
      <c r="ALV36" s="30">
        <v>0</v>
      </c>
      <c r="ALW36" s="31">
        <v>4</v>
      </c>
      <c r="ALX36" s="27">
        <v>4</v>
      </c>
      <c r="ALY36" s="31">
        <v>2</v>
      </c>
      <c r="ALZ36" s="31">
        <v>1</v>
      </c>
      <c r="AMA36" s="28">
        <v>7</v>
      </c>
      <c r="AMB36" s="59"/>
      <c r="AMC36" s="29">
        <v>6</v>
      </c>
      <c r="AMD36" s="60" t="str">
        <f t="shared" si="836"/>
        <v/>
      </c>
      <c r="AME36" s="30"/>
      <c r="AMF36" s="31"/>
      <c r="AMG36" s="27"/>
      <c r="AMH36" s="31"/>
      <c r="AMI36" s="31"/>
      <c r="AMJ36" s="28"/>
      <c r="AMK36" s="59"/>
      <c r="AML36" s="29"/>
      <c r="AMM36" s="60" t="str">
        <f t="shared" si="837"/>
        <v/>
      </c>
      <c r="AMN36" s="30">
        <v>5</v>
      </c>
      <c r="AMO36" s="31">
        <v>4</v>
      </c>
      <c r="AMP36" s="27">
        <v>9</v>
      </c>
      <c r="AMQ36" s="31">
        <v>2</v>
      </c>
      <c r="AMR36" s="31">
        <v>4</v>
      </c>
      <c r="AMS36" s="28">
        <v>15</v>
      </c>
      <c r="AMT36" s="59"/>
      <c r="AMU36" s="29">
        <v>12</v>
      </c>
      <c r="AMV36" s="60" t="str">
        <f t="shared" si="838"/>
        <v/>
      </c>
      <c r="AMW36" s="30">
        <v>2</v>
      </c>
      <c r="AMX36" s="31">
        <v>4</v>
      </c>
      <c r="AMY36" s="27">
        <v>6</v>
      </c>
      <c r="AMZ36" s="31">
        <v>2</v>
      </c>
      <c r="ANA36" s="31">
        <v>3</v>
      </c>
      <c r="ANB36" s="28">
        <v>11</v>
      </c>
      <c r="ANC36" s="59"/>
      <c r="AND36" s="29">
        <v>13</v>
      </c>
      <c r="ANE36" s="60" t="str">
        <f t="shared" si="839"/>
        <v/>
      </c>
      <c r="ANF36" s="30"/>
      <c r="ANG36" s="31"/>
      <c r="ANH36" s="27"/>
      <c r="ANI36" s="31"/>
      <c r="ANJ36" s="31"/>
      <c r="ANK36" s="28"/>
      <c r="ANL36" s="59"/>
      <c r="ANM36" s="29"/>
      <c r="ANN36" s="60" t="str">
        <f t="shared" si="840"/>
        <v/>
      </c>
      <c r="ANO36" s="30">
        <v>5</v>
      </c>
      <c r="ANP36" s="31">
        <v>3</v>
      </c>
      <c r="ANQ36" s="27">
        <v>8</v>
      </c>
      <c r="ANR36" s="31">
        <v>1</v>
      </c>
      <c r="ANS36" s="31">
        <v>3</v>
      </c>
      <c r="ANT36" s="28">
        <v>12</v>
      </c>
      <c r="ANU36" s="59"/>
      <c r="ANV36" s="29">
        <v>10</v>
      </c>
      <c r="ANW36" s="60" t="str">
        <f t="shared" si="841"/>
        <v/>
      </c>
      <c r="ANX36" s="30">
        <v>5</v>
      </c>
      <c r="ANY36" s="31">
        <v>6</v>
      </c>
      <c r="ANZ36" s="27">
        <v>11</v>
      </c>
      <c r="AOA36" s="31">
        <v>0</v>
      </c>
      <c r="AOB36" s="31">
        <v>1</v>
      </c>
      <c r="AOC36" s="28">
        <v>12</v>
      </c>
      <c r="AOD36" s="59"/>
      <c r="AOE36" s="29">
        <v>12</v>
      </c>
      <c r="AOF36" s="60" t="str">
        <f t="shared" si="842"/>
        <v/>
      </c>
      <c r="AOG36" s="30"/>
      <c r="AOH36" s="31"/>
      <c r="AOI36" s="27"/>
      <c r="AOJ36" s="31"/>
      <c r="AOK36" s="31"/>
      <c r="AOL36" s="28"/>
      <c r="AOM36" s="59"/>
      <c r="AON36" s="29"/>
      <c r="AOO36" s="60" t="str">
        <f t="shared" si="843"/>
        <v/>
      </c>
      <c r="AOP36" s="30">
        <v>4</v>
      </c>
      <c r="AOQ36" s="31">
        <v>2</v>
      </c>
      <c r="AOR36" s="27">
        <v>6</v>
      </c>
      <c r="AOS36" s="31">
        <v>0</v>
      </c>
      <c r="AOT36" s="31">
        <v>2</v>
      </c>
      <c r="AOU36" s="28">
        <v>8</v>
      </c>
      <c r="AOV36" s="59"/>
      <c r="AOW36" s="29">
        <v>5</v>
      </c>
      <c r="AOX36" s="60" t="str">
        <f t="shared" si="844"/>
        <v/>
      </c>
      <c r="AOY36" s="30"/>
      <c r="AOZ36" s="31"/>
      <c r="APA36" s="27"/>
      <c r="APB36" s="31"/>
      <c r="APC36" s="31"/>
      <c r="APD36" s="28"/>
      <c r="APE36" s="59"/>
      <c r="APF36" s="29"/>
      <c r="APG36" s="60" t="str">
        <f t="shared" si="845"/>
        <v/>
      </c>
      <c r="APH36" s="30">
        <v>7</v>
      </c>
      <c r="API36" s="31">
        <v>4</v>
      </c>
      <c r="APJ36" s="27">
        <v>11</v>
      </c>
      <c r="APK36" s="31">
        <v>2</v>
      </c>
      <c r="APL36" s="31">
        <v>2</v>
      </c>
      <c r="APM36" s="28">
        <v>15</v>
      </c>
      <c r="APN36" s="59"/>
      <c r="APO36" s="29">
        <v>24</v>
      </c>
      <c r="APP36" s="60" t="str">
        <f t="shared" si="846"/>
        <v/>
      </c>
      <c r="APQ36" s="30"/>
      <c r="APR36" s="31"/>
      <c r="APS36" s="27"/>
      <c r="APT36" s="31"/>
      <c r="APU36" s="31"/>
      <c r="APV36" s="28"/>
      <c r="APW36" s="59"/>
      <c r="APX36" s="29"/>
      <c r="APY36" s="60" t="str">
        <f t="shared" si="847"/>
        <v/>
      </c>
      <c r="APZ36" s="30">
        <v>4</v>
      </c>
      <c r="AQA36" s="31">
        <v>1</v>
      </c>
      <c r="AQB36" s="27">
        <v>5</v>
      </c>
      <c r="AQC36" s="31">
        <v>4</v>
      </c>
      <c r="AQD36" s="31">
        <v>1</v>
      </c>
      <c r="AQE36" s="28">
        <v>10</v>
      </c>
      <c r="AQF36" s="59"/>
      <c r="AQG36" s="29">
        <v>9</v>
      </c>
      <c r="AQH36" s="60" t="str">
        <f t="shared" si="848"/>
        <v/>
      </c>
      <c r="AQI36" s="30">
        <v>5</v>
      </c>
      <c r="AQJ36" s="31">
        <v>5</v>
      </c>
      <c r="AQK36" s="27">
        <v>10</v>
      </c>
      <c r="AQL36" s="31">
        <v>0</v>
      </c>
      <c r="AQM36" s="31">
        <v>0</v>
      </c>
      <c r="AQN36" s="28">
        <v>10</v>
      </c>
      <c r="AQO36" s="59"/>
      <c r="AQP36" s="29">
        <v>9</v>
      </c>
      <c r="AQQ36" s="60" t="str">
        <f t="shared" si="849"/>
        <v/>
      </c>
      <c r="AQR36" s="30"/>
      <c r="AQS36" s="31"/>
      <c r="AQT36" s="27"/>
      <c r="AQU36" s="31"/>
      <c r="AQV36" s="31"/>
      <c r="AQW36" s="28"/>
      <c r="AQX36" s="59"/>
      <c r="AQY36" s="29"/>
      <c r="AQZ36" s="60" t="str">
        <f t="shared" si="850"/>
        <v/>
      </c>
      <c r="ARA36" s="30"/>
      <c r="ARB36" s="31"/>
      <c r="ARC36" s="27"/>
      <c r="ARD36" s="31"/>
      <c r="ARE36" s="31"/>
      <c r="ARF36" s="28"/>
      <c r="ARG36" s="59"/>
      <c r="ARH36" s="29">
        <v>0</v>
      </c>
      <c r="ARI36" s="60" t="str">
        <f t="shared" si="851"/>
        <v/>
      </c>
      <c r="ARJ36" s="30"/>
      <c r="ARK36" s="31"/>
      <c r="ARL36" s="27"/>
      <c r="ARM36" s="31"/>
      <c r="ARN36" s="31"/>
      <c r="ARO36" s="28"/>
      <c r="ARP36" s="59"/>
      <c r="ARQ36" s="29">
        <v>0</v>
      </c>
      <c r="ARR36" s="60" t="str">
        <f t="shared" si="852"/>
        <v/>
      </c>
      <c r="ARS36" s="30">
        <v>4</v>
      </c>
      <c r="ART36" s="31">
        <v>2</v>
      </c>
      <c r="ARU36" s="27">
        <v>6</v>
      </c>
      <c r="ARV36" s="31">
        <v>4</v>
      </c>
      <c r="ARW36" s="31">
        <v>1</v>
      </c>
      <c r="ARX36" s="28">
        <v>11</v>
      </c>
      <c r="ARY36" s="59"/>
      <c r="ARZ36" s="29">
        <v>8</v>
      </c>
      <c r="ASA36" s="60" t="str">
        <f t="shared" si="1014"/>
        <v/>
      </c>
      <c r="ASB36" s="30"/>
      <c r="ASC36" s="31"/>
      <c r="ASD36" s="27"/>
      <c r="ASE36" s="31"/>
      <c r="ASF36" s="31"/>
      <c r="ASG36" s="28"/>
      <c r="ASH36" s="59"/>
      <c r="ASI36" s="29"/>
      <c r="ASJ36" s="60" t="str">
        <f t="shared" si="1015"/>
        <v/>
      </c>
      <c r="ASK36" s="30">
        <v>4</v>
      </c>
      <c r="ASL36" s="31">
        <v>1</v>
      </c>
      <c r="ASM36" s="27">
        <v>5</v>
      </c>
      <c r="ASN36" s="31">
        <v>2</v>
      </c>
      <c r="ASO36" s="31">
        <v>1</v>
      </c>
      <c r="ASP36" s="28">
        <v>8</v>
      </c>
      <c r="ASQ36" s="59"/>
      <c r="ASR36" s="29">
        <v>1</v>
      </c>
      <c r="ASS36" s="60" t="str">
        <f t="shared" si="1016"/>
        <v/>
      </c>
      <c r="AST36" s="30">
        <v>3</v>
      </c>
      <c r="ASU36" s="31">
        <v>7</v>
      </c>
      <c r="ASV36" s="27">
        <v>10</v>
      </c>
      <c r="ASW36" s="31">
        <v>1</v>
      </c>
      <c r="ASX36" s="31">
        <v>1</v>
      </c>
      <c r="ASY36" s="28">
        <v>12</v>
      </c>
      <c r="ASZ36" s="59"/>
      <c r="ATA36" s="29">
        <v>8</v>
      </c>
      <c r="ATB36" s="60" t="str">
        <f t="shared" si="1017"/>
        <v/>
      </c>
      <c r="ATC36" s="30">
        <v>5</v>
      </c>
      <c r="ATD36" s="31">
        <v>3</v>
      </c>
      <c r="ATE36" s="27">
        <v>8</v>
      </c>
      <c r="ATF36" s="31">
        <v>3</v>
      </c>
      <c r="ATG36" s="31">
        <v>2</v>
      </c>
      <c r="ATH36" s="28">
        <v>13</v>
      </c>
      <c r="ATI36" s="59"/>
      <c r="ATJ36" s="29">
        <v>9</v>
      </c>
      <c r="ATK36" s="60" t="str">
        <f t="shared" si="1018"/>
        <v/>
      </c>
      <c r="ATL36" s="30"/>
      <c r="ATM36" s="31"/>
      <c r="ATN36" s="27"/>
      <c r="ATO36" s="31"/>
      <c r="ATP36" s="31"/>
      <c r="ATQ36" s="28"/>
      <c r="ATR36" s="59"/>
      <c r="ATS36" s="29"/>
      <c r="ATT36" s="60" t="str">
        <f t="shared" si="1019"/>
        <v/>
      </c>
      <c r="ATU36" s="30"/>
      <c r="ATV36" s="31"/>
      <c r="ATW36" s="27"/>
      <c r="ATX36" s="31"/>
      <c r="ATY36" s="31"/>
      <c r="ATZ36" s="28"/>
      <c r="AUA36" s="59">
        <v>0</v>
      </c>
      <c r="AUB36" s="29">
        <v>0</v>
      </c>
      <c r="AUC36" s="60" t="str">
        <f t="shared" si="1020"/>
        <v/>
      </c>
      <c r="AUD36" s="30">
        <v>6</v>
      </c>
      <c r="AUE36" s="31">
        <v>5</v>
      </c>
      <c r="AUF36" s="27">
        <v>11</v>
      </c>
      <c r="AUG36" s="31">
        <v>4</v>
      </c>
      <c r="AUH36" s="31">
        <v>0</v>
      </c>
      <c r="AUI36" s="28">
        <v>15</v>
      </c>
      <c r="AUJ36" s="59">
        <v>19</v>
      </c>
      <c r="AUK36" s="29">
        <v>19</v>
      </c>
      <c r="AUL36" s="60">
        <f t="shared" si="1021"/>
        <v>1</v>
      </c>
      <c r="AUM36" s="30">
        <v>1</v>
      </c>
      <c r="AUN36" s="31">
        <v>3</v>
      </c>
      <c r="AUO36" s="27">
        <v>4</v>
      </c>
      <c r="AUP36" s="31">
        <v>0</v>
      </c>
      <c r="AUQ36" s="31">
        <v>0</v>
      </c>
      <c r="AUR36" s="28">
        <v>4</v>
      </c>
      <c r="AUS36" s="59">
        <v>1</v>
      </c>
      <c r="AUT36" s="29">
        <v>1</v>
      </c>
      <c r="AUU36" s="60">
        <f t="shared" si="1022"/>
        <v>1</v>
      </c>
      <c r="AUV36" s="30">
        <v>2</v>
      </c>
      <c r="AUW36" s="31">
        <v>2</v>
      </c>
      <c r="AUX36" s="27">
        <v>4</v>
      </c>
      <c r="AUY36" s="31">
        <v>2</v>
      </c>
      <c r="AUZ36" s="31">
        <v>1</v>
      </c>
      <c r="AVA36" s="28">
        <v>7</v>
      </c>
      <c r="AVB36" s="59">
        <v>2</v>
      </c>
      <c r="AVC36" s="29">
        <v>2</v>
      </c>
      <c r="AVD36" s="60">
        <f t="shared" si="1023"/>
        <v>1</v>
      </c>
      <c r="AVE36" s="30">
        <v>5</v>
      </c>
      <c r="AVF36" s="31">
        <v>4</v>
      </c>
      <c r="AVG36" s="27">
        <v>9</v>
      </c>
      <c r="AVH36" s="31">
        <v>4</v>
      </c>
      <c r="AVI36" s="31">
        <v>1</v>
      </c>
      <c r="AVJ36" s="28">
        <v>14</v>
      </c>
      <c r="AVK36" s="59">
        <v>13</v>
      </c>
      <c r="AVL36" s="29">
        <v>13</v>
      </c>
      <c r="AVM36" s="60">
        <f t="shared" si="1024"/>
        <v>1</v>
      </c>
      <c r="AVN36" s="30">
        <v>2</v>
      </c>
      <c r="AVO36" s="31">
        <v>4</v>
      </c>
      <c r="AVP36" s="27">
        <v>6</v>
      </c>
      <c r="AVQ36" s="31">
        <v>1</v>
      </c>
      <c r="AVR36" s="31">
        <v>7</v>
      </c>
      <c r="AVS36" s="28">
        <v>14</v>
      </c>
      <c r="AVT36" s="59">
        <v>3</v>
      </c>
      <c r="AVU36" s="29">
        <v>3</v>
      </c>
      <c r="AVV36" s="60">
        <f t="shared" si="864"/>
        <v>1</v>
      </c>
      <c r="AVW36" s="30">
        <v>3</v>
      </c>
      <c r="AVX36" s="31">
        <v>3</v>
      </c>
      <c r="AVY36" s="27">
        <v>6</v>
      </c>
      <c r="AVZ36" s="31">
        <v>2</v>
      </c>
      <c r="AWA36" s="31">
        <v>3</v>
      </c>
      <c r="AWB36" s="28">
        <v>11</v>
      </c>
      <c r="AWC36" s="59">
        <v>6</v>
      </c>
      <c r="AWD36" s="29">
        <v>6</v>
      </c>
      <c r="AWE36" s="60">
        <f t="shared" si="865"/>
        <v>1</v>
      </c>
      <c r="AWF36" s="30"/>
      <c r="AWG36" s="31"/>
      <c r="AWH36" s="27"/>
      <c r="AWI36" s="31"/>
      <c r="AWJ36" s="31"/>
      <c r="AWK36" s="28"/>
      <c r="AWL36" s="59">
        <v>0</v>
      </c>
      <c r="AWM36" s="29">
        <v>0</v>
      </c>
      <c r="AWN36" s="60" t="str">
        <f t="shared" si="866"/>
        <v/>
      </c>
      <c r="AWO36" s="30"/>
      <c r="AWP36" s="31"/>
      <c r="AWQ36" s="27"/>
      <c r="AWR36" s="31"/>
      <c r="AWS36" s="31"/>
      <c r="AWT36" s="28"/>
      <c r="AWU36" s="59">
        <v>0</v>
      </c>
      <c r="AWV36" s="29">
        <v>0</v>
      </c>
      <c r="AWW36" s="60" t="str">
        <f t="shared" si="867"/>
        <v/>
      </c>
      <c r="AWX36" s="30"/>
      <c r="AWY36" s="31"/>
      <c r="AWZ36" s="27"/>
      <c r="AXA36" s="31"/>
      <c r="AXB36" s="31"/>
      <c r="AXC36" s="28"/>
      <c r="AXD36" s="59"/>
      <c r="AXE36" s="29"/>
      <c r="AXF36" s="60" t="str">
        <f t="shared" si="868"/>
        <v/>
      </c>
      <c r="AXG36" s="30">
        <v>8</v>
      </c>
      <c r="AXH36" s="31">
        <v>2</v>
      </c>
      <c r="AXI36" s="27">
        <v>10</v>
      </c>
      <c r="AXJ36" s="31">
        <v>0</v>
      </c>
      <c r="AXK36" s="31">
        <v>2</v>
      </c>
      <c r="AXL36" s="28">
        <v>12</v>
      </c>
      <c r="AXM36" s="59">
        <v>9</v>
      </c>
      <c r="AXN36" s="29">
        <v>9</v>
      </c>
      <c r="AXO36" s="60">
        <f t="shared" si="869"/>
        <v>1</v>
      </c>
      <c r="AXP36" s="30">
        <v>6</v>
      </c>
      <c r="AXQ36" s="31">
        <v>2</v>
      </c>
      <c r="AXR36" s="27">
        <v>8</v>
      </c>
      <c r="AXS36" s="31">
        <v>2</v>
      </c>
      <c r="AXT36" s="31">
        <v>0</v>
      </c>
      <c r="AXU36" s="28">
        <v>10</v>
      </c>
      <c r="AXV36" s="59">
        <v>14</v>
      </c>
      <c r="AXW36" s="29">
        <v>14</v>
      </c>
      <c r="AXX36" s="60">
        <f t="shared" si="870"/>
        <v>1</v>
      </c>
      <c r="AXY36" s="30"/>
      <c r="AXZ36" s="31"/>
      <c r="AYA36" s="27"/>
      <c r="AYB36" s="31"/>
      <c r="AYC36" s="31"/>
      <c r="AYD36" s="28"/>
      <c r="AYE36" s="59">
        <v>0</v>
      </c>
      <c r="AYF36" s="29">
        <v>0</v>
      </c>
      <c r="AYG36" s="60" t="str">
        <f t="shared" si="871"/>
        <v/>
      </c>
      <c r="AYH36" s="30">
        <v>4</v>
      </c>
      <c r="AYI36" s="31">
        <v>4</v>
      </c>
      <c r="AYJ36" s="27">
        <v>8</v>
      </c>
      <c r="AYK36" s="31">
        <v>4</v>
      </c>
      <c r="AYL36" s="31">
        <v>2</v>
      </c>
      <c r="AYM36" s="28">
        <v>14</v>
      </c>
      <c r="AYN36" s="59">
        <v>8</v>
      </c>
      <c r="AYO36" s="29">
        <v>8</v>
      </c>
      <c r="AYP36" s="60">
        <f t="shared" si="872"/>
        <v>1</v>
      </c>
      <c r="AYQ36" s="30">
        <v>4</v>
      </c>
      <c r="AYR36" s="31">
        <v>5</v>
      </c>
      <c r="AYS36" s="27">
        <v>9</v>
      </c>
      <c r="AYT36" s="31">
        <v>5</v>
      </c>
      <c r="AYU36" s="31">
        <v>1</v>
      </c>
      <c r="AYV36" s="28">
        <v>15</v>
      </c>
      <c r="AYW36" s="59">
        <v>16</v>
      </c>
      <c r="AYX36" s="29">
        <v>16</v>
      </c>
      <c r="AYY36" s="60">
        <f t="shared" si="873"/>
        <v>1</v>
      </c>
      <c r="AYZ36" s="30">
        <v>10</v>
      </c>
      <c r="AZA36" s="31">
        <v>4</v>
      </c>
      <c r="AZB36" s="27">
        <v>14</v>
      </c>
      <c r="AZC36" s="31">
        <v>0</v>
      </c>
      <c r="AZD36" s="31">
        <v>5</v>
      </c>
      <c r="AZE36" s="28">
        <v>19</v>
      </c>
      <c r="AZF36" s="59">
        <v>24</v>
      </c>
      <c r="AZG36" s="29">
        <v>24</v>
      </c>
      <c r="AZH36" s="60">
        <f t="shared" si="874"/>
        <v>1</v>
      </c>
      <c r="AZI36" s="30"/>
      <c r="AZJ36" s="31"/>
      <c r="AZK36" s="27"/>
      <c r="AZL36" s="31"/>
      <c r="AZM36" s="31"/>
      <c r="AZN36" s="28"/>
      <c r="AZO36" s="59">
        <v>0</v>
      </c>
      <c r="AZP36" s="29">
        <v>0</v>
      </c>
      <c r="AZQ36" s="60" t="str">
        <f t="shared" si="875"/>
        <v/>
      </c>
      <c r="AZR36" s="30"/>
      <c r="AZS36" s="31"/>
      <c r="AZT36" s="27"/>
      <c r="AZU36" s="31"/>
      <c r="AZV36" s="31"/>
      <c r="AZW36" s="28"/>
      <c r="AZX36" s="59">
        <v>0</v>
      </c>
      <c r="AZY36" s="29">
        <v>0</v>
      </c>
      <c r="AZZ36" s="60" t="str">
        <f t="shared" si="876"/>
        <v/>
      </c>
      <c r="BAA36" s="30">
        <v>5</v>
      </c>
      <c r="BAB36" s="31">
        <v>3</v>
      </c>
      <c r="BAC36" s="27">
        <v>8</v>
      </c>
      <c r="BAD36" s="31">
        <v>3</v>
      </c>
      <c r="BAE36" s="31">
        <v>5</v>
      </c>
      <c r="BAF36" s="28">
        <v>16</v>
      </c>
      <c r="BAG36" s="59">
        <v>4</v>
      </c>
      <c r="BAH36" s="29">
        <v>4</v>
      </c>
      <c r="BAI36" s="60">
        <f t="shared" si="877"/>
        <v>1</v>
      </c>
      <c r="BAJ36" s="30">
        <v>5</v>
      </c>
      <c r="BAK36" s="31">
        <v>4</v>
      </c>
      <c r="BAL36" s="27">
        <v>9</v>
      </c>
      <c r="BAM36" s="31">
        <v>0</v>
      </c>
      <c r="BAN36" s="31">
        <v>3</v>
      </c>
      <c r="BAO36" s="28">
        <v>12</v>
      </c>
      <c r="BAP36" s="59">
        <v>10</v>
      </c>
      <c r="BAQ36" s="29">
        <v>10</v>
      </c>
      <c r="BAR36" s="60">
        <f t="shared" si="878"/>
        <v>1</v>
      </c>
      <c r="BAS36" s="30">
        <v>5</v>
      </c>
      <c r="BAT36" s="31">
        <v>4</v>
      </c>
      <c r="BAU36" s="27">
        <v>9</v>
      </c>
      <c r="BAV36" s="31">
        <v>0</v>
      </c>
      <c r="BAW36" s="31">
        <v>1</v>
      </c>
      <c r="BAX36" s="28">
        <v>10</v>
      </c>
      <c r="BAY36" s="59">
        <v>12</v>
      </c>
      <c r="BAZ36" s="29">
        <v>12</v>
      </c>
      <c r="BBA36" s="60">
        <f t="shared" si="879"/>
        <v>1</v>
      </c>
      <c r="BBB36" s="30">
        <v>6</v>
      </c>
      <c r="BBC36" s="31">
        <v>2</v>
      </c>
      <c r="BBD36" s="27">
        <v>8</v>
      </c>
      <c r="BBE36" s="31">
        <v>4</v>
      </c>
      <c r="BBF36" s="31">
        <v>2</v>
      </c>
      <c r="BBG36" s="28">
        <v>14</v>
      </c>
      <c r="BBH36" s="59">
        <v>6</v>
      </c>
      <c r="BBI36" s="29">
        <v>6</v>
      </c>
      <c r="BBJ36" s="60">
        <f t="shared" si="880"/>
        <v>1</v>
      </c>
      <c r="BBK36" s="30">
        <v>7</v>
      </c>
      <c r="BBL36" s="31">
        <v>1</v>
      </c>
      <c r="BBM36" s="27">
        <v>8</v>
      </c>
      <c r="BBN36" s="31">
        <v>4</v>
      </c>
      <c r="BBO36" s="31">
        <v>1</v>
      </c>
      <c r="BBP36" s="28">
        <v>13</v>
      </c>
      <c r="BBQ36" s="59">
        <v>6</v>
      </c>
      <c r="BBR36" s="29">
        <v>6</v>
      </c>
      <c r="BBS36" s="60">
        <f t="shared" si="881"/>
        <v>1</v>
      </c>
      <c r="BBT36" s="30"/>
      <c r="BBU36" s="31"/>
      <c r="BBV36" s="27"/>
      <c r="BBW36" s="31"/>
      <c r="BBX36" s="31"/>
      <c r="BBY36" s="28"/>
      <c r="BBZ36" s="59">
        <v>0</v>
      </c>
      <c r="BCA36" s="29">
        <v>0</v>
      </c>
      <c r="BCB36" s="60" t="str">
        <f t="shared" si="882"/>
        <v/>
      </c>
      <c r="BCC36" s="30"/>
      <c r="BCD36" s="31"/>
      <c r="BCE36" s="27"/>
      <c r="BCF36" s="31"/>
      <c r="BCG36" s="31"/>
      <c r="BCH36" s="28"/>
      <c r="BCI36" s="59">
        <v>0</v>
      </c>
      <c r="BCJ36" s="29">
        <v>0</v>
      </c>
      <c r="BCK36" s="60" t="str">
        <f t="shared" si="883"/>
        <v/>
      </c>
      <c r="BCL36" s="30">
        <v>6</v>
      </c>
      <c r="BCM36" s="31">
        <v>5</v>
      </c>
      <c r="BCN36" s="27">
        <v>11</v>
      </c>
      <c r="BCO36" s="31">
        <v>5</v>
      </c>
      <c r="BCP36" s="31">
        <v>0</v>
      </c>
      <c r="BCQ36" s="28">
        <v>16</v>
      </c>
      <c r="BCR36" s="59">
        <v>15</v>
      </c>
      <c r="BCS36" s="29">
        <v>15</v>
      </c>
      <c r="BCT36" s="60">
        <f t="shared" si="884"/>
        <v>1</v>
      </c>
      <c r="BCU36" s="30">
        <v>2</v>
      </c>
      <c r="BCV36" s="31">
        <v>6</v>
      </c>
      <c r="BCW36" s="27">
        <v>8</v>
      </c>
      <c r="BCX36" s="31">
        <v>1</v>
      </c>
      <c r="BCY36" s="31">
        <v>3</v>
      </c>
      <c r="BCZ36" s="28">
        <v>12</v>
      </c>
      <c r="BDA36" s="59">
        <v>7</v>
      </c>
      <c r="BDB36" s="29">
        <v>7</v>
      </c>
      <c r="BDC36" s="60">
        <f t="shared" si="885"/>
        <v>1</v>
      </c>
      <c r="BDD36" s="30">
        <v>5</v>
      </c>
      <c r="BDE36" s="31">
        <v>6</v>
      </c>
      <c r="BDF36" s="27">
        <v>11</v>
      </c>
      <c r="BDG36" s="31">
        <v>4</v>
      </c>
      <c r="BDH36" s="31">
        <v>1</v>
      </c>
      <c r="BDI36" s="28">
        <v>16</v>
      </c>
      <c r="BDJ36" s="59">
        <v>8</v>
      </c>
      <c r="BDK36" s="29">
        <v>8</v>
      </c>
      <c r="BDL36" s="60">
        <f t="shared" si="886"/>
        <v>1</v>
      </c>
      <c r="BDM36" s="30">
        <v>6</v>
      </c>
      <c r="BDN36" s="31">
        <v>3</v>
      </c>
      <c r="BDO36" s="27">
        <v>9</v>
      </c>
      <c r="BDP36" s="31">
        <v>1</v>
      </c>
      <c r="BDQ36" s="31">
        <v>3</v>
      </c>
      <c r="BDR36" s="28">
        <v>13</v>
      </c>
      <c r="BDS36" s="59">
        <v>13</v>
      </c>
      <c r="BDT36" s="29">
        <v>13</v>
      </c>
      <c r="BDU36" s="60">
        <f t="shared" si="887"/>
        <v>1</v>
      </c>
      <c r="BDV36" s="30">
        <v>4</v>
      </c>
      <c r="BDW36" s="31">
        <v>3</v>
      </c>
      <c r="BDX36" s="27">
        <v>7</v>
      </c>
      <c r="BDY36" s="31">
        <v>1</v>
      </c>
      <c r="BDZ36" s="31">
        <v>4</v>
      </c>
      <c r="BEA36" s="28">
        <v>12</v>
      </c>
      <c r="BEB36" s="59">
        <v>8</v>
      </c>
      <c r="BEC36" s="29">
        <v>8</v>
      </c>
      <c r="BED36" s="60">
        <f t="shared" si="888"/>
        <v>1</v>
      </c>
      <c r="BEE36" s="30"/>
      <c r="BEF36" s="31"/>
      <c r="BEG36" s="27"/>
      <c r="BEH36" s="31"/>
      <c r="BEI36" s="31"/>
      <c r="BEJ36" s="28"/>
      <c r="BEK36" s="59">
        <v>0</v>
      </c>
      <c r="BEL36" s="29">
        <v>0</v>
      </c>
      <c r="BEM36" s="60" t="str">
        <f t="shared" si="889"/>
        <v/>
      </c>
      <c r="BEN36" s="30">
        <v>5</v>
      </c>
      <c r="BEO36" s="31">
        <v>2</v>
      </c>
      <c r="BEP36" s="27">
        <v>7</v>
      </c>
      <c r="BEQ36" s="31">
        <v>2</v>
      </c>
      <c r="BER36" s="31">
        <v>1</v>
      </c>
      <c r="BES36" s="28">
        <v>10</v>
      </c>
      <c r="BET36" s="59">
        <v>0</v>
      </c>
      <c r="BEU36" s="29">
        <v>0</v>
      </c>
      <c r="BEV36" s="60" t="str">
        <f t="shared" si="890"/>
        <v/>
      </c>
      <c r="BEW36" s="30"/>
      <c r="BEX36" s="31"/>
      <c r="BEY36" s="27"/>
      <c r="BEZ36" s="31"/>
      <c r="BFA36" s="31"/>
      <c r="BFB36" s="28"/>
      <c r="BFC36" s="59">
        <v>0</v>
      </c>
      <c r="BFD36" s="29">
        <v>0</v>
      </c>
      <c r="BFE36" s="60" t="str">
        <f t="shared" si="891"/>
        <v/>
      </c>
      <c r="BFF36" s="30">
        <v>6</v>
      </c>
      <c r="BFG36" s="31">
        <v>1</v>
      </c>
      <c r="BFH36" s="27">
        <v>7</v>
      </c>
      <c r="BFI36" s="31">
        <v>1</v>
      </c>
      <c r="BFJ36" s="31">
        <v>1</v>
      </c>
      <c r="BFK36" s="28">
        <v>9</v>
      </c>
      <c r="BFL36" s="59">
        <v>5</v>
      </c>
      <c r="BFM36" s="29">
        <v>5</v>
      </c>
      <c r="BFN36" s="60">
        <f t="shared" si="892"/>
        <v>1</v>
      </c>
      <c r="BFO36" s="30">
        <v>2</v>
      </c>
      <c r="BFP36" s="31">
        <v>4</v>
      </c>
      <c r="BFQ36" s="27">
        <v>6</v>
      </c>
      <c r="BFR36" s="31">
        <v>4</v>
      </c>
      <c r="BFS36" s="31">
        <v>3</v>
      </c>
      <c r="BFT36" s="28">
        <v>13</v>
      </c>
      <c r="BFU36" s="59">
        <v>13</v>
      </c>
      <c r="BFV36" s="29">
        <v>13</v>
      </c>
      <c r="BFW36" s="60">
        <f t="shared" si="893"/>
        <v>1</v>
      </c>
      <c r="BFX36" s="30">
        <v>5</v>
      </c>
      <c r="BFY36" s="31">
        <v>2</v>
      </c>
      <c r="BFZ36" s="27">
        <v>7</v>
      </c>
      <c r="BGA36" s="31">
        <v>1</v>
      </c>
      <c r="BGB36" s="31">
        <v>0</v>
      </c>
      <c r="BGC36" s="28">
        <v>8</v>
      </c>
      <c r="BGD36" s="59">
        <v>8</v>
      </c>
      <c r="BGE36" s="29">
        <v>8</v>
      </c>
      <c r="BGF36" s="60">
        <f t="shared" si="894"/>
        <v>1</v>
      </c>
      <c r="BGG36" s="30"/>
      <c r="BGH36" s="31"/>
      <c r="BGI36" s="27"/>
      <c r="BGJ36" s="31"/>
      <c r="BGK36" s="31"/>
      <c r="BGL36" s="28"/>
      <c r="BGM36" s="59">
        <v>0</v>
      </c>
      <c r="BGN36" s="29">
        <v>0</v>
      </c>
      <c r="BGO36" s="60" t="str">
        <f t="shared" si="895"/>
        <v/>
      </c>
      <c r="BGP36" s="30"/>
      <c r="BGQ36" s="31"/>
      <c r="BGR36" s="27"/>
      <c r="BGS36" s="31"/>
      <c r="BGT36" s="31"/>
      <c r="BGU36" s="28"/>
      <c r="BGV36" s="59"/>
      <c r="BGW36" s="29"/>
      <c r="BGX36" s="60" t="str">
        <f t="shared" si="896"/>
        <v/>
      </c>
      <c r="BGY36" s="30">
        <v>7</v>
      </c>
      <c r="BGZ36" s="31">
        <v>4</v>
      </c>
      <c r="BHA36" s="27">
        <v>11</v>
      </c>
      <c r="BHB36" s="31">
        <v>1</v>
      </c>
      <c r="BHC36" s="31">
        <v>2</v>
      </c>
      <c r="BHD36" s="28">
        <v>14</v>
      </c>
      <c r="BHE36" s="59">
        <v>0</v>
      </c>
      <c r="BHF36" s="29">
        <v>0</v>
      </c>
      <c r="BHG36" s="60" t="str">
        <f t="shared" si="897"/>
        <v/>
      </c>
      <c r="BHH36" s="30">
        <v>4</v>
      </c>
      <c r="BHI36" s="31">
        <v>5</v>
      </c>
      <c r="BHJ36" s="27">
        <v>9</v>
      </c>
      <c r="BHK36" s="31">
        <v>3</v>
      </c>
      <c r="BHL36" s="31">
        <v>3</v>
      </c>
      <c r="BHM36" s="28">
        <v>15</v>
      </c>
      <c r="BHN36" s="59">
        <v>5</v>
      </c>
      <c r="BHO36" s="29">
        <v>5</v>
      </c>
      <c r="BHP36" s="60">
        <f t="shared" si="898"/>
        <v>1</v>
      </c>
      <c r="BHQ36" s="30">
        <v>4</v>
      </c>
      <c r="BHR36" s="31">
        <v>2</v>
      </c>
      <c r="BHS36" s="27">
        <v>6</v>
      </c>
      <c r="BHT36" s="31">
        <v>4</v>
      </c>
      <c r="BHU36" s="31">
        <v>3</v>
      </c>
      <c r="BHV36" s="28">
        <v>13</v>
      </c>
      <c r="BHW36" s="59">
        <v>18</v>
      </c>
      <c r="BHX36" s="29">
        <v>18</v>
      </c>
      <c r="BHY36" s="60">
        <f t="shared" si="899"/>
        <v>1</v>
      </c>
      <c r="BHZ36" s="30"/>
      <c r="BIA36" s="31"/>
      <c r="BIB36" s="27"/>
      <c r="BIC36" s="31"/>
      <c r="BID36" s="31"/>
      <c r="BIE36" s="28"/>
      <c r="BIF36" s="59">
        <v>0</v>
      </c>
      <c r="BIG36" s="29">
        <v>0</v>
      </c>
      <c r="BIH36" s="60" t="str">
        <f t="shared" si="900"/>
        <v/>
      </c>
      <c r="BII36" s="30"/>
      <c r="BIJ36" s="31"/>
      <c r="BIK36" s="27"/>
      <c r="BIL36" s="31"/>
      <c r="BIM36" s="31"/>
      <c r="BIN36" s="28"/>
      <c r="BIO36" s="59">
        <v>0</v>
      </c>
      <c r="BIP36" s="29">
        <v>0</v>
      </c>
      <c r="BIQ36" s="60" t="str">
        <f t="shared" si="901"/>
        <v/>
      </c>
      <c r="BIR36" s="30">
        <v>2</v>
      </c>
      <c r="BIS36" s="31">
        <v>0</v>
      </c>
      <c r="BIT36" s="27">
        <v>2</v>
      </c>
      <c r="BIU36" s="31">
        <v>0</v>
      </c>
      <c r="BIV36" s="31">
        <v>2</v>
      </c>
      <c r="BIW36" s="28">
        <v>4</v>
      </c>
      <c r="BIX36" s="59">
        <v>0</v>
      </c>
      <c r="BIY36" s="29">
        <v>0</v>
      </c>
      <c r="BIZ36" s="60" t="str">
        <f t="shared" si="902"/>
        <v/>
      </c>
      <c r="BJA36" s="30"/>
      <c r="BJB36" s="31"/>
      <c r="BJC36" s="27"/>
      <c r="BJD36" s="31"/>
      <c r="BJE36" s="31"/>
      <c r="BJF36" s="28"/>
      <c r="BJG36" s="59">
        <v>0</v>
      </c>
      <c r="BJH36" s="29">
        <v>0</v>
      </c>
      <c r="BJI36" s="60" t="str">
        <f t="shared" si="903"/>
        <v/>
      </c>
      <c r="BJJ36" s="30">
        <v>2</v>
      </c>
      <c r="BJK36" s="31">
        <v>1</v>
      </c>
      <c r="BJL36" s="27">
        <v>3</v>
      </c>
      <c r="BJM36" s="31">
        <v>1</v>
      </c>
      <c r="BJN36" s="31">
        <v>0</v>
      </c>
      <c r="BJO36" s="28">
        <v>4</v>
      </c>
      <c r="BJP36" s="59">
        <v>0</v>
      </c>
      <c r="BJQ36" s="29">
        <v>0</v>
      </c>
      <c r="BJR36" s="60" t="str">
        <f t="shared" si="904"/>
        <v/>
      </c>
      <c r="BJS36" s="30">
        <v>2</v>
      </c>
      <c r="BJT36" s="31">
        <v>0</v>
      </c>
      <c r="BJU36" s="27">
        <v>2</v>
      </c>
      <c r="BJV36" s="31">
        <v>3</v>
      </c>
      <c r="BJW36" s="31">
        <v>0</v>
      </c>
      <c r="BJX36" s="28">
        <v>5</v>
      </c>
      <c r="BJY36" s="59">
        <v>5</v>
      </c>
      <c r="BJZ36" s="29">
        <v>5</v>
      </c>
      <c r="BKA36" s="60">
        <f t="shared" si="905"/>
        <v>1</v>
      </c>
      <c r="BKB36" s="30">
        <v>3</v>
      </c>
      <c r="BKC36" s="31">
        <v>3</v>
      </c>
      <c r="BKD36" s="27">
        <v>6</v>
      </c>
      <c r="BKE36" s="31">
        <v>3</v>
      </c>
      <c r="BKF36" s="31">
        <v>1</v>
      </c>
      <c r="BKG36" s="28">
        <v>10</v>
      </c>
      <c r="BKH36" s="59">
        <v>8</v>
      </c>
      <c r="BKI36" s="29">
        <v>8</v>
      </c>
      <c r="BKJ36" s="60">
        <f t="shared" si="906"/>
        <v>1</v>
      </c>
      <c r="BKK36" s="30">
        <v>2</v>
      </c>
      <c r="BKL36" s="31">
        <v>2</v>
      </c>
      <c r="BKM36" s="27">
        <v>4</v>
      </c>
      <c r="BKN36" s="31">
        <v>0</v>
      </c>
      <c r="BKO36" s="31">
        <v>0</v>
      </c>
      <c r="BKP36" s="28">
        <v>4</v>
      </c>
      <c r="BKQ36" s="59">
        <v>10</v>
      </c>
      <c r="BKR36" s="29">
        <v>10</v>
      </c>
      <c r="BKS36" s="60">
        <f t="shared" si="907"/>
        <v>1</v>
      </c>
      <c r="BKT36" s="30">
        <v>0</v>
      </c>
      <c r="BKU36" s="31">
        <v>5</v>
      </c>
      <c r="BKV36" s="27">
        <v>5</v>
      </c>
      <c r="BKW36" s="31">
        <v>1</v>
      </c>
      <c r="BKX36" s="31">
        <v>1</v>
      </c>
      <c r="BKY36" s="28">
        <v>7</v>
      </c>
      <c r="BKZ36" s="59">
        <v>6</v>
      </c>
      <c r="BLA36" s="29">
        <v>6</v>
      </c>
      <c r="BLB36" s="60">
        <f t="shared" si="908"/>
        <v>1</v>
      </c>
      <c r="BLC36" s="30">
        <v>5</v>
      </c>
      <c r="BLD36" s="31">
        <v>4</v>
      </c>
      <c r="BLE36" s="27">
        <v>9</v>
      </c>
      <c r="BLF36" s="31">
        <v>0</v>
      </c>
      <c r="BLG36" s="31">
        <v>1</v>
      </c>
      <c r="BLH36" s="28">
        <v>10</v>
      </c>
      <c r="BLI36" s="59">
        <v>4</v>
      </c>
      <c r="BLJ36" s="29">
        <v>4</v>
      </c>
      <c r="BLK36" s="60">
        <f t="shared" si="909"/>
        <v>1</v>
      </c>
      <c r="BLL36" s="30"/>
      <c r="BLM36" s="31"/>
      <c r="BLN36" s="27"/>
      <c r="BLO36" s="31"/>
      <c r="BLP36" s="31"/>
      <c r="BLQ36" s="28"/>
      <c r="BLR36" s="59"/>
      <c r="BLS36" s="29"/>
      <c r="BLT36" s="60" t="str">
        <f t="shared" si="910"/>
        <v/>
      </c>
      <c r="BLU36" s="30">
        <v>4</v>
      </c>
      <c r="BLV36" s="31">
        <v>3</v>
      </c>
      <c r="BLW36" s="27">
        <v>7</v>
      </c>
      <c r="BLX36" s="31">
        <v>1</v>
      </c>
      <c r="BLY36" s="31">
        <v>0</v>
      </c>
      <c r="BLZ36" s="28">
        <v>8</v>
      </c>
      <c r="BMA36" s="59">
        <v>8</v>
      </c>
      <c r="BMB36" s="29">
        <v>8</v>
      </c>
      <c r="BMC36" s="60">
        <f t="shared" si="911"/>
        <v>1</v>
      </c>
      <c r="BMD36" s="30">
        <v>3</v>
      </c>
      <c r="BME36" s="31">
        <v>3</v>
      </c>
      <c r="BMF36" s="27">
        <v>6</v>
      </c>
      <c r="BMG36" s="31">
        <v>1</v>
      </c>
      <c r="BMH36" s="31">
        <v>1</v>
      </c>
      <c r="BMI36" s="28">
        <v>8</v>
      </c>
      <c r="BMJ36" s="59">
        <v>7</v>
      </c>
      <c r="BMK36" s="29">
        <v>7</v>
      </c>
      <c r="BML36" s="60">
        <f t="shared" si="912"/>
        <v>1</v>
      </c>
      <c r="BMM36" s="30">
        <v>4</v>
      </c>
      <c r="BMN36" s="31">
        <v>1</v>
      </c>
      <c r="BMO36" s="27">
        <v>5</v>
      </c>
      <c r="BMP36" s="31">
        <v>2</v>
      </c>
      <c r="BMQ36" s="31">
        <v>0</v>
      </c>
      <c r="BMR36" s="28">
        <v>7</v>
      </c>
      <c r="BMS36" s="59"/>
      <c r="BMT36" s="29">
        <v>9</v>
      </c>
      <c r="BMU36" s="60" t="str">
        <f t="shared" si="913"/>
        <v/>
      </c>
      <c r="BMV36" s="30"/>
      <c r="BMW36" s="31"/>
      <c r="BMX36" s="27"/>
      <c r="BMY36" s="31"/>
      <c r="BMZ36" s="31"/>
      <c r="BNA36" s="28"/>
      <c r="BNB36" s="59"/>
      <c r="BNC36" s="29"/>
      <c r="BND36" s="60" t="str">
        <f t="shared" si="914"/>
        <v/>
      </c>
      <c r="BNE36" s="30">
        <v>5</v>
      </c>
      <c r="BNF36" s="31">
        <v>1</v>
      </c>
      <c r="BNG36" s="27">
        <v>6</v>
      </c>
      <c r="BNH36" s="31">
        <v>0</v>
      </c>
      <c r="BNI36" s="31">
        <v>1</v>
      </c>
      <c r="BNJ36" s="28">
        <v>7</v>
      </c>
      <c r="BNK36" s="59"/>
      <c r="BNL36" s="29">
        <v>20</v>
      </c>
      <c r="BNM36" s="60" t="str">
        <f t="shared" si="915"/>
        <v/>
      </c>
      <c r="BNN36" s="30"/>
      <c r="BNO36" s="31"/>
      <c r="BNP36" s="27"/>
      <c r="BNQ36" s="31"/>
      <c r="BNR36" s="31"/>
      <c r="BNS36" s="28"/>
      <c r="BNT36" s="59"/>
      <c r="BNU36" s="29"/>
      <c r="BNV36" s="60" t="str">
        <f t="shared" si="916"/>
        <v/>
      </c>
      <c r="BNW36" s="30">
        <v>21</v>
      </c>
      <c r="BNX36" s="31">
        <v>0</v>
      </c>
      <c r="BNY36" s="27">
        <v>21</v>
      </c>
      <c r="BNZ36" s="31">
        <v>0</v>
      </c>
      <c r="BOA36" s="31">
        <v>0</v>
      </c>
      <c r="BOB36" s="28">
        <v>21</v>
      </c>
      <c r="BOC36" s="59"/>
      <c r="BOD36" s="29"/>
      <c r="BOE36" s="60" t="str">
        <f t="shared" si="917"/>
        <v/>
      </c>
      <c r="BOF36" s="30"/>
      <c r="BOG36" s="31"/>
      <c r="BOH36" s="27"/>
      <c r="BOI36" s="31"/>
      <c r="BOJ36" s="31"/>
      <c r="BOK36" s="28"/>
      <c r="BOL36" s="59"/>
      <c r="BOM36" s="29"/>
      <c r="BON36" s="60" t="str">
        <f t="shared" si="918"/>
        <v/>
      </c>
      <c r="BOO36" s="30">
        <v>5</v>
      </c>
      <c r="BOP36" s="31">
        <v>4</v>
      </c>
      <c r="BOQ36" s="27">
        <v>9</v>
      </c>
      <c r="BOR36" s="31">
        <v>0</v>
      </c>
      <c r="BOS36" s="31">
        <v>2</v>
      </c>
      <c r="BOT36" s="28">
        <v>11</v>
      </c>
      <c r="BOU36" s="59"/>
      <c r="BOV36" s="29"/>
      <c r="BOW36" s="60" t="str">
        <f t="shared" si="919"/>
        <v/>
      </c>
      <c r="BOX36" s="30">
        <v>1</v>
      </c>
      <c r="BOY36" s="31">
        <v>2</v>
      </c>
      <c r="BOZ36" s="27">
        <v>3</v>
      </c>
      <c r="BPA36" s="31">
        <v>0</v>
      </c>
      <c r="BPB36" s="31">
        <v>0</v>
      </c>
      <c r="BPC36" s="28">
        <v>3</v>
      </c>
      <c r="BPD36" s="59"/>
      <c r="BPE36" s="29"/>
      <c r="BPF36" s="60" t="str">
        <f t="shared" si="920"/>
        <v/>
      </c>
      <c r="BPG36" s="30">
        <v>3</v>
      </c>
      <c r="BPH36" s="31">
        <v>0</v>
      </c>
      <c r="BPI36" s="27">
        <v>3</v>
      </c>
      <c r="BPJ36" s="31">
        <v>0</v>
      </c>
      <c r="BPK36" s="31">
        <v>0</v>
      </c>
      <c r="BPL36" s="28">
        <v>3</v>
      </c>
      <c r="BPM36" s="59"/>
      <c r="BPN36" s="29"/>
      <c r="BPO36" s="60" t="str">
        <f t="shared" si="921"/>
        <v/>
      </c>
      <c r="BPP36" s="30">
        <v>4</v>
      </c>
      <c r="BPQ36" s="31">
        <v>4</v>
      </c>
      <c r="BPR36" s="27">
        <v>8</v>
      </c>
      <c r="BPS36" s="31">
        <v>0</v>
      </c>
      <c r="BPT36" s="31">
        <v>0</v>
      </c>
      <c r="BPU36" s="28">
        <v>8</v>
      </c>
      <c r="BPV36" s="59"/>
      <c r="BPW36" s="29"/>
      <c r="BPX36" s="60" t="str">
        <f t="shared" si="922"/>
        <v/>
      </c>
      <c r="BPY36" s="30"/>
      <c r="BPZ36" s="31"/>
      <c r="BQA36" s="27"/>
      <c r="BQB36" s="31"/>
      <c r="BQC36" s="31"/>
      <c r="BQD36" s="28"/>
      <c r="BQE36" s="59"/>
      <c r="BQF36" s="29"/>
      <c r="BQG36" s="60" t="str">
        <f t="shared" si="923"/>
        <v/>
      </c>
      <c r="BQH36" s="30">
        <v>19</v>
      </c>
      <c r="BQI36" s="31">
        <v>0</v>
      </c>
      <c r="BQJ36" s="27">
        <v>19</v>
      </c>
      <c r="BQK36" s="31">
        <v>0</v>
      </c>
      <c r="BQL36" s="31">
        <v>0</v>
      </c>
      <c r="BQM36" s="28">
        <v>19</v>
      </c>
      <c r="BQN36" s="59"/>
      <c r="BQO36" s="29"/>
      <c r="BQP36" s="60" t="str">
        <f t="shared" si="924"/>
        <v/>
      </c>
      <c r="BQQ36" s="30">
        <v>1</v>
      </c>
      <c r="BQR36" s="31">
        <v>4</v>
      </c>
      <c r="BQS36" s="27">
        <v>5</v>
      </c>
      <c r="BQT36" s="31">
        <v>2</v>
      </c>
      <c r="BQU36" s="31">
        <v>1</v>
      </c>
      <c r="BQV36" s="28">
        <v>8</v>
      </c>
      <c r="BQW36" s="59"/>
      <c r="BQX36" s="29"/>
      <c r="BQY36" s="60" t="str">
        <f t="shared" si="925"/>
        <v/>
      </c>
      <c r="BQZ36" s="30">
        <v>4</v>
      </c>
      <c r="BRA36" s="31">
        <v>5</v>
      </c>
      <c r="BRB36" s="27">
        <v>9</v>
      </c>
      <c r="BRC36" s="31">
        <v>6</v>
      </c>
      <c r="BRD36" s="31">
        <v>1</v>
      </c>
      <c r="BRE36" s="28">
        <v>16</v>
      </c>
      <c r="BRF36" s="59"/>
      <c r="BRG36" s="29"/>
      <c r="BRH36" s="60" t="str">
        <f t="shared" si="926"/>
        <v/>
      </c>
      <c r="BRI36" s="30">
        <v>3</v>
      </c>
      <c r="BRJ36" s="31">
        <v>2</v>
      </c>
      <c r="BRK36" s="27">
        <v>5</v>
      </c>
      <c r="BRL36" s="31">
        <v>2</v>
      </c>
      <c r="BRM36" s="31">
        <v>0</v>
      </c>
      <c r="BRN36" s="28">
        <v>7</v>
      </c>
      <c r="BRO36" s="59"/>
      <c r="BRP36" s="29"/>
      <c r="BRQ36" s="60" t="str">
        <f t="shared" si="927"/>
        <v/>
      </c>
      <c r="BRR36" s="30">
        <v>3</v>
      </c>
      <c r="BRS36" s="31">
        <v>2</v>
      </c>
      <c r="BRT36" s="27">
        <v>5</v>
      </c>
      <c r="BRU36" s="31">
        <v>1</v>
      </c>
      <c r="BRV36" s="31">
        <v>0</v>
      </c>
      <c r="BRW36" s="28">
        <v>6</v>
      </c>
      <c r="BRX36" s="59"/>
      <c r="BRY36" s="29"/>
      <c r="BRZ36" s="60" t="str">
        <f t="shared" si="928"/>
        <v/>
      </c>
      <c r="BSA36" s="30"/>
      <c r="BSB36" s="31"/>
      <c r="BSC36" s="27"/>
      <c r="BSD36" s="31"/>
      <c r="BSE36" s="31"/>
      <c r="BSF36" s="28"/>
      <c r="BSG36" s="59"/>
      <c r="BSH36" s="29"/>
      <c r="BSI36" s="60" t="str">
        <f t="shared" si="929"/>
        <v/>
      </c>
      <c r="BSJ36" s="30"/>
      <c r="BSK36" s="31"/>
      <c r="BSL36" s="27"/>
      <c r="BSM36" s="31"/>
      <c r="BSN36" s="31"/>
      <c r="BSO36" s="28"/>
      <c r="BSP36" s="59"/>
      <c r="BSQ36" s="29"/>
      <c r="BSR36" s="60" t="str">
        <f t="shared" si="930"/>
        <v/>
      </c>
      <c r="BSS36" s="30"/>
      <c r="BST36" s="31"/>
      <c r="BSU36" s="27"/>
      <c r="BSV36" s="31"/>
      <c r="BSW36" s="31"/>
      <c r="BSX36" s="28"/>
      <c r="BSY36" s="59"/>
      <c r="BSZ36" s="29"/>
      <c r="BTA36" s="60" t="str">
        <f t="shared" si="931"/>
        <v/>
      </c>
      <c r="BTB36" s="30">
        <v>3</v>
      </c>
      <c r="BTC36" s="31">
        <v>2</v>
      </c>
      <c r="BTD36" s="27">
        <v>5</v>
      </c>
      <c r="BTE36" s="31">
        <v>2</v>
      </c>
      <c r="BTF36" s="31">
        <v>1</v>
      </c>
      <c r="BTG36" s="28">
        <v>8</v>
      </c>
      <c r="BTH36" s="59"/>
      <c r="BTI36" s="29"/>
      <c r="BTJ36" s="60" t="str">
        <f t="shared" si="932"/>
        <v/>
      </c>
      <c r="BTK36" s="30">
        <v>5</v>
      </c>
      <c r="BTL36" s="31">
        <v>2</v>
      </c>
      <c r="BTM36" s="27">
        <v>7</v>
      </c>
      <c r="BTN36" s="31">
        <v>0</v>
      </c>
      <c r="BTO36" s="31">
        <v>0</v>
      </c>
      <c r="BTP36" s="28">
        <v>7</v>
      </c>
      <c r="BTQ36" s="59"/>
      <c r="BTR36" s="29"/>
      <c r="BTS36" s="60" t="str">
        <f t="shared" si="933"/>
        <v/>
      </c>
      <c r="BTT36" s="30"/>
      <c r="BTU36" s="31"/>
      <c r="BTV36" s="27"/>
      <c r="BTW36" s="31"/>
      <c r="BTX36" s="31"/>
      <c r="BTY36" s="28"/>
      <c r="BTZ36" s="59"/>
      <c r="BUA36" s="29"/>
      <c r="BUB36" s="60" t="str">
        <f t="shared" si="934"/>
        <v/>
      </c>
      <c r="BUC36" s="30">
        <v>5</v>
      </c>
      <c r="BUD36" s="31">
        <v>3</v>
      </c>
      <c r="BUE36" s="27">
        <v>8</v>
      </c>
      <c r="BUF36" s="31">
        <v>0</v>
      </c>
      <c r="BUG36" s="31">
        <v>0</v>
      </c>
      <c r="BUH36" s="28">
        <v>8</v>
      </c>
      <c r="BUI36" s="59"/>
      <c r="BUJ36" s="29"/>
      <c r="BUK36" s="60" t="str">
        <f t="shared" si="935"/>
        <v/>
      </c>
      <c r="BUL36" s="30"/>
      <c r="BUM36" s="31"/>
      <c r="BUN36" s="27"/>
      <c r="BUO36" s="31"/>
      <c r="BUP36" s="31"/>
      <c r="BUQ36" s="28"/>
      <c r="BUR36" s="59"/>
      <c r="BUS36" s="29"/>
      <c r="BUT36" s="60" t="str">
        <f t="shared" si="936"/>
        <v/>
      </c>
    </row>
    <row r="37" spans="1:1918">
      <c r="A37" s="45" t="s">
        <v>159</v>
      </c>
      <c r="B37" s="30">
        <v>7</v>
      </c>
      <c r="C37" s="31">
        <v>6</v>
      </c>
      <c r="D37" s="27">
        <v>13</v>
      </c>
      <c r="E37" s="31">
        <v>5</v>
      </c>
      <c r="F37" s="31">
        <v>1</v>
      </c>
      <c r="G37" s="28">
        <v>19</v>
      </c>
      <c r="H37" s="59"/>
      <c r="I37" s="29"/>
      <c r="J37" s="60" t="s">
        <v>250</v>
      </c>
      <c r="K37" s="30">
        <v>7</v>
      </c>
      <c r="L37" s="31">
        <v>3</v>
      </c>
      <c r="M37" s="27">
        <v>10</v>
      </c>
      <c r="N37" s="31">
        <v>4</v>
      </c>
      <c r="O37" s="31">
        <v>4</v>
      </c>
      <c r="P37" s="28">
        <v>18</v>
      </c>
      <c r="Q37" s="59"/>
      <c r="R37" s="29"/>
      <c r="S37" s="60" t="s">
        <v>250</v>
      </c>
      <c r="T37" s="30">
        <v>5</v>
      </c>
      <c r="U37" s="31">
        <v>3</v>
      </c>
      <c r="V37" s="27">
        <v>8</v>
      </c>
      <c r="W37" s="31">
        <v>0</v>
      </c>
      <c r="X37" s="31">
        <v>3</v>
      </c>
      <c r="Y37" s="28">
        <v>11</v>
      </c>
      <c r="Z37" s="59"/>
      <c r="AA37" s="29"/>
      <c r="AB37" s="60" t="s">
        <v>250</v>
      </c>
      <c r="AC37" s="30"/>
      <c r="AD37" s="31"/>
      <c r="AE37" s="27"/>
      <c r="AF37" s="31"/>
      <c r="AG37" s="31"/>
      <c r="AH37" s="28"/>
      <c r="AI37" s="59"/>
      <c r="AJ37" s="29"/>
      <c r="AK37" s="60" t="s">
        <v>250</v>
      </c>
      <c r="AL37" s="30"/>
      <c r="AM37" s="31"/>
      <c r="AN37" s="27"/>
      <c r="AO37" s="31"/>
      <c r="AP37" s="31"/>
      <c r="AQ37" s="28"/>
      <c r="AR37" s="59"/>
      <c r="AS37" s="29"/>
      <c r="AT37" s="60" t="s">
        <v>250</v>
      </c>
      <c r="AU37" s="30">
        <v>5</v>
      </c>
      <c r="AV37" s="31">
        <v>2</v>
      </c>
      <c r="AW37" s="27">
        <v>7</v>
      </c>
      <c r="AX37" s="31">
        <v>2</v>
      </c>
      <c r="AY37" s="31">
        <v>1</v>
      </c>
      <c r="AZ37" s="28">
        <v>10</v>
      </c>
      <c r="BA37" s="59"/>
      <c r="BB37" s="29"/>
      <c r="BC37" s="60" t="s">
        <v>250</v>
      </c>
      <c r="BD37" s="30">
        <v>4</v>
      </c>
      <c r="BE37" s="31">
        <v>5</v>
      </c>
      <c r="BF37" s="27">
        <v>9</v>
      </c>
      <c r="BG37" s="31">
        <v>1</v>
      </c>
      <c r="BH37" s="31">
        <v>1</v>
      </c>
      <c r="BI37" s="28">
        <v>11</v>
      </c>
      <c r="BJ37" s="59"/>
      <c r="BK37" s="29"/>
      <c r="BL37" s="60" t="s">
        <v>250</v>
      </c>
      <c r="BM37" s="30"/>
      <c r="BN37" s="31"/>
      <c r="BO37" s="27"/>
      <c r="BP37" s="31"/>
      <c r="BQ37" s="31"/>
      <c r="BR37" s="28"/>
      <c r="BS37" s="59"/>
      <c r="BT37" s="29"/>
      <c r="BU37" s="60" t="s">
        <v>250</v>
      </c>
      <c r="BV37" s="30">
        <v>3</v>
      </c>
      <c r="BW37" s="31">
        <v>7</v>
      </c>
      <c r="BX37" s="27">
        <v>10</v>
      </c>
      <c r="BY37" s="31">
        <v>0</v>
      </c>
      <c r="BZ37" s="31">
        <v>2</v>
      </c>
      <c r="CA37" s="28">
        <v>12</v>
      </c>
      <c r="CB37" s="59"/>
      <c r="CC37" s="29"/>
      <c r="CD37" s="60" t="s">
        <v>250</v>
      </c>
      <c r="CE37" s="30">
        <v>6</v>
      </c>
      <c r="CF37" s="31">
        <v>5</v>
      </c>
      <c r="CG37" s="27">
        <v>11</v>
      </c>
      <c r="CH37" s="31">
        <v>2</v>
      </c>
      <c r="CI37" s="31">
        <v>1</v>
      </c>
      <c r="CJ37" s="28">
        <v>14</v>
      </c>
      <c r="CK37" s="59"/>
      <c r="CL37" s="29"/>
      <c r="CM37" s="60" t="s">
        <v>250</v>
      </c>
      <c r="CN37" s="30">
        <v>7</v>
      </c>
      <c r="CO37" s="31">
        <v>3</v>
      </c>
      <c r="CP37" s="27">
        <v>10</v>
      </c>
      <c r="CQ37" s="31">
        <v>4</v>
      </c>
      <c r="CR37" s="31">
        <v>1</v>
      </c>
      <c r="CS37" s="28">
        <v>15</v>
      </c>
      <c r="CT37" s="59"/>
      <c r="CU37" s="29"/>
      <c r="CV37" s="60" t="s">
        <v>250</v>
      </c>
      <c r="CW37" s="30">
        <v>0</v>
      </c>
      <c r="CX37" s="31">
        <v>1</v>
      </c>
      <c r="CY37" s="27">
        <v>1</v>
      </c>
      <c r="CZ37" s="31">
        <v>1</v>
      </c>
      <c r="DA37" s="31">
        <v>0</v>
      </c>
      <c r="DB37" s="28">
        <v>2</v>
      </c>
      <c r="DC37" s="59"/>
      <c r="DD37" s="29">
        <v>0</v>
      </c>
      <c r="DE37" s="60" t="s">
        <v>250</v>
      </c>
      <c r="DF37" s="30"/>
      <c r="DG37" s="31"/>
      <c r="DH37" s="27"/>
      <c r="DI37" s="31"/>
      <c r="DJ37" s="31"/>
      <c r="DK37" s="28"/>
      <c r="DL37" s="59"/>
      <c r="DM37" s="29"/>
      <c r="DN37" s="60" t="s">
        <v>250</v>
      </c>
      <c r="DO37" s="30">
        <v>9</v>
      </c>
      <c r="DP37" s="31">
        <v>5</v>
      </c>
      <c r="DQ37" s="27">
        <v>14</v>
      </c>
      <c r="DR37" s="31">
        <v>1</v>
      </c>
      <c r="DS37" s="31">
        <v>1</v>
      </c>
      <c r="DT37" s="28">
        <v>16</v>
      </c>
      <c r="DU37" s="59"/>
      <c r="DV37" s="29">
        <v>9</v>
      </c>
      <c r="DW37" s="60" t="s">
        <v>250</v>
      </c>
      <c r="DX37" s="30">
        <v>1</v>
      </c>
      <c r="DY37" s="31">
        <v>8</v>
      </c>
      <c r="DZ37" s="27">
        <v>9</v>
      </c>
      <c r="EA37" s="31">
        <v>3</v>
      </c>
      <c r="EB37" s="31">
        <v>1</v>
      </c>
      <c r="EC37" s="28">
        <v>13</v>
      </c>
      <c r="ED37" s="59"/>
      <c r="EE37" s="29">
        <v>12</v>
      </c>
      <c r="EF37" s="60" t="s">
        <v>250</v>
      </c>
      <c r="EG37" s="30"/>
      <c r="EH37" s="31"/>
      <c r="EI37" s="27"/>
      <c r="EJ37" s="31"/>
      <c r="EK37" s="31"/>
      <c r="EL37" s="28"/>
      <c r="EM37" s="59"/>
      <c r="EN37" s="29"/>
      <c r="EO37" s="60" t="s">
        <v>250</v>
      </c>
      <c r="EP37" s="30">
        <v>5</v>
      </c>
      <c r="EQ37" s="31">
        <v>3</v>
      </c>
      <c r="ER37" s="27">
        <v>8</v>
      </c>
      <c r="ES37" s="31">
        <v>1</v>
      </c>
      <c r="ET37" s="31">
        <v>1</v>
      </c>
      <c r="EU37" s="28">
        <v>10</v>
      </c>
      <c r="EV37" s="59"/>
      <c r="EW37" s="29">
        <v>27</v>
      </c>
      <c r="EX37" s="60" t="s">
        <v>250</v>
      </c>
      <c r="EY37" s="30">
        <v>5</v>
      </c>
      <c r="EZ37" s="31">
        <v>2</v>
      </c>
      <c r="FA37" s="27">
        <v>7</v>
      </c>
      <c r="FB37" s="31">
        <v>5</v>
      </c>
      <c r="FC37" s="31">
        <v>1</v>
      </c>
      <c r="FD37" s="28">
        <v>13</v>
      </c>
      <c r="FE37" s="59"/>
      <c r="FF37" s="29">
        <v>23</v>
      </c>
      <c r="FG37" s="60" t="s">
        <v>250</v>
      </c>
      <c r="FH37" s="30"/>
      <c r="FI37" s="31"/>
      <c r="FJ37" s="27"/>
      <c r="FK37" s="31"/>
      <c r="FL37" s="31"/>
      <c r="FM37" s="28"/>
      <c r="FN37" s="59"/>
      <c r="FO37" s="29"/>
      <c r="FP37" s="60" t="s">
        <v>250</v>
      </c>
      <c r="FQ37" s="30">
        <v>3</v>
      </c>
      <c r="FR37" s="31">
        <v>4</v>
      </c>
      <c r="FS37" s="27">
        <v>7</v>
      </c>
      <c r="FT37" s="31">
        <v>3</v>
      </c>
      <c r="FU37" s="31">
        <v>4</v>
      </c>
      <c r="FV37" s="28">
        <v>14</v>
      </c>
      <c r="FW37" s="59"/>
      <c r="FX37" s="29">
        <v>2</v>
      </c>
      <c r="FY37" s="60" t="s">
        <v>250</v>
      </c>
      <c r="FZ37" s="30">
        <v>5</v>
      </c>
      <c r="GA37" s="31">
        <v>5</v>
      </c>
      <c r="GB37" s="27">
        <v>10</v>
      </c>
      <c r="GC37" s="31">
        <v>3</v>
      </c>
      <c r="GD37" s="31">
        <v>0</v>
      </c>
      <c r="GE37" s="28">
        <v>13</v>
      </c>
      <c r="GF37" s="59"/>
      <c r="GG37" s="29">
        <v>17</v>
      </c>
      <c r="GH37" s="60" t="s">
        <v>250</v>
      </c>
      <c r="GI37" s="30"/>
      <c r="GJ37" s="31"/>
      <c r="GK37" s="27"/>
      <c r="GL37" s="31"/>
      <c r="GM37" s="31"/>
      <c r="GN37" s="28"/>
      <c r="GO37" s="59"/>
      <c r="GP37" s="29"/>
      <c r="GQ37" s="60" t="s">
        <v>250</v>
      </c>
      <c r="GR37" s="30"/>
      <c r="GS37" s="31"/>
      <c r="GT37" s="27"/>
      <c r="GU37" s="31"/>
      <c r="GV37" s="31"/>
      <c r="GW37" s="28"/>
      <c r="GX37" s="59"/>
      <c r="GY37" s="29"/>
      <c r="GZ37" s="60" t="s">
        <v>250</v>
      </c>
      <c r="HA37" s="30">
        <v>4</v>
      </c>
      <c r="HB37" s="31">
        <v>4</v>
      </c>
      <c r="HC37" s="27">
        <v>8</v>
      </c>
      <c r="HD37" s="31">
        <v>1</v>
      </c>
      <c r="HE37" s="31">
        <v>1</v>
      </c>
      <c r="HF37" s="28">
        <v>10</v>
      </c>
      <c r="HG37" s="59"/>
      <c r="HH37" s="29">
        <v>11</v>
      </c>
      <c r="HI37" s="60" t="s">
        <v>250</v>
      </c>
      <c r="HJ37" s="30"/>
      <c r="HK37" s="31"/>
      <c r="HL37" s="27"/>
      <c r="HM37" s="31"/>
      <c r="HN37" s="31"/>
      <c r="HO37" s="28"/>
      <c r="HP37" s="59"/>
      <c r="HQ37" s="29"/>
      <c r="HR37" s="60" t="s">
        <v>250</v>
      </c>
      <c r="HS37" s="30"/>
      <c r="HT37" s="31"/>
      <c r="HU37" s="27"/>
      <c r="HV37" s="31"/>
      <c r="HW37" s="31"/>
      <c r="HX37" s="28"/>
      <c r="HY37" s="59"/>
      <c r="HZ37" s="29"/>
      <c r="IA37" s="60" t="s">
        <v>250</v>
      </c>
      <c r="IB37" s="30"/>
      <c r="IC37" s="31"/>
      <c r="ID37" s="27"/>
      <c r="IE37" s="31"/>
      <c r="IF37" s="31"/>
      <c r="IG37" s="28"/>
      <c r="IH37" s="59"/>
      <c r="II37" s="29"/>
      <c r="IJ37" s="60" t="s">
        <v>250</v>
      </c>
      <c r="IK37" s="30">
        <v>11</v>
      </c>
      <c r="IL37" s="31">
        <v>6</v>
      </c>
      <c r="IM37" s="27">
        <v>17</v>
      </c>
      <c r="IN37" s="31">
        <v>2</v>
      </c>
      <c r="IO37" s="31">
        <v>2</v>
      </c>
      <c r="IP37" s="28">
        <v>21</v>
      </c>
      <c r="IQ37" s="59"/>
      <c r="IR37" s="29">
        <v>12</v>
      </c>
      <c r="IS37" s="60" t="s">
        <v>250</v>
      </c>
      <c r="IT37" s="30">
        <v>2</v>
      </c>
      <c r="IU37" s="31">
        <v>3</v>
      </c>
      <c r="IV37" s="27">
        <v>5</v>
      </c>
      <c r="IW37" s="31">
        <v>3</v>
      </c>
      <c r="IX37" s="31">
        <v>5</v>
      </c>
      <c r="IY37" s="28">
        <v>13</v>
      </c>
      <c r="IZ37" s="59"/>
      <c r="JA37" s="29">
        <v>16</v>
      </c>
      <c r="JB37" s="60" t="s">
        <v>250</v>
      </c>
      <c r="JC37" s="30">
        <v>10</v>
      </c>
      <c r="JD37" s="31">
        <v>4</v>
      </c>
      <c r="JE37" s="27">
        <v>14</v>
      </c>
      <c r="JF37" s="31">
        <v>2</v>
      </c>
      <c r="JG37" s="31">
        <v>0</v>
      </c>
      <c r="JH37" s="28">
        <v>16</v>
      </c>
      <c r="JI37" s="59"/>
      <c r="JJ37" s="29">
        <v>21</v>
      </c>
      <c r="JK37" s="60" t="s">
        <v>250</v>
      </c>
      <c r="JL37" s="30">
        <v>4</v>
      </c>
      <c r="JM37" s="31">
        <v>6</v>
      </c>
      <c r="JN37" s="27">
        <v>10</v>
      </c>
      <c r="JO37" s="31">
        <v>2</v>
      </c>
      <c r="JP37" s="31">
        <v>2</v>
      </c>
      <c r="JQ37" s="28">
        <v>14</v>
      </c>
      <c r="JR37" s="59"/>
      <c r="JS37" s="29">
        <v>4</v>
      </c>
      <c r="JT37" s="60" t="str">
        <f t="shared" si="1077"/>
        <v/>
      </c>
      <c r="JU37" s="30"/>
      <c r="JV37" s="31"/>
      <c r="JW37" s="27"/>
      <c r="JX37" s="31"/>
      <c r="JY37" s="31"/>
      <c r="JZ37" s="28"/>
      <c r="KA37" s="59"/>
      <c r="KB37" s="29"/>
      <c r="KC37" s="60" t="str">
        <f t="shared" si="1078"/>
        <v/>
      </c>
      <c r="KD37" s="30"/>
      <c r="KE37" s="31"/>
      <c r="KF37" s="27"/>
      <c r="KG37" s="31"/>
      <c r="KH37" s="31"/>
      <c r="KI37" s="28"/>
      <c r="KJ37" s="59"/>
      <c r="KK37" s="29"/>
      <c r="KL37" s="60" t="str">
        <f t="shared" si="1079"/>
        <v/>
      </c>
      <c r="KM37" s="30">
        <v>1</v>
      </c>
      <c r="KN37" s="31">
        <v>5</v>
      </c>
      <c r="KO37" s="27">
        <v>6</v>
      </c>
      <c r="KP37" s="31">
        <v>2</v>
      </c>
      <c r="KQ37" s="31">
        <v>1</v>
      </c>
      <c r="KR37" s="28">
        <v>9</v>
      </c>
      <c r="KS37" s="59"/>
      <c r="KT37" s="29">
        <v>3</v>
      </c>
      <c r="KU37" s="60" t="str">
        <f t="shared" si="1028"/>
        <v/>
      </c>
      <c r="KV37" s="30">
        <v>6</v>
      </c>
      <c r="KW37" s="31">
        <v>7</v>
      </c>
      <c r="KX37" s="27">
        <v>13</v>
      </c>
      <c r="KY37" s="31">
        <v>2</v>
      </c>
      <c r="KZ37" s="31">
        <v>3</v>
      </c>
      <c r="LA37" s="28">
        <v>18</v>
      </c>
      <c r="LB37" s="59"/>
      <c r="LC37" s="29">
        <v>6</v>
      </c>
      <c r="LD37" s="60" t="str">
        <f t="shared" si="1029"/>
        <v/>
      </c>
      <c r="LE37" s="30"/>
      <c r="LF37" s="31"/>
      <c r="LG37" s="27"/>
      <c r="LH37" s="31"/>
      <c r="LI37" s="31"/>
      <c r="LJ37" s="28"/>
      <c r="LK37" s="59"/>
      <c r="LL37" s="29"/>
      <c r="LM37" s="60" t="str">
        <f t="shared" si="1030"/>
        <v/>
      </c>
      <c r="LN37" s="30"/>
      <c r="LO37" s="31"/>
      <c r="LP37" s="27"/>
      <c r="LQ37" s="31"/>
      <c r="LR37" s="31"/>
      <c r="LS37" s="28"/>
      <c r="LT37" s="59"/>
      <c r="LU37" s="29"/>
      <c r="LV37" s="60" t="str">
        <f t="shared" si="1031"/>
        <v/>
      </c>
      <c r="LW37" s="30">
        <v>3</v>
      </c>
      <c r="LX37" s="31">
        <v>8</v>
      </c>
      <c r="LY37" s="27">
        <v>11</v>
      </c>
      <c r="LZ37" s="31">
        <v>1</v>
      </c>
      <c r="MA37" s="31">
        <v>1</v>
      </c>
      <c r="MB37" s="28">
        <v>13</v>
      </c>
      <c r="MC37" s="59"/>
      <c r="MD37" s="29">
        <v>12</v>
      </c>
      <c r="ME37" s="60" t="str">
        <f t="shared" si="1032"/>
        <v/>
      </c>
      <c r="MF37" s="30">
        <v>4</v>
      </c>
      <c r="MG37" s="31">
        <v>2</v>
      </c>
      <c r="MH37" s="27">
        <v>6</v>
      </c>
      <c r="MI37" s="31">
        <v>4</v>
      </c>
      <c r="MJ37" s="31">
        <v>0</v>
      </c>
      <c r="MK37" s="28">
        <v>10</v>
      </c>
      <c r="ML37" s="59"/>
      <c r="MM37" s="29">
        <v>8</v>
      </c>
      <c r="MN37" s="60" t="str">
        <f t="shared" si="1033"/>
        <v/>
      </c>
      <c r="MO37" s="30"/>
      <c r="MP37" s="31"/>
      <c r="MQ37" s="27"/>
      <c r="MR37" s="31"/>
      <c r="MS37" s="31"/>
      <c r="MT37" s="28"/>
      <c r="MU37" s="59"/>
      <c r="MV37" s="29"/>
      <c r="MW37" s="60" t="str">
        <f t="shared" si="1034"/>
        <v/>
      </c>
      <c r="MX37" s="30"/>
      <c r="MY37" s="31"/>
      <c r="MZ37" s="27"/>
      <c r="NA37" s="31"/>
      <c r="NB37" s="31"/>
      <c r="NC37" s="28"/>
      <c r="ND37" s="59"/>
      <c r="NE37" s="29"/>
      <c r="NF37" s="60" t="str">
        <f t="shared" si="1035"/>
        <v/>
      </c>
      <c r="NG37" s="30">
        <v>2</v>
      </c>
      <c r="NH37" s="31">
        <v>1</v>
      </c>
      <c r="NI37" s="27">
        <v>3</v>
      </c>
      <c r="NJ37" s="31">
        <v>3</v>
      </c>
      <c r="NK37" s="31">
        <v>2</v>
      </c>
      <c r="NL37" s="28">
        <v>8</v>
      </c>
      <c r="NM37" s="59"/>
      <c r="NN37" s="29">
        <v>11</v>
      </c>
      <c r="NO37" s="60" t="str">
        <f t="shared" si="1036"/>
        <v/>
      </c>
      <c r="NP37" s="30">
        <v>3</v>
      </c>
      <c r="NQ37" s="31">
        <v>5</v>
      </c>
      <c r="NR37" s="27">
        <v>8</v>
      </c>
      <c r="NS37" s="31">
        <v>2</v>
      </c>
      <c r="NT37" s="31">
        <v>0</v>
      </c>
      <c r="NU37" s="28">
        <v>10</v>
      </c>
      <c r="NV37" s="59"/>
      <c r="NW37" s="29">
        <v>19</v>
      </c>
      <c r="NX37" s="60" t="str">
        <f t="shared" si="1037"/>
        <v/>
      </c>
      <c r="NY37" s="30">
        <v>2</v>
      </c>
      <c r="NZ37" s="31">
        <v>1</v>
      </c>
      <c r="OA37" s="27">
        <v>3</v>
      </c>
      <c r="OB37" s="31">
        <v>2</v>
      </c>
      <c r="OC37" s="31">
        <v>1</v>
      </c>
      <c r="OD37" s="28">
        <v>6</v>
      </c>
      <c r="OE37" s="59"/>
      <c r="OF37" s="29">
        <v>5</v>
      </c>
      <c r="OG37" s="60" t="str">
        <f t="shared" si="1038"/>
        <v/>
      </c>
      <c r="OH37" s="30">
        <v>2</v>
      </c>
      <c r="OI37" s="31">
        <v>3</v>
      </c>
      <c r="OJ37" s="27">
        <v>5</v>
      </c>
      <c r="OK37" s="31">
        <v>0</v>
      </c>
      <c r="OL37" s="31">
        <v>1</v>
      </c>
      <c r="OM37" s="28">
        <v>6</v>
      </c>
      <c r="ON37" s="59"/>
      <c r="OO37" s="29">
        <v>10</v>
      </c>
      <c r="OP37" s="60" t="str">
        <f t="shared" si="1039"/>
        <v/>
      </c>
      <c r="OQ37" s="30">
        <v>4</v>
      </c>
      <c r="OR37" s="31">
        <v>4</v>
      </c>
      <c r="OS37" s="27">
        <v>8</v>
      </c>
      <c r="OT37" s="31">
        <v>2</v>
      </c>
      <c r="OU37" s="31">
        <v>1</v>
      </c>
      <c r="OV37" s="28">
        <v>11</v>
      </c>
      <c r="OW37" s="59"/>
      <c r="OX37" s="29">
        <v>28</v>
      </c>
      <c r="OY37" s="60" t="str">
        <f t="shared" si="1040"/>
        <v/>
      </c>
      <c r="OZ37" s="472"/>
      <c r="PA37" s="472"/>
      <c r="PB37" s="473" t="s">
        <v>257</v>
      </c>
      <c r="PC37" s="472"/>
      <c r="PD37" s="472"/>
      <c r="PE37" s="474"/>
      <c r="PF37" s="59"/>
      <c r="PG37" s="29"/>
      <c r="PH37" s="60" t="s">
        <v>250</v>
      </c>
      <c r="PI37" s="30">
        <v>6</v>
      </c>
      <c r="PJ37" s="31">
        <v>6</v>
      </c>
      <c r="PK37" s="27">
        <v>12</v>
      </c>
      <c r="PL37" s="31">
        <v>2</v>
      </c>
      <c r="PM37" s="31">
        <v>4</v>
      </c>
      <c r="PN37" s="28">
        <v>18</v>
      </c>
      <c r="PO37" s="59"/>
      <c r="PP37" s="29">
        <v>7</v>
      </c>
      <c r="PQ37" s="60" t="str">
        <f t="shared" si="1041"/>
        <v/>
      </c>
      <c r="PR37" s="30"/>
      <c r="PS37" s="31"/>
      <c r="PT37" s="27"/>
      <c r="PU37" s="31"/>
      <c r="PV37" s="31"/>
      <c r="PW37" s="28"/>
      <c r="PX37" s="59"/>
      <c r="PY37" s="29"/>
      <c r="PZ37" s="60" t="str">
        <f t="shared" si="1042"/>
        <v/>
      </c>
      <c r="QA37" s="30">
        <v>5</v>
      </c>
      <c r="QB37" s="31">
        <v>4</v>
      </c>
      <c r="QC37" s="27">
        <v>9</v>
      </c>
      <c r="QD37" s="31">
        <v>1</v>
      </c>
      <c r="QE37" s="31">
        <v>1</v>
      </c>
      <c r="QF37" s="28">
        <v>11</v>
      </c>
      <c r="QG37" s="59"/>
      <c r="QH37" s="29">
        <v>6</v>
      </c>
      <c r="QI37" s="60" t="str">
        <f t="shared" si="1043"/>
        <v/>
      </c>
      <c r="QJ37" s="30">
        <v>1</v>
      </c>
      <c r="QK37" s="31">
        <v>3</v>
      </c>
      <c r="QL37" s="27">
        <v>4</v>
      </c>
      <c r="QM37" s="31">
        <v>5</v>
      </c>
      <c r="QN37" s="31">
        <v>3</v>
      </c>
      <c r="QO37" s="28">
        <v>12</v>
      </c>
      <c r="QP37" s="59"/>
      <c r="QQ37" s="29">
        <v>3</v>
      </c>
      <c r="QR37" s="60" t="str">
        <f t="shared" si="1044"/>
        <v/>
      </c>
      <c r="QS37" s="30"/>
      <c r="QT37" s="31"/>
      <c r="QU37" s="27"/>
      <c r="QV37" s="31"/>
      <c r="QW37" s="31"/>
      <c r="QX37" s="28"/>
      <c r="QY37" s="59"/>
      <c r="QZ37" s="29"/>
      <c r="RA37" s="60" t="str">
        <f t="shared" si="1045"/>
        <v/>
      </c>
      <c r="RB37" s="30">
        <v>5</v>
      </c>
      <c r="RC37" s="31">
        <v>4</v>
      </c>
      <c r="RD37" s="27">
        <v>9</v>
      </c>
      <c r="RE37" s="31">
        <v>1</v>
      </c>
      <c r="RF37" s="31">
        <v>1</v>
      </c>
      <c r="RG37" s="28">
        <v>11</v>
      </c>
      <c r="RH37" s="59"/>
      <c r="RI37" s="29">
        <v>8</v>
      </c>
      <c r="RJ37" s="60" t="str">
        <f t="shared" si="1046"/>
        <v/>
      </c>
      <c r="RK37" s="30"/>
      <c r="RL37" s="31"/>
      <c r="RM37" s="27"/>
      <c r="RN37" s="31"/>
      <c r="RO37" s="31"/>
      <c r="RP37" s="28"/>
      <c r="RQ37" s="59"/>
      <c r="RR37" s="29"/>
      <c r="RS37" s="60" t="str">
        <f t="shared" si="1047"/>
        <v/>
      </c>
      <c r="RT37" s="30"/>
      <c r="RU37" s="31"/>
      <c r="RV37" s="27"/>
      <c r="RW37" s="31"/>
      <c r="RX37" s="31"/>
      <c r="RY37" s="28"/>
      <c r="RZ37" s="59"/>
      <c r="SA37" s="29"/>
      <c r="SB37" s="60" t="str">
        <f t="shared" si="1048"/>
        <v/>
      </c>
      <c r="SC37" s="30"/>
      <c r="SD37" s="31"/>
      <c r="SE37" s="27"/>
      <c r="SF37" s="31"/>
      <c r="SG37" s="31"/>
      <c r="SH37" s="28"/>
      <c r="SI37" s="59"/>
      <c r="SJ37" s="29"/>
      <c r="SK37" s="60" t="str">
        <f t="shared" si="1049"/>
        <v/>
      </c>
      <c r="SL37" s="30">
        <v>4</v>
      </c>
      <c r="SM37" s="31">
        <v>7</v>
      </c>
      <c r="SN37" s="27">
        <v>11</v>
      </c>
      <c r="SO37" s="31">
        <v>4</v>
      </c>
      <c r="SP37" s="31">
        <v>0</v>
      </c>
      <c r="SQ37" s="28">
        <v>15</v>
      </c>
      <c r="SR37" s="59"/>
      <c r="SS37" s="29">
        <v>9</v>
      </c>
      <c r="ST37" s="60" t="str">
        <f t="shared" si="1050"/>
        <v/>
      </c>
      <c r="SU37" s="30">
        <v>1</v>
      </c>
      <c r="SV37" s="31">
        <v>3</v>
      </c>
      <c r="SW37" s="27">
        <v>4</v>
      </c>
      <c r="SX37" s="31">
        <v>8</v>
      </c>
      <c r="SY37" s="31">
        <v>1</v>
      </c>
      <c r="SZ37" s="28">
        <v>13</v>
      </c>
      <c r="TA37" s="59"/>
      <c r="TB37" s="29">
        <v>5</v>
      </c>
      <c r="TC37" s="60" t="str">
        <f t="shared" si="1051"/>
        <v/>
      </c>
      <c r="TD37" s="30">
        <v>11</v>
      </c>
      <c r="TE37" s="31">
        <v>2</v>
      </c>
      <c r="TF37" s="27">
        <v>13</v>
      </c>
      <c r="TG37" s="31">
        <v>7</v>
      </c>
      <c r="TH37" s="31">
        <v>1</v>
      </c>
      <c r="TI37" s="28">
        <v>21</v>
      </c>
      <c r="TJ37" s="59"/>
      <c r="TK37" s="29">
        <v>10</v>
      </c>
      <c r="TL37" s="60" t="str">
        <f t="shared" si="1052"/>
        <v/>
      </c>
      <c r="TM37" s="30">
        <v>6</v>
      </c>
      <c r="TN37" s="31">
        <v>4</v>
      </c>
      <c r="TO37" s="27">
        <v>10</v>
      </c>
      <c r="TP37" s="31">
        <v>4</v>
      </c>
      <c r="TQ37" s="31">
        <v>0</v>
      </c>
      <c r="TR37" s="28">
        <v>14</v>
      </c>
      <c r="TS37" s="59"/>
      <c r="TT37" s="29">
        <v>12</v>
      </c>
      <c r="TU37" s="60" t="str">
        <f t="shared" si="1053"/>
        <v/>
      </c>
      <c r="TV37" s="30"/>
      <c r="TW37" s="31"/>
      <c r="TX37" s="27"/>
      <c r="TY37" s="31"/>
      <c r="TZ37" s="31"/>
      <c r="UA37" s="28"/>
      <c r="UB37" s="59"/>
      <c r="UC37" s="29"/>
      <c r="UD37" s="60" t="str">
        <f t="shared" si="1054"/>
        <v/>
      </c>
      <c r="UE37" s="30"/>
      <c r="UF37" s="31"/>
      <c r="UG37" s="27"/>
      <c r="UH37" s="31"/>
      <c r="UI37" s="31"/>
      <c r="UJ37" s="28"/>
      <c r="UK37" s="59"/>
      <c r="UL37" s="29"/>
      <c r="UM37" s="60" t="str">
        <f t="shared" si="1055"/>
        <v/>
      </c>
      <c r="UN37" s="30">
        <v>2</v>
      </c>
      <c r="UO37" s="31">
        <v>4</v>
      </c>
      <c r="UP37" s="27">
        <v>6</v>
      </c>
      <c r="UQ37" s="31">
        <v>4</v>
      </c>
      <c r="UR37" s="31">
        <v>1</v>
      </c>
      <c r="US37" s="28">
        <v>11</v>
      </c>
      <c r="UT37" s="59"/>
      <c r="UU37" s="29">
        <v>13</v>
      </c>
      <c r="UV37" s="60" t="str">
        <f t="shared" si="1056"/>
        <v/>
      </c>
      <c r="UW37" s="30">
        <v>7</v>
      </c>
      <c r="UX37" s="31">
        <v>3</v>
      </c>
      <c r="UY37" s="27">
        <v>10</v>
      </c>
      <c r="UZ37" s="31">
        <v>2</v>
      </c>
      <c r="VA37" s="31">
        <v>1</v>
      </c>
      <c r="VB37" s="28">
        <v>13</v>
      </c>
      <c r="VC37" s="59"/>
      <c r="VD37" s="29">
        <v>14</v>
      </c>
      <c r="VE37" s="60" t="str">
        <f t="shared" si="1057"/>
        <v/>
      </c>
      <c r="VF37" s="30">
        <v>3</v>
      </c>
      <c r="VG37" s="31">
        <v>5</v>
      </c>
      <c r="VH37" s="27">
        <v>8</v>
      </c>
      <c r="VI37" s="31">
        <v>0</v>
      </c>
      <c r="VJ37" s="31">
        <v>0</v>
      </c>
      <c r="VK37" s="28">
        <v>8</v>
      </c>
      <c r="VL37" s="59"/>
      <c r="VM37" s="29">
        <v>4</v>
      </c>
      <c r="VN37" s="60" t="str">
        <f t="shared" si="1058"/>
        <v/>
      </c>
      <c r="VO37" s="30">
        <v>4</v>
      </c>
      <c r="VP37" s="31">
        <v>5</v>
      </c>
      <c r="VQ37" s="27">
        <v>9</v>
      </c>
      <c r="VR37" s="31">
        <v>3</v>
      </c>
      <c r="VS37" s="31">
        <v>2</v>
      </c>
      <c r="VT37" s="28">
        <v>14</v>
      </c>
      <c r="VU37" s="59"/>
      <c r="VV37" s="29">
        <v>6</v>
      </c>
      <c r="VW37" s="60" t="str">
        <f t="shared" si="1059"/>
        <v/>
      </c>
      <c r="VX37" s="30">
        <v>7</v>
      </c>
      <c r="VY37" s="31">
        <v>6</v>
      </c>
      <c r="VZ37" s="27">
        <v>13</v>
      </c>
      <c r="WA37" s="31">
        <v>2</v>
      </c>
      <c r="WB37" s="31">
        <v>0</v>
      </c>
      <c r="WC37" s="28">
        <v>15</v>
      </c>
      <c r="WD37" s="59"/>
      <c r="WE37" s="29">
        <v>4</v>
      </c>
      <c r="WF37" s="60" t="str">
        <f t="shared" si="1060"/>
        <v/>
      </c>
      <c r="WG37" s="30"/>
      <c r="WH37" s="31"/>
      <c r="WI37" s="27"/>
      <c r="WJ37" s="31"/>
      <c r="WK37" s="31"/>
      <c r="WL37" s="28"/>
      <c r="WM37" s="59"/>
      <c r="WN37" s="29"/>
      <c r="WO37" s="60" t="str">
        <f t="shared" si="1061"/>
        <v/>
      </c>
      <c r="WP37" s="30">
        <v>7</v>
      </c>
      <c r="WQ37" s="31">
        <v>3</v>
      </c>
      <c r="WR37" s="27">
        <v>10</v>
      </c>
      <c r="WS37" s="31">
        <v>4</v>
      </c>
      <c r="WT37" s="31">
        <v>1</v>
      </c>
      <c r="WU37" s="28">
        <v>15</v>
      </c>
      <c r="WV37" s="59"/>
      <c r="WW37" s="29">
        <v>5</v>
      </c>
      <c r="WX37" s="60" t="str">
        <f t="shared" si="1062"/>
        <v/>
      </c>
      <c r="WY37" s="30">
        <v>6</v>
      </c>
      <c r="WZ37" s="31">
        <v>4</v>
      </c>
      <c r="XA37" s="27">
        <v>10</v>
      </c>
      <c r="XB37" s="31">
        <v>0</v>
      </c>
      <c r="XC37" s="31">
        <v>0</v>
      </c>
      <c r="XD37" s="28">
        <v>10</v>
      </c>
      <c r="XE37" s="59"/>
      <c r="XF37" s="29">
        <v>6</v>
      </c>
      <c r="XG37" s="60" t="str">
        <f t="shared" si="1063"/>
        <v/>
      </c>
      <c r="XH37" s="30">
        <v>4</v>
      </c>
      <c r="XI37" s="31">
        <v>5</v>
      </c>
      <c r="XJ37" s="27">
        <v>9</v>
      </c>
      <c r="XK37" s="31">
        <v>2</v>
      </c>
      <c r="XL37" s="31">
        <v>0</v>
      </c>
      <c r="XM37" s="28">
        <v>11</v>
      </c>
      <c r="XN37" s="59"/>
      <c r="XO37" s="29">
        <v>7</v>
      </c>
      <c r="XP37" s="60" t="str">
        <f t="shared" si="1080"/>
        <v/>
      </c>
      <c r="XQ37" s="30">
        <v>4</v>
      </c>
      <c r="XR37" s="31">
        <v>4</v>
      </c>
      <c r="XS37" s="27">
        <v>8</v>
      </c>
      <c r="XT37" s="31">
        <v>2</v>
      </c>
      <c r="XU37" s="31">
        <v>2</v>
      </c>
      <c r="XV37" s="28">
        <v>12</v>
      </c>
      <c r="XW37" s="59"/>
      <c r="XX37" s="29">
        <v>6</v>
      </c>
      <c r="XY37" s="60" t="str">
        <f t="shared" si="1064"/>
        <v/>
      </c>
      <c r="XZ37" s="30">
        <v>6</v>
      </c>
      <c r="YA37" s="31">
        <v>3</v>
      </c>
      <c r="YB37" s="27">
        <v>9</v>
      </c>
      <c r="YC37" s="31">
        <v>1</v>
      </c>
      <c r="YD37" s="31">
        <v>1</v>
      </c>
      <c r="YE37" s="28">
        <v>11</v>
      </c>
      <c r="YF37" s="59"/>
      <c r="YG37" s="29">
        <v>7</v>
      </c>
      <c r="YH37" s="60" t="str">
        <f t="shared" si="1065"/>
        <v/>
      </c>
      <c r="YI37" s="30"/>
      <c r="YJ37" s="31"/>
      <c r="YK37" s="27"/>
      <c r="YL37" s="31"/>
      <c r="YM37" s="31"/>
      <c r="YN37" s="28"/>
      <c r="YO37" s="59"/>
      <c r="YP37" s="29"/>
      <c r="YQ37" s="60" t="s">
        <v>250</v>
      </c>
      <c r="YR37" s="30"/>
      <c r="YS37" s="31"/>
      <c r="YT37" s="27"/>
      <c r="YU37" s="31"/>
      <c r="YV37" s="31"/>
      <c r="YW37" s="28"/>
      <c r="YX37" s="59"/>
      <c r="YY37" s="29"/>
      <c r="YZ37" s="60" t="str">
        <f t="shared" si="1066"/>
        <v/>
      </c>
      <c r="ZA37" s="30">
        <v>1</v>
      </c>
      <c r="ZB37" s="31">
        <v>2</v>
      </c>
      <c r="ZC37" s="27">
        <v>3</v>
      </c>
      <c r="ZD37" s="31">
        <v>5</v>
      </c>
      <c r="ZE37" s="31">
        <v>3</v>
      </c>
      <c r="ZF37" s="28">
        <v>11</v>
      </c>
      <c r="ZG37" s="59"/>
      <c r="ZH37" s="29"/>
      <c r="ZI37" s="60" t="str">
        <f t="shared" si="1067"/>
        <v/>
      </c>
      <c r="ZJ37" s="30">
        <v>7</v>
      </c>
      <c r="ZK37" s="31">
        <v>2</v>
      </c>
      <c r="ZL37" s="27">
        <v>9</v>
      </c>
      <c r="ZM37" s="31">
        <v>0</v>
      </c>
      <c r="ZN37" s="31">
        <v>1</v>
      </c>
      <c r="ZO37" s="28">
        <v>10</v>
      </c>
      <c r="ZP37" s="59"/>
      <c r="ZQ37" s="29">
        <v>8</v>
      </c>
      <c r="ZR37" s="60" t="str">
        <f t="shared" si="1081"/>
        <v/>
      </c>
      <c r="ZS37" s="30"/>
      <c r="ZT37" s="31"/>
      <c r="ZU37" s="27"/>
      <c r="ZV37" s="31"/>
      <c r="ZW37" s="31"/>
      <c r="ZX37" s="28"/>
      <c r="ZY37" s="59"/>
      <c r="ZZ37" s="29">
        <v>0</v>
      </c>
      <c r="AAA37" s="60" t="str">
        <f t="shared" si="1068"/>
        <v/>
      </c>
      <c r="AAB37" s="30"/>
      <c r="AAC37" s="31"/>
      <c r="AAD37" s="27"/>
      <c r="AAE37" s="31"/>
      <c r="AAF37" s="31"/>
      <c r="AAG37" s="28"/>
      <c r="AAH37" s="59"/>
      <c r="AAI37" s="29">
        <v>0</v>
      </c>
      <c r="AAJ37" s="60" t="str">
        <f t="shared" si="1069"/>
        <v/>
      </c>
      <c r="AAK37" s="30">
        <v>4</v>
      </c>
      <c r="AAL37" s="31">
        <v>2</v>
      </c>
      <c r="AAM37" s="27">
        <v>6</v>
      </c>
      <c r="AAN37" s="31">
        <v>4</v>
      </c>
      <c r="AAO37" s="31">
        <v>0</v>
      </c>
      <c r="AAP37" s="28">
        <v>10</v>
      </c>
      <c r="AAQ37" s="59"/>
      <c r="AAR37" s="29">
        <v>9</v>
      </c>
      <c r="AAS37" s="60" t="str">
        <f t="shared" ref="AAS33:AAS38" si="1083">IFERROR((AAR37/AAQ37),"")</f>
        <v/>
      </c>
      <c r="AAT37" s="30">
        <v>3</v>
      </c>
      <c r="AAU37" s="31">
        <v>3</v>
      </c>
      <c r="AAV37" s="27">
        <v>6</v>
      </c>
      <c r="AAW37" s="31">
        <v>2</v>
      </c>
      <c r="AAX37" s="31">
        <v>0</v>
      </c>
      <c r="AAY37" s="28">
        <v>8</v>
      </c>
      <c r="AAZ37" s="59"/>
      <c r="ABA37" s="29">
        <v>8</v>
      </c>
      <c r="ABB37" s="60" t="str">
        <f t="shared" si="1082"/>
        <v/>
      </c>
      <c r="ABC37" s="30"/>
      <c r="ABD37" s="31"/>
      <c r="ABE37" s="27"/>
      <c r="ABF37" s="31"/>
      <c r="ABG37" s="31"/>
      <c r="ABH37" s="28"/>
      <c r="ABI37" s="59"/>
      <c r="ABJ37" s="29"/>
      <c r="ABK37" s="60" t="str">
        <f t="shared" si="1070"/>
        <v/>
      </c>
      <c r="ABL37" s="30"/>
      <c r="ABM37" s="31"/>
      <c r="ABN37" s="27"/>
      <c r="ABO37" s="31"/>
      <c r="ABP37" s="31"/>
      <c r="ABQ37" s="28"/>
      <c r="ABR37" s="59"/>
      <c r="ABS37" s="29"/>
      <c r="ABT37" s="60" t="str">
        <f t="shared" si="1071"/>
        <v/>
      </c>
      <c r="ABU37" s="30">
        <v>9</v>
      </c>
      <c r="ABV37" s="31">
        <v>2</v>
      </c>
      <c r="ABW37" s="27">
        <v>11</v>
      </c>
      <c r="ABX37" s="31">
        <v>2</v>
      </c>
      <c r="ABY37" s="31">
        <v>1</v>
      </c>
      <c r="ABZ37" s="28">
        <v>14</v>
      </c>
      <c r="ACA37" s="59"/>
      <c r="ACB37" s="29">
        <v>13</v>
      </c>
      <c r="ACC37" s="60" t="str">
        <f t="shared" si="1072"/>
        <v/>
      </c>
      <c r="ACD37" s="30">
        <v>6</v>
      </c>
      <c r="ACE37" s="31">
        <v>3</v>
      </c>
      <c r="ACF37" s="27">
        <v>9</v>
      </c>
      <c r="ACG37" s="31">
        <v>1</v>
      </c>
      <c r="ACH37" s="31">
        <v>4</v>
      </c>
      <c r="ACI37" s="28">
        <v>14</v>
      </c>
      <c r="ACJ37" s="59"/>
      <c r="ACK37" s="29">
        <v>8</v>
      </c>
      <c r="ACL37" s="60" t="str">
        <f t="shared" si="1073"/>
        <v/>
      </c>
      <c r="ACM37" s="30">
        <v>5</v>
      </c>
      <c r="ACN37" s="31">
        <v>2</v>
      </c>
      <c r="ACO37" s="27">
        <v>7</v>
      </c>
      <c r="ACP37" s="31">
        <v>1</v>
      </c>
      <c r="ACQ37" s="31">
        <v>4</v>
      </c>
      <c r="ACR37" s="28">
        <v>12</v>
      </c>
      <c r="ACS37" s="59"/>
      <c r="ACT37" s="29"/>
      <c r="ACU37" s="60" t="str">
        <f t="shared" si="1074"/>
        <v/>
      </c>
      <c r="ACV37" s="30">
        <v>5</v>
      </c>
      <c r="ACW37" s="31">
        <v>5</v>
      </c>
      <c r="ACX37" s="27">
        <v>10</v>
      </c>
      <c r="ACY37" s="31">
        <v>2</v>
      </c>
      <c r="ACZ37" s="31">
        <v>1</v>
      </c>
      <c r="ADA37" s="28">
        <v>13</v>
      </c>
      <c r="ADB37" s="59"/>
      <c r="ADC37" s="29">
        <v>3</v>
      </c>
      <c r="ADD37" s="60" t="str">
        <f t="shared" si="1075"/>
        <v/>
      </c>
      <c r="ADE37" s="30">
        <v>5</v>
      </c>
      <c r="ADF37" s="31">
        <v>7</v>
      </c>
      <c r="ADG37" s="27">
        <v>12</v>
      </c>
      <c r="ADH37" s="31">
        <v>2</v>
      </c>
      <c r="ADI37" s="31">
        <v>0</v>
      </c>
      <c r="ADJ37" s="28">
        <v>14</v>
      </c>
      <c r="ADK37" s="59"/>
      <c r="ADL37" s="29">
        <v>16</v>
      </c>
      <c r="ADM37" s="60" t="str">
        <f t="shared" si="1076"/>
        <v/>
      </c>
      <c r="ADN37" s="30"/>
      <c r="ADO37" s="31"/>
      <c r="ADP37" s="27"/>
      <c r="ADQ37" s="31"/>
      <c r="ADR37" s="31"/>
      <c r="ADS37" s="28"/>
      <c r="ADT37" s="59"/>
      <c r="ADU37" s="29"/>
      <c r="ADV37" s="60" t="str">
        <f t="shared" si="812"/>
        <v/>
      </c>
      <c r="ADW37" s="30"/>
      <c r="ADX37" s="31"/>
      <c r="ADY37" s="27"/>
      <c r="ADZ37" s="31"/>
      <c r="AEA37" s="31"/>
      <c r="AEB37" s="28"/>
      <c r="AEC37" s="59"/>
      <c r="AED37" s="29"/>
      <c r="AEE37" s="60" t="str">
        <f t="shared" si="813"/>
        <v/>
      </c>
      <c r="AEF37" s="30"/>
      <c r="AEG37" s="31"/>
      <c r="AEH37" s="27"/>
      <c r="AEI37" s="31"/>
      <c r="AEJ37" s="31"/>
      <c r="AEK37" s="28"/>
      <c r="AEL37" s="59"/>
      <c r="AEM37" s="29"/>
      <c r="AEN37" s="60" t="str">
        <f t="shared" si="814"/>
        <v/>
      </c>
      <c r="AEO37" s="30"/>
      <c r="AEP37" s="31"/>
      <c r="AEQ37" s="27"/>
      <c r="AER37" s="31"/>
      <c r="AES37" s="31"/>
      <c r="AET37" s="28"/>
      <c r="AEU37" s="59"/>
      <c r="AEV37" s="29"/>
      <c r="AEW37" s="60" t="str">
        <f t="shared" si="815"/>
        <v/>
      </c>
      <c r="AEX37" s="30"/>
      <c r="AEY37" s="31"/>
      <c r="AEZ37" s="27"/>
      <c r="AFA37" s="31"/>
      <c r="AFB37" s="31"/>
      <c r="AFC37" s="28"/>
      <c r="AFD37" s="59"/>
      <c r="AFE37" s="29"/>
      <c r="AFF37" s="60" t="str">
        <f t="shared" si="816"/>
        <v/>
      </c>
      <c r="AFG37" s="30"/>
      <c r="AFH37" s="31"/>
      <c r="AFI37" s="27"/>
      <c r="AFJ37" s="31"/>
      <c r="AFK37" s="31"/>
      <c r="AFL37" s="28"/>
      <c r="AFM37" s="59"/>
      <c r="AFN37" s="29"/>
      <c r="AFO37" s="60" t="str">
        <f t="shared" si="817"/>
        <v/>
      </c>
      <c r="AFP37" s="30"/>
      <c r="AFQ37" s="31"/>
      <c r="AFR37" s="27"/>
      <c r="AFS37" s="31"/>
      <c r="AFT37" s="31"/>
      <c r="AFU37" s="28"/>
      <c r="AFV37" s="59"/>
      <c r="AFW37" s="29"/>
      <c r="AFX37" s="60" t="str">
        <f t="shared" si="818"/>
        <v/>
      </c>
      <c r="AFY37" s="30"/>
      <c r="AFZ37" s="31"/>
      <c r="AGA37" s="27"/>
      <c r="AGB37" s="31"/>
      <c r="AGC37" s="31"/>
      <c r="AGD37" s="28"/>
      <c r="AGE37" s="59"/>
      <c r="AGF37" s="29"/>
      <c r="AGG37" s="60" t="str">
        <f t="shared" si="819"/>
        <v/>
      </c>
      <c r="AGH37" s="30"/>
      <c r="AGI37" s="31"/>
      <c r="AGJ37" s="27"/>
      <c r="AGK37" s="31"/>
      <c r="AGL37" s="31"/>
      <c r="AGM37" s="28"/>
      <c r="AGN37" s="59"/>
      <c r="AGO37" s="29"/>
      <c r="AGP37" s="60" t="str">
        <f t="shared" si="820"/>
        <v/>
      </c>
      <c r="AGQ37" s="30">
        <v>6</v>
      </c>
      <c r="AGR37" s="31">
        <v>5</v>
      </c>
      <c r="AGS37" s="27">
        <v>11</v>
      </c>
      <c r="AGT37" s="31">
        <v>4</v>
      </c>
      <c r="AGU37" s="31">
        <v>0</v>
      </c>
      <c r="AGV37" s="28">
        <v>15</v>
      </c>
      <c r="AGW37" s="59"/>
      <c r="AGX37" s="29">
        <v>15</v>
      </c>
      <c r="AGY37" s="60" t="str">
        <f t="shared" si="821"/>
        <v/>
      </c>
      <c r="AGZ37" s="30">
        <v>5</v>
      </c>
      <c r="AHA37" s="31">
        <v>3</v>
      </c>
      <c r="AHB37" s="27">
        <v>8</v>
      </c>
      <c r="AHC37" s="31">
        <v>2</v>
      </c>
      <c r="AHD37" s="31">
        <v>0</v>
      </c>
      <c r="AHE37" s="28">
        <v>10</v>
      </c>
      <c r="AHF37" s="59"/>
      <c r="AHG37" s="29">
        <v>7</v>
      </c>
      <c r="AHH37" s="60" t="str">
        <f t="shared" si="822"/>
        <v/>
      </c>
      <c r="AHI37" s="30">
        <v>3</v>
      </c>
      <c r="AHJ37" s="31">
        <v>5</v>
      </c>
      <c r="AHK37" s="27">
        <v>8</v>
      </c>
      <c r="AHL37" s="31">
        <v>3</v>
      </c>
      <c r="AHM37" s="31">
        <v>3</v>
      </c>
      <c r="AHN37" s="28">
        <v>14</v>
      </c>
      <c r="AHO37" s="59"/>
      <c r="AHP37" s="29">
        <v>6</v>
      </c>
      <c r="AHQ37" s="60" t="str">
        <f t="shared" si="823"/>
        <v/>
      </c>
      <c r="AHR37" s="30">
        <v>4</v>
      </c>
      <c r="AHS37" s="31">
        <v>6</v>
      </c>
      <c r="AHT37" s="27">
        <v>10</v>
      </c>
      <c r="AHU37" s="31">
        <v>3</v>
      </c>
      <c r="AHV37" s="31">
        <v>3</v>
      </c>
      <c r="AHW37" s="28">
        <v>16</v>
      </c>
      <c r="AHX37" s="59"/>
      <c r="AHY37" s="29">
        <v>12</v>
      </c>
      <c r="AHZ37" s="60" t="str">
        <f t="shared" si="824"/>
        <v/>
      </c>
      <c r="AIA37" s="30">
        <v>5</v>
      </c>
      <c r="AIB37" s="31">
        <v>6</v>
      </c>
      <c r="AIC37" s="27">
        <v>11</v>
      </c>
      <c r="AID37" s="31">
        <v>4</v>
      </c>
      <c r="AIE37" s="31">
        <v>2</v>
      </c>
      <c r="AIF37" s="28">
        <v>17</v>
      </c>
      <c r="AIG37" s="59"/>
      <c r="AIH37" s="29">
        <v>11</v>
      </c>
      <c r="AII37" s="60" t="str">
        <f t="shared" si="825"/>
        <v/>
      </c>
      <c r="AIJ37" s="30"/>
      <c r="AIK37" s="31"/>
      <c r="AIL37" s="27"/>
      <c r="AIM37" s="31"/>
      <c r="AIN37" s="31"/>
      <c r="AIO37" s="28"/>
      <c r="AIP37" s="59"/>
      <c r="AIQ37" s="29"/>
      <c r="AIR37" s="60" t="str">
        <f t="shared" si="826"/>
        <v/>
      </c>
      <c r="AIS37" s="30">
        <v>3</v>
      </c>
      <c r="AIT37" s="31">
        <v>5</v>
      </c>
      <c r="AIU37" s="27">
        <v>8</v>
      </c>
      <c r="AIV37" s="31">
        <v>5</v>
      </c>
      <c r="AIW37" s="31">
        <v>0</v>
      </c>
      <c r="AIX37" s="28">
        <v>13</v>
      </c>
      <c r="AIY37" s="59"/>
      <c r="AIZ37" s="29">
        <v>9</v>
      </c>
      <c r="AJA37" s="60" t="str">
        <f t="shared" si="827"/>
        <v/>
      </c>
      <c r="AJB37" s="30">
        <v>5</v>
      </c>
      <c r="AJC37" s="31">
        <v>5</v>
      </c>
      <c r="AJD37" s="27">
        <v>10</v>
      </c>
      <c r="AJE37" s="31">
        <v>2</v>
      </c>
      <c r="AJF37" s="31">
        <v>2</v>
      </c>
      <c r="AJG37" s="28">
        <v>14</v>
      </c>
      <c r="AJH37" s="59"/>
      <c r="AJI37" s="29">
        <v>15</v>
      </c>
      <c r="AJJ37" s="60" t="str">
        <f t="shared" si="828"/>
        <v/>
      </c>
      <c r="AJK37" s="30">
        <v>3</v>
      </c>
      <c r="AJL37" s="31">
        <v>6</v>
      </c>
      <c r="AJM37" s="27">
        <v>9</v>
      </c>
      <c r="AJN37" s="31">
        <v>3</v>
      </c>
      <c r="AJO37" s="31">
        <v>2</v>
      </c>
      <c r="AJP37" s="28">
        <v>14</v>
      </c>
      <c r="AJQ37" s="59"/>
      <c r="AJR37" s="29">
        <v>14</v>
      </c>
      <c r="AJS37" s="60" t="str">
        <f t="shared" si="829"/>
        <v/>
      </c>
      <c r="AJT37" s="30">
        <v>6</v>
      </c>
      <c r="AJU37" s="31">
        <v>6</v>
      </c>
      <c r="AJV37" s="27">
        <v>12</v>
      </c>
      <c r="AJW37" s="31">
        <v>6</v>
      </c>
      <c r="AJX37" s="31">
        <v>2</v>
      </c>
      <c r="AJY37" s="28">
        <v>20</v>
      </c>
      <c r="AJZ37" s="59"/>
      <c r="AKA37" s="29">
        <v>17</v>
      </c>
      <c r="AKB37" s="60" t="str">
        <f t="shared" si="830"/>
        <v/>
      </c>
      <c r="AKC37" s="30"/>
      <c r="AKD37" s="31"/>
      <c r="AKE37" s="27"/>
      <c r="AKF37" s="31"/>
      <c r="AKG37" s="31"/>
      <c r="AKH37" s="28"/>
      <c r="AKI37" s="59"/>
      <c r="AKJ37" s="29"/>
      <c r="AKK37" s="60" t="str">
        <f t="shared" si="831"/>
        <v/>
      </c>
      <c r="AKL37" s="30">
        <v>3</v>
      </c>
      <c r="AKM37" s="31">
        <v>3</v>
      </c>
      <c r="AKN37" s="27">
        <v>6</v>
      </c>
      <c r="AKO37" s="31">
        <v>0</v>
      </c>
      <c r="AKP37" s="31">
        <v>2</v>
      </c>
      <c r="AKQ37" s="28">
        <v>8</v>
      </c>
      <c r="AKR37" s="59"/>
      <c r="AKS37" s="29">
        <v>11</v>
      </c>
      <c r="AKT37" s="60" t="str">
        <f t="shared" si="832"/>
        <v/>
      </c>
      <c r="AKU37" s="30">
        <v>6</v>
      </c>
      <c r="AKV37" s="31">
        <v>2</v>
      </c>
      <c r="AKW37" s="27">
        <v>8</v>
      </c>
      <c r="AKX37" s="31">
        <v>2</v>
      </c>
      <c r="AKY37" s="31">
        <v>1</v>
      </c>
      <c r="AKZ37" s="28">
        <v>11</v>
      </c>
      <c r="ALA37" s="59"/>
      <c r="ALB37" s="29">
        <v>2</v>
      </c>
      <c r="ALC37" s="60" t="str">
        <f t="shared" si="833"/>
        <v/>
      </c>
      <c r="ALD37" s="30">
        <v>3</v>
      </c>
      <c r="ALE37" s="31">
        <v>7</v>
      </c>
      <c r="ALF37" s="27">
        <v>10</v>
      </c>
      <c r="ALG37" s="31">
        <v>2</v>
      </c>
      <c r="ALH37" s="31">
        <v>2</v>
      </c>
      <c r="ALI37" s="28">
        <v>14</v>
      </c>
      <c r="ALJ37" s="59"/>
      <c r="ALK37" s="29">
        <v>14</v>
      </c>
      <c r="ALL37" s="60" t="str">
        <f t="shared" si="834"/>
        <v/>
      </c>
      <c r="ALM37" s="30">
        <v>2</v>
      </c>
      <c r="ALN37" s="31">
        <v>3</v>
      </c>
      <c r="ALO37" s="27">
        <v>5</v>
      </c>
      <c r="ALP37" s="31">
        <v>1</v>
      </c>
      <c r="ALQ37" s="31">
        <v>1</v>
      </c>
      <c r="ALR37" s="28">
        <v>7</v>
      </c>
      <c r="ALS37" s="59"/>
      <c r="ALT37" s="29">
        <v>11</v>
      </c>
      <c r="ALU37" s="60" t="str">
        <f t="shared" si="835"/>
        <v/>
      </c>
      <c r="ALV37" s="30"/>
      <c r="ALW37" s="31"/>
      <c r="ALX37" s="27"/>
      <c r="ALY37" s="31"/>
      <c r="ALZ37" s="31"/>
      <c r="AMA37" s="28"/>
      <c r="AMB37" s="59"/>
      <c r="AMC37" s="29"/>
      <c r="AMD37" s="60" t="str">
        <f t="shared" si="836"/>
        <v/>
      </c>
      <c r="AME37" s="30"/>
      <c r="AMF37" s="31"/>
      <c r="AMG37" s="27"/>
      <c r="AMH37" s="31"/>
      <c r="AMI37" s="31"/>
      <c r="AMJ37" s="28"/>
      <c r="AMK37" s="59"/>
      <c r="AML37" s="29"/>
      <c r="AMM37" s="60" t="str">
        <f t="shared" si="837"/>
        <v/>
      </c>
      <c r="AMN37" s="30">
        <v>6</v>
      </c>
      <c r="AMO37" s="31">
        <v>5</v>
      </c>
      <c r="AMP37" s="27">
        <v>11</v>
      </c>
      <c r="AMQ37" s="31">
        <v>2</v>
      </c>
      <c r="AMR37" s="31">
        <v>1</v>
      </c>
      <c r="AMS37" s="28">
        <v>14</v>
      </c>
      <c r="AMT37" s="59"/>
      <c r="AMU37" s="29">
        <v>13</v>
      </c>
      <c r="AMV37" s="60" t="str">
        <f t="shared" si="838"/>
        <v/>
      </c>
      <c r="AMW37" s="30">
        <v>6</v>
      </c>
      <c r="AMX37" s="31">
        <v>2</v>
      </c>
      <c r="AMY37" s="27">
        <v>8</v>
      </c>
      <c r="AMZ37" s="31">
        <v>2</v>
      </c>
      <c r="ANA37" s="31">
        <v>0</v>
      </c>
      <c r="ANB37" s="28">
        <v>10</v>
      </c>
      <c r="ANC37" s="59"/>
      <c r="AND37" s="29">
        <v>6</v>
      </c>
      <c r="ANE37" s="60" t="str">
        <f t="shared" si="839"/>
        <v/>
      </c>
      <c r="ANF37" s="30"/>
      <c r="ANG37" s="31"/>
      <c r="ANH37" s="27"/>
      <c r="ANI37" s="31"/>
      <c r="ANJ37" s="31"/>
      <c r="ANK37" s="28"/>
      <c r="ANL37" s="59"/>
      <c r="ANM37" s="29"/>
      <c r="ANN37" s="60" t="str">
        <f t="shared" si="840"/>
        <v/>
      </c>
      <c r="ANO37" s="30"/>
      <c r="ANP37" s="31"/>
      <c r="ANQ37" s="27"/>
      <c r="ANR37" s="31"/>
      <c r="ANS37" s="31"/>
      <c r="ANT37" s="28"/>
      <c r="ANU37" s="59"/>
      <c r="ANV37" s="29"/>
      <c r="ANW37" s="60" t="str">
        <f t="shared" si="841"/>
        <v/>
      </c>
      <c r="ANX37" s="30">
        <v>3</v>
      </c>
      <c r="ANY37" s="31">
        <v>4</v>
      </c>
      <c r="ANZ37" s="27">
        <v>7</v>
      </c>
      <c r="AOA37" s="31">
        <v>1</v>
      </c>
      <c r="AOB37" s="31">
        <v>0</v>
      </c>
      <c r="AOC37" s="28">
        <v>8</v>
      </c>
      <c r="AOD37" s="59"/>
      <c r="AOE37" s="29">
        <v>14</v>
      </c>
      <c r="AOF37" s="60" t="str">
        <f t="shared" si="842"/>
        <v/>
      </c>
      <c r="AOG37" s="30">
        <v>1</v>
      </c>
      <c r="AOH37" s="31">
        <v>4</v>
      </c>
      <c r="AOI37" s="27">
        <v>5</v>
      </c>
      <c r="AOJ37" s="31">
        <v>1</v>
      </c>
      <c r="AOK37" s="31">
        <v>0</v>
      </c>
      <c r="AOL37" s="28">
        <v>6</v>
      </c>
      <c r="AOM37" s="59"/>
      <c r="AON37" s="29">
        <v>1</v>
      </c>
      <c r="AOO37" s="60" t="str">
        <f t="shared" si="843"/>
        <v/>
      </c>
      <c r="AOP37" s="30">
        <v>3</v>
      </c>
      <c r="AOQ37" s="31">
        <v>3</v>
      </c>
      <c r="AOR37" s="27">
        <v>6</v>
      </c>
      <c r="AOS37" s="31">
        <v>2</v>
      </c>
      <c r="AOT37" s="31">
        <v>1</v>
      </c>
      <c r="AOU37" s="28">
        <v>9</v>
      </c>
      <c r="AOV37" s="59"/>
      <c r="AOW37" s="29">
        <v>13</v>
      </c>
      <c r="AOX37" s="60" t="str">
        <f t="shared" si="844"/>
        <v/>
      </c>
      <c r="AOY37" s="30">
        <v>3</v>
      </c>
      <c r="AOZ37" s="31">
        <v>6</v>
      </c>
      <c r="APA37" s="27">
        <v>9</v>
      </c>
      <c r="APB37" s="31">
        <v>2</v>
      </c>
      <c r="APC37" s="31">
        <v>1</v>
      </c>
      <c r="APD37" s="28">
        <v>12</v>
      </c>
      <c r="APE37" s="59"/>
      <c r="APF37" s="29"/>
      <c r="APG37" s="60" t="str">
        <f t="shared" si="845"/>
        <v/>
      </c>
      <c r="APH37" s="30">
        <v>6</v>
      </c>
      <c r="API37" s="31">
        <v>2</v>
      </c>
      <c r="APJ37" s="27">
        <v>8</v>
      </c>
      <c r="APK37" s="31">
        <v>0</v>
      </c>
      <c r="APL37" s="31">
        <v>3</v>
      </c>
      <c r="APM37" s="28">
        <v>11</v>
      </c>
      <c r="APN37" s="59"/>
      <c r="APO37" s="29">
        <v>26</v>
      </c>
      <c r="APP37" s="60" t="str">
        <f t="shared" si="846"/>
        <v/>
      </c>
      <c r="APQ37" s="30"/>
      <c r="APR37" s="31"/>
      <c r="APS37" s="27"/>
      <c r="APT37" s="31"/>
      <c r="APU37" s="31"/>
      <c r="APV37" s="28"/>
      <c r="APW37" s="59"/>
      <c r="APX37" s="29">
        <v>0</v>
      </c>
      <c r="APY37" s="60" t="str">
        <f t="shared" si="847"/>
        <v/>
      </c>
      <c r="APZ37" s="30">
        <v>2</v>
      </c>
      <c r="AQA37" s="31">
        <v>2</v>
      </c>
      <c r="AQB37" s="27">
        <v>4</v>
      </c>
      <c r="AQC37" s="31">
        <v>0</v>
      </c>
      <c r="AQD37" s="31">
        <v>1</v>
      </c>
      <c r="AQE37" s="28">
        <v>5</v>
      </c>
      <c r="AQF37" s="59"/>
      <c r="AQG37" s="29">
        <v>8</v>
      </c>
      <c r="AQH37" s="60" t="str">
        <f t="shared" si="848"/>
        <v/>
      </c>
      <c r="AQI37" s="30">
        <v>4</v>
      </c>
      <c r="AQJ37" s="31">
        <v>5</v>
      </c>
      <c r="AQK37" s="27">
        <v>9</v>
      </c>
      <c r="AQL37" s="31">
        <v>3</v>
      </c>
      <c r="AQM37" s="31">
        <v>0</v>
      </c>
      <c r="AQN37" s="28">
        <v>12</v>
      </c>
      <c r="AQO37" s="59"/>
      <c r="AQP37" s="29">
        <v>6</v>
      </c>
      <c r="AQQ37" s="60" t="str">
        <f t="shared" si="849"/>
        <v/>
      </c>
      <c r="AQR37" s="30"/>
      <c r="AQS37" s="31"/>
      <c r="AQT37" s="27"/>
      <c r="AQU37" s="31"/>
      <c r="AQV37" s="31"/>
      <c r="AQW37" s="28"/>
      <c r="AQX37" s="59"/>
      <c r="AQY37" s="29"/>
      <c r="AQZ37" s="60" t="str">
        <f t="shared" si="850"/>
        <v/>
      </c>
      <c r="ARA37" s="30">
        <v>3</v>
      </c>
      <c r="ARB37" s="31">
        <v>4</v>
      </c>
      <c r="ARC37" s="27">
        <v>7</v>
      </c>
      <c r="ARD37" s="31">
        <v>0</v>
      </c>
      <c r="ARE37" s="31">
        <v>1</v>
      </c>
      <c r="ARF37" s="28">
        <v>8</v>
      </c>
      <c r="ARG37" s="59"/>
      <c r="ARH37" s="29">
        <v>5</v>
      </c>
      <c r="ARI37" s="60" t="str">
        <f t="shared" si="851"/>
        <v/>
      </c>
      <c r="ARJ37" s="30">
        <v>3</v>
      </c>
      <c r="ARK37" s="31">
        <v>5</v>
      </c>
      <c r="ARL37" s="27">
        <v>8</v>
      </c>
      <c r="ARM37" s="31">
        <v>3</v>
      </c>
      <c r="ARN37" s="31">
        <v>0</v>
      </c>
      <c r="ARO37" s="28">
        <v>11</v>
      </c>
      <c r="ARP37" s="59"/>
      <c r="ARQ37" s="29">
        <v>2</v>
      </c>
      <c r="ARR37" s="60" t="str">
        <f t="shared" si="852"/>
        <v/>
      </c>
      <c r="ARS37" s="30">
        <v>3</v>
      </c>
      <c r="ART37" s="31">
        <v>3</v>
      </c>
      <c r="ARU37" s="27">
        <v>6</v>
      </c>
      <c r="ARV37" s="31">
        <v>3</v>
      </c>
      <c r="ARW37" s="31">
        <v>1</v>
      </c>
      <c r="ARX37" s="28">
        <v>10</v>
      </c>
      <c r="ARY37" s="59"/>
      <c r="ARZ37" s="29">
        <v>6</v>
      </c>
      <c r="ASA37" s="60" t="str">
        <f t="shared" si="1014"/>
        <v/>
      </c>
      <c r="ASB37" s="30"/>
      <c r="ASC37" s="31"/>
      <c r="ASD37" s="27"/>
      <c r="ASE37" s="31"/>
      <c r="ASF37" s="31"/>
      <c r="ASG37" s="28"/>
      <c r="ASH37" s="59"/>
      <c r="ASI37" s="29"/>
      <c r="ASJ37" s="60" t="str">
        <f t="shared" si="1015"/>
        <v/>
      </c>
      <c r="ASK37" s="30"/>
      <c r="ASL37" s="31"/>
      <c r="ASM37" s="27"/>
      <c r="ASN37" s="31"/>
      <c r="ASO37" s="31"/>
      <c r="ASP37" s="28"/>
      <c r="ASQ37" s="59"/>
      <c r="ASR37" s="29">
        <v>0</v>
      </c>
      <c r="ASS37" s="60" t="str">
        <f t="shared" si="1016"/>
        <v/>
      </c>
      <c r="AST37" s="30">
        <v>3</v>
      </c>
      <c r="ASU37" s="31">
        <v>3</v>
      </c>
      <c r="ASV37" s="27">
        <v>6</v>
      </c>
      <c r="ASW37" s="31">
        <v>1</v>
      </c>
      <c r="ASX37" s="31">
        <v>2</v>
      </c>
      <c r="ASY37" s="28">
        <v>9</v>
      </c>
      <c r="ASZ37" s="59"/>
      <c r="ATA37" s="29">
        <v>6</v>
      </c>
      <c r="ATB37" s="60" t="str">
        <f t="shared" si="1017"/>
        <v/>
      </c>
      <c r="ATC37" s="30">
        <v>4</v>
      </c>
      <c r="ATD37" s="31">
        <v>4</v>
      </c>
      <c r="ATE37" s="27">
        <v>8</v>
      </c>
      <c r="ATF37" s="31">
        <v>5</v>
      </c>
      <c r="ATG37" s="31">
        <v>1</v>
      </c>
      <c r="ATH37" s="28">
        <v>14</v>
      </c>
      <c r="ATI37" s="59"/>
      <c r="ATJ37" s="29">
        <v>11</v>
      </c>
      <c r="ATK37" s="60" t="str">
        <f t="shared" si="1018"/>
        <v/>
      </c>
      <c r="ATL37" s="30">
        <v>6</v>
      </c>
      <c r="ATM37" s="31">
        <v>7</v>
      </c>
      <c r="ATN37" s="27">
        <v>13</v>
      </c>
      <c r="ATO37" s="31">
        <v>4</v>
      </c>
      <c r="ATP37" s="31">
        <v>1</v>
      </c>
      <c r="ATQ37" s="28">
        <v>18</v>
      </c>
      <c r="ATR37" s="59"/>
      <c r="ATS37" s="29">
        <v>7</v>
      </c>
      <c r="ATT37" s="60" t="str">
        <f t="shared" si="1019"/>
        <v/>
      </c>
      <c r="ATU37" s="30"/>
      <c r="ATV37" s="31"/>
      <c r="ATW37" s="27"/>
      <c r="ATX37" s="31"/>
      <c r="ATY37" s="31"/>
      <c r="ATZ37" s="28"/>
      <c r="AUA37" s="59">
        <v>0</v>
      </c>
      <c r="AUB37" s="29">
        <v>0</v>
      </c>
      <c r="AUC37" s="60" t="str">
        <f t="shared" si="1020"/>
        <v/>
      </c>
      <c r="AUD37" s="30">
        <v>6</v>
      </c>
      <c r="AUE37" s="31">
        <v>7</v>
      </c>
      <c r="AUF37" s="27">
        <v>13</v>
      </c>
      <c r="AUG37" s="31">
        <v>3</v>
      </c>
      <c r="AUH37" s="31">
        <v>1</v>
      </c>
      <c r="AUI37" s="28">
        <v>17</v>
      </c>
      <c r="AUJ37" s="59">
        <v>13</v>
      </c>
      <c r="AUK37" s="29">
        <v>13</v>
      </c>
      <c r="AUL37" s="60">
        <f t="shared" si="1021"/>
        <v>1</v>
      </c>
      <c r="AUM37" s="30"/>
      <c r="AUN37" s="31"/>
      <c r="AUO37" s="27"/>
      <c r="AUP37" s="31"/>
      <c r="AUQ37" s="31"/>
      <c r="AUR37" s="28"/>
      <c r="AUS37" s="59">
        <v>0</v>
      </c>
      <c r="AUT37" s="29">
        <v>0</v>
      </c>
      <c r="AUU37" s="60" t="str">
        <f t="shared" si="1022"/>
        <v/>
      </c>
      <c r="AUV37" s="30">
        <v>4</v>
      </c>
      <c r="AUW37" s="31">
        <v>5</v>
      </c>
      <c r="AUX37" s="27">
        <v>9</v>
      </c>
      <c r="AUY37" s="31">
        <v>1</v>
      </c>
      <c r="AUZ37" s="31">
        <v>2</v>
      </c>
      <c r="AVA37" s="28">
        <v>12</v>
      </c>
      <c r="AVB37" s="59">
        <v>8</v>
      </c>
      <c r="AVC37" s="29">
        <v>8</v>
      </c>
      <c r="AVD37" s="60">
        <f t="shared" si="1023"/>
        <v>1</v>
      </c>
      <c r="AVE37" s="30">
        <v>0</v>
      </c>
      <c r="AVF37" s="31">
        <v>7</v>
      </c>
      <c r="AVG37" s="27">
        <v>7</v>
      </c>
      <c r="AVH37" s="31">
        <v>5</v>
      </c>
      <c r="AVI37" s="31">
        <v>2</v>
      </c>
      <c r="AVJ37" s="28">
        <v>14</v>
      </c>
      <c r="AVK37" s="59">
        <v>12</v>
      </c>
      <c r="AVL37" s="29">
        <v>12</v>
      </c>
      <c r="AVM37" s="60">
        <f t="shared" si="1024"/>
        <v>1</v>
      </c>
      <c r="AVN37" s="30"/>
      <c r="AVO37" s="31"/>
      <c r="AVP37" s="27"/>
      <c r="AVQ37" s="31"/>
      <c r="AVR37" s="31"/>
      <c r="AVS37" s="28"/>
      <c r="AVT37" s="59">
        <v>0</v>
      </c>
      <c r="AVU37" s="29">
        <v>0</v>
      </c>
      <c r="AVV37" s="60" t="str">
        <f t="shared" si="864"/>
        <v/>
      </c>
      <c r="AVW37" s="30"/>
      <c r="AVX37" s="31"/>
      <c r="AVY37" s="27"/>
      <c r="AVZ37" s="31"/>
      <c r="AWA37" s="31"/>
      <c r="AWB37" s="28"/>
      <c r="AWC37" s="59">
        <v>0</v>
      </c>
      <c r="AWD37" s="29">
        <v>0</v>
      </c>
      <c r="AWE37" s="60" t="str">
        <f t="shared" si="865"/>
        <v/>
      </c>
      <c r="AWF37" s="30">
        <v>7</v>
      </c>
      <c r="AWG37" s="31">
        <v>9</v>
      </c>
      <c r="AWH37" s="27">
        <v>16</v>
      </c>
      <c r="AWI37" s="31">
        <v>1</v>
      </c>
      <c r="AWJ37" s="31">
        <v>1</v>
      </c>
      <c r="AWK37" s="28">
        <v>18</v>
      </c>
      <c r="AWL37" s="59">
        <v>11</v>
      </c>
      <c r="AWM37" s="29">
        <v>11</v>
      </c>
      <c r="AWN37" s="60">
        <f t="shared" si="866"/>
        <v>1</v>
      </c>
      <c r="AWO37" s="30">
        <v>9</v>
      </c>
      <c r="AWP37" s="31">
        <v>4</v>
      </c>
      <c r="AWQ37" s="27">
        <v>13</v>
      </c>
      <c r="AWR37" s="31">
        <v>3</v>
      </c>
      <c r="AWS37" s="31">
        <v>2</v>
      </c>
      <c r="AWT37" s="28">
        <v>18</v>
      </c>
      <c r="AWU37" s="59">
        <v>14</v>
      </c>
      <c r="AWV37" s="29">
        <v>14</v>
      </c>
      <c r="AWW37" s="60">
        <f t="shared" si="867"/>
        <v>1</v>
      </c>
      <c r="AWX37" s="30"/>
      <c r="AWY37" s="31"/>
      <c r="AWZ37" s="27"/>
      <c r="AXA37" s="31"/>
      <c r="AXB37" s="31"/>
      <c r="AXC37" s="28"/>
      <c r="AXD37" s="59"/>
      <c r="AXE37" s="29"/>
      <c r="AXF37" s="60" t="str">
        <f t="shared" si="868"/>
        <v/>
      </c>
      <c r="AXG37" s="30"/>
      <c r="AXH37" s="31"/>
      <c r="AXI37" s="27"/>
      <c r="AXJ37" s="31"/>
      <c r="AXK37" s="31"/>
      <c r="AXL37" s="28"/>
      <c r="AXM37" s="59">
        <v>0</v>
      </c>
      <c r="AXN37" s="29">
        <v>0</v>
      </c>
      <c r="AXO37" s="60" t="str">
        <f t="shared" si="869"/>
        <v/>
      </c>
      <c r="AXP37" s="30">
        <v>7</v>
      </c>
      <c r="AXQ37" s="31">
        <v>2</v>
      </c>
      <c r="AXR37" s="27">
        <v>9</v>
      </c>
      <c r="AXS37" s="31">
        <v>3</v>
      </c>
      <c r="AXT37" s="31">
        <v>1</v>
      </c>
      <c r="AXU37" s="28">
        <v>13</v>
      </c>
      <c r="AXV37" s="59">
        <v>13</v>
      </c>
      <c r="AXW37" s="29">
        <v>13</v>
      </c>
      <c r="AXX37" s="60">
        <f t="shared" si="870"/>
        <v>1</v>
      </c>
      <c r="AXY37" s="30">
        <v>1</v>
      </c>
      <c r="AXZ37" s="31">
        <v>6</v>
      </c>
      <c r="AYA37" s="27">
        <v>7</v>
      </c>
      <c r="AYB37" s="31">
        <v>3</v>
      </c>
      <c r="AYC37" s="31">
        <v>1</v>
      </c>
      <c r="AYD37" s="28">
        <v>11</v>
      </c>
      <c r="AYE37" s="59">
        <v>15</v>
      </c>
      <c r="AYF37" s="29">
        <v>15</v>
      </c>
      <c r="AYG37" s="60">
        <f t="shared" si="871"/>
        <v>1</v>
      </c>
      <c r="AYH37" s="30">
        <v>3</v>
      </c>
      <c r="AYI37" s="31">
        <v>1</v>
      </c>
      <c r="AYJ37" s="27">
        <v>4</v>
      </c>
      <c r="AYK37" s="31">
        <v>2</v>
      </c>
      <c r="AYL37" s="31">
        <v>0</v>
      </c>
      <c r="AYM37" s="28">
        <v>6</v>
      </c>
      <c r="AYN37" s="59">
        <v>14</v>
      </c>
      <c r="AYO37" s="29">
        <v>14</v>
      </c>
      <c r="AYP37" s="60">
        <f t="shared" si="872"/>
        <v>1</v>
      </c>
      <c r="AYQ37" s="30">
        <v>2</v>
      </c>
      <c r="AYR37" s="31">
        <v>6</v>
      </c>
      <c r="AYS37" s="27">
        <v>8</v>
      </c>
      <c r="AYT37" s="31">
        <v>3</v>
      </c>
      <c r="AYU37" s="31">
        <v>0</v>
      </c>
      <c r="AYV37" s="28">
        <v>11</v>
      </c>
      <c r="AYW37" s="59">
        <v>15</v>
      </c>
      <c r="AYX37" s="29">
        <v>15</v>
      </c>
      <c r="AYY37" s="60">
        <f t="shared" si="873"/>
        <v>1</v>
      </c>
      <c r="AYZ37" s="30">
        <v>3</v>
      </c>
      <c r="AZA37" s="31">
        <v>7</v>
      </c>
      <c r="AZB37" s="27">
        <v>10</v>
      </c>
      <c r="AZC37" s="31">
        <v>6</v>
      </c>
      <c r="AZD37" s="31">
        <v>3</v>
      </c>
      <c r="AZE37" s="28">
        <v>19</v>
      </c>
      <c r="AZF37" s="59">
        <v>21</v>
      </c>
      <c r="AZG37" s="29">
        <v>21</v>
      </c>
      <c r="AZH37" s="60">
        <f t="shared" si="874"/>
        <v>1</v>
      </c>
      <c r="AZI37" s="30"/>
      <c r="AZJ37" s="31"/>
      <c r="AZK37" s="27"/>
      <c r="AZL37" s="31"/>
      <c r="AZM37" s="31"/>
      <c r="AZN37" s="28"/>
      <c r="AZO37" s="59">
        <v>0</v>
      </c>
      <c r="AZP37" s="29">
        <v>0</v>
      </c>
      <c r="AZQ37" s="60" t="str">
        <f t="shared" si="875"/>
        <v/>
      </c>
      <c r="AZR37" s="30">
        <v>2</v>
      </c>
      <c r="AZS37" s="31">
        <v>4</v>
      </c>
      <c r="AZT37" s="27">
        <v>6</v>
      </c>
      <c r="AZU37" s="31">
        <v>0</v>
      </c>
      <c r="AZV37" s="31">
        <v>0</v>
      </c>
      <c r="AZW37" s="28">
        <v>6</v>
      </c>
      <c r="AZX37" s="59">
        <v>7</v>
      </c>
      <c r="AZY37" s="29">
        <v>7</v>
      </c>
      <c r="AZZ37" s="60">
        <f t="shared" si="876"/>
        <v>1</v>
      </c>
      <c r="BAA37" s="30">
        <v>2</v>
      </c>
      <c r="BAB37" s="31">
        <v>11</v>
      </c>
      <c r="BAC37" s="27">
        <v>13</v>
      </c>
      <c r="BAD37" s="31">
        <v>4</v>
      </c>
      <c r="BAE37" s="31">
        <v>0</v>
      </c>
      <c r="BAF37" s="28">
        <v>17</v>
      </c>
      <c r="BAG37" s="59">
        <v>5</v>
      </c>
      <c r="BAH37" s="29">
        <v>5</v>
      </c>
      <c r="BAI37" s="60">
        <f t="shared" si="877"/>
        <v>1</v>
      </c>
      <c r="BAJ37" s="30">
        <v>7</v>
      </c>
      <c r="BAK37" s="31">
        <v>8</v>
      </c>
      <c r="BAL37" s="27">
        <v>15</v>
      </c>
      <c r="BAM37" s="31">
        <v>0</v>
      </c>
      <c r="BAN37" s="31">
        <v>1</v>
      </c>
      <c r="BAO37" s="28">
        <v>16</v>
      </c>
      <c r="BAP37" s="59">
        <v>12</v>
      </c>
      <c r="BAQ37" s="29">
        <v>12</v>
      </c>
      <c r="BAR37" s="60">
        <f t="shared" si="878"/>
        <v>1</v>
      </c>
      <c r="BAS37" s="30">
        <v>4</v>
      </c>
      <c r="BAT37" s="31">
        <v>5</v>
      </c>
      <c r="BAU37" s="27">
        <v>9</v>
      </c>
      <c r="BAV37" s="31">
        <v>2</v>
      </c>
      <c r="BAW37" s="31">
        <v>1</v>
      </c>
      <c r="BAX37" s="28">
        <v>12</v>
      </c>
      <c r="BAY37" s="59">
        <v>4</v>
      </c>
      <c r="BAZ37" s="29">
        <v>4</v>
      </c>
      <c r="BBA37" s="60">
        <f t="shared" si="879"/>
        <v>1</v>
      </c>
      <c r="BBB37" s="30"/>
      <c r="BBC37" s="31"/>
      <c r="BBD37" s="27"/>
      <c r="BBE37" s="31"/>
      <c r="BBF37" s="31"/>
      <c r="BBG37" s="28"/>
      <c r="BBH37" s="59">
        <v>0</v>
      </c>
      <c r="BBI37" s="29">
        <v>0</v>
      </c>
      <c r="BBJ37" s="60" t="str">
        <f t="shared" si="880"/>
        <v/>
      </c>
      <c r="BBK37" s="30">
        <v>5</v>
      </c>
      <c r="BBL37" s="31">
        <v>7</v>
      </c>
      <c r="BBM37" s="27">
        <v>12</v>
      </c>
      <c r="BBN37" s="31">
        <v>3</v>
      </c>
      <c r="BBO37" s="31">
        <v>0</v>
      </c>
      <c r="BBP37" s="28">
        <v>15</v>
      </c>
      <c r="BBQ37" s="59">
        <v>1</v>
      </c>
      <c r="BBR37" s="29">
        <v>1</v>
      </c>
      <c r="BBS37" s="60">
        <f t="shared" si="881"/>
        <v>1</v>
      </c>
      <c r="BBT37" s="30"/>
      <c r="BBU37" s="31"/>
      <c r="BBV37" s="27"/>
      <c r="BBW37" s="31"/>
      <c r="BBX37" s="31"/>
      <c r="BBY37" s="28"/>
      <c r="BBZ37" s="59">
        <v>0</v>
      </c>
      <c r="BCA37" s="29">
        <v>0</v>
      </c>
      <c r="BCB37" s="60" t="str">
        <f t="shared" si="882"/>
        <v/>
      </c>
      <c r="BCC37" s="30"/>
      <c r="BCD37" s="31"/>
      <c r="BCE37" s="27"/>
      <c r="BCF37" s="31"/>
      <c r="BCG37" s="31"/>
      <c r="BCH37" s="28"/>
      <c r="BCI37" s="59">
        <v>0</v>
      </c>
      <c r="BCJ37" s="29">
        <v>0</v>
      </c>
      <c r="BCK37" s="60" t="str">
        <f t="shared" si="883"/>
        <v/>
      </c>
      <c r="BCL37" s="30">
        <v>2</v>
      </c>
      <c r="BCM37" s="31">
        <v>3</v>
      </c>
      <c r="BCN37" s="27">
        <v>5</v>
      </c>
      <c r="BCO37" s="31">
        <v>2</v>
      </c>
      <c r="BCP37" s="31">
        <v>1</v>
      </c>
      <c r="BCQ37" s="28">
        <v>8</v>
      </c>
      <c r="BCR37" s="59">
        <v>8</v>
      </c>
      <c r="BCS37" s="29">
        <v>8</v>
      </c>
      <c r="BCT37" s="60">
        <f t="shared" si="884"/>
        <v>1</v>
      </c>
      <c r="BCU37" s="30">
        <v>6</v>
      </c>
      <c r="BCV37" s="31">
        <v>2</v>
      </c>
      <c r="BCW37" s="27">
        <v>8</v>
      </c>
      <c r="BCX37" s="31">
        <v>5</v>
      </c>
      <c r="BCY37" s="31">
        <v>3</v>
      </c>
      <c r="BCZ37" s="28">
        <v>16</v>
      </c>
      <c r="BDA37" s="59">
        <v>14</v>
      </c>
      <c r="BDB37" s="29">
        <v>14</v>
      </c>
      <c r="BDC37" s="60">
        <f t="shared" si="885"/>
        <v>1</v>
      </c>
      <c r="BDD37" s="30">
        <v>3</v>
      </c>
      <c r="BDE37" s="31">
        <v>2</v>
      </c>
      <c r="BDF37" s="27">
        <v>5</v>
      </c>
      <c r="BDG37" s="31">
        <v>1</v>
      </c>
      <c r="BDH37" s="31">
        <v>0</v>
      </c>
      <c r="BDI37" s="28">
        <v>6</v>
      </c>
      <c r="BDJ37" s="59">
        <v>9</v>
      </c>
      <c r="BDK37" s="29">
        <v>9</v>
      </c>
      <c r="BDL37" s="60">
        <f t="shared" si="886"/>
        <v>1</v>
      </c>
      <c r="BDM37" s="30">
        <v>4</v>
      </c>
      <c r="BDN37" s="31">
        <v>3</v>
      </c>
      <c r="BDO37" s="27">
        <v>7</v>
      </c>
      <c r="BDP37" s="31">
        <v>3</v>
      </c>
      <c r="BDQ37" s="31">
        <v>4</v>
      </c>
      <c r="BDR37" s="28">
        <v>14</v>
      </c>
      <c r="BDS37" s="59">
        <v>11</v>
      </c>
      <c r="BDT37" s="29">
        <v>11</v>
      </c>
      <c r="BDU37" s="60">
        <f t="shared" si="887"/>
        <v>1</v>
      </c>
      <c r="BDV37" s="30">
        <v>4</v>
      </c>
      <c r="BDW37" s="31">
        <v>2</v>
      </c>
      <c r="BDX37" s="27">
        <v>6</v>
      </c>
      <c r="BDY37" s="31">
        <v>1</v>
      </c>
      <c r="BDZ37" s="31">
        <v>0</v>
      </c>
      <c r="BEA37" s="28">
        <v>7</v>
      </c>
      <c r="BEB37" s="59">
        <v>7</v>
      </c>
      <c r="BEC37" s="29">
        <v>7</v>
      </c>
      <c r="BED37" s="60">
        <f t="shared" si="888"/>
        <v>1</v>
      </c>
      <c r="BEE37" s="30"/>
      <c r="BEF37" s="31"/>
      <c r="BEG37" s="27"/>
      <c r="BEH37" s="31"/>
      <c r="BEI37" s="31"/>
      <c r="BEJ37" s="28"/>
      <c r="BEK37" s="59">
        <v>0</v>
      </c>
      <c r="BEL37" s="29">
        <v>0</v>
      </c>
      <c r="BEM37" s="60" t="str">
        <f t="shared" si="889"/>
        <v/>
      </c>
      <c r="BEN37" s="30"/>
      <c r="BEO37" s="31"/>
      <c r="BEP37" s="27"/>
      <c r="BEQ37" s="31"/>
      <c r="BER37" s="31"/>
      <c r="BES37" s="28"/>
      <c r="BET37" s="59">
        <v>1</v>
      </c>
      <c r="BEU37" s="29">
        <v>1</v>
      </c>
      <c r="BEV37" s="60">
        <f t="shared" si="890"/>
        <v>1</v>
      </c>
      <c r="BEW37" s="30">
        <v>1</v>
      </c>
      <c r="BEX37" s="31">
        <v>9</v>
      </c>
      <c r="BEY37" s="27">
        <v>10</v>
      </c>
      <c r="BEZ37" s="31">
        <v>4</v>
      </c>
      <c r="BFA37" s="31">
        <v>3</v>
      </c>
      <c r="BFB37" s="28">
        <v>17</v>
      </c>
      <c r="BFC37" s="59">
        <v>3</v>
      </c>
      <c r="BFD37" s="29">
        <v>3</v>
      </c>
      <c r="BFE37" s="60">
        <f t="shared" si="891"/>
        <v>1</v>
      </c>
      <c r="BFF37" s="30">
        <v>3</v>
      </c>
      <c r="BFG37" s="31">
        <v>7</v>
      </c>
      <c r="BFH37" s="27">
        <v>10</v>
      </c>
      <c r="BFI37" s="31">
        <v>4</v>
      </c>
      <c r="BFJ37" s="31">
        <v>2</v>
      </c>
      <c r="BFK37" s="28">
        <v>16</v>
      </c>
      <c r="BFL37" s="59">
        <v>1</v>
      </c>
      <c r="BFM37" s="29">
        <v>1</v>
      </c>
      <c r="BFN37" s="60">
        <f t="shared" si="892"/>
        <v>1</v>
      </c>
      <c r="BFO37" s="30">
        <v>4</v>
      </c>
      <c r="BFP37" s="31">
        <v>10</v>
      </c>
      <c r="BFQ37" s="27">
        <v>14</v>
      </c>
      <c r="BFR37" s="31">
        <v>0</v>
      </c>
      <c r="BFS37" s="31">
        <v>3</v>
      </c>
      <c r="BFT37" s="28">
        <v>17</v>
      </c>
      <c r="BFU37" s="59">
        <v>0</v>
      </c>
      <c r="BFV37" s="29">
        <v>0</v>
      </c>
      <c r="BFW37" s="60" t="str">
        <f t="shared" si="893"/>
        <v/>
      </c>
      <c r="BFX37" s="30">
        <v>4</v>
      </c>
      <c r="BFY37" s="31">
        <v>2</v>
      </c>
      <c r="BFZ37" s="27">
        <v>6</v>
      </c>
      <c r="BGA37" s="31">
        <v>6</v>
      </c>
      <c r="BGB37" s="31">
        <v>0</v>
      </c>
      <c r="BGC37" s="28">
        <v>12</v>
      </c>
      <c r="BGD37" s="59">
        <v>0</v>
      </c>
      <c r="BGE37" s="29">
        <v>0</v>
      </c>
      <c r="BGF37" s="60" t="str">
        <f t="shared" si="894"/>
        <v/>
      </c>
      <c r="BGG37" s="30">
        <v>7</v>
      </c>
      <c r="BGH37" s="31">
        <v>2</v>
      </c>
      <c r="BGI37" s="27">
        <v>9</v>
      </c>
      <c r="BGJ37" s="31">
        <v>7</v>
      </c>
      <c r="BGK37" s="31">
        <v>0</v>
      </c>
      <c r="BGL37" s="28">
        <v>16</v>
      </c>
      <c r="BGM37" s="59">
        <v>5</v>
      </c>
      <c r="BGN37" s="29">
        <v>5</v>
      </c>
      <c r="BGO37" s="60">
        <f t="shared" si="895"/>
        <v>1</v>
      </c>
      <c r="BGP37" s="30"/>
      <c r="BGQ37" s="31"/>
      <c r="BGR37" s="27"/>
      <c r="BGS37" s="31"/>
      <c r="BGT37" s="31"/>
      <c r="BGU37" s="28"/>
      <c r="BGV37" s="59"/>
      <c r="BGW37" s="29"/>
      <c r="BGX37" s="60" t="str">
        <f t="shared" si="896"/>
        <v/>
      </c>
      <c r="BGY37" s="30">
        <v>7</v>
      </c>
      <c r="BGZ37" s="31">
        <v>6</v>
      </c>
      <c r="BHA37" s="27">
        <v>13</v>
      </c>
      <c r="BHB37" s="31">
        <v>0</v>
      </c>
      <c r="BHC37" s="31">
        <v>1</v>
      </c>
      <c r="BHD37" s="28">
        <v>14</v>
      </c>
      <c r="BHE37" s="59">
        <v>0</v>
      </c>
      <c r="BHF37" s="29">
        <v>0</v>
      </c>
      <c r="BHG37" s="60" t="str">
        <f t="shared" si="897"/>
        <v/>
      </c>
      <c r="BHH37" s="30"/>
      <c r="BHI37" s="31"/>
      <c r="BHJ37" s="27"/>
      <c r="BHK37" s="31"/>
      <c r="BHL37" s="31"/>
      <c r="BHM37" s="28"/>
      <c r="BHN37" s="59">
        <v>0</v>
      </c>
      <c r="BHO37" s="29">
        <v>0</v>
      </c>
      <c r="BHP37" s="60" t="str">
        <f t="shared" si="898"/>
        <v/>
      </c>
      <c r="BHQ37" s="30"/>
      <c r="BHR37" s="31"/>
      <c r="BHS37" s="27"/>
      <c r="BHT37" s="31"/>
      <c r="BHU37" s="31"/>
      <c r="BHV37" s="28"/>
      <c r="BHW37" s="59">
        <v>0</v>
      </c>
      <c r="BHX37" s="29">
        <v>0</v>
      </c>
      <c r="BHY37" s="60" t="str">
        <f t="shared" si="899"/>
        <v/>
      </c>
      <c r="BHZ37" s="30">
        <v>6</v>
      </c>
      <c r="BIA37" s="31">
        <v>8</v>
      </c>
      <c r="BIB37" s="27">
        <v>14</v>
      </c>
      <c r="BIC37" s="31">
        <v>3</v>
      </c>
      <c r="BID37" s="31">
        <v>1</v>
      </c>
      <c r="BIE37" s="28">
        <v>18</v>
      </c>
      <c r="BIF37" s="59">
        <v>8</v>
      </c>
      <c r="BIG37" s="29">
        <v>8</v>
      </c>
      <c r="BIH37" s="60">
        <f t="shared" si="900"/>
        <v>1</v>
      </c>
      <c r="BII37" s="30">
        <v>3</v>
      </c>
      <c r="BIJ37" s="31">
        <v>5</v>
      </c>
      <c r="BIK37" s="27">
        <v>8</v>
      </c>
      <c r="BIL37" s="31">
        <v>3</v>
      </c>
      <c r="BIM37" s="31">
        <v>1</v>
      </c>
      <c r="BIN37" s="28">
        <v>12</v>
      </c>
      <c r="BIO37" s="59">
        <v>10</v>
      </c>
      <c r="BIP37" s="29">
        <v>10</v>
      </c>
      <c r="BIQ37" s="60">
        <f t="shared" si="901"/>
        <v>1</v>
      </c>
      <c r="BIR37" s="30">
        <v>2</v>
      </c>
      <c r="BIS37" s="31">
        <v>5</v>
      </c>
      <c r="BIT37" s="27">
        <v>7</v>
      </c>
      <c r="BIU37" s="31">
        <v>3</v>
      </c>
      <c r="BIV37" s="31">
        <v>3</v>
      </c>
      <c r="BIW37" s="28">
        <v>13</v>
      </c>
      <c r="BIX37" s="59">
        <v>14</v>
      </c>
      <c r="BIY37" s="29">
        <v>14</v>
      </c>
      <c r="BIZ37" s="60">
        <f t="shared" si="902"/>
        <v>1</v>
      </c>
      <c r="BJA37" s="30"/>
      <c r="BJB37" s="31"/>
      <c r="BJC37" s="27"/>
      <c r="BJD37" s="31"/>
      <c r="BJE37" s="31"/>
      <c r="BJF37" s="28"/>
      <c r="BJG37" s="59">
        <v>0</v>
      </c>
      <c r="BJH37" s="29">
        <v>0</v>
      </c>
      <c r="BJI37" s="60" t="str">
        <f t="shared" si="903"/>
        <v/>
      </c>
      <c r="BJJ37" s="30"/>
      <c r="BJK37" s="31"/>
      <c r="BJL37" s="27"/>
      <c r="BJM37" s="31"/>
      <c r="BJN37" s="31"/>
      <c r="BJO37" s="28"/>
      <c r="BJP37" s="59">
        <v>0</v>
      </c>
      <c r="BJQ37" s="29">
        <v>0</v>
      </c>
      <c r="BJR37" s="60" t="str">
        <f t="shared" si="904"/>
        <v/>
      </c>
      <c r="BJS37" s="30">
        <v>4</v>
      </c>
      <c r="BJT37" s="31">
        <v>4</v>
      </c>
      <c r="BJU37" s="27">
        <v>8</v>
      </c>
      <c r="BJV37" s="31">
        <v>2</v>
      </c>
      <c r="BJW37" s="31">
        <v>0</v>
      </c>
      <c r="BJX37" s="28">
        <v>10</v>
      </c>
      <c r="BJY37" s="59">
        <v>9</v>
      </c>
      <c r="BJZ37" s="29">
        <v>9</v>
      </c>
      <c r="BKA37" s="60">
        <f t="shared" si="905"/>
        <v>1</v>
      </c>
      <c r="BKB37" s="30">
        <v>5</v>
      </c>
      <c r="BKC37" s="31">
        <v>6</v>
      </c>
      <c r="BKD37" s="27">
        <v>11</v>
      </c>
      <c r="BKE37" s="31">
        <v>0</v>
      </c>
      <c r="BKF37" s="31">
        <v>3</v>
      </c>
      <c r="BKG37" s="28">
        <v>14</v>
      </c>
      <c r="BKH37" s="59">
        <v>14</v>
      </c>
      <c r="BKI37" s="29">
        <v>14</v>
      </c>
      <c r="BKJ37" s="60">
        <f t="shared" si="906"/>
        <v>1</v>
      </c>
      <c r="BKK37" s="30">
        <v>5</v>
      </c>
      <c r="BKL37" s="31">
        <v>4</v>
      </c>
      <c r="BKM37" s="27">
        <v>9</v>
      </c>
      <c r="BKN37" s="31">
        <v>3</v>
      </c>
      <c r="BKO37" s="31">
        <v>0</v>
      </c>
      <c r="BKP37" s="28">
        <v>12</v>
      </c>
      <c r="BKQ37" s="59">
        <v>14</v>
      </c>
      <c r="BKR37" s="29">
        <v>14</v>
      </c>
      <c r="BKS37" s="60">
        <f t="shared" si="907"/>
        <v>1</v>
      </c>
      <c r="BKT37" s="30">
        <v>8</v>
      </c>
      <c r="BKU37" s="31">
        <v>8</v>
      </c>
      <c r="BKV37" s="27">
        <v>16</v>
      </c>
      <c r="BKW37" s="31">
        <v>2</v>
      </c>
      <c r="BKX37" s="31">
        <v>0</v>
      </c>
      <c r="BKY37" s="28">
        <v>18</v>
      </c>
      <c r="BKZ37" s="59">
        <v>10</v>
      </c>
      <c r="BLA37" s="29">
        <v>10</v>
      </c>
      <c r="BLB37" s="60">
        <f t="shared" si="908"/>
        <v>1</v>
      </c>
      <c r="BLC37" s="30">
        <v>4</v>
      </c>
      <c r="BLD37" s="31">
        <v>3</v>
      </c>
      <c r="BLE37" s="27">
        <v>7</v>
      </c>
      <c r="BLF37" s="31">
        <v>8</v>
      </c>
      <c r="BLG37" s="31">
        <v>1</v>
      </c>
      <c r="BLH37" s="28">
        <v>16</v>
      </c>
      <c r="BLI37" s="59">
        <v>9</v>
      </c>
      <c r="BLJ37" s="29">
        <v>9</v>
      </c>
      <c r="BLK37" s="60">
        <f t="shared" si="909"/>
        <v>1</v>
      </c>
      <c r="BLL37" s="30"/>
      <c r="BLM37" s="31"/>
      <c r="BLN37" s="27"/>
      <c r="BLO37" s="31"/>
      <c r="BLP37" s="31"/>
      <c r="BLQ37" s="28"/>
      <c r="BLR37" s="59"/>
      <c r="BLS37" s="29"/>
      <c r="BLT37" s="60" t="str">
        <f t="shared" si="910"/>
        <v/>
      </c>
      <c r="BLU37" s="30">
        <v>4</v>
      </c>
      <c r="BLV37" s="31">
        <v>6</v>
      </c>
      <c r="BLW37" s="27">
        <v>10</v>
      </c>
      <c r="BLX37" s="31">
        <v>3</v>
      </c>
      <c r="BLY37" s="31">
        <v>2</v>
      </c>
      <c r="BLZ37" s="28">
        <v>15</v>
      </c>
      <c r="BMA37" s="59">
        <v>10</v>
      </c>
      <c r="BMB37" s="29">
        <v>10</v>
      </c>
      <c r="BMC37" s="60">
        <f t="shared" si="911"/>
        <v>1</v>
      </c>
      <c r="BMD37" s="30">
        <v>8</v>
      </c>
      <c r="BME37" s="31">
        <v>2</v>
      </c>
      <c r="BMF37" s="27">
        <v>10</v>
      </c>
      <c r="BMG37" s="31">
        <v>2</v>
      </c>
      <c r="BMH37" s="31">
        <v>0</v>
      </c>
      <c r="BMI37" s="28">
        <v>12</v>
      </c>
      <c r="BMJ37" s="59">
        <v>11</v>
      </c>
      <c r="BMK37" s="29">
        <v>11</v>
      </c>
      <c r="BML37" s="60">
        <f t="shared" si="912"/>
        <v>1</v>
      </c>
      <c r="BMM37" s="30">
        <v>4</v>
      </c>
      <c r="BMN37" s="31">
        <v>7</v>
      </c>
      <c r="BMO37" s="27">
        <v>11</v>
      </c>
      <c r="BMP37" s="31">
        <v>3</v>
      </c>
      <c r="BMQ37" s="31">
        <v>0</v>
      </c>
      <c r="BMR37" s="28">
        <v>14</v>
      </c>
      <c r="BMS37" s="59"/>
      <c r="BMT37" s="29">
        <v>9</v>
      </c>
      <c r="BMU37" s="60" t="str">
        <f t="shared" si="913"/>
        <v/>
      </c>
      <c r="BMV37" s="30"/>
      <c r="BMW37" s="31"/>
      <c r="BMX37" s="27"/>
      <c r="BMY37" s="31"/>
      <c r="BMZ37" s="31"/>
      <c r="BNA37" s="28"/>
      <c r="BNB37" s="59"/>
      <c r="BNC37" s="29"/>
      <c r="BND37" s="60" t="str">
        <f t="shared" si="914"/>
        <v/>
      </c>
      <c r="BNE37" s="30">
        <v>2</v>
      </c>
      <c r="BNF37" s="31">
        <v>8</v>
      </c>
      <c r="BNG37" s="27">
        <v>10</v>
      </c>
      <c r="BNH37" s="31">
        <v>3</v>
      </c>
      <c r="BNI37" s="31">
        <v>1</v>
      </c>
      <c r="BNJ37" s="28">
        <v>14</v>
      </c>
      <c r="BNK37" s="59"/>
      <c r="BNL37" s="29">
        <v>1</v>
      </c>
      <c r="BNM37" s="60" t="str">
        <f t="shared" si="915"/>
        <v/>
      </c>
      <c r="BNN37" s="30">
        <v>3</v>
      </c>
      <c r="BNO37" s="31">
        <v>6</v>
      </c>
      <c r="BNP37" s="27">
        <v>9</v>
      </c>
      <c r="BNQ37" s="31">
        <v>2</v>
      </c>
      <c r="BNR37" s="31">
        <v>1</v>
      </c>
      <c r="BNS37" s="28">
        <v>12</v>
      </c>
      <c r="BNT37" s="59"/>
      <c r="BNU37" s="29">
        <v>13</v>
      </c>
      <c r="BNV37" s="60" t="str">
        <f t="shared" si="916"/>
        <v/>
      </c>
      <c r="BNW37" s="30">
        <v>26</v>
      </c>
      <c r="BNX37" s="31">
        <v>0</v>
      </c>
      <c r="BNY37" s="27">
        <v>26</v>
      </c>
      <c r="BNZ37" s="31">
        <v>0</v>
      </c>
      <c r="BOA37" s="31">
        <v>0</v>
      </c>
      <c r="BOB37" s="28">
        <v>26</v>
      </c>
      <c r="BOC37" s="59"/>
      <c r="BOD37" s="29"/>
      <c r="BOE37" s="60" t="str">
        <f t="shared" si="917"/>
        <v/>
      </c>
      <c r="BOF37" s="30">
        <v>3</v>
      </c>
      <c r="BOG37" s="31">
        <v>8</v>
      </c>
      <c r="BOH37" s="27">
        <v>11</v>
      </c>
      <c r="BOI37" s="31">
        <v>3</v>
      </c>
      <c r="BOJ37" s="31">
        <v>2</v>
      </c>
      <c r="BOK37" s="28">
        <v>16</v>
      </c>
      <c r="BOL37" s="59"/>
      <c r="BOM37" s="29"/>
      <c r="BON37" s="60" t="str">
        <f t="shared" si="918"/>
        <v/>
      </c>
      <c r="BOO37" s="30"/>
      <c r="BOP37" s="31"/>
      <c r="BOQ37" s="27"/>
      <c r="BOR37" s="31"/>
      <c r="BOS37" s="31"/>
      <c r="BOT37" s="28"/>
      <c r="BOU37" s="59"/>
      <c r="BOV37" s="29"/>
      <c r="BOW37" s="60" t="str">
        <f t="shared" si="919"/>
        <v/>
      </c>
      <c r="BOX37" s="30"/>
      <c r="BOY37" s="31"/>
      <c r="BOZ37" s="27"/>
      <c r="BPA37" s="31"/>
      <c r="BPB37" s="31"/>
      <c r="BPC37" s="28"/>
      <c r="BPD37" s="59"/>
      <c r="BPE37" s="29"/>
      <c r="BPF37" s="60" t="str">
        <f t="shared" si="920"/>
        <v/>
      </c>
      <c r="BPG37" s="30">
        <v>3</v>
      </c>
      <c r="BPH37" s="31">
        <v>8</v>
      </c>
      <c r="BPI37" s="27">
        <v>11</v>
      </c>
      <c r="BPJ37" s="31">
        <v>2</v>
      </c>
      <c r="BPK37" s="31">
        <v>2</v>
      </c>
      <c r="BPL37" s="28">
        <v>15</v>
      </c>
      <c r="BPM37" s="59"/>
      <c r="BPN37" s="29"/>
      <c r="BPO37" s="60" t="str">
        <f t="shared" si="921"/>
        <v/>
      </c>
      <c r="BPP37" s="30">
        <v>0</v>
      </c>
      <c r="BPQ37" s="31">
        <v>9</v>
      </c>
      <c r="BPR37" s="27">
        <v>9</v>
      </c>
      <c r="BPS37" s="31">
        <v>0</v>
      </c>
      <c r="BPT37" s="31">
        <v>3</v>
      </c>
      <c r="BPU37" s="28">
        <v>12</v>
      </c>
      <c r="BPV37" s="59"/>
      <c r="BPW37" s="29"/>
      <c r="BPX37" s="60" t="str">
        <f t="shared" si="922"/>
        <v/>
      </c>
      <c r="BPY37" s="30">
        <v>4</v>
      </c>
      <c r="BPZ37" s="31">
        <v>5</v>
      </c>
      <c r="BQA37" s="27">
        <v>9</v>
      </c>
      <c r="BQB37" s="31">
        <v>1</v>
      </c>
      <c r="BQC37" s="31">
        <v>0</v>
      </c>
      <c r="BQD37" s="28">
        <v>10</v>
      </c>
      <c r="BQE37" s="59"/>
      <c r="BQF37" s="29"/>
      <c r="BQG37" s="60" t="str">
        <f t="shared" si="923"/>
        <v/>
      </c>
      <c r="BQH37" s="30">
        <v>3</v>
      </c>
      <c r="BQI37" s="31">
        <v>7</v>
      </c>
      <c r="BQJ37" s="27">
        <v>10</v>
      </c>
      <c r="BQK37" s="31">
        <v>0</v>
      </c>
      <c r="BQL37" s="31">
        <v>2</v>
      </c>
      <c r="BQM37" s="28">
        <v>12</v>
      </c>
      <c r="BQN37" s="59"/>
      <c r="BQO37" s="29"/>
      <c r="BQP37" s="60" t="str">
        <f t="shared" si="924"/>
        <v/>
      </c>
      <c r="BQQ37" s="30"/>
      <c r="BQR37" s="31"/>
      <c r="BQS37" s="27"/>
      <c r="BQT37" s="31"/>
      <c r="BQU37" s="31"/>
      <c r="BQV37" s="28"/>
      <c r="BQW37" s="59"/>
      <c r="BQX37" s="29"/>
      <c r="BQY37" s="60" t="str">
        <f t="shared" si="925"/>
        <v/>
      </c>
      <c r="BQZ37" s="30"/>
      <c r="BRA37" s="31"/>
      <c r="BRB37" s="27"/>
      <c r="BRC37" s="31"/>
      <c r="BRD37" s="31"/>
      <c r="BRE37" s="28"/>
      <c r="BRF37" s="59"/>
      <c r="BRG37" s="29"/>
      <c r="BRH37" s="60" t="str">
        <f t="shared" si="926"/>
        <v/>
      </c>
      <c r="BRI37" s="30">
        <v>3</v>
      </c>
      <c r="BRJ37" s="31">
        <v>6</v>
      </c>
      <c r="BRK37" s="27">
        <v>9</v>
      </c>
      <c r="BRL37" s="31">
        <v>2</v>
      </c>
      <c r="BRM37" s="31">
        <v>2</v>
      </c>
      <c r="BRN37" s="28">
        <v>13</v>
      </c>
      <c r="BRO37" s="59"/>
      <c r="BRP37" s="29"/>
      <c r="BRQ37" s="60" t="str">
        <f t="shared" si="927"/>
        <v/>
      </c>
      <c r="BRR37" s="30">
        <v>5</v>
      </c>
      <c r="BRS37" s="31">
        <v>4</v>
      </c>
      <c r="BRT37" s="27">
        <v>9</v>
      </c>
      <c r="BRU37" s="31">
        <v>3</v>
      </c>
      <c r="BRV37" s="31">
        <v>1</v>
      </c>
      <c r="BRW37" s="28">
        <v>13</v>
      </c>
      <c r="BRX37" s="59"/>
      <c r="BRY37" s="29"/>
      <c r="BRZ37" s="60" t="str">
        <f t="shared" si="928"/>
        <v/>
      </c>
      <c r="BSA37" s="30">
        <v>5</v>
      </c>
      <c r="BSB37" s="31">
        <v>4</v>
      </c>
      <c r="BSC37" s="27">
        <v>9</v>
      </c>
      <c r="BSD37" s="31">
        <v>0</v>
      </c>
      <c r="BSE37" s="31">
        <v>1</v>
      </c>
      <c r="BSF37" s="28">
        <v>10</v>
      </c>
      <c r="BSG37" s="59"/>
      <c r="BSH37" s="29"/>
      <c r="BSI37" s="60" t="str">
        <f t="shared" si="929"/>
        <v/>
      </c>
      <c r="BSJ37" s="30">
        <v>4</v>
      </c>
      <c r="BSK37" s="31">
        <v>3</v>
      </c>
      <c r="BSL37" s="27">
        <v>7</v>
      </c>
      <c r="BSM37" s="31">
        <v>5</v>
      </c>
      <c r="BSN37" s="31">
        <v>1</v>
      </c>
      <c r="BSO37" s="28">
        <v>13</v>
      </c>
      <c r="BSP37" s="59"/>
      <c r="BSQ37" s="29"/>
      <c r="BSR37" s="60" t="str">
        <f t="shared" si="930"/>
        <v/>
      </c>
      <c r="BSS37" s="30"/>
      <c r="BST37" s="31"/>
      <c r="BSU37" s="27"/>
      <c r="BSV37" s="31"/>
      <c r="BSW37" s="31"/>
      <c r="BSX37" s="28"/>
      <c r="BSY37" s="59"/>
      <c r="BSZ37" s="29"/>
      <c r="BTA37" s="60" t="str">
        <f t="shared" si="931"/>
        <v/>
      </c>
      <c r="BTB37" s="30">
        <v>3</v>
      </c>
      <c r="BTC37" s="31">
        <v>4</v>
      </c>
      <c r="BTD37" s="27">
        <v>7</v>
      </c>
      <c r="BTE37" s="31">
        <v>1</v>
      </c>
      <c r="BTF37" s="31">
        <v>3</v>
      </c>
      <c r="BTG37" s="28">
        <v>11</v>
      </c>
      <c r="BTH37" s="59"/>
      <c r="BTI37" s="29"/>
      <c r="BTJ37" s="60" t="str">
        <f t="shared" si="932"/>
        <v/>
      </c>
      <c r="BTK37" s="30">
        <v>5</v>
      </c>
      <c r="BTL37" s="31">
        <v>8</v>
      </c>
      <c r="BTM37" s="27">
        <v>13</v>
      </c>
      <c r="BTN37" s="31">
        <v>3</v>
      </c>
      <c r="BTO37" s="31">
        <v>1</v>
      </c>
      <c r="BTP37" s="28">
        <v>17</v>
      </c>
      <c r="BTQ37" s="59"/>
      <c r="BTR37" s="29"/>
      <c r="BTS37" s="60" t="str">
        <f t="shared" si="933"/>
        <v/>
      </c>
      <c r="BTT37" s="30">
        <v>2</v>
      </c>
      <c r="BTU37" s="31">
        <v>7</v>
      </c>
      <c r="BTV37" s="27">
        <v>9</v>
      </c>
      <c r="BTW37" s="31">
        <v>1</v>
      </c>
      <c r="BTX37" s="31">
        <v>1</v>
      </c>
      <c r="BTY37" s="28">
        <v>11</v>
      </c>
      <c r="BTZ37" s="59"/>
      <c r="BUA37" s="29"/>
      <c r="BUB37" s="60" t="str">
        <f t="shared" si="934"/>
        <v/>
      </c>
      <c r="BUC37" s="30">
        <v>10</v>
      </c>
      <c r="BUD37" s="31">
        <v>6</v>
      </c>
      <c r="BUE37" s="27">
        <v>16</v>
      </c>
      <c r="BUF37" s="31">
        <v>5</v>
      </c>
      <c r="BUG37" s="31">
        <v>2</v>
      </c>
      <c r="BUH37" s="28">
        <v>23</v>
      </c>
      <c r="BUI37" s="59"/>
      <c r="BUJ37" s="29"/>
      <c r="BUK37" s="60" t="str">
        <f t="shared" si="935"/>
        <v/>
      </c>
      <c r="BUL37" s="30"/>
      <c r="BUM37" s="31"/>
      <c r="BUN37" s="27"/>
      <c r="BUO37" s="31"/>
      <c r="BUP37" s="31"/>
      <c r="BUQ37" s="28"/>
      <c r="BUR37" s="59"/>
      <c r="BUS37" s="29"/>
      <c r="BUT37" s="60" t="str">
        <f t="shared" si="936"/>
        <v/>
      </c>
    </row>
    <row r="38" spans="1:1918">
      <c r="A38" s="45" t="s">
        <v>160</v>
      </c>
      <c r="B38" s="30"/>
      <c r="C38" s="31"/>
      <c r="D38" s="27"/>
      <c r="E38" s="31"/>
      <c r="F38" s="31"/>
      <c r="G38" s="28"/>
      <c r="H38" s="59"/>
      <c r="I38" s="29"/>
      <c r="J38" s="60" t="s">
        <v>250</v>
      </c>
      <c r="K38" s="30"/>
      <c r="L38" s="31"/>
      <c r="M38" s="27"/>
      <c r="N38" s="31"/>
      <c r="O38" s="31"/>
      <c r="P38" s="28"/>
      <c r="Q38" s="59"/>
      <c r="R38" s="29"/>
      <c r="S38" s="60" t="s">
        <v>250</v>
      </c>
      <c r="T38" s="30">
        <v>6</v>
      </c>
      <c r="U38" s="31">
        <v>2</v>
      </c>
      <c r="V38" s="27">
        <v>8</v>
      </c>
      <c r="W38" s="31">
        <v>4</v>
      </c>
      <c r="X38" s="31">
        <v>1</v>
      </c>
      <c r="Y38" s="28">
        <v>13</v>
      </c>
      <c r="Z38" s="59"/>
      <c r="AA38" s="29"/>
      <c r="AB38" s="60" t="s">
        <v>250</v>
      </c>
      <c r="AC38" s="30">
        <v>4</v>
      </c>
      <c r="AD38" s="31">
        <v>5</v>
      </c>
      <c r="AE38" s="27">
        <v>9</v>
      </c>
      <c r="AF38" s="31">
        <v>3</v>
      </c>
      <c r="AG38" s="31">
        <v>2</v>
      </c>
      <c r="AH38" s="28">
        <v>14</v>
      </c>
      <c r="AI38" s="59"/>
      <c r="AJ38" s="29"/>
      <c r="AK38" s="60" t="s">
        <v>250</v>
      </c>
      <c r="AL38" s="30">
        <v>4</v>
      </c>
      <c r="AM38" s="31">
        <v>0</v>
      </c>
      <c r="AN38" s="27">
        <v>4</v>
      </c>
      <c r="AO38" s="31">
        <v>0</v>
      </c>
      <c r="AP38" s="31">
        <v>0</v>
      </c>
      <c r="AQ38" s="28">
        <v>4</v>
      </c>
      <c r="AR38" s="59"/>
      <c r="AS38" s="29"/>
      <c r="AT38" s="60" t="s">
        <v>250</v>
      </c>
      <c r="AU38" s="30"/>
      <c r="AV38" s="31"/>
      <c r="AW38" s="27"/>
      <c r="AX38" s="31"/>
      <c r="AY38" s="31"/>
      <c r="AZ38" s="28"/>
      <c r="BA38" s="59"/>
      <c r="BB38" s="29"/>
      <c r="BC38" s="60" t="s">
        <v>250</v>
      </c>
      <c r="BD38" s="30"/>
      <c r="BE38" s="31"/>
      <c r="BF38" s="27"/>
      <c r="BG38" s="31"/>
      <c r="BH38" s="31"/>
      <c r="BI38" s="28"/>
      <c r="BJ38" s="59"/>
      <c r="BK38" s="29"/>
      <c r="BL38" s="60" t="s">
        <v>250</v>
      </c>
      <c r="BM38" s="30">
        <v>2</v>
      </c>
      <c r="BN38" s="31">
        <v>4</v>
      </c>
      <c r="BO38" s="27">
        <v>6</v>
      </c>
      <c r="BP38" s="31">
        <v>5</v>
      </c>
      <c r="BQ38" s="31">
        <v>0</v>
      </c>
      <c r="BR38" s="28">
        <v>11</v>
      </c>
      <c r="BS38" s="59"/>
      <c r="BT38" s="29"/>
      <c r="BU38" s="60" t="s">
        <v>250</v>
      </c>
      <c r="BV38" s="30">
        <v>4</v>
      </c>
      <c r="BW38" s="31">
        <v>2</v>
      </c>
      <c r="BX38" s="27">
        <v>6</v>
      </c>
      <c r="BY38" s="31">
        <v>3</v>
      </c>
      <c r="BZ38" s="31">
        <v>3</v>
      </c>
      <c r="CA38" s="28">
        <v>12</v>
      </c>
      <c r="CB38" s="59"/>
      <c r="CC38" s="29"/>
      <c r="CD38" s="60" t="s">
        <v>250</v>
      </c>
      <c r="CE38" s="30"/>
      <c r="CF38" s="31"/>
      <c r="CG38" s="27"/>
      <c r="CH38" s="31"/>
      <c r="CI38" s="31"/>
      <c r="CJ38" s="28"/>
      <c r="CK38" s="59"/>
      <c r="CL38" s="29"/>
      <c r="CM38" s="60" t="s">
        <v>250</v>
      </c>
      <c r="CN38" s="30">
        <v>4</v>
      </c>
      <c r="CO38" s="31">
        <v>2</v>
      </c>
      <c r="CP38" s="27">
        <v>6</v>
      </c>
      <c r="CQ38" s="31">
        <v>4</v>
      </c>
      <c r="CR38" s="31">
        <v>0</v>
      </c>
      <c r="CS38" s="28">
        <v>10</v>
      </c>
      <c r="CT38" s="59"/>
      <c r="CU38" s="29"/>
      <c r="CV38" s="60" t="s">
        <v>250</v>
      </c>
      <c r="CW38" s="30"/>
      <c r="CX38" s="31"/>
      <c r="CY38" s="27"/>
      <c r="CZ38" s="31"/>
      <c r="DA38" s="31"/>
      <c r="DB38" s="28"/>
      <c r="DC38" s="59"/>
      <c r="DD38" s="29"/>
      <c r="DE38" s="60" t="s">
        <v>250</v>
      </c>
      <c r="DF38" s="30"/>
      <c r="DG38" s="31"/>
      <c r="DH38" s="27"/>
      <c r="DI38" s="31"/>
      <c r="DJ38" s="31"/>
      <c r="DK38" s="28"/>
      <c r="DL38" s="59"/>
      <c r="DM38" s="29"/>
      <c r="DN38" s="60" t="s">
        <v>250</v>
      </c>
      <c r="DO38" s="30">
        <v>7</v>
      </c>
      <c r="DP38" s="31">
        <v>4</v>
      </c>
      <c r="DQ38" s="27">
        <v>11</v>
      </c>
      <c r="DR38" s="31">
        <v>4</v>
      </c>
      <c r="DS38" s="31">
        <v>1</v>
      </c>
      <c r="DT38" s="28">
        <v>16</v>
      </c>
      <c r="DU38" s="59"/>
      <c r="DV38" s="29">
        <v>10</v>
      </c>
      <c r="DW38" s="60" t="s">
        <v>250</v>
      </c>
      <c r="DX38" s="30"/>
      <c r="DY38" s="31"/>
      <c r="DZ38" s="27"/>
      <c r="EA38" s="31"/>
      <c r="EB38" s="31"/>
      <c r="EC38" s="28"/>
      <c r="ED38" s="59"/>
      <c r="EE38" s="29"/>
      <c r="EF38" s="60" t="s">
        <v>250</v>
      </c>
      <c r="EG38" s="30">
        <v>3</v>
      </c>
      <c r="EH38" s="31">
        <v>3</v>
      </c>
      <c r="EI38" s="27">
        <v>6</v>
      </c>
      <c r="EJ38" s="31">
        <v>5</v>
      </c>
      <c r="EK38" s="31">
        <v>2</v>
      </c>
      <c r="EL38" s="28">
        <v>13</v>
      </c>
      <c r="EM38" s="59"/>
      <c r="EN38" s="29">
        <v>13</v>
      </c>
      <c r="EO38" s="60" t="s">
        <v>250</v>
      </c>
      <c r="EP38" s="30">
        <v>10</v>
      </c>
      <c r="EQ38" s="31">
        <v>7</v>
      </c>
      <c r="ER38" s="27">
        <v>17</v>
      </c>
      <c r="ES38" s="31">
        <v>1</v>
      </c>
      <c r="ET38" s="31">
        <v>0</v>
      </c>
      <c r="EU38" s="28">
        <v>18</v>
      </c>
      <c r="EV38" s="59"/>
      <c r="EW38" s="29">
        <v>10</v>
      </c>
      <c r="EX38" s="60" t="s">
        <v>250</v>
      </c>
      <c r="EY38" s="30">
        <v>7</v>
      </c>
      <c r="EZ38" s="31">
        <v>3</v>
      </c>
      <c r="FA38" s="27">
        <v>10</v>
      </c>
      <c r="FB38" s="31">
        <v>3</v>
      </c>
      <c r="FC38" s="31">
        <v>1</v>
      </c>
      <c r="FD38" s="28">
        <v>14</v>
      </c>
      <c r="FE38" s="59"/>
      <c r="FF38" s="29">
        <v>17</v>
      </c>
      <c r="FG38" s="60" t="s">
        <v>250</v>
      </c>
      <c r="FH38" s="30"/>
      <c r="FI38" s="31"/>
      <c r="FJ38" s="27"/>
      <c r="FK38" s="31"/>
      <c r="FL38" s="31"/>
      <c r="FM38" s="28"/>
      <c r="FN38" s="59"/>
      <c r="FO38" s="29">
        <v>0</v>
      </c>
      <c r="FP38" s="60" t="s">
        <v>250</v>
      </c>
      <c r="FQ38" s="30">
        <v>8</v>
      </c>
      <c r="FR38" s="31">
        <v>3</v>
      </c>
      <c r="FS38" s="27">
        <v>11</v>
      </c>
      <c r="FT38" s="31">
        <v>4</v>
      </c>
      <c r="FU38" s="31">
        <v>3</v>
      </c>
      <c r="FV38" s="28">
        <v>18</v>
      </c>
      <c r="FW38" s="59"/>
      <c r="FX38" s="29">
        <v>11</v>
      </c>
      <c r="FY38" s="60" t="s">
        <v>250</v>
      </c>
      <c r="FZ38" s="30"/>
      <c r="GA38" s="31"/>
      <c r="GB38" s="27"/>
      <c r="GC38" s="31"/>
      <c r="GD38" s="31"/>
      <c r="GE38" s="28"/>
      <c r="GF38" s="59"/>
      <c r="GG38" s="29"/>
      <c r="GH38" s="60" t="s">
        <v>250</v>
      </c>
      <c r="GI38" s="30"/>
      <c r="GJ38" s="31"/>
      <c r="GK38" s="27"/>
      <c r="GL38" s="31"/>
      <c r="GM38" s="31"/>
      <c r="GN38" s="28"/>
      <c r="GO38" s="59"/>
      <c r="GP38" s="29"/>
      <c r="GQ38" s="60" t="s">
        <v>250</v>
      </c>
      <c r="GR38" s="30">
        <v>7</v>
      </c>
      <c r="GS38" s="31">
        <v>4</v>
      </c>
      <c r="GT38" s="27">
        <v>11</v>
      </c>
      <c r="GU38" s="31">
        <v>4</v>
      </c>
      <c r="GV38" s="31">
        <v>2</v>
      </c>
      <c r="GW38" s="28">
        <v>17</v>
      </c>
      <c r="GX38" s="59"/>
      <c r="GY38" s="29">
        <v>14</v>
      </c>
      <c r="GZ38" s="60" t="s">
        <v>250</v>
      </c>
      <c r="HA38" s="30">
        <v>7</v>
      </c>
      <c r="HB38" s="31">
        <v>4</v>
      </c>
      <c r="HC38" s="27">
        <v>11</v>
      </c>
      <c r="HD38" s="31">
        <v>2</v>
      </c>
      <c r="HE38" s="31">
        <v>0</v>
      </c>
      <c r="HF38" s="28">
        <v>13</v>
      </c>
      <c r="HG38" s="59"/>
      <c r="HH38" s="29">
        <v>14</v>
      </c>
      <c r="HI38" s="60" t="s">
        <v>250</v>
      </c>
      <c r="HJ38" s="30">
        <v>2</v>
      </c>
      <c r="HK38" s="31">
        <v>5</v>
      </c>
      <c r="HL38" s="27">
        <v>7</v>
      </c>
      <c r="HM38" s="31">
        <v>2</v>
      </c>
      <c r="HN38" s="31">
        <v>0</v>
      </c>
      <c r="HO38" s="28">
        <v>9</v>
      </c>
      <c r="HP38" s="59"/>
      <c r="HQ38" s="29">
        <v>6</v>
      </c>
      <c r="HR38" s="60" t="s">
        <v>250</v>
      </c>
      <c r="HS38" s="30"/>
      <c r="HT38" s="31"/>
      <c r="HU38" s="27"/>
      <c r="HV38" s="31"/>
      <c r="HW38" s="31"/>
      <c r="HX38" s="28"/>
      <c r="HY38" s="59"/>
      <c r="HZ38" s="29">
        <v>0</v>
      </c>
      <c r="IA38" s="60" t="s">
        <v>250</v>
      </c>
      <c r="IB38" s="30"/>
      <c r="IC38" s="31"/>
      <c r="ID38" s="27"/>
      <c r="IE38" s="31"/>
      <c r="IF38" s="31"/>
      <c r="IG38" s="28"/>
      <c r="IH38" s="59"/>
      <c r="II38" s="29">
        <v>0</v>
      </c>
      <c r="IJ38" s="60" t="s">
        <v>250</v>
      </c>
      <c r="IK38" s="30">
        <v>5</v>
      </c>
      <c r="IL38" s="31">
        <v>1</v>
      </c>
      <c r="IM38" s="27">
        <v>6</v>
      </c>
      <c r="IN38" s="31">
        <v>3</v>
      </c>
      <c r="IO38" s="31">
        <v>4</v>
      </c>
      <c r="IP38" s="28">
        <v>13</v>
      </c>
      <c r="IQ38" s="59"/>
      <c r="IR38" s="29">
        <v>2</v>
      </c>
      <c r="IS38" s="60" t="s">
        <v>250</v>
      </c>
      <c r="IT38" s="30">
        <v>8</v>
      </c>
      <c r="IU38" s="31">
        <v>4</v>
      </c>
      <c r="IV38" s="27">
        <v>12</v>
      </c>
      <c r="IW38" s="31">
        <v>2</v>
      </c>
      <c r="IX38" s="31">
        <v>3</v>
      </c>
      <c r="IY38" s="28">
        <v>17</v>
      </c>
      <c r="IZ38" s="59"/>
      <c r="JA38" s="29">
        <v>5</v>
      </c>
      <c r="JB38" s="60" t="s">
        <v>250</v>
      </c>
      <c r="JC38" s="30">
        <v>7</v>
      </c>
      <c r="JD38" s="31">
        <v>7</v>
      </c>
      <c r="JE38" s="27">
        <v>14</v>
      </c>
      <c r="JF38" s="31">
        <v>2</v>
      </c>
      <c r="JG38" s="31">
        <v>1</v>
      </c>
      <c r="JH38" s="28">
        <v>17</v>
      </c>
      <c r="JI38" s="59"/>
      <c r="JJ38" s="29">
        <v>8</v>
      </c>
      <c r="JK38" s="60" t="s">
        <v>250</v>
      </c>
      <c r="JL38" s="30">
        <v>12</v>
      </c>
      <c r="JM38" s="31">
        <v>7</v>
      </c>
      <c r="JN38" s="27">
        <v>19</v>
      </c>
      <c r="JO38" s="31">
        <v>2</v>
      </c>
      <c r="JP38" s="31">
        <v>2</v>
      </c>
      <c r="JQ38" s="28">
        <v>23</v>
      </c>
      <c r="JR38" s="59"/>
      <c r="JS38" s="29">
        <v>7</v>
      </c>
      <c r="JT38" s="60" t="str">
        <f t="shared" si="1077"/>
        <v/>
      </c>
      <c r="JU38" s="30">
        <v>12</v>
      </c>
      <c r="JV38" s="31">
        <v>5</v>
      </c>
      <c r="JW38" s="27">
        <v>17</v>
      </c>
      <c r="JX38" s="31">
        <v>2</v>
      </c>
      <c r="JY38" s="31">
        <v>0</v>
      </c>
      <c r="JZ38" s="28">
        <v>19</v>
      </c>
      <c r="KA38" s="59"/>
      <c r="KB38" s="29">
        <v>12</v>
      </c>
      <c r="KC38" s="60" t="str">
        <f t="shared" si="1078"/>
        <v/>
      </c>
      <c r="KD38" s="30">
        <v>6</v>
      </c>
      <c r="KE38" s="31">
        <v>1</v>
      </c>
      <c r="KF38" s="27">
        <v>7</v>
      </c>
      <c r="KG38" s="31">
        <v>0</v>
      </c>
      <c r="KH38" s="31">
        <v>1</v>
      </c>
      <c r="KI38" s="28">
        <v>8</v>
      </c>
      <c r="KJ38" s="59"/>
      <c r="KK38" s="29">
        <v>2</v>
      </c>
      <c r="KL38" s="60" t="str">
        <f t="shared" si="1079"/>
        <v/>
      </c>
      <c r="KM38" s="30"/>
      <c r="KN38" s="31"/>
      <c r="KO38" s="27"/>
      <c r="KP38" s="31"/>
      <c r="KQ38" s="31"/>
      <c r="KR38" s="28"/>
      <c r="KS38" s="59"/>
      <c r="KT38" s="29"/>
      <c r="KU38" s="60" t="str">
        <f t="shared" si="1028"/>
        <v/>
      </c>
      <c r="KV38" s="30">
        <v>6</v>
      </c>
      <c r="KW38" s="31">
        <v>3</v>
      </c>
      <c r="KX38" s="27">
        <v>9</v>
      </c>
      <c r="KY38" s="31">
        <v>4</v>
      </c>
      <c r="KZ38" s="31">
        <v>0</v>
      </c>
      <c r="LA38" s="28">
        <v>13</v>
      </c>
      <c r="LB38" s="59"/>
      <c r="LC38" s="29">
        <v>10</v>
      </c>
      <c r="LD38" s="60" t="str">
        <f t="shared" si="1029"/>
        <v/>
      </c>
      <c r="LE38" s="30">
        <v>6</v>
      </c>
      <c r="LF38" s="31">
        <v>5</v>
      </c>
      <c r="LG38" s="27">
        <v>11</v>
      </c>
      <c r="LH38" s="31">
        <v>6</v>
      </c>
      <c r="LI38" s="31">
        <v>0</v>
      </c>
      <c r="LJ38" s="28">
        <v>17</v>
      </c>
      <c r="LK38" s="59"/>
      <c r="LL38" s="29">
        <v>15</v>
      </c>
      <c r="LM38" s="60" t="str">
        <f t="shared" si="1030"/>
        <v/>
      </c>
      <c r="LN38" s="30">
        <v>11</v>
      </c>
      <c r="LO38" s="31">
        <v>1</v>
      </c>
      <c r="LP38" s="27">
        <v>12</v>
      </c>
      <c r="LQ38" s="31">
        <v>4</v>
      </c>
      <c r="LR38" s="31">
        <v>3</v>
      </c>
      <c r="LS38" s="28">
        <v>19</v>
      </c>
      <c r="LT38" s="59"/>
      <c r="LU38" s="29">
        <v>20</v>
      </c>
      <c r="LV38" s="60" t="str">
        <f t="shared" si="1031"/>
        <v/>
      </c>
      <c r="LW38" s="30"/>
      <c r="LX38" s="31"/>
      <c r="LY38" s="27"/>
      <c r="LZ38" s="31"/>
      <c r="MA38" s="31"/>
      <c r="MB38" s="28"/>
      <c r="MC38" s="59"/>
      <c r="MD38" s="29">
        <v>0</v>
      </c>
      <c r="ME38" s="60" t="str">
        <f t="shared" si="1032"/>
        <v/>
      </c>
      <c r="MF38" s="30">
        <v>5</v>
      </c>
      <c r="MG38" s="31">
        <v>2</v>
      </c>
      <c r="MH38" s="27">
        <v>7</v>
      </c>
      <c r="MI38" s="31">
        <v>2</v>
      </c>
      <c r="MJ38" s="31">
        <v>0</v>
      </c>
      <c r="MK38" s="28">
        <v>9</v>
      </c>
      <c r="ML38" s="59"/>
      <c r="MM38" s="29">
        <v>12</v>
      </c>
      <c r="MN38" s="60" t="str">
        <f t="shared" si="1033"/>
        <v/>
      </c>
      <c r="MO38" s="30"/>
      <c r="MP38" s="31"/>
      <c r="MQ38" s="27"/>
      <c r="MR38" s="31"/>
      <c r="MS38" s="31"/>
      <c r="MT38" s="28"/>
      <c r="MU38" s="59"/>
      <c r="MV38" s="29">
        <v>0</v>
      </c>
      <c r="MW38" s="60" t="str">
        <f t="shared" si="1034"/>
        <v/>
      </c>
      <c r="MX38" s="30"/>
      <c r="MY38" s="31"/>
      <c r="MZ38" s="27"/>
      <c r="NA38" s="31"/>
      <c r="NB38" s="31"/>
      <c r="NC38" s="28"/>
      <c r="ND38" s="59"/>
      <c r="NE38" s="29">
        <v>0</v>
      </c>
      <c r="NF38" s="60" t="str">
        <f t="shared" si="1035"/>
        <v/>
      </c>
      <c r="NG38" s="30"/>
      <c r="NH38" s="31"/>
      <c r="NI38" s="27"/>
      <c r="NJ38" s="31"/>
      <c r="NK38" s="31"/>
      <c r="NL38" s="28"/>
      <c r="NM38" s="59"/>
      <c r="NN38" s="29">
        <v>0</v>
      </c>
      <c r="NO38" s="60" t="str">
        <f t="shared" si="1036"/>
        <v/>
      </c>
      <c r="NP38" s="30">
        <v>6</v>
      </c>
      <c r="NQ38" s="31">
        <v>0</v>
      </c>
      <c r="NR38" s="27">
        <v>6</v>
      </c>
      <c r="NS38" s="31">
        <v>0</v>
      </c>
      <c r="NT38" s="31">
        <v>0</v>
      </c>
      <c r="NU38" s="28">
        <v>6</v>
      </c>
      <c r="NV38" s="59"/>
      <c r="NW38" s="29">
        <v>4</v>
      </c>
      <c r="NX38" s="60" t="str">
        <f t="shared" si="1037"/>
        <v/>
      </c>
      <c r="NY38" s="30">
        <v>4</v>
      </c>
      <c r="NZ38" s="31">
        <v>2</v>
      </c>
      <c r="OA38" s="27">
        <v>6</v>
      </c>
      <c r="OB38" s="31">
        <v>4</v>
      </c>
      <c r="OC38" s="31">
        <v>2</v>
      </c>
      <c r="OD38" s="28">
        <v>12</v>
      </c>
      <c r="OE38" s="59"/>
      <c r="OF38" s="29">
        <v>15</v>
      </c>
      <c r="OG38" s="60" t="str">
        <f t="shared" si="1038"/>
        <v/>
      </c>
      <c r="OH38" s="30">
        <v>3</v>
      </c>
      <c r="OI38" s="31">
        <v>5</v>
      </c>
      <c r="OJ38" s="27">
        <v>8</v>
      </c>
      <c r="OK38" s="31">
        <v>2</v>
      </c>
      <c r="OL38" s="31">
        <v>1</v>
      </c>
      <c r="OM38" s="28">
        <v>11</v>
      </c>
      <c r="ON38" s="59"/>
      <c r="OO38" s="29">
        <v>9</v>
      </c>
      <c r="OP38" s="60" t="str">
        <f t="shared" si="1039"/>
        <v/>
      </c>
      <c r="OQ38" s="30">
        <v>7</v>
      </c>
      <c r="OR38" s="31">
        <v>5</v>
      </c>
      <c r="OS38" s="27">
        <v>12</v>
      </c>
      <c r="OT38" s="31">
        <v>2</v>
      </c>
      <c r="OU38" s="31">
        <v>0</v>
      </c>
      <c r="OV38" s="28">
        <v>14</v>
      </c>
      <c r="OW38" s="59"/>
      <c r="OX38" s="29">
        <v>36</v>
      </c>
      <c r="OY38" s="60" t="str">
        <f t="shared" si="1040"/>
        <v/>
      </c>
      <c r="OZ38" s="472"/>
      <c r="PA38" s="472"/>
      <c r="PB38" s="473" t="s">
        <v>257</v>
      </c>
      <c r="PC38" s="472"/>
      <c r="PD38" s="472"/>
      <c r="PE38" s="474"/>
      <c r="PF38" s="59"/>
      <c r="PG38" s="29"/>
      <c r="PH38" s="60" t="s">
        <v>250</v>
      </c>
      <c r="PI38" s="30"/>
      <c r="PJ38" s="31"/>
      <c r="PK38" s="27"/>
      <c r="PL38" s="31"/>
      <c r="PM38" s="31"/>
      <c r="PN38" s="28"/>
      <c r="PO38" s="59"/>
      <c r="PP38" s="29"/>
      <c r="PQ38" s="60" t="str">
        <f t="shared" si="1041"/>
        <v/>
      </c>
      <c r="PR38" s="30">
        <v>5</v>
      </c>
      <c r="PS38" s="31">
        <v>5</v>
      </c>
      <c r="PT38" s="27">
        <v>10</v>
      </c>
      <c r="PU38" s="31">
        <v>2</v>
      </c>
      <c r="PV38" s="31">
        <v>0</v>
      </c>
      <c r="PW38" s="28">
        <v>12</v>
      </c>
      <c r="PX38" s="59"/>
      <c r="PY38" s="29">
        <v>14</v>
      </c>
      <c r="PZ38" s="60" t="str">
        <f t="shared" si="1042"/>
        <v/>
      </c>
      <c r="QA38" s="30">
        <v>7</v>
      </c>
      <c r="QB38" s="31">
        <v>6</v>
      </c>
      <c r="QC38" s="27">
        <v>13</v>
      </c>
      <c r="QD38" s="31">
        <v>0</v>
      </c>
      <c r="QE38" s="31">
        <v>0</v>
      </c>
      <c r="QF38" s="28">
        <v>13</v>
      </c>
      <c r="QG38" s="59"/>
      <c r="QH38" s="29">
        <v>9</v>
      </c>
      <c r="QI38" s="60" t="str">
        <f t="shared" si="1043"/>
        <v/>
      </c>
      <c r="QJ38" s="30">
        <v>9</v>
      </c>
      <c r="QK38" s="31">
        <v>2</v>
      </c>
      <c r="QL38" s="27">
        <v>11</v>
      </c>
      <c r="QM38" s="31">
        <v>1</v>
      </c>
      <c r="QN38" s="31">
        <v>0</v>
      </c>
      <c r="QO38" s="28">
        <v>12</v>
      </c>
      <c r="QP38" s="59"/>
      <c r="QQ38" s="29">
        <v>14</v>
      </c>
      <c r="QR38" s="60" t="str">
        <f t="shared" si="1044"/>
        <v/>
      </c>
      <c r="QS38" s="30">
        <v>6</v>
      </c>
      <c r="QT38" s="31">
        <v>0</v>
      </c>
      <c r="QU38" s="27">
        <v>6</v>
      </c>
      <c r="QV38" s="31">
        <v>2</v>
      </c>
      <c r="QW38" s="31">
        <v>0</v>
      </c>
      <c r="QX38" s="28">
        <v>8</v>
      </c>
      <c r="QY38" s="59"/>
      <c r="QZ38" s="29">
        <v>18</v>
      </c>
      <c r="RA38" s="60" t="str">
        <f t="shared" si="1045"/>
        <v/>
      </c>
      <c r="RB38" s="30">
        <v>4</v>
      </c>
      <c r="RC38" s="31">
        <v>2</v>
      </c>
      <c r="RD38" s="27">
        <v>6</v>
      </c>
      <c r="RE38" s="31">
        <v>1</v>
      </c>
      <c r="RF38" s="31">
        <v>0</v>
      </c>
      <c r="RG38" s="28">
        <v>7</v>
      </c>
      <c r="RH38" s="59"/>
      <c r="RI38" s="29">
        <v>8</v>
      </c>
      <c r="RJ38" s="60" t="str">
        <f t="shared" si="1046"/>
        <v/>
      </c>
      <c r="RK38" s="30"/>
      <c r="RL38" s="31"/>
      <c r="RM38" s="27"/>
      <c r="RN38" s="31"/>
      <c r="RO38" s="31"/>
      <c r="RP38" s="28"/>
      <c r="RQ38" s="59"/>
      <c r="RR38" s="29"/>
      <c r="RS38" s="60" t="str">
        <f t="shared" si="1047"/>
        <v/>
      </c>
      <c r="RT38" s="30">
        <v>9</v>
      </c>
      <c r="RU38" s="31">
        <v>0</v>
      </c>
      <c r="RV38" s="27">
        <v>9</v>
      </c>
      <c r="RW38" s="31">
        <v>2</v>
      </c>
      <c r="RX38" s="31">
        <v>0</v>
      </c>
      <c r="RY38" s="28">
        <v>11</v>
      </c>
      <c r="RZ38" s="59"/>
      <c r="SA38" s="29">
        <v>7</v>
      </c>
      <c r="SB38" s="60" t="str">
        <f t="shared" si="1048"/>
        <v/>
      </c>
      <c r="SC38" s="30">
        <v>7</v>
      </c>
      <c r="SD38" s="31">
        <v>2</v>
      </c>
      <c r="SE38" s="27">
        <v>9</v>
      </c>
      <c r="SF38" s="31">
        <v>1</v>
      </c>
      <c r="SG38" s="31">
        <v>0</v>
      </c>
      <c r="SH38" s="28">
        <v>10</v>
      </c>
      <c r="SI38" s="59"/>
      <c r="SJ38" s="29">
        <v>14</v>
      </c>
      <c r="SK38" s="60" t="str">
        <f t="shared" si="1049"/>
        <v/>
      </c>
      <c r="SL38" s="30">
        <v>6</v>
      </c>
      <c r="SM38" s="31">
        <v>5</v>
      </c>
      <c r="SN38" s="27">
        <v>11</v>
      </c>
      <c r="SO38" s="31">
        <v>2</v>
      </c>
      <c r="SP38" s="31">
        <v>0</v>
      </c>
      <c r="SQ38" s="28">
        <v>13</v>
      </c>
      <c r="SR38" s="59"/>
      <c r="SS38" s="29">
        <v>11</v>
      </c>
      <c r="ST38" s="60" t="str">
        <f t="shared" si="1050"/>
        <v/>
      </c>
      <c r="SU38" s="30">
        <v>6</v>
      </c>
      <c r="SV38" s="31">
        <v>6</v>
      </c>
      <c r="SW38" s="27">
        <v>12</v>
      </c>
      <c r="SX38" s="31">
        <v>2</v>
      </c>
      <c r="SY38" s="31">
        <v>1</v>
      </c>
      <c r="SZ38" s="28">
        <v>15</v>
      </c>
      <c r="TA38" s="59"/>
      <c r="TB38" s="29">
        <v>8</v>
      </c>
      <c r="TC38" s="60" t="str">
        <f t="shared" si="1051"/>
        <v/>
      </c>
      <c r="TD38" s="30"/>
      <c r="TE38" s="31"/>
      <c r="TF38" s="27"/>
      <c r="TG38" s="31"/>
      <c r="TH38" s="31"/>
      <c r="TI38" s="28"/>
      <c r="TJ38" s="59"/>
      <c r="TK38" s="29"/>
      <c r="TL38" s="60" t="str">
        <f t="shared" si="1052"/>
        <v/>
      </c>
      <c r="TM38" s="30"/>
      <c r="TN38" s="31"/>
      <c r="TO38" s="27"/>
      <c r="TP38" s="31"/>
      <c r="TQ38" s="31"/>
      <c r="TR38" s="28"/>
      <c r="TS38" s="59"/>
      <c r="TT38" s="29"/>
      <c r="TU38" s="60" t="str">
        <f t="shared" si="1053"/>
        <v/>
      </c>
      <c r="TV38" s="30">
        <v>5</v>
      </c>
      <c r="TW38" s="31">
        <v>0</v>
      </c>
      <c r="TX38" s="27">
        <v>5</v>
      </c>
      <c r="TY38" s="31">
        <v>0</v>
      </c>
      <c r="TZ38" s="31">
        <v>0</v>
      </c>
      <c r="UA38" s="28">
        <v>5</v>
      </c>
      <c r="UB38" s="59"/>
      <c r="UC38" s="29">
        <v>2</v>
      </c>
      <c r="UD38" s="60" t="str">
        <f t="shared" si="1054"/>
        <v/>
      </c>
      <c r="UE38" s="30">
        <v>5</v>
      </c>
      <c r="UF38" s="31">
        <v>5</v>
      </c>
      <c r="UG38" s="27">
        <v>10</v>
      </c>
      <c r="UH38" s="31">
        <v>1</v>
      </c>
      <c r="UI38" s="31">
        <v>0</v>
      </c>
      <c r="UJ38" s="28">
        <v>11</v>
      </c>
      <c r="UK38" s="59"/>
      <c r="UL38" s="29">
        <v>11</v>
      </c>
      <c r="UM38" s="60" t="str">
        <f t="shared" si="1055"/>
        <v/>
      </c>
      <c r="UN38" s="30"/>
      <c r="UO38" s="31"/>
      <c r="UP38" s="27"/>
      <c r="UQ38" s="31"/>
      <c r="UR38" s="31"/>
      <c r="US38" s="28"/>
      <c r="UT38" s="59"/>
      <c r="UU38" s="29"/>
      <c r="UV38" s="60" t="str">
        <f t="shared" si="1056"/>
        <v/>
      </c>
      <c r="UW38" s="30"/>
      <c r="UX38" s="31"/>
      <c r="UY38" s="27"/>
      <c r="UZ38" s="31"/>
      <c r="VA38" s="31"/>
      <c r="VB38" s="28"/>
      <c r="VC38" s="59"/>
      <c r="VD38" s="29"/>
      <c r="VE38" s="60" t="str">
        <f t="shared" si="1057"/>
        <v/>
      </c>
      <c r="VF38" s="30">
        <v>3</v>
      </c>
      <c r="VG38" s="31">
        <v>4</v>
      </c>
      <c r="VH38" s="27">
        <v>7</v>
      </c>
      <c r="VI38" s="31">
        <v>0</v>
      </c>
      <c r="VJ38" s="31">
        <v>1</v>
      </c>
      <c r="VK38" s="28">
        <v>8</v>
      </c>
      <c r="VL38" s="59"/>
      <c r="VM38" s="29">
        <v>5</v>
      </c>
      <c r="VN38" s="60" t="str">
        <f t="shared" si="1058"/>
        <v/>
      </c>
      <c r="VO38" s="30">
        <v>2</v>
      </c>
      <c r="VP38" s="31">
        <v>5</v>
      </c>
      <c r="VQ38" s="27">
        <v>7</v>
      </c>
      <c r="VR38" s="31">
        <v>0</v>
      </c>
      <c r="VS38" s="31">
        <v>1</v>
      </c>
      <c r="VT38" s="28">
        <v>8</v>
      </c>
      <c r="VU38" s="59"/>
      <c r="VV38" s="29">
        <v>9</v>
      </c>
      <c r="VW38" s="60" t="str">
        <f t="shared" si="1059"/>
        <v/>
      </c>
      <c r="VX38" s="30">
        <v>4</v>
      </c>
      <c r="VY38" s="31">
        <v>6</v>
      </c>
      <c r="VZ38" s="27">
        <v>10</v>
      </c>
      <c r="WA38" s="31">
        <v>1</v>
      </c>
      <c r="WB38" s="31">
        <v>0</v>
      </c>
      <c r="WC38" s="28">
        <v>11</v>
      </c>
      <c r="WD38" s="59"/>
      <c r="WE38" s="29">
        <v>1</v>
      </c>
      <c r="WF38" s="60" t="str">
        <f t="shared" si="1060"/>
        <v/>
      </c>
      <c r="WG38" s="30"/>
      <c r="WH38" s="31"/>
      <c r="WI38" s="27"/>
      <c r="WJ38" s="31"/>
      <c r="WK38" s="31"/>
      <c r="WL38" s="28"/>
      <c r="WM38" s="59"/>
      <c r="WN38" s="29"/>
      <c r="WO38" s="60" t="str">
        <f t="shared" si="1061"/>
        <v/>
      </c>
      <c r="WP38" s="30"/>
      <c r="WQ38" s="31"/>
      <c r="WR38" s="27"/>
      <c r="WS38" s="31"/>
      <c r="WT38" s="31"/>
      <c r="WU38" s="28"/>
      <c r="WV38" s="59"/>
      <c r="WW38" s="29"/>
      <c r="WX38" s="60" t="str">
        <f t="shared" si="1062"/>
        <v/>
      </c>
      <c r="WY38" s="30">
        <v>5</v>
      </c>
      <c r="WZ38" s="31">
        <v>3</v>
      </c>
      <c r="XA38" s="27">
        <v>8</v>
      </c>
      <c r="XB38" s="31">
        <v>0</v>
      </c>
      <c r="XC38" s="31">
        <v>2</v>
      </c>
      <c r="XD38" s="28">
        <v>10</v>
      </c>
      <c r="XE38" s="59"/>
      <c r="XF38" s="29">
        <v>7</v>
      </c>
      <c r="XG38" s="60" t="str">
        <f t="shared" si="1063"/>
        <v/>
      </c>
      <c r="XH38" s="30">
        <v>3</v>
      </c>
      <c r="XI38" s="31">
        <v>2</v>
      </c>
      <c r="XJ38" s="27">
        <v>5</v>
      </c>
      <c r="XK38" s="31">
        <v>0</v>
      </c>
      <c r="XL38" s="31">
        <v>0</v>
      </c>
      <c r="XM38" s="28">
        <v>5</v>
      </c>
      <c r="XN38" s="59"/>
      <c r="XO38" s="29">
        <v>4</v>
      </c>
      <c r="XP38" s="60" t="str">
        <f t="shared" si="1080"/>
        <v/>
      </c>
      <c r="XQ38" s="30">
        <v>6</v>
      </c>
      <c r="XR38" s="31">
        <v>3</v>
      </c>
      <c r="XS38" s="27">
        <v>9</v>
      </c>
      <c r="XT38" s="31">
        <v>2</v>
      </c>
      <c r="XU38" s="31">
        <v>1</v>
      </c>
      <c r="XV38" s="28">
        <v>12</v>
      </c>
      <c r="XW38" s="59"/>
      <c r="XX38" s="29">
        <v>2</v>
      </c>
      <c r="XY38" s="60" t="str">
        <f t="shared" si="1064"/>
        <v/>
      </c>
      <c r="XZ38" s="30">
        <v>5</v>
      </c>
      <c r="YA38" s="31">
        <v>0</v>
      </c>
      <c r="YB38" s="27">
        <v>5</v>
      </c>
      <c r="YC38" s="31">
        <v>1</v>
      </c>
      <c r="YD38" s="31">
        <v>0</v>
      </c>
      <c r="YE38" s="28">
        <v>6</v>
      </c>
      <c r="YF38" s="59"/>
      <c r="YG38" s="29">
        <v>3</v>
      </c>
      <c r="YH38" s="60" t="str">
        <f t="shared" si="1065"/>
        <v/>
      </c>
      <c r="YI38" s="30">
        <v>2</v>
      </c>
      <c r="YJ38" s="31">
        <v>4</v>
      </c>
      <c r="YK38" s="27">
        <v>6</v>
      </c>
      <c r="YL38" s="31">
        <v>1</v>
      </c>
      <c r="YM38" s="31">
        <v>0</v>
      </c>
      <c r="YN38" s="28">
        <v>7</v>
      </c>
      <c r="YO38" s="59"/>
      <c r="YP38" s="29">
        <v>4</v>
      </c>
      <c r="YQ38" s="60" t="s">
        <v>250</v>
      </c>
      <c r="YR38" s="30"/>
      <c r="YS38" s="31"/>
      <c r="YT38" s="27"/>
      <c r="YU38" s="31"/>
      <c r="YV38" s="31"/>
      <c r="YW38" s="28"/>
      <c r="YX38" s="59"/>
      <c r="YY38" s="29"/>
      <c r="YZ38" s="60" t="str">
        <f t="shared" si="1066"/>
        <v/>
      </c>
      <c r="ZA38" s="30">
        <v>2</v>
      </c>
      <c r="ZB38" s="31">
        <v>1</v>
      </c>
      <c r="ZC38" s="27">
        <v>3</v>
      </c>
      <c r="ZD38" s="31">
        <v>1</v>
      </c>
      <c r="ZE38" s="31">
        <v>0</v>
      </c>
      <c r="ZF38" s="28">
        <v>4</v>
      </c>
      <c r="ZG38" s="59"/>
      <c r="ZH38" s="29">
        <v>5</v>
      </c>
      <c r="ZI38" s="60" t="str">
        <f t="shared" si="1067"/>
        <v/>
      </c>
      <c r="ZJ38" s="30">
        <v>1</v>
      </c>
      <c r="ZK38" s="31">
        <v>11</v>
      </c>
      <c r="ZL38" s="27">
        <v>12</v>
      </c>
      <c r="ZM38" s="31">
        <v>1</v>
      </c>
      <c r="ZN38" s="31">
        <v>0</v>
      </c>
      <c r="ZO38" s="28">
        <v>13</v>
      </c>
      <c r="ZP38" s="59"/>
      <c r="ZQ38" s="29">
        <v>6</v>
      </c>
      <c r="ZR38" s="60" t="str">
        <f t="shared" si="1081"/>
        <v/>
      </c>
      <c r="ZS38" s="30">
        <v>4</v>
      </c>
      <c r="ZT38" s="31">
        <v>5</v>
      </c>
      <c r="ZU38" s="27">
        <v>9</v>
      </c>
      <c r="ZV38" s="31">
        <v>2</v>
      </c>
      <c r="ZW38" s="31">
        <v>0</v>
      </c>
      <c r="ZX38" s="28">
        <v>11</v>
      </c>
      <c r="ZY38" s="59"/>
      <c r="ZZ38" s="29">
        <v>6</v>
      </c>
      <c r="AAA38" s="60" t="str">
        <f t="shared" si="1068"/>
        <v/>
      </c>
      <c r="AAB38" s="30">
        <v>9</v>
      </c>
      <c r="AAC38" s="31">
        <v>2</v>
      </c>
      <c r="AAD38" s="27">
        <v>11</v>
      </c>
      <c r="AAE38" s="31">
        <v>1</v>
      </c>
      <c r="AAF38" s="31">
        <v>1</v>
      </c>
      <c r="AAG38" s="28">
        <v>13</v>
      </c>
      <c r="AAH38" s="59"/>
      <c r="AAI38" s="29">
        <v>6</v>
      </c>
      <c r="AAJ38" s="60" t="str">
        <f t="shared" si="1069"/>
        <v/>
      </c>
      <c r="AAK38" s="30">
        <v>8</v>
      </c>
      <c r="AAL38" s="31">
        <v>5</v>
      </c>
      <c r="AAM38" s="27">
        <v>13</v>
      </c>
      <c r="AAN38" s="31">
        <v>2</v>
      </c>
      <c r="AAO38" s="31">
        <v>0</v>
      </c>
      <c r="AAP38" s="28">
        <v>15</v>
      </c>
      <c r="AAQ38" s="59"/>
      <c r="AAR38" s="29">
        <v>10</v>
      </c>
      <c r="AAS38" s="60" t="str">
        <f t="shared" si="1083"/>
        <v/>
      </c>
      <c r="AAT38" s="30"/>
      <c r="AAU38" s="31"/>
      <c r="AAV38" s="27"/>
      <c r="AAW38" s="31"/>
      <c r="AAX38" s="31"/>
      <c r="AAY38" s="28"/>
      <c r="AAZ38" s="59"/>
      <c r="ABA38" s="29"/>
      <c r="ABB38" s="60" t="str">
        <f t="shared" si="1082"/>
        <v/>
      </c>
      <c r="ABC38" s="30"/>
      <c r="ABD38" s="31"/>
      <c r="ABE38" s="27"/>
      <c r="ABF38" s="31"/>
      <c r="ABG38" s="31"/>
      <c r="ABH38" s="28"/>
      <c r="ABI38" s="59"/>
      <c r="ABJ38" s="29"/>
      <c r="ABK38" s="60" t="str">
        <f t="shared" si="1070"/>
        <v/>
      </c>
      <c r="ABL38" s="30">
        <v>7</v>
      </c>
      <c r="ABM38" s="31">
        <v>6</v>
      </c>
      <c r="ABN38" s="27">
        <v>13</v>
      </c>
      <c r="ABO38" s="31">
        <v>1</v>
      </c>
      <c r="ABP38" s="31">
        <v>0</v>
      </c>
      <c r="ABQ38" s="28">
        <v>14</v>
      </c>
      <c r="ABR38" s="59"/>
      <c r="ABS38" s="29">
        <v>9</v>
      </c>
      <c r="ABT38" s="60" t="str">
        <f t="shared" si="1071"/>
        <v/>
      </c>
      <c r="ABU38" s="30">
        <v>12</v>
      </c>
      <c r="ABV38" s="31">
        <v>6</v>
      </c>
      <c r="ABW38" s="27">
        <v>18</v>
      </c>
      <c r="ABX38" s="31">
        <v>4</v>
      </c>
      <c r="ABY38" s="31">
        <v>1</v>
      </c>
      <c r="ABZ38" s="28">
        <v>23</v>
      </c>
      <c r="ACA38" s="59"/>
      <c r="ACB38" s="29">
        <v>7</v>
      </c>
      <c r="ACC38" s="60" t="str">
        <f t="shared" si="1072"/>
        <v/>
      </c>
      <c r="ACD38" s="30">
        <v>6</v>
      </c>
      <c r="ACE38" s="31">
        <v>5</v>
      </c>
      <c r="ACF38" s="27">
        <v>11</v>
      </c>
      <c r="ACG38" s="31">
        <v>2</v>
      </c>
      <c r="ACH38" s="31">
        <v>0</v>
      </c>
      <c r="ACI38" s="28">
        <v>13</v>
      </c>
      <c r="ACJ38" s="59"/>
      <c r="ACK38" s="29">
        <v>9</v>
      </c>
      <c r="ACL38" s="60" t="str">
        <f t="shared" si="1073"/>
        <v/>
      </c>
      <c r="ACM38" s="30"/>
      <c r="ACN38" s="31"/>
      <c r="ACO38" s="27"/>
      <c r="ACP38" s="31"/>
      <c r="ACQ38" s="31"/>
      <c r="ACR38" s="28"/>
      <c r="ACS38" s="59"/>
      <c r="ACT38" s="29"/>
      <c r="ACU38" s="60" t="str">
        <f t="shared" si="1074"/>
        <v/>
      </c>
      <c r="ACV38" s="30"/>
      <c r="ACW38" s="31"/>
      <c r="ACX38" s="27"/>
      <c r="ACY38" s="31"/>
      <c r="ACZ38" s="31"/>
      <c r="ADA38" s="28"/>
      <c r="ADB38" s="59"/>
      <c r="ADC38" s="29"/>
      <c r="ADD38" s="60" t="str">
        <f t="shared" si="1075"/>
        <v/>
      </c>
      <c r="ADE38" s="30">
        <v>5</v>
      </c>
      <c r="ADF38" s="31">
        <v>2</v>
      </c>
      <c r="ADG38" s="27">
        <v>7</v>
      </c>
      <c r="ADH38" s="31">
        <v>1</v>
      </c>
      <c r="ADI38" s="31">
        <v>1</v>
      </c>
      <c r="ADJ38" s="28">
        <v>9</v>
      </c>
      <c r="ADK38" s="59"/>
      <c r="ADL38" s="29">
        <v>20</v>
      </c>
      <c r="ADM38" s="60" t="str">
        <f t="shared" si="1076"/>
        <v/>
      </c>
      <c r="ADN38" s="30"/>
      <c r="ADO38" s="31"/>
      <c r="ADP38" s="27"/>
      <c r="ADQ38" s="31"/>
      <c r="ADR38" s="31"/>
      <c r="ADS38" s="28"/>
      <c r="ADT38" s="59"/>
      <c r="ADU38" s="29"/>
      <c r="ADV38" s="60" t="str">
        <f t="shared" si="812"/>
        <v/>
      </c>
      <c r="ADW38" s="30"/>
      <c r="ADX38" s="31"/>
      <c r="ADY38" s="27"/>
      <c r="ADZ38" s="31"/>
      <c r="AEA38" s="31"/>
      <c r="AEB38" s="28"/>
      <c r="AEC38" s="59"/>
      <c r="AED38" s="29"/>
      <c r="AEE38" s="60" t="str">
        <f t="shared" si="813"/>
        <v/>
      </c>
      <c r="AEF38" s="30">
        <v>3</v>
      </c>
      <c r="AEG38" s="31">
        <v>8</v>
      </c>
      <c r="AEH38" s="27">
        <v>11</v>
      </c>
      <c r="AEI38" s="31">
        <v>2</v>
      </c>
      <c r="AEJ38" s="31">
        <v>1</v>
      </c>
      <c r="AEK38" s="28">
        <v>14</v>
      </c>
      <c r="AEL38" s="59"/>
      <c r="AEM38" s="29">
        <v>7</v>
      </c>
      <c r="AEN38" s="60" t="str">
        <f t="shared" si="814"/>
        <v/>
      </c>
      <c r="AEO38" s="30">
        <v>3</v>
      </c>
      <c r="AEP38" s="31">
        <v>2</v>
      </c>
      <c r="AEQ38" s="27">
        <v>5</v>
      </c>
      <c r="AER38" s="31">
        <v>1</v>
      </c>
      <c r="AES38" s="31">
        <v>0</v>
      </c>
      <c r="AET38" s="28">
        <v>6</v>
      </c>
      <c r="AEU38" s="59"/>
      <c r="AEV38" s="29">
        <v>1</v>
      </c>
      <c r="AEW38" s="60" t="str">
        <f t="shared" si="815"/>
        <v/>
      </c>
      <c r="AEX38" s="30">
        <v>3</v>
      </c>
      <c r="AEY38" s="31">
        <v>2</v>
      </c>
      <c r="AEZ38" s="27">
        <v>5</v>
      </c>
      <c r="AFA38" s="31">
        <v>2</v>
      </c>
      <c r="AFB38" s="31">
        <v>0</v>
      </c>
      <c r="AFC38" s="28">
        <v>7</v>
      </c>
      <c r="AFD38" s="59"/>
      <c r="AFE38" s="29">
        <v>9</v>
      </c>
      <c r="AFF38" s="60" t="str">
        <f t="shared" si="816"/>
        <v/>
      </c>
      <c r="AFG38" s="30">
        <v>7</v>
      </c>
      <c r="AFH38" s="31">
        <v>7</v>
      </c>
      <c r="AFI38" s="27">
        <v>14</v>
      </c>
      <c r="AFJ38" s="31">
        <v>2</v>
      </c>
      <c r="AFK38" s="31">
        <v>1</v>
      </c>
      <c r="AFL38" s="28">
        <v>17</v>
      </c>
      <c r="AFM38" s="59"/>
      <c r="AFN38" s="29">
        <v>14</v>
      </c>
      <c r="AFO38" s="60" t="str">
        <f t="shared" si="817"/>
        <v/>
      </c>
      <c r="AFP38" s="30">
        <v>10</v>
      </c>
      <c r="AFQ38" s="31">
        <v>9</v>
      </c>
      <c r="AFR38" s="27">
        <v>19</v>
      </c>
      <c r="AFS38" s="31">
        <v>1</v>
      </c>
      <c r="AFT38" s="31">
        <v>0</v>
      </c>
      <c r="AFU38" s="28">
        <v>20</v>
      </c>
      <c r="AFV38" s="59"/>
      <c r="AFW38" s="29">
        <v>7</v>
      </c>
      <c r="AFX38" s="60" t="str">
        <f t="shared" si="818"/>
        <v/>
      </c>
      <c r="AFY38" s="30"/>
      <c r="AFZ38" s="31"/>
      <c r="AGA38" s="27"/>
      <c r="AGB38" s="31"/>
      <c r="AGC38" s="31"/>
      <c r="AGD38" s="28"/>
      <c r="AGE38" s="59"/>
      <c r="AGF38" s="29"/>
      <c r="AGG38" s="60" t="str">
        <f t="shared" si="819"/>
        <v/>
      </c>
      <c r="AGH38" s="30"/>
      <c r="AGI38" s="31"/>
      <c r="AGJ38" s="27"/>
      <c r="AGK38" s="31"/>
      <c r="AGL38" s="31"/>
      <c r="AGM38" s="28"/>
      <c r="AGN38" s="59"/>
      <c r="AGO38" s="29"/>
      <c r="AGP38" s="60" t="str">
        <f t="shared" si="820"/>
        <v/>
      </c>
      <c r="AGQ38" s="30"/>
      <c r="AGR38" s="31"/>
      <c r="AGS38" s="27"/>
      <c r="AGT38" s="31"/>
      <c r="AGU38" s="31"/>
      <c r="AGV38" s="28"/>
      <c r="AGW38" s="59"/>
      <c r="AGX38" s="29"/>
      <c r="AGY38" s="60" t="str">
        <f t="shared" si="821"/>
        <v/>
      </c>
      <c r="AGZ38" s="30"/>
      <c r="AHA38" s="31"/>
      <c r="AHB38" s="27"/>
      <c r="AHC38" s="31"/>
      <c r="AHD38" s="31"/>
      <c r="AHE38" s="28"/>
      <c r="AHF38" s="59"/>
      <c r="AHG38" s="29"/>
      <c r="AHH38" s="60" t="str">
        <f t="shared" si="822"/>
        <v/>
      </c>
      <c r="AHI38" s="30"/>
      <c r="AHJ38" s="31"/>
      <c r="AHK38" s="27"/>
      <c r="AHL38" s="31"/>
      <c r="AHM38" s="31"/>
      <c r="AHN38" s="28"/>
      <c r="AHO38" s="59"/>
      <c r="AHP38" s="29"/>
      <c r="AHQ38" s="60" t="str">
        <f t="shared" si="823"/>
        <v/>
      </c>
      <c r="AHR38" s="30"/>
      <c r="AHS38" s="31"/>
      <c r="AHT38" s="27"/>
      <c r="AHU38" s="31"/>
      <c r="AHV38" s="31"/>
      <c r="AHW38" s="28"/>
      <c r="AHX38" s="59"/>
      <c r="AHY38" s="29"/>
      <c r="AHZ38" s="60" t="str">
        <f t="shared" si="824"/>
        <v/>
      </c>
      <c r="AIA38" s="30"/>
      <c r="AIB38" s="31"/>
      <c r="AIC38" s="27"/>
      <c r="AID38" s="31"/>
      <c r="AIE38" s="31"/>
      <c r="AIF38" s="28"/>
      <c r="AIG38" s="59"/>
      <c r="AIH38" s="29"/>
      <c r="AII38" s="60" t="str">
        <f t="shared" si="825"/>
        <v/>
      </c>
      <c r="AIJ38" s="30"/>
      <c r="AIK38" s="31"/>
      <c r="AIL38" s="27"/>
      <c r="AIM38" s="31"/>
      <c r="AIN38" s="31"/>
      <c r="AIO38" s="28"/>
      <c r="AIP38" s="59"/>
      <c r="AIQ38" s="29"/>
      <c r="AIR38" s="60" t="str">
        <f t="shared" si="826"/>
        <v/>
      </c>
      <c r="AIS38" s="30"/>
      <c r="AIT38" s="31"/>
      <c r="AIU38" s="27"/>
      <c r="AIV38" s="31"/>
      <c r="AIW38" s="31"/>
      <c r="AIX38" s="28"/>
      <c r="AIY38" s="59"/>
      <c r="AIZ38" s="29"/>
      <c r="AJA38" s="60" t="str">
        <f t="shared" si="827"/>
        <v/>
      </c>
      <c r="AJB38" s="30">
        <v>5</v>
      </c>
      <c r="AJC38" s="31">
        <v>4</v>
      </c>
      <c r="AJD38" s="27">
        <v>9</v>
      </c>
      <c r="AJE38" s="31">
        <v>0</v>
      </c>
      <c r="AJF38" s="31">
        <v>1</v>
      </c>
      <c r="AJG38" s="28">
        <v>10</v>
      </c>
      <c r="AJH38" s="59"/>
      <c r="AJI38" s="29">
        <v>3</v>
      </c>
      <c r="AJJ38" s="60" t="str">
        <f t="shared" si="828"/>
        <v/>
      </c>
      <c r="AJK38" s="30">
        <v>11</v>
      </c>
      <c r="AJL38" s="31">
        <v>5</v>
      </c>
      <c r="AJM38" s="27">
        <v>16</v>
      </c>
      <c r="AJN38" s="31">
        <v>3</v>
      </c>
      <c r="AJO38" s="31">
        <v>1</v>
      </c>
      <c r="AJP38" s="28">
        <v>20</v>
      </c>
      <c r="AJQ38" s="59"/>
      <c r="AJR38" s="29">
        <v>6</v>
      </c>
      <c r="AJS38" s="60" t="str">
        <f t="shared" si="829"/>
        <v/>
      </c>
      <c r="AJT38" s="30">
        <v>9</v>
      </c>
      <c r="AJU38" s="31">
        <v>3</v>
      </c>
      <c r="AJV38" s="27">
        <v>12</v>
      </c>
      <c r="AJW38" s="31">
        <v>4</v>
      </c>
      <c r="AJX38" s="31">
        <v>1</v>
      </c>
      <c r="AJY38" s="28">
        <v>17</v>
      </c>
      <c r="AJZ38" s="59"/>
      <c r="AKA38" s="29">
        <v>9</v>
      </c>
      <c r="AKB38" s="60" t="str">
        <f t="shared" si="830"/>
        <v/>
      </c>
      <c r="AKC38" s="30">
        <v>2</v>
      </c>
      <c r="AKD38" s="31">
        <v>7</v>
      </c>
      <c r="AKE38" s="27">
        <v>9</v>
      </c>
      <c r="AKF38" s="31">
        <v>1</v>
      </c>
      <c r="AKG38" s="31">
        <v>0</v>
      </c>
      <c r="AKH38" s="28">
        <v>10</v>
      </c>
      <c r="AKI38" s="59"/>
      <c r="AKJ38" s="29">
        <v>8</v>
      </c>
      <c r="AKK38" s="60" t="str">
        <f t="shared" si="831"/>
        <v/>
      </c>
      <c r="AKL38" s="30">
        <v>2</v>
      </c>
      <c r="AKM38" s="31">
        <v>6</v>
      </c>
      <c r="AKN38" s="27">
        <v>8</v>
      </c>
      <c r="AKO38" s="31">
        <v>4</v>
      </c>
      <c r="AKP38" s="31">
        <v>1</v>
      </c>
      <c r="AKQ38" s="28">
        <v>13</v>
      </c>
      <c r="AKR38" s="59"/>
      <c r="AKS38" s="29">
        <v>5</v>
      </c>
      <c r="AKT38" s="60" t="str">
        <f t="shared" si="832"/>
        <v/>
      </c>
      <c r="AKU38" s="30"/>
      <c r="AKV38" s="31"/>
      <c r="AKW38" s="27"/>
      <c r="AKX38" s="31"/>
      <c r="AKY38" s="31"/>
      <c r="AKZ38" s="28"/>
      <c r="ALA38" s="59"/>
      <c r="ALB38" s="29"/>
      <c r="ALC38" s="60" t="str">
        <f t="shared" si="833"/>
        <v/>
      </c>
      <c r="ALD38" s="30"/>
      <c r="ALE38" s="31"/>
      <c r="ALF38" s="27"/>
      <c r="ALG38" s="31"/>
      <c r="ALH38" s="31"/>
      <c r="ALI38" s="28"/>
      <c r="ALJ38" s="59"/>
      <c r="ALK38" s="29"/>
      <c r="ALL38" s="60" t="str">
        <f t="shared" si="834"/>
        <v/>
      </c>
      <c r="ALM38" s="30"/>
      <c r="ALN38" s="31"/>
      <c r="ALO38" s="27"/>
      <c r="ALP38" s="31"/>
      <c r="ALQ38" s="31"/>
      <c r="ALR38" s="28"/>
      <c r="ALS38" s="59"/>
      <c r="ALT38" s="29"/>
      <c r="ALU38" s="60" t="str">
        <f t="shared" si="835"/>
        <v/>
      </c>
      <c r="ALV38" s="30">
        <v>2</v>
      </c>
      <c r="ALW38" s="31">
        <v>0</v>
      </c>
      <c r="ALX38" s="27">
        <v>2</v>
      </c>
      <c r="ALY38" s="31">
        <v>0</v>
      </c>
      <c r="ALZ38" s="31">
        <v>0</v>
      </c>
      <c r="AMA38" s="28">
        <v>2</v>
      </c>
      <c r="AMB38" s="59"/>
      <c r="AMC38" s="29">
        <v>13</v>
      </c>
      <c r="AMD38" s="60" t="str">
        <f t="shared" si="836"/>
        <v/>
      </c>
      <c r="AME38" s="30">
        <v>5</v>
      </c>
      <c r="AMF38" s="31">
        <v>2</v>
      </c>
      <c r="AMG38" s="27">
        <v>7</v>
      </c>
      <c r="AMH38" s="31">
        <v>1</v>
      </c>
      <c r="AMI38" s="31">
        <v>0</v>
      </c>
      <c r="AMJ38" s="28">
        <v>8</v>
      </c>
      <c r="AMK38" s="59"/>
      <c r="AML38" s="29">
        <v>11</v>
      </c>
      <c r="AMM38" s="60" t="str">
        <f t="shared" si="837"/>
        <v/>
      </c>
      <c r="AMN38" s="30">
        <v>9</v>
      </c>
      <c r="AMO38" s="31">
        <v>2</v>
      </c>
      <c r="AMP38" s="27">
        <v>11</v>
      </c>
      <c r="AMQ38" s="31">
        <v>3</v>
      </c>
      <c r="AMR38" s="31">
        <v>1</v>
      </c>
      <c r="AMS38" s="28">
        <v>15</v>
      </c>
      <c r="AMT38" s="59"/>
      <c r="AMU38" s="29">
        <v>16</v>
      </c>
      <c r="AMV38" s="60" t="str">
        <f t="shared" si="838"/>
        <v/>
      </c>
      <c r="AMW38" s="30">
        <v>6</v>
      </c>
      <c r="AMX38" s="31">
        <v>3</v>
      </c>
      <c r="AMY38" s="27">
        <v>9</v>
      </c>
      <c r="AMZ38" s="31">
        <v>4</v>
      </c>
      <c r="ANA38" s="31">
        <v>0</v>
      </c>
      <c r="ANB38" s="28">
        <v>13</v>
      </c>
      <c r="ANC38" s="59"/>
      <c r="AND38" s="29">
        <v>17</v>
      </c>
      <c r="ANE38" s="60" t="str">
        <f t="shared" si="839"/>
        <v/>
      </c>
      <c r="ANF38" s="30"/>
      <c r="ANG38" s="31"/>
      <c r="ANH38" s="27"/>
      <c r="ANI38" s="31"/>
      <c r="ANJ38" s="31"/>
      <c r="ANK38" s="28"/>
      <c r="ANL38" s="59"/>
      <c r="ANM38" s="29"/>
      <c r="ANN38" s="60" t="str">
        <f t="shared" si="840"/>
        <v/>
      </c>
      <c r="ANO38" s="30"/>
      <c r="ANP38" s="31"/>
      <c r="ANQ38" s="27"/>
      <c r="ANR38" s="31"/>
      <c r="ANS38" s="31"/>
      <c r="ANT38" s="28"/>
      <c r="ANU38" s="59"/>
      <c r="ANV38" s="29"/>
      <c r="ANW38" s="60" t="str">
        <f t="shared" si="841"/>
        <v/>
      </c>
      <c r="ANX38" s="30">
        <v>12</v>
      </c>
      <c r="ANY38" s="31">
        <v>3</v>
      </c>
      <c r="ANZ38" s="27">
        <v>15</v>
      </c>
      <c r="AOA38" s="31">
        <v>0</v>
      </c>
      <c r="AOB38" s="31">
        <v>0</v>
      </c>
      <c r="AOC38" s="28">
        <v>15</v>
      </c>
      <c r="AOD38" s="59"/>
      <c r="AOE38" s="29">
        <v>21</v>
      </c>
      <c r="AOF38" s="60" t="str">
        <f t="shared" si="842"/>
        <v/>
      </c>
      <c r="AOG38" s="30"/>
      <c r="AOH38" s="31"/>
      <c r="AOI38" s="27"/>
      <c r="AOJ38" s="31"/>
      <c r="AOK38" s="31"/>
      <c r="AOL38" s="28"/>
      <c r="AOM38" s="59"/>
      <c r="AON38" s="29"/>
      <c r="AOO38" s="60" t="str">
        <f t="shared" si="843"/>
        <v/>
      </c>
      <c r="AOP38" s="30">
        <v>5</v>
      </c>
      <c r="AOQ38" s="31">
        <v>1</v>
      </c>
      <c r="AOR38" s="27">
        <v>6</v>
      </c>
      <c r="AOS38" s="31">
        <v>4</v>
      </c>
      <c r="AOT38" s="31">
        <v>0</v>
      </c>
      <c r="AOU38" s="28">
        <v>10</v>
      </c>
      <c r="AOV38" s="59"/>
      <c r="AOW38" s="29">
        <v>9</v>
      </c>
      <c r="AOX38" s="60" t="str">
        <f t="shared" si="844"/>
        <v/>
      </c>
      <c r="AOY38" s="30">
        <v>10</v>
      </c>
      <c r="AOZ38" s="31">
        <v>5</v>
      </c>
      <c r="APA38" s="27">
        <v>15</v>
      </c>
      <c r="APB38" s="31">
        <v>1</v>
      </c>
      <c r="APC38" s="31">
        <v>2</v>
      </c>
      <c r="APD38" s="28">
        <v>18</v>
      </c>
      <c r="APE38" s="59"/>
      <c r="APF38" s="29"/>
      <c r="APG38" s="60" t="str">
        <f t="shared" si="845"/>
        <v/>
      </c>
      <c r="APH38" s="30">
        <v>6</v>
      </c>
      <c r="API38" s="31">
        <v>2</v>
      </c>
      <c r="APJ38" s="27">
        <v>8</v>
      </c>
      <c r="APK38" s="31">
        <v>3</v>
      </c>
      <c r="APL38" s="31">
        <v>1</v>
      </c>
      <c r="APM38" s="28">
        <v>12</v>
      </c>
      <c r="APN38" s="59"/>
      <c r="APO38" s="29">
        <v>22</v>
      </c>
      <c r="APP38" s="60" t="str">
        <f t="shared" si="846"/>
        <v/>
      </c>
      <c r="APQ38" s="30">
        <v>2</v>
      </c>
      <c r="APR38" s="31">
        <v>1</v>
      </c>
      <c r="APS38" s="27">
        <v>3</v>
      </c>
      <c r="APT38" s="31">
        <v>0</v>
      </c>
      <c r="APU38" s="31">
        <v>0</v>
      </c>
      <c r="APV38" s="28">
        <v>3</v>
      </c>
      <c r="APW38" s="59"/>
      <c r="APX38" s="29">
        <v>0</v>
      </c>
      <c r="APY38" s="60" t="str">
        <f t="shared" si="847"/>
        <v/>
      </c>
      <c r="APZ38" s="30">
        <v>5</v>
      </c>
      <c r="AQA38" s="31">
        <v>2</v>
      </c>
      <c r="AQB38" s="27">
        <v>7</v>
      </c>
      <c r="AQC38" s="31">
        <v>0</v>
      </c>
      <c r="AQD38" s="31">
        <v>2</v>
      </c>
      <c r="AQE38" s="28">
        <v>9</v>
      </c>
      <c r="AQF38" s="59"/>
      <c r="AQG38" s="29">
        <v>8</v>
      </c>
      <c r="AQH38" s="60" t="str">
        <f t="shared" si="848"/>
        <v/>
      </c>
      <c r="AQI38" s="30"/>
      <c r="AQJ38" s="31"/>
      <c r="AQK38" s="27"/>
      <c r="AQL38" s="31"/>
      <c r="AQM38" s="31"/>
      <c r="AQN38" s="28"/>
      <c r="AQO38" s="59"/>
      <c r="AQP38" s="29"/>
      <c r="AQQ38" s="60" t="str">
        <f t="shared" si="849"/>
        <v/>
      </c>
      <c r="AQR38" s="30"/>
      <c r="AQS38" s="31"/>
      <c r="AQT38" s="27"/>
      <c r="AQU38" s="31"/>
      <c r="AQV38" s="31"/>
      <c r="AQW38" s="28"/>
      <c r="AQX38" s="59"/>
      <c r="AQY38" s="29">
        <v>0</v>
      </c>
      <c r="AQZ38" s="60" t="str">
        <f t="shared" si="850"/>
        <v/>
      </c>
      <c r="ARA38" s="30">
        <v>2</v>
      </c>
      <c r="ARB38" s="31">
        <v>2</v>
      </c>
      <c r="ARC38" s="27">
        <v>4</v>
      </c>
      <c r="ARD38" s="31">
        <v>0</v>
      </c>
      <c r="ARE38" s="31">
        <v>0</v>
      </c>
      <c r="ARF38" s="28">
        <v>4</v>
      </c>
      <c r="ARG38" s="59"/>
      <c r="ARH38" s="29">
        <v>3</v>
      </c>
      <c r="ARI38" s="60" t="str">
        <f t="shared" si="851"/>
        <v/>
      </c>
      <c r="ARJ38" s="30">
        <v>6</v>
      </c>
      <c r="ARK38" s="31">
        <v>4</v>
      </c>
      <c r="ARL38" s="27">
        <v>10</v>
      </c>
      <c r="ARM38" s="31">
        <v>2</v>
      </c>
      <c r="ARN38" s="31">
        <v>0</v>
      </c>
      <c r="ARO38" s="28">
        <v>12</v>
      </c>
      <c r="ARP38" s="59"/>
      <c r="ARQ38" s="29">
        <v>11</v>
      </c>
      <c r="ARR38" s="60" t="str">
        <f t="shared" si="852"/>
        <v/>
      </c>
      <c r="ARS38" s="30">
        <v>4</v>
      </c>
      <c r="ART38" s="31">
        <v>3</v>
      </c>
      <c r="ARU38" s="27">
        <v>7</v>
      </c>
      <c r="ARV38" s="31">
        <v>2</v>
      </c>
      <c r="ARW38" s="31">
        <v>0</v>
      </c>
      <c r="ARX38" s="28">
        <v>9</v>
      </c>
      <c r="ARY38" s="59"/>
      <c r="ARZ38" s="29">
        <v>9</v>
      </c>
      <c r="ASA38" s="60" t="str">
        <f t="shared" si="1014"/>
        <v/>
      </c>
      <c r="ASB38" s="30"/>
      <c r="ASC38" s="31"/>
      <c r="ASD38" s="27"/>
      <c r="ASE38" s="31"/>
      <c r="ASF38" s="31"/>
      <c r="ASG38" s="28"/>
      <c r="ASH38" s="59"/>
      <c r="ASI38" s="29"/>
      <c r="ASJ38" s="60" t="str">
        <f t="shared" si="1015"/>
        <v/>
      </c>
      <c r="ASK38" s="30">
        <v>1</v>
      </c>
      <c r="ASL38" s="31">
        <v>5</v>
      </c>
      <c r="ASM38" s="27">
        <v>6</v>
      </c>
      <c r="ASN38" s="31">
        <v>2</v>
      </c>
      <c r="ASO38" s="31">
        <v>0</v>
      </c>
      <c r="ASP38" s="28">
        <v>8</v>
      </c>
      <c r="ASQ38" s="59"/>
      <c r="ASR38" s="29">
        <v>9</v>
      </c>
      <c r="ASS38" s="60" t="str">
        <f t="shared" si="1016"/>
        <v/>
      </c>
      <c r="AST38" s="30"/>
      <c r="ASU38" s="31"/>
      <c r="ASV38" s="27"/>
      <c r="ASW38" s="31"/>
      <c r="ASX38" s="31"/>
      <c r="ASY38" s="28"/>
      <c r="ASZ38" s="59"/>
      <c r="ATA38" s="29"/>
      <c r="ATB38" s="60" t="str">
        <f t="shared" si="1017"/>
        <v/>
      </c>
      <c r="ATC38" s="30"/>
      <c r="ATD38" s="31"/>
      <c r="ATE38" s="27"/>
      <c r="ATF38" s="31"/>
      <c r="ATG38" s="31"/>
      <c r="ATH38" s="28"/>
      <c r="ATI38" s="59"/>
      <c r="ATJ38" s="29"/>
      <c r="ATK38" s="60" t="str">
        <f t="shared" si="1018"/>
        <v/>
      </c>
      <c r="ATL38" s="30">
        <v>3</v>
      </c>
      <c r="ATM38" s="31">
        <v>10</v>
      </c>
      <c r="ATN38" s="27">
        <v>13</v>
      </c>
      <c r="ATO38" s="31">
        <v>3</v>
      </c>
      <c r="ATP38" s="31">
        <v>1</v>
      </c>
      <c r="ATQ38" s="28">
        <v>17</v>
      </c>
      <c r="ATR38" s="59"/>
      <c r="ATS38" s="29">
        <v>9</v>
      </c>
      <c r="ATT38" s="60" t="str">
        <f t="shared" si="1019"/>
        <v/>
      </c>
      <c r="ATU38" s="30">
        <v>6</v>
      </c>
      <c r="ATV38" s="31">
        <v>1</v>
      </c>
      <c r="ATW38" s="27">
        <v>7</v>
      </c>
      <c r="ATX38" s="31">
        <v>1</v>
      </c>
      <c r="ATY38" s="31">
        <v>0</v>
      </c>
      <c r="ATZ38" s="28">
        <v>8</v>
      </c>
      <c r="AUA38" s="59">
        <v>12</v>
      </c>
      <c r="AUB38" s="29">
        <v>12</v>
      </c>
      <c r="AUC38" s="60">
        <f t="shared" si="1020"/>
        <v>1</v>
      </c>
      <c r="AUD38" s="30">
        <v>10</v>
      </c>
      <c r="AUE38" s="31">
        <v>3</v>
      </c>
      <c r="AUF38" s="27">
        <v>13</v>
      </c>
      <c r="AUG38" s="31">
        <v>2</v>
      </c>
      <c r="AUH38" s="31">
        <v>0</v>
      </c>
      <c r="AUI38" s="28">
        <v>15</v>
      </c>
      <c r="AUJ38" s="59">
        <v>16</v>
      </c>
      <c r="AUK38" s="29">
        <v>16</v>
      </c>
      <c r="AUL38" s="60">
        <f t="shared" si="1021"/>
        <v>1</v>
      </c>
      <c r="AUM38" s="30"/>
      <c r="AUN38" s="31"/>
      <c r="AUO38" s="27"/>
      <c r="AUP38" s="31"/>
      <c r="AUQ38" s="31"/>
      <c r="AUR38" s="28"/>
      <c r="AUS38" s="59">
        <v>0</v>
      </c>
      <c r="AUT38" s="29">
        <v>0</v>
      </c>
      <c r="AUU38" s="60" t="str">
        <f t="shared" si="1022"/>
        <v/>
      </c>
      <c r="AUV38" s="30">
        <v>4</v>
      </c>
      <c r="AUW38" s="31">
        <v>5</v>
      </c>
      <c r="AUX38" s="27">
        <v>9</v>
      </c>
      <c r="AUY38" s="31">
        <v>1</v>
      </c>
      <c r="AUZ38" s="31">
        <v>0</v>
      </c>
      <c r="AVA38" s="28">
        <v>10</v>
      </c>
      <c r="AVB38" s="59">
        <v>7</v>
      </c>
      <c r="AVC38" s="29">
        <v>7</v>
      </c>
      <c r="AVD38" s="60">
        <f t="shared" si="1023"/>
        <v>1</v>
      </c>
      <c r="AVE38" s="30">
        <v>7</v>
      </c>
      <c r="AVF38" s="31">
        <v>4</v>
      </c>
      <c r="AVG38" s="27">
        <v>11</v>
      </c>
      <c r="AVH38" s="31">
        <v>2</v>
      </c>
      <c r="AVI38" s="31">
        <v>0</v>
      </c>
      <c r="AVJ38" s="28">
        <v>13</v>
      </c>
      <c r="AVK38" s="59">
        <v>7</v>
      </c>
      <c r="AVL38" s="29">
        <v>7</v>
      </c>
      <c r="AVM38" s="60">
        <f t="shared" si="1024"/>
        <v>1</v>
      </c>
      <c r="AVN38" s="30">
        <v>3</v>
      </c>
      <c r="AVO38" s="31">
        <v>3</v>
      </c>
      <c r="AVP38" s="27">
        <v>6</v>
      </c>
      <c r="AVQ38" s="31">
        <v>6</v>
      </c>
      <c r="AVR38" s="31">
        <v>4</v>
      </c>
      <c r="AVS38" s="28">
        <v>16</v>
      </c>
      <c r="AVT38" s="59">
        <v>22</v>
      </c>
      <c r="AVU38" s="29">
        <v>22</v>
      </c>
      <c r="AVV38" s="60">
        <f t="shared" si="864"/>
        <v>1</v>
      </c>
      <c r="AVW38" s="30">
        <v>4</v>
      </c>
      <c r="AVX38" s="31">
        <v>1</v>
      </c>
      <c r="AVY38" s="27">
        <v>5</v>
      </c>
      <c r="AVZ38" s="31">
        <v>2</v>
      </c>
      <c r="AWA38" s="31">
        <v>0</v>
      </c>
      <c r="AWB38" s="28">
        <v>7</v>
      </c>
      <c r="AWC38" s="59">
        <v>14</v>
      </c>
      <c r="AWD38" s="29">
        <v>14</v>
      </c>
      <c r="AWE38" s="60">
        <f t="shared" si="865"/>
        <v>1</v>
      </c>
      <c r="AWF38" s="30"/>
      <c r="AWG38" s="31"/>
      <c r="AWH38" s="27"/>
      <c r="AWI38" s="31"/>
      <c r="AWJ38" s="31"/>
      <c r="AWK38" s="28"/>
      <c r="AWL38" s="59">
        <v>0</v>
      </c>
      <c r="AWM38" s="29">
        <v>0</v>
      </c>
      <c r="AWN38" s="60" t="str">
        <f t="shared" si="866"/>
        <v/>
      </c>
      <c r="AWO38" s="30">
        <v>6</v>
      </c>
      <c r="AWP38" s="31">
        <v>4</v>
      </c>
      <c r="AWQ38" s="27">
        <v>10</v>
      </c>
      <c r="AWR38" s="31">
        <v>4</v>
      </c>
      <c r="AWS38" s="31">
        <v>1</v>
      </c>
      <c r="AWT38" s="28">
        <v>15</v>
      </c>
      <c r="AWU38" s="59">
        <v>16</v>
      </c>
      <c r="AWV38" s="29">
        <v>16</v>
      </c>
      <c r="AWW38" s="60">
        <f t="shared" si="867"/>
        <v>1</v>
      </c>
      <c r="AWX38" s="30"/>
      <c r="AWY38" s="31"/>
      <c r="AWZ38" s="27"/>
      <c r="AXA38" s="31"/>
      <c r="AXB38" s="31"/>
      <c r="AXC38" s="28"/>
      <c r="AXD38" s="59"/>
      <c r="AXE38" s="29"/>
      <c r="AXF38" s="60" t="str">
        <f t="shared" si="868"/>
        <v/>
      </c>
      <c r="AXG38" s="30">
        <v>5</v>
      </c>
      <c r="AXH38" s="31">
        <v>1</v>
      </c>
      <c r="AXI38" s="27">
        <v>6</v>
      </c>
      <c r="AXJ38" s="31">
        <v>1</v>
      </c>
      <c r="AXK38" s="31">
        <v>0</v>
      </c>
      <c r="AXL38" s="28">
        <v>7</v>
      </c>
      <c r="AXM38" s="59">
        <v>9</v>
      </c>
      <c r="AXN38" s="29">
        <v>9</v>
      </c>
      <c r="AXO38" s="60">
        <f t="shared" si="869"/>
        <v>1</v>
      </c>
      <c r="AXP38" s="30">
        <v>7</v>
      </c>
      <c r="AXQ38" s="31">
        <v>4</v>
      </c>
      <c r="AXR38" s="27">
        <v>11</v>
      </c>
      <c r="AXS38" s="31">
        <v>5</v>
      </c>
      <c r="AXT38" s="31">
        <v>1</v>
      </c>
      <c r="AXU38" s="28">
        <v>17</v>
      </c>
      <c r="AXV38" s="59">
        <v>17</v>
      </c>
      <c r="AXW38" s="29">
        <v>17</v>
      </c>
      <c r="AXX38" s="60">
        <f t="shared" si="870"/>
        <v>1</v>
      </c>
      <c r="AXY38" s="30">
        <v>3</v>
      </c>
      <c r="AXZ38" s="31">
        <v>4</v>
      </c>
      <c r="AYA38" s="27">
        <v>7</v>
      </c>
      <c r="AYB38" s="31">
        <v>2</v>
      </c>
      <c r="AYC38" s="31">
        <v>0</v>
      </c>
      <c r="AYD38" s="28">
        <v>9</v>
      </c>
      <c r="AYE38" s="59">
        <v>5</v>
      </c>
      <c r="AYF38" s="29">
        <v>5</v>
      </c>
      <c r="AYG38" s="60">
        <f t="shared" si="871"/>
        <v>1</v>
      </c>
      <c r="AYH38" s="30">
        <v>3</v>
      </c>
      <c r="AYI38" s="31">
        <v>8</v>
      </c>
      <c r="AYJ38" s="27">
        <v>11</v>
      </c>
      <c r="AYK38" s="31">
        <v>1</v>
      </c>
      <c r="AYL38" s="31">
        <v>0</v>
      </c>
      <c r="AYM38" s="28">
        <v>12</v>
      </c>
      <c r="AYN38" s="59">
        <v>3</v>
      </c>
      <c r="AYO38" s="29">
        <v>3</v>
      </c>
      <c r="AYP38" s="60">
        <f t="shared" si="872"/>
        <v>1</v>
      </c>
      <c r="AYQ38" s="30">
        <v>8</v>
      </c>
      <c r="AYR38" s="31">
        <v>10</v>
      </c>
      <c r="AYS38" s="27">
        <v>18</v>
      </c>
      <c r="AYT38" s="31">
        <v>1</v>
      </c>
      <c r="AYU38" s="31">
        <v>1</v>
      </c>
      <c r="AYV38" s="28">
        <v>20</v>
      </c>
      <c r="AYW38" s="59">
        <v>14</v>
      </c>
      <c r="AYX38" s="29">
        <v>14</v>
      </c>
      <c r="AYY38" s="60">
        <f t="shared" si="873"/>
        <v>1</v>
      </c>
      <c r="AYZ38" s="30"/>
      <c r="AZA38" s="31"/>
      <c r="AZB38" s="27"/>
      <c r="AZC38" s="31"/>
      <c r="AZD38" s="31"/>
      <c r="AZE38" s="28"/>
      <c r="AZF38" s="59">
        <v>0</v>
      </c>
      <c r="AZG38" s="29">
        <v>0</v>
      </c>
      <c r="AZH38" s="60" t="str">
        <f t="shared" si="874"/>
        <v/>
      </c>
      <c r="AZI38" s="30"/>
      <c r="AZJ38" s="31"/>
      <c r="AZK38" s="27"/>
      <c r="AZL38" s="31"/>
      <c r="AZM38" s="31"/>
      <c r="AZN38" s="28"/>
      <c r="AZO38" s="59">
        <v>0</v>
      </c>
      <c r="AZP38" s="29">
        <v>0</v>
      </c>
      <c r="AZQ38" s="60" t="str">
        <f t="shared" si="875"/>
        <v/>
      </c>
      <c r="AZR38" s="30">
        <v>4</v>
      </c>
      <c r="AZS38" s="31">
        <v>5</v>
      </c>
      <c r="AZT38" s="27">
        <v>9</v>
      </c>
      <c r="AZU38" s="31">
        <v>2</v>
      </c>
      <c r="AZV38" s="31">
        <v>3</v>
      </c>
      <c r="AZW38" s="28">
        <v>14</v>
      </c>
      <c r="AZX38" s="59">
        <v>8</v>
      </c>
      <c r="AZY38" s="29">
        <v>8</v>
      </c>
      <c r="AZZ38" s="60">
        <f t="shared" si="876"/>
        <v>1</v>
      </c>
      <c r="BAA38" s="30">
        <v>6</v>
      </c>
      <c r="BAB38" s="31">
        <v>4</v>
      </c>
      <c r="BAC38" s="27">
        <v>10</v>
      </c>
      <c r="BAD38" s="31">
        <v>6</v>
      </c>
      <c r="BAE38" s="31">
        <v>3</v>
      </c>
      <c r="BAF38" s="28">
        <v>19</v>
      </c>
      <c r="BAG38" s="59">
        <v>14</v>
      </c>
      <c r="BAH38" s="29">
        <v>14</v>
      </c>
      <c r="BAI38" s="60">
        <f t="shared" si="877"/>
        <v>1</v>
      </c>
      <c r="BAJ38" s="30">
        <v>6</v>
      </c>
      <c r="BAK38" s="31">
        <v>7</v>
      </c>
      <c r="BAL38" s="27">
        <v>13</v>
      </c>
      <c r="BAM38" s="31">
        <v>6</v>
      </c>
      <c r="BAN38" s="31">
        <v>2</v>
      </c>
      <c r="BAO38" s="28">
        <v>21</v>
      </c>
      <c r="BAP38" s="59">
        <v>11</v>
      </c>
      <c r="BAQ38" s="29">
        <v>11</v>
      </c>
      <c r="BAR38" s="60">
        <f t="shared" si="878"/>
        <v>1</v>
      </c>
      <c r="BAS38" s="30"/>
      <c r="BAT38" s="31"/>
      <c r="BAU38" s="27"/>
      <c r="BAV38" s="31"/>
      <c r="BAW38" s="31"/>
      <c r="BAX38" s="28"/>
      <c r="BAY38" s="59">
        <v>0</v>
      </c>
      <c r="BAZ38" s="29">
        <v>0</v>
      </c>
      <c r="BBA38" s="60" t="str">
        <f t="shared" si="879"/>
        <v/>
      </c>
      <c r="BBB38" s="30">
        <v>5</v>
      </c>
      <c r="BBC38" s="31">
        <v>3</v>
      </c>
      <c r="BBD38" s="27">
        <v>8</v>
      </c>
      <c r="BBE38" s="31">
        <v>4</v>
      </c>
      <c r="BBF38" s="31">
        <v>0</v>
      </c>
      <c r="BBG38" s="28">
        <v>12</v>
      </c>
      <c r="BBH38" s="59">
        <v>6</v>
      </c>
      <c r="BBI38" s="29">
        <v>6</v>
      </c>
      <c r="BBJ38" s="60">
        <f t="shared" si="880"/>
        <v>1</v>
      </c>
      <c r="BBK38" s="30">
        <v>10</v>
      </c>
      <c r="BBL38" s="31">
        <v>3</v>
      </c>
      <c r="BBM38" s="27">
        <v>13</v>
      </c>
      <c r="BBN38" s="31">
        <v>5</v>
      </c>
      <c r="BBO38" s="31">
        <v>0</v>
      </c>
      <c r="BBP38" s="28">
        <v>18</v>
      </c>
      <c r="BBQ38" s="59">
        <v>14</v>
      </c>
      <c r="BBR38" s="29">
        <v>14</v>
      </c>
      <c r="BBS38" s="60">
        <f t="shared" si="881"/>
        <v>1</v>
      </c>
      <c r="BBT38" s="30">
        <v>4</v>
      </c>
      <c r="BBU38" s="31">
        <v>1</v>
      </c>
      <c r="BBV38" s="27">
        <v>5</v>
      </c>
      <c r="BBW38" s="31">
        <v>3</v>
      </c>
      <c r="BBX38" s="31">
        <v>0</v>
      </c>
      <c r="BBY38" s="28">
        <v>8</v>
      </c>
      <c r="BBZ38" s="59">
        <v>4</v>
      </c>
      <c r="BCA38" s="29">
        <v>4</v>
      </c>
      <c r="BCB38" s="60">
        <f t="shared" si="882"/>
        <v>1</v>
      </c>
      <c r="BCC38" s="30">
        <v>6</v>
      </c>
      <c r="BCD38" s="31">
        <v>3</v>
      </c>
      <c r="BCE38" s="27">
        <v>9</v>
      </c>
      <c r="BCF38" s="31">
        <v>4</v>
      </c>
      <c r="BCG38" s="31">
        <v>0</v>
      </c>
      <c r="BCH38" s="28">
        <v>13</v>
      </c>
      <c r="BCI38" s="59">
        <v>11</v>
      </c>
      <c r="BCJ38" s="29">
        <v>11</v>
      </c>
      <c r="BCK38" s="60">
        <f t="shared" si="883"/>
        <v>1</v>
      </c>
      <c r="BCL38" s="30"/>
      <c r="BCM38" s="31"/>
      <c r="BCN38" s="27"/>
      <c r="BCO38" s="31"/>
      <c r="BCP38" s="31"/>
      <c r="BCQ38" s="28"/>
      <c r="BCR38" s="59">
        <v>0</v>
      </c>
      <c r="BCS38" s="29">
        <v>0</v>
      </c>
      <c r="BCT38" s="60" t="str">
        <f t="shared" si="884"/>
        <v/>
      </c>
      <c r="BCU38" s="30"/>
      <c r="BCV38" s="31"/>
      <c r="BCW38" s="27"/>
      <c r="BCX38" s="31"/>
      <c r="BCY38" s="31"/>
      <c r="BCZ38" s="28"/>
      <c r="BDA38" s="59">
        <v>0</v>
      </c>
      <c r="BDB38" s="29">
        <v>0</v>
      </c>
      <c r="BDC38" s="60" t="str">
        <f t="shared" si="885"/>
        <v/>
      </c>
      <c r="BDD38" s="30">
        <v>4</v>
      </c>
      <c r="BDE38" s="31">
        <v>2</v>
      </c>
      <c r="BDF38" s="27">
        <v>6</v>
      </c>
      <c r="BDG38" s="31">
        <v>1</v>
      </c>
      <c r="BDH38" s="31">
        <v>0</v>
      </c>
      <c r="BDI38" s="28">
        <v>7</v>
      </c>
      <c r="BDJ38" s="59">
        <v>8</v>
      </c>
      <c r="BDK38" s="29">
        <v>8</v>
      </c>
      <c r="BDL38" s="60">
        <f t="shared" si="886"/>
        <v>1</v>
      </c>
      <c r="BDM38" s="30">
        <v>9</v>
      </c>
      <c r="BDN38" s="31">
        <v>7</v>
      </c>
      <c r="BDO38" s="27">
        <v>16</v>
      </c>
      <c r="BDP38" s="31">
        <v>2</v>
      </c>
      <c r="BDQ38" s="31">
        <v>0</v>
      </c>
      <c r="BDR38" s="28">
        <v>18</v>
      </c>
      <c r="BDS38" s="59">
        <v>6</v>
      </c>
      <c r="BDT38" s="29">
        <v>6</v>
      </c>
      <c r="BDU38" s="60">
        <f t="shared" si="887"/>
        <v>1</v>
      </c>
      <c r="BDV38" s="30">
        <v>7</v>
      </c>
      <c r="BDW38" s="31">
        <v>9</v>
      </c>
      <c r="BDX38" s="27">
        <v>16</v>
      </c>
      <c r="BDY38" s="31">
        <v>3</v>
      </c>
      <c r="BDZ38" s="31">
        <v>1</v>
      </c>
      <c r="BEA38" s="28">
        <v>20</v>
      </c>
      <c r="BEB38" s="59">
        <v>4</v>
      </c>
      <c r="BEC38" s="29">
        <v>4</v>
      </c>
      <c r="BED38" s="60">
        <f t="shared" si="888"/>
        <v>1</v>
      </c>
      <c r="BEE38" s="30"/>
      <c r="BEF38" s="31"/>
      <c r="BEG38" s="27"/>
      <c r="BEH38" s="31"/>
      <c r="BEI38" s="31"/>
      <c r="BEJ38" s="28"/>
      <c r="BEK38" s="59">
        <v>0</v>
      </c>
      <c r="BEL38" s="29">
        <v>0</v>
      </c>
      <c r="BEM38" s="60" t="str">
        <f t="shared" si="889"/>
        <v/>
      </c>
      <c r="BEN38" s="30"/>
      <c r="BEO38" s="31"/>
      <c r="BEP38" s="27"/>
      <c r="BEQ38" s="31"/>
      <c r="BER38" s="31"/>
      <c r="BES38" s="28"/>
      <c r="BET38" s="59">
        <v>5</v>
      </c>
      <c r="BEU38" s="29">
        <v>5</v>
      </c>
      <c r="BEV38" s="60">
        <f t="shared" si="890"/>
        <v>1</v>
      </c>
      <c r="BEW38" s="30">
        <v>1</v>
      </c>
      <c r="BEX38" s="31">
        <v>5</v>
      </c>
      <c r="BEY38" s="27">
        <v>6</v>
      </c>
      <c r="BEZ38" s="31">
        <v>2</v>
      </c>
      <c r="BFA38" s="31">
        <v>1</v>
      </c>
      <c r="BFB38" s="28">
        <v>9</v>
      </c>
      <c r="BFC38" s="59">
        <v>9</v>
      </c>
      <c r="BFD38" s="29">
        <v>9</v>
      </c>
      <c r="BFE38" s="60">
        <f t="shared" si="891"/>
        <v>1</v>
      </c>
      <c r="BFF38" s="30">
        <v>9</v>
      </c>
      <c r="BFG38" s="31">
        <v>1</v>
      </c>
      <c r="BFH38" s="27">
        <v>10</v>
      </c>
      <c r="BFI38" s="31">
        <v>5</v>
      </c>
      <c r="BFJ38" s="31">
        <v>0</v>
      </c>
      <c r="BFK38" s="28">
        <v>15</v>
      </c>
      <c r="BFL38" s="59">
        <v>15</v>
      </c>
      <c r="BFM38" s="29">
        <v>15</v>
      </c>
      <c r="BFN38" s="60">
        <f t="shared" si="892"/>
        <v>1</v>
      </c>
      <c r="BFO38" s="30">
        <v>4</v>
      </c>
      <c r="BFP38" s="31">
        <v>7</v>
      </c>
      <c r="BFQ38" s="27">
        <v>11</v>
      </c>
      <c r="BFR38" s="31">
        <v>7</v>
      </c>
      <c r="BFS38" s="31">
        <v>0</v>
      </c>
      <c r="BFT38" s="28">
        <v>18</v>
      </c>
      <c r="BFU38" s="59">
        <v>13</v>
      </c>
      <c r="BFV38" s="29">
        <v>13</v>
      </c>
      <c r="BFW38" s="60">
        <f t="shared" si="893"/>
        <v>1</v>
      </c>
      <c r="BFX38" s="30">
        <v>8</v>
      </c>
      <c r="BFY38" s="31">
        <v>3</v>
      </c>
      <c r="BFZ38" s="27">
        <v>11</v>
      </c>
      <c r="BGA38" s="31">
        <v>2</v>
      </c>
      <c r="BGB38" s="31">
        <v>3</v>
      </c>
      <c r="BGC38" s="28">
        <v>16</v>
      </c>
      <c r="BGD38" s="59">
        <v>3</v>
      </c>
      <c r="BGE38" s="29">
        <v>3</v>
      </c>
      <c r="BGF38" s="60">
        <f t="shared" si="894"/>
        <v>1</v>
      </c>
      <c r="BGG38" s="30">
        <v>6</v>
      </c>
      <c r="BGH38" s="31">
        <v>6</v>
      </c>
      <c r="BGI38" s="27">
        <v>12</v>
      </c>
      <c r="BGJ38" s="31">
        <v>2</v>
      </c>
      <c r="BGK38" s="31">
        <v>3</v>
      </c>
      <c r="BGL38" s="28">
        <v>17</v>
      </c>
      <c r="BGM38" s="59">
        <v>8</v>
      </c>
      <c r="BGN38" s="29">
        <v>8</v>
      </c>
      <c r="BGO38" s="60">
        <f t="shared" si="895"/>
        <v>1</v>
      </c>
      <c r="BGP38" s="30"/>
      <c r="BGQ38" s="31"/>
      <c r="BGR38" s="27"/>
      <c r="BGS38" s="31"/>
      <c r="BGT38" s="31"/>
      <c r="BGU38" s="28"/>
      <c r="BGV38" s="59"/>
      <c r="BGW38" s="29"/>
      <c r="BGX38" s="60" t="str">
        <f t="shared" si="896"/>
        <v/>
      </c>
      <c r="BGY38" s="30"/>
      <c r="BGZ38" s="31"/>
      <c r="BHA38" s="27"/>
      <c r="BHB38" s="31"/>
      <c r="BHC38" s="31"/>
      <c r="BHD38" s="28"/>
      <c r="BHE38" s="59">
        <v>0</v>
      </c>
      <c r="BHF38" s="29">
        <v>0</v>
      </c>
      <c r="BHG38" s="60" t="str">
        <f t="shared" si="897"/>
        <v/>
      </c>
      <c r="BHH38" s="30">
        <v>8</v>
      </c>
      <c r="BHI38" s="31">
        <v>7</v>
      </c>
      <c r="BHJ38" s="27">
        <v>15</v>
      </c>
      <c r="BHK38" s="31">
        <v>3</v>
      </c>
      <c r="BHL38" s="31">
        <v>1</v>
      </c>
      <c r="BHM38" s="28">
        <v>19</v>
      </c>
      <c r="BHN38" s="59">
        <v>11</v>
      </c>
      <c r="BHO38" s="29">
        <v>11</v>
      </c>
      <c r="BHP38" s="60">
        <f t="shared" si="898"/>
        <v>1</v>
      </c>
      <c r="BHQ38" s="30">
        <v>11</v>
      </c>
      <c r="BHR38" s="31">
        <v>5</v>
      </c>
      <c r="BHS38" s="27">
        <v>16</v>
      </c>
      <c r="BHT38" s="31">
        <v>4</v>
      </c>
      <c r="BHU38" s="31">
        <v>0</v>
      </c>
      <c r="BHV38" s="28">
        <v>20</v>
      </c>
      <c r="BHW38" s="59">
        <v>14</v>
      </c>
      <c r="BHX38" s="29">
        <v>14</v>
      </c>
      <c r="BHY38" s="60">
        <f t="shared" si="899"/>
        <v>1</v>
      </c>
      <c r="BHZ38" s="30">
        <v>4</v>
      </c>
      <c r="BIA38" s="31">
        <v>7</v>
      </c>
      <c r="BIB38" s="27">
        <v>11</v>
      </c>
      <c r="BIC38" s="31">
        <v>6</v>
      </c>
      <c r="BID38" s="31">
        <v>5</v>
      </c>
      <c r="BIE38" s="28">
        <v>22</v>
      </c>
      <c r="BIF38" s="59">
        <v>14</v>
      </c>
      <c r="BIG38" s="29">
        <v>14</v>
      </c>
      <c r="BIH38" s="60">
        <f t="shared" si="900"/>
        <v>1</v>
      </c>
      <c r="BII38" s="30">
        <v>5</v>
      </c>
      <c r="BIJ38" s="31">
        <v>4</v>
      </c>
      <c r="BIK38" s="27">
        <v>9</v>
      </c>
      <c r="BIL38" s="31">
        <v>2</v>
      </c>
      <c r="BIM38" s="31">
        <v>3</v>
      </c>
      <c r="BIN38" s="28">
        <v>14</v>
      </c>
      <c r="BIO38" s="59">
        <v>11</v>
      </c>
      <c r="BIP38" s="29">
        <v>11</v>
      </c>
      <c r="BIQ38" s="60">
        <f t="shared" si="901"/>
        <v>1</v>
      </c>
      <c r="BIR38" s="30">
        <v>11</v>
      </c>
      <c r="BIS38" s="31">
        <v>3</v>
      </c>
      <c r="BIT38" s="27">
        <v>14</v>
      </c>
      <c r="BIU38" s="31">
        <v>2</v>
      </c>
      <c r="BIV38" s="31">
        <v>1</v>
      </c>
      <c r="BIW38" s="28">
        <v>17</v>
      </c>
      <c r="BIX38" s="59">
        <v>15</v>
      </c>
      <c r="BIY38" s="29">
        <v>15</v>
      </c>
      <c r="BIZ38" s="60">
        <f t="shared" si="902"/>
        <v>1</v>
      </c>
      <c r="BJA38" s="30"/>
      <c r="BJB38" s="31"/>
      <c r="BJC38" s="27"/>
      <c r="BJD38" s="31"/>
      <c r="BJE38" s="31"/>
      <c r="BJF38" s="28"/>
      <c r="BJG38" s="59">
        <v>0</v>
      </c>
      <c r="BJH38" s="29">
        <v>0</v>
      </c>
      <c r="BJI38" s="60" t="str">
        <f t="shared" si="903"/>
        <v/>
      </c>
      <c r="BJJ38" s="30">
        <v>5</v>
      </c>
      <c r="BJK38" s="31">
        <v>3</v>
      </c>
      <c r="BJL38" s="27">
        <v>8</v>
      </c>
      <c r="BJM38" s="31">
        <v>6</v>
      </c>
      <c r="BJN38" s="31">
        <v>1</v>
      </c>
      <c r="BJO38" s="28">
        <v>15</v>
      </c>
      <c r="BJP38" s="59">
        <v>9</v>
      </c>
      <c r="BJQ38" s="29">
        <v>9</v>
      </c>
      <c r="BJR38" s="60">
        <f t="shared" si="904"/>
        <v>1</v>
      </c>
      <c r="BJS38" s="30">
        <v>10</v>
      </c>
      <c r="BJT38" s="31">
        <v>1</v>
      </c>
      <c r="BJU38" s="27">
        <v>11</v>
      </c>
      <c r="BJV38" s="31">
        <v>2</v>
      </c>
      <c r="BJW38" s="31">
        <v>0</v>
      </c>
      <c r="BJX38" s="28">
        <v>13</v>
      </c>
      <c r="BJY38" s="59">
        <v>5</v>
      </c>
      <c r="BJZ38" s="29">
        <v>5</v>
      </c>
      <c r="BKA38" s="60">
        <f t="shared" si="905"/>
        <v>1</v>
      </c>
      <c r="BKB38" s="30">
        <v>7</v>
      </c>
      <c r="BKC38" s="31">
        <v>2</v>
      </c>
      <c r="BKD38" s="27">
        <v>9</v>
      </c>
      <c r="BKE38" s="31">
        <v>2</v>
      </c>
      <c r="BKF38" s="31">
        <v>3</v>
      </c>
      <c r="BKG38" s="28">
        <v>14</v>
      </c>
      <c r="BKH38" s="59">
        <v>10</v>
      </c>
      <c r="BKI38" s="29">
        <v>10</v>
      </c>
      <c r="BKJ38" s="60">
        <f t="shared" si="906"/>
        <v>1</v>
      </c>
      <c r="BKK38" s="30">
        <v>11</v>
      </c>
      <c r="BKL38" s="31">
        <v>3</v>
      </c>
      <c r="BKM38" s="27">
        <v>14</v>
      </c>
      <c r="BKN38" s="31">
        <v>1</v>
      </c>
      <c r="BKO38" s="31">
        <v>2</v>
      </c>
      <c r="BKP38" s="28">
        <v>17</v>
      </c>
      <c r="BKQ38" s="59">
        <v>16</v>
      </c>
      <c r="BKR38" s="29">
        <v>16</v>
      </c>
      <c r="BKS38" s="60">
        <f t="shared" si="907"/>
        <v>1</v>
      </c>
      <c r="BKT38" s="30"/>
      <c r="BKU38" s="31"/>
      <c r="BKV38" s="27"/>
      <c r="BKW38" s="31"/>
      <c r="BKX38" s="31"/>
      <c r="BKY38" s="28"/>
      <c r="BKZ38" s="59">
        <v>0</v>
      </c>
      <c r="BLA38" s="29">
        <v>0</v>
      </c>
      <c r="BLB38" s="60" t="str">
        <f t="shared" si="908"/>
        <v/>
      </c>
      <c r="BLC38" s="30">
        <v>10</v>
      </c>
      <c r="BLD38" s="31">
        <v>5</v>
      </c>
      <c r="BLE38" s="27">
        <v>15</v>
      </c>
      <c r="BLF38" s="31">
        <v>3</v>
      </c>
      <c r="BLG38" s="31">
        <v>2</v>
      </c>
      <c r="BLH38" s="28">
        <v>20</v>
      </c>
      <c r="BLI38" s="59">
        <v>7</v>
      </c>
      <c r="BLJ38" s="29">
        <v>7</v>
      </c>
      <c r="BLK38" s="60">
        <f t="shared" si="909"/>
        <v>1</v>
      </c>
      <c r="BLL38" s="30"/>
      <c r="BLM38" s="31"/>
      <c r="BLN38" s="27"/>
      <c r="BLO38" s="31"/>
      <c r="BLP38" s="31"/>
      <c r="BLQ38" s="28"/>
      <c r="BLR38" s="59"/>
      <c r="BLS38" s="29"/>
      <c r="BLT38" s="60" t="str">
        <f t="shared" si="910"/>
        <v/>
      </c>
      <c r="BLU38" s="30"/>
      <c r="BLV38" s="31"/>
      <c r="BLW38" s="27"/>
      <c r="BLX38" s="31"/>
      <c r="BLY38" s="31"/>
      <c r="BLZ38" s="28"/>
      <c r="BMA38" s="59">
        <v>0</v>
      </c>
      <c r="BMB38" s="29">
        <v>0</v>
      </c>
      <c r="BMC38" s="60" t="str">
        <f t="shared" si="911"/>
        <v/>
      </c>
      <c r="BMD38" s="30">
        <v>6</v>
      </c>
      <c r="BME38" s="31">
        <v>9</v>
      </c>
      <c r="BMF38" s="27">
        <v>15</v>
      </c>
      <c r="BMG38" s="31">
        <v>2</v>
      </c>
      <c r="BMH38" s="31">
        <v>2</v>
      </c>
      <c r="BMI38" s="28">
        <v>19</v>
      </c>
      <c r="BMJ38" s="59">
        <v>13</v>
      </c>
      <c r="BMK38" s="29">
        <v>13</v>
      </c>
      <c r="BML38" s="60">
        <f t="shared" si="912"/>
        <v>1</v>
      </c>
      <c r="BMM38" s="30">
        <v>10</v>
      </c>
      <c r="BMN38" s="31">
        <v>2</v>
      </c>
      <c r="BMO38" s="27">
        <v>12</v>
      </c>
      <c r="BMP38" s="31">
        <v>3</v>
      </c>
      <c r="BMQ38" s="31">
        <v>3</v>
      </c>
      <c r="BMR38" s="28">
        <v>18</v>
      </c>
      <c r="BMS38" s="59"/>
      <c r="BMT38" s="29">
        <v>17</v>
      </c>
      <c r="BMU38" s="60" t="str">
        <f t="shared" si="913"/>
        <v/>
      </c>
      <c r="BMV38" s="30">
        <v>12</v>
      </c>
      <c r="BMW38" s="31">
        <v>2</v>
      </c>
      <c r="BMX38" s="27">
        <v>14</v>
      </c>
      <c r="BMY38" s="31">
        <v>2</v>
      </c>
      <c r="BMZ38" s="31">
        <v>1</v>
      </c>
      <c r="BNA38" s="28">
        <v>17</v>
      </c>
      <c r="BNB38" s="59"/>
      <c r="BNC38" s="29">
        <v>7</v>
      </c>
      <c r="BND38" s="60" t="str">
        <f t="shared" si="914"/>
        <v/>
      </c>
      <c r="BNE38" s="30">
        <v>5</v>
      </c>
      <c r="BNF38" s="31">
        <v>4</v>
      </c>
      <c r="BNG38" s="27">
        <v>9</v>
      </c>
      <c r="BNH38" s="31">
        <v>1</v>
      </c>
      <c r="BNI38" s="31">
        <v>5</v>
      </c>
      <c r="BNJ38" s="28">
        <v>15</v>
      </c>
      <c r="BNK38" s="59"/>
      <c r="BNL38" s="29">
        <v>19</v>
      </c>
      <c r="BNM38" s="60" t="str">
        <f t="shared" si="915"/>
        <v/>
      </c>
      <c r="BNN38" s="30">
        <v>6</v>
      </c>
      <c r="BNO38" s="31">
        <v>11</v>
      </c>
      <c r="BNP38" s="27">
        <v>17</v>
      </c>
      <c r="BNQ38" s="31">
        <v>3</v>
      </c>
      <c r="BNR38" s="31">
        <v>1</v>
      </c>
      <c r="BNS38" s="28">
        <v>21</v>
      </c>
      <c r="BNT38" s="59"/>
      <c r="BNU38" s="29">
        <v>16</v>
      </c>
      <c r="BNV38" s="60" t="str">
        <f t="shared" si="916"/>
        <v/>
      </c>
      <c r="BNW38" s="30"/>
      <c r="BNX38" s="31"/>
      <c r="BNY38" s="27"/>
      <c r="BNZ38" s="31"/>
      <c r="BOA38" s="31"/>
      <c r="BOB38" s="28"/>
      <c r="BOC38" s="59"/>
      <c r="BOD38" s="29"/>
      <c r="BOE38" s="60" t="str">
        <f t="shared" si="917"/>
        <v/>
      </c>
      <c r="BOF38" s="30">
        <v>2</v>
      </c>
      <c r="BOG38" s="31">
        <v>8</v>
      </c>
      <c r="BOH38" s="27">
        <v>10</v>
      </c>
      <c r="BOI38" s="31">
        <v>4</v>
      </c>
      <c r="BOJ38" s="31">
        <v>2</v>
      </c>
      <c r="BOK38" s="28">
        <v>16</v>
      </c>
      <c r="BOL38" s="59"/>
      <c r="BOM38" s="29"/>
      <c r="BON38" s="60" t="str">
        <f t="shared" si="918"/>
        <v/>
      </c>
      <c r="BOO38" s="30">
        <v>3</v>
      </c>
      <c r="BOP38" s="31">
        <v>9</v>
      </c>
      <c r="BOQ38" s="27">
        <v>12</v>
      </c>
      <c r="BOR38" s="31">
        <v>2</v>
      </c>
      <c r="BOS38" s="31">
        <v>1</v>
      </c>
      <c r="BOT38" s="28">
        <v>15</v>
      </c>
      <c r="BOU38" s="59"/>
      <c r="BOV38" s="29"/>
      <c r="BOW38" s="60" t="str">
        <f t="shared" si="919"/>
        <v/>
      </c>
      <c r="BOX38" s="30">
        <v>3</v>
      </c>
      <c r="BOY38" s="31">
        <v>6</v>
      </c>
      <c r="BOZ38" s="27">
        <v>9</v>
      </c>
      <c r="BPA38" s="31">
        <v>6</v>
      </c>
      <c r="BPB38" s="31">
        <v>2</v>
      </c>
      <c r="BPC38" s="28">
        <v>17</v>
      </c>
      <c r="BPD38" s="59"/>
      <c r="BPE38" s="29"/>
      <c r="BPF38" s="60" t="str">
        <f t="shared" si="920"/>
        <v/>
      </c>
      <c r="BPG38" s="30"/>
      <c r="BPH38" s="31"/>
      <c r="BPI38" s="27"/>
      <c r="BPJ38" s="31"/>
      <c r="BPK38" s="31"/>
      <c r="BPL38" s="28"/>
      <c r="BPM38" s="59"/>
      <c r="BPN38" s="29"/>
      <c r="BPO38" s="60" t="str">
        <f t="shared" si="921"/>
        <v/>
      </c>
      <c r="BPP38" s="30">
        <v>6</v>
      </c>
      <c r="BPQ38" s="31">
        <v>5</v>
      </c>
      <c r="BPR38" s="27">
        <v>11</v>
      </c>
      <c r="BPS38" s="31">
        <v>3</v>
      </c>
      <c r="BPT38" s="31">
        <v>5</v>
      </c>
      <c r="BPU38" s="28">
        <v>19</v>
      </c>
      <c r="BPV38" s="59"/>
      <c r="BPW38" s="29"/>
      <c r="BPX38" s="60" t="str">
        <f t="shared" si="922"/>
        <v/>
      </c>
      <c r="BPY38" s="30">
        <v>10</v>
      </c>
      <c r="BPZ38" s="31">
        <v>2</v>
      </c>
      <c r="BQA38" s="27">
        <v>12</v>
      </c>
      <c r="BQB38" s="31">
        <v>9</v>
      </c>
      <c r="BQC38" s="31">
        <v>1</v>
      </c>
      <c r="BQD38" s="28">
        <v>22</v>
      </c>
      <c r="BQE38" s="59"/>
      <c r="BQF38" s="29"/>
      <c r="BQG38" s="60" t="str">
        <f t="shared" si="923"/>
        <v/>
      </c>
      <c r="BQH38" s="30"/>
      <c r="BQI38" s="31"/>
      <c r="BQJ38" s="27"/>
      <c r="BQK38" s="31"/>
      <c r="BQL38" s="31"/>
      <c r="BQM38" s="28"/>
      <c r="BQN38" s="59"/>
      <c r="BQO38" s="29"/>
      <c r="BQP38" s="60" t="str">
        <f t="shared" si="924"/>
        <v/>
      </c>
      <c r="BQQ38" s="30"/>
      <c r="BQR38" s="31"/>
      <c r="BQS38" s="27"/>
      <c r="BQT38" s="31"/>
      <c r="BQU38" s="31"/>
      <c r="BQV38" s="28"/>
      <c r="BQW38" s="59"/>
      <c r="BQX38" s="29"/>
      <c r="BQY38" s="60" t="str">
        <f t="shared" si="925"/>
        <v/>
      </c>
      <c r="BQZ38" s="30">
        <v>10</v>
      </c>
      <c r="BRA38" s="31">
        <v>9</v>
      </c>
      <c r="BRB38" s="27">
        <v>19</v>
      </c>
      <c r="BRC38" s="31">
        <v>3</v>
      </c>
      <c r="BRD38" s="31">
        <v>1</v>
      </c>
      <c r="BRE38" s="28">
        <v>23</v>
      </c>
      <c r="BRF38" s="59"/>
      <c r="BRG38" s="29"/>
      <c r="BRH38" s="60" t="str">
        <f t="shared" si="926"/>
        <v/>
      </c>
      <c r="BRI38" s="30">
        <v>4</v>
      </c>
      <c r="BRJ38" s="31">
        <v>6</v>
      </c>
      <c r="BRK38" s="27">
        <v>10</v>
      </c>
      <c r="BRL38" s="31">
        <v>10</v>
      </c>
      <c r="BRM38" s="31">
        <v>0</v>
      </c>
      <c r="BRN38" s="28">
        <v>20</v>
      </c>
      <c r="BRO38" s="59"/>
      <c r="BRP38" s="29"/>
      <c r="BRQ38" s="60" t="str">
        <f t="shared" si="927"/>
        <v/>
      </c>
      <c r="BRR38" s="30">
        <v>5</v>
      </c>
      <c r="BRS38" s="31">
        <v>3</v>
      </c>
      <c r="BRT38" s="27">
        <v>8</v>
      </c>
      <c r="BRU38" s="31">
        <v>2</v>
      </c>
      <c r="BRV38" s="31">
        <v>3</v>
      </c>
      <c r="BRW38" s="28">
        <v>13</v>
      </c>
      <c r="BRX38" s="59"/>
      <c r="BRY38" s="29"/>
      <c r="BRZ38" s="60" t="str">
        <f t="shared" si="928"/>
        <v/>
      </c>
      <c r="BSA38" s="30">
        <v>5</v>
      </c>
      <c r="BSB38" s="31">
        <v>7</v>
      </c>
      <c r="BSC38" s="27">
        <v>12</v>
      </c>
      <c r="BSD38" s="31">
        <v>4</v>
      </c>
      <c r="BSE38" s="31">
        <v>0</v>
      </c>
      <c r="BSF38" s="28">
        <v>16</v>
      </c>
      <c r="BSG38" s="59"/>
      <c r="BSH38" s="29"/>
      <c r="BSI38" s="60" t="str">
        <f t="shared" si="929"/>
        <v/>
      </c>
      <c r="BSJ38" s="30">
        <v>6</v>
      </c>
      <c r="BSK38" s="31">
        <v>4</v>
      </c>
      <c r="BSL38" s="27">
        <v>10</v>
      </c>
      <c r="BSM38" s="31">
        <v>6</v>
      </c>
      <c r="BSN38" s="31">
        <v>3</v>
      </c>
      <c r="BSO38" s="28">
        <v>19</v>
      </c>
      <c r="BSP38" s="59"/>
      <c r="BSQ38" s="29"/>
      <c r="BSR38" s="60" t="str">
        <f t="shared" si="930"/>
        <v/>
      </c>
      <c r="BSS38" s="30"/>
      <c r="BST38" s="31"/>
      <c r="BSU38" s="27"/>
      <c r="BSV38" s="31"/>
      <c r="BSW38" s="31"/>
      <c r="BSX38" s="28"/>
      <c r="BSY38" s="59"/>
      <c r="BSZ38" s="29"/>
      <c r="BTA38" s="60" t="str">
        <f t="shared" si="931"/>
        <v/>
      </c>
      <c r="BTB38" s="30">
        <v>7</v>
      </c>
      <c r="BTC38" s="31">
        <v>4</v>
      </c>
      <c r="BTD38" s="27">
        <v>11</v>
      </c>
      <c r="BTE38" s="31">
        <v>7</v>
      </c>
      <c r="BTF38" s="31">
        <v>1</v>
      </c>
      <c r="BTG38" s="28">
        <v>19</v>
      </c>
      <c r="BTH38" s="59"/>
      <c r="BTI38" s="29"/>
      <c r="BTJ38" s="60" t="str">
        <f t="shared" si="932"/>
        <v/>
      </c>
      <c r="BTK38" s="30">
        <v>9</v>
      </c>
      <c r="BTL38" s="31">
        <v>4</v>
      </c>
      <c r="BTM38" s="27">
        <v>13</v>
      </c>
      <c r="BTN38" s="31">
        <v>7</v>
      </c>
      <c r="BTO38" s="31">
        <v>2</v>
      </c>
      <c r="BTP38" s="28">
        <v>22</v>
      </c>
      <c r="BTQ38" s="59"/>
      <c r="BTR38" s="29"/>
      <c r="BTS38" s="60" t="str">
        <f t="shared" si="933"/>
        <v/>
      </c>
      <c r="BTT38" s="30">
        <v>7</v>
      </c>
      <c r="BTU38" s="31">
        <v>2</v>
      </c>
      <c r="BTV38" s="27">
        <v>9</v>
      </c>
      <c r="BTW38" s="31">
        <v>5</v>
      </c>
      <c r="BTX38" s="31">
        <v>2</v>
      </c>
      <c r="BTY38" s="28">
        <v>16</v>
      </c>
      <c r="BTZ38" s="59"/>
      <c r="BUA38" s="29"/>
      <c r="BUB38" s="60" t="str">
        <f t="shared" si="934"/>
        <v/>
      </c>
      <c r="BUC38" s="30">
        <v>4</v>
      </c>
      <c r="BUD38" s="31">
        <v>3</v>
      </c>
      <c r="BUE38" s="27">
        <v>7</v>
      </c>
      <c r="BUF38" s="31">
        <v>5</v>
      </c>
      <c r="BUG38" s="31">
        <v>2</v>
      </c>
      <c r="BUH38" s="28">
        <v>14</v>
      </c>
      <c r="BUI38" s="59"/>
      <c r="BUJ38" s="29"/>
      <c r="BUK38" s="60" t="str">
        <f t="shared" si="935"/>
        <v/>
      </c>
      <c r="BUL38" s="30"/>
      <c r="BUM38" s="31"/>
      <c r="BUN38" s="27"/>
      <c r="BUO38" s="31"/>
      <c r="BUP38" s="31"/>
      <c r="BUQ38" s="28"/>
      <c r="BUR38" s="59"/>
      <c r="BUS38" s="29"/>
      <c r="BUT38" s="60" t="str">
        <f t="shared" si="936"/>
        <v/>
      </c>
    </row>
    <row r="39" spans="1:1918" hidden="1">
      <c r="A39" s="177" t="s">
        <v>161</v>
      </c>
      <c r="B39" s="30"/>
      <c r="C39" s="31"/>
      <c r="D39" s="27"/>
      <c r="E39" s="31"/>
      <c r="F39" s="31"/>
      <c r="G39" s="28"/>
      <c r="H39" s="59"/>
      <c r="I39" s="29"/>
      <c r="J39" s="60"/>
      <c r="K39" s="30"/>
      <c r="L39" s="31"/>
      <c r="M39" s="27"/>
      <c r="N39" s="31"/>
      <c r="O39" s="31"/>
      <c r="P39" s="28"/>
      <c r="Q39" s="59"/>
      <c r="R39" s="29"/>
      <c r="S39" s="60"/>
      <c r="T39" s="30"/>
      <c r="U39" s="31"/>
      <c r="V39" s="27"/>
      <c r="W39" s="31"/>
      <c r="X39" s="31"/>
      <c r="Y39" s="28"/>
      <c r="Z39" s="59"/>
      <c r="AA39" s="29"/>
      <c r="AB39" s="60"/>
      <c r="AC39" s="30"/>
      <c r="AD39" s="31"/>
      <c r="AE39" s="27"/>
      <c r="AF39" s="31"/>
      <c r="AG39" s="31"/>
      <c r="AH39" s="28"/>
      <c r="AI39" s="59"/>
      <c r="AJ39" s="29"/>
      <c r="AK39" s="60"/>
      <c r="AL39" s="30"/>
      <c r="AM39" s="31"/>
      <c r="AN39" s="27"/>
      <c r="AO39" s="31"/>
      <c r="AP39" s="31"/>
      <c r="AQ39" s="28"/>
      <c r="AR39" s="59"/>
      <c r="AS39" s="29"/>
      <c r="AT39" s="60"/>
      <c r="AU39" s="30"/>
      <c r="AV39" s="31"/>
      <c r="AW39" s="27"/>
      <c r="AX39" s="31"/>
      <c r="AY39" s="31"/>
      <c r="AZ39" s="28"/>
      <c r="BA39" s="59"/>
      <c r="BB39" s="29"/>
      <c r="BC39" s="60"/>
      <c r="BD39" s="30"/>
      <c r="BE39" s="31"/>
      <c r="BF39" s="27"/>
      <c r="BG39" s="31"/>
      <c r="BH39" s="31"/>
      <c r="BI39" s="28"/>
      <c r="BJ39" s="59"/>
      <c r="BK39" s="29"/>
      <c r="BL39" s="60"/>
      <c r="BM39" s="30"/>
      <c r="BN39" s="31"/>
      <c r="BO39" s="27"/>
      <c r="BP39" s="31"/>
      <c r="BQ39" s="31"/>
      <c r="BR39" s="28"/>
      <c r="BS39" s="59"/>
      <c r="BT39" s="29"/>
      <c r="BU39" s="60"/>
      <c r="BV39" s="30"/>
      <c r="BW39" s="31"/>
      <c r="BX39" s="27"/>
      <c r="BY39" s="31"/>
      <c r="BZ39" s="31"/>
      <c r="CA39" s="28"/>
      <c r="CB39" s="59"/>
      <c r="CC39" s="29"/>
      <c r="CD39" s="60"/>
      <c r="CE39" s="30"/>
      <c r="CF39" s="31"/>
      <c r="CG39" s="27"/>
      <c r="CH39" s="31"/>
      <c r="CI39" s="31"/>
      <c r="CJ39" s="28"/>
      <c r="CK39" s="59"/>
      <c r="CL39" s="29"/>
      <c r="CM39" s="60"/>
      <c r="CN39" s="30"/>
      <c r="CO39" s="31"/>
      <c r="CP39" s="27"/>
      <c r="CQ39" s="31"/>
      <c r="CR39" s="31"/>
      <c r="CS39" s="28"/>
      <c r="CT39" s="59"/>
      <c r="CU39" s="29"/>
      <c r="CV39" s="60"/>
      <c r="CW39" s="30"/>
      <c r="CX39" s="31"/>
      <c r="CY39" s="27"/>
      <c r="CZ39" s="31"/>
      <c r="DA39" s="31"/>
      <c r="DB39" s="28"/>
      <c r="DC39" s="59"/>
      <c r="DD39" s="29"/>
      <c r="DE39" s="60"/>
      <c r="DF39" s="30"/>
      <c r="DG39" s="31"/>
      <c r="DH39" s="27"/>
      <c r="DI39" s="31"/>
      <c r="DJ39" s="31"/>
      <c r="DK39" s="28"/>
      <c r="DL39" s="59"/>
      <c r="DM39" s="29"/>
      <c r="DN39" s="60"/>
      <c r="DO39" s="30"/>
      <c r="DP39" s="31"/>
      <c r="DQ39" s="27"/>
      <c r="DR39" s="31"/>
      <c r="DS39" s="31"/>
      <c r="DT39" s="28"/>
      <c r="DU39" s="59"/>
      <c r="DV39" s="29"/>
      <c r="DW39" s="60"/>
      <c r="DX39" s="30"/>
      <c r="DY39" s="31"/>
      <c r="DZ39" s="27"/>
      <c r="EA39" s="31"/>
      <c r="EB39" s="31"/>
      <c r="EC39" s="28"/>
      <c r="ED39" s="59"/>
      <c r="EE39" s="29"/>
      <c r="EF39" s="60"/>
      <c r="EG39" s="30"/>
      <c r="EH39" s="31"/>
      <c r="EI39" s="27"/>
      <c r="EJ39" s="31"/>
      <c r="EK39" s="31"/>
      <c r="EL39" s="28"/>
      <c r="EM39" s="59"/>
      <c r="EN39" s="29"/>
      <c r="EO39" s="60"/>
      <c r="EP39" s="30"/>
      <c r="EQ39" s="31"/>
      <c r="ER39" s="27"/>
      <c r="ES39" s="31"/>
      <c r="ET39" s="31"/>
      <c r="EU39" s="28"/>
      <c r="EV39" s="59"/>
      <c r="EW39" s="29"/>
      <c r="EX39" s="60"/>
      <c r="EY39" s="30"/>
      <c r="EZ39" s="31"/>
      <c r="FA39" s="27"/>
      <c r="FB39" s="31"/>
      <c r="FC39" s="31"/>
      <c r="FD39" s="28"/>
      <c r="FE39" s="59"/>
      <c r="FF39" s="29"/>
      <c r="FG39" s="60"/>
      <c r="FH39" s="30"/>
      <c r="FI39" s="31"/>
      <c r="FJ39" s="27"/>
      <c r="FK39" s="31"/>
      <c r="FL39" s="31"/>
      <c r="FM39" s="28"/>
      <c r="FN39" s="59"/>
      <c r="FO39" s="29"/>
      <c r="FP39" s="60"/>
      <c r="FQ39" s="30"/>
      <c r="FR39" s="31"/>
      <c r="FS39" s="27"/>
      <c r="FT39" s="31"/>
      <c r="FU39" s="31"/>
      <c r="FV39" s="28"/>
      <c r="FW39" s="59"/>
      <c r="FX39" s="29"/>
      <c r="FY39" s="60"/>
      <c r="FZ39" s="30"/>
      <c r="GA39" s="31"/>
      <c r="GB39" s="27"/>
      <c r="GC39" s="31"/>
      <c r="GD39" s="31"/>
      <c r="GE39" s="28"/>
      <c r="GF39" s="59"/>
      <c r="GG39" s="29"/>
      <c r="GH39" s="60"/>
      <c r="GI39" s="30"/>
      <c r="GJ39" s="31"/>
      <c r="GK39" s="27"/>
      <c r="GL39" s="31"/>
      <c r="GM39" s="31"/>
      <c r="GN39" s="28"/>
      <c r="GO39" s="59"/>
      <c r="GP39" s="29"/>
      <c r="GQ39" s="60"/>
      <c r="GR39" s="30"/>
      <c r="GS39" s="31"/>
      <c r="GT39" s="27"/>
      <c r="GU39" s="31"/>
      <c r="GV39" s="31"/>
      <c r="GW39" s="28"/>
      <c r="GX39" s="59"/>
      <c r="GY39" s="29"/>
      <c r="GZ39" s="60"/>
      <c r="HA39" s="30"/>
      <c r="HB39" s="31"/>
      <c r="HC39" s="27"/>
      <c r="HD39" s="31"/>
      <c r="HE39" s="31"/>
      <c r="HF39" s="28"/>
      <c r="HG39" s="59"/>
      <c r="HH39" s="29"/>
      <c r="HI39" s="60"/>
      <c r="HJ39" s="30"/>
      <c r="HK39" s="31"/>
      <c r="HL39" s="27"/>
      <c r="HM39" s="31"/>
      <c r="HN39" s="31"/>
      <c r="HO39" s="28"/>
      <c r="HP39" s="59"/>
      <c r="HQ39" s="29"/>
      <c r="HR39" s="60"/>
      <c r="HS39" s="30"/>
      <c r="HT39" s="31"/>
      <c r="HU39" s="27"/>
      <c r="HV39" s="31"/>
      <c r="HW39" s="31"/>
      <c r="HX39" s="28"/>
      <c r="HY39" s="59"/>
      <c r="HZ39" s="29"/>
      <c r="IA39" s="60"/>
      <c r="IB39" s="30"/>
      <c r="IC39" s="31"/>
      <c r="ID39" s="27"/>
      <c r="IE39" s="31"/>
      <c r="IF39" s="31"/>
      <c r="IG39" s="28"/>
      <c r="IH39" s="59"/>
      <c r="II39" s="29"/>
      <c r="IJ39" s="60"/>
      <c r="IK39" s="30"/>
      <c r="IL39" s="31"/>
      <c r="IM39" s="27"/>
      <c r="IN39" s="31"/>
      <c r="IO39" s="31"/>
      <c r="IP39" s="28"/>
      <c r="IQ39" s="59"/>
      <c r="IR39" s="29"/>
      <c r="IS39" s="60"/>
      <c r="IT39" s="30"/>
      <c r="IU39" s="31"/>
      <c r="IV39" s="27"/>
      <c r="IW39" s="31"/>
      <c r="IX39" s="31"/>
      <c r="IY39" s="28"/>
      <c r="IZ39" s="59"/>
      <c r="JA39" s="29"/>
      <c r="JB39" s="60"/>
      <c r="JC39" s="30"/>
      <c r="JD39" s="31"/>
      <c r="JE39" s="27"/>
      <c r="JF39" s="31"/>
      <c r="JG39" s="31"/>
      <c r="JH39" s="28"/>
      <c r="JI39" s="59"/>
      <c r="JJ39" s="29"/>
      <c r="JK39" s="60"/>
      <c r="JL39" s="30"/>
      <c r="JM39" s="31"/>
      <c r="JN39" s="27"/>
      <c r="JO39" s="31"/>
      <c r="JP39" s="31"/>
      <c r="JQ39" s="28"/>
      <c r="JR39" s="59"/>
      <c r="JS39" s="29"/>
      <c r="JT39" s="60"/>
      <c r="JU39" s="30"/>
      <c r="JV39" s="31"/>
      <c r="JW39" s="27"/>
      <c r="JX39" s="31"/>
      <c r="JY39" s="31"/>
      <c r="JZ39" s="28"/>
      <c r="KA39" s="59"/>
      <c r="KB39" s="29"/>
      <c r="KC39" s="60"/>
      <c r="KD39" s="30"/>
      <c r="KE39" s="31"/>
      <c r="KF39" s="27"/>
      <c r="KG39" s="31"/>
      <c r="KH39" s="31"/>
      <c r="KI39" s="28"/>
      <c r="KJ39" s="59"/>
      <c r="KK39" s="29"/>
      <c r="KL39" s="60"/>
      <c r="KM39" s="30"/>
      <c r="KN39" s="31"/>
      <c r="KO39" s="27"/>
      <c r="KP39" s="31"/>
      <c r="KQ39" s="31"/>
      <c r="KR39" s="28"/>
      <c r="KS39" s="59"/>
      <c r="KT39" s="29"/>
      <c r="KU39" s="60"/>
      <c r="KV39" s="30"/>
      <c r="KW39" s="31"/>
      <c r="KX39" s="27"/>
      <c r="KY39" s="31"/>
      <c r="KZ39" s="31"/>
      <c r="LA39" s="28"/>
      <c r="LB39" s="59"/>
      <c r="LC39" s="29"/>
      <c r="LD39" s="60"/>
      <c r="LE39" s="30"/>
      <c r="LF39" s="31"/>
      <c r="LG39" s="27"/>
      <c r="LH39" s="31"/>
      <c r="LI39" s="31"/>
      <c r="LJ39" s="28"/>
      <c r="LK39" s="59"/>
      <c r="LL39" s="29"/>
      <c r="LM39" s="60"/>
      <c r="LN39" s="30"/>
      <c r="LO39" s="31"/>
      <c r="LP39" s="27"/>
      <c r="LQ39" s="31"/>
      <c r="LR39" s="31"/>
      <c r="LS39" s="28"/>
      <c r="LT39" s="59"/>
      <c r="LU39" s="29"/>
      <c r="LV39" s="60"/>
      <c r="LW39" s="30"/>
      <c r="LX39" s="31"/>
      <c r="LY39" s="27"/>
      <c r="LZ39" s="31"/>
      <c r="MA39" s="31"/>
      <c r="MB39" s="28"/>
      <c r="MC39" s="59"/>
      <c r="MD39" s="29"/>
      <c r="ME39" s="60"/>
      <c r="MF39" s="30"/>
      <c r="MG39" s="31"/>
      <c r="MH39" s="27"/>
      <c r="MI39" s="31"/>
      <c r="MJ39" s="31"/>
      <c r="MK39" s="28"/>
      <c r="ML39" s="59"/>
      <c r="MM39" s="29"/>
      <c r="MN39" s="60"/>
      <c r="MO39" s="30"/>
      <c r="MP39" s="31"/>
      <c r="MQ39" s="27"/>
      <c r="MR39" s="31"/>
      <c r="MS39" s="31"/>
      <c r="MT39" s="28"/>
      <c r="MU39" s="59"/>
      <c r="MV39" s="29"/>
      <c r="MW39" s="60"/>
      <c r="MX39" s="30"/>
      <c r="MY39" s="31"/>
      <c r="MZ39" s="27"/>
      <c r="NA39" s="31"/>
      <c r="NB39" s="31"/>
      <c r="NC39" s="28"/>
      <c r="ND39" s="59"/>
      <c r="NE39" s="29"/>
      <c r="NF39" s="60"/>
      <c r="NG39" s="30"/>
      <c r="NH39" s="31"/>
      <c r="NI39" s="27"/>
      <c r="NJ39" s="31"/>
      <c r="NK39" s="31"/>
      <c r="NL39" s="28"/>
      <c r="NM39" s="59"/>
      <c r="NN39" s="29"/>
      <c r="NO39" s="60"/>
      <c r="NP39" s="30"/>
      <c r="NQ39" s="31"/>
      <c r="NR39" s="27"/>
      <c r="NS39" s="31"/>
      <c r="NT39" s="31"/>
      <c r="NU39" s="28"/>
      <c r="NV39" s="59"/>
      <c r="NW39" s="29"/>
      <c r="NX39" s="60"/>
      <c r="NY39" s="30"/>
      <c r="NZ39" s="31"/>
      <c r="OA39" s="27"/>
      <c r="OB39" s="31"/>
      <c r="OC39" s="31"/>
      <c r="OD39" s="28"/>
      <c r="OE39" s="59"/>
      <c r="OF39" s="29"/>
      <c r="OG39" s="60"/>
      <c r="OH39" s="30"/>
      <c r="OI39" s="31"/>
      <c r="OJ39" s="27"/>
      <c r="OK39" s="31"/>
      <c r="OL39" s="31"/>
      <c r="OM39" s="28"/>
      <c r="ON39" s="59"/>
      <c r="OO39" s="29"/>
      <c r="OP39" s="60"/>
      <c r="OQ39" s="30"/>
      <c r="OR39" s="31"/>
      <c r="OS39" s="27"/>
      <c r="OT39" s="31"/>
      <c r="OU39" s="31"/>
      <c r="OV39" s="28"/>
      <c r="OW39" s="59"/>
      <c r="OX39" s="29"/>
      <c r="OY39" s="60"/>
      <c r="OZ39" s="472"/>
      <c r="PA39" s="472"/>
      <c r="PB39" s="473" t="s">
        <v>257</v>
      </c>
      <c r="PC39" s="472"/>
      <c r="PD39" s="472"/>
      <c r="PE39" s="474"/>
      <c r="PF39" s="59"/>
      <c r="PG39" s="29"/>
      <c r="PH39" s="60"/>
      <c r="PI39" s="30"/>
      <c r="PJ39" s="31"/>
      <c r="PK39" s="27"/>
      <c r="PL39" s="31"/>
      <c r="PM39" s="31"/>
      <c r="PN39" s="28"/>
      <c r="PO39" s="59"/>
      <c r="PP39" s="29"/>
      <c r="PQ39" s="60"/>
      <c r="PR39" s="30"/>
      <c r="PS39" s="31"/>
      <c r="PT39" s="27"/>
      <c r="PU39" s="31"/>
      <c r="PV39" s="31"/>
      <c r="PW39" s="28"/>
      <c r="PX39" s="59"/>
      <c r="PY39" s="29"/>
      <c r="PZ39" s="60"/>
      <c r="QA39" s="30"/>
      <c r="QB39" s="31"/>
      <c r="QC39" s="27"/>
      <c r="QD39" s="31"/>
      <c r="QE39" s="31"/>
      <c r="QF39" s="28"/>
      <c r="QG39" s="59"/>
      <c r="QH39" s="29"/>
      <c r="QI39" s="60"/>
      <c r="QJ39" s="30"/>
      <c r="QK39" s="31"/>
      <c r="QL39" s="27"/>
      <c r="QM39" s="31"/>
      <c r="QN39" s="31"/>
      <c r="QO39" s="28"/>
      <c r="QP39" s="59"/>
      <c r="QQ39" s="29"/>
      <c r="QR39" s="60"/>
      <c r="QS39" s="30"/>
      <c r="QT39" s="31"/>
      <c r="QU39" s="27"/>
      <c r="QV39" s="31"/>
      <c r="QW39" s="31"/>
      <c r="QX39" s="28"/>
      <c r="QY39" s="59"/>
      <c r="QZ39" s="29"/>
      <c r="RA39" s="60"/>
      <c r="RB39" s="30"/>
      <c r="RC39" s="31"/>
      <c r="RD39" s="27"/>
      <c r="RE39" s="31"/>
      <c r="RF39" s="31"/>
      <c r="RG39" s="28"/>
      <c r="RH39" s="59"/>
      <c r="RI39" s="29"/>
      <c r="RJ39" s="60"/>
      <c r="RK39" s="30"/>
      <c r="RL39" s="31"/>
      <c r="RM39" s="27"/>
      <c r="RN39" s="31"/>
      <c r="RO39" s="31"/>
      <c r="RP39" s="28"/>
      <c r="RQ39" s="59"/>
      <c r="RR39" s="29"/>
      <c r="RS39" s="60"/>
      <c r="RT39" s="30"/>
      <c r="RU39" s="31"/>
      <c r="RV39" s="27"/>
      <c r="RW39" s="31"/>
      <c r="RX39" s="31"/>
      <c r="RY39" s="28"/>
      <c r="RZ39" s="59"/>
      <c r="SA39" s="29"/>
      <c r="SB39" s="60"/>
      <c r="SC39" s="30"/>
      <c r="SD39" s="31"/>
      <c r="SE39" s="27"/>
      <c r="SF39" s="31"/>
      <c r="SG39" s="31"/>
      <c r="SH39" s="28"/>
      <c r="SI39" s="59"/>
      <c r="SJ39" s="29"/>
      <c r="SK39" s="60"/>
      <c r="SL39" s="30"/>
      <c r="SM39" s="31"/>
      <c r="SN39" s="27"/>
      <c r="SO39" s="31"/>
      <c r="SP39" s="31"/>
      <c r="SQ39" s="28"/>
      <c r="SR39" s="59"/>
      <c r="SS39" s="29"/>
      <c r="ST39" s="60"/>
      <c r="SU39" s="30"/>
      <c r="SV39" s="31"/>
      <c r="SW39" s="27"/>
      <c r="SX39" s="31"/>
      <c r="SY39" s="31"/>
      <c r="SZ39" s="28"/>
      <c r="TA39" s="59"/>
      <c r="TB39" s="29"/>
      <c r="TC39" s="60"/>
      <c r="TD39" s="30"/>
      <c r="TE39" s="31"/>
      <c r="TF39" s="27"/>
      <c r="TG39" s="31"/>
      <c r="TH39" s="31"/>
      <c r="TI39" s="28"/>
      <c r="TJ39" s="59"/>
      <c r="TK39" s="29"/>
      <c r="TL39" s="60"/>
      <c r="TM39" s="30"/>
      <c r="TN39" s="31"/>
      <c r="TO39" s="27"/>
      <c r="TP39" s="31"/>
      <c r="TQ39" s="31"/>
      <c r="TR39" s="28"/>
      <c r="TS39" s="59"/>
      <c r="TT39" s="29"/>
      <c r="TU39" s="60"/>
      <c r="TV39" s="30"/>
      <c r="TW39" s="31"/>
      <c r="TX39" s="27"/>
      <c r="TY39" s="31"/>
      <c r="TZ39" s="31"/>
      <c r="UA39" s="28"/>
      <c r="UB39" s="59"/>
      <c r="UC39" s="29"/>
      <c r="UD39" s="60"/>
      <c r="UE39" s="30"/>
      <c r="UF39" s="31"/>
      <c r="UG39" s="27"/>
      <c r="UH39" s="31"/>
      <c r="UI39" s="31"/>
      <c r="UJ39" s="28"/>
      <c r="UK39" s="59"/>
      <c r="UL39" s="29"/>
      <c r="UM39" s="60"/>
      <c r="UN39" s="30"/>
      <c r="UO39" s="31"/>
      <c r="UP39" s="27"/>
      <c r="UQ39" s="31"/>
      <c r="UR39" s="31"/>
      <c r="US39" s="28"/>
      <c r="UT39" s="59"/>
      <c r="UU39" s="29"/>
      <c r="UV39" s="60"/>
      <c r="UW39" s="30"/>
      <c r="UX39" s="31"/>
      <c r="UY39" s="27"/>
      <c r="UZ39" s="31"/>
      <c r="VA39" s="31"/>
      <c r="VB39" s="28"/>
      <c r="VC39" s="59"/>
      <c r="VD39" s="29"/>
      <c r="VE39" s="60"/>
      <c r="VF39" s="30"/>
      <c r="VG39" s="31"/>
      <c r="VH39" s="27"/>
      <c r="VI39" s="31"/>
      <c r="VJ39" s="31"/>
      <c r="VK39" s="28"/>
      <c r="VL39" s="59"/>
      <c r="VM39" s="29"/>
      <c r="VN39" s="60"/>
      <c r="VO39" s="30"/>
      <c r="VP39" s="31"/>
      <c r="VQ39" s="27"/>
      <c r="VR39" s="31"/>
      <c r="VS39" s="31"/>
      <c r="VT39" s="28"/>
      <c r="VU39" s="59"/>
      <c r="VV39" s="29"/>
      <c r="VW39" s="60"/>
      <c r="VX39" s="30"/>
      <c r="VY39" s="31"/>
      <c r="VZ39" s="27"/>
      <c r="WA39" s="31"/>
      <c r="WB39" s="31"/>
      <c r="WC39" s="28"/>
      <c r="WD39" s="59"/>
      <c r="WE39" s="29"/>
      <c r="WF39" s="60"/>
      <c r="WG39" s="30"/>
      <c r="WH39" s="31"/>
      <c r="WI39" s="27"/>
      <c r="WJ39" s="31"/>
      <c r="WK39" s="31"/>
      <c r="WL39" s="28"/>
      <c r="WM39" s="59"/>
      <c r="WN39" s="29"/>
      <c r="WO39" s="60"/>
      <c r="WP39" s="30"/>
      <c r="WQ39" s="31"/>
      <c r="WR39" s="27"/>
      <c r="WS39" s="31"/>
      <c r="WT39" s="31"/>
      <c r="WU39" s="28"/>
      <c r="WV39" s="59"/>
      <c r="WW39" s="29"/>
      <c r="WX39" s="60"/>
      <c r="WY39" s="30"/>
      <c r="WZ39" s="31"/>
      <c r="XA39" s="27"/>
      <c r="XB39" s="31"/>
      <c r="XC39" s="31"/>
      <c r="XD39" s="28"/>
      <c r="XE39" s="59"/>
      <c r="XF39" s="29"/>
      <c r="XG39" s="60"/>
      <c r="XH39" s="30"/>
      <c r="XI39" s="31"/>
      <c r="XJ39" s="27"/>
      <c r="XK39" s="31"/>
      <c r="XL39" s="31"/>
      <c r="XM39" s="28"/>
      <c r="XN39" s="59"/>
      <c r="XO39" s="29"/>
      <c r="XP39" s="60"/>
      <c r="XQ39" s="30"/>
      <c r="XR39" s="31"/>
      <c r="XS39" s="27"/>
      <c r="XT39" s="31"/>
      <c r="XU39" s="31"/>
      <c r="XV39" s="28"/>
      <c r="XW39" s="59"/>
      <c r="XX39" s="29"/>
      <c r="XY39" s="60"/>
      <c r="XZ39" s="30"/>
      <c r="YA39" s="31"/>
      <c r="YB39" s="27"/>
      <c r="YC39" s="31"/>
      <c r="YD39" s="31"/>
      <c r="YE39" s="28"/>
      <c r="YF39" s="59"/>
      <c r="YG39" s="29"/>
      <c r="YH39" s="60"/>
      <c r="YI39" s="30"/>
      <c r="YJ39" s="31"/>
      <c r="YK39" s="27"/>
      <c r="YL39" s="31"/>
      <c r="YM39" s="31"/>
      <c r="YN39" s="28"/>
      <c r="YO39" s="59"/>
      <c r="YP39" s="29"/>
      <c r="YQ39" s="60"/>
      <c r="YR39" s="30"/>
      <c r="YS39" s="31"/>
      <c r="YT39" s="27"/>
      <c r="YU39" s="31"/>
      <c r="YV39" s="31"/>
      <c r="YW39" s="28"/>
      <c r="YX39" s="59"/>
      <c r="YY39" s="29"/>
      <c r="YZ39" s="60"/>
      <c r="ZA39" s="30"/>
      <c r="ZB39" s="31"/>
      <c r="ZC39" s="27"/>
      <c r="ZD39" s="31"/>
      <c r="ZE39" s="31"/>
      <c r="ZF39" s="28"/>
      <c r="ZG39" s="59"/>
      <c r="ZH39" s="29"/>
      <c r="ZI39" s="60"/>
      <c r="ZJ39" s="30"/>
      <c r="ZK39" s="31"/>
      <c r="ZL39" s="27"/>
      <c r="ZM39" s="31"/>
      <c r="ZN39" s="31"/>
      <c r="ZO39" s="28"/>
      <c r="ZP39" s="59"/>
      <c r="ZQ39" s="29"/>
      <c r="ZR39" s="60"/>
      <c r="ZS39" s="30"/>
      <c r="ZT39" s="31"/>
      <c r="ZU39" s="27"/>
      <c r="ZV39" s="31"/>
      <c r="ZW39" s="31"/>
      <c r="ZX39" s="28"/>
      <c r="ZY39" s="59"/>
      <c r="ZZ39" s="29"/>
      <c r="AAA39" s="60"/>
      <c r="AAB39" s="30"/>
      <c r="AAC39" s="31"/>
      <c r="AAD39" s="27"/>
      <c r="AAE39" s="31"/>
      <c r="AAF39" s="31"/>
      <c r="AAG39" s="28"/>
      <c r="AAH39" s="59"/>
      <c r="AAI39" s="29"/>
      <c r="AAJ39" s="60"/>
      <c r="AAK39" s="30"/>
      <c r="AAL39" s="31"/>
      <c r="AAM39" s="27"/>
      <c r="AAN39" s="31"/>
      <c r="AAO39" s="31"/>
      <c r="AAP39" s="28"/>
      <c r="AAQ39" s="59"/>
      <c r="AAR39" s="29"/>
      <c r="AAS39" s="60"/>
      <c r="AAT39" s="30"/>
      <c r="AAU39" s="31"/>
      <c r="AAV39" s="27"/>
      <c r="AAW39" s="31"/>
      <c r="AAX39" s="31"/>
      <c r="AAY39" s="28"/>
      <c r="AAZ39" s="59"/>
      <c r="ABA39" s="29"/>
      <c r="ABB39" s="60"/>
      <c r="ABC39" s="30"/>
      <c r="ABD39" s="31"/>
      <c r="ABE39" s="27"/>
      <c r="ABF39" s="31"/>
      <c r="ABG39" s="31"/>
      <c r="ABH39" s="28"/>
      <c r="ABI39" s="59"/>
      <c r="ABJ39" s="29"/>
      <c r="ABK39" s="60"/>
      <c r="ABL39" s="30"/>
      <c r="ABM39" s="31"/>
      <c r="ABN39" s="27"/>
      <c r="ABO39" s="31"/>
      <c r="ABP39" s="31"/>
      <c r="ABQ39" s="28"/>
      <c r="ABR39" s="59"/>
      <c r="ABS39" s="29"/>
      <c r="ABT39" s="60"/>
      <c r="ABU39" s="30"/>
      <c r="ABV39" s="31"/>
      <c r="ABW39" s="27"/>
      <c r="ABX39" s="31"/>
      <c r="ABY39" s="31"/>
      <c r="ABZ39" s="28"/>
      <c r="ACA39" s="59"/>
      <c r="ACB39" s="29"/>
      <c r="ACC39" s="60"/>
      <c r="ACD39" s="30"/>
      <c r="ACE39" s="31"/>
      <c r="ACF39" s="27"/>
      <c r="ACG39" s="31"/>
      <c r="ACH39" s="31"/>
      <c r="ACI39" s="28"/>
      <c r="ACJ39" s="59"/>
      <c r="ACK39" s="29"/>
      <c r="ACL39" s="60"/>
      <c r="ACM39" s="30"/>
      <c r="ACN39" s="31"/>
      <c r="ACO39" s="27"/>
      <c r="ACP39" s="31"/>
      <c r="ACQ39" s="31"/>
      <c r="ACR39" s="28"/>
      <c r="ACS39" s="59"/>
      <c r="ACT39" s="29"/>
      <c r="ACU39" s="60"/>
      <c r="ACV39" s="30"/>
      <c r="ACW39" s="31"/>
      <c r="ACX39" s="27"/>
      <c r="ACY39" s="31"/>
      <c r="ACZ39" s="31"/>
      <c r="ADA39" s="28"/>
      <c r="ADB39" s="59"/>
      <c r="ADC39" s="29"/>
      <c r="ADD39" s="60"/>
      <c r="ADE39" s="30"/>
      <c r="ADF39" s="31"/>
      <c r="ADG39" s="27"/>
      <c r="ADH39" s="31"/>
      <c r="ADI39" s="31"/>
      <c r="ADJ39" s="28"/>
      <c r="ADK39" s="59"/>
      <c r="ADL39" s="29"/>
      <c r="ADM39" s="60"/>
      <c r="ADN39" s="30"/>
      <c r="ADO39" s="31"/>
      <c r="ADP39" s="27"/>
      <c r="ADQ39" s="31"/>
      <c r="ADR39" s="31"/>
      <c r="ADS39" s="28"/>
      <c r="ADT39" s="59"/>
      <c r="ADU39" s="29"/>
      <c r="ADV39" s="60"/>
      <c r="ADW39" s="30"/>
      <c r="ADX39" s="31"/>
      <c r="ADY39" s="27"/>
      <c r="ADZ39" s="31"/>
      <c r="AEA39" s="31"/>
      <c r="AEB39" s="28"/>
      <c r="AEC39" s="59"/>
      <c r="AED39" s="29"/>
      <c r="AEE39" s="60"/>
      <c r="AEF39" s="30"/>
      <c r="AEG39" s="31"/>
      <c r="AEH39" s="27"/>
      <c r="AEI39" s="31"/>
      <c r="AEJ39" s="31"/>
      <c r="AEK39" s="28"/>
      <c r="AEL39" s="59"/>
      <c r="AEM39" s="29"/>
      <c r="AEN39" s="60"/>
      <c r="AEO39" s="30"/>
      <c r="AEP39" s="31"/>
      <c r="AEQ39" s="27"/>
      <c r="AER39" s="31"/>
      <c r="AES39" s="31"/>
      <c r="AET39" s="28"/>
      <c r="AEU39" s="59"/>
      <c r="AEV39" s="29"/>
      <c r="AEW39" s="60"/>
      <c r="AEX39" s="30"/>
      <c r="AEY39" s="31"/>
      <c r="AEZ39" s="27"/>
      <c r="AFA39" s="31"/>
      <c r="AFB39" s="31"/>
      <c r="AFC39" s="28"/>
      <c r="AFD39" s="59"/>
      <c r="AFE39" s="29"/>
      <c r="AFF39" s="60"/>
      <c r="AFG39" s="30"/>
      <c r="AFH39" s="31"/>
      <c r="AFI39" s="27"/>
      <c r="AFJ39" s="31"/>
      <c r="AFK39" s="31"/>
      <c r="AFL39" s="28"/>
      <c r="AFM39" s="59"/>
      <c r="AFN39" s="29"/>
      <c r="AFO39" s="60"/>
      <c r="AFP39" s="30"/>
      <c r="AFQ39" s="31"/>
      <c r="AFR39" s="27"/>
      <c r="AFS39" s="31"/>
      <c r="AFT39" s="31"/>
      <c r="AFU39" s="28"/>
      <c r="AFV39" s="59"/>
      <c r="AFW39" s="29"/>
      <c r="AFX39" s="60"/>
      <c r="AFY39" s="30"/>
      <c r="AFZ39" s="31"/>
      <c r="AGA39" s="27"/>
      <c r="AGB39" s="31"/>
      <c r="AGC39" s="31"/>
      <c r="AGD39" s="28"/>
      <c r="AGE39" s="59"/>
      <c r="AGF39" s="29"/>
      <c r="AGG39" s="60"/>
      <c r="AGH39" s="30"/>
      <c r="AGI39" s="31"/>
      <c r="AGJ39" s="27"/>
      <c r="AGK39" s="31"/>
      <c r="AGL39" s="31"/>
      <c r="AGM39" s="28"/>
      <c r="AGN39" s="59"/>
      <c r="AGO39" s="29"/>
      <c r="AGP39" s="60"/>
      <c r="AGQ39" s="30"/>
      <c r="AGR39" s="31"/>
      <c r="AGS39" s="27"/>
      <c r="AGT39" s="31"/>
      <c r="AGU39" s="31"/>
      <c r="AGV39" s="28"/>
      <c r="AGW39" s="59"/>
      <c r="AGX39" s="29"/>
      <c r="AGY39" s="60"/>
      <c r="AGZ39" s="30"/>
      <c r="AHA39" s="31"/>
      <c r="AHB39" s="27"/>
      <c r="AHC39" s="31"/>
      <c r="AHD39" s="31"/>
      <c r="AHE39" s="28"/>
      <c r="AHF39" s="59"/>
      <c r="AHG39" s="29"/>
      <c r="AHH39" s="60"/>
      <c r="AHI39" s="30"/>
      <c r="AHJ39" s="31"/>
      <c r="AHK39" s="27"/>
      <c r="AHL39" s="31"/>
      <c r="AHM39" s="31"/>
      <c r="AHN39" s="28"/>
      <c r="AHO39" s="59"/>
      <c r="AHP39" s="29"/>
      <c r="AHQ39" s="60"/>
      <c r="AHR39" s="30"/>
      <c r="AHS39" s="31"/>
      <c r="AHT39" s="27"/>
      <c r="AHU39" s="31"/>
      <c r="AHV39" s="31"/>
      <c r="AHW39" s="28"/>
      <c r="AHX39" s="59"/>
      <c r="AHY39" s="29"/>
      <c r="AHZ39" s="60"/>
      <c r="AIA39" s="30"/>
      <c r="AIB39" s="31"/>
      <c r="AIC39" s="27"/>
      <c r="AID39" s="31"/>
      <c r="AIE39" s="31"/>
      <c r="AIF39" s="28"/>
      <c r="AIG39" s="59"/>
      <c r="AIH39" s="29"/>
      <c r="AII39" s="60"/>
      <c r="AIJ39" s="30"/>
      <c r="AIK39" s="31"/>
      <c r="AIL39" s="27"/>
      <c r="AIM39" s="31"/>
      <c r="AIN39" s="31"/>
      <c r="AIO39" s="28"/>
      <c r="AIP39" s="59"/>
      <c r="AIQ39" s="29"/>
      <c r="AIR39" s="60"/>
      <c r="AIS39" s="30"/>
      <c r="AIT39" s="31"/>
      <c r="AIU39" s="27"/>
      <c r="AIV39" s="31"/>
      <c r="AIW39" s="31"/>
      <c r="AIX39" s="28"/>
      <c r="AIY39" s="59"/>
      <c r="AIZ39" s="29"/>
      <c r="AJA39" s="60"/>
      <c r="AJB39" s="30"/>
      <c r="AJC39" s="31"/>
      <c r="AJD39" s="27"/>
      <c r="AJE39" s="31"/>
      <c r="AJF39" s="31"/>
      <c r="AJG39" s="28"/>
      <c r="AJH39" s="59"/>
      <c r="AJI39" s="29"/>
      <c r="AJJ39" s="60"/>
      <c r="AJK39" s="30"/>
      <c r="AJL39" s="31"/>
      <c r="AJM39" s="27"/>
      <c r="AJN39" s="31"/>
      <c r="AJO39" s="31"/>
      <c r="AJP39" s="28"/>
      <c r="AJQ39" s="59"/>
      <c r="AJR39" s="29"/>
      <c r="AJS39" s="60"/>
      <c r="AJT39" s="30"/>
      <c r="AJU39" s="31"/>
      <c r="AJV39" s="27"/>
      <c r="AJW39" s="31"/>
      <c r="AJX39" s="31"/>
      <c r="AJY39" s="28"/>
      <c r="AJZ39" s="59"/>
      <c r="AKA39" s="29"/>
      <c r="AKB39" s="60"/>
      <c r="AKC39" s="30"/>
      <c r="AKD39" s="31"/>
      <c r="AKE39" s="27"/>
      <c r="AKF39" s="31"/>
      <c r="AKG39" s="31"/>
      <c r="AKH39" s="28"/>
      <c r="AKI39" s="59"/>
      <c r="AKJ39" s="29"/>
      <c r="AKK39" s="60"/>
      <c r="AKL39" s="30"/>
      <c r="AKM39" s="31"/>
      <c r="AKN39" s="27"/>
      <c r="AKO39" s="31"/>
      <c r="AKP39" s="31"/>
      <c r="AKQ39" s="28"/>
      <c r="AKR39" s="59"/>
      <c r="AKS39" s="29"/>
      <c r="AKT39" s="60"/>
      <c r="AKU39" s="30"/>
      <c r="AKV39" s="31"/>
      <c r="AKW39" s="27"/>
      <c r="AKX39" s="31"/>
      <c r="AKY39" s="31"/>
      <c r="AKZ39" s="28"/>
      <c r="ALA39" s="59"/>
      <c r="ALB39" s="29"/>
      <c r="ALC39" s="60"/>
      <c r="ALD39" s="30"/>
      <c r="ALE39" s="31"/>
      <c r="ALF39" s="27"/>
      <c r="ALG39" s="31"/>
      <c r="ALH39" s="31"/>
      <c r="ALI39" s="28"/>
      <c r="ALJ39" s="59"/>
      <c r="ALK39" s="29"/>
      <c r="ALL39" s="60"/>
      <c r="ALM39" s="30"/>
      <c r="ALN39" s="31"/>
      <c r="ALO39" s="27"/>
      <c r="ALP39" s="31"/>
      <c r="ALQ39" s="31"/>
      <c r="ALR39" s="28"/>
      <c r="ALS39" s="59"/>
      <c r="ALT39" s="29"/>
      <c r="ALU39" s="60"/>
      <c r="ALV39" s="30"/>
      <c r="ALW39" s="31"/>
      <c r="ALX39" s="27"/>
      <c r="ALY39" s="31"/>
      <c r="ALZ39" s="31"/>
      <c r="AMA39" s="28"/>
      <c r="AMB39" s="59"/>
      <c r="AMC39" s="29"/>
      <c r="AMD39" s="60"/>
      <c r="AME39" s="30"/>
      <c r="AMF39" s="31"/>
      <c r="AMG39" s="27"/>
      <c r="AMH39" s="31"/>
      <c r="AMI39" s="31"/>
      <c r="AMJ39" s="28"/>
      <c r="AMK39" s="59"/>
      <c r="AML39" s="29"/>
      <c r="AMM39" s="60"/>
      <c r="AMN39" s="30"/>
      <c r="AMO39" s="31"/>
      <c r="AMP39" s="27"/>
      <c r="AMQ39" s="31"/>
      <c r="AMR39" s="31"/>
      <c r="AMS39" s="28"/>
      <c r="AMT39" s="59"/>
      <c r="AMU39" s="29"/>
      <c r="AMV39" s="60"/>
      <c r="AMW39" s="30"/>
      <c r="AMX39" s="31"/>
      <c r="AMY39" s="27"/>
      <c r="AMZ39" s="31"/>
      <c r="ANA39" s="31"/>
      <c r="ANB39" s="28"/>
      <c r="ANC39" s="59"/>
      <c r="AND39" s="29"/>
      <c r="ANE39" s="60"/>
      <c r="ANF39" s="30"/>
      <c r="ANG39" s="31"/>
      <c r="ANH39" s="27"/>
      <c r="ANI39" s="31"/>
      <c r="ANJ39" s="31"/>
      <c r="ANK39" s="28"/>
      <c r="ANL39" s="59"/>
      <c r="ANM39" s="29"/>
      <c r="ANN39" s="60"/>
      <c r="ANO39" s="30"/>
      <c r="ANP39" s="31"/>
      <c r="ANQ39" s="27"/>
      <c r="ANR39" s="31"/>
      <c r="ANS39" s="31"/>
      <c r="ANT39" s="28"/>
      <c r="ANU39" s="59"/>
      <c r="ANV39" s="29"/>
      <c r="ANW39" s="60"/>
      <c r="ANX39" s="30"/>
      <c r="ANY39" s="31"/>
      <c r="ANZ39" s="27"/>
      <c r="AOA39" s="31"/>
      <c r="AOB39" s="31"/>
      <c r="AOC39" s="28"/>
      <c r="AOD39" s="59"/>
      <c r="AOE39" s="29"/>
      <c r="AOF39" s="60"/>
      <c r="AOG39" s="30"/>
      <c r="AOH39" s="31"/>
      <c r="AOI39" s="27"/>
      <c r="AOJ39" s="31"/>
      <c r="AOK39" s="31"/>
      <c r="AOL39" s="28"/>
      <c r="AOM39" s="59"/>
      <c r="AON39" s="29"/>
      <c r="AOO39" s="60"/>
      <c r="AOP39" s="30"/>
      <c r="AOQ39" s="31"/>
      <c r="AOR39" s="27"/>
      <c r="AOS39" s="31"/>
      <c r="AOT39" s="31"/>
      <c r="AOU39" s="28"/>
      <c r="AOV39" s="59"/>
      <c r="AOW39" s="29"/>
      <c r="AOX39" s="60"/>
      <c r="AOY39" s="30"/>
      <c r="AOZ39" s="31"/>
      <c r="APA39" s="27"/>
      <c r="APB39" s="31"/>
      <c r="APC39" s="31"/>
      <c r="APD39" s="28"/>
      <c r="APE39" s="59"/>
      <c r="APF39" s="29"/>
      <c r="APG39" s="60"/>
      <c r="APH39" s="30"/>
      <c r="API39" s="31"/>
      <c r="APJ39" s="27"/>
      <c r="APK39" s="31"/>
      <c r="APL39" s="31"/>
      <c r="APM39" s="28"/>
      <c r="APN39" s="59"/>
      <c r="APO39" s="29"/>
      <c r="APP39" s="60"/>
      <c r="APQ39" s="30"/>
      <c r="APR39" s="31"/>
      <c r="APS39" s="27"/>
      <c r="APT39" s="31"/>
      <c r="APU39" s="31"/>
      <c r="APV39" s="28"/>
      <c r="APW39" s="59"/>
      <c r="APX39" s="29"/>
      <c r="APY39" s="60"/>
      <c r="APZ39" s="30"/>
      <c r="AQA39" s="31"/>
      <c r="AQB39" s="27"/>
      <c r="AQC39" s="31"/>
      <c r="AQD39" s="31"/>
      <c r="AQE39" s="28"/>
      <c r="AQF39" s="59"/>
      <c r="AQG39" s="29"/>
      <c r="AQH39" s="60"/>
      <c r="AQI39" s="30"/>
      <c r="AQJ39" s="31"/>
      <c r="AQK39" s="27"/>
      <c r="AQL39" s="31"/>
      <c r="AQM39" s="31"/>
      <c r="AQN39" s="28"/>
      <c r="AQO39" s="59"/>
      <c r="AQP39" s="29"/>
      <c r="AQQ39" s="60"/>
      <c r="AQR39" s="30"/>
      <c r="AQS39" s="31"/>
      <c r="AQT39" s="27"/>
      <c r="AQU39" s="31"/>
      <c r="AQV39" s="31"/>
      <c r="AQW39" s="28"/>
      <c r="AQX39" s="59"/>
      <c r="AQY39" s="29"/>
      <c r="AQZ39" s="60"/>
      <c r="ARA39" s="30"/>
      <c r="ARB39" s="31"/>
      <c r="ARC39" s="27"/>
      <c r="ARD39" s="31"/>
      <c r="ARE39" s="31"/>
      <c r="ARF39" s="28"/>
      <c r="ARG39" s="59"/>
      <c r="ARH39" s="29"/>
      <c r="ARI39" s="60"/>
      <c r="ARJ39" s="30"/>
      <c r="ARK39" s="31"/>
      <c r="ARL39" s="27"/>
      <c r="ARM39" s="31"/>
      <c r="ARN39" s="31"/>
      <c r="ARO39" s="28"/>
      <c r="ARP39" s="59"/>
      <c r="ARQ39" s="29"/>
      <c r="ARR39" s="60"/>
      <c r="ARS39" s="30"/>
      <c r="ART39" s="31"/>
      <c r="ARU39" s="27"/>
      <c r="ARV39" s="31"/>
      <c r="ARW39" s="31"/>
      <c r="ARX39" s="28"/>
      <c r="ARY39" s="59"/>
      <c r="ARZ39" s="29"/>
      <c r="ASA39" s="60"/>
      <c r="ASB39" s="30"/>
      <c r="ASC39" s="31"/>
      <c r="ASD39" s="27"/>
      <c r="ASE39" s="31"/>
      <c r="ASF39" s="31"/>
      <c r="ASG39" s="28"/>
      <c r="ASH39" s="59"/>
      <c r="ASI39" s="29"/>
      <c r="ASJ39" s="60"/>
      <c r="ASK39" s="30"/>
      <c r="ASL39" s="31"/>
      <c r="ASM39" s="27"/>
      <c r="ASN39" s="31"/>
      <c r="ASO39" s="31"/>
      <c r="ASP39" s="28"/>
      <c r="ASQ39" s="59"/>
      <c r="ASR39" s="29"/>
      <c r="ASS39" s="60"/>
      <c r="AST39" s="30"/>
      <c r="ASU39" s="31"/>
      <c r="ASV39" s="27"/>
      <c r="ASW39" s="31"/>
      <c r="ASX39" s="31"/>
      <c r="ASY39" s="28"/>
      <c r="ASZ39" s="59"/>
      <c r="ATA39" s="29"/>
      <c r="ATB39" s="60"/>
      <c r="ATC39" s="30"/>
      <c r="ATD39" s="31"/>
      <c r="ATE39" s="27"/>
      <c r="ATF39" s="31"/>
      <c r="ATG39" s="31"/>
      <c r="ATH39" s="28"/>
      <c r="ATI39" s="59"/>
      <c r="ATJ39" s="29"/>
      <c r="ATK39" s="60"/>
      <c r="ATL39" s="30"/>
      <c r="ATM39" s="31"/>
      <c r="ATN39" s="27"/>
      <c r="ATO39" s="31"/>
      <c r="ATP39" s="31"/>
      <c r="ATQ39" s="28"/>
      <c r="ATR39" s="59"/>
      <c r="ATS39" s="29"/>
      <c r="ATT39" s="60"/>
      <c r="ATU39" s="30"/>
      <c r="ATV39" s="31"/>
      <c r="ATW39" s="27"/>
      <c r="ATX39" s="31"/>
      <c r="ATY39" s="31"/>
      <c r="ATZ39" s="28"/>
      <c r="AUA39" s="59"/>
      <c r="AUB39" s="29"/>
      <c r="AUC39" s="60"/>
      <c r="AUD39" s="30"/>
      <c r="AUE39" s="31"/>
      <c r="AUF39" s="27"/>
      <c r="AUG39" s="31"/>
      <c r="AUH39" s="31"/>
      <c r="AUI39" s="28"/>
      <c r="AUJ39" s="59"/>
      <c r="AUK39" s="29"/>
      <c r="AUL39" s="60"/>
      <c r="AUM39" s="30"/>
      <c r="AUN39" s="31"/>
      <c r="AUO39" s="27"/>
      <c r="AUP39" s="31"/>
      <c r="AUQ39" s="31"/>
      <c r="AUR39" s="28"/>
      <c r="AUS39" s="59"/>
      <c r="AUT39" s="29"/>
      <c r="AUU39" s="60"/>
      <c r="AUV39" s="30"/>
      <c r="AUW39" s="31"/>
      <c r="AUX39" s="27"/>
      <c r="AUY39" s="31"/>
      <c r="AUZ39" s="31"/>
      <c r="AVA39" s="28"/>
      <c r="AVB39" s="59"/>
      <c r="AVC39" s="29"/>
      <c r="AVD39" s="60"/>
      <c r="AVE39" s="30"/>
      <c r="AVF39" s="31"/>
      <c r="AVG39" s="27"/>
      <c r="AVH39" s="31"/>
      <c r="AVI39" s="31"/>
      <c r="AVJ39" s="28"/>
      <c r="AVK39" s="59"/>
      <c r="AVL39" s="29"/>
      <c r="AVM39" s="60"/>
      <c r="AVN39" s="30"/>
      <c r="AVO39" s="31"/>
      <c r="AVP39" s="27"/>
      <c r="AVQ39" s="31"/>
      <c r="AVR39" s="31"/>
      <c r="AVS39" s="28"/>
      <c r="AVT39" s="59"/>
      <c r="AVU39" s="29"/>
      <c r="AVV39" s="60"/>
      <c r="AVW39" s="30"/>
      <c r="AVX39" s="31"/>
      <c r="AVY39" s="27"/>
      <c r="AVZ39" s="31"/>
      <c r="AWA39" s="31"/>
      <c r="AWB39" s="28"/>
      <c r="AWC39" s="59"/>
      <c r="AWD39" s="29"/>
      <c r="AWE39" s="60"/>
      <c r="AWF39" s="30"/>
      <c r="AWG39" s="31"/>
      <c r="AWH39" s="27"/>
      <c r="AWI39" s="31"/>
      <c r="AWJ39" s="31"/>
      <c r="AWK39" s="28"/>
      <c r="AWL39" s="59"/>
      <c r="AWM39" s="29"/>
      <c r="AWN39" s="60"/>
      <c r="AWO39" s="30"/>
      <c r="AWP39" s="31"/>
      <c r="AWQ39" s="27"/>
      <c r="AWR39" s="31"/>
      <c r="AWS39" s="31"/>
      <c r="AWT39" s="28"/>
      <c r="AWU39" s="59"/>
      <c r="AWV39" s="29"/>
      <c r="AWW39" s="60"/>
      <c r="AWX39" s="30"/>
      <c r="AWY39" s="31"/>
      <c r="AWZ39" s="27"/>
      <c r="AXA39" s="31"/>
      <c r="AXB39" s="31"/>
      <c r="AXC39" s="28"/>
      <c r="AXD39" s="59"/>
      <c r="AXE39" s="29"/>
      <c r="AXF39" s="60"/>
      <c r="AXG39" s="30"/>
      <c r="AXH39" s="31"/>
      <c r="AXI39" s="27"/>
      <c r="AXJ39" s="31"/>
      <c r="AXK39" s="31"/>
      <c r="AXL39" s="28"/>
      <c r="AXM39" s="59"/>
      <c r="AXN39" s="29"/>
      <c r="AXO39" s="60"/>
      <c r="AXP39" s="30"/>
      <c r="AXQ39" s="31"/>
      <c r="AXR39" s="27"/>
      <c r="AXS39" s="31"/>
      <c r="AXT39" s="31"/>
      <c r="AXU39" s="28"/>
      <c r="AXV39" s="59"/>
      <c r="AXW39" s="29"/>
      <c r="AXX39" s="60"/>
      <c r="AXY39" s="30"/>
      <c r="AXZ39" s="31"/>
      <c r="AYA39" s="27"/>
      <c r="AYB39" s="31"/>
      <c r="AYC39" s="31"/>
      <c r="AYD39" s="28"/>
      <c r="AYE39" s="59"/>
      <c r="AYF39" s="29"/>
      <c r="AYG39" s="60"/>
      <c r="AYH39" s="30"/>
      <c r="AYI39" s="31"/>
      <c r="AYJ39" s="27"/>
      <c r="AYK39" s="31"/>
      <c r="AYL39" s="31"/>
      <c r="AYM39" s="28"/>
      <c r="AYN39" s="59"/>
      <c r="AYO39" s="29"/>
      <c r="AYP39" s="60"/>
      <c r="AYQ39" s="30"/>
      <c r="AYR39" s="31"/>
      <c r="AYS39" s="27"/>
      <c r="AYT39" s="31"/>
      <c r="AYU39" s="31"/>
      <c r="AYV39" s="28"/>
      <c r="AYW39" s="59"/>
      <c r="AYX39" s="29"/>
      <c r="AYY39" s="60"/>
      <c r="AYZ39" s="30"/>
      <c r="AZA39" s="31"/>
      <c r="AZB39" s="27"/>
      <c r="AZC39" s="31"/>
      <c r="AZD39" s="31"/>
      <c r="AZE39" s="28"/>
      <c r="AZF39" s="59"/>
      <c r="AZG39" s="29"/>
      <c r="AZH39" s="60"/>
      <c r="AZI39" s="30"/>
      <c r="AZJ39" s="31"/>
      <c r="AZK39" s="27"/>
      <c r="AZL39" s="31"/>
      <c r="AZM39" s="31"/>
      <c r="AZN39" s="28"/>
      <c r="AZO39" s="59"/>
      <c r="AZP39" s="29"/>
      <c r="AZQ39" s="60"/>
      <c r="AZR39" s="30"/>
      <c r="AZS39" s="31"/>
      <c r="AZT39" s="27"/>
      <c r="AZU39" s="31"/>
      <c r="AZV39" s="31"/>
      <c r="AZW39" s="28"/>
      <c r="AZX39" s="59"/>
      <c r="AZY39" s="29"/>
      <c r="AZZ39" s="60"/>
      <c r="BAA39" s="30"/>
      <c r="BAB39" s="31"/>
      <c r="BAC39" s="27"/>
      <c r="BAD39" s="31"/>
      <c r="BAE39" s="31"/>
      <c r="BAF39" s="28"/>
      <c r="BAG39" s="59"/>
      <c r="BAH39" s="29"/>
      <c r="BAI39" s="60"/>
      <c r="BAJ39" s="30"/>
      <c r="BAK39" s="31"/>
      <c r="BAL39" s="27"/>
      <c r="BAM39" s="31"/>
      <c r="BAN39" s="31"/>
      <c r="BAO39" s="28"/>
      <c r="BAP39" s="59"/>
      <c r="BAQ39" s="29"/>
      <c r="BAR39" s="60"/>
      <c r="BAS39" s="30"/>
      <c r="BAT39" s="31"/>
      <c r="BAU39" s="27"/>
      <c r="BAV39" s="31"/>
      <c r="BAW39" s="31"/>
      <c r="BAX39" s="28"/>
      <c r="BAY39" s="59"/>
      <c r="BAZ39" s="29"/>
      <c r="BBA39" s="60"/>
      <c r="BBB39" s="30"/>
      <c r="BBC39" s="31"/>
      <c r="BBD39" s="27"/>
      <c r="BBE39" s="31"/>
      <c r="BBF39" s="31"/>
      <c r="BBG39" s="28"/>
      <c r="BBH39" s="59"/>
      <c r="BBI39" s="29"/>
      <c r="BBJ39" s="60"/>
      <c r="BBK39" s="30"/>
      <c r="BBL39" s="31"/>
      <c r="BBM39" s="27"/>
      <c r="BBN39" s="31"/>
      <c r="BBO39" s="31"/>
      <c r="BBP39" s="28"/>
      <c r="BBQ39" s="59"/>
      <c r="BBR39" s="29"/>
      <c r="BBS39" s="60"/>
      <c r="BBT39" s="30"/>
      <c r="BBU39" s="31"/>
      <c r="BBV39" s="27"/>
      <c r="BBW39" s="31"/>
      <c r="BBX39" s="31"/>
      <c r="BBY39" s="28"/>
      <c r="BBZ39" s="59"/>
      <c r="BCA39" s="29"/>
      <c r="BCB39" s="60"/>
      <c r="BCC39" s="30"/>
      <c r="BCD39" s="31"/>
      <c r="BCE39" s="27"/>
      <c r="BCF39" s="31"/>
      <c r="BCG39" s="31"/>
      <c r="BCH39" s="28"/>
      <c r="BCI39" s="59"/>
      <c r="BCJ39" s="29"/>
      <c r="BCK39" s="60"/>
      <c r="BCL39" s="30">
        <v>3</v>
      </c>
      <c r="BCM39" s="31">
        <v>0</v>
      </c>
      <c r="BCN39" s="27">
        <v>3</v>
      </c>
      <c r="BCO39" s="31">
        <v>0</v>
      </c>
      <c r="BCP39" s="31">
        <v>0</v>
      </c>
      <c r="BCQ39" s="28">
        <v>3</v>
      </c>
      <c r="BCR39" s="59">
        <v>8</v>
      </c>
      <c r="BCS39" s="29">
        <v>8</v>
      </c>
      <c r="BCT39" s="60">
        <f t="shared" si="884"/>
        <v>1</v>
      </c>
      <c r="BCU39" s="30"/>
      <c r="BCV39" s="31"/>
      <c r="BCW39" s="27"/>
      <c r="BCX39" s="31"/>
      <c r="BCY39" s="31"/>
      <c r="BCZ39" s="28"/>
      <c r="BDA39" s="59">
        <v>10</v>
      </c>
      <c r="BDB39" s="29">
        <v>10</v>
      </c>
      <c r="BDC39" s="60">
        <f t="shared" si="885"/>
        <v>1</v>
      </c>
      <c r="BDD39" s="30">
        <v>1</v>
      </c>
      <c r="BDE39" s="31">
        <v>0</v>
      </c>
      <c r="BDF39" s="27">
        <v>1</v>
      </c>
      <c r="BDG39" s="31">
        <v>0</v>
      </c>
      <c r="BDH39" s="31">
        <v>0</v>
      </c>
      <c r="BDI39" s="28">
        <v>1</v>
      </c>
      <c r="BDJ39" s="59">
        <v>6</v>
      </c>
      <c r="BDK39" s="29">
        <v>6</v>
      </c>
      <c r="BDL39" s="60">
        <f t="shared" si="886"/>
        <v>1</v>
      </c>
      <c r="BDM39" s="30"/>
      <c r="BDN39" s="31"/>
      <c r="BDO39" s="27"/>
      <c r="BDP39" s="31"/>
      <c r="BDQ39" s="31"/>
      <c r="BDR39" s="28"/>
      <c r="BDS39" s="59">
        <v>0</v>
      </c>
      <c r="BDT39" s="29">
        <v>0</v>
      </c>
      <c r="BDU39" s="60" t="str">
        <f t="shared" si="887"/>
        <v/>
      </c>
      <c r="BDV39" s="30">
        <v>0</v>
      </c>
      <c r="BDW39" s="31">
        <v>3</v>
      </c>
      <c r="BDX39" s="27">
        <v>3</v>
      </c>
      <c r="BDY39" s="31">
        <v>0</v>
      </c>
      <c r="BDZ39" s="31">
        <v>0</v>
      </c>
      <c r="BEA39" s="28">
        <v>3</v>
      </c>
      <c r="BEB39" s="59">
        <v>6</v>
      </c>
      <c r="BEC39" s="29">
        <v>6</v>
      </c>
      <c r="BED39" s="60">
        <f t="shared" si="888"/>
        <v>1</v>
      </c>
      <c r="BEE39" s="30"/>
      <c r="BEF39" s="31"/>
      <c r="BEG39" s="27"/>
      <c r="BEH39" s="31"/>
      <c r="BEI39" s="31"/>
      <c r="BEJ39" s="28"/>
      <c r="BEK39" s="59">
        <v>0</v>
      </c>
      <c r="BEL39" s="29">
        <v>0</v>
      </c>
      <c r="BEM39" s="60" t="str">
        <f t="shared" si="889"/>
        <v/>
      </c>
      <c r="BEN39" s="30">
        <v>1</v>
      </c>
      <c r="BEO39" s="31">
        <v>0</v>
      </c>
      <c r="BEP39" s="27">
        <v>1</v>
      </c>
      <c r="BEQ39" s="31">
        <v>0</v>
      </c>
      <c r="BER39" s="31">
        <v>0</v>
      </c>
      <c r="BES39" s="28">
        <v>1</v>
      </c>
      <c r="BET39" s="59">
        <v>0</v>
      </c>
      <c r="BEU39" s="29">
        <v>0</v>
      </c>
      <c r="BEV39" s="60" t="str">
        <f t="shared" si="890"/>
        <v/>
      </c>
      <c r="BEW39" s="30"/>
      <c r="BEX39" s="31"/>
      <c r="BEY39" s="27"/>
      <c r="BEZ39" s="31"/>
      <c r="BFA39" s="31"/>
      <c r="BFB39" s="28"/>
      <c r="BFC39" s="59">
        <v>0</v>
      </c>
      <c r="BFD39" s="29">
        <v>0</v>
      </c>
      <c r="BFE39" s="60" t="str">
        <f t="shared" si="891"/>
        <v/>
      </c>
      <c r="BFF39" s="30"/>
      <c r="BFG39" s="31"/>
      <c r="BFH39" s="27"/>
      <c r="BFI39" s="31"/>
      <c r="BFJ39" s="31"/>
      <c r="BFK39" s="28"/>
      <c r="BFL39" s="59">
        <v>0</v>
      </c>
      <c r="BFM39" s="29">
        <v>0</v>
      </c>
      <c r="BFN39" s="60" t="str">
        <f t="shared" si="892"/>
        <v/>
      </c>
      <c r="BFO39" s="30">
        <v>2</v>
      </c>
      <c r="BFP39" s="31">
        <v>0</v>
      </c>
      <c r="BFQ39" s="27">
        <v>2</v>
      </c>
      <c r="BFR39" s="31">
        <v>1</v>
      </c>
      <c r="BFS39" s="31">
        <v>2</v>
      </c>
      <c r="BFT39" s="28">
        <v>5</v>
      </c>
      <c r="BFU39" s="59">
        <v>7</v>
      </c>
      <c r="BFV39" s="29">
        <v>7</v>
      </c>
      <c r="BFW39" s="60">
        <f t="shared" si="893"/>
        <v>1</v>
      </c>
      <c r="BFX39" s="30"/>
      <c r="BFY39" s="31"/>
      <c r="BFZ39" s="27"/>
      <c r="BGA39" s="31"/>
      <c r="BGB39" s="31"/>
      <c r="BGC39" s="28"/>
      <c r="BGD39" s="59">
        <v>0</v>
      </c>
      <c r="BGE39" s="29">
        <v>0</v>
      </c>
      <c r="BGF39" s="60" t="str">
        <f t="shared" si="894"/>
        <v/>
      </c>
      <c r="BGG39" s="30">
        <v>1</v>
      </c>
      <c r="BGH39" s="31">
        <v>2</v>
      </c>
      <c r="BGI39" s="27">
        <v>3</v>
      </c>
      <c r="BGJ39" s="31">
        <v>0</v>
      </c>
      <c r="BGK39" s="31">
        <v>1</v>
      </c>
      <c r="BGL39" s="28">
        <v>4</v>
      </c>
      <c r="BGM39" s="59">
        <v>9</v>
      </c>
      <c r="BGN39" s="29">
        <v>9</v>
      </c>
      <c r="BGO39" s="60">
        <f t="shared" si="895"/>
        <v>1</v>
      </c>
      <c r="BGP39" s="30"/>
      <c r="BGQ39" s="31"/>
      <c r="BGR39" s="27"/>
      <c r="BGS39" s="31"/>
      <c r="BGT39" s="31"/>
      <c r="BGU39" s="28"/>
      <c r="BGV39" s="59"/>
      <c r="BGW39" s="29"/>
      <c r="BGX39" s="60" t="str">
        <f t="shared" si="896"/>
        <v/>
      </c>
      <c r="BGY39" s="30"/>
      <c r="BGZ39" s="31"/>
      <c r="BHA39" s="27"/>
      <c r="BHB39" s="31"/>
      <c r="BHC39" s="31"/>
      <c r="BHD39" s="28"/>
      <c r="BHE39" s="59">
        <v>0</v>
      </c>
      <c r="BHF39" s="29">
        <v>0</v>
      </c>
      <c r="BHG39" s="60" t="str">
        <f t="shared" si="897"/>
        <v/>
      </c>
      <c r="BHH39" s="30">
        <v>0</v>
      </c>
      <c r="BHI39" s="31">
        <v>3</v>
      </c>
      <c r="BHJ39" s="27">
        <v>3</v>
      </c>
      <c r="BHK39" s="31">
        <v>0</v>
      </c>
      <c r="BHL39" s="31">
        <v>0</v>
      </c>
      <c r="BHM39" s="28">
        <v>3</v>
      </c>
      <c r="BHN39" s="59">
        <v>0</v>
      </c>
      <c r="BHO39" s="29">
        <v>0</v>
      </c>
      <c r="BHP39" s="60" t="str">
        <f t="shared" si="898"/>
        <v/>
      </c>
      <c r="BHQ39" s="30"/>
      <c r="BHR39" s="31"/>
      <c r="BHS39" s="27"/>
      <c r="BHT39" s="31"/>
      <c r="BHU39" s="31"/>
      <c r="BHV39" s="28"/>
      <c r="BHW39" s="59"/>
      <c r="BHX39" s="29"/>
      <c r="BHY39" s="60" t="str">
        <f t="shared" si="899"/>
        <v/>
      </c>
      <c r="BHZ39" s="30">
        <v>2</v>
      </c>
      <c r="BIA39" s="31">
        <v>0</v>
      </c>
      <c r="BIB39" s="27">
        <v>2</v>
      </c>
      <c r="BIC39" s="31">
        <v>0</v>
      </c>
      <c r="BID39" s="31">
        <v>1</v>
      </c>
      <c r="BIE39" s="28">
        <v>3</v>
      </c>
      <c r="BIF39" s="59">
        <v>11</v>
      </c>
      <c r="BIG39" s="29">
        <v>11</v>
      </c>
      <c r="BIH39" s="60">
        <f t="shared" si="900"/>
        <v>1</v>
      </c>
      <c r="BII39" s="30">
        <v>2</v>
      </c>
      <c r="BIJ39" s="31">
        <v>0</v>
      </c>
      <c r="BIK39" s="27">
        <v>2</v>
      </c>
      <c r="BIL39" s="31">
        <v>0</v>
      </c>
      <c r="BIM39" s="31">
        <v>0</v>
      </c>
      <c r="BIN39" s="28">
        <v>2</v>
      </c>
      <c r="BIO39" s="59"/>
      <c r="BIP39" s="29"/>
      <c r="BIQ39" s="60" t="str">
        <f t="shared" si="901"/>
        <v/>
      </c>
      <c r="BIR39" s="30">
        <v>0</v>
      </c>
      <c r="BIS39" s="31">
        <v>2</v>
      </c>
      <c r="BIT39" s="27">
        <v>2</v>
      </c>
      <c r="BIU39" s="31">
        <v>0</v>
      </c>
      <c r="BIV39" s="31">
        <v>1</v>
      </c>
      <c r="BIW39" s="28">
        <v>3</v>
      </c>
      <c r="BIX39" s="59"/>
      <c r="BIY39" s="29"/>
      <c r="BIZ39" s="60" t="str">
        <f t="shared" si="902"/>
        <v/>
      </c>
      <c r="BJA39" s="30"/>
      <c r="BJB39" s="31"/>
      <c r="BJC39" s="27"/>
      <c r="BJD39" s="31"/>
      <c r="BJE39" s="31"/>
      <c r="BJF39" s="28"/>
      <c r="BJG39" s="59"/>
      <c r="BJH39" s="29"/>
      <c r="BJI39" s="60" t="str">
        <f t="shared" si="903"/>
        <v/>
      </c>
      <c r="BJJ39" s="30"/>
      <c r="BJK39" s="31"/>
      <c r="BJL39" s="27"/>
      <c r="BJM39" s="31"/>
      <c r="BJN39" s="31"/>
      <c r="BJO39" s="28"/>
      <c r="BJP39" s="59"/>
      <c r="BJQ39" s="29"/>
      <c r="BJR39" s="60" t="str">
        <f t="shared" si="904"/>
        <v/>
      </c>
      <c r="BJS39" s="30"/>
      <c r="BJT39" s="31"/>
      <c r="BJU39" s="27"/>
      <c r="BJV39" s="31"/>
      <c r="BJW39" s="31"/>
      <c r="BJX39" s="28"/>
      <c r="BJY39" s="59"/>
      <c r="BJZ39" s="29"/>
      <c r="BKA39" s="60" t="str">
        <f t="shared" si="905"/>
        <v/>
      </c>
      <c r="BKB39" s="30"/>
      <c r="BKC39" s="31"/>
      <c r="BKD39" s="27"/>
      <c r="BKE39" s="31"/>
      <c r="BKF39" s="31"/>
      <c r="BKG39" s="28"/>
      <c r="BKH39" s="59"/>
      <c r="BKI39" s="29"/>
      <c r="BKJ39" s="60" t="str">
        <f t="shared" si="906"/>
        <v/>
      </c>
      <c r="BKK39" s="30"/>
      <c r="BKL39" s="31"/>
      <c r="BKM39" s="27"/>
      <c r="BKN39" s="31"/>
      <c r="BKO39" s="31"/>
      <c r="BKP39" s="28"/>
      <c r="BKQ39" s="59"/>
      <c r="BKR39" s="29"/>
      <c r="BKS39" s="60" t="str">
        <f t="shared" si="907"/>
        <v/>
      </c>
      <c r="BKT39" s="30"/>
      <c r="BKU39" s="31"/>
      <c r="BKV39" s="27"/>
      <c r="BKW39" s="31"/>
      <c r="BKX39" s="31"/>
      <c r="BKY39" s="28"/>
      <c r="BKZ39" s="59"/>
      <c r="BLA39" s="29"/>
      <c r="BLB39" s="60" t="str">
        <f t="shared" si="908"/>
        <v/>
      </c>
      <c r="BLC39" s="30"/>
      <c r="BLD39" s="31"/>
      <c r="BLE39" s="27"/>
      <c r="BLF39" s="31"/>
      <c r="BLG39" s="31"/>
      <c r="BLH39" s="28"/>
      <c r="BLI39" s="59"/>
      <c r="BLJ39" s="29"/>
      <c r="BLK39" s="60" t="str">
        <f t="shared" si="909"/>
        <v/>
      </c>
      <c r="BLL39" s="30"/>
      <c r="BLM39" s="31"/>
      <c r="BLN39" s="27"/>
      <c r="BLO39" s="31"/>
      <c r="BLP39" s="31"/>
      <c r="BLQ39" s="28"/>
      <c r="BLR39" s="59"/>
      <c r="BLS39" s="29"/>
      <c r="BLT39" s="60" t="str">
        <f t="shared" si="910"/>
        <v/>
      </c>
      <c r="BLU39" s="30"/>
      <c r="BLV39" s="31"/>
      <c r="BLW39" s="27"/>
      <c r="BLX39" s="31"/>
      <c r="BLY39" s="31"/>
      <c r="BLZ39" s="28"/>
      <c r="BMA39" s="59"/>
      <c r="BMB39" s="29"/>
      <c r="BMC39" s="60" t="str">
        <f t="shared" si="911"/>
        <v/>
      </c>
      <c r="BMD39" s="30"/>
      <c r="BME39" s="31"/>
      <c r="BMF39" s="27"/>
      <c r="BMG39" s="31"/>
      <c r="BMH39" s="31"/>
      <c r="BMI39" s="28"/>
      <c r="BMJ39" s="59"/>
      <c r="BMK39" s="29"/>
      <c r="BML39" s="60" t="str">
        <f t="shared" si="912"/>
        <v/>
      </c>
      <c r="BMM39" s="30"/>
      <c r="BMN39" s="31"/>
      <c r="BMO39" s="27"/>
      <c r="BMP39" s="31"/>
      <c r="BMQ39" s="31"/>
      <c r="BMR39" s="28"/>
      <c r="BMS39" s="59"/>
      <c r="BMT39" s="29"/>
      <c r="BMU39" s="60" t="str">
        <f t="shared" si="913"/>
        <v/>
      </c>
      <c r="BMV39" s="30"/>
      <c r="BMW39" s="31"/>
      <c r="BMX39" s="27"/>
      <c r="BMY39" s="31"/>
      <c r="BMZ39" s="31"/>
      <c r="BNA39" s="28"/>
      <c r="BNB39" s="59"/>
      <c r="BNC39" s="29"/>
      <c r="BND39" s="60" t="str">
        <f t="shared" si="914"/>
        <v/>
      </c>
      <c r="BNE39" s="30"/>
      <c r="BNF39" s="31"/>
      <c r="BNG39" s="27"/>
      <c r="BNH39" s="31"/>
      <c r="BNI39" s="31"/>
      <c r="BNJ39" s="28"/>
      <c r="BNK39" s="59"/>
      <c r="BNL39" s="29"/>
      <c r="BNM39" s="60" t="str">
        <f t="shared" si="915"/>
        <v/>
      </c>
      <c r="BNN39" s="30"/>
      <c r="BNO39" s="31"/>
      <c r="BNP39" s="27"/>
      <c r="BNQ39" s="31"/>
      <c r="BNR39" s="31"/>
      <c r="BNS39" s="28"/>
      <c r="BNT39" s="59"/>
      <c r="BNU39" s="29"/>
      <c r="BNV39" s="60" t="str">
        <f t="shared" si="916"/>
        <v/>
      </c>
      <c r="BNW39" s="30"/>
      <c r="BNX39" s="31"/>
      <c r="BNY39" s="27"/>
      <c r="BNZ39" s="31"/>
      <c r="BOA39" s="31"/>
      <c r="BOB39" s="28"/>
      <c r="BOC39" s="59"/>
      <c r="BOD39" s="29"/>
      <c r="BOE39" s="60" t="str">
        <f t="shared" si="917"/>
        <v/>
      </c>
      <c r="BOF39" s="30"/>
      <c r="BOG39" s="31"/>
      <c r="BOH39" s="27"/>
      <c r="BOI39" s="31"/>
      <c r="BOJ39" s="31"/>
      <c r="BOK39" s="28"/>
      <c r="BOL39" s="59"/>
      <c r="BOM39" s="29"/>
      <c r="BON39" s="60" t="str">
        <f t="shared" si="918"/>
        <v/>
      </c>
      <c r="BOO39" s="30"/>
      <c r="BOP39" s="31"/>
      <c r="BOQ39" s="27"/>
      <c r="BOR39" s="31"/>
      <c r="BOS39" s="31"/>
      <c r="BOT39" s="28"/>
      <c r="BOU39" s="59"/>
      <c r="BOV39" s="29"/>
      <c r="BOW39" s="60" t="str">
        <f t="shared" si="919"/>
        <v/>
      </c>
      <c r="BOX39" s="30"/>
      <c r="BOY39" s="31"/>
      <c r="BOZ39" s="27"/>
      <c r="BPA39" s="31"/>
      <c r="BPB39" s="31"/>
      <c r="BPC39" s="28"/>
      <c r="BPD39" s="59"/>
      <c r="BPE39" s="29"/>
      <c r="BPF39" s="60" t="str">
        <f t="shared" si="920"/>
        <v/>
      </c>
      <c r="BPG39" s="30"/>
      <c r="BPH39" s="31"/>
      <c r="BPI39" s="27"/>
      <c r="BPJ39" s="31"/>
      <c r="BPK39" s="31"/>
      <c r="BPL39" s="28"/>
      <c r="BPM39" s="59"/>
      <c r="BPN39" s="29"/>
      <c r="BPO39" s="60" t="str">
        <f t="shared" si="921"/>
        <v/>
      </c>
      <c r="BPP39" s="30"/>
      <c r="BPQ39" s="31"/>
      <c r="BPR39" s="27"/>
      <c r="BPS39" s="31"/>
      <c r="BPT39" s="31"/>
      <c r="BPU39" s="28"/>
      <c r="BPV39" s="59"/>
      <c r="BPW39" s="29"/>
      <c r="BPX39" s="60" t="str">
        <f t="shared" si="922"/>
        <v/>
      </c>
      <c r="BPY39" s="30"/>
      <c r="BPZ39" s="31"/>
      <c r="BQA39" s="27"/>
      <c r="BQB39" s="31"/>
      <c r="BQC39" s="31"/>
      <c r="BQD39" s="28"/>
      <c r="BQE39" s="59"/>
      <c r="BQF39" s="29"/>
      <c r="BQG39" s="60" t="str">
        <f t="shared" si="923"/>
        <v/>
      </c>
      <c r="BQH39" s="30"/>
      <c r="BQI39" s="31"/>
      <c r="BQJ39" s="27"/>
      <c r="BQK39" s="31"/>
      <c r="BQL39" s="31"/>
      <c r="BQM39" s="28"/>
      <c r="BQN39" s="59"/>
      <c r="BQO39" s="29"/>
      <c r="BQP39" s="60" t="str">
        <f t="shared" si="924"/>
        <v/>
      </c>
      <c r="BQQ39" s="30"/>
      <c r="BQR39" s="31"/>
      <c r="BQS39" s="27"/>
      <c r="BQT39" s="31"/>
      <c r="BQU39" s="31"/>
      <c r="BQV39" s="28"/>
      <c r="BQW39" s="59"/>
      <c r="BQX39" s="29"/>
      <c r="BQY39" s="60" t="str">
        <f t="shared" si="925"/>
        <v/>
      </c>
      <c r="BQZ39" s="30"/>
      <c r="BRA39" s="31"/>
      <c r="BRB39" s="27"/>
      <c r="BRC39" s="31"/>
      <c r="BRD39" s="31"/>
      <c r="BRE39" s="28"/>
      <c r="BRF39" s="59"/>
      <c r="BRG39" s="29"/>
      <c r="BRH39" s="60" t="str">
        <f t="shared" si="926"/>
        <v/>
      </c>
      <c r="BRI39" s="30"/>
      <c r="BRJ39" s="31"/>
      <c r="BRK39" s="27"/>
      <c r="BRL39" s="31"/>
      <c r="BRM39" s="31"/>
      <c r="BRN39" s="28"/>
      <c r="BRO39" s="59"/>
      <c r="BRP39" s="29"/>
      <c r="BRQ39" s="60" t="str">
        <f t="shared" si="927"/>
        <v/>
      </c>
      <c r="BRR39" s="30"/>
      <c r="BRS39" s="31"/>
      <c r="BRT39" s="27"/>
      <c r="BRU39" s="31"/>
      <c r="BRV39" s="31"/>
      <c r="BRW39" s="28"/>
      <c r="BRX39" s="59"/>
      <c r="BRY39" s="29"/>
      <c r="BRZ39" s="60" t="str">
        <f t="shared" si="928"/>
        <v/>
      </c>
      <c r="BSA39" s="30"/>
      <c r="BSB39" s="31"/>
      <c r="BSC39" s="27"/>
      <c r="BSD39" s="31"/>
      <c r="BSE39" s="31"/>
      <c r="BSF39" s="28"/>
      <c r="BSG39" s="59"/>
      <c r="BSH39" s="29"/>
      <c r="BSI39" s="60" t="str">
        <f t="shared" si="929"/>
        <v/>
      </c>
      <c r="BSJ39" s="30"/>
      <c r="BSK39" s="31"/>
      <c r="BSL39" s="27"/>
      <c r="BSM39" s="31"/>
      <c r="BSN39" s="31"/>
      <c r="BSO39" s="28"/>
      <c r="BSP39" s="59"/>
      <c r="BSQ39" s="29"/>
      <c r="BSR39" s="60" t="str">
        <f t="shared" si="930"/>
        <v/>
      </c>
      <c r="BSS39" s="30"/>
      <c r="BST39" s="31"/>
      <c r="BSU39" s="27"/>
      <c r="BSV39" s="31"/>
      <c r="BSW39" s="31"/>
      <c r="BSX39" s="28"/>
      <c r="BSY39" s="59"/>
      <c r="BSZ39" s="29"/>
      <c r="BTA39" s="60" t="str">
        <f t="shared" si="931"/>
        <v/>
      </c>
      <c r="BTB39" s="30"/>
      <c r="BTC39" s="31"/>
      <c r="BTD39" s="27"/>
      <c r="BTE39" s="31"/>
      <c r="BTF39" s="31"/>
      <c r="BTG39" s="28"/>
      <c r="BTH39" s="59"/>
      <c r="BTI39" s="29"/>
      <c r="BTJ39" s="60" t="str">
        <f t="shared" si="932"/>
        <v/>
      </c>
      <c r="BTK39" s="30"/>
      <c r="BTL39" s="31"/>
      <c r="BTM39" s="27"/>
      <c r="BTN39" s="31"/>
      <c r="BTO39" s="31"/>
      <c r="BTP39" s="28"/>
      <c r="BTQ39" s="59"/>
      <c r="BTR39" s="29"/>
      <c r="BTS39" s="60" t="str">
        <f t="shared" si="933"/>
        <v/>
      </c>
      <c r="BTT39" s="30"/>
      <c r="BTU39" s="31"/>
      <c r="BTV39" s="27"/>
      <c r="BTW39" s="31"/>
      <c r="BTX39" s="31"/>
      <c r="BTY39" s="28"/>
      <c r="BTZ39" s="59"/>
      <c r="BUA39" s="29"/>
      <c r="BUB39" s="60" t="str">
        <f t="shared" si="934"/>
        <v/>
      </c>
      <c r="BUC39" s="30"/>
      <c r="BUD39" s="31"/>
      <c r="BUE39" s="27"/>
      <c r="BUF39" s="31"/>
      <c r="BUG39" s="31"/>
      <c r="BUH39" s="28"/>
      <c r="BUI39" s="59"/>
      <c r="BUJ39" s="29"/>
      <c r="BUK39" s="60" t="str">
        <f t="shared" si="935"/>
        <v/>
      </c>
      <c r="BUL39" s="30"/>
      <c r="BUM39" s="31"/>
      <c r="BUN39" s="27"/>
      <c r="BUO39" s="31"/>
      <c r="BUP39" s="31"/>
      <c r="BUQ39" s="28"/>
      <c r="BUR39" s="59"/>
      <c r="BUS39" s="29"/>
      <c r="BUT39" s="60" t="str">
        <f t="shared" si="936"/>
        <v/>
      </c>
    </row>
    <row r="40" spans="1:1918">
      <c r="A40" s="45" t="s">
        <v>162</v>
      </c>
      <c r="B40" s="30">
        <v>10</v>
      </c>
      <c r="C40" s="31">
        <v>6</v>
      </c>
      <c r="D40" s="27">
        <v>16</v>
      </c>
      <c r="E40" s="31">
        <v>0</v>
      </c>
      <c r="F40" s="31">
        <v>3</v>
      </c>
      <c r="G40" s="28">
        <v>19</v>
      </c>
      <c r="H40" s="59"/>
      <c r="I40" s="29"/>
      <c r="J40" s="60" t="s">
        <v>250</v>
      </c>
      <c r="K40" s="30">
        <v>8</v>
      </c>
      <c r="L40" s="31">
        <v>5</v>
      </c>
      <c r="M40" s="27">
        <v>13</v>
      </c>
      <c r="N40" s="31">
        <v>0</v>
      </c>
      <c r="O40" s="31">
        <v>1</v>
      </c>
      <c r="P40" s="28">
        <v>14</v>
      </c>
      <c r="Q40" s="59"/>
      <c r="R40" s="29"/>
      <c r="S40" s="60" t="s">
        <v>250</v>
      </c>
      <c r="T40" s="30">
        <v>5</v>
      </c>
      <c r="U40" s="31">
        <v>2</v>
      </c>
      <c r="V40" s="27">
        <v>7</v>
      </c>
      <c r="W40" s="31">
        <v>1</v>
      </c>
      <c r="X40" s="31">
        <v>3</v>
      </c>
      <c r="Y40" s="28">
        <v>11</v>
      </c>
      <c r="Z40" s="59"/>
      <c r="AA40" s="29"/>
      <c r="AB40" s="60" t="s">
        <v>250</v>
      </c>
      <c r="AC40" s="30">
        <v>6</v>
      </c>
      <c r="AD40" s="31">
        <v>1</v>
      </c>
      <c r="AE40" s="27">
        <v>7</v>
      </c>
      <c r="AF40" s="31">
        <v>4</v>
      </c>
      <c r="AG40" s="31">
        <v>1</v>
      </c>
      <c r="AH40" s="28">
        <v>12</v>
      </c>
      <c r="AI40" s="59"/>
      <c r="AJ40" s="29"/>
      <c r="AK40" s="60" t="s">
        <v>250</v>
      </c>
      <c r="AL40" s="30"/>
      <c r="AM40" s="31"/>
      <c r="AN40" s="27"/>
      <c r="AO40" s="31"/>
      <c r="AP40" s="31"/>
      <c r="AQ40" s="28"/>
      <c r="AR40" s="59"/>
      <c r="AS40" s="29"/>
      <c r="AT40" s="60" t="s">
        <v>250</v>
      </c>
      <c r="AU40" s="30">
        <v>4</v>
      </c>
      <c r="AV40" s="31">
        <v>0</v>
      </c>
      <c r="AW40" s="27">
        <v>4</v>
      </c>
      <c r="AX40" s="31">
        <v>0</v>
      </c>
      <c r="AY40" s="31">
        <v>1</v>
      </c>
      <c r="AZ40" s="28">
        <v>5</v>
      </c>
      <c r="BA40" s="59"/>
      <c r="BB40" s="29"/>
      <c r="BC40" s="60" t="s">
        <v>250</v>
      </c>
      <c r="BD40" s="30">
        <v>6</v>
      </c>
      <c r="BE40" s="31">
        <v>5</v>
      </c>
      <c r="BF40" s="27">
        <v>11</v>
      </c>
      <c r="BG40" s="31">
        <v>1</v>
      </c>
      <c r="BH40" s="31">
        <v>4</v>
      </c>
      <c r="BI40" s="28">
        <v>16</v>
      </c>
      <c r="BJ40" s="59"/>
      <c r="BK40" s="29"/>
      <c r="BL40" s="60" t="s">
        <v>250</v>
      </c>
      <c r="BM40" s="30">
        <v>3</v>
      </c>
      <c r="BN40" s="31">
        <v>4</v>
      </c>
      <c r="BO40" s="27">
        <v>7</v>
      </c>
      <c r="BP40" s="31">
        <v>0</v>
      </c>
      <c r="BQ40" s="31">
        <v>0</v>
      </c>
      <c r="BR40" s="28">
        <v>7</v>
      </c>
      <c r="BS40" s="59"/>
      <c r="BT40" s="29"/>
      <c r="BU40" s="60" t="s">
        <v>250</v>
      </c>
      <c r="BV40" s="30"/>
      <c r="BW40" s="31"/>
      <c r="BX40" s="27"/>
      <c r="BY40" s="31"/>
      <c r="BZ40" s="31"/>
      <c r="CA40" s="28"/>
      <c r="CB40" s="59"/>
      <c r="CC40" s="29"/>
      <c r="CD40" s="60" t="s">
        <v>250</v>
      </c>
      <c r="CE40" s="30">
        <v>7</v>
      </c>
      <c r="CF40" s="31">
        <v>5</v>
      </c>
      <c r="CG40" s="27">
        <v>12</v>
      </c>
      <c r="CH40" s="31">
        <v>1</v>
      </c>
      <c r="CI40" s="31">
        <v>1</v>
      </c>
      <c r="CJ40" s="28">
        <v>14</v>
      </c>
      <c r="CK40" s="59"/>
      <c r="CL40" s="29"/>
      <c r="CM40" s="60" t="s">
        <v>250</v>
      </c>
      <c r="CN40" s="30">
        <v>3</v>
      </c>
      <c r="CO40" s="31">
        <v>4</v>
      </c>
      <c r="CP40" s="27">
        <v>7</v>
      </c>
      <c r="CQ40" s="31">
        <v>0</v>
      </c>
      <c r="CR40" s="31">
        <v>0</v>
      </c>
      <c r="CS40" s="28">
        <v>7</v>
      </c>
      <c r="CT40" s="59"/>
      <c r="CU40" s="29"/>
      <c r="CV40" s="60" t="s">
        <v>250</v>
      </c>
      <c r="CW40" s="30"/>
      <c r="CX40" s="31"/>
      <c r="CY40" s="27"/>
      <c r="CZ40" s="31"/>
      <c r="DA40" s="31"/>
      <c r="DB40" s="28"/>
      <c r="DC40" s="59"/>
      <c r="DD40" s="29"/>
      <c r="DE40" s="60" t="s">
        <v>250</v>
      </c>
      <c r="DF40" s="30">
        <v>5</v>
      </c>
      <c r="DG40" s="31">
        <v>1</v>
      </c>
      <c r="DH40" s="27">
        <v>6</v>
      </c>
      <c r="DI40" s="31">
        <v>1</v>
      </c>
      <c r="DJ40" s="31">
        <v>2</v>
      </c>
      <c r="DK40" s="28">
        <v>9</v>
      </c>
      <c r="DL40" s="59"/>
      <c r="DM40" s="29">
        <v>5</v>
      </c>
      <c r="DN40" s="60" t="s">
        <v>250</v>
      </c>
      <c r="DO40" s="30">
        <v>8</v>
      </c>
      <c r="DP40" s="31">
        <v>3</v>
      </c>
      <c r="DQ40" s="27">
        <v>11</v>
      </c>
      <c r="DR40" s="31">
        <v>0</v>
      </c>
      <c r="DS40" s="31">
        <v>1</v>
      </c>
      <c r="DT40" s="28">
        <v>12</v>
      </c>
      <c r="DU40" s="59"/>
      <c r="DV40" s="29">
        <v>3</v>
      </c>
      <c r="DW40" s="60" t="s">
        <v>250</v>
      </c>
      <c r="DX40" s="30"/>
      <c r="DY40" s="31"/>
      <c r="DZ40" s="27"/>
      <c r="EA40" s="31"/>
      <c r="EB40" s="31"/>
      <c r="EC40" s="28"/>
      <c r="ED40" s="59"/>
      <c r="EE40" s="29"/>
      <c r="EF40" s="60" t="s">
        <v>250</v>
      </c>
      <c r="EG40" s="30"/>
      <c r="EH40" s="31"/>
      <c r="EI40" s="27"/>
      <c r="EJ40" s="31"/>
      <c r="EK40" s="31"/>
      <c r="EL40" s="28"/>
      <c r="EM40" s="59"/>
      <c r="EN40" s="29"/>
      <c r="EO40" s="60" t="s">
        <v>250</v>
      </c>
      <c r="EP40" s="30">
        <v>9</v>
      </c>
      <c r="EQ40" s="31">
        <v>3</v>
      </c>
      <c r="ER40" s="27">
        <v>12</v>
      </c>
      <c r="ES40" s="31">
        <v>3</v>
      </c>
      <c r="ET40" s="31">
        <v>2</v>
      </c>
      <c r="EU40" s="28">
        <v>17</v>
      </c>
      <c r="EV40" s="59"/>
      <c r="EW40" s="29">
        <v>10</v>
      </c>
      <c r="EX40" s="60" t="s">
        <v>250</v>
      </c>
      <c r="EY40" s="30">
        <v>9</v>
      </c>
      <c r="EZ40" s="31">
        <v>4</v>
      </c>
      <c r="FA40" s="27">
        <v>13</v>
      </c>
      <c r="FB40" s="31">
        <v>0</v>
      </c>
      <c r="FC40" s="31">
        <v>5</v>
      </c>
      <c r="FD40" s="28">
        <v>18</v>
      </c>
      <c r="FE40" s="59"/>
      <c r="FF40" s="29">
        <v>5</v>
      </c>
      <c r="FG40" s="60" t="s">
        <v>250</v>
      </c>
      <c r="FH40" s="30"/>
      <c r="FI40" s="31"/>
      <c r="FJ40" s="27"/>
      <c r="FK40" s="31"/>
      <c r="FL40" s="31"/>
      <c r="FM40" s="28"/>
      <c r="FN40" s="59"/>
      <c r="FO40" s="29"/>
      <c r="FP40" s="60" t="s">
        <v>250</v>
      </c>
      <c r="FQ40" s="30"/>
      <c r="FR40" s="31"/>
      <c r="FS40" s="27"/>
      <c r="FT40" s="31"/>
      <c r="FU40" s="31"/>
      <c r="FV40" s="28"/>
      <c r="FW40" s="59"/>
      <c r="FX40" s="29"/>
      <c r="FY40" s="60" t="s">
        <v>250</v>
      </c>
      <c r="FZ40" s="30">
        <v>4</v>
      </c>
      <c r="GA40" s="31">
        <v>3</v>
      </c>
      <c r="GB40" s="27">
        <v>7</v>
      </c>
      <c r="GC40" s="31">
        <v>1</v>
      </c>
      <c r="GD40" s="31">
        <v>4</v>
      </c>
      <c r="GE40" s="28">
        <v>12</v>
      </c>
      <c r="GF40" s="59"/>
      <c r="GG40" s="29">
        <v>13</v>
      </c>
      <c r="GH40" s="60" t="s">
        <v>250</v>
      </c>
      <c r="GI40" s="30">
        <v>5</v>
      </c>
      <c r="GJ40" s="31">
        <v>4</v>
      </c>
      <c r="GK40" s="27">
        <v>9</v>
      </c>
      <c r="GL40" s="31">
        <v>4</v>
      </c>
      <c r="GM40" s="31">
        <v>3</v>
      </c>
      <c r="GN40" s="28">
        <v>16</v>
      </c>
      <c r="GO40" s="59"/>
      <c r="GP40" s="29">
        <v>6</v>
      </c>
      <c r="GQ40" s="60" t="s">
        <v>250</v>
      </c>
      <c r="GR40" s="30">
        <v>8</v>
      </c>
      <c r="GS40" s="31">
        <v>2</v>
      </c>
      <c r="GT40" s="27">
        <v>10</v>
      </c>
      <c r="GU40" s="31">
        <v>3</v>
      </c>
      <c r="GV40" s="31">
        <v>3</v>
      </c>
      <c r="GW40" s="28">
        <v>16</v>
      </c>
      <c r="GX40" s="59"/>
      <c r="GY40" s="29">
        <v>7</v>
      </c>
      <c r="GZ40" s="60" t="s">
        <v>250</v>
      </c>
      <c r="HA40" s="30">
        <v>5</v>
      </c>
      <c r="HB40" s="31">
        <v>1</v>
      </c>
      <c r="HC40" s="27">
        <v>6</v>
      </c>
      <c r="HD40" s="31">
        <v>2</v>
      </c>
      <c r="HE40" s="31">
        <v>2</v>
      </c>
      <c r="HF40" s="28">
        <v>10</v>
      </c>
      <c r="HG40" s="59"/>
      <c r="HH40" s="29">
        <v>5</v>
      </c>
      <c r="HI40" s="60" t="s">
        <v>250</v>
      </c>
      <c r="HJ40" s="30">
        <v>2</v>
      </c>
      <c r="HK40" s="31">
        <v>1</v>
      </c>
      <c r="HL40" s="27">
        <v>3</v>
      </c>
      <c r="HM40" s="31">
        <v>0</v>
      </c>
      <c r="HN40" s="31">
        <v>0</v>
      </c>
      <c r="HO40" s="28">
        <v>3</v>
      </c>
      <c r="HP40" s="59"/>
      <c r="HQ40" s="29">
        <v>3</v>
      </c>
      <c r="HR40" s="60" t="s">
        <v>250</v>
      </c>
      <c r="HS40" s="30"/>
      <c r="HT40" s="31"/>
      <c r="HU40" s="27"/>
      <c r="HV40" s="31"/>
      <c r="HW40" s="31"/>
      <c r="HX40" s="28"/>
      <c r="HY40" s="59"/>
      <c r="HZ40" s="29"/>
      <c r="IA40" s="60" t="s">
        <v>250</v>
      </c>
      <c r="IB40" s="30">
        <v>5</v>
      </c>
      <c r="IC40" s="31">
        <v>0</v>
      </c>
      <c r="ID40" s="27">
        <v>5</v>
      </c>
      <c r="IE40" s="31">
        <v>1</v>
      </c>
      <c r="IF40" s="31">
        <v>0</v>
      </c>
      <c r="IG40" s="28">
        <v>6</v>
      </c>
      <c r="IH40" s="59"/>
      <c r="II40" s="29">
        <v>3</v>
      </c>
      <c r="IJ40" s="60" t="s">
        <v>250</v>
      </c>
      <c r="IK40" s="30">
        <v>9</v>
      </c>
      <c r="IL40" s="31">
        <v>3</v>
      </c>
      <c r="IM40" s="27">
        <v>12</v>
      </c>
      <c r="IN40" s="31">
        <v>4</v>
      </c>
      <c r="IO40" s="31">
        <v>2</v>
      </c>
      <c r="IP40" s="28">
        <v>18</v>
      </c>
      <c r="IQ40" s="59"/>
      <c r="IR40" s="29">
        <v>2</v>
      </c>
      <c r="IS40" s="60" t="s">
        <v>250</v>
      </c>
      <c r="IT40" s="30">
        <v>10</v>
      </c>
      <c r="IU40" s="31">
        <v>3</v>
      </c>
      <c r="IV40" s="27">
        <v>13</v>
      </c>
      <c r="IW40" s="31">
        <v>1</v>
      </c>
      <c r="IX40" s="31">
        <v>2</v>
      </c>
      <c r="IY40" s="28">
        <v>16</v>
      </c>
      <c r="IZ40" s="59"/>
      <c r="JA40" s="29">
        <v>5</v>
      </c>
      <c r="JB40" s="60" t="s">
        <v>250</v>
      </c>
      <c r="JC40" s="30">
        <v>11</v>
      </c>
      <c r="JD40" s="31">
        <v>3</v>
      </c>
      <c r="JE40" s="27">
        <v>14</v>
      </c>
      <c r="JF40" s="31">
        <v>3</v>
      </c>
      <c r="JG40" s="31">
        <v>8</v>
      </c>
      <c r="JH40" s="28">
        <v>25</v>
      </c>
      <c r="JI40" s="59"/>
      <c r="JJ40" s="29">
        <v>6</v>
      </c>
      <c r="JK40" s="60" t="s">
        <v>250</v>
      </c>
      <c r="JL40" s="30">
        <v>8</v>
      </c>
      <c r="JM40" s="31">
        <v>3</v>
      </c>
      <c r="JN40" s="27">
        <v>11</v>
      </c>
      <c r="JO40" s="31">
        <v>1</v>
      </c>
      <c r="JP40" s="31">
        <v>2</v>
      </c>
      <c r="JQ40" s="28">
        <v>14</v>
      </c>
      <c r="JR40" s="59"/>
      <c r="JS40" s="29">
        <v>2</v>
      </c>
      <c r="JT40" s="60" t="str">
        <f t="shared" ref="JT40:JT42" si="1084">IFERROR((JS40/JR40),"")</f>
        <v/>
      </c>
      <c r="JU40" s="30"/>
      <c r="JV40" s="31"/>
      <c r="JW40" s="27"/>
      <c r="JX40" s="31"/>
      <c r="JY40" s="31"/>
      <c r="JZ40" s="28"/>
      <c r="KA40" s="59"/>
      <c r="KB40" s="29"/>
      <c r="KC40" s="60" t="str">
        <f t="shared" ref="KC40:KC42" si="1085">IFERROR((KB40/KA40),"")</f>
        <v/>
      </c>
      <c r="KD40" s="30"/>
      <c r="KE40" s="31"/>
      <c r="KF40" s="27"/>
      <c r="KG40" s="31"/>
      <c r="KH40" s="31"/>
      <c r="KI40" s="28"/>
      <c r="KJ40" s="59"/>
      <c r="KK40" s="29">
        <v>0</v>
      </c>
      <c r="KL40" s="60" t="str">
        <f t="shared" ref="KL40:KL42" si="1086">IFERROR((KK40/KJ40),"")</f>
        <v/>
      </c>
      <c r="KM40" s="30">
        <v>7</v>
      </c>
      <c r="KN40" s="31">
        <v>1</v>
      </c>
      <c r="KO40" s="27">
        <v>8</v>
      </c>
      <c r="KP40" s="31">
        <v>2</v>
      </c>
      <c r="KQ40" s="31">
        <v>3</v>
      </c>
      <c r="KR40" s="28">
        <v>13</v>
      </c>
      <c r="KS40" s="59"/>
      <c r="KT40" s="29">
        <v>4</v>
      </c>
      <c r="KU40" s="60" t="str">
        <f t="shared" ref="KU40:KU42" si="1087">IFERROR((KT40/KS40),"")</f>
        <v/>
      </c>
      <c r="KV40" s="30"/>
      <c r="KW40" s="31"/>
      <c r="KX40" s="27"/>
      <c r="KY40" s="31"/>
      <c r="KZ40" s="31"/>
      <c r="LA40" s="28"/>
      <c r="LB40" s="59"/>
      <c r="LC40" s="29"/>
      <c r="LD40" s="60" t="str">
        <f t="shared" ref="LD40:LD42" si="1088">IFERROR((LC40/LB40),"")</f>
        <v/>
      </c>
      <c r="LE40" s="30">
        <v>3</v>
      </c>
      <c r="LF40" s="31">
        <v>2</v>
      </c>
      <c r="LG40" s="27">
        <v>5</v>
      </c>
      <c r="LH40" s="31">
        <v>3</v>
      </c>
      <c r="LI40" s="31">
        <v>6</v>
      </c>
      <c r="LJ40" s="28">
        <v>14</v>
      </c>
      <c r="LK40" s="59"/>
      <c r="LL40" s="29">
        <v>4</v>
      </c>
      <c r="LM40" s="60" t="str">
        <f t="shared" ref="LM40:LM42" si="1089">IFERROR((LL40/LK40),"")</f>
        <v/>
      </c>
      <c r="LN40" s="30"/>
      <c r="LO40" s="31"/>
      <c r="LP40" s="27"/>
      <c r="LQ40" s="31"/>
      <c r="LR40" s="31"/>
      <c r="LS40" s="28"/>
      <c r="LT40" s="59"/>
      <c r="LU40" s="29"/>
      <c r="LV40" s="60" t="str">
        <f t="shared" ref="LV40:LV42" si="1090">IFERROR((LU40/LT40),"")</f>
        <v/>
      </c>
      <c r="LW40" s="30">
        <v>10</v>
      </c>
      <c r="LX40" s="31">
        <v>5</v>
      </c>
      <c r="LY40" s="27">
        <v>15</v>
      </c>
      <c r="LZ40" s="31">
        <v>0</v>
      </c>
      <c r="MA40" s="31">
        <v>1</v>
      </c>
      <c r="MB40" s="28">
        <v>16</v>
      </c>
      <c r="MC40" s="59"/>
      <c r="MD40" s="29">
        <v>2</v>
      </c>
      <c r="ME40" s="60" t="str">
        <f t="shared" ref="ME40:ME42" si="1091">IFERROR((MD40/MC40),"")</f>
        <v/>
      </c>
      <c r="MF40" s="30">
        <v>5</v>
      </c>
      <c r="MG40" s="31">
        <v>2</v>
      </c>
      <c r="MH40" s="27">
        <v>7</v>
      </c>
      <c r="MI40" s="31">
        <v>1</v>
      </c>
      <c r="MJ40" s="31">
        <v>1</v>
      </c>
      <c r="MK40" s="28">
        <v>9</v>
      </c>
      <c r="ML40" s="59"/>
      <c r="MM40" s="29">
        <v>2</v>
      </c>
      <c r="MN40" s="60" t="str">
        <f t="shared" ref="MN40:MN42" si="1092">IFERROR((MM40/ML40),"")</f>
        <v/>
      </c>
      <c r="MO40" s="30">
        <v>2</v>
      </c>
      <c r="MP40" s="31">
        <v>2</v>
      </c>
      <c r="MQ40" s="27">
        <v>4</v>
      </c>
      <c r="MR40" s="31">
        <v>2</v>
      </c>
      <c r="MS40" s="31">
        <v>3</v>
      </c>
      <c r="MT40" s="28">
        <v>9</v>
      </c>
      <c r="MU40" s="59"/>
      <c r="MV40" s="29">
        <v>2</v>
      </c>
      <c r="MW40" s="60" t="str">
        <f t="shared" ref="MW40:MW42" si="1093">IFERROR((MV40/MU40),"")</f>
        <v/>
      </c>
      <c r="MX40" s="30">
        <v>2</v>
      </c>
      <c r="MY40" s="31">
        <v>4</v>
      </c>
      <c r="MZ40" s="27">
        <v>6</v>
      </c>
      <c r="NA40" s="31">
        <v>3</v>
      </c>
      <c r="NB40" s="31">
        <v>0</v>
      </c>
      <c r="NC40" s="28">
        <v>9</v>
      </c>
      <c r="ND40" s="59"/>
      <c r="NE40" s="29">
        <v>6</v>
      </c>
      <c r="NF40" s="60" t="str">
        <f t="shared" ref="NF40:NF42" si="1094">IFERROR((NE40/ND40),"")</f>
        <v/>
      </c>
      <c r="NG40" s="30">
        <v>10</v>
      </c>
      <c r="NH40" s="31">
        <v>3</v>
      </c>
      <c r="NI40" s="27">
        <v>13</v>
      </c>
      <c r="NJ40" s="31">
        <v>3</v>
      </c>
      <c r="NK40" s="31">
        <v>3</v>
      </c>
      <c r="NL40" s="28">
        <v>19</v>
      </c>
      <c r="NM40" s="59"/>
      <c r="NN40" s="29">
        <v>9</v>
      </c>
      <c r="NO40" s="60" t="str">
        <f t="shared" ref="NO40:NO42" si="1095">IFERROR((NN40/NM40),"")</f>
        <v/>
      </c>
      <c r="NP40" s="30"/>
      <c r="NQ40" s="31"/>
      <c r="NR40" s="27"/>
      <c r="NS40" s="31"/>
      <c r="NT40" s="31"/>
      <c r="NU40" s="28"/>
      <c r="NV40" s="59"/>
      <c r="NW40" s="29"/>
      <c r="NX40" s="60" t="str">
        <f t="shared" ref="NX40:NX42" si="1096">IFERROR((NW40/NV40),"")</f>
        <v/>
      </c>
      <c r="NY40" s="30"/>
      <c r="NZ40" s="31"/>
      <c r="OA40" s="27"/>
      <c r="OB40" s="31"/>
      <c r="OC40" s="31"/>
      <c r="OD40" s="28"/>
      <c r="OE40" s="59"/>
      <c r="OF40" s="29"/>
      <c r="OG40" s="60" t="str">
        <f t="shared" ref="OG40:OG42" si="1097">IFERROR((OF40/OE40),"")</f>
        <v/>
      </c>
      <c r="OH40" s="30"/>
      <c r="OI40" s="31"/>
      <c r="OJ40" s="27"/>
      <c r="OK40" s="31"/>
      <c r="OL40" s="31"/>
      <c r="OM40" s="28"/>
      <c r="ON40" s="59"/>
      <c r="OO40" s="29"/>
      <c r="OP40" s="60" t="str">
        <f t="shared" ref="OP40:OP42" si="1098">IFERROR((OO40/ON40),"")</f>
        <v/>
      </c>
      <c r="OQ40" s="30">
        <v>5</v>
      </c>
      <c r="OR40" s="31">
        <v>0</v>
      </c>
      <c r="OS40" s="27">
        <v>5</v>
      </c>
      <c r="OT40" s="31">
        <v>2</v>
      </c>
      <c r="OU40" s="31">
        <v>6</v>
      </c>
      <c r="OV40" s="28">
        <v>13</v>
      </c>
      <c r="OW40" s="59"/>
      <c r="OX40" s="29">
        <v>18</v>
      </c>
      <c r="OY40" s="60" t="str">
        <f t="shared" ref="OY40:OY42" si="1099">IFERROR((OX40/OW40),"")</f>
        <v/>
      </c>
      <c r="OZ40" s="472"/>
      <c r="PA40" s="472"/>
      <c r="PB40" s="473" t="s">
        <v>257</v>
      </c>
      <c r="PC40" s="472"/>
      <c r="PD40" s="472"/>
      <c r="PE40" s="474"/>
      <c r="PF40" s="59"/>
      <c r="PG40" s="29"/>
      <c r="PH40" s="60" t="s">
        <v>250</v>
      </c>
      <c r="PI40" s="30">
        <v>7</v>
      </c>
      <c r="PJ40" s="31">
        <v>0</v>
      </c>
      <c r="PK40" s="27">
        <v>7</v>
      </c>
      <c r="PL40" s="31">
        <v>4</v>
      </c>
      <c r="PM40" s="31">
        <v>5</v>
      </c>
      <c r="PN40" s="28">
        <v>16</v>
      </c>
      <c r="PO40" s="59"/>
      <c r="PP40" s="29">
        <v>4</v>
      </c>
      <c r="PQ40" s="60" t="str">
        <f t="shared" ref="PQ40:PQ42" si="1100">IFERROR((PP40/PO40),"")</f>
        <v/>
      </c>
      <c r="PR40" s="30">
        <v>5</v>
      </c>
      <c r="PS40" s="31">
        <v>2</v>
      </c>
      <c r="PT40" s="27">
        <v>7</v>
      </c>
      <c r="PU40" s="31">
        <v>3</v>
      </c>
      <c r="PV40" s="31">
        <v>1</v>
      </c>
      <c r="PW40" s="28">
        <v>11</v>
      </c>
      <c r="PX40" s="59"/>
      <c r="PY40" s="29">
        <v>12</v>
      </c>
      <c r="PZ40" s="60" t="str">
        <f t="shared" ref="PZ40:PZ42" si="1101">IFERROR((PY40/PX40),"")</f>
        <v/>
      </c>
      <c r="QA40" s="30">
        <v>7</v>
      </c>
      <c r="QB40" s="31">
        <v>2</v>
      </c>
      <c r="QC40" s="27">
        <v>9</v>
      </c>
      <c r="QD40" s="31">
        <v>3</v>
      </c>
      <c r="QE40" s="31">
        <v>2</v>
      </c>
      <c r="QF40" s="28">
        <v>14</v>
      </c>
      <c r="QG40" s="59"/>
      <c r="QH40" s="29">
        <v>2</v>
      </c>
      <c r="QI40" s="60" t="str">
        <f t="shared" ref="QI40:QI42" si="1102">IFERROR((QH40/QG40),"")</f>
        <v/>
      </c>
      <c r="QJ40" s="30">
        <v>6</v>
      </c>
      <c r="QK40" s="31">
        <v>2</v>
      </c>
      <c r="QL40" s="27">
        <v>8</v>
      </c>
      <c r="QM40" s="31">
        <v>2</v>
      </c>
      <c r="QN40" s="31">
        <v>0</v>
      </c>
      <c r="QO40" s="28">
        <v>10</v>
      </c>
      <c r="QP40" s="59"/>
      <c r="QQ40" s="29">
        <v>6</v>
      </c>
      <c r="QR40" s="60" t="str">
        <f t="shared" ref="QR40:QR42" si="1103">IFERROR((QQ40/QP40),"")</f>
        <v/>
      </c>
      <c r="QS40" s="30">
        <v>6</v>
      </c>
      <c r="QT40" s="31">
        <v>5</v>
      </c>
      <c r="QU40" s="27">
        <v>11</v>
      </c>
      <c r="QV40" s="31">
        <v>0</v>
      </c>
      <c r="QW40" s="31">
        <v>1</v>
      </c>
      <c r="QX40" s="28">
        <v>12</v>
      </c>
      <c r="QY40" s="59"/>
      <c r="QZ40" s="29">
        <v>5</v>
      </c>
      <c r="RA40" s="60" t="str">
        <f t="shared" ref="RA40:RA42" si="1104">IFERROR((QZ40/QY40),"")</f>
        <v/>
      </c>
      <c r="RB40" s="30"/>
      <c r="RC40" s="31"/>
      <c r="RD40" s="27"/>
      <c r="RE40" s="31"/>
      <c r="RF40" s="31"/>
      <c r="RG40" s="28"/>
      <c r="RH40" s="59"/>
      <c r="RI40" s="29"/>
      <c r="RJ40" s="60" t="str">
        <f t="shared" ref="RJ40:RJ42" si="1105">IFERROR((RI40/RH40),"")</f>
        <v/>
      </c>
      <c r="RK40" s="30"/>
      <c r="RL40" s="31"/>
      <c r="RM40" s="27"/>
      <c r="RN40" s="31"/>
      <c r="RO40" s="31"/>
      <c r="RP40" s="28"/>
      <c r="RQ40" s="59"/>
      <c r="RR40" s="29"/>
      <c r="RS40" s="60" t="str">
        <f t="shared" ref="RS40:RS42" si="1106">IFERROR((RR40/RQ40),"")</f>
        <v/>
      </c>
      <c r="RT40" s="30"/>
      <c r="RU40" s="31"/>
      <c r="RV40" s="27"/>
      <c r="RW40" s="31"/>
      <c r="RX40" s="31"/>
      <c r="RY40" s="28"/>
      <c r="RZ40" s="59"/>
      <c r="SA40" s="29"/>
      <c r="SB40" s="60" t="str">
        <f t="shared" ref="SB40:SB42" si="1107">IFERROR((SA40/RZ40),"")</f>
        <v/>
      </c>
      <c r="SC40" s="30">
        <v>2</v>
      </c>
      <c r="SD40" s="31">
        <v>3</v>
      </c>
      <c r="SE40" s="27">
        <v>5</v>
      </c>
      <c r="SF40" s="31">
        <v>8</v>
      </c>
      <c r="SG40" s="31">
        <v>0</v>
      </c>
      <c r="SH40" s="28">
        <v>13</v>
      </c>
      <c r="SI40" s="59"/>
      <c r="SJ40" s="29">
        <v>4</v>
      </c>
      <c r="SK40" s="60" t="str">
        <f t="shared" ref="SK40:SK42" si="1108">IFERROR((SJ40/SI40),"")</f>
        <v/>
      </c>
      <c r="SL40" s="30">
        <v>2</v>
      </c>
      <c r="SM40" s="31">
        <v>0</v>
      </c>
      <c r="SN40" s="27">
        <v>2</v>
      </c>
      <c r="SO40" s="31">
        <v>8</v>
      </c>
      <c r="SP40" s="31">
        <v>0</v>
      </c>
      <c r="SQ40" s="28">
        <v>10</v>
      </c>
      <c r="SR40" s="59"/>
      <c r="SS40" s="29">
        <v>5</v>
      </c>
      <c r="ST40" s="60" t="str">
        <f t="shared" ref="ST40:ST42" si="1109">IFERROR((SS40/SR40),"")</f>
        <v/>
      </c>
      <c r="SU40" s="30">
        <v>3</v>
      </c>
      <c r="SV40" s="31">
        <v>1</v>
      </c>
      <c r="SW40" s="27">
        <v>4</v>
      </c>
      <c r="SX40" s="31">
        <v>4</v>
      </c>
      <c r="SY40" s="31">
        <v>0</v>
      </c>
      <c r="SZ40" s="28">
        <v>8</v>
      </c>
      <c r="TA40" s="59"/>
      <c r="TB40" s="29">
        <v>3</v>
      </c>
      <c r="TC40" s="60" t="str">
        <f t="shared" ref="TC40:TC42" si="1110">IFERROR((TB40/TA40),"")</f>
        <v/>
      </c>
      <c r="TD40" s="30">
        <v>7</v>
      </c>
      <c r="TE40" s="31">
        <v>3</v>
      </c>
      <c r="TF40" s="27">
        <v>10</v>
      </c>
      <c r="TG40" s="31">
        <v>1</v>
      </c>
      <c r="TH40" s="31">
        <v>2</v>
      </c>
      <c r="TI40" s="28">
        <v>13</v>
      </c>
      <c r="TJ40" s="59"/>
      <c r="TK40" s="29">
        <v>6</v>
      </c>
      <c r="TL40" s="60" t="str">
        <f t="shared" ref="TL40:TL42" si="1111">IFERROR((TK40/TJ40),"")</f>
        <v/>
      </c>
      <c r="TM40" s="30">
        <v>6</v>
      </c>
      <c r="TN40" s="31">
        <v>4</v>
      </c>
      <c r="TO40" s="27">
        <v>10</v>
      </c>
      <c r="TP40" s="31">
        <v>1</v>
      </c>
      <c r="TQ40" s="31">
        <v>0</v>
      </c>
      <c r="TR40" s="28">
        <v>11</v>
      </c>
      <c r="TS40" s="59"/>
      <c r="TT40" s="29">
        <v>9</v>
      </c>
      <c r="TU40" s="60" t="str">
        <f t="shared" ref="TU40:TU42" si="1112">IFERROR((TT40/TS40),"")</f>
        <v/>
      </c>
      <c r="TV40" s="30"/>
      <c r="TW40" s="31"/>
      <c r="TX40" s="27"/>
      <c r="TY40" s="31"/>
      <c r="TZ40" s="31"/>
      <c r="UA40" s="28"/>
      <c r="UB40" s="59"/>
      <c r="UC40" s="29"/>
      <c r="UD40" s="60" t="str">
        <f t="shared" ref="UD40:UD42" si="1113">IFERROR((UC40/UB40),"")</f>
        <v/>
      </c>
      <c r="UE40" s="30">
        <v>5</v>
      </c>
      <c r="UF40" s="31">
        <v>2</v>
      </c>
      <c r="UG40" s="27">
        <v>7</v>
      </c>
      <c r="UH40" s="31">
        <v>0</v>
      </c>
      <c r="UI40" s="31">
        <v>2</v>
      </c>
      <c r="UJ40" s="28">
        <v>9</v>
      </c>
      <c r="UK40" s="59"/>
      <c r="UL40" s="29">
        <v>3</v>
      </c>
      <c r="UM40" s="60" t="str">
        <f t="shared" ref="UM40:UM42" si="1114">IFERROR((UL40/UK40),"")</f>
        <v/>
      </c>
      <c r="UN40" s="30">
        <v>5</v>
      </c>
      <c r="UO40" s="31">
        <v>0</v>
      </c>
      <c r="UP40" s="27">
        <v>5</v>
      </c>
      <c r="UQ40" s="31">
        <v>1</v>
      </c>
      <c r="UR40" s="31">
        <v>1</v>
      </c>
      <c r="US40" s="28">
        <v>7</v>
      </c>
      <c r="UT40" s="59"/>
      <c r="UU40" s="29">
        <v>6</v>
      </c>
      <c r="UV40" s="60" t="str">
        <f t="shared" ref="UV40:UV42" si="1115">IFERROR((UU40/UT40),"")</f>
        <v/>
      </c>
      <c r="UW40" s="30">
        <v>4</v>
      </c>
      <c r="UX40" s="31">
        <v>3</v>
      </c>
      <c r="UY40" s="27">
        <v>7</v>
      </c>
      <c r="UZ40" s="31">
        <v>2</v>
      </c>
      <c r="VA40" s="31">
        <v>2</v>
      </c>
      <c r="VB40" s="28">
        <v>11</v>
      </c>
      <c r="VC40" s="59"/>
      <c r="VD40" s="29">
        <v>10</v>
      </c>
      <c r="VE40" s="60" t="str">
        <f t="shared" ref="VE40:VE42" si="1116">IFERROR((VD40/VC40),"")</f>
        <v/>
      </c>
      <c r="VF40" s="30">
        <v>1</v>
      </c>
      <c r="VG40" s="31">
        <v>4</v>
      </c>
      <c r="VH40" s="27">
        <v>5</v>
      </c>
      <c r="VI40" s="31">
        <v>0</v>
      </c>
      <c r="VJ40" s="31">
        <v>2</v>
      </c>
      <c r="VK40" s="28">
        <v>7</v>
      </c>
      <c r="VL40" s="59"/>
      <c r="VM40" s="29">
        <v>3</v>
      </c>
      <c r="VN40" s="60" t="str">
        <f t="shared" ref="VN40:VN42" si="1117">IFERROR((VM40/VL40),"")</f>
        <v/>
      </c>
      <c r="VO40" s="30"/>
      <c r="VP40" s="31"/>
      <c r="VQ40" s="27"/>
      <c r="VR40" s="31"/>
      <c r="VS40" s="31"/>
      <c r="VT40" s="28"/>
      <c r="VU40" s="59"/>
      <c r="VV40" s="29"/>
      <c r="VW40" s="60" t="str">
        <f t="shared" ref="VW40:VW42" si="1118">IFERROR((VV40/VU40),"")</f>
        <v/>
      </c>
      <c r="VX40" s="30">
        <v>1</v>
      </c>
      <c r="VY40" s="31">
        <v>3</v>
      </c>
      <c r="VZ40" s="27">
        <v>4</v>
      </c>
      <c r="WA40" s="31">
        <v>2</v>
      </c>
      <c r="WB40" s="31">
        <v>2</v>
      </c>
      <c r="WC40" s="28">
        <v>8</v>
      </c>
      <c r="WD40" s="59"/>
      <c r="WE40" s="29">
        <v>2</v>
      </c>
      <c r="WF40" s="60" t="str">
        <f t="shared" ref="WF40:WF42" si="1119">IFERROR((WE40/WD40),"")</f>
        <v/>
      </c>
      <c r="WG40" s="30">
        <v>5</v>
      </c>
      <c r="WH40" s="31">
        <v>1</v>
      </c>
      <c r="WI40" s="27">
        <v>6</v>
      </c>
      <c r="WJ40" s="31">
        <v>0</v>
      </c>
      <c r="WK40" s="31">
        <v>0</v>
      </c>
      <c r="WL40" s="28">
        <v>6</v>
      </c>
      <c r="WM40" s="59"/>
      <c r="WN40" s="29">
        <v>1</v>
      </c>
      <c r="WO40" s="60" t="str">
        <f t="shared" ref="WO40:WO42" si="1120">IFERROR((WN40/WM40),"")</f>
        <v/>
      </c>
      <c r="WP40" s="30"/>
      <c r="WQ40" s="31"/>
      <c r="WR40" s="27"/>
      <c r="WS40" s="31"/>
      <c r="WT40" s="31"/>
      <c r="WU40" s="28"/>
      <c r="WV40" s="59"/>
      <c r="WW40" s="29"/>
      <c r="WX40" s="60" t="str">
        <f t="shared" ref="WX40:WX42" si="1121">IFERROR((WW40/WV40),"")</f>
        <v/>
      </c>
      <c r="WY40" s="30"/>
      <c r="WZ40" s="31"/>
      <c r="XA40" s="27"/>
      <c r="XB40" s="31"/>
      <c r="XC40" s="31"/>
      <c r="XD40" s="28"/>
      <c r="XE40" s="59"/>
      <c r="XF40" s="29"/>
      <c r="XG40" s="60" t="str">
        <f t="shared" ref="XG40:XG42" si="1122">IFERROR((XF40/XE40),"")</f>
        <v/>
      </c>
      <c r="XH40" s="30">
        <v>4</v>
      </c>
      <c r="XI40" s="31">
        <v>1</v>
      </c>
      <c r="XJ40" s="27">
        <v>5</v>
      </c>
      <c r="XK40" s="31">
        <v>0</v>
      </c>
      <c r="XL40" s="31">
        <v>2</v>
      </c>
      <c r="XM40" s="28">
        <v>7</v>
      </c>
      <c r="XN40" s="59"/>
      <c r="XO40" s="29">
        <v>14</v>
      </c>
      <c r="XP40" s="60" t="str">
        <f t="shared" ref="XP40:XP42" si="1123">IFERROR((XO40/XN40),"")</f>
        <v/>
      </c>
      <c r="XQ40" s="30">
        <v>6</v>
      </c>
      <c r="XR40" s="31">
        <v>0</v>
      </c>
      <c r="XS40" s="27">
        <v>6</v>
      </c>
      <c r="XT40" s="31">
        <v>0</v>
      </c>
      <c r="XU40" s="31">
        <v>1</v>
      </c>
      <c r="XV40" s="28">
        <v>7</v>
      </c>
      <c r="XW40" s="59"/>
      <c r="XX40" s="29">
        <v>3</v>
      </c>
      <c r="XY40" s="60" t="str">
        <f t="shared" ref="XY40:XY42" si="1124">IFERROR((XX40/XW40),"")</f>
        <v/>
      </c>
      <c r="XZ40" s="30">
        <v>5</v>
      </c>
      <c r="YA40" s="31">
        <v>1</v>
      </c>
      <c r="YB40" s="27">
        <v>6</v>
      </c>
      <c r="YC40" s="31">
        <v>0</v>
      </c>
      <c r="YD40" s="31">
        <v>0</v>
      </c>
      <c r="YE40" s="28">
        <v>6</v>
      </c>
      <c r="YF40" s="59"/>
      <c r="YG40" s="29">
        <v>0</v>
      </c>
      <c r="YH40" s="60" t="str">
        <f t="shared" ref="YH40:YH42" si="1125">IFERROR((YG40/YF40),"")</f>
        <v/>
      </c>
      <c r="YI40" s="30">
        <v>4</v>
      </c>
      <c r="YJ40" s="31">
        <v>1</v>
      </c>
      <c r="YK40" s="27">
        <v>5</v>
      </c>
      <c r="YL40" s="31">
        <v>1</v>
      </c>
      <c r="YM40" s="31">
        <v>0</v>
      </c>
      <c r="YN40" s="28">
        <v>6</v>
      </c>
      <c r="YO40" s="59"/>
      <c r="YP40" s="29">
        <v>3</v>
      </c>
      <c r="YQ40" s="60" t="s">
        <v>250</v>
      </c>
      <c r="YR40" s="30"/>
      <c r="YS40" s="31"/>
      <c r="YT40" s="27"/>
      <c r="YU40" s="31"/>
      <c r="YV40" s="31"/>
      <c r="YW40" s="28"/>
      <c r="YX40" s="59"/>
      <c r="YY40" s="29"/>
      <c r="YZ40" s="60" t="str">
        <f t="shared" ref="YZ40:YZ42" si="1126">IFERROR((YY40/YX40),"")</f>
        <v/>
      </c>
      <c r="ZA40" s="30"/>
      <c r="ZB40" s="31"/>
      <c r="ZC40" s="27"/>
      <c r="ZD40" s="31"/>
      <c r="ZE40" s="31"/>
      <c r="ZF40" s="28"/>
      <c r="ZG40" s="59"/>
      <c r="ZH40" s="29"/>
      <c r="ZI40" s="60" t="str">
        <f t="shared" ref="ZI40:ZI42" si="1127">IFERROR((ZH40/ZG40),"")</f>
        <v/>
      </c>
      <c r="ZJ40" s="30">
        <v>3</v>
      </c>
      <c r="ZK40" s="31">
        <v>2</v>
      </c>
      <c r="ZL40" s="27">
        <v>5</v>
      </c>
      <c r="ZM40" s="31">
        <v>2</v>
      </c>
      <c r="ZN40" s="31">
        <v>3</v>
      </c>
      <c r="ZO40" s="28">
        <v>10</v>
      </c>
      <c r="ZP40" s="59"/>
      <c r="ZQ40" s="29">
        <v>5</v>
      </c>
      <c r="ZR40" s="60" t="str">
        <f t="shared" ref="ZR40:ZR42" si="1128">IFERROR((ZQ40/ZP40),"")</f>
        <v/>
      </c>
      <c r="ZS40" s="30">
        <v>5</v>
      </c>
      <c r="ZT40" s="31">
        <v>3</v>
      </c>
      <c r="ZU40" s="27">
        <v>8</v>
      </c>
      <c r="ZV40" s="31">
        <v>3</v>
      </c>
      <c r="ZW40" s="31">
        <v>1</v>
      </c>
      <c r="ZX40" s="28">
        <v>12</v>
      </c>
      <c r="ZY40" s="59"/>
      <c r="ZZ40" s="29">
        <v>3</v>
      </c>
      <c r="AAA40" s="60" t="str">
        <f t="shared" ref="AAA40:AAA42" si="1129">IFERROR((ZZ40/ZY40),"")</f>
        <v/>
      </c>
      <c r="AAB40" s="30">
        <v>2</v>
      </c>
      <c r="AAC40" s="31">
        <v>1</v>
      </c>
      <c r="AAD40" s="27">
        <v>3</v>
      </c>
      <c r="AAE40" s="31">
        <v>2</v>
      </c>
      <c r="AAF40" s="31">
        <v>1</v>
      </c>
      <c r="AAG40" s="28">
        <v>6</v>
      </c>
      <c r="AAH40" s="59"/>
      <c r="AAI40" s="29">
        <v>4</v>
      </c>
      <c r="AAJ40" s="60" t="str">
        <f t="shared" ref="AAJ40:AAJ42" si="1130">IFERROR((AAI40/AAH40),"")</f>
        <v/>
      </c>
      <c r="AAK40" s="30">
        <v>8</v>
      </c>
      <c r="AAL40" s="31">
        <v>3</v>
      </c>
      <c r="AAM40" s="27">
        <v>11</v>
      </c>
      <c r="AAN40" s="31">
        <v>3</v>
      </c>
      <c r="AAO40" s="31">
        <v>3</v>
      </c>
      <c r="AAP40" s="28">
        <v>17</v>
      </c>
      <c r="AAQ40" s="59"/>
      <c r="AAR40" s="29">
        <v>8</v>
      </c>
      <c r="AAS40" s="60" t="str">
        <f t="shared" ref="AAS40:AAS42" si="1131">IFERROR((AAR40/AAQ40),"")</f>
        <v/>
      </c>
      <c r="AAT40" s="30">
        <v>5</v>
      </c>
      <c r="AAU40" s="31">
        <v>4</v>
      </c>
      <c r="AAV40" s="27">
        <v>9</v>
      </c>
      <c r="AAW40" s="31">
        <v>0</v>
      </c>
      <c r="AAX40" s="31">
        <v>2</v>
      </c>
      <c r="AAY40" s="28">
        <v>11</v>
      </c>
      <c r="AAZ40" s="59"/>
      <c r="ABA40" s="29">
        <v>3</v>
      </c>
      <c r="ABB40" s="60" t="str">
        <f t="shared" ref="ABB40:ABB42" si="1132">IFERROR((ABA40/AAZ40),"")</f>
        <v/>
      </c>
      <c r="ABC40" s="30"/>
      <c r="ABD40" s="31"/>
      <c r="ABE40" s="27"/>
      <c r="ABF40" s="31"/>
      <c r="ABG40" s="31"/>
      <c r="ABH40" s="28"/>
      <c r="ABI40" s="59"/>
      <c r="ABJ40" s="29"/>
      <c r="ABK40" s="60" t="str">
        <f t="shared" ref="ABK40:ABK42" si="1133">IFERROR((ABJ40/ABI40),"")</f>
        <v/>
      </c>
      <c r="ABL40" s="30"/>
      <c r="ABM40" s="31"/>
      <c r="ABN40" s="27"/>
      <c r="ABO40" s="31"/>
      <c r="ABP40" s="31"/>
      <c r="ABQ40" s="28"/>
      <c r="ABR40" s="59"/>
      <c r="ABS40" s="29"/>
      <c r="ABT40" s="60" t="str">
        <f t="shared" ref="ABT40:ABT42" si="1134">IFERROR((ABS40/ABR40),"")</f>
        <v/>
      </c>
      <c r="ABU40" s="30">
        <v>5</v>
      </c>
      <c r="ABV40" s="31">
        <v>3</v>
      </c>
      <c r="ABW40" s="27">
        <v>8</v>
      </c>
      <c r="ABX40" s="31">
        <v>1</v>
      </c>
      <c r="ABY40" s="31">
        <v>4</v>
      </c>
      <c r="ABZ40" s="28">
        <v>13</v>
      </c>
      <c r="ACA40" s="59"/>
      <c r="ACB40" s="29">
        <v>8</v>
      </c>
      <c r="ACC40" s="60" t="str">
        <f t="shared" ref="ACC40:ACC42" si="1135">IFERROR((ACB40/ACA40),"")</f>
        <v/>
      </c>
      <c r="ACD40" s="30">
        <v>4</v>
      </c>
      <c r="ACE40" s="31">
        <v>3</v>
      </c>
      <c r="ACF40" s="27">
        <v>7</v>
      </c>
      <c r="ACG40" s="31">
        <v>3</v>
      </c>
      <c r="ACH40" s="31">
        <v>0</v>
      </c>
      <c r="ACI40" s="28">
        <v>10</v>
      </c>
      <c r="ACJ40" s="59"/>
      <c r="ACK40" s="29">
        <v>8</v>
      </c>
      <c r="ACL40" s="60" t="str">
        <f t="shared" ref="ACL40:ACL42" si="1136">IFERROR((ACK40/ACJ40),"")</f>
        <v/>
      </c>
      <c r="ACM40" s="30">
        <v>5</v>
      </c>
      <c r="ACN40" s="31">
        <v>2</v>
      </c>
      <c r="ACO40" s="27">
        <v>7</v>
      </c>
      <c r="ACP40" s="31">
        <v>1</v>
      </c>
      <c r="ACQ40" s="31">
        <v>1</v>
      </c>
      <c r="ACR40" s="28">
        <v>9</v>
      </c>
      <c r="ACS40" s="59"/>
      <c r="ACT40" s="29"/>
      <c r="ACU40" s="60" t="str">
        <f t="shared" ref="ACU40:ACU42" si="1137">IFERROR((ACT40/ACS40),"")</f>
        <v/>
      </c>
      <c r="ACV40" s="30"/>
      <c r="ACW40" s="31"/>
      <c r="ACX40" s="27"/>
      <c r="ACY40" s="31"/>
      <c r="ACZ40" s="31"/>
      <c r="ADA40" s="28"/>
      <c r="ADB40" s="59"/>
      <c r="ADC40" s="29"/>
      <c r="ADD40" s="60" t="str">
        <f t="shared" ref="ADD40:ADD42" si="1138">IFERROR((ADC40/ADB40),"")</f>
        <v/>
      </c>
      <c r="ADE40" s="30"/>
      <c r="ADF40" s="31"/>
      <c r="ADG40" s="27"/>
      <c r="ADH40" s="31"/>
      <c r="ADI40" s="31"/>
      <c r="ADJ40" s="28"/>
      <c r="ADK40" s="59"/>
      <c r="ADL40" s="29"/>
      <c r="ADM40" s="60" t="str">
        <f t="shared" ref="ADM40:ADM42" si="1139">IFERROR((ADL40/ADK40),"")</f>
        <v/>
      </c>
      <c r="ADN40" s="30"/>
      <c r="ADO40" s="31"/>
      <c r="ADP40" s="27"/>
      <c r="ADQ40" s="31"/>
      <c r="ADR40" s="31"/>
      <c r="ADS40" s="28"/>
      <c r="ADT40" s="59"/>
      <c r="ADU40" s="29"/>
      <c r="ADV40" s="60" t="str">
        <f t="shared" si="812"/>
        <v/>
      </c>
      <c r="ADW40" s="30">
        <v>6</v>
      </c>
      <c r="ADX40" s="31">
        <v>4</v>
      </c>
      <c r="ADY40" s="27">
        <v>10</v>
      </c>
      <c r="ADZ40" s="31">
        <v>1</v>
      </c>
      <c r="AEA40" s="31">
        <v>4</v>
      </c>
      <c r="AEB40" s="28">
        <v>15</v>
      </c>
      <c r="AEC40" s="59"/>
      <c r="AED40" s="29">
        <v>4</v>
      </c>
      <c r="AEE40" s="60" t="str">
        <f t="shared" si="813"/>
        <v/>
      </c>
      <c r="AEF40" s="30">
        <v>5</v>
      </c>
      <c r="AEG40" s="31">
        <v>5</v>
      </c>
      <c r="AEH40" s="27">
        <v>10</v>
      </c>
      <c r="AEI40" s="31">
        <v>4</v>
      </c>
      <c r="AEJ40" s="31">
        <v>5</v>
      </c>
      <c r="AEK40" s="28">
        <v>19</v>
      </c>
      <c r="AEL40" s="59"/>
      <c r="AEM40" s="29">
        <v>11</v>
      </c>
      <c r="AEN40" s="60" t="str">
        <f t="shared" si="814"/>
        <v/>
      </c>
      <c r="AEO40" s="30">
        <v>9</v>
      </c>
      <c r="AEP40" s="31">
        <v>1</v>
      </c>
      <c r="AEQ40" s="27">
        <v>10</v>
      </c>
      <c r="AER40" s="31">
        <v>1</v>
      </c>
      <c r="AES40" s="31">
        <v>5</v>
      </c>
      <c r="AET40" s="28">
        <v>16</v>
      </c>
      <c r="AEU40" s="59"/>
      <c r="AEV40" s="29">
        <v>5</v>
      </c>
      <c r="AEW40" s="60" t="str">
        <f t="shared" si="815"/>
        <v/>
      </c>
      <c r="AEX40" s="30"/>
      <c r="AEY40" s="31"/>
      <c r="AEZ40" s="27"/>
      <c r="AFA40" s="31"/>
      <c r="AFB40" s="31"/>
      <c r="AFC40" s="28"/>
      <c r="AFD40" s="59"/>
      <c r="AFE40" s="29"/>
      <c r="AFF40" s="60" t="str">
        <f t="shared" si="816"/>
        <v/>
      </c>
      <c r="AFG40" s="30">
        <v>8</v>
      </c>
      <c r="AFH40" s="31">
        <v>6</v>
      </c>
      <c r="AFI40" s="27">
        <v>14</v>
      </c>
      <c r="AFJ40" s="31">
        <v>0</v>
      </c>
      <c r="AFK40" s="31">
        <v>2</v>
      </c>
      <c r="AFL40" s="28">
        <v>16</v>
      </c>
      <c r="AFM40" s="59"/>
      <c r="AFN40" s="29">
        <v>8</v>
      </c>
      <c r="AFO40" s="60" t="str">
        <f t="shared" si="817"/>
        <v/>
      </c>
      <c r="AFP40" s="30">
        <v>6</v>
      </c>
      <c r="AFQ40" s="31">
        <v>4</v>
      </c>
      <c r="AFR40" s="27">
        <v>10</v>
      </c>
      <c r="AFS40" s="31">
        <v>2</v>
      </c>
      <c r="AFT40" s="31">
        <v>0</v>
      </c>
      <c r="AFU40" s="28">
        <v>12</v>
      </c>
      <c r="AFV40" s="59"/>
      <c r="AFW40" s="29">
        <v>7</v>
      </c>
      <c r="AFX40" s="60" t="str">
        <f t="shared" si="818"/>
        <v/>
      </c>
      <c r="AFY40" s="30"/>
      <c r="AFZ40" s="31"/>
      <c r="AGA40" s="27"/>
      <c r="AGB40" s="31"/>
      <c r="AGC40" s="31"/>
      <c r="AGD40" s="28"/>
      <c r="AGE40" s="59"/>
      <c r="AGF40" s="29"/>
      <c r="AGG40" s="60" t="str">
        <f t="shared" si="819"/>
        <v/>
      </c>
      <c r="AGH40" s="30">
        <v>6</v>
      </c>
      <c r="AGI40" s="31">
        <v>2</v>
      </c>
      <c r="AGJ40" s="27">
        <v>8</v>
      </c>
      <c r="AGK40" s="31">
        <v>2</v>
      </c>
      <c r="AGL40" s="31">
        <v>3</v>
      </c>
      <c r="AGM40" s="28">
        <v>13</v>
      </c>
      <c r="AGN40" s="59"/>
      <c r="AGO40" s="29">
        <v>12</v>
      </c>
      <c r="AGP40" s="60" t="str">
        <f t="shared" si="820"/>
        <v/>
      </c>
      <c r="AGQ40" s="30">
        <v>2</v>
      </c>
      <c r="AGR40" s="31">
        <v>4</v>
      </c>
      <c r="AGS40" s="27">
        <v>6</v>
      </c>
      <c r="AGT40" s="31">
        <v>1</v>
      </c>
      <c r="AGU40" s="31">
        <v>1</v>
      </c>
      <c r="AGV40" s="28">
        <v>8</v>
      </c>
      <c r="AGW40" s="59"/>
      <c r="AGX40" s="29">
        <v>11</v>
      </c>
      <c r="AGY40" s="60" t="str">
        <f t="shared" si="821"/>
        <v/>
      </c>
      <c r="AGZ40" s="30"/>
      <c r="AHA40" s="31"/>
      <c r="AHB40" s="27"/>
      <c r="AHC40" s="31"/>
      <c r="AHD40" s="31"/>
      <c r="AHE40" s="28"/>
      <c r="AHF40" s="59"/>
      <c r="AHG40" s="29"/>
      <c r="AHH40" s="60" t="str">
        <f t="shared" si="822"/>
        <v/>
      </c>
      <c r="AHI40" s="30"/>
      <c r="AHJ40" s="31"/>
      <c r="AHK40" s="27"/>
      <c r="AHL40" s="31"/>
      <c r="AHM40" s="31"/>
      <c r="AHN40" s="28"/>
      <c r="AHO40" s="59"/>
      <c r="AHP40" s="29"/>
      <c r="AHQ40" s="60" t="str">
        <f t="shared" si="823"/>
        <v/>
      </c>
      <c r="AHR40" s="30">
        <v>7</v>
      </c>
      <c r="AHS40" s="31">
        <v>4</v>
      </c>
      <c r="AHT40" s="27">
        <v>11</v>
      </c>
      <c r="AHU40" s="31">
        <v>3</v>
      </c>
      <c r="AHV40" s="31">
        <v>3</v>
      </c>
      <c r="AHW40" s="28">
        <v>17</v>
      </c>
      <c r="AHX40" s="59"/>
      <c r="AHY40" s="29">
        <v>16</v>
      </c>
      <c r="AHZ40" s="60" t="str">
        <f t="shared" si="824"/>
        <v/>
      </c>
      <c r="AIA40" s="30">
        <v>7</v>
      </c>
      <c r="AIB40" s="31">
        <v>4</v>
      </c>
      <c r="AIC40" s="27">
        <v>11</v>
      </c>
      <c r="AID40" s="31">
        <v>2</v>
      </c>
      <c r="AIE40" s="31">
        <v>4</v>
      </c>
      <c r="AIF40" s="28">
        <v>17</v>
      </c>
      <c r="AIG40" s="59"/>
      <c r="AIH40" s="29">
        <v>3</v>
      </c>
      <c r="AII40" s="60" t="str">
        <f t="shared" si="825"/>
        <v/>
      </c>
      <c r="AIJ40" s="30"/>
      <c r="AIK40" s="31"/>
      <c r="AIL40" s="27"/>
      <c r="AIM40" s="31"/>
      <c r="AIN40" s="31"/>
      <c r="AIO40" s="28"/>
      <c r="AIP40" s="59"/>
      <c r="AIQ40" s="29"/>
      <c r="AIR40" s="60" t="str">
        <f t="shared" si="826"/>
        <v/>
      </c>
      <c r="AIS40" s="30"/>
      <c r="AIT40" s="31"/>
      <c r="AIU40" s="27"/>
      <c r="AIV40" s="31"/>
      <c r="AIW40" s="31"/>
      <c r="AIX40" s="28"/>
      <c r="AIY40" s="59"/>
      <c r="AIZ40" s="29"/>
      <c r="AJA40" s="60" t="str">
        <f t="shared" si="827"/>
        <v/>
      </c>
      <c r="AJB40" s="30">
        <v>2</v>
      </c>
      <c r="AJC40" s="31">
        <v>3</v>
      </c>
      <c r="AJD40" s="27">
        <v>5</v>
      </c>
      <c r="AJE40" s="31">
        <v>3</v>
      </c>
      <c r="AJF40" s="31">
        <v>2</v>
      </c>
      <c r="AJG40" s="28">
        <v>10</v>
      </c>
      <c r="AJH40" s="59"/>
      <c r="AJI40" s="29">
        <v>1</v>
      </c>
      <c r="AJJ40" s="60" t="str">
        <f t="shared" si="828"/>
        <v/>
      </c>
      <c r="AJK40" s="30">
        <v>4</v>
      </c>
      <c r="AJL40" s="31">
        <v>4</v>
      </c>
      <c r="AJM40" s="27">
        <v>8</v>
      </c>
      <c r="AJN40" s="31">
        <v>1</v>
      </c>
      <c r="AJO40" s="31">
        <v>1</v>
      </c>
      <c r="AJP40" s="28">
        <v>10</v>
      </c>
      <c r="AJQ40" s="59"/>
      <c r="AJR40" s="29">
        <v>3</v>
      </c>
      <c r="AJS40" s="60" t="str">
        <f t="shared" si="829"/>
        <v/>
      </c>
      <c r="AJT40" s="30">
        <v>6</v>
      </c>
      <c r="AJU40" s="31">
        <v>1</v>
      </c>
      <c r="AJV40" s="27">
        <v>7</v>
      </c>
      <c r="AJW40" s="31">
        <v>0</v>
      </c>
      <c r="AJX40" s="31">
        <v>2</v>
      </c>
      <c r="AJY40" s="28">
        <v>9</v>
      </c>
      <c r="AJZ40" s="59"/>
      <c r="AKA40" s="29">
        <v>3</v>
      </c>
      <c r="AKB40" s="60" t="str">
        <f t="shared" si="830"/>
        <v/>
      </c>
      <c r="AKC40" s="30">
        <v>3</v>
      </c>
      <c r="AKD40" s="31">
        <v>3</v>
      </c>
      <c r="AKE40" s="27">
        <v>6</v>
      </c>
      <c r="AKF40" s="31">
        <v>0</v>
      </c>
      <c r="AKG40" s="31">
        <v>1</v>
      </c>
      <c r="AKH40" s="28">
        <v>7</v>
      </c>
      <c r="AKI40" s="59"/>
      <c r="AKJ40" s="29">
        <v>3</v>
      </c>
      <c r="AKK40" s="60" t="str">
        <f t="shared" si="831"/>
        <v/>
      </c>
      <c r="AKL40" s="30">
        <v>1</v>
      </c>
      <c r="AKM40" s="31">
        <v>3</v>
      </c>
      <c r="AKN40" s="27">
        <v>4</v>
      </c>
      <c r="AKO40" s="31">
        <v>2</v>
      </c>
      <c r="AKP40" s="31">
        <v>1</v>
      </c>
      <c r="AKQ40" s="28">
        <v>7</v>
      </c>
      <c r="AKR40" s="59"/>
      <c r="AKS40" s="29">
        <v>0</v>
      </c>
      <c r="AKT40" s="60" t="str">
        <f t="shared" si="832"/>
        <v/>
      </c>
      <c r="AKU40" s="30"/>
      <c r="AKV40" s="31"/>
      <c r="AKW40" s="27"/>
      <c r="AKX40" s="31"/>
      <c r="AKY40" s="31"/>
      <c r="AKZ40" s="28"/>
      <c r="ALA40" s="59"/>
      <c r="ALB40" s="29"/>
      <c r="ALC40" s="60" t="str">
        <f t="shared" si="833"/>
        <v/>
      </c>
      <c r="ALD40" s="30">
        <v>5</v>
      </c>
      <c r="ALE40" s="31">
        <v>7</v>
      </c>
      <c r="ALF40" s="27">
        <v>12</v>
      </c>
      <c r="ALG40" s="31">
        <v>1</v>
      </c>
      <c r="ALH40" s="31">
        <v>0</v>
      </c>
      <c r="ALI40" s="28">
        <v>13</v>
      </c>
      <c r="ALJ40" s="59"/>
      <c r="ALK40" s="29">
        <v>6</v>
      </c>
      <c r="ALL40" s="60" t="str">
        <f t="shared" si="834"/>
        <v/>
      </c>
      <c r="ALM40" s="30">
        <v>4</v>
      </c>
      <c r="ALN40" s="31">
        <v>1</v>
      </c>
      <c r="ALO40" s="27">
        <v>5</v>
      </c>
      <c r="ALP40" s="31">
        <v>0</v>
      </c>
      <c r="ALQ40" s="31">
        <v>0</v>
      </c>
      <c r="ALR40" s="28">
        <v>5</v>
      </c>
      <c r="ALS40" s="59"/>
      <c r="ALT40" s="29">
        <v>6</v>
      </c>
      <c r="ALU40" s="60" t="str">
        <f t="shared" si="835"/>
        <v/>
      </c>
      <c r="ALV40" s="30">
        <v>1</v>
      </c>
      <c r="ALW40" s="31">
        <v>0</v>
      </c>
      <c r="ALX40" s="27">
        <v>1</v>
      </c>
      <c r="ALY40" s="31">
        <v>1</v>
      </c>
      <c r="ALZ40" s="31">
        <v>0</v>
      </c>
      <c r="AMA40" s="28">
        <v>2</v>
      </c>
      <c r="AMB40" s="59"/>
      <c r="AMC40" s="29">
        <v>3</v>
      </c>
      <c r="AMD40" s="60" t="str">
        <f t="shared" si="836"/>
        <v/>
      </c>
      <c r="AME40" s="30">
        <v>5</v>
      </c>
      <c r="AMF40" s="31">
        <v>5</v>
      </c>
      <c r="AMG40" s="27">
        <v>10</v>
      </c>
      <c r="AMH40" s="31">
        <v>1</v>
      </c>
      <c r="AMI40" s="31">
        <v>3</v>
      </c>
      <c r="AMJ40" s="28">
        <v>14</v>
      </c>
      <c r="AMK40" s="59"/>
      <c r="AML40" s="29">
        <v>1</v>
      </c>
      <c r="AMM40" s="60" t="str">
        <f t="shared" si="837"/>
        <v/>
      </c>
      <c r="AMN40" s="30"/>
      <c r="AMO40" s="31"/>
      <c r="AMP40" s="27"/>
      <c r="AMQ40" s="31"/>
      <c r="AMR40" s="31"/>
      <c r="AMS40" s="28"/>
      <c r="AMT40" s="59"/>
      <c r="AMU40" s="29"/>
      <c r="AMV40" s="60" t="str">
        <f t="shared" si="838"/>
        <v/>
      </c>
      <c r="AMW40" s="30">
        <v>6</v>
      </c>
      <c r="AMX40" s="31">
        <v>3</v>
      </c>
      <c r="AMY40" s="27">
        <v>9</v>
      </c>
      <c r="AMZ40" s="31">
        <v>1</v>
      </c>
      <c r="ANA40" s="31">
        <v>0</v>
      </c>
      <c r="ANB40" s="28">
        <v>10</v>
      </c>
      <c r="ANC40" s="59"/>
      <c r="AND40" s="29">
        <v>8</v>
      </c>
      <c r="ANE40" s="60" t="str">
        <f t="shared" si="839"/>
        <v/>
      </c>
      <c r="ANF40" s="30">
        <v>7</v>
      </c>
      <c r="ANG40" s="31">
        <v>1</v>
      </c>
      <c r="ANH40" s="27">
        <v>8</v>
      </c>
      <c r="ANI40" s="31">
        <v>0</v>
      </c>
      <c r="ANJ40" s="31">
        <v>0</v>
      </c>
      <c r="ANK40" s="28">
        <v>8</v>
      </c>
      <c r="ANL40" s="59"/>
      <c r="ANM40" s="29">
        <v>1</v>
      </c>
      <c r="ANN40" s="60" t="str">
        <f t="shared" si="840"/>
        <v/>
      </c>
      <c r="ANO40" s="30">
        <v>7</v>
      </c>
      <c r="ANP40" s="31">
        <v>2</v>
      </c>
      <c r="ANQ40" s="27">
        <v>9</v>
      </c>
      <c r="ANR40" s="31">
        <v>0</v>
      </c>
      <c r="ANS40" s="31">
        <v>1</v>
      </c>
      <c r="ANT40" s="28">
        <v>10</v>
      </c>
      <c r="ANU40" s="59"/>
      <c r="ANV40" s="29">
        <v>10</v>
      </c>
      <c r="ANW40" s="60" t="str">
        <f t="shared" si="841"/>
        <v/>
      </c>
      <c r="ANX40" s="30"/>
      <c r="ANY40" s="31"/>
      <c r="ANZ40" s="27"/>
      <c r="AOA40" s="31"/>
      <c r="AOB40" s="31"/>
      <c r="AOC40" s="28"/>
      <c r="AOD40" s="59"/>
      <c r="AOE40" s="29"/>
      <c r="AOF40" s="60" t="str">
        <f t="shared" si="842"/>
        <v/>
      </c>
      <c r="AOG40" s="30"/>
      <c r="AOH40" s="31"/>
      <c r="AOI40" s="27"/>
      <c r="AOJ40" s="31"/>
      <c r="AOK40" s="31"/>
      <c r="AOL40" s="28"/>
      <c r="AOM40" s="59"/>
      <c r="AON40" s="29"/>
      <c r="AOO40" s="60" t="str">
        <f t="shared" si="843"/>
        <v/>
      </c>
      <c r="AOP40" s="30">
        <v>2</v>
      </c>
      <c r="AOQ40" s="31">
        <v>4</v>
      </c>
      <c r="AOR40" s="27">
        <v>6</v>
      </c>
      <c r="AOS40" s="31">
        <v>0</v>
      </c>
      <c r="AOT40" s="31">
        <v>1</v>
      </c>
      <c r="AOU40" s="28">
        <v>7</v>
      </c>
      <c r="AOV40" s="59"/>
      <c r="AOW40" s="29">
        <v>4</v>
      </c>
      <c r="AOX40" s="60" t="str">
        <f t="shared" si="844"/>
        <v/>
      </c>
      <c r="AOY40" s="30">
        <v>6</v>
      </c>
      <c r="AOZ40" s="31">
        <v>1</v>
      </c>
      <c r="APA40" s="27">
        <v>7</v>
      </c>
      <c r="APB40" s="31">
        <v>2</v>
      </c>
      <c r="APC40" s="31">
        <v>2</v>
      </c>
      <c r="APD40" s="28">
        <v>11</v>
      </c>
      <c r="APE40" s="59"/>
      <c r="APF40" s="29"/>
      <c r="APG40" s="60" t="str">
        <f t="shared" si="845"/>
        <v/>
      </c>
      <c r="APH40" s="30">
        <v>4</v>
      </c>
      <c r="API40" s="31">
        <v>3</v>
      </c>
      <c r="APJ40" s="27">
        <v>7</v>
      </c>
      <c r="APK40" s="31">
        <v>2</v>
      </c>
      <c r="APL40" s="31">
        <v>1</v>
      </c>
      <c r="APM40" s="28">
        <v>10</v>
      </c>
      <c r="APN40" s="59"/>
      <c r="APO40" s="29">
        <v>6</v>
      </c>
      <c r="APP40" s="60" t="str">
        <f t="shared" si="846"/>
        <v/>
      </c>
      <c r="APQ40" s="30"/>
      <c r="APR40" s="31"/>
      <c r="APS40" s="27"/>
      <c r="APT40" s="31"/>
      <c r="APU40" s="31"/>
      <c r="APV40" s="28"/>
      <c r="APW40" s="59"/>
      <c r="APX40" s="29"/>
      <c r="APY40" s="60" t="str">
        <f t="shared" si="847"/>
        <v/>
      </c>
      <c r="APZ40" s="30"/>
      <c r="AQA40" s="31"/>
      <c r="AQB40" s="27"/>
      <c r="AQC40" s="31"/>
      <c r="AQD40" s="31"/>
      <c r="AQE40" s="28"/>
      <c r="AQF40" s="59"/>
      <c r="AQG40" s="29"/>
      <c r="AQH40" s="60" t="str">
        <f t="shared" si="848"/>
        <v/>
      </c>
      <c r="AQI40" s="30">
        <v>5</v>
      </c>
      <c r="AQJ40" s="31">
        <v>6</v>
      </c>
      <c r="AQK40" s="27">
        <v>11</v>
      </c>
      <c r="AQL40" s="31">
        <v>0</v>
      </c>
      <c r="AQM40" s="31">
        <v>1</v>
      </c>
      <c r="AQN40" s="28">
        <v>12</v>
      </c>
      <c r="AQO40" s="59"/>
      <c r="AQP40" s="29">
        <v>3</v>
      </c>
      <c r="AQQ40" s="60" t="str">
        <f t="shared" si="849"/>
        <v/>
      </c>
      <c r="AQR40" s="30">
        <v>2</v>
      </c>
      <c r="AQS40" s="31">
        <v>0</v>
      </c>
      <c r="AQT40" s="27">
        <v>2</v>
      </c>
      <c r="AQU40" s="31">
        <v>0</v>
      </c>
      <c r="AQV40" s="31">
        <v>0</v>
      </c>
      <c r="AQW40" s="28">
        <v>2</v>
      </c>
      <c r="AQX40" s="59"/>
      <c r="AQY40" s="29">
        <v>0</v>
      </c>
      <c r="AQZ40" s="60" t="str">
        <f t="shared" si="850"/>
        <v/>
      </c>
      <c r="ARA40" s="30">
        <v>4</v>
      </c>
      <c r="ARB40" s="31">
        <v>1</v>
      </c>
      <c r="ARC40" s="27">
        <v>5</v>
      </c>
      <c r="ARD40" s="31">
        <v>3</v>
      </c>
      <c r="ARE40" s="31">
        <v>1</v>
      </c>
      <c r="ARF40" s="28">
        <v>9</v>
      </c>
      <c r="ARG40" s="59"/>
      <c r="ARH40" s="29">
        <v>7</v>
      </c>
      <c r="ARI40" s="60" t="str">
        <f t="shared" si="851"/>
        <v/>
      </c>
      <c r="ARJ40" s="30">
        <v>2</v>
      </c>
      <c r="ARK40" s="31">
        <v>2</v>
      </c>
      <c r="ARL40" s="27">
        <v>4</v>
      </c>
      <c r="ARM40" s="31">
        <v>2</v>
      </c>
      <c r="ARN40" s="31">
        <v>1</v>
      </c>
      <c r="ARO40" s="28">
        <v>7</v>
      </c>
      <c r="ARP40" s="59"/>
      <c r="ARQ40" s="29">
        <v>4</v>
      </c>
      <c r="ARR40" s="60" t="str">
        <f t="shared" si="852"/>
        <v/>
      </c>
      <c r="ARS40" s="30">
        <v>5</v>
      </c>
      <c r="ART40" s="31">
        <v>2</v>
      </c>
      <c r="ARU40" s="27">
        <v>7</v>
      </c>
      <c r="ARV40" s="31">
        <v>1</v>
      </c>
      <c r="ARW40" s="31">
        <v>2</v>
      </c>
      <c r="ARX40" s="28">
        <v>10</v>
      </c>
      <c r="ARY40" s="59"/>
      <c r="ARZ40" s="29">
        <v>1</v>
      </c>
      <c r="ASA40" s="60" t="str">
        <f t="shared" si="1014"/>
        <v/>
      </c>
      <c r="ASB40" s="30"/>
      <c r="ASC40" s="31"/>
      <c r="ASD40" s="27"/>
      <c r="ASE40" s="31"/>
      <c r="ASF40" s="31"/>
      <c r="ASG40" s="28"/>
      <c r="ASH40" s="59"/>
      <c r="ASI40" s="29"/>
      <c r="ASJ40" s="60" t="str">
        <f t="shared" si="1015"/>
        <v/>
      </c>
      <c r="ASK40" s="30">
        <v>2</v>
      </c>
      <c r="ASL40" s="31">
        <v>4</v>
      </c>
      <c r="ASM40" s="27">
        <v>6</v>
      </c>
      <c r="ASN40" s="31">
        <v>0</v>
      </c>
      <c r="ASO40" s="31">
        <v>0</v>
      </c>
      <c r="ASP40" s="28">
        <v>6</v>
      </c>
      <c r="ASQ40" s="59"/>
      <c r="ASR40" s="29">
        <v>5</v>
      </c>
      <c r="ASS40" s="60" t="str">
        <f t="shared" si="1016"/>
        <v/>
      </c>
      <c r="AST40" s="30">
        <v>5</v>
      </c>
      <c r="ASU40" s="31">
        <v>3</v>
      </c>
      <c r="ASV40" s="27">
        <v>8</v>
      </c>
      <c r="ASW40" s="31">
        <v>3</v>
      </c>
      <c r="ASX40" s="31">
        <v>1</v>
      </c>
      <c r="ASY40" s="28">
        <v>12</v>
      </c>
      <c r="ASZ40" s="59"/>
      <c r="ATA40" s="29">
        <v>4</v>
      </c>
      <c r="ATB40" s="60" t="str">
        <f t="shared" si="1017"/>
        <v/>
      </c>
      <c r="ATC40" s="30">
        <v>5</v>
      </c>
      <c r="ATD40" s="31">
        <v>1</v>
      </c>
      <c r="ATE40" s="27">
        <v>6</v>
      </c>
      <c r="ATF40" s="31">
        <v>1</v>
      </c>
      <c r="ATG40" s="31">
        <v>5</v>
      </c>
      <c r="ATH40" s="28">
        <v>12</v>
      </c>
      <c r="ATI40" s="59"/>
      <c r="ATJ40" s="29">
        <v>5</v>
      </c>
      <c r="ATK40" s="60" t="str">
        <f t="shared" si="1018"/>
        <v/>
      </c>
      <c r="ATL40" s="30">
        <v>5</v>
      </c>
      <c r="ATM40" s="31">
        <v>1</v>
      </c>
      <c r="ATN40" s="27">
        <v>6</v>
      </c>
      <c r="ATO40" s="31">
        <v>2</v>
      </c>
      <c r="ATP40" s="31">
        <v>0</v>
      </c>
      <c r="ATQ40" s="28">
        <v>8</v>
      </c>
      <c r="ATR40" s="59"/>
      <c r="ATS40" s="29">
        <v>1</v>
      </c>
      <c r="ATT40" s="60" t="str">
        <f t="shared" si="1019"/>
        <v/>
      </c>
      <c r="ATU40" s="30">
        <v>11</v>
      </c>
      <c r="ATV40" s="31">
        <v>6</v>
      </c>
      <c r="ATW40" s="27">
        <v>17</v>
      </c>
      <c r="ATX40" s="31">
        <v>1</v>
      </c>
      <c r="ATY40" s="31">
        <v>2</v>
      </c>
      <c r="ATZ40" s="28">
        <v>20</v>
      </c>
      <c r="AUA40" s="59">
        <v>8</v>
      </c>
      <c r="AUB40" s="29">
        <v>8</v>
      </c>
      <c r="AUC40" s="60">
        <f t="shared" si="1020"/>
        <v>1</v>
      </c>
      <c r="AUD40" s="30"/>
      <c r="AUE40" s="31"/>
      <c r="AUF40" s="27"/>
      <c r="AUG40" s="31"/>
      <c r="AUH40" s="31"/>
      <c r="AUI40" s="28"/>
      <c r="AUJ40" s="59">
        <v>0</v>
      </c>
      <c r="AUK40" s="29">
        <v>0</v>
      </c>
      <c r="AUL40" s="60" t="str">
        <f t="shared" si="1021"/>
        <v/>
      </c>
      <c r="AUM40" s="30"/>
      <c r="AUN40" s="31"/>
      <c r="AUO40" s="27"/>
      <c r="AUP40" s="31"/>
      <c r="AUQ40" s="31"/>
      <c r="AUR40" s="28"/>
      <c r="AUS40" s="59">
        <v>0</v>
      </c>
      <c r="AUT40" s="29">
        <v>0</v>
      </c>
      <c r="AUU40" s="60" t="str">
        <f t="shared" si="1022"/>
        <v/>
      </c>
      <c r="AUV40" s="30">
        <v>3</v>
      </c>
      <c r="AUW40" s="31">
        <v>4</v>
      </c>
      <c r="AUX40" s="27">
        <v>7</v>
      </c>
      <c r="AUY40" s="31">
        <v>3</v>
      </c>
      <c r="AUZ40" s="31">
        <v>2</v>
      </c>
      <c r="AVA40" s="28">
        <v>12</v>
      </c>
      <c r="AVB40" s="59">
        <v>6</v>
      </c>
      <c r="AVC40" s="29">
        <v>6</v>
      </c>
      <c r="AVD40" s="60">
        <f t="shared" si="1023"/>
        <v>1</v>
      </c>
      <c r="AVE40" s="30">
        <v>4</v>
      </c>
      <c r="AVF40" s="31">
        <v>1</v>
      </c>
      <c r="AVG40" s="27">
        <v>5</v>
      </c>
      <c r="AVH40" s="31">
        <v>2</v>
      </c>
      <c r="AVI40" s="31">
        <v>0</v>
      </c>
      <c r="AVJ40" s="28">
        <v>7</v>
      </c>
      <c r="AVK40" s="59">
        <v>6</v>
      </c>
      <c r="AVL40" s="29">
        <v>6</v>
      </c>
      <c r="AVM40" s="60">
        <f t="shared" si="1024"/>
        <v>1</v>
      </c>
      <c r="AVN40" s="30">
        <v>10</v>
      </c>
      <c r="AVO40" s="31">
        <v>3</v>
      </c>
      <c r="AVP40" s="27">
        <v>13</v>
      </c>
      <c r="AVQ40" s="31">
        <v>0</v>
      </c>
      <c r="AVR40" s="31">
        <v>3</v>
      </c>
      <c r="AVS40" s="28">
        <v>16</v>
      </c>
      <c r="AVT40" s="59">
        <v>6</v>
      </c>
      <c r="AVU40" s="29">
        <v>6</v>
      </c>
      <c r="AVV40" s="60">
        <f t="shared" si="864"/>
        <v>1</v>
      </c>
      <c r="AVW40" s="30"/>
      <c r="AVX40" s="31"/>
      <c r="AVY40" s="27"/>
      <c r="AVZ40" s="31"/>
      <c r="AWA40" s="31"/>
      <c r="AWB40" s="28"/>
      <c r="AWC40" s="59">
        <v>0</v>
      </c>
      <c r="AWD40" s="29">
        <v>0</v>
      </c>
      <c r="AWE40" s="60" t="str">
        <f t="shared" si="865"/>
        <v/>
      </c>
      <c r="AWF40" s="30">
        <v>6</v>
      </c>
      <c r="AWG40" s="31">
        <v>5</v>
      </c>
      <c r="AWH40" s="27">
        <v>11</v>
      </c>
      <c r="AWI40" s="31">
        <v>5</v>
      </c>
      <c r="AWJ40" s="31">
        <v>3</v>
      </c>
      <c r="AWK40" s="28">
        <v>19</v>
      </c>
      <c r="AWL40" s="59">
        <v>8</v>
      </c>
      <c r="AWM40" s="29">
        <v>8</v>
      </c>
      <c r="AWN40" s="60">
        <f t="shared" si="866"/>
        <v>1</v>
      </c>
      <c r="AWO40" s="30">
        <v>4</v>
      </c>
      <c r="AWP40" s="31">
        <v>2</v>
      </c>
      <c r="AWQ40" s="27">
        <v>6</v>
      </c>
      <c r="AWR40" s="31">
        <v>5</v>
      </c>
      <c r="AWS40" s="31">
        <v>1</v>
      </c>
      <c r="AWT40" s="28">
        <v>12</v>
      </c>
      <c r="AWU40" s="59">
        <v>4</v>
      </c>
      <c r="AWV40" s="29">
        <v>4</v>
      </c>
      <c r="AWW40" s="60">
        <f t="shared" si="867"/>
        <v>1</v>
      </c>
      <c r="AWX40" s="30">
        <v>3</v>
      </c>
      <c r="AWY40" s="31">
        <v>2</v>
      </c>
      <c r="AWZ40" s="27">
        <v>5</v>
      </c>
      <c r="AXA40" s="31">
        <v>3</v>
      </c>
      <c r="AXB40" s="31">
        <v>2</v>
      </c>
      <c r="AXC40" s="28">
        <v>10</v>
      </c>
      <c r="AXD40" s="59">
        <v>3</v>
      </c>
      <c r="AXE40" s="29">
        <v>3</v>
      </c>
      <c r="AXF40" s="60">
        <f t="shared" si="868"/>
        <v>1</v>
      </c>
      <c r="AXG40" s="30">
        <v>2</v>
      </c>
      <c r="AXH40" s="31">
        <v>2</v>
      </c>
      <c r="AXI40" s="27">
        <v>4</v>
      </c>
      <c r="AXJ40" s="31">
        <v>6</v>
      </c>
      <c r="AXK40" s="31">
        <v>0</v>
      </c>
      <c r="AXL40" s="28">
        <v>10</v>
      </c>
      <c r="AXM40" s="59">
        <v>3</v>
      </c>
      <c r="AXN40" s="29">
        <v>3</v>
      </c>
      <c r="AXO40" s="60">
        <f t="shared" si="869"/>
        <v>1</v>
      </c>
      <c r="AXP40" s="30"/>
      <c r="AXQ40" s="31"/>
      <c r="AXR40" s="27"/>
      <c r="AXS40" s="31"/>
      <c r="AXT40" s="31"/>
      <c r="AXU40" s="28"/>
      <c r="AXV40" s="59">
        <v>0</v>
      </c>
      <c r="AXW40" s="29">
        <v>0</v>
      </c>
      <c r="AXX40" s="60" t="str">
        <f t="shared" si="870"/>
        <v/>
      </c>
      <c r="AXY40" s="30"/>
      <c r="AXZ40" s="31"/>
      <c r="AYA40" s="27"/>
      <c r="AYB40" s="31"/>
      <c r="AYC40" s="31"/>
      <c r="AYD40" s="28"/>
      <c r="AYE40" s="59">
        <v>0</v>
      </c>
      <c r="AYF40" s="29">
        <v>0</v>
      </c>
      <c r="AYG40" s="60" t="str">
        <f t="shared" si="871"/>
        <v/>
      </c>
      <c r="AYH40" s="30">
        <v>6</v>
      </c>
      <c r="AYI40" s="31">
        <v>4</v>
      </c>
      <c r="AYJ40" s="27">
        <v>10</v>
      </c>
      <c r="AYK40" s="31">
        <v>2</v>
      </c>
      <c r="AYL40" s="31">
        <v>2</v>
      </c>
      <c r="AYM40" s="28">
        <v>14</v>
      </c>
      <c r="AYN40" s="59">
        <v>4</v>
      </c>
      <c r="AYO40" s="29">
        <v>4</v>
      </c>
      <c r="AYP40" s="60">
        <f t="shared" si="872"/>
        <v>1</v>
      </c>
      <c r="AYQ40" s="30">
        <v>4</v>
      </c>
      <c r="AYR40" s="31">
        <v>3</v>
      </c>
      <c r="AYS40" s="27">
        <v>7</v>
      </c>
      <c r="AYT40" s="31">
        <v>3</v>
      </c>
      <c r="AYU40" s="31">
        <v>4</v>
      </c>
      <c r="AYV40" s="28">
        <v>14</v>
      </c>
      <c r="AYW40" s="59">
        <v>7</v>
      </c>
      <c r="AYX40" s="29">
        <v>7</v>
      </c>
      <c r="AYY40" s="60">
        <f t="shared" si="873"/>
        <v>1</v>
      </c>
      <c r="AYZ40" s="30">
        <v>10</v>
      </c>
      <c r="AZA40" s="31">
        <v>1</v>
      </c>
      <c r="AZB40" s="27">
        <v>11</v>
      </c>
      <c r="AZC40" s="31">
        <v>4</v>
      </c>
      <c r="AZD40" s="31">
        <v>3</v>
      </c>
      <c r="AZE40" s="28">
        <v>18</v>
      </c>
      <c r="AZF40" s="59">
        <v>18</v>
      </c>
      <c r="AZG40" s="29">
        <v>18</v>
      </c>
      <c r="AZH40" s="60">
        <f t="shared" si="874"/>
        <v>1</v>
      </c>
      <c r="AZI40" s="30">
        <v>7</v>
      </c>
      <c r="AZJ40" s="31">
        <v>0</v>
      </c>
      <c r="AZK40" s="27">
        <v>7</v>
      </c>
      <c r="AZL40" s="31">
        <v>5</v>
      </c>
      <c r="AZM40" s="31">
        <v>0</v>
      </c>
      <c r="AZN40" s="28">
        <v>12</v>
      </c>
      <c r="AZO40" s="59">
        <v>0</v>
      </c>
      <c r="AZP40" s="29">
        <v>0</v>
      </c>
      <c r="AZQ40" s="60" t="str">
        <f t="shared" si="875"/>
        <v/>
      </c>
      <c r="AZR40" s="30">
        <v>4</v>
      </c>
      <c r="AZS40" s="31">
        <v>1</v>
      </c>
      <c r="AZT40" s="27">
        <v>5</v>
      </c>
      <c r="AZU40" s="31">
        <v>2</v>
      </c>
      <c r="AZV40" s="31">
        <v>2</v>
      </c>
      <c r="AZW40" s="28">
        <v>9</v>
      </c>
      <c r="AZX40" s="59">
        <v>6</v>
      </c>
      <c r="AZY40" s="29">
        <v>6</v>
      </c>
      <c r="AZZ40" s="60">
        <f t="shared" si="876"/>
        <v>1</v>
      </c>
      <c r="BAA40" s="30">
        <v>7</v>
      </c>
      <c r="BAB40" s="31">
        <v>3</v>
      </c>
      <c r="BAC40" s="27">
        <v>10</v>
      </c>
      <c r="BAD40" s="31">
        <v>3</v>
      </c>
      <c r="BAE40" s="31">
        <v>1</v>
      </c>
      <c r="BAF40" s="28">
        <v>14</v>
      </c>
      <c r="BAG40" s="59">
        <v>4</v>
      </c>
      <c r="BAH40" s="29">
        <v>4</v>
      </c>
      <c r="BAI40" s="60">
        <f t="shared" si="877"/>
        <v>1</v>
      </c>
      <c r="BAJ40" s="30"/>
      <c r="BAK40" s="31"/>
      <c r="BAL40" s="27"/>
      <c r="BAM40" s="31"/>
      <c r="BAN40" s="31"/>
      <c r="BAO40" s="28"/>
      <c r="BAP40" s="59">
        <v>0</v>
      </c>
      <c r="BAQ40" s="29">
        <v>0</v>
      </c>
      <c r="BAR40" s="60" t="str">
        <f t="shared" si="878"/>
        <v/>
      </c>
      <c r="BAS40" s="30"/>
      <c r="BAT40" s="31"/>
      <c r="BAU40" s="27"/>
      <c r="BAV40" s="31"/>
      <c r="BAW40" s="31"/>
      <c r="BAX40" s="28"/>
      <c r="BAY40" s="59">
        <v>0</v>
      </c>
      <c r="BAZ40" s="29">
        <v>0</v>
      </c>
      <c r="BBA40" s="60" t="str">
        <f t="shared" si="879"/>
        <v/>
      </c>
      <c r="BBB40" s="30">
        <v>9</v>
      </c>
      <c r="BBC40" s="31">
        <v>3</v>
      </c>
      <c r="BBD40" s="27">
        <v>12</v>
      </c>
      <c r="BBE40" s="31">
        <v>4</v>
      </c>
      <c r="BBF40" s="31">
        <v>0</v>
      </c>
      <c r="BBG40" s="28">
        <v>16</v>
      </c>
      <c r="BBH40" s="59">
        <v>3</v>
      </c>
      <c r="BBI40" s="29">
        <v>3</v>
      </c>
      <c r="BBJ40" s="60">
        <f t="shared" si="880"/>
        <v>1</v>
      </c>
      <c r="BBK40" s="30">
        <v>7</v>
      </c>
      <c r="BBL40" s="31">
        <v>2</v>
      </c>
      <c r="BBM40" s="27">
        <v>9</v>
      </c>
      <c r="BBN40" s="31">
        <v>4</v>
      </c>
      <c r="BBO40" s="31">
        <v>2</v>
      </c>
      <c r="BBP40" s="28">
        <v>15</v>
      </c>
      <c r="BBQ40" s="59">
        <v>0</v>
      </c>
      <c r="BBR40" s="29">
        <v>0</v>
      </c>
      <c r="BBS40" s="60" t="str">
        <f t="shared" si="881"/>
        <v/>
      </c>
      <c r="BBT40" s="30"/>
      <c r="BBU40" s="31"/>
      <c r="BBV40" s="27"/>
      <c r="BBW40" s="31"/>
      <c r="BBX40" s="31"/>
      <c r="BBY40" s="28"/>
      <c r="BBZ40" s="59">
        <v>0</v>
      </c>
      <c r="BCA40" s="29">
        <v>0</v>
      </c>
      <c r="BCB40" s="60" t="str">
        <f t="shared" si="882"/>
        <v/>
      </c>
      <c r="BCC40" s="30"/>
      <c r="BCD40" s="31"/>
      <c r="BCE40" s="27"/>
      <c r="BCF40" s="31"/>
      <c r="BCG40" s="31"/>
      <c r="BCH40" s="28"/>
      <c r="BCI40" s="59">
        <v>0</v>
      </c>
      <c r="BCJ40" s="29">
        <v>0</v>
      </c>
      <c r="BCK40" s="60" t="str">
        <f t="shared" si="883"/>
        <v/>
      </c>
      <c r="BCL40" s="30"/>
      <c r="BCM40" s="31"/>
      <c r="BCN40" s="27"/>
      <c r="BCO40" s="31"/>
      <c r="BCP40" s="31"/>
      <c r="BCQ40" s="28"/>
      <c r="BCR40" s="59">
        <v>0</v>
      </c>
      <c r="BCS40" s="29">
        <v>0</v>
      </c>
      <c r="BCT40" s="60" t="str">
        <f t="shared" si="884"/>
        <v/>
      </c>
      <c r="BCU40" s="30">
        <v>2</v>
      </c>
      <c r="BCV40" s="31">
        <v>5</v>
      </c>
      <c r="BCW40" s="27">
        <v>7</v>
      </c>
      <c r="BCX40" s="31">
        <v>3</v>
      </c>
      <c r="BCY40" s="31">
        <v>1</v>
      </c>
      <c r="BCZ40" s="28">
        <v>11</v>
      </c>
      <c r="BDA40" s="59">
        <v>10</v>
      </c>
      <c r="BDB40" s="29">
        <v>10</v>
      </c>
      <c r="BDC40" s="60">
        <f t="shared" si="885"/>
        <v>1</v>
      </c>
      <c r="BDD40" s="30">
        <v>6</v>
      </c>
      <c r="BDE40" s="31">
        <v>4</v>
      </c>
      <c r="BDF40" s="27">
        <v>10</v>
      </c>
      <c r="BDG40" s="31">
        <v>6</v>
      </c>
      <c r="BDH40" s="31">
        <v>1</v>
      </c>
      <c r="BDI40" s="28">
        <v>17</v>
      </c>
      <c r="BDJ40" s="59">
        <v>2</v>
      </c>
      <c r="BDK40" s="29">
        <v>2</v>
      </c>
      <c r="BDL40" s="60">
        <f t="shared" si="886"/>
        <v>1</v>
      </c>
      <c r="BDM40" s="30"/>
      <c r="BDN40" s="31"/>
      <c r="BDO40" s="27"/>
      <c r="BDP40" s="31"/>
      <c r="BDQ40" s="31"/>
      <c r="BDR40" s="28"/>
      <c r="BDS40" s="59">
        <v>0</v>
      </c>
      <c r="BDT40" s="29">
        <v>0</v>
      </c>
      <c r="BDU40" s="60" t="str">
        <f t="shared" si="887"/>
        <v/>
      </c>
      <c r="BDV40" s="30">
        <v>8</v>
      </c>
      <c r="BDW40" s="31">
        <v>2</v>
      </c>
      <c r="BDX40" s="27">
        <v>10</v>
      </c>
      <c r="BDY40" s="31">
        <v>1</v>
      </c>
      <c r="BDZ40" s="31">
        <v>0</v>
      </c>
      <c r="BEA40" s="28">
        <v>11</v>
      </c>
      <c r="BEB40" s="59">
        <v>2</v>
      </c>
      <c r="BEC40" s="29">
        <v>2</v>
      </c>
      <c r="BED40" s="60">
        <f t="shared" si="888"/>
        <v>1</v>
      </c>
      <c r="BEE40" s="30"/>
      <c r="BEF40" s="31"/>
      <c r="BEG40" s="27"/>
      <c r="BEH40" s="31"/>
      <c r="BEI40" s="31"/>
      <c r="BEJ40" s="28"/>
      <c r="BEK40" s="59">
        <v>0</v>
      </c>
      <c r="BEL40" s="29">
        <v>0</v>
      </c>
      <c r="BEM40" s="60" t="str">
        <f t="shared" si="889"/>
        <v/>
      </c>
      <c r="BEN40" s="30"/>
      <c r="BEO40" s="31"/>
      <c r="BEP40" s="27"/>
      <c r="BEQ40" s="31"/>
      <c r="BER40" s="31"/>
      <c r="BES40" s="28"/>
      <c r="BET40" s="59">
        <v>0</v>
      </c>
      <c r="BEU40" s="29">
        <v>0</v>
      </c>
      <c r="BEV40" s="60" t="str">
        <f t="shared" si="890"/>
        <v/>
      </c>
      <c r="BEW40" s="30">
        <v>2</v>
      </c>
      <c r="BEX40" s="31">
        <v>5</v>
      </c>
      <c r="BEY40" s="27">
        <v>7</v>
      </c>
      <c r="BEZ40" s="31">
        <v>3</v>
      </c>
      <c r="BFA40" s="31">
        <v>5</v>
      </c>
      <c r="BFB40" s="28">
        <v>15</v>
      </c>
      <c r="BFC40" s="59">
        <v>7</v>
      </c>
      <c r="BFD40" s="29">
        <v>7</v>
      </c>
      <c r="BFE40" s="60">
        <f t="shared" si="891"/>
        <v>1</v>
      </c>
      <c r="BFF40" s="30">
        <v>6</v>
      </c>
      <c r="BFG40" s="31">
        <v>3</v>
      </c>
      <c r="BFH40" s="27">
        <v>9</v>
      </c>
      <c r="BFI40" s="31">
        <v>2</v>
      </c>
      <c r="BFJ40" s="31">
        <v>0</v>
      </c>
      <c r="BFK40" s="28">
        <v>11</v>
      </c>
      <c r="BFL40" s="59">
        <v>7</v>
      </c>
      <c r="BFM40" s="29">
        <v>7</v>
      </c>
      <c r="BFN40" s="60">
        <f t="shared" si="892"/>
        <v>1</v>
      </c>
      <c r="BFO40" s="30">
        <v>7</v>
      </c>
      <c r="BFP40" s="31">
        <v>2</v>
      </c>
      <c r="BFQ40" s="27">
        <v>9</v>
      </c>
      <c r="BFR40" s="31">
        <v>0</v>
      </c>
      <c r="BFS40" s="31">
        <v>0</v>
      </c>
      <c r="BFT40" s="28">
        <v>9</v>
      </c>
      <c r="BFU40" s="59">
        <v>0</v>
      </c>
      <c r="BFV40" s="29">
        <v>0</v>
      </c>
      <c r="BFW40" s="60" t="str">
        <f t="shared" si="893"/>
        <v/>
      </c>
      <c r="BFX40" s="30">
        <v>4</v>
      </c>
      <c r="BFY40" s="31">
        <v>2</v>
      </c>
      <c r="BFZ40" s="27">
        <v>6</v>
      </c>
      <c r="BGA40" s="31">
        <v>0</v>
      </c>
      <c r="BGB40" s="31">
        <v>0</v>
      </c>
      <c r="BGC40" s="28">
        <v>6</v>
      </c>
      <c r="BGD40" s="59">
        <v>1</v>
      </c>
      <c r="BGE40" s="29">
        <v>1</v>
      </c>
      <c r="BGF40" s="60">
        <f t="shared" si="894"/>
        <v>1</v>
      </c>
      <c r="BGG40" s="30">
        <v>5</v>
      </c>
      <c r="BGH40" s="31">
        <v>2</v>
      </c>
      <c r="BGI40" s="27">
        <v>7</v>
      </c>
      <c r="BGJ40" s="31">
        <v>1</v>
      </c>
      <c r="BGK40" s="31">
        <v>0</v>
      </c>
      <c r="BGL40" s="28">
        <v>8</v>
      </c>
      <c r="BGM40" s="59">
        <v>2</v>
      </c>
      <c r="BGN40" s="29">
        <v>2</v>
      </c>
      <c r="BGO40" s="60">
        <f t="shared" si="895"/>
        <v>1</v>
      </c>
      <c r="BGP40" s="30"/>
      <c r="BGQ40" s="31"/>
      <c r="BGR40" s="27"/>
      <c r="BGS40" s="31"/>
      <c r="BGT40" s="31"/>
      <c r="BGU40" s="28"/>
      <c r="BGV40" s="59"/>
      <c r="BGW40" s="29"/>
      <c r="BGX40" s="60" t="str">
        <f t="shared" si="896"/>
        <v/>
      </c>
      <c r="BGY40" s="30"/>
      <c r="BGZ40" s="31"/>
      <c r="BHA40" s="27"/>
      <c r="BHB40" s="31"/>
      <c r="BHC40" s="31"/>
      <c r="BHD40" s="28"/>
      <c r="BHE40" s="59">
        <v>0</v>
      </c>
      <c r="BHF40" s="29">
        <v>0</v>
      </c>
      <c r="BHG40" s="60" t="str">
        <f t="shared" si="897"/>
        <v/>
      </c>
      <c r="BHH40" s="30">
        <v>6</v>
      </c>
      <c r="BHI40" s="31">
        <v>5</v>
      </c>
      <c r="BHJ40" s="27">
        <v>11</v>
      </c>
      <c r="BHK40" s="31">
        <v>2</v>
      </c>
      <c r="BHL40" s="31">
        <v>0</v>
      </c>
      <c r="BHM40" s="28">
        <v>13</v>
      </c>
      <c r="BHN40" s="59">
        <v>10</v>
      </c>
      <c r="BHO40" s="29">
        <v>10</v>
      </c>
      <c r="BHP40" s="60">
        <f t="shared" si="898"/>
        <v>1</v>
      </c>
      <c r="BHQ40" s="30">
        <v>8</v>
      </c>
      <c r="BHR40" s="31">
        <v>2</v>
      </c>
      <c r="BHS40" s="27">
        <v>10</v>
      </c>
      <c r="BHT40" s="31">
        <v>2</v>
      </c>
      <c r="BHU40" s="31">
        <v>0</v>
      </c>
      <c r="BHV40" s="28">
        <v>12</v>
      </c>
      <c r="BHW40" s="59">
        <v>6</v>
      </c>
      <c r="BHX40" s="29">
        <v>6</v>
      </c>
      <c r="BHY40" s="60">
        <f t="shared" si="899"/>
        <v>1</v>
      </c>
      <c r="BHZ40" s="30">
        <v>3</v>
      </c>
      <c r="BIA40" s="31">
        <v>7</v>
      </c>
      <c r="BIB40" s="27">
        <v>10</v>
      </c>
      <c r="BIC40" s="31">
        <v>1</v>
      </c>
      <c r="BID40" s="31">
        <v>1</v>
      </c>
      <c r="BIE40" s="28">
        <v>12</v>
      </c>
      <c r="BIF40" s="59">
        <v>4</v>
      </c>
      <c r="BIG40" s="29">
        <v>4</v>
      </c>
      <c r="BIH40" s="60">
        <f t="shared" si="900"/>
        <v>1</v>
      </c>
      <c r="BII40" s="30">
        <v>6</v>
      </c>
      <c r="BIJ40" s="31">
        <v>5</v>
      </c>
      <c r="BIK40" s="27">
        <v>11</v>
      </c>
      <c r="BIL40" s="31">
        <v>2</v>
      </c>
      <c r="BIM40" s="31">
        <v>0</v>
      </c>
      <c r="BIN40" s="28">
        <v>13</v>
      </c>
      <c r="BIO40" s="59">
        <v>8</v>
      </c>
      <c r="BIP40" s="29">
        <v>8</v>
      </c>
      <c r="BIQ40" s="60">
        <f t="shared" si="901"/>
        <v>1</v>
      </c>
      <c r="BIR40" s="30">
        <v>8</v>
      </c>
      <c r="BIS40" s="31">
        <v>2</v>
      </c>
      <c r="BIT40" s="27">
        <v>10</v>
      </c>
      <c r="BIU40" s="31">
        <v>1</v>
      </c>
      <c r="BIV40" s="31">
        <v>0</v>
      </c>
      <c r="BIW40" s="28">
        <v>11</v>
      </c>
      <c r="BIX40" s="59">
        <v>11</v>
      </c>
      <c r="BIY40" s="29">
        <v>11</v>
      </c>
      <c r="BIZ40" s="60">
        <f t="shared" si="902"/>
        <v>1</v>
      </c>
      <c r="BJA40" s="30"/>
      <c r="BJB40" s="31"/>
      <c r="BJC40" s="27"/>
      <c r="BJD40" s="31"/>
      <c r="BJE40" s="31"/>
      <c r="BJF40" s="28"/>
      <c r="BJG40" s="59">
        <v>0</v>
      </c>
      <c r="BJH40" s="29">
        <v>0</v>
      </c>
      <c r="BJI40" s="60" t="str">
        <f t="shared" si="903"/>
        <v/>
      </c>
      <c r="BJJ40" s="30">
        <v>5</v>
      </c>
      <c r="BJK40" s="31">
        <v>1</v>
      </c>
      <c r="BJL40" s="27">
        <v>6</v>
      </c>
      <c r="BJM40" s="31">
        <v>0</v>
      </c>
      <c r="BJN40" s="31">
        <v>0</v>
      </c>
      <c r="BJO40" s="28">
        <v>6</v>
      </c>
      <c r="BJP40" s="59">
        <v>8</v>
      </c>
      <c r="BJQ40" s="29">
        <v>8</v>
      </c>
      <c r="BJR40" s="60">
        <f t="shared" si="904"/>
        <v>1</v>
      </c>
      <c r="BJS40" s="30">
        <v>4</v>
      </c>
      <c r="BJT40" s="31">
        <v>3</v>
      </c>
      <c r="BJU40" s="27">
        <v>7</v>
      </c>
      <c r="BJV40" s="31">
        <v>5</v>
      </c>
      <c r="BJW40" s="31">
        <v>0</v>
      </c>
      <c r="BJX40" s="28">
        <v>12</v>
      </c>
      <c r="BJY40" s="59">
        <v>14</v>
      </c>
      <c r="BJZ40" s="29">
        <v>14</v>
      </c>
      <c r="BKA40" s="60">
        <f t="shared" si="905"/>
        <v>1</v>
      </c>
      <c r="BKB40" s="30">
        <v>5</v>
      </c>
      <c r="BKC40" s="31">
        <v>4</v>
      </c>
      <c r="BKD40" s="27">
        <v>9</v>
      </c>
      <c r="BKE40" s="31">
        <v>2</v>
      </c>
      <c r="BKF40" s="31">
        <v>1</v>
      </c>
      <c r="BKG40" s="28">
        <v>12</v>
      </c>
      <c r="BKH40" s="59">
        <v>6</v>
      </c>
      <c r="BKI40" s="29">
        <v>6</v>
      </c>
      <c r="BKJ40" s="60">
        <f t="shared" si="906"/>
        <v>1</v>
      </c>
      <c r="BKK40" s="30"/>
      <c r="BKL40" s="31"/>
      <c r="BKM40" s="27"/>
      <c r="BKN40" s="31"/>
      <c r="BKO40" s="31"/>
      <c r="BKP40" s="28"/>
      <c r="BKQ40" s="59">
        <v>0</v>
      </c>
      <c r="BKR40" s="29">
        <v>0</v>
      </c>
      <c r="BKS40" s="60" t="str">
        <f t="shared" si="907"/>
        <v/>
      </c>
      <c r="BKT40" s="30">
        <v>10</v>
      </c>
      <c r="BKU40" s="31">
        <v>3</v>
      </c>
      <c r="BKV40" s="27">
        <v>13</v>
      </c>
      <c r="BKW40" s="31">
        <v>4</v>
      </c>
      <c r="BKX40" s="31">
        <v>1</v>
      </c>
      <c r="BKY40" s="28">
        <v>18</v>
      </c>
      <c r="BKZ40" s="59">
        <v>10</v>
      </c>
      <c r="BLA40" s="29">
        <v>10</v>
      </c>
      <c r="BLB40" s="60">
        <f t="shared" si="908"/>
        <v>1</v>
      </c>
      <c r="BLC40" s="30">
        <v>5</v>
      </c>
      <c r="BLD40" s="31">
        <v>1</v>
      </c>
      <c r="BLE40" s="27">
        <v>6</v>
      </c>
      <c r="BLF40" s="31">
        <v>2</v>
      </c>
      <c r="BLG40" s="31">
        <v>0</v>
      </c>
      <c r="BLH40" s="28">
        <v>8</v>
      </c>
      <c r="BLI40" s="59">
        <v>4</v>
      </c>
      <c r="BLJ40" s="29">
        <v>4</v>
      </c>
      <c r="BLK40" s="60">
        <f t="shared" si="909"/>
        <v>1</v>
      </c>
      <c r="BLL40" s="30"/>
      <c r="BLM40" s="31"/>
      <c r="BLN40" s="27"/>
      <c r="BLO40" s="31"/>
      <c r="BLP40" s="31"/>
      <c r="BLQ40" s="28"/>
      <c r="BLR40" s="59"/>
      <c r="BLS40" s="29"/>
      <c r="BLT40" s="60" t="str">
        <f t="shared" si="910"/>
        <v/>
      </c>
      <c r="BLU40" s="30"/>
      <c r="BLV40" s="31"/>
      <c r="BLW40" s="27"/>
      <c r="BLX40" s="31"/>
      <c r="BLY40" s="31"/>
      <c r="BLZ40" s="28"/>
      <c r="BMA40" s="59">
        <v>0</v>
      </c>
      <c r="BMB40" s="29">
        <v>0</v>
      </c>
      <c r="BMC40" s="60" t="str">
        <f t="shared" si="911"/>
        <v/>
      </c>
      <c r="BMD40" s="30">
        <v>5</v>
      </c>
      <c r="BME40" s="31">
        <v>6</v>
      </c>
      <c r="BMF40" s="27">
        <v>11</v>
      </c>
      <c r="BMG40" s="31">
        <v>2</v>
      </c>
      <c r="BMH40" s="31">
        <v>1</v>
      </c>
      <c r="BMI40" s="28">
        <v>14</v>
      </c>
      <c r="BMJ40" s="59">
        <v>3</v>
      </c>
      <c r="BMK40" s="29">
        <v>3</v>
      </c>
      <c r="BML40" s="60">
        <f t="shared" si="912"/>
        <v>1</v>
      </c>
      <c r="BMM40" s="30">
        <v>5</v>
      </c>
      <c r="BMN40" s="31">
        <v>1</v>
      </c>
      <c r="BMO40" s="27">
        <v>6</v>
      </c>
      <c r="BMP40" s="31">
        <v>2</v>
      </c>
      <c r="BMQ40" s="31">
        <v>0</v>
      </c>
      <c r="BMR40" s="28">
        <v>8</v>
      </c>
      <c r="BMS40" s="59"/>
      <c r="BMT40" s="29">
        <v>2</v>
      </c>
      <c r="BMU40" s="60" t="str">
        <f t="shared" si="913"/>
        <v/>
      </c>
      <c r="BMV40" s="30">
        <v>10</v>
      </c>
      <c r="BMW40" s="31">
        <v>2</v>
      </c>
      <c r="BMX40" s="27">
        <v>12</v>
      </c>
      <c r="BMY40" s="31">
        <v>0</v>
      </c>
      <c r="BMZ40" s="31">
        <v>0</v>
      </c>
      <c r="BNA40" s="28">
        <v>12</v>
      </c>
      <c r="BNB40" s="59"/>
      <c r="BNC40" s="29">
        <v>3</v>
      </c>
      <c r="BND40" s="60" t="str">
        <f t="shared" si="914"/>
        <v/>
      </c>
      <c r="BNE40" s="30">
        <v>4</v>
      </c>
      <c r="BNF40" s="31">
        <v>4</v>
      </c>
      <c r="BNG40" s="27">
        <v>8</v>
      </c>
      <c r="BNH40" s="31">
        <v>1</v>
      </c>
      <c r="BNI40" s="31">
        <v>0</v>
      </c>
      <c r="BNJ40" s="28">
        <v>9</v>
      </c>
      <c r="BNK40" s="59"/>
      <c r="BNL40" s="29">
        <v>7</v>
      </c>
      <c r="BNM40" s="60" t="str">
        <f t="shared" si="915"/>
        <v/>
      </c>
      <c r="BNN40" s="30">
        <v>5</v>
      </c>
      <c r="BNO40" s="31">
        <v>6</v>
      </c>
      <c r="BNP40" s="27">
        <v>11</v>
      </c>
      <c r="BNQ40" s="31">
        <v>1</v>
      </c>
      <c r="BNR40" s="31">
        <v>0</v>
      </c>
      <c r="BNS40" s="28">
        <v>12</v>
      </c>
      <c r="BNT40" s="59"/>
      <c r="BNU40" s="29">
        <v>8</v>
      </c>
      <c r="BNV40" s="60" t="str">
        <f t="shared" si="916"/>
        <v/>
      </c>
      <c r="BNW40" s="30">
        <v>10</v>
      </c>
      <c r="BNX40" s="31">
        <v>1</v>
      </c>
      <c r="BNY40" s="27">
        <v>11</v>
      </c>
      <c r="BNZ40" s="31">
        <v>1</v>
      </c>
      <c r="BOA40" s="31">
        <v>1</v>
      </c>
      <c r="BOB40" s="28">
        <v>13</v>
      </c>
      <c r="BOC40" s="59"/>
      <c r="BOD40" s="29"/>
      <c r="BOE40" s="60" t="str">
        <f t="shared" si="917"/>
        <v/>
      </c>
      <c r="BOF40" s="30"/>
      <c r="BOG40" s="31"/>
      <c r="BOH40" s="27"/>
      <c r="BOI40" s="31"/>
      <c r="BOJ40" s="31"/>
      <c r="BOK40" s="28"/>
      <c r="BOL40" s="59"/>
      <c r="BOM40" s="29"/>
      <c r="BON40" s="60" t="str">
        <f t="shared" si="918"/>
        <v/>
      </c>
      <c r="BOO40" s="30"/>
      <c r="BOP40" s="31"/>
      <c r="BOQ40" s="27"/>
      <c r="BOR40" s="31"/>
      <c r="BOS40" s="31"/>
      <c r="BOT40" s="28"/>
      <c r="BOU40" s="59"/>
      <c r="BOV40" s="29"/>
      <c r="BOW40" s="60" t="str">
        <f t="shared" si="919"/>
        <v/>
      </c>
      <c r="BOX40" s="30">
        <v>10</v>
      </c>
      <c r="BOY40" s="31">
        <v>2</v>
      </c>
      <c r="BOZ40" s="27">
        <v>12</v>
      </c>
      <c r="BPA40" s="31">
        <v>1</v>
      </c>
      <c r="BPB40" s="31">
        <v>0</v>
      </c>
      <c r="BPC40" s="28">
        <v>13</v>
      </c>
      <c r="BPD40" s="59"/>
      <c r="BPE40" s="29"/>
      <c r="BPF40" s="60" t="str">
        <f t="shared" si="920"/>
        <v/>
      </c>
      <c r="BPG40" s="30">
        <v>11</v>
      </c>
      <c r="BPH40" s="31">
        <v>2</v>
      </c>
      <c r="BPI40" s="27">
        <v>13</v>
      </c>
      <c r="BPJ40" s="31">
        <v>0</v>
      </c>
      <c r="BPK40" s="31">
        <v>2</v>
      </c>
      <c r="BPL40" s="28">
        <v>15</v>
      </c>
      <c r="BPM40" s="59"/>
      <c r="BPN40" s="29"/>
      <c r="BPO40" s="60" t="str">
        <f t="shared" si="921"/>
        <v/>
      </c>
      <c r="BPP40" s="30">
        <v>6</v>
      </c>
      <c r="BPQ40" s="31">
        <v>1</v>
      </c>
      <c r="BPR40" s="27">
        <v>7</v>
      </c>
      <c r="BPS40" s="31">
        <v>2</v>
      </c>
      <c r="BPT40" s="31">
        <v>0</v>
      </c>
      <c r="BPU40" s="28">
        <v>9</v>
      </c>
      <c r="BPV40" s="59"/>
      <c r="BPW40" s="29"/>
      <c r="BPX40" s="60" t="str">
        <f t="shared" si="922"/>
        <v/>
      </c>
      <c r="BPY40" s="30">
        <v>7</v>
      </c>
      <c r="BPZ40" s="31">
        <v>4</v>
      </c>
      <c r="BQA40" s="27">
        <v>11</v>
      </c>
      <c r="BQB40" s="31">
        <v>2</v>
      </c>
      <c r="BQC40" s="31">
        <v>1</v>
      </c>
      <c r="BQD40" s="28">
        <v>14</v>
      </c>
      <c r="BQE40" s="59"/>
      <c r="BQF40" s="29"/>
      <c r="BQG40" s="60" t="str">
        <f t="shared" si="923"/>
        <v/>
      </c>
      <c r="BQH40" s="30"/>
      <c r="BQI40" s="31"/>
      <c r="BQJ40" s="27"/>
      <c r="BQK40" s="31"/>
      <c r="BQL40" s="31"/>
      <c r="BQM40" s="28"/>
      <c r="BQN40" s="59"/>
      <c r="BQO40" s="29"/>
      <c r="BQP40" s="60" t="str">
        <f t="shared" si="924"/>
        <v/>
      </c>
      <c r="BQQ40" s="30">
        <v>7</v>
      </c>
      <c r="BQR40" s="31">
        <v>7</v>
      </c>
      <c r="BQS40" s="27">
        <v>14</v>
      </c>
      <c r="BQT40" s="31">
        <v>2</v>
      </c>
      <c r="BQU40" s="31">
        <v>0</v>
      </c>
      <c r="BQV40" s="28">
        <v>16</v>
      </c>
      <c r="BQW40" s="59"/>
      <c r="BQX40" s="29"/>
      <c r="BQY40" s="60" t="str">
        <f t="shared" si="925"/>
        <v/>
      </c>
      <c r="BQZ40" s="30">
        <v>7</v>
      </c>
      <c r="BRA40" s="31">
        <v>4</v>
      </c>
      <c r="BRB40" s="27">
        <v>11</v>
      </c>
      <c r="BRC40" s="31">
        <v>3</v>
      </c>
      <c r="BRD40" s="31">
        <v>0</v>
      </c>
      <c r="BRE40" s="28">
        <v>14</v>
      </c>
      <c r="BRF40" s="59"/>
      <c r="BRG40" s="29"/>
      <c r="BRH40" s="60" t="str">
        <f t="shared" si="926"/>
        <v/>
      </c>
      <c r="BRI40" s="30">
        <v>8</v>
      </c>
      <c r="BRJ40" s="31">
        <v>5</v>
      </c>
      <c r="BRK40" s="27">
        <v>13</v>
      </c>
      <c r="BRL40" s="31">
        <v>1</v>
      </c>
      <c r="BRM40" s="31">
        <v>0</v>
      </c>
      <c r="BRN40" s="28">
        <v>14</v>
      </c>
      <c r="BRO40" s="59"/>
      <c r="BRP40" s="29"/>
      <c r="BRQ40" s="60" t="str">
        <f t="shared" si="927"/>
        <v/>
      </c>
      <c r="BRR40" s="30">
        <v>5</v>
      </c>
      <c r="BRS40" s="31">
        <v>3</v>
      </c>
      <c r="BRT40" s="27">
        <v>8</v>
      </c>
      <c r="BRU40" s="31">
        <v>2</v>
      </c>
      <c r="BRV40" s="31">
        <v>0</v>
      </c>
      <c r="BRW40" s="28">
        <v>10</v>
      </c>
      <c r="BRX40" s="59"/>
      <c r="BRY40" s="29"/>
      <c r="BRZ40" s="60" t="str">
        <f t="shared" si="928"/>
        <v/>
      </c>
      <c r="BSA40" s="30"/>
      <c r="BSB40" s="31"/>
      <c r="BSC40" s="27"/>
      <c r="BSD40" s="31"/>
      <c r="BSE40" s="31"/>
      <c r="BSF40" s="28"/>
      <c r="BSG40" s="59"/>
      <c r="BSH40" s="29"/>
      <c r="BSI40" s="60" t="str">
        <f t="shared" si="929"/>
        <v/>
      </c>
      <c r="BSJ40" s="30">
        <v>2</v>
      </c>
      <c r="BSK40" s="31">
        <v>3</v>
      </c>
      <c r="BSL40" s="27">
        <v>5</v>
      </c>
      <c r="BSM40" s="31">
        <v>1</v>
      </c>
      <c r="BSN40" s="31">
        <v>0</v>
      </c>
      <c r="BSO40" s="28">
        <v>6</v>
      </c>
      <c r="BSP40" s="59"/>
      <c r="BSQ40" s="29"/>
      <c r="BSR40" s="60" t="str">
        <f t="shared" si="930"/>
        <v/>
      </c>
      <c r="BSS40" s="30"/>
      <c r="BST40" s="31"/>
      <c r="BSU40" s="27"/>
      <c r="BSV40" s="31"/>
      <c r="BSW40" s="31"/>
      <c r="BSX40" s="28"/>
      <c r="BSY40" s="59"/>
      <c r="BSZ40" s="29"/>
      <c r="BTA40" s="60" t="str">
        <f t="shared" si="931"/>
        <v/>
      </c>
      <c r="BTB40" s="30"/>
      <c r="BTC40" s="31"/>
      <c r="BTD40" s="27"/>
      <c r="BTE40" s="31"/>
      <c r="BTF40" s="31"/>
      <c r="BTG40" s="28"/>
      <c r="BTH40" s="59"/>
      <c r="BTI40" s="29"/>
      <c r="BTJ40" s="60" t="str">
        <f t="shared" si="932"/>
        <v/>
      </c>
      <c r="BTK40" s="30">
        <v>8</v>
      </c>
      <c r="BTL40" s="31">
        <v>7</v>
      </c>
      <c r="BTM40" s="27">
        <v>15</v>
      </c>
      <c r="BTN40" s="31">
        <v>1</v>
      </c>
      <c r="BTO40" s="31">
        <v>0</v>
      </c>
      <c r="BTP40" s="28">
        <v>16</v>
      </c>
      <c r="BTQ40" s="59"/>
      <c r="BTR40" s="29"/>
      <c r="BTS40" s="60" t="str">
        <f t="shared" si="933"/>
        <v/>
      </c>
      <c r="BTT40" s="30">
        <v>7</v>
      </c>
      <c r="BTU40" s="31">
        <v>1</v>
      </c>
      <c r="BTV40" s="27">
        <v>8</v>
      </c>
      <c r="BTW40" s="31">
        <v>1</v>
      </c>
      <c r="BTX40" s="31">
        <v>0</v>
      </c>
      <c r="BTY40" s="28">
        <v>9</v>
      </c>
      <c r="BTZ40" s="59"/>
      <c r="BUA40" s="29"/>
      <c r="BUB40" s="60" t="str">
        <f t="shared" si="934"/>
        <v/>
      </c>
      <c r="BUC40" s="30">
        <v>4</v>
      </c>
      <c r="BUD40" s="31">
        <v>3</v>
      </c>
      <c r="BUE40" s="27">
        <v>7</v>
      </c>
      <c r="BUF40" s="31">
        <v>1</v>
      </c>
      <c r="BUG40" s="31">
        <v>1</v>
      </c>
      <c r="BUH40" s="28">
        <v>9</v>
      </c>
      <c r="BUI40" s="59"/>
      <c r="BUJ40" s="29"/>
      <c r="BUK40" s="60" t="str">
        <f t="shared" si="935"/>
        <v/>
      </c>
      <c r="BUL40" s="30"/>
      <c r="BUM40" s="31"/>
      <c r="BUN40" s="27"/>
      <c r="BUO40" s="31"/>
      <c r="BUP40" s="31"/>
      <c r="BUQ40" s="28"/>
      <c r="BUR40" s="59"/>
      <c r="BUS40" s="29"/>
      <c r="BUT40" s="60" t="str">
        <f t="shared" si="936"/>
        <v/>
      </c>
    </row>
    <row r="41" spans="1:1918" hidden="1">
      <c r="A41" s="177" t="s">
        <v>163</v>
      </c>
      <c r="B41" s="30"/>
      <c r="C41" s="31"/>
      <c r="D41" s="27"/>
      <c r="E41" s="31"/>
      <c r="F41" s="31"/>
      <c r="G41" s="28"/>
      <c r="H41" s="59"/>
      <c r="I41" s="29"/>
      <c r="J41" s="60" t="s">
        <v>250</v>
      </c>
      <c r="K41" s="30"/>
      <c r="L41" s="31"/>
      <c r="M41" s="27"/>
      <c r="N41" s="31"/>
      <c r="O41" s="31"/>
      <c r="P41" s="28"/>
      <c r="Q41" s="59"/>
      <c r="R41" s="29"/>
      <c r="S41" s="60" t="s">
        <v>250</v>
      </c>
      <c r="T41" s="30"/>
      <c r="U41" s="31"/>
      <c r="V41" s="27"/>
      <c r="W41" s="31"/>
      <c r="X41" s="31"/>
      <c r="Y41" s="28"/>
      <c r="Z41" s="59"/>
      <c r="AA41" s="29"/>
      <c r="AB41" s="60" t="s">
        <v>250</v>
      </c>
      <c r="AC41" s="30"/>
      <c r="AD41" s="31"/>
      <c r="AE41" s="27"/>
      <c r="AF41" s="31"/>
      <c r="AG41" s="31"/>
      <c r="AH41" s="28"/>
      <c r="AI41" s="59"/>
      <c r="AJ41" s="29"/>
      <c r="AK41" s="60" t="s">
        <v>250</v>
      </c>
      <c r="AL41" s="30"/>
      <c r="AM41" s="31"/>
      <c r="AN41" s="27"/>
      <c r="AO41" s="31"/>
      <c r="AP41" s="31"/>
      <c r="AQ41" s="28"/>
      <c r="AR41" s="59"/>
      <c r="AS41" s="29"/>
      <c r="AT41" s="60" t="s">
        <v>250</v>
      </c>
      <c r="AU41" s="30"/>
      <c r="AV41" s="31"/>
      <c r="AW41" s="27"/>
      <c r="AX41" s="31"/>
      <c r="AY41" s="31"/>
      <c r="AZ41" s="28"/>
      <c r="BA41" s="59"/>
      <c r="BB41" s="29"/>
      <c r="BC41" s="60" t="s">
        <v>250</v>
      </c>
      <c r="BD41" s="30"/>
      <c r="BE41" s="31"/>
      <c r="BF41" s="27"/>
      <c r="BG41" s="31"/>
      <c r="BH41" s="31"/>
      <c r="BI41" s="28"/>
      <c r="BJ41" s="59"/>
      <c r="BK41" s="29"/>
      <c r="BL41" s="60" t="s">
        <v>250</v>
      </c>
      <c r="BM41" s="30"/>
      <c r="BN41" s="31"/>
      <c r="BO41" s="27"/>
      <c r="BP41" s="31"/>
      <c r="BQ41" s="31"/>
      <c r="BR41" s="28"/>
      <c r="BS41" s="59"/>
      <c r="BT41" s="29"/>
      <c r="BU41" s="60" t="s">
        <v>250</v>
      </c>
      <c r="BV41" s="30"/>
      <c r="BW41" s="31"/>
      <c r="BX41" s="27"/>
      <c r="BY41" s="31"/>
      <c r="BZ41" s="31"/>
      <c r="CA41" s="28"/>
      <c r="CB41" s="59"/>
      <c r="CC41" s="29"/>
      <c r="CD41" s="60" t="s">
        <v>250</v>
      </c>
      <c r="CE41" s="30"/>
      <c r="CF41" s="31"/>
      <c r="CG41" s="27"/>
      <c r="CH41" s="31"/>
      <c r="CI41" s="31"/>
      <c r="CJ41" s="28"/>
      <c r="CK41" s="59"/>
      <c r="CL41" s="29"/>
      <c r="CM41" s="60" t="s">
        <v>250</v>
      </c>
      <c r="CN41" s="30"/>
      <c r="CO41" s="31"/>
      <c r="CP41" s="27"/>
      <c r="CQ41" s="31"/>
      <c r="CR41" s="31"/>
      <c r="CS41" s="28"/>
      <c r="CT41" s="59"/>
      <c r="CU41" s="29"/>
      <c r="CV41" s="60" t="s">
        <v>250</v>
      </c>
      <c r="CW41" s="30"/>
      <c r="CX41" s="31"/>
      <c r="CY41" s="27"/>
      <c r="CZ41" s="31"/>
      <c r="DA41" s="31"/>
      <c r="DB41" s="28"/>
      <c r="DC41" s="59"/>
      <c r="DD41" s="29"/>
      <c r="DE41" s="60" t="s">
        <v>250</v>
      </c>
      <c r="DF41" s="30"/>
      <c r="DG41" s="31"/>
      <c r="DH41" s="27"/>
      <c r="DI41" s="31"/>
      <c r="DJ41" s="31"/>
      <c r="DK41" s="28"/>
      <c r="DL41" s="59"/>
      <c r="DM41" s="29"/>
      <c r="DN41" s="60" t="s">
        <v>250</v>
      </c>
      <c r="DO41" s="30"/>
      <c r="DP41" s="31"/>
      <c r="DQ41" s="27"/>
      <c r="DR41" s="31"/>
      <c r="DS41" s="31"/>
      <c r="DT41" s="28"/>
      <c r="DU41" s="59"/>
      <c r="DV41" s="29"/>
      <c r="DW41" s="60" t="s">
        <v>250</v>
      </c>
      <c r="DX41" s="30"/>
      <c r="DY41" s="31"/>
      <c r="DZ41" s="27"/>
      <c r="EA41" s="31"/>
      <c r="EB41" s="31"/>
      <c r="EC41" s="28"/>
      <c r="ED41" s="59"/>
      <c r="EE41" s="29"/>
      <c r="EF41" s="60" t="s">
        <v>250</v>
      </c>
      <c r="EG41" s="30"/>
      <c r="EH41" s="31"/>
      <c r="EI41" s="27"/>
      <c r="EJ41" s="31"/>
      <c r="EK41" s="31"/>
      <c r="EL41" s="28"/>
      <c r="EM41" s="59"/>
      <c r="EN41" s="29"/>
      <c r="EO41" s="60" t="s">
        <v>250</v>
      </c>
      <c r="EP41" s="30"/>
      <c r="EQ41" s="31"/>
      <c r="ER41" s="27"/>
      <c r="ES41" s="31"/>
      <c r="ET41" s="31"/>
      <c r="EU41" s="28"/>
      <c r="EV41" s="59"/>
      <c r="EW41" s="29"/>
      <c r="EX41" s="60" t="s">
        <v>250</v>
      </c>
      <c r="EY41" s="30"/>
      <c r="EZ41" s="31"/>
      <c r="FA41" s="27"/>
      <c r="FB41" s="31"/>
      <c r="FC41" s="31"/>
      <c r="FD41" s="28"/>
      <c r="FE41" s="59"/>
      <c r="FF41" s="29"/>
      <c r="FG41" s="60" t="s">
        <v>250</v>
      </c>
      <c r="FH41" s="30"/>
      <c r="FI41" s="31"/>
      <c r="FJ41" s="27"/>
      <c r="FK41" s="31"/>
      <c r="FL41" s="31"/>
      <c r="FM41" s="28"/>
      <c r="FN41" s="59"/>
      <c r="FO41" s="29"/>
      <c r="FP41" s="60" t="s">
        <v>250</v>
      </c>
      <c r="FQ41" s="30"/>
      <c r="FR41" s="31"/>
      <c r="FS41" s="27"/>
      <c r="FT41" s="31"/>
      <c r="FU41" s="31"/>
      <c r="FV41" s="28"/>
      <c r="FW41" s="59"/>
      <c r="FX41" s="29"/>
      <c r="FY41" s="60" t="s">
        <v>250</v>
      </c>
      <c r="FZ41" s="30"/>
      <c r="GA41" s="31"/>
      <c r="GB41" s="27"/>
      <c r="GC41" s="31"/>
      <c r="GD41" s="31"/>
      <c r="GE41" s="28"/>
      <c r="GF41" s="59"/>
      <c r="GG41" s="29"/>
      <c r="GH41" s="60" t="s">
        <v>250</v>
      </c>
      <c r="GI41" s="30"/>
      <c r="GJ41" s="31"/>
      <c r="GK41" s="27"/>
      <c r="GL41" s="31"/>
      <c r="GM41" s="31"/>
      <c r="GN41" s="28"/>
      <c r="GO41" s="59"/>
      <c r="GP41" s="29"/>
      <c r="GQ41" s="60" t="s">
        <v>250</v>
      </c>
      <c r="GR41" s="30"/>
      <c r="GS41" s="31"/>
      <c r="GT41" s="27"/>
      <c r="GU41" s="31"/>
      <c r="GV41" s="31"/>
      <c r="GW41" s="28"/>
      <c r="GX41" s="59"/>
      <c r="GY41" s="29"/>
      <c r="GZ41" s="60" t="s">
        <v>250</v>
      </c>
      <c r="HA41" s="30"/>
      <c r="HB41" s="31"/>
      <c r="HC41" s="27"/>
      <c r="HD41" s="31"/>
      <c r="HE41" s="31"/>
      <c r="HF41" s="28"/>
      <c r="HG41" s="59"/>
      <c r="HH41" s="29"/>
      <c r="HI41" s="60" t="s">
        <v>250</v>
      </c>
      <c r="HJ41" s="30"/>
      <c r="HK41" s="31"/>
      <c r="HL41" s="27"/>
      <c r="HM41" s="31"/>
      <c r="HN41" s="31"/>
      <c r="HO41" s="28"/>
      <c r="HP41" s="59"/>
      <c r="HQ41" s="29"/>
      <c r="HR41" s="60" t="s">
        <v>250</v>
      </c>
      <c r="HS41" s="30"/>
      <c r="HT41" s="31"/>
      <c r="HU41" s="27"/>
      <c r="HV41" s="31"/>
      <c r="HW41" s="31"/>
      <c r="HX41" s="28"/>
      <c r="HY41" s="59"/>
      <c r="HZ41" s="29"/>
      <c r="IA41" s="60" t="s">
        <v>250</v>
      </c>
      <c r="IB41" s="30"/>
      <c r="IC41" s="31"/>
      <c r="ID41" s="27"/>
      <c r="IE41" s="31"/>
      <c r="IF41" s="31"/>
      <c r="IG41" s="28"/>
      <c r="IH41" s="59"/>
      <c r="II41" s="29"/>
      <c r="IJ41" s="60" t="s">
        <v>250</v>
      </c>
      <c r="IK41" s="30"/>
      <c r="IL41" s="31"/>
      <c r="IM41" s="27"/>
      <c r="IN41" s="31"/>
      <c r="IO41" s="31"/>
      <c r="IP41" s="28"/>
      <c r="IQ41" s="59"/>
      <c r="IR41" s="29"/>
      <c r="IS41" s="60" t="s">
        <v>250</v>
      </c>
      <c r="IT41" s="30"/>
      <c r="IU41" s="31"/>
      <c r="IV41" s="27"/>
      <c r="IW41" s="31"/>
      <c r="IX41" s="31"/>
      <c r="IY41" s="28"/>
      <c r="IZ41" s="59"/>
      <c r="JA41" s="29"/>
      <c r="JB41" s="60" t="s">
        <v>250</v>
      </c>
      <c r="JC41" s="30"/>
      <c r="JD41" s="31"/>
      <c r="JE41" s="27"/>
      <c r="JF41" s="31"/>
      <c r="JG41" s="31"/>
      <c r="JH41" s="28"/>
      <c r="JI41" s="59"/>
      <c r="JJ41" s="29"/>
      <c r="JK41" s="60" t="s">
        <v>250</v>
      </c>
      <c r="JL41" s="30"/>
      <c r="JM41" s="31"/>
      <c r="JN41" s="27"/>
      <c r="JO41" s="31"/>
      <c r="JP41" s="31"/>
      <c r="JQ41" s="28"/>
      <c r="JR41" s="59"/>
      <c r="JS41" s="29"/>
      <c r="JT41" s="60" t="str">
        <f t="shared" si="1084"/>
        <v/>
      </c>
      <c r="JU41" s="30"/>
      <c r="JV41" s="31"/>
      <c r="JW41" s="27"/>
      <c r="JX41" s="31"/>
      <c r="JY41" s="31"/>
      <c r="JZ41" s="28"/>
      <c r="KA41" s="59"/>
      <c r="KB41" s="29"/>
      <c r="KC41" s="60" t="str">
        <f t="shared" si="1085"/>
        <v/>
      </c>
      <c r="KD41" s="30"/>
      <c r="KE41" s="31"/>
      <c r="KF41" s="27"/>
      <c r="KG41" s="31"/>
      <c r="KH41" s="31"/>
      <c r="KI41" s="28"/>
      <c r="KJ41" s="59"/>
      <c r="KK41" s="29"/>
      <c r="KL41" s="60" t="str">
        <f t="shared" si="1086"/>
        <v/>
      </c>
      <c r="KM41" s="30"/>
      <c r="KN41" s="31"/>
      <c r="KO41" s="27"/>
      <c r="KP41" s="31"/>
      <c r="KQ41" s="31"/>
      <c r="KR41" s="28"/>
      <c r="KS41" s="59"/>
      <c r="KT41" s="29"/>
      <c r="KU41" s="60" t="str">
        <f t="shared" si="1087"/>
        <v/>
      </c>
      <c r="KV41" s="30"/>
      <c r="KW41" s="31"/>
      <c r="KX41" s="27"/>
      <c r="KY41" s="31"/>
      <c r="KZ41" s="31"/>
      <c r="LA41" s="28"/>
      <c r="LB41" s="59"/>
      <c r="LC41" s="29"/>
      <c r="LD41" s="60" t="str">
        <f t="shared" si="1088"/>
        <v/>
      </c>
      <c r="LE41" s="30"/>
      <c r="LF41" s="31"/>
      <c r="LG41" s="27"/>
      <c r="LH41" s="31"/>
      <c r="LI41" s="31"/>
      <c r="LJ41" s="28"/>
      <c r="LK41" s="59"/>
      <c r="LL41" s="29"/>
      <c r="LM41" s="60" t="str">
        <f t="shared" si="1089"/>
        <v/>
      </c>
      <c r="LN41" s="30"/>
      <c r="LO41" s="31"/>
      <c r="LP41" s="27"/>
      <c r="LQ41" s="31"/>
      <c r="LR41" s="31"/>
      <c r="LS41" s="28"/>
      <c r="LT41" s="59"/>
      <c r="LU41" s="29"/>
      <c r="LV41" s="60" t="str">
        <f t="shared" si="1090"/>
        <v/>
      </c>
      <c r="LW41" s="30"/>
      <c r="LX41" s="31"/>
      <c r="LY41" s="27"/>
      <c r="LZ41" s="31"/>
      <c r="MA41" s="31"/>
      <c r="MB41" s="28"/>
      <c r="MC41" s="59"/>
      <c r="MD41" s="29"/>
      <c r="ME41" s="60" t="str">
        <f t="shared" si="1091"/>
        <v/>
      </c>
      <c r="MF41" s="30"/>
      <c r="MG41" s="31"/>
      <c r="MH41" s="27"/>
      <c r="MI41" s="31"/>
      <c r="MJ41" s="31"/>
      <c r="MK41" s="28"/>
      <c r="ML41" s="59"/>
      <c r="MM41" s="29"/>
      <c r="MN41" s="60" t="str">
        <f t="shared" si="1092"/>
        <v/>
      </c>
      <c r="MO41" s="30"/>
      <c r="MP41" s="31"/>
      <c r="MQ41" s="27"/>
      <c r="MR41" s="31"/>
      <c r="MS41" s="31"/>
      <c r="MT41" s="28"/>
      <c r="MU41" s="59"/>
      <c r="MV41" s="29"/>
      <c r="MW41" s="60" t="str">
        <f t="shared" si="1093"/>
        <v/>
      </c>
      <c r="MX41" s="30"/>
      <c r="MY41" s="31"/>
      <c r="MZ41" s="27"/>
      <c r="NA41" s="31"/>
      <c r="NB41" s="31"/>
      <c r="NC41" s="28"/>
      <c r="ND41" s="59"/>
      <c r="NE41" s="29"/>
      <c r="NF41" s="60" t="str">
        <f t="shared" si="1094"/>
        <v/>
      </c>
      <c r="NG41" s="30"/>
      <c r="NH41" s="31"/>
      <c r="NI41" s="27"/>
      <c r="NJ41" s="31"/>
      <c r="NK41" s="31"/>
      <c r="NL41" s="28"/>
      <c r="NM41" s="59"/>
      <c r="NN41" s="29"/>
      <c r="NO41" s="60" t="str">
        <f t="shared" si="1095"/>
        <v/>
      </c>
      <c r="NP41" s="30"/>
      <c r="NQ41" s="31"/>
      <c r="NR41" s="27"/>
      <c r="NS41" s="31"/>
      <c r="NT41" s="31"/>
      <c r="NU41" s="28"/>
      <c r="NV41" s="59"/>
      <c r="NW41" s="29"/>
      <c r="NX41" s="60" t="str">
        <f t="shared" si="1096"/>
        <v/>
      </c>
      <c r="NY41" s="30"/>
      <c r="NZ41" s="31"/>
      <c r="OA41" s="27"/>
      <c r="OB41" s="31"/>
      <c r="OC41" s="31"/>
      <c r="OD41" s="28"/>
      <c r="OE41" s="59"/>
      <c r="OF41" s="29"/>
      <c r="OG41" s="60" t="str">
        <f t="shared" si="1097"/>
        <v/>
      </c>
      <c r="OH41" s="30"/>
      <c r="OI41" s="31"/>
      <c r="OJ41" s="27"/>
      <c r="OK41" s="31"/>
      <c r="OL41" s="31"/>
      <c r="OM41" s="28"/>
      <c r="ON41" s="59"/>
      <c r="OO41" s="29"/>
      <c r="OP41" s="60" t="str">
        <f t="shared" si="1098"/>
        <v/>
      </c>
      <c r="OQ41" s="30"/>
      <c r="OR41" s="31"/>
      <c r="OS41" s="27"/>
      <c r="OT41" s="31"/>
      <c r="OU41" s="31"/>
      <c r="OV41" s="28"/>
      <c r="OW41" s="59"/>
      <c r="OX41" s="29"/>
      <c r="OY41" s="60" t="str">
        <f t="shared" si="1099"/>
        <v/>
      </c>
      <c r="OZ41" s="472"/>
      <c r="PA41" s="472"/>
      <c r="PB41" s="473" t="s">
        <v>257</v>
      </c>
      <c r="PC41" s="472"/>
      <c r="PD41" s="472"/>
      <c r="PE41" s="474"/>
      <c r="PF41" s="59"/>
      <c r="PG41" s="29"/>
      <c r="PH41" s="60" t="s">
        <v>250</v>
      </c>
      <c r="PI41" s="30"/>
      <c r="PJ41" s="31"/>
      <c r="PK41" s="27"/>
      <c r="PL41" s="31"/>
      <c r="PM41" s="31"/>
      <c r="PN41" s="28"/>
      <c r="PO41" s="59"/>
      <c r="PP41" s="29"/>
      <c r="PQ41" s="60" t="str">
        <f t="shared" si="1100"/>
        <v/>
      </c>
      <c r="PR41" s="30"/>
      <c r="PS41" s="31"/>
      <c r="PT41" s="27"/>
      <c r="PU41" s="31"/>
      <c r="PV41" s="31"/>
      <c r="PW41" s="28"/>
      <c r="PX41" s="59"/>
      <c r="PY41" s="29"/>
      <c r="PZ41" s="60" t="str">
        <f t="shared" si="1101"/>
        <v/>
      </c>
      <c r="QA41" s="30"/>
      <c r="QB41" s="31"/>
      <c r="QC41" s="27"/>
      <c r="QD41" s="31"/>
      <c r="QE41" s="31"/>
      <c r="QF41" s="28"/>
      <c r="QG41" s="59"/>
      <c r="QH41" s="29"/>
      <c r="QI41" s="60" t="str">
        <f t="shared" si="1102"/>
        <v/>
      </c>
      <c r="QJ41" s="30">
        <v>5</v>
      </c>
      <c r="QK41" s="31">
        <v>3</v>
      </c>
      <c r="QL41" s="27">
        <v>8</v>
      </c>
      <c r="QM41" s="31">
        <v>2</v>
      </c>
      <c r="QN41" s="31">
        <v>2</v>
      </c>
      <c r="QO41" s="28">
        <v>12</v>
      </c>
      <c r="QP41" s="59"/>
      <c r="QQ41" s="29">
        <v>7</v>
      </c>
      <c r="QR41" s="60" t="str">
        <f t="shared" si="1103"/>
        <v/>
      </c>
      <c r="QS41" s="30">
        <v>3</v>
      </c>
      <c r="QT41" s="31">
        <v>4</v>
      </c>
      <c r="QU41" s="27">
        <v>7</v>
      </c>
      <c r="QV41" s="31">
        <v>3</v>
      </c>
      <c r="QW41" s="31">
        <v>0</v>
      </c>
      <c r="QX41" s="28">
        <v>10</v>
      </c>
      <c r="QY41" s="59"/>
      <c r="QZ41" s="29">
        <v>8</v>
      </c>
      <c r="RA41" s="60" t="str">
        <f t="shared" si="1104"/>
        <v/>
      </c>
      <c r="RB41" s="30">
        <v>5</v>
      </c>
      <c r="RC41" s="31">
        <v>2</v>
      </c>
      <c r="RD41" s="27">
        <v>7</v>
      </c>
      <c r="RE41" s="31">
        <v>3</v>
      </c>
      <c r="RF41" s="31">
        <v>0</v>
      </c>
      <c r="RG41" s="28">
        <v>10</v>
      </c>
      <c r="RH41" s="59"/>
      <c r="RI41" s="29">
        <v>11</v>
      </c>
      <c r="RJ41" s="60" t="str">
        <f t="shared" si="1105"/>
        <v/>
      </c>
      <c r="RK41" s="30"/>
      <c r="RL41" s="31"/>
      <c r="RM41" s="27"/>
      <c r="RN41" s="31"/>
      <c r="RO41" s="31"/>
      <c r="RP41" s="28"/>
      <c r="RQ41" s="59"/>
      <c r="RR41" s="29"/>
      <c r="RS41" s="60" t="str">
        <f t="shared" si="1106"/>
        <v/>
      </c>
      <c r="RT41" s="30"/>
      <c r="RU41" s="31"/>
      <c r="RV41" s="27"/>
      <c r="RW41" s="31"/>
      <c r="RX41" s="31"/>
      <c r="RY41" s="28"/>
      <c r="RZ41" s="59"/>
      <c r="SA41" s="29"/>
      <c r="SB41" s="60" t="str">
        <f t="shared" si="1107"/>
        <v/>
      </c>
      <c r="SC41" s="30">
        <v>3</v>
      </c>
      <c r="SD41" s="31">
        <v>2</v>
      </c>
      <c r="SE41" s="27">
        <v>5</v>
      </c>
      <c r="SF41" s="31">
        <v>3</v>
      </c>
      <c r="SG41" s="31">
        <v>1</v>
      </c>
      <c r="SH41" s="28">
        <v>9</v>
      </c>
      <c r="SI41" s="59"/>
      <c r="SJ41" s="29">
        <v>10</v>
      </c>
      <c r="SK41" s="60" t="str">
        <f t="shared" si="1108"/>
        <v/>
      </c>
      <c r="SL41" s="30">
        <v>4</v>
      </c>
      <c r="SM41" s="31">
        <v>3</v>
      </c>
      <c r="SN41" s="27">
        <v>7</v>
      </c>
      <c r="SO41" s="31">
        <v>0</v>
      </c>
      <c r="SP41" s="31">
        <v>1</v>
      </c>
      <c r="SQ41" s="28">
        <v>8</v>
      </c>
      <c r="SR41" s="59"/>
      <c r="SS41" s="29">
        <v>12</v>
      </c>
      <c r="ST41" s="60" t="str">
        <f t="shared" si="1109"/>
        <v/>
      </c>
      <c r="SU41" s="30">
        <v>4</v>
      </c>
      <c r="SV41" s="31">
        <v>1</v>
      </c>
      <c r="SW41" s="27">
        <v>5</v>
      </c>
      <c r="SX41" s="31">
        <v>2</v>
      </c>
      <c r="SY41" s="31">
        <v>2</v>
      </c>
      <c r="SZ41" s="28">
        <v>9</v>
      </c>
      <c r="TA41" s="59"/>
      <c r="TB41" s="29">
        <v>7</v>
      </c>
      <c r="TC41" s="60" t="str">
        <f t="shared" si="1110"/>
        <v/>
      </c>
      <c r="TD41" s="30"/>
      <c r="TE41" s="31"/>
      <c r="TF41" s="27"/>
      <c r="TG41" s="31"/>
      <c r="TH41" s="31"/>
      <c r="TI41" s="28"/>
      <c r="TJ41" s="59"/>
      <c r="TK41" s="29"/>
      <c r="TL41" s="60" t="str">
        <f t="shared" si="1111"/>
        <v/>
      </c>
      <c r="TM41" s="30">
        <v>3</v>
      </c>
      <c r="TN41" s="31">
        <v>2</v>
      </c>
      <c r="TO41" s="27">
        <v>5</v>
      </c>
      <c r="TP41" s="31">
        <v>2</v>
      </c>
      <c r="TQ41" s="31">
        <v>1</v>
      </c>
      <c r="TR41" s="28">
        <v>8</v>
      </c>
      <c r="TS41" s="59"/>
      <c r="TT41" s="29">
        <v>16</v>
      </c>
      <c r="TU41" s="60" t="str">
        <f t="shared" si="1112"/>
        <v/>
      </c>
      <c r="TV41" s="30"/>
      <c r="TW41" s="31"/>
      <c r="TX41" s="27"/>
      <c r="TY41" s="31"/>
      <c r="TZ41" s="31"/>
      <c r="UA41" s="28"/>
      <c r="UB41" s="59"/>
      <c r="UC41" s="29"/>
      <c r="UD41" s="60" t="str">
        <f t="shared" si="1113"/>
        <v/>
      </c>
      <c r="UE41" s="30">
        <v>4</v>
      </c>
      <c r="UF41" s="31">
        <v>5</v>
      </c>
      <c r="UG41" s="27">
        <v>9</v>
      </c>
      <c r="UH41" s="31">
        <v>0</v>
      </c>
      <c r="UI41" s="31">
        <v>0</v>
      </c>
      <c r="UJ41" s="28">
        <v>9</v>
      </c>
      <c r="UK41" s="59"/>
      <c r="UL41" s="29">
        <v>10</v>
      </c>
      <c r="UM41" s="60" t="str">
        <f t="shared" si="1114"/>
        <v/>
      </c>
      <c r="UN41" s="30">
        <v>0</v>
      </c>
      <c r="UO41" s="31">
        <v>3</v>
      </c>
      <c r="UP41" s="27">
        <v>3</v>
      </c>
      <c r="UQ41" s="31">
        <v>2</v>
      </c>
      <c r="UR41" s="31">
        <v>1</v>
      </c>
      <c r="US41" s="28">
        <v>6</v>
      </c>
      <c r="UT41" s="59"/>
      <c r="UU41" s="29">
        <v>9</v>
      </c>
      <c r="UV41" s="60" t="str">
        <f t="shared" si="1115"/>
        <v/>
      </c>
      <c r="UW41" s="30">
        <v>4</v>
      </c>
      <c r="UX41" s="31">
        <v>3</v>
      </c>
      <c r="UY41" s="27">
        <v>7</v>
      </c>
      <c r="UZ41" s="31">
        <v>0</v>
      </c>
      <c r="VA41" s="31">
        <v>0</v>
      </c>
      <c r="VB41" s="28">
        <v>7</v>
      </c>
      <c r="VC41" s="59"/>
      <c r="VD41" s="29">
        <v>24</v>
      </c>
      <c r="VE41" s="60" t="str">
        <f t="shared" si="1116"/>
        <v/>
      </c>
      <c r="VF41" s="30"/>
      <c r="VG41" s="31"/>
      <c r="VH41" s="27"/>
      <c r="VI41" s="31"/>
      <c r="VJ41" s="31"/>
      <c r="VK41" s="28"/>
      <c r="VL41" s="59"/>
      <c r="VM41" s="29"/>
      <c r="VN41" s="60" t="str">
        <f t="shared" si="1117"/>
        <v/>
      </c>
      <c r="VO41" s="30">
        <v>4</v>
      </c>
      <c r="VP41" s="31">
        <v>2</v>
      </c>
      <c r="VQ41" s="27">
        <v>6</v>
      </c>
      <c r="VR41" s="31">
        <v>0</v>
      </c>
      <c r="VS41" s="31">
        <v>2</v>
      </c>
      <c r="VT41" s="28">
        <v>8</v>
      </c>
      <c r="VU41" s="59"/>
      <c r="VV41" s="29">
        <v>6</v>
      </c>
      <c r="VW41" s="60" t="str">
        <f t="shared" si="1118"/>
        <v/>
      </c>
      <c r="VX41" s="30">
        <v>4</v>
      </c>
      <c r="VY41" s="31">
        <v>4</v>
      </c>
      <c r="VZ41" s="27">
        <v>8</v>
      </c>
      <c r="WA41" s="31">
        <v>0</v>
      </c>
      <c r="WB41" s="31">
        <v>0</v>
      </c>
      <c r="WC41" s="28">
        <v>8</v>
      </c>
      <c r="WD41" s="59"/>
      <c r="WE41" s="29">
        <v>6</v>
      </c>
      <c r="WF41" s="60" t="str">
        <f t="shared" si="1119"/>
        <v/>
      </c>
      <c r="WG41" s="30"/>
      <c r="WH41" s="31"/>
      <c r="WI41" s="27"/>
      <c r="WJ41" s="31"/>
      <c r="WK41" s="31"/>
      <c r="WL41" s="28"/>
      <c r="WM41" s="59"/>
      <c r="WN41" s="29"/>
      <c r="WO41" s="60" t="str">
        <f t="shared" si="1120"/>
        <v/>
      </c>
      <c r="WP41" s="30"/>
      <c r="WQ41" s="31"/>
      <c r="WR41" s="27"/>
      <c r="WS41" s="31"/>
      <c r="WT41" s="31"/>
      <c r="WU41" s="28"/>
      <c r="WV41" s="59"/>
      <c r="WW41" s="29"/>
      <c r="WX41" s="60" t="str">
        <f t="shared" si="1121"/>
        <v/>
      </c>
      <c r="WY41" s="30">
        <v>1</v>
      </c>
      <c r="WZ41" s="31">
        <v>0</v>
      </c>
      <c r="XA41" s="27">
        <v>1</v>
      </c>
      <c r="XB41" s="31">
        <v>5</v>
      </c>
      <c r="XC41" s="31">
        <v>0</v>
      </c>
      <c r="XD41" s="28">
        <v>6</v>
      </c>
      <c r="XE41" s="59"/>
      <c r="XF41" s="29">
        <v>24</v>
      </c>
      <c r="XG41" s="60" t="str">
        <f t="shared" si="1122"/>
        <v/>
      </c>
      <c r="XH41" s="30">
        <v>3</v>
      </c>
      <c r="XI41" s="31">
        <v>3</v>
      </c>
      <c r="XJ41" s="27">
        <v>6</v>
      </c>
      <c r="XK41" s="31">
        <v>2</v>
      </c>
      <c r="XL41" s="31">
        <v>0</v>
      </c>
      <c r="XM41" s="28">
        <v>8</v>
      </c>
      <c r="XN41" s="59"/>
      <c r="XO41" s="29">
        <v>8</v>
      </c>
      <c r="XP41" s="60" t="str">
        <f t="shared" si="1123"/>
        <v/>
      </c>
      <c r="XQ41" s="30">
        <v>0</v>
      </c>
      <c r="XR41" s="31">
        <v>3</v>
      </c>
      <c r="XS41" s="27">
        <v>3</v>
      </c>
      <c r="XT41" s="31">
        <v>2</v>
      </c>
      <c r="XU41" s="31">
        <v>1</v>
      </c>
      <c r="XV41" s="28">
        <v>6</v>
      </c>
      <c r="XW41" s="59"/>
      <c r="XX41" s="29">
        <v>5</v>
      </c>
      <c r="XY41" s="60" t="str">
        <f t="shared" si="1124"/>
        <v/>
      </c>
      <c r="XZ41" s="30">
        <v>3</v>
      </c>
      <c r="YA41" s="31">
        <v>2</v>
      </c>
      <c r="YB41" s="27">
        <v>5</v>
      </c>
      <c r="YC41" s="31">
        <v>2</v>
      </c>
      <c r="YD41" s="31">
        <v>2</v>
      </c>
      <c r="YE41" s="28">
        <v>9</v>
      </c>
      <c r="YF41" s="59"/>
      <c r="YG41" s="29">
        <v>9</v>
      </c>
      <c r="YH41" s="60" t="str">
        <f t="shared" si="1125"/>
        <v/>
      </c>
      <c r="YI41" s="30">
        <v>5</v>
      </c>
      <c r="YJ41" s="31">
        <v>2</v>
      </c>
      <c r="YK41" s="27">
        <v>7</v>
      </c>
      <c r="YL41" s="31">
        <v>1</v>
      </c>
      <c r="YM41" s="31">
        <v>3</v>
      </c>
      <c r="YN41" s="28">
        <v>11</v>
      </c>
      <c r="YO41" s="59"/>
      <c r="YP41" s="29">
        <v>10</v>
      </c>
      <c r="YQ41" s="60" t="s">
        <v>250</v>
      </c>
      <c r="YR41" s="30"/>
      <c r="YS41" s="31"/>
      <c r="YT41" s="27"/>
      <c r="YU41" s="31"/>
      <c r="YV41" s="31"/>
      <c r="YW41" s="28"/>
      <c r="YX41" s="59"/>
      <c r="YY41" s="29"/>
      <c r="YZ41" s="60" t="str">
        <f t="shared" si="1126"/>
        <v/>
      </c>
      <c r="ZA41" s="30">
        <v>5</v>
      </c>
      <c r="ZB41" s="31">
        <v>1</v>
      </c>
      <c r="ZC41" s="27">
        <v>6</v>
      </c>
      <c r="ZD41" s="31">
        <v>5</v>
      </c>
      <c r="ZE41" s="31">
        <v>0</v>
      </c>
      <c r="ZF41" s="28">
        <v>11</v>
      </c>
      <c r="ZG41" s="59"/>
      <c r="ZH41" s="29"/>
      <c r="ZI41" s="60" t="str">
        <f t="shared" si="1127"/>
        <v/>
      </c>
      <c r="ZJ41" s="30">
        <v>6</v>
      </c>
      <c r="ZK41" s="31">
        <v>2</v>
      </c>
      <c r="ZL41" s="27">
        <v>8</v>
      </c>
      <c r="ZM41" s="31">
        <v>1</v>
      </c>
      <c r="ZN41" s="31">
        <v>1</v>
      </c>
      <c r="ZO41" s="28">
        <v>10</v>
      </c>
      <c r="ZP41" s="59"/>
      <c r="ZQ41" s="29">
        <v>11</v>
      </c>
      <c r="ZR41" s="60" t="str">
        <f t="shared" si="1128"/>
        <v/>
      </c>
      <c r="ZS41" s="30">
        <v>3</v>
      </c>
      <c r="ZT41" s="31">
        <v>1</v>
      </c>
      <c r="ZU41" s="27">
        <v>4</v>
      </c>
      <c r="ZV41" s="31">
        <v>2</v>
      </c>
      <c r="ZW41" s="31">
        <v>1</v>
      </c>
      <c r="ZX41" s="28">
        <v>7</v>
      </c>
      <c r="ZY41" s="59"/>
      <c r="ZZ41" s="29">
        <v>9</v>
      </c>
      <c r="AAA41" s="60" t="str">
        <f t="shared" si="1129"/>
        <v/>
      </c>
      <c r="AAB41" s="30">
        <v>4</v>
      </c>
      <c r="AAC41" s="31">
        <v>2</v>
      </c>
      <c r="AAD41" s="27">
        <v>6</v>
      </c>
      <c r="AAE41" s="31">
        <v>0</v>
      </c>
      <c r="AAF41" s="31">
        <v>4</v>
      </c>
      <c r="AAG41" s="28">
        <v>10</v>
      </c>
      <c r="AAH41" s="59"/>
      <c r="AAI41" s="29">
        <v>6</v>
      </c>
      <c r="AAJ41" s="60" t="str">
        <f t="shared" si="1130"/>
        <v/>
      </c>
      <c r="AAK41" s="30"/>
      <c r="AAL41" s="31"/>
      <c r="AAM41" s="27"/>
      <c r="AAN41" s="31"/>
      <c r="AAO41" s="31"/>
      <c r="AAP41" s="28"/>
      <c r="AAQ41" s="59"/>
      <c r="AAR41" s="29"/>
      <c r="AAS41" s="60" t="str">
        <f t="shared" si="1131"/>
        <v/>
      </c>
      <c r="AAT41" s="30">
        <v>0</v>
      </c>
      <c r="AAU41" s="31">
        <v>3</v>
      </c>
      <c r="AAV41" s="27">
        <v>3</v>
      </c>
      <c r="AAW41" s="31">
        <v>2</v>
      </c>
      <c r="AAX41" s="31">
        <v>3</v>
      </c>
      <c r="AAY41" s="28">
        <v>8</v>
      </c>
      <c r="AAZ41" s="59"/>
      <c r="ABA41" s="29">
        <v>5</v>
      </c>
      <c r="ABB41" s="60" t="str">
        <f t="shared" si="1132"/>
        <v/>
      </c>
      <c r="ABC41" s="30"/>
      <c r="ABD41" s="31"/>
      <c r="ABE41" s="27"/>
      <c r="ABF41" s="31"/>
      <c r="ABG41" s="31"/>
      <c r="ABH41" s="28"/>
      <c r="ABI41" s="59"/>
      <c r="ABJ41" s="29"/>
      <c r="ABK41" s="60" t="str">
        <f t="shared" si="1133"/>
        <v/>
      </c>
      <c r="ABL41" s="30">
        <v>4</v>
      </c>
      <c r="ABM41" s="31">
        <v>0</v>
      </c>
      <c r="ABN41" s="27">
        <v>4</v>
      </c>
      <c r="ABO41" s="31">
        <v>2</v>
      </c>
      <c r="ABP41" s="31">
        <v>3</v>
      </c>
      <c r="ABQ41" s="28">
        <v>9</v>
      </c>
      <c r="ABR41" s="59"/>
      <c r="ABS41" s="29">
        <v>3</v>
      </c>
      <c r="ABT41" s="60" t="str">
        <f t="shared" si="1134"/>
        <v/>
      </c>
      <c r="ABU41" s="30">
        <v>3</v>
      </c>
      <c r="ABV41" s="31">
        <v>6</v>
      </c>
      <c r="ABW41" s="27">
        <v>9</v>
      </c>
      <c r="ABX41" s="31">
        <v>2</v>
      </c>
      <c r="ABY41" s="31">
        <v>1</v>
      </c>
      <c r="ABZ41" s="28">
        <v>12</v>
      </c>
      <c r="ACA41" s="59"/>
      <c r="ACB41" s="29">
        <v>8</v>
      </c>
      <c r="ACC41" s="60" t="str">
        <f t="shared" si="1135"/>
        <v/>
      </c>
      <c r="ACD41" s="30">
        <v>4</v>
      </c>
      <c r="ACE41" s="31">
        <v>2</v>
      </c>
      <c r="ACF41" s="27">
        <v>6</v>
      </c>
      <c r="ACG41" s="31">
        <v>2</v>
      </c>
      <c r="ACH41" s="31">
        <v>2</v>
      </c>
      <c r="ACI41" s="28">
        <v>10</v>
      </c>
      <c r="ACJ41" s="59"/>
      <c r="ACK41" s="29">
        <v>3</v>
      </c>
      <c r="ACL41" s="60" t="str">
        <f t="shared" si="1136"/>
        <v/>
      </c>
      <c r="ACM41" s="30"/>
      <c r="ACN41" s="31"/>
      <c r="ACO41" s="27"/>
      <c r="ACP41" s="31"/>
      <c r="ACQ41" s="31"/>
      <c r="ACR41" s="28"/>
      <c r="ACS41" s="59"/>
      <c r="ACT41" s="29"/>
      <c r="ACU41" s="60" t="str">
        <f t="shared" si="1137"/>
        <v/>
      </c>
      <c r="ACV41" s="30"/>
      <c r="ACW41" s="31"/>
      <c r="ACX41" s="27"/>
      <c r="ACY41" s="31"/>
      <c r="ACZ41" s="31"/>
      <c r="ADA41" s="28"/>
      <c r="ADB41" s="59"/>
      <c r="ADC41" s="29"/>
      <c r="ADD41" s="60" t="str">
        <f t="shared" si="1138"/>
        <v/>
      </c>
      <c r="ADE41" s="30">
        <v>4</v>
      </c>
      <c r="ADF41" s="31">
        <v>3</v>
      </c>
      <c r="ADG41" s="27">
        <v>7</v>
      </c>
      <c r="ADH41" s="31">
        <v>2</v>
      </c>
      <c r="ADI41" s="31">
        <v>1</v>
      </c>
      <c r="ADJ41" s="28">
        <v>10</v>
      </c>
      <c r="ADK41" s="59"/>
      <c r="ADL41" s="29">
        <v>6</v>
      </c>
      <c r="ADM41" s="60" t="str">
        <f t="shared" si="1139"/>
        <v/>
      </c>
      <c r="ADN41" s="30">
        <v>1</v>
      </c>
      <c r="ADO41" s="31">
        <v>0</v>
      </c>
      <c r="ADP41" s="27">
        <v>1</v>
      </c>
      <c r="ADQ41" s="31">
        <v>0</v>
      </c>
      <c r="ADR41" s="31">
        <v>0</v>
      </c>
      <c r="ADS41" s="28">
        <v>1</v>
      </c>
      <c r="ADT41" s="59"/>
      <c r="ADU41" s="29"/>
      <c r="ADV41" s="60" t="str">
        <f t="shared" si="812"/>
        <v/>
      </c>
      <c r="ADW41" s="30">
        <v>6</v>
      </c>
      <c r="ADX41" s="31">
        <v>6</v>
      </c>
      <c r="ADY41" s="27">
        <v>12</v>
      </c>
      <c r="ADZ41" s="31">
        <v>1</v>
      </c>
      <c r="AEA41" s="31">
        <v>1</v>
      </c>
      <c r="AEB41" s="28">
        <v>14</v>
      </c>
      <c r="AEC41" s="59"/>
      <c r="AED41" s="29">
        <v>15</v>
      </c>
      <c r="AEE41" s="60" t="str">
        <f t="shared" si="813"/>
        <v/>
      </c>
      <c r="AEF41" s="30"/>
      <c r="AEG41" s="31"/>
      <c r="AEH41" s="27"/>
      <c r="AEI41" s="31"/>
      <c r="AEJ41" s="31"/>
      <c r="AEK41" s="28"/>
      <c r="AEL41" s="59"/>
      <c r="AEM41" s="29"/>
      <c r="AEN41" s="60" t="str">
        <f t="shared" si="814"/>
        <v/>
      </c>
      <c r="AEO41" s="30"/>
      <c r="AEP41" s="31"/>
      <c r="AEQ41" s="27"/>
      <c r="AER41" s="31"/>
      <c r="AES41" s="31"/>
      <c r="AET41" s="28"/>
      <c r="AEU41" s="59"/>
      <c r="AEV41" s="29"/>
      <c r="AEW41" s="60" t="str">
        <f t="shared" si="815"/>
        <v/>
      </c>
      <c r="AEX41" s="30">
        <v>3</v>
      </c>
      <c r="AEY41" s="31">
        <v>5</v>
      </c>
      <c r="AEZ41" s="27">
        <v>8</v>
      </c>
      <c r="AFA41" s="31">
        <v>0</v>
      </c>
      <c r="AFB41" s="31">
        <v>3</v>
      </c>
      <c r="AFC41" s="28">
        <v>11</v>
      </c>
      <c r="AFD41" s="59"/>
      <c r="AFE41" s="29">
        <v>4</v>
      </c>
      <c r="AFF41" s="60" t="str">
        <f t="shared" si="816"/>
        <v/>
      </c>
      <c r="AFG41" s="30">
        <v>7</v>
      </c>
      <c r="AFH41" s="31">
        <v>6</v>
      </c>
      <c r="AFI41" s="27">
        <v>13</v>
      </c>
      <c r="AFJ41" s="31">
        <v>6</v>
      </c>
      <c r="AFK41" s="31">
        <v>1</v>
      </c>
      <c r="AFL41" s="28">
        <v>20</v>
      </c>
      <c r="AFM41" s="59"/>
      <c r="AFN41" s="29">
        <v>18</v>
      </c>
      <c r="AFO41" s="60" t="str">
        <f t="shared" si="817"/>
        <v/>
      </c>
      <c r="AFP41" s="30">
        <v>4</v>
      </c>
      <c r="AFQ41" s="31">
        <v>6</v>
      </c>
      <c r="AFR41" s="27">
        <v>10</v>
      </c>
      <c r="AFS41" s="31">
        <v>2</v>
      </c>
      <c r="AFT41" s="31">
        <v>3</v>
      </c>
      <c r="AFU41" s="28">
        <v>15</v>
      </c>
      <c r="AFV41" s="59"/>
      <c r="AFW41" s="29">
        <v>9</v>
      </c>
      <c r="AFX41" s="60" t="str">
        <f t="shared" si="818"/>
        <v/>
      </c>
      <c r="AFY41" s="30"/>
      <c r="AFZ41" s="31"/>
      <c r="AGA41" s="27"/>
      <c r="AGB41" s="31"/>
      <c r="AGC41" s="31"/>
      <c r="AGD41" s="28"/>
      <c r="AGE41" s="59"/>
      <c r="AGF41" s="29"/>
      <c r="AGG41" s="60" t="str">
        <f t="shared" si="819"/>
        <v/>
      </c>
      <c r="AGH41" s="30"/>
      <c r="AGI41" s="31"/>
      <c r="AGJ41" s="27"/>
      <c r="AGK41" s="31"/>
      <c r="AGL41" s="31"/>
      <c r="AGM41" s="28"/>
      <c r="AGN41" s="59"/>
      <c r="AGO41" s="29"/>
      <c r="AGP41" s="60" t="str">
        <f t="shared" si="820"/>
        <v/>
      </c>
      <c r="AGQ41" s="30"/>
      <c r="AGR41" s="31"/>
      <c r="AGS41" s="27"/>
      <c r="AGT41" s="31"/>
      <c r="AGU41" s="31"/>
      <c r="AGV41" s="28"/>
      <c r="AGW41" s="59"/>
      <c r="AGX41" s="29"/>
      <c r="AGY41" s="60" t="str">
        <f t="shared" si="821"/>
        <v/>
      </c>
      <c r="AGZ41" s="30">
        <v>4</v>
      </c>
      <c r="AHA41" s="31">
        <v>2</v>
      </c>
      <c r="AHB41" s="27">
        <v>6</v>
      </c>
      <c r="AHC41" s="31">
        <v>0</v>
      </c>
      <c r="AHD41" s="31">
        <v>2</v>
      </c>
      <c r="AHE41" s="28">
        <v>8</v>
      </c>
      <c r="AHF41" s="59"/>
      <c r="AHG41" s="29">
        <v>9</v>
      </c>
      <c r="AHH41" s="60" t="str">
        <f t="shared" si="822"/>
        <v/>
      </c>
      <c r="AHI41" s="30">
        <v>5</v>
      </c>
      <c r="AHJ41" s="31">
        <v>6</v>
      </c>
      <c r="AHK41" s="27">
        <v>11</v>
      </c>
      <c r="AHL41" s="31">
        <v>0</v>
      </c>
      <c r="AHM41" s="31">
        <v>2</v>
      </c>
      <c r="AHN41" s="28">
        <v>13</v>
      </c>
      <c r="AHO41" s="59"/>
      <c r="AHP41" s="29">
        <v>10</v>
      </c>
      <c r="AHQ41" s="60" t="str">
        <f t="shared" si="823"/>
        <v/>
      </c>
      <c r="AHR41" s="30">
        <v>4</v>
      </c>
      <c r="AHS41" s="31">
        <v>3</v>
      </c>
      <c r="AHT41" s="27">
        <v>7</v>
      </c>
      <c r="AHU41" s="31">
        <v>4</v>
      </c>
      <c r="AHV41" s="31">
        <v>1</v>
      </c>
      <c r="AHW41" s="28">
        <v>12</v>
      </c>
      <c r="AHX41" s="59"/>
      <c r="AHY41" s="29">
        <v>18</v>
      </c>
      <c r="AHZ41" s="60" t="str">
        <f t="shared" si="824"/>
        <v/>
      </c>
      <c r="AIA41" s="30">
        <v>0</v>
      </c>
      <c r="AIB41" s="31">
        <v>1</v>
      </c>
      <c r="AIC41" s="27">
        <v>1</v>
      </c>
      <c r="AID41" s="31">
        <v>2</v>
      </c>
      <c r="AIE41" s="31">
        <v>1</v>
      </c>
      <c r="AIF41" s="28">
        <v>4</v>
      </c>
      <c r="AIG41" s="59"/>
      <c r="AIH41" s="29">
        <v>9</v>
      </c>
      <c r="AII41" s="60" t="str">
        <f t="shared" si="825"/>
        <v/>
      </c>
      <c r="AIJ41" s="30"/>
      <c r="AIK41" s="31"/>
      <c r="AIL41" s="27"/>
      <c r="AIM41" s="31"/>
      <c r="AIN41" s="31"/>
      <c r="AIO41" s="28"/>
      <c r="AIP41" s="59"/>
      <c r="AIQ41" s="29"/>
      <c r="AIR41" s="60" t="str">
        <f t="shared" si="826"/>
        <v/>
      </c>
      <c r="AIS41" s="30"/>
      <c r="AIT41" s="31"/>
      <c r="AIU41" s="27"/>
      <c r="AIV41" s="31"/>
      <c r="AIW41" s="31"/>
      <c r="AIX41" s="28"/>
      <c r="AIY41" s="59"/>
      <c r="AIZ41" s="29"/>
      <c r="AJA41" s="60" t="str">
        <f t="shared" si="827"/>
        <v/>
      </c>
      <c r="AJB41" s="30">
        <v>1</v>
      </c>
      <c r="AJC41" s="31">
        <v>4</v>
      </c>
      <c r="AJD41" s="27">
        <v>5</v>
      </c>
      <c r="AJE41" s="31">
        <v>2</v>
      </c>
      <c r="AJF41" s="31">
        <v>0</v>
      </c>
      <c r="AJG41" s="28">
        <v>7</v>
      </c>
      <c r="AJH41" s="59"/>
      <c r="AJI41" s="29">
        <v>9</v>
      </c>
      <c r="AJJ41" s="60" t="str">
        <f t="shared" si="828"/>
        <v/>
      </c>
      <c r="AJK41" s="30">
        <v>1</v>
      </c>
      <c r="AJL41" s="31">
        <v>5</v>
      </c>
      <c r="AJM41" s="27">
        <v>6</v>
      </c>
      <c r="AJN41" s="31">
        <v>1</v>
      </c>
      <c r="AJO41" s="31">
        <v>0</v>
      </c>
      <c r="AJP41" s="28">
        <v>7</v>
      </c>
      <c r="AJQ41" s="59"/>
      <c r="AJR41" s="29">
        <v>4</v>
      </c>
      <c r="AJS41" s="60" t="str">
        <f t="shared" si="829"/>
        <v/>
      </c>
      <c r="AJT41" s="30">
        <v>5</v>
      </c>
      <c r="AJU41" s="31">
        <v>3</v>
      </c>
      <c r="AJV41" s="27">
        <v>8</v>
      </c>
      <c r="AJW41" s="31">
        <v>0</v>
      </c>
      <c r="AJX41" s="31">
        <v>1</v>
      </c>
      <c r="AJY41" s="28">
        <v>9</v>
      </c>
      <c r="AJZ41" s="59"/>
      <c r="AKA41" s="29">
        <v>10</v>
      </c>
      <c r="AKB41" s="60" t="str">
        <f t="shared" si="830"/>
        <v/>
      </c>
      <c r="AKC41" s="30">
        <v>1</v>
      </c>
      <c r="AKD41" s="31">
        <v>6</v>
      </c>
      <c r="AKE41" s="27">
        <v>7</v>
      </c>
      <c r="AKF41" s="31">
        <v>0</v>
      </c>
      <c r="AKG41" s="31">
        <v>0</v>
      </c>
      <c r="AKH41" s="28">
        <v>7</v>
      </c>
      <c r="AKI41" s="59"/>
      <c r="AKJ41" s="29">
        <v>7</v>
      </c>
      <c r="AKK41" s="60" t="str">
        <f t="shared" si="831"/>
        <v/>
      </c>
      <c r="AKL41" s="30">
        <v>4</v>
      </c>
      <c r="AKM41" s="31">
        <v>3</v>
      </c>
      <c r="AKN41" s="27">
        <v>7</v>
      </c>
      <c r="AKO41" s="31">
        <v>2</v>
      </c>
      <c r="AKP41" s="31">
        <v>0</v>
      </c>
      <c r="AKQ41" s="28">
        <v>9</v>
      </c>
      <c r="AKR41" s="59"/>
      <c r="AKS41" s="29">
        <v>9</v>
      </c>
      <c r="AKT41" s="60" t="str">
        <f t="shared" si="832"/>
        <v/>
      </c>
      <c r="AKU41" s="30"/>
      <c r="AKV41" s="31"/>
      <c r="AKW41" s="27"/>
      <c r="AKX41" s="31"/>
      <c r="AKY41" s="31"/>
      <c r="AKZ41" s="28"/>
      <c r="ALA41" s="59"/>
      <c r="ALB41" s="29"/>
      <c r="ALC41" s="60" t="str">
        <f t="shared" si="833"/>
        <v/>
      </c>
      <c r="ALD41" s="30">
        <v>4</v>
      </c>
      <c r="ALE41" s="31">
        <v>4</v>
      </c>
      <c r="ALF41" s="27">
        <v>8</v>
      </c>
      <c r="ALG41" s="31">
        <v>2</v>
      </c>
      <c r="ALH41" s="31">
        <v>0</v>
      </c>
      <c r="ALI41" s="28">
        <v>10</v>
      </c>
      <c r="ALJ41" s="59"/>
      <c r="ALK41" s="29">
        <v>8</v>
      </c>
      <c r="ALL41" s="60" t="str">
        <f t="shared" si="834"/>
        <v/>
      </c>
      <c r="ALM41" s="30">
        <v>1</v>
      </c>
      <c r="ALN41" s="31">
        <v>3</v>
      </c>
      <c r="ALO41" s="27">
        <v>4</v>
      </c>
      <c r="ALP41" s="31">
        <v>1</v>
      </c>
      <c r="ALQ41" s="31">
        <v>2</v>
      </c>
      <c r="ALR41" s="28">
        <v>7</v>
      </c>
      <c r="ALS41" s="59"/>
      <c r="ALT41" s="29">
        <v>9</v>
      </c>
      <c r="ALU41" s="60" t="str">
        <f t="shared" si="835"/>
        <v/>
      </c>
      <c r="ALV41" s="30">
        <v>2</v>
      </c>
      <c r="ALW41" s="31">
        <v>0</v>
      </c>
      <c r="ALX41" s="27">
        <v>2</v>
      </c>
      <c r="ALY41" s="31">
        <v>1</v>
      </c>
      <c r="ALZ41" s="31">
        <v>2</v>
      </c>
      <c r="AMA41" s="28">
        <v>5</v>
      </c>
      <c r="AMB41" s="59"/>
      <c r="AMC41" s="29">
        <v>7</v>
      </c>
      <c r="AMD41" s="60" t="str">
        <f t="shared" si="836"/>
        <v/>
      </c>
      <c r="AME41" s="30">
        <v>1</v>
      </c>
      <c r="AMF41" s="31">
        <v>3</v>
      </c>
      <c r="AMG41" s="27">
        <v>4</v>
      </c>
      <c r="AMH41" s="31">
        <v>0</v>
      </c>
      <c r="AMI41" s="31">
        <v>0</v>
      </c>
      <c r="AMJ41" s="28">
        <v>4</v>
      </c>
      <c r="AMK41" s="59"/>
      <c r="AML41" s="29">
        <v>9</v>
      </c>
      <c r="AMM41" s="60" t="str">
        <f t="shared" si="837"/>
        <v/>
      </c>
      <c r="AMN41" s="30">
        <v>2</v>
      </c>
      <c r="AMO41" s="31">
        <v>1</v>
      </c>
      <c r="AMP41" s="27">
        <v>3</v>
      </c>
      <c r="AMQ41" s="31">
        <v>1</v>
      </c>
      <c r="AMR41" s="31">
        <v>1</v>
      </c>
      <c r="AMS41" s="28">
        <v>5</v>
      </c>
      <c r="AMT41" s="59"/>
      <c r="AMU41" s="29">
        <v>10</v>
      </c>
      <c r="AMV41" s="60" t="str">
        <f t="shared" si="838"/>
        <v/>
      </c>
      <c r="AMW41" s="30"/>
      <c r="AMX41" s="31"/>
      <c r="AMY41" s="27"/>
      <c r="AMZ41" s="31"/>
      <c r="ANA41" s="31"/>
      <c r="ANB41" s="28"/>
      <c r="ANC41" s="59"/>
      <c r="AND41" s="29"/>
      <c r="ANE41" s="60" t="str">
        <f t="shared" si="839"/>
        <v/>
      </c>
      <c r="ANF41" s="30"/>
      <c r="ANG41" s="31"/>
      <c r="ANH41" s="27"/>
      <c r="ANI41" s="31"/>
      <c r="ANJ41" s="31"/>
      <c r="ANK41" s="28"/>
      <c r="ANL41" s="59"/>
      <c r="ANM41" s="29"/>
      <c r="ANN41" s="60" t="str">
        <f t="shared" si="840"/>
        <v/>
      </c>
      <c r="ANO41" s="30">
        <v>3</v>
      </c>
      <c r="ANP41" s="31">
        <v>3</v>
      </c>
      <c r="ANQ41" s="27">
        <v>6</v>
      </c>
      <c r="ANR41" s="31">
        <v>0</v>
      </c>
      <c r="ANS41" s="31">
        <v>0</v>
      </c>
      <c r="ANT41" s="28">
        <v>6</v>
      </c>
      <c r="ANU41" s="59"/>
      <c r="ANV41" s="29">
        <v>5</v>
      </c>
      <c r="ANW41" s="60" t="str">
        <f t="shared" si="841"/>
        <v/>
      </c>
      <c r="ANX41" s="30">
        <v>3</v>
      </c>
      <c r="ANY41" s="31">
        <v>3</v>
      </c>
      <c r="ANZ41" s="27">
        <v>6</v>
      </c>
      <c r="AOA41" s="31">
        <v>2</v>
      </c>
      <c r="AOB41" s="31">
        <v>0</v>
      </c>
      <c r="AOC41" s="28">
        <v>8</v>
      </c>
      <c r="AOD41" s="59"/>
      <c r="AOE41" s="29">
        <v>18</v>
      </c>
      <c r="AOF41" s="60" t="str">
        <f t="shared" si="842"/>
        <v/>
      </c>
      <c r="AOG41" s="30"/>
      <c r="AOH41" s="31"/>
      <c r="AOI41" s="27"/>
      <c r="AOJ41" s="31"/>
      <c r="AOK41" s="31"/>
      <c r="AOL41" s="28"/>
      <c r="AOM41" s="59"/>
      <c r="AON41" s="29"/>
      <c r="AOO41" s="60" t="str">
        <f t="shared" si="843"/>
        <v/>
      </c>
      <c r="AOP41" s="30">
        <v>3</v>
      </c>
      <c r="AOQ41" s="31">
        <v>4</v>
      </c>
      <c r="AOR41" s="27">
        <v>7</v>
      </c>
      <c r="AOS41" s="31">
        <v>0</v>
      </c>
      <c r="AOT41" s="31">
        <v>0</v>
      </c>
      <c r="AOU41" s="28">
        <v>7</v>
      </c>
      <c r="AOV41" s="59"/>
      <c r="AOW41" s="29">
        <v>7</v>
      </c>
      <c r="AOX41" s="60" t="str">
        <f t="shared" si="844"/>
        <v/>
      </c>
      <c r="AOY41" s="30">
        <v>2</v>
      </c>
      <c r="AOZ41" s="31">
        <v>2</v>
      </c>
      <c r="APA41" s="27">
        <v>4</v>
      </c>
      <c r="APB41" s="31">
        <v>2</v>
      </c>
      <c r="APC41" s="31">
        <v>0</v>
      </c>
      <c r="APD41" s="28">
        <v>6</v>
      </c>
      <c r="APE41" s="59"/>
      <c r="APF41" s="29"/>
      <c r="APG41" s="60" t="str">
        <f t="shared" si="845"/>
        <v/>
      </c>
      <c r="APH41" s="30">
        <v>3</v>
      </c>
      <c r="API41" s="31">
        <v>3</v>
      </c>
      <c r="APJ41" s="27">
        <v>6</v>
      </c>
      <c r="APK41" s="31">
        <v>1</v>
      </c>
      <c r="APL41" s="31">
        <v>1</v>
      </c>
      <c r="APM41" s="28">
        <v>8</v>
      </c>
      <c r="APN41" s="59"/>
      <c r="APO41" s="29">
        <v>12</v>
      </c>
      <c r="APP41" s="60" t="str">
        <f t="shared" si="846"/>
        <v/>
      </c>
      <c r="APQ41" s="30"/>
      <c r="APR41" s="31"/>
      <c r="APS41" s="27"/>
      <c r="APT41" s="31"/>
      <c r="APU41" s="31"/>
      <c r="APV41" s="28"/>
      <c r="APW41" s="59"/>
      <c r="APX41" s="29"/>
      <c r="APY41" s="60" t="str">
        <f t="shared" si="847"/>
        <v/>
      </c>
      <c r="APZ41" s="30">
        <v>0</v>
      </c>
      <c r="AQA41" s="31">
        <v>3</v>
      </c>
      <c r="AQB41" s="27">
        <v>3</v>
      </c>
      <c r="AQC41" s="31">
        <v>1</v>
      </c>
      <c r="AQD41" s="31">
        <v>1</v>
      </c>
      <c r="AQE41" s="28">
        <v>5</v>
      </c>
      <c r="AQF41" s="59"/>
      <c r="AQG41" s="29">
        <v>7</v>
      </c>
      <c r="AQH41" s="60" t="str">
        <f t="shared" si="848"/>
        <v/>
      </c>
      <c r="AQI41" s="30">
        <v>2</v>
      </c>
      <c r="AQJ41" s="31">
        <v>4</v>
      </c>
      <c r="AQK41" s="27">
        <v>6</v>
      </c>
      <c r="AQL41" s="31">
        <v>1</v>
      </c>
      <c r="AQM41" s="31">
        <v>2</v>
      </c>
      <c r="AQN41" s="28">
        <v>9</v>
      </c>
      <c r="AQO41" s="59"/>
      <c r="AQP41" s="29">
        <v>8</v>
      </c>
      <c r="AQQ41" s="60" t="str">
        <f t="shared" si="849"/>
        <v/>
      </c>
      <c r="AQR41" s="30"/>
      <c r="AQS41" s="31"/>
      <c r="AQT41" s="27"/>
      <c r="AQU41" s="31"/>
      <c r="AQV41" s="31"/>
      <c r="AQW41" s="28"/>
      <c r="AQX41" s="59"/>
      <c r="AQY41" s="29"/>
      <c r="AQZ41" s="60" t="str">
        <f t="shared" si="850"/>
        <v/>
      </c>
      <c r="ARA41" s="30">
        <v>0</v>
      </c>
      <c r="ARB41" s="31">
        <v>1</v>
      </c>
      <c r="ARC41" s="27">
        <v>1</v>
      </c>
      <c r="ARD41" s="31">
        <v>1</v>
      </c>
      <c r="ARE41" s="31">
        <v>1</v>
      </c>
      <c r="ARF41" s="28">
        <v>3</v>
      </c>
      <c r="ARG41" s="59"/>
      <c r="ARH41" s="29">
        <v>5</v>
      </c>
      <c r="ARI41" s="60" t="str">
        <f t="shared" si="851"/>
        <v/>
      </c>
      <c r="ARJ41" s="30">
        <v>3</v>
      </c>
      <c r="ARK41" s="31">
        <v>4</v>
      </c>
      <c r="ARL41" s="27">
        <v>7</v>
      </c>
      <c r="ARM41" s="31">
        <v>0</v>
      </c>
      <c r="ARN41" s="31">
        <v>1</v>
      </c>
      <c r="ARO41" s="28">
        <v>8</v>
      </c>
      <c r="ARP41" s="59"/>
      <c r="ARQ41" s="29">
        <v>7</v>
      </c>
      <c r="ARR41" s="60" t="str">
        <f t="shared" si="852"/>
        <v/>
      </c>
      <c r="ARS41" s="30">
        <v>1</v>
      </c>
      <c r="ART41" s="31">
        <v>4</v>
      </c>
      <c r="ARU41" s="27">
        <v>5</v>
      </c>
      <c r="ARV41" s="31">
        <v>1</v>
      </c>
      <c r="ARW41" s="31">
        <v>0</v>
      </c>
      <c r="ARX41" s="28">
        <v>6</v>
      </c>
      <c r="ARY41" s="59"/>
      <c r="ARZ41" s="29">
        <v>9</v>
      </c>
      <c r="ASA41" s="60" t="str">
        <f t="shared" si="1014"/>
        <v/>
      </c>
      <c r="ASB41" s="30"/>
      <c r="ASC41" s="31"/>
      <c r="ASD41" s="27"/>
      <c r="ASE41" s="31"/>
      <c r="ASF41" s="31"/>
      <c r="ASG41" s="28"/>
      <c r="ASH41" s="59"/>
      <c r="ASI41" s="29"/>
      <c r="ASJ41" s="60" t="str">
        <f t="shared" si="1015"/>
        <v/>
      </c>
      <c r="ASK41" s="30">
        <v>2</v>
      </c>
      <c r="ASL41" s="31">
        <v>1</v>
      </c>
      <c r="ASM41" s="27">
        <v>3</v>
      </c>
      <c r="ASN41" s="31">
        <v>1</v>
      </c>
      <c r="ASO41" s="31">
        <v>0</v>
      </c>
      <c r="ASP41" s="28">
        <v>4</v>
      </c>
      <c r="ASQ41" s="59"/>
      <c r="ASR41" s="29">
        <v>7</v>
      </c>
      <c r="ASS41" s="60" t="str">
        <f t="shared" si="1016"/>
        <v/>
      </c>
      <c r="AST41" s="30">
        <v>2</v>
      </c>
      <c r="ASU41" s="31">
        <v>4</v>
      </c>
      <c r="ASV41" s="27">
        <v>6</v>
      </c>
      <c r="ASW41" s="31">
        <v>0</v>
      </c>
      <c r="ASX41" s="31">
        <v>4</v>
      </c>
      <c r="ASY41" s="28">
        <v>10</v>
      </c>
      <c r="ASZ41" s="59"/>
      <c r="ATA41" s="29">
        <v>5</v>
      </c>
      <c r="ATB41" s="60" t="str">
        <f t="shared" si="1017"/>
        <v/>
      </c>
      <c r="ATC41" s="30">
        <v>4</v>
      </c>
      <c r="ATD41" s="31">
        <v>1</v>
      </c>
      <c r="ATE41" s="27">
        <v>5</v>
      </c>
      <c r="ATF41" s="31">
        <v>1</v>
      </c>
      <c r="ATG41" s="31">
        <v>0</v>
      </c>
      <c r="ATH41" s="28">
        <v>6</v>
      </c>
      <c r="ATI41" s="59"/>
      <c r="ATJ41" s="29">
        <v>9</v>
      </c>
      <c r="ATK41" s="60" t="str">
        <f t="shared" si="1018"/>
        <v/>
      </c>
      <c r="ATL41" s="30">
        <v>2</v>
      </c>
      <c r="ATM41" s="31">
        <v>1</v>
      </c>
      <c r="ATN41" s="27">
        <v>3</v>
      </c>
      <c r="ATO41" s="31">
        <v>2</v>
      </c>
      <c r="ATP41" s="31">
        <v>2</v>
      </c>
      <c r="ATQ41" s="28">
        <v>7</v>
      </c>
      <c r="ATR41" s="59"/>
      <c r="ATS41" s="29">
        <v>6</v>
      </c>
      <c r="ATT41" s="60" t="str">
        <f t="shared" si="1019"/>
        <v/>
      </c>
      <c r="ATU41" s="30">
        <v>2</v>
      </c>
      <c r="ATV41" s="31">
        <v>4</v>
      </c>
      <c r="ATW41" s="27">
        <v>6</v>
      </c>
      <c r="ATX41" s="31">
        <v>2</v>
      </c>
      <c r="ATY41" s="31">
        <v>0</v>
      </c>
      <c r="ATZ41" s="28">
        <v>8</v>
      </c>
      <c r="AUA41" s="59"/>
      <c r="AUB41" s="29"/>
      <c r="AUC41" s="60" t="str">
        <f t="shared" si="1020"/>
        <v/>
      </c>
      <c r="AUD41" s="30"/>
      <c r="AUE41" s="31"/>
      <c r="AUF41" s="27"/>
      <c r="AUG41" s="31"/>
      <c r="AUH41" s="31"/>
      <c r="AUI41" s="28"/>
      <c r="AUJ41" s="59">
        <v>0</v>
      </c>
      <c r="AUK41" s="29">
        <v>0</v>
      </c>
      <c r="AUL41" s="60" t="str">
        <f t="shared" si="1021"/>
        <v/>
      </c>
      <c r="AUM41" s="30"/>
      <c r="AUN41" s="31"/>
      <c r="AUO41" s="27"/>
      <c r="AUP41" s="31"/>
      <c r="AUQ41" s="31"/>
      <c r="AUR41" s="28"/>
      <c r="AUS41" s="59">
        <v>0</v>
      </c>
      <c r="AUT41" s="29">
        <v>0</v>
      </c>
      <c r="AUU41" s="60" t="str">
        <f t="shared" si="1022"/>
        <v/>
      </c>
      <c r="AUV41" s="30"/>
      <c r="AUW41" s="31"/>
      <c r="AUX41" s="27"/>
      <c r="AUY41" s="31"/>
      <c r="AUZ41" s="31"/>
      <c r="AVA41" s="28"/>
      <c r="AVB41" s="59">
        <v>0</v>
      </c>
      <c r="AVC41" s="29">
        <v>0</v>
      </c>
      <c r="AVD41" s="60" t="str">
        <f t="shared" si="1023"/>
        <v/>
      </c>
      <c r="AVE41" s="30">
        <v>1</v>
      </c>
      <c r="AVF41" s="31">
        <v>1</v>
      </c>
      <c r="AVG41" s="27">
        <v>2</v>
      </c>
      <c r="AVH41" s="31">
        <v>0</v>
      </c>
      <c r="AVI41" s="31">
        <v>0</v>
      </c>
      <c r="AVJ41" s="28">
        <v>2</v>
      </c>
      <c r="AVK41" s="59">
        <v>4</v>
      </c>
      <c r="AVL41" s="29">
        <v>4</v>
      </c>
      <c r="AVM41" s="60">
        <f t="shared" si="1024"/>
        <v>1</v>
      </c>
      <c r="AVN41" s="30">
        <v>6</v>
      </c>
      <c r="AVO41" s="31">
        <v>0</v>
      </c>
      <c r="AVP41" s="27">
        <v>6</v>
      </c>
      <c r="AVQ41" s="31">
        <v>2</v>
      </c>
      <c r="AVR41" s="31">
        <v>0</v>
      </c>
      <c r="AVS41" s="28">
        <v>8</v>
      </c>
      <c r="AVT41" s="59">
        <v>5</v>
      </c>
      <c r="AVU41" s="29">
        <v>5</v>
      </c>
      <c r="AVV41" s="60">
        <f t="shared" si="864"/>
        <v>1</v>
      </c>
      <c r="AVW41" s="30">
        <v>2</v>
      </c>
      <c r="AVX41" s="31">
        <v>5</v>
      </c>
      <c r="AVY41" s="27">
        <v>7</v>
      </c>
      <c r="AVZ41" s="31">
        <v>0</v>
      </c>
      <c r="AWA41" s="31">
        <v>0</v>
      </c>
      <c r="AWB41" s="28">
        <v>7</v>
      </c>
      <c r="AWC41" s="59">
        <v>10</v>
      </c>
      <c r="AWD41" s="29">
        <v>10</v>
      </c>
      <c r="AWE41" s="60">
        <f t="shared" si="865"/>
        <v>1</v>
      </c>
      <c r="AWF41" s="30">
        <v>1</v>
      </c>
      <c r="AWG41" s="31">
        <v>3</v>
      </c>
      <c r="AWH41" s="27">
        <v>4</v>
      </c>
      <c r="AWI41" s="31">
        <v>2</v>
      </c>
      <c r="AWJ41" s="31">
        <v>2</v>
      </c>
      <c r="AWK41" s="28">
        <v>8</v>
      </c>
      <c r="AWL41" s="59">
        <v>11</v>
      </c>
      <c r="AWM41" s="29">
        <v>11</v>
      </c>
      <c r="AWN41" s="60">
        <f t="shared" si="866"/>
        <v>1</v>
      </c>
      <c r="AWO41" s="30">
        <v>2</v>
      </c>
      <c r="AWP41" s="31">
        <v>1</v>
      </c>
      <c r="AWQ41" s="27">
        <v>3</v>
      </c>
      <c r="AWR41" s="31">
        <v>1</v>
      </c>
      <c r="AWS41" s="31">
        <v>0</v>
      </c>
      <c r="AWT41" s="28">
        <v>4</v>
      </c>
      <c r="AWU41" s="59">
        <v>4</v>
      </c>
      <c r="AWV41" s="29">
        <v>4</v>
      </c>
      <c r="AWW41" s="60">
        <f t="shared" si="867"/>
        <v>1</v>
      </c>
      <c r="AWX41" s="30"/>
      <c r="AWY41" s="31"/>
      <c r="AWZ41" s="27"/>
      <c r="AXA41" s="31"/>
      <c r="AXB41" s="31"/>
      <c r="AXC41" s="28"/>
      <c r="AXD41" s="59"/>
      <c r="AXE41" s="29"/>
      <c r="AXF41" s="60" t="str">
        <f t="shared" si="868"/>
        <v/>
      </c>
      <c r="AXG41" s="30"/>
      <c r="AXH41" s="31"/>
      <c r="AXI41" s="27"/>
      <c r="AXJ41" s="31"/>
      <c r="AXK41" s="31"/>
      <c r="AXL41" s="28"/>
      <c r="AXM41" s="59"/>
      <c r="AXN41" s="29"/>
      <c r="AXO41" s="60" t="str">
        <f t="shared" si="869"/>
        <v/>
      </c>
      <c r="AXP41" s="30">
        <v>3</v>
      </c>
      <c r="AXQ41" s="31">
        <v>3</v>
      </c>
      <c r="AXR41" s="27">
        <v>6</v>
      </c>
      <c r="AXS41" s="31">
        <v>2</v>
      </c>
      <c r="AXT41" s="31">
        <v>1</v>
      </c>
      <c r="AXU41" s="28">
        <v>9</v>
      </c>
      <c r="AXV41" s="59">
        <v>7</v>
      </c>
      <c r="AXW41" s="29">
        <v>7</v>
      </c>
      <c r="AXX41" s="60">
        <f t="shared" si="870"/>
        <v>1</v>
      </c>
      <c r="AXY41" s="30">
        <v>4</v>
      </c>
      <c r="AXZ41" s="31">
        <v>5</v>
      </c>
      <c r="AYA41" s="27">
        <v>9</v>
      </c>
      <c r="AYB41" s="31">
        <v>1</v>
      </c>
      <c r="AYC41" s="31">
        <v>0</v>
      </c>
      <c r="AYD41" s="28">
        <v>10</v>
      </c>
      <c r="AYE41" s="59">
        <v>4</v>
      </c>
      <c r="AYF41" s="29">
        <v>4</v>
      </c>
      <c r="AYG41" s="60">
        <f t="shared" si="871"/>
        <v>1</v>
      </c>
      <c r="AYH41" s="30">
        <v>3</v>
      </c>
      <c r="AYI41" s="31">
        <v>3</v>
      </c>
      <c r="AYJ41" s="27">
        <v>6</v>
      </c>
      <c r="AYK41" s="31">
        <v>0</v>
      </c>
      <c r="AYL41" s="31">
        <v>1</v>
      </c>
      <c r="AYM41" s="28">
        <v>7</v>
      </c>
      <c r="AYN41" s="59">
        <v>7</v>
      </c>
      <c r="AYO41" s="29">
        <v>7</v>
      </c>
      <c r="AYP41" s="60">
        <f t="shared" si="872"/>
        <v>1</v>
      </c>
      <c r="AYQ41" s="30">
        <v>4</v>
      </c>
      <c r="AYR41" s="31">
        <v>2</v>
      </c>
      <c r="AYS41" s="27">
        <v>6</v>
      </c>
      <c r="AYT41" s="31">
        <v>1</v>
      </c>
      <c r="AYU41" s="31">
        <v>2</v>
      </c>
      <c r="AYV41" s="28">
        <v>9</v>
      </c>
      <c r="AYW41" s="59">
        <v>12</v>
      </c>
      <c r="AYX41" s="29">
        <v>12</v>
      </c>
      <c r="AYY41" s="60">
        <f t="shared" si="873"/>
        <v>1</v>
      </c>
      <c r="AYZ41" s="30">
        <v>10</v>
      </c>
      <c r="AZA41" s="31">
        <v>3</v>
      </c>
      <c r="AZB41" s="27">
        <v>13</v>
      </c>
      <c r="AZC41" s="31">
        <v>2</v>
      </c>
      <c r="AZD41" s="31">
        <v>0</v>
      </c>
      <c r="AZE41" s="28">
        <v>15</v>
      </c>
      <c r="AZF41" s="59">
        <v>19</v>
      </c>
      <c r="AZG41" s="29">
        <v>19</v>
      </c>
      <c r="AZH41" s="60">
        <f t="shared" si="874"/>
        <v>1</v>
      </c>
      <c r="AZI41" s="30"/>
      <c r="AZJ41" s="31"/>
      <c r="AZK41" s="27"/>
      <c r="AZL41" s="31"/>
      <c r="AZM41" s="31"/>
      <c r="AZN41" s="28"/>
      <c r="AZO41" s="59">
        <v>0</v>
      </c>
      <c r="AZP41" s="29">
        <v>0</v>
      </c>
      <c r="AZQ41" s="60" t="str">
        <f t="shared" si="875"/>
        <v/>
      </c>
      <c r="AZR41" s="30">
        <v>0</v>
      </c>
      <c r="AZS41" s="31">
        <v>6</v>
      </c>
      <c r="AZT41" s="27">
        <v>6</v>
      </c>
      <c r="AZU41" s="31">
        <v>0</v>
      </c>
      <c r="AZV41" s="31">
        <v>1</v>
      </c>
      <c r="AZW41" s="28">
        <v>7</v>
      </c>
      <c r="AZX41" s="59">
        <v>7</v>
      </c>
      <c r="AZY41" s="29">
        <v>7</v>
      </c>
      <c r="AZZ41" s="60">
        <f t="shared" si="876"/>
        <v>1</v>
      </c>
      <c r="BAA41" s="30">
        <v>3</v>
      </c>
      <c r="BAB41" s="31">
        <v>2</v>
      </c>
      <c r="BAC41" s="27">
        <v>5</v>
      </c>
      <c r="BAD41" s="31">
        <v>2</v>
      </c>
      <c r="BAE41" s="31">
        <v>0</v>
      </c>
      <c r="BAF41" s="28">
        <v>7</v>
      </c>
      <c r="BAG41" s="59">
        <v>8</v>
      </c>
      <c r="BAH41" s="29">
        <v>8</v>
      </c>
      <c r="BAI41" s="60">
        <f t="shared" si="877"/>
        <v>1</v>
      </c>
      <c r="BAJ41" s="30">
        <v>0</v>
      </c>
      <c r="BAK41" s="31">
        <v>5</v>
      </c>
      <c r="BAL41" s="27">
        <v>5</v>
      </c>
      <c r="BAM41" s="31">
        <v>3</v>
      </c>
      <c r="BAN41" s="31">
        <v>1</v>
      </c>
      <c r="BAO41" s="28">
        <v>9</v>
      </c>
      <c r="BAP41" s="59"/>
      <c r="BAQ41" s="29"/>
      <c r="BAR41" s="60" t="str">
        <f t="shared" si="878"/>
        <v/>
      </c>
      <c r="BAS41" s="30">
        <v>0</v>
      </c>
      <c r="BAT41" s="31">
        <v>2</v>
      </c>
      <c r="BAU41" s="27">
        <v>2</v>
      </c>
      <c r="BAV41" s="31">
        <v>2</v>
      </c>
      <c r="BAW41" s="31">
        <v>1</v>
      </c>
      <c r="BAX41" s="28">
        <v>5</v>
      </c>
      <c r="BAY41" s="59">
        <v>6</v>
      </c>
      <c r="BAZ41" s="29">
        <v>6</v>
      </c>
      <c r="BBA41" s="60">
        <f t="shared" si="879"/>
        <v>1</v>
      </c>
      <c r="BBB41" s="30">
        <v>1</v>
      </c>
      <c r="BBC41" s="31">
        <v>4</v>
      </c>
      <c r="BBD41" s="27">
        <v>5</v>
      </c>
      <c r="BBE41" s="31">
        <v>1</v>
      </c>
      <c r="BBF41" s="31">
        <v>2</v>
      </c>
      <c r="BBG41" s="28">
        <v>8</v>
      </c>
      <c r="BBH41" s="59">
        <v>4</v>
      </c>
      <c r="BBI41" s="29">
        <v>4</v>
      </c>
      <c r="BBJ41" s="60">
        <f t="shared" si="880"/>
        <v>1</v>
      </c>
      <c r="BBK41" s="30"/>
      <c r="BBL41" s="31"/>
      <c r="BBM41" s="27"/>
      <c r="BBN41" s="31"/>
      <c r="BBO41" s="31"/>
      <c r="BBP41" s="28"/>
      <c r="BBQ41" s="59">
        <v>0</v>
      </c>
      <c r="BBR41" s="29">
        <v>0</v>
      </c>
      <c r="BBS41" s="60" t="str">
        <f t="shared" si="881"/>
        <v/>
      </c>
      <c r="BBT41" s="30"/>
      <c r="BBU41" s="31"/>
      <c r="BBV41" s="27"/>
      <c r="BBW41" s="31"/>
      <c r="BBX41" s="31"/>
      <c r="BBY41" s="28"/>
      <c r="BBZ41" s="59">
        <v>0</v>
      </c>
      <c r="BCA41" s="29">
        <v>0</v>
      </c>
      <c r="BCB41" s="60" t="str">
        <f t="shared" si="882"/>
        <v/>
      </c>
      <c r="BCC41" s="30">
        <v>2</v>
      </c>
      <c r="BCD41" s="31">
        <v>3</v>
      </c>
      <c r="BCE41" s="27">
        <v>5</v>
      </c>
      <c r="BCF41" s="31">
        <v>2</v>
      </c>
      <c r="BCG41" s="31">
        <v>0</v>
      </c>
      <c r="BCH41" s="28">
        <v>7</v>
      </c>
      <c r="BCI41" s="59">
        <v>2</v>
      </c>
      <c r="BCJ41" s="29">
        <v>2</v>
      </c>
      <c r="BCK41" s="60">
        <f t="shared" si="883"/>
        <v>1</v>
      </c>
      <c r="BCL41" s="30">
        <v>0</v>
      </c>
      <c r="BCM41" s="31">
        <v>3</v>
      </c>
      <c r="BCN41" s="27">
        <v>3</v>
      </c>
      <c r="BCO41" s="31">
        <v>1</v>
      </c>
      <c r="BCP41" s="31">
        <v>3</v>
      </c>
      <c r="BCQ41" s="28">
        <v>7</v>
      </c>
      <c r="BCR41" s="59">
        <v>7</v>
      </c>
      <c r="BCS41" s="29">
        <v>7</v>
      </c>
      <c r="BCT41" s="60">
        <f t="shared" si="884"/>
        <v>1</v>
      </c>
      <c r="BCU41" s="30">
        <v>2</v>
      </c>
      <c r="BCV41" s="31">
        <v>2</v>
      </c>
      <c r="BCW41" s="27">
        <v>4</v>
      </c>
      <c r="BCX41" s="31">
        <v>3</v>
      </c>
      <c r="BCY41" s="31">
        <v>3</v>
      </c>
      <c r="BCZ41" s="28">
        <v>10</v>
      </c>
      <c r="BDA41" s="59">
        <v>12</v>
      </c>
      <c r="BDB41" s="29">
        <v>12</v>
      </c>
      <c r="BDC41" s="60">
        <f t="shared" si="885"/>
        <v>1</v>
      </c>
      <c r="BDD41" s="30"/>
      <c r="BDE41" s="31"/>
      <c r="BDF41" s="27"/>
      <c r="BDG41" s="31"/>
      <c r="BDH41" s="31"/>
      <c r="BDI41" s="28"/>
      <c r="BDJ41" s="59">
        <v>0</v>
      </c>
      <c r="BDK41" s="29">
        <v>0</v>
      </c>
      <c r="BDL41" s="60" t="str">
        <f t="shared" si="886"/>
        <v/>
      </c>
      <c r="BDM41" s="30">
        <v>3</v>
      </c>
      <c r="BDN41" s="31">
        <v>5</v>
      </c>
      <c r="BDO41" s="27">
        <v>8</v>
      </c>
      <c r="BDP41" s="31">
        <v>2</v>
      </c>
      <c r="BDQ41" s="31">
        <v>1</v>
      </c>
      <c r="BDR41" s="28">
        <v>11</v>
      </c>
      <c r="BDS41" s="59">
        <v>10</v>
      </c>
      <c r="BDT41" s="29">
        <v>10</v>
      </c>
      <c r="BDU41" s="60">
        <f t="shared" si="887"/>
        <v>1</v>
      </c>
      <c r="BDV41" s="30">
        <v>1</v>
      </c>
      <c r="BDW41" s="31">
        <v>3</v>
      </c>
      <c r="BDX41" s="27">
        <v>4</v>
      </c>
      <c r="BDY41" s="31">
        <v>3</v>
      </c>
      <c r="BDZ41" s="31">
        <v>0</v>
      </c>
      <c r="BEA41" s="28">
        <v>7</v>
      </c>
      <c r="BEB41" s="59">
        <v>5</v>
      </c>
      <c r="BEC41" s="29">
        <v>5</v>
      </c>
      <c r="BED41" s="60">
        <f t="shared" si="888"/>
        <v>1</v>
      </c>
      <c r="BEE41" s="30"/>
      <c r="BEF41" s="31"/>
      <c r="BEG41" s="27"/>
      <c r="BEH41" s="31"/>
      <c r="BEI41" s="31"/>
      <c r="BEJ41" s="28"/>
      <c r="BEK41" s="59">
        <v>0</v>
      </c>
      <c r="BEL41" s="29">
        <v>0</v>
      </c>
      <c r="BEM41" s="60" t="str">
        <f t="shared" si="889"/>
        <v/>
      </c>
      <c r="BEN41" s="30"/>
      <c r="BEO41" s="31"/>
      <c r="BEP41" s="27"/>
      <c r="BEQ41" s="31"/>
      <c r="BER41" s="31"/>
      <c r="BES41" s="28"/>
      <c r="BET41" s="59">
        <v>4</v>
      </c>
      <c r="BEU41" s="29">
        <v>4</v>
      </c>
      <c r="BEV41" s="60">
        <f t="shared" si="890"/>
        <v>1</v>
      </c>
      <c r="BEW41" s="30">
        <v>2</v>
      </c>
      <c r="BEX41" s="31">
        <v>1</v>
      </c>
      <c r="BEY41" s="27">
        <v>3</v>
      </c>
      <c r="BEZ41" s="31">
        <v>4</v>
      </c>
      <c r="BFA41" s="31">
        <v>1</v>
      </c>
      <c r="BFB41" s="28">
        <v>8</v>
      </c>
      <c r="BFC41" s="59">
        <v>6</v>
      </c>
      <c r="BFD41" s="29">
        <v>6</v>
      </c>
      <c r="BFE41" s="60">
        <f t="shared" si="891"/>
        <v>1</v>
      </c>
      <c r="BFF41" s="30">
        <v>1</v>
      </c>
      <c r="BFG41" s="31">
        <v>2</v>
      </c>
      <c r="BFH41" s="27">
        <v>3</v>
      </c>
      <c r="BFI41" s="31">
        <v>3</v>
      </c>
      <c r="BFJ41" s="31">
        <v>2</v>
      </c>
      <c r="BFK41" s="28">
        <v>8</v>
      </c>
      <c r="BFL41" s="59">
        <v>6</v>
      </c>
      <c r="BFM41" s="29">
        <v>6</v>
      </c>
      <c r="BFN41" s="60">
        <f t="shared" si="892"/>
        <v>1</v>
      </c>
      <c r="BFO41" s="30">
        <v>0</v>
      </c>
      <c r="BFP41" s="31">
        <v>5</v>
      </c>
      <c r="BFQ41" s="27">
        <v>5</v>
      </c>
      <c r="BFR41" s="31">
        <v>0</v>
      </c>
      <c r="BFS41" s="31">
        <v>2</v>
      </c>
      <c r="BFT41" s="28">
        <v>7</v>
      </c>
      <c r="BFU41" s="59">
        <v>9</v>
      </c>
      <c r="BFV41" s="29">
        <v>9</v>
      </c>
      <c r="BFW41" s="60">
        <f t="shared" si="893"/>
        <v>1</v>
      </c>
      <c r="BFX41" s="30">
        <v>1</v>
      </c>
      <c r="BFY41" s="31">
        <v>3</v>
      </c>
      <c r="BFZ41" s="27">
        <v>4</v>
      </c>
      <c r="BGA41" s="31">
        <v>3</v>
      </c>
      <c r="BGB41" s="31">
        <v>1</v>
      </c>
      <c r="BGC41" s="28">
        <v>8</v>
      </c>
      <c r="BGD41" s="59">
        <v>8</v>
      </c>
      <c r="BGE41" s="29">
        <v>8</v>
      </c>
      <c r="BGF41" s="60">
        <f t="shared" si="894"/>
        <v>1</v>
      </c>
      <c r="BGG41" s="30">
        <v>3</v>
      </c>
      <c r="BGH41" s="31">
        <v>1</v>
      </c>
      <c r="BGI41" s="27">
        <v>4</v>
      </c>
      <c r="BGJ41" s="31">
        <v>1</v>
      </c>
      <c r="BGK41" s="31">
        <v>2</v>
      </c>
      <c r="BGL41" s="28">
        <v>7</v>
      </c>
      <c r="BGM41" s="59">
        <v>4</v>
      </c>
      <c r="BGN41" s="29">
        <v>4</v>
      </c>
      <c r="BGO41" s="60">
        <f t="shared" si="895"/>
        <v>1</v>
      </c>
      <c r="BGP41" s="30"/>
      <c r="BGQ41" s="31"/>
      <c r="BGR41" s="27"/>
      <c r="BGS41" s="31"/>
      <c r="BGT41" s="31"/>
      <c r="BGU41" s="28"/>
      <c r="BGV41" s="59"/>
      <c r="BGW41" s="29"/>
      <c r="BGX41" s="60" t="str">
        <f t="shared" si="896"/>
        <v/>
      </c>
      <c r="BGY41" s="30">
        <v>1</v>
      </c>
      <c r="BGZ41" s="31">
        <v>2</v>
      </c>
      <c r="BHA41" s="27">
        <v>3</v>
      </c>
      <c r="BHB41" s="31">
        <v>1</v>
      </c>
      <c r="BHC41" s="31">
        <v>0</v>
      </c>
      <c r="BHD41" s="28">
        <v>4</v>
      </c>
      <c r="BHE41" s="59">
        <v>1</v>
      </c>
      <c r="BHF41" s="29">
        <v>1</v>
      </c>
      <c r="BHG41" s="60">
        <f t="shared" si="897"/>
        <v>1</v>
      </c>
      <c r="BHH41" s="30">
        <v>2</v>
      </c>
      <c r="BHI41" s="31">
        <v>3</v>
      </c>
      <c r="BHJ41" s="27">
        <v>5</v>
      </c>
      <c r="BHK41" s="31">
        <v>1</v>
      </c>
      <c r="BHL41" s="31">
        <v>2</v>
      </c>
      <c r="BHM41" s="28">
        <v>8</v>
      </c>
      <c r="BHN41" s="59">
        <v>2</v>
      </c>
      <c r="BHO41" s="29">
        <v>2</v>
      </c>
      <c r="BHP41" s="60">
        <f t="shared" si="898"/>
        <v>1</v>
      </c>
      <c r="BHQ41" s="30">
        <v>2</v>
      </c>
      <c r="BHR41" s="31">
        <v>3</v>
      </c>
      <c r="BHS41" s="27">
        <v>5</v>
      </c>
      <c r="BHT41" s="31">
        <v>2</v>
      </c>
      <c r="BHU41" s="31">
        <v>2</v>
      </c>
      <c r="BHV41" s="28">
        <v>9</v>
      </c>
      <c r="BHW41" s="59">
        <v>6</v>
      </c>
      <c r="BHX41" s="29">
        <v>6</v>
      </c>
      <c r="BHY41" s="60">
        <f t="shared" si="899"/>
        <v>1</v>
      </c>
      <c r="BHZ41" s="30">
        <v>3</v>
      </c>
      <c r="BIA41" s="31">
        <v>2</v>
      </c>
      <c r="BIB41" s="27">
        <v>5</v>
      </c>
      <c r="BIC41" s="31">
        <v>1</v>
      </c>
      <c r="BID41" s="31">
        <v>0</v>
      </c>
      <c r="BIE41" s="28">
        <v>6</v>
      </c>
      <c r="BIF41" s="59">
        <v>7</v>
      </c>
      <c r="BIG41" s="29">
        <v>7</v>
      </c>
      <c r="BIH41" s="60">
        <f t="shared" si="900"/>
        <v>1</v>
      </c>
      <c r="BII41" s="30">
        <v>1</v>
      </c>
      <c r="BIJ41" s="31">
        <v>1</v>
      </c>
      <c r="BIK41" s="27">
        <v>2</v>
      </c>
      <c r="BIL41" s="31">
        <v>0</v>
      </c>
      <c r="BIM41" s="31">
        <v>0</v>
      </c>
      <c r="BIN41" s="28">
        <v>2</v>
      </c>
      <c r="BIO41" s="59">
        <v>3</v>
      </c>
      <c r="BIP41" s="29">
        <v>3</v>
      </c>
      <c r="BIQ41" s="60">
        <f t="shared" si="901"/>
        <v>1</v>
      </c>
      <c r="BIR41" s="30"/>
      <c r="BIS41" s="31"/>
      <c r="BIT41" s="27"/>
      <c r="BIU41" s="31"/>
      <c r="BIV41" s="31"/>
      <c r="BIW41" s="28"/>
      <c r="BIX41" s="59">
        <v>0</v>
      </c>
      <c r="BIY41" s="29">
        <v>0</v>
      </c>
      <c r="BIZ41" s="60" t="str">
        <f t="shared" si="902"/>
        <v/>
      </c>
      <c r="BJA41" s="30">
        <v>18</v>
      </c>
      <c r="BJB41" s="31">
        <v>0</v>
      </c>
      <c r="BJC41" s="27">
        <v>18</v>
      </c>
      <c r="BJD41" s="31">
        <v>0</v>
      </c>
      <c r="BJE41" s="31">
        <v>0</v>
      </c>
      <c r="BJF41" s="28">
        <v>18</v>
      </c>
      <c r="BJG41" s="59">
        <v>0</v>
      </c>
      <c r="BJH41" s="29">
        <v>0</v>
      </c>
      <c r="BJI41" s="60" t="str">
        <f t="shared" si="903"/>
        <v/>
      </c>
      <c r="BJJ41" s="30">
        <v>1</v>
      </c>
      <c r="BJK41" s="31">
        <v>2</v>
      </c>
      <c r="BJL41" s="27">
        <v>3</v>
      </c>
      <c r="BJM41" s="31">
        <v>0</v>
      </c>
      <c r="BJN41" s="31">
        <v>0</v>
      </c>
      <c r="BJO41" s="28">
        <v>3</v>
      </c>
      <c r="BJP41" s="59">
        <v>10</v>
      </c>
      <c r="BJQ41" s="29">
        <v>10</v>
      </c>
      <c r="BJR41" s="60">
        <f t="shared" si="904"/>
        <v>1</v>
      </c>
      <c r="BJS41" s="30">
        <v>1</v>
      </c>
      <c r="BJT41" s="31">
        <v>1</v>
      </c>
      <c r="BJU41" s="27">
        <v>2</v>
      </c>
      <c r="BJV41" s="31">
        <v>2</v>
      </c>
      <c r="BJW41" s="31">
        <v>0</v>
      </c>
      <c r="BJX41" s="28">
        <v>4</v>
      </c>
      <c r="BJY41" s="59">
        <v>5</v>
      </c>
      <c r="BJZ41" s="29">
        <v>5</v>
      </c>
      <c r="BKA41" s="60">
        <f t="shared" si="905"/>
        <v>1</v>
      </c>
      <c r="BKB41" s="30">
        <v>2</v>
      </c>
      <c r="BKC41" s="31">
        <v>1</v>
      </c>
      <c r="BKD41" s="27">
        <v>3</v>
      </c>
      <c r="BKE41" s="31">
        <v>0</v>
      </c>
      <c r="BKF41" s="31">
        <v>0</v>
      </c>
      <c r="BKG41" s="28">
        <v>3</v>
      </c>
      <c r="BKH41" s="59">
        <v>4</v>
      </c>
      <c r="BKI41" s="29">
        <v>4</v>
      </c>
      <c r="BKJ41" s="60">
        <f t="shared" si="906"/>
        <v>1</v>
      </c>
      <c r="BKK41" s="30"/>
      <c r="BKL41" s="31"/>
      <c r="BKM41" s="27"/>
      <c r="BKN41" s="31"/>
      <c r="BKO41" s="31"/>
      <c r="BKP41" s="28"/>
      <c r="BKQ41" s="59">
        <v>0</v>
      </c>
      <c r="BKR41" s="29">
        <v>0</v>
      </c>
      <c r="BKS41" s="60" t="str">
        <f t="shared" si="907"/>
        <v/>
      </c>
      <c r="BKT41" s="30"/>
      <c r="BKU41" s="31"/>
      <c r="BKV41" s="27"/>
      <c r="BKW41" s="31"/>
      <c r="BKX41" s="31"/>
      <c r="BKY41" s="28"/>
      <c r="BKZ41" s="59">
        <v>0</v>
      </c>
      <c r="BLA41" s="29">
        <v>0</v>
      </c>
      <c r="BLB41" s="60" t="str">
        <f t="shared" si="908"/>
        <v/>
      </c>
      <c r="BLC41" s="30">
        <v>1</v>
      </c>
      <c r="BLD41" s="31">
        <v>0</v>
      </c>
      <c r="BLE41" s="27">
        <v>1</v>
      </c>
      <c r="BLF41" s="31">
        <v>0</v>
      </c>
      <c r="BLG41" s="31">
        <v>0</v>
      </c>
      <c r="BLH41" s="28">
        <v>1</v>
      </c>
      <c r="BLI41" s="59">
        <v>6</v>
      </c>
      <c r="BLJ41" s="29">
        <v>6</v>
      </c>
      <c r="BLK41" s="60">
        <f t="shared" si="909"/>
        <v>1</v>
      </c>
      <c r="BLL41" s="30"/>
      <c r="BLM41" s="31"/>
      <c r="BLN41" s="27"/>
      <c r="BLO41" s="31"/>
      <c r="BLP41" s="31"/>
      <c r="BLQ41" s="28"/>
      <c r="BLR41" s="59"/>
      <c r="BLS41" s="29"/>
      <c r="BLT41" s="60" t="str">
        <f t="shared" si="910"/>
        <v/>
      </c>
      <c r="BLU41" s="30"/>
      <c r="BLV41" s="31"/>
      <c r="BLW41" s="27"/>
      <c r="BLX41" s="31"/>
      <c r="BLY41" s="31"/>
      <c r="BLZ41" s="28"/>
      <c r="BMA41" s="59">
        <v>0</v>
      </c>
      <c r="BMB41" s="29">
        <v>0</v>
      </c>
      <c r="BMC41" s="60" t="str">
        <f t="shared" si="911"/>
        <v/>
      </c>
      <c r="BMD41" s="30">
        <v>1</v>
      </c>
      <c r="BME41" s="31">
        <v>2</v>
      </c>
      <c r="BMF41" s="27">
        <v>3</v>
      </c>
      <c r="BMG41" s="31">
        <v>1</v>
      </c>
      <c r="BMH41" s="31">
        <v>0</v>
      </c>
      <c r="BMI41" s="28">
        <v>4</v>
      </c>
      <c r="BMJ41" s="59">
        <v>3</v>
      </c>
      <c r="BMK41" s="29">
        <v>3</v>
      </c>
      <c r="BML41" s="60">
        <f t="shared" si="912"/>
        <v>1</v>
      </c>
      <c r="BMM41" s="30">
        <v>0</v>
      </c>
      <c r="BMN41" s="31">
        <v>2</v>
      </c>
      <c r="BMO41" s="27">
        <v>2</v>
      </c>
      <c r="BMP41" s="31">
        <v>0</v>
      </c>
      <c r="BMQ41" s="31">
        <v>1</v>
      </c>
      <c r="BMR41" s="28">
        <v>3</v>
      </c>
      <c r="BMS41" s="59"/>
      <c r="BMT41" s="29">
        <v>6</v>
      </c>
      <c r="BMU41" s="60" t="str">
        <f t="shared" si="913"/>
        <v/>
      </c>
      <c r="BMV41" s="30">
        <v>1</v>
      </c>
      <c r="BMW41" s="31">
        <v>2</v>
      </c>
      <c r="BMX41" s="27">
        <v>3</v>
      </c>
      <c r="BMY41" s="31">
        <v>0</v>
      </c>
      <c r="BMZ41" s="31">
        <v>1</v>
      </c>
      <c r="BNA41" s="28">
        <v>4</v>
      </c>
      <c r="BNB41" s="59"/>
      <c r="BNC41" s="29">
        <v>5</v>
      </c>
      <c r="BND41" s="60" t="str">
        <f t="shared" si="914"/>
        <v/>
      </c>
      <c r="BNE41" s="30">
        <v>0</v>
      </c>
      <c r="BNF41" s="31">
        <v>3</v>
      </c>
      <c r="BNG41" s="27">
        <v>3</v>
      </c>
      <c r="BNH41" s="31">
        <v>1</v>
      </c>
      <c r="BNI41" s="31">
        <v>0</v>
      </c>
      <c r="BNJ41" s="28">
        <v>4</v>
      </c>
      <c r="BNK41" s="59"/>
      <c r="BNL41" s="29">
        <v>17</v>
      </c>
      <c r="BNM41" s="60" t="str">
        <f t="shared" si="915"/>
        <v/>
      </c>
      <c r="BNN41" s="30">
        <v>0</v>
      </c>
      <c r="BNO41" s="31">
        <v>2</v>
      </c>
      <c r="BNP41" s="27">
        <v>2</v>
      </c>
      <c r="BNQ41" s="31">
        <v>4</v>
      </c>
      <c r="BNR41" s="31">
        <v>1</v>
      </c>
      <c r="BNS41" s="28">
        <v>7</v>
      </c>
      <c r="BNT41" s="59"/>
      <c r="BNU41" s="29">
        <v>4</v>
      </c>
      <c r="BNV41" s="60" t="str">
        <f t="shared" si="916"/>
        <v/>
      </c>
      <c r="BNW41" s="30"/>
      <c r="BNX41" s="31"/>
      <c r="BNY41" s="27"/>
      <c r="BNZ41" s="31"/>
      <c r="BOA41" s="31"/>
      <c r="BOB41" s="28"/>
      <c r="BOC41" s="59"/>
      <c r="BOD41" s="29"/>
      <c r="BOE41" s="60" t="str">
        <f t="shared" si="917"/>
        <v/>
      </c>
      <c r="BOF41" s="30"/>
      <c r="BOG41" s="31"/>
      <c r="BOH41" s="27"/>
      <c r="BOI41" s="31"/>
      <c r="BOJ41" s="31"/>
      <c r="BOK41" s="28"/>
      <c r="BOL41" s="59"/>
      <c r="BOM41" s="29"/>
      <c r="BON41" s="60" t="str">
        <f t="shared" si="918"/>
        <v/>
      </c>
      <c r="BOO41" s="30">
        <v>3</v>
      </c>
      <c r="BOP41" s="31">
        <v>4</v>
      </c>
      <c r="BOQ41" s="27">
        <v>7</v>
      </c>
      <c r="BOR41" s="31">
        <v>1</v>
      </c>
      <c r="BOS41" s="31">
        <v>0</v>
      </c>
      <c r="BOT41" s="28">
        <v>8</v>
      </c>
      <c r="BOU41" s="59"/>
      <c r="BOV41" s="29"/>
      <c r="BOW41" s="60" t="str">
        <f t="shared" si="919"/>
        <v/>
      </c>
      <c r="BOX41" s="30">
        <v>2</v>
      </c>
      <c r="BOY41" s="31">
        <v>1</v>
      </c>
      <c r="BOZ41" s="27">
        <v>3</v>
      </c>
      <c r="BPA41" s="31">
        <v>1</v>
      </c>
      <c r="BPB41" s="31">
        <v>2</v>
      </c>
      <c r="BPC41" s="28">
        <v>6</v>
      </c>
      <c r="BPD41" s="59"/>
      <c r="BPE41" s="29"/>
      <c r="BPF41" s="60" t="str">
        <f t="shared" si="920"/>
        <v/>
      </c>
      <c r="BPG41" s="30">
        <v>2</v>
      </c>
      <c r="BPH41" s="31">
        <v>3</v>
      </c>
      <c r="BPI41" s="27">
        <v>5</v>
      </c>
      <c r="BPJ41" s="31">
        <v>1</v>
      </c>
      <c r="BPK41" s="31">
        <v>0</v>
      </c>
      <c r="BPL41" s="28">
        <v>6</v>
      </c>
      <c r="BPM41" s="59"/>
      <c r="BPN41" s="29"/>
      <c r="BPO41" s="60" t="str">
        <f t="shared" si="921"/>
        <v/>
      </c>
      <c r="BPP41" s="30">
        <v>1</v>
      </c>
      <c r="BPQ41" s="31">
        <v>2</v>
      </c>
      <c r="BPR41" s="27">
        <v>3</v>
      </c>
      <c r="BPS41" s="31">
        <v>0</v>
      </c>
      <c r="BPT41" s="31">
        <v>0</v>
      </c>
      <c r="BPU41" s="28">
        <v>3</v>
      </c>
      <c r="BPV41" s="59"/>
      <c r="BPW41" s="29"/>
      <c r="BPX41" s="60" t="str">
        <f t="shared" si="922"/>
        <v/>
      </c>
      <c r="BPY41" s="30">
        <v>1</v>
      </c>
      <c r="BPZ41" s="31">
        <v>2</v>
      </c>
      <c r="BQA41" s="27">
        <v>3</v>
      </c>
      <c r="BQB41" s="31">
        <v>1</v>
      </c>
      <c r="BQC41" s="31">
        <v>1</v>
      </c>
      <c r="BQD41" s="28">
        <v>5</v>
      </c>
      <c r="BQE41" s="59"/>
      <c r="BQF41" s="29"/>
      <c r="BQG41" s="60" t="str">
        <f t="shared" si="923"/>
        <v/>
      </c>
      <c r="BQH41" s="30"/>
      <c r="BQI41" s="31"/>
      <c r="BQJ41" s="27"/>
      <c r="BQK41" s="31"/>
      <c r="BQL41" s="31"/>
      <c r="BQM41" s="28"/>
      <c r="BQN41" s="59"/>
      <c r="BQO41" s="29"/>
      <c r="BQP41" s="60" t="str">
        <f t="shared" si="924"/>
        <v/>
      </c>
      <c r="BQQ41" s="30"/>
      <c r="BQR41" s="31"/>
      <c r="BQS41" s="27"/>
      <c r="BQT41" s="31"/>
      <c r="BQU41" s="31"/>
      <c r="BQV41" s="28"/>
      <c r="BQW41" s="59"/>
      <c r="BQX41" s="29"/>
      <c r="BQY41" s="60" t="str">
        <f t="shared" si="925"/>
        <v/>
      </c>
      <c r="BQZ41" s="30">
        <v>0</v>
      </c>
      <c r="BRA41" s="31">
        <v>3</v>
      </c>
      <c r="BRB41" s="27">
        <v>3</v>
      </c>
      <c r="BRC41" s="31">
        <v>0</v>
      </c>
      <c r="BRD41" s="31">
        <v>2</v>
      </c>
      <c r="BRE41" s="28">
        <v>5</v>
      </c>
      <c r="BRF41" s="59"/>
      <c r="BRG41" s="29"/>
      <c r="BRH41" s="60" t="str">
        <f t="shared" si="926"/>
        <v/>
      </c>
      <c r="BRI41" s="30">
        <v>0</v>
      </c>
      <c r="BRJ41" s="31">
        <v>1</v>
      </c>
      <c r="BRK41" s="27">
        <v>1</v>
      </c>
      <c r="BRL41" s="31">
        <v>1</v>
      </c>
      <c r="BRM41" s="31">
        <v>0</v>
      </c>
      <c r="BRN41" s="28">
        <v>2</v>
      </c>
      <c r="BRO41" s="59"/>
      <c r="BRP41" s="29"/>
      <c r="BRQ41" s="60" t="str">
        <f t="shared" si="927"/>
        <v/>
      </c>
      <c r="BRR41" s="30">
        <v>1</v>
      </c>
      <c r="BRS41" s="31">
        <v>1</v>
      </c>
      <c r="BRT41" s="27">
        <v>2</v>
      </c>
      <c r="BRU41" s="31">
        <v>0</v>
      </c>
      <c r="BRV41" s="31">
        <v>0</v>
      </c>
      <c r="BRW41" s="28">
        <v>2</v>
      </c>
      <c r="BRX41" s="59"/>
      <c r="BRY41" s="29"/>
      <c r="BRZ41" s="60" t="str">
        <f t="shared" si="928"/>
        <v/>
      </c>
      <c r="BSA41" s="30">
        <v>1</v>
      </c>
      <c r="BSB41" s="31">
        <v>0</v>
      </c>
      <c r="BSC41" s="27">
        <v>1</v>
      </c>
      <c r="BSD41" s="31">
        <v>2</v>
      </c>
      <c r="BSE41" s="31">
        <v>1</v>
      </c>
      <c r="BSF41" s="28">
        <v>4</v>
      </c>
      <c r="BSG41" s="59"/>
      <c r="BSH41" s="29"/>
      <c r="BSI41" s="60" t="str">
        <f t="shared" si="929"/>
        <v/>
      </c>
      <c r="BSJ41" s="30">
        <v>1</v>
      </c>
      <c r="BSK41" s="31">
        <v>0</v>
      </c>
      <c r="BSL41" s="27">
        <v>1</v>
      </c>
      <c r="BSM41" s="31">
        <v>0</v>
      </c>
      <c r="BSN41" s="31">
        <v>0</v>
      </c>
      <c r="BSO41" s="28">
        <v>1</v>
      </c>
      <c r="BSP41" s="59"/>
      <c r="BSQ41" s="29"/>
      <c r="BSR41" s="60" t="str">
        <f t="shared" si="930"/>
        <v/>
      </c>
      <c r="BSS41" s="30"/>
      <c r="BST41" s="31"/>
      <c r="BSU41" s="27"/>
      <c r="BSV41" s="31"/>
      <c r="BSW41" s="31"/>
      <c r="BSX41" s="28"/>
      <c r="BSY41" s="59"/>
      <c r="BSZ41" s="29"/>
      <c r="BTA41" s="60" t="str">
        <f t="shared" si="931"/>
        <v/>
      </c>
      <c r="BTB41" s="30"/>
      <c r="BTC41" s="31"/>
      <c r="BTD41" s="27"/>
      <c r="BTE41" s="31"/>
      <c r="BTF41" s="31"/>
      <c r="BTG41" s="28"/>
      <c r="BTH41" s="59"/>
      <c r="BTI41" s="29"/>
      <c r="BTJ41" s="60" t="str">
        <f t="shared" si="932"/>
        <v/>
      </c>
      <c r="BTK41" s="30">
        <v>0</v>
      </c>
      <c r="BTL41" s="31">
        <v>1</v>
      </c>
      <c r="BTM41" s="27">
        <v>1</v>
      </c>
      <c r="BTN41" s="31">
        <v>1</v>
      </c>
      <c r="BTO41" s="31">
        <v>0</v>
      </c>
      <c r="BTP41" s="28">
        <v>2</v>
      </c>
      <c r="BTQ41" s="59"/>
      <c r="BTR41" s="29"/>
      <c r="BTS41" s="60" t="str">
        <f t="shared" si="933"/>
        <v/>
      </c>
      <c r="BTT41" s="30">
        <v>2</v>
      </c>
      <c r="BTU41" s="31">
        <v>0</v>
      </c>
      <c r="BTV41" s="27">
        <v>2</v>
      </c>
      <c r="BTW41" s="31">
        <v>1</v>
      </c>
      <c r="BTX41" s="31">
        <v>1</v>
      </c>
      <c r="BTY41" s="28">
        <v>4</v>
      </c>
      <c r="BTZ41" s="59"/>
      <c r="BUA41" s="29"/>
      <c r="BUB41" s="60" t="str">
        <f t="shared" si="934"/>
        <v/>
      </c>
      <c r="BUC41" s="30">
        <v>1</v>
      </c>
      <c r="BUD41" s="31">
        <v>1</v>
      </c>
      <c r="BUE41" s="27">
        <v>2</v>
      </c>
      <c r="BUF41" s="31">
        <v>0</v>
      </c>
      <c r="BUG41" s="31">
        <v>0</v>
      </c>
      <c r="BUH41" s="28">
        <v>2</v>
      </c>
      <c r="BUI41" s="59"/>
      <c r="BUJ41" s="29"/>
      <c r="BUK41" s="60" t="str">
        <f t="shared" si="935"/>
        <v/>
      </c>
      <c r="BUL41" s="30"/>
      <c r="BUM41" s="31"/>
      <c r="BUN41" s="27"/>
      <c r="BUO41" s="31"/>
      <c r="BUP41" s="31"/>
      <c r="BUQ41" s="28"/>
      <c r="BUR41" s="59"/>
      <c r="BUS41" s="29"/>
      <c r="BUT41" s="60" t="str">
        <f t="shared" si="936"/>
        <v/>
      </c>
    </row>
    <row r="42" spans="1:1918">
      <c r="A42" s="42" t="s">
        <v>164</v>
      </c>
      <c r="B42" s="30">
        <v>13</v>
      </c>
      <c r="C42" s="31">
        <v>1</v>
      </c>
      <c r="D42" s="27">
        <v>14</v>
      </c>
      <c r="E42" s="31">
        <v>0</v>
      </c>
      <c r="F42" s="31">
        <v>2</v>
      </c>
      <c r="G42" s="28">
        <v>16</v>
      </c>
      <c r="H42" s="59"/>
      <c r="I42" s="29"/>
      <c r="J42" s="60" t="s">
        <v>250</v>
      </c>
      <c r="K42" s="30"/>
      <c r="L42" s="31"/>
      <c r="M42" s="27"/>
      <c r="N42" s="31"/>
      <c r="O42" s="31"/>
      <c r="P42" s="28"/>
      <c r="Q42" s="59"/>
      <c r="R42" s="29"/>
      <c r="S42" s="60" t="s">
        <v>250</v>
      </c>
      <c r="T42" s="30">
        <v>9</v>
      </c>
      <c r="U42" s="31">
        <v>3</v>
      </c>
      <c r="V42" s="27">
        <v>12</v>
      </c>
      <c r="W42" s="31">
        <v>3</v>
      </c>
      <c r="X42" s="31">
        <v>2</v>
      </c>
      <c r="Y42" s="28">
        <v>17</v>
      </c>
      <c r="Z42" s="59"/>
      <c r="AA42" s="29"/>
      <c r="AB42" s="60" t="s">
        <v>250</v>
      </c>
      <c r="AC42" s="30">
        <v>7</v>
      </c>
      <c r="AD42" s="31">
        <v>2</v>
      </c>
      <c r="AE42" s="27">
        <v>9</v>
      </c>
      <c r="AF42" s="31">
        <v>1</v>
      </c>
      <c r="AG42" s="31">
        <v>6</v>
      </c>
      <c r="AH42" s="28">
        <v>16</v>
      </c>
      <c r="AI42" s="59"/>
      <c r="AJ42" s="29"/>
      <c r="AK42" s="60" t="s">
        <v>250</v>
      </c>
      <c r="AL42" s="30"/>
      <c r="AM42" s="31"/>
      <c r="AN42" s="27"/>
      <c r="AO42" s="31"/>
      <c r="AP42" s="31"/>
      <c r="AQ42" s="28"/>
      <c r="AR42" s="59"/>
      <c r="AS42" s="29"/>
      <c r="AT42" s="60" t="s">
        <v>250</v>
      </c>
      <c r="AU42" s="30"/>
      <c r="AV42" s="31"/>
      <c r="AW42" s="27"/>
      <c r="AX42" s="31"/>
      <c r="AY42" s="31"/>
      <c r="AZ42" s="28"/>
      <c r="BA42" s="59"/>
      <c r="BB42" s="29"/>
      <c r="BC42" s="60" t="s">
        <v>250</v>
      </c>
      <c r="BD42" s="30"/>
      <c r="BE42" s="31"/>
      <c r="BF42" s="27"/>
      <c r="BG42" s="31"/>
      <c r="BH42" s="31"/>
      <c r="BI42" s="28"/>
      <c r="BJ42" s="59"/>
      <c r="BK42" s="29"/>
      <c r="BL42" s="60" t="s">
        <v>250</v>
      </c>
      <c r="BM42" s="30">
        <v>8</v>
      </c>
      <c r="BN42" s="31">
        <v>1</v>
      </c>
      <c r="BO42" s="27">
        <v>9</v>
      </c>
      <c r="BP42" s="31">
        <v>3</v>
      </c>
      <c r="BQ42" s="31">
        <v>3</v>
      </c>
      <c r="BR42" s="28">
        <v>15</v>
      </c>
      <c r="BS42" s="59"/>
      <c r="BT42" s="29"/>
      <c r="BU42" s="60" t="s">
        <v>250</v>
      </c>
      <c r="BV42" s="30">
        <v>10</v>
      </c>
      <c r="BW42" s="31">
        <v>0</v>
      </c>
      <c r="BX42" s="27">
        <v>10</v>
      </c>
      <c r="BY42" s="31">
        <v>0</v>
      </c>
      <c r="BZ42" s="31">
        <v>2</v>
      </c>
      <c r="CA42" s="28">
        <v>12</v>
      </c>
      <c r="CB42" s="59"/>
      <c r="CC42" s="29"/>
      <c r="CD42" s="60" t="s">
        <v>250</v>
      </c>
      <c r="CE42" s="30">
        <v>5</v>
      </c>
      <c r="CF42" s="31">
        <v>3</v>
      </c>
      <c r="CG42" s="27">
        <v>8</v>
      </c>
      <c r="CH42" s="31">
        <v>5</v>
      </c>
      <c r="CI42" s="31">
        <v>1</v>
      </c>
      <c r="CJ42" s="28">
        <v>14</v>
      </c>
      <c r="CK42" s="59"/>
      <c r="CL42" s="29"/>
      <c r="CM42" s="60" t="s">
        <v>250</v>
      </c>
      <c r="CN42" s="30">
        <v>8</v>
      </c>
      <c r="CO42" s="31">
        <v>1</v>
      </c>
      <c r="CP42" s="27">
        <v>9</v>
      </c>
      <c r="CQ42" s="31">
        <v>1</v>
      </c>
      <c r="CR42" s="31">
        <v>3</v>
      </c>
      <c r="CS42" s="28">
        <v>13</v>
      </c>
      <c r="CT42" s="59"/>
      <c r="CU42" s="29"/>
      <c r="CV42" s="60" t="s">
        <v>250</v>
      </c>
      <c r="CW42" s="30"/>
      <c r="CX42" s="31"/>
      <c r="CY42" s="27"/>
      <c r="CZ42" s="31"/>
      <c r="DA42" s="31"/>
      <c r="DB42" s="28"/>
      <c r="DC42" s="59"/>
      <c r="DD42" s="29"/>
      <c r="DE42" s="60" t="s">
        <v>250</v>
      </c>
      <c r="DF42" s="30">
        <v>9</v>
      </c>
      <c r="DG42" s="31">
        <v>4</v>
      </c>
      <c r="DH42" s="27">
        <v>13</v>
      </c>
      <c r="DI42" s="31">
        <v>2</v>
      </c>
      <c r="DJ42" s="31">
        <v>5</v>
      </c>
      <c r="DK42" s="28">
        <v>20</v>
      </c>
      <c r="DL42" s="59"/>
      <c r="DM42" s="29">
        <v>12</v>
      </c>
      <c r="DN42" s="60" t="s">
        <v>250</v>
      </c>
      <c r="DO42" s="30">
        <v>7</v>
      </c>
      <c r="DP42" s="31">
        <v>3</v>
      </c>
      <c r="DQ42" s="27">
        <v>10</v>
      </c>
      <c r="DR42" s="31">
        <v>4</v>
      </c>
      <c r="DS42" s="31">
        <v>6</v>
      </c>
      <c r="DT42" s="28">
        <v>20</v>
      </c>
      <c r="DU42" s="59"/>
      <c r="DV42" s="29">
        <v>11</v>
      </c>
      <c r="DW42" s="60" t="s">
        <v>250</v>
      </c>
      <c r="DX42" s="30">
        <v>9</v>
      </c>
      <c r="DY42" s="31">
        <v>4</v>
      </c>
      <c r="DZ42" s="27">
        <v>13</v>
      </c>
      <c r="EA42" s="31">
        <v>1</v>
      </c>
      <c r="EB42" s="31">
        <v>3</v>
      </c>
      <c r="EC42" s="28">
        <v>17</v>
      </c>
      <c r="ED42" s="59"/>
      <c r="EE42" s="29">
        <v>10</v>
      </c>
      <c r="EF42" s="60" t="s">
        <v>250</v>
      </c>
      <c r="EG42" s="30">
        <v>9</v>
      </c>
      <c r="EH42" s="31">
        <v>2</v>
      </c>
      <c r="EI42" s="27">
        <v>11</v>
      </c>
      <c r="EJ42" s="31">
        <v>1</v>
      </c>
      <c r="EK42" s="31">
        <v>2</v>
      </c>
      <c r="EL42" s="28">
        <v>14</v>
      </c>
      <c r="EM42" s="59"/>
      <c r="EN42" s="29">
        <v>4</v>
      </c>
      <c r="EO42" s="60" t="s">
        <v>250</v>
      </c>
      <c r="EP42" s="30">
        <v>8</v>
      </c>
      <c r="EQ42" s="31">
        <v>2</v>
      </c>
      <c r="ER42" s="27">
        <v>10</v>
      </c>
      <c r="ES42" s="31">
        <v>2</v>
      </c>
      <c r="ET42" s="31">
        <v>4</v>
      </c>
      <c r="EU42" s="28">
        <v>16</v>
      </c>
      <c r="EV42" s="59"/>
      <c r="EW42" s="29">
        <v>4</v>
      </c>
      <c r="EX42" s="60" t="s">
        <v>250</v>
      </c>
      <c r="EY42" s="30"/>
      <c r="EZ42" s="31"/>
      <c r="FA42" s="27"/>
      <c r="FB42" s="31"/>
      <c r="FC42" s="31"/>
      <c r="FD42" s="28"/>
      <c r="FE42" s="59"/>
      <c r="FF42" s="29"/>
      <c r="FG42" s="60" t="s">
        <v>250</v>
      </c>
      <c r="FH42" s="30"/>
      <c r="FI42" s="31"/>
      <c r="FJ42" s="27"/>
      <c r="FK42" s="31"/>
      <c r="FL42" s="31"/>
      <c r="FM42" s="28"/>
      <c r="FN42" s="59"/>
      <c r="FO42" s="29">
        <v>0</v>
      </c>
      <c r="FP42" s="60" t="s">
        <v>250</v>
      </c>
      <c r="FQ42" s="30"/>
      <c r="FR42" s="31"/>
      <c r="FS42" s="27"/>
      <c r="FT42" s="31"/>
      <c r="FU42" s="31"/>
      <c r="FV42" s="28"/>
      <c r="FW42" s="59"/>
      <c r="FX42" s="29"/>
      <c r="FY42" s="60" t="s">
        <v>250</v>
      </c>
      <c r="FZ42" s="30">
        <v>6</v>
      </c>
      <c r="GA42" s="31">
        <v>2</v>
      </c>
      <c r="GB42" s="27">
        <v>8</v>
      </c>
      <c r="GC42" s="31">
        <v>5</v>
      </c>
      <c r="GD42" s="31">
        <v>2</v>
      </c>
      <c r="GE42" s="28">
        <v>15</v>
      </c>
      <c r="GF42" s="59"/>
      <c r="GG42" s="29">
        <v>4</v>
      </c>
      <c r="GH42" s="60" t="s">
        <v>250</v>
      </c>
      <c r="GI42" s="30"/>
      <c r="GJ42" s="31"/>
      <c r="GK42" s="27"/>
      <c r="GL42" s="31"/>
      <c r="GM42" s="31"/>
      <c r="GN42" s="28"/>
      <c r="GO42" s="59"/>
      <c r="GP42" s="29"/>
      <c r="GQ42" s="60" t="s">
        <v>250</v>
      </c>
      <c r="GR42" s="30">
        <v>7</v>
      </c>
      <c r="GS42" s="31">
        <v>4</v>
      </c>
      <c r="GT42" s="27">
        <v>11</v>
      </c>
      <c r="GU42" s="31">
        <v>1</v>
      </c>
      <c r="GV42" s="31">
        <v>5</v>
      </c>
      <c r="GW42" s="28">
        <v>17</v>
      </c>
      <c r="GX42" s="59"/>
      <c r="GY42" s="29">
        <v>6</v>
      </c>
      <c r="GZ42" s="60" t="s">
        <v>250</v>
      </c>
      <c r="HA42" s="30">
        <v>7</v>
      </c>
      <c r="HB42" s="31">
        <v>3</v>
      </c>
      <c r="HC42" s="27">
        <v>10</v>
      </c>
      <c r="HD42" s="31">
        <v>2</v>
      </c>
      <c r="HE42" s="31">
        <v>3</v>
      </c>
      <c r="HF42" s="28">
        <v>15</v>
      </c>
      <c r="HG42" s="59"/>
      <c r="HH42" s="29">
        <v>8</v>
      </c>
      <c r="HI42" s="60" t="s">
        <v>250</v>
      </c>
      <c r="HJ42" s="30">
        <v>6</v>
      </c>
      <c r="HK42" s="31">
        <v>0</v>
      </c>
      <c r="HL42" s="27">
        <v>6</v>
      </c>
      <c r="HM42" s="31">
        <v>1</v>
      </c>
      <c r="HN42" s="31">
        <v>3</v>
      </c>
      <c r="HO42" s="28">
        <v>10</v>
      </c>
      <c r="HP42" s="59"/>
      <c r="HQ42" s="29">
        <v>1</v>
      </c>
      <c r="HR42" s="60" t="s">
        <v>250</v>
      </c>
      <c r="HS42" s="30"/>
      <c r="HT42" s="31"/>
      <c r="HU42" s="27"/>
      <c r="HV42" s="31"/>
      <c r="HW42" s="31"/>
      <c r="HX42" s="28"/>
      <c r="HY42" s="59"/>
      <c r="HZ42" s="29">
        <v>0</v>
      </c>
      <c r="IA42" s="60" t="s">
        <v>250</v>
      </c>
      <c r="IB42" s="30">
        <v>8</v>
      </c>
      <c r="IC42" s="31">
        <v>0</v>
      </c>
      <c r="ID42" s="27">
        <v>8</v>
      </c>
      <c r="IE42" s="31">
        <v>2</v>
      </c>
      <c r="IF42" s="31">
        <v>3</v>
      </c>
      <c r="IG42" s="28">
        <v>13</v>
      </c>
      <c r="IH42" s="59"/>
      <c r="II42" s="29">
        <v>8</v>
      </c>
      <c r="IJ42" s="60" t="s">
        <v>250</v>
      </c>
      <c r="IK42" s="30"/>
      <c r="IL42" s="31"/>
      <c r="IM42" s="27"/>
      <c r="IN42" s="31"/>
      <c r="IO42" s="31"/>
      <c r="IP42" s="28"/>
      <c r="IQ42" s="59"/>
      <c r="IR42" s="29"/>
      <c r="IS42" s="60" t="s">
        <v>250</v>
      </c>
      <c r="IT42" s="30">
        <v>5</v>
      </c>
      <c r="IU42" s="31">
        <v>8</v>
      </c>
      <c r="IV42" s="27">
        <v>13</v>
      </c>
      <c r="IW42" s="31">
        <v>4</v>
      </c>
      <c r="IX42" s="31">
        <v>4</v>
      </c>
      <c r="IY42" s="28">
        <v>21</v>
      </c>
      <c r="IZ42" s="59"/>
      <c r="JA42" s="29">
        <v>2</v>
      </c>
      <c r="JB42" s="60" t="s">
        <v>250</v>
      </c>
      <c r="JC42" s="30"/>
      <c r="JD42" s="31"/>
      <c r="JE42" s="27"/>
      <c r="JF42" s="31"/>
      <c r="JG42" s="31"/>
      <c r="JH42" s="28"/>
      <c r="JI42" s="59"/>
      <c r="JJ42" s="29"/>
      <c r="JK42" s="60" t="s">
        <v>250</v>
      </c>
      <c r="JL42" s="30">
        <v>9</v>
      </c>
      <c r="JM42" s="31">
        <v>2</v>
      </c>
      <c r="JN42" s="27">
        <v>11</v>
      </c>
      <c r="JO42" s="31">
        <v>3</v>
      </c>
      <c r="JP42" s="31">
        <v>2</v>
      </c>
      <c r="JQ42" s="28">
        <v>16</v>
      </c>
      <c r="JR42" s="59"/>
      <c r="JS42" s="29">
        <v>0</v>
      </c>
      <c r="JT42" s="60" t="str">
        <f t="shared" si="1084"/>
        <v/>
      </c>
      <c r="JU42" s="30">
        <v>4</v>
      </c>
      <c r="JV42" s="31">
        <v>4</v>
      </c>
      <c r="JW42" s="27">
        <v>8</v>
      </c>
      <c r="JX42" s="31">
        <v>1</v>
      </c>
      <c r="JY42" s="31">
        <v>2</v>
      </c>
      <c r="JZ42" s="28">
        <v>11</v>
      </c>
      <c r="KA42" s="59"/>
      <c r="KB42" s="29">
        <v>2</v>
      </c>
      <c r="KC42" s="60" t="str">
        <f t="shared" si="1085"/>
        <v/>
      </c>
      <c r="KD42" s="30"/>
      <c r="KE42" s="31"/>
      <c r="KF42" s="27"/>
      <c r="KG42" s="31"/>
      <c r="KH42" s="31"/>
      <c r="KI42" s="28"/>
      <c r="KJ42" s="59"/>
      <c r="KK42" s="29">
        <v>0</v>
      </c>
      <c r="KL42" s="60" t="str">
        <f t="shared" si="1086"/>
        <v/>
      </c>
      <c r="KM42" s="30">
        <v>6</v>
      </c>
      <c r="KN42" s="31">
        <v>0</v>
      </c>
      <c r="KO42" s="27">
        <v>6</v>
      </c>
      <c r="KP42" s="31">
        <v>1</v>
      </c>
      <c r="KQ42" s="31">
        <v>5</v>
      </c>
      <c r="KR42" s="28">
        <v>12</v>
      </c>
      <c r="KS42" s="59"/>
      <c r="KT42" s="29">
        <v>8</v>
      </c>
      <c r="KU42" s="60" t="str">
        <f t="shared" si="1087"/>
        <v/>
      </c>
      <c r="KV42" s="30"/>
      <c r="KW42" s="31"/>
      <c r="KX42" s="27"/>
      <c r="KY42" s="31"/>
      <c r="KZ42" s="31"/>
      <c r="LA42" s="28"/>
      <c r="LB42" s="59"/>
      <c r="LC42" s="29"/>
      <c r="LD42" s="60" t="str">
        <f t="shared" si="1088"/>
        <v/>
      </c>
      <c r="LE42" s="30"/>
      <c r="LF42" s="31"/>
      <c r="LG42" s="27"/>
      <c r="LH42" s="31"/>
      <c r="LI42" s="31"/>
      <c r="LJ42" s="28"/>
      <c r="LK42" s="59"/>
      <c r="LL42" s="29"/>
      <c r="LM42" s="60" t="str">
        <f t="shared" si="1089"/>
        <v/>
      </c>
      <c r="LN42" s="30">
        <v>3</v>
      </c>
      <c r="LO42" s="31">
        <v>3</v>
      </c>
      <c r="LP42" s="27">
        <v>6</v>
      </c>
      <c r="LQ42" s="31">
        <v>1</v>
      </c>
      <c r="LR42" s="31">
        <v>3</v>
      </c>
      <c r="LS42" s="28">
        <v>10</v>
      </c>
      <c r="LT42" s="59"/>
      <c r="LU42" s="29">
        <v>4</v>
      </c>
      <c r="LV42" s="60" t="str">
        <f t="shared" si="1090"/>
        <v/>
      </c>
      <c r="LW42" s="30">
        <v>3</v>
      </c>
      <c r="LX42" s="31">
        <v>3</v>
      </c>
      <c r="LY42" s="27">
        <v>6</v>
      </c>
      <c r="LZ42" s="31">
        <v>5</v>
      </c>
      <c r="MA42" s="31">
        <v>1</v>
      </c>
      <c r="MB42" s="28">
        <v>12</v>
      </c>
      <c r="MC42" s="59"/>
      <c r="MD42" s="29">
        <v>10</v>
      </c>
      <c r="ME42" s="60" t="str">
        <f t="shared" si="1091"/>
        <v/>
      </c>
      <c r="MF42" s="30">
        <v>6</v>
      </c>
      <c r="MG42" s="31">
        <v>1</v>
      </c>
      <c r="MH42" s="27">
        <v>7</v>
      </c>
      <c r="MI42" s="31">
        <v>1</v>
      </c>
      <c r="MJ42" s="31">
        <v>2</v>
      </c>
      <c r="MK42" s="28">
        <v>10</v>
      </c>
      <c r="ML42" s="59"/>
      <c r="MM42" s="29">
        <v>6</v>
      </c>
      <c r="MN42" s="60" t="str">
        <f t="shared" si="1092"/>
        <v/>
      </c>
      <c r="MO42" s="30"/>
      <c r="MP42" s="31"/>
      <c r="MQ42" s="27"/>
      <c r="MR42" s="31"/>
      <c r="MS42" s="31"/>
      <c r="MT42" s="28"/>
      <c r="MU42" s="59"/>
      <c r="MV42" s="29"/>
      <c r="MW42" s="60" t="str">
        <f t="shared" si="1093"/>
        <v/>
      </c>
      <c r="MX42" s="30">
        <v>5</v>
      </c>
      <c r="MY42" s="31">
        <v>2</v>
      </c>
      <c r="MZ42" s="27">
        <v>7</v>
      </c>
      <c r="NA42" s="31">
        <v>4</v>
      </c>
      <c r="NB42" s="31">
        <v>4</v>
      </c>
      <c r="NC42" s="28">
        <v>15</v>
      </c>
      <c r="ND42" s="59"/>
      <c r="NE42" s="29">
        <v>0</v>
      </c>
      <c r="NF42" s="60" t="str">
        <f t="shared" si="1094"/>
        <v/>
      </c>
      <c r="NG42" s="30">
        <v>7</v>
      </c>
      <c r="NH42" s="31">
        <v>3</v>
      </c>
      <c r="NI42" s="27">
        <v>10</v>
      </c>
      <c r="NJ42" s="31">
        <v>2</v>
      </c>
      <c r="NK42" s="31">
        <v>0</v>
      </c>
      <c r="NL42" s="28">
        <v>12</v>
      </c>
      <c r="NM42" s="59"/>
      <c r="NN42" s="29">
        <v>9</v>
      </c>
      <c r="NO42" s="60" t="str">
        <f t="shared" si="1095"/>
        <v/>
      </c>
      <c r="NP42" s="30">
        <v>7</v>
      </c>
      <c r="NQ42" s="31">
        <v>2</v>
      </c>
      <c r="NR42" s="27">
        <v>9</v>
      </c>
      <c r="NS42" s="31">
        <v>0</v>
      </c>
      <c r="NT42" s="31">
        <v>1</v>
      </c>
      <c r="NU42" s="28">
        <v>10</v>
      </c>
      <c r="NV42" s="59"/>
      <c r="NW42" s="29">
        <v>5</v>
      </c>
      <c r="NX42" s="60" t="str">
        <f t="shared" si="1096"/>
        <v/>
      </c>
      <c r="NY42" s="30">
        <v>3</v>
      </c>
      <c r="NZ42" s="31">
        <v>2</v>
      </c>
      <c r="OA42" s="27">
        <v>5</v>
      </c>
      <c r="OB42" s="31">
        <v>1</v>
      </c>
      <c r="OC42" s="31">
        <v>5</v>
      </c>
      <c r="OD42" s="28">
        <v>11</v>
      </c>
      <c r="OE42" s="59"/>
      <c r="OF42" s="29">
        <v>3</v>
      </c>
      <c r="OG42" s="60" t="str">
        <f t="shared" si="1097"/>
        <v/>
      </c>
      <c r="OH42" s="30"/>
      <c r="OI42" s="31"/>
      <c r="OJ42" s="27"/>
      <c r="OK42" s="31"/>
      <c r="OL42" s="31"/>
      <c r="OM42" s="28"/>
      <c r="ON42" s="59"/>
      <c r="OO42" s="29">
        <v>3</v>
      </c>
      <c r="OP42" s="60" t="str">
        <f t="shared" si="1098"/>
        <v/>
      </c>
      <c r="OQ42" s="30">
        <v>4</v>
      </c>
      <c r="OR42" s="31">
        <v>2</v>
      </c>
      <c r="OS42" s="27">
        <v>6</v>
      </c>
      <c r="OT42" s="31">
        <v>2</v>
      </c>
      <c r="OU42" s="31">
        <v>2</v>
      </c>
      <c r="OV42" s="28">
        <v>10</v>
      </c>
      <c r="OW42" s="59"/>
      <c r="OX42" s="29">
        <v>2</v>
      </c>
      <c r="OY42" s="60" t="str">
        <f t="shared" si="1099"/>
        <v/>
      </c>
      <c r="OZ42" s="472"/>
      <c r="PA42" s="472"/>
      <c r="PB42" s="473" t="s">
        <v>257</v>
      </c>
      <c r="PC42" s="472"/>
      <c r="PD42" s="472"/>
      <c r="PE42" s="474"/>
      <c r="PF42" s="59"/>
      <c r="PG42" s="29"/>
      <c r="PH42" s="60" t="s">
        <v>250</v>
      </c>
      <c r="PI42" s="30">
        <v>7</v>
      </c>
      <c r="PJ42" s="31">
        <v>0</v>
      </c>
      <c r="PK42" s="27">
        <v>7</v>
      </c>
      <c r="PL42" s="31">
        <v>0</v>
      </c>
      <c r="PM42" s="31">
        <v>6</v>
      </c>
      <c r="PN42" s="28">
        <v>13</v>
      </c>
      <c r="PO42" s="59"/>
      <c r="PP42" s="29">
        <v>7</v>
      </c>
      <c r="PQ42" s="60" t="str">
        <f t="shared" si="1100"/>
        <v/>
      </c>
      <c r="PR42" s="30">
        <v>5</v>
      </c>
      <c r="PS42" s="31">
        <v>5</v>
      </c>
      <c r="PT42" s="27">
        <v>10</v>
      </c>
      <c r="PU42" s="31">
        <v>2</v>
      </c>
      <c r="PV42" s="31">
        <v>1</v>
      </c>
      <c r="PW42" s="28">
        <v>13</v>
      </c>
      <c r="PX42" s="59"/>
      <c r="PY42" s="29">
        <v>4</v>
      </c>
      <c r="PZ42" s="60" t="str">
        <f t="shared" si="1101"/>
        <v/>
      </c>
      <c r="QA42" s="30"/>
      <c r="QB42" s="31"/>
      <c r="QC42" s="27"/>
      <c r="QD42" s="31"/>
      <c r="QE42" s="31"/>
      <c r="QF42" s="28"/>
      <c r="QG42" s="59"/>
      <c r="QH42" s="29"/>
      <c r="QI42" s="60" t="str">
        <f t="shared" si="1102"/>
        <v/>
      </c>
      <c r="QJ42" s="30"/>
      <c r="QK42" s="31"/>
      <c r="QL42" s="27"/>
      <c r="QM42" s="31"/>
      <c r="QN42" s="31"/>
      <c r="QO42" s="28"/>
      <c r="QP42" s="59"/>
      <c r="QQ42" s="29"/>
      <c r="QR42" s="60" t="str">
        <f t="shared" si="1103"/>
        <v/>
      </c>
      <c r="QS42" s="30">
        <v>5</v>
      </c>
      <c r="QT42" s="31">
        <v>4</v>
      </c>
      <c r="QU42" s="27">
        <v>9</v>
      </c>
      <c r="QV42" s="31">
        <v>2</v>
      </c>
      <c r="QW42" s="31">
        <v>0</v>
      </c>
      <c r="QX42" s="28">
        <v>11</v>
      </c>
      <c r="QY42" s="59"/>
      <c r="QZ42" s="29">
        <v>6</v>
      </c>
      <c r="RA42" s="60" t="str">
        <f t="shared" si="1104"/>
        <v/>
      </c>
      <c r="RB42" s="30">
        <v>3</v>
      </c>
      <c r="RC42" s="31">
        <v>2</v>
      </c>
      <c r="RD42" s="27">
        <v>5</v>
      </c>
      <c r="RE42" s="31">
        <v>1</v>
      </c>
      <c r="RF42" s="31">
        <v>2</v>
      </c>
      <c r="RG42" s="28">
        <v>8</v>
      </c>
      <c r="RH42" s="59"/>
      <c r="RI42" s="29">
        <v>6</v>
      </c>
      <c r="RJ42" s="60" t="str">
        <f t="shared" si="1105"/>
        <v/>
      </c>
      <c r="RK42" s="30"/>
      <c r="RL42" s="31"/>
      <c r="RM42" s="27"/>
      <c r="RN42" s="31"/>
      <c r="RO42" s="31"/>
      <c r="RP42" s="28"/>
      <c r="RQ42" s="59"/>
      <c r="RR42" s="29"/>
      <c r="RS42" s="60" t="str">
        <f t="shared" si="1106"/>
        <v/>
      </c>
      <c r="RT42" s="30"/>
      <c r="RU42" s="31"/>
      <c r="RV42" s="27"/>
      <c r="RW42" s="31"/>
      <c r="RX42" s="31"/>
      <c r="RY42" s="28"/>
      <c r="RZ42" s="59"/>
      <c r="SA42" s="29"/>
      <c r="SB42" s="60" t="str">
        <f t="shared" si="1107"/>
        <v/>
      </c>
      <c r="SC42" s="30">
        <v>5</v>
      </c>
      <c r="SD42" s="31">
        <v>3</v>
      </c>
      <c r="SE42" s="27">
        <v>8</v>
      </c>
      <c r="SF42" s="31">
        <v>1</v>
      </c>
      <c r="SG42" s="31">
        <v>1</v>
      </c>
      <c r="SH42" s="28">
        <v>10</v>
      </c>
      <c r="SI42" s="59"/>
      <c r="SJ42" s="29">
        <v>7</v>
      </c>
      <c r="SK42" s="60" t="str">
        <f t="shared" si="1108"/>
        <v/>
      </c>
      <c r="SL42" s="30">
        <v>4</v>
      </c>
      <c r="SM42" s="31">
        <v>4</v>
      </c>
      <c r="SN42" s="27">
        <v>8</v>
      </c>
      <c r="SO42" s="31">
        <v>2</v>
      </c>
      <c r="SP42" s="31">
        <v>0</v>
      </c>
      <c r="SQ42" s="28">
        <v>10</v>
      </c>
      <c r="SR42" s="59"/>
      <c r="SS42" s="29">
        <v>5</v>
      </c>
      <c r="ST42" s="60" t="str">
        <f t="shared" si="1109"/>
        <v/>
      </c>
      <c r="SU42" s="30">
        <v>5</v>
      </c>
      <c r="SV42" s="31">
        <v>0</v>
      </c>
      <c r="SW42" s="27">
        <v>5</v>
      </c>
      <c r="SX42" s="31">
        <v>0</v>
      </c>
      <c r="SY42" s="31">
        <v>1</v>
      </c>
      <c r="SZ42" s="28">
        <v>6</v>
      </c>
      <c r="TA42" s="59"/>
      <c r="TB42" s="29">
        <v>3</v>
      </c>
      <c r="TC42" s="60" t="str">
        <f t="shared" si="1110"/>
        <v/>
      </c>
      <c r="TD42" s="30">
        <v>8</v>
      </c>
      <c r="TE42" s="31">
        <v>0</v>
      </c>
      <c r="TF42" s="27">
        <v>8</v>
      </c>
      <c r="TG42" s="31">
        <v>3</v>
      </c>
      <c r="TH42" s="31">
        <v>4</v>
      </c>
      <c r="TI42" s="28">
        <v>15</v>
      </c>
      <c r="TJ42" s="59"/>
      <c r="TK42" s="29">
        <v>28</v>
      </c>
      <c r="TL42" s="60" t="str">
        <f t="shared" si="1111"/>
        <v/>
      </c>
      <c r="TM42" s="30">
        <v>6</v>
      </c>
      <c r="TN42" s="31">
        <v>3</v>
      </c>
      <c r="TO42" s="27">
        <v>9</v>
      </c>
      <c r="TP42" s="31">
        <v>4</v>
      </c>
      <c r="TQ42" s="31">
        <v>2</v>
      </c>
      <c r="TR42" s="28">
        <v>15</v>
      </c>
      <c r="TS42" s="59"/>
      <c r="TT42" s="29">
        <v>7</v>
      </c>
      <c r="TU42" s="60" t="str">
        <f t="shared" si="1112"/>
        <v/>
      </c>
      <c r="TV42" s="30"/>
      <c r="TW42" s="31"/>
      <c r="TX42" s="27"/>
      <c r="TY42" s="31"/>
      <c r="TZ42" s="31"/>
      <c r="UA42" s="28"/>
      <c r="UB42" s="59"/>
      <c r="UC42" s="29"/>
      <c r="UD42" s="60" t="str">
        <f t="shared" si="1113"/>
        <v/>
      </c>
      <c r="UE42" s="30">
        <v>7</v>
      </c>
      <c r="UF42" s="31">
        <v>2</v>
      </c>
      <c r="UG42" s="27">
        <v>9</v>
      </c>
      <c r="UH42" s="31">
        <v>0</v>
      </c>
      <c r="UI42" s="31">
        <v>2</v>
      </c>
      <c r="UJ42" s="28">
        <v>11</v>
      </c>
      <c r="UK42" s="59"/>
      <c r="UL42" s="29">
        <v>5</v>
      </c>
      <c r="UM42" s="60" t="str">
        <f t="shared" si="1114"/>
        <v/>
      </c>
      <c r="UN42" s="30">
        <v>2</v>
      </c>
      <c r="UO42" s="31">
        <v>1</v>
      </c>
      <c r="UP42" s="27">
        <v>3</v>
      </c>
      <c r="UQ42" s="31">
        <v>2</v>
      </c>
      <c r="UR42" s="31">
        <v>1</v>
      </c>
      <c r="US42" s="28">
        <v>6</v>
      </c>
      <c r="UT42" s="59"/>
      <c r="UU42" s="29">
        <v>8</v>
      </c>
      <c r="UV42" s="60" t="str">
        <f t="shared" si="1115"/>
        <v/>
      </c>
      <c r="UW42" s="30">
        <v>3</v>
      </c>
      <c r="UX42" s="31">
        <v>2</v>
      </c>
      <c r="UY42" s="27">
        <v>5</v>
      </c>
      <c r="UZ42" s="31">
        <v>2</v>
      </c>
      <c r="VA42" s="31">
        <v>2</v>
      </c>
      <c r="VB42" s="28">
        <v>9</v>
      </c>
      <c r="VC42" s="59"/>
      <c r="VD42" s="29">
        <v>12</v>
      </c>
      <c r="VE42" s="60" t="str">
        <f t="shared" si="1116"/>
        <v/>
      </c>
      <c r="VF42" s="30">
        <v>4</v>
      </c>
      <c r="VG42" s="31">
        <v>2</v>
      </c>
      <c r="VH42" s="27">
        <v>6</v>
      </c>
      <c r="VI42" s="31">
        <v>0</v>
      </c>
      <c r="VJ42" s="31">
        <v>2</v>
      </c>
      <c r="VK42" s="28">
        <v>8</v>
      </c>
      <c r="VL42" s="59"/>
      <c r="VM42" s="29">
        <v>2</v>
      </c>
      <c r="VN42" s="60" t="str">
        <f t="shared" si="1117"/>
        <v/>
      </c>
      <c r="VO42" s="30">
        <v>4</v>
      </c>
      <c r="VP42" s="31">
        <v>3</v>
      </c>
      <c r="VQ42" s="27">
        <v>7</v>
      </c>
      <c r="VR42" s="31">
        <v>0</v>
      </c>
      <c r="VS42" s="31">
        <v>4</v>
      </c>
      <c r="VT42" s="28">
        <v>11</v>
      </c>
      <c r="VU42" s="59"/>
      <c r="VV42" s="29">
        <v>2</v>
      </c>
      <c r="VW42" s="60" t="str">
        <f t="shared" si="1118"/>
        <v/>
      </c>
      <c r="VX42" s="30"/>
      <c r="VY42" s="31"/>
      <c r="VZ42" s="27"/>
      <c r="WA42" s="31"/>
      <c r="WB42" s="31"/>
      <c r="WC42" s="28"/>
      <c r="WD42" s="59"/>
      <c r="WE42" s="29"/>
      <c r="WF42" s="60" t="str">
        <f t="shared" si="1119"/>
        <v/>
      </c>
      <c r="WG42" s="30"/>
      <c r="WH42" s="31"/>
      <c r="WI42" s="27"/>
      <c r="WJ42" s="31"/>
      <c r="WK42" s="31"/>
      <c r="WL42" s="28"/>
      <c r="WM42" s="59"/>
      <c r="WN42" s="29"/>
      <c r="WO42" s="60" t="str">
        <f t="shared" si="1120"/>
        <v/>
      </c>
      <c r="WP42" s="30">
        <v>4</v>
      </c>
      <c r="WQ42" s="31">
        <v>2</v>
      </c>
      <c r="WR42" s="27">
        <v>6</v>
      </c>
      <c r="WS42" s="31">
        <v>3</v>
      </c>
      <c r="WT42" s="31">
        <v>1</v>
      </c>
      <c r="WU42" s="28">
        <v>10</v>
      </c>
      <c r="WV42" s="59"/>
      <c r="WW42" s="29">
        <v>10</v>
      </c>
      <c r="WX42" s="60" t="str">
        <f t="shared" si="1121"/>
        <v/>
      </c>
      <c r="WY42" s="30">
        <v>4</v>
      </c>
      <c r="WZ42" s="31">
        <v>2</v>
      </c>
      <c r="XA42" s="27">
        <v>6</v>
      </c>
      <c r="XB42" s="31">
        <v>0</v>
      </c>
      <c r="XC42" s="31">
        <v>3</v>
      </c>
      <c r="XD42" s="28">
        <v>9</v>
      </c>
      <c r="XE42" s="59"/>
      <c r="XF42" s="29">
        <v>6</v>
      </c>
      <c r="XG42" s="60" t="str">
        <f t="shared" si="1122"/>
        <v/>
      </c>
      <c r="XH42" s="30"/>
      <c r="XI42" s="31"/>
      <c r="XJ42" s="27"/>
      <c r="XK42" s="31"/>
      <c r="XL42" s="31"/>
      <c r="XM42" s="28"/>
      <c r="XN42" s="59"/>
      <c r="XO42" s="29"/>
      <c r="XP42" s="60" t="str">
        <f t="shared" si="1123"/>
        <v/>
      </c>
      <c r="XQ42" s="30"/>
      <c r="XR42" s="31"/>
      <c r="XS42" s="27"/>
      <c r="XT42" s="31"/>
      <c r="XU42" s="31"/>
      <c r="XV42" s="28"/>
      <c r="XW42" s="59"/>
      <c r="XX42" s="29"/>
      <c r="XY42" s="60" t="str">
        <f t="shared" si="1124"/>
        <v/>
      </c>
      <c r="XZ42" s="30">
        <v>2</v>
      </c>
      <c r="YA42" s="31">
        <v>4</v>
      </c>
      <c r="YB42" s="27">
        <v>6</v>
      </c>
      <c r="YC42" s="31">
        <v>3</v>
      </c>
      <c r="YD42" s="31">
        <v>3</v>
      </c>
      <c r="YE42" s="28">
        <v>12</v>
      </c>
      <c r="YF42" s="59"/>
      <c r="YG42" s="29">
        <v>6</v>
      </c>
      <c r="YH42" s="60" t="str">
        <f t="shared" si="1125"/>
        <v/>
      </c>
      <c r="YI42" s="30">
        <v>2</v>
      </c>
      <c r="YJ42" s="31">
        <v>3</v>
      </c>
      <c r="YK42" s="27">
        <v>5</v>
      </c>
      <c r="YL42" s="31">
        <v>4</v>
      </c>
      <c r="YM42" s="31">
        <v>0</v>
      </c>
      <c r="YN42" s="28">
        <v>9</v>
      </c>
      <c r="YO42" s="59"/>
      <c r="YP42" s="29">
        <v>9</v>
      </c>
      <c r="YQ42" s="60" t="s">
        <v>250</v>
      </c>
      <c r="YR42" s="30"/>
      <c r="YS42" s="31"/>
      <c r="YT42" s="27"/>
      <c r="YU42" s="31"/>
      <c r="YV42" s="31"/>
      <c r="YW42" s="28"/>
      <c r="YX42" s="59"/>
      <c r="YY42" s="29"/>
      <c r="YZ42" s="60" t="str">
        <f t="shared" si="1126"/>
        <v/>
      </c>
      <c r="ZA42" s="30"/>
      <c r="ZB42" s="31"/>
      <c r="ZC42" s="27"/>
      <c r="ZD42" s="31"/>
      <c r="ZE42" s="31"/>
      <c r="ZF42" s="28"/>
      <c r="ZG42" s="59"/>
      <c r="ZH42" s="29"/>
      <c r="ZI42" s="60" t="str">
        <f t="shared" si="1127"/>
        <v/>
      </c>
      <c r="ZJ42" s="30">
        <v>4</v>
      </c>
      <c r="ZK42" s="31">
        <v>2</v>
      </c>
      <c r="ZL42" s="27">
        <v>6</v>
      </c>
      <c r="ZM42" s="31">
        <v>3</v>
      </c>
      <c r="ZN42" s="31">
        <v>0</v>
      </c>
      <c r="ZO42" s="28">
        <v>9</v>
      </c>
      <c r="ZP42" s="59"/>
      <c r="ZQ42" s="29">
        <v>1</v>
      </c>
      <c r="ZR42" s="60" t="str">
        <f t="shared" si="1128"/>
        <v/>
      </c>
      <c r="ZS42" s="30">
        <v>4</v>
      </c>
      <c r="ZT42" s="31">
        <v>1</v>
      </c>
      <c r="ZU42" s="27">
        <v>5</v>
      </c>
      <c r="ZV42" s="31">
        <v>2</v>
      </c>
      <c r="ZW42" s="31">
        <v>4</v>
      </c>
      <c r="ZX42" s="28">
        <v>11</v>
      </c>
      <c r="ZY42" s="59"/>
      <c r="ZZ42" s="29">
        <v>4</v>
      </c>
      <c r="AAA42" s="60" t="str">
        <f t="shared" si="1129"/>
        <v/>
      </c>
      <c r="AAB42" s="30">
        <v>5</v>
      </c>
      <c r="AAC42" s="31">
        <v>5</v>
      </c>
      <c r="AAD42" s="27">
        <v>10</v>
      </c>
      <c r="AAE42" s="31">
        <v>0</v>
      </c>
      <c r="AAF42" s="31">
        <v>1</v>
      </c>
      <c r="AAG42" s="28">
        <v>11</v>
      </c>
      <c r="AAH42" s="59"/>
      <c r="AAI42" s="29">
        <v>6</v>
      </c>
      <c r="AAJ42" s="60" t="str">
        <f t="shared" si="1130"/>
        <v/>
      </c>
      <c r="AAK42" s="30">
        <v>6</v>
      </c>
      <c r="AAL42" s="31">
        <v>0</v>
      </c>
      <c r="AAM42" s="27">
        <v>6</v>
      </c>
      <c r="AAN42" s="31">
        <v>4</v>
      </c>
      <c r="AAO42" s="31">
        <v>3</v>
      </c>
      <c r="AAP42" s="28">
        <v>13</v>
      </c>
      <c r="AAQ42" s="59"/>
      <c r="AAR42" s="29">
        <v>4</v>
      </c>
      <c r="AAS42" s="60" t="str">
        <f t="shared" si="1131"/>
        <v/>
      </c>
      <c r="AAT42" s="30">
        <v>2</v>
      </c>
      <c r="AAU42" s="31">
        <v>4</v>
      </c>
      <c r="AAV42" s="27">
        <v>6</v>
      </c>
      <c r="AAW42" s="31">
        <v>2</v>
      </c>
      <c r="AAX42" s="31">
        <v>6</v>
      </c>
      <c r="AAY42" s="28">
        <v>14</v>
      </c>
      <c r="AAZ42" s="59"/>
      <c r="ABA42" s="29">
        <v>1</v>
      </c>
      <c r="ABB42" s="60" t="str">
        <f t="shared" si="1132"/>
        <v/>
      </c>
      <c r="ABC42" s="30"/>
      <c r="ABD42" s="31"/>
      <c r="ABE42" s="27"/>
      <c r="ABF42" s="31"/>
      <c r="ABG42" s="31"/>
      <c r="ABH42" s="28"/>
      <c r="ABI42" s="59"/>
      <c r="ABJ42" s="29"/>
      <c r="ABK42" s="60" t="str">
        <f t="shared" si="1133"/>
        <v/>
      </c>
      <c r="ABL42" s="30">
        <v>4</v>
      </c>
      <c r="ABM42" s="31">
        <v>2</v>
      </c>
      <c r="ABN42" s="27">
        <v>6</v>
      </c>
      <c r="ABO42" s="31">
        <v>1</v>
      </c>
      <c r="ABP42" s="31">
        <v>3</v>
      </c>
      <c r="ABQ42" s="28">
        <v>10</v>
      </c>
      <c r="ABR42" s="59"/>
      <c r="ABS42" s="29">
        <v>12</v>
      </c>
      <c r="ABT42" s="60" t="str">
        <f t="shared" si="1134"/>
        <v/>
      </c>
      <c r="ABU42" s="30"/>
      <c r="ABV42" s="31"/>
      <c r="ABW42" s="27"/>
      <c r="ABX42" s="31"/>
      <c r="ABY42" s="31"/>
      <c r="ABZ42" s="28"/>
      <c r="ACA42" s="59"/>
      <c r="ACB42" s="29"/>
      <c r="ACC42" s="60" t="str">
        <f t="shared" si="1135"/>
        <v/>
      </c>
      <c r="ACD42" s="30">
        <v>2</v>
      </c>
      <c r="ACE42" s="31">
        <v>1</v>
      </c>
      <c r="ACF42" s="27">
        <v>3</v>
      </c>
      <c r="ACG42" s="31">
        <v>2</v>
      </c>
      <c r="ACH42" s="31">
        <v>0</v>
      </c>
      <c r="ACI42" s="28">
        <v>5</v>
      </c>
      <c r="ACJ42" s="59"/>
      <c r="ACK42" s="29">
        <v>12</v>
      </c>
      <c r="ACL42" s="60" t="str">
        <f t="shared" si="1136"/>
        <v/>
      </c>
      <c r="ACM42" s="30">
        <v>9</v>
      </c>
      <c r="ACN42" s="31">
        <v>1</v>
      </c>
      <c r="ACO42" s="27">
        <v>10</v>
      </c>
      <c r="ACP42" s="31">
        <v>0</v>
      </c>
      <c r="ACQ42" s="31">
        <v>0</v>
      </c>
      <c r="ACR42" s="28">
        <v>10</v>
      </c>
      <c r="ACS42" s="59"/>
      <c r="ACT42" s="29"/>
      <c r="ACU42" s="60" t="str">
        <f t="shared" si="1137"/>
        <v/>
      </c>
      <c r="ACV42" s="30">
        <v>6</v>
      </c>
      <c r="ACW42" s="31">
        <v>1</v>
      </c>
      <c r="ACX42" s="27">
        <v>7</v>
      </c>
      <c r="ACY42" s="31">
        <v>0</v>
      </c>
      <c r="ACZ42" s="31">
        <v>1</v>
      </c>
      <c r="ADA42" s="28">
        <v>8</v>
      </c>
      <c r="ADB42" s="59"/>
      <c r="ADC42" s="29">
        <v>22</v>
      </c>
      <c r="ADD42" s="60" t="str">
        <f t="shared" si="1138"/>
        <v/>
      </c>
      <c r="ADE42" s="30">
        <v>5</v>
      </c>
      <c r="ADF42" s="31">
        <v>2</v>
      </c>
      <c r="ADG42" s="27">
        <v>7</v>
      </c>
      <c r="ADH42" s="31">
        <v>1</v>
      </c>
      <c r="ADI42" s="31">
        <v>1</v>
      </c>
      <c r="ADJ42" s="28">
        <v>9</v>
      </c>
      <c r="ADK42" s="59"/>
      <c r="ADL42" s="29">
        <v>24</v>
      </c>
      <c r="ADM42" s="60" t="str">
        <f t="shared" si="1139"/>
        <v/>
      </c>
      <c r="ADN42" s="30"/>
      <c r="ADO42" s="31"/>
      <c r="ADP42" s="27"/>
      <c r="ADQ42" s="31"/>
      <c r="ADR42" s="31"/>
      <c r="ADS42" s="28"/>
      <c r="ADT42" s="59"/>
      <c r="ADU42" s="29"/>
      <c r="ADV42" s="60" t="str">
        <f t="shared" si="812"/>
        <v/>
      </c>
      <c r="ADW42" s="30"/>
      <c r="ADX42" s="31"/>
      <c r="ADY42" s="27"/>
      <c r="ADZ42" s="31"/>
      <c r="AEA42" s="31"/>
      <c r="AEB42" s="28"/>
      <c r="AEC42" s="59"/>
      <c r="AED42" s="29"/>
      <c r="AEE42" s="60" t="str">
        <f t="shared" si="813"/>
        <v/>
      </c>
      <c r="AEF42" s="30">
        <v>5</v>
      </c>
      <c r="AEG42" s="31">
        <v>2</v>
      </c>
      <c r="AEH42" s="27">
        <v>7</v>
      </c>
      <c r="AEI42" s="31">
        <v>1</v>
      </c>
      <c r="AEJ42" s="31">
        <v>0</v>
      </c>
      <c r="AEK42" s="28">
        <v>8</v>
      </c>
      <c r="AEL42" s="59"/>
      <c r="AEM42" s="29">
        <v>9</v>
      </c>
      <c r="AEN42" s="60" t="str">
        <f t="shared" si="814"/>
        <v/>
      </c>
      <c r="AEO42" s="30">
        <v>2</v>
      </c>
      <c r="AEP42" s="31">
        <v>2</v>
      </c>
      <c r="AEQ42" s="27">
        <v>4</v>
      </c>
      <c r="AER42" s="31">
        <v>0</v>
      </c>
      <c r="AES42" s="31">
        <v>2</v>
      </c>
      <c r="AET42" s="28">
        <v>6</v>
      </c>
      <c r="AEU42" s="59"/>
      <c r="AEV42" s="29">
        <v>10</v>
      </c>
      <c r="AEW42" s="60" t="str">
        <f t="shared" si="815"/>
        <v/>
      </c>
      <c r="AEX42" s="30">
        <v>4</v>
      </c>
      <c r="AEY42" s="31">
        <v>0</v>
      </c>
      <c r="AEZ42" s="27">
        <v>4</v>
      </c>
      <c r="AFA42" s="31">
        <v>4</v>
      </c>
      <c r="AFB42" s="31">
        <v>0</v>
      </c>
      <c r="AFC42" s="28">
        <v>8</v>
      </c>
      <c r="AFD42" s="59"/>
      <c r="AFE42" s="29">
        <v>9</v>
      </c>
      <c r="AFF42" s="60" t="str">
        <f t="shared" si="816"/>
        <v/>
      </c>
      <c r="AFG42" s="30">
        <v>3</v>
      </c>
      <c r="AFH42" s="31">
        <v>2</v>
      </c>
      <c r="AFI42" s="27">
        <v>5</v>
      </c>
      <c r="AFJ42" s="31">
        <v>3</v>
      </c>
      <c r="AFK42" s="31">
        <v>0</v>
      </c>
      <c r="AFL42" s="28">
        <v>8</v>
      </c>
      <c r="AFM42" s="59"/>
      <c r="AFN42" s="29">
        <v>16</v>
      </c>
      <c r="AFO42" s="60" t="str">
        <f t="shared" si="817"/>
        <v/>
      </c>
      <c r="AFP42" s="30">
        <v>3</v>
      </c>
      <c r="AFQ42" s="31">
        <v>1</v>
      </c>
      <c r="AFR42" s="27">
        <v>4</v>
      </c>
      <c r="AFS42" s="31">
        <v>1</v>
      </c>
      <c r="AFT42" s="31">
        <v>0</v>
      </c>
      <c r="AFU42" s="28">
        <v>5</v>
      </c>
      <c r="AFV42" s="59"/>
      <c r="AFW42" s="29">
        <v>5</v>
      </c>
      <c r="AFX42" s="60" t="str">
        <f t="shared" si="818"/>
        <v/>
      </c>
      <c r="AFY42" s="30"/>
      <c r="AFZ42" s="31"/>
      <c r="AGA42" s="27"/>
      <c r="AGB42" s="31"/>
      <c r="AGC42" s="31"/>
      <c r="AGD42" s="28"/>
      <c r="AGE42" s="59"/>
      <c r="AGF42" s="29"/>
      <c r="AGG42" s="60" t="str">
        <f t="shared" si="819"/>
        <v/>
      </c>
      <c r="AGH42" s="30"/>
      <c r="AGI42" s="31"/>
      <c r="AGJ42" s="27"/>
      <c r="AGK42" s="31"/>
      <c r="AGL42" s="31"/>
      <c r="AGM42" s="28"/>
      <c r="AGN42" s="59"/>
      <c r="AGO42" s="29"/>
      <c r="AGP42" s="60" t="str">
        <f t="shared" si="820"/>
        <v/>
      </c>
      <c r="AGQ42" s="30">
        <v>2</v>
      </c>
      <c r="AGR42" s="31">
        <v>1</v>
      </c>
      <c r="AGS42" s="27">
        <v>3</v>
      </c>
      <c r="AGT42" s="31">
        <v>3</v>
      </c>
      <c r="AGU42" s="31">
        <v>0</v>
      </c>
      <c r="AGV42" s="28">
        <v>6</v>
      </c>
      <c r="AGW42" s="59"/>
      <c r="AGX42" s="29">
        <v>9</v>
      </c>
      <c r="AGY42" s="60" t="str">
        <f t="shared" si="821"/>
        <v/>
      </c>
      <c r="AGZ42" s="30">
        <v>0</v>
      </c>
      <c r="AHA42" s="31">
        <v>0</v>
      </c>
      <c r="AHB42" s="27">
        <v>0</v>
      </c>
      <c r="AHC42" s="31">
        <v>0</v>
      </c>
      <c r="AHD42" s="31">
        <v>2</v>
      </c>
      <c r="AHE42" s="28">
        <v>2</v>
      </c>
      <c r="AHF42" s="59"/>
      <c r="AHG42" s="29">
        <v>7</v>
      </c>
      <c r="AHH42" s="60" t="str">
        <f t="shared" si="822"/>
        <v/>
      </c>
      <c r="AHI42" s="30">
        <v>4</v>
      </c>
      <c r="AHJ42" s="31">
        <v>2</v>
      </c>
      <c r="AHK42" s="27">
        <v>6</v>
      </c>
      <c r="AHL42" s="31">
        <v>0</v>
      </c>
      <c r="AHM42" s="31">
        <v>0</v>
      </c>
      <c r="AHN42" s="28">
        <v>6</v>
      </c>
      <c r="AHO42" s="59"/>
      <c r="AHP42" s="29">
        <v>16</v>
      </c>
      <c r="AHQ42" s="60" t="str">
        <f t="shared" si="823"/>
        <v/>
      </c>
      <c r="AHR42" s="30"/>
      <c r="AHS42" s="31"/>
      <c r="AHT42" s="27"/>
      <c r="AHU42" s="31"/>
      <c r="AHV42" s="31"/>
      <c r="AHW42" s="28"/>
      <c r="AHX42" s="59"/>
      <c r="AHY42" s="29"/>
      <c r="AHZ42" s="60" t="str">
        <f t="shared" si="824"/>
        <v/>
      </c>
      <c r="AIA42" s="30"/>
      <c r="AIB42" s="31"/>
      <c r="AIC42" s="27"/>
      <c r="AID42" s="31"/>
      <c r="AIE42" s="31"/>
      <c r="AIF42" s="28"/>
      <c r="AIG42" s="59"/>
      <c r="AIH42" s="29"/>
      <c r="AII42" s="60" t="str">
        <f t="shared" si="825"/>
        <v/>
      </c>
      <c r="AIJ42" s="30"/>
      <c r="AIK42" s="31"/>
      <c r="AIL42" s="27"/>
      <c r="AIM42" s="31"/>
      <c r="AIN42" s="31"/>
      <c r="AIO42" s="28"/>
      <c r="AIP42" s="59"/>
      <c r="AIQ42" s="29"/>
      <c r="AIR42" s="60" t="str">
        <f t="shared" si="826"/>
        <v/>
      </c>
      <c r="AIS42" s="30"/>
      <c r="AIT42" s="31"/>
      <c r="AIU42" s="27"/>
      <c r="AIV42" s="31"/>
      <c r="AIW42" s="31"/>
      <c r="AIX42" s="28"/>
      <c r="AIY42" s="59"/>
      <c r="AIZ42" s="29"/>
      <c r="AJA42" s="60" t="str">
        <f t="shared" si="827"/>
        <v/>
      </c>
      <c r="AJB42" s="30">
        <v>2</v>
      </c>
      <c r="AJC42" s="31">
        <v>0</v>
      </c>
      <c r="AJD42" s="27">
        <v>2</v>
      </c>
      <c r="AJE42" s="31">
        <v>0</v>
      </c>
      <c r="AJF42" s="31">
        <v>0</v>
      </c>
      <c r="AJG42" s="28">
        <v>2</v>
      </c>
      <c r="AJH42" s="59"/>
      <c r="AJI42" s="29">
        <v>11</v>
      </c>
      <c r="AJJ42" s="60" t="str">
        <f t="shared" si="828"/>
        <v/>
      </c>
      <c r="AJK42" s="30">
        <v>2</v>
      </c>
      <c r="AJL42" s="31">
        <v>2</v>
      </c>
      <c r="AJM42" s="27">
        <v>4</v>
      </c>
      <c r="AJN42" s="31">
        <v>0</v>
      </c>
      <c r="AJO42" s="31">
        <v>0</v>
      </c>
      <c r="AJP42" s="28">
        <v>4</v>
      </c>
      <c r="AJQ42" s="59"/>
      <c r="AJR42" s="29">
        <v>5</v>
      </c>
      <c r="AJS42" s="60" t="str">
        <f t="shared" si="829"/>
        <v/>
      </c>
      <c r="AJT42" s="30">
        <v>4</v>
      </c>
      <c r="AJU42" s="31">
        <v>1</v>
      </c>
      <c r="AJV42" s="27">
        <v>5</v>
      </c>
      <c r="AJW42" s="31">
        <v>1</v>
      </c>
      <c r="AJX42" s="31">
        <v>0</v>
      </c>
      <c r="AJY42" s="28">
        <v>6</v>
      </c>
      <c r="AJZ42" s="59"/>
      <c r="AKA42" s="29">
        <v>26</v>
      </c>
      <c r="AKB42" s="60" t="str">
        <f t="shared" si="830"/>
        <v/>
      </c>
      <c r="AKC42" s="30">
        <v>0</v>
      </c>
      <c r="AKD42" s="31">
        <v>2</v>
      </c>
      <c r="AKE42" s="27">
        <v>2</v>
      </c>
      <c r="AKF42" s="31">
        <v>0</v>
      </c>
      <c r="AKG42" s="31">
        <v>0</v>
      </c>
      <c r="AKH42" s="28">
        <v>2</v>
      </c>
      <c r="AKI42" s="59"/>
      <c r="AKJ42" s="29">
        <v>21</v>
      </c>
      <c r="AKK42" s="60" t="str">
        <f t="shared" si="831"/>
        <v/>
      </c>
      <c r="AKL42" s="30">
        <v>5</v>
      </c>
      <c r="AKM42" s="31">
        <v>0</v>
      </c>
      <c r="AKN42" s="27">
        <v>5</v>
      </c>
      <c r="AKO42" s="31">
        <v>0</v>
      </c>
      <c r="AKP42" s="31">
        <v>0</v>
      </c>
      <c r="AKQ42" s="28">
        <v>5</v>
      </c>
      <c r="AKR42" s="59"/>
      <c r="AKS42" s="29">
        <v>4</v>
      </c>
      <c r="AKT42" s="60" t="str">
        <f t="shared" si="832"/>
        <v/>
      </c>
      <c r="AKU42" s="30"/>
      <c r="AKV42" s="31"/>
      <c r="AKW42" s="27"/>
      <c r="AKX42" s="31"/>
      <c r="AKY42" s="31"/>
      <c r="AKZ42" s="28"/>
      <c r="ALA42" s="59"/>
      <c r="ALB42" s="29"/>
      <c r="ALC42" s="60" t="str">
        <f t="shared" si="833"/>
        <v/>
      </c>
      <c r="ALD42" s="30"/>
      <c r="ALE42" s="31"/>
      <c r="ALF42" s="27"/>
      <c r="ALG42" s="31"/>
      <c r="ALH42" s="31"/>
      <c r="ALI42" s="28"/>
      <c r="ALJ42" s="59"/>
      <c r="ALK42" s="29"/>
      <c r="ALL42" s="60" t="str">
        <f t="shared" si="834"/>
        <v/>
      </c>
      <c r="ALM42" s="30">
        <v>1</v>
      </c>
      <c r="ALN42" s="31">
        <v>0</v>
      </c>
      <c r="ALO42" s="27">
        <v>1</v>
      </c>
      <c r="ALP42" s="31">
        <v>1</v>
      </c>
      <c r="ALQ42" s="31">
        <v>0</v>
      </c>
      <c r="ALR42" s="28">
        <v>2</v>
      </c>
      <c r="ALS42" s="59"/>
      <c r="ALT42" s="29">
        <v>8</v>
      </c>
      <c r="ALU42" s="60" t="str">
        <f t="shared" si="835"/>
        <v/>
      </c>
      <c r="ALV42" s="30">
        <v>1</v>
      </c>
      <c r="ALW42" s="31">
        <v>0</v>
      </c>
      <c r="ALX42" s="27">
        <v>1</v>
      </c>
      <c r="ALY42" s="31">
        <v>0</v>
      </c>
      <c r="ALZ42" s="31">
        <v>0</v>
      </c>
      <c r="AMA42" s="28">
        <v>1</v>
      </c>
      <c r="AMB42" s="59"/>
      <c r="AMC42" s="29">
        <v>11</v>
      </c>
      <c r="AMD42" s="60" t="str">
        <f t="shared" si="836"/>
        <v/>
      </c>
      <c r="AME42" s="30">
        <v>2</v>
      </c>
      <c r="AMF42" s="31">
        <v>1</v>
      </c>
      <c r="AMG42" s="27">
        <v>3</v>
      </c>
      <c r="AMH42" s="31">
        <v>0</v>
      </c>
      <c r="AMI42" s="31">
        <v>0</v>
      </c>
      <c r="AMJ42" s="28">
        <v>3</v>
      </c>
      <c r="AMK42" s="59"/>
      <c r="AML42" s="29">
        <v>6</v>
      </c>
      <c r="AMM42" s="60" t="str">
        <f t="shared" si="837"/>
        <v/>
      </c>
      <c r="AMN42" s="30">
        <v>2</v>
      </c>
      <c r="AMO42" s="31">
        <v>0</v>
      </c>
      <c r="AMP42" s="27">
        <v>2</v>
      </c>
      <c r="AMQ42" s="31">
        <v>2</v>
      </c>
      <c r="AMR42" s="31">
        <v>0</v>
      </c>
      <c r="AMS42" s="28">
        <v>4</v>
      </c>
      <c r="AMT42" s="59"/>
      <c r="AMU42" s="29">
        <v>15</v>
      </c>
      <c r="AMV42" s="60" t="str">
        <f t="shared" si="838"/>
        <v/>
      </c>
      <c r="AMW42" s="30">
        <v>3</v>
      </c>
      <c r="AMX42" s="31">
        <v>1</v>
      </c>
      <c r="AMY42" s="27">
        <v>4</v>
      </c>
      <c r="AMZ42" s="31">
        <v>1</v>
      </c>
      <c r="ANA42" s="31">
        <v>0</v>
      </c>
      <c r="ANB42" s="28">
        <v>5</v>
      </c>
      <c r="ANC42" s="59"/>
      <c r="AND42" s="29">
        <v>13</v>
      </c>
      <c r="ANE42" s="60" t="str">
        <f t="shared" si="839"/>
        <v/>
      </c>
      <c r="ANF42" s="30"/>
      <c r="ANG42" s="31"/>
      <c r="ANH42" s="27"/>
      <c r="ANI42" s="31"/>
      <c r="ANJ42" s="31"/>
      <c r="ANK42" s="28"/>
      <c r="ANL42" s="59"/>
      <c r="ANM42" s="29"/>
      <c r="ANN42" s="60" t="str">
        <f t="shared" si="840"/>
        <v/>
      </c>
      <c r="ANO42" s="30"/>
      <c r="ANP42" s="31"/>
      <c r="ANQ42" s="27"/>
      <c r="ANR42" s="31"/>
      <c r="ANS42" s="31"/>
      <c r="ANT42" s="28"/>
      <c r="ANU42" s="59"/>
      <c r="ANV42" s="29"/>
      <c r="ANW42" s="60" t="str">
        <f t="shared" si="841"/>
        <v/>
      </c>
      <c r="ANX42" s="30">
        <v>3</v>
      </c>
      <c r="ANY42" s="31">
        <v>1</v>
      </c>
      <c r="ANZ42" s="27">
        <v>4</v>
      </c>
      <c r="AOA42" s="31">
        <v>1</v>
      </c>
      <c r="AOB42" s="31">
        <v>0</v>
      </c>
      <c r="AOC42" s="28">
        <v>5</v>
      </c>
      <c r="AOD42" s="59"/>
      <c r="AOE42" s="29">
        <v>15</v>
      </c>
      <c r="AOF42" s="60" t="str">
        <f t="shared" si="842"/>
        <v/>
      </c>
      <c r="AOG42" s="30"/>
      <c r="AOH42" s="31"/>
      <c r="AOI42" s="27"/>
      <c r="AOJ42" s="31"/>
      <c r="AOK42" s="31"/>
      <c r="AOL42" s="28"/>
      <c r="AOM42" s="59"/>
      <c r="AON42" s="29"/>
      <c r="AOO42" s="60" t="str">
        <f t="shared" si="843"/>
        <v/>
      </c>
      <c r="AOP42" s="30">
        <v>0</v>
      </c>
      <c r="AOQ42" s="31">
        <v>1</v>
      </c>
      <c r="AOR42" s="27">
        <v>1</v>
      </c>
      <c r="AOS42" s="31">
        <v>0</v>
      </c>
      <c r="AOT42" s="31">
        <v>0</v>
      </c>
      <c r="AOU42" s="28">
        <v>1</v>
      </c>
      <c r="AOV42" s="59"/>
      <c r="AOW42" s="29">
        <v>11</v>
      </c>
      <c r="AOX42" s="60"/>
      <c r="AOY42" s="30"/>
      <c r="AOZ42" s="31"/>
      <c r="APA42" s="27"/>
      <c r="APB42" s="31"/>
      <c r="APC42" s="31"/>
      <c r="APD42" s="28"/>
      <c r="APE42" s="59"/>
      <c r="APF42" s="29"/>
      <c r="APG42" s="60"/>
      <c r="APH42" s="30"/>
      <c r="API42" s="31"/>
      <c r="APJ42" s="27"/>
      <c r="APK42" s="31"/>
      <c r="APL42" s="31"/>
      <c r="APM42" s="28"/>
      <c r="APN42" s="59"/>
      <c r="APO42" s="29"/>
      <c r="APP42" s="60"/>
      <c r="APQ42" s="30"/>
      <c r="APR42" s="31"/>
      <c r="APS42" s="27"/>
      <c r="APT42" s="31"/>
      <c r="APU42" s="31"/>
      <c r="APV42" s="28"/>
      <c r="APW42" s="59"/>
      <c r="APX42" s="29"/>
      <c r="APY42" s="60"/>
      <c r="APZ42" s="30"/>
      <c r="AQA42" s="31"/>
      <c r="AQB42" s="27"/>
      <c r="AQC42" s="31"/>
      <c r="AQD42" s="31"/>
      <c r="AQE42" s="28"/>
      <c r="AQF42" s="59"/>
      <c r="AQG42" s="29"/>
      <c r="AQH42" s="60"/>
      <c r="AQI42" s="30"/>
      <c r="AQJ42" s="31"/>
      <c r="AQK42" s="27"/>
      <c r="AQL42" s="31"/>
      <c r="AQM42" s="31"/>
      <c r="AQN42" s="28"/>
      <c r="AQO42" s="59"/>
      <c r="AQP42" s="29"/>
      <c r="AQQ42" s="60"/>
      <c r="AQR42" s="30"/>
      <c r="AQS42" s="31"/>
      <c r="AQT42" s="27"/>
      <c r="AQU42" s="31"/>
      <c r="AQV42" s="31"/>
      <c r="AQW42" s="28"/>
      <c r="AQX42" s="59"/>
      <c r="AQY42" s="29"/>
      <c r="AQZ42" s="60"/>
      <c r="ARA42" s="30"/>
      <c r="ARB42" s="31"/>
      <c r="ARC42" s="27"/>
      <c r="ARD42" s="31"/>
      <c r="ARE42" s="31"/>
      <c r="ARF42" s="28"/>
      <c r="ARG42" s="59"/>
      <c r="ARH42" s="29"/>
      <c r="ARI42" s="60" t="str">
        <f t="shared" si="851"/>
        <v/>
      </c>
      <c r="ARJ42" s="30"/>
      <c r="ARK42" s="31"/>
      <c r="ARL42" s="27"/>
      <c r="ARM42" s="31"/>
      <c r="ARN42" s="31"/>
      <c r="ARO42" s="28"/>
      <c r="ARP42" s="59"/>
      <c r="ARQ42" s="29"/>
      <c r="ARR42" s="60" t="str">
        <f t="shared" si="852"/>
        <v/>
      </c>
      <c r="ARS42" s="30"/>
      <c r="ART42" s="31"/>
      <c r="ARU42" s="27"/>
      <c r="ARV42" s="31"/>
      <c r="ARW42" s="31"/>
      <c r="ARX42" s="28"/>
      <c r="ARY42" s="59"/>
      <c r="ARZ42" s="29"/>
      <c r="ASA42" s="60" t="str">
        <f t="shared" si="1014"/>
        <v/>
      </c>
      <c r="ASB42" s="30"/>
      <c r="ASC42" s="31"/>
      <c r="ASD42" s="27"/>
      <c r="ASE42" s="31"/>
      <c r="ASF42" s="31"/>
      <c r="ASG42" s="28"/>
      <c r="ASH42" s="59"/>
      <c r="ASI42" s="29"/>
      <c r="ASJ42" s="60" t="str">
        <f t="shared" si="1015"/>
        <v/>
      </c>
      <c r="ASK42" s="30"/>
      <c r="ASL42" s="31"/>
      <c r="ASM42" s="27"/>
      <c r="ASN42" s="31"/>
      <c r="ASO42" s="31"/>
      <c r="ASP42" s="28"/>
      <c r="ASQ42" s="59"/>
      <c r="ASR42" s="29"/>
      <c r="ASS42" s="60" t="str">
        <f t="shared" si="1016"/>
        <v/>
      </c>
      <c r="AST42" s="30"/>
      <c r="ASU42" s="31"/>
      <c r="ASV42" s="27"/>
      <c r="ASW42" s="31"/>
      <c r="ASX42" s="31"/>
      <c r="ASY42" s="28"/>
      <c r="ASZ42" s="59"/>
      <c r="ATA42" s="29"/>
      <c r="ATB42" s="60" t="str">
        <f t="shared" si="1017"/>
        <v/>
      </c>
      <c r="ATC42" s="30"/>
      <c r="ATD42" s="31"/>
      <c r="ATE42" s="27"/>
      <c r="ATF42" s="31"/>
      <c r="ATG42" s="31"/>
      <c r="ATH42" s="28"/>
      <c r="ATI42" s="59"/>
      <c r="ATJ42" s="29"/>
      <c r="ATK42" s="60" t="str">
        <f t="shared" si="1018"/>
        <v/>
      </c>
      <c r="ATL42" s="30"/>
      <c r="ATM42" s="31"/>
      <c r="ATN42" s="27"/>
      <c r="ATO42" s="31"/>
      <c r="ATP42" s="31"/>
      <c r="ATQ42" s="28"/>
      <c r="ATR42" s="59"/>
      <c r="ATS42" s="29"/>
      <c r="ATT42" s="60" t="str">
        <f t="shared" si="1019"/>
        <v/>
      </c>
      <c r="ATU42" s="30"/>
      <c r="ATV42" s="31"/>
      <c r="ATW42" s="27"/>
      <c r="ATX42" s="31"/>
      <c r="ATY42" s="31"/>
      <c r="ATZ42" s="28"/>
      <c r="AUA42" s="59"/>
      <c r="AUB42" s="29"/>
      <c r="AUC42" s="60"/>
      <c r="AUD42" s="30"/>
      <c r="AUE42" s="31"/>
      <c r="AUF42" s="27"/>
      <c r="AUG42" s="31"/>
      <c r="AUH42" s="31"/>
      <c r="AUI42" s="28"/>
      <c r="AUJ42" s="59"/>
      <c r="AUK42" s="29"/>
      <c r="AUL42" s="60"/>
      <c r="AUM42" s="30"/>
      <c r="AUN42" s="31"/>
      <c r="AUO42" s="27"/>
      <c r="AUP42" s="31"/>
      <c r="AUQ42" s="31"/>
      <c r="AUR42" s="28"/>
      <c r="AUS42" s="59"/>
      <c r="AUT42" s="29"/>
      <c r="AUU42" s="60"/>
      <c r="AUV42" s="30"/>
      <c r="AUW42" s="31"/>
      <c r="AUX42" s="27"/>
      <c r="AUY42" s="31"/>
      <c r="AUZ42" s="31"/>
      <c r="AVA42" s="28"/>
      <c r="AVB42" s="59"/>
      <c r="AVC42" s="29"/>
      <c r="AVD42" s="60"/>
      <c r="AVE42" s="30"/>
      <c r="AVF42" s="31"/>
      <c r="AVG42" s="27"/>
      <c r="AVH42" s="31"/>
      <c r="AVI42" s="31"/>
      <c r="AVJ42" s="28"/>
      <c r="AVK42" s="59"/>
      <c r="AVL42" s="29"/>
      <c r="AVM42" s="60"/>
      <c r="AVN42" s="30"/>
      <c r="AVO42" s="31"/>
      <c r="AVP42" s="27"/>
      <c r="AVQ42" s="31"/>
      <c r="AVR42" s="31"/>
      <c r="AVS42" s="28"/>
      <c r="AVT42" s="59"/>
      <c r="AVU42" s="29"/>
      <c r="AVV42" s="60"/>
      <c r="AVW42" s="30"/>
      <c r="AVX42" s="31"/>
      <c r="AVY42" s="27"/>
      <c r="AVZ42" s="31"/>
      <c r="AWA42" s="31"/>
      <c r="AWB42" s="28"/>
      <c r="AWC42" s="59"/>
      <c r="AWD42" s="29"/>
      <c r="AWE42" s="60"/>
      <c r="AWF42" s="30"/>
      <c r="AWG42" s="31"/>
      <c r="AWH42" s="27"/>
      <c r="AWI42" s="31"/>
      <c r="AWJ42" s="31"/>
      <c r="AWK42" s="28"/>
      <c r="AWL42" s="59"/>
      <c r="AWM42" s="29"/>
      <c r="AWN42" s="60"/>
      <c r="AWO42" s="30"/>
      <c r="AWP42" s="31"/>
      <c r="AWQ42" s="27"/>
      <c r="AWR42" s="31"/>
      <c r="AWS42" s="31"/>
      <c r="AWT42" s="28"/>
      <c r="AWU42" s="59"/>
      <c r="AWV42" s="29"/>
      <c r="AWW42" s="60"/>
      <c r="AWX42" s="30"/>
      <c r="AWY42" s="31"/>
      <c r="AWZ42" s="27"/>
      <c r="AXA42" s="31"/>
      <c r="AXB42" s="31"/>
      <c r="AXC42" s="28"/>
      <c r="AXD42" s="59"/>
      <c r="AXE42" s="29"/>
      <c r="AXF42" s="60"/>
      <c r="AXG42" s="30"/>
      <c r="AXH42" s="31"/>
      <c r="AXI42" s="27"/>
      <c r="AXJ42" s="31"/>
      <c r="AXK42" s="31"/>
      <c r="AXL42" s="28"/>
      <c r="AXM42" s="59"/>
      <c r="AXN42" s="29"/>
      <c r="AXO42" s="60"/>
      <c r="AXP42" s="30"/>
      <c r="AXQ42" s="31"/>
      <c r="AXR42" s="27"/>
      <c r="AXS42" s="31"/>
      <c r="AXT42" s="31"/>
      <c r="AXU42" s="28"/>
      <c r="AXV42" s="59"/>
      <c r="AXW42" s="29"/>
      <c r="AXX42" s="60"/>
      <c r="AXY42" s="30"/>
      <c r="AXZ42" s="31"/>
      <c r="AYA42" s="27"/>
      <c r="AYB42" s="31"/>
      <c r="AYC42" s="31"/>
      <c r="AYD42" s="28"/>
      <c r="AYE42" s="59"/>
      <c r="AYF42" s="29"/>
      <c r="AYG42" s="60"/>
      <c r="AYH42" s="30"/>
      <c r="AYI42" s="31"/>
      <c r="AYJ42" s="27"/>
      <c r="AYK42" s="31"/>
      <c r="AYL42" s="31"/>
      <c r="AYM42" s="28"/>
      <c r="AYN42" s="59"/>
      <c r="AYO42" s="29"/>
      <c r="AYP42" s="60"/>
      <c r="AYQ42" s="30"/>
      <c r="AYR42" s="31"/>
      <c r="AYS42" s="27"/>
      <c r="AYT42" s="31"/>
      <c r="AYU42" s="31"/>
      <c r="AYV42" s="28"/>
      <c r="AYW42" s="59"/>
      <c r="AYX42" s="29"/>
      <c r="AYY42" s="60"/>
      <c r="AYZ42" s="30"/>
      <c r="AZA42" s="31"/>
      <c r="AZB42" s="27"/>
      <c r="AZC42" s="31"/>
      <c r="AZD42" s="31"/>
      <c r="AZE42" s="28"/>
      <c r="AZF42" s="59"/>
      <c r="AZG42" s="29"/>
      <c r="AZH42" s="60"/>
      <c r="AZI42" s="30"/>
      <c r="AZJ42" s="31"/>
      <c r="AZK42" s="27"/>
      <c r="AZL42" s="31"/>
      <c r="AZM42" s="31"/>
      <c r="AZN42" s="28"/>
      <c r="AZO42" s="59"/>
      <c r="AZP42" s="29"/>
      <c r="AZQ42" s="60"/>
      <c r="AZR42" s="30"/>
      <c r="AZS42" s="31"/>
      <c r="AZT42" s="27"/>
      <c r="AZU42" s="31"/>
      <c r="AZV42" s="31"/>
      <c r="AZW42" s="28"/>
      <c r="AZX42" s="59"/>
      <c r="AZY42" s="29"/>
      <c r="AZZ42" s="60"/>
      <c r="BAA42" s="30"/>
      <c r="BAB42" s="31"/>
      <c r="BAC42" s="27"/>
      <c r="BAD42" s="31"/>
      <c r="BAE42" s="31"/>
      <c r="BAF42" s="28"/>
      <c r="BAG42" s="59"/>
      <c r="BAH42" s="29"/>
      <c r="BAI42" s="60"/>
      <c r="BAJ42" s="30"/>
      <c r="BAK42" s="31"/>
      <c r="BAL42" s="27"/>
      <c r="BAM42" s="31"/>
      <c r="BAN42" s="31"/>
      <c r="BAO42" s="28"/>
      <c r="BAP42" s="59"/>
      <c r="BAQ42" s="29"/>
      <c r="BAR42" s="60"/>
      <c r="BAS42" s="30"/>
      <c r="BAT42" s="31"/>
      <c r="BAU42" s="27"/>
      <c r="BAV42" s="31"/>
      <c r="BAW42" s="31"/>
      <c r="BAX42" s="28"/>
      <c r="BAY42" s="59"/>
      <c r="BAZ42" s="29"/>
      <c r="BBA42" s="60"/>
      <c r="BBB42" s="30"/>
      <c r="BBC42" s="31"/>
      <c r="BBD42" s="27"/>
      <c r="BBE42" s="31"/>
      <c r="BBF42" s="31"/>
      <c r="BBG42" s="28"/>
      <c r="BBH42" s="59"/>
      <c r="BBI42" s="29"/>
      <c r="BBJ42" s="60"/>
      <c r="BBK42" s="30"/>
      <c r="BBL42" s="31"/>
      <c r="BBM42" s="27"/>
      <c r="BBN42" s="31"/>
      <c r="BBO42" s="31"/>
      <c r="BBP42" s="28"/>
      <c r="BBQ42" s="59"/>
      <c r="BBR42" s="29"/>
      <c r="BBS42" s="60"/>
      <c r="BBT42" s="30"/>
      <c r="BBU42" s="31"/>
      <c r="BBV42" s="27"/>
      <c r="BBW42" s="31"/>
      <c r="BBX42" s="31"/>
      <c r="BBY42" s="28"/>
      <c r="BBZ42" s="59"/>
      <c r="BCA42" s="29"/>
      <c r="BCB42" s="60"/>
      <c r="BCC42" s="30"/>
      <c r="BCD42" s="31"/>
      <c r="BCE42" s="27"/>
      <c r="BCF42" s="31"/>
      <c r="BCG42" s="31"/>
      <c r="BCH42" s="28"/>
      <c r="BCI42" s="59"/>
      <c r="BCJ42" s="29"/>
      <c r="BCK42" s="60"/>
      <c r="BCL42" s="30"/>
      <c r="BCM42" s="31"/>
      <c r="BCN42" s="27"/>
      <c r="BCO42" s="31"/>
      <c r="BCP42" s="31"/>
      <c r="BCQ42" s="28"/>
      <c r="BCR42" s="59"/>
      <c r="BCS42" s="29"/>
      <c r="BCT42" s="60"/>
      <c r="BCU42" s="30"/>
      <c r="BCV42" s="31"/>
      <c r="BCW42" s="27"/>
      <c r="BCX42" s="31"/>
      <c r="BCY42" s="31"/>
      <c r="BCZ42" s="28"/>
      <c r="BDA42" s="59"/>
      <c r="BDB42" s="29"/>
      <c r="BDC42" s="60"/>
      <c r="BDD42" s="30"/>
      <c r="BDE42" s="31"/>
      <c r="BDF42" s="27"/>
      <c r="BDG42" s="31"/>
      <c r="BDH42" s="31"/>
      <c r="BDI42" s="28"/>
      <c r="BDJ42" s="59"/>
      <c r="BDK42" s="29"/>
      <c r="BDL42" s="60"/>
      <c r="BDM42" s="30"/>
      <c r="BDN42" s="31"/>
      <c r="BDO42" s="27"/>
      <c r="BDP42" s="31"/>
      <c r="BDQ42" s="31"/>
      <c r="BDR42" s="28"/>
      <c r="BDS42" s="59"/>
      <c r="BDT42" s="29"/>
      <c r="BDU42" s="60"/>
      <c r="BDV42" s="30"/>
      <c r="BDW42" s="31"/>
      <c r="BDX42" s="27"/>
      <c r="BDY42" s="31"/>
      <c r="BDZ42" s="31"/>
      <c r="BEA42" s="28"/>
      <c r="BEB42" s="59"/>
      <c r="BEC42" s="29"/>
      <c r="BED42" s="60"/>
      <c r="BEE42" s="30"/>
      <c r="BEF42" s="31"/>
      <c r="BEG42" s="27"/>
      <c r="BEH42" s="31"/>
      <c r="BEI42" s="31"/>
      <c r="BEJ42" s="28"/>
      <c r="BEK42" s="59"/>
      <c r="BEL42" s="29"/>
      <c r="BEM42" s="60"/>
      <c r="BEN42" s="30"/>
      <c r="BEO42" s="31"/>
      <c r="BEP42" s="27"/>
      <c r="BEQ42" s="31"/>
      <c r="BER42" s="31"/>
      <c r="BES42" s="28"/>
      <c r="BET42" s="59"/>
      <c r="BEU42" s="29"/>
      <c r="BEV42" s="60"/>
      <c r="BEW42" s="30"/>
      <c r="BEX42" s="31"/>
      <c r="BEY42" s="27"/>
      <c r="BEZ42" s="31"/>
      <c r="BFA42" s="31"/>
      <c r="BFB42" s="28"/>
      <c r="BFC42" s="59"/>
      <c r="BFD42" s="29"/>
      <c r="BFE42" s="60"/>
      <c r="BFF42" s="30"/>
      <c r="BFG42" s="31"/>
      <c r="BFH42" s="27"/>
      <c r="BFI42" s="31"/>
      <c r="BFJ42" s="31"/>
      <c r="BFK42" s="28"/>
      <c r="BFL42" s="59"/>
      <c r="BFM42" s="29"/>
      <c r="BFN42" s="60"/>
      <c r="BFO42" s="30"/>
      <c r="BFP42" s="31"/>
      <c r="BFQ42" s="27"/>
      <c r="BFR42" s="31"/>
      <c r="BFS42" s="31"/>
      <c r="BFT42" s="28"/>
      <c r="BFU42" s="59"/>
      <c r="BFV42" s="29"/>
      <c r="BFW42" s="60"/>
      <c r="BFX42" s="30"/>
      <c r="BFY42" s="31"/>
      <c r="BFZ42" s="27"/>
      <c r="BGA42" s="31"/>
      <c r="BGB42" s="31"/>
      <c r="BGC42" s="28"/>
      <c r="BGD42" s="59"/>
      <c r="BGE42" s="29"/>
      <c r="BGF42" s="60"/>
      <c r="BGG42" s="30"/>
      <c r="BGH42" s="31"/>
      <c r="BGI42" s="27"/>
      <c r="BGJ42" s="31"/>
      <c r="BGK42" s="31"/>
      <c r="BGL42" s="28"/>
      <c r="BGM42" s="59"/>
      <c r="BGN42" s="29"/>
      <c r="BGO42" s="60"/>
      <c r="BGP42" s="30"/>
      <c r="BGQ42" s="31"/>
      <c r="BGR42" s="27"/>
      <c r="BGS42" s="31"/>
      <c r="BGT42" s="31"/>
      <c r="BGU42" s="28"/>
      <c r="BGV42" s="59"/>
      <c r="BGW42" s="29"/>
      <c r="BGX42" s="60"/>
      <c r="BGY42" s="30"/>
      <c r="BGZ42" s="31"/>
      <c r="BHA42" s="27"/>
      <c r="BHB42" s="31"/>
      <c r="BHC42" s="31"/>
      <c r="BHD42" s="28"/>
      <c r="BHE42" s="59"/>
      <c r="BHF42" s="29"/>
      <c r="BHG42" s="60"/>
      <c r="BHH42" s="30"/>
      <c r="BHI42" s="31"/>
      <c r="BHJ42" s="27"/>
      <c r="BHK42" s="31"/>
      <c r="BHL42" s="31"/>
      <c r="BHM42" s="28"/>
      <c r="BHN42" s="59"/>
      <c r="BHO42" s="29"/>
      <c r="BHP42" s="60"/>
      <c r="BHQ42" s="30"/>
      <c r="BHR42" s="31"/>
      <c r="BHS42" s="27"/>
      <c r="BHT42" s="31"/>
      <c r="BHU42" s="31"/>
      <c r="BHV42" s="28"/>
      <c r="BHW42" s="59"/>
      <c r="BHX42" s="29"/>
      <c r="BHY42" s="60"/>
      <c r="BHZ42" s="30"/>
      <c r="BIA42" s="31"/>
      <c r="BIB42" s="27"/>
      <c r="BIC42" s="31"/>
      <c r="BID42" s="31"/>
      <c r="BIE42" s="28"/>
      <c r="BIF42" s="59"/>
      <c r="BIG42" s="29"/>
      <c r="BIH42" s="60"/>
      <c r="BII42" s="30"/>
      <c r="BIJ42" s="31"/>
      <c r="BIK42" s="27"/>
      <c r="BIL42" s="31"/>
      <c r="BIM42" s="31"/>
      <c r="BIN42" s="28"/>
      <c r="BIO42" s="59"/>
      <c r="BIP42" s="29"/>
      <c r="BIQ42" s="60"/>
      <c r="BIR42" s="30"/>
      <c r="BIS42" s="31"/>
      <c r="BIT42" s="27"/>
      <c r="BIU42" s="31"/>
      <c r="BIV42" s="31"/>
      <c r="BIW42" s="28"/>
      <c r="BIX42" s="59"/>
      <c r="BIY42" s="29"/>
      <c r="BIZ42" s="60"/>
      <c r="BJA42" s="30"/>
      <c r="BJB42" s="31"/>
      <c r="BJC42" s="27"/>
      <c r="BJD42" s="31"/>
      <c r="BJE42" s="31"/>
      <c r="BJF42" s="28"/>
      <c r="BJG42" s="59"/>
      <c r="BJH42" s="29"/>
      <c r="BJI42" s="60"/>
      <c r="BJJ42" s="30"/>
      <c r="BJK42" s="31"/>
      <c r="BJL42" s="27"/>
      <c r="BJM42" s="31"/>
      <c r="BJN42" s="31"/>
      <c r="BJO42" s="28"/>
      <c r="BJP42" s="59"/>
      <c r="BJQ42" s="29"/>
      <c r="BJR42" s="60"/>
      <c r="BJS42" s="30"/>
      <c r="BJT42" s="31"/>
      <c r="BJU42" s="27"/>
      <c r="BJV42" s="31"/>
      <c r="BJW42" s="31"/>
      <c r="BJX42" s="28"/>
      <c r="BJY42" s="59"/>
      <c r="BJZ42" s="29"/>
      <c r="BKA42" s="60"/>
      <c r="BKB42" s="30"/>
      <c r="BKC42" s="31"/>
      <c r="BKD42" s="27"/>
      <c r="BKE42" s="31"/>
      <c r="BKF42" s="31"/>
      <c r="BKG42" s="28"/>
      <c r="BKH42" s="59"/>
      <c r="BKI42" s="29"/>
      <c r="BKJ42" s="60"/>
      <c r="BKK42" s="30"/>
      <c r="BKL42" s="31"/>
      <c r="BKM42" s="27"/>
      <c r="BKN42" s="31"/>
      <c r="BKO42" s="31"/>
      <c r="BKP42" s="28"/>
      <c r="BKQ42" s="59"/>
      <c r="BKR42" s="29"/>
      <c r="BKS42" s="60"/>
      <c r="BKT42" s="30"/>
      <c r="BKU42" s="31"/>
      <c r="BKV42" s="27"/>
      <c r="BKW42" s="31"/>
      <c r="BKX42" s="31"/>
      <c r="BKY42" s="28"/>
      <c r="BKZ42" s="59"/>
      <c r="BLA42" s="29"/>
      <c r="BLB42" s="60"/>
      <c r="BLC42" s="30"/>
      <c r="BLD42" s="31"/>
      <c r="BLE42" s="27"/>
      <c r="BLF42" s="31"/>
      <c r="BLG42" s="31"/>
      <c r="BLH42" s="28"/>
      <c r="BLI42" s="59"/>
      <c r="BLJ42" s="29"/>
      <c r="BLK42" s="60"/>
      <c r="BLL42" s="30"/>
      <c r="BLM42" s="31"/>
      <c r="BLN42" s="27"/>
      <c r="BLO42" s="31"/>
      <c r="BLP42" s="31"/>
      <c r="BLQ42" s="28"/>
      <c r="BLR42" s="59"/>
      <c r="BLS42" s="29"/>
      <c r="BLT42" s="60"/>
      <c r="BLU42" s="30"/>
      <c r="BLV42" s="31"/>
      <c r="BLW42" s="27"/>
      <c r="BLX42" s="31"/>
      <c r="BLY42" s="31"/>
      <c r="BLZ42" s="28"/>
      <c r="BMA42" s="59"/>
      <c r="BMB42" s="29"/>
      <c r="BMC42" s="60"/>
      <c r="BMD42" s="30"/>
      <c r="BME42" s="31"/>
      <c r="BMF42" s="27"/>
      <c r="BMG42" s="31"/>
      <c r="BMH42" s="31"/>
      <c r="BMI42" s="28"/>
      <c r="BMJ42" s="59"/>
      <c r="BMK42" s="29"/>
      <c r="BML42" s="60"/>
      <c r="BMM42" s="30"/>
      <c r="BMN42" s="31"/>
      <c r="BMO42" s="27"/>
      <c r="BMP42" s="31"/>
      <c r="BMQ42" s="31"/>
      <c r="BMR42" s="28"/>
      <c r="BMS42" s="59"/>
      <c r="BMT42" s="29"/>
      <c r="BMU42" s="60"/>
      <c r="BMV42" s="30"/>
      <c r="BMW42" s="31"/>
      <c r="BMX42" s="27"/>
      <c r="BMY42" s="31"/>
      <c r="BMZ42" s="31"/>
      <c r="BNA42" s="28"/>
      <c r="BNB42" s="59"/>
      <c r="BNC42" s="29"/>
      <c r="BND42" s="60"/>
      <c r="BNE42" s="30"/>
      <c r="BNF42" s="31"/>
      <c r="BNG42" s="27"/>
      <c r="BNH42" s="31"/>
      <c r="BNI42" s="31"/>
      <c r="BNJ42" s="28"/>
      <c r="BNK42" s="59"/>
      <c r="BNL42" s="29"/>
      <c r="BNM42" s="60"/>
      <c r="BNN42" s="30"/>
      <c r="BNO42" s="31"/>
      <c r="BNP42" s="27"/>
      <c r="BNQ42" s="31"/>
      <c r="BNR42" s="31"/>
      <c r="BNS42" s="28"/>
      <c r="BNT42" s="59"/>
      <c r="BNU42" s="29"/>
      <c r="BNV42" s="60"/>
      <c r="BNW42" s="30"/>
      <c r="BNX42" s="31"/>
      <c r="BNY42" s="27"/>
      <c r="BNZ42" s="31"/>
      <c r="BOA42" s="31"/>
      <c r="BOB42" s="28"/>
      <c r="BOC42" s="59"/>
      <c r="BOD42" s="29"/>
      <c r="BOE42" s="60"/>
      <c r="BOF42" s="30"/>
      <c r="BOG42" s="31"/>
      <c r="BOH42" s="27"/>
      <c r="BOI42" s="31"/>
      <c r="BOJ42" s="31"/>
      <c r="BOK42" s="28"/>
      <c r="BOL42" s="59"/>
      <c r="BOM42" s="29"/>
      <c r="BON42" s="60"/>
      <c r="BOO42" s="30"/>
      <c r="BOP42" s="31"/>
      <c r="BOQ42" s="27"/>
      <c r="BOR42" s="31"/>
      <c r="BOS42" s="31"/>
      <c r="BOT42" s="28"/>
      <c r="BOU42" s="59"/>
      <c r="BOV42" s="29"/>
      <c r="BOW42" s="60"/>
      <c r="BOX42" s="30"/>
      <c r="BOY42" s="31"/>
      <c r="BOZ42" s="27"/>
      <c r="BPA42" s="31"/>
      <c r="BPB42" s="31"/>
      <c r="BPC42" s="28"/>
      <c r="BPD42" s="59"/>
      <c r="BPE42" s="29"/>
      <c r="BPF42" s="60"/>
      <c r="BPG42" s="30"/>
      <c r="BPH42" s="31"/>
      <c r="BPI42" s="27"/>
      <c r="BPJ42" s="31"/>
      <c r="BPK42" s="31"/>
      <c r="BPL42" s="28"/>
      <c r="BPM42" s="59"/>
      <c r="BPN42" s="29"/>
      <c r="BPO42" s="60"/>
      <c r="BPP42" s="30"/>
      <c r="BPQ42" s="31"/>
      <c r="BPR42" s="27"/>
      <c r="BPS42" s="31"/>
      <c r="BPT42" s="31"/>
      <c r="BPU42" s="28"/>
      <c r="BPV42" s="59"/>
      <c r="BPW42" s="29"/>
      <c r="BPX42" s="60"/>
      <c r="BPY42" s="30"/>
      <c r="BPZ42" s="31"/>
      <c r="BQA42" s="27"/>
      <c r="BQB42" s="31"/>
      <c r="BQC42" s="31"/>
      <c r="BQD42" s="28"/>
      <c r="BQE42" s="59"/>
      <c r="BQF42" s="29"/>
      <c r="BQG42" s="60"/>
      <c r="BQH42" s="30"/>
      <c r="BQI42" s="31"/>
      <c r="BQJ42" s="27"/>
      <c r="BQK42" s="31"/>
      <c r="BQL42" s="31"/>
      <c r="BQM42" s="28"/>
      <c r="BQN42" s="59"/>
      <c r="BQO42" s="29"/>
      <c r="BQP42" s="60"/>
      <c r="BQQ42" s="30"/>
      <c r="BQR42" s="31"/>
      <c r="BQS42" s="27"/>
      <c r="BQT42" s="31"/>
      <c r="BQU42" s="31"/>
      <c r="BQV42" s="28"/>
      <c r="BQW42" s="59"/>
      <c r="BQX42" s="29"/>
      <c r="BQY42" s="60"/>
      <c r="BQZ42" s="30"/>
      <c r="BRA42" s="31"/>
      <c r="BRB42" s="27"/>
      <c r="BRC42" s="31"/>
      <c r="BRD42" s="31"/>
      <c r="BRE42" s="28"/>
      <c r="BRF42" s="59"/>
      <c r="BRG42" s="29"/>
      <c r="BRH42" s="60"/>
      <c r="BRI42" s="30"/>
      <c r="BRJ42" s="31"/>
      <c r="BRK42" s="27"/>
      <c r="BRL42" s="31"/>
      <c r="BRM42" s="31"/>
      <c r="BRN42" s="28"/>
      <c r="BRO42" s="59"/>
      <c r="BRP42" s="29"/>
      <c r="BRQ42" s="60"/>
      <c r="BRR42" s="30"/>
      <c r="BRS42" s="31"/>
      <c r="BRT42" s="27"/>
      <c r="BRU42" s="31"/>
      <c r="BRV42" s="31"/>
      <c r="BRW42" s="28"/>
      <c r="BRX42" s="59"/>
      <c r="BRY42" s="29"/>
      <c r="BRZ42" s="60"/>
      <c r="BSA42" s="30"/>
      <c r="BSB42" s="31"/>
      <c r="BSC42" s="27"/>
      <c r="BSD42" s="31"/>
      <c r="BSE42" s="31"/>
      <c r="BSF42" s="28"/>
      <c r="BSG42" s="59"/>
      <c r="BSH42" s="29"/>
      <c r="BSI42" s="60"/>
      <c r="BSJ42" s="30"/>
      <c r="BSK42" s="31"/>
      <c r="BSL42" s="27"/>
      <c r="BSM42" s="31"/>
      <c r="BSN42" s="31"/>
      <c r="BSO42" s="28"/>
      <c r="BSP42" s="59"/>
      <c r="BSQ42" s="29"/>
      <c r="BSR42" s="60"/>
      <c r="BSS42" s="30"/>
      <c r="BST42" s="31"/>
      <c r="BSU42" s="27"/>
      <c r="BSV42" s="31"/>
      <c r="BSW42" s="31"/>
      <c r="BSX42" s="28"/>
      <c r="BSY42" s="59"/>
      <c r="BSZ42" s="29"/>
      <c r="BTA42" s="60"/>
      <c r="BTB42" s="30"/>
      <c r="BTC42" s="31"/>
      <c r="BTD42" s="27"/>
      <c r="BTE42" s="31"/>
      <c r="BTF42" s="31"/>
      <c r="BTG42" s="28"/>
      <c r="BTH42" s="59"/>
      <c r="BTI42" s="29"/>
      <c r="BTJ42" s="60"/>
      <c r="BTK42" s="30"/>
      <c r="BTL42" s="31"/>
      <c r="BTM42" s="27"/>
      <c r="BTN42" s="31"/>
      <c r="BTO42" s="31"/>
      <c r="BTP42" s="28"/>
      <c r="BTQ42" s="59"/>
      <c r="BTR42" s="29"/>
      <c r="BTS42" s="60"/>
      <c r="BTT42" s="30"/>
      <c r="BTU42" s="31"/>
      <c r="BTV42" s="27"/>
      <c r="BTW42" s="31"/>
      <c r="BTX42" s="31"/>
      <c r="BTY42" s="28"/>
      <c r="BTZ42" s="59"/>
      <c r="BUA42" s="29"/>
      <c r="BUB42" s="60"/>
      <c r="BUC42" s="30"/>
      <c r="BUD42" s="31"/>
      <c r="BUE42" s="27"/>
      <c r="BUF42" s="31"/>
      <c r="BUG42" s="31"/>
      <c r="BUH42" s="28"/>
      <c r="BUI42" s="59"/>
      <c r="BUJ42" s="29"/>
      <c r="BUK42" s="60"/>
      <c r="BUL42" s="30"/>
      <c r="BUM42" s="31"/>
      <c r="BUN42" s="27"/>
      <c r="BUO42" s="31"/>
      <c r="BUP42" s="31"/>
      <c r="BUQ42" s="28"/>
      <c r="BUR42" s="59"/>
      <c r="BUS42" s="29"/>
      <c r="BUT42" s="60"/>
    </row>
    <row r="43" spans="1:1918">
      <c r="A43" s="43" t="s">
        <v>146</v>
      </c>
      <c r="B43" s="33">
        <f t="shared" ref="B43:BM43" si="1140">SUM(B26:B42)</f>
        <v>71</v>
      </c>
      <c r="C43" s="34">
        <f t="shared" si="1140"/>
        <v>22</v>
      </c>
      <c r="D43" s="35">
        <f t="shared" si="1140"/>
        <v>93</v>
      </c>
      <c r="E43" s="34">
        <f t="shared" si="1140"/>
        <v>7</v>
      </c>
      <c r="F43" s="34">
        <f t="shared" si="1140"/>
        <v>10</v>
      </c>
      <c r="G43" s="36">
        <f t="shared" si="1140"/>
        <v>110</v>
      </c>
      <c r="H43" s="39">
        <f t="shared" si="1140"/>
        <v>0</v>
      </c>
      <c r="I43" s="37">
        <f t="shared" si="1140"/>
        <v>0</v>
      </c>
      <c r="J43" s="38"/>
      <c r="K43" s="33">
        <f t="shared" si="1140"/>
        <v>41</v>
      </c>
      <c r="L43" s="34">
        <f t="shared" si="1140"/>
        <v>21</v>
      </c>
      <c r="M43" s="35">
        <f t="shared" si="1140"/>
        <v>62</v>
      </c>
      <c r="N43" s="34">
        <f t="shared" si="1140"/>
        <v>15</v>
      </c>
      <c r="O43" s="34">
        <f t="shared" si="1140"/>
        <v>20</v>
      </c>
      <c r="P43" s="36">
        <f t="shared" si="1140"/>
        <v>97</v>
      </c>
      <c r="Q43" s="39">
        <f t="shared" si="1140"/>
        <v>0</v>
      </c>
      <c r="R43" s="37">
        <f t="shared" si="1140"/>
        <v>0</v>
      </c>
      <c r="S43" s="38"/>
      <c r="T43" s="33">
        <f t="shared" si="1140"/>
        <v>51</v>
      </c>
      <c r="U43" s="34">
        <f t="shared" si="1140"/>
        <v>14</v>
      </c>
      <c r="V43" s="35">
        <f t="shared" si="1140"/>
        <v>65</v>
      </c>
      <c r="W43" s="34">
        <f t="shared" si="1140"/>
        <v>18</v>
      </c>
      <c r="X43" s="34">
        <f t="shared" si="1140"/>
        <v>10</v>
      </c>
      <c r="Y43" s="36">
        <f t="shared" si="1140"/>
        <v>93</v>
      </c>
      <c r="Z43" s="39">
        <f t="shared" si="1140"/>
        <v>0</v>
      </c>
      <c r="AA43" s="37">
        <f t="shared" si="1140"/>
        <v>0</v>
      </c>
      <c r="AB43" s="38"/>
      <c r="AC43" s="33">
        <f t="shared" si="1140"/>
        <v>38</v>
      </c>
      <c r="AD43" s="34">
        <f t="shared" si="1140"/>
        <v>15</v>
      </c>
      <c r="AE43" s="35">
        <f t="shared" si="1140"/>
        <v>53</v>
      </c>
      <c r="AF43" s="34">
        <f t="shared" si="1140"/>
        <v>10</v>
      </c>
      <c r="AG43" s="34">
        <f t="shared" si="1140"/>
        <v>10</v>
      </c>
      <c r="AH43" s="36">
        <f t="shared" si="1140"/>
        <v>73</v>
      </c>
      <c r="AI43" s="39">
        <f t="shared" si="1140"/>
        <v>0</v>
      </c>
      <c r="AJ43" s="37">
        <f t="shared" si="1140"/>
        <v>0</v>
      </c>
      <c r="AK43" s="38"/>
      <c r="AL43" s="33">
        <f t="shared" si="1140"/>
        <v>7</v>
      </c>
      <c r="AM43" s="34">
        <f t="shared" si="1140"/>
        <v>1</v>
      </c>
      <c r="AN43" s="35">
        <f t="shared" si="1140"/>
        <v>8</v>
      </c>
      <c r="AO43" s="34">
        <f t="shared" si="1140"/>
        <v>0</v>
      </c>
      <c r="AP43" s="34">
        <f t="shared" si="1140"/>
        <v>1</v>
      </c>
      <c r="AQ43" s="36">
        <f t="shared" si="1140"/>
        <v>9</v>
      </c>
      <c r="AR43" s="39">
        <f t="shared" si="1140"/>
        <v>0</v>
      </c>
      <c r="AS43" s="37">
        <f t="shared" si="1140"/>
        <v>0</v>
      </c>
      <c r="AT43" s="38"/>
      <c r="AU43" s="33">
        <f t="shared" si="1140"/>
        <v>41</v>
      </c>
      <c r="AV43" s="34">
        <f t="shared" si="1140"/>
        <v>9</v>
      </c>
      <c r="AW43" s="35">
        <f t="shared" si="1140"/>
        <v>50</v>
      </c>
      <c r="AX43" s="34">
        <f t="shared" si="1140"/>
        <v>8</v>
      </c>
      <c r="AY43" s="34">
        <f t="shared" si="1140"/>
        <v>6</v>
      </c>
      <c r="AZ43" s="36">
        <f t="shared" si="1140"/>
        <v>64</v>
      </c>
      <c r="BA43" s="39">
        <f t="shared" si="1140"/>
        <v>0</v>
      </c>
      <c r="BB43" s="37">
        <f t="shared" si="1140"/>
        <v>0</v>
      </c>
      <c r="BC43" s="38"/>
      <c r="BD43" s="33">
        <f t="shared" si="1140"/>
        <v>41</v>
      </c>
      <c r="BE43" s="34">
        <f t="shared" si="1140"/>
        <v>29</v>
      </c>
      <c r="BF43" s="35">
        <f t="shared" si="1140"/>
        <v>70</v>
      </c>
      <c r="BG43" s="34">
        <f t="shared" si="1140"/>
        <v>8</v>
      </c>
      <c r="BH43" s="34">
        <f t="shared" si="1140"/>
        <v>18</v>
      </c>
      <c r="BI43" s="36">
        <f t="shared" si="1140"/>
        <v>96</v>
      </c>
      <c r="BJ43" s="39">
        <f t="shared" si="1140"/>
        <v>0</v>
      </c>
      <c r="BK43" s="37">
        <f t="shared" si="1140"/>
        <v>0</v>
      </c>
      <c r="BL43" s="38"/>
      <c r="BM43" s="33">
        <f t="shared" si="1140"/>
        <v>40</v>
      </c>
      <c r="BN43" s="34">
        <f t="shared" ref="BN43:DY43" si="1141">SUM(BN26:BN42)</f>
        <v>19</v>
      </c>
      <c r="BO43" s="35">
        <f t="shared" si="1141"/>
        <v>59</v>
      </c>
      <c r="BP43" s="34">
        <f t="shared" si="1141"/>
        <v>20</v>
      </c>
      <c r="BQ43" s="34">
        <f t="shared" si="1141"/>
        <v>16</v>
      </c>
      <c r="BR43" s="36">
        <f t="shared" si="1141"/>
        <v>95</v>
      </c>
      <c r="BS43" s="39">
        <f t="shared" si="1141"/>
        <v>0</v>
      </c>
      <c r="BT43" s="37">
        <f t="shared" si="1141"/>
        <v>0</v>
      </c>
      <c r="BU43" s="38"/>
      <c r="BV43" s="33">
        <f t="shared" si="1141"/>
        <v>51</v>
      </c>
      <c r="BW43" s="34">
        <f t="shared" si="1141"/>
        <v>30</v>
      </c>
      <c r="BX43" s="35">
        <f t="shared" si="1141"/>
        <v>81</v>
      </c>
      <c r="BY43" s="34">
        <f t="shared" si="1141"/>
        <v>16</v>
      </c>
      <c r="BZ43" s="34">
        <f t="shared" si="1141"/>
        <v>19</v>
      </c>
      <c r="CA43" s="36">
        <f t="shared" si="1141"/>
        <v>116</v>
      </c>
      <c r="CB43" s="39">
        <f t="shared" si="1141"/>
        <v>0</v>
      </c>
      <c r="CC43" s="37">
        <f t="shared" si="1141"/>
        <v>0</v>
      </c>
      <c r="CD43" s="38"/>
      <c r="CE43" s="33">
        <f t="shared" si="1141"/>
        <v>42</v>
      </c>
      <c r="CF43" s="34">
        <f t="shared" si="1141"/>
        <v>23</v>
      </c>
      <c r="CG43" s="35">
        <f t="shared" si="1141"/>
        <v>65</v>
      </c>
      <c r="CH43" s="34">
        <f t="shared" si="1141"/>
        <v>18</v>
      </c>
      <c r="CI43" s="34">
        <f t="shared" si="1141"/>
        <v>6</v>
      </c>
      <c r="CJ43" s="36">
        <f t="shared" si="1141"/>
        <v>89</v>
      </c>
      <c r="CK43" s="39">
        <f t="shared" si="1141"/>
        <v>0</v>
      </c>
      <c r="CL43" s="37">
        <f t="shared" si="1141"/>
        <v>0</v>
      </c>
      <c r="CM43" s="38"/>
      <c r="CN43" s="33">
        <f t="shared" si="1141"/>
        <v>50</v>
      </c>
      <c r="CO43" s="34">
        <f t="shared" si="1141"/>
        <v>21</v>
      </c>
      <c r="CP43" s="35">
        <f t="shared" si="1141"/>
        <v>71</v>
      </c>
      <c r="CQ43" s="34">
        <f t="shared" si="1141"/>
        <v>16</v>
      </c>
      <c r="CR43" s="34">
        <f t="shared" si="1141"/>
        <v>13</v>
      </c>
      <c r="CS43" s="36">
        <f t="shared" si="1141"/>
        <v>100</v>
      </c>
      <c r="CT43" s="39">
        <f t="shared" si="1141"/>
        <v>0</v>
      </c>
      <c r="CU43" s="37">
        <f t="shared" si="1141"/>
        <v>0</v>
      </c>
      <c r="CV43" s="38"/>
      <c r="CW43" s="33">
        <f t="shared" si="1141"/>
        <v>5</v>
      </c>
      <c r="CX43" s="34">
        <f t="shared" si="1141"/>
        <v>2</v>
      </c>
      <c r="CY43" s="35">
        <f t="shared" si="1141"/>
        <v>7</v>
      </c>
      <c r="CZ43" s="34">
        <f t="shared" si="1141"/>
        <v>1</v>
      </c>
      <c r="DA43" s="34">
        <f t="shared" si="1141"/>
        <v>2</v>
      </c>
      <c r="DB43" s="36">
        <f t="shared" si="1141"/>
        <v>10</v>
      </c>
      <c r="DC43" s="39">
        <f t="shared" si="1141"/>
        <v>0</v>
      </c>
      <c r="DD43" s="37">
        <f t="shared" si="1141"/>
        <v>6</v>
      </c>
      <c r="DE43" s="38"/>
      <c r="DF43" s="33">
        <f t="shared" si="1141"/>
        <v>34</v>
      </c>
      <c r="DG43" s="34">
        <f t="shared" si="1141"/>
        <v>19</v>
      </c>
      <c r="DH43" s="35">
        <f t="shared" si="1141"/>
        <v>53</v>
      </c>
      <c r="DI43" s="34">
        <f t="shared" si="1141"/>
        <v>10</v>
      </c>
      <c r="DJ43" s="34">
        <f t="shared" si="1141"/>
        <v>13</v>
      </c>
      <c r="DK43" s="36">
        <f t="shared" si="1141"/>
        <v>76</v>
      </c>
      <c r="DL43" s="39">
        <f t="shared" si="1141"/>
        <v>0</v>
      </c>
      <c r="DM43" s="37">
        <f t="shared" si="1141"/>
        <v>42</v>
      </c>
      <c r="DN43" s="38"/>
      <c r="DO43" s="33">
        <f t="shared" si="1141"/>
        <v>57</v>
      </c>
      <c r="DP43" s="34">
        <f t="shared" si="1141"/>
        <v>26</v>
      </c>
      <c r="DQ43" s="35">
        <f t="shared" si="1141"/>
        <v>83</v>
      </c>
      <c r="DR43" s="34">
        <f t="shared" si="1141"/>
        <v>15</v>
      </c>
      <c r="DS43" s="34">
        <f t="shared" si="1141"/>
        <v>16</v>
      </c>
      <c r="DT43" s="36">
        <f t="shared" si="1141"/>
        <v>114</v>
      </c>
      <c r="DU43" s="39">
        <f t="shared" si="1141"/>
        <v>0</v>
      </c>
      <c r="DV43" s="37">
        <f t="shared" si="1141"/>
        <v>63</v>
      </c>
      <c r="DW43" s="38"/>
      <c r="DX43" s="33">
        <f t="shared" si="1141"/>
        <v>54</v>
      </c>
      <c r="DY43" s="34">
        <f t="shared" si="1141"/>
        <v>25</v>
      </c>
      <c r="DZ43" s="35">
        <f t="shared" ref="DZ43:GK43" si="1142">SUM(DZ26:DZ42)</f>
        <v>79</v>
      </c>
      <c r="EA43" s="34">
        <f t="shared" si="1142"/>
        <v>12</v>
      </c>
      <c r="EB43" s="34">
        <f t="shared" si="1142"/>
        <v>13</v>
      </c>
      <c r="EC43" s="36">
        <f t="shared" si="1142"/>
        <v>104</v>
      </c>
      <c r="ED43" s="39">
        <f t="shared" si="1142"/>
        <v>0</v>
      </c>
      <c r="EE43" s="37">
        <f t="shared" si="1142"/>
        <v>49</v>
      </c>
      <c r="EF43" s="38"/>
      <c r="EG43" s="33">
        <f t="shared" si="1142"/>
        <v>47</v>
      </c>
      <c r="EH43" s="34">
        <f t="shared" si="1142"/>
        <v>27</v>
      </c>
      <c r="EI43" s="35">
        <f t="shared" si="1142"/>
        <v>74</v>
      </c>
      <c r="EJ43" s="34">
        <f t="shared" si="1142"/>
        <v>19</v>
      </c>
      <c r="EK43" s="34">
        <f t="shared" si="1142"/>
        <v>13</v>
      </c>
      <c r="EL43" s="36">
        <f t="shared" si="1142"/>
        <v>106</v>
      </c>
      <c r="EM43" s="39">
        <f t="shared" si="1142"/>
        <v>0</v>
      </c>
      <c r="EN43" s="37">
        <f t="shared" si="1142"/>
        <v>50</v>
      </c>
      <c r="EO43" s="38"/>
      <c r="EP43" s="33">
        <f t="shared" si="1142"/>
        <v>46</v>
      </c>
      <c r="EQ43" s="34">
        <f t="shared" si="1142"/>
        <v>23</v>
      </c>
      <c r="ER43" s="35">
        <f t="shared" si="1142"/>
        <v>69</v>
      </c>
      <c r="ES43" s="34">
        <f t="shared" si="1142"/>
        <v>15</v>
      </c>
      <c r="ET43" s="34">
        <f t="shared" si="1142"/>
        <v>12</v>
      </c>
      <c r="EU43" s="36">
        <f t="shared" si="1142"/>
        <v>96</v>
      </c>
      <c r="EV43" s="39">
        <f t="shared" si="1142"/>
        <v>0</v>
      </c>
      <c r="EW43" s="37">
        <f t="shared" si="1142"/>
        <v>73</v>
      </c>
      <c r="EX43" s="38"/>
      <c r="EY43" s="33">
        <f t="shared" si="1142"/>
        <v>75</v>
      </c>
      <c r="EZ43" s="34">
        <f t="shared" si="1142"/>
        <v>22</v>
      </c>
      <c r="FA43" s="35">
        <f t="shared" si="1142"/>
        <v>97</v>
      </c>
      <c r="FB43" s="34">
        <f t="shared" si="1142"/>
        <v>16</v>
      </c>
      <c r="FC43" s="34">
        <f t="shared" si="1142"/>
        <v>12</v>
      </c>
      <c r="FD43" s="36">
        <f t="shared" si="1142"/>
        <v>125</v>
      </c>
      <c r="FE43" s="39">
        <f t="shared" si="1142"/>
        <v>0</v>
      </c>
      <c r="FF43" s="37">
        <f t="shared" si="1142"/>
        <v>83</v>
      </c>
      <c r="FG43" s="38"/>
      <c r="FH43" s="33">
        <f t="shared" si="1142"/>
        <v>11</v>
      </c>
      <c r="FI43" s="34">
        <f t="shared" si="1142"/>
        <v>2</v>
      </c>
      <c r="FJ43" s="35">
        <f t="shared" si="1142"/>
        <v>13</v>
      </c>
      <c r="FK43" s="34">
        <f t="shared" si="1142"/>
        <v>2</v>
      </c>
      <c r="FL43" s="34">
        <f t="shared" si="1142"/>
        <v>2</v>
      </c>
      <c r="FM43" s="36">
        <f t="shared" si="1142"/>
        <v>17</v>
      </c>
      <c r="FN43" s="39">
        <f t="shared" si="1142"/>
        <v>0</v>
      </c>
      <c r="FO43" s="37">
        <f t="shared" si="1142"/>
        <v>5</v>
      </c>
      <c r="FP43" s="38"/>
      <c r="FQ43" s="33">
        <f t="shared" si="1142"/>
        <v>27</v>
      </c>
      <c r="FR43" s="34">
        <f t="shared" si="1142"/>
        <v>17</v>
      </c>
      <c r="FS43" s="35">
        <f t="shared" si="1142"/>
        <v>44</v>
      </c>
      <c r="FT43" s="34">
        <f t="shared" si="1142"/>
        <v>15</v>
      </c>
      <c r="FU43" s="34">
        <f t="shared" si="1142"/>
        <v>11</v>
      </c>
      <c r="FV43" s="36">
        <f t="shared" si="1142"/>
        <v>70</v>
      </c>
      <c r="FW43" s="39">
        <f t="shared" si="1142"/>
        <v>0</v>
      </c>
      <c r="FX43" s="37">
        <f t="shared" si="1142"/>
        <v>37</v>
      </c>
      <c r="FY43" s="38"/>
      <c r="FZ43" s="33">
        <f t="shared" si="1142"/>
        <v>49</v>
      </c>
      <c r="GA43" s="34">
        <f t="shared" si="1142"/>
        <v>19</v>
      </c>
      <c r="GB43" s="35">
        <f t="shared" si="1142"/>
        <v>68</v>
      </c>
      <c r="GC43" s="34">
        <f t="shared" si="1142"/>
        <v>15</v>
      </c>
      <c r="GD43" s="34">
        <f t="shared" si="1142"/>
        <v>18</v>
      </c>
      <c r="GE43" s="36">
        <f t="shared" si="1142"/>
        <v>101</v>
      </c>
      <c r="GF43" s="39">
        <f t="shared" si="1142"/>
        <v>0</v>
      </c>
      <c r="GG43" s="37">
        <f t="shared" si="1142"/>
        <v>106</v>
      </c>
      <c r="GH43" s="38"/>
      <c r="GI43" s="33">
        <f t="shared" si="1142"/>
        <v>57</v>
      </c>
      <c r="GJ43" s="34">
        <f t="shared" si="1142"/>
        <v>28</v>
      </c>
      <c r="GK43" s="35">
        <f t="shared" si="1142"/>
        <v>85</v>
      </c>
      <c r="GL43" s="34">
        <f t="shared" ref="GL43:IW43" si="1143">SUM(GL26:GL42)</f>
        <v>19</v>
      </c>
      <c r="GM43" s="34">
        <f t="shared" si="1143"/>
        <v>9</v>
      </c>
      <c r="GN43" s="36">
        <f t="shared" si="1143"/>
        <v>113</v>
      </c>
      <c r="GO43" s="39">
        <f t="shared" si="1143"/>
        <v>0</v>
      </c>
      <c r="GP43" s="37">
        <f t="shared" si="1143"/>
        <v>48</v>
      </c>
      <c r="GQ43" s="38"/>
      <c r="GR43" s="33">
        <f t="shared" si="1143"/>
        <v>46</v>
      </c>
      <c r="GS43" s="34">
        <f t="shared" si="1143"/>
        <v>21</v>
      </c>
      <c r="GT43" s="35">
        <f t="shared" si="1143"/>
        <v>67</v>
      </c>
      <c r="GU43" s="34">
        <f t="shared" si="1143"/>
        <v>13</v>
      </c>
      <c r="GV43" s="34">
        <f t="shared" si="1143"/>
        <v>20</v>
      </c>
      <c r="GW43" s="36">
        <f t="shared" si="1143"/>
        <v>100</v>
      </c>
      <c r="GX43" s="39">
        <f t="shared" si="1143"/>
        <v>0</v>
      </c>
      <c r="GY43" s="37">
        <f t="shared" si="1143"/>
        <v>50</v>
      </c>
      <c r="GZ43" s="38"/>
      <c r="HA43" s="33">
        <f t="shared" si="1143"/>
        <v>48</v>
      </c>
      <c r="HB43" s="34">
        <f t="shared" si="1143"/>
        <v>35</v>
      </c>
      <c r="HC43" s="35">
        <f t="shared" si="1143"/>
        <v>83</v>
      </c>
      <c r="HD43" s="34">
        <f t="shared" si="1143"/>
        <v>16</v>
      </c>
      <c r="HE43" s="34">
        <f t="shared" si="1143"/>
        <v>12</v>
      </c>
      <c r="HF43" s="36">
        <f t="shared" si="1143"/>
        <v>111</v>
      </c>
      <c r="HG43" s="39">
        <f t="shared" si="1143"/>
        <v>0</v>
      </c>
      <c r="HH43" s="37">
        <f t="shared" si="1143"/>
        <v>68</v>
      </c>
      <c r="HI43" s="38"/>
      <c r="HJ43" s="33">
        <f t="shared" si="1143"/>
        <v>60</v>
      </c>
      <c r="HK43" s="34">
        <f t="shared" si="1143"/>
        <v>10</v>
      </c>
      <c r="HL43" s="35">
        <f t="shared" si="1143"/>
        <v>70</v>
      </c>
      <c r="HM43" s="34">
        <f t="shared" si="1143"/>
        <v>5</v>
      </c>
      <c r="HN43" s="34">
        <f t="shared" si="1143"/>
        <v>4</v>
      </c>
      <c r="HO43" s="36">
        <f t="shared" si="1143"/>
        <v>79</v>
      </c>
      <c r="HP43" s="39">
        <f t="shared" si="1143"/>
        <v>0</v>
      </c>
      <c r="HQ43" s="37">
        <f t="shared" si="1143"/>
        <v>17</v>
      </c>
      <c r="HR43" s="38"/>
      <c r="HS43" s="33">
        <f t="shared" si="1143"/>
        <v>10</v>
      </c>
      <c r="HT43" s="34">
        <f t="shared" si="1143"/>
        <v>2</v>
      </c>
      <c r="HU43" s="35">
        <f t="shared" si="1143"/>
        <v>12</v>
      </c>
      <c r="HV43" s="34">
        <f t="shared" si="1143"/>
        <v>6</v>
      </c>
      <c r="HW43" s="34">
        <f t="shared" si="1143"/>
        <v>1</v>
      </c>
      <c r="HX43" s="36">
        <f t="shared" si="1143"/>
        <v>19</v>
      </c>
      <c r="HY43" s="39">
        <f t="shared" si="1143"/>
        <v>0</v>
      </c>
      <c r="HZ43" s="37">
        <f t="shared" si="1143"/>
        <v>5</v>
      </c>
      <c r="IA43" s="38"/>
      <c r="IB43" s="33">
        <f t="shared" si="1143"/>
        <v>44</v>
      </c>
      <c r="IC43" s="34">
        <f t="shared" si="1143"/>
        <v>9</v>
      </c>
      <c r="ID43" s="35">
        <f t="shared" si="1143"/>
        <v>53</v>
      </c>
      <c r="IE43" s="34">
        <f t="shared" si="1143"/>
        <v>17</v>
      </c>
      <c r="IF43" s="34">
        <f t="shared" si="1143"/>
        <v>10</v>
      </c>
      <c r="IG43" s="36">
        <f t="shared" si="1143"/>
        <v>80</v>
      </c>
      <c r="IH43" s="39">
        <f t="shared" si="1143"/>
        <v>0</v>
      </c>
      <c r="II43" s="37">
        <f t="shared" si="1143"/>
        <v>27</v>
      </c>
      <c r="IJ43" s="38"/>
      <c r="IK43" s="33">
        <f t="shared" si="1143"/>
        <v>75</v>
      </c>
      <c r="IL43" s="34">
        <f t="shared" si="1143"/>
        <v>41</v>
      </c>
      <c r="IM43" s="35">
        <f t="shared" si="1143"/>
        <v>116</v>
      </c>
      <c r="IN43" s="34">
        <f t="shared" si="1143"/>
        <v>18</v>
      </c>
      <c r="IO43" s="34">
        <f t="shared" si="1143"/>
        <v>22</v>
      </c>
      <c r="IP43" s="36">
        <f t="shared" si="1143"/>
        <v>156</v>
      </c>
      <c r="IQ43" s="39">
        <f t="shared" si="1143"/>
        <v>0</v>
      </c>
      <c r="IR43" s="37">
        <f t="shared" si="1143"/>
        <v>41</v>
      </c>
      <c r="IS43" s="38"/>
      <c r="IT43" s="33">
        <f t="shared" si="1143"/>
        <v>72</v>
      </c>
      <c r="IU43" s="34">
        <f t="shared" si="1143"/>
        <v>30</v>
      </c>
      <c r="IV43" s="35">
        <f t="shared" si="1143"/>
        <v>102</v>
      </c>
      <c r="IW43" s="34">
        <f t="shared" si="1143"/>
        <v>21</v>
      </c>
      <c r="IX43" s="34">
        <f t="shared" ref="IX43:KL43" si="1144">SUM(IX26:IX42)</f>
        <v>22</v>
      </c>
      <c r="IY43" s="36">
        <f t="shared" si="1144"/>
        <v>145</v>
      </c>
      <c r="IZ43" s="39">
        <f t="shared" si="1144"/>
        <v>0</v>
      </c>
      <c r="JA43" s="37">
        <f t="shared" si="1144"/>
        <v>49</v>
      </c>
      <c r="JB43" s="38"/>
      <c r="JC43" s="33">
        <f t="shared" si="1144"/>
        <v>75</v>
      </c>
      <c r="JD43" s="34">
        <f t="shared" si="1144"/>
        <v>37</v>
      </c>
      <c r="JE43" s="35">
        <f t="shared" si="1144"/>
        <v>112</v>
      </c>
      <c r="JF43" s="34">
        <f t="shared" si="1144"/>
        <v>23</v>
      </c>
      <c r="JG43" s="34">
        <f t="shared" si="1144"/>
        <v>17</v>
      </c>
      <c r="JH43" s="36">
        <f t="shared" si="1144"/>
        <v>152</v>
      </c>
      <c r="JI43" s="39">
        <f t="shared" si="1144"/>
        <v>0</v>
      </c>
      <c r="JJ43" s="37">
        <f t="shared" si="1144"/>
        <v>102</v>
      </c>
      <c r="JK43" s="38"/>
      <c r="JL43" s="33">
        <f t="shared" si="1144"/>
        <v>104</v>
      </c>
      <c r="JM43" s="34">
        <f t="shared" si="1144"/>
        <v>42</v>
      </c>
      <c r="JN43" s="35">
        <f t="shared" si="1144"/>
        <v>146</v>
      </c>
      <c r="JO43" s="34">
        <f t="shared" si="1144"/>
        <v>26</v>
      </c>
      <c r="JP43" s="34">
        <f t="shared" si="1144"/>
        <v>17</v>
      </c>
      <c r="JQ43" s="36">
        <f t="shared" si="1144"/>
        <v>189</v>
      </c>
      <c r="JR43" s="39">
        <f t="shared" si="1144"/>
        <v>0</v>
      </c>
      <c r="JS43" s="37">
        <f t="shared" si="1144"/>
        <v>33</v>
      </c>
      <c r="JT43" s="38"/>
      <c r="JU43" s="33">
        <f t="shared" ref="JL43:LW43" si="1145">SUM(JU26:JU42)</f>
        <v>61</v>
      </c>
      <c r="JV43" s="34">
        <f t="shared" si="1145"/>
        <v>38</v>
      </c>
      <c r="JW43" s="35">
        <f t="shared" si="1145"/>
        <v>99</v>
      </c>
      <c r="JX43" s="34">
        <f t="shared" si="1145"/>
        <v>26</v>
      </c>
      <c r="JY43" s="34">
        <f t="shared" si="1145"/>
        <v>16</v>
      </c>
      <c r="JZ43" s="36">
        <f t="shared" si="1145"/>
        <v>141</v>
      </c>
      <c r="KA43" s="39">
        <f t="shared" si="1145"/>
        <v>0</v>
      </c>
      <c r="KB43" s="37">
        <f t="shared" si="1145"/>
        <v>81</v>
      </c>
      <c r="KC43" s="38"/>
      <c r="KD43" s="33">
        <f t="shared" si="1144"/>
        <v>9</v>
      </c>
      <c r="KE43" s="34">
        <f t="shared" si="1144"/>
        <v>3</v>
      </c>
      <c r="KF43" s="35">
        <f t="shared" si="1144"/>
        <v>12</v>
      </c>
      <c r="KG43" s="34">
        <f t="shared" si="1144"/>
        <v>1</v>
      </c>
      <c r="KH43" s="34">
        <f t="shared" si="1144"/>
        <v>2</v>
      </c>
      <c r="KI43" s="36">
        <f t="shared" si="1144"/>
        <v>15</v>
      </c>
      <c r="KJ43" s="39">
        <f t="shared" si="1144"/>
        <v>0</v>
      </c>
      <c r="KK43" s="37">
        <f t="shared" si="1144"/>
        <v>7</v>
      </c>
      <c r="KL43" s="38"/>
      <c r="KM43" s="33">
        <f t="shared" si="1145"/>
        <v>39</v>
      </c>
      <c r="KN43" s="34">
        <f t="shared" si="1145"/>
        <v>11</v>
      </c>
      <c r="KO43" s="35">
        <f t="shared" si="1145"/>
        <v>50</v>
      </c>
      <c r="KP43" s="34">
        <f t="shared" si="1145"/>
        <v>18</v>
      </c>
      <c r="KQ43" s="34">
        <f t="shared" si="1145"/>
        <v>12</v>
      </c>
      <c r="KR43" s="36">
        <f t="shared" si="1145"/>
        <v>80</v>
      </c>
      <c r="KS43" s="39">
        <f t="shared" si="1145"/>
        <v>0</v>
      </c>
      <c r="KT43" s="37">
        <f t="shared" si="1145"/>
        <v>40</v>
      </c>
      <c r="KU43" s="38"/>
      <c r="KV43" s="33">
        <f t="shared" si="1145"/>
        <v>64</v>
      </c>
      <c r="KW43" s="34">
        <f t="shared" si="1145"/>
        <v>37</v>
      </c>
      <c r="KX43" s="35">
        <f t="shared" si="1145"/>
        <v>101</v>
      </c>
      <c r="KY43" s="34">
        <f t="shared" si="1145"/>
        <v>25</v>
      </c>
      <c r="KZ43" s="34">
        <f t="shared" si="1145"/>
        <v>10</v>
      </c>
      <c r="LA43" s="36">
        <f t="shared" si="1145"/>
        <v>136</v>
      </c>
      <c r="LB43" s="39">
        <f t="shared" si="1145"/>
        <v>0</v>
      </c>
      <c r="LC43" s="37">
        <f t="shared" si="1145"/>
        <v>52</v>
      </c>
      <c r="LD43" s="38"/>
      <c r="LE43" s="33">
        <f t="shared" si="1145"/>
        <v>55</v>
      </c>
      <c r="LF43" s="34">
        <f t="shared" si="1145"/>
        <v>29</v>
      </c>
      <c r="LG43" s="35">
        <f t="shared" si="1145"/>
        <v>84</v>
      </c>
      <c r="LH43" s="34">
        <f t="shared" si="1145"/>
        <v>24</v>
      </c>
      <c r="LI43" s="34">
        <f t="shared" si="1145"/>
        <v>16</v>
      </c>
      <c r="LJ43" s="36">
        <f t="shared" si="1145"/>
        <v>124</v>
      </c>
      <c r="LK43" s="39">
        <f t="shared" si="1145"/>
        <v>0</v>
      </c>
      <c r="LL43" s="37">
        <f t="shared" si="1145"/>
        <v>59</v>
      </c>
      <c r="LM43" s="38"/>
      <c r="LN43" s="33">
        <f t="shared" si="1145"/>
        <v>68</v>
      </c>
      <c r="LO43" s="34">
        <f t="shared" si="1145"/>
        <v>30</v>
      </c>
      <c r="LP43" s="35">
        <f t="shared" si="1145"/>
        <v>98</v>
      </c>
      <c r="LQ43" s="34">
        <f t="shared" si="1145"/>
        <v>18</v>
      </c>
      <c r="LR43" s="34">
        <f t="shared" si="1145"/>
        <v>12</v>
      </c>
      <c r="LS43" s="36">
        <f t="shared" si="1145"/>
        <v>128</v>
      </c>
      <c r="LT43" s="39">
        <f t="shared" si="1145"/>
        <v>0</v>
      </c>
      <c r="LU43" s="37">
        <f t="shared" si="1145"/>
        <v>86</v>
      </c>
      <c r="LV43" s="38"/>
      <c r="LW43" s="33">
        <f t="shared" si="1145"/>
        <v>53</v>
      </c>
      <c r="LX43" s="34">
        <f t="shared" ref="LX43:OI43" si="1146">SUM(LX26:LX42)</f>
        <v>40</v>
      </c>
      <c r="LY43" s="35">
        <f t="shared" si="1146"/>
        <v>93</v>
      </c>
      <c r="LZ43" s="34">
        <f t="shared" si="1146"/>
        <v>11</v>
      </c>
      <c r="MA43" s="34">
        <f t="shared" si="1146"/>
        <v>11</v>
      </c>
      <c r="MB43" s="36">
        <f t="shared" si="1146"/>
        <v>115</v>
      </c>
      <c r="MC43" s="39">
        <f t="shared" si="1146"/>
        <v>0</v>
      </c>
      <c r="MD43" s="37">
        <f t="shared" si="1146"/>
        <v>47</v>
      </c>
      <c r="ME43" s="38"/>
      <c r="MF43" s="33">
        <f t="shared" si="1146"/>
        <v>67</v>
      </c>
      <c r="MG43" s="34">
        <f t="shared" si="1146"/>
        <v>33</v>
      </c>
      <c r="MH43" s="35">
        <f t="shared" si="1146"/>
        <v>100</v>
      </c>
      <c r="MI43" s="34">
        <f t="shared" si="1146"/>
        <v>31</v>
      </c>
      <c r="MJ43" s="34">
        <f t="shared" si="1146"/>
        <v>12</v>
      </c>
      <c r="MK43" s="36">
        <f t="shared" si="1146"/>
        <v>143</v>
      </c>
      <c r="ML43" s="39">
        <f t="shared" si="1146"/>
        <v>0</v>
      </c>
      <c r="MM43" s="37">
        <f t="shared" si="1146"/>
        <v>60</v>
      </c>
      <c r="MN43" s="38"/>
      <c r="MO43" s="33">
        <f t="shared" si="1146"/>
        <v>11</v>
      </c>
      <c r="MP43" s="34">
        <f t="shared" si="1146"/>
        <v>4</v>
      </c>
      <c r="MQ43" s="35">
        <f t="shared" si="1146"/>
        <v>15</v>
      </c>
      <c r="MR43" s="34">
        <f t="shared" si="1146"/>
        <v>4</v>
      </c>
      <c r="MS43" s="34">
        <f t="shared" si="1146"/>
        <v>5</v>
      </c>
      <c r="MT43" s="36">
        <f t="shared" si="1146"/>
        <v>24</v>
      </c>
      <c r="MU43" s="39">
        <f t="shared" si="1146"/>
        <v>0</v>
      </c>
      <c r="MV43" s="37">
        <f t="shared" si="1146"/>
        <v>2</v>
      </c>
      <c r="MW43" s="38"/>
      <c r="MX43" s="33">
        <f t="shared" si="1146"/>
        <v>15</v>
      </c>
      <c r="MY43" s="34">
        <f t="shared" si="1146"/>
        <v>24</v>
      </c>
      <c r="MZ43" s="35">
        <f t="shared" si="1146"/>
        <v>39</v>
      </c>
      <c r="NA43" s="34">
        <f t="shared" si="1146"/>
        <v>21</v>
      </c>
      <c r="NB43" s="34">
        <f t="shared" si="1146"/>
        <v>7</v>
      </c>
      <c r="NC43" s="36">
        <f t="shared" si="1146"/>
        <v>67</v>
      </c>
      <c r="ND43" s="39">
        <f t="shared" si="1146"/>
        <v>0</v>
      </c>
      <c r="NE43" s="37">
        <f t="shared" si="1146"/>
        <v>24</v>
      </c>
      <c r="NF43" s="38"/>
      <c r="NG43" s="33">
        <f t="shared" si="1146"/>
        <v>57</v>
      </c>
      <c r="NH43" s="34">
        <f t="shared" si="1146"/>
        <v>26</v>
      </c>
      <c r="NI43" s="35">
        <f t="shared" si="1146"/>
        <v>83</v>
      </c>
      <c r="NJ43" s="34">
        <f t="shared" si="1146"/>
        <v>19</v>
      </c>
      <c r="NK43" s="34">
        <f t="shared" si="1146"/>
        <v>13</v>
      </c>
      <c r="NL43" s="36">
        <f t="shared" si="1146"/>
        <v>115</v>
      </c>
      <c r="NM43" s="39">
        <f t="shared" si="1146"/>
        <v>0</v>
      </c>
      <c r="NN43" s="37">
        <f t="shared" si="1146"/>
        <v>61</v>
      </c>
      <c r="NO43" s="38"/>
      <c r="NP43" s="33">
        <f t="shared" si="1146"/>
        <v>58</v>
      </c>
      <c r="NQ43" s="34">
        <f t="shared" si="1146"/>
        <v>30</v>
      </c>
      <c r="NR43" s="35">
        <f t="shared" si="1146"/>
        <v>88</v>
      </c>
      <c r="NS43" s="34">
        <f t="shared" si="1146"/>
        <v>10</v>
      </c>
      <c r="NT43" s="34">
        <f t="shared" si="1146"/>
        <v>8</v>
      </c>
      <c r="NU43" s="36">
        <f t="shared" si="1146"/>
        <v>106</v>
      </c>
      <c r="NV43" s="39">
        <f t="shared" si="1146"/>
        <v>0</v>
      </c>
      <c r="NW43" s="37">
        <f t="shared" si="1146"/>
        <v>69</v>
      </c>
      <c r="NX43" s="38"/>
      <c r="NY43" s="33">
        <f t="shared" si="1146"/>
        <v>36</v>
      </c>
      <c r="NZ43" s="34">
        <f t="shared" si="1146"/>
        <v>26</v>
      </c>
      <c r="OA43" s="35">
        <f t="shared" si="1146"/>
        <v>62</v>
      </c>
      <c r="OB43" s="34">
        <f t="shared" si="1146"/>
        <v>24</v>
      </c>
      <c r="OC43" s="34">
        <f t="shared" si="1146"/>
        <v>14</v>
      </c>
      <c r="OD43" s="36">
        <f t="shared" si="1146"/>
        <v>100</v>
      </c>
      <c r="OE43" s="39">
        <f t="shared" si="1146"/>
        <v>0</v>
      </c>
      <c r="OF43" s="37">
        <f t="shared" si="1146"/>
        <v>47</v>
      </c>
      <c r="OG43" s="38"/>
      <c r="OH43" s="33">
        <f t="shared" si="1146"/>
        <v>34</v>
      </c>
      <c r="OI43" s="34">
        <f t="shared" si="1146"/>
        <v>29</v>
      </c>
      <c r="OJ43" s="35">
        <f t="shared" ref="OJ43:QU43" si="1147">SUM(OJ26:OJ42)</f>
        <v>63</v>
      </c>
      <c r="OK43" s="34">
        <f t="shared" si="1147"/>
        <v>9</v>
      </c>
      <c r="OL43" s="34">
        <f t="shared" si="1147"/>
        <v>15</v>
      </c>
      <c r="OM43" s="36">
        <f t="shared" si="1147"/>
        <v>87</v>
      </c>
      <c r="ON43" s="39">
        <f t="shared" si="1147"/>
        <v>0</v>
      </c>
      <c r="OO43" s="37">
        <f t="shared" si="1147"/>
        <v>59</v>
      </c>
      <c r="OP43" s="38"/>
      <c r="OQ43" s="33">
        <f t="shared" si="1147"/>
        <v>52</v>
      </c>
      <c r="OR43" s="34">
        <f t="shared" si="1147"/>
        <v>34</v>
      </c>
      <c r="OS43" s="35">
        <f t="shared" si="1147"/>
        <v>86</v>
      </c>
      <c r="OT43" s="34">
        <f t="shared" si="1147"/>
        <v>25</v>
      </c>
      <c r="OU43" s="34">
        <f t="shared" si="1147"/>
        <v>14</v>
      </c>
      <c r="OV43" s="36">
        <f t="shared" si="1147"/>
        <v>125</v>
      </c>
      <c r="OW43" s="39">
        <f t="shared" si="1147"/>
        <v>0</v>
      </c>
      <c r="OX43" s="37">
        <f t="shared" si="1147"/>
        <v>190</v>
      </c>
      <c r="OY43" s="38"/>
      <c r="OZ43" s="33">
        <v>9</v>
      </c>
      <c r="PA43" s="34">
        <v>3</v>
      </c>
      <c r="PB43" s="35">
        <v>12</v>
      </c>
      <c r="PC43" s="34">
        <v>8</v>
      </c>
      <c r="PD43" s="34">
        <v>5</v>
      </c>
      <c r="PE43" s="36">
        <v>25</v>
      </c>
      <c r="PF43" s="39">
        <v>0</v>
      </c>
      <c r="PG43" s="37">
        <v>0</v>
      </c>
      <c r="PH43" s="38"/>
      <c r="PI43" s="33">
        <f t="shared" si="1147"/>
        <v>29</v>
      </c>
      <c r="PJ43" s="34">
        <f t="shared" si="1147"/>
        <v>9</v>
      </c>
      <c r="PK43" s="35">
        <f t="shared" si="1147"/>
        <v>38</v>
      </c>
      <c r="PL43" s="34">
        <f t="shared" si="1147"/>
        <v>9</v>
      </c>
      <c r="PM43" s="34">
        <f t="shared" si="1147"/>
        <v>17</v>
      </c>
      <c r="PN43" s="36">
        <f t="shared" si="1147"/>
        <v>64</v>
      </c>
      <c r="PO43" s="39">
        <f t="shared" si="1147"/>
        <v>0</v>
      </c>
      <c r="PP43" s="37">
        <f t="shared" si="1147"/>
        <v>23</v>
      </c>
      <c r="PQ43" s="38"/>
      <c r="PR43" s="33">
        <f t="shared" si="1147"/>
        <v>37</v>
      </c>
      <c r="PS43" s="34">
        <f t="shared" si="1147"/>
        <v>26</v>
      </c>
      <c r="PT43" s="35">
        <f t="shared" si="1147"/>
        <v>63</v>
      </c>
      <c r="PU43" s="34">
        <f t="shared" si="1147"/>
        <v>12</v>
      </c>
      <c r="PV43" s="34">
        <f t="shared" si="1147"/>
        <v>7</v>
      </c>
      <c r="PW43" s="36">
        <f t="shared" si="1147"/>
        <v>82</v>
      </c>
      <c r="PX43" s="39">
        <f t="shared" si="1147"/>
        <v>0</v>
      </c>
      <c r="PY43" s="37">
        <f t="shared" si="1147"/>
        <v>67</v>
      </c>
      <c r="PZ43" s="38"/>
      <c r="QA43" s="33">
        <f t="shared" si="1147"/>
        <v>59</v>
      </c>
      <c r="QB43" s="34">
        <f t="shared" si="1147"/>
        <v>29</v>
      </c>
      <c r="QC43" s="35">
        <f t="shared" si="1147"/>
        <v>88</v>
      </c>
      <c r="QD43" s="34">
        <f t="shared" si="1147"/>
        <v>18</v>
      </c>
      <c r="QE43" s="34">
        <f t="shared" si="1147"/>
        <v>14</v>
      </c>
      <c r="QF43" s="36">
        <f t="shared" si="1147"/>
        <v>120</v>
      </c>
      <c r="QG43" s="39">
        <f t="shared" si="1147"/>
        <v>0</v>
      </c>
      <c r="QH43" s="37">
        <f t="shared" si="1147"/>
        <v>52</v>
      </c>
      <c r="QI43" s="38"/>
      <c r="QJ43" s="33">
        <f t="shared" si="1147"/>
        <v>59</v>
      </c>
      <c r="QK43" s="34">
        <f t="shared" si="1147"/>
        <v>31</v>
      </c>
      <c r="QL43" s="35">
        <f t="shared" si="1147"/>
        <v>90</v>
      </c>
      <c r="QM43" s="34">
        <f t="shared" si="1147"/>
        <v>18</v>
      </c>
      <c r="QN43" s="34">
        <f t="shared" si="1147"/>
        <v>13</v>
      </c>
      <c r="QO43" s="36">
        <f t="shared" si="1147"/>
        <v>121</v>
      </c>
      <c r="QP43" s="39">
        <f t="shared" si="1147"/>
        <v>0</v>
      </c>
      <c r="QQ43" s="37">
        <f t="shared" si="1147"/>
        <v>67</v>
      </c>
      <c r="QR43" s="38"/>
      <c r="QS43" s="33">
        <f t="shared" si="1147"/>
        <v>63</v>
      </c>
      <c r="QT43" s="34">
        <f t="shared" si="1147"/>
        <v>30</v>
      </c>
      <c r="QU43" s="35">
        <f t="shared" si="1147"/>
        <v>93</v>
      </c>
      <c r="QV43" s="34">
        <f t="shared" ref="QV43:TG43" si="1148">SUM(QV26:QV42)</f>
        <v>15</v>
      </c>
      <c r="QW43" s="34">
        <f t="shared" si="1148"/>
        <v>10</v>
      </c>
      <c r="QX43" s="36">
        <f t="shared" si="1148"/>
        <v>118</v>
      </c>
      <c r="QY43" s="39">
        <f t="shared" si="1148"/>
        <v>0</v>
      </c>
      <c r="QZ43" s="37">
        <f t="shared" si="1148"/>
        <v>91</v>
      </c>
      <c r="RA43" s="38"/>
      <c r="RB43" s="33">
        <f t="shared" si="1148"/>
        <v>43</v>
      </c>
      <c r="RC43" s="34">
        <f t="shared" si="1148"/>
        <v>29</v>
      </c>
      <c r="RD43" s="35">
        <f t="shared" si="1148"/>
        <v>72</v>
      </c>
      <c r="RE43" s="34">
        <f t="shared" si="1148"/>
        <v>21</v>
      </c>
      <c r="RF43" s="34">
        <f t="shared" si="1148"/>
        <v>13</v>
      </c>
      <c r="RG43" s="36">
        <f t="shared" si="1148"/>
        <v>106</v>
      </c>
      <c r="RH43" s="39">
        <f t="shared" si="1148"/>
        <v>0</v>
      </c>
      <c r="RI43" s="37">
        <f t="shared" si="1148"/>
        <v>90</v>
      </c>
      <c r="RJ43" s="38"/>
      <c r="RK43" s="33">
        <f t="shared" si="1148"/>
        <v>6</v>
      </c>
      <c r="RL43" s="34">
        <f t="shared" si="1148"/>
        <v>2</v>
      </c>
      <c r="RM43" s="35">
        <f t="shared" si="1148"/>
        <v>8</v>
      </c>
      <c r="RN43" s="34">
        <f t="shared" si="1148"/>
        <v>3</v>
      </c>
      <c r="RO43" s="34">
        <f t="shared" si="1148"/>
        <v>1</v>
      </c>
      <c r="RP43" s="36">
        <f t="shared" si="1148"/>
        <v>12</v>
      </c>
      <c r="RQ43" s="39">
        <f t="shared" si="1148"/>
        <v>0</v>
      </c>
      <c r="RR43" s="37">
        <f t="shared" si="1148"/>
        <v>2</v>
      </c>
      <c r="RS43" s="38"/>
      <c r="RT43" s="33">
        <f t="shared" si="1148"/>
        <v>31</v>
      </c>
      <c r="RU43" s="34">
        <f t="shared" si="1148"/>
        <v>8</v>
      </c>
      <c r="RV43" s="35">
        <f t="shared" si="1148"/>
        <v>39</v>
      </c>
      <c r="RW43" s="34">
        <f t="shared" si="1148"/>
        <v>11</v>
      </c>
      <c r="RX43" s="34">
        <f t="shared" si="1148"/>
        <v>5</v>
      </c>
      <c r="RY43" s="36">
        <f t="shared" si="1148"/>
        <v>55</v>
      </c>
      <c r="RZ43" s="39">
        <f t="shared" si="1148"/>
        <v>0</v>
      </c>
      <c r="SA43" s="37">
        <f t="shared" si="1148"/>
        <v>25</v>
      </c>
      <c r="SB43" s="38"/>
      <c r="SC43" s="33">
        <f t="shared" si="1148"/>
        <v>46</v>
      </c>
      <c r="SD43" s="34">
        <f t="shared" si="1148"/>
        <v>27</v>
      </c>
      <c r="SE43" s="35">
        <f t="shared" si="1148"/>
        <v>73</v>
      </c>
      <c r="SF43" s="34">
        <f t="shared" si="1148"/>
        <v>28</v>
      </c>
      <c r="SG43" s="34">
        <f t="shared" si="1148"/>
        <v>14</v>
      </c>
      <c r="SH43" s="36">
        <f t="shared" si="1148"/>
        <v>115</v>
      </c>
      <c r="SI43" s="39">
        <f t="shared" si="1148"/>
        <v>0</v>
      </c>
      <c r="SJ43" s="37">
        <f t="shared" si="1148"/>
        <v>70</v>
      </c>
      <c r="SK43" s="38"/>
      <c r="SL43" s="33">
        <f t="shared" si="1148"/>
        <v>48</v>
      </c>
      <c r="SM43" s="34">
        <f t="shared" si="1148"/>
        <v>35</v>
      </c>
      <c r="SN43" s="35">
        <f t="shared" si="1148"/>
        <v>83</v>
      </c>
      <c r="SO43" s="34">
        <f t="shared" si="1148"/>
        <v>26</v>
      </c>
      <c r="SP43" s="34">
        <f t="shared" si="1148"/>
        <v>7</v>
      </c>
      <c r="SQ43" s="36">
        <f t="shared" si="1148"/>
        <v>116</v>
      </c>
      <c r="SR43" s="39">
        <f t="shared" si="1148"/>
        <v>0</v>
      </c>
      <c r="SS43" s="37">
        <f t="shared" si="1148"/>
        <v>81</v>
      </c>
      <c r="ST43" s="38"/>
      <c r="SU43" s="33">
        <f t="shared" si="1148"/>
        <v>39</v>
      </c>
      <c r="SV43" s="34">
        <f t="shared" si="1148"/>
        <v>29</v>
      </c>
      <c r="SW43" s="35">
        <f t="shared" si="1148"/>
        <v>68</v>
      </c>
      <c r="SX43" s="34">
        <f t="shared" si="1148"/>
        <v>29</v>
      </c>
      <c r="SY43" s="34">
        <f t="shared" si="1148"/>
        <v>10</v>
      </c>
      <c r="SZ43" s="36">
        <f t="shared" si="1148"/>
        <v>107</v>
      </c>
      <c r="TA43" s="39">
        <f t="shared" si="1148"/>
        <v>0</v>
      </c>
      <c r="TB43" s="37">
        <f t="shared" si="1148"/>
        <v>48</v>
      </c>
      <c r="TC43" s="38"/>
      <c r="TD43" s="33">
        <f t="shared" si="1148"/>
        <v>84</v>
      </c>
      <c r="TE43" s="34">
        <f t="shared" si="1148"/>
        <v>40</v>
      </c>
      <c r="TF43" s="35">
        <f t="shared" si="1148"/>
        <v>124</v>
      </c>
      <c r="TG43" s="34">
        <f t="shared" si="1148"/>
        <v>23</v>
      </c>
      <c r="TH43" s="34">
        <f t="shared" ref="TH43:UD43" si="1149">SUM(TH26:TH42)</f>
        <v>10</v>
      </c>
      <c r="TI43" s="36">
        <f t="shared" si="1149"/>
        <v>157</v>
      </c>
      <c r="TJ43" s="39">
        <f t="shared" si="1149"/>
        <v>0</v>
      </c>
      <c r="TK43" s="37">
        <f t="shared" si="1149"/>
        <v>161</v>
      </c>
      <c r="TL43" s="38"/>
      <c r="TM43" s="33">
        <f t="shared" si="1149"/>
        <v>57</v>
      </c>
      <c r="TN43" s="34">
        <f t="shared" si="1149"/>
        <v>31</v>
      </c>
      <c r="TO43" s="35">
        <f t="shared" si="1149"/>
        <v>88</v>
      </c>
      <c r="TP43" s="34">
        <f t="shared" si="1149"/>
        <v>22</v>
      </c>
      <c r="TQ43" s="34">
        <f t="shared" si="1149"/>
        <v>10</v>
      </c>
      <c r="TR43" s="36">
        <f t="shared" si="1149"/>
        <v>120</v>
      </c>
      <c r="TS43" s="39">
        <f t="shared" si="1149"/>
        <v>0</v>
      </c>
      <c r="TT43" s="37">
        <f t="shared" si="1149"/>
        <v>105</v>
      </c>
      <c r="TU43" s="38"/>
      <c r="TV43" s="33">
        <f t="shared" si="1149"/>
        <v>6</v>
      </c>
      <c r="TW43" s="34">
        <f t="shared" si="1149"/>
        <v>0</v>
      </c>
      <c r="TX43" s="35">
        <f t="shared" si="1149"/>
        <v>6</v>
      </c>
      <c r="TY43" s="34">
        <f t="shared" si="1149"/>
        <v>1</v>
      </c>
      <c r="TZ43" s="34">
        <f t="shared" si="1149"/>
        <v>1</v>
      </c>
      <c r="UA43" s="36">
        <f t="shared" si="1149"/>
        <v>8</v>
      </c>
      <c r="UB43" s="39">
        <f t="shared" si="1149"/>
        <v>0</v>
      </c>
      <c r="UC43" s="37">
        <f t="shared" si="1149"/>
        <v>2</v>
      </c>
      <c r="UD43" s="38"/>
      <c r="UE43" s="33">
        <f t="shared" ref="UE43:WP43" si="1150">SUM(UE26:UE42)</f>
        <v>30</v>
      </c>
      <c r="UF43" s="34">
        <f t="shared" si="1150"/>
        <v>18</v>
      </c>
      <c r="UG43" s="35">
        <f t="shared" si="1150"/>
        <v>48</v>
      </c>
      <c r="UH43" s="34">
        <f t="shared" si="1150"/>
        <v>4</v>
      </c>
      <c r="UI43" s="34">
        <f t="shared" si="1150"/>
        <v>5</v>
      </c>
      <c r="UJ43" s="36">
        <f t="shared" si="1150"/>
        <v>57</v>
      </c>
      <c r="UK43" s="39">
        <f t="shared" si="1150"/>
        <v>0</v>
      </c>
      <c r="UL43" s="37">
        <f t="shared" si="1150"/>
        <v>57</v>
      </c>
      <c r="UM43" s="38"/>
      <c r="UN43" s="33">
        <f t="shared" ref="UN43:WY43" si="1151">SUM(UN26:UN42)</f>
        <v>42</v>
      </c>
      <c r="UO43" s="34">
        <f t="shared" si="1151"/>
        <v>27</v>
      </c>
      <c r="UP43" s="35">
        <f t="shared" si="1151"/>
        <v>69</v>
      </c>
      <c r="UQ43" s="34">
        <f t="shared" si="1151"/>
        <v>22</v>
      </c>
      <c r="UR43" s="34">
        <f t="shared" si="1151"/>
        <v>12</v>
      </c>
      <c r="US43" s="36">
        <f t="shared" si="1151"/>
        <v>103</v>
      </c>
      <c r="UT43" s="39">
        <f t="shared" si="1151"/>
        <v>0</v>
      </c>
      <c r="UU43" s="37">
        <f t="shared" si="1151"/>
        <v>77</v>
      </c>
      <c r="UV43" s="38"/>
      <c r="UW43" s="33">
        <f t="shared" ref="UW43:XH43" si="1152">SUM(UW26:UW42)</f>
        <v>40</v>
      </c>
      <c r="UX43" s="34">
        <f t="shared" si="1152"/>
        <v>25</v>
      </c>
      <c r="UY43" s="35">
        <f t="shared" si="1152"/>
        <v>65</v>
      </c>
      <c r="UZ43" s="34">
        <f t="shared" si="1152"/>
        <v>17</v>
      </c>
      <c r="VA43" s="34">
        <f t="shared" si="1152"/>
        <v>15</v>
      </c>
      <c r="VB43" s="36">
        <f t="shared" si="1152"/>
        <v>97</v>
      </c>
      <c r="VC43" s="39">
        <f t="shared" si="1152"/>
        <v>0</v>
      </c>
      <c r="VD43" s="37">
        <f t="shared" si="1152"/>
        <v>106</v>
      </c>
      <c r="VE43" s="38"/>
      <c r="VF43" s="33">
        <f t="shared" ref="VF43:VM43" si="1153">SUM(VF26:VF42)</f>
        <v>38</v>
      </c>
      <c r="VG43" s="34">
        <f t="shared" si="1153"/>
        <v>39</v>
      </c>
      <c r="VH43" s="35">
        <f t="shared" si="1153"/>
        <v>77</v>
      </c>
      <c r="VI43" s="34">
        <f t="shared" si="1153"/>
        <v>12</v>
      </c>
      <c r="VJ43" s="34">
        <f t="shared" si="1153"/>
        <v>19</v>
      </c>
      <c r="VK43" s="36">
        <f t="shared" si="1153"/>
        <v>108</v>
      </c>
      <c r="VL43" s="39">
        <f t="shared" si="1153"/>
        <v>0</v>
      </c>
      <c r="VM43" s="37">
        <f t="shared" si="1153"/>
        <v>44</v>
      </c>
      <c r="VN43" s="38"/>
      <c r="VO43" s="33">
        <f t="shared" ref="VO43:VV43" si="1154">SUM(VO26:VO42)</f>
        <v>45</v>
      </c>
      <c r="VP43" s="34">
        <f t="shared" si="1154"/>
        <v>40</v>
      </c>
      <c r="VQ43" s="35">
        <f t="shared" si="1154"/>
        <v>85</v>
      </c>
      <c r="VR43" s="34">
        <f t="shared" si="1154"/>
        <v>13</v>
      </c>
      <c r="VS43" s="34">
        <f t="shared" si="1154"/>
        <v>22</v>
      </c>
      <c r="VT43" s="36">
        <f t="shared" si="1154"/>
        <v>120</v>
      </c>
      <c r="VU43" s="39">
        <f t="shared" si="1154"/>
        <v>0</v>
      </c>
      <c r="VV43" s="37">
        <f t="shared" si="1154"/>
        <v>68</v>
      </c>
      <c r="VW43" s="38"/>
      <c r="VX43" s="33">
        <f t="shared" ref="VX43:WE43" si="1155">SUM(VX26:VX42)</f>
        <v>57</v>
      </c>
      <c r="VY43" s="34">
        <f t="shared" si="1155"/>
        <v>31</v>
      </c>
      <c r="VZ43" s="35">
        <f t="shared" si="1155"/>
        <v>88</v>
      </c>
      <c r="WA43" s="34">
        <f t="shared" si="1155"/>
        <v>15</v>
      </c>
      <c r="WB43" s="34">
        <f t="shared" si="1155"/>
        <v>12</v>
      </c>
      <c r="WC43" s="36">
        <f t="shared" si="1155"/>
        <v>115</v>
      </c>
      <c r="WD43" s="39">
        <f t="shared" si="1155"/>
        <v>0</v>
      </c>
      <c r="WE43" s="37">
        <f t="shared" si="1155"/>
        <v>32</v>
      </c>
      <c r="WF43" s="38"/>
      <c r="WG43" s="33">
        <f t="shared" ref="WG43:WN43" si="1156">SUM(WG26:WG42)</f>
        <v>8</v>
      </c>
      <c r="WH43" s="34">
        <f t="shared" si="1156"/>
        <v>1</v>
      </c>
      <c r="WI43" s="35">
        <f t="shared" si="1156"/>
        <v>9</v>
      </c>
      <c r="WJ43" s="34">
        <f t="shared" si="1156"/>
        <v>0</v>
      </c>
      <c r="WK43" s="34">
        <f t="shared" si="1156"/>
        <v>1</v>
      </c>
      <c r="WL43" s="36">
        <f t="shared" si="1156"/>
        <v>10</v>
      </c>
      <c r="WM43" s="39">
        <f t="shared" si="1156"/>
        <v>0</v>
      </c>
      <c r="WN43" s="37">
        <f t="shared" si="1156"/>
        <v>1</v>
      </c>
      <c r="WO43" s="38"/>
      <c r="WP43" s="33">
        <f t="shared" ref="WP43:WW43" si="1157">SUM(WP26:WP42)</f>
        <v>29</v>
      </c>
      <c r="WQ43" s="34">
        <f t="shared" si="1157"/>
        <v>13</v>
      </c>
      <c r="WR43" s="35">
        <f t="shared" si="1157"/>
        <v>42</v>
      </c>
      <c r="WS43" s="34">
        <f t="shared" si="1157"/>
        <v>11</v>
      </c>
      <c r="WT43" s="34">
        <f t="shared" si="1157"/>
        <v>7</v>
      </c>
      <c r="WU43" s="36">
        <f t="shared" si="1157"/>
        <v>60</v>
      </c>
      <c r="WV43" s="39">
        <f t="shared" si="1157"/>
        <v>0</v>
      </c>
      <c r="WW43" s="37">
        <f t="shared" si="1157"/>
        <v>28</v>
      </c>
      <c r="WX43" s="38"/>
      <c r="WY43" s="33">
        <f t="shared" ref="WY43:XF43" si="1158">SUM(WY26:WY42)</f>
        <v>46</v>
      </c>
      <c r="WZ43" s="34">
        <f t="shared" si="1158"/>
        <v>21</v>
      </c>
      <c r="XA43" s="35">
        <f t="shared" si="1158"/>
        <v>67</v>
      </c>
      <c r="XB43" s="34">
        <f t="shared" si="1158"/>
        <v>17</v>
      </c>
      <c r="XC43" s="34">
        <f t="shared" si="1158"/>
        <v>9</v>
      </c>
      <c r="XD43" s="36">
        <f t="shared" si="1158"/>
        <v>93</v>
      </c>
      <c r="XE43" s="39">
        <f t="shared" si="1158"/>
        <v>0</v>
      </c>
      <c r="XF43" s="37">
        <f t="shared" si="1158"/>
        <v>113</v>
      </c>
      <c r="XG43" s="38"/>
      <c r="XH43" s="33">
        <f t="shared" ref="XH43:XO43" si="1159">SUM(XH26:XH42)</f>
        <v>47</v>
      </c>
      <c r="XI43" s="34">
        <f t="shared" si="1159"/>
        <v>31</v>
      </c>
      <c r="XJ43" s="35">
        <f t="shared" si="1159"/>
        <v>78</v>
      </c>
      <c r="XK43" s="34">
        <f t="shared" si="1159"/>
        <v>14</v>
      </c>
      <c r="XL43" s="34">
        <f t="shared" si="1159"/>
        <v>13</v>
      </c>
      <c r="XM43" s="36">
        <f t="shared" si="1159"/>
        <v>105</v>
      </c>
      <c r="XN43" s="39"/>
      <c r="XO43" s="37">
        <f t="shared" si="1159"/>
        <v>61</v>
      </c>
      <c r="XP43" s="38"/>
      <c r="XQ43" s="33">
        <f t="shared" ref="XQ43:AAB43" si="1160">SUM(XQ26:XQ42)</f>
        <v>45</v>
      </c>
      <c r="XR43" s="34">
        <f t="shared" si="1160"/>
        <v>30</v>
      </c>
      <c r="XS43" s="35">
        <f t="shared" si="1160"/>
        <v>75</v>
      </c>
      <c r="XT43" s="34">
        <f t="shared" si="1160"/>
        <v>17</v>
      </c>
      <c r="XU43" s="34">
        <f t="shared" si="1160"/>
        <v>14</v>
      </c>
      <c r="XV43" s="36">
        <f t="shared" si="1160"/>
        <v>106</v>
      </c>
      <c r="XW43" s="39">
        <f t="shared" si="1160"/>
        <v>0</v>
      </c>
      <c r="XX43" s="37">
        <f t="shared" si="1160"/>
        <v>50</v>
      </c>
      <c r="XY43" s="38"/>
      <c r="XZ43" s="33">
        <f t="shared" ref="XZ43:AAJ43" si="1161">SUM(XZ26:XZ42)</f>
        <v>47</v>
      </c>
      <c r="YA43" s="34">
        <f t="shared" si="1161"/>
        <v>27</v>
      </c>
      <c r="YB43" s="35">
        <f t="shared" si="1161"/>
        <v>74</v>
      </c>
      <c r="YC43" s="34">
        <f t="shared" si="1161"/>
        <v>11</v>
      </c>
      <c r="YD43" s="34">
        <f t="shared" si="1161"/>
        <v>21</v>
      </c>
      <c r="YE43" s="36">
        <f t="shared" si="1161"/>
        <v>106</v>
      </c>
      <c r="YF43" s="39">
        <f t="shared" si="1161"/>
        <v>0</v>
      </c>
      <c r="YG43" s="37">
        <f t="shared" si="1161"/>
        <v>51</v>
      </c>
      <c r="YH43" s="38"/>
      <c r="YI43" s="33">
        <f t="shared" ref="YI43:AAJ43" si="1162">SUM(YI26:YI42)</f>
        <v>43</v>
      </c>
      <c r="YJ43" s="34">
        <f t="shared" si="1162"/>
        <v>26</v>
      </c>
      <c r="YK43" s="35">
        <f t="shared" si="1162"/>
        <v>69</v>
      </c>
      <c r="YL43" s="34">
        <f t="shared" si="1162"/>
        <v>19</v>
      </c>
      <c r="YM43" s="34">
        <f t="shared" si="1162"/>
        <v>13</v>
      </c>
      <c r="YN43" s="36">
        <f t="shared" si="1162"/>
        <v>101</v>
      </c>
      <c r="YO43" s="39">
        <f t="shared" si="1162"/>
        <v>0</v>
      </c>
      <c r="YP43" s="37">
        <f t="shared" si="1162"/>
        <v>81</v>
      </c>
      <c r="YQ43" s="38"/>
      <c r="YR43" s="33">
        <f t="shared" ref="YR43:AAJ43" si="1163">SUM(YR26:YR42)</f>
        <v>14</v>
      </c>
      <c r="YS43" s="34">
        <f t="shared" si="1163"/>
        <v>3</v>
      </c>
      <c r="YT43" s="35">
        <f t="shared" si="1163"/>
        <v>17</v>
      </c>
      <c r="YU43" s="34">
        <f t="shared" si="1163"/>
        <v>1</v>
      </c>
      <c r="YV43" s="34">
        <f t="shared" si="1163"/>
        <v>2</v>
      </c>
      <c r="YW43" s="36">
        <f t="shared" si="1163"/>
        <v>20</v>
      </c>
      <c r="YX43" s="39">
        <f t="shared" si="1163"/>
        <v>0</v>
      </c>
      <c r="YY43" s="37">
        <f t="shared" si="1163"/>
        <v>3</v>
      </c>
      <c r="YZ43" s="38"/>
      <c r="ZA43" s="33">
        <f t="shared" ref="ZA43:AAJ43" si="1164">SUM(ZA26:ZA42)</f>
        <v>30</v>
      </c>
      <c r="ZB43" s="34">
        <f t="shared" si="1164"/>
        <v>6</v>
      </c>
      <c r="ZC43" s="35">
        <f t="shared" si="1164"/>
        <v>36</v>
      </c>
      <c r="ZD43" s="34">
        <f t="shared" si="1164"/>
        <v>19</v>
      </c>
      <c r="ZE43" s="34">
        <f t="shared" si="1164"/>
        <v>10</v>
      </c>
      <c r="ZF43" s="36">
        <f t="shared" si="1164"/>
        <v>65</v>
      </c>
      <c r="ZG43" s="39">
        <f t="shared" si="1164"/>
        <v>0</v>
      </c>
      <c r="ZH43" s="37">
        <f t="shared" si="1164"/>
        <v>8</v>
      </c>
      <c r="ZI43" s="38"/>
      <c r="ZJ43" s="33">
        <f t="shared" ref="ZJ43:AAJ43" si="1165">SUM(ZJ26:ZJ42)</f>
        <v>54</v>
      </c>
      <c r="ZK43" s="34">
        <f t="shared" si="1165"/>
        <v>26</v>
      </c>
      <c r="ZL43" s="35">
        <f t="shared" si="1165"/>
        <v>80</v>
      </c>
      <c r="ZM43" s="34">
        <f t="shared" si="1165"/>
        <v>18</v>
      </c>
      <c r="ZN43" s="34">
        <f t="shared" si="1165"/>
        <v>7</v>
      </c>
      <c r="ZO43" s="36">
        <f t="shared" si="1165"/>
        <v>105</v>
      </c>
      <c r="ZP43" s="39">
        <f t="shared" si="1165"/>
        <v>0</v>
      </c>
      <c r="ZQ43" s="37">
        <f t="shared" si="1165"/>
        <v>55</v>
      </c>
      <c r="ZR43" s="38"/>
      <c r="ZS43" s="33">
        <f t="shared" ref="ZS43:AAA43" si="1166">SUM(ZS26:ZS42)</f>
        <v>52</v>
      </c>
      <c r="ZT43" s="34">
        <f t="shared" si="1166"/>
        <v>18</v>
      </c>
      <c r="ZU43" s="35">
        <f t="shared" si="1166"/>
        <v>70</v>
      </c>
      <c r="ZV43" s="34">
        <f t="shared" si="1166"/>
        <v>23</v>
      </c>
      <c r="ZW43" s="34">
        <f t="shared" si="1166"/>
        <v>10</v>
      </c>
      <c r="ZX43" s="36">
        <f t="shared" si="1166"/>
        <v>103</v>
      </c>
      <c r="ZY43" s="39">
        <f t="shared" si="1166"/>
        <v>0</v>
      </c>
      <c r="ZZ43" s="37">
        <f t="shared" si="1166"/>
        <v>85</v>
      </c>
      <c r="AAA43" s="38"/>
      <c r="AAB43" s="33">
        <f t="shared" ref="AAB43:AAJ43" si="1167">SUM(AAB26:AAB42)</f>
        <v>47</v>
      </c>
      <c r="AAC43" s="34">
        <f t="shared" si="1167"/>
        <v>25</v>
      </c>
      <c r="AAD43" s="35">
        <f t="shared" si="1167"/>
        <v>72</v>
      </c>
      <c r="AAE43" s="34">
        <f t="shared" si="1167"/>
        <v>13</v>
      </c>
      <c r="AAF43" s="34">
        <f t="shared" si="1167"/>
        <v>11</v>
      </c>
      <c r="AAG43" s="36">
        <f t="shared" si="1167"/>
        <v>96</v>
      </c>
      <c r="AAH43" s="39">
        <f t="shared" si="1167"/>
        <v>0</v>
      </c>
      <c r="AAI43" s="37">
        <f t="shared" si="1167"/>
        <v>49</v>
      </c>
      <c r="AAJ43" s="38"/>
      <c r="AAK43" s="33">
        <f t="shared" ref="AAK43:ACV43" si="1168">SUM(AAK26:AAK42)</f>
        <v>56</v>
      </c>
      <c r="AAL43" s="34">
        <f t="shared" si="1168"/>
        <v>32</v>
      </c>
      <c r="AAM43" s="35">
        <f t="shared" si="1168"/>
        <v>88</v>
      </c>
      <c r="AAN43" s="34">
        <f t="shared" si="1168"/>
        <v>19</v>
      </c>
      <c r="AAO43" s="34">
        <f t="shared" si="1168"/>
        <v>13</v>
      </c>
      <c r="AAP43" s="36">
        <f t="shared" si="1168"/>
        <v>120</v>
      </c>
      <c r="AAQ43" s="39">
        <f t="shared" si="1168"/>
        <v>0</v>
      </c>
      <c r="AAR43" s="37">
        <f t="shared" si="1168"/>
        <v>80</v>
      </c>
      <c r="AAS43" s="38"/>
      <c r="AAT43" s="33">
        <f t="shared" ref="AAT43:ADE43" si="1169">SUM(AAT26:AAT42)</f>
        <v>41</v>
      </c>
      <c r="AAU43" s="34">
        <f t="shared" si="1169"/>
        <v>38</v>
      </c>
      <c r="AAV43" s="35">
        <f t="shared" si="1169"/>
        <v>79</v>
      </c>
      <c r="AAW43" s="34">
        <f t="shared" si="1169"/>
        <v>20</v>
      </c>
      <c r="AAX43" s="34">
        <f t="shared" si="1169"/>
        <v>15</v>
      </c>
      <c r="AAY43" s="36">
        <f t="shared" si="1169"/>
        <v>114</v>
      </c>
      <c r="AAZ43" s="39">
        <f t="shared" si="1169"/>
        <v>0</v>
      </c>
      <c r="ABA43" s="37">
        <f t="shared" si="1169"/>
        <v>47</v>
      </c>
      <c r="ABB43" s="38"/>
      <c r="ABC43" s="33">
        <f t="shared" ref="ABC43:ADM43" si="1170">SUM(ABC26:ABC42)</f>
        <v>7</v>
      </c>
      <c r="ABD43" s="34">
        <f t="shared" si="1170"/>
        <v>6</v>
      </c>
      <c r="ABE43" s="35">
        <f t="shared" si="1170"/>
        <v>13</v>
      </c>
      <c r="ABF43" s="34">
        <f t="shared" si="1170"/>
        <v>6</v>
      </c>
      <c r="ABG43" s="34">
        <f t="shared" si="1170"/>
        <v>4</v>
      </c>
      <c r="ABH43" s="36">
        <f t="shared" si="1170"/>
        <v>23</v>
      </c>
      <c r="ABI43" s="39">
        <f t="shared" si="1170"/>
        <v>0</v>
      </c>
      <c r="ABJ43" s="37">
        <f t="shared" si="1170"/>
        <v>2</v>
      </c>
      <c r="ABK43" s="38"/>
      <c r="ABL43" s="33">
        <f t="shared" ref="ABL43:ADM43" si="1171">SUM(ABL26:ABL42)</f>
        <v>26</v>
      </c>
      <c r="ABM43" s="34">
        <f t="shared" si="1171"/>
        <v>24</v>
      </c>
      <c r="ABN43" s="35">
        <f t="shared" si="1171"/>
        <v>50</v>
      </c>
      <c r="ABO43" s="34">
        <f t="shared" si="1171"/>
        <v>8</v>
      </c>
      <c r="ABP43" s="34">
        <f t="shared" si="1171"/>
        <v>9</v>
      </c>
      <c r="ABQ43" s="36">
        <f t="shared" si="1171"/>
        <v>67</v>
      </c>
      <c r="ABR43" s="39">
        <f t="shared" si="1171"/>
        <v>0</v>
      </c>
      <c r="ABS43" s="37">
        <f t="shared" si="1171"/>
        <v>38</v>
      </c>
      <c r="ABT43" s="38"/>
      <c r="ABU43" s="33">
        <f t="shared" ref="ABU43:ADM43" si="1172">SUM(ABU26:ABU42)</f>
        <v>68</v>
      </c>
      <c r="ABV43" s="34">
        <f t="shared" si="1172"/>
        <v>32</v>
      </c>
      <c r="ABW43" s="35">
        <f t="shared" si="1172"/>
        <v>100</v>
      </c>
      <c r="ABX43" s="34">
        <f t="shared" si="1172"/>
        <v>19</v>
      </c>
      <c r="ABY43" s="34">
        <f t="shared" si="1172"/>
        <v>16</v>
      </c>
      <c r="ABZ43" s="36">
        <f t="shared" si="1172"/>
        <v>135</v>
      </c>
      <c r="ACA43" s="39">
        <f t="shared" si="1172"/>
        <v>0</v>
      </c>
      <c r="ACB43" s="37">
        <f t="shared" si="1172"/>
        <v>76</v>
      </c>
      <c r="ACC43" s="38"/>
      <c r="ACD43" s="33">
        <f t="shared" ref="ACD43:ADM43" si="1173">SUM(ACD26:ACD42)</f>
        <v>44</v>
      </c>
      <c r="ACE43" s="34">
        <f t="shared" si="1173"/>
        <v>35</v>
      </c>
      <c r="ACF43" s="35">
        <f t="shared" si="1173"/>
        <v>79</v>
      </c>
      <c r="ACG43" s="34">
        <f t="shared" si="1173"/>
        <v>17</v>
      </c>
      <c r="ACH43" s="34">
        <f t="shared" si="1173"/>
        <v>13</v>
      </c>
      <c r="ACI43" s="36">
        <f t="shared" si="1173"/>
        <v>109</v>
      </c>
      <c r="ACJ43" s="39">
        <f t="shared" si="1173"/>
        <v>0</v>
      </c>
      <c r="ACK43" s="37">
        <f t="shared" si="1173"/>
        <v>77</v>
      </c>
      <c r="ACL43" s="38"/>
      <c r="ACM43" s="33">
        <f t="shared" ref="ACM43:ADM43" si="1174">SUM(ACM26:ACM42)</f>
        <v>62</v>
      </c>
      <c r="ACN43" s="34">
        <f t="shared" si="1174"/>
        <v>23</v>
      </c>
      <c r="ACO43" s="35">
        <f t="shared" si="1174"/>
        <v>85</v>
      </c>
      <c r="ACP43" s="34">
        <f t="shared" si="1174"/>
        <v>15</v>
      </c>
      <c r="ACQ43" s="34">
        <f t="shared" si="1174"/>
        <v>13</v>
      </c>
      <c r="ACR43" s="36">
        <f t="shared" si="1174"/>
        <v>113</v>
      </c>
      <c r="ACS43" s="39">
        <f t="shared" si="1174"/>
        <v>0</v>
      </c>
      <c r="ACT43" s="37">
        <f t="shared" si="1174"/>
        <v>0</v>
      </c>
      <c r="ACU43" s="38"/>
      <c r="ACV43" s="33">
        <f t="shared" ref="ACV43:ADM43" si="1175">SUM(ACV26:ACV42)</f>
        <v>49</v>
      </c>
      <c r="ACW43" s="34">
        <f t="shared" si="1175"/>
        <v>27</v>
      </c>
      <c r="ACX43" s="35">
        <f t="shared" si="1175"/>
        <v>76</v>
      </c>
      <c r="ACY43" s="34">
        <f t="shared" si="1175"/>
        <v>21</v>
      </c>
      <c r="ACZ43" s="34">
        <f t="shared" si="1175"/>
        <v>12</v>
      </c>
      <c r="ADA43" s="36">
        <f t="shared" si="1175"/>
        <v>109</v>
      </c>
      <c r="ADB43" s="39">
        <f t="shared" si="1175"/>
        <v>0</v>
      </c>
      <c r="ADC43" s="37">
        <f t="shared" si="1175"/>
        <v>99</v>
      </c>
      <c r="ADD43" s="38"/>
      <c r="ADE43" s="33">
        <f t="shared" ref="ADE43:ADM43" si="1176">SUM(ADE26:ADE42)</f>
        <v>61</v>
      </c>
      <c r="ADF43" s="34">
        <f t="shared" si="1176"/>
        <v>26</v>
      </c>
      <c r="ADG43" s="35">
        <f t="shared" si="1176"/>
        <v>87</v>
      </c>
      <c r="ADH43" s="34">
        <f t="shared" si="1176"/>
        <v>18</v>
      </c>
      <c r="ADI43" s="34">
        <f t="shared" si="1176"/>
        <v>10</v>
      </c>
      <c r="ADJ43" s="36">
        <f t="shared" si="1176"/>
        <v>115</v>
      </c>
      <c r="ADK43" s="39">
        <f t="shared" si="1176"/>
        <v>0</v>
      </c>
      <c r="ADL43" s="37">
        <f t="shared" si="1176"/>
        <v>128</v>
      </c>
      <c r="ADM43" s="38"/>
      <c r="ADN43" s="33">
        <f t="shared" ref="ADN43:ADU43" si="1177">SUM(ADN26:ADN42)</f>
        <v>8</v>
      </c>
      <c r="ADO43" s="34">
        <f t="shared" si="1177"/>
        <v>2</v>
      </c>
      <c r="ADP43" s="35">
        <f t="shared" si="1177"/>
        <v>10</v>
      </c>
      <c r="ADQ43" s="34">
        <f t="shared" si="1177"/>
        <v>2</v>
      </c>
      <c r="ADR43" s="34">
        <f t="shared" si="1177"/>
        <v>1</v>
      </c>
      <c r="ADS43" s="36">
        <f t="shared" si="1177"/>
        <v>13</v>
      </c>
      <c r="ADT43" s="39">
        <f t="shared" si="1177"/>
        <v>0</v>
      </c>
      <c r="ADU43" s="37">
        <f t="shared" si="1177"/>
        <v>0</v>
      </c>
      <c r="ADV43" s="38"/>
      <c r="ADW43" s="33">
        <f t="shared" ref="ADW43" si="1178">SUM(ADW26:ADW42)</f>
        <v>46</v>
      </c>
      <c r="ADX43" s="34">
        <f t="shared" ref="ADX43" si="1179">SUM(ADX26:ADX42)</f>
        <v>21</v>
      </c>
      <c r="ADY43" s="35">
        <f t="shared" ref="ADY43" si="1180">SUM(ADY26:ADY42)</f>
        <v>67</v>
      </c>
      <c r="ADZ43" s="34">
        <f t="shared" ref="ADZ43" si="1181">SUM(ADZ26:ADZ42)</f>
        <v>8</v>
      </c>
      <c r="AEA43" s="34">
        <f t="shared" ref="AEA43" si="1182">SUM(AEA26:AEA42)</f>
        <v>7</v>
      </c>
      <c r="AEB43" s="36">
        <f t="shared" ref="AEB43" si="1183">SUM(AEB26:AEB42)</f>
        <v>82</v>
      </c>
      <c r="AEC43" s="39">
        <f t="shared" ref="AEC43:AED43" si="1184">SUM(AEC26:AEC42)</f>
        <v>0</v>
      </c>
      <c r="AED43" s="37">
        <f t="shared" si="1184"/>
        <v>70</v>
      </c>
      <c r="AEE43" s="38"/>
      <c r="AEF43" s="33">
        <f t="shared" ref="AEF43" si="1185">SUM(AEF26:AEF42)</f>
        <v>38</v>
      </c>
      <c r="AEG43" s="34">
        <f t="shared" ref="AEG43" si="1186">SUM(AEG26:AEG42)</f>
        <v>39</v>
      </c>
      <c r="AEH43" s="35">
        <f t="shared" ref="AEH43" si="1187">SUM(AEH26:AEH42)</f>
        <v>77</v>
      </c>
      <c r="AEI43" s="34">
        <f t="shared" ref="AEI43" si="1188">SUM(AEI26:AEI42)</f>
        <v>17</v>
      </c>
      <c r="AEJ43" s="34">
        <f t="shared" ref="AEJ43" si="1189">SUM(AEJ26:AEJ42)</f>
        <v>16</v>
      </c>
      <c r="AEK43" s="36">
        <f t="shared" ref="AEK43" si="1190">SUM(AEK26:AEK42)</f>
        <v>110</v>
      </c>
      <c r="AEL43" s="39">
        <f t="shared" ref="AEL43:AEM43" si="1191">SUM(AEL26:AEL42)</f>
        <v>0</v>
      </c>
      <c r="AEM43" s="37">
        <f t="shared" si="1191"/>
        <v>90</v>
      </c>
      <c r="AEN43" s="38"/>
      <c r="AEO43" s="33">
        <f t="shared" ref="AEO43" si="1192">SUM(AEO26:AEO42)</f>
        <v>49</v>
      </c>
      <c r="AEP43" s="34">
        <f t="shared" ref="AEP43" si="1193">SUM(AEP26:AEP42)</f>
        <v>23</v>
      </c>
      <c r="AEQ43" s="35">
        <f t="shared" ref="AEQ43" si="1194">SUM(AEQ26:AEQ42)</f>
        <v>72</v>
      </c>
      <c r="AER43" s="34">
        <f t="shared" ref="AER43" si="1195">SUM(AER26:AER42)</f>
        <v>10</v>
      </c>
      <c r="AES43" s="34">
        <f t="shared" ref="AES43" si="1196">SUM(AES26:AES42)</f>
        <v>21</v>
      </c>
      <c r="AET43" s="36">
        <f t="shared" ref="AET43" si="1197">SUM(AET26:AET42)</f>
        <v>103</v>
      </c>
      <c r="AEU43" s="39">
        <f t="shared" ref="AEU43:AEV43" si="1198">SUM(AEU26:AEU42)</f>
        <v>0</v>
      </c>
      <c r="AEV43" s="37">
        <f t="shared" si="1198"/>
        <v>52</v>
      </c>
      <c r="AEW43" s="38"/>
      <c r="AEX43" s="33">
        <f t="shared" ref="AEX43" si="1199">SUM(AEX26:AEX42)</f>
        <v>37</v>
      </c>
      <c r="AEY43" s="34">
        <f t="shared" ref="AEY43" si="1200">SUM(AEY26:AEY42)</f>
        <v>30</v>
      </c>
      <c r="AEZ43" s="35">
        <f t="shared" ref="AEZ43" si="1201">SUM(AEZ26:AEZ42)</f>
        <v>67</v>
      </c>
      <c r="AFA43" s="34">
        <f t="shared" ref="AFA43" si="1202">SUM(AFA26:AFA42)</f>
        <v>23</v>
      </c>
      <c r="AFB43" s="34">
        <f t="shared" ref="AFB43" si="1203">SUM(AFB26:AFB42)</f>
        <v>21</v>
      </c>
      <c r="AFC43" s="36">
        <f t="shared" ref="AFC43" si="1204">SUM(AFC26:AFC42)</f>
        <v>111</v>
      </c>
      <c r="AFD43" s="39">
        <f t="shared" ref="AFD43:AFE43" si="1205">SUM(AFD26:AFD42)</f>
        <v>0</v>
      </c>
      <c r="AFE43" s="37">
        <f t="shared" si="1205"/>
        <v>78</v>
      </c>
      <c r="AFF43" s="38"/>
      <c r="AFG43" s="33">
        <f t="shared" ref="AFG43" si="1206">SUM(AFG26:AFG42)</f>
        <v>52</v>
      </c>
      <c r="AFH43" s="34">
        <f t="shared" ref="AFH43" si="1207">SUM(AFH26:AFH42)</f>
        <v>43</v>
      </c>
      <c r="AFI43" s="35">
        <f t="shared" ref="AFI43" si="1208">SUM(AFI26:AFI42)</f>
        <v>95</v>
      </c>
      <c r="AFJ43" s="34">
        <f t="shared" ref="AFJ43" si="1209">SUM(AFJ26:AFJ42)</f>
        <v>23</v>
      </c>
      <c r="AFK43" s="34">
        <f t="shared" ref="AFK43" si="1210">SUM(AFK26:AFK42)</f>
        <v>14</v>
      </c>
      <c r="AFL43" s="36">
        <f t="shared" ref="AFL43" si="1211">SUM(AFL26:AFL42)</f>
        <v>132</v>
      </c>
      <c r="AFM43" s="39">
        <f t="shared" ref="AFM43:AFN43" si="1212">SUM(AFM26:AFM42)</f>
        <v>0</v>
      </c>
      <c r="AFN43" s="37">
        <f t="shared" si="1212"/>
        <v>110</v>
      </c>
      <c r="AFO43" s="38"/>
      <c r="AFP43" s="33">
        <f t="shared" ref="AFP43" si="1213">SUM(AFP26:AFP42)</f>
        <v>58</v>
      </c>
      <c r="AFQ43" s="34">
        <f t="shared" ref="AFQ43" si="1214">SUM(AFQ26:AFQ42)</f>
        <v>42</v>
      </c>
      <c r="AFR43" s="35">
        <f t="shared" ref="AFR43" si="1215">SUM(AFR26:AFR42)</f>
        <v>100</v>
      </c>
      <c r="AFS43" s="34">
        <f t="shared" ref="AFS43" si="1216">SUM(AFS26:AFS42)</f>
        <v>20</v>
      </c>
      <c r="AFT43" s="34">
        <f t="shared" ref="AFT43" si="1217">SUM(AFT26:AFT42)</f>
        <v>9</v>
      </c>
      <c r="AFU43" s="36">
        <f t="shared" ref="AFU43" si="1218">SUM(AFU26:AFU42)</f>
        <v>129</v>
      </c>
      <c r="AFV43" s="39">
        <f t="shared" ref="AFV43:AFW43" si="1219">SUM(AFV26:AFV42)</f>
        <v>0</v>
      </c>
      <c r="AFW43" s="37">
        <f t="shared" si="1219"/>
        <v>62</v>
      </c>
      <c r="AFX43" s="38"/>
      <c r="AFY43" s="33">
        <f t="shared" ref="AFY43" si="1220">SUM(AFY26:AFY42)</f>
        <v>7</v>
      </c>
      <c r="AFZ43" s="34">
        <f t="shared" ref="AFZ43" si="1221">SUM(AFZ26:AFZ42)</f>
        <v>0</v>
      </c>
      <c r="AGA43" s="35">
        <f t="shared" ref="AGA43" si="1222">SUM(AGA26:AGA42)</f>
        <v>7</v>
      </c>
      <c r="AGB43" s="34">
        <f t="shared" ref="AGB43" si="1223">SUM(AGB26:AGB42)</f>
        <v>1</v>
      </c>
      <c r="AGC43" s="34">
        <f t="shared" ref="AGC43" si="1224">SUM(AGC26:AGC42)</f>
        <v>0</v>
      </c>
      <c r="AGD43" s="36">
        <f t="shared" ref="AGD43" si="1225">SUM(AGD26:AGD42)</f>
        <v>8</v>
      </c>
      <c r="AGE43" s="39">
        <f t="shared" ref="AGE43:AGF43" si="1226">SUM(AGE26:AGE42)</f>
        <v>0</v>
      </c>
      <c r="AGF43" s="37">
        <f t="shared" si="1226"/>
        <v>4</v>
      </c>
      <c r="AGG43" s="38"/>
      <c r="AGH43" s="33">
        <f t="shared" ref="AGH43" si="1227">SUM(AGH26:AGH42)</f>
        <v>26</v>
      </c>
      <c r="AGI43" s="34">
        <f t="shared" ref="AGI43" si="1228">SUM(AGI26:AGI42)</f>
        <v>27</v>
      </c>
      <c r="AGJ43" s="35">
        <f t="shared" ref="AGJ43" si="1229">SUM(AGJ26:AGJ42)</f>
        <v>53</v>
      </c>
      <c r="AGK43" s="34">
        <f t="shared" ref="AGK43" si="1230">SUM(AGK26:AGK42)</f>
        <v>8</v>
      </c>
      <c r="AGL43" s="34">
        <f t="shared" ref="AGL43" si="1231">SUM(AGL26:AGL42)</f>
        <v>8</v>
      </c>
      <c r="AGM43" s="36">
        <f t="shared" ref="AGM43" si="1232">SUM(AGM26:AGM42)</f>
        <v>69</v>
      </c>
      <c r="AGN43" s="39">
        <f t="shared" ref="AGN43:AGO43" si="1233">SUM(AGN26:AGN42)</f>
        <v>0</v>
      </c>
      <c r="AGO43" s="37">
        <f t="shared" si="1233"/>
        <v>24</v>
      </c>
      <c r="AGP43" s="38"/>
      <c r="AGQ43" s="33">
        <f t="shared" ref="AGQ43" si="1234">SUM(AGQ26:AGQ42)</f>
        <v>43</v>
      </c>
      <c r="AGR43" s="34">
        <f t="shared" ref="AGR43" si="1235">SUM(AGR26:AGR42)</f>
        <v>36</v>
      </c>
      <c r="AGS43" s="35">
        <f t="shared" ref="AGS43" si="1236">SUM(AGS26:AGS42)</f>
        <v>79</v>
      </c>
      <c r="AGT43" s="34">
        <f t="shared" ref="AGT43" si="1237">SUM(AGT26:AGT42)</f>
        <v>23</v>
      </c>
      <c r="AGU43" s="34">
        <f t="shared" ref="AGU43" si="1238">SUM(AGU26:AGU42)</f>
        <v>11</v>
      </c>
      <c r="AGV43" s="36">
        <f t="shared" ref="AGV43" si="1239">SUM(AGV26:AGV42)</f>
        <v>113</v>
      </c>
      <c r="AGW43" s="39">
        <f t="shared" ref="AGW43:AGX43" si="1240">SUM(AGW26:AGW42)</f>
        <v>0</v>
      </c>
      <c r="AGX43" s="37">
        <f t="shared" si="1240"/>
        <v>72</v>
      </c>
      <c r="AGY43" s="38"/>
      <c r="AGZ43" s="33">
        <f t="shared" ref="AGZ43" si="1241">SUM(AGZ26:AGZ42)</f>
        <v>39</v>
      </c>
      <c r="AHA43" s="34">
        <f t="shared" ref="AHA43" si="1242">SUM(AHA26:AHA42)</f>
        <v>46</v>
      </c>
      <c r="AHB43" s="35">
        <f t="shared" ref="AHB43" si="1243">SUM(AHB26:AHB42)</f>
        <v>85</v>
      </c>
      <c r="AHC43" s="34">
        <f t="shared" ref="AHC43" si="1244">SUM(AHC26:AHC42)</f>
        <v>16</v>
      </c>
      <c r="AHD43" s="34">
        <f t="shared" ref="AHD43" si="1245">SUM(AHD26:AHD42)</f>
        <v>12</v>
      </c>
      <c r="AHE43" s="36">
        <f t="shared" ref="AHE43" si="1246">SUM(AHE26:AHE42)</f>
        <v>113</v>
      </c>
      <c r="AHF43" s="39">
        <f t="shared" ref="AHF43:AHG43" si="1247">SUM(AHF26:AHF42)</f>
        <v>0</v>
      </c>
      <c r="AHG43" s="37">
        <f t="shared" si="1247"/>
        <v>59</v>
      </c>
      <c r="AHH43" s="38"/>
      <c r="AHI43" s="33">
        <f t="shared" ref="AHI43" si="1248">SUM(AHI26:AHI42)</f>
        <v>57</v>
      </c>
      <c r="AHJ43" s="34">
        <f t="shared" ref="AHJ43" si="1249">SUM(AHJ26:AHJ42)</f>
        <v>45</v>
      </c>
      <c r="AHK43" s="35">
        <f t="shared" ref="AHK43" si="1250">SUM(AHK26:AHK42)</f>
        <v>102</v>
      </c>
      <c r="AHL43" s="34">
        <f t="shared" ref="AHL43" si="1251">SUM(AHL26:AHL42)</f>
        <v>17</v>
      </c>
      <c r="AHM43" s="34">
        <f t="shared" ref="AHM43" si="1252">SUM(AHM26:AHM42)</f>
        <v>11</v>
      </c>
      <c r="AHN43" s="36">
        <f t="shared" ref="AHN43" si="1253">SUM(AHN26:AHN42)</f>
        <v>130</v>
      </c>
      <c r="AHO43" s="39">
        <f t="shared" ref="AHO43:AHP43" si="1254">SUM(AHO26:AHO42)</f>
        <v>0</v>
      </c>
      <c r="AHP43" s="37">
        <f t="shared" si="1254"/>
        <v>68</v>
      </c>
      <c r="AHQ43" s="38"/>
      <c r="AHR43" s="33">
        <f t="shared" ref="AHR43" si="1255">SUM(AHR26:AHR42)</f>
        <v>61</v>
      </c>
      <c r="AHS43" s="34">
        <f t="shared" ref="AHS43" si="1256">SUM(AHS26:AHS42)</f>
        <v>35</v>
      </c>
      <c r="AHT43" s="35">
        <f t="shared" ref="AHT43" si="1257">SUM(AHT26:AHT42)</f>
        <v>96</v>
      </c>
      <c r="AHU43" s="34">
        <f t="shared" ref="AHU43" si="1258">SUM(AHU26:AHU42)</f>
        <v>19</v>
      </c>
      <c r="AHV43" s="34">
        <f t="shared" ref="AHV43" si="1259">SUM(AHV26:AHV42)</f>
        <v>22</v>
      </c>
      <c r="AHW43" s="36">
        <f t="shared" ref="AHW43" si="1260">SUM(AHW26:AHW42)</f>
        <v>137</v>
      </c>
      <c r="AHX43" s="39">
        <f t="shared" ref="AHX43:AHY43" si="1261">SUM(AHX26:AHX42)</f>
        <v>0</v>
      </c>
      <c r="AHY43" s="37">
        <f t="shared" si="1261"/>
        <v>102</v>
      </c>
      <c r="AHZ43" s="38"/>
      <c r="AIA43" s="33">
        <f t="shared" ref="AIA43" si="1262">SUM(AIA26:AIA42)</f>
        <v>47</v>
      </c>
      <c r="AIB43" s="34">
        <f t="shared" ref="AIB43" si="1263">SUM(AIB26:AIB42)</f>
        <v>29</v>
      </c>
      <c r="AIC43" s="35">
        <f t="shared" ref="AIC43" si="1264">SUM(AIC26:AIC42)</f>
        <v>76</v>
      </c>
      <c r="AID43" s="34">
        <f t="shared" ref="AID43" si="1265">SUM(AID26:AID42)</f>
        <v>25</v>
      </c>
      <c r="AIE43" s="34">
        <f t="shared" ref="AIE43" si="1266">SUM(AIE26:AIE42)</f>
        <v>17</v>
      </c>
      <c r="AIF43" s="36">
        <f t="shared" ref="AIF43" si="1267">SUM(AIF26:AIF42)</f>
        <v>118</v>
      </c>
      <c r="AIG43" s="39">
        <f t="shared" ref="AIG43:AIH43" si="1268">SUM(AIG26:AIG42)</f>
        <v>0</v>
      </c>
      <c r="AIH43" s="37">
        <f t="shared" si="1268"/>
        <v>68</v>
      </c>
      <c r="AII43" s="38"/>
      <c r="AIJ43" s="33">
        <f t="shared" ref="AIJ43" si="1269">SUM(AIJ26:AIJ42)</f>
        <v>8</v>
      </c>
      <c r="AIK43" s="34">
        <f t="shared" ref="AIK43" si="1270">SUM(AIK26:AIK42)</f>
        <v>2</v>
      </c>
      <c r="AIL43" s="35">
        <f t="shared" ref="AIL43" si="1271">SUM(AIL26:AIL42)</f>
        <v>10</v>
      </c>
      <c r="AIM43" s="34">
        <f t="shared" ref="AIM43" si="1272">SUM(AIM26:AIM42)</f>
        <v>1</v>
      </c>
      <c r="AIN43" s="34">
        <f t="shared" ref="AIN43" si="1273">SUM(AIN26:AIN42)</f>
        <v>2</v>
      </c>
      <c r="AIO43" s="36">
        <f t="shared" ref="AIO43" si="1274">SUM(AIO26:AIO42)</f>
        <v>13</v>
      </c>
      <c r="AIP43" s="39">
        <f t="shared" ref="AIP43:AIQ43" si="1275">SUM(AIP26:AIP42)</f>
        <v>0</v>
      </c>
      <c r="AIQ43" s="37">
        <f t="shared" si="1275"/>
        <v>8</v>
      </c>
      <c r="AIR43" s="38"/>
      <c r="AIS43" s="33">
        <f t="shared" ref="AIS43" si="1276">SUM(AIS26:AIS42)</f>
        <v>25</v>
      </c>
      <c r="AIT43" s="34">
        <f t="shared" ref="AIT43" si="1277">SUM(AIT26:AIT42)</f>
        <v>18</v>
      </c>
      <c r="AIU43" s="35">
        <f t="shared" ref="AIU43" si="1278">SUM(AIU26:AIU42)</f>
        <v>43</v>
      </c>
      <c r="AIV43" s="34">
        <f t="shared" ref="AIV43" si="1279">SUM(AIV26:AIV42)</f>
        <v>16</v>
      </c>
      <c r="AIW43" s="34">
        <f t="shared" ref="AIW43" si="1280">SUM(AIW26:AIW42)</f>
        <v>4</v>
      </c>
      <c r="AIX43" s="36">
        <f t="shared" ref="AIX43" si="1281">SUM(AIX26:AIX42)</f>
        <v>63</v>
      </c>
      <c r="AIY43" s="39">
        <f t="shared" ref="AIY43:AIZ43" si="1282">SUM(AIY26:AIY42)</f>
        <v>0</v>
      </c>
      <c r="AIZ43" s="37">
        <f t="shared" si="1282"/>
        <v>30</v>
      </c>
      <c r="AJA43" s="38"/>
      <c r="AJB43" s="33">
        <f t="shared" ref="AJB43" si="1283">SUM(AJB26:AJB42)</f>
        <v>50</v>
      </c>
      <c r="AJC43" s="34">
        <f t="shared" ref="AJC43" si="1284">SUM(AJC26:AJC42)</f>
        <v>39</v>
      </c>
      <c r="AJD43" s="35">
        <f t="shared" ref="AJD43" si="1285">SUM(AJD26:AJD42)</f>
        <v>89</v>
      </c>
      <c r="AJE43" s="34">
        <f t="shared" ref="AJE43" si="1286">SUM(AJE26:AJE42)</f>
        <v>16</v>
      </c>
      <c r="AJF43" s="34">
        <f t="shared" ref="AJF43" si="1287">SUM(AJF26:AJF42)</f>
        <v>10</v>
      </c>
      <c r="AJG43" s="36">
        <f t="shared" ref="AJG43" si="1288">SUM(AJG26:AJG42)</f>
        <v>115</v>
      </c>
      <c r="AJH43" s="39">
        <f t="shared" ref="AJH43:AJI43" si="1289">SUM(AJH26:AJH42)</f>
        <v>0</v>
      </c>
      <c r="AJI43" s="37">
        <f t="shared" si="1289"/>
        <v>79</v>
      </c>
      <c r="AJJ43" s="38"/>
      <c r="AJK43" s="33">
        <f t="shared" ref="AJK43" si="1290">SUM(AJK26:AJK42)</f>
        <v>50</v>
      </c>
      <c r="AJL43" s="34">
        <f t="shared" ref="AJL43" si="1291">SUM(AJL26:AJL42)</f>
        <v>45</v>
      </c>
      <c r="AJM43" s="35">
        <f t="shared" ref="AJM43" si="1292">SUM(AJM26:AJM42)</f>
        <v>95</v>
      </c>
      <c r="AJN43" s="34">
        <f t="shared" ref="AJN43" si="1293">SUM(AJN26:AJN42)</f>
        <v>16</v>
      </c>
      <c r="AJO43" s="34">
        <f t="shared" ref="AJO43" si="1294">SUM(AJO26:AJO42)</f>
        <v>6</v>
      </c>
      <c r="AJP43" s="36">
        <f t="shared" ref="AJP43" si="1295">SUM(AJP26:AJP42)</f>
        <v>117</v>
      </c>
      <c r="AJQ43" s="39">
        <f t="shared" ref="AJQ43:AJR43" si="1296">SUM(AJQ26:AJQ42)</f>
        <v>0</v>
      </c>
      <c r="AJR43" s="37">
        <f t="shared" si="1296"/>
        <v>80</v>
      </c>
      <c r="AJS43" s="38"/>
      <c r="AJT43" s="33">
        <f t="shared" ref="AJT43" si="1297">SUM(AJT26:AJT42)</f>
        <v>59</v>
      </c>
      <c r="AJU43" s="34">
        <f t="shared" ref="AJU43" si="1298">SUM(AJU26:AJU42)</f>
        <v>34</v>
      </c>
      <c r="AJV43" s="35">
        <f t="shared" ref="AJV43" si="1299">SUM(AJV26:AJV42)</f>
        <v>93</v>
      </c>
      <c r="AJW43" s="34">
        <f t="shared" ref="AJW43" si="1300">SUM(AJW26:AJW42)</f>
        <v>24</v>
      </c>
      <c r="AJX43" s="34">
        <f t="shared" ref="AJX43" si="1301">SUM(AJX26:AJX42)</f>
        <v>12</v>
      </c>
      <c r="AJY43" s="36">
        <f t="shared" ref="AJY43" si="1302">SUM(AJY26:AJY42)</f>
        <v>129</v>
      </c>
      <c r="AJZ43" s="39">
        <f t="shared" ref="AJZ43:AKA43" si="1303">SUM(AJZ26:AJZ42)</f>
        <v>0</v>
      </c>
      <c r="AKA43" s="37">
        <f t="shared" si="1303"/>
        <v>110</v>
      </c>
      <c r="AKB43" s="38"/>
      <c r="AKC43" s="33">
        <f t="shared" ref="AKC43" si="1304">SUM(AKC26:AKC42)</f>
        <v>22</v>
      </c>
      <c r="AKD43" s="34">
        <f t="shared" ref="AKD43" si="1305">SUM(AKD26:AKD42)</f>
        <v>41</v>
      </c>
      <c r="AKE43" s="35">
        <f t="shared" ref="AKE43" si="1306">SUM(AKE26:AKE42)</f>
        <v>63</v>
      </c>
      <c r="AKF43" s="34">
        <f t="shared" ref="AKF43" si="1307">SUM(AKF26:AKF42)</f>
        <v>13</v>
      </c>
      <c r="AKG43" s="34">
        <f t="shared" ref="AKG43" si="1308">SUM(AKG26:AKG42)</f>
        <v>7</v>
      </c>
      <c r="AKH43" s="36">
        <f t="shared" ref="AKH43" si="1309">SUM(AKH26:AKH42)</f>
        <v>83</v>
      </c>
      <c r="AKI43" s="39">
        <f t="shared" ref="AKI43:AKJ43" si="1310">SUM(AKI26:AKI42)</f>
        <v>0</v>
      </c>
      <c r="AKJ43" s="37">
        <f t="shared" si="1310"/>
        <v>96</v>
      </c>
      <c r="AKK43" s="38"/>
      <c r="AKL43" s="33">
        <f t="shared" ref="AKL43" si="1311">SUM(AKL26:AKL42)</f>
        <v>32</v>
      </c>
      <c r="AKM43" s="34">
        <f t="shared" ref="AKM43" si="1312">SUM(AKM26:AKM42)</f>
        <v>31</v>
      </c>
      <c r="AKN43" s="35">
        <f t="shared" ref="AKN43" si="1313">SUM(AKN26:AKN42)</f>
        <v>63</v>
      </c>
      <c r="AKO43" s="34">
        <f t="shared" ref="AKO43" si="1314">SUM(AKO26:AKO42)</f>
        <v>16</v>
      </c>
      <c r="AKP43" s="34">
        <f t="shared" ref="AKP43" si="1315">SUM(AKP26:AKP42)</f>
        <v>7</v>
      </c>
      <c r="AKQ43" s="36">
        <f t="shared" ref="AKQ43" si="1316">SUM(AKQ26:AKQ42)</f>
        <v>86</v>
      </c>
      <c r="AKR43" s="39">
        <f t="shared" ref="AKR43:AKS43" si="1317">SUM(AKR26:AKR42)</f>
        <v>0</v>
      </c>
      <c r="AKS43" s="37">
        <f t="shared" si="1317"/>
        <v>79</v>
      </c>
      <c r="AKT43" s="38"/>
      <c r="AKU43" s="33">
        <f t="shared" ref="AKU43" si="1318">SUM(AKU26:AKU42)</f>
        <v>8</v>
      </c>
      <c r="AKV43" s="34">
        <f t="shared" ref="AKV43" si="1319">SUM(AKV26:AKV42)</f>
        <v>3</v>
      </c>
      <c r="AKW43" s="35">
        <f t="shared" ref="AKW43" si="1320">SUM(AKW26:AKW42)</f>
        <v>11</v>
      </c>
      <c r="AKX43" s="34">
        <f t="shared" ref="AKX43" si="1321">SUM(AKX26:AKX42)</f>
        <v>4</v>
      </c>
      <c r="AKY43" s="34">
        <f t="shared" ref="AKY43" si="1322">SUM(AKY26:AKY42)</f>
        <v>1</v>
      </c>
      <c r="AKZ43" s="36">
        <f t="shared" ref="AKZ43" si="1323">SUM(AKZ26:AKZ42)</f>
        <v>16</v>
      </c>
      <c r="ALA43" s="39">
        <f t="shared" ref="ALA43:ALB43" si="1324">SUM(ALA26:ALA42)</f>
        <v>0</v>
      </c>
      <c r="ALB43" s="37">
        <f t="shared" si="1324"/>
        <v>2</v>
      </c>
      <c r="ALC43" s="38"/>
      <c r="ALD43" s="33">
        <f t="shared" ref="ALD43" si="1325">SUM(ALD26:ALD42)</f>
        <v>25</v>
      </c>
      <c r="ALE43" s="34">
        <f t="shared" ref="ALE43" si="1326">SUM(ALE26:ALE42)</f>
        <v>35</v>
      </c>
      <c r="ALF43" s="35">
        <f t="shared" ref="ALF43" si="1327">SUM(ALF26:ALF42)</f>
        <v>60</v>
      </c>
      <c r="ALG43" s="34">
        <f t="shared" ref="ALG43" si="1328">SUM(ALG26:ALG42)</f>
        <v>14</v>
      </c>
      <c r="ALH43" s="34">
        <f t="shared" ref="ALH43" si="1329">SUM(ALH26:ALH42)</f>
        <v>8</v>
      </c>
      <c r="ALI43" s="36">
        <f t="shared" ref="ALI43" si="1330">SUM(ALI26:ALI42)</f>
        <v>82</v>
      </c>
      <c r="ALJ43" s="39">
        <f t="shared" ref="ALJ43:ALK43" si="1331">SUM(ALJ26:ALJ42)</f>
        <v>0</v>
      </c>
      <c r="ALK43" s="37">
        <f t="shared" si="1331"/>
        <v>45</v>
      </c>
      <c r="ALL43" s="38"/>
      <c r="ALM43" s="33">
        <f t="shared" ref="ALM43" si="1332">SUM(ALM26:ALM42)</f>
        <v>28</v>
      </c>
      <c r="ALN43" s="34">
        <f t="shared" ref="ALN43" si="1333">SUM(ALN26:ALN42)</f>
        <v>31</v>
      </c>
      <c r="ALO43" s="35">
        <f t="shared" ref="ALO43" si="1334">SUM(ALO26:ALO42)</f>
        <v>59</v>
      </c>
      <c r="ALP43" s="34">
        <f t="shared" ref="ALP43" si="1335">SUM(ALP26:ALP42)</f>
        <v>10</v>
      </c>
      <c r="ALQ43" s="34">
        <f t="shared" ref="ALQ43" si="1336">SUM(ALQ26:ALQ42)</f>
        <v>9</v>
      </c>
      <c r="ALR43" s="36">
        <f t="shared" ref="ALR43" si="1337">SUM(ALR26:ALR42)</f>
        <v>78</v>
      </c>
      <c r="ALS43" s="39">
        <f t="shared" ref="ALS43:ALT43" si="1338">SUM(ALS26:ALS42)</f>
        <v>0</v>
      </c>
      <c r="ALT43" s="37">
        <f t="shared" si="1338"/>
        <v>66</v>
      </c>
      <c r="ALU43" s="38"/>
      <c r="ALV43" s="33">
        <f t="shared" ref="ALV43" si="1339">SUM(ALV26:ALV42)</f>
        <v>30</v>
      </c>
      <c r="ALW43" s="34">
        <f t="shared" ref="ALW43" si="1340">SUM(ALW26:ALW42)</f>
        <v>31</v>
      </c>
      <c r="ALX43" s="35">
        <f t="shared" ref="ALX43" si="1341">SUM(ALX26:ALX42)</f>
        <v>61</v>
      </c>
      <c r="ALY43" s="34">
        <f t="shared" ref="ALY43" si="1342">SUM(ALY26:ALY42)</f>
        <v>13</v>
      </c>
      <c r="ALZ43" s="34">
        <f t="shared" ref="ALZ43" si="1343">SUM(ALZ26:ALZ42)</f>
        <v>11</v>
      </c>
      <c r="AMA43" s="36">
        <f t="shared" ref="AMA43" si="1344">SUM(AMA26:AMA42)</f>
        <v>85</v>
      </c>
      <c r="AMB43" s="39">
        <f t="shared" ref="AMB43:AMC43" si="1345">SUM(AMB26:AMB42)</f>
        <v>0</v>
      </c>
      <c r="AMC43" s="37">
        <f t="shared" si="1345"/>
        <v>72</v>
      </c>
      <c r="AMD43" s="38"/>
      <c r="AME43" s="33">
        <f t="shared" ref="AME43" si="1346">SUM(AME26:AME42)</f>
        <v>39</v>
      </c>
      <c r="AMF43" s="34">
        <f t="shared" ref="AMF43" si="1347">SUM(AMF26:AMF42)</f>
        <v>46</v>
      </c>
      <c r="AMG43" s="35">
        <f t="shared" ref="AMG43" si="1348">SUM(AMG26:AMG42)</f>
        <v>85</v>
      </c>
      <c r="AMH43" s="34">
        <f t="shared" ref="AMH43" si="1349">SUM(AMH26:AMH42)</f>
        <v>19</v>
      </c>
      <c r="AMI43" s="34">
        <f t="shared" ref="AMI43" si="1350">SUM(AMI26:AMI42)</f>
        <v>7</v>
      </c>
      <c r="AMJ43" s="36">
        <f t="shared" ref="AMJ43" si="1351">SUM(AMJ26:AMJ42)</f>
        <v>111</v>
      </c>
      <c r="AMK43" s="39">
        <f t="shared" ref="AMK43:AML43" si="1352">SUM(AMK26:AMK42)</f>
        <v>0</v>
      </c>
      <c r="AML43" s="37">
        <f t="shared" si="1352"/>
        <v>76</v>
      </c>
      <c r="AMM43" s="38"/>
      <c r="AMN43" s="33">
        <f t="shared" ref="AMN43" si="1353">SUM(AMN26:AMN42)</f>
        <v>64</v>
      </c>
      <c r="AMO43" s="34">
        <f t="shared" ref="AMO43" si="1354">SUM(AMO26:AMO42)</f>
        <v>34</v>
      </c>
      <c r="AMP43" s="35">
        <f t="shared" ref="AMP43" si="1355">SUM(AMP26:AMP42)</f>
        <v>98</v>
      </c>
      <c r="AMQ43" s="34">
        <f t="shared" ref="AMQ43" si="1356">SUM(AMQ26:AMQ42)</f>
        <v>20</v>
      </c>
      <c r="AMR43" s="34">
        <f t="shared" ref="AMR43" si="1357">SUM(AMR26:AMR42)</f>
        <v>15</v>
      </c>
      <c r="AMS43" s="36">
        <f t="shared" ref="AMS43" si="1358">SUM(AMS26:AMS42)</f>
        <v>133</v>
      </c>
      <c r="AMT43" s="39">
        <f t="shared" ref="AMT43:AMU43" si="1359">SUM(AMT26:AMT42)</f>
        <v>0</v>
      </c>
      <c r="AMU43" s="37">
        <f t="shared" si="1359"/>
        <v>91</v>
      </c>
      <c r="AMV43" s="38"/>
      <c r="AMW43" s="33">
        <f t="shared" ref="AMW43" si="1360">SUM(AMW26:AMW42)</f>
        <v>65</v>
      </c>
      <c r="AMX43" s="34">
        <f t="shared" ref="AMX43" si="1361">SUM(AMX26:AMX42)</f>
        <v>39</v>
      </c>
      <c r="AMY43" s="35">
        <f t="shared" ref="AMY43" si="1362">SUM(AMY26:AMY42)</f>
        <v>104</v>
      </c>
      <c r="AMZ43" s="34">
        <f t="shared" ref="AMZ43" si="1363">SUM(AMZ26:AMZ42)</f>
        <v>22</v>
      </c>
      <c r="ANA43" s="34">
        <f t="shared" ref="ANA43" si="1364">SUM(ANA26:ANA42)</f>
        <v>12</v>
      </c>
      <c r="ANB43" s="36">
        <f t="shared" ref="ANB43" si="1365">SUM(ANB26:ANB42)</f>
        <v>138</v>
      </c>
      <c r="ANC43" s="39">
        <f t="shared" ref="ANC43:AND43" si="1366">SUM(ANC26:ANC42)</f>
        <v>0</v>
      </c>
      <c r="AND43" s="37">
        <f t="shared" si="1366"/>
        <v>106</v>
      </c>
      <c r="ANE43" s="38"/>
      <c r="ANF43" s="33">
        <f t="shared" ref="ANF43" si="1367">SUM(ANF26:ANF42)</f>
        <v>8</v>
      </c>
      <c r="ANG43" s="34">
        <f t="shared" ref="ANG43" si="1368">SUM(ANG26:ANG42)</f>
        <v>6</v>
      </c>
      <c r="ANH43" s="35">
        <f t="shared" ref="ANH43" si="1369">SUM(ANH26:ANH42)</f>
        <v>14</v>
      </c>
      <c r="ANI43" s="34">
        <f t="shared" ref="ANI43" si="1370">SUM(ANI26:ANI42)</f>
        <v>1</v>
      </c>
      <c r="ANJ43" s="34">
        <f t="shared" ref="ANJ43" si="1371">SUM(ANJ26:ANJ42)</f>
        <v>1</v>
      </c>
      <c r="ANK43" s="36">
        <f t="shared" ref="ANK43" si="1372">SUM(ANK26:ANK42)</f>
        <v>16</v>
      </c>
      <c r="ANL43" s="39">
        <f t="shared" ref="ANL43:ANM43" si="1373">SUM(ANL26:ANL42)</f>
        <v>0</v>
      </c>
      <c r="ANM43" s="37">
        <f t="shared" si="1373"/>
        <v>1</v>
      </c>
      <c r="ANN43" s="38"/>
      <c r="ANO43" s="33">
        <f t="shared" ref="ANO43" si="1374">SUM(ANO26:ANO42)</f>
        <v>36</v>
      </c>
      <c r="ANP43" s="34">
        <f t="shared" ref="ANP43" si="1375">SUM(ANP26:ANP42)</f>
        <v>25</v>
      </c>
      <c r="ANQ43" s="35">
        <f t="shared" ref="ANQ43" si="1376">SUM(ANQ26:ANQ42)</f>
        <v>61</v>
      </c>
      <c r="ANR43" s="34">
        <f t="shared" ref="ANR43" si="1377">SUM(ANR26:ANR42)</f>
        <v>6</v>
      </c>
      <c r="ANS43" s="34">
        <f t="shared" ref="ANS43" si="1378">SUM(ANS26:ANS42)</f>
        <v>5</v>
      </c>
      <c r="ANT43" s="36">
        <f t="shared" ref="ANT43" si="1379">SUM(ANT26:ANT42)</f>
        <v>72</v>
      </c>
      <c r="ANU43" s="39">
        <f t="shared" ref="ANU43:ANV43" si="1380">SUM(ANU26:ANU42)</f>
        <v>0</v>
      </c>
      <c r="ANV43" s="37">
        <f t="shared" si="1380"/>
        <v>56</v>
      </c>
      <c r="ANW43" s="38"/>
      <c r="ANX43" s="33">
        <f t="shared" ref="ANX43" si="1381">SUM(ANX26:ANX42)</f>
        <v>48</v>
      </c>
      <c r="ANY43" s="34">
        <f t="shared" ref="ANY43" si="1382">SUM(ANY26:ANY42)</f>
        <v>36</v>
      </c>
      <c r="ANZ43" s="35">
        <f t="shared" ref="ANZ43" si="1383">SUM(ANZ26:ANZ42)</f>
        <v>84</v>
      </c>
      <c r="AOA43" s="34">
        <f t="shared" ref="AOA43" si="1384">SUM(AOA26:AOA42)</f>
        <v>12</v>
      </c>
      <c r="AOB43" s="34">
        <f t="shared" ref="AOB43" si="1385">SUM(AOB26:AOB42)</f>
        <v>5</v>
      </c>
      <c r="AOC43" s="36">
        <f t="shared" ref="AOC43" si="1386">SUM(AOC26:AOC42)</f>
        <v>101</v>
      </c>
      <c r="AOD43" s="39">
        <f t="shared" ref="AOD43:AOE43" si="1387">SUM(AOD26:AOD42)</f>
        <v>0</v>
      </c>
      <c r="AOE43" s="37">
        <f t="shared" si="1387"/>
        <v>127</v>
      </c>
      <c r="AOF43" s="38"/>
      <c r="AOG43" s="33">
        <f t="shared" ref="AOG43" si="1388">SUM(AOG26:AOG42)</f>
        <v>1</v>
      </c>
      <c r="AOH43" s="34">
        <f t="shared" ref="AOH43" si="1389">SUM(AOH26:AOH42)</f>
        <v>4</v>
      </c>
      <c r="AOI43" s="35">
        <f t="shared" ref="AOI43" si="1390">SUM(AOI26:AOI42)</f>
        <v>5</v>
      </c>
      <c r="AOJ43" s="34">
        <f t="shared" ref="AOJ43" si="1391">SUM(AOJ26:AOJ42)</f>
        <v>1</v>
      </c>
      <c r="AOK43" s="34">
        <f t="shared" ref="AOK43" si="1392">SUM(AOK26:AOK42)</f>
        <v>0</v>
      </c>
      <c r="AOL43" s="36">
        <f t="shared" ref="AOL43" si="1393">SUM(AOL26:AOL42)</f>
        <v>6</v>
      </c>
      <c r="AOM43" s="39">
        <f t="shared" ref="AOM43:AON43" si="1394">SUM(AOM26:AOM42)</f>
        <v>0</v>
      </c>
      <c r="AON43" s="37">
        <f t="shared" si="1394"/>
        <v>1</v>
      </c>
      <c r="AOO43" s="38"/>
      <c r="AOP43" s="33">
        <f t="shared" ref="AOP43" si="1395">SUM(AOP26:AOP42)</f>
        <v>43</v>
      </c>
      <c r="AOQ43" s="34">
        <f t="shared" ref="AOQ43" si="1396">SUM(AOQ26:AOQ42)</f>
        <v>32</v>
      </c>
      <c r="AOR43" s="35">
        <f t="shared" ref="AOR43" si="1397">SUM(AOR26:AOR42)</f>
        <v>75</v>
      </c>
      <c r="AOS43" s="34">
        <f t="shared" ref="AOS43" si="1398">SUM(AOS26:AOS42)</f>
        <v>15</v>
      </c>
      <c r="AOT43" s="34">
        <f t="shared" ref="AOT43" si="1399">SUM(AOT26:AOT42)</f>
        <v>10</v>
      </c>
      <c r="AOU43" s="36">
        <f t="shared" ref="AOU43" si="1400">SUM(AOU26:AOU42)</f>
        <v>100</v>
      </c>
      <c r="AOV43" s="39">
        <f t="shared" ref="AOV43:AOW43" si="1401">SUM(AOV26:AOV42)</f>
        <v>0</v>
      </c>
      <c r="AOW43" s="37">
        <f t="shared" si="1401"/>
        <v>78</v>
      </c>
      <c r="AOX43" s="38"/>
      <c r="AOY43" s="33">
        <f t="shared" ref="AOY43" si="1402">SUM(AOY26:AOY42)</f>
        <v>50</v>
      </c>
      <c r="AOZ43" s="34">
        <f t="shared" ref="AOZ43" si="1403">SUM(AOZ26:AOZ42)</f>
        <v>33</v>
      </c>
      <c r="APA43" s="35">
        <f t="shared" ref="APA43" si="1404">SUM(APA26:APA42)</f>
        <v>83</v>
      </c>
      <c r="APB43" s="34">
        <f t="shared" ref="APB43" si="1405">SUM(APB26:APB42)</f>
        <v>11</v>
      </c>
      <c r="APC43" s="34">
        <f t="shared" ref="APC43" si="1406">SUM(APC26:APC42)</f>
        <v>14</v>
      </c>
      <c r="APD43" s="36">
        <f t="shared" ref="APD43" si="1407">SUM(APD26:APD42)</f>
        <v>108</v>
      </c>
      <c r="APE43" s="39">
        <f t="shared" ref="APE43:APF43" si="1408">SUM(APE26:APE42)</f>
        <v>0</v>
      </c>
      <c r="APF43" s="37">
        <f t="shared" si="1408"/>
        <v>0</v>
      </c>
      <c r="APG43" s="38"/>
      <c r="APH43" s="33">
        <f t="shared" ref="APH43" si="1409">SUM(APH26:APH42)</f>
        <v>46</v>
      </c>
      <c r="API43" s="34">
        <f t="shared" ref="API43" si="1410">SUM(API26:API42)</f>
        <v>37</v>
      </c>
      <c r="APJ43" s="35">
        <f t="shared" ref="APJ43" si="1411">SUM(APJ26:APJ42)</f>
        <v>83</v>
      </c>
      <c r="APK43" s="34">
        <f t="shared" ref="APK43" si="1412">SUM(APK26:APK42)</f>
        <v>16</v>
      </c>
      <c r="APL43" s="34">
        <f t="shared" ref="APL43" si="1413">SUM(APL26:APL42)</f>
        <v>16</v>
      </c>
      <c r="APM43" s="36">
        <f t="shared" ref="APM43" si="1414">SUM(APM26:APM42)</f>
        <v>115</v>
      </c>
      <c r="APN43" s="39">
        <f t="shared" ref="APN43:APO43" si="1415">SUM(APN26:APN42)</f>
        <v>0</v>
      </c>
      <c r="APO43" s="37">
        <f t="shared" si="1415"/>
        <v>156</v>
      </c>
      <c r="APP43" s="38"/>
      <c r="APQ43" s="33">
        <f t="shared" ref="APQ43" si="1416">SUM(APQ26:APQ42)</f>
        <v>6</v>
      </c>
      <c r="APR43" s="34">
        <f t="shared" ref="APR43" si="1417">SUM(APR26:APR42)</f>
        <v>3</v>
      </c>
      <c r="APS43" s="35">
        <f t="shared" ref="APS43" si="1418">SUM(APS26:APS42)</f>
        <v>9</v>
      </c>
      <c r="APT43" s="34">
        <f t="shared" ref="APT43" si="1419">SUM(APT26:APT42)</f>
        <v>1</v>
      </c>
      <c r="APU43" s="34">
        <f t="shared" ref="APU43" si="1420">SUM(APU26:APU42)</f>
        <v>1</v>
      </c>
      <c r="APV43" s="36">
        <f t="shared" ref="APV43" si="1421">SUM(APV26:APV42)</f>
        <v>11</v>
      </c>
      <c r="APW43" s="39">
        <f t="shared" ref="APW43:APX43" si="1422">SUM(APW26:APW42)</f>
        <v>0</v>
      </c>
      <c r="APX43" s="37">
        <f t="shared" si="1422"/>
        <v>5</v>
      </c>
      <c r="APY43" s="38"/>
      <c r="APZ43" s="33">
        <f t="shared" ref="APZ43" si="1423">SUM(APZ26:APZ42)</f>
        <v>18</v>
      </c>
      <c r="AQA43" s="34">
        <f t="shared" ref="AQA43" si="1424">SUM(AQA26:AQA42)</f>
        <v>17</v>
      </c>
      <c r="AQB43" s="35">
        <f t="shared" ref="AQB43" si="1425">SUM(AQB26:AQB42)</f>
        <v>35</v>
      </c>
      <c r="AQC43" s="34">
        <f t="shared" ref="AQC43" si="1426">SUM(AQC26:AQC42)</f>
        <v>9</v>
      </c>
      <c r="AQD43" s="34">
        <f t="shared" ref="AQD43" si="1427">SUM(AQD26:AQD42)</f>
        <v>5</v>
      </c>
      <c r="AQE43" s="36">
        <f t="shared" ref="AQE43" si="1428">SUM(AQE26:AQE42)</f>
        <v>49</v>
      </c>
      <c r="AQF43" s="39">
        <f t="shared" ref="AQF43:AQG43" si="1429">SUM(AQF26:AQF42)</f>
        <v>0</v>
      </c>
      <c r="AQG43" s="37">
        <f t="shared" si="1429"/>
        <v>44</v>
      </c>
      <c r="AQH43" s="38"/>
      <c r="AQI43" s="33">
        <f t="shared" ref="AQI43" si="1430">SUM(AQI26:AQI42)</f>
        <v>36</v>
      </c>
      <c r="AQJ43" s="34">
        <f t="shared" ref="AQJ43" si="1431">SUM(AQJ26:AQJ42)</f>
        <v>33</v>
      </c>
      <c r="AQK43" s="35">
        <f t="shared" ref="AQK43" si="1432">SUM(AQK26:AQK42)</f>
        <v>69</v>
      </c>
      <c r="AQL43" s="34">
        <f t="shared" ref="AQL43" si="1433">SUM(AQL26:AQL42)</f>
        <v>9</v>
      </c>
      <c r="AQM43" s="34">
        <f t="shared" ref="AQM43" si="1434">SUM(AQM26:AQM42)</f>
        <v>9</v>
      </c>
      <c r="AQN43" s="36">
        <f t="shared" ref="AQN43" si="1435">SUM(AQN26:AQN42)</f>
        <v>87</v>
      </c>
      <c r="AQO43" s="39">
        <f t="shared" ref="AQO43:AQP43" si="1436">SUM(AQO26:AQO42)</f>
        <v>0</v>
      </c>
      <c r="AQP43" s="37">
        <f t="shared" si="1436"/>
        <v>46</v>
      </c>
      <c r="AQQ43" s="38"/>
      <c r="AQR43" s="33">
        <f t="shared" ref="AQR43" si="1437">SUM(AQR26:AQR42)</f>
        <v>6</v>
      </c>
      <c r="AQS43" s="34">
        <f t="shared" ref="AQS43" si="1438">SUM(AQS26:AQS42)</f>
        <v>0</v>
      </c>
      <c r="AQT43" s="35">
        <f t="shared" ref="AQT43" si="1439">SUM(AQT26:AQT42)</f>
        <v>6</v>
      </c>
      <c r="AQU43" s="34">
        <f t="shared" ref="AQU43" si="1440">SUM(AQU26:AQU42)</f>
        <v>0</v>
      </c>
      <c r="AQV43" s="34">
        <f t="shared" ref="AQV43" si="1441">SUM(AQV26:AQV42)</f>
        <v>0</v>
      </c>
      <c r="AQW43" s="36">
        <f t="shared" ref="AQW43" si="1442">SUM(AQW26:AQW42)</f>
        <v>6</v>
      </c>
      <c r="AQX43" s="39">
        <f t="shared" ref="AQX43:AQY43" si="1443">SUM(AQX26:AQX42)</f>
        <v>0</v>
      </c>
      <c r="AQY43" s="37">
        <f t="shared" si="1443"/>
        <v>1</v>
      </c>
      <c r="AQZ43" s="38"/>
      <c r="ARA43" s="33">
        <f t="shared" ref="ARA43" si="1444">SUM(ARA26:ARA42)</f>
        <v>29</v>
      </c>
      <c r="ARB43" s="34">
        <f t="shared" ref="ARB43" si="1445">SUM(ARB26:ARB42)</f>
        <v>16</v>
      </c>
      <c r="ARC43" s="35">
        <f t="shared" ref="ARC43" si="1446">SUM(ARC26:ARC42)</f>
        <v>45</v>
      </c>
      <c r="ARD43" s="34">
        <f t="shared" ref="ARD43" si="1447">SUM(ARD26:ARD42)</f>
        <v>17</v>
      </c>
      <c r="ARE43" s="34">
        <f t="shared" ref="ARE43" si="1448">SUM(ARE26:ARE42)</f>
        <v>11</v>
      </c>
      <c r="ARF43" s="36">
        <f t="shared" ref="ARF43" si="1449">SUM(ARF26:ARF42)</f>
        <v>73</v>
      </c>
      <c r="ARG43" s="39">
        <f t="shared" ref="ARG43:ARH43" si="1450">SUM(ARG26:ARG42)</f>
        <v>0</v>
      </c>
      <c r="ARH43" s="37">
        <f t="shared" si="1450"/>
        <v>39</v>
      </c>
      <c r="ARI43" s="38"/>
      <c r="ARJ43" s="33">
        <f t="shared" ref="ARJ43" si="1451">SUM(ARJ26:ARJ42)</f>
        <v>40</v>
      </c>
      <c r="ARK43" s="34">
        <f t="shared" ref="ARK43" si="1452">SUM(ARK26:ARK42)</f>
        <v>37</v>
      </c>
      <c r="ARL43" s="35">
        <f t="shared" ref="ARL43" si="1453">SUM(ARL26:ARL42)</f>
        <v>77</v>
      </c>
      <c r="ARM43" s="34">
        <f t="shared" ref="ARM43" si="1454">SUM(ARM26:ARM42)</f>
        <v>17</v>
      </c>
      <c r="ARN43" s="34">
        <f t="shared" ref="ARN43" si="1455">SUM(ARN26:ARN42)</f>
        <v>14</v>
      </c>
      <c r="ARO43" s="36">
        <f t="shared" ref="ARO43" si="1456">SUM(ARO26:ARO42)</f>
        <v>108</v>
      </c>
      <c r="ARP43" s="39">
        <f t="shared" ref="ARP43:ARQ43" si="1457">SUM(ARP26:ARP42)</f>
        <v>0</v>
      </c>
      <c r="ARQ43" s="37">
        <f t="shared" si="1457"/>
        <v>52</v>
      </c>
      <c r="ARR43" s="38"/>
      <c r="ARS43" s="33">
        <f t="shared" ref="ARS43" si="1458">SUM(ARS26:ARS42)</f>
        <v>40</v>
      </c>
      <c r="ART43" s="34">
        <f t="shared" ref="ART43" si="1459">SUM(ART26:ART42)</f>
        <v>28</v>
      </c>
      <c r="ARU43" s="35">
        <f t="shared" ref="ARU43" si="1460">SUM(ARU26:ARU42)</f>
        <v>68</v>
      </c>
      <c r="ARV43" s="34">
        <f t="shared" ref="ARV43" si="1461">SUM(ARV26:ARV42)</f>
        <v>23</v>
      </c>
      <c r="ARW43" s="34">
        <f t="shared" ref="ARW43" si="1462">SUM(ARW26:ARW42)</f>
        <v>12</v>
      </c>
      <c r="ARX43" s="36">
        <f t="shared" ref="ARX43" si="1463">SUM(ARX26:ARX42)</f>
        <v>103</v>
      </c>
      <c r="ARY43" s="39">
        <f t="shared" ref="ARY43:ARZ43" si="1464">SUM(ARY26:ARY42)</f>
        <v>0</v>
      </c>
      <c r="ARZ43" s="37">
        <f t="shared" si="1464"/>
        <v>68</v>
      </c>
      <c r="ASA43" s="38"/>
      <c r="ASB43" s="33">
        <f t="shared" ref="ASB43" si="1465">SUM(ASB26:ASB42)</f>
        <v>6</v>
      </c>
      <c r="ASC43" s="34">
        <f t="shared" ref="ASC43" si="1466">SUM(ASC26:ASC42)</f>
        <v>3</v>
      </c>
      <c r="ASD43" s="35">
        <f t="shared" ref="ASD43" si="1467">SUM(ASD26:ASD42)</f>
        <v>9</v>
      </c>
      <c r="ASE43" s="34">
        <f t="shared" ref="ASE43" si="1468">SUM(ASE26:ASE42)</f>
        <v>1</v>
      </c>
      <c r="ASF43" s="34">
        <f t="shared" ref="ASF43" si="1469">SUM(ASF26:ASF42)</f>
        <v>1</v>
      </c>
      <c r="ASG43" s="36">
        <f t="shared" ref="ASG43" si="1470">SUM(ASG26:ASG42)</f>
        <v>11</v>
      </c>
      <c r="ASH43" s="39">
        <f t="shared" ref="ASH43:ASI43" si="1471">SUM(ASH26:ASH42)</f>
        <v>0</v>
      </c>
      <c r="ASI43" s="37">
        <f t="shared" si="1471"/>
        <v>0</v>
      </c>
      <c r="ASJ43" s="38"/>
      <c r="ASK43" s="33">
        <f t="shared" ref="ASK43" si="1472">SUM(ASK26:ASK42)</f>
        <v>24</v>
      </c>
      <c r="ASL43" s="34">
        <f t="shared" ref="ASL43" si="1473">SUM(ASL26:ASL42)</f>
        <v>25</v>
      </c>
      <c r="ASM43" s="35">
        <f t="shared" ref="ASM43" si="1474">SUM(ASM26:ASM42)</f>
        <v>49</v>
      </c>
      <c r="ASN43" s="34">
        <f t="shared" ref="ASN43" si="1475">SUM(ASN26:ASN42)</f>
        <v>8</v>
      </c>
      <c r="ASO43" s="34">
        <f t="shared" ref="ASO43" si="1476">SUM(ASO26:ASO42)</f>
        <v>4</v>
      </c>
      <c r="ASP43" s="36">
        <f t="shared" ref="ASP43" si="1477">SUM(ASP26:ASP42)</f>
        <v>61</v>
      </c>
      <c r="ASQ43" s="39">
        <f t="shared" ref="ASQ43:ASR43" si="1478">SUM(ASQ26:ASQ42)</f>
        <v>0</v>
      </c>
      <c r="ASR43" s="37">
        <f t="shared" si="1478"/>
        <v>40</v>
      </c>
      <c r="ASS43" s="38"/>
      <c r="AST43" s="33">
        <f t="shared" ref="AST43" si="1479">SUM(AST26:AST42)</f>
        <v>37</v>
      </c>
      <c r="ASU43" s="34">
        <f t="shared" ref="ASU43" si="1480">SUM(ASU26:ASU42)</f>
        <v>36</v>
      </c>
      <c r="ASV43" s="35">
        <f t="shared" ref="ASV43" si="1481">SUM(ASV26:ASV42)</f>
        <v>73</v>
      </c>
      <c r="ASW43" s="34">
        <f t="shared" ref="ASW43" si="1482">SUM(ASW26:ASW42)</f>
        <v>18</v>
      </c>
      <c r="ASX43" s="34">
        <f t="shared" ref="ASX43" si="1483">SUM(ASX26:ASX42)</f>
        <v>17</v>
      </c>
      <c r="ASY43" s="36">
        <f t="shared" ref="ASY43" si="1484">SUM(ASY26:ASY42)</f>
        <v>108</v>
      </c>
      <c r="ASZ43" s="39">
        <f t="shared" ref="ASZ43:ATA43" si="1485">SUM(ASZ26:ASZ42)</f>
        <v>0</v>
      </c>
      <c r="ATA43" s="37">
        <f t="shared" si="1485"/>
        <v>48</v>
      </c>
      <c r="ATB43" s="38"/>
      <c r="ATC43" s="33">
        <f t="shared" ref="ATC43" si="1486">SUM(ATC26:ATC42)</f>
        <v>48</v>
      </c>
      <c r="ATD43" s="34">
        <f t="shared" ref="ATD43" si="1487">SUM(ATD26:ATD42)</f>
        <v>23</v>
      </c>
      <c r="ATE43" s="35">
        <f t="shared" ref="ATE43" si="1488">SUM(ATE26:ATE42)</f>
        <v>71</v>
      </c>
      <c r="ATF43" s="34">
        <f t="shared" ref="ATF43" si="1489">SUM(ATF26:ATF42)</f>
        <v>31</v>
      </c>
      <c r="ATG43" s="34">
        <f t="shared" ref="ATG43" si="1490">SUM(ATG26:ATG42)</f>
        <v>13</v>
      </c>
      <c r="ATH43" s="36">
        <f t="shared" ref="ATH43" si="1491">SUM(ATH26:ATH42)</f>
        <v>115</v>
      </c>
      <c r="ATI43" s="39">
        <f t="shared" ref="ATI43:ATJ43" si="1492">SUM(ATI26:ATI42)</f>
        <v>0</v>
      </c>
      <c r="ATJ43" s="37">
        <f t="shared" si="1492"/>
        <v>68</v>
      </c>
      <c r="ATK43" s="38"/>
      <c r="ATL43" s="33">
        <f t="shared" ref="ATL43" si="1493">SUM(ATL26:ATL42)</f>
        <v>34</v>
      </c>
      <c r="ATM43" s="34">
        <f t="shared" ref="ATM43" si="1494">SUM(ATM26:ATM42)</f>
        <v>36</v>
      </c>
      <c r="ATN43" s="35">
        <f t="shared" ref="ATN43" si="1495">SUM(ATN26:ATN42)</f>
        <v>70</v>
      </c>
      <c r="ATO43" s="34">
        <f t="shared" ref="ATO43" si="1496">SUM(ATO26:ATO42)</f>
        <v>22</v>
      </c>
      <c r="ATP43" s="34">
        <f t="shared" ref="ATP43" si="1497">SUM(ATP26:ATP42)</f>
        <v>14</v>
      </c>
      <c r="ATQ43" s="36">
        <f t="shared" ref="ATQ43" si="1498">SUM(ATQ26:ATQ42)</f>
        <v>106</v>
      </c>
      <c r="ATR43" s="39">
        <f t="shared" ref="ATR43:ATS43" si="1499">SUM(ATR26:ATR42)</f>
        <v>0</v>
      </c>
      <c r="ATS43" s="37">
        <f t="shared" si="1499"/>
        <v>45</v>
      </c>
      <c r="ATT43" s="38"/>
      <c r="ATU43" s="33">
        <f t="shared" ref="ATU43" si="1500">SUM(ATU26:ATU42)</f>
        <v>48</v>
      </c>
      <c r="ATV43" s="34">
        <f t="shared" ref="ATV43" si="1501">SUM(ATV26:ATV42)</f>
        <v>34</v>
      </c>
      <c r="ATW43" s="35">
        <f t="shared" ref="ATW43" si="1502">SUM(ATW26:ATW42)</f>
        <v>82</v>
      </c>
      <c r="ATX43" s="34">
        <f t="shared" ref="ATX43" si="1503">SUM(ATX26:ATX42)</f>
        <v>16</v>
      </c>
      <c r="ATY43" s="34">
        <f t="shared" ref="ATY43" si="1504">SUM(ATY26:ATY42)</f>
        <v>17</v>
      </c>
      <c r="ATZ43" s="36">
        <f t="shared" ref="ATZ43" si="1505">SUM(ATZ26:ATZ42)</f>
        <v>115</v>
      </c>
      <c r="AUA43" s="39">
        <f t="shared" ref="AUA43:AUB43" si="1506">SUM(AUA26:AUA42)</f>
        <v>62</v>
      </c>
      <c r="AUB43" s="37">
        <f t="shared" si="1506"/>
        <v>62</v>
      </c>
      <c r="AUC43" s="38"/>
      <c r="AUD43" s="33">
        <f t="shared" ref="AUD43" si="1507">SUM(AUD26:AUD42)</f>
        <v>53</v>
      </c>
      <c r="AUE43" s="34">
        <f t="shared" ref="AUE43" si="1508">SUM(AUE26:AUE42)</f>
        <v>30</v>
      </c>
      <c r="AUF43" s="35">
        <f t="shared" ref="AUF43" si="1509">SUM(AUF26:AUF42)</f>
        <v>83</v>
      </c>
      <c r="AUG43" s="34">
        <f t="shared" ref="AUG43" si="1510">SUM(AUG26:AUG42)</f>
        <v>13</v>
      </c>
      <c r="AUH43" s="34">
        <f t="shared" ref="AUH43" si="1511">SUM(AUH26:AUH42)</f>
        <v>8</v>
      </c>
      <c r="AUI43" s="36">
        <f t="shared" ref="AUI43" si="1512">SUM(AUI26:AUI42)</f>
        <v>104</v>
      </c>
      <c r="AUJ43" s="39">
        <f t="shared" ref="AUJ43:AUK43" si="1513">SUM(AUJ26:AUJ42)</f>
        <v>98</v>
      </c>
      <c r="AUK43" s="37">
        <f t="shared" si="1513"/>
        <v>98</v>
      </c>
      <c r="AUL43" s="38"/>
      <c r="AUM43" s="33">
        <f t="shared" ref="AUM43" si="1514">SUM(AUM26:AUM42)</f>
        <v>6</v>
      </c>
      <c r="AUN43" s="34">
        <f t="shared" ref="AUN43" si="1515">SUM(AUN26:AUN42)</f>
        <v>4</v>
      </c>
      <c r="AUO43" s="35">
        <f t="shared" ref="AUO43" si="1516">SUM(AUO26:AUO42)</f>
        <v>10</v>
      </c>
      <c r="AUP43" s="34">
        <f t="shared" ref="AUP43" si="1517">SUM(AUP26:AUP42)</f>
        <v>2</v>
      </c>
      <c r="AUQ43" s="34">
        <f t="shared" ref="AUQ43" si="1518">SUM(AUQ26:AUQ42)</f>
        <v>0</v>
      </c>
      <c r="AUR43" s="36">
        <f t="shared" ref="AUR43" si="1519">SUM(AUR26:AUR42)</f>
        <v>12</v>
      </c>
      <c r="AUS43" s="39">
        <f t="shared" ref="AUS43:AUT43" si="1520">SUM(AUS26:AUS42)</f>
        <v>3</v>
      </c>
      <c r="AUT43" s="37">
        <f t="shared" si="1520"/>
        <v>3</v>
      </c>
      <c r="AUU43" s="38"/>
      <c r="AUV43" s="33">
        <f t="shared" ref="AUV43" si="1521">SUM(AUV26:AUV42)</f>
        <v>24</v>
      </c>
      <c r="AUW43" s="34">
        <f t="shared" ref="AUW43" si="1522">SUM(AUW26:AUW42)</f>
        <v>26</v>
      </c>
      <c r="AUX43" s="35">
        <f t="shared" ref="AUX43" si="1523">SUM(AUX26:AUX42)</f>
        <v>50</v>
      </c>
      <c r="AUY43" s="34">
        <f t="shared" ref="AUY43" si="1524">SUM(AUY26:AUY42)</f>
        <v>13</v>
      </c>
      <c r="AUZ43" s="34">
        <f t="shared" ref="AUZ43" si="1525">SUM(AUZ26:AUZ42)</f>
        <v>15</v>
      </c>
      <c r="AVA43" s="36">
        <f t="shared" ref="AVA43" si="1526">SUM(AVA26:AVA42)</f>
        <v>78</v>
      </c>
      <c r="AVB43" s="39">
        <f t="shared" ref="AVB43:AVC43" si="1527">SUM(AVB26:AVB42)</f>
        <v>40</v>
      </c>
      <c r="AVC43" s="37">
        <f t="shared" si="1527"/>
        <v>40</v>
      </c>
      <c r="AVD43" s="38"/>
      <c r="AVE43" s="33">
        <f t="shared" ref="AVE43" si="1528">SUM(AVE26:AVE42)</f>
        <v>36</v>
      </c>
      <c r="AVF43" s="34">
        <f t="shared" ref="AVF43" si="1529">SUM(AVF26:AVF42)</f>
        <v>32</v>
      </c>
      <c r="AVG43" s="35">
        <f t="shared" ref="AVG43" si="1530">SUM(AVG26:AVG42)</f>
        <v>68</v>
      </c>
      <c r="AVH43" s="34">
        <f t="shared" ref="AVH43" si="1531">SUM(AVH26:AVH42)</f>
        <v>18</v>
      </c>
      <c r="AVI43" s="34">
        <f t="shared" ref="AVI43" si="1532">SUM(AVI26:AVI42)</f>
        <v>7</v>
      </c>
      <c r="AVJ43" s="36">
        <f t="shared" ref="AVJ43" si="1533">SUM(AVJ26:AVJ42)</f>
        <v>93</v>
      </c>
      <c r="AVK43" s="39">
        <f t="shared" ref="AVK43:AVL43" si="1534">SUM(AVK26:AVK42)</f>
        <v>62</v>
      </c>
      <c r="AVL43" s="37">
        <f t="shared" si="1534"/>
        <v>62</v>
      </c>
      <c r="AVM43" s="38"/>
      <c r="AVN43" s="33">
        <f t="shared" ref="AVN43" si="1535">SUM(AVN26:AVN42)</f>
        <v>59</v>
      </c>
      <c r="AVO43" s="34">
        <f t="shared" ref="AVO43" si="1536">SUM(AVO26:AVO42)</f>
        <v>31</v>
      </c>
      <c r="AVP43" s="35">
        <f t="shared" ref="AVP43" si="1537">SUM(AVP26:AVP42)</f>
        <v>90</v>
      </c>
      <c r="AVQ43" s="34">
        <f t="shared" ref="AVQ43" si="1538">SUM(AVQ26:AVQ42)</f>
        <v>14</v>
      </c>
      <c r="AVR43" s="34">
        <f t="shared" ref="AVR43" si="1539">SUM(AVR26:AVR42)</f>
        <v>25</v>
      </c>
      <c r="AVS43" s="36">
        <f t="shared" ref="AVS43" si="1540">SUM(AVS26:AVS42)</f>
        <v>129</v>
      </c>
      <c r="AVT43" s="39">
        <f t="shared" ref="AVT43:AVU43" si="1541">SUM(AVT26:AVT42)</f>
        <v>80</v>
      </c>
      <c r="AVU43" s="37">
        <f t="shared" si="1541"/>
        <v>80</v>
      </c>
      <c r="AVV43" s="38"/>
      <c r="AVW43" s="33">
        <f t="shared" ref="AVW43" si="1542">SUM(AVW26:AVW42)</f>
        <v>38</v>
      </c>
      <c r="AVX43" s="34">
        <f t="shared" ref="AVX43" si="1543">SUM(AVX26:AVX42)</f>
        <v>34</v>
      </c>
      <c r="AVY43" s="35">
        <f t="shared" ref="AVY43" si="1544">SUM(AVY26:AVY42)</f>
        <v>72</v>
      </c>
      <c r="AVZ43" s="34">
        <f t="shared" ref="AVZ43" si="1545">SUM(AVZ26:AVZ42)</f>
        <v>15</v>
      </c>
      <c r="AWA43" s="34">
        <f t="shared" ref="AWA43" si="1546">SUM(AWA26:AWA42)</f>
        <v>9</v>
      </c>
      <c r="AWB43" s="36">
        <f t="shared" ref="AWB43" si="1547">SUM(AWB26:AWB42)</f>
        <v>96</v>
      </c>
      <c r="AWC43" s="39">
        <f t="shared" ref="AWC43:AWD43" si="1548">SUM(AWC26:AWC42)</f>
        <v>84</v>
      </c>
      <c r="AWD43" s="37">
        <f t="shared" si="1548"/>
        <v>84</v>
      </c>
      <c r="AWE43" s="38"/>
      <c r="AWF43" s="33">
        <f t="shared" ref="AWF43" si="1549">SUM(AWF26:AWF42)</f>
        <v>46</v>
      </c>
      <c r="AWG43" s="34">
        <f t="shared" ref="AWG43" si="1550">SUM(AWG26:AWG42)</f>
        <v>46</v>
      </c>
      <c r="AWH43" s="35">
        <f t="shared" ref="AWH43" si="1551">SUM(AWH26:AWH42)</f>
        <v>92</v>
      </c>
      <c r="AWI43" s="34">
        <f t="shared" ref="AWI43" si="1552">SUM(AWI26:AWI42)</f>
        <v>20</v>
      </c>
      <c r="AWJ43" s="34">
        <f t="shared" ref="AWJ43" si="1553">SUM(AWJ26:AWJ42)</f>
        <v>24</v>
      </c>
      <c r="AWK43" s="36">
        <f t="shared" ref="AWK43" si="1554">SUM(AWK26:AWK42)</f>
        <v>136</v>
      </c>
      <c r="AWL43" s="39">
        <f t="shared" ref="AWL43:AWM43" si="1555">SUM(AWL26:AWL42)</f>
        <v>95</v>
      </c>
      <c r="AWM43" s="37">
        <f t="shared" si="1555"/>
        <v>95</v>
      </c>
      <c r="AWN43" s="38"/>
      <c r="AWO43" s="33">
        <f t="shared" ref="AWO43" si="1556">SUM(AWO26:AWO42)</f>
        <v>49</v>
      </c>
      <c r="AWP43" s="34">
        <f t="shared" ref="AWP43" si="1557">SUM(AWP26:AWP42)</f>
        <v>28</v>
      </c>
      <c r="AWQ43" s="35">
        <f t="shared" ref="AWQ43" si="1558">SUM(AWQ26:AWQ42)</f>
        <v>77</v>
      </c>
      <c r="AWR43" s="34">
        <f t="shared" ref="AWR43" si="1559">SUM(AWR26:AWR42)</f>
        <v>22</v>
      </c>
      <c r="AWS43" s="34">
        <f t="shared" ref="AWS43" si="1560">SUM(AWS26:AWS42)</f>
        <v>8</v>
      </c>
      <c r="AWT43" s="36">
        <f t="shared" ref="AWT43" si="1561">SUM(AWT26:AWT42)</f>
        <v>107</v>
      </c>
      <c r="AWU43" s="39">
        <f t="shared" ref="AWU43:AWV43" si="1562">SUM(AWU26:AWU42)</f>
        <v>78</v>
      </c>
      <c r="AWV43" s="37">
        <f t="shared" si="1562"/>
        <v>78</v>
      </c>
      <c r="AWW43" s="38"/>
      <c r="AWX43" s="33">
        <f t="shared" ref="AWX43" si="1563">SUM(AWX26:AWX42)</f>
        <v>7</v>
      </c>
      <c r="AWY43" s="34">
        <f t="shared" ref="AWY43" si="1564">SUM(AWY26:AWY42)</f>
        <v>2</v>
      </c>
      <c r="AWZ43" s="35">
        <f t="shared" ref="AWZ43" si="1565">SUM(AWZ26:AWZ42)</f>
        <v>9</v>
      </c>
      <c r="AXA43" s="34">
        <f t="shared" ref="AXA43" si="1566">SUM(AXA26:AXA42)</f>
        <v>3</v>
      </c>
      <c r="AXB43" s="34">
        <f t="shared" ref="AXB43" si="1567">SUM(AXB26:AXB42)</f>
        <v>2</v>
      </c>
      <c r="AXC43" s="36">
        <f t="shared" ref="AXC43" si="1568">SUM(AXC26:AXC42)</f>
        <v>14</v>
      </c>
      <c r="AXD43" s="39">
        <f t="shared" ref="AXD43:AXE43" si="1569">SUM(AXD26:AXD42)</f>
        <v>4</v>
      </c>
      <c r="AXE43" s="37">
        <f t="shared" si="1569"/>
        <v>4</v>
      </c>
      <c r="AXF43" s="38"/>
      <c r="AXG43" s="33">
        <f t="shared" ref="AXG43" si="1570">SUM(AXG26:AXG42)</f>
        <v>30</v>
      </c>
      <c r="AXH43" s="34">
        <f t="shared" ref="AXH43" si="1571">SUM(AXH26:AXH42)</f>
        <v>13</v>
      </c>
      <c r="AXI43" s="35">
        <f t="shared" ref="AXI43" si="1572">SUM(AXI26:AXI42)</f>
        <v>43</v>
      </c>
      <c r="AXJ43" s="34">
        <f t="shared" ref="AXJ43" si="1573">SUM(AXJ26:AXJ42)</f>
        <v>12</v>
      </c>
      <c r="AXK43" s="34">
        <f t="shared" ref="AXK43" si="1574">SUM(AXK26:AXK42)</f>
        <v>7</v>
      </c>
      <c r="AXL43" s="36">
        <f t="shared" ref="AXL43" si="1575">SUM(AXL26:AXL42)</f>
        <v>62</v>
      </c>
      <c r="AXM43" s="39">
        <f t="shared" ref="AXM43:AXN43" si="1576">SUM(AXM26:AXM42)</f>
        <v>43</v>
      </c>
      <c r="AXN43" s="37">
        <f t="shared" si="1576"/>
        <v>43</v>
      </c>
      <c r="AXO43" s="38"/>
      <c r="AXP43" s="33">
        <f t="shared" ref="AXP43" si="1577">SUM(AXP26:AXP42)</f>
        <v>54</v>
      </c>
      <c r="AXQ43" s="34">
        <f t="shared" ref="AXQ43" si="1578">SUM(AXQ26:AXQ42)</f>
        <v>29</v>
      </c>
      <c r="AXR43" s="35">
        <f t="shared" ref="AXR43" si="1579">SUM(AXR26:AXR42)</f>
        <v>83</v>
      </c>
      <c r="AXS43" s="34">
        <f t="shared" ref="AXS43" si="1580">SUM(AXS26:AXS42)</f>
        <v>19</v>
      </c>
      <c r="AXT43" s="34">
        <f t="shared" ref="AXT43" si="1581">SUM(AXT26:AXT42)</f>
        <v>8</v>
      </c>
      <c r="AXU43" s="36">
        <f t="shared" ref="AXU43" si="1582">SUM(AXU26:AXU42)</f>
        <v>110</v>
      </c>
      <c r="AXV43" s="39">
        <f t="shared" ref="AXV43:AXW43" si="1583">SUM(AXV26:AXV42)</f>
        <v>87</v>
      </c>
      <c r="AXW43" s="37">
        <f t="shared" si="1583"/>
        <v>87</v>
      </c>
      <c r="AXX43" s="38"/>
      <c r="AXY43" s="33">
        <f t="shared" ref="AXY43" si="1584">SUM(AXY26:AXY42)</f>
        <v>42</v>
      </c>
      <c r="AXZ43" s="34">
        <f t="shared" ref="AXZ43" si="1585">SUM(AXZ26:AXZ42)</f>
        <v>44</v>
      </c>
      <c r="AYA43" s="35">
        <f t="shared" ref="AYA43" si="1586">SUM(AYA26:AYA42)</f>
        <v>86</v>
      </c>
      <c r="AYB43" s="34">
        <f t="shared" ref="AYB43" si="1587">SUM(AYB26:AYB42)</f>
        <v>15</v>
      </c>
      <c r="AYC43" s="34">
        <f t="shared" ref="AYC43" si="1588">SUM(AYC26:AYC42)</f>
        <v>12</v>
      </c>
      <c r="AYD43" s="36">
        <f t="shared" ref="AYD43" si="1589">SUM(AYD26:AYD42)</f>
        <v>113</v>
      </c>
      <c r="AYE43" s="39">
        <f t="shared" ref="AYE43:AYF43" si="1590">SUM(AYE26:AYE42)</f>
        <v>74</v>
      </c>
      <c r="AYF43" s="37">
        <f t="shared" si="1590"/>
        <v>74</v>
      </c>
      <c r="AYG43" s="38"/>
      <c r="AYH43" s="33">
        <f t="shared" ref="AYH43" si="1591">SUM(AYH26:AYH42)</f>
        <v>42</v>
      </c>
      <c r="AYI43" s="34">
        <f t="shared" ref="AYI43" si="1592">SUM(AYI26:AYI42)</f>
        <v>51</v>
      </c>
      <c r="AYJ43" s="35">
        <f t="shared" ref="AYJ43" si="1593">SUM(AYJ26:AYJ42)</f>
        <v>93</v>
      </c>
      <c r="AYK43" s="34">
        <f t="shared" ref="AYK43" si="1594">SUM(AYK26:AYK42)</f>
        <v>11</v>
      </c>
      <c r="AYL43" s="34">
        <f t="shared" ref="AYL43" si="1595">SUM(AYL26:AYL42)</f>
        <v>13</v>
      </c>
      <c r="AYM43" s="36">
        <f t="shared" ref="AYM43" si="1596">SUM(AYM26:AYM42)</f>
        <v>117</v>
      </c>
      <c r="AYN43" s="39">
        <f t="shared" ref="AYN43:AYO43" si="1597">SUM(AYN26:AYN42)</f>
        <v>73</v>
      </c>
      <c r="AYO43" s="37">
        <f t="shared" si="1597"/>
        <v>73</v>
      </c>
      <c r="AYP43" s="38"/>
      <c r="AYQ43" s="33">
        <f t="shared" ref="AYQ43" si="1598">SUM(AYQ26:AYQ42)</f>
        <v>49</v>
      </c>
      <c r="AYR43" s="34">
        <f t="shared" ref="AYR43" si="1599">SUM(AYR26:AYR42)</f>
        <v>50</v>
      </c>
      <c r="AYS43" s="35">
        <f t="shared" ref="AYS43" si="1600">SUM(AYS26:AYS42)</f>
        <v>99</v>
      </c>
      <c r="AYT43" s="34">
        <f t="shared" ref="AYT43" si="1601">SUM(AYT26:AYT42)</f>
        <v>28</v>
      </c>
      <c r="AYU43" s="34">
        <f t="shared" ref="AYU43" si="1602">SUM(AYU26:AYU42)</f>
        <v>14</v>
      </c>
      <c r="AYV43" s="36">
        <f t="shared" ref="AYV43" si="1603">SUM(AYV26:AYV42)</f>
        <v>141</v>
      </c>
      <c r="AYW43" s="39">
        <f t="shared" ref="AYW43:AYX43" si="1604">SUM(AYW26:AYW42)</f>
        <v>102</v>
      </c>
      <c r="AYX43" s="37">
        <f t="shared" si="1604"/>
        <v>102</v>
      </c>
      <c r="AYY43" s="38"/>
      <c r="AYZ43" s="33">
        <f t="shared" ref="AYZ43" si="1605">SUM(AYZ26:AYZ42)</f>
        <v>76</v>
      </c>
      <c r="AZA43" s="34">
        <f t="shared" ref="AZA43" si="1606">SUM(AZA26:AZA42)</f>
        <v>28</v>
      </c>
      <c r="AZB43" s="35">
        <f t="shared" ref="AZB43" si="1607">SUM(AZB26:AZB42)</f>
        <v>104</v>
      </c>
      <c r="AZC43" s="34">
        <f t="shared" ref="AZC43" si="1608">SUM(AZC26:AZC42)</f>
        <v>19</v>
      </c>
      <c r="AZD43" s="34">
        <f t="shared" ref="AZD43" si="1609">SUM(AZD26:AZD42)</f>
        <v>19</v>
      </c>
      <c r="AZE43" s="36">
        <f t="shared" ref="AZE43" si="1610">SUM(AZE26:AZE42)</f>
        <v>142</v>
      </c>
      <c r="AZF43" s="39">
        <f t="shared" ref="AZF43:AZG43" si="1611">SUM(AZF26:AZF42)</f>
        <v>171</v>
      </c>
      <c r="AZG43" s="37">
        <f t="shared" si="1611"/>
        <v>171</v>
      </c>
      <c r="AZH43" s="38"/>
      <c r="AZI43" s="33">
        <f t="shared" ref="AZI43" si="1612">SUM(AZI26:AZI42)</f>
        <v>15</v>
      </c>
      <c r="AZJ43" s="34">
        <f t="shared" ref="AZJ43" si="1613">SUM(AZJ26:AZJ42)</f>
        <v>1</v>
      </c>
      <c r="AZK43" s="35">
        <f t="shared" ref="AZK43" si="1614">SUM(AZK26:AZK42)</f>
        <v>16</v>
      </c>
      <c r="AZL43" s="34">
        <f t="shared" ref="AZL43" si="1615">SUM(AZL26:AZL42)</f>
        <v>8</v>
      </c>
      <c r="AZM43" s="34">
        <f t="shared" ref="AZM43" si="1616">SUM(AZM26:AZM42)</f>
        <v>0</v>
      </c>
      <c r="AZN43" s="36">
        <f t="shared" ref="AZN43" si="1617">SUM(AZN26:AZN42)</f>
        <v>24</v>
      </c>
      <c r="AZO43" s="39">
        <f t="shared" ref="AZO43:AZP43" si="1618">SUM(AZO26:AZO42)</f>
        <v>1</v>
      </c>
      <c r="AZP43" s="37">
        <f t="shared" si="1618"/>
        <v>1</v>
      </c>
      <c r="AZQ43" s="38"/>
      <c r="AZR43" s="33">
        <f t="shared" ref="AZR43:AZX43" si="1619">SUM(AZR26:AZR42)</f>
        <v>22</v>
      </c>
      <c r="AZS43" s="34">
        <f t="shared" si="1619"/>
        <v>34</v>
      </c>
      <c r="AZT43" s="35">
        <f t="shared" si="1619"/>
        <v>56</v>
      </c>
      <c r="AZU43" s="34">
        <f t="shared" si="1619"/>
        <v>12</v>
      </c>
      <c r="AZV43" s="34">
        <f t="shared" si="1619"/>
        <v>15</v>
      </c>
      <c r="AZW43" s="36">
        <f t="shared" si="1619"/>
        <v>83</v>
      </c>
      <c r="AZX43" s="39">
        <f t="shared" si="1619"/>
        <v>44</v>
      </c>
      <c r="AZY43" s="37">
        <f>SUM(AZY26:AZY42)</f>
        <v>44</v>
      </c>
      <c r="AZZ43" s="38"/>
      <c r="BAA43" s="33">
        <f t="shared" ref="BAA43" si="1620">SUM(BAA26:BAA42)</f>
        <v>42</v>
      </c>
      <c r="BAB43" s="34">
        <f t="shared" ref="BAB43" si="1621">SUM(BAB26:BAB42)</f>
        <v>40</v>
      </c>
      <c r="BAC43" s="35">
        <f t="shared" ref="BAC43" si="1622">SUM(BAC26:BAC42)</f>
        <v>82</v>
      </c>
      <c r="BAD43" s="34">
        <f t="shared" ref="BAD43" si="1623">SUM(BAD26:BAD42)</f>
        <v>31</v>
      </c>
      <c r="BAE43" s="34">
        <f t="shared" ref="BAE43" si="1624">SUM(BAE26:BAE42)</f>
        <v>23</v>
      </c>
      <c r="BAF43" s="36">
        <f t="shared" ref="BAF43" si="1625">SUM(BAF26:BAF42)</f>
        <v>136</v>
      </c>
      <c r="BAG43" s="39">
        <f t="shared" ref="BAG43:BAH43" si="1626">SUM(BAG26:BAG42)</f>
        <v>68</v>
      </c>
      <c r="BAH43" s="37">
        <f t="shared" si="1626"/>
        <v>68</v>
      </c>
      <c r="BAI43" s="38"/>
      <c r="BAJ43" s="33">
        <f t="shared" ref="BAJ43" si="1627">SUM(BAJ26:BAJ42)</f>
        <v>51</v>
      </c>
      <c r="BAK43" s="34">
        <f t="shared" ref="BAK43" si="1628">SUM(BAK26:BAK42)</f>
        <v>48</v>
      </c>
      <c r="BAL43" s="35">
        <f t="shared" ref="BAL43" si="1629">SUM(BAL26:BAL42)</f>
        <v>99</v>
      </c>
      <c r="BAM43" s="34">
        <f t="shared" ref="BAM43" si="1630">SUM(BAM26:BAM42)</f>
        <v>24</v>
      </c>
      <c r="BAN43" s="34">
        <f t="shared" ref="BAN43" si="1631">SUM(BAN26:BAN42)</f>
        <v>13</v>
      </c>
      <c r="BAO43" s="36">
        <f t="shared" ref="BAO43" si="1632">SUM(BAO26:BAO42)</f>
        <v>136</v>
      </c>
      <c r="BAP43" s="39">
        <f t="shared" ref="BAP43:BAQ43" si="1633">SUM(BAP26:BAP42)</f>
        <v>65</v>
      </c>
      <c r="BAQ43" s="37">
        <f t="shared" si="1633"/>
        <v>65</v>
      </c>
      <c r="BAR43" s="38"/>
      <c r="BAS43" s="33">
        <f t="shared" ref="BAS43" si="1634">SUM(BAS26:BAS42)</f>
        <v>48</v>
      </c>
      <c r="BAT43" s="34">
        <f t="shared" ref="BAT43" si="1635">SUM(BAT26:BAT42)</f>
        <v>41</v>
      </c>
      <c r="BAU43" s="35">
        <f t="shared" ref="BAU43" si="1636">SUM(BAU26:BAU42)</f>
        <v>89</v>
      </c>
      <c r="BAV43" s="34">
        <f t="shared" ref="BAV43" si="1637">SUM(BAV26:BAV42)</f>
        <v>15</v>
      </c>
      <c r="BAW43" s="34">
        <f t="shared" ref="BAW43" si="1638">SUM(BAW26:BAW42)</f>
        <v>9</v>
      </c>
      <c r="BAX43" s="36">
        <f t="shared" ref="BAX43" si="1639">SUM(BAX26:BAX42)</f>
        <v>113</v>
      </c>
      <c r="BAY43" s="39">
        <f t="shared" ref="BAY43:BAZ43" si="1640">SUM(BAY26:BAY42)</f>
        <v>64</v>
      </c>
      <c r="BAZ43" s="37">
        <f t="shared" si="1640"/>
        <v>64</v>
      </c>
      <c r="BBA43" s="38"/>
      <c r="BBB43" s="33">
        <f t="shared" ref="BBB43" si="1641">SUM(BBB26:BBB42)</f>
        <v>47</v>
      </c>
      <c r="BBC43" s="34">
        <f t="shared" ref="BBC43" si="1642">SUM(BBC26:BBC42)</f>
        <v>44</v>
      </c>
      <c r="BBD43" s="35">
        <f t="shared" ref="BBD43" si="1643">SUM(BBD26:BBD42)</f>
        <v>91</v>
      </c>
      <c r="BBE43" s="34">
        <f t="shared" ref="BBE43" si="1644">SUM(BBE26:BBE42)</f>
        <v>23</v>
      </c>
      <c r="BBF43" s="34">
        <f t="shared" ref="BBF43" si="1645">SUM(BBF26:BBF42)</f>
        <v>9</v>
      </c>
      <c r="BBG43" s="36">
        <f t="shared" ref="BBG43" si="1646">SUM(BBG26:BBG42)</f>
        <v>123</v>
      </c>
      <c r="BBH43" s="39">
        <f t="shared" ref="BBH43:BBI43" si="1647">SUM(BBH26:BBH42)</f>
        <v>48</v>
      </c>
      <c r="BBI43" s="37">
        <f t="shared" si="1647"/>
        <v>48</v>
      </c>
      <c r="BBJ43" s="38"/>
      <c r="BBK43" s="33">
        <f t="shared" ref="BBK43" si="1648">SUM(BBK26:BBK42)</f>
        <v>62</v>
      </c>
      <c r="BBL43" s="34">
        <f t="shared" ref="BBL43" si="1649">SUM(BBL26:BBL42)</f>
        <v>33</v>
      </c>
      <c r="BBM43" s="35">
        <f t="shared" ref="BBM43" si="1650">SUM(BBM26:BBM42)</f>
        <v>95</v>
      </c>
      <c r="BBN43" s="34">
        <f t="shared" ref="BBN43" si="1651">SUM(BBN26:BBN42)</f>
        <v>27</v>
      </c>
      <c r="BBO43" s="34">
        <f t="shared" ref="BBO43" si="1652">SUM(BBO26:BBO42)</f>
        <v>6</v>
      </c>
      <c r="BBP43" s="36">
        <f t="shared" ref="BBP43" si="1653">SUM(BBP26:BBP42)</f>
        <v>128</v>
      </c>
      <c r="BBQ43" s="39">
        <f t="shared" ref="BBQ43:BBR43" si="1654">SUM(BBQ26:BBQ42)</f>
        <v>69</v>
      </c>
      <c r="BBR43" s="37">
        <f t="shared" si="1654"/>
        <v>69</v>
      </c>
      <c r="BBS43" s="38"/>
      <c r="BBT43" s="33">
        <f t="shared" ref="BBT43" si="1655">SUM(BBT26:BBT42)</f>
        <v>7</v>
      </c>
      <c r="BBU43" s="34">
        <f t="shared" ref="BBU43" si="1656">SUM(BBU26:BBU42)</f>
        <v>2</v>
      </c>
      <c r="BBV43" s="35">
        <f t="shared" ref="BBV43" si="1657">SUM(BBV26:BBV42)</f>
        <v>9</v>
      </c>
      <c r="BBW43" s="34">
        <f t="shared" ref="BBW43" si="1658">SUM(BBW26:BBW42)</f>
        <v>3</v>
      </c>
      <c r="BBX43" s="34">
        <f t="shared" ref="BBX43" si="1659">SUM(BBX26:BBX42)</f>
        <v>2</v>
      </c>
      <c r="BBY43" s="36">
        <f t="shared" ref="BBY43" si="1660">SUM(BBY26:BBY42)</f>
        <v>14</v>
      </c>
      <c r="BBZ43" s="39">
        <f t="shared" ref="BBZ43:BCA43" si="1661">SUM(BBZ26:BBZ42)</f>
        <v>4</v>
      </c>
      <c r="BCA43" s="37">
        <f t="shared" si="1661"/>
        <v>4</v>
      </c>
      <c r="BCB43" s="38"/>
      <c r="BCC43" s="33">
        <f t="shared" ref="BCC43" si="1662">SUM(BCC26:BCC42)</f>
        <v>33</v>
      </c>
      <c r="BCD43" s="34">
        <f t="shared" ref="BCD43" si="1663">SUM(BCD26:BCD42)</f>
        <v>19</v>
      </c>
      <c r="BCE43" s="35">
        <f t="shared" ref="BCE43" si="1664">SUM(BCE26:BCE42)</f>
        <v>52</v>
      </c>
      <c r="BCF43" s="34">
        <f t="shared" ref="BCF43" si="1665">SUM(BCF26:BCF42)</f>
        <v>11</v>
      </c>
      <c r="BCG43" s="34">
        <f t="shared" ref="BCG43" si="1666">SUM(BCG26:BCG42)</f>
        <v>8</v>
      </c>
      <c r="BCH43" s="36">
        <f t="shared" ref="BCH43" si="1667">SUM(BCH26:BCH42)</f>
        <v>71</v>
      </c>
      <c r="BCI43" s="39">
        <f t="shared" ref="BCI43:BCJ43" si="1668">SUM(BCI26:BCI42)</f>
        <v>30</v>
      </c>
      <c r="BCJ43" s="37">
        <f t="shared" si="1668"/>
        <v>30</v>
      </c>
      <c r="BCK43" s="38"/>
      <c r="BCL43" s="33">
        <f t="shared" ref="BCL43" si="1669">SUM(BCL26:BCL42)</f>
        <v>44</v>
      </c>
      <c r="BCM43" s="34">
        <f t="shared" ref="BCM43" si="1670">SUM(BCM26:BCM42)</f>
        <v>23</v>
      </c>
      <c r="BCN43" s="35">
        <f t="shared" ref="BCN43" si="1671">SUM(BCN26:BCN42)</f>
        <v>67</v>
      </c>
      <c r="BCO43" s="34">
        <f t="shared" ref="BCO43" si="1672">SUM(BCO26:BCO42)</f>
        <v>21</v>
      </c>
      <c r="BCP43" s="34">
        <f t="shared" ref="BCP43" si="1673">SUM(BCP26:BCP42)</f>
        <v>10</v>
      </c>
      <c r="BCQ43" s="36">
        <f t="shared" ref="BCQ43" si="1674">SUM(BCQ26:BCQ42)</f>
        <v>98</v>
      </c>
      <c r="BCR43" s="39">
        <f t="shared" ref="BCR43:BCS43" si="1675">SUM(BCR26:BCR42)</f>
        <v>75</v>
      </c>
      <c r="BCS43" s="37">
        <f t="shared" si="1675"/>
        <v>75</v>
      </c>
      <c r="BCT43" s="38"/>
      <c r="BCU43" s="33">
        <f t="shared" ref="BCU43" si="1676">SUM(BCU26:BCU42)</f>
        <v>38</v>
      </c>
      <c r="BCV43" s="34">
        <f t="shared" ref="BCV43" si="1677">SUM(BCV26:BCV42)</f>
        <v>36</v>
      </c>
      <c r="BCW43" s="35">
        <f t="shared" ref="BCW43" si="1678">SUM(BCW26:BCW42)</f>
        <v>74</v>
      </c>
      <c r="BCX43" s="34">
        <f t="shared" ref="BCX43" si="1679">SUM(BCX26:BCX42)</f>
        <v>22</v>
      </c>
      <c r="BCY43" s="34">
        <f t="shared" ref="BCY43" si="1680">SUM(BCY26:BCY42)</f>
        <v>21</v>
      </c>
      <c r="BCZ43" s="36">
        <f t="shared" ref="BCZ43" si="1681">SUM(BCZ26:BCZ42)</f>
        <v>117</v>
      </c>
      <c r="BDA43" s="39">
        <f t="shared" ref="BDA43:BDB43" si="1682">SUM(BDA26:BDA42)</f>
        <v>93</v>
      </c>
      <c r="BDB43" s="37">
        <f t="shared" si="1682"/>
        <v>93</v>
      </c>
      <c r="BDC43" s="38"/>
      <c r="BDD43" s="33">
        <f t="shared" ref="BDD43" si="1683">SUM(BDD26:BDD42)</f>
        <v>43</v>
      </c>
      <c r="BDE43" s="34">
        <f t="shared" ref="BDE43" si="1684">SUM(BDE26:BDE42)</f>
        <v>37</v>
      </c>
      <c r="BDF43" s="35">
        <f t="shared" ref="BDF43" si="1685">SUM(BDF26:BDF42)</f>
        <v>80</v>
      </c>
      <c r="BDG43" s="34">
        <f t="shared" ref="BDG43" si="1686">SUM(BDG26:BDG42)</f>
        <v>18</v>
      </c>
      <c r="BDH43" s="34">
        <f t="shared" ref="BDH43" si="1687">SUM(BDH26:BDH42)</f>
        <v>4</v>
      </c>
      <c r="BDI43" s="36">
        <f t="shared" ref="BDI43" si="1688">SUM(BDI26:BDI42)</f>
        <v>102</v>
      </c>
      <c r="BDJ43" s="39">
        <f t="shared" ref="BDJ43:BDK43" si="1689">SUM(BDJ26:BDJ42)</f>
        <v>80</v>
      </c>
      <c r="BDK43" s="37">
        <f t="shared" si="1689"/>
        <v>80</v>
      </c>
      <c r="BDL43" s="38"/>
      <c r="BDM43" s="33">
        <f t="shared" ref="BDM43" si="1690">SUM(BDM26:BDM42)</f>
        <v>50</v>
      </c>
      <c r="BDN43" s="34">
        <f t="shared" ref="BDN43" si="1691">SUM(BDN26:BDN42)</f>
        <v>37</v>
      </c>
      <c r="BDO43" s="35">
        <f t="shared" ref="BDO43" si="1692">SUM(BDO26:BDO42)</f>
        <v>87</v>
      </c>
      <c r="BDP43" s="34">
        <f t="shared" ref="BDP43" si="1693">SUM(BDP26:BDP42)</f>
        <v>20</v>
      </c>
      <c r="BDQ43" s="34">
        <f t="shared" ref="BDQ43" si="1694">SUM(BDQ26:BDQ42)</f>
        <v>19</v>
      </c>
      <c r="BDR43" s="36">
        <f t="shared" ref="BDR43" si="1695">SUM(BDR26:BDR42)</f>
        <v>126</v>
      </c>
      <c r="BDS43" s="39">
        <f t="shared" ref="BDS43:BDT43" si="1696">SUM(BDS26:BDS42)</f>
        <v>90</v>
      </c>
      <c r="BDT43" s="37">
        <f t="shared" si="1696"/>
        <v>90</v>
      </c>
      <c r="BDU43" s="38"/>
      <c r="BDV43" s="33">
        <f t="shared" ref="BDV43" si="1697">SUM(BDV26:BDV42)</f>
        <v>51</v>
      </c>
      <c r="BDW43" s="34">
        <f t="shared" ref="BDW43" si="1698">SUM(BDW26:BDW42)</f>
        <v>38</v>
      </c>
      <c r="BDX43" s="35">
        <f t="shared" ref="BDX43" si="1699">SUM(BDX26:BDX42)</f>
        <v>89</v>
      </c>
      <c r="BDY43" s="34">
        <f t="shared" ref="BDY43" si="1700">SUM(BDY26:BDY42)</f>
        <v>16</v>
      </c>
      <c r="BDZ43" s="34">
        <f t="shared" ref="BDZ43" si="1701">SUM(BDZ26:BDZ42)</f>
        <v>16</v>
      </c>
      <c r="BEA43" s="36">
        <f t="shared" ref="BEA43" si="1702">SUM(BEA26:BEA42)</f>
        <v>121</v>
      </c>
      <c r="BEB43" s="39">
        <f t="shared" ref="BEB43:BEC43" si="1703">SUM(BEB26:BEB42)</f>
        <v>69</v>
      </c>
      <c r="BEC43" s="37">
        <f t="shared" si="1703"/>
        <v>69</v>
      </c>
      <c r="BED43" s="38"/>
      <c r="BEE43" s="33">
        <f t="shared" ref="BEE43" si="1704">SUM(BEE26:BEE42)</f>
        <v>4</v>
      </c>
      <c r="BEF43" s="34">
        <f t="shared" ref="BEF43" si="1705">SUM(BEF26:BEF42)</f>
        <v>1</v>
      </c>
      <c r="BEG43" s="35">
        <f t="shared" ref="BEG43" si="1706">SUM(BEG26:BEG42)</f>
        <v>5</v>
      </c>
      <c r="BEH43" s="34">
        <f t="shared" ref="BEH43" si="1707">SUM(BEH26:BEH42)</f>
        <v>3</v>
      </c>
      <c r="BEI43" s="34">
        <f t="shared" ref="BEI43" si="1708">SUM(BEI26:BEI42)</f>
        <v>1</v>
      </c>
      <c r="BEJ43" s="36">
        <f t="shared" ref="BEJ43" si="1709">SUM(BEJ26:BEJ42)</f>
        <v>9</v>
      </c>
      <c r="BEK43" s="39">
        <f t="shared" ref="BEK43" si="1710">SUM(BEK26:BEK42)</f>
        <v>1</v>
      </c>
      <c r="BEL43" s="37">
        <f t="shared" ref="BEL43" si="1711">SUM(BEL26:BEL42)</f>
        <v>1</v>
      </c>
      <c r="BEM43" s="38"/>
      <c r="BEN43" s="33">
        <f t="shared" ref="BEN43" si="1712">SUM(BEN26:BEN42)</f>
        <v>37</v>
      </c>
      <c r="BEO43" s="34">
        <f t="shared" ref="BEO43" si="1713">SUM(BEO26:BEO42)</f>
        <v>15</v>
      </c>
      <c r="BEP43" s="35">
        <f t="shared" ref="BEP43" si="1714">SUM(BEP26:BEP42)</f>
        <v>52</v>
      </c>
      <c r="BEQ43" s="34">
        <f t="shared" ref="BEQ43" si="1715">SUM(BEQ26:BEQ42)</f>
        <v>8</v>
      </c>
      <c r="BER43" s="34">
        <f t="shared" ref="BER43" si="1716">SUM(BER26:BER42)</f>
        <v>8</v>
      </c>
      <c r="BES43" s="36">
        <f t="shared" ref="BES43" si="1717">SUM(BES26:BES42)</f>
        <v>68</v>
      </c>
      <c r="BET43" s="39">
        <f t="shared" ref="BET43" si="1718">SUM(BET26:BET42)</f>
        <v>30</v>
      </c>
      <c r="BEU43" s="37">
        <f t="shared" ref="BEU43" si="1719">SUM(BEU26:BEU42)</f>
        <v>30</v>
      </c>
      <c r="BEV43" s="38"/>
      <c r="BEW43" s="33">
        <f t="shared" ref="BEW43" si="1720">SUM(BEW26:BEW42)</f>
        <v>33</v>
      </c>
      <c r="BEX43" s="34">
        <f t="shared" ref="BEX43" si="1721">SUM(BEX26:BEX42)</f>
        <v>36</v>
      </c>
      <c r="BEY43" s="35">
        <f t="shared" ref="BEY43" si="1722">SUM(BEY26:BEY42)</f>
        <v>69</v>
      </c>
      <c r="BEZ43" s="34">
        <f t="shared" ref="BEZ43" si="1723">SUM(BEZ26:BEZ42)</f>
        <v>23</v>
      </c>
      <c r="BFA43" s="34">
        <f t="shared" ref="BFA43" si="1724">SUM(BFA26:BFA42)</f>
        <v>25</v>
      </c>
      <c r="BFB43" s="36">
        <f t="shared" ref="BFB43" si="1725">SUM(BFB26:BFB42)</f>
        <v>117</v>
      </c>
      <c r="BFC43" s="39">
        <f t="shared" ref="BFC43" si="1726">SUM(BFC26:BFC42)</f>
        <v>79</v>
      </c>
      <c r="BFD43" s="37">
        <f t="shared" ref="BFD43" si="1727">SUM(BFD26:BFD42)</f>
        <v>79</v>
      </c>
      <c r="BFE43" s="38"/>
      <c r="BFF43" s="33">
        <f t="shared" ref="BFF43" si="1728">SUM(BFF26:BFF42)</f>
        <v>55</v>
      </c>
      <c r="BFG43" s="34">
        <f t="shared" ref="BFG43" si="1729">SUM(BFG26:BFG42)</f>
        <v>30</v>
      </c>
      <c r="BFH43" s="35">
        <f t="shared" ref="BFH43" si="1730">SUM(BFH26:BFH42)</f>
        <v>85</v>
      </c>
      <c r="BFI43" s="34">
        <f t="shared" ref="BFI43" si="1731">SUM(BFI26:BFI42)</f>
        <v>28</v>
      </c>
      <c r="BFJ43" s="34">
        <f t="shared" ref="BFJ43" si="1732">SUM(BFJ26:BFJ42)</f>
        <v>9</v>
      </c>
      <c r="BFK43" s="36">
        <f t="shared" ref="BFK43" si="1733">SUM(BFK26:BFK42)</f>
        <v>122</v>
      </c>
      <c r="BFL43" s="39">
        <f t="shared" ref="BFL43" si="1734">SUM(BFL26:BFL42)</f>
        <v>60</v>
      </c>
      <c r="BFM43" s="37">
        <f t="shared" ref="BFM43" si="1735">SUM(BFM26:BFM42)</f>
        <v>60</v>
      </c>
      <c r="BFN43" s="38"/>
      <c r="BFO43" s="33">
        <f t="shared" ref="BFO43" si="1736">SUM(BFO26:BFO42)</f>
        <v>51</v>
      </c>
      <c r="BFP43" s="34">
        <f t="shared" ref="BFP43" si="1737">SUM(BFP26:BFP42)</f>
        <v>45</v>
      </c>
      <c r="BFQ43" s="35">
        <f t="shared" ref="BFQ43" si="1738">SUM(BFQ26:BFQ42)</f>
        <v>96</v>
      </c>
      <c r="BFR43" s="34">
        <f t="shared" ref="BFR43" si="1739">SUM(BFR26:BFR42)</f>
        <v>15</v>
      </c>
      <c r="BFS43" s="34">
        <f t="shared" ref="BFS43" si="1740">SUM(BFS26:BFS42)</f>
        <v>22</v>
      </c>
      <c r="BFT43" s="36">
        <f t="shared" ref="BFT43" si="1741">SUM(BFT26:BFT42)</f>
        <v>133</v>
      </c>
      <c r="BFU43" s="39">
        <f t="shared" ref="BFU43" si="1742">SUM(BFU26:BFU42)</f>
        <v>72</v>
      </c>
      <c r="BFV43" s="37">
        <f t="shared" ref="BFV43" si="1743">SUM(BFV26:BFV42)</f>
        <v>72</v>
      </c>
      <c r="BFW43" s="38"/>
      <c r="BFX43" s="33">
        <f t="shared" ref="BFX43" si="1744">SUM(BFX26:BFX42)</f>
        <v>39</v>
      </c>
      <c r="BFY43" s="34">
        <f t="shared" ref="BFY43" si="1745">SUM(BFY26:BFY42)</f>
        <v>18</v>
      </c>
      <c r="BFZ43" s="35">
        <f t="shared" ref="BFZ43" si="1746">SUM(BFZ26:BFZ42)</f>
        <v>57</v>
      </c>
      <c r="BGA43" s="34">
        <f t="shared" ref="BGA43" si="1747">SUM(BGA26:BGA42)</f>
        <v>16</v>
      </c>
      <c r="BGB43" s="34">
        <f t="shared" ref="BGB43" si="1748">SUM(BGB26:BGB42)</f>
        <v>8</v>
      </c>
      <c r="BGC43" s="36">
        <f t="shared" ref="BGC43" si="1749">SUM(BGC26:BGC42)</f>
        <v>81</v>
      </c>
      <c r="BGD43" s="39">
        <f t="shared" ref="BGD43" si="1750">SUM(BGD26:BGD42)</f>
        <v>22</v>
      </c>
      <c r="BGE43" s="37">
        <f t="shared" ref="BGE43" si="1751">SUM(BGE26:BGE42)</f>
        <v>22</v>
      </c>
      <c r="BGF43" s="38"/>
      <c r="BGG43" s="33">
        <f t="shared" ref="BGG43" si="1752">SUM(BGG26:BGG42)</f>
        <v>55</v>
      </c>
      <c r="BGH43" s="34">
        <f t="shared" ref="BGH43" si="1753">SUM(BGH26:BGH42)</f>
        <v>35</v>
      </c>
      <c r="BGI43" s="35">
        <f t="shared" ref="BGI43" si="1754">SUM(BGI26:BGI42)</f>
        <v>90</v>
      </c>
      <c r="BGJ43" s="34">
        <f t="shared" ref="BGJ43" si="1755">SUM(BGJ26:BGJ42)</f>
        <v>19</v>
      </c>
      <c r="BGK43" s="34">
        <f t="shared" ref="BGK43" si="1756">SUM(BGK26:BGK42)</f>
        <v>17</v>
      </c>
      <c r="BGL43" s="36">
        <f t="shared" ref="BGL43" si="1757">SUM(BGL26:BGL42)</f>
        <v>126</v>
      </c>
      <c r="BGM43" s="39">
        <f t="shared" ref="BGM43" si="1758">SUM(BGM26:BGM42)</f>
        <v>59</v>
      </c>
      <c r="BGN43" s="37">
        <f t="shared" ref="BGN43" si="1759">SUM(BGN26:BGN42)</f>
        <v>59</v>
      </c>
      <c r="BGO43" s="38"/>
      <c r="BGP43" s="33">
        <f t="shared" ref="BGP43" si="1760">SUM(BGP26:BGP42)</f>
        <v>13</v>
      </c>
      <c r="BGQ43" s="34">
        <f t="shared" ref="BGQ43" si="1761">SUM(BGQ26:BGQ42)</f>
        <v>2</v>
      </c>
      <c r="BGR43" s="35">
        <f t="shared" ref="BGR43" si="1762">SUM(BGR26:BGR42)</f>
        <v>15</v>
      </c>
      <c r="BGS43" s="34">
        <f t="shared" ref="BGS43" si="1763">SUM(BGS26:BGS42)</f>
        <v>3</v>
      </c>
      <c r="BGT43" s="34">
        <f t="shared" ref="BGT43" si="1764">SUM(BGT26:BGT42)</f>
        <v>7</v>
      </c>
      <c r="BGU43" s="36">
        <f t="shared" ref="BGU43" si="1765">SUM(BGU26:BGU42)</f>
        <v>25</v>
      </c>
      <c r="BGV43" s="39">
        <f t="shared" ref="BGV43" si="1766">SUM(BGV26:BGV42)</f>
        <v>7</v>
      </c>
      <c r="BGW43" s="37">
        <f t="shared" ref="BGW43" si="1767">SUM(BGW26:BGW42)</f>
        <v>7</v>
      </c>
      <c r="BGX43" s="38"/>
      <c r="BGY43" s="33">
        <f t="shared" ref="BGY43" si="1768">SUM(BGY26:BGY42)</f>
        <v>27</v>
      </c>
      <c r="BGZ43" s="34">
        <f t="shared" ref="BGZ43" si="1769">SUM(BGZ26:BGZ42)</f>
        <v>21</v>
      </c>
      <c r="BHA43" s="35">
        <f t="shared" ref="BHA43" si="1770">SUM(BHA26:BHA42)</f>
        <v>48</v>
      </c>
      <c r="BHB43" s="34">
        <f t="shared" ref="BHB43" si="1771">SUM(BHB26:BHB42)</f>
        <v>8</v>
      </c>
      <c r="BHC43" s="34">
        <f t="shared" ref="BHC43" si="1772">SUM(BHC26:BHC42)</f>
        <v>8</v>
      </c>
      <c r="BHD43" s="36">
        <f t="shared" ref="BHD43" si="1773">SUM(BHD26:BHD42)</f>
        <v>64</v>
      </c>
      <c r="BHE43" s="39">
        <f t="shared" ref="BHE43" si="1774">SUM(BHE26:BHE42)</f>
        <v>17</v>
      </c>
      <c r="BHF43" s="37">
        <f t="shared" ref="BHF43" si="1775">SUM(BHF26:BHF42)</f>
        <v>17</v>
      </c>
      <c r="BHG43" s="38"/>
      <c r="BHH43" s="33">
        <f t="shared" ref="BHH43" si="1776">SUM(BHH26:BHH42)</f>
        <v>50</v>
      </c>
      <c r="BHI43" s="34">
        <f t="shared" ref="BHI43" si="1777">SUM(BHI26:BHI42)</f>
        <v>58</v>
      </c>
      <c r="BHJ43" s="35">
        <f t="shared" ref="BHJ43" si="1778">SUM(BHJ26:BHJ42)</f>
        <v>108</v>
      </c>
      <c r="BHK43" s="34">
        <f t="shared" ref="BHK43" si="1779">SUM(BHK26:BHK42)</f>
        <v>26</v>
      </c>
      <c r="BHL43" s="34">
        <f t="shared" ref="BHL43" si="1780">SUM(BHL26:BHL42)</f>
        <v>21</v>
      </c>
      <c r="BHM43" s="36">
        <f t="shared" ref="BHM43" si="1781">SUM(BHM26:BHM42)</f>
        <v>155</v>
      </c>
      <c r="BHN43" s="39">
        <f t="shared" ref="BHN43" si="1782">SUM(BHN26:BHN42)</f>
        <v>59</v>
      </c>
      <c r="BHO43" s="37">
        <f t="shared" ref="BHO43" si="1783">SUM(BHO26:BHO42)</f>
        <v>59</v>
      </c>
      <c r="BHP43" s="38"/>
      <c r="BHQ43" s="33">
        <f t="shared" ref="BHQ43" si="1784">SUM(BHQ26:BHQ42)</f>
        <v>57</v>
      </c>
      <c r="BHR43" s="34">
        <f t="shared" ref="BHR43" si="1785">SUM(BHR26:BHR42)</f>
        <v>35</v>
      </c>
      <c r="BHS43" s="35">
        <f t="shared" ref="BHS43" si="1786">SUM(BHS26:BHS42)</f>
        <v>92</v>
      </c>
      <c r="BHT43" s="34">
        <f t="shared" ref="BHT43" si="1787">SUM(BHT26:BHT42)</f>
        <v>21</v>
      </c>
      <c r="BHU43" s="34">
        <f t="shared" ref="BHU43" si="1788">SUM(BHU26:BHU42)</f>
        <v>17</v>
      </c>
      <c r="BHV43" s="36">
        <f t="shared" ref="BHV43" si="1789">SUM(BHV26:BHV42)</f>
        <v>130</v>
      </c>
      <c r="BHW43" s="39">
        <f t="shared" ref="BHW43" si="1790">SUM(BHW26:BHW42)</f>
        <v>78</v>
      </c>
      <c r="BHX43" s="37">
        <f t="shared" ref="BHX43" si="1791">SUM(BHX26:BHX42)</f>
        <v>78</v>
      </c>
      <c r="BHY43" s="38"/>
      <c r="BHZ43" s="33">
        <f t="shared" ref="BHZ43" si="1792">SUM(BHZ26:BHZ42)</f>
        <v>56</v>
      </c>
      <c r="BIA43" s="34">
        <f t="shared" ref="BIA43" si="1793">SUM(BIA26:BIA42)</f>
        <v>45</v>
      </c>
      <c r="BIB43" s="35">
        <f t="shared" ref="BIB43" si="1794">SUM(BIB26:BIB42)</f>
        <v>101</v>
      </c>
      <c r="BIC43" s="34">
        <f t="shared" ref="BIC43" si="1795">SUM(BIC26:BIC42)</f>
        <v>23</v>
      </c>
      <c r="BID43" s="34">
        <f t="shared" ref="BID43" si="1796">SUM(BID26:BID42)</f>
        <v>21</v>
      </c>
      <c r="BIE43" s="36">
        <f t="shared" ref="BIE43" si="1797">SUM(BIE26:BIE42)</f>
        <v>145</v>
      </c>
      <c r="BIF43" s="39">
        <f t="shared" ref="BIF43" si="1798">SUM(BIF26:BIF42)</f>
        <v>82</v>
      </c>
      <c r="BIG43" s="37">
        <f t="shared" ref="BIG43" si="1799">SUM(BIG26:BIG42)</f>
        <v>82</v>
      </c>
      <c r="BIH43" s="38"/>
      <c r="BII43" s="33">
        <f t="shared" ref="BII43" si="1800">SUM(BII26:BII42)</f>
        <v>52</v>
      </c>
      <c r="BIJ43" s="34">
        <f t="shared" ref="BIJ43" si="1801">SUM(BIJ26:BIJ42)</f>
        <v>31</v>
      </c>
      <c r="BIK43" s="35">
        <f t="shared" ref="BIK43" si="1802">SUM(BIK26:BIK42)</f>
        <v>83</v>
      </c>
      <c r="BIL43" s="34">
        <f t="shared" ref="BIL43" si="1803">SUM(BIL26:BIL42)</f>
        <v>20</v>
      </c>
      <c r="BIM43" s="34">
        <f t="shared" ref="BIM43" si="1804">SUM(BIM26:BIM42)</f>
        <v>15</v>
      </c>
      <c r="BIN43" s="36">
        <f t="shared" ref="BIN43" si="1805">SUM(BIN26:BIN42)</f>
        <v>118</v>
      </c>
      <c r="BIO43" s="39">
        <f t="shared" ref="BIO43" si="1806">SUM(BIO26:BIO42)</f>
        <v>91</v>
      </c>
      <c r="BIP43" s="37">
        <f t="shared" ref="BIP43" si="1807">SUM(BIP26:BIP42)</f>
        <v>91</v>
      </c>
      <c r="BIQ43" s="38"/>
      <c r="BIR43" s="33">
        <f t="shared" ref="BIR43" si="1808">SUM(BIR26:BIR42)</f>
        <v>56</v>
      </c>
      <c r="BIS43" s="34">
        <f t="shared" ref="BIS43" si="1809">SUM(BIS26:BIS42)</f>
        <v>38</v>
      </c>
      <c r="BIT43" s="35">
        <f t="shared" ref="BIT43" si="1810">SUM(BIT26:BIT42)</f>
        <v>94</v>
      </c>
      <c r="BIU43" s="34">
        <f t="shared" ref="BIU43" si="1811">SUM(BIU26:BIU42)</f>
        <v>20</v>
      </c>
      <c r="BIV43" s="34">
        <f t="shared" ref="BIV43" si="1812">SUM(BIV26:BIV42)</f>
        <v>23</v>
      </c>
      <c r="BIW43" s="36">
        <f t="shared" ref="BIW43" si="1813">SUM(BIW26:BIW42)</f>
        <v>137</v>
      </c>
      <c r="BIX43" s="39">
        <f t="shared" ref="BIX43" si="1814">SUM(BIX26:BIX42)</f>
        <v>109</v>
      </c>
      <c r="BIY43" s="37">
        <f t="shared" ref="BIY43" si="1815">SUM(BIY26:BIY42)</f>
        <v>109</v>
      </c>
      <c r="BIZ43" s="38"/>
      <c r="BJA43" s="33">
        <f t="shared" ref="BJA43" si="1816">SUM(BJA26:BJA42)</f>
        <v>60</v>
      </c>
      <c r="BJB43" s="34">
        <f t="shared" ref="BJB43" si="1817">SUM(BJB26:BJB42)</f>
        <v>4</v>
      </c>
      <c r="BJC43" s="35">
        <f t="shared" ref="BJC43" si="1818">SUM(BJC26:BJC42)</f>
        <v>64</v>
      </c>
      <c r="BJD43" s="34">
        <f t="shared" ref="BJD43" si="1819">SUM(BJD26:BJD42)</f>
        <v>3</v>
      </c>
      <c r="BJE43" s="34">
        <f t="shared" ref="BJE43" si="1820">SUM(BJE26:BJE42)</f>
        <v>0</v>
      </c>
      <c r="BJF43" s="36">
        <f t="shared" ref="BJF43" si="1821">SUM(BJF26:BJF42)</f>
        <v>67</v>
      </c>
      <c r="BJG43" s="39">
        <f t="shared" ref="BJG43" si="1822">SUM(BJG26:BJG42)</f>
        <v>1</v>
      </c>
      <c r="BJH43" s="37">
        <f t="shared" ref="BJH43" si="1823">SUM(BJH26:BJH42)</f>
        <v>1</v>
      </c>
      <c r="BJI43" s="38"/>
      <c r="BJJ43" s="33">
        <f t="shared" ref="BJJ43" si="1824">SUM(BJJ26:BJJ42)</f>
        <v>34</v>
      </c>
      <c r="BJK43" s="34">
        <f t="shared" ref="BJK43" si="1825">SUM(BJK26:BJK42)</f>
        <v>18</v>
      </c>
      <c r="BJL43" s="35">
        <f t="shared" ref="BJL43" si="1826">SUM(BJL26:BJL42)</f>
        <v>52</v>
      </c>
      <c r="BJM43" s="34">
        <f t="shared" ref="BJM43" si="1827">SUM(BJM26:BJM42)</f>
        <v>10</v>
      </c>
      <c r="BJN43" s="34">
        <f t="shared" ref="BJN43" si="1828">SUM(BJN26:BJN42)</f>
        <v>5</v>
      </c>
      <c r="BJO43" s="36">
        <f t="shared" ref="BJO43" si="1829">SUM(BJO26:BJO42)</f>
        <v>67</v>
      </c>
      <c r="BJP43" s="39">
        <f t="shared" ref="BJP43" si="1830">SUM(BJP26:BJP42)</f>
        <v>41</v>
      </c>
      <c r="BJQ43" s="37">
        <f t="shared" ref="BJQ43" si="1831">SUM(BJQ26:BJQ42)</f>
        <v>41</v>
      </c>
      <c r="BJR43" s="38"/>
      <c r="BJS43" s="33">
        <f t="shared" ref="BJS43" si="1832">SUM(BJS26:BJS42)</f>
        <v>53</v>
      </c>
      <c r="BJT43" s="34">
        <f t="shared" ref="BJT43" si="1833">SUM(BJT26:BJT42)</f>
        <v>21</v>
      </c>
      <c r="BJU43" s="35">
        <f t="shared" ref="BJU43" si="1834">SUM(BJU26:BJU42)</f>
        <v>74</v>
      </c>
      <c r="BJV43" s="34">
        <f t="shared" ref="BJV43" si="1835">SUM(BJV26:BJV42)</f>
        <v>24</v>
      </c>
      <c r="BJW43" s="34">
        <f t="shared" ref="BJW43" si="1836">SUM(BJW26:BJW42)</f>
        <v>7</v>
      </c>
      <c r="BJX43" s="36">
        <f t="shared" ref="BJX43" si="1837">SUM(BJX26:BJX42)</f>
        <v>105</v>
      </c>
      <c r="BJY43" s="39">
        <f t="shared" ref="BJY43" si="1838">SUM(BJY26:BJY42)</f>
        <v>77</v>
      </c>
      <c r="BJZ43" s="37">
        <f t="shared" ref="BJZ43" si="1839">SUM(BJZ26:BJZ42)</f>
        <v>77</v>
      </c>
      <c r="BKA43" s="38"/>
      <c r="BKB43" s="33">
        <f t="shared" ref="BKB43" si="1840">SUM(BKB26:BKB42)</f>
        <v>50</v>
      </c>
      <c r="BKC43" s="34">
        <f t="shared" ref="BKC43" si="1841">SUM(BKC26:BKC42)</f>
        <v>38</v>
      </c>
      <c r="BKD43" s="35">
        <f t="shared" ref="BKD43" si="1842">SUM(BKD26:BKD42)</f>
        <v>88</v>
      </c>
      <c r="BKE43" s="34">
        <f t="shared" ref="BKE43" si="1843">SUM(BKE26:BKE42)</f>
        <v>15</v>
      </c>
      <c r="BKF43" s="34">
        <f t="shared" ref="BKF43" si="1844">SUM(BKF26:BKF42)</f>
        <v>16</v>
      </c>
      <c r="BKG43" s="36">
        <f t="shared" ref="BKG43" si="1845">SUM(BKG26:BKG42)</f>
        <v>119</v>
      </c>
      <c r="BKH43" s="39">
        <f t="shared" ref="BKH43" si="1846">SUM(BKH26:BKH42)</f>
        <v>81</v>
      </c>
      <c r="BKI43" s="37">
        <f t="shared" ref="BKI43" si="1847">SUM(BKI26:BKI42)</f>
        <v>81</v>
      </c>
      <c r="BKJ43" s="38"/>
      <c r="BKK43" s="33">
        <f t="shared" ref="BKK43" si="1848">SUM(BKK26:BKK42)</f>
        <v>45</v>
      </c>
      <c r="BKL43" s="34">
        <f t="shared" ref="BKL43" si="1849">SUM(BKL26:BKL42)</f>
        <v>29</v>
      </c>
      <c r="BKM43" s="35">
        <f t="shared" ref="BKM43" si="1850">SUM(BKM26:BKM42)</f>
        <v>74</v>
      </c>
      <c r="BKN43" s="34">
        <f t="shared" ref="BKN43" si="1851">SUM(BKN26:BKN42)</f>
        <v>18</v>
      </c>
      <c r="BKO43" s="34">
        <f t="shared" ref="BKO43" si="1852">SUM(BKO26:BKO42)</f>
        <v>22</v>
      </c>
      <c r="BKP43" s="36">
        <f t="shared" ref="BKP43" si="1853">SUM(BKP26:BKP42)</f>
        <v>114</v>
      </c>
      <c r="BKQ43" s="39">
        <f t="shared" ref="BKQ43" si="1854">SUM(BKQ26:BKQ42)</f>
        <v>149</v>
      </c>
      <c r="BKR43" s="37">
        <f t="shared" ref="BKR43" si="1855">SUM(BKR26:BKR42)</f>
        <v>149</v>
      </c>
      <c r="BKS43" s="38"/>
      <c r="BKT43" s="33">
        <f t="shared" ref="BKT43" si="1856">SUM(BKT26:BKT42)</f>
        <v>58</v>
      </c>
      <c r="BKU43" s="34">
        <f t="shared" ref="BKU43" si="1857">SUM(BKU26:BKU42)</f>
        <v>52</v>
      </c>
      <c r="BKV43" s="35">
        <f t="shared" ref="BKV43" si="1858">SUM(BKV26:BKV42)</f>
        <v>110</v>
      </c>
      <c r="BKW43" s="34">
        <f t="shared" ref="BKW43" si="1859">SUM(BKW26:BKW42)</f>
        <v>19</v>
      </c>
      <c r="BKX43" s="34">
        <f t="shared" ref="BKX43" si="1860">SUM(BKX26:BKX42)</f>
        <v>13</v>
      </c>
      <c r="BKY43" s="36">
        <f t="shared" ref="BKY43" si="1861">SUM(BKY26:BKY42)</f>
        <v>142</v>
      </c>
      <c r="BKZ43" s="39">
        <f t="shared" ref="BKZ43" si="1862">SUM(BKZ26:BKZ42)</f>
        <v>83</v>
      </c>
      <c r="BLA43" s="37">
        <f t="shared" ref="BLA43" si="1863">SUM(BLA26:BLA42)</f>
        <v>83</v>
      </c>
      <c r="BLB43" s="38"/>
      <c r="BLC43" s="33">
        <f t="shared" ref="BLC43" si="1864">SUM(BLC26:BLC42)</f>
        <v>49</v>
      </c>
      <c r="BLD43" s="34">
        <f t="shared" ref="BLD43" si="1865">SUM(BLD26:BLD42)</f>
        <v>28</v>
      </c>
      <c r="BLE43" s="35">
        <f t="shared" ref="BLE43" si="1866">SUM(BLE26:BLE42)</f>
        <v>77</v>
      </c>
      <c r="BLF43" s="34">
        <f t="shared" ref="BLF43" si="1867">SUM(BLF26:BLF42)</f>
        <v>15</v>
      </c>
      <c r="BLG43" s="34">
        <f t="shared" ref="BLG43" si="1868">SUM(BLG26:BLG42)</f>
        <v>10</v>
      </c>
      <c r="BLH43" s="36">
        <f t="shared" ref="BLH43" si="1869">SUM(BLH26:BLH42)</f>
        <v>102</v>
      </c>
      <c r="BLI43" s="39">
        <f t="shared" ref="BLI43" si="1870">SUM(BLI26:BLI42)</f>
        <v>60</v>
      </c>
      <c r="BLJ43" s="37">
        <f t="shared" ref="BLJ43" si="1871">SUM(BLJ26:BLJ42)</f>
        <v>60</v>
      </c>
      <c r="BLK43" s="38"/>
      <c r="BLL43" s="33">
        <f t="shared" ref="BLL43" si="1872">SUM(BLL26:BLL42)</f>
        <v>54</v>
      </c>
      <c r="BLM43" s="34">
        <f t="shared" ref="BLM43" si="1873">SUM(BLM26:BLM42)</f>
        <v>6</v>
      </c>
      <c r="BLN43" s="35">
        <f t="shared" ref="BLN43" si="1874">SUM(BLN26:BLN42)</f>
        <v>60</v>
      </c>
      <c r="BLO43" s="34">
        <f t="shared" ref="BLO43" si="1875">SUM(BLO26:BLO42)</f>
        <v>3</v>
      </c>
      <c r="BLP43" s="34">
        <f t="shared" ref="BLP43" si="1876">SUM(BLP26:BLP42)</f>
        <v>2</v>
      </c>
      <c r="BLQ43" s="36">
        <f t="shared" ref="BLQ43" si="1877">SUM(BLQ26:BLQ42)</f>
        <v>65</v>
      </c>
      <c r="BLR43" s="39">
        <f t="shared" ref="BLR43" si="1878">SUM(BLR26:BLR42)</f>
        <v>9</v>
      </c>
      <c r="BLS43" s="37">
        <f t="shared" ref="BLS43" si="1879">SUM(BLS26:BLS42)</f>
        <v>9</v>
      </c>
      <c r="BLT43" s="38"/>
      <c r="BLU43" s="33">
        <f t="shared" ref="BLU43" si="1880">SUM(BLU26:BLU42)</f>
        <v>32</v>
      </c>
      <c r="BLV43" s="34">
        <f t="shared" ref="BLV43" si="1881">SUM(BLV26:BLV42)</f>
        <v>21</v>
      </c>
      <c r="BLW43" s="35">
        <f t="shared" ref="BLW43" si="1882">SUM(BLW26:BLW42)</f>
        <v>53</v>
      </c>
      <c r="BLX43" s="34">
        <f t="shared" ref="BLX43" si="1883">SUM(BLX26:BLX42)</f>
        <v>12</v>
      </c>
      <c r="BLY43" s="34">
        <f t="shared" ref="BLY43" si="1884">SUM(BLY26:BLY42)</f>
        <v>9</v>
      </c>
      <c r="BLZ43" s="36">
        <f t="shared" ref="BLZ43" si="1885">SUM(BLZ26:BLZ42)</f>
        <v>74</v>
      </c>
      <c r="BMA43" s="39">
        <f t="shared" ref="BMA43" si="1886">SUM(BMA26:BMA42)</f>
        <v>66</v>
      </c>
      <c r="BMB43" s="37">
        <f t="shared" ref="BMB43" si="1887">SUM(BMB26:BMB42)</f>
        <v>66</v>
      </c>
      <c r="BMC43" s="38"/>
      <c r="BMD43" s="33">
        <f t="shared" ref="BMD43" si="1888">SUM(BMD26:BMD42)</f>
        <v>44</v>
      </c>
      <c r="BME43" s="34">
        <f t="shared" ref="BME43" si="1889">SUM(BME26:BME42)</f>
        <v>42</v>
      </c>
      <c r="BMF43" s="35">
        <f t="shared" ref="BMF43" si="1890">SUM(BMF26:BMF42)</f>
        <v>86</v>
      </c>
      <c r="BMG43" s="34">
        <f t="shared" ref="BMG43" si="1891">SUM(BMG26:BMG42)</f>
        <v>19</v>
      </c>
      <c r="BMH43" s="34">
        <f t="shared" ref="BMH43" si="1892">SUM(BMH26:BMH42)</f>
        <v>10</v>
      </c>
      <c r="BMI43" s="36">
        <f t="shared" ref="BMI43" si="1893">SUM(BMI26:BMI42)</f>
        <v>115</v>
      </c>
      <c r="BMJ43" s="39">
        <f t="shared" ref="BMJ43" si="1894">SUM(BMJ26:BMJ42)</f>
        <v>61</v>
      </c>
      <c r="BMK43" s="37">
        <f t="shared" ref="BMK43" si="1895">SUM(BMK26:BMK42)</f>
        <v>61</v>
      </c>
      <c r="BML43" s="38"/>
      <c r="BMM43" s="33">
        <f t="shared" ref="BMM43" si="1896">SUM(BMM26:BMM42)</f>
        <v>62</v>
      </c>
      <c r="BMN43" s="34">
        <f t="shared" ref="BMN43" si="1897">SUM(BMN26:BMN42)</f>
        <v>32</v>
      </c>
      <c r="BMO43" s="35">
        <f t="shared" ref="BMO43" si="1898">SUM(BMO26:BMO42)</f>
        <v>94</v>
      </c>
      <c r="BMP43" s="34">
        <f t="shared" ref="BMP43" si="1899">SUM(BMP26:BMP42)</f>
        <v>19</v>
      </c>
      <c r="BMQ43" s="34">
        <f t="shared" ref="BMQ43" si="1900">SUM(BMQ26:BMQ42)</f>
        <v>13</v>
      </c>
      <c r="BMR43" s="36">
        <f t="shared" ref="BMR43" si="1901">SUM(BMR26:BMR42)</f>
        <v>126</v>
      </c>
      <c r="BMS43" s="39">
        <f t="shared" ref="BMS43" si="1902">SUM(BMS26:BMS42)</f>
        <v>0</v>
      </c>
      <c r="BMT43" s="37">
        <f t="shared" ref="BMT43" si="1903">SUM(BMT26:BMT42)</f>
        <v>88</v>
      </c>
      <c r="BMU43" s="38"/>
      <c r="BMV43" s="33">
        <f t="shared" ref="BMV43" si="1904">SUM(BMV26:BMV42)</f>
        <v>61</v>
      </c>
      <c r="BMW43" s="34">
        <f t="shared" ref="BMW43" si="1905">SUM(BMW26:BMW42)</f>
        <v>25</v>
      </c>
      <c r="BMX43" s="35">
        <f t="shared" ref="BMX43" si="1906">SUM(BMX26:BMX42)</f>
        <v>86</v>
      </c>
      <c r="BMY43" s="34">
        <f t="shared" ref="BMY43" si="1907">SUM(BMY26:BMY42)</f>
        <v>11</v>
      </c>
      <c r="BMZ43" s="34">
        <f t="shared" ref="BMZ43" si="1908">SUM(BMZ26:BMZ42)</f>
        <v>13</v>
      </c>
      <c r="BNA43" s="36">
        <f t="shared" ref="BNA43" si="1909">SUM(BNA26:BNA42)</f>
        <v>110</v>
      </c>
      <c r="BNB43" s="39">
        <f t="shared" ref="BNB43" si="1910">SUM(BNB26:BNB42)</f>
        <v>0</v>
      </c>
      <c r="BNC43" s="37">
        <f t="shared" ref="BNC43" si="1911">SUM(BNC26:BNC42)</f>
        <v>56</v>
      </c>
      <c r="BND43" s="38"/>
      <c r="BNE43" s="33">
        <f t="shared" ref="BNE43" si="1912">SUM(BNE26:BNE42)</f>
        <v>34</v>
      </c>
      <c r="BNF43" s="34">
        <f t="shared" ref="BNF43" si="1913">SUM(BNF26:BNF42)</f>
        <v>44</v>
      </c>
      <c r="BNG43" s="35">
        <f t="shared" ref="BNG43" si="1914">SUM(BNG26:BNG42)</f>
        <v>78</v>
      </c>
      <c r="BNH43" s="34">
        <f t="shared" ref="BNH43" si="1915">SUM(BNH26:BNH42)</f>
        <v>16</v>
      </c>
      <c r="BNI43" s="34">
        <f t="shared" ref="BNI43" si="1916">SUM(BNI26:BNI42)</f>
        <v>13</v>
      </c>
      <c r="BNJ43" s="36">
        <f t="shared" ref="BNJ43" si="1917">SUM(BNJ26:BNJ42)</f>
        <v>107</v>
      </c>
      <c r="BNK43" s="39">
        <f t="shared" ref="BNK43" si="1918">SUM(BNK26:BNK42)</f>
        <v>0</v>
      </c>
      <c r="BNL43" s="37">
        <f t="shared" ref="BNL43" si="1919">SUM(BNL26:BNL42)</f>
        <v>105</v>
      </c>
      <c r="BNM43" s="38"/>
      <c r="BNN43" s="33">
        <f t="shared" ref="BNN43" si="1920">SUM(BNN26:BNN42)</f>
        <v>48</v>
      </c>
      <c r="BNO43" s="34">
        <f t="shared" ref="BNO43" si="1921">SUM(BNO26:BNO42)</f>
        <v>41</v>
      </c>
      <c r="BNP43" s="35">
        <f t="shared" ref="BNP43" si="1922">SUM(BNP26:BNP42)</f>
        <v>89</v>
      </c>
      <c r="BNQ43" s="34">
        <f t="shared" ref="BNQ43" si="1923">SUM(BNQ26:BNQ42)</f>
        <v>20</v>
      </c>
      <c r="BNR43" s="34">
        <f t="shared" ref="BNR43" si="1924">SUM(BNR26:BNR42)</f>
        <v>12</v>
      </c>
      <c r="BNS43" s="36">
        <f t="shared" ref="BNS43" si="1925">SUM(BNS26:BNS42)</f>
        <v>121</v>
      </c>
      <c r="BNT43" s="39">
        <f t="shared" ref="BNT43" si="1926">SUM(BNT26:BNT42)</f>
        <v>0</v>
      </c>
      <c r="BNU43" s="37">
        <f t="shared" ref="BNU43" si="1927">SUM(BNU26:BNU42)</f>
        <v>74</v>
      </c>
      <c r="BNV43" s="38"/>
      <c r="BNW43" s="33">
        <f t="shared" ref="BNW43" si="1928">SUM(BNW26:BNW42)</f>
        <v>83</v>
      </c>
      <c r="BNX43" s="34">
        <f t="shared" ref="BNX43" si="1929">SUM(BNX26:BNX42)</f>
        <v>1</v>
      </c>
      <c r="BNY43" s="35">
        <f t="shared" ref="BNY43" si="1930">SUM(BNY26:BNY42)</f>
        <v>84</v>
      </c>
      <c r="BNZ43" s="34">
        <f t="shared" ref="BNZ43" si="1931">SUM(BNZ26:BNZ42)</f>
        <v>2</v>
      </c>
      <c r="BOA43" s="34">
        <f t="shared" ref="BOA43" si="1932">SUM(BOA26:BOA42)</f>
        <v>1</v>
      </c>
      <c r="BOB43" s="36">
        <f t="shared" ref="BOB43" si="1933">SUM(BOB26:BOB42)</f>
        <v>87</v>
      </c>
      <c r="BOC43" s="39">
        <f t="shared" ref="BOC43" si="1934">SUM(BOC26:BOC42)</f>
        <v>0</v>
      </c>
      <c r="BOD43" s="37">
        <f t="shared" ref="BOD43" si="1935">SUM(BOD26:BOD42)</f>
        <v>0</v>
      </c>
      <c r="BOE43" s="38"/>
      <c r="BOF43" s="33">
        <f t="shared" ref="BOF43" si="1936">SUM(BOF26:BOF42)</f>
        <v>18</v>
      </c>
      <c r="BOG43" s="34">
        <f t="shared" ref="BOG43" si="1937">SUM(BOG26:BOG42)</f>
        <v>29</v>
      </c>
      <c r="BOH43" s="35">
        <f t="shared" ref="BOH43" si="1938">SUM(BOH26:BOH42)</f>
        <v>47</v>
      </c>
      <c r="BOI43" s="34">
        <f t="shared" ref="BOI43" si="1939">SUM(BOI26:BOI42)</f>
        <v>18</v>
      </c>
      <c r="BOJ43" s="34">
        <f t="shared" ref="BOJ43" si="1940">SUM(BOJ26:BOJ42)</f>
        <v>7</v>
      </c>
      <c r="BOK43" s="36">
        <f t="shared" ref="BOK43" si="1941">SUM(BOK26:BOK42)</f>
        <v>72</v>
      </c>
      <c r="BOL43" s="39">
        <f t="shared" ref="BOL43" si="1942">SUM(BOL26:BOL42)</f>
        <v>0</v>
      </c>
      <c r="BOM43" s="37">
        <f t="shared" ref="BOM43" si="1943">SUM(BOM26:BOM42)</f>
        <v>0</v>
      </c>
      <c r="BON43" s="38"/>
      <c r="BOO43" s="33">
        <f t="shared" ref="BOO43" si="1944">SUM(BOO26:BOO42)</f>
        <v>52</v>
      </c>
      <c r="BOP43" s="34">
        <f t="shared" ref="BOP43" si="1945">SUM(BOP26:BOP42)</f>
        <v>43</v>
      </c>
      <c r="BOQ43" s="35">
        <f t="shared" ref="BOQ43" si="1946">SUM(BOQ26:BOQ42)</f>
        <v>95</v>
      </c>
      <c r="BOR43" s="34">
        <f t="shared" ref="BOR43" si="1947">SUM(BOR26:BOR42)</f>
        <v>15</v>
      </c>
      <c r="BOS43" s="34">
        <f t="shared" ref="BOS43" si="1948">SUM(BOS26:BOS42)</f>
        <v>16</v>
      </c>
      <c r="BOT43" s="36">
        <f t="shared" ref="BOT43" si="1949">SUM(BOT26:BOT42)</f>
        <v>126</v>
      </c>
      <c r="BOU43" s="39">
        <f t="shared" ref="BOU43" si="1950">SUM(BOU26:BOU42)</f>
        <v>0</v>
      </c>
      <c r="BOV43" s="37">
        <f t="shared" ref="BOV43" si="1951">SUM(BOV26:BOV42)</f>
        <v>0</v>
      </c>
      <c r="BOW43" s="38"/>
      <c r="BOX43" s="33">
        <f t="shared" ref="BOX43" si="1952">SUM(BOX26:BOX42)</f>
        <v>49</v>
      </c>
      <c r="BOY43" s="34">
        <f t="shared" ref="BOY43" si="1953">SUM(BOY26:BOY42)</f>
        <v>35</v>
      </c>
      <c r="BOZ43" s="35">
        <f t="shared" ref="BOZ43" si="1954">SUM(BOZ26:BOZ42)</f>
        <v>84</v>
      </c>
      <c r="BPA43" s="34">
        <f t="shared" ref="BPA43" si="1955">SUM(BPA26:BPA42)</f>
        <v>27</v>
      </c>
      <c r="BPB43" s="34">
        <f t="shared" ref="BPB43" si="1956">SUM(BPB26:BPB42)</f>
        <v>12</v>
      </c>
      <c r="BPC43" s="36">
        <f t="shared" ref="BPC43" si="1957">SUM(BPC26:BPC42)</f>
        <v>123</v>
      </c>
      <c r="BPD43" s="39">
        <f t="shared" ref="BPD43" si="1958">SUM(BPD26:BPD42)</f>
        <v>0</v>
      </c>
      <c r="BPE43" s="37">
        <f t="shared" ref="BPE43" si="1959">SUM(BPE26:BPE42)</f>
        <v>0</v>
      </c>
      <c r="BPF43" s="38"/>
      <c r="BPG43" s="33">
        <f t="shared" ref="BPG43" si="1960">SUM(BPG26:BPG42)</f>
        <v>54</v>
      </c>
      <c r="BPH43" s="34">
        <f t="shared" ref="BPH43" si="1961">SUM(BPH26:BPH42)</f>
        <v>39</v>
      </c>
      <c r="BPI43" s="35">
        <f t="shared" ref="BPI43" si="1962">SUM(BPI26:BPI42)</f>
        <v>93</v>
      </c>
      <c r="BPJ43" s="34">
        <f t="shared" ref="BPJ43" si="1963">SUM(BPJ26:BPJ42)</f>
        <v>13</v>
      </c>
      <c r="BPK43" s="34">
        <f t="shared" ref="BPK43" si="1964">SUM(BPK26:BPK42)</f>
        <v>11</v>
      </c>
      <c r="BPL43" s="36">
        <f t="shared" ref="BPL43" si="1965">SUM(BPL26:BPL42)</f>
        <v>117</v>
      </c>
      <c r="BPM43" s="39">
        <f t="shared" ref="BPM43" si="1966">SUM(BPM26:BPM42)</f>
        <v>0</v>
      </c>
      <c r="BPN43" s="37">
        <f t="shared" ref="BPN43" si="1967">SUM(BPN26:BPN42)</f>
        <v>0</v>
      </c>
      <c r="BPO43" s="38"/>
      <c r="BPP43" s="33">
        <f t="shared" ref="BPP43" si="1968">SUM(BPP26:BPP42)</f>
        <v>39</v>
      </c>
      <c r="BPQ43" s="34">
        <f t="shared" ref="BPQ43" si="1969">SUM(BPQ26:BPQ42)</f>
        <v>44</v>
      </c>
      <c r="BPR43" s="35">
        <f t="shared" ref="BPR43" si="1970">SUM(BPR26:BPR42)</f>
        <v>83</v>
      </c>
      <c r="BPS43" s="34">
        <f t="shared" ref="BPS43" si="1971">SUM(BPS26:BPS42)</f>
        <v>14</v>
      </c>
      <c r="BPT43" s="34">
        <f t="shared" ref="BPT43" si="1972">SUM(BPT26:BPT42)</f>
        <v>15</v>
      </c>
      <c r="BPU43" s="36">
        <f t="shared" ref="BPU43" si="1973">SUM(BPU26:BPU42)</f>
        <v>112</v>
      </c>
      <c r="BPV43" s="39">
        <f t="shared" ref="BPV43" si="1974">SUM(BPV26:BPV42)</f>
        <v>0</v>
      </c>
      <c r="BPW43" s="37">
        <f t="shared" ref="BPW43" si="1975">SUM(BPW26:BPW42)</f>
        <v>0</v>
      </c>
      <c r="BPX43" s="38"/>
      <c r="BPY43" s="33">
        <f t="shared" ref="BPY43" si="1976">SUM(BPY26:BPY42)</f>
        <v>57</v>
      </c>
      <c r="BPZ43" s="34">
        <f t="shared" ref="BPZ43" si="1977">SUM(BPZ26:BPZ42)</f>
        <v>39</v>
      </c>
      <c r="BQA43" s="35">
        <f t="shared" ref="BQA43" si="1978">SUM(BQA26:BQA42)</f>
        <v>96</v>
      </c>
      <c r="BQB43" s="34">
        <f t="shared" ref="BQB43" si="1979">SUM(BQB26:BQB42)</f>
        <v>22</v>
      </c>
      <c r="BQC43" s="34">
        <f t="shared" ref="BQC43" si="1980">SUM(BQC26:BQC42)</f>
        <v>14</v>
      </c>
      <c r="BQD43" s="36">
        <f t="shared" ref="BQD43" si="1981">SUM(BQD26:BQD42)</f>
        <v>132</v>
      </c>
      <c r="BQE43" s="39">
        <f t="shared" ref="BQE43" si="1982">SUM(BQE26:BQE42)</f>
        <v>0</v>
      </c>
      <c r="BQF43" s="37">
        <f t="shared" ref="BQF43" si="1983">SUM(BQF26:BQF42)</f>
        <v>0</v>
      </c>
      <c r="BQG43" s="38"/>
      <c r="BQH43" s="33">
        <f t="shared" ref="BQH43" si="1984">SUM(BQH26:BQH42)</f>
        <v>65</v>
      </c>
      <c r="BQI43" s="34">
        <f t="shared" ref="BQI43" si="1985">SUM(BQI26:BQI42)</f>
        <v>10</v>
      </c>
      <c r="BQJ43" s="35">
        <f t="shared" ref="BQJ43" si="1986">SUM(BQJ26:BQJ42)</f>
        <v>75</v>
      </c>
      <c r="BQK43" s="34">
        <f t="shared" ref="BQK43" si="1987">SUM(BQK26:BQK42)</f>
        <v>2</v>
      </c>
      <c r="BQL43" s="34">
        <f t="shared" ref="BQL43" si="1988">SUM(BQL26:BQL42)</f>
        <v>2</v>
      </c>
      <c r="BQM43" s="36">
        <f t="shared" ref="BQM43" si="1989">SUM(BQM26:BQM42)</f>
        <v>79</v>
      </c>
      <c r="BQN43" s="39">
        <f t="shared" ref="BQN43" si="1990">SUM(BQN26:BQN42)</f>
        <v>0</v>
      </c>
      <c r="BQO43" s="37">
        <f t="shared" ref="BQO43" si="1991">SUM(BQO26:BQO42)</f>
        <v>0</v>
      </c>
      <c r="BQP43" s="38"/>
      <c r="BQQ43" s="33">
        <f t="shared" ref="BQQ43" si="1992">SUM(BQQ26:BQQ42)</f>
        <v>39</v>
      </c>
      <c r="BQR43" s="34">
        <f t="shared" ref="BQR43" si="1993">SUM(BQR26:BQR42)</f>
        <v>31</v>
      </c>
      <c r="BQS43" s="35">
        <f t="shared" ref="BQS43" si="1994">SUM(BQS26:BQS42)</f>
        <v>70</v>
      </c>
      <c r="BQT43" s="34">
        <f t="shared" ref="BQT43" si="1995">SUM(BQT26:BQT42)</f>
        <v>11</v>
      </c>
      <c r="BQU43" s="34">
        <f t="shared" ref="BQU43" si="1996">SUM(BQU26:BQU42)</f>
        <v>5</v>
      </c>
      <c r="BQV43" s="36">
        <f t="shared" ref="BQV43" si="1997">SUM(BQV26:BQV42)</f>
        <v>86</v>
      </c>
      <c r="BQW43" s="39">
        <f t="shared" ref="BQW43" si="1998">SUM(BQW26:BQW42)</f>
        <v>0</v>
      </c>
      <c r="BQX43" s="37">
        <f t="shared" ref="BQX43" si="1999">SUM(BQX26:BQX42)</f>
        <v>0</v>
      </c>
      <c r="BQY43" s="38"/>
      <c r="BQZ43" s="33">
        <f t="shared" ref="BQZ43" si="2000">SUM(BQZ26:BQZ42)</f>
        <v>37</v>
      </c>
      <c r="BRA43" s="34">
        <f t="shared" ref="BRA43" si="2001">SUM(BRA26:BRA42)</f>
        <v>41</v>
      </c>
      <c r="BRB43" s="35">
        <f t="shared" ref="BRB43" si="2002">SUM(BRB26:BRB42)</f>
        <v>78</v>
      </c>
      <c r="BRC43" s="34">
        <f t="shared" ref="BRC43" si="2003">SUM(BRC26:BRC42)</f>
        <v>24</v>
      </c>
      <c r="BRD43" s="34">
        <f t="shared" ref="BRD43" si="2004">SUM(BRD26:BRD42)</f>
        <v>11</v>
      </c>
      <c r="BRE43" s="36">
        <f t="shared" ref="BRE43" si="2005">SUM(BRE26:BRE42)</f>
        <v>113</v>
      </c>
      <c r="BRF43" s="39">
        <f t="shared" ref="BRF43" si="2006">SUM(BRF26:BRF42)</f>
        <v>0</v>
      </c>
      <c r="BRG43" s="37">
        <f t="shared" ref="BRG43" si="2007">SUM(BRG26:BRG42)</f>
        <v>0</v>
      </c>
      <c r="BRH43" s="38"/>
      <c r="BRI43" s="33">
        <f t="shared" ref="BRI43" si="2008">SUM(BRI26:BRI42)</f>
        <v>41</v>
      </c>
      <c r="BRJ43" s="34">
        <f t="shared" ref="BRJ43" si="2009">SUM(BRJ26:BRJ42)</f>
        <v>37</v>
      </c>
      <c r="BRK43" s="35">
        <f t="shared" ref="BRK43" si="2010">SUM(BRK26:BRK42)</f>
        <v>78</v>
      </c>
      <c r="BRL43" s="34">
        <f t="shared" ref="BRL43" si="2011">SUM(BRL26:BRL42)</f>
        <v>30</v>
      </c>
      <c r="BRM43" s="34">
        <f t="shared" ref="BRM43" si="2012">SUM(BRM26:BRM42)</f>
        <v>13</v>
      </c>
      <c r="BRN43" s="36">
        <f t="shared" ref="BRN43" si="2013">SUM(BRN26:BRN42)</f>
        <v>121</v>
      </c>
      <c r="BRO43" s="39">
        <f t="shared" ref="BRO43" si="2014">SUM(BRO26:BRO42)</f>
        <v>0</v>
      </c>
      <c r="BRP43" s="37">
        <f t="shared" ref="BRP43" si="2015">SUM(BRP26:BRP42)</f>
        <v>0</v>
      </c>
      <c r="BRQ43" s="38"/>
      <c r="BRR43" s="33">
        <f t="shared" ref="BRR43" si="2016">SUM(BRR26:BRR42)</f>
        <v>43</v>
      </c>
      <c r="BRS43" s="34">
        <f t="shared" ref="BRS43" si="2017">SUM(BRS26:BRS42)</f>
        <v>27</v>
      </c>
      <c r="BRT43" s="35">
        <f t="shared" ref="BRT43" si="2018">SUM(BRT26:BRT42)</f>
        <v>70</v>
      </c>
      <c r="BRU43" s="34">
        <f t="shared" ref="BRU43" si="2019">SUM(BRU26:BRU42)</f>
        <v>22</v>
      </c>
      <c r="BRV43" s="34">
        <f t="shared" ref="BRV43" si="2020">SUM(BRV26:BRV42)</f>
        <v>12</v>
      </c>
      <c r="BRW43" s="36">
        <f t="shared" ref="BRW43" si="2021">SUM(BRW26:BRW42)</f>
        <v>104</v>
      </c>
      <c r="BRX43" s="39">
        <f t="shared" ref="BRX43" si="2022">SUM(BRX26:BRX42)</f>
        <v>0</v>
      </c>
      <c r="BRY43" s="37">
        <f t="shared" ref="BRY43" si="2023">SUM(BRY26:BRY42)</f>
        <v>0</v>
      </c>
      <c r="BRZ43" s="38"/>
      <c r="BSA43" s="33">
        <f t="shared" ref="BSA43" si="2024">SUM(BSA26:BSA42)</f>
        <v>39</v>
      </c>
      <c r="BSB43" s="34">
        <f t="shared" ref="BSB43" si="2025">SUM(BSB26:BSB42)</f>
        <v>39</v>
      </c>
      <c r="BSC43" s="35">
        <f t="shared" ref="BSC43" si="2026">SUM(BSC26:BSC42)</f>
        <v>78</v>
      </c>
      <c r="BSD43" s="34">
        <f t="shared" ref="BSD43" si="2027">SUM(BSD26:BSD42)</f>
        <v>12</v>
      </c>
      <c r="BSE43" s="34">
        <f t="shared" ref="BSE43" si="2028">SUM(BSE26:BSE42)</f>
        <v>15</v>
      </c>
      <c r="BSF43" s="36">
        <f t="shared" ref="BSF43" si="2029">SUM(BSF26:BSF42)</f>
        <v>105</v>
      </c>
      <c r="BSG43" s="39">
        <f t="shared" ref="BSG43" si="2030">SUM(BSG26:BSG42)</f>
        <v>0</v>
      </c>
      <c r="BSH43" s="37">
        <f t="shared" ref="BSH43" si="2031">SUM(BSH26:BSH42)</f>
        <v>0</v>
      </c>
      <c r="BSI43" s="38"/>
      <c r="BSJ43" s="33">
        <f t="shared" ref="BSJ43" si="2032">SUM(BSJ26:BSJ42)</f>
        <v>54</v>
      </c>
      <c r="BSK43" s="34">
        <f t="shared" ref="BSK43" si="2033">SUM(BSK26:BSK42)</f>
        <v>33</v>
      </c>
      <c r="BSL43" s="35">
        <f t="shared" ref="BSL43" si="2034">SUM(BSL26:BSL42)</f>
        <v>87</v>
      </c>
      <c r="BSM43" s="34">
        <f t="shared" ref="BSM43" si="2035">SUM(BSM26:BSM42)</f>
        <v>22</v>
      </c>
      <c r="BSN43" s="34">
        <f t="shared" ref="BSN43" si="2036">SUM(BSN26:BSN42)</f>
        <v>12</v>
      </c>
      <c r="BSO43" s="36">
        <f t="shared" ref="BSO43" si="2037">SUM(BSO26:BSO42)</f>
        <v>121</v>
      </c>
      <c r="BSP43" s="39">
        <f t="shared" ref="BSP43" si="2038">SUM(BSP26:BSP42)</f>
        <v>0</v>
      </c>
      <c r="BSQ43" s="37">
        <f t="shared" ref="BSQ43" si="2039">SUM(BSQ26:BSQ42)</f>
        <v>0</v>
      </c>
      <c r="BSR43" s="38"/>
      <c r="BSS43" s="33">
        <f t="shared" ref="BSS43" si="2040">SUM(BSS26:BSS42)</f>
        <v>59</v>
      </c>
      <c r="BST43" s="34">
        <f t="shared" ref="BST43" si="2041">SUM(BST26:BST42)</f>
        <v>2</v>
      </c>
      <c r="BSU43" s="35">
        <f t="shared" ref="BSU43" si="2042">SUM(BSU26:BSU42)</f>
        <v>61</v>
      </c>
      <c r="BSV43" s="34">
        <f t="shared" ref="BSV43" si="2043">SUM(BSV26:BSV42)</f>
        <v>4</v>
      </c>
      <c r="BSW43" s="34">
        <f t="shared" ref="BSW43" si="2044">SUM(BSW26:BSW42)</f>
        <v>0</v>
      </c>
      <c r="BSX43" s="36">
        <f t="shared" ref="BSX43" si="2045">SUM(BSX26:BSX42)</f>
        <v>65</v>
      </c>
      <c r="BSY43" s="39">
        <f t="shared" ref="BSY43" si="2046">SUM(BSY26:BSY42)</f>
        <v>0</v>
      </c>
      <c r="BSZ43" s="37">
        <f t="shared" ref="BSZ43" si="2047">SUM(BSZ26:BSZ42)</f>
        <v>0</v>
      </c>
      <c r="BTA43" s="38"/>
      <c r="BTB43" s="33">
        <f t="shared" ref="BTB43" si="2048">SUM(BTB26:BTB42)</f>
        <v>34</v>
      </c>
      <c r="BTC43" s="34">
        <f t="shared" ref="BTC43" si="2049">SUM(BTC26:BTC42)</f>
        <v>27</v>
      </c>
      <c r="BTD43" s="35">
        <f t="shared" ref="BTD43" si="2050">SUM(BTD26:BTD42)</f>
        <v>61</v>
      </c>
      <c r="BTE43" s="34">
        <f t="shared" ref="BTE43" si="2051">SUM(BTE26:BTE42)</f>
        <v>14</v>
      </c>
      <c r="BTF43" s="34">
        <f t="shared" ref="BTF43" si="2052">SUM(BTF26:BTF42)</f>
        <v>10</v>
      </c>
      <c r="BTG43" s="36">
        <f t="shared" ref="BTG43" si="2053">SUM(BTG26:BTG42)</f>
        <v>85</v>
      </c>
      <c r="BTH43" s="39">
        <f t="shared" ref="BTH43" si="2054">SUM(BTH26:BTH42)</f>
        <v>0</v>
      </c>
      <c r="BTI43" s="37">
        <f t="shared" ref="BTI43" si="2055">SUM(BTI26:BTI42)</f>
        <v>0</v>
      </c>
      <c r="BTJ43" s="38"/>
      <c r="BTK43" s="33">
        <f t="shared" ref="BTK43" si="2056">SUM(BTK26:BTK42)</f>
        <v>71</v>
      </c>
      <c r="BTL43" s="34">
        <f t="shared" ref="BTL43" si="2057">SUM(BTL26:BTL42)</f>
        <v>41</v>
      </c>
      <c r="BTM43" s="35">
        <f t="shared" ref="BTM43" si="2058">SUM(BTM26:BTM42)</f>
        <v>112</v>
      </c>
      <c r="BTN43" s="34">
        <f t="shared" ref="BTN43" si="2059">SUM(BTN26:BTN42)</f>
        <v>18</v>
      </c>
      <c r="BTO43" s="34">
        <f t="shared" ref="BTO43" si="2060">SUM(BTO26:BTO42)</f>
        <v>11</v>
      </c>
      <c r="BTP43" s="36">
        <f t="shared" ref="BTP43" si="2061">SUM(BTP26:BTP42)</f>
        <v>141</v>
      </c>
      <c r="BTQ43" s="39">
        <f t="shared" ref="BTQ43" si="2062">SUM(BTQ26:BTQ42)</f>
        <v>0</v>
      </c>
      <c r="BTR43" s="37">
        <f t="shared" ref="BTR43" si="2063">SUM(BTR26:BTR42)</f>
        <v>0</v>
      </c>
      <c r="BTS43" s="38"/>
      <c r="BTT43" s="33">
        <f t="shared" ref="BTT43" si="2064">SUM(BTT26:BTT42)</f>
        <v>61</v>
      </c>
      <c r="BTU43" s="34">
        <f t="shared" ref="BTU43" si="2065">SUM(BTU26:BTU42)</f>
        <v>26</v>
      </c>
      <c r="BTV43" s="35">
        <f t="shared" ref="BTV43" si="2066">SUM(BTV26:BTV42)</f>
        <v>87</v>
      </c>
      <c r="BTW43" s="34">
        <f t="shared" ref="BTW43" si="2067">SUM(BTW26:BTW42)</f>
        <v>17</v>
      </c>
      <c r="BTX43" s="34">
        <f t="shared" ref="BTX43" si="2068">SUM(BTX26:BTX42)</f>
        <v>13</v>
      </c>
      <c r="BTY43" s="36">
        <f t="shared" ref="BTY43" si="2069">SUM(BTY26:BTY42)</f>
        <v>117</v>
      </c>
      <c r="BTZ43" s="39">
        <f t="shared" ref="BTZ43" si="2070">SUM(BTZ26:BTZ42)</f>
        <v>0</v>
      </c>
      <c r="BUA43" s="37">
        <f t="shared" ref="BUA43" si="2071">SUM(BUA26:BUA42)</f>
        <v>0</v>
      </c>
      <c r="BUB43" s="38"/>
      <c r="BUC43" s="33">
        <f t="shared" ref="BUC43" si="2072">SUM(BUC26:BUC42)</f>
        <v>60</v>
      </c>
      <c r="BUD43" s="34">
        <f t="shared" ref="BUD43" si="2073">SUM(BUD26:BUD42)</f>
        <v>44</v>
      </c>
      <c r="BUE43" s="35">
        <f t="shared" ref="BUE43" si="2074">SUM(BUE26:BUE42)</f>
        <v>104</v>
      </c>
      <c r="BUF43" s="34">
        <f t="shared" ref="BUF43" si="2075">SUM(BUF26:BUF42)</f>
        <v>20</v>
      </c>
      <c r="BUG43" s="34">
        <f t="shared" ref="BUG43" si="2076">SUM(BUG26:BUG42)</f>
        <v>9</v>
      </c>
      <c r="BUH43" s="36">
        <f t="shared" ref="BUH43" si="2077">SUM(BUH26:BUH42)</f>
        <v>133</v>
      </c>
      <c r="BUI43" s="39">
        <f t="shared" ref="BUI43" si="2078">SUM(BUI26:BUI42)</f>
        <v>0</v>
      </c>
      <c r="BUJ43" s="37">
        <f t="shared" ref="BUJ43" si="2079">SUM(BUJ26:BUJ42)</f>
        <v>0</v>
      </c>
      <c r="BUK43" s="38"/>
      <c r="BUL43" s="33">
        <f t="shared" ref="BUL43" si="2080">SUM(BUL26:BUL42)</f>
        <v>0</v>
      </c>
      <c r="BUM43" s="34">
        <f t="shared" ref="BUM43" si="2081">SUM(BUM26:BUM42)</f>
        <v>0</v>
      </c>
      <c r="BUN43" s="35">
        <f t="shared" ref="BUN43" si="2082">SUM(BUN26:BUN42)</f>
        <v>0</v>
      </c>
      <c r="BUO43" s="34">
        <f t="shared" ref="BUO43" si="2083">SUM(BUO26:BUO42)</f>
        <v>0</v>
      </c>
      <c r="BUP43" s="34">
        <f t="shared" ref="BUP43" si="2084">SUM(BUP26:BUP42)</f>
        <v>0</v>
      </c>
      <c r="BUQ43" s="36">
        <f t="shared" ref="BUQ43" si="2085">SUM(BUQ26:BUQ42)</f>
        <v>0</v>
      </c>
      <c r="BUR43" s="39">
        <f t="shared" ref="BUR43" si="2086">SUM(BUR26:BUR42)</f>
        <v>0</v>
      </c>
      <c r="BUS43" s="37">
        <f t="shared" ref="BUS43" si="2087">SUM(BUS26:BUS42)</f>
        <v>0</v>
      </c>
      <c r="BUT43" s="38"/>
    </row>
    <row r="44" spans="1:1918">
      <c r="BHQ44" s="19"/>
      <c r="BHR44" s="19"/>
      <c r="BHS44" s="19"/>
      <c r="BHT44" s="19"/>
      <c r="BHU44" s="19"/>
      <c r="BHV44" s="19"/>
      <c r="BHW44" s="19"/>
      <c r="BHX44" s="19"/>
      <c r="BHY44" s="19"/>
    </row>
    <row r="45" spans="1:1918" s="193" customFormat="1">
      <c r="A45" s="190" t="s">
        <v>165</v>
      </c>
      <c r="B45" s="178"/>
      <c r="C45" s="179"/>
      <c r="D45" s="179"/>
      <c r="E45" s="179"/>
      <c r="F45" s="180">
        <v>46142</v>
      </c>
      <c r="G45" s="179"/>
      <c r="H45" s="179"/>
      <c r="I45" s="179"/>
      <c r="J45" s="181"/>
      <c r="K45" s="178"/>
      <c r="L45" s="179"/>
      <c r="M45" s="179"/>
      <c r="N45" s="179"/>
      <c r="O45" s="180">
        <v>46141</v>
      </c>
      <c r="P45" s="179"/>
      <c r="Q45" s="179"/>
      <c r="R45" s="179"/>
      <c r="S45" s="181"/>
      <c r="T45" s="178"/>
      <c r="U45" s="179"/>
      <c r="V45" s="179"/>
      <c r="W45" s="179"/>
      <c r="X45" s="180">
        <v>46140</v>
      </c>
      <c r="Y45" s="179"/>
      <c r="Z45" s="179"/>
      <c r="AA45" s="179"/>
      <c r="AB45" s="181"/>
      <c r="AC45" s="178"/>
      <c r="AD45" s="179"/>
      <c r="AE45" s="179"/>
      <c r="AF45" s="179"/>
      <c r="AG45" s="180">
        <v>46139</v>
      </c>
      <c r="AH45" s="179"/>
      <c r="AI45" s="179"/>
      <c r="AJ45" s="179"/>
      <c r="AK45" s="181"/>
      <c r="AL45" s="178"/>
      <c r="AM45" s="179"/>
      <c r="AN45" s="179"/>
      <c r="AO45" s="179"/>
      <c r="AP45" s="180">
        <v>46138</v>
      </c>
      <c r="AQ45" s="179"/>
      <c r="AR45" s="179"/>
      <c r="AS45" s="179"/>
      <c r="AT45" s="181"/>
      <c r="AU45" s="178"/>
      <c r="AV45" s="179"/>
      <c r="AW45" s="179"/>
      <c r="AX45" s="179"/>
      <c r="AY45" s="180">
        <v>46137</v>
      </c>
      <c r="AZ45" s="179"/>
      <c r="BA45" s="179"/>
      <c r="BB45" s="179"/>
      <c r="BC45" s="181"/>
      <c r="BD45" s="178"/>
      <c r="BE45" s="179"/>
      <c r="BF45" s="179"/>
      <c r="BG45" s="179"/>
      <c r="BH45" s="180">
        <v>46136</v>
      </c>
      <c r="BI45" s="179"/>
      <c r="BJ45" s="179"/>
      <c r="BK45" s="179"/>
      <c r="BL45" s="181"/>
      <c r="BM45" s="178"/>
      <c r="BN45" s="179"/>
      <c r="BO45" s="179"/>
      <c r="BP45" s="179"/>
      <c r="BQ45" s="180">
        <v>46135</v>
      </c>
      <c r="BR45" s="179"/>
      <c r="BS45" s="179"/>
      <c r="BT45" s="179"/>
      <c r="BU45" s="181"/>
      <c r="BV45" s="178"/>
      <c r="BW45" s="179"/>
      <c r="BX45" s="179"/>
      <c r="BY45" s="179"/>
      <c r="BZ45" s="180">
        <v>46134</v>
      </c>
      <c r="CA45" s="179"/>
      <c r="CB45" s="179"/>
      <c r="CC45" s="179"/>
      <c r="CD45" s="181"/>
      <c r="CE45" s="178"/>
      <c r="CF45" s="179"/>
      <c r="CG45" s="179"/>
      <c r="CH45" s="179"/>
      <c r="CI45" s="180">
        <v>46133</v>
      </c>
      <c r="CJ45" s="179"/>
      <c r="CK45" s="179"/>
      <c r="CL45" s="179"/>
      <c r="CM45" s="181"/>
      <c r="CN45" s="178"/>
      <c r="CO45" s="179"/>
      <c r="CP45" s="179"/>
      <c r="CQ45" s="179"/>
      <c r="CR45" s="180">
        <v>46132</v>
      </c>
      <c r="CS45" s="179"/>
      <c r="CT45" s="179"/>
      <c r="CU45" s="179"/>
      <c r="CV45" s="181"/>
      <c r="CW45" s="178"/>
      <c r="CX45" s="179"/>
      <c r="CY45" s="179"/>
      <c r="CZ45" s="179"/>
      <c r="DA45" s="180">
        <v>46131</v>
      </c>
      <c r="DB45" s="179"/>
      <c r="DC45" s="179"/>
      <c r="DD45" s="179"/>
      <c r="DE45" s="181"/>
      <c r="DF45" s="178"/>
      <c r="DG45" s="179"/>
      <c r="DH45" s="179"/>
      <c r="DI45" s="179"/>
      <c r="DJ45" s="180">
        <v>46130</v>
      </c>
      <c r="DK45" s="179"/>
      <c r="DL45" s="179"/>
      <c r="DM45" s="179"/>
      <c r="DN45" s="181"/>
      <c r="DO45" s="178"/>
      <c r="DP45" s="179"/>
      <c r="DQ45" s="179"/>
      <c r="DR45" s="179"/>
      <c r="DS45" s="180">
        <v>46129</v>
      </c>
      <c r="DT45" s="179"/>
      <c r="DU45" s="179"/>
      <c r="DV45" s="179"/>
      <c r="DW45" s="181"/>
      <c r="DX45" s="178"/>
      <c r="DY45" s="179"/>
      <c r="DZ45" s="179"/>
      <c r="EA45" s="179"/>
      <c r="EB45" s="180">
        <v>46128</v>
      </c>
      <c r="EC45" s="179"/>
      <c r="ED45" s="179"/>
      <c r="EE45" s="179"/>
      <c r="EF45" s="181"/>
      <c r="EG45" s="178"/>
      <c r="EH45" s="179"/>
      <c r="EI45" s="179"/>
      <c r="EJ45" s="179"/>
      <c r="EK45" s="180">
        <v>46127</v>
      </c>
      <c r="EL45" s="179"/>
      <c r="EM45" s="179"/>
      <c r="EN45" s="179"/>
      <c r="EO45" s="181"/>
      <c r="EP45" s="178"/>
      <c r="EQ45" s="179"/>
      <c r="ER45" s="179"/>
      <c r="ES45" s="179"/>
      <c r="ET45" s="180">
        <v>46126</v>
      </c>
      <c r="EU45" s="179"/>
      <c r="EV45" s="179"/>
      <c r="EW45" s="179"/>
      <c r="EX45" s="181"/>
      <c r="EY45" s="178"/>
      <c r="EZ45" s="179"/>
      <c r="FA45" s="179"/>
      <c r="FB45" s="179"/>
      <c r="FC45" s="180">
        <v>46125</v>
      </c>
      <c r="FD45" s="179"/>
      <c r="FE45" s="179"/>
      <c r="FF45" s="179"/>
      <c r="FG45" s="181"/>
      <c r="FH45" s="178"/>
      <c r="FI45" s="179"/>
      <c r="FJ45" s="179"/>
      <c r="FK45" s="179"/>
      <c r="FL45" s="180">
        <v>46124</v>
      </c>
      <c r="FM45" s="179"/>
      <c r="FN45" s="179"/>
      <c r="FO45" s="179"/>
      <c r="FP45" s="181"/>
      <c r="FQ45" s="178"/>
      <c r="FR45" s="179"/>
      <c r="FS45" s="179"/>
      <c r="FT45" s="179"/>
      <c r="FU45" s="180">
        <v>46123</v>
      </c>
      <c r="FV45" s="179"/>
      <c r="FW45" s="179"/>
      <c r="FX45" s="179"/>
      <c r="FY45" s="181"/>
      <c r="FZ45" s="178"/>
      <c r="GA45" s="179"/>
      <c r="GB45" s="179"/>
      <c r="GC45" s="179"/>
      <c r="GD45" s="180">
        <v>46122</v>
      </c>
      <c r="GE45" s="179"/>
      <c r="GF45" s="179"/>
      <c r="GG45" s="179"/>
      <c r="GH45" s="181"/>
      <c r="GI45" s="178"/>
      <c r="GJ45" s="179"/>
      <c r="GK45" s="179"/>
      <c r="GL45" s="179"/>
      <c r="GM45" s="180">
        <v>46121</v>
      </c>
      <c r="GN45" s="179"/>
      <c r="GO45" s="179"/>
      <c r="GP45" s="179"/>
      <c r="GQ45" s="181"/>
      <c r="GR45" s="178"/>
      <c r="GS45" s="179"/>
      <c r="GT45" s="179"/>
      <c r="GU45" s="179"/>
      <c r="GV45" s="180">
        <v>46120</v>
      </c>
      <c r="GW45" s="179"/>
      <c r="GX45" s="179"/>
      <c r="GY45" s="179"/>
      <c r="GZ45" s="181"/>
      <c r="HA45" s="178"/>
      <c r="HB45" s="179"/>
      <c r="HC45" s="179"/>
      <c r="HD45" s="179"/>
      <c r="HE45" s="180">
        <v>46119</v>
      </c>
      <c r="HF45" s="179"/>
      <c r="HG45" s="179"/>
      <c r="HH45" s="179"/>
      <c r="HI45" s="181"/>
      <c r="HJ45" s="178"/>
      <c r="HK45" s="179"/>
      <c r="HL45" s="179"/>
      <c r="HM45" s="179"/>
      <c r="HN45" s="180">
        <v>46118</v>
      </c>
      <c r="HO45" s="179"/>
      <c r="HP45" s="179"/>
      <c r="HQ45" s="179"/>
      <c r="HR45" s="181"/>
      <c r="HS45" s="178"/>
      <c r="HT45" s="179"/>
      <c r="HU45" s="179"/>
      <c r="HV45" s="179"/>
      <c r="HW45" s="180">
        <v>46117</v>
      </c>
      <c r="HX45" s="179"/>
      <c r="HY45" s="179"/>
      <c r="HZ45" s="179"/>
      <c r="IA45" s="181"/>
      <c r="IB45" s="178"/>
      <c r="IC45" s="179"/>
      <c r="ID45" s="179"/>
      <c r="IE45" s="179"/>
      <c r="IF45" s="180">
        <v>46116</v>
      </c>
      <c r="IG45" s="179"/>
      <c r="IH45" s="179"/>
      <c r="II45" s="179"/>
      <c r="IJ45" s="181"/>
      <c r="IK45" s="178"/>
      <c r="IL45" s="179"/>
      <c r="IM45" s="179"/>
      <c r="IN45" s="179"/>
      <c r="IO45" s="180">
        <v>46115</v>
      </c>
      <c r="IP45" s="179"/>
      <c r="IQ45" s="179"/>
      <c r="IR45" s="179"/>
      <c r="IS45" s="181"/>
      <c r="IT45" s="178"/>
      <c r="IU45" s="179"/>
      <c r="IV45" s="179"/>
      <c r="IW45" s="179"/>
      <c r="IX45" s="180">
        <v>46114</v>
      </c>
      <c r="IY45" s="179"/>
      <c r="IZ45" s="179"/>
      <c r="JA45" s="179"/>
      <c r="JB45" s="181"/>
      <c r="JC45" s="178"/>
      <c r="JD45" s="179"/>
      <c r="JE45" s="179"/>
      <c r="JF45" s="179"/>
      <c r="JG45" s="180">
        <v>46113</v>
      </c>
      <c r="JH45" s="179"/>
      <c r="JI45" s="179"/>
      <c r="JJ45" s="179"/>
      <c r="JK45" s="181"/>
      <c r="JL45" s="468"/>
      <c r="JM45" s="469"/>
      <c r="JN45" s="469"/>
      <c r="JO45" s="469"/>
      <c r="JP45" s="470">
        <v>46112</v>
      </c>
      <c r="JQ45" s="469"/>
      <c r="JR45" s="469"/>
      <c r="JS45" s="469"/>
      <c r="JT45" s="471"/>
      <c r="JU45" s="468"/>
      <c r="JV45" s="469"/>
      <c r="JW45" s="469"/>
      <c r="JX45" s="469"/>
      <c r="JY45" s="470">
        <v>46111</v>
      </c>
      <c r="JZ45" s="469"/>
      <c r="KA45" s="469"/>
      <c r="KB45" s="469"/>
      <c r="KC45" s="471"/>
      <c r="KD45" s="468"/>
      <c r="KE45" s="469"/>
      <c r="KF45" s="469"/>
      <c r="KG45" s="469"/>
      <c r="KH45" s="470">
        <v>46110</v>
      </c>
      <c r="KI45" s="469"/>
      <c r="KJ45" s="469"/>
      <c r="KK45" s="469"/>
      <c r="KL45" s="471"/>
      <c r="KM45" s="468"/>
      <c r="KN45" s="469"/>
      <c r="KO45" s="469"/>
      <c r="KP45" s="469"/>
      <c r="KQ45" s="470">
        <v>46109</v>
      </c>
      <c r="KR45" s="469"/>
      <c r="KS45" s="469"/>
      <c r="KT45" s="469"/>
      <c r="KU45" s="471"/>
      <c r="KV45" s="468"/>
      <c r="KW45" s="469"/>
      <c r="KX45" s="469"/>
      <c r="KY45" s="469"/>
      <c r="KZ45" s="470">
        <v>46108</v>
      </c>
      <c r="LA45" s="469"/>
      <c r="LB45" s="469"/>
      <c r="LC45" s="469"/>
      <c r="LD45" s="471"/>
      <c r="LE45" s="468"/>
      <c r="LF45" s="469"/>
      <c r="LG45" s="469"/>
      <c r="LH45" s="469"/>
      <c r="LI45" s="470">
        <v>46107</v>
      </c>
      <c r="LJ45" s="469"/>
      <c r="LK45" s="469"/>
      <c r="LL45" s="469"/>
      <c r="LM45" s="471"/>
      <c r="LN45" s="468"/>
      <c r="LO45" s="469"/>
      <c r="LP45" s="469"/>
      <c r="LQ45" s="469"/>
      <c r="LR45" s="470">
        <v>46106</v>
      </c>
      <c r="LS45" s="469"/>
      <c r="LT45" s="469"/>
      <c r="LU45" s="469"/>
      <c r="LV45" s="471"/>
      <c r="LW45" s="468"/>
      <c r="LX45" s="469"/>
      <c r="LY45" s="469"/>
      <c r="LZ45" s="469"/>
      <c r="MA45" s="470">
        <v>46105</v>
      </c>
      <c r="MB45" s="469"/>
      <c r="MC45" s="469"/>
      <c r="MD45" s="469"/>
      <c r="ME45" s="471"/>
      <c r="MF45" s="468"/>
      <c r="MG45" s="469"/>
      <c r="MH45" s="469"/>
      <c r="MI45" s="469"/>
      <c r="MJ45" s="470">
        <v>46104</v>
      </c>
      <c r="MK45" s="469"/>
      <c r="ML45" s="469"/>
      <c r="MM45" s="469"/>
      <c r="MN45" s="471"/>
      <c r="MO45" s="468"/>
      <c r="MP45" s="469"/>
      <c r="MQ45" s="469"/>
      <c r="MR45" s="469"/>
      <c r="MS45" s="470">
        <v>46103</v>
      </c>
      <c r="MT45" s="469"/>
      <c r="MU45" s="469"/>
      <c r="MV45" s="469"/>
      <c r="MW45" s="471"/>
      <c r="MX45" s="468"/>
      <c r="MY45" s="469"/>
      <c r="MZ45" s="469"/>
      <c r="NA45" s="469"/>
      <c r="NB45" s="470">
        <v>46102</v>
      </c>
      <c r="NC45" s="469"/>
      <c r="ND45" s="469"/>
      <c r="NE45" s="469"/>
      <c r="NF45" s="471"/>
      <c r="NG45" s="468"/>
      <c r="NH45" s="469"/>
      <c r="NI45" s="469"/>
      <c r="NJ45" s="469"/>
      <c r="NK45" s="470">
        <v>46101</v>
      </c>
      <c r="NL45" s="469"/>
      <c r="NM45" s="469"/>
      <c r="NN45" s="469"/>
      <c r="NO45" s="471"/>
      <c r="NP45" s="468"/>
      <c r="NQ45" s="469"/>
      <c r="NR45" s="469"/>
      <c r="NS45" s="469"/>
      <c r="NT45" s="470">
        <v>46100</v>
      </c>
      <c r="NU45" s="469"/>
      <c r="NV45" s="469"/>
      <c r="NW45" s="469"/>
      <c r="NX45" s="471"/>
      <c r="NY45" s="468"/>
      <c r="NZ45" s="469"/>
      <c r="OA45" s="469"/>
      <c r="OB45" s="469"/>
      <c r="OC45" s="470">
        <v>46099</v>
      </c>
      <c r="OD45" s="469"/>
      <c r="OE45" s="469"/>
      <c r="OF45" s="469"/>
      <c r="OG45" s="471"/>
      <c r="OH45" s="468"/>
      <c r="OI45" s="469"/>
      <c r="OJ45" s="469"/>
      <c r="OK45" s="469"/>
      <c r="OL45" s="470">
        <v>46098</v>
      </c>
      <c r="OM45" s="469"/>
      <c r="ON45" s="469"/>
      <c r="OO45" s="469"/>
      <c r="OP45" s="471"/>
      <c r="OQ45" s="468"/>
      <c r="OR45" s="469"/>
      <c r="OS45" s="469"/>
      <c r="OT45" s="469"/>
      <c r="OU45" s="470">
        <v>46097</v>
      </c>
      <c r="OV45" s="469"/>
      <c r="OW45" s="469"/>
      <c r="OX45" s="469"/>
      <c r="OY45" s="471"/>
      <c r="OZ45" s="468"/>
      <c r="PA45" s="469"/>
      <c r="PB45" s="469"/>
      <c r="PC45" s="469"/>
      <c r="PD45" s="470">
        <v>46096</v>
      </c>
      <c r="PE45" s="469"/>
      <c r="PF45" s="469"/>
      <c r="PG45" s="469"/>
      <c r="PH45" s="471"/>
      <c r="PI45" s="468"/>
      <c r="PJ45" s="469"/>
      <c r="PK45" s="469"/>
      <c r="PL45" s="469"/>
      <c r="PM45" s="470">
        <v>46095</v>
      </c>
      <c r="PN45" s="469"/>
      <c r="PO45" s="469"/>
      <c r="PP45" s="469"/>
      <c r="PQ45" s="471"/>
      <c r="PR45" s="468"/>
      <c r="PS45" s="469"/>
      <c r="PT45" s="469"/>
      <c r="PU45" s="469"/>
      <c r="PV45" s="470">
        <v>46094</v>
      </c>
      <c r="PW45" s="469"/>
      <c r="PX45" s="469"/>
      <c r="PY45" s="469"/>
      <c r="PZ45" s="471"/>
      <c r="QA45" s="468"/>
      <c r="QB45" s="469"/>
      <c r="QC45" s="469"/>
      <c r="QD45" s="469"/>
      <c r="QE45" s="470">
        <v>46093</v>
      </c>
      <c r="QF45" s="469"/>
      <c r="QG45" s="469"/>
      <c r="QH45" s="469"/>
      <c r="QI45" s="471"/>
      <c r="QJ45" s="468"/>
      <c r="QK45" s="469"/>
      <c r="QL45" s="469"/>
      <c r="QM45" s="469"/>
      <c r="QN45" s="470">
        <v>46092</v>
      </c>
      <c r="QO45" s="469"/>
      <c r="QP45" s="469"/>
      <c r="QQ45" s="469"/>
      <c r="QR45" s="471"/>
      <c r="QS45" s="468"/>
      <c r="QT45" s="469"/>
      <c r="QU45" s="469"/>
      <c r="QV45" s="469"/>
      <c r="QW45" s="470">
        <v>46091</v>
      </c>
      <c r="QX45" s="469"/>
      <c r="QY45" s="469"/>
      <c r="QZ45" s="469"/>
      <c r="RA45" s="471"/>
      <c r="RB45" s="468"/>
      <c r="RC45" s="469"/>
      <c r="RD45" s="469"/>
      <c r="RE45" s="469"/>
      <c r="RF45" s="470">
        <v>46090</v>
      </c>
      <c r="RG45" s="469"/>
      <c r="RH45" s="469"/>
      <c r="RI45" s="469"/>
      <c r="RJ45" s="471"/>
      <c r="RK45" s="468"/>
      <c r="RL45" s="469"/>
      <c r="RM45" s="469"/>
      <c r="RN45" s="469"/>
      <c r="RO45" s="470">
        <v>46089</v>
      </c>
      <c r="RP45" s="469"/>
      <c r="RQ45" s="469"/>
      <c r="RR45" s="469"/>
      <c r="RS45" s="471"/>
      <c r="RT45" s="468"/>
      <c r="RU45" s="469"/>
      <c r="RV45" s="469"/>
      <c r="RW45" s="469"/>
      <c r="RX45" s="470">
        <v>46060</v>
      </c>
      <c r="RY45" s="469"/>
      <c r="RZ45" s="469"/>
      <c r="SA45" s="469"/>
      <c r="SB45" s="471"/>
      <c r="SC45" s="468"/>
      <c r="SD45" s="469"/>
      <c r="SE45" s="469"/>
      <c r="SF45" s="469"/>
      <c r="SG45" s="470">
        <v>46087</v>
      </c>
      <c r="SH45" s="469"/>
      <c r="SI45" s="469"/>
      <c r="SJ45" s="469"/>
      <c r="SK45" s="471"/>
      <c r="SL45" s="468"/>
      <c r="SM45" s="469"/>
      <c r="SN45" s="469"/>
      <c r="SO45" s="469"/>
      <c r="SP45" s="470">
        <v>46086</v>
      </c>
      <c r="SQ45" s="469"/>
      <c r="SR45" s="469"/>
      <c r="SS45" s="469"/>
      <c r="ST45" s="471"/>
      <c r="SU45" s="468"/>
      <c r="SV45" s="469"/>
      <c r="SW45" s="469"/>
      <c r="SX45" s="469"/>
      <c r="SY45" s="470">
        <v>46085</v>
      </c>
      <c r="SZ45" s="469"/>
      <c r="TA45" s="469"/>
      <c r="TB45" s="469"/>
      <c r="TC45" s="471"/>
      <c r="TD45" s="468"/>
      <c r="TE45" s="469"/>
      <c r="TF45" s="469"/>
      <c r="TG45" s="469"/>
      <c r="TH45" s="470">
        <v>46084</v>
      </c>
      <c r="TI45" s="469"/>
      <c r="TJ45" s="469"/>
      <c r="TK45" s="469"/>
      <c r="TL45" s="471"/>
      <c r="TM45" s="468"/>
      <c r="TN45" s="469"/>
      <c r="TO45" s="469"/>
      <c r="TP45" s="469"/>
      <c r="TQ45" s="470">
        <v>46083</v>
      </c>
      <c r="TR45" s="469"/>
      <c r="TS45" s="469"/>
      <c r="TT45" s="469"/>
      <c r="TU45" s="471"/>
      <c r="TV45" s="468"/>
      <c r="TW45" s="469"/>
      <c r="TX45" s="469"/>
      <c r="TY45" s="469"/>
      <c r="TZ45" s="470">
        <v>46082</v>
      </c>
      <c r="UA45" s="469"/>
      <c r="UB45" s="469"/>
      <c r="UC45" s="469"/>
      <c r="UD45" s="471"/>
      <c r="UE45" s="178"/>
      <c r="UF45" s="179"/>
      <c r="UG45" s="179"/>
      <c r="UH45" s="179"/>
      <c r="UI45" s="180">
        <v>46081</v>
      </c>
      <c r="UJ45" s="179"/>
      <c r="UK45" s="179"/>
      <c r="UL45" s="179"/>
      <c r="UM45" s="181"/>
      <c r="UN45" s="178"/>
      <c r="UO45" s="179"/>
      <c r="UP45" s="179"/>
      <c r="UQ45" s="179"/>
      <c r="UR45" s="180">
        <v>46080</v>
      </c>
      <c r="US45" s="179"/>
      <c r="UT45" s="179"/>
      <c r="UU45" s="179"/>
      <c r="UV45" s="181"/>
      <c r="UW45" s="178"/>
      <c r="UX45" s="179"/>
      <c r="UY45" s="179"/>
      <c r="UZ45" s="179"/>
      <c r="VA45" s="180">
        <v>46079</v>
      </c>
      <c r="VB45" s="179"/>
      <c r="VC45" s="179"/>
      <c r="VD45" s="179"/>
      <c r="VE45" s="181"/>
      <c r="VF45" s="178"/>
      <c r="VG45" s="179"/>
      <c r="VH45" s="179"/>
      <c r="VI45" s="179"/>
      <c r="VJ45" s="180">
        <v>46078</v>
      </c>
      <c r="VK45" s="179"/>
      <c r="VL45" s="179"/>
      <c r="VM45" s="179"/>
      <c r="VN45" s="181"/>
      <c r="VO45" s="178"/>
      <c r="VP45" s="179"/>
      <c r="VQ45" s="179"/>
      <c r="VR45" s="179"/>
      <c r="VS45" s="180">
        <v>46077</v>
      </c>
      <c r="VT45" s="179"/>
      <c r="VU45" s="179"/>
      <c r="VV45" s="179"/>
      <c r="VW45" s="181"/>
      <c r="VX45" s="178"/>
      <c r="VY45" s="179"/>
      <c r="VZ45" s="179"/>
      <c r="WA45" s="179"/>
      <c r="WB45" s="180">
        <v>46076</v>
      </c>
      <c r="WC45" s="179"/>
      <c r="WD45" s="179"/>
      <c r="WE45" s="179"/>
      <c r="WF45" s="181"/>
      <c r="WG45" s="178"/>
      <c r="WH45" s="179"/>
      <c r="WI45" s="179"/>
      <c r="WJ45" s="179"/>
      <c r="WK45" s="180">
        <v>46075</v>
      </c>
      <c r="WL45" s="179"/>
      <c r="WM45" s="179"/>
      <c r="WN45" s="179"/>
      <c r="WO45" s="181"/>
      <c r="WP45" s="178"/>
      <c r="WQ45" s="179"/>
      <c r="WR45" s="179"/>
      <c r="WS45" s="179"/>
      <c r="WT45" s="180">
        <v>46074</v>
      </c>
      <c r="WU45" s="179"/>
      <c r="WV45" s="179"/>
      <c r="WW45" s="179"/>
      <c r="WX45" s="181"/>
      <c r="WY45" s="178"/>
      <c r="WZ45" s="179"/>
      <c r="XA45" s="179"/>
      <c r="XB45" s="179"/>
      <c r="XC45" s="180">
        <v>46073</v>
      </c>
      <c r="XD45" s="179"/>
      <c r="XE45" s="179"/>
      <c r="XF45" s="179"/>
      <c r="XG45" s="181"/>
      <c r="XH45" s="178"/>
      <c r="XI45" s="179"/>
      <c r="XJ45" s="179"/>
      <c r="XK45" s="179"/>
      <c r="XL45" s="180">
        <v>46072</v>
      </c>
      <c r="XM45" s="179"/>
      <c r="XN45" s="179"/>
      <c r="XO45" s="179"/>
      <c r="XP45" s="181"/>
      <c r="XQ45" s="178"/>
      <c r="XR45" s="179"/>
      <c r="XS45" s="179"/>
      <c r="XT45" s="179"/>
      <c r="XU45" s="180">
        <v>46071</v>
      </c>
      <c r="XV45" s="179"/>
      <c r="XW45" s="179"/>
      <c r="XX45" s="179"/>
      <c r="XY45" s="181"/>
      <c r="XZ45" s="178"/>
      <c r="YA45" s="179"/>
      <c r="YB45" s="179"/>
      <c r="YC45" s="179"/>
      <c r="YD45" s="180">
        <v>46070</v>
      </c>
      <c r="YE45" s="179"/>
      <c r="YF45" s="179"/>
      <c r="YG45" s="179"/>
      <c r="YH45" s="181"/>
      <c r="YI45" s="178"/>
      <c r="YJ45" s="179"/>
      <c r="YK45" s="179"/>
      <c r="YL45" s="179"/>
      <c r="YM45" s="180">
        <v>46069</v>
      </c>
      <c r="YN45" s="179"/>
      <c r="YO45" s="179"/>
      <c r="YP45" s="179"/>
      <c r="YQ45" s="181"/>
      <c r="YR45" s="178"/>
      <c r="YS45" s="179"/>
      <c r="YT45" s="179"/>
      <c r="YU45" s="179"/>
      <c r="YV45" s="180">
        <v>46068</v>
      </c>
      <c r="YW45" s="179"/>
      <c r="YX45" s="179"/>
      <c r="YY45" s="179"/>
      <c r="YZ45" s="181"/>
      <c r="ZA45" s="178"/>
      <c r="ZB45" s="179"/>
      <c r="ZC45" s="179"/>
      <c r="ZD45" s="179"/>
      <c r="ZE45" s="180">
        <v>46067</v>
      </c>
      <c r="ZF45" s="179"/>
      <c r="ZG45" s="179"/>
      <c r="ZH45" s="179"/>
      <c r="ZI45" s="181"/>
      <c r="ZJ45" s="178"/>
      <c r="ZK45" s="179"/>
      <c r="ZL45" s="179"/>
      <c r="ZM45" s="179"/>
      <c r="ZN45" s="180">
        <v>46066</v>
      </c>
      <c r="ZO45" s="179"/>
      <c r="ZP45" s="179"/>
      <c r="ZQ45" s="179"/>
      <c r="ZR45" s="181"/>
      <c r="ZS45" s="178"/>
      <c r="ZT45" s="179"/>
      <c r="ZU45" s="179"/>
      <c r="ZV45" s="179"/>
      <c r="ZW45" s="180">
        <v>46065</v>
      </c>
      <c r="ZX45" s="179"/>
      <c r="ZY45" s="179"/>
      <c r="ZZ45" s="179"/>
      <c r="AAA45" s="181"/>
      <c r="AAB45" s="178"/>
      <c r="AAC45" s="179"/>
      <c r="AAD45" s="179"/>
      <c r="AAE45" s="179"/>
      <c r="AAF45" s="180">
        <v>46064</v>
      </c>
      <c r="AAG45" s="179"/>
      <c r="AAH45" s="179"/>
      <c r="AAI45" s="179"/>
      <c r="AAJ45" s="181"/>
      <c r="AAK45" s="178"/>
      <c r="AAL45" s="179"/>
      <c r="AAM45" s="179"/>
      <c r="AAN45" s="179"/>
      <c r="AAO45" s="180">
        <v>46063</v>
      </c>
      <c r="AAP45" s="179"/>
      <c r="AAQ45" s="179"/>
      <c r="AAR45" s="179"/>
      <c r="AAS45" s="181"/>
      <c r="AAT45" s="178"/>
      <c r="AAU45" s="179"/>
      <c r="AAV45" s="179"/>
      <c r="AAW45" s="179"/>
      <c r="AAX45" s="180">
        <v>46062</v>
      </c>
      <c r="AAY45" s="179"/>
      <c r="AAZ45" s="179"/>
      <c r="ABA45" s="179"/>
      <c r="ABB45" s="181"/>
      <c r="ABC45" s="178"/>
      <c r="ABD45" s="179"/>
      <c r="ABE45" s="179"/>
      <c r="ABF45" s="179"/>
      <c r="ABG45" s="180">
        <v>46061</v>
      </c>
      <c r="ABH45" s="179"/>
      <c r="ABI45" s="179"/>
      <c r="ABJ45" s="179"/>
      <c r="ABK45" s="181"/>
      <c r="ABL45" s="178"/>
      <c r="ABM45" s="179"/>
      <c r="ABN45" s="179"/>
      <c r="ABO45" s="179"/>
      <c r="ABP45" s="180">
        <v>46060</v>
      </c>
      <c r="ABQ45" s="179"/>
      <c r="ABR45" s="179"/>
      <c r="ABS45" s="179"/>
      <c r="ABT45" s="181"/>
      <c r="ABU45" s="178"/>
      <c r="ABV45" s="179"/>
      <c r="ABW45" s="179"/>
      <c r="ABX45" s="179"/>
      <c r="ABY45" s="180">
        <v>46059</v>
      </c>
      <c r="ABZ45" s="179"/>
      <c r="ACA45" s="179"/>
      <c r="ACB45" s="179"/>
      <c r="ACC45" s="181"/>
      <c r="ACD45" s="178"/>
      <c r="ACE45" s="179"/>
      <c r="ACF45" s="179"/>
      <c r="ACG45" s="179"/>
      <c r="ACH45" s="180">
        <v>46058</v>
      </c>
      <c r="ACI45" s="179"/>
      <c r="ACJ45" s="179"/>
      <c r="ACK45" s="179"/>
      <c r="ACL45" s="181"/>
      <c r="ACM45" s="178"/>
      <c r="ACN45" s="179"/>
      <c r="ACO45" s="179"/>
      <c r="ACP45" s="179"/>
      <c r="ACQ45" s="180">
        <v>46057</v>
      </c>
      <c r="ACR45" s="179"/>
      <c r="ACS45" s="179"/>
      <c r="ACT45" s="179"/>
      <c r="ACU45" s="181"/>
      <c r="ACV45" s="178"/>
      <c r="ACW45" s="179"/>
      <c r="ACX45" s="179"/>
      <c r="ACY45" s="179"/>
      <c r="ACZ45" s="180">
        <v>46056</v>
      </c>
      <c r="ADA45" s="179"/>
      <c r="ADB45" s="179"/>
      <c r="ADC45" s="179"/>
      <c r="ADD45" s="181"/>
      <c r="ADE45" s="178"/>
      <c r="ADF45" s="179"/>
      <c r="ADG45" s="179"/>
      <c r="ADH45" s="179"/>
      <c r="ADI45" s="180">
        <v>46055</v>
      </c>
      <c r="ADJ45" s="179"/>
      <c r="ADK45" s="179"/>
      <c r="ADL45" s="179"/>
      <c r="ADM45" s="181"/>
      <c r="ADN45" s="178"/>
      <c r="ADO45" s="179"/>
      <c r="ADP45" s="179"/>
      <c r="ADQ45" s="179"/>
      <c r="ADR45" s="180">
        <v>46054</v>
      </c>
      <c r="ADS45" s="179"/>
      <c r="ADT45" s="179"/>
      <c r="ADU45" s="179"/>
      <c r="ADV45" s="181"/>
      <c r="ADW45" s="182"/>
      <c r="ADX45" s="183"/>
      <c r="ADY45" s="183"/>
      <c r="ADZ45" s="183"/>
      <c r="AEA45" s="184">
        <v>46053</v>
      </c>
      <c r="AEB45" s="183"/>
      <c r="AEC45" s="183"/>
      <c r="AED45" s="183"/>
      <c r="AEE45" s="185"/>
      <c r="AEF45" s="182"/>
      <c r="AEG45" s="183"/>
      <c r="AEH45" s="183"/>
      <c r="AEI45" s="183"/>
      <c r="AEJ45" s="184">
        <v>46052</v>
      </c>
      <c r="AEK45" s="183"/>
      <c r="AEL45" s="183"/>
      <c r="AEM45" s="183"/>
      <c r="AEN45" s="185"/>
      <c r="AEO45" s="182"/>
      <c r="AEP45" s="183"/>
      <c r="AEQ45" s="183"/>
      <c r="AER45" s="183"/>
      <c r="AES45" s="184">
        <v>46051</v>
      </c>
      <c r="AET45" s="183"/>
      <c r="AEU45" s="183"/>
      <c r="AEV45" s="183"/>
      <c r="AEW45" s="185"/>
      <c r="AEX45" s="182"/>
      <c r="AEY45" s="183"/>
      <c r="AEZ45" s="183"/>
      <c r="AFA45" s="183"/>
      <c r="AFB45" s="184">
        <v>46050</v>
      </c>
      <c r="AFC45" s="183"/>
      <c r="AFD45" s="183"/>
      <c r="AFE45" s="183"/>
      <c r="AFF45" s="185"/>
      <c r="AFG45" s="182"/>
      <c r="AFH45" s="183"/>
      <c r="AFI45" s="183"/>
      <c r="AFJ45" s="183"/>
      <c r="AFK45" s="184">
        <v>46049</v>
      </c>
      <c r="AFL45" s="183"/>
      <c r="AFM45" s="183"/>
      <c r="AFN45" s="183"/>
      <c r="AFO45" s="185"/>
      <c r="AFP45" s="182"/>
      <c r="AFQ45" s="183"/>
      <c r="AFR45" s="183"/>
      <c r="AFS45" s="183"/>
      <c r="AFT45" s="184">
        <v>46048</v>
      </c>
      <c r="AFU45" s="183"/>
      <c r="AFV45" s="183"/>
      <c r="AFW45" s="183"/>
      <c r="AFX45" s="185"/>
      <c r="AFY45" s="182"/>
      <c r="AFZ45" s="183"/>
      <c r="AGA45" s="183"/>
      <c r="AGB45" s="183"/>
      <c r="AGC45" s="184">
        <v>46047</v>
      </c>
      <c r="AGD45" s="183"/>
      <c r="AGE45" s="183"/>
      <c r="AGF45" s="183"/>
      <c r="AGG45" s="185"/>
      <c r="AGH45" s="182"/>
      <c r="AGI45" s="183"/>
      <c r="AGJ45" s="183"/>
      <c r="AGK45" s="183"/>
      <c r="AGL45" s="184">
        <v>46046</v>
      </c>
      <c r="AGM45" s="183"/>
      <c r="AGN45" s="183"/>
      <c r="AGO45" s="183"/>
      <c r="AGP45" s="185"/>
      <c r="AGQ45" s="182"/>
      <c r="AGR45" s="183"/>
      <c r="AGS45" s="183"/>
      <c r="AGT45" s="183"/>
      <c r="AGU45" s="184">
        <v>46045</v>
      </c>
      <c r="AGV45" s="183"/>
      <c r="AGW45" s="183"/>
      <c r="AGX45" s="183"/>
      <c r="AGY45" s="185"/>
      <c r="AGZ45" s="182"/>
      <c r="AHA45" s="183"/>
      <c r="AHB45" s="183"/>
      <c r="AHC45" s="183"/>
      <c r="AHD45" s="184">
        <v>46044</v>
      </c>
      <c r="AHE45" s="183"/>
      <c r="AHF45" s="183"/>
      <c r="AHG45" s="183"/>
      <c r="AHH45" s="185"/>
      <c r="AHI45" s="182"/>
      <c r="AHJ45" s="183"/>
      <c r="AHK45" s="183"/>
      <c r="AHL45" s="183"/>
      <c r="AHM45" s="184">
        <v>46043</v>
      </c>
      <c r="AHN45" s="183"/>
      <c r="AHO45" s="183"/>
      <c r="AHP45" s="183"/>
      <c r="AHQ45" s="185"/>
      <c r="AHR45" s="182"/>
      <c r="AHS45" s="183"/>
      <c r="AHT45" s="183"/>
      <c r="AHU45" s="183"/>
      <c r="AHV45" s="184">
        <v>46042</v>
      </c>
      <c r="AHW45" s="183"/>
      <c r="AHX45" s="183"/>
      <c r="AHY45" s="183"/>
      <c r="AHZ45" s="185"/>
      <c r="AIA45" s="182"/>
      <c r="AIB45" s="183"/>
      <c r="AIC45" s="183"/>
      <c r="AID45" s="183"/>
      <c r="AIE45" s="184">
        <v>46041</v>
      </c>
      <c r="AIF45" s="183"/>
      <c r="AIG45" s="183"/>
      <c r="AIH45" s="183"/>
      <c r="AII45" s="185"/>
      <c r="AIJ45" s="182"/>
      <c r="AIK45" s="183"/>
      <c r="AIL45" s="183"/>
      <c r="AIM45" s="183"/>
      <c r="AIN45" s="184">
        <v>46040</v>
      </c>
      <c r="AIO45" s="183"/>
      <c r="AIP45" s="183"/>
      <c r="AIQ45" s="183"/>
      <c r="AIR45" s="185"/>
      <c r="AIS45" s="182"/>
      <c r="AIT45" s="183"/>
      <c r="AIU45" s="183"/>
      <c r="AIV45" s="183"/>
      <c r="AIW45" s="184">
        <v>46039</v>
      </c>
      <c r="AIX45" s="183"/>
      <c r="AIY45" s="183"/>
      <c r="AIZ45" s="183"/>
      <c r="AJA45" s="185"/>
      <c r="AJB45" s="182"/>
      <c r="AJC45" s="183"/>
      <c r="AJD45" s="183"/>
      <c r="AJE45" s="183"/>
      <c r="AJF45" s="184">
        <v>46038</v>
      </c>
      <c r="AJG45" s="183"/>
      <c r="AJH45" s="183"/>
      <c r="AJI45" s="183"/>
      <c r="AJJ45" s="185"/>
      <c r="AJK45" s="182"/>
      <c r="AJL45" s="183"/>
      <c r="AJM45" s="183"/>
      <c r="AJN45" s="183"/>
      <c r="AJO45" s="184">
        <v>46037</v>
      </c>
      <c r="AJP45" s="183"/>
      <c r="AJQ45" s="183"/>
      <c r="AJR45" s="183"/>
      <c r="AJS45" s="185"/>
      <c r="AJT45" s="182"/>
      <c r="AJU45" s="183"/>
      <c r="AJV45" s="183"/>
      <c r="AJW45" s="183"/>
      <c r="AJX45" s="184">
        <v>46036</v>
      </c>
      <c r="AJY45" s="183"/>
      <c r="AJZ45" s="183"/>
      <c r="AKA45" s="183"/>
      <c r="AKB45" s="185"/>
      <c r="AKC45" s="182"/>
      <c r="AKD45" s="183"/>
      <c r="AKE45" s="183"/>
      <c r="AKF45" s="183"/>
      <c r="AKG45" s="184">
        <v>46035</v>
      </c>
      <c r="AKH45" s="183"/>
      <c r="AKI45" s="183"/>
      <c r="AKJ45" s="183"/>
      <c r="AKK45" s="185"/>
      <c r="AKL45" s="182"/>
      <c r="AKM45" s="183"/>
      <c r="AKN45" s="183"/>
      <c r="AKO45" s="183"/>
      <c r="AKP45" s="184">
        <v>46034</v>
      </c>
      <c r="AKQ45" s="183"/>
      <c r="AKR45" s="183"/>
      <c r="AKS45" s="183"/>
      <c r="AKT45" s="185"/>
      <c r="AKU45" s="182"/>
      <c r="AKV45" s="183"/>
      <c r="AKW45" s="183"/>
      <c r="AKX45" s="183"/>
      <c r="AKY45" s="184">
        <v>46033</v>
      </c>
      <c r="AKZ45" s="183"/>
      <c r="ALA45" s="183"/>
      <c r="ALB45" s="183"/>
      <c r="ALC45" s="185"/>
      <c r="ALD45" s="182"/>
      <c r="ALE45" s="183"/>
      <c r="ALF45" s="183"/>
      <c r="ALG45" s="183"/>
      <c r="ALH45" s="184">
        <v>46032</v>
      </c>
      <c r="ALI45" s="183"/>
      <c r="ALJ45" s="183"/>
      <c r="ALK45" s="183"/>
      <c r="ALL45" s="185"/>
      <c r="ALM45" s="182"/>
      <c r="ALN45" s="183"/>
      <c r="ALO45" s="183"/>
      <c r="ALP45" s="183"/>
      <c r="ALQ45" s="184">
        <v>46031</v>
      </c>
      <c r="ALR45" s="183"/>
      <c r="ALS45" s="183"/>
      <c r="ALT45" s="183"/>
      <c r="ALU45" s="185"/>
      <c r="ALV45" s="182"/>
      <c r="ALW45" s="183"/>
      <c r="ALX45" s="183"/>
      <c r="ALY45" s="183"/>
      <c r="ALZ45" s="184">
        <v>46030</v>
      </c>
      <c r="AMA45" s="183"/>
      <c r="AMB45" s="183"/>
      <c r="AMC45" s="183"/>
      <c r="AMD45" s="185"/>
      <c r="AME45" s="182"/>
      <c r="AMF45" s="183"/>
      <c r="AMG45" s="183"/>
      <c r="AMH45" s="183"/>
      <c r="AMI45" s="184">
        <v>46029</v>
      </c>
      <c r="AMJ45" s="183"/>
      <c r="AMK45" s="183"/>
      <c r="AML45" s="183"/>
      <c r="AMM45" s="185"/>
      <c r="AMN45" s="182"/>
      <c r="AMO45" s="183"/>
      <c r="AMP45" s="183"/>
      <c r="AMQ45" s="183"/>
      <c r="AMR45" s="184">
        <v>46028</v>
      </c>
      <c r="AMS45" s="183"/>
      <c r="AMT45" s="183"/>
      <c r="AMU45" s="183"/>
      <c r="AMV45" s="185"/>
      <c r="AMW45" s="182"/>
      <c r="AMX45" s="183"/>
      <c r="AMY45" s="183"/>
      <c r="AMZ45" s="183"/>
      <c r="ANA45" s="184">
        <v>46027</v>
      </c>
      <c r="ANB45" s="183"/>
      <c r="ANC45" s="183"/>
      <c r="AND45" s="183"/>
      <c r="ANE45" s="185"/>
      <c r="ANF45" s="182"/>
      <c r="ANG45" s="183"/>
      <c r="ANH45" s="183"/>
      <c r="ANI45" s="183"/>
      <c r="ANJ45" s="184">
        <v>46026</v>
      </c>
      <c r="ANK45" s="183"/>
      <c r="ANL45" s="183"/>
      <c r="ANM45" s="183"/>
      <c r="ANN45" s="185"/>
      <c r="ANO45" s="182"/>
      <c r="ANP45" s="183"/>
      <c r="ANQ45" s="183"/>
      <c r="ANR45" s="183"/>
      <c r="ANS45" s="184">
        <v>46025</v>
      </c>
      <c r="ANT45" s="183"/>
      <c r="ANU45" s="183"/>
      <c r="ANV45" s="183"/>
      <c r="ANW45" s="185"/>
      <c r="ANX45" s="182"/>
      <c r="ANY45" s="183"/>
      <c r="ANZ45" s="183"/>
      <c r="AOA45" s="183"/>
      <c r="AOB45" s="184">
        <v>46024</v>
      </c>
      <c r="AOC45" s="183"/>
      <c r="AOD45" s="183"/>
      <c r="AOE45" s="183"/>
      <c r="AOF45" s="185"/>
      <c r="AOG45" s="182"/>
      <c r="AOH45" s="183"/>
      <c r="AOI45" s="183"/>
      <c r="AOJ45" s="183"/>
      <c r="AOK45" s="184">
        <v>46023</v>
      </c>
      <c r="AOL45" s="183"/>
      <c r="AOM45" s="183"/>
      <c r="AON45" s="183"/>
      <c r="AOO45" s="185"/>
      <c r="AOP45" s="178"/>
      <c r="AOQ45" s="179"/>
      <c r="AOR45" s="179"/>
      <c r="AOS45" s="179"/>
      <c r="AOT45" s="180">
        <v>46022</v>
      </c>
      <c r="AOU45" s="179"/>
      <c r="AOV45" s="179"/>
      <c r="AOW45" s="179"/>
      <c r="AOX45" s="181"/>
      <c r="AOY45" s="178"/>
      <c r="AOZ45" s="179"/>
      <c r="APA45" s="179"/>
      <c r="APB45" s="179"/>
      <c r="APC45" s="180">
        <v>46021</v>
      </c>
      <c r="APD45" s="179"/>
      <c r="APE45" s="179"/>
      <c r="APF45" s="179"/>
      <c r="APG45" s="181"/>
      <c r="APH45" s="178"/>
      <c r="API45" s="179"/>
      <c r="APJ45" s="179"/>
      <c r="APK45" s="179"/>
      <c r="APL45" s="180">
        <v>46020</v>
      </c>
      <c r="APM45" s="179"/>
      <c r="APN45" s="179"/>
      <c r="APO45" s="179"/>
      <c r="APP45" s="181"/>
      <c r="APQ45" s="178"/>
      <c r="APR45" s="179"/>
      <c r="APS45" s="179"/>
      <c r="APT45" s="179"/>
      <c r="APU45" s="180">
        <v>46019</v>
      </c>
      <c r="APV45" s="179"/>
      <c r="APW45" s="179"/>
      <c r="APX45" s="179"/>
      <c r="APY45" s="181"/>
      <c r="APZ45" s="178"/>
      <c r="AQA45" s="179"/>
      <c r="AQB45" s="179"/>
      <c r="AQC45" s="179"/>
      <c r="AQD45" s="180">
        <v>46018</v>
      </c>
      <c r="AQE45" s="179"/>
      <c r="AQF45" s="179"/>
      <c r="AQG45" s="179"/>
      <c r="AQH45" s="181"/>
      <c r="AQI45" s="178"/>
      <c r="AQJ45" s="179"/>
      <c r="AQK45" s="179"/>
      <c r="AQL45" s="179"/>
      <c r="AQM45" s="180">
        <v>46017</v>
      </c>
      <c r="AQN45" s="179"/>
      <c r="AQO45" s="179"/>
      <c r="AQP45" s="179"/>
      <c r="AQQ45" s="181"/>
      <c r="AQR45" s="178"/>
      <c r="AQS45" s="179"/>
      <c r="AQT45" s="179"/>
      <c r="AQU45" s="179"/>
      <c r="AQV45" s="180">
        <v>46016</v>
      </c>
      <c r="AQW45" s="179"/>
      <c r="AQX45" s="179"/>
      <c r="AQY45" s="179"/>
      <c r="AQZ45" s="181"/>
      <c r="ARA45" s="178"/>
      <c r="ARB45" s="179"/>
      <c r="ARC45" s="179"/>
      <c r="ARD45" s="179"/>
      <c r="ARE45" s="180">
        <v>46015</v>
      </c>
      <c r="ARF45" s="179"/>
      <c r="ARG45" s="179"/>
      <c r="ARH45" s="179"/>
      <c r="ARI45" s="181"/>
      <c r="ARJ45" s="178"/>
      <c r="ARK45" s="179"/>
      <c r="ARL45" s="179"/>
      <c r="ARM45" s="179"/>
      <c r="ARN45" s="180">
        <v>46014</v>
      </c>
      <c r="ARO45" s="179"/>
      <c r="ARP45" s="179"/>
      <c r="ARQ45" s="179"/>
      <c r="ARR45" s="181"/>
      <c r="ARS45" s="178"/>
      <c r="ART45" s="179"/>
      <c r="ARU45" s="179"/>
      <c r="ARV45" s="179"/>
      <c r="ARW45" s="180">
        <v>46013</v>
      </c>
      <c r="ARX45" s="179"/>
      <c r="ARY45" s="179"/>
      <c r="ARZ45" s="179"/>
      <c r="ASA45" s="181"/>
      <c r="ASB45" s="178"/>
      <c r="ASC45" s="179"/>
      <c r="ASD45" s="179"/>
      <c r="ASE45" s="179"/>
      <c r="ASF45" s="180">
        <v>46012</v>
      </c>
      <c r="ASG45" s="179"/>
      <c r="ASH45" s="179"/>
      <c r="ASI45" s="179"/>
      <c r="ASJ45" s="181"/>
      <c r="ASK45" s="178"/>
      <c r="ASL45" s="179"/>
      <c r="ASM45" s="179"/>
      <c r="ASN45" s="179"/>
      <c r="ASO45" s="180">
        <v>46011</v>
      </c>
      <c r="ASP45" s="179"/>
      <c r="ASQ45" s="179"/>
      <c r="ASR45" s="179"/>
      <c r="ASS45" s="181"/>
      <c r="AST45" s="178"/>
      <c r="ASU45" s="179"/>
      <c r="ASV45" s="179"/>
      <c r="ASW45" s="179"/>
      <c r="ASX45" s="180">
        <v>46010</v>
      </c>
      <c r="ASY45" s="179"/>
      <c r="ASZ45" s="179"/>
      <c r="ATA45" s="179"/>
      <c r="ATB45" s="181"/>
      <c r="ATC45" s="178"/>
      <c r="ATD45" s="179"/>
      <c r="ATE45" s="179"/>
      <c r="ATF45" s="179"/>
      <c r="ATG45" s="180">
        <v>46009</v>
      </c>
      <c r="ATH45" s="179"/>
      <c r="ATI45" s="179"/>
      <c r="ATJ45" s="179"/>
      <c r="ATK45" s="181"/>
      <c r="ATL45" s="178"/>
      <c r="ATM45" s="179"/>
      <c r="ATN45" s="179"/>
      <c r="ATO45" s="179"/>
      <c r="ATP45" s="180">
        <v>46008</v>
      </c>
      <c r="ATQ45" s="179"/>
      <c r="ATR45" s="179"/>
      <c r="ATS45" s="179"/>
      <c r="ATT45" s="181"/>
      <c r="ATU45" s="242"/>
      <c r="ATV45" s="243"/>
      <c r="ATW45" s="243"/>
      <c r="ATX45" s="180"/>
      <c r="ATY45" s="243">
        <v>46007</v>
      </c>
      <c r="ATZ45" s="244"/>
      <c r="AUD45" s="191"/>
      <c r="AUE45" s="54"/>
      <c r="AUF45" s="54"/>
      <c r="AUG45" s="189"/>
      <c r="AUH45" s="54">
        <v>46006</v>
      </c>
      <c r="AUI45" s="192"/>
      <c r="AUM45" s="191"/>
      <c r="AUN45" s="54"/>
      <c r="AUO45" s="54"/>
      <c r="AUP45" s="189"/>
      <c r="AUQ45" s="54">
        <v>46005</v>
      </c>
      <c r="AUR45" s="192"/>
      <c r="AUV45" s="191"/>
      <c r="AUW45" s="54"/>
      <c r="AUX45" s="54"/>
      <c r="AUY45" s="189"/>
      <c r="AUZ45" s="54">
        <v>46004</v>
      </c>
      <c r="AVA45" s="192"/>
      <c r="AVE45" s="191"/>
      <c r="AVF45" s="54"/>
      <c r="AVG45" s="54"/>
      <c r="AVH45" s="189"/>
      <c r="AVI45" s="54">
        <v>46003</v>
      </c>
      <c r="AVJ45" s="192"/>
      <c r="AVN45" s="191"/>
      <c r="AVO45" s="54"/>
      <c r="AVP45" s="54"/>
      <c r="AVQ45" s="189"/>
      <c r="AVR45" s="54">
        <v>46002</v>
      </c>
      <c r="AVS45" s="192"/>
      <c r="AVW45" s="191"/>
      <c r="AVX45" s="54"/>
      <c r="AVY45" s="54"/>
      <c r="AVZ45" s="189"/>
      <c r="AWA45" s="54">
        <v>46001</v>
      </c>
      <c r="AWB45" s="192"/>
      <c r="AWF45" s="191"/>
      <c r="AWG45" s="54"/>
      <c r="AWH45" s="54"/>
      <c r="AWI45" s="189"/>
      <c r="AWJ45" s="54">
        <v>46000</v>
      </c>
      <c r="AWK45" s="192"/>
      <c r="AWO45" s="191"/>
      <c r="AWP45" s="54"/>
      <c r="AWQ45" s="54"/>
      <c r="AWR45" s="189"/>
      <c r="AWS45" s="54">
        <v>45999</v>
      </c>
      <c r="AWT45" s="192"/>
      <c r="AWX45" s="191"/>
      <c r="AWY45" s="54"/>
      <c r="AWZ45" s="54"/>
      <c r="AXA45" s="189"/>
      <c r="AXB45" s="54">
        <v>45998</v>
      </c>
      <c r="AXC45" s="192"/>
      <c r="AXG45" s="191"/>
      <c r="AXH45" s="54"/>
      <c r="AXI45" s="54"/>
      <c r="AXJ45" s="189"/>
      <c r="AXK45" s="54">
        <v>45997</v>
      </c>
      <c r="AXL45" s="192"/>
      <c r="AXP45" s="191"/>
      <c r="AXQ45" s="54"/>
      <c r="AXR45" s="54"/>
      <c r="AXS45" s="189"/>
      <c r="AXT45" s="54">
        <v>45996</v>
      </c>
      <c r="AXU45" s="192"/>
      <c r="AXY45" s="191"/>
      <c r="AXZ45" s="54"/>
      <c r="AYA45" s="54"/>
      <c r="AYB45" s="189"/>
      <c r="AYC45" s="54">
        <v>45995</v>
      </c>
      <c r="AYD45" s="192"/>
      <c r="AYH45" s="191"/>
      <c r="AYI45" s="54"/>
      <c r="AYJ45" s="54"/>
      <c r="AYK45" s="189"/>
      <c r="AYL45" s="54">
        <v>45994</v>
      </c>
      <c r="AYM45" s="192"/>
      <c r="AYQ45" s="191"/>
      <c r="AYR45" s="54"/>
      <c r="AYS45" s="54"/>
      <c r="AYT45" s="189"/>
      <c r="AYU45" s="54">
        <v>45993</v>
      </c>
      <c r="AYV45" s="192"/>
      <c r="AYZ45" s="191"/>
      <c r="AZA45" s="54"/>
      <c r="AZB45" s="54"/>
      <c r="AZC45" s="189"/>
      <c r="AZD45" s="54">
        <v>45992</v>
      </c>
      <c r="AZE45" s="192"/>
      <c r="AZI45" s="194"/>
      <c r="AZJ45" s="18"/>
      <c r="AZK45" s="18"/>
      <c r="AZL45" s="18"/>
      <c r="AZM45" s="18">
        <v>45991</v>
      </c>
      <c r="AZN45" s="195"/>
      <c r="AZR45" s="194"/>
      <c r="AZS45" s="18"/>
      <c r="AZT45" s="18"/>
      <c r="AZU45" s="18"/>
      <c r="AZV45" s="18">
        <v>45990</v>
      </c>
      <c r="AZW45" s="195"/>
      <c r="BAA45" s="194"/>
      <c r="BAB45" s="18"/>
      <c r="BAC45" s="18"/>
      <c r="BAD45" s="18"/>
      <c r="BAE45" s="18">
        <v>45989</v>
      </c>
      <c r="BAF45" s="195"/>
      <c r="BAJ45" s="194"/>
      <c r="BAK45" s="18"/>
      <c r="BAL45" s="18"/>
      <c r="BAM45" s="18"/>
      <c r="BAN45" s="18">
        <v>45988</v>
      </c>
      <c r="BAO45" s="195"/>
      <c r="BAS45" s="194"/>
      <c r="BAT45" s="18"/>
      <c r="BAU45" s="18"/>
      <c r="BAV45" s="18"/>
      <c r="BAW45" s="18">
        <v>45987</v>
      </c>
      <c r="BAX45" s="195"/>
      <c r="BBB45" s="194"/>
      <c r="BBC45" s="18"/>
      <c r="BBD45" s="18"/>
      <c r="BBE45" s="18"/>
      <c r="BBF45" s="18">
        <v>45986</v>
      </c>
      <c r="BBG45" s="195"/>
      <c r="BBK45" s="194"/>
      <c r="BBL45" s="18"/>
      <c r="BBM45" s="18"/>
      <c r="BBN45" s="18"/>
      <c r="BBO45" s="18">
        <v>45985</v>
      </c>
      <c r="BBP45" s="195"/>
      <c r="BBT45" s="194"/>
      <c r="BBU45" s="18"/>
      <c r="BBV45" s="18"/>
      <c r="BBW45" s="18"/>
      <c r="BBX45" s="18">
        <v>45984</v>
      </c>
      <c r="BBY45" s="195"/>
      <c r="BCC45" s="194"/>
      <c r="BCD45" s="18"/>
      <c r="BCE45" s="18"/>
      <c r="BCF45" s="18"/>
      <c r="BCG45" s="18">
        <v>45983</v>
      </c>
      <c r="BCH45" s="195"/>
      <c r="BCL45" s="194"/>
      <c r="BCM45" s="18"/>
      <c r="BCN45" s="18"/>
      <c r="BCO45" s="18"/>
      <c r="BCP45" s="18">
        <v>45982</v>
      </c>
      <c r="BCQ45" s="195"/>
      <c r="BCU45" s="194"/>
      <c r="BCV45" s="18"/>
      <c r="BCW45" s="18"/>
      <c r="BCX45" s="18"/>
      <c r="BCY45" s="18">
        <v>45981</v>
      </c>
      <c r="BCZ45" s="195"/>
      <c r="BDD45" s="194"/>
      <c r="BDE45" s="18"/>
      <c r="BDF45" s="18"/>
      <c r="BDG45" s="18"/>
      <c r="BDH45" s="18">
        <v>45980</v>
      </c>
      <c r="BDI45" s="195"/>
      <c r="BDM45" s="194"/>
      <c r="BDN45" s="18"/>
      <c r="BDO45" s="18"/>
      <c r="BDP45" s="18"/>
      <c r="BDQ45" s="18">
        <v>45979</v>
      </c>
      <c r="BDR45" s="195"/>
      <c r="BDV45" s="194"/>
      <c r="BDW45" s="18"/>
      <c r="BDX45" s="18"/>
      <c r="BDY45" s="18"/>
      <c r="BDZ45" s="18">
        <v>45978</v>
      </c>
      <c r="BEA45" s="195"/>
      <c r="BEE45" s="194"/>
      <c r="BEF45" s="18"/>
      <c r="BEG45" s="18"/>
      <c r="BEH45" s="18"/>
      <c r="BEI45" s="18">
        <v>45977</v>
      </c>
      <c r="BEJ45" s="195"/>
      <c r="BEN45" s="194"/>
      <c r="BEO45" s="18"/>
      <c r="BEP45" s="18"/>
      <c r="BEQ45" s="18"/>
      <c r="BER45" s="18">
        <v>45976</v>
      </c>
      <c r="BES45" s="195"/>
      <c r="BEW45" s="194"/>
      <c r="BEX45" s="18"/>
      <c r="BEY45" s="18"/>
      <c r="BEZ45" s="18"/>
      <c r="BFA45" s="18">
        <v>45975</v>
      </c>
      <c r="BFB45" s="195"/>
      <c r="BFF45" s="194"/>
      <c r="BFG45" s="18"/>
      <c r="BFH45" s="18"/>
      <c r="BFI45" s="18"/>
      <c r="BFJ45" s="18">
        <v>45974</v>
      </c>
      <c r="BFK45" s="195"/>
      <c r="BFO45" s="194"/>
      <c r="BFP45" s="18"/>
      <c r="BFQ45" s="18"/>
      <c r="BFR45" s="18"/>
      <c r="BFS45" s="18">
        <v>45973</v>
      </c>
      <c r="BFT45" s="195"/>
      <c r="BFX45" s="194"/>
      <c r="BFY45" s="18"/>
      <c r="BFZ45" s="18"/>
      <c r="BGA45" s="18"/>
      <c r="BGB45" s="18">
        <v>45972</v>
      </c>
      <c r="BGC45" s="195"/>
      <c r="BGG45" s="194"/>
      <c r="BGH45" s="18"/>
      <c r="BGI45" s="18"/>
      <c r="BGJ45" s="18"/>
      <c r="BGK45" s="18">
        <v>45971</v>
      </c>
      <c r="BGL45" s="195"/>
      <c r="BGP45" s="194"/>
      <c r="BGQ45" s="18"/>
      <c r="BGR45" s="18"/>
      <c r="BGS45" s="18"/>
      <c r="BGT45" s="18">
        <v>45970</v>
      </c>
      <c r="BGU45" s="195"/>
      <c r="BGY45" s="194"/>
      <c r="BGZ45" s="18"/>
      <c r="BHA45" s="18"/>
      <c r="BHB45" s="18"/>
      <c r="BHC45" s="18">
        <v>45969</v>
      </c>
      <c r="BHD45" s="195"/>
      <c r="BHH45" s="194"/>
      <c r="BHI45" s="18"/>
      <c r="BHJ45" s="18"/>
      <c r="BHK45" s="18"/>
      <c r="BHL45" s="18">
        <v>45968</v>
      </c>
      <c r="BHM45" s="195"/>
      <c r="BHQ45" s="194"/>
      <c r="BHR45" s="18"/>
      <c r="BHS45" s="18"/>
      <c r="BHT45" s="18"/>
      <c r="BHU45" s="18">
        <v>45967</v>
      </c>
      <c r="BHV45" s="195"/>
      <c r="BHW45" s="196"/>
      <c r="BHX45" s="196"/>
      <c r="BHY45" s="196"/>
      <c r="BHZ45" s="194"/>
      <c r="BIA45" s="18"/>
      <c r="BIB45" s="18"/>
      <c r="BIC45" s="18"/>
      <c r="BID45" s="18">
        <v>45966</v>
      </c>
      <c r="BIE45" s="195"/>
      <c r="BII45" s="194"/>
      <c r="BIJ45" s="18"/>
      <c r="BIK45" s="18"/>
      <c r="BIL45" s="18"/>
      <c r="BIM45" s="18">
        <v>45965</v>
      </c>
      <c r="BIN45" s="195"/>
      <c r="BIR45" s="194"/>
      <c r="BIS45" s="18"/>
      <c r="BIT45" s="18"/>
      <c r="BIU45" s="18"/>
      <c r="BIV45" s="18">
        <v>45964</v>
      </c>
      <c r="BIW45" s="195"/>
      <c r="BJA45" s="194"/>
      <c r="BJB45" s="18"/>
      <c r="BJC45" s="18"/>
      <c r="BJD45" s="18"/>
      <c r="BJE45" s="18">
        <v>45963</v>
      </c>
      <c r="BJF45" s="195"/>
      <c r="BJJ45" s="194"/>
      <c r="BJK45" s="18"/>
      <c r="BJL45" s="18"/>
      <c r="BJM45" s="18"/>
      <c r="BJN45" s="18">
        <v>45962</v>
      </c>
      <c r="BJO45" s="195"/>
      <c r="BJS45" s="191"/>
      <c r="BJT45" s="54"/>
      <c r="BJU45" s="54"/>
      <c r="BJV45" s="54"/>
      <c r="BJW45" s="54">
        <v>45961</v>
      </c>
      <c r="BJX45" s="192"/>
      <c r="BKB45" s="191"/>
      <c r="BKC45" s="54"/>
      <c r="BKD45" s="54"/>
      <c r="BKE45" s="54"/>
      <c r="BKF45" s="54">
        <v>45960</v>
      </c>
      <c r="BKG45" s="192"/>
      <c r="BKK45" s="191"/>
      <c r="BKL45" s="54"/>
      <c r="BKM45" s="54"/>
      <c r="BKN45" s="54"/>
      <c r="BKO45" s="54">
        <v>45959</v>
      </c>
      <c r="BKP45" s="192"/>
      <c r="BKT45" s="191"/>
      <c r="BKU45" s="54"/>
      <c r="BKV45" s="54"/>
      <c r="BKW45" s="54"/>
      <c r="BKX45" s="54">
        <v>45958</v>
      </c>
      <c r="BKY45" s="192"/>
      <c r="BLC45" s="191"/>
      <c r="BLD45" s="54"/>
      <c r="BLE45" s="54"/>
      <c r="BLF45" s="54"/>
      <c r="BLG45" s="54">
        <v>45957</v>
      </c>
      <c r="BLH45" s="192"/>
      <c r="BLL45" s="191"/>
      <c r="BLM45" s="54"/>
      <c r="BLN45" s="54"/>
      <c r="BLO45" s="54"/>
      <c r="BLP45" s="54">
        <v>45956</v>
      </c>
      <c r="BLQ45" s="192"/>
      <c r="BLU45" s="191"/>
      <c r="BLV45" s="54"/>
      <c r="BLW45" s="54"/>
      <c r="BLX45" s="54"/>
      <c r="BLY45" s="54">
        <v>45955</v>
      </c>
      <c r="BLZ45" s="192"/>
      <c r="BMD45" s="191"/>
      <c r="BME45" s="54"/>
      <c r="BMF45" s="54"/>
      <c r="BMG45" s="54"/>
      <c r="BMH45" s="54">
        <v>45954</v>
      </c>
      <c r="BMI45" s="192"/>
      <c r="BMM45" s="191"/>
      <c r="BMN45" s="54"/>
      <c r="BMO45" s="54"/>
      <c r="BMP45" s="54"/>
      <c r="BMQ45" s="54">
        <v>45953</v>
      </c>
      <c r="BMR45" s="192"/>
      <c r="BMV45" s="191"/>
      <c r="BMW45" s="54"/>
      <c r="BMX45" s="54"/>
      <c r="BMY45" s="54"/>
      <c r="BMZ45" s="54">
        <v>45952</v>
      </c>
      <c r="BNA45" s="192"/>
      <c r="BNE45" s="191"/>
      <c r="BNF45" s="54"/>
      <c r="BNG45" s="54"/>
      <c r="BNH45" s="54"/>
      <c r="BNI45" s="54">
        <v>45951</v>
      </c>
      <c r="BNJ45" s="192"/>
      <c r="BNN45" s="191"/>
      <c r="BNO45" s="54"/>
      <c r="BNP45" s="54"/>
      <c r="BNQ45" s="54"/>
      <c r="BNR45" s="54">
        <v>45950</v>
      </c>
      <c r="BNS45" s="192"/>
      <c r="BNW45" s="191"/>
      <c r="BNX45" s="54"/>
      <c r="BNY45" s="54"/>
      <c r="BNZ45" s="54"/>
      <c r="BOA45" s="54">
        <v>45949</v>
      </c>
      <c r="BOB45" s="192"/>
      <c r="BOF45" s="191"/>
      <c r="BOG45" s="54"/>
      <c r="BOH45" s="54"/>
      <c r="BOI45" s="54"/>
      <c r="BOJ45" s="54">
        <v>45948</v>
      </c>
      <c r="BOK45" s="192"/>
      <c r="BOO45" s="191"/>
      <c r="BOP45" s="54"/>
      <c r="BOQ45" s="54"/>
      <c r="BOR45" s="54"/>
      <c r="BOS45" s="54">
        <v>45947</v>
      </c>
      <c r="BOT45" s="192"/>
      <c r="BOX45" s="191"/>
      <c r="BOY45" s="54"/>
      <c r="BOZ45" s="54"/>
      <c r="BPA45" s="54"/>
      <c r="BPB45" s="54">
        <v>45946</v>
      </c>
      <c r="BPC45" s="192"/>
      <c r="BPG45" s="191"/>
      <c r="BPH45" s="54"/>
      <c r="BPI45" s="54"/>
      <c r="BPJ45" s="54"/>
      <c r="BPK45" s="54">
        <v>45945</v>
      </c>
      <c r="BPL45" s="192"/>
      <c r="BPP45" s="191"/>
      <c r="BPQ45" s="54"/>
      <c r="BPR45" s="54"/>
      <c r="BPS45" s="54"/>
      <c r="BPT45" s="54">
        <v>45944</v>
      </c>
      <c r="BPU45" s="192"/>
      <c r="BPY45" s="191"/>
      <c r="BPZ45" s="54"/>
      <c r="BQA45" s="54"/>
      <c r="BQB45" s="54"/>
      <c r="BQC45" s="54">
        <v>45943</v>
      </c>
      <c r="BQD45" s="192"/>
      <c r="BQH45" s="191"/>
      <c r="BQI45" s="54"/>
      <c r="BQJ45" s="54"/>
      <c r="BQK45" s="54"/>
      <c r="BQL45" s="54">
        <v>45942</v>
      </c>
      <c r="BQM45" s="192"/>
      <c r="BQQ45" s="191"/>
      <c r="BQR45" s="54"/>
      <c r="BQS45" s="54"/>
      <c r="BQT45" s="54"/>
      <c r="BQU45" s="54">
        <v>45941</v>
      </c>
      <c r="BQV45" s="192"/>
      <c r="BQZ45" s="191"/>
      <c r="BRA45" s="54"/>
      <c r="BRB45" s="54"/>
      <c r="BRC45" s="54"/>
      <c r="BRD45" s="54">
        <v>45940</v>
      </c>
      <c r="BRE45" s="192"/>
      <c r="BRI45" s="191"/>
      <c r="BRJ45" s="54"/>
      <c r="BRK45" s="54"/>
      <c r="BRL45" s="54"/>
      <c r="BRM45" s="54">
        <v>45939</v>
      </c>
      <c r="BRN45" s="192"/>
      <c r="BRR45" s="191"/>
      <c r="BRS45" s="54"/>
      <c r="BRT45" s="54"/>
      <c r="BRU45" s="54"/>
      <c r="BRV45" s="54">
        <v>45938</v>
      </c>
      <c r="BRW45" s="192"/>
      <c r="BSA45" s="191"/>
      <c r="BSB45" s="54"/>
      <c r="BSC45" s="54"/>
      <c r="BSD45" s="54"/>
      <c r="BSE45" s="54">
        <v>45937</v>
      </c>
      <c r="BSF45" s="192"/>
      <c r="BSJ45" s="191"/>
      <c r="BSK45" s="54"/>
      <c r="BSL45" s="54"/>
      <c r="BSM45" s="54"/>
      <c r="BSN45" s="54">
        <v>45936</v>
      </c>
      <c r="BSO45" s="192"/>
      <c r="BSS45" s="191"/>
      <c r="BST45" s="54"/>
      <c r="BSU45" s="54"/>
      <c r="BSV45" s="54"/>
      <c r="BSW45" s="54">
        <v>45935</v>
      </c>
      <c r="BSX45" s="192"/>
      <c r="BTB45" s="191"/>
      <c r="BTC45" s="54"/>
      <c r="BTD45" s="54"/>
      <c r="BTE45" s="54"/>
      <c r="BTF45" s="54">
        <v>45934</v>
      </c>
      <c r="BTG45" s="192"/>
      <c r="BTK45" s="191"/>
      <c r="BTL45" s="54"/>
      <c r="BTM45" s="54"/>
      <c r="BTN45" s="54"/>
      <c r="BTO45" s="54">
        <v>45933</v>
      </c>
      <c r="BTP45" s="192"/>
      <c r="BTT45" s="191"/>
      <c r="BTU45" s="54"/>
      <c r="BTV45" s="54"/>
      <c r="BTW45" s="54"/>
      <c r="BTX45" s="54">
        <v>45932</v>
      </c>
      <c r="BTY45" s="192"/>
      <c r="BUC45" s="191"/>
      <c r="BUD45" s="54"/>
      <c r="BUE45" s="54"/>
      <c r="BUF45" s="54"/>
      <c r="BUG45" s="54">
        <v>45931</v>
      </c>
      <c r="BUH45" s="192"/>
    </row>
    <row r="46" spans="1:1918" ht="25.5">
      <c r="A46" s="26" t="s">
        <v>120</v>
      </c>
      <c r="B46" s="245" t="s">
        <v>251</v>
      </c>
      <c r="C46" s="172" t="s">
        <v>252</v>
      </c>
      <c r="D46" s="246" t="s">
        <v>253</v>
      </c>
      <c r="E46" s="172" t="s">
        <v>254</v>
      </c>
      <c r="F46" s="172" t="s">
        <v>255</v>
      </c>
      <c r="G46" s="247" t="s">
        <v>256</v>
      </c>
      <c r="H46" s="56" t="s">
        <v>125</v>
      </c>
      <c r="I46" s="57" t="s">
        <v>6</v>
      </c>
      <c r="J46" s="58" t="s">
        <v>9</v>
      </c>
      <c r="K46" s="245" t="s">
        <v>251</v>
      </c>
      <c r="L46" s="172" t="s">
        <v>252</v>
      </c>
      <c r="M46" s="246" t="s">
        <v>253</v>
      </c>
      <c r="N46" s="172" t="s">
        <v>254</v>
      </c>
      <c r="O46" s="172" t="s">
        <v>255</v>
      </c>
      <c r="P46" s="247" t="s">
        <v>256</v>
      </c>
      <c r="Q46" s="56" t="s">
        <v>125</v>
      </c>
      <c r="R46" s="57" t="s">
        <v>6</v>
      </c>
      <c r="S46" s="58" t="s">
        <v>9</v>
      </c>
      <c r="T46" s="245" t="s">
        <v>251</v>
      </c>
      <c r="U46" s="172" t="s">
        <v>252</v>
      </c>
      <c r="V46" s="246" t="s">
        <v>253</v>
      </c>
      <c r="W46" s="172" t="s">
        <v>254</v>
      </c>
      <c r="X46" s="172" t="s">
        <v>255</v>
      </c>
      <c r="Y46" s="247" t="s">
        <v>256</v>
      </c>
      <c r="Z46" s="56" t="s">
        <v>125</v>
      </c>
      <c r="AA46" s="57" t="s">
        <v>6</v>
      </c>
      <c r="AB46" s="58" t="s">
        <v>9</v>
      </c>
      <c r="AC46" s="245" t="s">
        <v>251</v>
      </c>
      <c r="AD46" s="172" t="s">
        <v>252</v>
      </c>
      <c r="AE46" s="246" t="s">
        <v>253</v>
      </c>
      <c r="AF46" s="172" t="s">
        <v>254</v>
      </c>
      <c r="AG46" s="172" t="s">
        <v>255</v>
      </c>
      <c r="AH46" s="247" t="s">
        <v>256</v>
      </c>
      <c r="AI46" s="56" t="s">
        <v>125</v>
      </c>
      <c r="AJ46" s="57" t="s">
        <v>6</v>
      </c>
      <c r="AK46" s="58" t="s">
        <v>9</v>
      </c>
      <c r="AL46" s="245" t="s">
        <v>251</v>
      </c>
      <c r="AM46" s="172" t="s">
        <v>252</v>
      </c>
      <c r="AN46" s="246" t="s">
        <v>253</v>
      </c>
      <c r="AO46" s="172" t="s">
        <v>254</v>
      </c>
      <c r="AP46" s="172" t="s">
        <v>255</v>
      </c>
      <c r="AQ46" s="247" t="s">
        <v>256</v>
      </c>
      <c r="AR46" s="56" t="s">
        <v>125</v>
      </c>
      <c r="AS46" s="57" t="s">
        <v>6</v>
      </c>
      <c r="AT46" s="58" t="s">
        <v>9</v>
      </c>
      <c r="AU46" s="245" t="s">
        <v>251</v>
      </c>
      <c r="AV46" s="172" t="s">
        <v>252</v>
      </c>
      <c r="AW46" s="246" t="s">
        <v>253</v>
      </c>
      <c r="AX46" s="172" t="s">
        <v>254</v>
      </c>
      <c r="AY46" s="172" t="s">
        <v>255</v>
      </c>
      <c r="AZ46" s="247" t="s">
        <v>256</v>
      </c>
      <c r="BA46" s="56" t="s">
        <v>125</v>
      </c>
      <c r="BB46" s="57" t="s">
        <v>6</v>
      </c>
      <c r="BC46" s="58" t="s">
        <v>9</v>
      </c>
      <c r="BD46" s="245" t="s">
        <v>251</v>
      </c>
      <c r="BE46" s="172" t="s">
        <v>252</v>
      </c>
      <c r="BF46" s="246" t="s">
        <v>253</v>
      </c>
      <c r="BG46" s="172" t="s">
        <v>254</v>
      </c>
      <c r="BH46" s="172" t="s">
        <v>255</v>
      </c>
      <c r="BI46" s="247" t="s">
        <v>256</v>
      </c>
      <c r="BJ46" s="56" t="s">
        <v>125</v>
      </c>
      <c r="BK46" s="57" t="s">
        <v>6</v>
      </c>
      <c r="BL46" s="58" t="s">
        <v>9</v>
      </c>
      <c r="BM46" s="245" t="s">
        <v>251</v>
      </c>
      <c r="BN46" s="172" t="s">
        <v>252</v>
      </c>
      <c r="BO46" s="246" t="s">
        <v>253</v>
      </c>
      <c r="BP46" s="172" t="s">
        <v>254</v>
      </c>
      <c r="BQ46" s="172" t="s">
        <v>255</v>
      </c>
      <c r="BR46" s="247" t="s">
        <v>256</v>
      </c>
      <c r="BS46" s="56" t="s">
        <v>125</v>
      </c>
      <c r="BT46" s="57" t="s">
        <v>6</v>
      </c>
      <c r="BU46" s="58" t="s">
        <v>9</v>
      </c>
      <c r="BV46" s="245" t="s">
        <v>251</v>
      </c>
      <c r="BW46" s="172" t="s">
        <v>252</v>
      </c>
      <c r="BX46" s="246" t="s">
        <v>253</v>
      </c>
      <c r="BY46" s="172" t="s">
        <v>254</v>
      </c>
      <c r="BZ46" s="172" t="s">
        <v>255</v>
      </c>
      <c r="CA46" s="247" t="s">
        <v>256</v>
      </c>
      <c r="CB46" s="56" t="s">
        <v>125</v>
      </c>
      <c r="CC46" s="57" t="s">
        <v>6</v>
      </c>
      <c r="CD46" s="58" t="s">
        <v>9</v>
      </c>
      <c r="CE46" s="245" t="s">
        <v>251</v>
      </c>
      <c r="CF46" s="172" t="s">
        <v>252</v>
      </c>
      <c r="CG46" s="246" t="s">
        <v>253</v>
      </c>
      <c r="CH46" s="172" t="s">
        <v>254</v>
      </c>
      <c r="CI46" s="172" t="s">
        <v>255</v>
      </c>
      <c r="CJ46" s="247" t="s">
        <v>256</v>
      </c>
      <c r="CK46" s="56" t="s">
        <v>125</v>
      </c>
      <c r="CL46" s="57" t="s">
        <v>6</v>
      </c>
      <c r="CM46" s="58" t="s">
        <v>9</v>
      </c>
      <c r="CN46" s="245" t="s">
        <v>251</v>
      </c>
      <c r="CO46" s="172" t="s">
        <v>252</v>
      </c>
      <c r="CP46" s="246" t="s">
        <v>253</v>
      </c>
      <c r="CQ46" s="172" t="s">
        <v>254</v>
      </c>
      <c r="CR46" s="172" t="s">
        <v>255</v>
      </c>
      <c r="CS46" s="247" t="s">
        <v>256</v>
      </c>
      <c r="CT46" s="56" t="s">
        <v>125</v>
      </c>
      <c r="CU46" s="57" t="s">
        <v>6</v>
      </c>
      <c r="CV46" s="58" t="s">
        <v>9</v>
      </c>
      <c r="CW46" s="245" t="s">
        <v>251</v>
      </c>
      <c r="CX46" s="172" t="s">
        <v>252</v>
      </c>
      <c r="CY46" s="246" t="s">
        <v>253</v>
      </c>
      <c r="CZ46" s="172" t="s">
        <v>254</v>
      </c>
      <c r="DA46" s="172" t="s">
        <v>255</v>
      </c>
      <c r="DB46" s="247" t="s">
        <v>256</v>
      </c>
      <c r="DC46" s="56" t="s">
        <v>125</v>
      </c>
      <c r="DD46" s="57" t="s">
        <v>6</v>
      </c>
      <c r="DE46" s="58" t="s">
        <v>9</v>
      </c>
      <c r="DF46" s="245" t="s">
        <v>251</v>
      </c>
      <c r="DG46" s="172" t="s">
        <v>252</v>
      </c>
      <c r="DH46" s="246" t="s">
        <v>253</v>
      </c>
      <c r="DI46" s="172" t="s">
        <v>254</v>
      </c>
      <c r="DJ46" s="172" t="s">
        <v>255</v>
      </c>
      <c r="DK46" s="247" t="s">
        <v>256</v>
      </c>
      <c r="DL46" s="56" t="s">
        <v>125</v>
      </c>
      <c r="DM46" s="57" t="s">
        <v>6</v>
      </c>
      <c r="DN46" s="58" t="s">
        <v>9</v>
      </c>
      <c r="DO46" s="245" t="s">
        <v>251</v>
      </c>
      <c r="DP46" s="172" t="s">
        <v>252</v>
      </c>
      <c r="DQ46" s="246" t="s">
        <v>253</v>
      </c>
      <c r="DR46" s="172" t="s">
        <v>254</v>
      </c>
      <c r="DS46" s="172" t="s">
        <v>255</v>
      </c>
      <c r="DT46" s="247" t="s">
        <v>256</v>
      </c>
      <c r="DU46" s="56" t="s">
        <v>125</v>
      </c>
      <c r="DV46" s="57" t="s">
        <v>6</v>
      </c>
      <c r="DW46" s="58" t="s">
        <v>9</v>
      </c>
      <c r="DX46" s="245" t="s">
        <v>251</v>
      </c>
      <c r="DY46" s="172" t="s">
        <v>252</v>
      </c>
      <c r="DZ46" s="246" t="s">
        <v>253</v>
      </c>
      <c r="EA46" s="172" t="s">
        <v>254</v>
      </c>
      <c r="EB46" s="172" t="s">
        <v>255</v>
      </c>
      <c r="EC46" s="247" t="s">
        <v>256</v>
      </c>
      <c r="ED46" s="56" t="s">
        <v>125</v>
      </c>
      <c r="EE46" s="57" t="s">
        <v>6</v>
      </c>
      <c r="EF46" s="58" t="s">
        <v>9</v>
      </c>
      <c r="EG46" s="245" t="s">
        <v>251</v>
      </c>
      <c r="EH46" s="172" t="s">
        <v>252</v>
      </c>
      <c r="EI46" s="246" t="s">
        <v>253</v>
      </c>
      <c r="EJ46" s="172" t="s">
        <v>254</v>
      </c>
      <c r="EK46" s="172" t="s">
        <v>255</v>
      </c>
      <c r="EL46" s="247" t="s">
        <v>256</v>
      </c>
      <c r="EM46" s="56" t="s">
        <v>125</v>
      </c>
      <c r="EN46" s="57" t="s">
        <v>6</v>
      </c>
      <c r="EO46" s="58" t="s">
        <v>9</v>
      </c>
      <c r="EP46" s="245" t="s">
        <v>251</v>
      </c>
      <c r="EQ46" s="172" t="s">
        <v>252</v>
      </c>
      <c r="ER46" s="246" t="s">
        <v>253</v>
      </c>
      <c r="ES46" s="172" t="s">
        <v>254</v>
      </c>
      <c r="ET46" s="172" t="s">
        <v>255</v>
      </c>
      <c r="EU46" s="247" t="s">
        <v>256</v>
      </c>
      <c r="EV46" s="56" t="s">
        <v>125</v>
      </c>
      <c r="EW46" s="57" t="s">
        <v>6</v>
      </c>
      <c r="EX46" s="58" t="s">
        <v>9</v>
      </c>
      <c r="EY46" s="245" t="s">
        <v>251</v>
      </c>
      <c r="EZ46" s="172" t="s">
        <v>252</v>
      </c>
      <c r="FA46" s="246" t="s">
        <v>253</v>
      </c>
      <c r="FB46" s="172" t="s">
        <v>254</v>
      </c>
      <c r="FC46" s="172" t="s">
        <v>255</v>
      </c>
      <c r="FD46" s="247" t="s">
        <v>256</v>
      </c>
      <c r="FE46" s="56" t="s">
        <v>125</v>
      </c>
      <c r="FF46" s="57" t="s">
        <v>6</v>
      </c>
      <c r="FG46" s="58" t="s">
        <v>9</v>
      </c>
      <c r="FH46" s="245" t="s">
        <v>251</v>
      </c>
      <c r="FI46" s="172" t="s">
        <v>252</v>
      </c>
      <c r="FJ46" s="246" t="s">
        <v>253</v>
      </c>
      <c r="FK46" s="172" t="s">
        <v>254</v>
      </c>
      <c r="FL46" s="172" t="s">
        <v>255</v>
      </c>
      <c r="FM46" s="247" t="s">
        <v>256</v>
      </c>
      <c r="FN46" s="56" t="s">
        <v>125</v>
      </c>
      <c r="FO46" s="57" t="s">
        <v>6</v>
      </c>
      <c r="FP46" s="58" t="s">
        <v>9</v>
      </c>
      <c r="FQ46" s="245" t="s">
        <v>251</v>
      </c>
      <c r="FR46" s="172" t="s">
        <v>252</v>
      </c>
      <c r="FS46" s="246" t="s">
        <v>253</v>
      </c>
      <c r="FT46" s="172" t="s">
        <v>254</v>
      </c>
      <c r="FU46" s="172" t="s">
        <v>255</v>
      </c>
      <c r="FV46" s="247" t="s">
        <v>256</v>
      </c>
      <c r="FW46" s="56" t="s">
        <v>125</v>
      </c>
      <c r="FX46" s="57" t="s">
        <v>6</v>
      </c>
      <c r="FY46" s="58" t="s">
        <v>9</v>
      </c>
      <c r="FZ46" s="245" t="s">
        <v>251</v>
      </c>
      <c r="GA46" s="172" t="s">
        <v>252</v>
      </c>
      <c r="GB46" s="246" t="s">
        <v>253</v>
      </c>
      <c r="GC46" s="172" t="s">
        <v>254</v>
      </c>
      <c r="GD46" s="172" t="s">
        <v>255</v>
      </c>
      <c r="GE46" s="247" t="s">
        <v>256</v>
      </c>
      <c r="GF46" s="56" t="s">
        <v>125</v>
      </c>
      <c r="GG46" s="57" t="s">
        <v>6</v>
      </c>
      <c r="GH46" s="58" t="s">
        <v>9</v>
      </c>
      <c r="GI46" s="245" t="s">
        <v>251</v>
      </c>
      <c r="GJ46" s="172" t="s">
        <v>252</v>
      </c>
      <c r="GK46" s="246" t="s">
        <v>253</v>
      </c>
      <c r="GL46" s="172" t="s">
        <v>254</v>
      </c>
      <c r="GM46" s="172" t="s">
        <v>255</v>
      </c>
      <c r="GN46" s="247" t="s">
        <v>256</v>
      </c>
      <c r="GO46" s="56" t="s">
        <v>125</v>
      </c>
      <c r="GP46" s="57" t="s">
        <v>6</v>
      </c>
      <c r="GQ46" s="58" t="s">
        <v>9</v>
      </c>
      <c r="GR46" s="245" t="s">
        <v>251</v>
      </c>
      <c r="GS46" s="172" t="s">
        <v>252</v>
      </c>
      <c r="GT46" s="246" t="s">
        <v>253</v>
      </c>
      <c r="GU46" s="172" t="s">
        <v>254</v>
      </c>
      <c r="GV46" s="172" t="s">
        <v>255</v>
      </c>
      <c r="GW46" s="247" t="s">
        <v>256</v>
      </c>
      <c r="GX46" s="56" t="s">
        <v>125</v>
      </c>
      <c r="GY46" s="57" t="s">
        <v>6</v>
      </c>
      <c r="GZ46" s="58" t="s">
        <v>9</v>
      </c>
      <c r="HA46" s="245" t="s">
        <v>251</v>
      </c>
      <c r="HB46" s="172" t="s">
        <v>252</v>
      </c>
      <c r="HC46" s="246" t="s">
        <v>253</v>
      </c>
      <c r="HD46" s="172" t="s">
        <v>254</v>
      </c>
      <c r="HE46" s="172" t="s">
        <v>255</v>
      </c>
      <c r="HF46" s="247" t="s">
        <v>256</v>
      </c>
      <c r="HG46" s="56" t="s">
        <v>125</v>
      </c>
      <c r="HH46" s="57" t="s">
        <v>6</v>
      </c>
      <c r="HI46" s="58" t="s">
        <v>9</v>
      </c>
      <c r="HJ46" s="245" t="s">
        <v>251</v>
      </c>
      <c r="HK46" s="172" t="s">
        <v>252</v>
      </c>
      <c r="HL46" s="246" t="s">
        <v>253</v>
      </c>
      <c r="HM46" s="172" t="s">
        <v>254</v>
      </c>
      <c r="HN46" s="172" t="s">
        <v>255</v>
      </c>
      <c r="HO46" s="247" t="s">
        <v>256</v>
      </c>
      <c r="HP46" s="56" t="s">
        <v>125</v>
      </c>
      <c r="HQ46" s="57" t="s">
        <v>6</v>
      </c>
      <c r="HR46" s="58" t="s">
        <v>9</v>
      </c>
      <c r="HS46" s="245" t="s">
        <v>251</v>
      </c>
      <c r="HT46" s="172" t="s">
        <v>252</v>
      </c>
      <c r="HU46" s="246" t="s">
        <v>253</v>
      </c>
      <c r="HV46" s="172" t="s">
        <v>254</v>
      </c>
      <c r="HW46" s="172" t="s">
        <v>255</v>
      </c>
      <c r="HX46" s="247" t="s">
        <v>256</v>
      </c>
      <c r="HY46" s="56" t="s">
        <v>125</v>
      </c>
      <c r="HZ46" s="57" t="s">
        <v>6</v>
      </c>
      <c r="IA46" s="58" t="s">
        <v>9</v>
      </c>
      <c r="IB46" s="245" t="s">
        <v>251</v>
      </c>
      <c r="IC46" s="172" t="s">
        <v>252</v>
      </c>
      <c r="ID46" s="246" t="s">
        <v>253</v>
      </c>
      <c r="IE46" s="172" t="s">
        <v>254</v>
      </c>
      <c r="IF46" s="172" t="s">
        <v>255</v>
      </c>
      <c r="IG46" s="247" t="s">
        <v>256</v>
      </c>
      <c r="IH46" s="56" t="s">
        <v>125</v>
      </c>
      <c r="II46" s="57" t="s">
        <v>6</v>
      </c>
      <c r="IJ46" s="58" t="s">
        <v>9</v>
      </c>
      <c r="IK46" s="245" t="s">
        <v>251</v>
      </c>
      <c r="IL46" s="172" t="s">
        <v>252</v>
      </c>
      <c r="IM46" s="246" t="s">
        <v>253</v>
      </c>
      <c r="IN46" s="172" t="s">
        <v>254</v>
      </c>
      <c r="IO46" s="172" t="s">
        <v>255</v>
      </c>
      <c r="IP46" s="247" t="s">
        <v>256</v>
      </c>
      <c r="IQ46" s="56" t="s">
        <v>125</v>
      </c>
      <c r="IR46" s="57" t="s">
        <v>6</v>
      </c>
      <c r="IS46" s="58" t="s">
        <v>9</v>
      </c>
      <c r="IT46" s="245" t="s">
        <v>251</v>
      </c>
      <c r="IU46" s="172" t="s">
        <v>252</v>
      </c>
      <c r="IV46" s="246" t="s">
        <v>253</v>
      </c>
      <c r="IW46" s="172" t="s">
        <v>254</v>
      </c>
      <c r="IX46" s="172" t="s">
        <v>255</v>
      </c>
      <c r="IY46" s="247" t="s">
        <v>256</v>
      </c>
      <c r="IZ46" s="56" t="s">
        <v>125</v>
      </c>
      <c r="JA46" s="57" t="s">
        <v>6</v>
      </c>
      <c r="JB46" s="58" t="s">
        <v>9</v>
      </c>
      <c r="JC46" s="245" t="s">
        <v>251</v>
      </c>
      <c r="JD46" s="172" t="s">
        <v>252</v>
      </c>
      <c r="JE46" s="246" t="s">
        <v>253</v>
      </c>
      <c r="JF46" s="172" t="s">
        <v>254</v>
      </c>
      <c r="JG46" s="172" t="s">
        <v>255</v>
      </c>
      <c r="JH46" s="247" t="s">
        <v>256</v>
      </c>
      <c r="JI46" s="56" t="s">
        <v>125</v>
      </c>
      <c r="JJ46" s="57" t="s">
        <v>6</v>
      </c>
      <c r="JK46" s="58" t="s">
        <v>9</v>
      </c>
      <c r="JL46" s="186" t="s">
        <v>251</v>
      </c>
      <c r="JM46" s="187" t="s">
        <v>252</v>
      </c>
      <c r="JN46" s="188" t="s">
        <v>253</v>
      </c>
      <c r="JO46" s="187" t="s">
        <v>254</v>
      </c>
      <c r="JP46" s="187" t="s">
        <v>255</v>
      </c>
      <c r="JQ46" s="55" t="s">
        <v>256</v>
      </c>
      <c r="JR46" s="56" t="s">
        <v>125</v>
      </c>
      <c r="JS46" s="57" t="s">
        <v>6</v>
      </c>
      <c r="JT46" s="58" t="s">
        <v>9</v>
      </c>
      <c r="JU46" s="186" t="s">
        <v>251</v>
      </c>
      <c r="JV46" s="187" t="s">
        <v>252</v>
      </c>
      <c r="JW46" s="188" t="s">
        <v>253</v>
      </c>
      <c r="JX46" s="187" t="s">
        <v>254</v>
      </c>
      <c r="JY46" s="187" t="s">
        <v>255</v>
      </c>
      <c r="JZ46" s="55" t="s">
        <v>256</v>
      </c>
      <c r="KA46" s="56" t="s">
        <v>125</v>
      </c>
      <c r="KB46" s="57" t="s">
        <v>6</v>
      </c>
      <c r="KC46" s="58" t="s">
        <v>9</v>
      </c>
      <c r="KD46" s="186" t="s">
        <v>251</v>
      </c>
      <c r="KE46" s="187" t="s">
        <v>252</v>
      </c>
      <c r="KF46" s="188" t="s">
        <v>253</v>
      </c>
      <c r="KG46" s="187" t="s">
        <v>254</v>
      </c>
      <c r="KH46" s="187" t="s">
        <v>255</v>
      </c>
      <c r="KI46" s="55" t="s">
        <v>256</v>
      </c>
      <c r="KJ46" s="56" t="s">
        <v>125</v>
      </c>
      <c r="KK46" s="57" t="s">
        <v>6</v>
      </c>
      <c r="KL46" s="58" t="s">
        <v>9</v>
      </c>
      <c r="KM46" s="186" t="s">
        <v>251</v>
      </c>
      <c r="KN46" s="187" t="s">
        <v>252</v>
      </c>
      <c r="KO46" s="188" t="s">
        <v>253</v>
      </c>
      <c r="KP46" s="187" t="s">
        <v>254</v>
      </c>
      <c r="KQ46" s="187" t="s">
        <v>255</v>
      </c>
      <c r="KR46" s="55" t="s">
        <v>256</v>
      </c>
      <c r="KS46" s="56" t="s">
        <v>125</v>
      </c>
      <c r="KT46" s="57" t="s">
        <v>6</v>
      </c>
      <c r="KU46" s="58" t="s">
        <v>9</v>
      </c>
      <c r="KV46" s="186" t="s">
        <v>251</v>
      </c>
      <c r="KW46" s="187" t="s">
        <v>252</v>
      </c>
      <c r="KX46" s="188" t="s">
        <v>253</v>
      </c>
      <c r="KY46" s="187" t="s">
        <v>254</v>
      </c>
      <c r="KZ46" s="187" t="s">
        <v>255</v>
      </c>
      <c r="LA46" s="55" t="s">
        <v>256</v>
      </c>
      <c r="LB46" s="56" t="s">
        <v>125</v>
      </c>
      <c r="LC46" s="57" t="s">
        <v>6</v>
      </c>
      <c r="LD46" s="58" t="s">
        <v>9</v>
      </c>
      <c r="LE46" s="186" t="s">
        <v>251</v>
      </c>
      <c r="LF46" s="187" t="s">
        <v>252</v>
      </c>
      <c r="LG46" s="188" t="s">
        <v>253</v>
      </c>
      <c r="LH46" s="187" t="s">
        <v>254</v>
      </c>
      <c r="LI46" s="187" t="s">
        <v>255</v>
      </c>
      <c r="LJ46" s="55" t="s">
        <v>256</v>
      </c>
      <c r="LK46" s="56" t="s">
        <v>125</v>
      </c>
      <c r="LL46" s="57" t="s">
        <v>6</v>
      </c>
      <c r="LM46" s="58" t="s">
        <v>9</v>
      </c>
      <c r="LN46" s="186" t="s">
        <v>251</v>
      </c>
      <c r="LO46" s="187" t="s">
        <v>252</v>
      </c>
      <c r="LP46" s="188" t="s">
        <v>253</v>
      </c>
      <c r="LQ46" s="187" t="s">
        <v>254</v>
      </c>
      <c r="LR46" s="187" t="s">
        <v>255</v>
      </c>
      <c r="LS46" s="55" t="s">
        <v>256</v>
      </c>
      <c r="LT46" s="56" t="s">
        <v>125</v>
      </c>
      <c r="LU46" s="57" t="s">
        <v>6</v>
      </c>
      <c r="LV46" s="58" t="s">
        <v>9</v>
      </c>
      <c r="LW46" s="186" t="s">
        <v>251</v>
      </c>
      <c r="LX46" s="187" t="s">
        <v>252</v>
      </c>
      <c r="LY46" s="188" t="s">
        <v>253</v>
      </c>
      <c r="LZ46" s="187" t="s">
        <v>254</v>
      </c>
      <c r="MA46" s="187" t="s">
        <v>255</v>
      </c>
      <c r="MB46" s="55" t="s">
        <v>256</v>
      </c>
      <c r="MC46" s="56" t="s">
        <v>125</v>
      </c>
      <c r="MD46" s="57" t="s">
        <v>6</v>
      </c>
      <c r="ME46" s="58" t="s">
        <v>9</v>
      </c>
      <c r="MF46" s="186" t="s">
        <v>251</v>
      </c>
      <c r="MG46" s="187" t="s">
        <v>252</v>
      </c>
      <c r="MH46" s="188" t="s">
        <v>253</v>
      </c>
      <c r="MI46" s="187" t="s">
        <v>254</v>
      </c>
      <c r="MJ46" s="187" t="s">
        <v>255</v>
      </c>
      <c r="MK46" s="55" t="s">
        <v>256</v>
      </c>
      <c r="ML46" s="56" t="s">
        <v>125</v>
      </c>
      <c r="MM46" s="57" t="s">
        <v>6</v>
      </c>
      <c r="MN46" s="58" t="s">
        <v>9</v>
      </c>
      <c r="MO46" s="186" t="s">
        <v>251</v>
      </c>
      <c r="MP46" s="187" t="s">
        <v>252</v>
      </c>
      <c r="MQ46" s="188" t="s">
        <v>253</v>
      </c>
      <c r="MR46" s="187" t="s">
        <v>254</v>
      </c>
      <c r="MS46" s="187" t="s">
        <v>255</v>
      </c>
      <c r="MT46" s="55" t="s">
        <v>256</v>
      </c>
      <c r="MU46" s="56" t="s">
        <v>125</v>
      </c>
      <c r="MV46" s="57" t="s">
        <v>6</v>
      </c>
      <c r="MW46" s="58" t="s">
        <v>9</v>
      </c>
      <c r="MX46" s="186" t="s">
        <v>251</v>
      </c>
      <c r="MY46" s="187" t="s">
        <v>252</v>
      </c>
      <c r="MZ46" s="188" t="s">
        <v>253</v>
      </c>
      <c r="NA46" s="187" t="s">
        <v>254</v>
      </c>
      <c r="NB46" s="187" t="s">
        <v>255</v>
      </c>
      <c r="NC46" s="55" t="s">
        <v>256</v>
      </c>
      <c r="ND46" s="56" t="s">
        <v>125</v>
      </c>
      <c r="NE46" s="57" t="s">
        <v>6</v>
      </c>
      <c r="NF46" s="58" t="s">
        <v>9</v>
      </c>
      <c r="NG46" s="186" t="s">
        <v>251</v>
      </c>
      <c r="NH46" s="187" t="s">
        <v>252</v>
      </c>
      <c r="NI46" s="188" t="s">
        <v>253</v>
      </c>
      <c r="NJ46" s="187" t="s">
        <v>254</v>
      </c>
      <c r="NK46" s="187" t="s">
        <v>255</v>
      </c>
      <c r="NL46" s="55" t="s">
        <v>256</v>
      </c>
      <c r="NM46" s="56" t="s">
        <v>125</v>
      </c>
      <c r="NN46" s="57" t="s">
        <v>6</v>
      </c>
      <c r="NO46" s="58" t="s">
        <v>9</v>
      </c>
      <c r="NP46" s="186" t="s">
        <v>251</v>
      </c>
      <c r="NQ46" s="187" t="s">
        <v>252</v>
      </c>
      <c r="NR46" s="188" t="s">
        <v>253</v>
      </c>
      <c r="NS46" s="187" t="s">
        <v>254</v>
      </c>
      <c r="NT46" s="187" t="s">
        <v>255</v>
      </c>
      <c r="NU46" s="55" t="s">
        <v>256</v>
      </c>
      <c r="NV46" s="56" t="s">
        <v>125</v>
      </c>
      <c r="NW46" s="57" t="s">
        <v>6</v>
      </c>
      <c r="NX46" s="58" t="s">
        <v>9</v>
      </c>
      <c r="NY46" s="186" t="s">
        <v>251</v>
      </c>
      <c r="NZ46" s="187" t="s">
        <v>252</v>
      </c>
      <c r="OA46" s="188" t="s">
        <v>253</v>
      </c>
      <c r="OB46" s="187" t="s">
        <v>254</v>
      </c>
      <c r="OC46" s="187" t="s">
        <v>255</v>
      </c>
      <c r="OD46" s="55" t="s">
        <v>256</v>
      </c>
      <c r="OE46" s="56" t="s">
        <v>125</v>
      </c>
      <c r="OF46" s="57" t="s">
        <v>6</v>
      </c>
      <c r="OG46" s="58" t="s">
        <v>9</v>
      </c>
      <c r="OH46" s="186" t="s">
        <v>251</v>
      </c>
      <c r="OI46" s="187" t="s">
        <v>252</v>
      </c>
      <c r="OJ46" s="188" t="s">
        <v>253</v>
      </c>
      <c r="OK46" s="187" t="s">
        <v>254</v>
      </c>
      <c r="OL46" s="187" t="s">
        <v>255</v>
      </c>
      <c r="OM46" s="55" t="s">
        <v>256</v>
      </c>
      <c r="ON46" s="56" t="s">
        <v>125</v>
      </c>
      <c r="OO46" s="57" t="s">
        <v>6</v>
      </c>
      <c r="OP46" s="58" t="s">
        <v>9</v>
      </c>
      <c r="OQ46" s="186" t="s">
        <v>251</v>
      </c>
      <c r="OR46" s="187" t="s">
        <v>252</v>
      </c>
      <c r="OS46" s="188" t="s">
        <v>253</v>
      </c>
      <c r="OT46" s="187" t="s">
        <v>254</v>
      </c>
      <c r="OU46" s="187" t="s">
        <v>255</v>
      </c>
      <c r="OV46" s="55" t="s">
        <v>256</v>
      </c>
      <c r="OW46" s="56" t="s">
        <v>125</v>
      </c>
      <c r="OX46" s="57" t="s">
        <v>6</v>
      </c>
      <c r="OY46" s="58" t="s">
        <v>9</v>
      </c>
      <c r="OZ46" s="186" t="s">
        <v>251</v>
      </c>
      <c r="PA46" s="187" t="s">
        <v>252</v>
      </c>
      <c r="PB46" s="188" t="s">
        <v>253</v>
      </c>
      <c r="PC46" s="187" t="s">
        <v>254</v>
      </c>
      <c r="PD46" s="187" t="s">
        <v>255</v>
      </c>
      <c r="PE46" s="55" t="s">
        <v>256</v>
      </c>
      <c r="PF46" s="56" t="s">
        <v>125</v>
      </c>
      <c r="PG46" s="57" t="s">
        <v>6</v>
      </c>
      <c r="PH46" s="58" t="s">
        <v>9</v>
      </c>
      <c r="PI46" s="186" t="s">
        <v>251</v>
      </c>
      <c r="PJ46" s="187" t="s">
        <v>252</v>
      </c>
      <c r="PK46" s="188" t="s">
        <v>253</v>
      </c>
      <c r="PL46" s="187" t="s">
        <v>254</v>
      </c>
      <c r="PM46" s="187" t="s">
        <v>255</v>
      </c>
      <c r="PN46" s="55" t="s">
        <v>256</v>
      </c>
      <c r="PO46" s="56" t="s">
        <v>125</v>
      </c>
      <c r="PP46" s="57" t="s">
        <v>6</v>
      </c>
      <c r="PQ46" s="58" t="s">
        <v>9</v>
      </c>
      <c r="PR46" s="186" t="s">
        <v>251</v>
      </c>
      <c r="PS46" s="187" t="s">
        <v>252</v>
      </c>
      <c r="PT46" s="188" t="s">
        <v>253</v>
      </c>
      <c r="PU46" s="187" t="s">
        <v>254</v>
      </c>
      <c r="PV46" s="187" t="s">
        <v>255</v>
      </c>
      <c r="PW46" s="55" t="s">
        <v>256</v>
      </c>
      <c r="PX46" s="56" t="s">
        <v>125</v>
      </c>
      <c r="PY46" s="57" t="s">
        <v>6</v>
      </c>
      <c r="PZ46" s="58" t="s">
        <v>9</v>
      </c>
      <c r="QA46" s="186" t="s">
        <v>251</v>
      </c>
      <c r="QB46" s="187" t="s">
        <v>252</v>
      </c>
      <c r="QC46" s="188" t="s">
        <v>253</v>
      </c>
      <c r="QD46" s="187" t="s">
        <v>254</v>
      </c>
      <c r="QE46" s="187" t="s">
        <v>255</v>
      </c>
      <c r="QF46" s="55" t="s">
        <v>256</v>
      </c>
      <c r="QG46" s="56" t="s">
        <v>125</v>
      </c>
      <c r="QH46" s="57" t="s">
        <v>6</v>
      </c>
      <c r="QI46" s="58" t="s">
        <v>9</v>
      </c>
      <c r="QJ46" s="186" t="s">
        <v>251</v>
      </c>
      <c r="QK46" s="187" t="s">
        <v>252</v>
      </c>
      <c r="QL46" s="188" t="s">
        <v>253</v>
      </c>
      <c r="QM46" s="187" t="s">
        <v>254</v>
      </c>
      <c r="QN46" s="187" t="s">
        <v>255</v>
      </c>
      <c r="QO46" s="55" t="s">
        <v>256</v>
      </c>
      <c r="QP46" s="56" t="s">
        <v>125</v>
      </c>
      <c r="QQ46" s="57" t="s">
        <v>6</v>
      </c>
      <c r="QR46" s="58" t="s">
        <v>9</v>
      </c>
      <c r="QS46" s="186" t="s">
        <v>251</v>
      </c>
      <c r="QT46" s="187" t="s">
        <v>252</v>
      </c>
      <c r="QU46" s="188" t="s">
        <v>253</v>
      </c>
      <c r="QV46" s="187" t="s">
        <v>254</v>
      </c>
      <c r="QW46" s="187" t="s">
        <v>255</v>
      </c>
      <c r="QX46" s="55" t="s">
        <v>256</v>
      </c>
      <c r="QY46" s="56" t="s">
        <v>125</v>
      </c>
      <c r="QZ46" s="57" t="s">
        <v>6</v>
      </c>
      <c r="RA46" s="58" t="s">
        <v>9</v>
      </c>
      <c r="RB46" s="186" t="s">
        <v>251</v>
      </c>
      <c r="RC46" s="187" t="s">
        <v>252</v>
      </c>
      <c r="RD46" s="188" t="s">
        <v>253</v>
      </c>
      <c r="RE46" s="187" t="s">
        <v>254</v>
      </c>
      <c r="RF46" s="187" t="s">
        <v>255</v>
      </c>
      <c r="RG46" s="55" t="s">
        <v>256</v>
      </c>
      <c r="RH46" s="56" t="s">
        <v>125</v>
      </c>
      <c r="RI46" s="57" t="s">
        <v>6</v>
      </c>
      <c r="RJ46" s="58" t="s">
        <v>9</v>
      </c>
      <c r="RK46" s="186" t="s">
        <v>251</v>
      </c>
      <c r="RL46" s="187" t="s">
        <v>252</v>
      </c>
      <c r="RM46" s="188" t="s">
        <v>253</v>
      </c>
      <c r="RN46" s="187" t="s">
        <v>254</v>
      </c>
      <c r="RO46" s="187" t="s">
        <v>255</v>
      </c>
      <c r="RP46" s="55" t="s">
        <v>256</v>
      </c>
      <c r="RQ46" s="56" t="s">
        <v>125</v>
      </c>
      <c r="RR46" s="57" t="s">
        <v>6</v>
      </c>
      <c r="RS46" s="58" t="s">
        <v>9</v>
      </c>
      <c r="RT46" s="186" t="s">
        <v>251</v>
      </c>
      <c r="RU46" s="187" t="s">
        <v>252</v>
      </c>
      <c r="RV46" s="188" t="s">
        <v>253</v>
      </c>
      <c r="RW46" s="187" t="s">
        <v>254</v>
      </c>
      <c r="RX46" s="187" t="s">
        <v>255</v>
      </c>
      <c r="RY46" s="55" t="s">
        <v>256</v>
      </c>
      <c r="RZ46" s="56" t="s">
        <v>125</v>
      </c>
      <c r="SA46" s="57" t="s">
        <v>6</v>
      </c>
      <c r="SB46" s="58" t="s">
        <v>9</v>
      </c>
      <c r="SC46" s="186" t="s">
        <v>251</v>
      </c>
      <c r="SD46" s="187" t="s">
        <v>252</v>
      </c>
      <c r="SE46" s="188" t="s">
        <v>253</v>
      </c>
      <c r="SF46" s="187" t="s">
        <v>254</v>
      </c>
      <c r="SG46" s="187" t="s">
        <v>255</v>
      </c>
      <c r="SH46" s="55" t="s">
        <v>256</v>
      </c>
      <c r="SI46" s="56" t="s">
        <v>125</v>
      </c>
      <c r="SJ46" s="57" t="s">
        <v>6</v>
      </c>
      <c r="SK46" s="58" t="s">
        <v>9</v>
      </c>
      <c r="SL46" s="186" t="s">
        <v>251</v>
      </c>
      <c r="SM46" s="187" t="s">
        <v>252</v>
      </c>
      <c r="SN46" s="188" t="s">
        <v>253</v>
      </c>
      <c r="SO46" s="187" t="s">
        <v>254</v>
      </c>
      <c r="SP46" s="187" t="s">
        <v>255</v>
      </c>
      <c r="SQ46" s="55" t="s">
        <v>256</v>
      </c>
      <c r="SR46" s="56" t="s">
        <v>125</v>
      </c>
      <c r="SS46" s="57" t="s">
        <v>6</v>
      </c>
      <c r="ST46" s="58" t="s">
        <v>9</v>
      </c>
      <c r="SU46" s="186" t="s">
        <v>251</v>
      </c>
      <c r="SV46" s="187" t="s">
        <v>252</v>
      </c>
      <c r="SW46" s="188" t="s">
        <v>253</v>
      </c>
      <c r="SX46" s="187" t="s">
        <v>254</v>
      </c>
      <c r="SY46" s="187" t="s">
        <v>255</v>
      </c>
      <c r="SZ46" s="55" t="s">
        <v>256</v>
      </c>
      <c r="TA46" s="56" t="s">
        <v>125</v>
      </c>
      <c r="TB46" s="57" t="s">
        <v>6</v>
      </c>
      <c r="TC46" s="58" t="s">
        <v>9</v>
      </c>
      <c r="TD46" s="186" t="s">
        <v>251</v>
      </c>
      <c r="TE46" s="187" t="s">
        <v>252</v>
      </c>
      <c r="TF46" s="188" t="s">
        <v>253</v>
      </c>
      <c r="TG46" s="187" t="s">
        <v>254</v>
      </c>
      <c r="TH46" s="187" t="s">
        <v>255</v>
      </c>
      <c r="TI46" s="55" t="s">
        <v>256</v>
      </c>
      <c r="TJ46" s="56" t="s">
        <v>125</v>
      </c>
      <c r="TK46" s="57" t="s">
        <v>6</v>
      </c>
      <c r="TL46" s="58" t="s">
        <v>9</v>
      </c>
      <c r="TM46" s="186" t="s">
        <v>251</v>
      </c>
      <c r="TN46" s="187" t="s">
        <v>252</v>
      </c>
      <c r="TO46" s="188" t="s">
        <v>253</v>
      </c>
      <c r="TP46" s="187" t="s">
        <v>254</v>
      </c>
      <c r="TQ46" s="187" t="s">
        <v>255</v>
      </c>
      <c r="TR46" s="55" t="s">
        <v>256</v>
      </c>
      <c r="TS46" s="56" t="s">
        <v>125</v>
      </c>
      <c r="TT46" s="57" t="s">
        <v>6</v>
      </c>
      <c r="TU46" s="58" t="s">
        <v>9</v>
      </c>
      <c r="TV46" s="186" t="s">
        <v>251</v>
      </c>
      <c r="TW46" s="187" t="s">
        <v>252</v>
      </c>
      <c r="TX46" s="188" t="s">
        <v>253</v>
      </c>
      <c r="TY46" s="187" t="s">
        <v>254</v>
      </c>
      <c r="TZ46" s="187" t="s">
        <v>255</v>
      </c>
      <c r="UA46" s="55" t="s">
        <v>256</v>
      </c>
      <c r="UB46" s="56" t="s">
        <v>125</v>
      </c>
      <c r="UC46" s="57" t="s">
        <v>6</v>
      </c>
      <c r="UD46" s="58" t="s">
        <v>9</v>
      </c>
      <c r="UE46" s="245" t="s">
        <v>251</v>
      </c>
      <c r="UF46" s="172" t="s">
        <v>252</v>
      </c>
      <c r="UG46" s="246" t="s">
        <v>263</v>
      </c>
      <c r="UH46" s="172" t="s">
        <v>254</v>
      </c>
      <c r="UI46" s="172" t="s">
        <v>255</v>
      </c>
      <c r="UJ46" s="247" t="s">
        <v>256</v>
      </c>
      <c r="UK46" s="56" t="s">
        <v>125</v>
      </c>
      <c r="UL46" s="57" t="s">
        <v>6</v>
      </c>
      <c r="UM46" s="58" t="s">
        <v>9</v>
      </c>
      <c r="UN46" s="245" t="s">
        <v>251</v>
      </c>
      <c r="UO46" s="172" t="s">
        <v>252</v>
      </c>
      <c r="UP46" s="246" t="s">
        <v>263</v>
      </c>
      <c r="UQ46" s="172" t="s">
        <v>254</v>
      </c>
      <c r="UR46" s="172" t="s">
        <v>255</v>
      </c>
      <c r="US46" s="247" t="s">
        <v>256</v>
      </c>
      <c r="UT46" s="56" t="s">
        <v>125</v>
      </c>
      <c r="UU46" s="57" t="s">
        <v>6</v>
      </c>
      <c r="UV46" s="58" t="s">
        <v>9</v>
      </c>
      <c r="UW46" s="245" t="s">
        <v>251</v>
      </c>
      <c r="UX46" s="172" t="s">
        <v>252</v>
      </c>
      <c r="UY46" s="246" t="s">
        <v>263</v>
      </c>
      <c r="UZ46" s="172" t="s">
        <v>254</v>
      </c>
      <c r="VA46" s="172" t="s">
        <v>255</v>
      </c>
      <c r="VB46" s="247" t="s">
        <v>256</v>
      </c>
      <c r="VC46" s="56" t="s">
        <v>125</v>
      </c>
      <c r="VD46" s="57" t="s">
        <v>6</v>
      </c>
      <c r="VE46" s="58" t="s">
        <v>9</v>
      </c>
      <c r="VF46" s="245" t="s">
        <v>251</v>
      </c>
      <c r="VG46" s="172" t="s">
        <v>252</v>
      </c>
      <c r="VH46" s="246" t="s">
        <v>263</v>
      </c>
      <c r="VI46" s="172" t="s">
        <v>254</v>
      </c>
      <c r="VJ46" s="172" t="s">
        <v>255</v>
      </c>
      <c r="VK46" s="247" t="s">
        <v>256</v>
      </c>
      <c r="VL46" s="56" t="s">
        <v>125</v>
      </c>
      <c r="VM46" s="57" t="s">
        <v>6</v>
      </c>
      <c r="VN46" s="58" t="s">
        <v>9</v>
      </c>
      <c r="VO46" s="245" t="s">
        <v>251</v>
      </c>
      <c r="VP46" s="172" t="s">
        <v>252</v>
      </c>
      <c r="VQ46" s="246" t="s">
        <v>263</v>
      </c>
      <c r="VR46" s="172" t="s">
        <v>254</v>
      </c>
      <c r="VS46" s="172" t="s">
        <v>255</v>
      </c>
      <c r="VT46" s="247" t="s">
        <v>256</v>
      </c>
      <c r="VU46" s="56" t="s">
        <v>125</v>
      </c>
      <c r="VV46" s="57" t="s">
        <v>6</v>
      </c>
      <c r="VW46" s="58" t="s">
        <v>9</v>
      </c>
      <c r="VX46" s="245" t="s">
        <v>251</v>
      </c>
      <c r="VY46" s="172" t="s">
        <v>252</v>
      </c>
      <c r="VZ46" s="246" t="s">
        <v>263</v>
      </c>
      <c r="WA46" s="172" t="s">
        <v>254</v>
      </c>
      <c r="WB46" s="172" t="s">
        <v>255</v>
      </c>
      <c r="WC46" s="247" t="s">
        <v>256</v>
      </c>
      <c r="WD46" s="56" t="s">
        <v>125</v>
      </c>
      <c r="WE46" s="57" t="s">
        <v>6</v>
      </c>
      <c r="WF46" s="58" t="s">
        <v>9</v>
      </c>
      <c r="WG46" s="245" t="s">
        <v>251</v>
      </c>
      <c r="WH46" s="172" t="s">
        <v>252</v>
      </c>
      <c r="WI46" s="246" t="s">
        <v>263</v>
      </c>
      <c r="WJ46" s="172" t="s">
        <v>254</v>
      </c>
      <c r="WK46" s="172" t="s">
        <v>255</v>
      </c>
      <c r="WL46" s="247" t="s">
        <v>256</v>
      </c>
      <c r="WM46" s="56" t="s">
        <v>125</v>
      </c>
      <c r="WN46" s="57" t="s">
        <v>6</v>
      </c>
      <c r="WO46" s="58" t="s">
        <v>9</v>
      </c>
      <c r="WP46" s="245" t="s">
        <v>251</v>
      </c>
      <c r="WQ46" s="172" t="s">
        <v>252</v>
      </c>
      <c r="WR46" s="246" t="s">
        <v>263</v>
      </c>
      <c r="WS46" s="172" t="s">
        <v>254</v>
      </c>
      <c r="WT46" s="172" t="s">
        <v>255</v>
      </c>
      <c r="WU46" s="247" t="s">
        <v>256</v>
      </c>
      <c r="WV46" s="56" t="s">
        <v>125</v>
      </c>
      <c r="WW46" s="57" t="s">
        <v>6</v>
      </c>
      <c r="WX46" s="58" t="s">
        <v>9</v>
      </c>
      <c r="WY46" s="245" t="s">
        <v>251</v>
      </c>
      <c r="WZ46" s="172" t="s">
        <v>252</v>
      </c>
      <c r="XA46" s="246" t="s">
        <v>263</v>
      </c>
      <c r="XB46" s="172" t="s">
        <v>254</v>
      </c>
      <c r="XC46" s="172" t="s">
        <v>255</v>
      </c>
      <c r="XD46" s="247" t="s">
        <v>256</v>
      </c>
      <c r="XE46" s="56" t="s">
        <v>125</v>
      </c>
      <c r="XF46" s="57" t="s">
        <v>6</v>
      </c>
      <c r="XG46" s="58" t="s">
        <v>9</v>
      </c>
      <c r="XH46" s="245" t="s">
        <v>251</v>
      </c>
      <c r="XI46" s="172" t="s">
        <v>252</v>
      </c>
      <c r="XJ46" s="246" t="s">
        <v>263</v>
      </c>
      <c r="XK46" s="172" t="s">
        <v>254</v>
      </c>
      <c r="XL46" s="172" t="s">
        <v>255</v>
      </c>
      <c r="XM46" s="247" t="s">
        <v>256</v>
      </c>
      <c r="XN46" s="56" t="s">
        <v>125</v>
      </c>
      <c r="XO46" s="57" t="s">
        <v>6</v>
      </c>
      <c r="XP46" s="58" t="s">
        <v>9</v>
      </c>
      <c r="XQ46" s="245" t="s">
        <v>251</v>
      </c>
      <c r="XR46" s="172" t="s">
        <v>252</v>
      </c>
      <c r="XS46" s="246" t="s">
        <v>263</v>
      </c>
      <c r="XT46" s="172" t="s">
        <v>254</v>
      </c>
      <c r="XU46" s="172" t="s">
        <v>255</v>
      </c>
      <c r="XV46" s="247" t="s">
        <v>256</v>
      </c>
      <c r="XW46" s="56" t="s">
        <v>125</v>
      </c>
      <c r="XX46" s="57" t="s">
        <v>6</v>
      </c>
      <c r="XY46" s="58" t="s">
        <v>9</v>
      </c>
      <c r="XZ46" s="245" t="s">
        <v>251</v>
      </c>
      <c r="YA46" s="172" t="s">
        <v>252</v>
      </c>
      <c r="YB46" s="246" t="s">
        <v>263</v>
      </c>
      <c r="YC46" s="172" t="s">
        <v>254</v>
      </c>
      <c r="YD46" s="172" t="s">
        <v>255</v>
      </c>
      <c r="YE46" s="247" t="s">
        <v>256</v>
      </c>
      <c r="YF46" s="56" t="s">
        <v>125</v>
      </c>
      <c r="YG46" s="57" t="s">
        <v>6</v>
      </c>
      <c r="YH46" s="58" t="s">
        <v>9</v>
      </c>
      <c r="YI46" s="245" t="s">
        <v>251</v>
      </c>
      <c r="YJ46" s="172" t="s">
        <v>252</v>
      </c>
      <c r="YK46" s="246" t="s">
        <v>263</v>
      </c>
      <c r="YL46" s="172" t="s">
        <v>254</v>
      </c>
      <c r="YM46" s="172" t="s">
        <v>255</v>
      </c>
      <c r="YN46" s="247" t="s">
        <v>256</v>
      </c>
      <c r="YO46" s="56" t="s">
        <v>125</v>
      </c>
      <c r="YP46" s="57" t="s">
        <v>6</v>
      </c>
      <c r="YQ46" s="58" t="s">
        <v>9</v>
      </c>
      <c r="YR46" s="245" t="s">
        <v>251</v>
      </c>
      <c r="YS46" s="172" t="s">
        <v>252</v>
      </c>
      <c r="YT46" s="246" t="s">
        <v>263</v>
      </c>
      <c r="YU46" s="172" t="s">
        <v>254</v>
      </c>
      <c r="YV46" s="172" t="s">
        <v>255</v>
      </c>
      <c r="YW46" s="247" t="s">
        <v>256</v>
      </c>
      <c r="YX46" s="56" t="s">
        <v>125</v>
      </c>
      <c r="YY46" s="57" t="s">
        <v>6</v>
      </c>
      <c r="YZ46" s="58" t="s">
        <v>9</v>
      </c>
      <c r="ZA46" s="245" t="s">
        <v>251</v>
      </c>
      <c r="ZB46" s="172" t="s">
        <v>252</v>
      </c>
      <c r="ZC46" s="246" t="s">
        <v>263</v>
      </c>
      <c r="ZD46" s="172" t="s">
        <v>254</v>
      </c>
      <c r="ZE46" s="172" t="s">
        <v>255</v>
      </c>
      <c r="ZF46" s="247" t="s">
        <v>256</v>
      </c>
      <c r="ZG46" s="56" t="s">
        <v>125</v>
      </c>
      <c r="ZH46" s="57" t="s">
        <v>6</v>
      </c>
      <c r="ZI46" s="58" t="s">
        <v>9</v>
      </c>
      <c r="ZJ46" s="245" t="s">
        <v>251</v>
      </c>
      <c r="ZK46" s="172" t="s">
        <v>252</v>
      </c>
      <c r="ZL46" s="246" t="s">
        <v>263</v>
      </c>
      <c r="ZM46" s="172" t="s">
        <v>254</v>
      </c>
      <c r="ZN46" s="172" t="s">
        <v>255</v>
      </c>
      <c r="ZO46" s="247" t="s">
        <v>256</v>
      </c>
      <c r="ZP46" s="56" t="s">
        <v>125</v>
      </c>
      <c r="ZQ46" s="57" t="s">
        <v>6</v>
      </c>
      <c r="ZR46" s="58" t="s">
        <v>9</v>
      </c>
      <c r="ZS46" s="245" t="s">
        <v>251</v>
      </c>
      <c r="ZT46" s="172" t="s">
        <v>252</v>
      </c>
      <c r="ZU46" s="246" t="s">
        <v>263</v>
      </c>
      <c r="ZV46" s="172" t="s">
        <v>254</v>
      </c>
      <c r="ZW46" s="172" t="s">
        <v>255</v>
      </c>
      <c r="ZX46" s="247" t="s">
        <v>256</v>
      </c>
      <c r="ZY46" s="56" t="s">
        <v>125</v>
      </c>
      <c r="ZZ46" s="57" t="s">
        <v>6</v>
      </c>
      <c r="AAA46" s="58" t="s">
        <v>9</v>
      </c>
      <c r="AAB46" s="245" t="s">
        <v>251</v>
      </c>
      <c r="AAC46" s="172" t="s">
        <v>252</v>
      </c>
      <c r="AAD46" s="246" t="s">
        <v>263</v>
      </c>
      <c r="AAE46" s="172" t="s">
        <v>254</v>
      </c>
      <c r="AAF46" s="172" t="s">
        <v>255</v>
      </c>
      <c r="AAG46" s="247" t="s">
        <v>256</v>
      </c>
      <c r="AAH46" s="56" t="s">
        <v>125</v>
      </c>
      <c r="AAI46" s="57" t="s">
        <v>6</v>
      </c>
      <c r="AAJ46" s="58" t="s">
        <v>9</v>
      </c>
      <c r="AAK46" s="245" t="s">
        <v>251</v>
      </c>
      <c r="AAL46" s="172" t="s">
        <v>252</v>
      </c>
      <c r="AAM46" s="246" t="s">
        <v>263</v>
      </c>
      <c r="AAN46" s="172" t="s">
        <v>254</v>
      </c>
      <c r="AAO46" s="172" t="s">
        <v>255</v>
      </c>
      <c r="AAP46" s="247" t="s">
        <v>256</v>
      </c>
      <c r="AAQ46" s="56" t="s">
        <v>125</v>
      </c>
      <c r="AAR46" s="57" t="s">
        <v>6</v>
      </c>
      <c r="AAS46" s="58" t="s">
        <v>9</v>
      </c>
      <c r="AAT46" s="245" t="s">
        <v>251</v>
      </c>
      <c r="AAU46" s="172" t="s">
        <v>252</v>
      </c>
      <c r="AAV46" s="246" t="s">
        <v>263</v>
      </c>
      <c r="AAW46" s="172" t="s">
        <v>254</v>
      </c>
      <c r="AAX46" s="172" t="s">
        <v>255</v>
      </c>
      <c r="AAY46" s="247" t="s">
        <v>256</v>
      </c>
      <c r="AAZ46" s="56" t="s">
        <v>125</v>
      </c>
      <c r="ABA46" s="57" t="s">
        <v>6</v>
      </c>
      <c r="ABB46" s="58" t="s">
        <v>9</v>
      </c>
      <c r="ABC46" s="245" t="s">
        <v>251</v>
      </c>
      <c r="ABD46" s="172" t="s">
        <v>252</v>
      </c>
      <c r="ABE46" s="246" t="s">
        <v>263</v>
      </c>
      <c r="ABF46" s="172" t="s">
        <v>254</v>
      </c>
      <c r="ABG46" s="172" t="s">
        <v>255</v>
      </c>
      <c r="ABH46" s="247" t="s">
        <v>256</v>
      </c>
      <c r="ABI46" s="56" t="s">
        <v>125</v>
      </c>
      <c r="ABJ46" s="57" t="s">
        <v>6</v>
      </c>
      <c r="ABK46" s="58" t="s">
        <v>9</v>
      </c>
      <c r="ABL46" s="245" t="s">
        <v>251</v>
      </c>
      <c r="ABM46" s="172" t="s">
        <v>252</v>
      </c>
      <c r="ABN46" s="246" t="s">
        <v>263</v>
      </c>
      <c r="ABO46" s="172" t="s">
        <v>254</v>
      </c>
      <c r="ABP46" s="172" t="s">
        <v>255</v>
      </c>
      <c r="ABQ46" s="247" t="s">
        <v>256</v>
      </c>
      <c r="ABR46" s="56" t="s">
        <v>125</v>
      </c>
      <c r="ABS46" s="57" t="s">
        <v>6</v>
      </c>
      <c r="ABT46" s="58" t="s">
        <v>9</v>
      </c>
      <c r="ABU46" s="245" t="s">
        <v>251</v>
      </c>
      <c r="ABV46" s="172" t="s">
        <v>252</v>
      </c>
      <c r="ABW46" s="246" t="s">
        <v>263</v>
      </c>
      <c r="ABX46" s="172" t="s">
        <v>254</v>
      </c>
      <c r="ABY46" s="172" t="s">
        <v>255</v>
      </c>
      <c r="ABZ46" s="247" t="s">
        <v>256</v>
      </c>
      <c r="ACA46" s="56" t="s">
        <v>125</v>
      </c>
      <c r="ACB46" s="57" t="s">
        <v>6</v>
      </c>
      <c r="ACC46" s="58" t="s">
        <v>9</v>
      </c>
      <c r="ACD46" s="245" t="s">
        <v>251</v>
      </c>
      <c r="ACE46" s="172" t="s">
        <v>252</v>
      </c>
      <c r="ACF46" s="246" t="s">
        <v>263</v>
      </c>
      <c r="ACG46" s="172" t="s">
        <v>254</v>
      </c>
      <c r="ACH46" s="172" t="s">
        <v>255</v>
      </c>
      <c r="ACI46" s="247" t="s">
        <v>256</v>
      </c>
      <c r="ACJ46" s="56" t="s">
        <v>125</v>
      </c>
      <c r="ACK46" s="57" t="s">
        <v>6</v>
      </c>
      <c r="ACL46" s="58" t="s">
        <v>9</v>
      </c>
      <c r="ACM46" s="245" t="s">
        <v>251</v>
      </c>
      <c r="ACN46" s="172" t="s">
        <v>252</v>
      </c>
      <c r="ACO46" s="246" t="s">
        <v>263</v>
      </c>
      <c r="ACP46" s="172" t="s">
        <v>254</v>
      </c>
      <c r="ACQ46" s="172" t="s">
        <v>255</v>
      </c>
      <c r="ACR46" s="247" t="s">
        <v>256</v>
      </c>
      <c r="ACS46" s="56" t="s">
        <v>125</v>
      </c>
      <c r="ACT46" s="57" t="s">
        <v>6</v>
      </c>
      <c r="ACU46" s="58" t="s">
        <v>9</v>
      </c>
      <c r="ACV46" s="245" t="s">
        <v>251</v>
      </c>
      <c r="ACW46" s="172" t="s">
        <v>252</v>
      </c>
      <c r="ACX46" s="246" t="s">
        <v>263</v>
      </c>
      <c r="ACY46" s="172" t="s">
        <v>254</v>
      </c>
      <c r="ACZ46" s="172" t="s">
        <v>255</v>
      </c>
      <c r="ADA46" s="247" t="s">
        <v>256</v>
      </c>
      <c r="ADB46" s="56" t="s">
        <v>125</v>
      </c>
      <c r="ADC46" s="57" t="s">
        <v>6</v>
      </c>
      <c r="ADD46" s="58" t="s">
        <v>9</v>
      </c>
      <c r="ADE46" s="245" t="s">
        <v>251</v>
      </c>
      <c r="ADF46" s="172" t="s">
        <v>252</v>
      </c>
      <c r="ADG46" s="246" t="s">
        <v>263</v>
      </c>
      <c r="ADH46" s="172" t="s">
        <v>254</v>
      </c>
      <c r="ADI46" s="172" t="s">
        <v>255</v>
      </c>
      <c r="ADJ46" s="247" t="s">
        <v>256</v>
      </c>
      <c r="ADK46" s="56" t="s">
        <v>125</v>
      </c>
      <c r="ADL46" s="57" t="s">
        <v>6</v>
      </c>
      <c r="ADM46" s="58" t="s">
        <v>9</v>
      </c>
      <c r="ADN46" s="245" t="s">
        <v>251</v>
      </c>
      <c r="ADO46" s="172" t="s">
        <v>252</v>
      </c>
      <c r="ADP46" s="246" t="s">
        <v>263</v>
      </c>
      <c r="ADQ46" s="172" t="s">
        <v>254</v>
      </c>
      <c r="ADR46" s="172" t="s">
        <v>255</v>
      </c>
      <c r="ADS46" s="247" t="s">
        <v>256</v>
      </c>
      <c r="ADT46" s="56" t="s">
        <v>125</v>
      </c>
      <c r="ADU46" s="57" t="s">
        <v>6</v>
      </c>
      <c r="ADV46" s="58" t="s">
        <v>9</v>
      </c>
      <c r="ADW46" s="245" t="s">
        <v>251</v>
      </c>
      <c r="ADX46" s="172" t="s">
        <v>252</v>
      </c>
      <c r="ADY46" s="246" t="s">
        <v>263</v>
      </c>
      <c r="ADZ46" s="172" t="s">
        <v>254</v>
      </c>
      <c r="AEA46" s="172" t="s">
        <v>255</v>
      </c>
      <c r="AEB46" s="247" t="s">
        <v>256</v>
      </c>
      <c r="AEC46" s="56" t="s">
        <v>125</v>
      </c>
      <c r="AED46" s="57" t="s">
        <v>6</v>
      </c>
      <c r="AEE46" s="58" t="s">
        <v>9</v>
      </c>
      <c r="AEF46" s="245" t="s">
        <v>251</v>
      </c>
      <c r="AEG46" s="172" t="s">
        <v>252</v>
      </c>
      <c r="AEH46" s="246" t="s">
        <v>263</v>
      </c>
      <c r="AEI46" s="172" t="s">
        <v>254</v>
      </c>
      <c r="AEJ46" s="172" t="s">
        <v>255</v>
      </c>
      <c r="AEK46" s="247" t="s">
        <v>256</v>
      </c>
      <c r="AEL46" s="56" t="s">
        <v>125</v>
      </c>
      <c r="AEM46" s="57" t="s">
        <v>6</v>
      </c>
      <c r="AEN46" s="58" t="s">
        <v>9</v>
      </c>
      <c r="AEO46" s="245" t="s">
        <v>251</v>
      </c>
      <c r="AEP46" s="172" t="s">
        <v>252</v>
      </c>
      <c r="AEQ46" s="246" t="s">
        <v>263</v>
      </c>
      <c r="AER46" s="172" t="s">
        <v>254</v>
      </c>
      <c r="AES46" s="172" t="s">
        <v>255</v>
      </c>
      <c r="AET46" s="247" t="s">
        <v>256</v>
      </c>
      <c r="AEU46" s="56" t="s">
        <v>125</v>
      </c>
      <c r="AEV46" s="57" t="s">
        <v>6</v>
      </c>
      <c r="AEW46" s="58" t="s">
        <v>9</v>
      </c>
      <c r="AEX46" s="245" t="s">
        <v>251</v>
      </c>
      <c r="AEY46" s="172" t="s">
        <v>252</v>
      </c>
      <c r="AEZ46" s="246" t="s">
        <v>263</v>
      </c>
      <c r="AFA46" s="172" t="s">
        <v>254</v>
      </c>
      <c r="AFB46" s="172" t="s">
        <v>255</v>
      </c>
      <c r="AFC46" s="247" t="s">
        <v>256</v>
      </c>
      <c r="AFD46" s="56" t="s">
        <v>125</v>
      </c>
      <c r="AFE46" s="57" t="s">
        <v>6</v>
      </c>
      <c r="AFF46" s="58" t="s">
        <v>9</v>
      </c>
      <c r="AFG46" s="245" t="s">
        <v>251</v>
      </c>
      <c r="AFH46" s="172" t="s">
        <v>252</v>
      </c>
      <c r="AFI46" s="246" t="s">
        <v>263</v>
      </c>
      <c r="AFJ46" s="172" t="s">
        <v>254</v>
      </c>
      <c r="AFK46" s="172" t="s">
        <v>255</v>
      </c>
      <c r="AFL46" s="247" t="s">
        <v>256</v>
      </c>
      <c r="AFM46" s="56" t="s">
        <v>125</v>
      </c>
      <c r="AFN46" s="57" t="s">
        <v>6</v>
      </c>
      <c r="AFO46" s="58" t="s">
        <v>9</v>
      </c>
      <c r="AFP46" s="245" t="s">
        <v>251</v>
      </c>
      <c r="AFQ46" s="172" t="s">
        <v>252</v>
      </c>
      <c r="AFR46" s="246" t="s">
        <v>263</v>
      </c>
      <c r="AFS46" s="172" t="s">
        <v>254</v>
      </c>
      <c r="AFT46" s="172" t="s">
        <v>255</v>
      </c>
      <c r="AFU46" s="247" t="s">
        <v>256</v>
      </c>
      <c r="AFV46" s="56" t="s">
        <v>125</v>
      </c>
      <c r="AFW46" s="57" t="s">
        <v>6</v>
      </c>
      <c r="AFX46" s="58" t="s">
        <v>9</v>
      </c>
      <c r="AFY46" s="245" t="s">
        <v>251</v>
      </c>
      <c r="AFZ46" s="172" t="s">
        <v>252</v>
      </c>
      <c r="AGA46" s="246" t="s">
        <v>263</v>
      </c>
      <c r="AGB46" s="172" t="s">
        <v>254</v>
      </c>
      <c r="AGC46" s="172" t="s">
        <v>255</v>
      </c>
      <c r="AGD46" s="247" t="s">
        <v>256</v>
      </c>
      <c r="AGE46" s="56" t="s">
        <v>125</v>
      </c>
      <c r="AGF46" s="57" t="s">
        <v>6</v>
      </c>
      <c r="AGG46" s="58" t="s">
        <v>9</v>
      </c>
      <c r="AGH46" s="245" t="s">
        <v>251</v>
      </c>
      <c r="AGI46" s="172" t="s">
        <v>252</v>
      </c>
      <c r="AGJ46" s="246" t="s">
        <v>263</v>
      </c>
      <c r="AGK46" s="172" t="s">
        <v>254</v>
      </c>
      <c r="AGL46" s="172" t="s">
        <v>255</v>
      </c>
      <c r="AGM46" s="247" t="s">
        <v>256</v>
      </c>
      <c r="AGN46" s="56" t="s">
        <v>125</v>
      </c>
      <c r="AGO46" s="57" t="s">
        <v>6</v>
      </c>
      <c r="AGP46" s="58" t="s">
        <v>9</v>
      </c>
      <c r="AGQ46" s="245" t="s">
        <v>251</v>
      </c>
      <c r="AGR46" s="172" t="s">
        <v>252</v>
      </c>
      <c r="AGS46" s="246" t="s">
        <v>263</v>
      </c>
      <c r="AGT46" s="172" t="s">
        <v>254</v>
      </c>
      <c r="AGU46" s="172" t="s">
        <v>255</v>
      </c>
      <c r="AGV46" s="247" t="s">
        <v>256</v>
      </c>
      <c r="AGW46" s="56" t="s">
        <v>125</v>
      </c>
      <c r="AGX46" s="57" t="s">
        <v>6</v>
      </c>
      <c r="AGY46" s="58" t="s">
        <v>9</v>
      </c>
      <c r="AGZ46" s="245" t="s">
        <v>251</v>
      </c>
      <c r="AHA46" s="172" t="s">
        <v>252</v>
      </c>
      <c r="AHB46" s="246" t="s">
        <v>263</v>
      </c>
      <c r="AHC46" s="172" t="s">
        <v>254</v>
      </c>
      <c r="AHD46" s="172" t="s">
        <v>255</v>
      </c>
      <c r="AHE46" s="247" t="s">
        <v>256</v>
      </c>
      <c r="AHF46" s="56" t="s">
        <v>125</v>
      </c>
      <c r="AHG46" s="57" t="s">
        <v>6</v>
      </c>
      <c r="AHH46" s="58" t="s">
        <v>9</v>
      </c>
      <c r="AHI46" s="245" t="s">
        <v>251</v>
      </c>
      <c r="AHJ46" s="172" t="s">
        <v>252</v>
      </c>
      <c r="AHK46" s="246" t="s">
        <v>263</v>
      </c>
      <c r="AHL46" s="172" t="s">
        <v>254</v>
      </c>
      <c r="AHM46" s="172" t="s">
        <v>255</v>
      </c>
      <c r="AHN46" s="247" t="s">
        <v>256</v>
      </c>
      <c r="AHO46" s="56" t="s">
        <v>125</v>
      </c>
      <c r="AHP46" s="57" t="s">
        <v>6</v>
      </c>
      <c r="AHQ46" s="58" t="s">
        <v>9</v>
      </c>
      <c r="AHR46" s="245" t="s">
        <v>251</v>
      </c>
      <c r="AHS46" s="172" t="s">
        <v>252</v>
      </c>
      <c r="AHT46" s="246" t="s">
        <v>263</v>
      </c>
      <c r="AHU46" s="172" t="s">
        <v>254</v>
      </c>
      <c r="AHV46" s="172" t="s">
        <v>255</v>
      </c>
      <c r="AHW46" s="247" t="s">
        <v>256</v>
      </c>
      <c r="AHX46" s="56" t="s">
        <v>125</v>
      </c>
      <c r="AHY46" s="57" t="s">
        <v>6</v>
      </c>
      <c r="AHZ46" s="58" t="s">
        <v>9</v>
      </c>
      <c r="AIA46" s="245" t="s">
        <v>251</v>
      </c>
      <c r="AIB46" s="172" t="s">
        <v>252</v>
      </c>
      <c r="AIC46" s="246" t="s">
        <v>263</v>
      </c>
      <c r="AID46" s="172" t="s">
        <v>254</v>
      </c>
      <c r="AIE46" s="172" t="s">
        <v>255</v>
      </c>
      <c r="AIF46" s="247" t="s">
        <v>256</v>
      </c>
      <c r="AIG46" s="56" t="s">
        <v>125</v>
      </c>
      <c r="AIH46" s="57" t="s">
        <v>6</v>
      </c>
      <c r="AII46" s="58" t="s">
        <v>9</v>
      </c>
      <c r="AIJ46" s="245" t="s">
        <v>251</v>
      </c>
      <c r="AIK46" s="172" t="s">
        <v>252</v>
      </c>
      <c r="AIL46" s="246" t="s">
        <v>263</v>
      </c>
      <c r="AIM46" s="172" t="s">
        <v>254</v>
      </c>
      <c r="AIN46" s="172" t="s">
        <v>255</v>
      </c>
      <c r="AIO46" s="247" t="s">
        <v>256</v>
      </c>
      <c r="AIP46" s="56" t="s">
        <v>125</v>
      </c>
      <c r="AIQ46" s="57" t="s">
        <v>6</v>
      </c>
      <c r="AIR46" s="58" t="s">
        <v>9</v>
      </c>
      <c r="AIS46" s="245" t="s">
        <v>251</v>
      </c>
      <c r="AIT46" s="172" t="s">
        <v>252</v>
      </c>
      <c r="AIU46" s="246" t="s">
        <v>263</v>
      </c>
      <c r="AIV46" s="172" t="s">
        <v>254</v>
      </c>
      <c r="AIW46" s="172" t="s">
        <v>255</v>
      </c>
      <c r="AIX46" s="247" t="s">
        <v>256</v>
      </c>
      <c r="AIY46" s="56" t="s">
        <v>125</v>
      </c>
      <c r="AIZ46" s="57" t="s">
        <v>6</v>
      </c>
      <c r="AJA46" s="58" t="s">
        <v>9</v>
      </c>
      <c r="AJB46" s="245" t="s">
        <v>251</v>
      </c>
      <c r="AJC46" s="172" t="s">
        <v>252</v>
      </c>
      <c r="AJD46" s="246" t="s">
        <v>263</v>
      </c>
      <c r="AJE46" s="172" t="s">
        <v>254</v>
      </c>
      <c r="AJF46" s="172" t="s">
        <v>255</v>
      </c>
      <c r="AJG46" s="247" t="s">
        <v>256</v>
      </c>
      <c r="AJH46" s="56" t="s">
        <v>125</v>
      </c>
      <c r="AJI46" s="57" t="s">
        <v>6</v>
      </c>
      <c r="AJJ46" s="58" t="s">
        <v>9</v>
      </c>
      <c r="AJK46" s="245" t="s">
        <v>251</v>
      </c>
      <c r="AJL46" s="172" t="s">
        <v>252</v>
      </c>
      <c r="AJM46" s="246" t="s">
        <v>263</v>
      </c>
      <c r="AJN46" s="172" t="s">
        <v>254</v>
      </c>
      <c r="AJO46" s="172" t="s">
        <v>255</v>
      </c>
      <c r="AJP46" s="247" t="s">
        <v>256</v>
      </c>
      <c r="AJQ46" s="56" t="s">
        <v>125</v>
      </c>
      <c r="AJR46" s="57" t="s">
        <v>6</v>
      </c>
      <c r="AJS46" s="58" t="s">
        <v>9</v>
      </c>
      <c r="AJT46" s="245" t="s">
        <v>251</v>
      </c>
      <c r="AJU46" s="172" t="s">
        <v>252</v>
      </c>
      <c r="AJV46" s="246" t="s">
        <v>263</v>
      </c>
      <c r="AJW46" s="172" t="s">
        <v>254</v>
      </c>
      <c r="AJX46" s="172" t="s">
        <v>255</v>
      </c>
      <c r="AJY46" s="247" t="s">
        <v>256</v>
      </c>
      <c r="AJZ46" s="56" t="s">
        <v>125</v>
      </c>
      <c r="AKA46" s="57" t="s">
        <v>6</v>
      </c>
      <c r="AKB46" s="58" t="s">
        <v>9</v>
      </c>
      <c r="AKC46" s="245" t="s">
        <v>251</v>
      </c>
      <c r="AKD46" s="172" t="s">
        <v>252</v>
      </c>
      <c r="AKE46" s="246" t="s">
        <v>263</v>
      </c>
      <c r="AKF46" s="172" t="s">
        <v>254</v>
      </c>
      <c r="AKG46" s="172" t="s">
        <v>255</v>
      </c>
      <c r="AKH46" s="247" t="s">
        <v>256</v>
      </c>
      <c r="AKI46" s="56" t="s">
        <v>125</v>
      </c>
      <c r="AKJ46" s="57" t="s">
        <v>6</v>
      </c>
      <c r="AKK46" s="58" t="s">
        <v>9</v>
      </c>
      <c r="AKL46" s="245" t="s">
        <v>251</v>
      </c>
      <c r="AKM46" s="172" t="s">
        <v>252</v>
      </c>
      <c r="AKN46" s="246" t="s">
        <v>263</v>
      </c>
      <c r="AKO46" s="172" t="s">
        <v>254</v>
      </c>
      <c r="AKP46" s="172" t="s">
        <v>255</v>
      </c>
      <c r="AKQ46" s="247" t="s">
        <v>256</v>
      </c>
      <c r="AKR46" s="56" t="s">
        <v>125</v>
      </c>
      <c r="AKS46" s="57" t="s">
        <v>6</v>
      </c>
      <c r="AKT46" s="58" t="s">
        <v>9</v>
      </c>
      <c r="AKU46" s="245" t="s">
        <v>251</v>
      </c>
      <c r="AKV46" s="172" t="s">
        <v>252</v>
      </c>
      <c r="AKW46" s="246" t="s">
        <v>263</v>
      </c>
      <c r="AKX46" s="172" t="s">
        <v>254</v>
      </c>
      <c r="AKY46" s="172" t="s">
        <v>255</v>
      </c>
      <c r="AKZ46" s="247" t="s">
        <v>256</v>
      </c>
      <c r="ALA46" s="56" t="s">
        <v>125</v>
      </c>
      <c r="ALB46" s="57" t="s">
        <v>6</v>
      </c>
      <c r="ALC46" s="58" t="s">
        <v>9</v>
      </c>
      <c r="ALD46" s="245" t="s">
        <v>251</v>
      </c>
      <c r="ALE46" s="172" t="s">
        <v>252</v>
      </c>
      <c r="ALF46" s="246" t="s">
        <v>263</v>
      </c>
      <c r="ALG46" s="172" t="s">
        <v>254</v>
      </c>
      <c r="ALH46" s="172" t="s">
        <v>255</v>
      </c>
      <c r="ALI46" s="247" t="s">
        <v>256</v>
      </c>
      <c r="ALJ46" s="56" t="s">
        <v>125</v>
      </c>
      <c r="ALK46" s="57" t="s">
        <v>6</v>
      </c>
      <c r="ALL46" s="58" t="s">
        <v>9</v>
      </c>
      <c r="ALM46" s="245" t="s">
        <v>251</v>
      </c>
      <c r="ALN46" s="172" t="s">
        <v>252</v>
      </c>
      <c r="ALO46" s="246" t="s">
        <v>263</v>
      </c>
      <c r="ALP46" s="172" t="s">
        <v>254</v>
      </c>
      <c r="ALQ46" s="172" t="s">
        <v>255</v>
      </c>
      <c r="ALR46" s="247" t="s">
        <v>256</v>
      </c>
      <c r="ALS46" s="56" t="s">
        <v>125</v>
      </c>
      <c r="ALT46" s="57" t="s">
        <v>6</v>
      </c>
      <c r="ALU46" s="58" t="s">
        <v>9</v>
      </c>
      <c r="ALV46" s="245" t="s">
        <v>251</v>
      </c>
      <c r="ALW46" s="172" t="s">
        <v>252</v>
      </c>
      <c r="ALX46" s="246" t="s">
        <v>263</v>
      </c>
      <c r="ALY46" s="172" t="s">
        <v>254</v>
      </c>
      <c r="ALZ46" s="172" t="s">
        <v>255</v>
      </c>
      <c r="AMA46" s="247" t="s">
        <v>256</v>
      </c>
      <c r="AMB46" s="56" t="s">
        <v>125</v>
      </c>
      <c r="AMC46" s="57" t="s">
        <v>6</v>
      </c>
      <c r="AMD46" s="58" t="s">
        <v>9</v>
      </c>
      <c r="AME46" s="245" t="s">
        <v>251</v>
      </c>
      <c r="AMF46" s="172" t="s">
        <v>252</v>
      </c>
      <c r="AMG46" s="246" t="s">
        <v>263</v>
      </c>
      <c r="AMH46" s="172" t="s">
        <v>254</v>
      </c>
      <c r="AMI46" s="172" t="s">
        <v>255</v>
      </c>
      <c r="AMJ46" s="247" t="s">
        <v>256</v>
      </c>
      <c r="AMK46" s="56" t="s">
        <v>125</v>
      </c>
      <c r="AML46" s="57" t="s">
        <v>6</v>
      </c>
      <c r="AMM46" s="58" t="s">
        <v>9</v>
      </c>
      <c r="AMN46" s="245" t="s">
        <v>251</v>
      </c>
      <c r="AMO46" s="172" t="s">
        <v>252</v>
      </c>
      <c r="AMP46" s="246" t="s">
        <v>263</v>
      </c>
      <c r="AMQ46" s="172" t="s">
        <v>254</v>
      </c>
      <c r="AMR46" s="172" t="s">
        <v>255</v>
      </c>
      <c r="AMS46" s="247" t="s">
        <v>256</v>
      </c>
      <c r="AMT46" s="56" t="s">
        <v>125</v>
      </c>
      <c r="AMU46" s="57" t="s">
        <v>6</v>
      </c>
      <c r="AMV46" s="58" t="s">
        <v>9</v>
      </c>
      <c r="AMW46" s="245" t="s">
        <v>251</v>
      </c>
      <c r="AMX46" s="172" t="s">
        <v>252</v>
      </c>
      <c r="AMY46" s="246" t="s">
        <v>263</v>
      </c>
      <c r="AMZ46" s="172" t="s">
        <v>254</v>
      </c>
      <c r="ANA46" s="172" t="s">
        <v>255</v>
      </c>
      <c r="ANB46" s="247" t="s">
        <v>256</v>
      </c>
      <c r="ANC46" s="56" t="s">
        <v>125</v>
      </c>
      <c r="AND46" s="57" t="s">
        <v>6</v>
      </c>
      <c r="ANE46" s="58" t="s">
        <v>9</v>
      </c>
      <c r="ANF46" s="245" t="s">
        <v>251</v>
      </c>
      <c r="ANG46" s="172" t="s">
        <v>252</v>
      </c>
      <c r="ANH46" s="246" t="s">
        <v>263</v>
      </c>
      <c r="ANI46" s="172" t="s">
        <v>254</v>
      </c>
      <c r="ANJ46" s="172" t="s">
        <v>255</v>
      </c>
      <c r="ANK46" s="247" t="s">
        <v>256</v>
      </c>
      <c r="ANL46" s="56" t="s">
        <v>125</v>
      </c>
      <c r="ANM46" s="57" t="s">
        <v>6</v>
      </c>
      <c r="ANN46" s="58" t="s">
        <v>9</v>
      </c>
      <c r="ANO46" s="245" t="s">
        <v>251</v>
      </c>
      <c r="ANP46" s="172" t="s">
        <v>252</v>
      </c>
      <c r="ANQ46" s="246" t="s">
        <v>263</v>
      </c>
      <c r="ANR46" s="172" t="s">
        <v>254</v>
      </c>
      <c r="ANS46" s="172" t="s">
        <v>255</v>
      </c>
      <c r="ANT46" s="247" t="s">
        <v>256</v>
      </c>
      <c r="ANU46" s="56" t="s">
        <v>125</v>
      </c>
      <c r="ANV46" s="57" t="s">
        <v>6</v>
      </c>
      <c r="ANW46" s="58" t="s">
        <v>9</v>
      </c>
      <c r="ANX46" s="245" t="s">
        <v>251</v>
      </c>
      <c r="ANY46" s="172" t="s">
        <v>252</v>
      </c>
      <c r="ANZ46" s="246" t="s">
        <v>263</v>
      </c>
      <c r="AOA46" s="172" t="s">
        <v>254</v>
      </c>
      <c r="AOB46" s="172" t="s">
        <v>255</v>
      </c>
      <c r="AOC46" s="247" t="s">
        <v>256</v>
      </c>
      <c r="AOD46" s="56" t="s">
        <v>125</v>
      </c>
      <c r="AOE46" s="57" t="s">
        <v>6</v>
      </c>
      <c r="AOF46" s="58" t="s">
        <v>9</v>
      </c>
      <c r="AOG46" s="245" t="s">
        <v>251</v>
      </c>
      <c r="AOH46" s="172" t="s">
        <v>252</v>
      </c>
      <c r="AOI46" s="246" t="s">
        <v>263</v>
      </c>
      <c r="AOJ46" s="172" t="s">
        <v>254</v>
      </c>
      <c r="AOK46" s="172" t="s">
        <v>255</v>
      </c>
      <c r="AOL46" s="247" t="s">
        <v>256</v>
      </c>
      <c r="AOM46" s="56" t="s">
        <v>125</v>
      </c>
      <c r="AON46" s="57" t="s">
        <v>6</v>
      </c>
      <c r="AOO46" s="58" t="s">
        <v>9</v>
      </c>
      <c r="AOP46" s="172" t="s">
        <v>251</v>
      </c>
      <c r="AOQ46" s="172" t="s">
        <v>252</v>
      </c>
      <c r="AOR46" s="246" t="s">
        <v>263</v>
      </c>
      <c r="AOS46" s="172" t="s">
        <v>254</v>
      </c>
      <c r="AOT46" s="172" t="s">
        <v>255</v>
      </c>
      <c r="AOU46" s="247" t="s">
        <v>256</v>
      </c>
      <c r="AOV46" s="56" t="s">
        <v>125</v>
      </c>
      <c r="AOW46" s="57" t="s">
        <v>6</v>
      </c>
      <c r="AOX46" s="58" t="s">
        <v>9</v>
      </c>
      <c r="AOY46" s="245" t="s">
        <v>251</v>
      </c>
      <c r="AOZ46" s="172" t="s">
        <v>252</v>
      </c>
      <c r="APA46" s="246" t="s">
        <v>263</v>
      </c>
      <c r="APB46" s="172" t="s">
        <v>254</v>
      </c>
      <c r="APC46" s="172" t="s">
        <v>255</v>
      </c>
      <c r="APD46" s="247" t="s">
        <v>256</v>
      </c>
      <c r="APE46" s="56" t="s">
        <v>125</v>
      </c>
      <c r="APF46" s="57" t="s">
        <v>6</v>
      </c>
      <c r="APG46" s="58" t="s">
        <v>9</v>
      </c>
      <c r="APH46" s="245" t="s">
        <v>251</v>
      </c>
      <c r="API46" s="172" t="s">
        <v>252</v>
      </c>
      <c r="APJ46" s="246" t="s">
        <v>263</v>
      </c>
      <c r="APK46" s="172" t="s">
        <v>254</v>
      </c>
      <c r="APL46" s="172" t="s">
        <v>255</v>
      </c>
      <c r="APM46" s="247" t="s">
        <v>256</v>
      </c>
      <c r="APN46" s="56" t="s">
        <v>125</v>
      </c>
      <c r="APO46" s="57" t="s">
        <v>6</v>
      </c>
      <c r="APP46" s="58" t="s">
        <v>9</v>
      </c>
      <c r="APQ46" s="245" t="s">
        <v>251</v>
      </c>
      <c r="APR46" s="172" t="s">
        <v>252</v>
      </c>
      <c r="APS46" s="246" t="s">
        <v>263</v>
      </c>
      <c r="APT46" s="172" t="s">
        <v>254</v>
      </c>
      <c r="APU46" s="172" t="s">
        <v>255</v>
      </c>
      <c r="APV46" s="247" t="s">
        <v>256</v>
      </c>
      <c r="APW46" s="56" t="s">
        <v>125</v>
      </c>
      <c r="APX46" s="57" t="s">
        <v>6</v>
      </c>
      <c r="APY46" s="58" t="s">
        <v>9</v>
      </c>
      <c r="APZ46" s="245" t="s">
        <v>251</v>
      </c>
      <c r="AQA46" s="172" t="s">
        <v>252</v>
      </c>
      <c r="AQB46" s="246" t="s">
        <v>263</v>
      </c>
      <c r="AQC46" s="172" t="s">
        <v>254</v>
      </c>
      <c r="AQD46" s="172" t="s">
        <v>255</v>
      </c>
      <c r="AQE46" s="247" t="s">
        <v>256</v>
      </c>
      <c r="AQF46" s="56" t="s">
        <v>125</v>
      </c>
      <c r="AQG46" s="57" t="s">
        <v>6</v>
      </c>
      <c r="AQH46" s="58" t="s">
        <v>9</v>
      </c>
      <c r="AQI46" s="245" t="s">
        <v>251</v>
      </c>
      <c r="AQJ46" s="172" t="s">
        <v>252</v>
      </c>
      <c r="AQK46" s="246" t="s">
        <v>263</v>
      </c>
      <c r="AQL46" s="172" t="s">
        <v>254</v>
      </c>
      <c r="AQM46" s="172" t="s">
        <v>255</v>
      </c>
      <c r="AQN46" s="247" t="s">
        <v>256</v>
      </c>
      <c r="AQO46" s="56" t="s">
        <v>125</v>
      </c>
      <c r="AQP46" s="57" t="s">
        <v>6</v>
      </c>
      <c r="AQQ46" s="58" t="s">
        <v>9</v>
      </c>
      <c r="AQR46" s="245" t="s">
        <v>251</v>
      </c>
      <c r="AQS46" s="172" t="s">
        <v>252</v>
      </c>
      <c r="AQT46" s="246" t="s">
        <v>263</v>
      </c>
      <c r="AQU46" s="172" t="s">
        <v>254</v>
      </c>
      <c r="AQV46" s="172" t="s">
        <v>255</v>
      </c>
      <c r="AQW46" s="247" t="s">
        <v>256</v>
      </c>
      <c r="AQX46" s="56" t="s">
        <v>125</v>
      </c>
      <c r="AQY46" s="57" t="s">
        <v>6</v>
      </c>
      <c r="AQZ46" s="58" t="s">
        <v>9</v>
      </c>
      <c r="ARA46" s="245" t="s">
        <v>251</v>
      </c>
      <c r="ARB46" s="172" t="s">
        <v>252</v>
      </c>
      <c r="ARC46" s="246" t="s">
        <v>263</v>
      </c>
      <c r="ARD46" s="172" t="s">
        <v>254</v>
      </c>
      <c r="ARE46" s="172" t="s">
        <v>255</v>
      </c>
      <c r="ARF46" s="247" t="s">
        <v>256</v>
      </c>
      <c r="ARG46" s="56" t="s">
        <v>125</v>
      </c>
      <c r="ARH46" s="57" t="s">
        <v>6</v>
      </c>
      <c r="ARI46" s="58" t="s">
        <v>9</v>
      </c>
      <c r="ARJ46" s="245" t="s">
        <v>251</v>
      </c>
      <c r="ARK46" s="172" t="s">
        <v>252</v>
      </c>
      <c r="ARL46" s="246" t="s">
        <v>263</v>
      </c>
      <c r="ARM46" s="172" t="s">
        <v>254</v>
      </c>
      <c r="ARN46" s="172" t="s">
        <v>255</v>
      </c>
      <c r="ARO46" s="247" t="s">
        <v>256</v>
      </c>
      <c r="ARP46" s="56" t="s">
        <v>125</v>
      </c>
      <c r="ARQ46" s="57" t="s">
        <v>6</v>
      </c>
      <c r="ARR46" s="58" t="s">
        <v>9</v>
      </c>
      <c r="ARS46" s="245" t="s">
        <v>251</v>
      </c>
      <c r="ART46" s="172" t="s">
        <v>252</v>
      </c>
      <c r="ARU46" s="246" t="s">
        <v>263</v>
      </c>
      <c r="ARV46" s="172" t="s">
        <v>254</v>
      </c>
      <c r="ARW46" s="172" t="s">
        <v>255</v>
      </c>
      <c r="ARX46" s="247" t="s">
        <v>256</v>
      </c>
      <c r="ARY46" s="56" t="s">
        <v>125</v>
      </c>
      <c r="ARZ46" s="57" t="s">
        <v>6</v>
      </c>
      <c r="ASA46" s="58" t="s">
        <v>9</v>
      </c>
      <c r="ASB46" s="245" t="s">
        <v>251</v>
      </c>
      <c r="ASC46" s="172" t="s">
        <v>252</v>
      </c>
      <c r="ASD46" s="246" t="s">
        <v>263</v>
      </c>
      <c r="ASE46" s="172" t="s">
        <v>254</v>
      </c>
      <c r="ASF46" s="172" t="s">
        <v>255</v>
      </c>
      <c r="ASG46" s="247" t="s">
        <v>256</v>
      </c>
      <c r="ASH46" s="56" t="s">
        <v>125</v>
      </c>
      <c r="ASI46" s="57" t="s">
        <v>6</v>
      </c>
      <c r="ASJ46" s="58" t="s">
        <v>9</v>
      </c>
      <c r="ASK46" s="245" t="s">
        <v>251</v>
      </c>
      <c r="ASL46" s="172" t="s">
        <v>252</v>
      </c>
      <c r="ASM46" s="246" t="s">
        <v>263</v>
      </c>
      <c r="ASN46" s="172" t="s">
        <v>254</v>
      </c>
      <c r="ASO46" s="172" t="s">
        <v>255</v>
      </c>
      <c r="ASP46" s="247" t="s">
        <v>256</v>
      </c>
      <c r="ASQ46" s="56" t="s">
        <v>125</v>
      </c>
      <c r="ASR46" s="57" t="s">
        <v>6</v>
      </c>
      <c r="ASS46" s="58" t="s">
        <v>9</v>
      </c>
      <c r="AST46" s="245" t="s">
        <v>251</v>
      </c>
      <c r="ASU46" s="172" t="s">
        <v>252</v>
      </c>
      <c r="ASV46" s="246" t="s">
        <v>263</v>
      </c>
      <c r="ASW46" s="172" t="s">
        <v>254</v>
      </c>
      <c r="ASX46" s="172" t="s">
        <v>255</v>
      </c>
      <c r="ASY46" s="247" t="s">
        <v>256</v>
      </c>
      <c r="ASZ46" s="56" t="s">
        <v>125</v>
      </c>
      <c r="ATA46" s="57" t="s">
        <v>6</v>
      </c>
      <c r="ATB46" s="58" t="s">
        <v>9</v>
      </c>
      <c r="ATC46" s="245" t="s">
        <v>251</v>
      </c>
      <c r="ATD46" s="172" t="s">
        <v>252</v>
      </c>
      <c r="ATE46" s="246" t="s">
        <v>263</v>
      </c>
      <c r="ATF46" s="172" t="s">
        <v>254</v>
      </c>
      <c r="ATG46" s="172" t="s">
        <v>255</v>
      </c>
      <c r="ATH46" s="247" t="s">
        <v>256</v>
      </c>
      <c r="ATI46" s="56" t="s">
        <v>125</v>
      </c>
      <c r="ATJ46" s="57" t="s">
        <v>6</v>
      </c>
      <c r="ATK46" s="58" t="s">
        <v>9</v>
      </c>
      <c r="ATL46" s="245" t="s">
        <v>251</v>
      </c>
      <c r="ATM46" s="172" t="s">
        <v>252</v>
      </c>
      <c r="ATN46" s="246" t="s">
        <v>263</v>
      </c>
      <c r="ATO46" s="172" t="s">
        <v>254</v>
      </c>
      <c r="ATP46" s="172" t="s">
        <v>255</v>
      </c>
      <c r="ATQ46" s="247" t="s">
        <v>256</v>
      </c>
      <c r="ATR46" s="56" t="s">
        <v>125</v>
      </c>
      <c r="ATS46" s="57" t="s">
        <v>6</v>
      </c>
      <c r="ATT46" s="58" t="s">
        <v>9</v>
      </c>
      <c r="ATU46" s="172" t="s">
        <v>251</v>
      </c>
      <c r="ATV46" s="172" t="s">
        <v>252</v>
      </c>
      <c r="ATW46" s="246" t="s">
        <v>263</v>
      </c>
      <c r="ATX46" s="172" t="s">
        <v>254</v>
      </c>
      <c r="ATY46" s="172" t="s">
        <v>255</v>
      </c>
      <c r="ATZ46" s="241" t="s">
        <v>256</v>
      </c>
      <c r="AUD46" s="245" t="s">
        <v>251</v>
      </c>
      <c r="AUE46" s="172" t="s">
        <v>252</v>
      </c>
      <c r="AUF46" s="246" t="s">
        <v>263</v>
      </c>
      <c r="AUG46" s="172" t="s">
        <v>254</v>
      </c>
      <c r="AUH46" s="172" t="s">
        <v>255</v>
      </c>
      <c r="AUI46" s="241" t="s">
        <v>256</v>
      </c>
      <c r="AUM46" s="245" t="s">
        <v>251</v>
      </c>
      <c r="AUN46" s="172" t="s">
        <v>252</v>
      </c>
      <c r="AUO46" s="246" t="s">
        <v>263</v>
      </c>
      <c r="AUP46" s="172" t="s">
        <v>254</v>
      </c>
      <c r="AUQ46" s="172" t="s">
        <v>255</v>
      </c>
      <c r="AUR46" s="241" t="s">
        <v>256</v>
      </c>
      <c r="AUV46" s="245" t="s">
        <v>251</v>
      </c>
      <c r="AUW46" s="172" t="s">
        <v>252</v>
      </c>
      <c r="AUX46" s="246" t="s">
        <v>263</v>
      </c>
      <c r="AUY46" s="172" t="s">
        <v>254</v>
      </c>
      <c r="AUZ46" s="172" t="s">
        <v>255</v>
      </c>
      <c r="AVA46" s="241" t="s">
        <v>256</v>
      </c>
      <c r="AVE46" s="245" t="s">
        <v>251</v>
      </c>
      <c r="AVF46" s="172" t="s">
        <v>252</v>
      </c>
      <c r="AVG46" s="246" t="s">
        <v>263</v>
      </c>
      <c r="AVH46" s="172" t="s">
        <v>254</v>
      </c>
      <c r="AVI46" s="172" t="s">
        <v>255</v>
      </c>
      <c r="AVJ46" s="241" t="s">
        <v>256</v>
      </c>
      <c r="AVN46" s="245" t="s">
        <v>251</v>
      </c>
      <c r="AVO46" s="172" t="s">
        <v>252</v>
      </c>
      <c r="AVP46" s="246" t="s">
        <v>263</v>
      </c>
      <c r="AVQ46" s="172" t="s">
        <v>254</v>
      </c>
      <c r="AVR46" s="172" t="s">
        <v>255</v>
      </c>
      <c r="AVS46" s="241" t="s">
        <v>256</v>
      </c>
      <c r="AVW46" s="245" t="s">
        <v>251</v>
      </c>
      <c r="AVX46" s="172" t="s">
        <v>252</v>
      </c>
      <c r="AVY46" s="246" t="s">
        <v>263</v>
      </c>
      <c r="AVZ46" s="172" t="s">
        <v>254</v>
      </c>
      <c r="AWA46" s="172" t="s">
        <v>255</v>
      </c>
      <c r="AWB46" s="241" t="s">
        <v>256</v>
      </c>
      <c r="AWF46" s="245" t="s">
        <v>251</v>
      </c>
      <c r="AWG46" s="172" t="s">
        <v>252</v>
      </c>
      <c r="AWH46" s="246" t="s">
        <v>263</v>
      </c>
      <c r="AWI46" s="172" t="s">
        <v>254</v>
      </c>
      <c r="AWJ46" s="172" t="s">
        <v>255</v>
      </c>
      <c r="AWK46" s="241" t="s">
        <v>256</v>
      </c>
      <c r="AWO46" s="245" t="s">
        <v>251</v>
      </c>
      <c r="AWP46" s="172" t="s">
        <v>252</v>
      </c>
      <c r="AWQ46" s="246" t="s">
        <v>263</v>
      </c>
      <c r="AWR46" s="172" t="s">
        <v>254</v>
      </c>
      <c r="AWS46" s="172" t="s">
        <v>255</v>
      </c>
      <c r="AWT46" s="241" t="s">
        <v>256</v>
      </c>
      <c r="AWX46" s="245" t="s">
        <v>251</v>
      </c>
      <c r="AWY46" s="172" t="s">
        <v>252</v>
      </c>
      <c r="AWZ46" s="246" t="s">
        <v>263</v>
      </c>
      <c r="AXA46" s="172" t="s">
        <v>254</v>
      </c>
      <c r="AXB46" s="172" t="s">
        <v>255</v>
      </c>
      <c r="AXC46" s="241" t="s">
        <v>256</v>
      </c>
      <c r="AXG46" s="245" t="s">
        <v>251</v>
      </c>
      <c r="AXH46" s="172" t="s">
        <v>252</v>
      </c>
      <c r="AXI46" s="246" t="s">
        <v>263</v>
      </c>
      <c r="AXJ46" s="172" t="s">
        <v>254</v>
      </c>
      <c r="AXK46" s="172" t="s">
        <v>255</v>
      </c>
      <c r="AXL46" s="241" t="s">
        <v>256</v>
      </c>
      <c r="AXP46" s="245" t="s">
        <v>251</v>
      </c>
      <c r="AXQ46" s="172" t="s">
        <v>252</v>
      </c>
      <c r="AXR46" s="246" t="s">
        <v>263</v>
      </c>
      <c r="AXS46" s="172" t="s">
        <v>254</v>
      </c>
      <c r="AXT46" s="172" t="s">
        <v>255</v>
      </c>
      <c r="AXU46" s="241" t="s">
        <v>256</v>
      </c>
      <c r="AXY46" s="245" t="s">
        <v>251</v>
      </c>
      <c r="AXZ46" s="172" t="s">
        <v>252</v>
      </c>
      <c r="AYA46" s="246" t="s">
        <v>263</v>
      </c>
      <c r="AYB46" s="172" t="s">
        <v>254</v>
      </c>
      <c r="AYC46" s="172" t="s">
        <v>255</v>
      </c>
      <c r="AYD46" s="241" t="s">
        <v>256</v>
      </c>
      <c r="AYH46" s="245" t="s">
        <v>251</v>
      </c>
      <c r="AYI46" s="172" t="s">
        <v>252</v>
      </c>
      <c r="AYJ46" s="246" t="s">
        <v>263</v>
      </c>
      <c r="AYK46" s="172" t="s">
        <v>254</v>
      </c>
      <c r="AYL46" s="172" t="s">
        <v>255</v>
      </c>
      <c r="AYM46" s="241" t="s">
        <v>256</v>
      </c>
      <c r="AYQ46" s="245" t="s">
        <v>251</v>
      </c>
      <c r="AYR46" s="172" t="s">
        <v>252</v>
      </c>
      <c r="AYS46" s="246" t="s">
        <v>263</v>
      </c>
      <c r="AYT46" s="172" t="s">
        <v>254</v>
      </c>
      <c r="AYU46" s="172" t="s">
        <v>255</v>
      </c>
      <c r="AYV46" s="241" t="s">
        <v>256</v>
      </c>
      <c r="AYZ46" s="245" t="s">
        <v>251</v>
      </c>
      <c r="AZA46" s="172" t="s">
        <v>252</v>
      </c>
      <c r="AZB46" s="246" t="s">
        <v>263</v>
      </c>
      <c r="AZC46" s="172" t="s">
        <v>254</v>
      </c>
      <c r="AZD46" s="172" t="s">
        <v>255</v>
      </c>
      <c r="AZE46" s="241" t="s">
        <v>256</v>
      </c>
      <c r="AZI46" s="245" t="s">
        <v>251</v>
      </c>
      <c r="AZJ46" s="172" t="s">
        <v>252</v>
      </c>
      <c r="AZK46" s="246" t="s">
        <v>263</v>
      </c>
      <c r="AZL46" s="172" t="s">
        <v>254</v>
      </c>
      <c r="AZM46" s="172" t="s">
        <v>255</v>
      </c>
      <c r="AZN46" s="241" t="s">
        <v>256</v>
      </c>
      <c r="AZR46" s="245" t="s">
        <v>251</v>
      </c>
      <c r="AZS46" s="172" t="s">
        <v>252</v>
      </c>
      <c r="AZT46" s="246" t="s">
        <v>263</v>
      </c>
      <c r="AZU46" s="172" t="s">
        <v>254</v>
      </c>
      <c r="AZV46" s="172" t="s">
        <v>255</v>
      </c>
      <c r="AZW46" s="241" t="s">
        <v>256</v>
      </c>
      <c r="BAA46" s="245" t="s">
        <v>251</v>
      </c>
      <c r="BAB46" s="172" t="s">
        <v>252</v>
      </c>
      <c r="BAC46" s="246" t="s">
        <v>263</v>
      </c>
      <c r="BAD46" s="172" t="s">
        <v>254</v>
      </c>
      <c r="BAE46" s="172" t="s">
        <v>255</v>
      </c>
      <c r="BAF46" s="241" t="s">
        <v>256</v>
      </c>
      <c r="BAJ46" s="245" t="s">
        <v>251</v>
      </c>
      <c r="BAK46" s="172" t="s">
        <v>252</v>
      </c>
      <c r="BAL46" s="246" t="s">
        <v>263</v>
      </c>
      <c r="BAM46" s="172" t="s">
        <v>254</v>
      </c>
      <c r="BAN46" s="172" t="s">
        <v>255</v>
      </c>
      <c r="BAO46" s="241" t="s">
        <v>256</v>
      </c>
      <c r="BAS46" s="245" t="s">
        <v>251</v>
      </c>
      <c r="BAT46" s="172" t="s">
        <v>252</v>
      </c>
      <c r="BAU46" s="246" t="s">
        <v>263</v>
      </c>
      <c r="BAV46" s="172" t="s">
        <v>254</v>
      </c>
      <c r="BAW46" s="172" t="s">
        <v>255</v>
      </c>
      <c r="BAX46" s="241" t="s">
        <v>256</v>
      </c>
      <c r="BBB46" s="245" t="s">
        <v>251</v>
      </c>
      <c r="BBC46" s="172" t="s">
        <v>252</v>
      </c>
      <c r="BBD46" s="246" t="s">
        <v>263</v>
      </c>
      <c r="BBE46" s="172" t="s">
        <v>254</v>
      </c>
      <c r="BBF46" s="172" t="s">
        <v>255</v>
      </c>
      <c r="BBG46" s="241" t="s">
        <v>256</v>
      </c>
      <c r="BBK46" s="245" t="s">
        <v>251</v>
      </c>
      <c r="BBL46" s="172" t="s">
        <v>252</v>
      </c>
      <c r="BBM46" s="246" t="s">
        <v>263</v>
      </c>
      <c r="BBN46" s="172" t="s">
        <v>254</v>
      </c>
      <c r="BBO46" s="172" t="s">
        <v>255</v>
      </c>
      <c r="BBP46" s="241" t="s">
        <v>256</v>
      </c>
      <c r="BBT46" s="245" t="s">
        <v>251</v>
      </c>
      <c r="BBU46" s="172" t="s">
        <v>252</v>
      </c>
      <c r="BBV46" s="246" t="s">
        <v>263</v>
      </c>
      <c r="BBW46" s="172" t="s">
        <v>254</v>
      </c>
      <c r="BBX46" s="172" t="s">
        <v>255</v>
      </c>
      <c r="BBY46" s="241" t="s">
        <v>256</v>
      </c>
      <c r="BCC46" s="245" t="s">
        <v>251</v>
      </c>
      <c r="BCD46" s="172" t="s">
        <v>252</v>
      </c>
      <c r="BCE46" s="246" t="s">
        <v>263</v>
      </c>
      <c r="BCF46" s="172" t="s">
        <v>254</v>
      </c>
      <c r="BCG46" s="172" t="s">
        <v>255</v>
      </c>
      <c r="BCH46" s="241" t="s">
        <v>256</v>
      </c>
      <c r="BCL46" s="245" t="s">
        <v>251</v>
      </c>
      <c r="BCM46" s="172" t="s">
        <v>252</v>
      </c>
      <c r="BCN46" s="246" t="s">
        <v>263</v>
      </c>
      <c r="BCO46" s="172" t="s">
        <v>254</v>
      </c>
      <c r="BCP46" s="172" t="s">
        <v>255</v>
      </c>
      <c r="BCQ46" s="241" t="s">
        <v>256</v>
      </c>
      <c r="BCU46" s="245" t="s">
        <v>251</v>
      </c>
      <c r="BCV46" s="172" t="s">
        <v>252</v>
      </c>
      <c r="BCW46" s="246" t="s">
        <v>263</v>
      </c>
      <c r="BCX46" s="172" t="s">
        <v>254</v>
      </c>
      <c r="BCY46" s="172" t="s">
        <v>255</v>
      </c>
      <c r="BCZ46" s="241" t="s">
        <v>256</v>
      </c>
      <c r="BDD46" s="245" t="s">
        <v>251</v>
      </c>
      <c r="BDE46" s="172" t="s">
        <v>252</v>
      </c>
      <c r="BDF46" s="246" t="s">
        <v>263</v>
      </c>
      <c r="BDG46" s="172" t="s">
        <v>254</v>
      </c>
      <c r="BDH46" s="172" t="s">
        <v>255</v>
      </c>
      <c r="BDI46" s="241" t="s">
        <v>256</v>
      </c>
      <c r="BDM46" s="245" t="s">
        <v>251</v>
      </c>
      <c r="BDN46" s="172" t="s">
        <v>252</v>
      </c>
      <c r="BDO46" s="246" t="s">
        <v>263</v>
      </c>
      <c r="BDP46" s="172" t="s">
        <v>254</v>
      </c>
      <c r="BDQ46" s="172" t="s">
        <v>255</v>
      </c>
      <c r="BDR46" s="241" t="s">
        <v>256</v>
      </c>
      <c r="BDV46" s="245" t="s">
        <v>251</v>
      </c>
      <c r="BDW46" s="172" t="s">
        <v>252</v>
      </c>
      <c r="BDX46" s="246" t="s">
        <v>263</v>
      </c>
      <c r="BDY46" s="172" t="s">
        <v>254</v>
      </c>
      <c r="BDZ46" s="172" t="s">
        <v>255</v>
      </c>
      <c r="BEA46" s="241" t="s">
        <v>256</v>
      </c>
      <c r="BEE46" s="245" t="s">
        <v>251</v>
      </c>
      <c r="BEF46" s="172" t="s">
        <v>252</v>
      </c>
      <c r="BEG46" s="246" t="s">
        <v>263</v>
      </c>
      <c r="BEH46" s="172" t="s">
        <v>254</v>
      </c>
      <c r="BEI46" s="172" t="s">
        <v>255</v>
      </c>
      <c r="BEJ46" s="241" t="s">
        <v>256</v>
      </c>
      <c r="BEN46" s="245" t="s">
        <v>251</v>
      </c>
      <c r="BEO46" s="172" t="s">
        <v>252</v>
      </c>
      <c r="BEP46" s="246" t="s">
        <v>263</v>
      </c>
      <c r="BEQ46" s="172" t="s">
        <v>254</v>
      </c>
      <c r="BER46" s="172" t="s">
        <v>255</v>
      </c>
      <c r="BES46" s="241" t="s">
        <v>256</v>
      </c>
      <c r="BEW46" s="245" t="s">
        <v>251</v>
      </c>
      <c r="BEX46" s="172" t="s">
        <v>252</v>
      </c>
      <c r="BEY46" s="246" t="s">
        <v>263</v>
      </c>
      <c r="BEZ46" s="172" t="s">
        <v>254</v>
      </c>
      <c r="BFA46" s="172" t="s">
        <v>255</v>
      </c>
      <c r="BFB46" s="241" t="s">
        <v>256</v>
      </c>
      <c r="BFF46" s="245" t="s">
        <v>251</v>
      </c>
      <c r="BFG46" s="172" t="s">
        <v>252</v>
      </c>
      <c r="BFH46" s="246" t="s">
        <v>263</v>
      </c>
      <c r="BFI46" s="172" t="s">
        <v>254</v>
      </c>
      <c r="BFJ46" s="172" t="s">
        <v>255</v>
      </c>
      <c r="BFK46" s="241" t="s">
        <v>256</v>
      </c>
      <c r="BFO46" s="245" t="s">
        <v>251</v>
      </c>
      <c r="BFP46" s="172" t="s">
        <v>252</v>
      </c>
      <c r="BFQ46" s="246" t="s">
        <v>263</v>
      </c>
      <c r="BFR46" s="172" t="s">
        <v>254</v>
      </c>
      <c r="BFS46" s="172" t="s">
        <v>255</v>
      </c>
      <c r="BFT46" s="241" t="s">
        <v>256</v>
      </c>
      <c r="BFX46" s="245" t="s">
        <v>251</v>
      </c>
      <c r="BFY46" s="172" t="s">
        <v>252</v>
      </c>
      <c r="BFZ46" s="246" t="s">
        <v>263</v>
      </c>
      <c r="BGA46" s="172" t="s">
        <v>254</v>
      </c>
      <c r="BGB46" s="172" t="s">
        <v>255</v>
      </c>
      <c r="BGC46" s="241" t="s">
        <v>256</v>
      </c>
      <c r="BGG46" s="245" t="s">
        <v>251</v>
      </c>
      <c r="BGH46" s="172" t="s">
        <v>252</v>
      </c>
      <c r="BGI46" s="246" t="s">
        <v>263</v>
      </c>
      <c r="BGJ46" s="172" t="s">
        <v>254</v>
      </c>
      <c r="BGK46" s="172" t="s">
        <v>255</v>
      </c>
      <c r="BGL46" s="241" t="s">
        <v>256</v>
      </c>
      <c r="BGP46" s="245" t="s">
        <v>251</v>
      </c>
      <c r="BGQ46" s="172" t="s">
        <v>252</v>
      </c>
      <c r="BGR46" s="246" t="s">
        <v>263</v>
      </c>
      <c r="BGS46" s="172" t="s">
        <v>254</v>
      </c>
      <c r="BGT46" s="172" t="s">
        <v>255</v>
      </c>
      <c r="BGU46" s="241" t="s">
        <v>256</v>
      </c>
      <c r="BGY46" s="245" t="s">
        <v>251</v>
      </c>
      <c r="BGZ46" s="172" t="s">
        <v>252</v>
      </c>
      <c r="BHA46" s="246" t="s">
        <v>263</v>
      </c>
      <c r="BHB46" s="172" t="s">
        <v>254</v>
      </c>
      <c r="BHC46" s="172" t="s">
        <v>255</v>
      </c>
      <c r="BHD46" s="241" t="s">
        <v>256</v>
      </c>
      <c r="BHH46" s="245" t="s">
        <v>251</v>
      </c>
      <c r="BHI46" s="172" t="s">
        <v>252</v>
      </c>
      <c r="BHJ46" s="246" t="s">
        <v>263</v>
      </c>
      <c r="BHK46" s="172" t="s">
        <v>254</v>
      </c>
      <c r="BHL46" s="172" t="s">
        <v>255</v>
      </c>
      <c r="BHM46" s="241" t="s">
        <v>256</v>
      </c>
      <c r="BHQ46" s="245" t="s">
        <v>251</v>
      </c>
      <c r="BHR46" s="172" t="s">
        <v>252</v>
      </c>
      <c r="BHS46" s="246" t="s">
        <v>263</v>
      </c>
      <c r="BHT46" s="172" t="s">
        <v>254</v>
      </c>
      <c r="BHU46" s="172" t="s">
        <v>255</v>
      </c>
      <c r="BHV46" s="241" t="s">
        <v>256</v>
      </c>
      <c r="BHZ46" s="245" t="s">
        <v>251</v>
      </c>
      <c r="BIA46" s="172" t="s">
        <v>252</v>
      </c>
      <c r="BIB46" s="246" t="s">
        <v>263</v>
      </c>
      <c r="BIC46" s="172" t="s">
        <v>254</v>
      </c>
      <c r="BID46" s="172" t="s">
        <v>255</v>
      </c>
      <c r="BIE46" s="241" t="s">
        <v>256</v>
      </c>
      <c r="BII46" s="245" t="s">
        <v>251</v>
      </c>
      <c r="BIJ46" s="172" t="s">
        <v>252</v>
      </c>
      <c r="BIK46" s="246" t="s">
        <v>263</v>
      </c>
      <c r="BIL46" s="172" t="s">
        <v>254</v>
      </c>
      <c r="BIM46" s="172" t="s">
        <v>255</v>
      </c>
      <c r="BIN46" s="241" t="s">
        <v>256</v>
      </c>
      <c r="BIR46" s="245" t="s">
        <v>251</v>
      </c>
      <c r="BIS46" s="172" t="s">
        <v>252</v>
      </c>
      <c r="BIT46" s="246" t="s">
        <v>263</v>
      </c>
      <c r="BIU46" s="172" t="s">
        <v>254</v>
      </c>
      <c r="BIV46" s="172" t="s">
        <v>255</v>
      </c>
      <c r="BIW46" s="241" t="s">
        <v>256</v>
      </c>
      <c r="BJA46" s="245" t="s">
        <v>251</v>
      </c>
      <c r="BJB46" s="172" t="s">
        <v>252</v>
      </c>
      <c r="BJC46" s="246" t="s">
        <v>253</v>
      </c>
      <c r="BJD46" s="172" t="s">
        <v>254</v>
      </c>
      <c r="BJE46" s="172" t="s">
        <v>255</v>
      </c>
      <c r="BJF46" s="241" t="s">
        <v>256</v>
      </c>
      <c r="BJJ46" s="245" t="s">
        <v>251</v>
      </c>
      <c r="BJK46" s="172" t="s">
        <v>252</v>
      </c>
      <c r="BJL46" s="246" t="s">
        <v>253</v>
      </c>
      <c r="BJM46" s="172" t="s">
        <v>254</v>
      </c>
      <c r="BJN46" s="172" t="s">
        <v>255</v>
      </c>
      <c r="BJO46" s="241" t="s">
        <v>256</v>
      </c>
      <c r="BJS46" s="245" t="s">
        <v>251</v>
      </c>
      <c r="BJT46" s="172" t="s">
        <v>252</v>
      </c>
      <c r="BJU46" s="246" t="s">
        <v>253</v>
      </c>
      <c r="BJV46" s="172" t="s">
        <v>254</v>
      </c>
      <c r="BJW46" s="172" t="s">
        <v>255</v>
      </c>
      <c r="BJX46" s="241" t="s">
        <v>256</v>
      </c>
      <c r="BKB46" s="245" t="s">
        <v>251</v>
      </c>
      <c r="BKC46" s="172" t="s">
        <v>252</v>
      </c>
      <c r="BKD46" s="246" t="s">
        <v>253</v>
      </c>
      <c r="BKE46" s="172" t="s">
        <v>254</v>
      </c>
      <c r="BKF46" s="172" t="s">
        <v>255</v>
      </c>
      <c r="BKG46" s="241" t="s">
        <v>256</v>
      </c>
      <c r="BKK46" s="245" t="s">
        <v>251</v>
      </c>
      <c r="BKL46" s="172" t="s">
        <v>252</v>
      </c>
      <c r="BKM46" s="246" t="s">
        <v>253</v>
      </c>
      <c r="BKN46" s="172" t="s">
        <v>254</v>
      </c>
      <c r="BKO46" s="172" t="s">
        <v>255</v>
      </c>
      <c r="BKP46" s="241" t="s">
        <v>256</v>
      </c>
      <c r="BKT46" s="245" t="s">
        <v>251</v>
      </c>
      <c r="BKU46" s="172" t="s">
        <v>252</v>
      </c>
      <c r="BKV46" s="246" t="s">
        <v>253</v>
      </c>
      <c r="BKW46" s="172" t="s">
        <v>254</v>
      </c>
      <c r="BKX46" s="172" t="s">
        <v>255</v>
      </c>
      <c r="BKY46" s="241" t="s">
        <v>256</v>
      </c>
      <c r="BLC46" s="245" t="s">
        <v>251</v>
      </c>
      <c r="BLD46" s="172" t="s">
        <v>252</v>
      </c>
      <c r="BLE46" s="246" t="s">
        <v>253</v>
      </c>
      <c r="BLF46" s="172" t="s">
        <v>254</v>
      </c>
      <c r="BLG46" s="172" t="s">
        <v>255</v>
      </c>
      <c r="BLH46" s="241" t="s">
        <v>256</v>
      </c>
      <c r="BLL46" s="245" t="s">
        <v>251</v>
      </c>
      <c r="BLM46" s="172" t="s">
        <v>252</v>
      </c>
      <c r="BLN46" s="246" t="s">
        <v>253</v>
      </c>
      <c r="BLO46" s="172" t="s">
        <v>254</v>
      </c>
      <c r="BLP46" s="172" t="s">
        <v>255</v>
      </c>
      <c r="BLQ46" s="241" t="s">
        <v>256</v>
      </c>
      <c r="BLU46" s="245" t="s">
        <v>251</v>
      </c>
      <c r="BLV46" s="172" t="s">
        <v>252</v>
      </c>
      <c r="BLW46" s="246" t="s">
        <v>253</v>
      </c>
      <c r="BLX46" s="172" t="s">
        <v>254</v>
      </c>
      <c r="BLY46" s="172" t="s">
        <v>255</v>
      </c>
      <c r="BLZ46" s="241" t="s">
        <v>256</v>
      </c>
      <c r="BMD46" s="245" t="s">
        <v>251</v>
      </c>
      <c r="BME46" s="172" t="s">
        <v>252</v>
      </c>
      <c r="BMF46" s="246" t="s">
        <v>253</v>
      </c>
      <c r="BMG46" s="172" t="s">
        <v>254</v>
      </c>
      <c r="BMH46" s="172" t="s">
        <v>255</v>
      </c>
      <c r="BMI46" s="241" t="s">
        <v>256</v>
      </c>
      <c r="BMM46" s="245" t="s">
        <v>251</v>
      </c>
      <c r="BMN46" s="172" t="s">
        <v>252</v>
      </c>
      <c r="BMO46" s="246" t="s">
        <v>253</v>
      </c>
      <c r="BMP46" s="172" t="s">
        <v>254</v>
      </c>
      <c r="BMQ46" s="172" t="s">
        <v>255</v>
      </c>
      <c r="BMR46" s="241" t="s">
        <v>256</v>
      </c>
      <c r="BMV46" s="245" t="s">
        <v>251</v>
      </c>
      <c r="BMW46" s="172" t="s">
        <v>252</v>
      </c>
      <c r="BMX46" s="246" t="s">
        <v>253</v>
      </c>
      <c r="BMY46" s="172" t="s">
        <v>254</v>
      </c>
      <c r="BMZ46" s="172" t="s">
        <v>255</v>
      </c>
      <c r="BNA46" s="241" t="s">
        <v>256</v>
      </c>
      <c r="BNE46" s="245" t="s">
        <v>251</v>
      </c>
      <c r="BNF46" s="172" t="s">
        <v>252</v>
      </c>
      <c r="BNG46" s="246" t="s">
        <v>253</v>
      </c>
      <c r="BNH46" s="172" t="s">
        <v>254</v>
      </c>
      <c r="BNI46" s="172" t="s">
        <v>255</v>
      </c>
      <c r="BNJ46" s="241" t="s">
        <v>256</v>
      </c>
      <c r="BNN46" s="245" t="s">
        <v>251</v>
      </c>
      <c r="BNO46" s="172" t="s">
        <v>252</v>
      </c>
      <c r="BNP46" s="246" t="s">
        <v>253</v>
      </c>
      <c r="BNQ46" s="172" t="s">
        <v>254</v>
      </c>
      <c r="BNR46" s="172" t="s">
        <v>255</v>
      </c>
      <c r="BNS46" s="241" t="s">
        <v>256</v>
      </c>
      <c r="BNW46" s="245" t="s">
        <v>251</v>
      </c>
      <c r="BNX46" s="172" t="s">
        <v>252</v>
      </c>
      <c r="BNY46" s="246" t="s">
        <v>253</v>
      </c>
      <c r="BNZ46" s="172" t="s">
        <v>254</v>
      </c>
      <c r="BOA46" s="172" t="s">
        <v>255</v>
      </c>
      <c r="BOB46" s="241" t="s">
        <v>256</v>
      </c>
      <c r="BOF46" s="245" t="s">
        <v>251</v>
      </c>
      <c r="BOG46" s="172" t="s">
        <v>252</v>
      </c>
      <c r="BOH46" s="246" t="s">
        <v>253</v>
      </c>
      <c r="BOI46" s="172" t="s">
        <v>254</v>
      </c>
      <c r="BOJ46" s="172" t="s">
        <v>255</v>
      </c>
      <c r="BOK46" s="241" t="s">
        <v>256</v>
      </c>
      <c r="BOO46" s="245" t="s">
        <v>251</v>
      </c>
      <c r="BOP46" s="172" t="s">
        <v>252</v>
      </c>
      <c r="BOQ46" s="246" t="s">
        <v>253</v>
      </c>
      <c r="BOR46" s="172" t="s">
        <v>254</v>
      </c>
      <c r="BOS46" s="172" t="s">
        <v>255</v>
      </c>
      <c r="BOT46" s="241" t="s">
        <v>256</v>
      </c>
      <c r="BOX46" s="245" t="s">
        <v>251</v>
      </c>
      <c r="BOY46" s="172" t="s">
        <v>252</v>
      </c>
      <c r="BOZ46" s="246" t="s">
        <v>253</v>
      </c>
      <c r="BPA46" s="172" t="s">
        <v>254</v>
      </c>
      <c r="BPB46" s="172" t="s">
        <v>255</v>
      </c>
      <c r="BPC46" s="241" t="s">
        <v>256</v>
      </c>
      <c r="BPG46" s="245" t="s">
        <v>251</v>
      </c>
      <c r="BPH46" s="172" t="s">
        <v>252</v>
      </c>
      <c r="BPI46" s="246" t="s">
        <v>253</v>
      </c>
      <c r="BPJ46" s="172" t="s">
        <v>254</v>
      </c>
      <c r="BPK46" s="172" t="s">
        <v>255</v>
      </c>
      <c r="BPL46" s="241" t="s">
        <v>256</v>
      </c>
      <c r="BPP46" s="245" t="s">
        <v>251</v>
      </c>
      <c r="BPQ46" s="172" t="s">
        <v>252</v>
      </c>
      <c r="BPR46" s="246" t="s">
        <v>253</v>
      </c>
      <c r="BPS46" s="172" t="s">
        <v>254</v>
      </c>
      <c r="BPT46" s="172" t="s">
        <v>255</v>
      </c>
      <c r="BPU46" s="241" t="s">
        <v>256</v>
      </c>
      <c r="BPY46" s="245" t="s">
        <v>251</v>
      </c>
      <c r="BPZ46" s="172" t="s">
        <v>252</v>
      </c>
      <c r="BQA46" s="246" t="s">
        <v>253</v>
      </c>
      <c r="BQB46" s="172" t="s">
        <v>254</v>
      </c>
      <c r="BQC46" s="172" t="s">
        <v>255</v>
      </c>
      <c r="BQD46" s="241" t="s">
        <v>256</v>
      </c>
      <c r="BQH46" s="245" t="s">
        <v>251</v>
      </c>
      <c r="BQI46" s="172" t="s">
        <v>252</v>
      </c>
      <c r="BQJ46" s="246" t="s">
        <v>253</v>
      </c>
      <c r="BQK46" s="172" t="s">
        <v>254</v>
      </c>
      <c r="BQL46" s="172" t="s">
        <v>255</v>
      </c>
      <c r="BQM46" s="241" t="s">
        <v>256</v>
      </c>
      <c r="BQQ46" s="245" t="s">
        <v>251</v>
      </c>
      <c r="BQR46" s="172" t="s">
        <v>252</v>
      </c>
      <c r="BQS46" s="246" t="s">
        <v>253</v>
      </c>
      <c r="BQT46" s="172" t="s">
        <v>254</v>
      </c>
      <c r="BQU46" s="172" t="s">
        <v>255</v>
      </c>
      <c r="BQV46" s="241" t="s">
        <v>256</v>
      </c>
      <c r="BQZ46" s="245" t="s">
        <v>251</v>
      </c>
      <c r="BRA46" s="172" t="s">
        <v>252</v>
      </c>
      <c r="BRB46" s="246" t="s">
        <v>253</v>
      </c>
      <c r="BRC46" s="172" t="s">
        <v>254</v>
      </c>
      <c r="BRD46" s="172" t="s">
        <v>255</v>
      </c>
      <c r="BRE46" s="241" t="s">
        <v>256</v>
      </c>
      <c r="BRI46" s="245" t="s">
        <v>251</v>
      </c>
      <c r="BRJ46" s="172" t="s">
        <v>252</v>
      </c>
      <c r="BRK46" s="246" t="s">
        <v>253</v>
      </c>
      <c r="BRL46" s="172" t="s">
        <v>254</v>
      </c>
      <c r="BRM46" s="172" t="s">
        <v>255</v>
      </c>
      <c r="BRN46" s="241" t="s">
        <v>256</v>
      </c>
      <c r="BRR46" s="245" t="s">
        <v>251</v>
      </c>
      <c r="BRS46" s="172" t="s">
        <v>252</v>
      </c>
      <c r="BRT46" s="246" t="s">
        <v>253</v>
      </c>
      <c r="BRU46" s="172" t="s">
        <v>254</v>
      </c>
      <c r="BRV46" s="172" t="s">
        <v>255</v>
      </c>
      <c r="BRW46" s="241" t="s">
        <v>256</v>
      </c>
      <c r="BSA46" s="245" t="s">
        <v>251</v>
      </c>
      <c r="BSB46" s="172" t="s">
        <v>252</v>
      </c>
      <c r="BSC46" s="246" t="s">
        <v>253</v>
      </c>
      <c r="BSD46" s="172" t="s">
        <v>254</v>
      </c>
      <c r="BSE46" s="172" t="s">
        <v>255</v>
      </c>
      <c r="BSF46" s="241" t="s">
        <v>256</v>
      </c>
      <c r="BSJ46" s="245" t="s">
        <v>251</v>
      </c>
      <c r="BSK46" s="172" t="s">
        <v>252</v>
      </c>
      <c r="BSL46" s="246" t="s">
        <v>253</v>
      </c>
      <c r="BSM46" s="172" t="s">
        <v>254</v>
      </c>
      <c r="BSN46" s="172" t="s">
        <v>255</v>
      </c>
      <c r="BSO46" s="241" t="s">
        <v>256</v>
      </c>
      <c r="BSS46" s="245" t="s">
        <v>251</v>
      </c>
      <c r="BST46" s="172" t="s">
        <v>252</v>
      </c>
      <c r="BSU46" s="246" t="s">
        <v>253</v>
      </c>
      <c r="BSV46" s="172" t="s">
        <v>254</v>
      </c>
      <c r="BSW46" s="172" t="s">
        <v>255</v>
      </c>
      <c r="BSX46" s="241" t="s">
        <v>256</v>
      </c>
      <c r="BTB46" s="245" t="s">
        <v>251</v>
      </c>
      <c r="BTC46" s="172" t="s">
        <v>252</v>
      </c>
      <c r="BTD46" s="246" t="s">
        <v>253</v>
      </c>
      <c r="BTE46" s="172" t="s">
        <v>254</v>
      </c>
      <c r="BTF46" s="172" t="s">
        <v>255</v>
      </c>
      <c r="BTG46" s="241" t="s">
        <v>256</v>
      </c>
      <c r="BTK46" s="245" t="s">
        <v>251</v>
      </c>
      <c r="BTL46" s="172" t="s">
        <v>252</v>
      </c>
      <c r="BTM46" s="246" t="s">
        <v>253</v>
      </c>
      <c r="BTN46" s="172" t="s">
        <v>254</v>
      </c>
      <c r="BTO46" s="172" t="s">
        <v>255</v>
      </c>
      <c r="BTP46" s="241" t="s">
        <v>256</v>
      </c>
      <c r="BTT46" s="245" t="s">
        <v>251</v>
      </c>
      <c r="BTU46" s="172" t="s">
        <v>252</v>
      </c>
      <c r="BTV46" s="246" t="s">
        <v>253</v>
      </c>
      <c r="BTW46" s="172" t="s">
        <v>254</v>
      </c>
      <c r="BTX46" s="172" t="s">
        <v>255</v>
      </c>
      <c r="BTY46" s="241" t="s">
        <v>256</v>
      </c>
      <c r="BUC46" s="245" t="s">
        <v>251</v>
      </c>
      <c r="BUD46" s="172" t="s">
        <v>252</v>
      </c>
      <c r="BUE46" s="246" t="s">
        <v>253</v>
      </c>
      <c r="BUF46" s="172" t="s">
        <v>254</v>
      </c>
      <c r="BUG46" s="172" t="s">
        <v>255</v>
      </c>
      <c r="BUH46" s="241" t="s">
        <v>256</v>
      </c>
    </row>
    <row r="47" spans="1:1918">
      <c r="A47" s="20" t="s">
        <v>166</v>
      </c>
      <c r="B47" s="22">
        <v>7</v>
      </c>
      <c r="C47" s="22">
        <v>2</v>
      </c>
      <c r="D47" s="23">
        <v>9</v>
      </c>
      <c r="E47" s="22">
        <v>3</v>
      </c>
      <c r="F47" s="22">
        <v>2</v>
      </c>
      <c r="G47" s="28">
        <v>14</v>
      </c>
      <c r="H47" s="59"/>
      <c r="I47" s="29"/>
      <c r="J47" s="60" t="str">
        <f t="shared" ref="J47:J49" si="2088">IFERROR((I47/H47),"")</f>
        <v/>
      </c>
      <c r="K47" s="22">
        <v>7</v>
      </c>
      <c r="L47" s="22">
        <v>5</v>
      </c>
      <c r="M47" s="23">
        <v>12</v>
      </c>
      <c r="N47" s="22">
        <v>2</v>
      </c>
      <c r="O47" s="22">
        <v>0</v>
      </c>
      <c r="P47" s="28">
        <v>14</v>
      </c>
      <c r="Q47" s="59"/>
      <c r="R47" s="29"/>
      <c r="S47" s="60" t="str">
        <f t="shared" ref="S47:S49" si="2089">IFERROR((R47/Q47),"")</f>
        <v/>
      </c>
      <c r="T47" s="22">
        <v>15</v>
      </c>
      <c r="U47" s="22">
        <v>2</v>
      </c>
      <c r="V47" s="23">
        <v>17</v>
      </c>
      <c r="W47" s="22">
        <v>1</v>
      </c>
      <c r="X47" s="22">
        <v>0</v>
      </c>
      <c r="Y47" s="28">
        <v>18</v>
      </c>
      <c r="Z47" s="59"/>
      <c r="AA47" s="29"/>
      <c r="AB47" s="60" t="str">
        <f t="shared" ref="AB47:AB49" si="2090">IFERROR((AA47/Z47),"")</f>
        <v/>
      </c>
      <c r="AC47" s="22">
        <v>3</v>
      </c>
      <c r="AD47" s="22">
        <v>0</v>
      </c>
      <c r="AE47" s="23">
        <v>3</v>
      </c>
      <c r="AF47" s="22">
        <v>0</v>
      </c>
      <c r="AG47" s="22">
        <v>0</v>
      </c>
      <c r="AH47" s="28">
        <v>3</v>
      </c>
      <c r="AI47" s="59"/>
      <c r="AJ47" s="29"/>
      <c r="AK47" s="60" t="str">
        <f t="shared" ref="AK47:AK49" si="2091">IFERROR((AJ47/AI47),"")</f>
        <v/>
      </c>
      <c r="AL47" s="22"/>
      <c r="AM47" s="22"/>
      <c r="AN47" s="23"/>
      <c r="AO47" s="22"/>
      <c r="AP47" s="22"/>
      <c r="AQ47" s="28"/>
      <c r="AR47" s="59"/>
      <c r="AS47" s="29"/>
      <c r="AT47" s="60" t="str">
        <f t="shared" ref="AT47:AT49" si="2092">IFERROR((AS47/AR47),"")</f>
        <v/>
      </c>
      <c r="AU47" s="22">
        <v>4</v>
      </c>
      <c r="AV47" s="22">
        <v>0</v>
      </c>
      <c r="AW47" s="23">
        <v>4</v>
      </c>
      <c r="AX47" s="22">
        <v>0</v>
      </c>
      <c r="AY47" s="22">
        <v>1</v>
      </c>
      <c r="AZ47" s="28">
        <v>5</v>
      </c>
      <c r="BA47" s="59"/>
      <c r="BB47" s="29"/>
      <c r="BC47" s="60" t="str">
        <f t="shared" ref="BC47:BC49" si="2093">IFERROR((BB47/BA47),"")</f>
        <v/>
      </c>
      <c r="BD47" s="22">
        <v>6</v>
      </c>
      <c r="BE47" s="22">
        <v>4</v>
      </c>
      <c r="BF47" s="23">
        <v>10</v>
      </c>
      <c r="BG47" s="22">
        <v>1</v>
      </c>
      <c r="BH47" s="22">
        <v>0</v>
      </c>
      <c r="BI47" s="28">
        <v>11</v>
      </c>
      <c r="BJ47" s="59"/>
      <c r="BK47" s="29"/>
      <c r="BL47" s="60" t="str">
        <f t="shared" ref="BL47:BL49" si="2094">IFERROR((BK47/BJ47),"")</f>
        <v/>
      </c>
      <c r="BM47" s="22">
        <v>6</v>
      </c>
      <c r="BN47" s="22">
        <v>2</v>
      </c>
      <c r="BO47" s="23">
        <v>8</v>
      </c>
      <c r="BP47" s="22">
        <v>3</v>
      </c>
      <c r="BQ47" s="22">
        <v>1</v>
      </c>
      <c r="BR47" s="28">
        <v>12</v>
      </c>
      <c r="BS47" s="59"/>
      <c r="BT47" s="29"/>
      <c r="BU47" s="60" t="str">
        <f t="shared" ref="BU47:BU49" si="2095">IFERROR((BT47/BS47),"")</f>
        <v/>
      </c>
      <c r="BV47" s="22">
        <v>14</v>
      </c>
      <c r="BW47" s="22">
        <v>1</v>
      </c>
      <c r="BX47" s="23">
        <v>15</v>
      </c>
      <c r="BY47" s="22">
        <v>2</v>
      </c>
      <c r="BZ47" s="22">
        <v>1</v>
      </c>
      <c r="CA47" s="28">
        <v>18</v>
      </c>
      <c r="CB47" s="59"/>
      <c r="CC47" s="29"/>
      <c r="CD47" s="60" t="str">
        <f t="shared" ref="CD47:CD49" si="2096">IFERROR((CC47/CB47),"")</f>
        <v/>
      </c>
      <c r="CE47" s="22"/>
      <c r="CF47" s="22"/>
      <c r="CG47" s="23"/>
      <c r="CH47" s="22"/>
      <c r="CI47" s="22"/>
      <c r="CJ47" s="28"/>
      <c r="CK47" s="59"/>
      <c r="CL47" s="29"/>
      <c r="CM47" s="60" t="str">
        <f t="shared" ref="CM47:CM49" si="2097">IFERROR((CL47/CK47),"")</f>
        <v/>
      </c>
      <c r="CN47" s="22">
        <v>6</v>
      </c>
      <c r="CO47" s="22">
        <v>3</v>
      </c>
      <c r="CP47" s="23">
        <v>9</v>
      </c>
      <c r="CQ47" s="22">
        <v>2</v>
      </c>
      <c r="CR47" s="22">
        <v>0</v>
      </c>
      <c r="CS47" s="28">
        <v>11</v>
      </c>
      <c r="CT47" s="59"/>
      <c r="CU47" s="29"/>
      <c r="CV47" s="60" t="str">
        <f t="shared" ref="CV47:CV49" si="2098">IFERROR((CU47/CT47),"")</f>
        <v/>
      </c>
      <c r="CW47" s="22"/>
      <c r="CX47" s="22"/>
      <c r="CY47" s="23"/>
      <c r="CZ47" s="22"/>
      <c r="DA47" s="22"/>
      <c r="DB47" s="28"/>
      <c r="DC47" s="59"/>
      <c r="DD47" s="29"/>
      <c r="DE47" s="60" t="str">
        <f t="shared" ref="DE47:DE49" si="2099">IFERROR((DD47/DC47),"")</f>
        <v/>
      </c>
      <c r="DF47" s="22">
        <v>5</v>
      </c>
      <c r="DG47" s="22">
        <v>5</v>
      </c>
      <c r="DH47" s="23">
        <v>10</v>
      </c>
      <c r="DI47" s="22">
        <v>1</v>
      </c>
      <c r="DJ47" s="22">
        <v>0</v>
      </c>
      <c r="DK47" s="28">
        <v>11</v>
      </c>
      <c r="DL47" s="59"/>
      <c r="DM47" s="29">
        <v>8</v>
      </c>
      <c r="DN47" s="60" t="str">
        <f t="shared" ref="DN47:DN49" si="2100">IFERROR((DM47/DL47),"")</f>
        <v/>
      </c>
      <c r="DO47" s="22">
        <v>14</v>
      </c>
      <c r="DP47" s="22">
        <v>3</v>
      </c>
      <c r="DQ47" s="23">
        <v>17</v>
      </c>
      <c r="DR47" s="22">
        <v>2</v>
      </c>
      <c r="DS47" s="22">
        <v>1</v>
      </c>
      <c r="DT47" s="28">
        <v>20</v>
      </c>
      <c r="DU47" s="59"/>
      <c r="DV47" s="29">
        <v>11</v>
      </c>
      <c r="DW47" s="60" t="str">
        <f t="shared" ref="DW47:DW49" si="2101">IFERROR((DV47/DU47),"")</f>
        <v/>
      </c>
      <c r="DX47" s="22">
        <v>13</v>
      </c>
      <c r="DY47" s="22">
        <v>4</v>
      </c>
      <c r="DZ47" s="23">
        <v>17</v>
      </c>
      <c r="EA47" s="22">
        <v>2</v>
      </c>
      <c r="EB47" s="22">
        <v>0</v>
      </c>
      <c r="EC47" s="28">
        <v>19</v>
      </c>
      <c r="ED47" s="59"/>
      <c r="EE47" s="29">
        <v>5</v>
      </c>
      <c r="EF47" s="60" t="str">
        <f t="shared" ref="EF47:EF49" si="2102">IFERROR((EE47/ED47),"")</f>
        <v/>
      </c>
      <c r="EG47" s="22"/>
      <c r="EH47" s="22"/>
      <c r="EI47" s="23"/>
      <c r="EJ47" s="22"/>
      <c r="EK47" s="22"/>
      <c r="EL47" s="28"/>
      <c r="EM47" s="59"/>
      <c r="EN47" s="29"/>
      <c r="EO47" s="60" t="str">
        <f t="shared" ref="EO47:EO49" si="2103">IFERROR((EN47/EM47),"")</f>
        <v/>
      </c>
      <c r="EP47" s="22"/>
      <c r="EQ47" s="22"/>
      <c r="ER47" s="23"/>
      <c r="ES47" s="22"/>
      <c r="ET47" s="22"/>
      <c r="EU47" s="28"/>
      <c r="EV47" s="59"/>
      <c r="EW47" s="29"/>
      <c r="EX47" s="60" t="str">
        <f t="shared" ref="EX47:EX49" si="2104">IFERROR((EW47/EV47),"")</f>
        <v/>
      </c>
      <c r="EY47" s="22">
        <v>12</v>
      </c>
      <c r="EZ47" s="22">
        <v>1</v>
      </c>
      <c r="FA47" s="23">
        <v>13</v>
      </c>
      <c r="FB47" s="22">
        <v>0</v>
      </c>
      <c r="FC47" s="22">
        <v>0</v>
      </c>
      <c r="FD47" s="28">
        <v>13</v>
      </c>
      <c r="FE47" s="59"/>
      <c r="FF47" s="29">
        <v>7</v>
      </c>
      <c r="FG47" s="60" t="str">
        <f t="shared" ref="FG47:FG49" si="2105">IFERROR((FF47/FE47),"")</f>
        <v/>
      </c>
      <c r="FH47" s="22"/>
      <c r="FI47" s="22"/>
      <c r="FJ47" s="23"/>
      <c r="FK47" s="22"/>
      <c r="FL47" s="22"/>
      <c r="FM47" s="28"/>
      <c r="FN47" s="59"/>
      <c r="FO47" s="29"/>
      <c r="FP47" s="60" t="str">
        <f t="shared" ref="FP47:FP49" si="2106">IFERROR((FO47/FN47),"")</f>
        <v/>
      </c>
      <c r="FQ47" s="22">
        <v>1</v>
      </c>
      <c r="FR47" s="22">
        <v>0</v>
      </c>
      <c r="FS47" s="23">
        <v>1</v>
      </c>
      <c r="FT47" s="22">
        <v>0</v>
      </c>
      <c r="FU47" s="22">
        <v>0</v>
      </c>
      <c r="FV47" s="28">
        <v>1</v>
      </c>
      <c r="FW47" s="59"/>
      <c r="FX47" s="29">
        <v>0</v>
      </c>
      <c r="FY47" s="60" t="str">
        <f t="shared" ref="FY47:FY49" si="2107">IFERROR((FX47/FW47),"")</f>
        <v/>
      </c>
      <c r="FZ47" s="22"/>
      <c r="GA47" s="22"/>
      <c r="GB47" s="23"/>
      <c r="GC47" s="22"/>
      <c r="GD47" s="22"/>
      <c r="GE47" s="28"/>
      <c r="GF47" s="59"/>
      <c r="GG47" s="29"/>
      <c r="GH47" s="60" t="str">
        <f t="shared" ref="GH47:GH49" si="2108">IFERROR((GG47/GF47),"")</f>
        <v/>
      </c>
      <c r="GI47" s="22"/>
      <c r="GJ47" s="22"/>
      <c r="GK47" s="23"/>
      <c r="GL47" s="22"/>
      <c r="GM47" s="22"/>
      <c r="GN47" s="28"/>
      <c r="GO47" s="59"/>
      <c r="GP47" s="29"/>
      <c r="GQ47" s="60" t="str">
        <f t="shared" ref="GQ47:GQ49" si="2109">IFERROR((GP47/GO47),"")</f>
        <v/>
      </c>
      <c r="GR47" s="22">
        <v>6</v>
      </c>
      <c r="GS47" s="22">
        <v>4</v>
      </c>
      <c r="GT47" s="23">
        <v>10</v>
      </c>
      <c r="GU47" s="22">
        <v>2</v>
      </c>
      <c r="GV47" s="22">
        <v>1</v>
      </c>
      <c r="GW47" s="28">
        <v>13</v>
      </c>
      <c r="GX47" s="59"/>
      <c r="GY47" s="29">
        <v>10</v>
      </c>
      <c r="GZ47" s="60" t="str">
        <f t="shared" ref="GZ47:GZ49" si="2110">IFERROR((GY47/GX47),"")</f>
        <v/>
      </c>
      <c r="HA47" s="22">
        <v>12</v>
      </c>
      <c r="HB47" s="22">
        <v>1</v>
      </c>
      <c r="HC47" s="23">
        <v>13</v>
      </c>
      <c r="HD47" s="22">
        <v>1</v>
      </c>
      <c r="HE47" s="22">
        <v>0</v>
      </c>
      <c r="HF47" s="28">
        <v>14</v>
      </c>
      <c r="HG47" s="59"/>
      <c r="HH47" s="29">
        <v>9</v>
      </c>
      <c r="HI47" s="60" t="str">
        <f t="shared" ref="HI47:HI49" si="2111">IFERROR((HH47/HG47),"")</f>
        <v/>
      </c>
      <c r="HJ47" s="22">
        <v>3</v>
      </c>
      <c r="HK47" s="22">
        <v>0</v>
      </c>
      <c r="HL47" s="23">
        <v>3</v>
      </c>
      <c r="HM47" s="22">
        <v>0</v>
      </c>
      <c r="HN47" s="22">
        <v>0</v>
      </c>
      <c r="HO47" s="28">
        <v>3</v>
      </c>
      <c r="HP47" s="59"/>
      <c r="HQ47" s="29">
        <v>3</v>
      </c>
      <c r="HR47" s="60" t="str">
        <f t="shared" ref="HR47:HR49" si="2112">IFERROR((HQ47/HP47),"")</f>
        <v/>
      </c>
      <c r="HS47" s="22"/>
      <c r="HT47" s="22"/>
      <c r="HU47" s="23"/>
      <c r="HV47" s="22"/>
      <c r="HW47" s="22"/>
      <c r="HX47" s="28"/>
      <c r="HY47" s="59"/>
      <c r="HZ47" s="29"/>
      <c r="IA47" s="60" t="str">
        <f t="shared" ref="IA47:IA49" si="2113">IFERROR((HZ47/HY47),"")</f>
        <v/>
      </c>
      <c r="IB47" s="22"/>
      <c r="IC47" s="22"/>
      <c r="ID47" s="23"/>
      <c r="IE47" s="22"/>
      <c r="IF47" s="22"/>
      <c r="IG47" s="28"/>
      <c r="IH47" s="59"/>
      <c r="II47" s="29"/>
      <c r="IJ47" s="60" t="str">
        <f t="shared" ref="IJ47:IJ49" si="2114">IFERROR((II47/IH47),"")</f>
        <v/>
      </c>
      <c r="IK47" s="22">
        <v>8</v>
      </c>
      <c r="IL47" s="22">
        <v>2</v>
      </c>
      <c r="IM47" s="23">
        <v>10</v>
      </c>
      <c r="IN47" s="22">
        <v>2</v>
      </c>
      <c r="IO47" s="22">
        <v>0</v>
      </c>
      <c r="IP47" s="28">
        <v>12</v>
      </c>
      <c r="IQ47" s="59"/>
      <c r="IR47" s="29">
        <v>4</v>
      </c>
      <c r="IS47" s="60" t="str">
        <f t="shared" ref="IS47:IS49" si="2115">IFERROR((IR47/IQ47),"")</f>
        <v/>
      </c>
      <c r="IT47" s="22">
        <v>8</v>
      </c>
      <c r="IU47" s="22">
        <v>4</v>
      </c>
      <c r="IV47" s="23">
        <v>12</v>
      </c>
      <c r="IW47" s="22">
        <v>1</v>
      </c>
      <c r="IX47" s="22">
        <v>0</v>
      </c>
      <c r="IY47" s="28">
        <v>13</v>
      </c>
      <c r="IZ47" s="59"/>
      <c r="JA47" s="29">
        <v>3</v>
      </c>
      <c r="JB47" s="60" t="str">
        <f t="shared" ref="JB47:JB49" si="2116">IFERROR((JA47/IZ47),"")</f>
        <v/>
      </c>
      <c r="JC47" s="22">
        <v>5</v>
      </c>
      <c r="JD47" s="22">
        <v>0</v>
      </c>
      <c r="JE47" s="23">
        <v>5</v>
      </c>
      <c r="JF47" s="22">
        <v>2</v>
      </c>
      <c r="JG47" s="22">
        <v>0</v>
      </c>
      <c r="JH47" s="28">
        <v>7</v>
      </c>
      <c r="JI47" s="59"/>
      <c r="JJ47" s="29">
        <v>2</v>
      </c>
      <c r="JK47" s="60" t="str">
        <f t="shared" ref="JK47:JK49" si="2117">IFERROR((JJ47/JI47),"")</f>
        <v/>
      </c>
      <c r="JL47" s="22">
        <v>7</v>
      </c>
      <c r="JM47" s="22">
        <v>3</v>
      </c>
      <c r="JN47" s="23">
        <v>10</v>
      </c>
      <c r="JO47" s="22">
        <v>5</v>
      </c>
      <c r="JP47" s="22">
        <v>0</v>
      </c>
      <c r="JQ47" s="28">
        <v>15</v>
      </c>
      <c r="JR47" s="59"/>
      <c r="JS47" s="29">
        <v>5</v>
      </c>
      <c r="JT47" s="60" t="str">
        <f t="shared" ref="JT47:JT49" si="2118">IFERROR((JS47/JR47),"")</f>
        <v/>
      </c>
      <c r="JU47" s="22">
        <v>7</v>
      </c>
      <c r="JV47" s="22">
        <v>2</v>
      </c>
      <c r="JW47" s="23">
        <v>9</v>
      </c>
      <c r="JX47" s="22">
        <v>2</v>
      </c>
      <c r="JY47" s="22">
        <v>0</v>
      </c>
      <c r="JZ47" s="28">
        <v>11</v>
      </c>
      <c r="KA47" s="59"/>
      <c r="KB47" s="29">
        <v>7</v>
      </c>
      <c r="KC47" s="60" t="str">
        <f t="shared" ref="KC47:KC49" si="2119">IFERROR((KB47/KA47),"")</f>
        <v/>
      </c>
      <c r="KD47" s="22"/>
      <c r="KE47" s="22"/>
      <c r="KF47" s="23"/>
      <c r="KG47" s="22"/>
      <c r="KH47" s="22"/>
      <c r="KI47" s="28"/>
      <c r="KJ47" s="59"/>
      <c r="KK47" s="29"/>
      <c r="KL47" s="60" t="str">
        <f t="shared" ref="KL47:KL49" si="2120">IFERROR((KK47/KJ47),"")</f>
        <v/>
      </c>
      <c r="KM47" s="22">
        <v>5</v>
      </c>
      <c r="KN47" s="22">
        <v>0</v>
      </c>
      <c r="KO47" s="23">
        <v>5</v>
      </c>
      <c r="KP47" s="22">
        <v>2</v>
      </c>
      <c r="KQ47" s="22">
        <v>0</v>
      </c>
      <c r="KR47" s="28">
        <v>7</v>
      </c>
      <c r="KS47" s="59"/>
      <c r="KT47" s="29">
        <v>7</v>
      </c>
      <c r="KU47" s="60" t="str">
        <f t="shared" ref="KU47:KU49" si="2121">IFERROR((KT47/KS47),"")</f>
        <v/>
      </c>
      <c r="KV47" s="22">
        <v>7</v>
      </c>
      <c r="KW47" s="22">
        <v>0</v>
      </c>
      <c r="KX47" s="23">
        <v>7</v>
      </c>
      <c r="KY47" s="22">
        <v>0</v>
      </c>
      <c r="KZ47" s="22">
        <v>1</v>
      </c>
      <c r="LA47" s="28">
        <v>8</v>
      </c>
      <c r="LB47" s="59"/>
      <c r="LC47" s="29">
        <v>5</v>
      </c>
      <c r="LD47" s="60" t="str">
        <f t="shared" ref="LD47:LD49" si="2122">IFERROR((LC47/LB47),"")</f>
        <v/>
      </c>
      <c r="LE47" s="22"/>
      <c r="LF47" s="22"/>
      <c r="LG47" s="23"/>
      <c r="LH47" s="22"/>
      <c r="LI47" s="22"/>
      <c r="LJ47" s="28"/>
      <c r="LK47" s="59"/>
      <c r="LL47" s="29"/>
      <c r="LM47" s="60" t="str">
        <f t="shared" ref="LM47:LM49" si="2123">IFERROR((LL47/LK47),"")</f>
        <v/>
      </c>
      <c r="LN47" s="22">
        <v>2</v>
      </c>
      <c r="LO47" s="22">
        <v>4</v>
      </c>
      <c r="LP47" s="23">
        <v>6</v>
      </c>
      <c r="LQ47" s="22">
        <v>5</v>
      </c>
      <c r="LR47" s="22">
        <v>0</v>
      </c>
      <c r="LS47" s="28">
        <v>11</v>
      </c>
      <c r="LT47" s="59"/>
      <c r="LU47" s="29">
        <v>4</v>
      </c>
      <c r="LV47" s="60" t="str">
        <f t="shared" ref="LV47:LV49" si="2124">IFERROR((LU47/LT47),"")</f>
        <v/>
      </c>
      <c r="LW47" s="22">
        <v>3</v>
      </c>
      <c r="LX47" s="22">
        <v>2</v>
      </c>
      <c r="LY47" s="23">
        <v>5</v>
      </c>
      <c r="LZ47" s="22">
        <v>3</v>
      </c>
      <c r="MA47" s="22">
        <v>0</v>
      </c>
      <c r="MB47" s="28">
        <v>8</v>
      </c>
      <c r="MC47" s="59"/>
      <c r="MD47" s="29">
        <v>5</v>
      </c>
      <c r="ME47" s="60" t="str">
        <f t="shared" ref="ME47:ME49" si="2125">IFERROR((MD47/MC47),"")</f>
        <v/>
      </c>
      <c r="MF47" s="22">
        <v>7</v>
      </c>
      <c r="MG47" s="22">
        <v>2</v>
      </c>
      <c r="MH47" s="23">
        <v>9</v>
      </c>
      <c r="MI47" s="22">
        <v>2</v>
      </c>
      <c r="MJ47" s="22">
        <v>0</v>
      </c>
      <c r="MK47" s="28">
        <v>11</v>
      </c>
      <c r="ML47" s="59"/>
      <c r="MM47" s="29">
        <v>8</v>
      </c>
      <c r="MN47" s="60" t="str">
        <f t="shared" ref="MN47:MN49" si="2126">IFERROR((MM47/ML47),"")</f>
        <v/>
      </c>
      <c r="MO47" s="22"/>
      <c r="MP47" s="22"/>
      <c r="MQ47" s="23"/>
      <c r="MR47" s="22"/>
      <c r="MS47" s="22"/>
      <c r="MT47" s="28"/>
      <c r="MU47" s="59"/>
      <c r="MV47" s="29"/>
      <c r="MW47" s="60" t="str">
        <f t="shared" ref="MW47:MW49" si="2127">IFERROR((MV47/MU47),"")</f>
        <v/>
      </c>
      <c r="MX47" s="22">
        <v>2</v>
      </c>
      <c r="MY47" s="22">
        <v>0</v>
      </c>
      <c r="MZ47" s="23">
        <v>2</v>
      </c>
      <c r="NA47" s="22">
        <v>0</v>
      </c>
      <c r="NB47" s="22">
        <v>0</v>
      </c>
      <c r="NC47" s="28">
        <v>2</v>
      </c>
      <c r="ND47" s="59"/>
      <c r="NE47" s="29">
        <v>2</v>
      </c>
      <c r="NF47" s="60"/>
      <c r="NG47" s="22"/>
      <c r="NH47" s="22"/>
      <c r="NI47" s="23"/>
      <c r="NJ47" s="22"/>
      <c r="NK47" s="22"/>
      <c r="NL47" s="28"/>
      <c r="NM47" s="59"/>
      <c r="NN47" s="29"/>
      <c r="NO47" s="60" t="str">
        <f t="shared" ref="NO47:NO49" si="2128">IFERROR((NN47/NM47),"")</f>
        <v/>
      </c>
      <c r="NP47" s="22"/>
      <c r="NQ47" s="22"/>
      <c r="NR47" s="23"/>
      <c r="NS47" s="22"/>
      <c r="NT47" s="22"/>
      <c r="NU47" s="28"/>
      <c r="NV47" s="59"/>
      <c r="NW47" s="29"/>
      <c r="NX47" s="60" t="str">
        <f t="shared" ref="NX47:NX49" si="2129">IFERROR((NW47/NV47),"")</f>
        <v/>
      </c>
      <c r="NY47" s="22">
        <v>2</v>
      </c>
      <c r="NZ47" s="22">
        <v>2</v>
      </c>
      <c r="OA47" s="23">
        <v>4</v>
      </c>
      <c r="OB47" s="22">
        <v>4</v>
      </c>
      <c r="OC47" s="22">
        <v>0</v>
      </c>
      <c r="OD47" s="28">
        <v>8</v>
      </c>
      <c r="OE47" s="59"/>
      <c r="OF47" s="29">
        <v>5</v>
      </c>
      <c r="OG47" s="60" t="str">
        <f t="shared" ref="OG47:OG49" si="2130">IFERROR((OF47/OE47),"")</f>
        <v/>
      </c>
      <c r="OH47" s="22">
        <v>6</v>
      </c>
      <c r="OI47" s="22">
        <v>1</v>
      </c>
      <c r="OJ47" s="23">
        <v>7</v>
      </c>
      <c r="OK47" s="22">
        <v>5</v>
      </c>
      <c r="OL47" s="22">
        <v>0</v>
      </c>
      <c r="OM47" s="28">
        <v>12</v>
      </c>
      <c r="ON47" s="59"/>
      <c r="OO47" s="29">
        <v>4</v>
      </c>
      <c r="OP47" s="60" t="str">
        <f t="shared" ref="OP47:OP49" si="2131">IFERROR((OO47/ON47),"")</f>
        <v/>
      </c>
      <c r="OQ47" s="22">
        <v>8</v>
      </c>
      <c r="OR47" s="22">
        <v>1</v>
      </c>
      <c r="OS47" s="23">
        <v>9</v>
      </c>
      <c r="OT47" s="22">
        <v>1</v>
      </c>
      <c r="OU47" s="22">
        <v>0</v>
      </c>
      <c r="OV47" s="28">
        <v>10</v>
      </c>
      <c r="OW47" s="59"/>
      <c r="OX47" s="29">
        <v>16</v>
      </c>
      <c r="OY47" s="60" t="str">
        <f t="shared" ref="OY47:OY49" si="2132">IFERROR((OX47/OW47),"")</f>
        <v/>
      </c>
      <c r="OZ47" s="22"/>
      <c r="PA47" s="22"/>
      <c r="PB47" s="23"/>
      <c r="PC47" s="22"/>
      <c r="PD47" s="22"/>
      <c r="PE47" s="28"/>
      <c r="PF47" s="59"/>
      <c r="PG47" s="29"/>
      <c r="PH47" s="60" t="s">
        <v>250</v>
      </c>
      <c r="PI47" s="22">
        <v>5</v>
      </c>
      <c r="PJ47" s="22">
        <v>1</v>
      </c>
      <c r="PK47" s="23">
        <v>6</v>
      </c>
      <c r="PL47" s="22">
        <v>3</v>
      </c>
      <c r="PM47" s="22">
        <v>1</v>
      </c>
      <c r="PN47" s="28">
        <v>10</v>
      </c>
      <c r="PO47" s="59"/>
      <c r="PP47" s="29">
        <v>4</v>
      </c>
      <c r="PQ47" s="60" t="str">
        <f t="shared" ref="PQ47:PQ49" si="2133">IFERROR((PP47/PO47),"")</f>
        <v/>
      </c>
      <c r="PR47" s="22"/>
      <c r="PS47" s="22"/>
      <c r="PT47" s="23"/>
      <c r="PU47" s="22"/>
      <c r="PV47" s="22"/>
      <c r="PW47" s="28"/>
      <c r="PX47" s="59"/>
      <c r="PY47" s="29"/>
      <c r="PZ47" s="60" t="str">
        <f t="shared" ref="PZ47:PZ49" si="2134">IFERROR((PY47/PX47),"")</f>
        <v/>
      </c>
      <c r="QA47" s="22">
        <v>3</v>
      </c>
      <c r="QB47" s="22">
        <v>2</v>
      </c>
      <c r="QC47" s="23">
        <v>5</v>
      </c>
      <c r="QD47" s="22">
        <v>2</v>
      </c>
      <c r="QE47" s="22">
        <v>0</v>
      </c>
      <c r="QF47" s="28">
        <v>7</v>
      </c>
      <c r="QG47" s="59"/>
      <c r="QH47" s="29">
        <v>6</v>
      </c>
      <c r="QI47" s="60" t="str">
        <f t="shared" ref="QI47:QI49" si="2135">IFERROR((QH47/QG47),"")</f>
        <v/>
      </c>
      <c r="QJ47" s="22">
        <v>7</v>
      </c>
      <c r="QK47" s="22">
        <v>2</v>
      </c>
      <c r="QL47" s="23">
        <v>9</v>
      </c>
      <c r="QM47" s="22">
        <v>1</v>
      </c>
      <c r="QN47" s="22">
        <v>0</v>
      </c>
      <c r="QO47" s="28">
        <v>10</v>
      </c>
      <c r="QP47" s="59"/>
      <c r="QQ47" s="29">
        <v>5</v>
      </c>
      <c r="QR47" s="60" t="str">
        <f t="shared" ref="QR47:QR49" si="2136">IFERROR((QQ47/QP47),"")</f>
        <v/>
      </c>
      <c r="QS47" s="22">
        <v>8</v>
      </c>
      <c r="QT47" s="22">
        <v>2</v>
      </c>
      <c r="QU47" s="23">
        <v>10</v>
      </c>
      <c r="QV47" s="22">
        <v>1</v>
      </c>
      <c r="QW47" s="22">
        <v>2</v>
      </c>
      <c r="QX47" s="28">
        <v>13</v>
      </c>
      <c r="QY47" s="59"/>
      <c r="QZ47" s="29"/>
      <c r="RA47" s="60" t="str">
        <f t="shared" ref="RA47:RA49" si="2137">IFERROR((QZ47/QY47),"")</f>
        <v/>
      </c>
      <c r="RB47" s="22">
        <v>7</v>
      </c>
      <c r="RC47" s="22">
        <v>5</v>
      </c>
      <c r="RD47" s="23">
        <v>12</v>
      </c>
      <c r="RE47" s="22">
        <v>2</v>
      </c>
      <c r="RF47" s="22">
        <v>1</v>
      </c>
      <c r="RG47" s="28">
        <v>15</v>
      </c>
      <c r="RH47" s="59"/>
      <c r="RI47" s="29">
        <v>8</v>
      </c>
      <c r="RJ47" s="60" t="str">
        <f t="shared" ref="RJ47:RJ49" si="2138">IFERROR((RI47/RH47),"")</f>
        <v/>
      </c>
      <c r="RK47" s="22"/>
      <c r="RL47" s="22"/>
      <c r="RM47" s="23"/>
      <c r="RN47" s="22"/>
      <c r="RO47" s="22"/>
      <c r="RP47" s="28"/>
      <c r="RQ47" s="59"/>
      <c r="RR47" s="29"/>
      <c r="RS47" s="60" t="str">
        <f t="shared" ref="RS47:RS49" si="2139">IFERROR((RR47/RQ47),"")</f>
        <v/>
      </c>
      <c r="RT47" s="22"/>
      <c r="RU47" s="22"/>
      <c r="RV47" s="23"/>
      <c r="RW47" s="22"/>
      <c r="RX47" s="22"/>
      <c r="RY47" s="28"/>
      <c r="RZ47" s="59"/>
      <c r="SA47" s="29"/>
      <c r="SB47" s="60" t="str">
        <f t="shared" ref="SB47:SB49" si="2140">IFERROR((SA47/RZ47),"")</f>
        <v/>
      </c>
      <c r="SC47" s="22">
        <v>3</v>
      </c>
      <c r="SD47" s="22">
        <v>1</v>
      </c>
      <c r="SE47" s="23">
        <v>4</v>
      </c>
      <c r="SF47" s="22">
        <v>3</v>
      </c>
      <c r="SG47" s="22">
        <v>0</v>
      </c>
      <c r="SH47" s="28">
        <v>7</v>
      </c>
      <c r="SI47" s="59"/>
      <c r="SJ47" s="29">
        <v>2</v>
      </c>
      <c r="SK47" s="60" t="str">
        <f t="shared" ref="SK47:SK49" si="2141">IFERROR((SJ47/SI47),"")</f>
        <v/>
      </c>
      <c r="SL47" s="22">
        <v>10</v>
      </c>
      <c r="SM47" s="22">
        <v>1</v>
      </c>
      <c r="SN47" s="23">
        <v>11</v>
      </c>
      <c r="SO47" s="22">
        <v>2</v>
      </c>
      <c r="SP47" s="22">
        <v>0</v>
      </c>
      <c r="SQ47" s="28">
        <v>13</v>
      </c>
      <c r="SR47" s="59"/>
      <c r="SS47" s="29">
        <v>5</v>
      </c>
      <c r="ST47" s="60" t="str">
        <f t="shared" ref="ST47:ST49" si="2142">IFERROR((SS47/SR47),"")</f>
        <v/>
      </c>
      <c r="SU47" s="22">
        <v>10</v>
      </c>
      <c r="SV47" s="22">
        <v>0</v>
      </c>
      <c r="SW47" s="23">
        <v>10</v>
      </c>
      <c r="SX47" s="22">
        <v>0</v>
      </c>
      <c r="SY47" s="22">
        <v>0</v>
      </c>
      <c r="SZ47" s="28">
        <v>10</v>
      </c>
      <c r="TA47" s="59"/>
      <c r="TB47" s="29">
        <v>4</v>
      </c>
      <c r="TC47" s="60" t="str">
        <f t="shared" ref="TC47:TC49" si="2143">IFERROR((TB47/TA47),"")</f>
        <v/>
      </c>
      <c r="TD47" s="22">
        <v>11</v>
      </c>
      <c r="TE47" s="22">
        <v>2</v>
      </c>
      <c r="TF47" s="23">
        <v>13</v>
      </c>
      <c r="TG47" s="22">
        <v>1</v>
      </c>
      <c r="TH47" s="22">
        <v>0</v>
      </c>
      <c r="TI47" s="28">
        <v>14</v>
      </c>
      <c r="TJ47" s="59"/>
      <c r="TK47" s="29">
        <v>2</v>
      </c>
      <c r="TL47" s="60" t="str">
        <f t="shared" ref="TL47:TL49" si="2144">IFERROR((TK47/TJ47),"")</f>
        <v/>
      </c>
      <c r="TM47" s="22">
        <v>4</v>
      </c>
      <c r="TN47" s="22">
        <v>1</v>
      </c>
      <c r="TO47" s="23">
        <v>5</v>
      </c>
      <c r="TP47" s="22">
        <v>3</v>
      </c>
      <c r="TQ47" s="22">
        <v>1</v>
      </c>
      <c r="TR47" s="28">
        <v>9</v>
      </c>
      <c r="TS47" s="59"/>
      <c r="TT47" s="29">
        <v>2</v>
      </c>
      <c r="TU47" s="60" t="str">
        <f t="shared" ref="TU47:TU49" si="2145">IFERROR((TT47/TS47),"")</f>
        <v/>
      </c>
      <c r="TV47" s="22"/>
      <c r="TW47" s="22"/>
      <c r="TX47" s="23"/>
      <c r="TY47" s="22"/>
      <c r="TZ47" s="22"/>
      <c r="UA47" s="28"/>
      <c r="UB47" s="59"/>
      <c r="UC47" s="29">
        <v>2</v>
      </c>
      <c r="UD47" s="60" t="str">
        <f t="shared" ref="UD47:UD49" si="2146">IFERROR((UC47/UB47),"")</f>
        <v/>
      </c>
      <c r="UE47" s="22">
        <v>6</v>
      </c>
      <c r="UF47" s="22">
        <v>1</v>
      </c>
      <c r="UG47" s="23">
        <v>7</v>
      </c>
      <c r="UH47" s="22">
        <v>2</v>
      </c>
      <c r="UI47" s="22">
        <v>1</v>
      </c>
      <c r="UJ47" s="28">
        <v>10</v>
      </c>
      <c r="UK47" s="59"/>
      <c r="UL47" s="29">
        <v>7</v>
      </c>
      <c r="UM47" s="60" t="str">
        <f t="shared" ref="UM47:UM49" si="2147">IFERROR((UL47/UK47),"")</f>
        <v/>
      </c>
      <c r="UN47" s="22">
        <v>11</v>
      </c>
      <c r="UO47" s="22">
        <v>2</v>
      </c>
      <c r="UP47" s="23">
        <v>13</v>
      </c>
      <c r="UQ47" s="22">
        <v>4</v>
      </c>
      <c r="UR47" s="22">
        <v>0</v>
      </c>
      <c r="US47" s="28">
        <v>17</v>
      </c>
      <c r="UT47" s="59"/>
      <c r="UU47" s="29">
        <v>7</v>
      </c>
      <c r="UV47" s="60" t="str">
        <f t="shared" ref="UV47:UV49" si="2148">IFERROR((UU47/UT47),"")</f>
        <v/>
      </c>
      <c r="UW47" s="22"/>
      <c r="UX47" s="22"/>
      <c r="UY47" s="23"/>
      <c r="UZ47" s="22"/>
      <c r="VA47" s="22"/>
      <c r="VB47" s="28"/>
      <c r="VC47" s="59"/>
      <c r="VD47" s="29"/>
      <c r="VE47" s="60" t="str">
        <f t="shared" ref="VE47:VE49" si="2149">IFERROR((VD47/VC47),"")</f>
        <v/>
      </c>
      <c r="VF47" s="22"/>
      <c r="VG47" s="22"/>
      <c r="VH47" s="23"/>
      <c r="VI47" s="22"/>
      <c r="VJ47" s="22"/>
      <c r="VK47" s="28"/>
      <c r="VL47" s="59"/>
      <c r="VM47" s="29"/>
      <c r="VN47" s="60" t="str">
        <f t="shared" ref="VN47:VN49" si="2150">IFERROR((VM47/VL47),"")</f>
        <v/>
      </c>
      <c r="VO47" s="22">
        <v>8</v>
      </c>
      <c r="VP47" s="22">
        <v>1</v>
      </c>
      <c r="VQ47" s="23">
        <v>9</v>
      </c>
      <c r="VR47" s="22">
        <v>1</v>
      </c>
      <c r="VS47" s="22">
        <v>1</v>
      </c>
      <c r="VT47" s="28">
        <v>11</v>
      </c>
      <c r="VU47" s="59"/>
      <c r="VV47" s="29">
        <v>3</v>
      </c>
      <c r="VW47" s="60" t="str">
        <f t="shared" ref="VW47:VW49" si="2151">IFERROR((VV47/VU47),"")</f>
        <v/>
      </c>
      <c r="VX47" s="22">
        <v>3</v>
      </c>
      <c r="VY47" s="22">
        <v>1</v>
      </c>
      <c r="VZ47" s="23">
        <v>4</v>
      </c>
      <c r="WA47" s="22">
        <v>0</v>
      </c>
      <c r="WB47" s="22">
        <v>0</v>
      </c>
      <c r="WC47" s="28">
        <v>4</v>
      </c>
      <c r="WD47" s="59"/>
      <c r="WE47" s="29">
        <v>1</v>
      </c>
      <c r="WF47" s="60" t="str">
        <f t="shared" ref="WF47:WF49" si="2152">IFERROR((WE47/WD47),"")</f>
        <v/>
      </c>
      <c r="WG47" s="22"/>
      <c r="WH47" s="22"/>
      <c r="WI47" s="23"/>
      <c r="WJ47" s="22"/>
      <c r="WK47" s="22"/>
      <c r="WL47" s="28"/>
      <c r="WM47" s="59"/>
      <c r="WN47" s="29"/>
      <c r="WO47" s="60" t="str">
        <f t="shared" ref="WO47:WO49" si="2153">IFERROR((WN47/WM47),"")</f>
        <v/>
      </c>
      <c r="WP47" s="22"/>
      <c r="WQ47" s="22"/>
      <c r="WR47" s="23"/>
      <c r="WS47" s="22"/>
      <c r="WT47" s="22"/>
      <c r="WU47" s="28"/>
      <c r="WV47" s="59"/>
      <c r="WW47" s="29"/>
      <c r="WX47" s="60" t="str">
        <f t="shared" ref="WX47:WX49" si="2154">IFERROR((WW47/WV47),"")</f>
        <v/>
      </c>
      <c r="WY47" s="22">
        <v>4</v>
      </c>
      <c r="WZ47" s="22">
        <v>3</v>
      </c>
      <c r="XA47" s="23">
        <v>7</v>
      </c>
      <c r="XB47" s="22">
        <v>2</v>
      </c>
      <c r="XC47" s="22">
        <v>1</v>
      </c>
      <c r="XD47" s="28">
        <v>10</v>
      </c>
      <c r="XE47" s="59"/>
      <c r="XF47" s="29">
        <v>5</v>
      </c>
      <c r="XG47" s="60" t="str">
        <f t="shared" ref="XG47:XG49" si="2155">IFERROR((XF47/XE47),"")</f>
        <v/>
      </c>
      <c r="XH47" s="22">
        <v>9</v>
      </c>
      <c r="XI47" s="22">
        <v>1</v>
      </c>
      <c r="XJ47" s="23">
        <v>10</v>
      </c>
      <c r="XK47" s="22">
        <v>2</v>
      </c>
      <c r="XL47" s="22">
        <v>0</v>
      </c>
      <c r="XM47" s="28">
        <v>12</v>
      </c>
      <c r="XN47" s="59"/>
      <c r="XO47" s="29">
        <v>8</v>
      </c>
      <c r="XP47" s="60" t="str">
        <f t="shared" ref="XP47:XP49" si="2156">IFERROR((XO47/XN47),"")</f>
        <v/>
      </c>
      <c r="XQ47" s="22">
        <v>12</v>
      </c>
      <c r="XR47" s="22">
        <v>2</v>
      </c>
      <c r="XS47" s="23">
        <v>14</v>
      </c>
      <c r="XT47" s="22">
        <v>1</v>
      </c>
      <c r="XU47" s="22">
        <v>0</v>
      </c>
      <c r="XV47" s="28">
        <v>15</v>
      </c>
      <c r="XW47" s="59"/>
      <c r="XX47" s="29">
        <v>7</v>
      </c>
      <c r="XY47" s="60" t="str">
        <f t="shared" ref="XY47:XY49" si="2157">IFERROR((XX47/XW47),"")</f>
        <v/>
      </c>
      <c r="XZ47" s="22">
        <v>11</v>
      </c>
      <c r="YA47" s="22">
        <v>3</v>
      </c>
      <c r="YB47" s="23">
        <v>14</v>
      </c>
      <c r="YC47" s="22">
        <v>2</v>
      </c>
      <c r="YD47" s="22">
        <v>1</v>
      </c>
      <c r="YE47" s="28">
        <v>17</v>
      </c>
      <c r="YF47" s="59"/>
      <c r="YG47" s="29">
        <v>8</v>
      </c>
      <c r="YH47" s="60" t="str">
        <f t="shared" ref="YH47:YH49" si="2158">IFERROR((YG47/YF47),"")</f>
        <v/>
      </c>
      <c r="YI47" s="22">
        <v>5</v>
      </c>
      <c r="YJ47" s="22">
        <v>0</v>
      </c>
      <c r="YK47" s="23">
        <v>5</v>
      </c>
      <c r="YL47" s="22">
        <v>5</v>
      </c>
      <c r="YM47" s="22">
        <v>0</v>
      </c>
      <c r="YN47" s="28">
        <v>10</v>
      </c>
      <c r="YO47" s="59"/>
      <c r="YP47" s="29">
        <v>8</v>
      </c>
      <c r="YQ47" s="60" t="str">
        <f t="shared" ref="YQ47:YQ49" si="2159">IFERROR((YP47/YO47),"")</f>
        <v/>
      </c>
      <c r="YR47" s="22"/>
      <c r="YS47" s="22"/>
      <c r="YT47" s="23"/>
      <c r="YU47" s="22"/>
      <c r="YV47" s="22"/>
      <c r="YW47" s="28"/>
      <c r="YX47" s="59"/>
      <c r="YY47" s="29"/>
      <c r="YZ47" s="60" t="str">
        <f t="shared" ref="YZ47:YZ49" si="2160">IFERROR((YY47/YX47),"")</f>
        <v/>
      </c>
      <c r="ZA47" s="22"/>
      <c r="ZB47" s="22"/>
      <c r="ZC47" s="23"/>
      <c r="ZD47" s="22"/>
      <c r="ZE47" s="22"/>
      <c r="ZF47" s="28"/>
      <c r="ZG47" s="59"/>
      <c r="ZH47" s="29">
        <v>7</v>
      </c>
      <c r="ZI47" s="60" t="str">
        <f t="shared" ref="ZI47:ZI49" si="2161">IFERROR((ZH47/ZG47),"")</f>
        <v/>
      </c>
      <c r="ZJ47" s="22">
        <v>9</v>
      </c>
      <c r="ZK47" s="22">
        <v>1</v>
      </c>
      <c r="ZL47" s="23">
        <v>10</v>
      </c>
      <c r="ZM47" s="22">
        <v>0</v>
      </c>
      <c r="ZN47" s="22">
        <v>0</v>
      </c>
      <c r="ZO47" s="28">
        <v>10</v>
      </c>
      <c r="ZP47" s="59"/>
      <c r="ZQ47" s="29">
        <v>12</v>
      </c>
      <c r="ZR47" s="60" t="str">
        <f t="shared" ref="ZR47:ZR49" si="2162">IFERROR((ZQ47/ZP47),"")</f>
        <v/>
      </c>
      <c r="ZS47" s="22">
        <v>16</v>
      </c>
      <c r="ZT47" s="22">
        <v>1</v>
      </c>
      <c r="ZU47" s="23">
        <v>17</v>
      </c>
      <c r="ZV47" s="22">
        <v>1</v>
      </c>
      <c r="ZW47" s="22">
        <v>0</v>
      </c>
      <c r="ZX47" s="28">
        <v>18</v>
      </c>
      <c r="ZY47" s="59"/>
      <c r="ZZ47" s="29">
        <v>9</v>
      </c>
      <c r="AAA47" s="60" t="str">
        <f t="shared" ref="AAA47:AAA49" si="2163">IFERROR((ZZ47/ZY47),"")</f>
        <v/>
      </c>
      <c r="AAB47" s="22">
        <v>13</v>
      </c>
      <c r="AAC47" s="22">
        <v>1</v>
      </c>
      <c r="AAD47" s="23">
        <v>14</v>
      </c>
      <c r="AAE47" s="22">
        <v>2</v>
      </c>
      <c r="AAF47" s="22">
        <v>0</v>
      </c>
      <c r="AAG47" s="28">
        <v>16</v>
      </c>
      <c r="AAH47" s="59"/>
      <c r="AAI47" s="29">
        <v>3</v>
      </c>
      <c r="AAJ47" s="60" t="str">
        <f t="shared" ref="AAJ47:AAJ49" si="2164">IFERROR((AAI47/AAH47),"")</f>
        <v/>
      </c>
      <c r="AAK47" s="22">
        <v>15</v>
      </c>
      <c r="AAL47" s="22">
        <v>1</v>
      </c>
      <c r="AAM47" s="23">
        <v>16</v>
      </c>
      <c r="AAN47" s="22">
        <v>1</v>
      </c>
      <c r="AAO47" s="22">
        <v>1</v>
      </c>
      <c r="AAP47" s="28">
        <v>18</v>
      </c>
      <c r="AAQ47" s="59"/>
      <c r="AAR47" s="29">
        <v>8</v>
      </c>
      <c r="AAS47" s="60" t="str">
        <f t="shared" ref="AAS47:AAS49" si="2165">IFERROR((AAR47/AAQ47),"")</f>
        <v/>
      </c>
      <c r="AAT47" s="22"/>
      <c r="AAU47" s="22"/>
      <c r="AAV47" s="23"/>
      <c r="AAW47" s="22"/>
      <c r="AAX47" s="22"/>
      <c r="AAY47" s="28"/>
      <c r="AAZ47" s="59"/>
      <c r="ABA47" s="29"/>
      <c r="ABB47" s="60" t="str">
        <f t="shared" ref="ABB47:ABB49" si="2166">IFERROR((ABA47/AAZ47),"")</f>
        <v/>
      </c>
      <c r="ABC47" s="22"/>
      <c r="ABD47" s="22"/>
      <c r="ABE47" s="23"/>
      <c r="ABF47" s="22"/>
      <c r="ABG47" s="22"/>
      <c r="ABH47" s="28"/>
      <c r="ABI47" s="59"/>
      <c r="ABJ47" s="29"/>
      <c r="ABK47" s="60" t="str">
        <f t="shared" ref="ABK47:ABK49" si="2167">IFERROR((ABJ47/ABI47),"")</f>
        <v/>
      </c>
      <c r="ABL47" s="22"/>
      <c r="ABM47" s="22"/>
      <c r="ABN47" s="23"/>
      <c r="ABO47" s="22"/>
      <c r="ABP47" s="22"/>
      <c r="ABQ47" s="28"/>
      <c r="ABR47" s="59"/>
      <c r="ABS47" s="29"/>
      <c r="ABT47" s="60" t="str">
        <f t="shared" ref="ABT47:ABT49" si="2168">IFERROR((ABS47/ABR47),"")</f>
        <v/>
      </c>
      <c r="ABU47" s="22">
        <v>7</v>
      </c>
      <c r="ABV47" s="22">
        <v>7</v>
      </c>
      <c r="ABW47" s="23">
        <v>14</v>
      </c>
      <c r="ABX47" s="22">
        <v>1</v>
      </c>
      <c r="ABY47" s="22">
        <v>1</v>
      </c>
      <c r="ABZ47" s="28">
        <v>16</v>
      </c>
      <c r="ACA47" s="59"/>
      <c r="ACB47" s="29">
        <v>2</v>
      </c>
      <c r="ACC47" s="60" t="str">
        <f t="shared" ref="ACC47:ACC49" si="2169">IFERROR((ACB47/ACA47),"")</f>
        <v/>
      </c>
      <c r="ACD47" s="22">
        <v>2</v>
      </c>
      <c r="ACE47" s="22">
        <v>4</v>
      </c>
      <c r="ACF47" s="23">
        <v>6</v>
      </c>
      <c r="ACG47" s="22">
        <v>2</v>
      </c>
      <c r="ACH47" s="22">
        <v>0</v>
      </c>
      <c r="ACI47" s="28">
        <v>8</v>
      </c>
      <c r="ACJ47" s="59"/>
      <c r="ACK47" s="29">
        <v>5</v>
      </c>
      <c r="ACL47" s="60" t="str">
        <f t="shared" ref="ACL47:ACL49" si="2170">IFERROR((ACK47/ACJ47),"")</f>
        <v/>
      </c>
      <c r="ACM47" s="22">
        <v>6</v>
      </c>
      <c r="ACN47" s="22">
        <v>2</v>
      </c>
      <c r="ACO47" s="23">
        <v>8</v>
      </c>
      <c r="ACP47" s="22">
        <v>4</v>
      </c>
      <c r="ACQ47" s="22">
        <v>0</v>
      </c>
      <c r="ACR47" s="28">
        <v>12</v>
      </c>
      <c r="ACS47" s="59"/>
      <c r="ACT47" s="29"/>
      <c r="ACU47" s="60" t="str">
        <f t="shared" ref="ACU47:ACU49" si="2171">IFERROR((ACT47/ACS47),"")</f>
        <v/>
      </c>
      <c r="ACV47" s="22">
        <v>6</v>
      </c>
      <c r="ACW47" s="22">
        <v>1</v>
      </c>
      <c r="ACX47" s="23">
        <v>7</v>
      </c>
      <c r="ACY47" s="22">
        <v>1</v>
      </c>
      <c r="ACZ47" s="22">
        <v>0</v>
      </c>
      <c r="ADA47" s="28">
        <v>8</v>
      </c>
      <c r="ADB47" s="59"/>
      <c r="ADC47" s="29">
        <v>4</v>
      </c>
      <c r="ADD47" s="60" t="str">
        <f t="shared" ref="ADD47:ADD49" si="2172">IFERROR((ADC47/ADB47),"")</f>
        <v/>
      </c>
      <c r="ADE47" s="22">
        <v>3</v>
      </c>
      <c r="ADF47" s="22">
        <v>2</v>
      </c>
      <c r="ADG47" s="23">
        <v>5</v>
      </c>
      <c r="ADH47" s="22">
        <v>1</v>
      </c>
      <c r="ADI47" s="22">
        <v>0</v>
      </c>
      <c r="ADJ47" s="28">
        <v>6</v>
      </c>
      <c r="ADK47" s="59"/>
      <c r="ADL47" s="29">
        <v>5</v>
      </c>
      <c r="ADM47" s="60" t="str">
        <f t="shared" ref="ADM47:ADM49" si="2173">IFERROR((ADL47/ADK47),"")</f>
        <v/>
      </c>
      <c r="ADN47" s="22"/>
      <c r="ADO47" s="22"/>
      <c r="ADP47" s="23"/>
      <c r="ADQ47" s="22"/>
      <c r="ADR47" s="22"/>
      <c r="ADS47" s="28"/>
      <c r="ADT47" s="59"/>
      <c r="ADU47" s="29"/>
      <c r="ADV47" s="60" t="str">
        <f t="shared" ref="ADV47:ADV55" si="2174">IFERROR((ADU47/ADT47),"")</f>
        <v/>
      </c>
      <c r="ADW47" s="22">
        <v>8</v>
      </c>
      <c r="ADX47" s="22">
        <v>4</v>
      </c>
      <c r="ADY47" s="23">
        <v>12</v>
      </c>
      <c r="ADZ47" s="22">
        <v>4</v>
      </c>
      <c r="AEA47" s="22">
        <v>0</v>
      </c>
      <c r="AEB47" s="28">
        <v>16</v>
      </c>
      <c r="AEC47" s="59"/>
      <c r="AED47" s="29">
        <v>4</v>
      </c>
      <c r="AEE47" s="60" t="str">
        <f t="shared" ref="AEE47:AEE55" si="2175">IFERROR((AED47/AEC47),"")</f>
        <v/>
      </c>
      <c r="AEF47" s="22">
        <v>12</v>
      </c>
      <c r="AEG47" s="22">
        <v>1</v>
      </c>
      <c r="AEH47" s="23">
        <v>13</v>
      </c>
      <c r="AEI47" s="22">
        <v>2</v>
      </c>
      <c r="AEJ47" s="22">
        <v>0</v>
      </c>
      <c r="AEK47" s="28">
        <v>15</v>
      </c>
      <c r="AEL47" s="59"/>
      <c r="AEM47" s="29">
        <v>16</v>
      </c>
      <c r="AEN47" s="60" t="str">
        <f t="shared" ref="AEN47:AEN55" si="2176">IFERROR((AEM47/AEL47),"")</f>
        <v/>
      </c>
      <c r="AEO47" s="22">
        <v>5</v>
      </c>
      <c r="AEP47" s="22">
        <v>5</v>
      </c>
      <c r="AEQ47" s="23">
        <v>10</v>
      </c>
      <c r="AER47" s="22">
        <v>2</v>
      </c>
      <c r="AES47" s="22">
        <v>0</v>
      </c>
      <c r="AET47" s="28">
        <v>12</v>
      </c>
      <c r="AEU47" s="59"/>
      <c r="AEV47" s="29">
        <v>9</v>
      </c>
      <c r="AEW47" s="60" t="str">
        <f t="shared" ref="AEW47:AEW55" si="2177">IFERROR((AEV47/AEU47),"")</f>
        <v/>
      </c>
      <c r="AEX47" s="22">
        <v>6</v>
      </c>
      <c r="AEY47" s="22">
        <v>0</v>
      </c>
      <c r="AEZ47" s="23">
        <v>6</v>
      </c>
      <c r="AFA47" s="22">
        <v>3</v>
      </c>
      <c r="AFB47" s="22">
        <v>0</v>
      </c>
      <c r="AFC47" s="28">
        <v>9</v>
      </c>
      <c r="AFD47" s="59"/>
      <c r="AFE47" s="29">
        <v>6</v>
      </c>
      <c r="AFF47" s="60" t="str">
        <f t="shared" ref="AFF47:AFF55" si="2178">IFERROR((AFE47/AFD47),"")</f>
        <v/>
      </c>
      <c r="AFG47" s="22"/>
      <c r="AFH47" s="22"/>
      <c r="AFI47" s="23"/>
      <c r="AFJ47" s="22"/>
      <c r="AFK47" s="22"/>
      <c r="AFL47" s="28"/>
      <c r="AFM47" s="59"/>
      <c r="AFN47" s="29"/>
      <c r="AFO47" s="60" t="str">
        <f t="shared" ref="AFO47:AFO55" si="2179">IFERROR((AFN47/AFM47),"")</f>
        <v/>
      </c>
      <c r="AFP47" s="22">
        <v>10</v>
      </c>
      <c r="AFQ47" s="22">
        <v>4</v>
      </c>
      <c r="AFR47" s="23">
        <v>14</v>
      </c>
      <c r="AFS47" s="22">
        <v>1</v>
      </c>
      <c r="AFT47" s="22">
        <v>0</v>
      </c>
      <c r="AFU47" s="28">
        <v>15</v>
      </c>
      <c r="AFV47" s="59"/>
      <c r="AFW47" s="29">
        <v>6</v>
      </c>
      <c r="AFX47" s="60" t="str">
        <f t="shared" ref="AFX47:AFX55" si="2180">IFERROR((AFW47/AFV47),"")</f>
        <v/>
      </c>
      <c r="AFY47" s="22"/>
      <c r="AFZ47" s="22"/>
      <c r="AGA47" s="23"/>
      <c r="AGB47" s="22"/>
      <c r="AGC47" s="22"/>
      <c r="AGD47" s="28"/>
      <c r="AGE47" s="59"/>
      <c r="AGF47" s="29"/>
      <c r="AGG47" s="60" t="str">
        <f t="shared" ref="AGG47:AGG55" si="2181">IFERROR((AGF47/AGE47),"")</f>
        <v/>
      </c>
      <c r="AGH47" s="22">
        <v>7</v>
      </c>
      <c r="AGI47" s="22">
        <v>1</v>
      </c>
      <c r="AGJ47" s="23">
        <v>8</v>
      </c>
      <c r="AGK47" s="22">
        <v>2</v>
      </c>
      <c r="AGL47" s="22">
        <v>0</v>
      </c>
      <c r="AGM47" s="28">
        <v>10</v>
      </c>
      <c r="AGN47" s="59"/>
      <c r="AGO47" s="29">
        <v>10</v>
      </c>
      <c r="AGP47" s="60" t="str">
        <f t="shared" ref="AGP47:AGP55" si="2182">IFERROR((AGO47/AGN47),"")</f>
        <v/>
      </c>
      <c r="AGQ47" s="22">
        <v>6</v>
      </c>
      <c r="AGR47" s="22">
        <v>3</v>
      </c>
      <c r="AGS47" s="23">
        <v>9</v>
      </c>
      <c r="AGT47" s="22">
        <v>2</v>
      </c>
      <c r="AGU47" s="22">
        <v>0</v>
      </c>
      <c r="AGV47" s="28">
        <v>11</v>
      </c>
      <c r="AGW47" s="59"/>
      <c r="AGX47" s="29">
        <v>8</v>
      </c>
      <c r="AGY47" s="60" t="str">
        <f t="shared" ref="AGY47:AGY55" si="2183">IFERROR((AGX47/AGW47),"")</f>
        <v/>
      </c>
      <c r="AGZ47" s="22">
        <v>4</v>
      </c>
      <c r="AHA47" s="22">
        <v>2</v>
      </c>
      <c r="AHB47" s="23">
        <v>6</v>
      </c>
      <c r="AHC47" s="22">
        <v>0</v>
      </c>
      <c r="AHD47" s="22">
        <v>0</v>
      </c>
      <c r="AHE47" s="28">
        <v>6</v>
      </c>
      <c r="AHF47" s="59"/>
      <c r="AHG47" s="29">
        <v>2</v>
      </c>
      <c r="AHH47" s="60" t="str">
        <f t="shared" ref="AHH47:AHH55" si="2184">IFERROR((AHG47/AHF47),"")</f>
        <v/>
      </c>
      <c r="AHI47" s="22"/>
      <c r="AHJ47" s="22"/>
      <c r="AHK47" s="23"/>
      <c r="AHL47" s="22"/>
      <c r="AHM47" s="22"/>
      <c r="AHN47" s="28"/>
      <c r="AHO47" s="59"/>
      <c r="AHP47" s="29"/>
      <c r="AHQ47" s="60" t="str">
        <f t="shared" ref="AHQ47:AHQ55" si="2185">IFERROR((AHP47/AHO47),"")</f>
        <v/>
      </c>
      <c r="AHR47" s="22">
        <v>5</v>
      </c>
      <c r="AHS47" s="22">
        <v>5</v>
      </c>
      <c r="AHT47" s="23">
        <v>10</v>
      </c>
      <c r="AHU47" s="22">
        <v>1</v>
      </c>
      <c r="AHV47" s="22">
        <v>0</v>
      </c>
      <c r="AHW47" s="28">
        <v>11</v>
      </c>
      <c r="AHX47" s="59"/>
      <c r="AHY47" s="29">
        <v>4</v>
      </c>
      <c r="AHZ47" s="60" t="str">
        <f t="shared" ref="AHZ47:AHZ55" si="2186">IFERROR((AHY47/AHX47),"")</f>
        <v/>
      </c>
      <c r="AIA47" s="22">
        <v>7</v>
      </c>
      <c r="AIB47" s="22">
        <v>8</v>
      </c>
      <c r="AIC47" s="23">
        <v>15</v>
      </c>
      <c r="AID47" s="22">
        <v>0</v>
      </c>
      <c r="AIE47" s="22">
        <v>1</v>
      </c>
      <c r="AIF47" s="28">
        <v>16</v>
      </c>
      <c r="AIG47" s="59"/>
      <c r="AIH47" s="29">
        <v>5</v>
      </c>
      <c r="AII47" s="60" t="str">
        <f t="shared" ref="AII47:AII55" si="2187">IFERROR((AIH47/AIG47),"")</f>
        <v/>
      </c>
      <c r="AIJ47" s="22"/>
      <c r="AIK47" s="22"/>
      <c r="AIL47" s="23"/>
      <c r="AIM47" s="22"/>
      <c r="AIN47" s="22"/>
      <c r="AIO47" s="28"/>
      <c r="AIP47" s="59"/>
      <c r="AIQ47" s="29"/>
      <c r="AIR47" s="60" t="str">
        <f t="shared" ref="AIR47:AIR55" si="2188">IFERROR((AIQ47/AIP47),"")</f>
        <v/>
      </c>
      <c r="AIS47" s="22"/>
      <c r="AIT47" s="22"/>
      <c r="AIU47" s="23"/>
      <c r="AIV47" s="22"/>
      <c r="AIW47" s="22"/>
      <c r="AIX47" s="28"/>
      <c r="AIY47" s="59"/>
      <c r="AIZ47" s="29"/>
      <c r="AJA47" s="60" t="str">
        <f t="shared" ref="AJA47:AJA55" si="2189">IFERROR((AIZ47/AIY47),"")</f>
        <v/>
      </c>
      <c r="AJB47" s="22">
        <v>9</v>
      </c>
      <c r="AJC47" s="22">
        <v>2</v>
      </c>
      <c r="AJD47" s="23">
        <v>11</v>
      </c>
      <c r="AJE47" s="22">
        <v>1</v>
      </c>
      <c r="AJF47" s="22">
        <v>0</v>
      </c>
      <c r="AJG47" s="28">
        <v>12</v>
      </c>
      <c r="AJH47" s="59"/>
      <c r="AJI47" s="29">
        <v>2</v>
      </c>
      <c r="AJJ47" s="60" t="str">
        <f t="shared" ref="AJJ47:AJJ55" si="2190">IFERROR((AJI47/AJH47),"")</f>
        <v/>
      </c>
      <c r="AJK47" s="22">
        <v>10</v>
      </c>
      <c r="AJL47" s="22">
        <v>1</v>
      </c>
      <c r="AJM47" s="23">
        <v>11</v>
      </c>
      <c r="AJN47" s="22">
        <v>0</v>
      </c>
      <c r="AJO47" s="22">
        <v>0</v>
      </c>
      <c r="AJP47" s="28">
        <v>11</v>
      </c>
      <c r="AJQ47" s="59"/>
      <c r="AJR47" s="29">
        <v>1</v>
      </c>
      <c r="AJS47" s="60" t="str">
        <f t="shared" ref="AJS47:AJS55" si="2191">IFERROR((AJR47/AJQ47),"")</f>
        <v/>
      </c>
      <c r="AJT47" s="22">
        <v>11</v>
      </c>
      <c r="AJU47" s="22">
        <v>1</v>
      </c>
      <c r="AJV47" s="23">
        <v>12</v>
      </c>
      <c r="AJW47" s="22">
        <v>1</v>
      </c>
      <c r="AJX47" s="22">
        <v>0</v>
      </c>
      <c r="AJY47" s="28">
        <v>13</v>
      </c>
      <c r="AJZ47" s="59"/>
      <c r="AKA47" s="29">
        <v>6</v>
      </c>
      <c r="AKB47" s="60" t="str">
        <f t="shared" ref="AKB47:AKB55" si="2192">IFERROR((AKA47/AJZ47),"")</f>
        <v/>
      </c>
      <c r="AKC47" s="22">
        <v>5</v>
      </c>
      <c r="AKD47" s="22">
        <v>3</v>
      </c>
      <c r="AKE47" s="23">
        <v>8</v>
      </c>
      <c r="AKF47" s="22">
        <v>0</v>
      </c>
      <c r="AKG47" s="22">
        <v>0</v>
      </c>
      <c r="AKH47" s="28">
        <v>8</v>
      </c>
      <c r="AKI47" s="59"/>
      <c r="AKJ47" s="29">
        <v>4</v>
      </c>
      <c r="AKK47" s="60" t="str">
        <f t="shared" ref="AKK47:AKK55" si="2193">IFERROR((AKJ47/AKI47),"")</f>
        <v/>
      </c>
      <c r="AKL47" s="22">
        <v>6</v>
      </c>
      <c r="AKM47" s="22">
        <v>0</v>
      </c>
      <c r="AKN47" s="23">
        <v>6</v>
      </c>
      <c r="AKO47" s="22">
        <v>0</v>
      </c>
      <c r="AKP47" s="22">
        <v>1</v>
      </c>
      <c r="AKQ47" s="28">
        <v>7</v>
      </c>
      <c r="AKR47" s="59"/>
      <c r="AKS47" s="29">
        <v>9</v>
      </c>
      <c r="AKT47" s="60" t="str">
        <f t="shared" ref="AKT47:AKT55" si="2194">IFERROR((AKS47/AKR47),"")</f>
        <v/>
      </c>
      <c r="AKU47" s="22"/>
      <c r="AKV47" s="22"/>
      <c r="AKW47" s="23"/>
      <c r="AKX47" s="22"/>
      <c r="AKY47" s="22"/>
      <c r="AKZ47" s="28"/>
      <c r="ALA47" s="59"/>
      <c r="ALB47" s="29"/>
      <c r="ALC47" s="60" t="str">
        <f t="shared" ref="ALC47:ALC55" si="2195">IFERROR((ALB47/ALA47),"")</f>
        <v/>
      </c>
      <c r="ALD47" s="22"/>
      <c r="ALE47" s="22"/>
      <c r="ALF47" s="23"/>
      <c r="ALG47" s="22"/>
      <c r="ALH47" s="22"/>
      <c r="ALI47" s="28"/>
      <c r="ALJ47" s="59"/>
      <c r="ALK47" s="29"/>
      <c r="ALL47" s="60" t="str">
        <f t="shared" ref="ALL47:ALL55" si="2196">IFERROR((ALK47/ALJ47),"")</f>
        <v/>
      </c>
      <c r="ALM47" s="22">
        <v>0</v>
      </c>
      <c r="ALN47" s="22">
        <v>0</v>
      </c>
      <c r="ALO47" s="23">
        <v>0</v>
      </c>
      <c r="ALP47" s="22">
        <v>1</v>
      </c>
      <c r="ALQ47" s="22">
        <v>0</v>
      </c>
      <c r="ALR47" s="28">
        <v>1</v>
      </c>
      <c r="ALS47" s="59"/>
      <c r="ALT47" s="29">
        <v>9</v>
      </c>
      <c r="ALU47" s="60" t="str">
        <f t="shared" ref="ALU47:ALU55" si="2197">IFERROR((ALT47/ALS47),"")</f>
        <v/>
      </c>
      <c r="ALV47" s="22">
        <v>6</v>
      </c>
      <c r="ALW47" s="22">
        <v>0</v>
      </c>
      <c r="ALX47" s="23">
        <v>6</v>
      </c>
      <c r="ALY47" s="22">
        <v>1</v>
      </c>
      <c r="ALZ47" s="22">
        <v>0</v>
      </c>
      <c r="AMA47" s="28">
        <v>7</v>
      </c>
      <c r="AMB47" s="59"/>
      <c r="AMC47" s="29">
        <v>5</v>
      </c>
      <c r="AMD47" s="60" t="str">
        <f t="shared" ref="AMD47:AMD55" si="2198">IFERROR((AMC47/AMB47),"")</f>
        <v/>
      </c>
      <c r="AME47" s="22">
        <v>3</v>
      </c>
      <c r="AMF47" s="22">
        <v>1</v>
      </c>
      <c r="AMG47" s="23">
        <v>4</v>
      </c>
      <c r="AMH47" s="22">
        <v>1</v>
      </c>
      <c r="AMI47" s="22">
        <v>1</v>
      </c>
      <c r="AMJ47" s="28">
        <v>6</v>
      </c>
      <c r="AMK47" s="59"/>
      <c r="AML47" s="29">
        <v>6</v>
      </c>
      <c r="AMM47" s="60" t="str">
        <f t="shared" ref="AMM47:AMM55" si="2199">IFERROR((AML47/AMK47),"")</f>
        <v/>
      </c>
      <c r="AMN47" s="22">
        <v>4</v>
      </c>
      <c r="AMO47" s="22">
        <v>1</v>
      </c>
      <c r="AMP47" s="23">
        <v>5</v>
      </c>
      <c r="AMQ47" s="22">
        <v>2</v>
      </c>
      <c r="AMR47" s="22">
        <v>0</v>
      </c>
      <c r="AMS47" s="28">
        <v>7</v>
      </c>
      <c r="AMT47" s="59"/>
      <c r="AMU47" s="29">
        <v>6</v>
      </c>
      <c r="AMV47" s="60" t="str">
        <f t="shared" ref="AMV47:AMV55" si="2200">IFERROR((AMU47/AMT47),"")</f>
        <v/>
      </c>
      <c r="AMW47" s="22">
        <v>9</v>
      </c>
      <c r="AMX47" s="22">
        <v>0</v>
      </c>
      <c r="AMY47" s="23">
        <v>9</v>
      </c>
      <c r="AMZ47" s="22">
        <v>1</v>
      </c>
      <c r="ANA47" s="22">
        <v>1</v>
      </c>
      <c r="ANB47" s="28">
        <v>11</v>
      </c>
      <c r="ANC47" s="59"/>
      <c r="AND47" s="29">
        <v>6</v>
      </c>
      <c r="ANE47" s="60" t="str">
        <f t="shared" ref="ANE47:ANE55" si="2201">IFERROR((AND47/ANC47),"")</f>
        <v/>
      </c>
      <c r="ANF47" s="22"/>
      <c r="ANG47" s="22"/>
      <c r="ANH47" s="23"/>
      <c r="ANI47" s="22"/>
      <c r="ANJ47" s="22"/>
      <c r="ANK47" s="28"/>
      <c r="ANL47" s="59"/>
      <c r="ANM47" s="29"/>
      <c r="ANN47" s="60" t="str">
        <f t="shared" ref="ANN47:ANN55" si="2202">IFERROR((ANM47/ANL47),"")</f>
        <v/>
      </c>
      <c r="ANO47" s="22">
        <v>6</v>
      </c>
      <c r="ANP47" s="22">
        <v>1</v>
      </c>
      <c r="ANQ47" s="23">
        <v>7</v>
      </c>
      <c r="ANR47" s="22">
        <v>0</v>
      </c>
      <c r="ANS47" s="22">
        <v>0</v>
      </c>
      <c r="ANT47" s="28">
        <v>7</v>
      </c>
      <c r="ANU47" s="59"/>
      <c r="ANV47" s="29">
        <v>5</v>
      </c>
      <c r="ANW47" s="60" t="str">
        <f t="shared" ref="ANW47:ANW55" si="2203">IFERROR((ANV47/ANU47),"")</f>
        <v/>
      </c>
      <c r="ANX47" s="22">
        <v>6</v>
      </c>
      <c r="ANY47" s="22">
        <v>1</v>
      </c>
      <c r="ANZ47" s="23">
        <v>7</v>
      </c>
      <c r="AOA47" s="22">
        <v>0</v>
      </c>
      <c r="AOB47" s="22">
        <v>2</v>
      </c>
      <c r="AOC47" s="28">
        <v>9</v>
      </c>
      <c r="AOD47" s="59"/>
      <c r="AOE47" s="29">
        <v>9</v>
      </c>
      <c r="AOF47" s="60" t="str">
        <f t="shared" ref="AOF47:AOF55" si="2204">IFERROR((AOE47/AOD47),"")</f>
        <v/>
      </c>
      <c r="AOG47" s="22"/>
      <c r="AOH47" s="22"/>
      <c r="AOI47" s="23"/>
      <c r="AOJ47" s="22"/>
      <c r="AOK47" s="22"/>
      <c r="AOL47" s="28"/>
      <c r="AOM47" s="59"/>
      <c r="AON47" s="29"/>
      <c r="AOO47" s="60" t="str">
        <f t="shared" ref="AOO47:AOO55" si="2205">IFERROR((AON47/AOM47),"")</f>
        <v/>
      </c>
      <c r="AOP47" s="22">
        <v>9</v>
      </c>
      <c r="AOQ47" s="22">
        <v>0</v>
      </c>
      <c r="AOR47" s="23">
        <v>9</v>
      </c>
      <c r="AOS47" s="22">
        <v>1</v>
      </c>
      <c r="AOT47" s="22">
        <v>0</v>
      </c>
      <c r="AOU47" s="28">
        <v>10</v>
      </c>
      <c r="AOV47" s="59"/>
      <c r="AOW47" s="29">
        <v>6</v>
      </c>
      <c r="AOX47" s="60" t="str">
        <f t="shared" ref="AOX47:AOX55" si="2206">IFERROR((AOW47/AOV47),"")</f>
        <v/>
      </c>
      <c r="AOY47" s="22">
        <v>4</v>
      </c>
      <c r="AOZ47" s="22">
        <v>2</v>
      </c>
      <c r="APA47" s="23">
        <v>6</v>
      </c>
      <c r="APB47" s="22">
        <v>1</v>
      </c>
      <c r="APC47" s="22">
        <v>0</v>
      </c>
      <c r="APD47" s="28">
        <v>7</v>
      </c>
      <c r="APE47" s="59"/>
      <c r="APF47" s="29"/>
      <c r="APG47" s="60" t="str">
        <f t="shared" ref="APG47:APG55" si="2207">IFERROR((APF47/APE47),"")</f>
        <v/>
      </c>
      <c r="APH47" s="22">
        <v>6</v>
      </c>
      <c r="API47" s="22">
        <v>2</v>
      </c>
      <c r="APJ47" s="23">
        <v>8</v>
      </c>
      <c r="APK47" s="22">
        <v>2</v>
      </c>
      <c r="APL47" s="22">
        <v>0</v>
      </c>
      <c r="APM47" s="28">
        <v>10</v>
      </c>
      <c r="APN47" s="59"/>
      <c r="APO47" s="29">
        <v>20</v>
      </c>
      <c r="APP47" s="60" t="str">
        <f t="shared" ref="APP47:APP55" si="2208">IFERROR((APO47/APN47),"")</f>
        <v/>
      </c>
      <c r="APQ47" s="22"/>
      <c r="APR47" s="22"/>
      <c r="APS47" s="23"/>
      <c r="APT47" s="22"/>
      <c r="APU47" s="22"/>
      <c r="APV47" s="28"/>
      <c r="APW47" s="59"/>
      <c r="APX47" s="29"/>
      <c r="APY47" s="60" t="str">
        <f t="shared" ref="APY47:APY55" si="2209">IFERROR((APX47/APW47),"")</f>
        <v/>
      </c>
      <c r="APZ47" s="22">
        <v>4</v>
      </c>
      <c r="AQA47" s="22">
        <v>0</v>
      </c>
      <c r="AQB47" s="23">
        <v>4</v>
      </c>
      <c r="AQC47" s="22">
        <v>1</v>
      </c>
      <c r="AQD47" s="22">
        <v>0</v>
      </c>
      <c r="AQE47" s="28">
        <v>5</v>
      </c>
      <c r="AQF47" s="59"/>
      <c r="AQG47" s="29">
        <v>6</v>
      </c>
      <c r="AQH47" s="60" t="str">
        <f t="shared" ref="AQH47:AQH55" si="2210">IFERROR((AQG47/AQF47),"")</f>
        <v/>
      </c>
      <c r="AQI47" s="22"/>
      <c r="AQJ47" s="22"/>
      <c r="AQK47" s="23"/>
      <c r="AQL47" s="22"/>
      <c r="AQM47" s="22"/>
      <c r="AQN47" s="28"/>
      <c r="AQO47" s="59"/>
      <c r="AQP47" s="29"/>
      <c r="AQQ47" s="60" t="str">
        <f t="shared" ref="AQQ47:AQQ55" si="2211">IFERROR((AQP47/AQO47),"")</f>
        <v/>
      </c>
      <c r="AQR47" s="22"/>
      <c r="AQS47" s="22"/>
      <c r="AQT47" s="23"/>
      <c r="AQU47" s="22"/>
      <c r="AQV47" s="22"/>
      <c r="AQW47" s="28"/>
      <c r="AQX47" s="59"/>
      <c r="AQY47" s="29">
        <v>0</v>
      </c>
      <c r="AQZ47" s="60" t="str">
        <f t="shared" ref="AQZ47:AQZ55" si="2212">IFERROR((AQY47/AQX47),"")</f>
        <v/>
      </c>
      <c r="ARA47" s="22">
        <v>6</v>
      </c>
      <c r="ARB47" s="22">
        <v>3</v>
      </c>
      <c r="ARC47" s="23">
        <v>9</v>
      </c>
      <c r="ARD47" s="22">
        <v>0</v>
      </c>
      <c r="ARE47" s="22">
        <v>0</v>
      </c>
      <c r="ARF47" s="28">
        <v>9</v>
      </c>
      <c r="ARG47" s="59"/>
      <c r="ARH47" s="29">
        <v>3</v>
      </c>
      <c r="ARI47" s="60" t="str">
        <f t="shared" ref="ARI47:ARI55" si="2213">IFERROR((ARH47/ARG47),"")</f>
        <v/>
      </c>
      <c r="ARJ47" s="22">
        <v>8</v>
      </c>
      <c r="ARK47" s="22">
        <v>1</v>
      </c>
      <c r="ARL47" s="23">
        <v>9</v>
      </c>
      <c r="ARM47" s="22">
        <v>1</v>
      </c>
      <c r="ARN47" s="22">
        <v>0</v>
      </c>
      <c r="ARO47" s="28">
        <v>10</v>
      </c>
      <c r="ARP47" s="59"/>
      <c r="ARQ47" s="29">
        <v>8</v>
      </c>
      <c r="ARR47" s="60" t="str">
        <f t="shared" ref="ARR47:ARR55" si="2214">IFERROR((ARQ47/ARP47),"")</f>
        <v/>
      </c>
      <c r="ARS47" s="22">
        <v>10</v>
      </c>
      <c r="ART47" s="22">
        <v>1</v>
      </c>
      <c r="ARU47" s="23">
        <v>11</v>
      </c>
      <c r="ARV47" s="22">
        <v>2</v>
      </c>
      <c r="ARW47" s="22">
        <v>1</v>
      </c>
      <c r="ARX47" s="28">
        <v>14</v>
      </c>
      <c r="ARY47" s="59"/>
      <c r="ARZ47" s="29">
        <v>8</v>
      </c>
      <c r="ASA47" s="60" t="str">
        <f t="shared" ref="ASA47:ASA55" si="2215">IFERROR((ARZ47/ARY47),"")</f>
        <v/>
      </c>
      <c r="ASB47" s="22"/>
      <c r="ASC47" s="22"/>
      <c r="ASD47" s="23"/>
      <c r="ASE47" s="22"/>
      <c r="ASF47" s="22"/>
      <c r="ASG47" s="28"/>
      <c r="ASH47" s="59"/>
      <c r="ASI47" s="29"/>
      <c r="ASJ47" s="60" t="str">
        <f t="shared" ref="ASJ47:ASJ55" si="2216">IFERROR((ASI47/ASH47),"")</f>
        <v/>
      </c>
      <c r="ASK47" s="22">
        <v>3</v>
      </c>
      <c r="ASL47" s="22">
        <v>1</v>
      </c>
      <c r="ASM47" s="23">
        <v>4</v>
      </c>
      <c r="ASN47" s="22">
        <v>1</v>
      </c>
      <c r="ASO47" s="22">
        <v>2</v>
      </c>
      <c r="ASP47" s="28">
        <v>7</v>
      </c>
      <c r="ASQ47" s="59"/>
      <c r="ASR47" s="29">
        <v>0</v>
      </c>
      <c r="ASS47" s="60" t="str">
        <f t="shared" ref="ASS47:ASS55" si="2217">IFERROR((ASR47/ASQ47),"")</f>
        <v/>
      </c>
      <c r="AST47" s="22"/>
      <c r="ASU47" s="22"/>
      <c r="ASV47" s="23"/>
      <c r="ASW47" s="22"/>
      <c r="ASX47" s="22"/>
      <c r="ASY47" s="28"/>
      <c r="ASZ47" s="59"/>
      <c r="ATA47" s="29">
        <v>0</v>
      </c>
      <c r="ATB47" s="60" t="str">
        <f t="shared" ref="ATB47:ATB55" si="2218">IFERROR((ATA47/ASZ47),"")</f>
        <v/>
      </c>
      <c r="ATC47" s="22">
        <v>5</v>
      </c>
      <c r="ATD47" s="22">
        <v>7</v>
      </c>
      <c r="ATE47" s="23">
        <v>12</v>
      </c>
      <c r="ATF47" s="22">
        <v>4</v>
      </c>
      <c r="ATG47" s="22">
        <v>0</v>
      </c>
      <c r="ATH47" s="28">
        <v>16</v>
      </c>
      <c r="ATI47" s="59"/>
      <c r="ATJ47" s="29">
        <v>1</v>
      </c>
      <c r="ATK47" s="60" t="str">
        <f t="shared" ref="ATK47:ATK55" si="2219">IFERROR((ATJ47/ATI47),"")</f>
        <v/>
      </c>
      <c r="ATL47" s="22">
        <v>4</v>
      </c>
      <c r="ATM47" s="22">
        <v>2</v>
      </c>
      <c r="ATN47" s="23">
        <v>6</v>
      </c>
      <c r="ATO47" s="22">
        <v>2</v>
      </c>
      <c r="ATP47" s="22">
        <v>0</v>
      </c>
      <c r="ATQ47" s="28">
        <v>8</v>
      </c>
      <c r="ATR47" s="59"/>
      <c r="ATS47" s="29">
        <v>2</v>
      </c>
      <c r="ATT47" s="60" t="str">
        <f t="shared" ref="ATT47:ATT53" si="2220">IFERROR((ATS47/ATR47),"")</f>
        <v/>
      </c>
      <c r="ATU47" s="22">
        <v>6</v>
      </c>
      <c r="ATV47" s="22">
        <v>3</v>
      </c>
      <c r="ATW47" s="23">
        <v>9</v>
      </c>
      <c r="ATX47" s="22">
        <v>0</v>
      </c>
      <c r="ATY47" s="22">
        <v>2</v>
      </c>
      <c r="ATZ47" s="46">
        <v>11</v>
      </c>
      <c r="AUD47" s="21">
        <v>11</v>
      </c>
      <c r="AUE47" s="22">
        <v>1</v>
      </c>
      <c r="AUF47" s="23">
        <v>12</v>
      </c>
      <c r="AUG47" s="22">
        <v>3</v>
      </c>
      <c r="AUH47" s="22">
        <v>0</v>
      </c>
      <c r="AUI47" s="46">
        <v>15</v>
      </c>
      <c r="AUM47" s="21"/>
      <c r="AUN47" s="22"/>
      <c r="AUO47" s="23"/>
      <c r="AUP47" s="22"/>
      <c r="AUQ47" s="22"/>
      <c r="AUR47" s="46"/>
      <c r="AUV47" s="21">
        <v>9</v>
      </c>
      <c r="AUW47" s="22">
        <v>0</v>
      </c>
      <c r="AUX47" s="23">
        <v>9</v>
      </c>
      <c r="AUY47" s="22">
        <v>1</v>
      </c>
      <c r="AUZ47" s="22">
        <v>0</v>
      </c>
      <c r="AVA47" s="46">
        <v>10</v>
      </c>
      <c r="AVE47" s="21">
        <v>9</v>
      </c>
      <c r="AVF47" s="22">
        <v>1</v>
      </c>
      <c r="AVG47" s="23">
        <v>10</v>
      </c>
      <c r="AVH47" s="22">
        <v>1</v>
      </c>
      <c r="AVI47" s="22">
        <v>0</v>
      </c>
      <c r="AVJ47" s="46">
        <v>11</v>
      </c>
      <c r="AVN47" s="21"/>
      <c r="AVO47" s="22"/>
      <c r="AVP47" s="23"/>
      <c r="AVQ47" s="22"/>
      <c r="AVR47" s="22"/>
      <c r="AVS47" s="46"/>
      <c r="AVW47" s="21">
        <v>11</v>
      </c>
      <c r="AVX47" s="22">
        <v>3</v>
      </c>
      <c r="AVY47" s="23">
        <v>14</v>
      </c>
      <c r="AVZ47" s="22">
        <v>0</v>
      </c>
      <c r="AWA47" s="22">
        <v>1</v>
      </c>
      <c r="AWB47" s="46">
        <v>15</v>
      </c>
      <c r="AWF47" s="21">
        <v>8</v>
      </c>
      <c r="AWG47" s="22">
        <v>1</v>
      </c>
      <c r="AWH47" s="23">
        <v>9</v>
      </c>
      <c r="AWI47" s="22">
        <v>1</v>
      </c>
      <c r="AWJ47" s="22">
        <v>0</v>
      </c>
      <c r="AWK47" s="46">
        <v>10</v>
      </c>
      <c r="AWO47" s="21">
        <v>10</v>
      </c>
      <c r="AWP47" s="22">
        <v>1</v>
      </c>
      <c r="AWQ47" s="23">
        <v>11</v>
      </c>
      <c r="AWR47" s="22">
        <v>4</v>
      </c>
      <c r="AWS47" s="22">
        <v>1</v>
      </c>
      <c r="AWT47" s="46">
        <v>16</v>
      </c>
      <c r="AWX47" s="21"/>
      <c r="AWY47" s="22"/>
      <c r="AWZ47" s="23"/>
      <c r="AXA47" s="22"/>
      <c r="AXB47" s="22"/>
      <c r="AXC47" s="46"/>
      <c r="AXG47" s="21"/>
      <c r="AXH47" s="22"/>
      <c r="AXI47" s="23"/>
      <c r="AXJ47" s="22"/>
      <c r="AXK47" s="22"/>
      <c r="AXL47" s="46"/>
      <c r="AXP47" s="21">
        <v>6</v>
      </c>
      <c r="AXQ47" s="22">
        <v>0</v>
      </c>
      <c r="AXR47" s="23">
        <v>6</v>
      </c>
      <c r="AXS47" s="22">
        <v>1</v>
      </c>
      <c r="AXT47" s="22">
        <v>0</v>
      </c>
      <c r="AXU47" s="46">
        <v>7</v>
      </c>
      <c r="AXY47" s="21">
        <v>4</v>
      </c>
      <c r="AXZ47" s="22">
        <v>0</v>
      </c>
      <c r="AYA47" s="23">
        <v>4</v>
      </c>
      <c r="AYB47" s="22">
        <v>0</v>
      </c>
      <c r="AYC47" s="22">
        <v>0</v>
      </c>
      <c r="AYD47" s="46">
        <v>4</v>
      </c>
      <c r="AYH47" s="21">
        <v>7</v>
      </c>
      <c r="AYI47" s="22">
        <v>2</v>
      </c>
      <c r="AYJ47" s="23">
        <v>9</v>
      </c>
      <c r="AYK47" s="22">
        <v>1</v>
      </c>
      <c r="AYL47" s="22">
        <v>0</v>
      </c>
      <c r="AYM47" s="46">
        <v>10</v>
      </c>
      <c r="AYQ47" s="21">
        <v>8</v>
      </c>
      <c r="AYR47" s="22">
        <v>3</v>
      </c>
      <c r="AYS47" s="23">
        <v>11</v>
      </c>
      <c r="AYT47" s="22">
        <v>1</v>
      </c>
      <c r="AYU47" s="22">
        <v>0</v>
      </c>
      <c r="AYV47" s="46">
        <v>12</v>
      </c>
      <c r="AYZ47" s="21">
        <v>10</v>
      </c>
      <c r="AZA47" s="22">
        <v>2</v>
      </c>
      <c r="AZB47" s="23">
        <v>12</v>
      </c>
      <c r="AZC47" s="22">
        <v>0</v>
      </c>
      <c r="AZD47" s="22">
        <v>0</v>
      </c>
      <c r="AZE47" s="46">
        <v>12</v>
      </c>
      <c r="AZI47" s="21"/>
      <c r="AZJ47" s="22"/>
      <c r="AZK47" s="23"/>
      <c r="AZL47" s="22"/>
      <c r="AZM47" s="22"/>
      <c r="AZN47" s="46"/>
      <c r="AZR47" s="21"/>
      <c r="AZS47" s="22"/>
      <c r="AZT47" s="23"/>
      <c r="AZU47" s="22"/>
      <c r="AZV47" s="22"/>
      <c r="AZW47" s="46"/>
      <c r="BAA47" s="21">
        <v>4</v>
      </c>
      <c r="BAB47" s="22">
        <v>2</v>
      </c>
      <c r="BAC47" s="23">
        <v>6</v>
      </c>
      <c r="BAD47" s="22">
        <v>0</v>
      </c>
      <c r="BAE47" s="22">
        <v>0</v>
      </c>
      <c r="BAF47" s="46">
        <v>6</v>
      </c>
      <c r="BAJ47" s="21">
        <v>7</v>
      </c>
      <c r="BAK47" s="22">
        <v>3</v>
      </c>
      <c r="BAL47" s="23">
        <v>10</v>
      </c>
      <c r="BAM47" s="22">
        <v>0</v>
      </c>
      <c r="BAN47" s="22">
        <v>1</v>
      </c>
      <c r="BAO47" s="46">
        <v>11</v>
      </c>
      <c r="BAS47" s="21">
        <v>7</v>
      </c>
      <c r="BAT47" s="22">
        <v>0</v>
      </c>
      <c r="BAU47" s="23">
        <v>7</v>
      </c>
      <c r="BAV47" s="22">
        <v>1</v>
      </c>
      <c r="BAW47" s="22">
        <v>0</v>
      </c>
      <c r="BAX47" s="46">
        <v>8</v>
      </c>
      <c r="BBB47" s="21">
        <v>10</v>
      </c>
      <c r="BBC47" s="22">
        <v>2</v>
      </c>
      <c r="BBD47" s="23">
        <v>12</v>
      </c>
      <c r="BBE47" s="22">
        <v>2</v>
      </c>
      <c r="BBF47" s="22">
        <v>2</v>
      </c>
      <c r="BBG47" s="46">
        <v>16</v>
      </c>
      <c r="BBK47" s="21">
        <v>6</v>
      </c>
      <c r="BBL47" s="22">
        <v>0</v>
      </c>
      <c r="BBM47" s="23">
        <v>6</v>
      </c>
      <c r="BBN47" s="22">
        <v>4</v>
      </c>
      <c r="BBO47" s="22">
        <v>1</v>
      </c>
      <c r="BBP47" s="46">
        <v>11</v>
      </c>
      <c r="BBT47" s="21"/>
      <c r="BBU47" s="22"/>
      <c r="BBV47" s="23"/>
      <c r="BBW47" s="22"/>
      <c r="BBX47" s="22"/>
      <c r="BBY47" s="46"/>
      <c r="BCC47" s="21">
        <v>4</v>
      </c>
      <c r="BCD47" s="22">
        <v>3</v>
      </c>
      <c r="BCE47" s="23">
        <v>7</v>
      </c>
      <c r="BCF47" s="22">
        <v>2</v>
      </c>
      <c r="BCG47" s="22">
        <v>0</v>
      </c>
      <c r="BCH47" s="46">
        <v>9</v>
      </c>
      <c r="BCL47" s="21">
        <v>10</v>
      </c>
      <c r="BCM47" s="22">
        <v>2</v>
      </c>
      <c r="BCN47" s="23">
        <v>12</v>
      </c>
      <c r="BCO47" s="22">
        <v>2</v>
      </c>
      <c r="BCP47" s="22">
        <v>0</v>
      </c>
      <c r="BCQ47" s="46">
        <v>14</v>
      </c>
      <c r="BCU47" s="21">
        <v>7</v>
      </c>
      <c r="BCV47" s="22">
        <v>3</v>
      </c>
      <c r="BCW47" s="23">
        <v>10</v>
      </c>
      <c r="BCX47" s="22">
        <v>1</v>
      </c>
      <c r="BCY47" s="22">
        <v>0</v>
      </c>
      <c r="BCZ47" s="46">
        <v>11</v>
      </c>
      <c r="BDD47" s="21">
        <v>7</v>
      </c>
      <c r="BDE47" s="22">
        <v>2</v>
      </c>
      <c r="BDF47" s="23">
        <v>9</v>
      </c>
      <c r="BDG47" s="22">
        <v>0</v>
      </c>
      <c r="BDH47" s="22">
        <v>1</v>
      </c>
      <c r="BDI47" s="46">
        <v>10</v>
      </c>
      <c r="BDM47" s="21">
        <v>4</v>
      </c>
      <c r="BDN47" s="22">
        <v>0</v>
      </c>
      <c r="BDO47" s="23">
        <v>4</v>
      </c>
      <c r="BDP47" s="22">
        <v>1</v>
      </c>
      <c r="BDQ47" s="22">
        <v>4</v>
      </c>
      <c r="BDR47" s="46">
        <v>9</v>
      </c>
      <c r="BDV47" s="21"/>
      <c r="BDW47" s="22"/>
      <c r="BDX47" s="23"/>
      <c r="BDY47" s="22"/>
      <c r="BDZ47" s="22"/>
      <c r="BEA47" s="46"/>
      <c r="BEE47" s="21"/>
      <c r="BEF47" s="22"/>
      <c r="BEG47" s="23"/>
      <c r="BEH47" s="22"/>
      <c r="BEI47" s="22"/>
      <c r="BEJ47" s="46"/>
      <c r="BEN47" s="21"/>
      <c r="BEO47" s="22"/>
      <c r="BEP47" s="23"/>
      <c r="BEQ47" s="22"/>
      <c r="BER47" s="22"/>
      <c r="BES47" s="46"/>
      <c r="BEW47" s="21"/>
      <c r="BEX47" s="22"/>
      <c r="BEY47" s="23"/>
      <c r="BEZ47" s="22"/>
      <c r="BFA47" s="22"/>
      <c r="BFB47" s="46"/>
      <c r="BFF47" s="21">
        <v>8</v>
      </c>
      <c r="BFG47" s="22">
        <v>2</v>
      </c>
      <c r="BFH47" s="23">
        <v>10</v>
      </c>
      <c r="BFI47" s="22">
        <v>1</v>
      </c>
      <c r="BFJ47" s="22">
        <v>0</v>
      </c>
      <c r="BFK47" s="46">
        <v>11</v>
      </c>
      <c r="BFO47" s="21">
        <v>9</v>
      </c>
      <c r="BFP47" s="22">
        <v>2</v>
      </c>
      <c r="BFQ47" s="23">
        <v>11</v>
      </c>
      <c r="BFR47" s="22">
        <v>3</v>
      </c>
      <c r="BFS47" s="22">
        <v>0</v>
      </c>
      <c r="BFT47" s="46">
        <v>14</v>
      </c>
      <c r="BFX47" s="21">
        <v>4</v>
      </c>
      <c r="BFY47" s="22">
        <v>1</v>
      </c>
      <c r="BFZ47" s="23">
        <v>5</v>
      </c>
      <c r="BGA47" s="22">
        <v>2</v>
      </c>
      <c r="BGB47" s="22">
        <v>0</v>
      </c>
      <c r="BGC47" s="46">
        <v>7</v>
      </c>
      <c r="BGG47" s="21">
        <v>7</v>
      </c>
      <c r="BGH47" s="22">
        <v>2</v>
      </c>
      <c r="BGI47" s="23">
        <v>9</v>
      </c>
      <c r="BGJ47" s="22">
        <v>4</v>
      </c>
      <c r="BGK47" s="22">
        <v>1</v>
      </c>
      <c r="BGL47" s="46">
        <v>14</v>
      </c>
      <c r="BGP47" s="21"/>
      <c r="BGQ47" s="22"/>
      <c r="BGR47" s="23"/>
      <c r="BGS47" s="22"/>
      <c r="BGT47" s="22"/>
      <c r="BGU47" s="46"/>
      <c r="BGY47" s="21">
        <v>1</v>
      </c>
      <c r="BGZ47" s="22">
        <v>0</v>
      </c>
      <c r="BHA47" s="23">
        <v>1</v>
      </c>
      <c r="BHB47" s="22">
        <v>0</v>
      </c>
      <c r="BHC47" s="22">
        <v>0</v>
      </c>
      <c r="BHD47" s="46">
        <v>1</v>
      </c>
      <c r="BHH47" s="21">
        <v>3</v>
      </c>
      <c r="BHI47" s="22">
        <v>1</v>
      </c>
      <c r="BHJ47" s="23">
        <v>4</v>
      </c>
      <c r="BHK47" s="22">
        <v>3</v>
      </c>
      <c r="BHL47" s="22">
        <v>0</v>
      </c>
      <c r="BHM47" s="46">
        <v>7</v>
      </c>
      <c r="BHQ47" s="21">
        <v>7</v>
      </c>
      <c r="BHR47" s="22">
        <v>0</v>
      </c>
      <c r="BHS47" s="23">
        <v>7</v>
      </c>
      <c r="BHT47" s="22">
        <v>0</v>
      </c>
      <c r="BHU47" s="22">
        <v>0</v>
      </c>
      <c r="BHV47" s="46">
        <v>7</v>
      </c>
      <c r="BHW47" s="19"/>
      <c r="BHX47" s="19"/>
      <c r="BHY47" s="19"/>
      <c r="BHZ47" s="21"/>
      <c r="BIA47" s="22"/>
      <c r="BIB47" s="23"/>
      <c r="BIC47" s="22"/>
      <c r="BID47" s="22"/>
      <c r="BIE47" s="46"/>
      <c r="BII47" s="21">
        <v>6</v>
      </c>
      <c r="BIJ47" s="22">
        <v>1</v>
      </c>
      <c r="BIK47" s="23">
        <v>7</v>
      </c>
      <c r="BIL47" s="22">
        <v>2</v>
      </c>
      <c r="BIM47" s="22">
        <v>0</v>
      </c>
      <c r="BIN47" s="46">
        <v>9</v>
      </c>
      <c r="BIR47" s="21">
        <v>5</v>
      </c>
      <c r="BIS47" s="22">
        <v>2</v>
      </c>
      <c r="BIT47" s="23">
        <v>7</v>
      </c>
      <c r="BIU47" s="22">
        <v>3</v>
      </c>
      <c r="BIV47" s="22">
        <v>0</v>
      </c>
      <c r="BIW47" s="46">
        <v>10</v>
      </c>
      <c r="BJA47" s="21">
        <v>17</v>
      </c>
      <c r="BJB47" s="22">
        <v>0</v>
      </c>
      <c r="BJC47" s="23">
        <v>17</v>
      </c>
      <c r="BJD47" s="22">
        <v>0</v>
      </c>
      <c r="BJE47" s="22">
        <v>0</v>
      </c>
      <c r="BJF47" s="46">
        <v>17</v>
      </c>
      <c r="BJJ47" s="21"/>
      <c r="BJK47" s="22"/>
      <c r="BJL47" s="23"/>
      <c r="BJM47" s="22"/>
      <c r="BJN47" s="22"/>
      <c r="BJO47" s="46"/>
      <c r="BJS47" s="21"/>
      <c r="BJT47" s="22"/>
      <c r="BJU47" s="23"/>
      <c r="BJV47" s="22"/>
      <c r="BJW47" s="22"/>
      <c r="BJX47" s="46"/>
      <c r="BKB47" s="21">
        <v>9</v>
      </c>
      <c r="BKC47" s="22">
        <v>1</v>
      </c>
      <c r="BKD47" s="23">
        <v>10</v>
      </c>
      <c r="BKE47" s="22">
        <v>4</v>
      </c>
      <c r="BKF47" s="22">
        <v>0</v>
      </c>
      <c r="BKG47" s="46">
        <v>14</v>
      </c>
      <c r="BKK47" s="21">
        <v>5</v>
      </c>
      <c r="BKL47" s="22">
        <v>2</v>
      </c>
      <c r="BKM47" s="23">
        <v>7</v>
      </c>
      <c r="BKN47" s="22">
        <v>1</v>
      </c>
      <c r="BKO47" s="22">
        <v>0</v>
      </c>
      <c r="BKP47" s="46">
        <v>8</v>
      </c>
      <c r="BKT47" s="21">
        <v>6</v>
      </c>
      <c r="BKU47" s="22">
        <v>3</v>
      </c>
      <c r="BKV47" s="23">
        <v>9</v>
      </c>
      <c r="BKW47" s="22">
        <v>0</v>
      </c>
      <c r="BKX47" s="22">
        <v>0</v>
      </c>
      <c r="BKY47" s="46">
        <v>9</v>
      </c>
      <c r="BLC47" s="21">
        <v>7</v>
      </c>
      <c r="BLD47" s="22">
        <v>6</v>
      </c>
      <c r="BLE47" s="23">
        <v>13</v>
      </c>
      <c r="BLF47" s="22">
        <v>1</v>
      </c>
      <c r="BLG47" s="22">
        <v>1</v>
      </c>
      <c r="BLH47" s="46">
        <v>15</v>
      </c>
      <c r="BLL47" s="21"/>
      <c r="BLM47" s="22"/>
      <c r="BLN47" s="23"/>
      <c r="BLO47" s="22"/>
      <c r="BLP47" s="22"/>
      <c r="BLQ47" s="46"/>
      <c r="BLU47" s="21">
        <v>3</v>
      </c>
      <c r="BLV47" s="22">
        <v>2</v>
      </c>
      <c r="BLW47" s="23">
        <v>5</v>
      </c>
      <c r="BLX47" s="22">
        <v>1</v>
      </c>
      <c r="BLY47" s="22">
        <v>1</v>
      </c>
      <c r="BLZ47" s="46">
        <v>7</v>
      </c>
      <c r="BMD47" s="21">
        <v>5</v>
      </c>
      <c r="BME47" s="22">
        <v>1</v>
      </c>
      <c r="BMF47" s="23">
        <v>6</v>
      </c>
      <c r="BMG47" s="22">
        <v>0</v>
      </c>
      <c r="BMH47" s="22">
        <v>0</v>
      </c>
      <c r="BMI47" s="46">
        <v>6</v>
      </c>
      <c r="BMM47" s="21">
        <v>4</v>
      </c>
      <c r="BMN47" s="22">
        <v>4</v>
      </c>
      <c r="BMO47" s="23">
        <v>8</v>
      </c>
      <c r="BMP47" s="22">
        <v>1</v>
      </c>
      <c r="BMQ47" s="22">
        <v>0</v>
      </c>
      <c r="BMR47" s="46">
        <v>9</v>
      </c>
      <c r="BMV47" s="21"/>
      <c r="BMW47" s="22"/>
      <c r="BMX47" s="23"/>
      <c r="BMY47" s="22"/>
      <c r="BMZ47" s="22"/>
      <c r="BNA47" s="46"/>
      <c r="BNE47" s="21">
        <v>7</v>
      </c>
      <c r="BNF47" s="22">
        <v>0</v>
      </c>
      <c r="BNG47" s="23">
        <v>7</v>
      </c>
      <c r="BNH47" s="22">
        <v>0</v>
      </c>
      <c r="BNI47" s="22">
        <v>0</v>
      </c>
      <c r="BNJ47" s="46">
        <v>7</v>
      </c>
      <c r="BNN47" s="21">
        <v>10</v>
      </c>
      <c r="BNO47" s="22">
        <v>3</v>
      </c>
      <c r="BNP47" s="23">
        <v>13</v>
      </c>
      <c r="BNQ47" s="22">
        <v>0</v>
      </c>
      <c r="BNR47" s="22">
        <v>0</v>
      </c>
      <c r="BNS47" s="46">
        <v>13</v>
      </c>
      <c r="BNW47" s="21"/>
      <c r="BNX47" s="22"/>
      <c r="BNY47" s="23"/>
      <c r="BNZ47" s="22"/>
      <c r="BOA47" s="22"/>
      <c r="BOB47" s="46"/>
      <c r="BOF47" s="21">
        <v>4</v>
      </c>
      <c r="BOG47" s="22">
        <v>0</v>
      </c>
      <c r="BOH47" s="23">
        <v>4</v>
      </c>
      <c r="BOI47" s="22">
        <v>0</v>
      </c>
      <c r="BOJ47" s="22">
        <v>0</v>
      </c>
      <c r="BOK47" s="46">
        <v>4</v>
      </c>
      <c r="BOO47" s="21">
        <v>7</v>
      </c>
      <c r="BOP47" s="22">
        <v>1</v>
      </c>
      <c r="BOQ47" s="23">
        <v>8</v>
      </c>
      <c r="BOR47" s="22">
        <v>2</v>
      </c>
      <c r="BOS47" s="22">
        <v>0</v>
      </c>
      <c r="BOT47" s="46">
        <v>10</v>
      </c>
      <c r="BOX47" s="21"/>
      <c r="BOY47" s="22"/>
      <c r="BOZ47" s="23"/>
      <c r="BPA47" s="22"/>
      <c r="BPB47" s="22"/>
      <c r="BPC47" s="46"/>
      <c r="BPG47" s="21">
        <v>7</v>
      </c>
      <c r="BPH47" s="22">
        <v>1</v>
      </c>
      <c r="BPI47" s="23">
        <v>8</v>
      </c>
      <c r="BPJ47" s="22">
        <v>1</v>
      </c>
      <c r="BPK47" s="22">
        <v>0</v>
      </c>
      <c r="BPL47" s="46">
        <v>9</v>
      </c>
      <c r="BPP47" s="21">
        <v>6</v>
      </c>
      <c r="BPQ47" s="22">
        <v>1</v>
      </c>
      <c r="BPR47" s="23">
        <v>7</v>
      </c>
      <c r="BPS47" s="22">
        <v>1</v>
      </c>
      <c r="BPT47" s="22">
        <v>0</v>
      </c>
      <c r="BPU47" s="46">
        <v>8</v>
      </c>
      <c r="BPY47" s="21">
        <v>8</v>
      </c>
      <c r="BPZ47" s="22">
        <v>2</v>
      </c>
      <c r="BQA47" s="23">
        <v>10</v>
      </c>
      <c r="BQB47" s="22">
        <v>2</v>
      </c>
      <c r="BQC47" s="22">
        <v>0</v>
      </c>
      <c r="BQD47" s="46">
        <v>12</v>
      </c>
      <c r="BQH47" s="21"/>
      <c r="BQI47" s="22"/>
      <c r="BQJ47" s="23"/>
      <c r="BQK47" s="22"/>
      <c r="BQL47" s="22"/>
      <c r="BQM47" s="46"/>
      <c r="BQQ47" s="21">
        <v>4</v>
      </c>
      <c r="BQR47" s="22">
        <v>3</v>
      </c>
      <c r="BQS47" s="23">
        <v>7</v>
      </c>
      <c r="BQT47" s="22">
        <v>0</v>
      </c>
      <c r="BQU47" s="22">
        <v>0</v>
      </c>
      <c r="BQV47" s="46">
        <v>7</v>
      </c>
      <c r="BQZ47" s="21">
        <v>7</v>
      </c>
      <c r="BRA47" s="22">
        <v>0</v>
      </c>
      <c r="BRB47" s="23">
        <v>7</v>
      </c>
      <c r="BRC47" s="22">
        <v>0</v>
      </c>
      <c r="BRD47" s="22">
        <v>0</v>
      </c>
      <c r="BRE47" s="46">
        <v>7</v>
      </c>
      <c r="BRI47" s="21">
        <v>10</v>
      </c>
      <c r="BRJ47" s="22">
        <v>3</v>
      </c>
      <c r="BRK47" s="23">
        <v>13</v>
      </c>
      <c r="BRL47" s="22">
        <v>1</v>
      </c>
      <c r="BRM47" s="22">
        <v>1</v>
      </c>
      <c r="BRN47" s="46">
        <v>15</v>
      </c>
      <c r="BRR47" s="21">
        <v>8</v>
      </c>
      <c r="BRS47" s="22">
        <v>1</v>
      </c>
      <c r="BRT47" s="23">
        <v>9</v>
      </c>
      <c r="BRU47" s="22">
        <v>3</v>
      </c>
      <c r="BRV47" s="22">
        <v>0</v>
      </c>
      <c r="BRW47" s="46">
        <v>12</v>
      </c>
      <c r="BSA47" s="21"/>
      <c r="BSB47" s="22"/>
      <c r="BSC47" s="23"/>
      <c r="BSD47" s="22"/>
      <c r="BSE47" s="22"/>
      <c r="BSF47" s="46"/>
      <c r="BSJ47" s="21">
        <v>5</v>
      </c>
      <c r="BSK47" s="22">
        <v>1</v>
      </c>
      <c r="BSL47" s="23">
        <v>6</v>
      </c>
      <c r="BSM47" s="22">
        <v>1</v>
      </c>
      <c r="BSN47" s="22">
        <v>0</v>
      </c>
      <c r="BSO47" s="46">
        <v>7</v>
      </c>
      <c r="BSS47" s="21"/>
      <c r="BST47" s="22"/>
      <c r="BSU47" s="23"/>
      <c r="BSV47" s="22"/>
      <c r="BSW47" s="22"/>
      <c r="BSX47" s="46"/>
      <c r="BTB47" s="21"/>
      <c r="BTC47" s="22"/>
      <c r="BTD47" s="23"/>
      <c r="BTE47" s="22"/>
      <c r="BTF47" s="22"/>
      <c r="BTG47" s="46"/>
      <c r="BTK47" s="21">
        <v>9</v>
      </c>
      <c r="BTL47" s="22">
        <v>1</v>
      </c>
      <c r="BTM47" s="23">
        <v>10</v>
      </c>
      <c r="BTN47" s="22">
        <v>3</v>
      </c>
      <c r="BTO47" s="22">
        <v>0</v>
      </c>
      <c r="BTP47" s="46">
        <v>13</v>
      </c>
      <c r="BTT47" s="21">
        <v>8</v>
      </c>
      <c r="BTU47" s="22">
        <v>1</v>
      </c>
      <c r="BTV47" s="23">
        <v>9</v>
      </c>
      <c r="BTW47" s="22">
        <v>1</v>
      </c>
      <c r="BTX47" s="22">
        <v>0</v>
      </c>
      <c r="BTY47" s="46">
        <v>10</v>
      </c>
      <c r="BUC47" s="21">
        <v>12</v>
      </c>
      <c r="BUD47" s="22">
        <v>0</v>
      </c>
      <c r="BUE47" s="23">
        <v>12</v>
      </c>
      <c r="BUF47" s="22">
        <v>0</v>
      </c>
      <c r="BUG47" s="22">
        <v>0</v>
      </c>
      <c r="BUH47" s="46">
        <v>12</v>
      </c>
    </row>
    <row r="48" spans="1:1918">
      <c r="A48" s="20" t="s">
        <v>167</v>
      </c>
      <c r="B48" s="22">
        <v>8</v>
      </c>
      <c r="C48" s="22">
        <v>3</v>
      </c>
      <c r="D48" s="23">
        <v>11</v>
      </c>
      <c r="E48" s="22">
        <v>3</v>
      </c>
      <c r="F48" s="22">
        <v>2</v>
      </c>
      <c r="G48" s="28">
        <v>16</v>
      </c>
      <c r="H48" s="59"/>
      <c r="I48" s="29"/>
      <c r="J48" s="60" t="str">
        <f t="shared" si="2088"/>
        <v/>
      </c>
      <c r="K48" s="22">
        <v>9</v>
      </c>
      <c r="L48" s="22">
        <v>3</v>
      </c>
      <c r="M48" s="23">
        <v>12</v>
      </c>
      <c r="N48" s="22">
        <v>5</v>
      </c>
      <c r="O48" s="22">
        <v>0</v>
      </c>
      <c r="P48" s="28">
        <v>17</v>
      </c>
      <c r="Q48" s="59"/>
      <c r="R48" s="29"/>
      <c r="S48" s="60" t="str">
        <f t="shared" si="2089"/>
        <v/>
      </c>
      <c r="T48" s="22"/>
      <c r="U48" s="22"/>
      <c r="V48" s="23"/>
      <c r="W48" s="22"/>
      <c r="X48" s="22"/>
      <c r="Y48" s="28"/>
      <c r="Z48" s="59"/>
      <c r="AA48" s="29"/>
      <c r="AB48" s="60" t="str">
        <f t="shared" si="2090"/>
        <v/>
      </c>
      <c r="AC48" s="22">
        <v>7</v>
      </c>
      <c r="AD48" s="22">
        <v>4</v>
      </c>
      <c r="AE48" s="23">
        <v>11</v>
      </c>
      <c r="AF48" s="22">
        <v>4</v>
      </c>
      <c r="AG48" s="22">
        <v>1</v>
      </c>
      <c r="AH48" s="28">
        <v>16</v>
      </c>
      <c r="AI48" s="59"/>
      <c r="AJ48" s="29"/>
      <c r="AK48" s="60" t="str">
        <f t="shared" si="2091"/>
        <v/>
      </c>
      <c r="AL48" s="22"/>
      <c r="AM48" s="22"/>
      <c r="AN48" s="23"/>
      <c r="AO48" s="22"/>
      <c r="AP48" s="22"/>
      <c r="AQ48" s="28"/>
      <c r="AR48" s="59"/>
      <c r="AS48" s="29"/>
      <c r="AT48" s="60" t="str">
        <f t="shared" si="2092"/>
        <v/>
      </c>
      <c r="AU48" s="22">
        <v>5</v>
      </c>
      <c r="AV48" s="22">
        <v>2</v>
      </c>
      <c r="AW48" s="23">
        <v>7</v>
      </c>
      <c r="AX48" s="22">
        <v>1</v>
      </c>
      <c r="AY48" s="22">
        <v>0</v>
      </c>
      <c r="AZ48" s="28">
        <v>8</v>
      </c>
      <c r="BA48" s="59"/>
      <c r="BB48" s="29"/>
      <c r="BC48" s="60" t="str">
        <f t="shared" si="2093"/>
        <v/>
      </c>
      <c r="BD48" s="22">
        <v>7</v>
      </c>
      <c r="BE48" s="22">
        <v>9</v>
      </c>
      <c r="BF48" s="23">
        <v>16</v>
      </c>
      <c r="BG48" s="22">
        <v>1</v>
      </c>
      <c r="BH48" s="22">
        <v>0</v>
      </c>
      <c r="BI48" s="28">
        <v>17</v>
      </c>
      <c r="BJ48" s="59"/>
      <c r="BK48" s="29"/>
      <c r="BL48" s="60" t="str">
        <f t="shared" si="2094"/>
        <v/>
      </c>
      <c r="BM48" s="22"/>
      <c r="BN48" s="22"/>
      <c r="BO48" s="23"/>
      <c r="BP48" s="22"/>
      <c r="BQ48" s="22"/>
      <c r="BR48" s="28"/>
      <c r="BS48" s="59"/>
      <c r="BT48" s="29"/>
      <c r="BU48" s="60" t="str">
        <f t="shared" si="2095"/>
        <v/>
      </c>
      <c r="BV48" s="22">
        <v>7</v>
      </c>
      <c r="BW48" s="22">
        <v>3</v>
      </c>
      <c r="BX48" s="23">
        <v>10</v>
      </c>
      <c r="BY48" s="22">
        <v>3</v>
      </c>
      <c r="BZ48" s="22">
        <v>4</v>
      </c>
      <c r="CA48" s="28">
        <v>17</v>
      </c>
      <c r="CB48" s="59"/>
      <c r="CC48" s="29"/>
      <c r="CD48" s="60" t="str">
        <f t="shared" si="2096"/>
        <v/>
      </c>
      <c r="CE48" s="22">
        <v>6</v>
      </c>
      <c r="CF48" s="22">
        <v>3</v>
      </c>
      <c r="CG48" s="23">
        <v>9</v>
      </c>
      <c r="CH48" s="22">
        <v>2</v>
      </c>
      <c r="CI48" s="22">
        <v>2</v>
      </c>
      <c r="CJ48" s="28">
        <v>13</v>
      </c>
      <c r="CK48" s="59"/>
      <c r="CL48" s="29"/>
      <c r="CM48" s="60" t="str">
        <f t="shared" si="2097"/>
        <v/>
      </c>
      <c r="CN48" s="22">
        <v>10</v>
      </c>
      <c r="CO48" s="22">
        <v>1</v>
      </c>
      <c r="CP48" s="23">
        <v>11</v>
      </c>
      <c r="CQ48" s="22">
        <v>2</v>
      </c>
      <c r="CR48" s="22">
        <v>2</v>
      </c>
      <c r="CS48" s="28">
        <v>15</v>
      </c>
      <c r="CT48" s="59"/>
      <c r="CU48" s="29"/>
      <c r="CV48" s="60" t="str">
        <f t="shared" si="2098"/>
        <v/>
      </c>
      <c r="CW48" s="22"/>
      <c r="CX48" s="22"/>
      <c r="CY48" s="23"/>
      <c r="CZ48" s="22"/>
      <c r="DA48" s="22"/>
      <c r="DB48" s="28"/>
      <c r="DC48" s="59"/>
      <c r="DD48" s="29"/>
      <c r="DE48" s="60" t="str">
        <f t="shared" si="2099"/>
        <v/>
      </c>
      <c r="DF48" s="22">
        <v>6</v>
      </c>
      <c r="DG48" s="22">
        <v>5</v>
      </c>
      <c r="DH48" s="23">
        <v>11</v>
      </c>
      <c r="DI48" s="22">
        <v>1</v>
      </c>
      <c r="DJ48" s="22">
        <v>1</v>
      </c>
      <c r="DK48" s="28">
        <v>13</v>
      </c>
      <c r="DL48" s="59"/>
      <c r="DM48" s="29">
        <v>3</v>
      </c>
      <c r="DN48" s="60" t="str">
        <f t="shared" si="2100"/>
        <v/>
      </c>
      <c r="DO48" s="22"/>
      <c r="DP48" s="22"/>
      <c r="DQ48" s="23"/>
      <c r="DR48" s="22"/>
      <c r="DS48" s="22"/>
      <c r="DT48" s="28"/>
      <c r="DU48" s="59"/>
      <c r="DV48" s="29"/>
      <c r="DW48" s="60" t="str">
        <f t="shared" si="2101"/>
        <v/>
      </c>
      <c r="DX48" s="22"/>
      <c r="DY48" s="22"/>
      <c r="DZ48" s="23"/>
      <c r="EA48" s="22"/>
      <c r="EB48" s="22"/>
      <c r="EC48" s="28"/>
      <c r="ED48" s="59"/>
      <c r="EE48" s="29"/>
      <c r="EF48" s="60" t="str">
        <f t="shared" si="2102"/>
        <v/>
      </c>
      <c r="EG48" s="22">
        <v>10</v>
      </c>
      <c r="EH48" s="22">
        <v>6</v>
      </c>
      <c r="EI48" s="23">
        <v>16</v>
      </c>
      <c r="EJ48" s="22">
        <v>2</v>
      </c>
      <c r="EK48" s="22">
        <v>0</v>
      </c>
      <c r="EL48" s="28">
        <v>18</v>
      </c>
      <c r="EM48" s="59"/>
      <c r="EN48" s="29">
        <v>5</v>
      </c>
      <c r="EO48" s="60" t="str">
        <f t="shared" si="2103"/>
        <v/>
      </c>
      <c r="EP48" s="22">
        <v>12</v>
      </c>
      <c r="EQ48" s="22">
        <v>8</v>
      </c>
      <c r="ER48" s="23">
        <v>20</v>
      </c>
      <c r="ES48" s="22">
        <v>2</v>
      </c>
      <c r="ET48" s="22">
        <v>3</v>
      </c>
      <c r="EU48" s="28">
        <v>25</v>
      </c>
      <c r="EV48" s="59"/>
      <c r="EW48" s="29">
        <v>10</v>
      </c>
      <c r="EX48" s="60" t="str">
        <f t="shared" si="2104"/>
        <v/>
      </c>
      <c r="EY48" s="22"/>
      <c r="EZ48" s="22"/>
      <c r="FA48" s="23"/>
      <c r="FB48" s="22"/>
      <c r="FC48" s="22"/>
      <c r="FD48" s="28"/>
      <c r="FE48" s="59"/>
      <c r="FF48" s="29"/>
      <c r="FG48" s="60" t="str">
        <f t="shared" si="2105"/>
        <v/>
      </c>
      <c r="FH48" s="22"/>
      <c r="FI48" s="22"/>
      <c r="FJ48" s="23"/>
      <c r="FK48" s="22"/>
      <c r="FL48" s="22"/>
      <c r="FM48" s="28"/>
      <c r="FN48" s="59"/>
      <c r="FO48" s="29"/>
      <c r="FP48" s="60" t="str">
        <f t="shared" si="2106"/>
        <v/>
      </c>
      <c r="FQ48" s="22"/>
      <c r="FR48" s="22"/>
      <c r="FS48" s="23"/>
      <c r="FT48" s="22"/>
      <c r="FU48" s="22"/>
      <c r="FV48" s="28"/>
      <c r="FW48" s="59"/>
      <c r="FX48" s="29"/>
      <c r="FY48" s="60" t="str">
        <f t="shared" si="2107"/>
        <v/>
      </c>
      <c r="FZ48" s="22">
        <v>12</v>
      </c>
      <c r="GA48" s="22">
        <v>6</v>
      </c>
      <c r="GB48" s="23">
        <v>18</v>
      </c>
      <c r="GC48" s="22">
        <v>5</v>
      </c>
      <c r="GD48" s="22">
        <v>0</v>
      </c>
      <c r="GE48" s="28">
        <v>23</v>
      </c>
      <c r="GF48" s="59"/>
      <c r="GG48" s="29">
        <v>13</v>
      </c>
      <c r="GH48" s="60" t="str">
        <f t="shared" si="2108"/>
        <v/>
      </c>
      <c r="GI48" s="22"/>
      <c r="GJ48" s="22"/>
      <c r="GK48" s="23"/>
      <c r="GL48" s="22"/>
      <c r="GM48" s="22"/>
      <c r="GN48" s="28"/>
      <c r="GO48" s="59"/>
      <c r="GP48" s="29"/>
      <c r="GQ48" s="60" t="str">
        <f t="shared" si="2109"/>
        <v/>
      </c>
      <c r="GR48" s="22">
        <v>15</v>
      </c>
      <c r="GS48" s="22">
        <v>5</v>
      </c>
      <c r="GT48" s="23">
        <v>20</v>
      </c>
      <c r="GU48" s="22">
        <v>3</v>
      </c>
      <c r="GV48" s="22">
        <v>0</v>
      </c>
      <c r="GW48" s="28">
        <v>23</v>
      </c>
      <c r="GX48" s="59"/>
      <c r="GY48" s="29">
        <v>6</v>
      </c>
      <c r="GZ48" s="60" t="str">
        <f t="shared" si="2110"/>
        <v/>
      </c>
      <c r="HA48" s="22">
        <v>18</v>
      </c>
      <c r="HB48" s="22">
        <v>4</v>
      </c>
      <c r="HC48" s="23">
        <v>22</v>
      </c>
      <c r="HD48" s="22">
        <v>5</v>
      </c>
      <c r="HE48" s="22">
        <v>1</v>
      </c>
      <c r="HF48" s="28">
        <v>28</v>
      </c>
      <c r="HG48" s="59"/>
      <c r="HH48" s="29">
        <v>5</v>
      </c>
      <c r="HI48" s="60" t="str">
        <f t="shared" si="2111"/>
        <v/>
      </c>
      <c r="HJ48" s="22">
        <v>6</v>
      </c>
      <c r="HK48" s="22">
        <v>1</v>
      </c>
      <c r="HL48" s="23">
        <v>7</v>
      </c>
      <c r="HM48" s="22">
        <v>1</v>
      </c>
      <c r="HN48" s="22">
        <v>0</v>
      </c>
      <c r="HO48" s="28">
        <v>8</v>
      </c>
      <c r="HP48" s="59"/>
      <c r="HQ48" s="29">
        <v>5</v>
      </c>
      <c r="HR48" s="60" t="str">
        <f t="shared" si="2112"/>
        <v/>
      </c>
      <c r="HS48" s="22"/>
      <c r="HT48" s="22"/>
      <c r="HU48" s="23"/>
      <c r="HV48" s="22"/>
      <c r="HW48" s="22"/>
      <c r="HX48" s="28"/>
      <c r="HY48" s="59"/>
      <c r="HZ48" s="29"/>
      <c r="IA48" s="60" t="str">
        <f t="shared" si="2113"/>
        <v/>
      </c>
      <c r="IB48" s="22"/>
      <c r="IC48" s="22"/>
      <c r="ID48" s="23"/>
      <c r="IE48" s="22"/>
      <c r="IF48" s="22"/>
      <c r="IG48" s="28"/>
      <c r="IH48" s="59"/>
      <c r="II48" s="29"/>
      <c r="IJ48" s="60" t="str">
        <f t="shared" si="2114"/>
        <v/>
      </c>
      <c r="IK48" s="22">
        <v>12</v>
      </c>
      <c r="IL48" s="22">
        <v>2</v>
      </c>
      <c r="IM48" s="23">
        <v>14</v>
      </c>
      <c r="IN48" s="22">
        <v>5</v>
      </c>
      <c r="IO48" s="22">
        <v>0</v>
      </c>
      <c r="IP48" s="28">
        <v>19</v>
      </c>
      <c r="IQ48" s="59"/>
      <c r="IR48" s="29">
        <v>7</v>
      </c>
      <c r="IS48" s="60" t="str">
        <f t="shared" si="2115"/>
        <v/>
      </c>
      <c r="IT48" s="22">
        <v>16</v>
      </c>
      <c r="IU48" s="22">
        <v>4</v>
      </c>
      <c r="IV48" s="23">
        <v>20</v>
      </c>
      <c r="IW48" s="22">
        <v>2</v>
      </c>
      <c r="IX48" s="22">
        <v>1</v>
      </c>
      <c r="IY48" s="28">
        <v>23</v>
      </c>
      <c r="IZ48" s="59"/>
      <c r="JA48" s="29">
        <v>6</v>
      </c>
      <c r="JB48" s="60" t="str">
        <f t="shared" si="2116"/>
        <v/>
      </c>
      <c r="JC48" s="22">
        <v>10</v>
      </c>
      <c r="JD48" s="22">
        <v>2</v>
      </c>
      <c r="JE48" s="23">
        <v>12</v>
      </c>
      <c r="JF48" s="22">
        <v>5</v>
      </c>
      <c r="JG48" s="22">
        <v>2</v>
      </c>
      <c r="JH48" s="28">
        <v>19</v>
      </c>
      <c r="JI48" s="59"/>
      <c r="JJ48" s="29">
        <v>3</v>
      </c>
      <c r="JK48" s="60" t="str">
        <f t="shared" si="2117"/>
        <v/>
      </c>
      <c r="JL48" s="22">
        <v>19</v>
      </c>
      <c r="JM48" s="22">
        <v>6</v>
      </c>
      <c r="JN48" s="23">
        <v>25</v>
      </c>
      <c r="JO48" s="22">
        <v>3</v>
      </c>
      <c r="JP48" s="22">
        <v>2</v>
      </c>
      <c r="JQ48" s="28">
        <v>30</v>
      </c>
      <c r="JR48" s="59"/>
      <c r="JS48" s="29">
        <v>7</v>
      </c>
      <c r="JT48" s="60" t="str">
        <f t="shared" si="2118"/>
        <v/>
      </c>
      <c r="JU48" s="22">
        <v>6</v>
      </c>
      <c r="JV48" s="22">
        <v>8</v>
      </c>
      <c r="JW48" s="23">
        <v>14</v>
      </c>
      <c r="JX48" s="22">
        <v>3</v>
      </c>
      <c r="JY48" s="22">
        <v>5</v>
      </c>
      <c r="JZ48" s="28">
        <v>22</v>
      </c>
      <c r="KA48" s="59"/>
      <c r="KB48" s="29">
        <v>3</v>
      </c>
      <c r="KC48" s="60" t="str">
        <f t="shared" si="2119"/>
        <v/>
      </c>
      <c r="KD48" s="22"/>
      <c r="KE48" s="22"/>
      <c r="KF48" s="23"/>
      <c r="KG48" s="22"/>
      <c r="KH48" s="22"/>
      <c r="KI48" s="28"/>
      <c r="KJ48" s="59"/>
      <c r="KK48" s="29"/>
      <c r="KL48" s="60" t="str">
        <f t="shared" si="2120"/>
        <v/>
      </c>
      <c r="KM48" s="22">
        <v>7</v>
      </c>
      <c r="KN48" s="22">
        <v>3</v>
      </c>
      <c r="KO48" s="23">
        <v>10</v>
      </c>
      <c r="KP48" s="22">
        <v>3</v>
      </c>
      <c r="KQ48" s="22">
        <v>1</v>
      </c>
      <c r="KR48" s="28">
        <v>14</v>
      </c>
      <c r="KS48" s="59"/>
      <c r="KT48" s="29">
        <v>6</v>
      </c>
      <c r="KU48" s="60" t="str">
        <f t="shared" si="2121"/>
        <v/>
      </c>
      <c r="KV48" s="22">
        <v>6</v>
      </c>
      <c r="KW48" s="22">
        <v>4</v>
      </c>
      <c r="KX48" s="23">
        <v>10</v>
      </c>
      <c r="KY48" s="22">
        <v>2</v>
      </c>
      <c r="KZ48" s="22">
        <v>2</v>
      </c>
      <c r="LA48" s="28">
        <v>14</v>
      </c>
      <c r="LB48" s="59"/>
      <c r="LC48" s="29">
        <v>5</v>
      </c>
      <c r="LD48" s="60" t="str">
        <f t="shared" si="2122"/>
        <v/>
      </c>
      <c r="LE48" s="22">
        <v>10</v>
      </c>
      <c r="LF48" s="22">
        <v>4</v>
      </c>
      <c r="LG48" s="23">
        <v>14</v>
      </c>
      <c r="LH48" s="22">
        <v>2</v>
      </c>
      <c r="LI48" s="22">
        <v>2</v>
      </c>
      <c r="LJ48" s="28">
        <v>18</v>
      </c>
      <c r="LK48" s="59"/>
      <c r="LL48" s="29">
        <v>1</v>
      </c>
      <c r="LM48" s="60" t="str">
        <f t="shared" si="2123"/>
        <v/>
      </c>
      <c r="LN48" s="22">
        <v>8</v>
      </c>
      <c r="LO48" s="22">
        <v>10</v>
      </c>
      <c r="LP48" s="23">
        <v>18</v>
      </c>
      <c r="LQ48" s="22">
        <v>2</v>
      </c>
      <c r="LR48" s="22">
        <v>0</v>
      </c>
      <c r="LS48" s="28">
        <v>20</v>
      </c>
      <c r="LT48" s="59"/>
      <c r="LU48" s="29">
        <v>5</v>
      </c>
      <c r="LV48" s="60" t="str">
        <f t="shared" si="2124"/>
        <v/>
      </c>
      <c r="LW48" s="22">
        <v>3</v>
      </c>
      <c r="LX48" s="22">
        <v>5</v>
      </c>
      <c r="LY48" s="23">
        <v>8</v>
      </c>
      <c r="LZ48" s="22">
        <v>3</v>
      </c>
      <c r="MA48" s="22">
        <v>0</v>
      </c>
      <c r="MB48" s="28">
        <v>11</v>
      </c>
      <c r="MC48" s="59"/>
      <c r="MD48" s="29">
        <v>7</v>
      </c>
      <c r="ME48" s="60" t="str">
        <f t="shared" si="2125"/>
        <v/>
      </c>
      <c r="MF48" s="22"/>
      <c r="MG48" s="22"/>
      <c r="MH48" s="23"/>
      <c r="MI48" s="22"/>
      <c r="MJ48" s="22"/>
      <c r="MK48" s="28"/>
      <c r="ML48" s="59"/>
      <c r="MM48" s="29"/>
      <c r="MN48" s="60" t="str">
        <f t="shared" si="2126"/>
        <v/>
      </c>
      <c r="MO48" s="22"/>
      <c r="MP48" s="22"/>
      <c r="MQ48" s="23"/>
      <c r="MR48" s="22"/>
      <c r="MS48" s="22"/>
      <c r="MT48" s="28"/>
      <c r="MU48" s="59"/>
      <c r="MV48" s="29"/>
      <c r="MW48" s="60" t="str">
        <f t="shared" si="2127"/>
        <v/>
      </c>
      <c r="MX48" s="22">
        <v>6</v>
      </c>
      <c r="MY48" s="22">
        <v>3</v>
      </c>
      <c r="MZ48" s="23">
        <v>9</v>
      </c>
      <c r="NA48" s="22">
        <v>1</v>
      </c>
      <c r="NB48" s="22">
        <v>0</v>
      </c>
      <c r="NC48" s="28">
        <v>10</v>
      </c>
      <c r="ND48" s="59"/>
      <c r="NE48" s="29">
        <v>4</v>
      </c>
      <c r="NF48" s="60"/>
      <c r="NG48" s="22">
        <v>13</v>
      </c>
      <c r="NH48" s="22">
        <v>5</v>
      </c>
      <c r="NI48" s="23">
        <v>18</v>
      </c>
      <c r="NJ48" s="22">
        <v>2</v>
      </c>
      <c r="NK48" s="22">
        <v>1</v>
      </c>
      <c r="NL48" s="28">
        <v>21</v>
      </c>
      <c r="NM48" s="59"/>
      <c r="NN48" s="29">
        <v>11</v>
      </c>
      <c r="NO48" s="60" t="str">
        <f t="shared" si="2128"/>
        <v/>
      </c>
      <c r="NP48" s="22"/>
      <c r="NQ48" s="22"/>
      <c r="NR48" s="23"/>
      <c r="NS48" s="22"/>
      <c r="NT48" s="22"/>
      <c r="NU48" s="28"/>
      <c r="NV48" s="59"/>
      <c r="NW48" s="29"/>
      <c r="NX48" s="60" t="str">
        <f t="shared" si="2129"/>
        <v/>
      </c>
      <c r="NY48" s="22"/>
      <c r="NZ48" s="22"/>
      <c r="OA48" s="23"/>
      <c r="OB48" s="22"/>
      <c r="OC48" s="22"/>
      <c r="OD48" s="28"/>
      <c r="OE48" s="59"/>
      <c r="OF48" s="29"/>
      <c r="OG48" s="60" t="str">
        <f t="shared" si="2130"/>
        <v/>
      </c>
      <c r="OH48" s="22">
        <v>6</v>
      </c>
      <c r="OI48" s="22">
        <v>3</v>
      </c>
      <c r="OJ48" s="23">
        <v>9</v>
      </c>
      <c r="OK48" s="22">
        <v>5</v>
      </c>
      <c r="OL48" s="22">
        <v>0</v>
      </c>
      <c r="OM48" s="28">
        <v>14</v>
      </c>
      <c r="ON48" s="59"/>
      <c r="OO48" s="29">
        <v>6</v>
      </c>
      <c r="OP48" s="60" t="str">
        <f t="shared" si="2131"/>
        <v/>
      </c>
      <c r="OQ48" s="22">
        <v>12</v>
      </c>
      <c r="OR48" s="22">
        <v>9</v>
      </c>
      <c r="OS48" s="23">
        <v>21</v>
      </c>
      <c r="OT48" s="22">
        <v>1</v>
      </c>
      <c r="OU48" s="22">
        <v>4</v>
      </c>
      <c r="OV48" s="28">
        <v>26</v>
      </c>
      <c r="OW48" s="59"/>
      <c r="OX48" s="29">
        <v>10</v>
      </c>
      <c r="OY48" s="60" t="str">
        <f t="shared" si="2132"/>
        <v/>
      </c>
      <c r="OZ48" s="22"/>
      <c r="PA48" s="22"/>
      <c r="PB48" s="23"/>
      <c r="PC48" s="22"/>
      <c r="PD48" s="22"/>
      <c r="PE48" s="28"/>
      <c r="PF48" s="59"/>
      <c r="PG48" s="29"/>
      <c r="PH48" s="60" t="s">
        <v>250</v>
      </c>
      <c r="PI48" s="22"/>
      <c r="PJ48" s="22"/>
      <c r="PK48" s="23"/>
      <c r="PL48" s="22"/>
      <c r="PM48" s="22"/>
      <c r="PN48" s="28"/>
      <c r="PO48" s="59"/>
      <c r="PP48" s="29"/>
      <c r="PQ48" s="60" t="str">
        <f t="shared" si="2133"/>
        <v/>
      </c>
      <c r="PR48" s="22">
        <v>10</v>
      </c>
      <c r="PS48" s="22">
        <v>3</v>
      </c>
      <c r="PT48" s="23">
        <v>13</v>
      </c>
      <c r="PU48" s="22">
        <v>7</v>
      </c>
      <c r="PV48" s="22">
        <v>0</v>
      </c>
      <c r="PW48" s="28">
        <v>20</v>
      </c>
      <c r="PX48" s="59"/>
      <c r="PY48" s="29">
        <v>8</v>
      </c>
      <c r="PZ48" s="60" t="str">
        <f t="shared" si="2134"/>
        <v/>
      </c>
      <c r="QA48" s="22">
        <v>10</v>
      </c>
      <c r="QB48" s="22">
        <v>5</v>
      </c>
      <c r="QC48" s="23">
        <v>15</v>
      </c>
      <c r="QD48" s="22">
        <v>3</v>
      </c>
      <c r="QE48" s="22">
        <v>0</v>
      </c>
      <c r="QF48" s="28">
        <v>18</v>
      </c>
      <c r="QG48" s="59"/>
      <c r="QH48" s="29">
        <v>4</v>
      </c>
      <c r="QI48" s="60" t="str">
        <f t="shared" si="2135"/>
        <v/>
      </c>
      <c r="QJ48" s="22">
        <v>12</v>
      </c>
      <c r="QK48" s="22">
        <v>5</v>
      </c>
      <c r="QL48" s="23">
        <v>17</v>
      </c>
      <c r="QM48" s="22">
        <v>3</v>
      </c>
      <c r="QN48" s="22">
        <v>0</v>
      </c>
      <c r="QO48" s="28">
        <v>20</v>
      </c>
      <c r="QP48" s="59"/>
      <c r="QQ48" s="29">
        <v>6</v>
      </c>
      <c r="QR48" s="60" t="str">
        <f t="shared" si="2136"/>
        <v/>
      </c>
      <c r="QS48" s="22">
        <v>5</v>
      </c>
      <c r="QT48" s="22">
        <v>4</v>
      </c>
      <c r="QU48" s="23">
        <v>9</v>
      </c>
      <c r="QV48" s="22">
        <v>3</v>
      </c>
      <c r="QW48" s="22">
        <v>1</v>
      </c>
      <c r="QX48" s="28">
        <v>13</v>
      </c>
      <c r="QY48" s="59"/>
      <c r="QZ48" s="29"/>
      <c r="RA48" s="60" t="str">
        <f t="shared" si="2137"/>
        <v/>
      </c>
      <c r="RB48" s="22">
        <v>7</v>
      </c>
      <c r="RC48" s="22">
        <v>2</v>
      </c>
      <c r="RD48" s="23">
        <v>9</v>
      </c>
      <c r="RE48" s="22">
        <v>2</v>
      </c>
      <c r="RF48" s="22">
        <v>1</v>
      </c>
      <c r="RG48" s="28">
        <v>12</v>
      </c>
      <c r="RH48" s="59"/>
      <c r="RI48" s="29">
        <v>3</v>
      </c>
      <c r="RJ48" s="60" t="str">
        <f t="shared" si="2138"/>
        <v/>
      </c>
      <c r="RK48" s="22"/>
      <c r="RL48" s="22"/>
      <c r="RM48" s="23"/>
      <c r="RN48" s="22"/>
      <c r="RO48" s="22"/>
      <c r="RP48" s="28"/>
      <c r="RQ48" s="59"/>
      <c r="RR48" s="29"/>
      <c r="RS48" s="60" t="str">
        <f t="shared" si="2139"/>
        <v/>
      </c>
      <c r="RT48" s="22">
        <v>7</v>
      </c>
      <c r="RU48" s="22">
        <v>5</v>
      </c>
      <c r="RV48" s="23">
        <v>12</v>
      </c>
      <c r="RW48" s="22">
        <v>1</v>
      </c>
      <c r="RX48" s="22">
        <v>2</v>
      </c>
      <c r="RY48" s="28">
        <v>15</v>
      </c>
      <c r="RZ48" s="59"/>
      <c r="SA48" s="29">
        <v>10</v>
      </c>
      <c r="SB48" s="60" t="str">
        <f t="shared" si="2140"/>
        <v/>
      </c>
      <c r="SC48" s="22"/>
      <c r="SD48" s="22"/>
      <c r="SE48" s="23"/>
      <c r="SF48" s="22"/>
      <c r="SG48" s="22"/>
      <c r="SH48" s="28"/>
      <c r="SI48" s="59"/>
      <c r="SJ48" s="29"/>
      <c r="SK48" s="60" t="str">
        <f t="shared" si="2141"/>
        <v/>
      </c>
      <c r="SL48" s="22">
        <v>9</v>
      </c>
      <c r="SM48" s="22">
        <v>7</v>
      </c>
      <c r="SN48" s="23">
        <v>16</v>
      </c>
      <c r="SO48" s="22">
        <v>2</v>
      </c>
      <c r="SP48" s="22">
        <v>0</v>
      </c>
      <c r="SQ48" s="28">
        <v>18</v>
      </c>
      <c r="SR48" s="59"/>
      <c r="SS48" s="29">
        <v>4</v>
      </c>
      <c r="ST48" s="60" t="str">
        <f t="shared" si="2142"/>
        <v/>
      </c>
      <c r="SU48" s="22">
        <v>8</v>
      </c>
      <c r="SV48" s="22">
        <v>6</v>
      </c>
      <c r="SW48" s="23">
        <v>14</v>
      </c>
      <c r="SX48" s="22">
        <v>8</v>
      </c>
      <c r="SY48" s="22">
        <v>4</v>
      </c>
      <c r="SZ48" s="28">
        <v>26</v>
      </c>
      <c r="TA48" s="59"/>
      <c r="TB48" s="29">
        <v>3</v>
      </c>
      <c r="TC48" s="60" t="str">
        <f t="shared" si="2143"/>
        <v/>
      </c>
      <c r="TD48" s="22">
        <v>11</v>
      </c>
      <c r="TE48" s="22">
        <v>2</v>
      </c>
      <c r="TF48" s="23">
        <v>13</v>
      </c>
      <c r="TG48" s="22">
        <v>2</v>
      </c>
      <c r="TH48" s="22">
        <v>0</v>
      </c>
      <c r="TI48" s="28">
        <v>15</v>
      </c>
      <c r="TJ48" s="59"/>
      <c r="TK48" s="29">
        <v>5</v>
      </c>
      <c r="TL48" s="60" t="str">
        <f t="shared" si="2144"/>
        <v/>
      </c>
      <c r="TM48" s="22">
        <v>8</v>
      </c>
      <c r="TN48" s="22">
        <v>2</v>
      </c>
      <c r="TO48" s="23">
        <v>10</v>
      </c>
      <c r="TP48" s="22">
        <v>4</v>
      </c>
      <c r="TQ48" s="22">
        <v>0</v>
      </c>
      <c r="TR48" s="28">
        <v>14</v>
      </c>
      <c r="TS48" s="59"/>
      <c r="TT48" s="29">
        <v>6</v>
      </c>
      <c r="TU48" s="60" t="str">
        <f t="shared" si="2145"/>
        <v/>
      </c>
      <c r="TV48" s="22"/>
      <c r="TW48" s="22"/>
      <c r="TX48" s="23"/>
      <c r="TY48" s="22"/>
      <c r="TZ48" s="22"/>
      <c r="UA48" s="28"/>
      <c r="UB48" s="59"/>
      <c r="UC48" s="29"/>
      <c r="UD48" s="60" t="str">
        <f t="shared" si="2146"/>
        <v/>
      </c>
      <c r="UE48" s="22"/>
      <c r="UF48" s="22"/>
      <c r="UG48" s="23"/>
      <c r="UH48" s="22"/>
      <c r="UI48" s="22"/>
      <c r="UJ48" s="28"/>
      <c r="UK48" s="59"/>
      <c r="UL48" s="29"/>
      <c r="UM48" s="60" t="str">
        <f t="shared" si="2147"/>
        <v/>
      </c>
      <c r="UN48" s="22">
        <v>15</v>
      </c>
      <c r="UO48" s="22">
        <v>4</v>
      </c>
      <c r="UP48" s="23">
        <v>19</v>
      </c>
      <c r="UQ48" s="22">
        <v>4</v>
      </c>
      <c r="UR48" s="22">
        <v>1</v>
      </c>
      <c r="US48" s="28">
        <v>24</v>
      </c>
      <c r="UT48" s="59"/>
      <c r="UU48" s="29">
        <v>7</v>
      </c>
      <c r="UV48" s="60" t="str">
        <f t="shared" si="2148"/>
        <v/>
      </c>
      <c r="UW48" s="22">
        <v>6</v>
      </c>
      <c r="UX48" s="22">
        <v>4</v>
      </c>
      <c r="UY48" s="23">
        <v>10</v>
      </c>
      <c r="UZ48" s="22">
        <v>3</v>
      </c>
      <c r="VA48" s="22">
        <v>2</v>
      </c>
      <c r="VB48" s="28">
        <v>15</v>
      </c>
      <c r="VC48" s="59"/>
      <c r="VD48" s="29">
        <v>6</v>
      </c>
      <c r="VE48" s="60" t="str">
        <f t="shared" si="2149"/>
        <v/>
      </c>
      <c r="VF48" s="22">
        <v>7</v>
      </c>
      <c r="VG48" s="22">
        <v>7</v>
      </c>
      <c r="VH48" s="23">
        <v>14</v>
      </c>
      <c r="VI48" s="22">
        <v>3</v>
      </c>
      <c r="VJ48" s="22">
        <v>0</v>
      </c>
      <c r="VK48" s="28">
        <v>17</v>
      </c>
      <c r="VL48" s="59"/>
      <c r="VM48" s="29">
        <v>2</v>
      </c>
      <c r="VN48" s="60" t="str">
        <f t="shared" si="2150"/>
        <v/>
      </c>
      <c r="VO48" s="22">
        <v>11</v>
      </c>
      <c r="VP48" s="22">
        <v>3</v>
      </c>
      <c r="VQ48" s="23">
        <v>14</v>
      </c>
      <c r="VR48" s="22">
        <v>2</v>
      </c>
      <c r="VS48" s="22">
        <v>1</v>
      </c>
      <c r="VT48" s="28">
        <v>17</v>
      </c>
      <c r="VU48" s="59"/>
      <c r="VV48" s="29">
        <v>10</v>
      </c>
      <c r="VW48" s="60" t="str">
        <f t="shared" si="2151"/>
        <v/>
      </c>
      <c r="VX48" s="22">
        <v>8</v>
      </c>
      <c r="VY48" s="22">
        <v>6</v>
      </c>
      <c r="VZ48" s="23">
        <v>14</v>
      </c>
      <c r="WA48" s="22">
        <v>3</v>
      </c>
      <c r="WB48" s="22">
        <v>1</v>
      </c>
      <c r="WC48" s="28">
        <v>18</v>
      </c>
      <c r="WD48" s="59"/>
      <c r="WE48" s="29">
        <v>3</v>
      </c>
      <c r="WF48" s="60" t="str">
        <f t="shared" si="2152"/>
        <v/>
      </c>
      <c r="WG48" s="22"/>
      <c r="WH48" s="22"/>
      <c r="WI48" s="23"/>
      <c r="WJ48" s="22"/>
      <c r="WK48" s="22"/>
      <c r="WL48" s="28"/>
      <c r="WM48" s="59"/>
      <c r="WN48" s="29"/>
      <c r="WO48" s="60" t="str">
        <f t="shared" si="2153"/>
        <v/>
      </c>
      <c r="WP48" s="22">
        <v>5</v>
      </c>
      <c r="WQ48" s="22">
        <v>3</v>
      </c>
      <c r="WR48" s="23">
        <v>8</v>
      </c>
      <c r="WS48" s="22">
        <v>0</v>
      </c>
      <c r="WT48" s="22">
        <v>1</v>
      </c>
      <c r="WU48" s="28">
        <v>9</v>
      </c>
      <c r="WV48" s="59"/>
      <c r="WW48" s="29">
        <v>6</v>
      </c>
      <c r="WX48" s="60" t="str">
        <f t="shared" si="2154"/>
        <v/>
      </c>
      <c r="WY48" s="22">
        <v>9</v>
      </c>
      <c r="WZ48" s="22">
        <v>0</v>
      </c>
      <c r="XA48" s="23">
        <v>9</v>
      </c>
      <c r="XB48" s="22">
        <v>2</v>
      </c>
      <c r="XC48" s="22">
        <v>1</v>
      </c>
      <c r="XD48" s="28">
        <v>12</v>
      </c>
      <c r="XE48" s="59"/>
      <c r="XF48" s="29">
        <v>4</v>
      </c>
      <c r="XG48" s="60" t="str">
        <f t="shared" si="2155"/>
        <v/>
      </c>
      <c r="XH48" s="22">
        <v>14</v>
      </c>
      <c r="XI48" s="22">
        <v>6</v>
      </c>
      <c r="XJ48" s="23">
        <v>20</v>
      </c>
      <c r="XK48" s="22">
        <v>2</v>
      </c>
      <c r="XL48" s="22">
        <v>1</v>
      </c>
      <c r="XM48" s="28">
        <v>23</v>
      </c>
      <c r="XN48" s="59"/>
      <c r="XO48" s="29">
        <v>4</v>
      </c>
      <c r="XP48" s="60" t="str">
        <f t="shared" si="2156"/>
        <v/>
      </c>
      <c r="XQ48" s="22">
        <v>12</v>
      </c>
      <c r="XR48" s="22">
        <v>1</v>
      </c>
      <c r="XS48" s="23">
        <v>13</v>
      </c>
      <c r="XT48" s="22">
        <v>5</v>
      </c>
      <c r="XU48" s="22">
        <v>3</v>
      </c>
      <c r="XV48" s="28">
        <v>21</v>
      </c>
      <c r="XW48" s="59"/>
      <c r="XX48" s="29">
        <v>7</v>
      </c>
      <c r="XY48" s="60" t="str">
        <f t="shared" si="2157"/>
        <v/>
      </c>
      <c r="XZ48" s="22"/>
      <c r="YA48" s="22"/>
      <c r="YB48" s="23"/>
      <c r="YC48" s="22"/>
      <c r="YD48" s="22"/>
      <c r="YE48" s="28"/>
      <c r="YF48" s="59"/>
      <c r="YG48" s="29"/>
      <c r="YH48" s="60" t="str">
        <f t="shared" si="2158"/>
        <v/>
      </c>
      <c r="YI48" s="22">
        <v>12</v>
      </c>
      <c r="YJ48" s="22">
        <v>9</v>
      </c>
      <c r="YK48" s="23">
        <v>21</v>
      </c>
      <c r="YL48" s="22">
        <v>1</v>
      </c>
      <c r="YM48" s="22">
        <v>1</v>
      </c>
      <c r="YN48" s="28">
        <v>23</v>
      </c>
      <c r="YO48" s="59"/>
      <c r="YP48" s="29">
        <v>6</v>
      </c>
      <c r="YQ48" s="60" t="str">
        <f t="shared" si="2159"/>
        <v/>
      </c>
      <c r="YR48" s="22"/>
      <c r="YS48" s="22"/>
      <c r="YT48" s="23"/>
      <c r="YU48" s="22"/>
      <c r="YV48" s="22"/>
      <c r="YW48" s="28"/>
      <c r="YX48" s="59"/>
      <c r="YY48" s="29"/>
      <c r="YZ48" s="60" t="str">
        <f t="shared" si="2160"/>
        <v/>
      </c>
      <c r="ZA48" s="22"/>
      <c r="ZB48" s="22"/>
      <c r="ZC48" s="23"/>
      <c r="ZD48" s="22"/>
      <c r="ZE48" s="22"/>
      <c r="ZF48" s="28"/>
      <c r="ZG48" s="59"/>
      <c r="ZH48" s="29">
        <v>3</v>
      </c>
      <c r="ZI48" s="60" t="str">
        <f t="shared" si="2161"/>
        <v/>
      </c>
      <c r="ZJ48" s="22">
        <v>14</v>
      </c>
      <c r="ZK48" s="22">
        <v>3</v>
      </c>
      <c r="ZL48" s="23">
        <v>17</v>
      </c>
      <c r="ZM48" s="22">
        <v>1</v>
      </c>
      <c r="ZN48" s="22">
        <v>0</v>
      </c>
      <c r="ZO48" s="28">
        <v>18</v>
      </c>
      <c r="ZP48" s="59"/>
      <c r="ZQ48" s="29">
        <v>2</v>
      </c>
      <c r="ZR48" s="60" t="str">
        <f t="shared" si="2162"/>
        <v/>
      </c>
      <c r="ZS48" s="22">
        <v>22</v>
      </c>
      <c r="ZT48" s="22">
        <v>1</v>
      </c>
      <c r="ZU48" s="23">
        <v>23</v>
      </c>
      <c r="ZV48" s="22">
        <v>1</v>
      </c>
      <c r="ZW48" s="22">
        <v>2</v>
      </c>
      <c r="ZX48" s="28">
        <v>26</v>
      </c>
      <c r="ZY48" s="59"/>
      <c r="ZZ48" s="29">
        <v>3</v>
      </c>
      <c r="AAA48" s="60" t="str">
        <f t="shared" si="2163"/>
        <v/>
      </c>
      <c r="AAB48" s="22"/>
      <c r="AAC48" s="22"/>
      <c r="AAD48" s="23"/>
      <c r="AAE48" s="22"/>
      <c r="AAF48" s="22"/>
      <c r="AAG48" s="28"/>
      <c r="AAH48" s="59"/>
      <c r="AAI48" s="29"/>
      <c r="AAJ48" s="60" t="str">
        <f t="shared" si="2164"/>
        <v/>
      </c>
      <c r="AAK48" s="22"/>
      <c r="AAL48" s="22"/>
      <c r="AAM48" s="23"/>
      <c r="AAN48" s="22"/>
      <c r="AAO48" s="22"/>
      <c r="AAP48" s="28"/>
      <c r="AAQ48" s="59"/>
      <c r="AAR48" s="29"/>
      <c r="AAS48" s="60" t="str">
        <f t="shared" si="2165"/>
        <v/>
      </c>
      <c r="AAT48" s="22">
        <v>10</v>
      </c>
      <c r="AAU48" s="22">
        <v>1</v>
      </c>
      <c r="AAV48" s="23">
        <v>11</v>
      </c>
      <c r="AAW48" s="22">
        <v>2</v>
      </c>
      <c r="AAX48" s="22">
        <v>2</v>
      </c>
      <c r="AAY48" s="28">
        <v>15</v>
      </c>
      <c r="AAZ48" s="59"/>
      <c r="ABA48" s="29">
        <v>3</v>
      </c>
      <c r="ABB48" s="60" t="str">
        <f t="shared" si="2166"/>
        <v/>
      </c>
      <c r="ABC48" s="22"/>
      <c r="ABD48" s="22"/>
      <c r="ABE48" s="23"/>
      <c r="ABF48" s="22"/>
      <c r="ABG48" s="22"/>
      <c r="ABH48" s="28"/>
      <c r="ABI48" s="59"/>
      <c r="ABJ48" s="29"/>
      <c r="ABK48" s="60" t="str">
        <f t="shared" si="2167"/>
        <v/>
      </c>
      <c r="ABL48" s="22"/>
      <c r="ABM48" s="22"/>
      <c r="ABN48" s="23"/>
      <c r="ABO48" s="22"/>
      <c r="ABP48" s="22"/>
      <c r="ABQ48" s="28"/>
      <c r="ABR48" s="59"/>
      <c r="ABS48" s="29"/>
      <c r="ABT48" s="60" t="str">
        <f t="shared" si="2168"/>
        <v/>
      </c>
      <c r="ABU48" s="22">
        <v>10</v>
      </c>
      <c r="ABV48" s="22">
        <v>4</v>
      </c>
      <c r="ABW48" s="23">
        <v>14</v>
      </c>
      <c r="ABX48" s="22">
        <v>2</v>
      </c>
      <c r="ABY48" s="22">
        <v>0</v>
      </c>
      <c r="ABZ48" s="28">
        <v>16</v>
      </c>
      <c r="ACA48" s="59"/>
      <c r="ACB48" s="29">
        <v>2</v>
      </c>
      <c r="ACC48" s="60" t="str">
        <f t="shared" si="2169"/>
        <v/>
      </c>
      <c r="ACD48" s="22">
        <v>11</v>
      </c>
      <c r="ACE48" s="22">
        <v>2</v>
      </c>
      <c r="ACF48" s="23">
        <v>13</v>
      </c>
      <c r="ACG48" s="22">
        <v>4</v>
      </c>
      <c r="ACH48" s="22">
        <v>0</v>
      </c>
      <c r="ACI48" s="28">
        <v>17</v>
      </c>
      <c r="ACJ48" s="59"/>
      <c r="ACK48" s="29">
        <v>3</v>
      </c>
      <c r="ACL48" s="60" t="str">
        <f t="shared" si="2170"/>
        <v/>
      </c>
      <c r="ACM48" s="22">
        <v>5</v>
      </c>
      <c r="ACN48" s="22">
        <v>6</v>
      </c>
      <c r="ACO48" s="23">
        <v>11</v>
      </c>
      <c r="ACP48" s="22">
        <v>1</v>
      </c>
      <c r="ACQ48" s="22">
        <v>0</v>
      </c>
      <c r="ACR48" s="28">
        <v>12</v>
      </c>
      <c r="ACS48" s="59"/>
      <c r="ACT48" s="29"/>
      <c r="ACU48" s="60" t="str">
        <f t="shared" si="2171"/>
        <v/>
      </c>
      <c r="ACV48" s="22">
        <v>8</v>
      </c>
      <c r="ACW48" s="22">
        <v>4</v>
      </c>
      <c r="ACX48" s="23">
        <v>12</v>
      </c>
      <c r="ACY48" s="22">
        <v>3</v>
      </c>
      <c r="ACZ48" s="22">
        <v>0</v>
      </c>
      <c r="ADA48" s="28">
        <v>15</v>
      </c>
      <c r="ADB48" s="59"/>
      <c r="ADC48" s="29">
        <v>6</v>
      </c>
      <c r="ADD48" s="60" t="str">
        <f t="shared" si="2172"/>
        <v/>
      </c>
      <c r="ADE48" s="22">
        <v>11</v>
      </c>
      <c r="ADF48" s="22">
        <v>6</v>
      </c>
      <c r="ADG48" s="23">
        <v>17</v>
      </c>
      <c r="ADH48" s="22">
        <v>2</v>
      </c>
      <c r="ADI48" s="22">
        <v>2</v>
      </c>
      <c r="ADJ48" s="28">
        <v>21</v>
      </c>
      <c r="ADK48" s="59"/>
      <c r="ADL48" s="29">
        <v>13</v>
      </c>
      <c r="ADM48" s="60" t="str">
        <f t="shared" si="2173"/>
        <v/>
      </c>
      <c r="ADN48" s="22"/>
      <c r="ADO48" s="22"/>
      <c r="ADP48" s="23"/>
      <c r="ADQ48" s="22"/>
      <c r="ADR48" s="22"/>
      <c r="ADS48" s="28"/>
      <c r="ADT48" s="59"/>
      <c r="ADU48" s="29"/>
      <c r="ADV48" s="60" t="str">
        <f t="shared" si="2174"/>
        <v/>
      </c>
      <c r="ADW48" s="22">
        <v>13</v>
      </c>
      <c r="ADX48" s="22">
        <v>3</v>
      </c>
      <c r="ADY48" s="23">
        <v>16</v>
      </c>
      <c r="ADZ48" s="22">
        <v>3</v>
      </c>
      <c r="AEA48" s="22">
        <v>1</v>
      </c>
      <c r="AEB48" s="28">
        <v>20</v>
      </c>
      <c r="AEC48" s="59"/>
      <c r="AED48" s="29">
        <v>11</v>
      </c>
      <c r="AEE48" s="60" t="str">
        <f t="shared" si="2175"/>
        <v/>
      </c>
      <c r="AEF48" s="22">
        <v>13</v>
      </c>
      <c r="AEG48" s="22">
        <v>1</v>
      </c>
      <c r="AEH48" s="23">
        <v>14</v>
      </c>
      <c r="AEI48" s="22">
        <v>6</v>
      </c>
      <c r="AEJ48" s="22">
        <v>1</v>
      </c>
      <c r="AEK48" s="28">
        <v>21</v>
      </c>
      <c r="AEL48" s="59"/>
      <c r="AEM48" s="29">
        <v>5</v>
      </c>
      <c r="AEN48" s="60" t="str">
        <f t="shared" si="2176"/>
        <v/>
      </c>
      <c r="AEO48" s="22">
        <v>11</v>
      </c>
      <c r="AEP48" s="22">
        <v>7</v>
      </c>
      <c r="AEQ48" s="23">
        <v>18</v>
      </c>
      <c r="AER48" s="22">
        <v>0</v>
      </c>
      <c r="AES48" s="22">
        <v>2</v>
      </c>
      <c r="AET48" s="28">
        <v>20</v>
      </c>
      <c r="AEU48" s="59"/>
      <c r="AEV48" s="29">
        <v>4</v>
      </c>
      <c r="AEW48" s="60" t="str">
        <f t="shared" si="2177"/>
        <v/>
      </c>
      <c r="AEX48" s="22">
        <v>8</v>
      </c>
      <c r="AEY48" s="22">
        <v>11</v>
      </c>
      <c r="AEZ48" s="23">
        <v>19</v>
      </c>
      <c r="AFA48" s="22">
        <v>1</v>
      </c>
      <c r="AFB48" s="22">
        <v>1</v>
      </c>
      <c r="AFC48" s="28">
        <v>21</v>
      </c>
      <c r="AFD48" s="59"/>
      <c r="AFE48" s="29">
        <v>4</v>
      </c>
      <c r="AFF48" s="60" t="str">
        <f t="shared" si="2178"/>
        <v/>
      </c>
      <c r="AFG48" s="22">
        <v>5</v>
      </c>
      <c r="AFH48" s="22">
        <v>12</v>
      </c>
      <c r="AFI48" s="23">
        <v>17</v>
      </c>
      <c r="AFJ48" s="22">
        <v>1</v>
      </c>
      <c r="AFK48" s="22">
        <v>1</v>
      </c>
      <c r="AFL48" s="28">
        <v>19</v>
      </c>
      <c r="AFM48" s="59"/>
      <c r="AFN48" s="29">
        <v>10</v>
      </c>
      <c r="AFO48" s="60" t="str">
        <f t="shared" si="2179"/>
        <v/>
      </c>
      <c r="AFP48" s="22"/>
      <c r="AFQ48" s="22"/>
      <c r="AFR48" s="23"/>
      <c r="AFS48" s="22"/>
      <c r="AFT48" s="22"/>
      <c r="AFU48" s="28"/>
      <c r="AFV48" s="59"/>
      <c r="AFW48" s="29"/>
      <c r="AFX48" s="60" t="str">
        <f t="shared" si="2180"/>
        <v/>
      </c>
      <c r="AFY48" s="22"/>
      <c r="AFZ48" s="22"/>
      <c r="AGA48" s="23"/>
      <c r="AGB48" s="22"/>
      <c r="AGC48" s="22"/>
      <c r="AGD48" s="28"/>
      <c r="AGE48" s="59"/>
      <c r="AGF48" s="29"/>
      <c r="AGG48" s="60" t="str">
        <f t="shared" si="2181"/>
        <v/>
      </c>
      <c r="AGH48" s="22"/>
      <c r="AGI48" s="22"/>
      <c r="AGJ48" s="23"/>
      <c r="AGK48" s="22"/>
      <c r="AGL48" s="22"/>
      <c r="AGM48" s="28"/>
      <c r="AGN48" s="59"/>
      <c r="AGO48" s="29"/>
      <c r="AGP48" s="60" t="str">
        <f t="shared" si="2182"/>
        <v/>
      </c>
      <c r="AGQ48" s="22">
        <v>5</v>
      </c>
      <c r="AGR48" s="22">
        <v>8</v>
      </c>
      <c r="AGS48" s="23">
        <v>13</v>
      </c>
      <c r="AGT48" s="22">
        <v>2</v>
      </c>
      <c r="AGU48" s="22">
        <v>2</v>
      </c>
      <c r="AGV48" s="28">
        <v>17</v>
      </c>
      <c r="AGW48" s="59"/>
      <c r="AGX48" s="29">
        <v>9</v>
      </c>
      <c r="AGY48" s="60" t="str">
        <f t="shared" si="2183"/>
        <v/>
      </c>
      <c r="AGZ48" s="22">
        <v>8</v>
      </c>
      <c r="AHA48" s="22">
        <v>6</v>
      </c>
      <c r="AHB48" s="23">
        <v>14</v>
      </c>
      <c r="AHC48" s="22">
        <v>1</v>
      </c>
      <c r="AHD48" s="22">
        <v>2</v>
      </c>
      <c r="AHE48" s="28">
        <v>17</v>
      </c>
      <c r="AHF48" s="59"/>
      <c r="AHG48" s="29">
        <v>4</v>
      </c>
      <c r="AHH48" s="60" t="str">
        <f t="shared" si="2184"/>
        <v/>
      </c>
      <c r="AHI48" s="22">
        <v>6</v>
      </c>
      <c r="AHJ48" s="22">
        <v>10</v>
      </c>
      <c r="AHK48" s="23">
        <v>16</v>
      </c>
      <c r="AHL48" s="22">
        <v>3</v>
      </c>
      <c r="AHM48" s="22">
        <v>1</v>
      </c>
      <c r="AHN48" s="28">
        <v>20</v>
      </c>
      <c r="AHO48" s="59"/>
      <c r="AHP48" s="29">
        <v>3</v>
      </c>
      <c r="AHQ48" s="60" t="str">
        <f t="shared" si="2185"/>
        <v/>
      </c>
      <c r="AHR48" s="22">
        <v>12</v>
      </c>
      <c r="AHS48" s="22">
        <v>10</v>
      </c>
      <c r="AHT48" s="23">
        <v>22</v>
      </c>
      <c r="AHU48" s="22">
        <v>2</v>
      </c>
      <c r="AHV48" s="22">
        <v>0</v>
      </c>
      <c r="AHW48" s="28">
        <v>24</v>
      </c>
      <c r="AHX48" s="59"/>
      <c r="AHY48" s="29">
        <v>16</v>
      </c>
      <c r="AHZ48" s="60" t="str">
        <f t="shared" si="2186"/>
        <v/>
      </c>
      <c r="AIA48" s="22">
        <v>17</v>
      </c>
      <c r="AIB48" s="22">
        <v>9</v>
      </c>
      <c r="AIC48" s="23">
        <v>26</v>
      </c>
      <c r="AID48" s="22">
        <v>3</v>
      </c>
      <c r="AIE48" s="22">
        <v>2</v>
      </c>
      <c r="AIF48" s="28">
        <v>31</v>
      </c>
      <c r="AIG48" s="59"/>
      <c r="AIH48" s="29">
        <v>3</v>
      </c>
      <c r="AII48" s="60" t="str">
        <f t="shared" si="2187"/>
        <v/>
      </c>
      <c r="AIJ48" s="22"/>
      <c r="AIK48" s="22"/>
      <c r="AIL48" s="23"/>
      <c r="AIM48" s="22"/>
      <c r="AIN48" s="22"/>
      <c r="AIO48" s="28"/>
      <c r="AIP48" s="59"/>
      <c r="AIQ48" s="29"/>
      <c r="AIR48" s="60" t="str">
        <f t="shared" si="2188"/>
        <v/>
      </c>
      <c r="AIS48" s="22"/>
      <c r="AIT48" s="22"/>
      <c r="AIU48" s="23"/>
      <c r="AIV48" s="22"/>
      <c r="AIW48" s="22"/>
      <c r="AIX48" s="28"/>
      <c r="AIY48" s="59"/>
      <c r="AIZ48" s="29"/>
      <c r="AJA48" s="60" t="str">
        <f t="shared" si="2189"/>
        <v/>
      </c>
      <c r="AJB48" s="22">
        <v>8</v>
      </c>
      <c r="AJC48" s="22">
        <v>10</v>
      </c>
      <c r="AJD48" s="23">
        <v>18</v>
      </c>
      <c r="AJE48" s="22">
        <v>1</v>
      </c>
      <c r="AJF48" s="22">
        <v>1</v>
      </c>
      <c r="AJG48" s="28">
        <v>20</v>
      </c>
      <c r="AJH48" s="59"/>
      <c r="AJI48" s="29">
        <v>3</v>
      </c>
      <c r="AJJ48" s="60" t="str">
        <f t="shared" si="2190"/>
        <v/>
      </c>
      <c r="AJK48" s="22">
        <v>15</v>
      </c>
      <c r="AJL48" s="22">
        <v>4</v>
      </c>
      <c r="AJM48" s="23">
        <v>19</v>
      </c>
      <c r="AJN48" s="22">
        <v>3</v>
      </c>
      <c r="AJO48" s="22">
        <v>1</v>
      </c>
      <c r="AJP48" s="28">
        <v>23</v>
      </c>
      <c r="AJQ48" s="59"/>
      <c r="AJR48" s="29">
        <v>2</v>
      </c>
      <c r="AJS48" s="60" t="str">
        <f t="shared" si="2191"/>
        <v/>
      </c>
      <c r="AJT48" s="22">
        <v>19</v>
      </c>
      <c r="AJU48" s="22">
        <v>10</v>
      </c>
      <c r="AJV48" s="23">
        <v>29</v>
      </c>
      <c r="AJW48" s="22">
        <v>2</v>
      </c>
      <c r="AJX48" s="22">
        <v>0</v>
      </c>
      <c r="AJY48" s="28">
        <v>31</v>
      </c>
      <c r="AJZ48" s="59"/>
      <c r="AKA48" s="29">
        <v>8</v>
      </c>
      <c r="AKB48" s="60" t="str">
        <f t="shared" si="2192"/>
        <v/>
      </c>
      <c r="AKC48" s="22">
        <v>11</v>
      </c>
      <c r="AKD48" s="22">
        <v>1</v>
      </c>
      <c r="AKE48" s="23">
        <v>12</v>
      </c>
      <c r="AKF48" s="22">
        <v>6</v>
      </c>
      <c r="AKG48" s="22">
        <v>3</v>
      </c>
      <c r="AKH48" s="28">
        <v>21</v>
      </c>
      <c r="AKI48" s="59"/>
      <c r="AKJ48" s="29">
        <v>3</v>
      </c>
      <c r="AKK48" s="60" t="str">
        <f t="shared" si="2193"/>
        <v/>
      </c>
      <c r="AKL48" s="22">
        <v>13</v>
      </c>
      <c r="AKM48" s="22">
        <v>6</v>
      </c>
      <c r="AKN48" s="23">
        <v>19</v>
      </c>
      <c r="AKO48" s="22">
        <v>5</v>
      </c>
      <c r="AKP48" s="22">
        <v>1</v>
      </c>
      <c r="AKQ48" s="28">
        <v>25</v>
      </c>
      <c r="AKR48" s="59"/>
      <c r="AKS48" s="29">
        <v>3</v>
      </c>
      <c r="AKT48" s="60" t="str">
        <f t="shared" si="2194"/>
        <v/>
      </c>
      <c r="AKU48" s="22"/>
      <c r="AKV48" s="22"/>
      <c r="AKW48" s="23"/>
      <c r="AKX48" s="22"/>
      <c r="AKY48" s="22"/>
      <c r="AKZ48" s="28"/>
      <c r="ALA48" s="59"/>
      <c r="ALB48" s="29"/>
      <c r="ALC48" s="60" t="str">
        <f t="shared" si="2195"/>
        <v/>
      </c>
      <c r="ALD48" s="22">
        <v>8</v>
      </c>
      <c r="ALE48" s="22">
        <v>2</v>
      </c>
      <c r="ALF48" s="23">
        <v>10</v>
      </c>
      <c r="ALG48" s="22">
        <v>2</v>
      </c>
      <c r="ALH48" s="22">
        <v>1</v>
      </c>
      <c r="ALI48" s="28">
        <v>13</v>
      </c>
      <c r="ALJ48" s="59"/>
      <c r="ALK48" s="29">
        <v>2</v>
      </c>
      <c r="ALL48" s="60" t="str">
        <f t="shared" si="2196"/>
        <v/>
      </c>
      <c r="ALM48" s="22">
        <v>10</v>
      </c>
      <c r="ALN48" s="22">
        <v>4</v>
      </c>
      <c r="ALO48" s="23">
        <v>14</v>
      </c>
      <c r="ALP48" s="22">
        <v>2</v>
      </c>
      <c r="ALQ48" s="22">
        <v>5</v>
      </c>
      <c r="ALR48" s="28">
        <v>21</v>
      </c>
      <c r="ALS48" s="59"/>
      <c r="ALT48" s="29">
        <v>3</v>
      </c>
      <c r="ALU48" s="60" t="str">
        <f t="shared" si="2197"/>
        <v/>
      </c>
      <c r="ALV48" s="22">
        <v>7</v>
      </c>
      <c r="ALW48" s="22">
        <v>5</v>
      </c>
      <c r="ALX48" s="23">
        <v>12</v>
      </c>
      <c r="ALY48" s="22">
        <v>4</v>
      </c>
      <c r="ALZ48" s="22">
        <v>1</v>
      </c>
      <c r="AMA48" s="28">
        <v>17</v>
      </c>
      <c r="AMB48" s="59"/>
      <c r="AMC48" s="29">
        <v>7</v>
      </c>
      <c r="AMD48" s="60" t="str">
        <f t="shared" si="2198"/>
        <v/>
      </c>
      <c r="AME48" s="22">
        <v>6</v>
      </c>
      <c r="AMF48" s="22">
        <v>2</v>
      </c>
      <c r="AMG48" s="23">
        <v>8</v>
      </c>
      <c r="AMH48" s="22">
        <v>3</v>
      </c>
      <c r="AMI48" s="22">
        <v>0</v>
      </c>
      <c r="AMJ48" s="28">
        <v>11</v>
      </c>
      <c r="AMK48" s="59"/>
      <c r="AML48" s="29">
        <v>5</v>
      </c>
      <c r="AMM48" s="60" t="str">
        <f t="shared" si="2199"/>
        <v/>
      </c>
      <c r="AMN48" s="22"/>
      <c r="AMO48" s="22"/>
      <c r="AMP48" s="23"/>
      <c r="AMQ48" s="22"/>
      <c r="AMR48" s="22"/>
      <c r="AMS48" s="28"/>
      <c r="AMT48" s="59"/>
      <c r="AMU48" s="29"/>
      <c r="AMV48" s="60" t="str">
        <f t="shared" si="2200"/>
        <v/>
      </c>
      <c r="AMW48" s="22">
        <v>9</v>
      </c>
      <c r="AMX48" s="22">
        <v>3</v>
      </c>
      <c r="AMY48" s="23">
        <v>12</v>
      </c>
      <c r="AMZ48" s="22">
        <v>0</v>
      </c>
      <c r="ANA48" s="22">
        <v>0</v>
      </c>
      <c r="ANB48" s="28">
        <v>12</v>
      </c>
      <c r="ANC48" s="59"/>
      <c r="AND48" s="29">
        <v>6</v>
      </c>
      <c r="ANE48" s="60" t="str">
        <f t="shared" si="2201"/>
        <v/>
      </c>
      <c r="ANF48" s="22"/>
      <c r="ANG48" s="22"/>
      <c r="ANH48" s="23"/>
      <c r="ANI48" s="22"/>
      <c r="ANJ48" s="22"/>
      <c r="ANK48" s="28"/>
      <c r="ANL48" s="59"/>
      <c r="ANM48" s="29"/>
      <c r="ANN48" s="60" t="str">
        <f t="shared" si="2202"/>
        <v/>
      </c>
      <c r="ANO48" s="22">
        <v>11</v>
      </c>
      <c r="ANP48" s="22">
        <v>1</v>
      </c>
      <c r="ANQ48" s="23">
        <v>12</v>
      </c>
      <c r="ANR48" s="22">
        <v>1</v>
      </c>
      <c r="ANS48" s="22">
        <v>1</v>
      </c>
      <c r="ANT48" s="28">
        <v>14</v>
      </c>
      <c r="ANU48" s="59"/>
      <c r="ANV48" s="29">
        <v>6</v>
      </c>
      <c r="ANW48" s="60" t="str">
        <f t="shared" si="2203"/>
        <v/>
      </c>
      <c r="ANX48" s="22"/>
      <c r="ANY48" s="22"/>
      <c r="ANZ48" s="23"/>
      <c r="AOA48" s="22"/>
      <c r="AOB48" s="22"/>
      <c r="AOC48" s="28"/>
      <c r="AOD48" s="59"/>
      <c r="AOE48" s="29"/>
      <c r="AOF48" s="60" t="str">
        <f t="shared" si="2204"/>
        <v/>
      </c>
      <c r="AOG48" s="22"/>
      <c r="AOH48" s="22"/>
      <c r="AOI48" s="23"/>
      <c r="AOJ48" s="22"/>
      <c r="AOK48" s="22"/>
      <c r="AOL48" s="28"/>
      <c r="AOM48" s="59"/>
      <c r="AON48" s="29"/>
      <c r="AOO48" s="60" t="str">
        <f t="shared" si="2205"/>
        <v/>
      </c>
      <c r="AOP48" s="22">
        <v>5</v>
      </c>
      <c r="AOQ48" s="22">
        <v>1</v>
      </c>
      <c r="AOR48" s="23">
        <v>6</v>
      </c>
      <c r="AOS48" s="22">
        <v>0</v>
      </c>
      <c r="AOT48" s="22">
        <v>1</v>
      </c>
      <c r="AOU48" s="28">
        <v>7</v>
      </c>
      <c r="AOV48" s="59"/>
      <c r="AOW48" s="29">
        <v>0</v>
      </c>
      <c r="AOX48" s="60" t="str">
        <f t="shared" si="2206"/>
        <v/>
      </c>
      <c r="AOY48" s="22">
        <v>6</v>
      </c>
      <c r="AOZ48" s="22">
        <v>2</v>
      </c>
      <c r="APA48" s="23">
        <v>8</v>
      </c>
      <c r="APB48" s="22">
        <v>0</v>
      </c>
      <c r="APC48" s="22">
        <v>0</v>
      </c>
      <c r="APD48" s="28">
        <v>8</v>
      </c>
      <c r="APE48" s="59"/>
      <c r="APF48" s="29"/>
      <c r="APG48" s="60" t="str">
        <f t="shared" si="2207"/>
        <v/>
      </c>
      <c r="APH48" s="22">
        <v>10</v>
      </c>
      <c r="API48" s="22">
        <v>5</v>
      </c>
      <c r="APJ48" s="23">
        <v>15</v>
      </c>
      <c r="APK48" s="22">
        <v>2</v>
      </c>
      <c r="APL48" s="22">
        <v>0</v>
      </c>
      <c r="APM48" s="28">
        <v>17</v>
      </c>
      <c r="APN48" s="59"/>
      <c r="APO48" s="29">
        <v>10</v>
      </c>
      <c r="APP48" s="60" t="str">
        <f t="shared" si="2208"/>
        <v/>
      </c>
      <c r="APQ48" s="22"/>
      <c r="APR48" s="22"/>
      <c r="APS48" s="23"/>
      <c r="APT48" s="22"/>
      <c r="APU48" s="22"/>
      <c r="APV48" s="28"/>
      <c r="APW48" s="59"/>
      <c r="APX48" s="29"/>
      <c r="APY48" s="60" t="str">
        <f t="shared" si="2209"/>
        <v/>
      </c>
      <c r="APZ48" s="22">
        <v>6</v>
      </c>
      <c r="AQA48" s="22">
        <v>0</v>
      </c>
      <c r="AQB48" s="23">
        <v>6</v>
      </c>
      <c r="AQC48" s="22">
        <v>1</v>
      </c>
      <c r="AQD48" s="22">
        <v>0</v>
      </c>
      <c r="AQE48" s="28">
        <v>7</v>
      </c>
      <c r="AQF48" s="59"/>
      <c r="AQG48" s="29">
        <v>3</v>
      </c>
      <c r="AQH48" s="60" t="str">
        <f t="shared" si="2210"/>
        <v/>
      </c>
      <c r="AQI48" s="22">
        <v>10</v>
      </c>
      <c r="AQJ48" s="22">
        <v>3</v>
      </c>
      <c r="AQK48" s="23">
        <v>13</v>
      </c>
      <c r="AQL48" s="22">
        <v>1</v>
      </c>
      <c r="AQM48" s="22">
        <v>1</v>
      </c>
      <c r="AQN48" s="28">
        <v>15</v>
      </c>
      <c r="AQO48" s="59"/>
      <c r="AQP48" s="29">
        <v>4</v>
      </c>
      <c r="AQQ48" s="60" t="str">
        <f t="shared" si="2211"/>
        <v/>
      </c>
      <c r="AQR48" s="22"/>
      <c r="AQS48" s="22"/>
      <c r="AQT48" s="23"/>
      <c r="AQU48" s="22"/>
      <c r="AQV48" s="22"/>
      <c r="AQW48" s="28"/>
      <c r="AQX48" s="59"/>
      <c r="AQY48" s="29"/>
      <c r="AQZ48" s="60" t="str">
        <f t="shared" si="2212"/>
        <v/>
      </c>
      <c r="ARA48" s="22">
        <v>7</v>
      </c>
      <c r="ARB48" s="22">
        <v>1</v>
      </c>
      <c r="ARC48" s="23">
        <v>8</v>
      </c>
      <c r="ARD48" s="22">
        <v>2</v>
      </c>
      <c r="ARE48" s="22">
        <v>0</v>
      </c>
      <c r="ARF48" s="28">
        <v>10</v>
      </c>
      <c r="ARG48" s="59"/>
      <c r="ARH48" s="29">
        <v>6</v>
      </c>
      <c r="ARI48" s="60" t="str">
        <f t="shared" si="2213"/>
        <v/>
      </c>
      <c r="ARJ48" s="22">
        <v>10</v>
      </c>
      <c r="ARK48" s="22">
        <v>0</v>
      </c>
      <c r="ARL48" s="23">
        <v>10</v>
      </c>
      <c r="ARM48" s="22">
        <v>0</v>
      </c>
      <c r="ARN48" s="22">
        <v>0</v>
      </c>
      <c r="ARO48" s="28">
        <v>10</v>
      </c>
      <c r="ARP48" s="59"/>
      <c r="ARQ48" s="29">
        <v>6</v>
      </c>
      <c r="ARR48" s="60" t="str">
        <f t="shared" si="2214"/>
        <v/>
      </c>
      <c r="ARS48" s="22">
        <v>11</v>
      </c>
      <c r="ART48" s="22">
        <v>8</v>
      </c>
      <c r="ARU48" s="23">
        <v>19</v>
      </c>
      <c r="ARV48" s="22">
        <v>1</v>
      </c>
      <c r="ARW48" s="22">
        <v>2</v>
      </c>
      <c r="ARX48" s="28">
        <v>22</v>
      </c>
      <c r="ARY48" s="59"/>
      <c r="ARZ48" s="29">
        <v>6</v>
      </c>
      <c r="ASA48" s="60" t="str">
        <f t="shared" si="2215"/>
        <v/>
      </c>
      <c r="ASB48" s="22"/>
      <c r="ASC48" s="22"/>
      <c r="ASD48" s="23"/>
      <c r="ASE48" s="22"/>
      <c r="ASF48" s="22"/>
      <c r="ASG48" s="28"/>
      <c r="ASH48" s="59"/>
      <c r="ASI48" s="29"/>
      <c r="ASJ48" s="60" t="str">
        <f t="shared" si="2216"/>
        <v/>
      </c>
      <c r="ASK48" s="22"/>
      <c r="ASL48" s="22"/>
      <c r="ASM48" s="23"/>
      <c r="ASN48" s="22"/>
      <c r="ASO48" s="22"/>
      <c r="ASP48" s="28"/>
      <c r="ASQ48" s="59"/>
      <c r="ASR48" s="29">
        <v>0</v>
      </c>
      <c r="ASS48" s="60" t="str">
        <f t="shared" si="2217"/>
        <v/>
      </c>
      <c r="AST48" s="22">
        <v>9</v>
      </c>
      <c r="ASU48" s="22">
        <v>4</v>
      </c>
      <c r="ASV48" s="23">
        <v>13</v>
      </c>
      <c r="ASW48" s="22">
        <v>3</v>
      </c>
      <c r="ASX48" s="22">
        <v>0</v>
      </c>
      <c r="ASY48" s="28">
        <v>16</v>
      </c>
      <c r="ASZ48" s="59"/>
      <c r="ATA48" s="29">
        <v>3</v>
      </c>
      <c r="ATB48" s="60" t="str">
        <f t="shared" si="2218"/>
        <v/>
      </c>
      <c r="ATC48" s="22"/>
      <c r="ATD48" s="22"/>
      <c r="ATE48" s="23"/>
      <c r="ATF48" s="22"/>
      <c r="ATG48" s="22"/>
      <c r="ATH48" s="28"/>
      <c r="ATI48" s="59"/>
      <c r="ATJ48" s="29"/>
      <c r="ATK48" s="60" t="str">
        <f t="shared" si="2219"/>
        <v/>
      </c>
      <c r="ATL48" s="22">
        <v>7</v>
      </c>
      <c r="ATM48" s="22">
        <v>6</v>
      </c>
      <c r="ATN48" s="23">
        <v>13</v>
      </c>
      <c r="ATO48" s="22">
        <v>3</v>
      </c>
      <c r="ATP48" s="22">
        <v>1</v>
      </c>
      <c r="ATQ48" s="28">
        <v>17</v>
      </c>
      <c r="ATR48" s="59"/>
      <c r="ATS48" s="29">
        <v>6</v>
      </c>
      <c r="ATT48" s="60" t="str">
        <f t="shared" si="2220"/>
        <v/>
      </c>
      <c r="ATU48" s="22">
        <v>13</v>
      </c>
      <c r="ATV48" s="22">
        <v>5</v>
      </c>
      <c r="ATW48" s="23">
        <v>18</v>
      </c>
      <c r="ATX48" s="22">
        <v>0</v>
      </c>
      <c r="ATY48" s="22">
        <v>2</v>
      </c>
      <c r="ATZ48" s="46">
        <v>20</v>
      </c>
      <c r="AUD48" s="21">
        <v>9</v>
      </c>
      <c r="AUE48" s="22">
        <v>3</v>
      </c>
      <c r="AUF48" s="23">
        <v>12</v>
      </c>
      <c r="AUG48" s="22">
        <v>3</v>
      </c>
      <c r="AUH48" s="22">
        <v>1</v>
      </c>
      <c r="AUI48" s="46">
        <v>16</v>
      </c>
      <c r="AUM48" s="21"/>
      <c r="AUN48" s="22"/>
      <c r="AUO48" s="23"/>
      <c r="AUP48" s="22"/>
      <c r="AUQ48" s="22"/>
      <c r="AUR48" s="46"/>
      <c r="AUV48" s="21"/>
      <c r="AUW48" s="22"/>
      <c r="AUX48" s="23"/>
      <c r="AUY48" s="22"/>
      <c r="AUZ48" s="22"/>
      <c r="AVA48" s="46"/>
      <c r="AVE48" s="21">
        <v>7</v>
      </c>
      <c r="AVF48" s="22">
        <v>0</v>
      </c>
      <c r="AVG48" s="23">
        <v>7</v>
      </c>
      <c r="AVH48" s="22">
        <v>1</v>
      </c>
      <c r="AVI48" s="22">
        <v>0</v>
      </c>
      <c r="AVJ48" s="46">
        <v>8</v>
      </c>
      <c r="AVN48" s="21">
        <v>9</v>
      </c>
      <c r="AVO48" s="22">
        <v>3</v>
      </c>
      <c r="AVP48" s="23">
        <v>12</v>
      </c>
      <c r="AVQ48" s="22">
        <v>1</v>
      </c>
      <c r="AVR48" s="22">
        <v>1</v>
      </c>
      <c r="AVS48" s="46">
        <v>14</v>
      </c>
      <c r="AVW48" s="21">
        <v>12</v>
      </c>
      <c r="AVX48" s="22">
        <v>5</v>
      </c>
      <c r="AVY48" s="23">
        <v>17</v>
      </c>
      <c r="AVZ48" s="22">
        <v>0</v>
      </c>
      <c r="AWA48" s="22">
        <v>3</v>
      </c>
      <c r="AWB48" s="46">
        <v>20</v>
      </c>
      <c r="AWF48" s="21">
        <v>13</v>
      </c>
      <c r="AWG48" s="22">
        <v>8</v>
      </c>
      <c r="AWH48" s="23">
        <v>21</v>
      </c>
      <c r="AWI48" s="22">
        <v>0</v>
      </c>
      <c r="AWJ48" s="22">
        <v>0</v>
      </c>
      <c r="AWK48" s="46">
        <v>21</v>
      </c>
      <c r="AWO48" s="21">
        <v>14</v>
      </c>
      <c r="AWP48" s="22">
        <v>3</v>
      </c>
      <c r="AWQ48" s="23">
        <v>17</v>
      </c>
      <c r="AWR48" s="22">
        <v>1</v>
      </c>
      <c r="AWS48" s="22">
        <v>2</v>
      </c>
      <c r="AWT48" s="46">
        <v>20</v>
      </c>
      <c r="AWX48" s="21"/>
      <c r="AWY48" s="22"/>
      <c r="AWZ48" s="23"/>
      <c r="AXA48" s="22"/>
      <c r="AXB48" s="22"/>
      <c r="AXC48" s="46"/>
      <c r="AXG48" s="21">
        <v>8</v>
      </c>
      <c r="AXH48" s="22">
        <v>6</v>
      </c>
      <c r="AXI48" s="23">
        <v>14</v>
      </c>
      <c r="AXJ48" s="22">
        <v>0</v>
      </c>
      <c r="AXK48" s="22">
        <v>0</v>
      </c>
      <c r="AXL48" s="46">
        <v>14</v>
      </c>
      <c r="AXP48" s="21">
        <v>9</v>
      </c>
      <c r="AXQ48" s="22">
        <v>3</v>
      </c>
      <c r="AXR48" s="23">
        <v>12</v>
      </c>
      <c r="AXS48" s="22">
        <v>1</v>
      </c>
      <c r="AXT48" s="22">
        <v>0</v>
      </c>
      <c r="AXU48" s="46">
        <v>13</v>
      </c>
      <c r="AXY48" s="21">
        <v>4</v>
      </c>
      <c r="AXZ48" s="22">
        <v>8</v>
      </c>
      <c r="AYA48" s="23">
        <v>12</v>
      </c>
      <c r="AYB48" s="22">
        <v>1</v>
      </c>
      <c r="AYC48" s="22">
        <v>2</v>
      </c>
      <c r="AYD48" s="46">
        <v>15</v>
      </c>
      <c r="AYH48" s="21">
        <v>11</v>
      </c>
      <c r="AYI48" s="22">
        <v>4</v>
      </c>
      <c r="AYJ48" s="23">
        <v>15</v>
      </c>
      <c r="AYK48" s="22">
        <v>1</v>
      </c>
      <c r="AYL48" s="22">
        <v>3</v>
      </c>
      <c r="AYM48" s="46">
        <v>19</v>
      </c>
      <c r="AYQ48" s="21">
        <v>19</v>
      </c>
      <c r="AYR48" s="22">
        <v>4</v>
      </c>
      <c r="AYS48" s="23">
        <v>23</v>
      </c>
      <c r="AYT48" s="22">
        <v>1</v>
      </c>
      <c r="AYU48" s="22">
        <v>0</v>
      </c>
      <c r="AYV48" s="46">
        <v>24</v>
      </c>
      <c r="AYZ48" s="21"/>
      <c r="AZA48" s="22"/>
      <c r="AZB48" s="23"/>
      <c r="AZC48" s="22"/>
      <c r="AZD48" s="22"/>
      <c r="AZE48" s="46"/>
      <c r="AZI48" s="21"/>
      <c r="AZJ48" s="22"/>
      <c r="AZK48" s="23"/>
      <c r="AZL48" s="22"/>
      <c r="AZM48" s="22"/>
      <c r="AZN48" s="46"/>
      <c r="AZR48" s="21">
        <v>10</v>
      </c>
      <c r="AZS48" s="22">
        <v>1</v>
      </c>
      <c r="AZT48" s="23">
        <v>11</v>
      </c>
      <c r="AZU48" s="22">
        <v>2</v>
      </c>
      <c r="AZV48" s="22">
        <v>2</v>
      </c>
      <c r="AZW48" s="46">
        <v>15</v>
      </c>
      <c r="BAA48" s="21">
        <v>11</v>
      </c>
      <c r="BAB48" s="22">
        <v>4</v>
      </c>
      <c r="BAC48" s="23">
        <v>15</v>
      </c>
      <c r="BAD48" s="22">
        <v>0</v>
      </c>
      <c r="BAE48" s="22">
        <v>1</v>
      </c>
      <c r="BAF48" s="46">
        <v>16</v>
      </c>
      <c r="BAJ48" s="21">
        <v>13</v>
      </c>
      <c r="BAK48" s="22">
        <v>3</v>
      </c>
      <c r="BAL48" s="23">
        <v>16</v>
      </c>
      <c r="BAM48" s="22">
        <v>1</v>
      </c>
      <c r="BAN48" s="22">
        <v>0</v>
      </c>
      <c r="BAO48" s="46">
        <v>17</v>
      </c>
      <c r="BAS48" s="21"/>
      <c r="BAT48" s="22"/>
      <c r="BAU48" s="23"/>
      <c r="BAV48" s="22"/>
      <c r="BAW48" s="22"/>
      <c r="BAX48" s="46"/>
      <c r="BBB48" s="21"/>
      <c r="BBC48" s="22"/>
      <c r="BBD48" s="23"/>
      <c r="BBE48" s="22"/>
      <c r="BBF48" s="22"/>
      <c r="BBG48" s="46"/>
      <c r="BBK48" s="21">
        <v>10</v>
      </c>
      <c r="BBL48" s="22">
        <v>5</v>
      </c>
      <c r="BBM48" s="23">
        <v>15</v>
      </c>
      <c r="BBN48" s="22">
        <v>4</v>
      </c>
      <c r="BBO48" s="22">
        <v>1</v>
      </c>
      <c r="BBP48" s="46">
        <v>20</v>
      </c>
      <c r="BBT48" s="21"/>
      <c r="BBU48" s="22"/>
      <c r="BBV48" s="23"/>
      <c r="BBW48" s="22"/>
      <c r="BBX48" s="22"/>
      <c r="BBY48" s="46"/>
      <c r="BCC48" s="21"/>
      <c r="BCD48" s="22"/>
      <c r="BCE48" s="23"/>
      <c r="BCF48" s="22"/>
      <c r="BCG48" s="22"/>
      <c r="BCH48" s="46"/>
      <c r="BCL48" s="21">
        <v>7</v>
      </c>
      <c r="BCM48" s="22">
        <v>2</v>
      </c>
      <c r="BCN48" s="23">
        <v>9</v>
      </c>
      <c r="BCO48" s="22">
        <v>2</v>
      </c>
      <c r="BCP48" s="22">
        <v>1</v>
      </c>
      <c r="BCQ48" s="46">
        <v>12</v>
      </c>
      <c r="BCU48" s="21">
        <v>15</v>
      </c>
      <c r="BCV48" s="22">
        <v>0</v>
      </c>
      <c r="BCW48" s="23">
        <v>15</v>
      </c>
      <c r="BCX48" s="22">
        <v>4</v>
      </c>
      <c r="BCY48" s="22">
        <v>3</v>
      </c>
      <c r="BCZ48" s="46">
        <v>22</v>
      </c>
      <c r="BDD48" s="21">
        <v>12</v>
      </c>
      <c r="BDE48" s="22">
        <v>8</v>
      </c>
      <c r="BDF48" s="23">
        <v>20</v>
      </c>
      <c r="BDG48" s="22">
        <v>3</v>
      </c>
      <c r="BDH48" s="22">
        <v>1</v>
      </c>
      <c r="BDI48" s="46">
        <v>24</v>
      </c>
      <c r="BDM48" s="21">
        <v>8</v>
      </c>
      <c r="BDN48" s="22">
        <v>8</v>
      </c>
      <c r="BDO48" s="23">
        <v>16</v>
      </c>
      <c r="BDP48" s="22">
        <v>4</v>
      </c>
      <c r="BDQ48" s="22">
        <v>1</v>
      </c>
      <c r="BDR48" s="46">
        <v>21</v>
      </c>
      <c r="BDV48" s="21">
        <v>15</v>
      </c>
      <c r="BDW48" s="22">
        <v>5</v>
      </c>
      <c r="BDX48" s="23">
        <v>20</v>
      </c>
      <c r="BDY48" s="22">
        <v>2</v>
      </c>
      <c r="BDZ48" s="22">
        <v>1</v>
      </c>
      <c r="BEA48" s="46">
        <v>23</v>
      </c>
      <c r="BEE48" s="21"/>
      <c r="BEF48" s="22"/>
      <c r="BEG48" s="23"/>
      <c r="BEH48" s="22"/>
      <c r="BEI48" s="22"/>
      <c r="BEJ48" s="46"/>
      <c r="BEN48" s="21">
        <v>6</v>
      </c>
      <c r="BEO48" s="22">
        <v>1</v>
      </c>
      <c r="BEP48" s="23">
        <v>7</v>
      </c>
      <c r="BEQ48" s="22">
        <v>0</v>
      </c>
      <c r="BER48" s="22">
        <v>1</v>
      </c>
      <c r="BES48" s="46">
        <v>8</v>
      </c>
      <c r="BEW48" s="21">
        <v>13</v>
      </c>
      <c r="BEX48" s="22">
        <v>8</v>
      </c>
      <c r="BEY48" s="23">
        <v>21</v>
      </c>
      <c r="BEZ48" s="22">
        <v>3</v>
      </c>
      <c r="BFA48" s="22">
        <v>0</v>
      </c>
      <c r="BFB48" s="46">
        <v>24</v>
      </c>
      <c r="BFF48" s="21">
        <v>11</v>
      </c>
      <c r="BFG48" s="22">
        <v>6</v>
      </c>
      <c r="BFH48" s="23">
        <v>17</v>
      </c>
      <c r="BFI48" s="22">
        <v>2</v>
      </c>
      <c r="BFJ48" s="22">
        <v>0</v>
      </c>
      <c r="BFK48" s="46">
        <v>19</v>
      </c>
      <c r="BFO48" s="21">
        <v>10</v>
      </c>
      <c r="BFP48" s="22">
        <v>7</v>
      </c>
      <c r="BFQ48" s="23">
        <v>17</v>
      </c>
      <c r="BFR48" s="22">
        <v>3</v>
      </c>
      <c r="BFS48" s="22">
        <v>4</v>
      </c>
      <c r="BFT48" s="46">
        <v>24</v>
      </c>
      <c r="BFX48" s="21">
        <v>4</v>
      </c>
      <c r="BFY48" s="22">
        <v>4</v>
      </c>
      <c r="BFZ48" s="23">
        <v>8</v>
      </c>
      <c r="BGA48" s="22">
        <v>1</v>
      </c>
      <c r="BGB48" s="22">
        <v>0</v>
      </c>
      <c r="BGC48" s="46">
        <v>9</v>
      </c>
      <c r="BGG48" s="21"/>
      <c r="BGH48" s="22"/>
      <c r="BGI48" s="23"/>
      <c r="BGJ48" s="22"/>
      <c r="BGK48" s="22"/>
      <c r="BGL48" s="46"/>
      <c r="BGP48" s="21"/>
      <c r="BGQ48" s="22"/>
      <c r="BGR48" s="23"/>
      <c r="BGS48" s="22"/>
      <c r="BGT48" s="22"/>
      <c r="BGU48" s="46"/>
      <c r="BGY48" s="21"/>
      <c r="BGZ48" s="22"/>
      <c r="BHA48" s="23"/>
      <c r="BHB48" s="22"/>
      <c r="BHC48" s="22"/>
      <c r="BHD48" s="46"/>
      <c r="BHH48" s="21">
        <v>9</v>
      </c>
      <c r="BHI48" s="22">
        <v>7</v>
      </c>
      <c r="BHJ48" s="23">
        <v>16</v>
      </c>
      <c r="BHK48" s="22">
        <v>3</v>
      </c>
      <c r="BHL48" s="22">
        <v>0</v>
      </c>
      <c r="BHM48" s="46">
        <v>19</v>
      </c>
      <c r="BHQ48" s="21">
        <v>9</v>
      </c>
      <c r="BHR48" s="22">
        <v>1</v>
      </c>
      <c r="BHS48" s="23">
        <v>10</v>
      </c>
      <c r="BHT48" s="22">
        <v>3</v>
      </c>
      <c r="BHU48" s="22">
        <v>0</v>
      </c>
      <c r="BHV48" s="46">
        <v>13</v>
      </c>
      <c r="BHW48" s="19"/>
      <c r="BHX48" s="19"/>
      <c r="BHY48" s="19"/>
      <c r="BHZ48" s="21">
        <v>14</v>
      </c>
      <c r="BIA48" s="22">
        <v>4</v>
      </c>
      <c r="BIB48" s="23">
        <v>18</v>
      </c>
      <c r="BIC48" s="22">
        <v>3</v>
      </c>
      <c r="BID48" s="22">
        <v>0</v>
      </c>
      <c r="BIE48" s="46">
        <v>21</v>
      </c>
      <c r="BII48" s="21">
        <v>12</v>
      </c>
      <c r="BIJ48" s="22">
        <v>8</v>
      </c>
      <c r="BIK48" s="23">
        <v>20</v>
      </c>
      <c r="BIL48" s="22">
        <v>3</v>
      </c>
      <c r="BIM48" s="22">
        <v>4</v>
      </c>
      <c r="BIN48" s="46">
        <v>27</v>
      </c>
      <c r="BIR48" s="21">
        <v>14</v>
      </c>
      <c r="BIS48" s="22">
        <v>5</v>
      </c>
      <c r="BIT48" s="23">
        <v>19</v>
      </c>
      <c r="BIU48" s="22">
        <v>0</v>
      </c>
      <c r="BIV48" s="22">
        <v>1</v>
      </c>
      <c r="BIW48" s="46">
        <v>20</v>
      </c>
      <c r="BJA48" s="21"/>
      <c r="BJB48" s="22"/>
      <c r="BJC48" s="23"/>
      <c r="BJD48" s="22"/>
      <c r="BJE48" s="22"/>
      <c r="BJF48" s="46"/>
      <c r="BJJ48" s="21">
        <v>12</v>
      </c>
      <c r="BJK48" s="22">
        <v>2</v>
      </c>
      <c r="BJL48" s="23">
        <v>14</v>
      </c>
      <c r="BJM48" s="22">
        <v>0</v>
      </c>
      <c r="BJN48" s="22">
        <v>0</v>
      </c>
      <c r="BJO48" s="46">
        <v>14</v>
      </c>
      <c r="BJS48" s="21">
        <v>11</v>
      </c>
      <c r="BJT48" s="22">
        <v>3</v>
      </c>
      <c r="BJU48" s="23">
        <v>14</v>
      </c>
      <c r="BJV48" s="22">
        <v>1</v>
      </c>
      <c r="BJW48" s="22">
        <v>1</v>
      </c>
      <c r="BJX48" s="46">
        <v>16</v>
      </c>
      <c r="BKB48" s="21"/>
      <c r="BKC48" s="22"/>
      <c r="BKD48" s="23"/>
      <c r="BKE48" s="22"/>
      <c r="BKF48" s="22"/>
      <c r="BKG48" s="46"/>
      <c r="BKK48" s="21">
        <v>8</v>
      </c>
      <c r="BKL48" s="22">
        <v>3</v>
      </c>
      <c r="BKM48" s="23">
        <v>11</v>
      </c>
      <c r="BKN48" s="22">
        <v>2</v>
      </c>
      <c r="BKO48" s="22">
        <v>1</v>
      </c>
      <c r="BKP48" s="46">
        <v>14</v>
      </c>
      <c r="BKT48" s="21">
        <v>11</v>
      </c>
      <c r="BKU48" s="22">
        <v>4</v>
      </c>
      <c r="BKV48" s="23">
        <v>15</v>
      </c>
      <c r="BKW48" s="22">
        <v>1</v>
      </c>
      <c r="BKX48" s="22">
        <v>1</v>
      </c>
      <c r="BKY48" s="46">
        <v>17</v>
      </c>
      <c r="BLC48" s="21">
        <v>15</v>
      </c>
      <c r="BLD48" s="22">
        <v>6</v>
      </c>
      <c r="BLE48" s="23">
        <v>21</v>
      </c>
      <c r="BLF48" s="22">
        <v>3</v>
      </c>
      <c r="BLG48" s="22">
        <v>1</v>
      </c>
      <c r="BLH48" s="46">
        <v>25</v>
      </c>
      <c r="BLL48" s="21"/>
      <c r="BLM48" s="22"/>
      <c r="BLN48" s="23"/>
      <c r="BLO48" s="22"/>
      <c r="BLP48" s="22"/>
      <c r="BLQ48" s="46"/>
      <c r="BLU48" s="21"/>
      <c r="BLV48" s="22"/>
      <c r="BLW48" s="23"/>
      <c r="BLX48" s="22"/>
      <c r="BLY48" s="22"/>
      <c r="BLZ48" s="46"/>
      <c r="BMD48" s="21">
        <v>9</v>
      </c>
      <c r="BME48" s="22">
        <v>6</v>
      </c>
      <c r="BMF48" s="23">
        <v>15</v>
      </c>
      <c r="BMG48" s="22">
        <v>0</v>
      </c>
      <c r="BMH48" s="22">
        <v>0</v>
      </c>
      <c r="BMI48" s="46">
        <v>15</v>
      </c>
      <c r="BMM48" s="21">
        <v>9</v>
      </c>
      <c r="BMN48" s="22">
        <v>10</v>
      </c>
      <c r="BMO48" s="23">
        <v>19</v>
      </c>
      <c r="BMP48" s="22">
        <v>5</v>
      </c>
      <c r="BMQ48" s="22">
        <v>1</v>
      </c>
      <c r="BMR48" s="46">
        <v>25</v>
      </c>
      <c r="BMV48" s="21">
        <v>9</v>
      </c>
      <c r="BMW48" s="22">
        <v>6</v>
      </c>
      <c r="BMX48" s="23">
        <v>15</v>
      </c>
      <c r="BMY48" s="22">
        <v>3</v>
      </c>
      <c r="BMZ48" s="22">
        <v>1</v>
      </c>
      <c r="BNA48" s="46">
        <v>19</v>
      </c>
      <c r="BNE48" s="21">
        <v>13</v>
      </c>
      <c r="BNF48" s="22">
        <v>6</v>
      </c>
      <c r="BNG48" s="23">
        <v>19</v>
      </c>
      <c r="BNH48" s="22">
        <v>0</v>
      </c>
      <c r="BNI48" s="22">
        <v>1</v>
      </c>
      <c r="BNJ48" s="46">
        <v>20</v>
      </c>
      <c r="BNN48" s="21">
        <v>16</v>
      </c>
      <c r="BNO48" s="22">
        <v>8</v>
      </c>
      <c r="BNP48" s="23">
        <v>24</v>
      </c>
      <c r="BNQ48" s="22">
        <v>4</v>
      </c>
      <c r="BNR48" s="22">
        <v>0</v>
      </c>
      <c r="BNS48" s="46">
        <v>28</v>
      </c>
      <c r="BNW48" s="21"/>
      <c r="BNX48" s="22"/>
      <c r="BNY48" s="23"/>
      <c r="BNZ48" s="22"/>
      <c r="BOA48" s="22"/>
      <c r="BOB48" s="46"/>
      <c r="BOF48" s="21">
        <v>2</v>
      </c>
      <c r="BOG48" s="22">
        <v>1</v>
      </c>
      <c r="BOH48" s="23">
        <v>3</v>
      </c>
      <c r="BOI48" s="22">
        <v>4</v>
      </c>
      <c r="BOJ48" s="22">
        <v>2</v>
      </c>
      <c r="BOK48" s="46">
        <v>9</v>
      </c>
      <c r="BOO48" s="21">
        <v>9</v>
      </c>
      <c r="BOP48" s="22">
        <v>3</v>
      </c>
      <c r="BOQ48" s="23">
        <v>12</v>
      </c>
      <c r="BOR48" s="22">
        <v>0</v>
      </c>
      <c r="BOS48" s="22">
        <v>1</v>
      </c>
      <c r="BOT48" s="46">
        <v>13</v>
      </c>
      <c r="BOX48" s="21">
        <v>9</v>
      </c>
      <c r="BOY48" s="22">
        <v>6</v>
      </c>
      <c r="BOZ48" s="23">
        <v>15</v>
      </c>
      <c r="BPA48" s="22">
        <v>4</v>
      </c>
      <c r="BPB48" s="22">
        <v>1</v>
      </c>
      <c r="BPC48" s="46">
        <v>20</v>
      </c>
      <c r="BPG48" s="21"/>
      <c r="BPH48" s="22"/>
      <c r="BPI48" s="23"/>
      <c r="BPJ48" s="22"/>
      <c r="BPK48" s="22"/>
      <c r="BPL48" s="46"/>
      <c r="BPP48" s="21">
        <v>11</v>
      </c>
      <c r="BPQ48" s="22">
        <v>4</v>
      </c>
      <c r="BPR48" s="23">
        <v>15</v>
      </c>
      <c r="BPS48" s="22">
        <v>2</v>
      </c>
      <c r="BPT48" s="22">
        <v>2</v>
      </c>
      <c r="BPU48" s="46">
        <v>19</v>
      </c>
      <c r="BPY48" s="21">
        <v>13</v>
      </c>
      <c r="BPZ48" s="22">
        <v>3</v>
      </c>
      <c r="BQA48" s="23">
        <v>16</v>
      </c>
      <c r="BQB48" s="22">
        <v>2</v>
      </c>
      <c r="BQC48" s="22">
        <v>2</v>
      </c>
      <c r="BQD48" s="46">
        <v>20</v>
      </c>
      <c r="BQH48" s="21"/>
      <c r="BQI48" s="22"/>
      <c r="BQJ48" s="23"/>
      <c r="BQK48" s="22"/>
      <c r="BQL48" s="22"/>
      <c r="BQM48" s="46"/>
      <c r="BQQ48" s="21">
        <v>10</v>
      </c>
      <c r="BQR48" s="22">
        <v>3</v>
      </c>
      <c r="BQS48" s="23">
        <v>13</v>
      </c>
      <c r="BQT48" s="22">
        <v>0</v>
      </c>
      <c r="BQU48" s="22">
        <v>0</v>
      </c>
      <c r="BQV48" s="46">
        <v>13</v>
      </c>
      <c r="BQZ48" s="21">
        <v>10</v>
      </c>
      <c r="BRA48" s="22">
        <v>6</v>
      </c>
      <c r="BRB48" s="23">
        <v>16</v>
      </c>
      <c r="BRC48" s="22">
        <v>2</v>
      </c>
      <c r="BRD48" s="22">
        <v>2</v>
      </c>
      <c r="BRE48" s="46">
        <v>20</v>
      </c>
      <c r="BRI48" s="21">
        <v>15</v>
      </c>
      <c r="BRJ48" s="22">
        <v>1</v>
      </c>
      <c r="BRK48" s="23">
        <v>16</v>
      </c>
      <c r="BRL48" s="22">
        <v>2</v>
      </c>
      <c r="BRM48" s="22">
        <v>1</v>
      </c>
      <c r="BRN48" s="46">
        <v>19</v>
      </c>
      <c r="BRR48" s="21">
        <v>12</v>
      </c>
      <c r="BRS48" s="22">
        <v>7</v>
      </c>
      <c r="BRT48" s="23">
        <v>19</v>
      </c>
      <c r="BRU48" s="22">
        <v>1</v>
      </c>
      <c r="BRV48" s="22">
        <v>1</v>
      </c>
      <c r="BRW48" s="46">
        <v>21</v>
      </c>
      <c r="BSA48" s="21">
        <v>16</v>
      </c>
      <c r="BSB48" s="22">
        <v>4</v>
      </c>
      <c r="BSC48" s="23">
        <v>20</v>
      </c>
      <c r="BSD48" s="22">
        <v>0</v>
      </c>
      <c r="BSE48" s="22">
        <v>0</v>
      </c>
      <c r="BSF48" s="46">
        <v>20</v>
      </c>
      <c r="BSJ48" s="21"/>
      <c r="BSK48" s="22"/>
      <c r="BSL48" s="23"/>
      <c r="BSM48" s="22"/>
      <c r="BSN48" s="22"/>
      <c r="BSO48" s="46"/>
      <c r="BSS48" s="21"/>
      <c r="BST48" s="22"/>
      <c r="BSU48" s="23"/>
      <c r="BSV48" s="22"/>
      <c r="BSW48" s="22"/>
      <c r="BSX48" s="46"/>
      <c r="BTB48" s="21">
        <v>4</v>
      </c>
      <c r="BTC48" s="22">
        <v>5</v>
      </c>
      <c r="BTD48" s="23">
        <v>9</v>
      </c>
      <c r="BTE48" s="22">
        <v>0</v>
      </c>
      <c r="BTF48" s="22">
        <v>1</v>
      </c>
      <c r="BTG48" s="46">
        <v>10</v>
      </c>
      <c r="BTK48" s="21"/>
      <c r="BTL48" s="22"/>
      <c r="BTM48" s="23"/>
      <c r="BTN48" s="22"/>
      <c r="BTO48" s="22"/>
      <c r="BTP48" s="46"/>
      <c r="BTT48" s="21">
        <v>9</v>
      </c>
      <c r="BTU48" s="22">
        <v>2</v>
      </c>
      <c r="BTV48" s="23">
        <v>11</v>
      </c>
      <c r="BTW48" s="22">
        <v>2</v>
      </c>
      <c r="BTX48" s="22">
        <v>0</v>
      </c>
      <c r="BTY48" s="46">
        <v>13</v>
      </c>
      <c r="BUC48" s="21">
        <v>23</v>
      </c>
      <c r="BUD48" s="22">
        <v>5</v>
      </c>
      <c r="BUE48" s="23">
        <v>28</v>
      </c>
      <c r="BUF48" s="22">
        <v>0</v>
      </c>
      <c r="BUG48" s="22">
        <v>0</v>
      </c>
      <c r="BUH48" s="46">
        <v>28</v>
      </c>
    </row>
    <row r="49" spans="1:1918">
      <c r="A49" s="20" t="s">
        <v>168</v>
      </c>
      <c r="B49" s="22">
        <v>11</v>
      </c>
      <c r="C49" s="22">
        <v>3</v>
      </c>
      <c r="D49" s="23">
        <v>14</v>
      </c>
      <c r="E49" s="22">
        <v>2</v>
      </c>
      <c r="F49" s="22">
        <v>0</v>
      </c>
      <c r="G49" s="28">
        <v>16</v>
      </c>
      <c r="H49" s="59"/>
      <c r="I49" s="29"/>
      <c r="J49" s="60" t="str">
        <f t="shared" si="2088"/>
        <v/>
      </c>
      <c r="K49" s="22">
        <v>3</v>
      </c>
      <c r="L49" s="22">
        <v>1</v>
      </c>
      <c r="M49" s="23">
        <v>4</v>
      </c>
      <c r="N49" s="22">
        <v>3</v>
      </c>
      <c r="O49" s="22">
        <v>0</v>
      </c>
      <c r="P49" s="28">
        <v>7</v>
      </c>
      <c r="Q49" s="59"/>
      <c r="R49" s="29"/>
      <c r="S49" s="60" t="str">
        <f t="shared" si="2089"/>
        <v/>
      </c>
      <c r="T49" s="22">
        <v>18</v>
      </c>
      <c r="U49" s="22">
        <v>3</v>
      </c>
      <c r="V49" s="23">
        <v>21</v>
      </c>
      <c r="W49" s="22">
        <v>1</v>
      </c>
      <c r="X49" s="22">
        <v>0</v>
      </c>
      <c r="Y49" s="28">
        <v>22</v>
      </c>
      <c r="Z49" s="59"/>
      <c r="AA49" s="29"/>
      <c r="AB49" s="60" t="str">
        <f t="shared" si="2090"/>
        <v/>
      </c>
      <c r="AC49" s="22">
        <v>11</v>
      </c>
      <c r="AD49" s="22">
        <v>0</v>
      </c>
      <c r="AE49" s="23">
        <v>11</v>
      </c>
      <c r="AF49" s="22">
        <v>1</v>
      </c>
      <c r="AG49" s="22">
        <v>1</v>
      </c>
      <c r="AH49" s="28">
        <v>13</v>
      </c>
      <c r="AI49" s="59"/>
      <c r="AJ49" s="29"/>
      <c r="AK49" s="60" t="str">
        <f t="shared" si="2091"/>
        <v/>
      </c>
      <c r="AL49" s="22"/>
      <c r="AM49" s="22"/>
      <c r="AN49" s="23"/>
      <c r="AO49" s="22"/>
      <c r="AP49" s="22"/>
      <c r="AQ49" s="28"/>
      <c r="AR49" s="59"/>
      <c r="AS49" s="29"/>
      <c r="AT49" s="60" t="str">
        <f t="shared" si="2092"/>
        <v/>
      </c>
      <c r="AU49" s="22"/>
      <c r="AV49" s="22"/>
      <c r="AW49" s="23"/>
      <c r="AX49" s="22"/>
      <c r="AY49" s="22"/>
      <c r="AZ49" s="28"/>
      <c r="BA49" s="59"/>
      <c r="BB49" s="29"/>
      <c r="BC49" s="60" t="str">
        <f t="shared" si="2093"/>
        <v/>
      </c>
      <c r="BD49" s="22">
        <v>4</v>
      </c>
      <c r="BE49" s="22">
        <v>6</v>
      </c>
      <c r="BF49" s="23">
        <v>10</v>
      </c>
      <c r="BG49" s="22">
        <v>2</v>
      </c>
      <c r="BH49" s="22">
        <v>0</v>
      </c>
      <c r="BI49" s="28">
        <v>12</v>
      </c>
      <c r="BJ49" s="59"/>
      <c r="BK49" s="29"/>
      <c r="BL49" s="60" t="str">
        <f t="shared" si="2094"/>
        <v/>
      </c>
      <c r="BM49" s="22">
        <v>3</v>
      </c>
      <c r="BN49" s="22">
        <v>2</v>
      </c>
      <c r="BO49" s="23">
        <v>5</v>
      </c>
      <c r="BP49" s="22">
        <v>1</v>
      </c>
      <c r="BQ49" s="22">
        <v>1</v>
      </c>
      <c r="BR49" s="28">
        <v>7</v>
      </c>
      <c r="BS49" s="59"/>
      <c r="BT49" s="29"/>
      <c r="BU49" s="60" t="str">
        <f t="shared" si="2095"/>
        <v/>
      </c>
      <c r="BV49" s="22">
        <v>5</v>
      </c>
      <c r="BW49" s="22">
        <v>5</v>
      </c>
      <c r="BX49" s="23">
        <v>10</v>
      </c>
      <c r="BY49" s="22">
        <v>5</v>
      </c>
      <c r="BZ49" s="22">
        <v>0</v>
      </c>
      <c r="CA49" s="28">
        <v>15</v>
      </c>
      <c r="CB49" s="59"/>
      <c r="CC49" s="29"/>
      <c r="CD49" s="60" t="str">
        <f t="shared" si="2096"/>
        <v/>
      </c>
      <c r="CE49" s="22">
        <v>4</v>
      </c>
      <c r="CF49" s="22">
        <v>2</v>
      </c>
      <c r="CG49" s="23">
        <v>6</v>
      </c>
      <c r="CH49" s="22">
        <v>1</v>
      </c>
      <c r="CI49" s="22">
        <v>0</v>
      </c>
      <c r="CJ49" s="28">
        <v>7</v>
      </c>
      <c r="CK49" s="59"/>
      <c r="CL49" s="29"/>
      <c r="CM49" s="60" t="str">
        <f t="shared" si="2097"/>
        <v/>
      </c>
      <c r="CN49" s="22">
        <v>5</v>
      </c>
      <c r="CO49" s="22">
        <v>7</v>
      </c>
      <c r="CP49" s="23">
        <v>12</v>
      </c>
      <c r="CQ49" s="22">
        <v>0</v>
      </c>
      <c r="CR49" s="22">
        <v>0</v>
      </c>
      <c r="CS49" s="28">
        <v>12</v>
      </c>
      <c r="CT49" s="59"/>
      <c r="CU49" s="29"/>
      <c r="CV49" s="60" t="str">
        <f t="shared" si="2098"/>
        <v/>
      </c>
      <c r="CW49" s="22"/>
      <c r="CX49" s="22"/>
      <c r="CY49" s="23"/>
      <c r="CZ49" s="22"/>
      <c r="DA49" s="22"/>
      <c r="DB49" s="28"/>
      <c r="DC49" s="59"/>
      <c r="DD49" s="29"/>
      <c r="DE49" s="60" t="str">
        <f t="shared" si="2099"/>
        <v/>
      </c>
      <c r="DF49" s="22">
        <v>6</v>
      </c>
      <c r="DG49" s="22">
        <v>1</v>
      </c>
      <c r="DH49" s="23">
        <v>7</v>
      </c>
      <c r="DI49" s="22">
        <v>1</v>
      </c>
      <c r="DJ49" s="22">
        <v>0</v>
      </c>
      <c r="DK49" s="28">
        <v>8</v>
      </c>
      <c r="DL49" s="59"/>
      <c r="DM49" s="29">
        <v>5</v>
      </c>
      <c r="DN49" s="60" t="str">
        <f t="shared" si="2100"/>
        <v/>
      </c>
      <c r="DO49" s="22">
        <v>2</v>
      </c>
      <c r="DP49" s="22">
        <v>2</v>
      </c>
      <c r="DQ49" s="23">
        <v>4</v>
      </c>
      <c r="DR49" s="22">
        <v>2</v>
      </c>
      <c r="DS49" s="22">
        <v>0</v>
      </c>
      <c r="DT49" s="28">
        <v>6</v>
      </c>
      <c r="DU49" s="59"/>
      <c r="DV49" s="29">
        <v>3</v>
      </c>
      <c r="DW49" s="60" t="str">
        <f t="shared" si="2101"/>
        <v/>
      </c>
      <c r="DX49" s="22"/>
      <c r="DY49" s="22"/>
      <c r="DZ49" s="23"/>
      <c r="EA49" s="22"/>
      <c r="EB49" s="22"/>
      <c r="EC49" s="28"/>
      <c r="ED49" s="59"/>
      <c r="EE49" s="29"/>
      <c r="EF49" s="60" t="str">
        <f t="shared" si="2102"/>
        <v/>
      </c>
      <c r="EG49" s="22">
        <v>13</v>
      </c>
      <c r="EH49" s="22">
        <v>5</v>
      </c>
      <c r="EI49" s="23">
        <v>18</v>
      </c>
      <c r="EJ49" s="22">
        <v>3</v>
      </c>
      <c r="EK49" s="22">
        <v>0</v>
      </c>
      <c r="EL49" s="28">
        <v>21</v>
      </c>
      <c r="EM49" s="59"/>
      <c r="EN49" s="29">
        <v>8</v>
      </c>
      <c r="EO49" s="60" t="str">
        <f t="shared" si="2103"/>
        <v/>
      </c>
      <c r="EP49" s="22">
        <v>7</v>
      </c>
      <c r="EQ49" s="22">
        <v>7</v>
      </c>
      <c r="ER49" s="23">
        <v>14</v>
      </c>
      <c r="ES49" s="22">
        <v>2</v>
      </c>
      <c r="ET49" s="22">
        <v>0</v>
      </c>
      <c r="EU49" s="28">
        <v>16</v>
      </c>
      <c r="EV49" s="59"/>
      <c r="EW49" s="29">
        <v>6</v>
      </c>
      <c r="EX49" s="60" t="str">
        <f t="shared" si="2104"/>
        <v/>
      </c>
      <c r="EY49" s="22">
        <v>12</v>
      </c>
      <c r="EZ49" s="22">
        <v>6</v>
      </c>
      <c r="FA49" s="23">
        <v>18</v>
      </c>
      <c r="FB49" s="22">
        <v>0</v>
      </c>
      <c r="FC49" s="22">
        <v>0</v>
      </c>
      <c r="FD49" s="28">
        <v>18</v>
      </c>
      <c r="FE49" s="59"/>
      <c r="FF49" s="29">
        <v>8</v>
      </c>
      <c r="FG49" s="60" t="str">
        <f t="shared" si="2105"/>
        <v/>
      </c>
      <c r="FH49" s="22"/>
      <c r="FI49" s="22"/>
      <c r="FJ49" s="23"/>
      <c r="FK49" s="22"/>
      <c r="FL49" s="22"/>
      <c r="FM49" s="28"/>
      <c r="FN49" s="59"/>
      <c r="FO49" s="29"/>
      <c r="FP49" s="60" t="str">
        <f t="shared" si="2106"/>
        <v/>
      </c>
      <c r="FQ49" s="22">
        <v>4</v>
      </c>
      <c r="FR49" s="22">
        <v>1</v>
      </c>
      <c r="FS49" s="23">
        <v>5</v>
      </c>
      <c r="FT49" s="22">
        <v>0</v>
      </c>
      <c r="FU49" s="22">
        <v>1</v>
      </c>
      <c r="FV49" s="28">
        <v>6</v>
      </c>
      <c r="FW49" s="59"/>
      <c r="FX49" s="29">
        <v>6</v>
      </c>
      <c r="FY49" s="60" t="str">
        <f t="shared" si="2107"/>
        <v/>
      </c>
      <c r="FZ49" s="22"/>
      <c r="GA49" s="22"/>
      <c r="GB49" s="23"/>
      <c r="GC49" s="22"/>
      <c r="GD49" s="22"/>
      <c r="GE49" s="28"/>
      <c r="GF49" s="59"/>
      <c r="GG49" s="29"/>
      <c r="GH49" s="60" t="str">
        <f t="shared" si="2108"/>
        <v/>
      </c>
      <c r="GI49" s="22">
        <v>7</v>
      </c>
      <c r="GJ49" s="22">
        <v>5</v>
      </c>
      <c r="GK49" s="23">
        <v>12</v>
      </c>
      <c r="GL49" s="22">
        <v>1</v>
      </c>
      <c r="GM49" s="22">
        <v>2</v>
      </c>
      <c r="GN49" s="28">
        <v>15</v>
      </c>
      <c r="GO49" s="59"/>
      <c r="GP49" s="29">
        <v>6</v>
      </c>
      <c r="GQ49" s="60" t="str">
        <f t="shared" si="2109"/>
        <v/>
      </c>
      <c r="GR49" s="22">
        <v>4</v>
      </c>
      <c r="GS49" s="22">
        <v>2</v>
      </c>
      <c r="GT49" s="23">
        <v>6</v>
      </c>
      <c r="GU49" s="22">
        <v>3</v>
      </c>
      <c r="GV49" s="22">
        <v>0</v>
      </c>
      <c r="GW49" s="28">
        <v>9</v>
      </c>
      <c r="GX49" s="59"/>
      <c r="GY49" s="29">
        <v>3</v>
      </c>
      <c r="GZ49" s="60" t="str">
        <f t="shared" si="2110"/>
        <v/>
      </c>
      <c r="HA49" s="22">
        <v>10</v>
      </c>
      <c r="HB49" s="22">
        <v>4</v>
      </c>
      <c r="HC49" s="23">
        <v>14</v>
      </c>
      <c r="HD49" s="22">
        <v>0</v>
      </c>
      <c r="HE49" s="22">
        <v>0</v>
      </c>
      <c r="HF49" s="28">
        <v>14</v>
      </c>
      <c r="HG49" s="59"/>
      <c r="HH49" s="29">
        <v>9</v>
      </c>
      <c r="HI49" s="60" t="str">
        <f t="shared" si="2111"/>
        <v/>
      </c>
      <c r="HJ49" s="22"/>
      <c r="HK49" s="22"/>
      <c r="HL49" s="23"/>
      <c r="HM49" s="22"/>
      <c r="HN49" s="22"/>
      <c r="HO49" s="28"/>
      <c r="HP49" s="59"/>
      <c r="HQ49" s="29"/>
      <c r="HR49" s="60" t="str">
        <f t="shared" si="2112"/>
        <v/>
      </c>
      <c r="HS49" s="22"/>
      <c r="HT49" s="22"/>
      <c r="HU49" s="23"/>
      <c r="HV49" s="22"/>
      <c r="HW49" s="22"/>
      <c r="HX49" s="28"/>
      <c r="HY49" s="59"/>
      <c r="HZ49" s="29"/>
      <c r="IA49" s="60" t="str">
        <f t="shared" si="2113"/>
        <v/>
      </c>
      <c r="IB49" s="22"/>
      <c r="IC49" s="22"/>
      <c r="ID49" s="23"/>
      <c r="IE49" s="22"/>
      <c r="IF49" s="22"/>
      <c r="IG49" s="28"/>
      <c r="IH49" s="59"/>
      <c r="II49" s="29"/>
      <c r="IJ49" s="60" t="str">
        <f t="shared" si="2114"/>
        <v/>
      </c>
      <c r="IK49" s="22">
        <v>5</v>
      </c>
      <c r="IL49" s="22">
        <v>6</v>
      </c>
      <c r="IM49" s="23">
        <v>11</v>
      </c>
      <c r="IN49" s="22">
        <v>1</v>
      </c>
      <c r="IO49" s="22">
        <v>0</v>
      </c>
      <c r="IP49" s="28">
        <v>12</v>
      </c>
      <c r="IQ49" s="59"/>
      <c r="IR49" s="29">
        <v>11</v>
      </c>
      <c r="IS49" s="60" t="str">
        <f t="shared" si="2115"/>
        <v/>
      </c>
      <c r="IT49" s="22"/>
      <c r="IU49" s="22"/>
      <c r="IV49" s="23"/>
      <c r="IW49" s="22"/>
      <c r="IX49" s="22"/>
      <c r="IY49" s="28"/>
      <c r="IZ49" s="59"/>
      <c r="JA49" s="29"/>
      <c r="JB49" s="60" t="str">
        <f t="shared" si="2116"/>
        <v/>
      </c>
      <c r="JC49" s="22">
        <v>17</v>
      </c>
      <c r="JD49" s="22">
        <v>7</v>
      </c>
      <c r="JE49" s="23">
        <v>24</v>
      </c>
      <c r="JF49" s="22">
        <v>5</v>
      </c>
      <c r="JG49" s="22">
        <v>0</v>
      </c>
      <c r="JH49" s="28">
        <v>29</v>
      </c>
      <c r="JI49" s="59"/>
      <c r="JJ49" s="29">
        <v>13</v>
      </c>
      <c r="JK49" s="60" t="str">
        <f t="shared" si="2117"/>
        <v/>
      </c>
      <c r="JL49" s="22">
        <v>6</v>
      </c>
      <c r="JM49" s="22">
        <v>3</v>
      </c>
      <c r="JN49" s="23">
        <v>9</v>
      </c>
      <c r="JO49" s="22">
        <v>1</v>
      </c>
      <c r="JP49" s="22">
        <v>0</v>
      </c>
      <c r="JQ49" s="28">
        <v>10</v>
      </c>
      <c r="JR49" s="59"/>
      <c r="JS49" s="29">
        <v>3</v>
      </c>
      <c r="JT49" s="60" t="str">
        <f t="shared" si="2118"/>
        <v/>
      </c>
      <c r="JU49" s="22"/>
      <c r="JV49" s="22"/>
      <c r="JW49" s="23"/>
      <c r="JX49" s="22"/>
      <c r="JY49" s="22"/>
      <c r="JZ49" s="28"/>
      <c r="KA49" s="59"/>
      <c r="KB49" s="29"/>
      <c r="KC49" s="60" t="str">
        <f t="shared" si="2119"/>
        <v/>
      </c>
      <c r="KD49" s="22"/>
      <c r="KE49" s="22"/>
      <c r="KF49" s="23"/>
      <c r="KG49" s="22"/>
      <c r="KH49" s="22"/>
      <c r="KI49" s="28"/>
      <c r="KJ49" s="59"/>
      <c r="KK49" s="29"/>
      <c r="KL49" s="60" t="str">
        <f t="shared" si="2120"/>
        <v/>
      </c>
      <c r="KM49" s="22"/>
      <c r="KN49" s="22"/>
      <c r="KO49" s="23"/>
      <c r="KP49" s="22"/>
      <c r="KQ49" s="22"/>
      <c r="KR49" s="28"/>
      <c r="KS49" s="59"/>
      <c r="KT49" s="29"/>
      <c r="KU49" s="60" t="str">
        <f t="shared" si="2121"/>
        <v/>
      </c>
      <c r="KV49" s="22">
        <v>10</v>
      </c>
      <c r="KW49" s="22">
        <v>1</v>
      </c>
      <c r="KX49" s="23">
        <v>11</v>
      </c>
      <c r="KY49" s="22">
        <v>1</v>
      </c>
      <c r="KZ49" s="22">
        <v>0</v>
      </c>
      <c r="LA49" s="28">
        <v>12</v>
      </c>
      <c r="LB49" s="59"/>
      <c r="LC49" s="29">
        <v>7</v>
      </c>
      <c r="LD49" s="60" t="str">
        <f t="shared" si="2122"/>
        <v/>
      </c>
      <c r="LE49" s="22">
        <v>4</v>
      </c>
      <c r="LF49" s="22">
        <v>1</v>
      </c>
      <c r="LG49" s="23">
        <v>5</v>
      </c>
      <c r="LH49" s="22">
        <v>2</v>
      </c>
      <c r="LI49" s="22">
        <v>0</v>
      </c>
      <c r="LJ49" s="28">
        <v>7</v>
      </c>
      <c r="LK49" s="59"/>
      <c r="LL49" s="29">
        <v>6</v>
      </c>
      <c r="LM49" s="60" t="str">
        <f t="shared" si="2123"/>
        <v/>
      </c>
      <c r="LN49" s="22">
        <v>5</v>
      </c>
      <c r="LO49" s="22">
        <v>1</v>
      </c>
      <c r="LP49" s="23">
        <v>6</v>
      </c>
      <c r="LQ49" s="22">
        <v>1</v>
      </c>
      <c r="LR49" s="22">
        <v>0</v>
      </c>
      <c r="LS49" s="28">
        <v>7</v>
      </c>
      <c r="LT49" s="59"/>
      <c r="LU49" s="29">
        <v>8</v>
      </c>
      <c r="LV49" s="60" t="str">
        <f t="shared" si="2124"/>
        <v/>
      </c>
      <c r="LW49" s="22"/>
      <c r="LX49" s="22"/>
      <c r="LY49" s="23"/>
      <c r="LZ49" s="22"/>
      <c r="MA49" s="22"/>
      <c r="MB49" s="28"/>
      <c r="MC49" s="59"/>
      <c r="MD49" s="29"/>
      <c r="ME49" s="60" t="str">
        <f t="shared" si="2125"/>
        <v/>
      </c>
      <c r="MF49" s="22"/>
      <c r="MG49" s="22"/>
      <c r="MH49" s="23"/>
      <c r="MI49" s="22"/>
      <c r="MJ49" s="22"/>
      <c r="MK49" s="28"/>
      <c r="ML49" s="59"/>
      <c r="MM49" s="29"/>
      <c r="MN49" s="60" t="str">
        <f t="shared" si="2126"/>
        <v/>
      </c>
      <c r="MO49" s="22"/>
      <c r="MP49" s="22"/>
      <c r="MQ49" s="23"/>
      <c r="MR49" s="22"/>
      <c r="MS49" s="22"/>
      <c r="MT49" s="28"/>
      <c r="MU49" s="59"/>
      <c r="MV49" s="29"/>
      <c r="MW49" s="60" t="str">
        <f t="shared" si="2127"/>
        <v/>
      </c>
      <c r="MX49" s="22">
        <v>7</v>
      </c>
      <c r="MY49" s="22">
        <v>0</v>
      </c>
      <c r="MZ49" s="23">
        <v>7</v>
      </c>
      <c r="NA49" s="22">
        <v>0</v>
      </c>
      <c r="NB49" s="22">
        <v>0</v>
      </c>
      <c r="NC49" s="28">
        <v>7</v>
      </c>
      <c r="ND49" s="59"/>
      <c r="NE49" s="29">
        <v>5</v>
      </c>
      <c r="NF49" s="60"/>
      <c r="NG49" s="22">
        <v>4</v>
      </c>
      <c r="NH49" s="22">
        <v>0</v>
      </c>
      <c r="NI49" s="23">
        <v>4</v>
      </c>
      <c r="NJ49" s="22">
        <v>1</v>
      </c>
      <c r="NK49" s="22">
        <v>0</v>
      </c>
      <c r="NL49" s="28">
        <v>5</v>
      </c>
      <c r="NM49" s="59"/>
      <c r="NN49" s="29">
        <v>8</v>
      </c>
      <c r="NO49" s="60" t="str">
        <f t="shared" si="2128"/>
        <v/>
      </c>
      <c r="NP49" s="22">
        <v>6</v>
      </c>
      <c r="NQ49" s="22">
        <v>7</v>
      </c>
      <c r="NR49" s="23">
        <v>13</v>
      </c>
      <c r="NS49" s="22">
        <v>3</v>
      </c>
      <c r="NT49" s="22">
        <v>1</v>
      </c>
      <c r="NU49" s="28">
        <v>17</v>
      </c>
      <c r="NV49" s="59"/>
      <c r="NW49" s="29">
        <v>12</v>
      </c>
      <c r="NX49" s="60" t="str">
        <f t="shared" si="2129"/>
        <v/>
      </c>
      <c r="NY49" s="22">
        <v>12</v>
      </c>
      <c r="NZ49" s="22">
        <v>10</v>
      </c>
      <c r="OA49" s="23">
        <v>22</v>
      </c>
      <c r="OB49" s="22">
        <v>1</v>
      </c>
      <c r="OC49" s="22">
        <v>0</v>
      </c>
      <c r="OD49" s="28">
        <v>23</v>
      </c>
      <c r="OE49" s="59"/>
      <c r="OF49" s="29">
        <v>9</v>
      </c>
      <c r="OG49" s="60" t="str">
        <f t="shared" si="2130"/>
        <v/>
      </c>
      <c r="OH49" s="22"/>
      <c r="OI49" s="22"/>
      <c r="OJ49" s="23"/>
      <c r="OK49" s="22"/>
      <c r="OL49" s="22"/>
      <c r="OM49" s="28"/>
      <c r="ON49" s="59"/>
      <c r="OO49" s="29"/>
      <c r="OP49" s="60" t="str">
        <f t="shared" si="2131"/>
        <v/>
      </c>
      <c r="OQ49" s="22"/>
      <c r="OR49" s="22"/>
      <c r="OS49" s="23"/>
      <c r="OT49" s="22"/>
      <c r="OU49" s="22"/>
      <c r="OV49" s="28"/>
      <c r="OW49" s="59"/>
      <c r="OX49" s="29"/>
      <c r="OY49" s="60" t="str">
        <f t="shared" si="2132"/>
        <v/>
      </c>
      <c r="OZ49" s="22"/>
      <c r="PA49" s="22"/>
      <c r="PB49" s="23"/>
      <c r="PC49" s="22"/>
      <c r="PD49" s="22"/>
      <c r="PE49" s="28"/>
      <c r="PF49" s="59"/>
      <c r="PG49" s="29"/>
      <c r="PH49" s="60" t="s">
        <v>250</v>
      </c>
      <c r="PI49" s="22">
        <v>2</v>
      </c>
      <c r="PJ49" s="22">
        <v>0</v>
      </c>
      <c r="PK49" s="23">
        <v>2</v>
      </c>
      <c r="PL49" s="22">
        <v>4</v>
      </c>
      <c r="PM49" s="22">
        <v>0</v>
      </c>
      <c r="PN49" s="28">
        <v>6</v>
      </c>
      <c r="PO49" s="59"/>
      <c r="PP49" s="29">
        <v>2</v>
      </c>
      <c r="PQ49" s="60" t="str">
        <f t="shared" si="2133"/>
        <v/>
      </c>
      <c r="PR49" s="22">
        <v>7</v>
      </c>
      <c r="PS49" s="22">
        <v>5</v>
      </c>
      <c r="PT49" s="23">
        <v>12</v>
      </c>
      <c r="PU49" s="22">
        <v>2</v>
      </c>
      <c r="PV49" s="22">
        <v>0</v>
      </c>
      <c r="PW49" s="28">
        <v>14</v>
      </c>
      <c r="PX49" s="59"/>
      <c r="PY49" s="29">
        <v>7</v>
      </c>
      <c r="PZ49" s="60" t="str">
        <f t="shared" si="2134"/>
        <v/>
      </c>
      <c r="QA49" s="22"/>
      <c r="QB49" s="22"/>
      <c r="QC49" s="23"/>
      <c r="QD49" s="22"/>
      <c r="QE49" s="22"/>
      <c r="QF49" s="28"/>
      <c r="QG49" s="59"/>
      <c r="QH49" s="29"/>
      <c r="QI49" s="60" t="str">
        <f t="shared" si="2135"/>
        <v/>
      </c>
      <c r="QJ49" s="22"/>
      <c r="QK49" s="22"/>
      <c r="QL49" s="23"/>
      <c r="QM49" s="22"/>
      <c r="QN49" s="22"/>
      <c r="QO49" s="28"/>
      <c r="QP49" s="59"/>
      <c r="QQ49" s="29"/>
      <c r="QR49" s="60" t="str">
        <f t="shared" si="2136"/>
        <v/>
      </c>
      <c r="QS49" s="22"/>
      <c r="QT49" s="22"/>
      <c r="QU49" s="23"/>
      <c r="QV49" s="22"/>
      <c r="QW49" s="22"/>
      <c r="QX49" s="28"/>
      <c r="QY49" s="59"/>
      <c r="QZ49" s="29"/>
      <c r="RA49" s="60" t="str">
        <f t="shared" si="2137"/>
        <v/>
      </c>
      <c r="RB49" s="22">
        <v>3</v>
      </c>
      <c r="RC49" s="22">
        <v>1</v>
      </c>
      <c r="RD49" s="23">
        <v>4</v>
      </c>
      <c r="RE49" s="22">
        <v>0</v>
      </c>
      <c r="RF49" s="22">
        <v>0</v>
      </c>
      <c r="RG49" s="28">
        <v>4</v>
      </c>
      <c r="RH49" s="59"/>
      <c r="RI49" s="29">
        <v>4</v>
      </c>
      <c r="RJ49" s="60" t="str">
        <f t="shared" si="2138"/>
        <v/>
      </c>
      <c r="RK49" s="22"/>
      <c r="RL49" s="22"/>
      <c r="RM49" s="23"/>
      <c r="RN49" s="22"/>
      <c r="RO49" s="22"/>
      <c r="RP49" s="28"/>
      <c r="RQ49" s="59"/>
      <c r="RR49" s="29"/>
      <c r="RS49" s="60" t="str">
        <f t="shared" si="2139"/>
        <v/>
      </c>
      <c r="RT49" s="22"/>
      <c r="RU49" s="22"/>
      <c r="RV49" s="23"/>
      <c r="RW49" s="22"/>
      <c r="RX49" s="22"/>
      <c r="RY49" s="28"/>
      <c r="RZ49" s="59"/>
      <c r="SA49" s="29"/>
      <c r="SB49" s="60" t="str">
        <f t="shared" si="2140"/>
        <v/>
      </c>
      <c r="SC49" s="22">
        <v>4</v>
      </c>
      <c r="SD49" s="22">
        <v>3</v>
      </c>
      <c r="SE49" s="23">
        <v>7</v>
      </c>
      <c r="SF49" s="22">
        <v>0</v>
      </c>
      <c r="SG49" s="22">
        <v>0</v>
      </c>
      <c r="SH49" s="28">
        <v>7</v>
      </c>
      <c r="SI49" s="59"/>
      <c r="SJ49" s="29">
        <v>1</v>
      </c>
      <c r="SK49" s="60" t="str">
        <f t="shared" si="2141"/>
        <v/>
      </c>
      <c r="SL49" s="22">
        <v>10</v>
      </c>
      <c r="SM49" s="22">
        <v>8</v>
      </c>
      <c r="SN49" s="23">
        <v>18</v>
      </c>
      <c r="SO49" s="22">
        <v>8</v>
      </c>
      <c r="SP49" s="22">
        <v>0</v>
      </c>
      <c r="SQ49" s="28">
        <v>26</v>
      </c>
      <c r="SR49" s="59"/>
      <c r="SS49" s="29">
        <v>7</v>
      </c>
      <c r="ST49" s="60" t="str">
        <f t="shared" si="2142"/>
        <v/>
      </c>
      <c r="SU49" s="22">
        <v>6</v>
      </c>
      <c r="SV49" s="22">
        <v>3</v>
      </c>
      <c r="SW49" s="23">
        <v>9</v>
      </c>
      <c r="SX49" s="22">
        <v>1</v>
      </c>
      <c r="SY49" s="22">
        <v>0</v>
      </c>
      <c r="SZ49" s="28">
        <v>10</v>
      </c>
      <c r="TA49" s="59"/>
      <c r="TB49" s="29">
        <v>4</v>
      </c>
      <c r="TC49" s="60" t="str">
        <f t="shared" si="2143"/>
        <v/>
      </c>
      <c r="TD49" s="22"/>
      <c r="TE49" s="22"/>
      <c r="TF49" s="23"/>
      <c r="TG49" s="22"/>
      <c r="TH49" s="22"/>
      <c r="TI49" s="28"/>
      <c r="TJ49" s="59"/>
      <c r="TK49" s="29"/>
      <c r="TL49" s="60" t="str">
        <f t="shared" si="2144"/>
        <v/>
      </c>
      <c r="TM49" s="22">
        <v>10</v>
      </c>
      <c r="TN49" s="22">
        <v>4</v>
      </c>
      <c r="TO49" s="23">
        <v>14</v>
      </c>
      <c r="TP49" s="22">
        <v>2</v>
      </c>
      <c r="TQ49" s="22">
        <v>0</v>
      </c>
      <c r="TR49" s="28">
        <v>16</v>
      </c>
      <c r="TS49" s="59"/>
      <c r="TT49" s="29">
        <v>4</v>
      </c>
      <c r="TU49" s="60" t="str">
        <f t="shared" si="2145"/>
        <v/>
      </c>
      <c r="TV49" s="22"/>
      <c r="TW49" s="22"/>
      <c r="TX49" s="23"/>
      <c r="TY49" s="22"/>
      <c r="TZ49" s="22"/>
      <c r="UA49" s="28"/>
      <c r="UB49" s="59"/>
      <c r="UC49" s="29"/>
      <c r="UD49" s="60" t="str">
        <f t="shared" si="2146"/>
        <v/>
      </c>
      <c r="UE49" s="22">
        <v>3</v>
      </c>
      <c r="UF49" s="22">
        <v>2</v>
      </c>
      <c r="UG49" s="23">
        <v>5</v>
      </c>
      <c r="UH49" s="22">
        <v>0</v>
      </c>
      <c r="UI49" s="22">
        <v>0</v>
      </c>
      <c r="UJ49" s="28">
        <v>5</v>
      </c>
      <c r="UK49" s="59"/>
      <c r="UL49" s="29">
        <v>8</v>
      </c>
      <c r="UM49" s="60" t="str">
        <f t="shared" si="2147"/>
        <v/>
      </c>
      <c r="UN49" s="22">
        <v>8</v>
      </c>
      <c r="UO49" s="22">
        <v>4</v>
      </c>
      <c r="UP49" s="23">
        <v>12</v>
      </c>
      <c r="UQ49" s="22">
        <v>2</v>
      </c>
      <c r="UR49" s="22">
        <v>0</v>
      </c>
      <c r="US49" s="28">
        <v>14</v>
      </c>
      <c r="UT49" s="59"/>
      <c r="UU49" s="29">
        <v>7</v>
      </c>
      <c r="UV49" s="60" t="str">
        <f t="shared" si="2148"/>
        <v/>
      </c>
      <c r="UW49" s="22">
        <v>4</v>
      </c>
      <c r="UX49" s="22">
        <v>4</v>
      </c>
      <c r="UY49" s="23">
        <v>8</v>
      </c>
      <c r="UZ49" s="22">
        <v>0</v>
      </c>
      <c r="VA49" s="22">
        <v>1</v>
      </c>
      <c r="VB49" s="28">
        <v>9</v>
      </c>
      <c r="VC49" s="59"/>
      <c r="VD49" s="29">
        <v>6</v>
      </c>
      <c r="VE49" s="60" t="str">
        <f t="shared" si="2149"/>
        <v/>
      </c>
      <c r="VF49" s="22">
        <v>5</v>
      </c>
      <c r="VG49" s="22">
        <v>3</v>
      </c>
      <c r="VH49" s="23">
        <v>8</v>
      </c>
      <c r="VI49" s="22">
        <v>0</v>
      </c>
      <c r="VJ49" s="22">
        <v>0</v>
      </c>
      <c r="VK49" s="28">
        <v>8</v>
      </c>
      <c r="VL49" s="59"/>
      <c r="VM49" s="29">
        <v>3</v>
      </c>
      <c r="VN49" s="60" t="str">
        <f t="shared" si="2150"/>
        <v/>
      </c>
      <c r="VO49" s="22"/>
      <c r="VP49" s="22"/>
      <c r="VQ49" s="23"/>
      <c r="VR49" s="22"/>
      <c r="VS49" s="22"/>
      <c r="VT49" s="28"/>
      <c r="VU49" s="59"/>
      <c r="VV49" s="29">
        <v>0</v>
      </c>
      <c r="VW49" s="60" t="str">
        <f t="shared" si="2151"/>
        <v/>
      </c>
      <c r="VX49" s="22">
        <v>1</v>
      </c>
      <c r="VY49" s="22">
        <v>4</v>
      </c>
      <c r="VZ49" s="23">
        <v>5</v>
      </c>
      <c r="WA49" s="22">
        <v>1</v>
      </c>
      <c r="WB49" s="22">
        <v>0</v>
      </c>
      <c r="WC49" s="28">
        <v>6</v>
      </c>
      <c r="WD49" s="59"/>
      <c r="WE49" s="29">
        <v>1</v>
      </c>
      <c r="WF49" s="60" t="str">
        <f t="shared" si="2152"/>
        <v/>
      </c>
      <c r="WG49" s="22"/>
      <c r="WH49" s="22"/>
      <c r="WI49" s="23"/>
      <c r="WJ49" s="22"/>
      <c r="WK49" s="22"/>
      <c r="WL49" s="28"/>
      <c r="WM49" s="59"/>
      <c r="WN49" s="29"/>
      <c r="WO49" s="60" t="str">
        <f t="shared" si="2153"/>
        <v/>
      </c>
      <c r="WP49" s="22">
        <v>1</v>
      </c>
      <c r="WQ49" s="22">
        <v>0</v>
      </c>
      <c r="WR49" s="23">
        <v>1</v>
      </c>
      <c r="WS49" s="22">
        <v>0</v>
      </c>
      <c r="WT49" s="22">
        <v>0</v>
      </c>
      <c r="WU49" s="28">
        <v>1</v>
      </c>
      <c r="WV49" s="59"/>
      <c r="WW49" s="29">
        <v>5</v>
      </c>
      <c r="WX49" s="60" t="str">
        <f t="shared" si="2154"/>
        <v/>
      </c>
      <c r="WY49" s="22">
        <v>2</v>
      </c>
      <c r="WZ49" s="22">
        <v>0</v>
      </c>
      <c r="XA49" s="23">
        <v>2</v>
      </c>
      <c r="XB49" s="22">
        <v>1</v>
      </c>
      <c r="XC49" s="22">
        <v>0</v>
      </c>
      <c r="XD49" s="28">
        <v>3</v>
      </c>
      <c r="XE49" s="59"/>
      <c r="XF49" s="29">
        <v>2</v>
      </c>
      <c r="XG49" s="60" t="str">
        <f t="shared" si="2155"/>
        <v/>
      </c>
      <c r="XH49" s="22"/>
      <c r="XI49" s="22"/>
      <c r="XJ49" s="23"/>
      <c r="XK49" s="22"/>
      <c r="XL49" s="22"/>
      <c r="XM49" s="28"/>
      <c r="XN49" s="59"/>
      <c r="XO49" s="29">
        <v>0</v>
      </c>
      <c r="XP49" s="60" t="str">
        <f t="shared" si="2156"/>
        <v/>
      </c>
      <c r="XQ49" s="22"/>
      <c r="XR49" s="22"/>
      <c r="XS49" s="23"/>
      <c r="XT49" s="22"/>
      <c r="XU49" s="22"/>
      <c r="XV49" s="28"/>
      <c r="XW49" s="59"/>
      <c r="XX49" s="29">
        <v>0</v>
      </c>
      <c r="XY49" s="60" t="str">
        <f t="shared" si="2157"/>
        <v/>
      </c>
      <c r="XZ49" s="22"/>
      <c r="YA49" s="22"/>
      <c r="YB49" s="23"/>
      <c r="YC49" s="22"/>
      <c r="YD49" s="22"/>
      <c r="YE49" s="28"/>
      <c r="YF49" s="59"/>
      <c r="YG49" s="29">
        <v>0</v>
      </c>
      <c r="YH49" s="60" t="str">
        <f t="shared" si="2158"/>
        <v/>
      </c>
      <c r="YI49" s="22">
        <v>3</v>
      </c>
      <c r="YJ49" s="22">
        <v>3</v>
      </c>
      <c r="YK49" s="23">
        <v>6</v>
      </c>
      <c r="YL49" s="22">
        <v>1</v>
      </c>
      <c r="YM49" s="22">
        <v>0</v>
      </c>
      <c r="YN49" s="28">
        <v>7</v>
      </c>
      <c r="YO49" s="59"/>
      <c r="YP49" s="29">
        <v>0</v>
      </c>
      <c r="YQ49" s="60" t="str">
        <f t="shared" si="2159"/>
        <v/>
      </c>
      <c r="YR49" s="22"/>
      <c r="YS49" s="22"/>
      <c r="YT49" s="23"/>
      <c r="YU49" s="22"/>
      <c r="YV49" s="22"/>
      <c r="YW49" s="28"/>
      <c r="YX49" s="59"/>
      <c r="YY49" s="29"/>
      <c r="YZ49" s="60" t="str">
        <f t="shared" si="2160"/>
        <v/>
      </c>
      <c r="ZA49" s="22"/>
      <c r="ZB49" s="22"/>
      <c r="ZC49" s="23"/>
      <c r="ZD49" s="22"/>
      <c r="ZE49" s="22"/>
      <c r="ZF49" s="28"/>
      <c r="ZG49" s="59"/>
      <c r="ZH49" s="29"/>
      <c r="ZI49" s="60" t="str">
        <f t="shared" si="2161"/>
        <v/>
      </c>
      <c r="ZJ49" s="22">
        <v>8</v>
      </c>
      <c r="ZK49" s="22">
        <v>7</v>
      </c>
      <c r="ZL49" s="23">
        <v>15</v>
      </c>
      <c r="ZM49" s="22">
        <v>0</v>
      </c>
      <c r="ZN49" s="22">
        <v>0</v>
      </c>
      <c r="ZO49" s="28">
        <v>15</v>
      </c>
      <c r="ZP49" s="59"/>
      <c r="ZQ49" s="29">
        <v>0</v>
      </c>
      <c r="ZR49" s="60" t="str">
        <f t="shared" si="2162"/>
        <v/>
      </c>
      <c r="ZS49" s="22">
        <v>8</v>
      </c>
      <c r="ZT49" s="22">
        <v>8</v>
      </c>
      <c r="ZU49" s="23">
        <v>16</v>
      </c>
      <c r="ZV49" s="22">
        <v>2</v>
      </c>
      <c r="ZW49" s="22">
        <v>0</v>
      </c>
      <c r="ZX49" s="28">
        <v>18</v>
      </c>
      <c r="ZY49" s="59"/>
      <c r="ZZ49" s="29">
        <v>2</v>
      </c>
      <c r="AAA49" s="60" t="str">
        <f t="shared" si="2163"/>
        <v/>
      </c>
      <c r="AAB49" s="22"/>
      <c r="AAC49" s="22"/>
      <c r="AAD49" s="23"/>
      <c r="AAE49" s="22"/>
      <c r="AAF49" s="22"/>
      <c r="AAG49" s="28"/>
      <c r="AAH49" s="59"/>
      <c r="AAI49" s="29"/>
      <c r="AAJ49" s="60" t="str">
        <f t="shared" si="2164"/>
        <v/>
      </c>
      <c r="AAK49" s="22">
        <v>3</v>
      </c>
      <c r="AAL49" s="22">
        <v>0</v>
      </c>
      <c r="AAM49" s="23">
        <v>3</v>
      </c>
      <c r="AAN49" s="22">
        <v>0</v>
      </c>
      <c r="AAO49" s="22">
        <v>0</v>
      </c>
      <c r="AAP49" s="28">
        <v>3</v>
      </c>
      <c r="AAQ49" s="59"/>
      <c r="AAR49" s="29">
        <v>0</v>
      </c>
      <c r="AAS49" s="60" t="str">
        <f t="shared" si="2165"/>
        <v/>
      </c>
      <c r="AAT49" s="22">
        <v>5</v>
      </c>
      <c r="AAU49" s="22">
        <v>6</v>
      </c>
      <c r="AAV49" s="23">
        <v>11</v>
      </c>
      <c r="AAW49" s="22">
        <v>2</v>
      </c>
      <c r="AAX49" s="22">
        <v>0</v>
      </c>
      <c r="AAY49" s="28">
        <v>13</v>
      </c>
      <c r="AAZ49" s="59"/>
      <c r="ABA49" s="29">
        <v>2</v>
      </c>
      <c r="ABB49" s="60" t="str">
        <f t="shared" si="2166"/>
        <v/>
      </c>
      <c r="ABC49" s="22"/>
      <c r="ABD49" s="22"/>
      <c r="ABE49" s="23"/>
      <c r="ABF49" s="22"/>
      <c r="ABG49" s="22"/>
      <c r="ABH49" s="28"/>
      <c r="ABI49" s="59"/>
      <c r="ABJ49" s="29"/>
      <c r="ABK49" s="60" t="str">
        <f t="shared" si="2167"/>
        <v/>
      </c>
      <c r="ABL49" s="22">
        <v>0</v>
      </c>
      <c r="ABM49" s="22">
        <v>1</v>
      </c>
      <c r="ABN49" s="23">
        <v>1</v>
      </c>
      <c r="ABO49" s="22">
        <v>0</v>
      </c>
      <c r="ABP49" s="22">
        <v>0</v>
      </c>
      <c r="ABQ49" s="28">
        <v>1</v>
      </c>
      <c r="ABR49" s="59"/>
      <c r="ABS49" s="29">
        <v>1</v>
      </c>
      <c r="ABT49" s="60" t="str">
        <f t="shared" si="2168"/>
        <v/>
      </c>
      <c r="ABU49" s="22"/>
      <c r="ABV49" s="22"/>
      <c r="ABW49" s="23"/>
      <c r="ABX49" s="22"/>
      <c r="ABY49" s="22"/>
      <c r="ABZ49" s="28"/>
      <c r="ACA49" s="59"/>
      <c r="ACB49" s="29"/>
      <c r="ACC49" s="60" t="str">
        <f t="shared" si="2169"/>
        <v/>
      </c>
      <c r="ACD49" s="22">
        <v>0</v>
      </c>
      <c r="ACE49" s="22">
        <v>2</v>
      </c>
      <c r="ACF49" s="23">
        <v>2</v>
      </c>
      <c r="ACG49" s="22">
        <v>1</v>
      </c>
      <c r="ACH49" s="22">
        <v>0</v>
      </c>
      <c r="ACI49" s="28">
        <v>3</v>
      </c>
      <c r="ACJ49" s="59"/>
      <c r="ACK49" s="29">
        <v>0</v>
      </c>
      <c r="ACL49" s="60" t="str">
        <f t="shared" si="2170"/>
        <v/>
      </c>
      <c r="ACM49" s="22">
        <v>4</v>
      </c>
      <c r="ACN49" s="22">
        <v>1</v>
      </c>
      <c r="ACO49" s="23">
        <v>5</v>
      </c>
      <c r="ACP49" s="22">
        <v>0</v>
      </c>
      <c r="ACQ49" s="22">
        <v>0</v>
      </c>
      <c r="ACR49" s="28">
        <v>5</v>
      </c>
      <c r="ACS49" s="59"/>
      <c r="ACT49" s="29"/>
      <c r="ACU49" s="60" t="str">
        <f t="shared" si="2171"/>
        <v/>
      </c>
      <c r="ACV49" s="22">
        <v>13</v>
      </c>
      <c r="ACW49" s="22">
        <v>7</v>
      </c>
      <c r="ACX49" s="23">
        <v>20</v>
      </c>
      <c r="ACY49" s="22">
        <v>2</v>
      </c>
      <c r="ACZ49" s="22">
        <v>0</v>
      </c>
      <c r="ADA49" s="28">
        <v>22</v>
      </c>
      <c r="ADB49" s="59"/>
      <c r="ADC49" s="29">
        <v>1</v>
      </c>
      <c r="ADD49" s="60" t="str">
        <f t="shared" si="2172"/>
        <v/>
      </c>
      <c r="ADE49" s="22">
        <v>8</v>
      </c>
      <c r="ADF49" s="22">
        <v>10</v>
      </c>
      <c r="ADG49" s="23">
        <v>18</v>
      </c>
      <c r="ADH49" s="22">
        <v>1</v>
      </c>
      <c r="ADI49" s="22">
        <v>0</v>
      </c>
      <c r="ADJ49" s="28">
        <v>19</v>
      </c>
      <c r="ADK49" s="59"/>
      <c r="ADL49" s="29">
        <v>2</v>
      </c>
      <c r="ADM49" s="60" t="str">
        <f t="shared" si="2173"/>
        <v/>
      </c>
      <c r="ADN49" s="22"/>
      <c r="ADO49" s="22"/>
      <c r="ADP49" s="23"/>
      <c r="ADQ49" s="22"/>
      <c r="ADR49" s="22"/>
      <c r="ADS49" s="28"/>
      <c r="ADT49" s="59"/>
      <c r="ADU49" s="29"/>
      <c r="ADV49" s="60" t="str">
        <f t="shared" si="2174"/>
        <v/>
      </c>
      <c r="ADW49" s="22"/>
      <c r="ADX49" s="22"/>
      <c r="ADY49" s="23"/>
      <c r="ADZ49" s="22"/>
      <c r="AEA49" s="22"/>
      <c r="AEB49" s="28"/>
      <c r="AEC49" s="59"/>
      <c r="AED49" s="29">
        <v>0</v>
      </c>
      <c r="AEE49" s="60" t="str">
        <f t="shared" si="2175"/>
        <v/>
      </c>
      <c r="AEF49" s="22">
        <v>3</v>
      </c>
      <c r="AEG49" s="22">
        <v>4</v>
      </c>
      <c r="AEH49" s="23">
        <v>7</v>
      </c>
      <c r="AEI49" s="22">
        <v>0</v>
      </c>
      <c r="AEJ49" s="22">
        <v>0</v>
      </c>
      <c r="AEK49" s="28">
        <v>7</v>
      </c>
      <c r="AEL49" s="59"/>
      <c r="AEM49" s="29">
        <v>0</v>
      </c>
      <c r="AEN49" s="60" t="str">
        <f t="shared" si="2176"/>
        <v/>
      </c>
      <c r="AEO49" s="22">
        <v>1</v>
      </c>
      <c r="AEP49" s="22">
        <v>5</v>
      </c>
      <c r="AEQ49" s="23">
        <v>6</v>
      </c>
      <c r="AER49" s="22">
        <v>1</v>
      </c>
      <c r="AES49" s="22">
        <v>0</v>
      </c>
      <c r="AET49" s="28">
        <v>7</v>
      </c>
      <c r="AEU49" s="59"/>
      <c r="AEV49" s="29">
        <v>0</v>
      </c>
      <c r="AEW49" s="60" t="str">
        <f t="shared" si="2177"/>
        <v/>
      </c>
      <c r="AEX49" s="22">
        <v>4</v>
      </c>
      <c r="AEY49" s="22">
        <v>3</v>
      </c>
      <c r="AEZ49" s="23">
        <v>7</v>
      </c>
      <c r="AFA49" s="22">
        <v>0</v>
      </c>
      <c r="AFB49" s="22">
        <v>0</v>
      </c>
      <c r="AFC49" s="28">
        <v>7</v>
      </c>
      <c r="AFD49" s="59"/>
      <c r="AFE49" s="29">
        <v>0</v>
      </c>
      <c r="AFF49" s="60" t="str">
        <f t="shared" si="2178"/>
        <v/>
      </c>
      <c r="AFG49" s="22">
        <v>5</v>
      </c>
      <c r="AFH49" s="22">
        <v>5</v>
      </c>
      <c r="AFI49" s="23">
        <v>10</v>
      </c>
      <c r="AFJ49" s="22">
        <v>0</v>
      </c>
      <c r="AFK49" s="22">
        <v>0</v>
      </c>
      <c r="AFL49" s="28">
        <v>10</v>
      </c>
      <c r="AFM49" s="59"/>
      <c r="AFN49" s="29">
        <v>0</v>
      </c>
      <c r="AFO49" s="60" t="str">
        <f t="shared" si="2179"/>
        <v/>
      </c>
      <c r="AFP49" s="22">
        <v>7</v>
      </c>
      <c r="AFQ49" s="22">
        <v>6</v>
      </c>
      <c r="AFR49" s="23">
        <v>13</v>
      </c>
      <c r="AFS49" s="22">
        <v>1</v>
      </c>
      <c r="AFT49" s="22">
        <v>0</v>
      </c>
      <c r="AFU49" s="28">
        <v>14</v>
      </c>
      <c r="AFV49" s="59"/>
      <c r="AFW49" s="29">
        <v>0</v>
      </c>
      <c r="AFX49" s="60" t="str">
        <f t="shared" si="2180"/>
        <v/>
      </c>
      <c r="AFY49" s="22"/>
      <c r="AFZ49" s="22"/>
      <c r="AGA49" s="23"/>
      <c r="AGB49" s="22"/>
      <c r="AGC49" s="22"/>
      <c r="AGD49" s="28"/>
      <c r="AGE49" s="59"/>
      <c r="AGF49" s="29"/>
      <c r="AGG49" s="60" t="str">
        <f t="shared" si="2181"/>
        <v/>
      </c>
      <c r="AGH49" s="22">
        <v>1</v>
      </c>
      <c r="AGI49" s="22">
        <v>1</v>
      </c>
      <c r="AGJ49" s="23">
        <v>2</v>
      </c>
      <c r="AGK49" s="22">
        <v>0</v>
      </c>
      <c r="AGL49" s="22">
        <v>0</v>
      </c>
      <c r="AGM49" s="28">
        <v>2</v>
      </c>
      <c r="AGN49" s="59"/>
      <c r="AGO49" s="29"/>
      <c r="AGP49" s="60" t="str">
        <f t="shared" si="2182"/>
        <v/>
      </c>
      <c r="AGQ49" s="22"/>
      <c r="AGR49" s="22"/>
      <c r="AGS49" s="23"/>
      <c r="AGT49" s="22"/>
      <c r="AGU49" s="22"/>
      <c r="AGV49" s="28"/>
      <c r="AGW49" s="59"/>
      <c r="AGX49" s="29"/>
      <c r="AGY49" s="60" t="str">
        <f t="shared" si="2183"/>
        <v/>
      </c>
      <c r="AGZ49" s="22"/>
      <c r="AHA49" s="22"/>
      <c r="AHB49" s="23"/>
      <c r="AHC49" s="22"/>
      <c r="AHD49" s="22"/>
      <c r="AHE49" s="28"/>
      <c r="AHF49" s="59"/>
      <c r="AHG49" s="29"/>
      <c r="AHH49" s="60" t="str">
        <f t="shared" si="2184"/>
        <v/>
      </c>
      <c r="AHI49" s="22">
        <v>4</v>
      </c>
      <c r="AHJ49" s="22">
        <v>4</v>
      </c>
      <c r="AHK49" s="23">
        <v>8</v>
      </c>
      <c r="AHL49" s="22">
        <v>0</v>
      </c>
      <c r="AHM49" s="22">
        <v>1</v>
      </c>
      <c r="AHN49" s="28">
        <v>9</v>
      </c>
      <c r="AHO49" s="59"/>
      <c r="AHP49" s="29">
        <v>0</v>
      </c>
      <c r="AHQ49" s="60" t="str">
        <f t="shared" si="2185"/>
        <v/>
      </c>
      <c r="AHR49" s="22">
        <v>9</v>
      </c>
      <c r="AHS49" s="22">
        <v>5</v>
      </c>
      <c r="AHT49" s="23">
        <v>14</v>
      </c>
      <c r="AHU49" s="22">
        <v>1</v>
      </c>
      <c r="AHV49" s="22">
        <v>0</v>
      </c>
      <c r="AHW49" s="28">
        <v>15</v>
      </c>
      <c r="AHX49" s="59"/>
      <c r="AHY49" s="29">
        <v>2</v>
      </c>
      <c r="AHZ49" s="60" t="str">
        <f t="shared" si="2186"/>
        <v/>
      </c>
      <c r="AIA49" s="22">
        <v>6</v>
      </c>
      <c r="AIB49" s="22">
        <v>10</v>
      </c>
      <c r="AIC49" s="23">
        <v>16</v>
      </c>
      <c r="AID49" s="22">
        <v>0</v>
      </c>
      <c r="AIE49" s="22">
        <v>0</v>
      </c>
      <c r="AIF49" s="28">
        <v>16</v>
      </c>
      <c r="AIG49" s="59"/>
      <c r="AIH49" s="29">
        <v>1</v>
      </c>
      <c r="AII49" s="60" t="str">
        <f t="shared" si="2187"/>
        <v/>
      </c>
      <c r="AIJ49" s="22"/>
      <c r="AIK49" s="22"/>
      <c r="AIL49" s="23"/>
      <c r="AIM49" s="22"/>
      <c r="AIN49" s="22"/>
      <c r="AIO49" s="28"/>
      <c r="AIP49" s="59"/>
      <c r="AIQ49" s="29"/>
      <c r="AIR49" s="60" t="str">
        <f t="shared" si="2188"/>
        <v/>
      </c>
      <c r="AIS49" s="22"/>
      <c r="AIT49" s="22"/>
      <c r="AIU49" s="23"/>
      <c r="AIV49" s="22"/>
      <c r="AIW49" s="22"/>
      <c r="AIX49" s="28"/>
      <c r="AIY49" s="59"/>
      <c r="AIZ49" s="29"/>
      <c r="AJA49" s="60" t="str">
        <f t="shared" si="2189"/>
        <v/>
      </c>
      <c r="AJB49" s="22">
        <v>2</v>
      </c>
      <c r="AJC49" s="22">
        <v>6</v>
      </c>
      <c r="AJD49" s="23">
        <v>8</v>
      </c>
      <c r="AJE49" s="22">
        <v>3</v>
      </c>
      <c r="AJF49" s="22">
        <v>0</v>
      </c>
      <c r="AJG49" s="28">
        <v>11</v>
      </c>
      <c r="AJH49" s="59"/>
      <c r="AJI49" s="29">
        <v>0</v>
      </c>
      <c r="AJJ49" s="60" t="str">
        <f t="shared" si="2190"/>
        <v/>
      </c>
      <c r="AJK49" s="22">
        <v>5</v>
      </c>
      <c r="AJL49" s="22">
        <v>3</v>
      </c>
      <c r="AJM49" s="23">
        <v>8</v>
      </c>
      <c r="AJN49" s="22">
        <v>1</v>
      </c>
      <c r="AJO49" s="22">
        <v>0</v>
      </c>
      <c r="AJP49" s="28">
        <v>9</v>
      </c>
      <c r="AJQ49" s="59"/>
      <c r="AJR49" s="29">
        <v>1</v>
      </c>
      <c r="AJS49" s="60" t="str">
        <f t="shared" si="2191"/>
        <v/>
      </c>
      <c r="AJT49" s="22">
        <v>5</v>
      </c>
      <c r="AJU49" s="22">
        <v>5</v>
      </c>
      <c r="AJV49" s="23">
        <v>10</v>
      </c>
      <c r="AJW49" s="22">
        <v>1</v>
      </c>
      <c r="AJX49" s="22">
        <v>0</v>
      </c>
      <c r="AJY49" s="28">
        <v>11</v>
      </c>
      <c r="AJZ49" s="59"/>
      <c r="AKA49" s="29">
        <v>1</v>
      </c>
      <c r="AKB49" s="60" t="str">
        <f t="shared" si="2192"/>
        <v/>
      </c>
      <c r="AKC49" s="22">
        <v>3</v>
      </c>
      <c r="AKD49" s="22">
        <v>3</v>
      </c>
      <c r="AKE49" s="23">
        <v>6</v>
      </c>
      <c r="AKF49" s="22">
        <v>0</v>
      </c>
      <c r="AKG49" s="22">
        <v>0</v>
      </c>
      <c r="AKH49" s="28">
        <v>6</v>
      </c>
      <c r="AKI49" s="59"/>
      <c r="AKJ49" s="29"/>
      <c r="AKK49" s="60" t="str">
        <f t="shared" si="2193"/>
        <v/>
      </c>
      <c r="AKL49" s="22">
        <v>4</v>
      </c>
      <c r="AKM49" s="22">
        <v>2</v>
      </c>
      <c r="AKN49" s="23">
        <v>6</v>
      </c>
      <c r="AKO49" s="22">
        <v>3</v>
      </c>
      <c r="AKP49" s="22">
        <v>0</v>
      </c>
      <c r="AKQ49" s="28">
        <v>9</v>
      </c>
      <c r="AKR49" s="59"/>
      <c r="AKS49" s="29">
        <v>0</v>
      </c>
      <c r="AKT49" s="60" t="str">
        <f t="shared" si="2194"/>
        <v/>
      </c>
      <c r="AKU49" s="22"/>
      <c r="AKV49" s="22"/>
      <c r="AKW49" s="23"/>
      <c r="AKX49" s="22"/>
      <c r="AKY49" s="22"/>
      <c r="AKZ49" s="28"/>
      <c r="ALA49" s="59"/>
      <c r="ALB49" s="29"/>
      <c r="ALC49" s="60" t="str">
        <f t="shared" si="2195"/>
        <v/>
      </c>
      <c r="ALD49" s="22"/>
      <c r="ALE49" s="22"/>
      <c r="ALF49" s="23"/>
      <c r="ALG49" s="22"/>
      <c r="ALH49" s="22"/>
      <c r="ALI49" s="28"/>
      <c r="ALJ49" s="59"/>
      <c r="ALK49" s="29">
        <v>0</v>
      </c>
      <c r="ALL49" s="60" t="str">
        <f t="shared" si="2196"/>
        <v/>
      </c>
      <c r="ALM49" s="22">
        <v>6</v>
      </c>
      <c r="ALN49" s="22">
        <v>4</v>
      </c>
      <c r="ALO49" s="23">
        <v>10</v>
      </c>
      <c r="ALP49" s="22">
        <v>2</v>
      </c>
      <c r="ALQ49" s="22">
        <v>0</v>
      </c>
      <c r="ALR49" s="28">
        <v>12</v>
      </c>
      <c r="ALS49" s="59"/>
      <c r="ALT49" s="29">
        <v>0</v>
      </c>
      <c r="ALU49" s="60" t="str">
        <f t="shared" si="2197"/>
        <v/>
      </c>
      <c r="ALV49" s="22">
        <v>1</v>
      </c>
      <c r="ALW49" s="22">
        <v>0</v>
      </c>
      <c r="ALX49" s="23">
        <v>1</v>
      </c>
      <c r="ALY49" s="22">
        <v>0</v>
      </c>
      <c r="ALZ49" s="22">
        <v>0</v>
      </c>
      <c r="AMA49" s="28">
        <v>1</v>
      </c>
      <c r="AMB49" s="59"/>
      <c r="AMC49" s="29"/>
      <c r="AMD49" s="60" t="str">
        <f t="shared" si="2198"/>
        <v/>
      </c>
      <c r="AME49" s="22">
        <v>5</v>
      </c>
      <c r="AMF49" s="22">
        <v>3</v>
      </c>
      <c r="AMG49" s="23">
        <v>8</v>
      </c>
      <c r="AMH49" s="22">
        <v>0</v>
      </c>
      <c r="AMI49" s="22">
        <v>0</v>
      </c>
      <c r="AMJ49" s="28">
        <v>8</v>
      </c>
      <c r="AMK49" s="59"/>
      <c r="AML49" s="29"/>
      <c r="AMM49" s="60" t="str">
        <f t="shared" si="2199"/>
        <v/>
      </c>
      <c r="AMN49" s="22">
        <v>3</v>
      </c>
      <c r="AMO49" s="22">
        <v>3</v>
      </c>
      <c r="AMP49" s="23">
        <v>6</v>
      </c>
      <c r="AMQ49" s="22">
        <v>2</v>
      </c>
      <c r="AMR49" s="22">
        <v>1</v>
      </c>
      <c r="AMS49" s="28">
        <v>9</v>
      </c>
      <c r="AMT49" s="59"/>
      <c r="AMU49" s="29">
        <v>1</v>
      </c>
      <c r="AMV49" s="60" t="str">
        <f t="shared" si="2200"/>
        <v/>
      </c>
      <c r="AMW49" s="22"/>
      <c r="AMX49" s="22"/>
      <c r="AMY49" s="23"/>
      <c r="AMZ49" s="22"/>
      <c r="ANA49" s="22"/>
      <c r="ANB49" s="28"/>
      <c r="ANC49" s="59"/>
      <c r="AND49" s="29"/>
      <c r="ANE49" s="60" t="str">
        <f t="shared" si="2201"/>
        <v/>
      </c>
      <c r="ANF49" s="22">
        <v>0</v>
      </c>
      <c r="ANG49" s="22">
        <v>0</v>
      </c>
      <c r="ANH49" s="23">
        <v>0</v>
      </c>
      <c r="ANI49" s="22">
        <v>1</v>
      </c>
      <c r="ANJ49" s="22">
        <v>0</v>
      </c>
      <c r="ANK49" s="28">
        <v>1</v>
      </c>
      <c r="ANL49" s="59"/>
      <c r="ANM49" s="29"/>
      <c r="ANN49" s="60" t="str">
        <f t="shared" si="2202"/>
        <v/>
      </c>
      <c r="ANO49" s="22">
        <v>1</v>
      </c>
      <c r="ANP49" s="22">
        <v>0</v>
      </c>
      <c r="ANQ49" s="23">
        <v>1</v>
      </c>
      <c r="ANR49" s="22">
        <v>0</v>
      </c>
      <c r="ANS49" s="22">
        <v>0</v>
      </c>
      <c r="ANT49" s="28">
        <v>1</v>
      </c>
      <c r="ANU49" s="59"/>
      <c r="ANV49" s="29">
        <v>1</v>
      </c>
      <c r="ANW49" s="60" t="str">
        <f t="shared" si="2203"/>
        <v/>
      </c>
      <c r="ANX49" s="22">
        <v>4</v>
      </c>
      <c r="ANY49" s="22">
        <v>2</v>
      </c>
      <c r="ANZ49" s="23">
        <v>6</v>
      </c>
      <c r="AOA49" s="22">
        <v>0</v>
      </c>
      <c r="AOB49" s="22">
        <v>0</v>
      </c>
      <c r="AOC49" s="28">
        <v>6</v>
      </c>
      <c r="AOD49" s="59"/>
      <c r="AOE49" s="29">
        <v>2</v>
      </c>
      <c r="AOF49" s="60" t="str">
        <f t="shared" si="2204"/>
        <v/>
      </c>
      <c r="AOG49" s="22"/>
      <c r="AOH49" s="22"/>
      <c r="AOI49" s="23"/>
      <c r="AOJ49" s="22"/>
      <c r="AOK49" s="22"/>
      <c r="AOL49" s="28"/>
      <c r="AOM49" s="59"/>
      <c r="AON49" s="29"/>
      <c r="AOO49" s="60" t="str">
        <f t="shared" si="2205"/>
        <v/>
      </c>
      <c r="AOP49" s="22"/>
      <c r="AOQ49" s="22"/>
      <c r="AOR49" s="23"/>
      <c r="AOS49" s="22"/>
      <c r="AOT49" s="22"/>
      <c r="AOU49" s="28"/>
      <c r="AOV49" s="59"/>
      <c r="AOW49" s="29">
        <v>0</v>
      </c>
      <c r="AOX49" s="60" t="str">
        <f t="shared" si="2206"/>
        <v/>
      </c>
      <c r="AOY49" s="22">
        <v>6</v>
      </c>
      <c r="AOZ49" s="22">
        <v>3</v>
      </c>
      <c r="APA49" s="23">
        <v>9</v>
      </c>
      <c r="APB49" s="22">
        <v>2</v>
      </c>
      <c r="APC49" s="22">
        <v>0</v>
      </c>
      <c r="APD49" s="28">
        <v>11</v>
      </c>
      <c r="APE49" s="59"/>
      <c r="APF49" s="29"/>
      <c r="APG49" s="60" t="str">
        <f t="shared" si="2207"/>
        <v/>
      </c>
      <c r="APH49" s="22">
        <v>7</v>
      </c>
      <c r="API49" s="22">
        <v>1</v>
      </c>
      <c r="APJ49" s="23">
        <v>8</v>
      </c>
      <c r="APK49" s="22">
        <v>1</v>
      </c>
      <c r="APL49" s="22">
        <v>0</v>
      </c>
      <c r="APM49" s="28">
        <v>9</v>
      </c>
      <c r="APN49" s="59"/>
      <c r="APO49" s="29">
        <v>0</v>
      </c>
      <c r="APP49" s="60" t="str">
        <f t="shared" si="2208"/>
        <v/>
      </c>
      <c r="APQ49" s="22"/>
      <c r="APR49" s="22"/>
      <c r="APS49" s="23"/>
      <c r="APT49" s="22"/>
      <c r="APU49" s="22"/>
      <c r="APV49" s="28"/>
      <c r="APW49" s="59"/>
      <c r="APX49" s="29"/>
      <c r="APY49" s="60" t="str">
        <f t="shared" si="2209"/>
        <v/>
      </c>
      <c r="APZ49" s="22"/>
      <c r="AQA49" s="22"/>
      <c r="AQB49" s="23"/>
      <c r="AQC49" s="22"/>
      <c r="AQD49" s="22"/>
      <c r="AQE49" s="28"/>
      <c r="AQF49" s="59"/>
      <c r="AQG49" s="29">
        <v>0</v>
      </c>
      <c r="AQH49" s="60" t="str">
        <f t="shared" si="2210"/>
        <v/>
      </c>
      <c r="AQI49" s="22">
        <v>4</v>
      </c>
      <c r="AQJ49" s="22">
        <v>3</v>
      </c>
      <c r="AQK49" s="23">
        <v>7</v>
      </c>
      <c r="AQL49" s="22">
        <v>0</v>
      </c>
      <c r="AQM49" s="22">
        <v>0</v>
      </c>
      <c r="AQN49" s="28">
        <v>7</v>
      </c>
      <c r="AQO49" s="59"/>
      <c r="AQP49" s="29">
        <v>1</v>
      </c>
      <c r="AQQ49" s="60" t="str">
        <f t="shared" si="2211"/>
        <v/>
      </c>
      <c r="AQR49" s="22"/>
      <c r="AQS49" s="22"/>
      <c r="AQT49" s="23"/>
      <c r="AQU49" s="22"/>
      <c r="AQV49" s="22"/>
      <c r="AQW49" s="28"/>
      <c r="AQX49" s="59"/>
      <c r="AQY49" s="29"/>
      <c r="AQZ49" s="60" t="str">
        <f t="shared" si="2212"/>
        <v/>
      </c>
      <c r="ARA49" s="22"/>
      <c r="ARB49" s="22"/>
      <c r="ARC49" s="23"/>
      <c r="ARD49" s="22"/>
      <c r="ARE49" s="22"/>
      <c r="ARF49" s="28"/>
      <c r="ARG49" s="59"/>
      <c r="ARH49" s="29">
        <v>0</v>
      </c>
      <c r="ARI49" s="60" t="str">
        <f t="shared" si="2213"/>
        <v/>
      </c>
      <c r="ARJ49" s="22">
        <v>6</v>
      </c>
      <c r="ARK49" s="22">
        <v>0</v>
      </c>
      <c r="ARL49" s="23">
        <v>6</v>
      </c>
      <c r="ARM49" s="22">
        <v>2</v>
      </c>
      <c r="ARN49" s="22">
        <v>0</v>
      </c>
      <c r="ARO49" s="28">
        <v>8</v>
      </c>
      <c r="ARP49" s="59"/>
      <c r="ARQ49" s="29">
        <v>1</v>
      </c>
      <c r="ARR49" s="60" t="str">
        <f t="shared" si="2214"/>
        <v/>
      </c>
      <c r="ARS49" s="22">
        <v>7</v>
      </c>
      <c r="ART49" s="22">
        <v>3</v>
      </c>
      <c r="ARU49" s="23">
        <v>10</v>
      </c>
      <c r="ARV49" s="22">
        <v>1</v>
      </c>
      <c r="ARW49" s="22">
        <v>0</v>
      </c>
      <c r="ARX49" s="28">
        <v>11</v>
      </c>
      <c r="ARY49" s="59"/>
      <c r="ARZ49" s="29">
        <v>1</v>
      </c>
      <c r="ASA49" s="60" t="str">
        <f t="shared" si="2215"/>
        <v/>
      </c>
      <c r="ASB49" s="22"/>
      <c r="ASC49" s="22"/>
      <c r="ASD49" s="23"/>
      <c r="ASE49" s="22"/>
      <c r="ASF49" s="22"/>
      <c r="ASG49" s="28"/>
      <c r="ASH49" s="59"/>
      <c r="ASI49" s="29"/>
      <c r="ASJ49" s="60" t="str">
        <f t="shared" si="2216"/>
        <v/>
      </c>
      <c r="ASK49" s="22">
        <v>3</v>
      </c>
      <c r="ASL49" s="22">
        <v>2</v>
      </c>
      <c r="ASM49" s="23">
        <v>5</v>
      </c>
      <c r="ASN49" s="22">
        <v>1</v>
      </c>
      <c r="ASO49" s="22">
        <v>0</v>
      </c>
      <c r="ASP49" s="28">
        <v>6</v>
      </c>
      <c r="ASQ49" s="59"/>
      <c r="ASR49" s="29">
        <v>1</v>
      </c>
      <c r="ASS49" s="60" t="str">
        <f t="shared" si="2217"/>
        <v/>
      </c>
      <c r="AST49" s="22">
        <v>7</v>
      </c>
      <c r="ASU49" s="22">
        <v>4</v>
      </c>
      <c r="ASV49" s="23">
        <v>11</v>
      </c>
      <c r="ASW49" s="22">
        <v>2</v>
      </c>
      <c r="ASX49" s="22">
        <v>0</v>
      </c>
      <c r="ASY49" s="28">
        <v>13</v>
      </c>
      <c r="ASZ49" s="59"/>
      <c r="ATA49" s="29">
        <v>0</v>
      </c>
      <c r="ATB49" s="60" t="str">
        <f t="shared" si="2218"/>
        <v/>
      </c>
      <c r="ATC49" s="22">
        <v>7</v>
      </c>
      <c r="ATD49" s="22">
        <v>9</v>
      </c>
      <c r="ATE49" s="23">
        <v>16</v>
      </c>
      <c r="ATF49" s="22">
        <v>1</v>
      </c>
      <c r="ATG49" s="22">
        <v>0</v>
      </c>
      <c r="ATH49" s="28">
        <v>17</v>
      </c>
      <c r="ATI49" s="59"/>
      <c r="ATJ49" s="29">
        <v>0</v>
      </c>
      <c r="ATK49" s="60" t="str">
        <f t="shared" si="2219"/>
        <v/>
      </c>
      <c r="ATL49" s="22"/>
      <c r="ATM49" s="22"/>
      <c r="ATN49" s="23"/>
      <c r="ATO49" s="22"/>
      <c r="ATP49" s="22"/>
      <c r="ATQ49" s="28"/>
      <c r="ATR49" s="59"/>
      <c r="ATS49" s="29" t="s">
        <v>257</v>
      </c>
      <c r="ATT49" s="60" t="str">
        <f t="shared" si="2220"/>
        <v/>
      </c>
      <c r="ATU49" s="22"/>
      <c r="ATV49" s="22"/>
      <c r="ATW49" s="23"/>
      <c r="ATX49" s="22"/>
      <c r="ATY49" s="22"/>
      <c r="ATZ49" s="46"/>
      <c r="AUD49" s="21">
        <v>5</v>
      </c>
      <c r="AUE49" s="22">
        <v>7</v>
      </c>
      <c r="AUF49" s="23">
        <v>12</v>
      </c>
      <c r="AUG49" s="22">
        <v>1</v>
      </c>
      <c r="AUH49" s="22">
        <v>0</v>
      </c>
      <c r="AUI49" s="46">
        <v>13</v>
      </c>
      <c r="AUM49" s="21"/>
      <c r="AUN49" s="22"/>
      <c r="AUO49" s="23"/>
      <c r="AUP49" s="22"/>
      <c r="AUQ49" s="22"/>
      <c r="AUR49" s="46"/>
      <c r="AUV49" s="21">
        <v>2</v>
      </c>
      <c r="AUW49" s="22">
        <v>2</v>
      </c>
      <c r="AUX49" s="23">
        <v>4</v>
      </c>
      <c r="AUY49" s="22">
        <v>0</v>
      </c>
      <c r="AUZ49" s="22">
        <v>0</v>
      </c>
      <c r="AVA49" s="46">
        <v>4</v>
      </c>
      <c r="AVE49" s="21"/>
      <c r="AVF49" s="22"/>
      <c r="AVG49" s="23"/>
      <c r="AVH49" s="22"/>
      <c r="AVI49" s="22"/>
      <c r="AVJ49" s="46"/>
      <c r="AVN49" s="21">
        <v>6</v>
      </c>
      <c r="AVO49" s="22">
        <v>10</v>
      </c>
      <c r="AVP49" s="23">
        <v>16</v>
      </c>
      <c r="AVQ49" s="22">
        <v>1</v>
      </c>
      <c r="AVR49" s="22">
        <v>1</v>
      </c>
      <c r="AVS49" s="46">
        <v>18</v>
      </c>
      <c r="AVW49" s="21">
        <v>10</v>
      </c>
      <c r="AVX49" s="22">
        <v>4</v>
      </c>
      <c r="AVY49" s="23">
        <v>14</v>
      </c>
      <c r="AVZ49" s="22">
        <v>0</v>
      </c>
      <c r="AWA49" s="22">
        <v>1</v>
      </c>
      <c r="AWB49" s="46">
        <v>15</v>
      </c>
      <c r="AWF49" s="21">
        <v>7</v>
      </c>
      <c r="AWG49" s="22">
        <v>3</v>
      </c>
      <c r="AWH49" s="23">
        <v>10</v>
      </c>
      <c r="AWI49" s="22">
        <v>0</v>
      </c>
      <c r="AWJ49" s="22">
        <v>0</v>
      </c>
      <c r="AWK49" s="46">
        <v>10</v>
      </c>
      <c r="AWO49" s="21">
        <v>6</v>
      </c>
      <c r="AWP49" s="22">
        <v>9</v>
      </c>
      <c r="AWQ49" s="23">
        <v>15</v>
      </c>
      <c r="AWR49" s="22">
        <v>2</v>
      </c>
      <c r="AWS49" s="22">
        <v>0</v>
      </c>
      <c r="AWT49" s="46">
        <v>17</v>
      </c>
      <c r="AWX49" s="21"/>
      <c r="AWY49" s="22"/>
      <c r="AWZ49" s="23"/>
      <c r="AXA49" s="22"/>
      <c r="AXB49" s="22"/>
      <c r="AXC49" s="46"/>
      <c r="AXG49" s="21"/>
      <c r="AXH49" s="22"/>
      <c r="AXI49" s="23"/>
      <c r="AXJ49" s="22"/>
      <c r="AXK49" s="22"/>
      <c r="AXL49" s="46"/>
      <c r="AXP49" s="21">
        <v>1</v>
      </c>
      <c r="AXQ49" s="22">
        <v>2</v>
      </c>
      <c r="AXR49" s="23">
        <v>3</v>
      </c>
      <c r="AXS49" s="22">
        <v>0</v>
      </c>
      <c r="AXT49" s="22">
        <v>0</v>
      </c>
      <c r="AXU49" s="46">
        <v>3</v>
      </c>
      <c r="AXY49" s="21">
        <v>12</v>
      </c>
      <c r="AXZ49" s="22">
        <v>5</v>
      </c>
      <c r="AYA49" s="23">
        <v>17</v>
      </c>
      <c r="AYB49" s="22">
        <v>2</v>
      </c>
      <c r="AYC49" s="22">
        <v>0</v>
      </c>
      <c r="AYD49" s="46">
        <v>19</v>
      </c>
      <c r="AYH49" s="21"/>
      <c r="AYI49" s="22"/>
      <c r="AYJ49" s="23"/>
      <c r="AYK49" s="22"/>
      <c r="AYL49" s="22"/>
      <c r="AYM49" s="46"/>
      <c r="AYQ49" s="21">
        <v>8</v>
      </c>
      <c r="AYR49" s="22">
        <v>7</v>
      </c>
      <c r="AYS49" s="23">
        <v>15</v>
      </c>
      <c r="AYT49" s="22">
        <v>1</v>
      </c>
      <c r="AYU49" s="22">
        <v>0</v>
      </c>
      <c r="AYV49" s="46">
        <v>16</v>
      </c>
      <c r="AYZ49" s="21">
        <v>10</v>
      </c>
      <c r="AZA49" s="22">
        <v>8</v>
      </c>
      <c r="AZB49" s="23">
        <v>18</v>
      </c>
      <c r="AZC49" s="22">
        <v>2</v>
      </c>
      <c r="AZD49" s="22">
        <v>0</v>
      </c>
      <c r="AZE49" s="46">
        <v>20</v>
      </c>
      <c r="AZI49" s="21"/>
      <c r="AZJ49" s="22"/>
      <c r="AZK49" s="23"/>
      <c r="AZL49" s="22"/>
      <c r="AZM49" s="22"/>
      <c r="AZN49" s="46"/>
      <c r="AZR49" s="21">
        <v>2</v>
      </c>
      <c r="AZS49" s="22">
        <v>1</v>
      </c>
      <c r="AZT49" s="23">
        <v>3</v>
      </c>
      <c r="AZU49" s="22">
        <v>1</v>
      </c>
      <c r="AZV49" s="22">
        <v>0</v>
      </c>
      <c r="AZW49" s="46">
        <v>4</v>
      </c>
      <c r="BAA49" s="21">
        <v>3</v>
      </c>
      <c r="BAB49" s="22">
        <v>3</v>
      </c>
      <c r="BAC49" s="23">
        <v>6</v>
      </c>
      <c r="BAD49" s="22">
        <v>3</v>
      </c>
      <c r="BAE49" s="22">
        <v>0</v>
      </c>
      <c r="BAF49" s="46">
        <v>9</v>
      </c>
      <c r="BAJ49" s="21"/>
      <c r="BAK49" s="22"/>
      <c r="BAL49" s="23"/>
      <c r="BAM49" s="22"/>
      <c r="BAN49" s="22"/>
      <c r="BAO49" s="46"/>
      <c r="BAS49" s="21">
        <v>4</v>
      </c>
      <c r="BAT49" s="22">
        <v>4</v>
      </c>
      <c r="BAU49" s="23">
        <v>8</v>
      </c>
      <c r="BAV49" s="22">
        <v>2</v>
      </c>
      <c r="BAW49" s="22">
        <v>0</v>
      </c>
      <c r="BAX49" s="46">
        <v>10</v>
      </c>
      <c r="BBB49" s="21">
        <v>5</v>
      </c>
      <c r="BBC49" s="22">
        <v>2</v>
      </c>
      <c r="BBD49" s="23">
        <v>7</v>
      </c>
      <c r="BBE49" s="22">
        <v>0</v>
      </c>
      <c r="BBF49" s="22">
        <v>0</v>
      </c>
      <c r="BBG49" s="46">
        <v>7</v>
      </c>
      <c r="BBK49" s="21">
        <v>9</v>
      </c>
      <c r="BBL49" s="22">
        <v>8</v>
      </c>
      <c r="BBM49" s="23">
        <v>17</v>
      </c>
      <c r="BBN49" s="22">
        <v>0</v>
      </c>
      <c r="BBO49" s="22">
        <v>0</v>
      </c>
      <c r="BBP49" s="46">
        <v>17</v>
      </c>
      <c r="BBT49" s="21"/>
      <c r="BBU49" s="22"/>
      <c r="BBV49" s="23"/>
      <c r="BBW49" s="22"/>
      <c r="BBX49" s="22"/>
      <c r="BBY49" s="46"/>
      <c r="BCC49" s="21">
        <v>4</v>
      </c>
      <c r="BCD49" s="22">
        <v>6</v>
      </c>
      <c r="BCE49" s="23">
        <v>10</v>
      </c>
      <c r="BCF49" s="22">
        <v>2</v>
      </c>
      <c r="BCG49" s="22">
        <v>1</v>
      </c>
      <c r="BCH49" s="46">
        <v>13</v>
      </c>
      <c r="BCL49" s="21">
        <v>7</v>
      </c>
      <c r="BCM49" s="22">
        <v>7</v>
      </c>
      <c r="BCN49" s="23">
        <v>14</v>
      </c>
      <c r="BCO49" s="22">
        <v>1</v>
      </c>
      <c r="BCP49" s="22">
        <v>0</v>
      </c>
      <c r="BCQ49" s="46">
        <v>15</v>
      </c>
      <c r="BCU49" s="21"/>
      <c r="BCV49" s="22"/>
      <c r="BCW49" s="23"/>
      <c r="BCX49" s="22"/>
      <c r="BCY49" s="22"/>
      <c r="BCZ49" s="46"/>
      <c r="BDD49" s="21">
        <v>4</v>
      </c>
      <c r="BDE49" s="22">
        <v>3</v>
      </c>
      <c r="BDF49" s="23">
        <v>7</v>
      </c>
      <c r="BDG49" s="22">
        <v>0</v>
      </c>
      <c r="BDH49" s="22">
        <v>0</v>
      </c>
      <c r="BDI49" s="46">
        <v>7</v>
      </c>
      <c r="BDM49" s="21">
        <v>3</v>
      </c>
      <c r="BDN49" s="22">
        <v>4</v>
      </c>
      <c r="BDO49" s="23">
        <v>7</v>
      </c>
      <c r="BDP49" s="22">
        <v>2</v>
      </c>
      <c r="BDQ49" s="22">
        <v>0</v>
      </c>
      <c r="BDR49" s="46">
        <v>9</v>
      </c>
      <c r="BDV49" s="21"/>
      <c r="BDW49" s="22"/>
      <c r="BDX49" s="23"/>
      <c r="BDY49" s="22"/>
      <c r="BDZ49" s="22"/>
      <c r="BEA49" s="46"/>
      <c r="BEE49" s="21"/>
      <c r="BEF49" s="22"/>
      <c r="BEG49" s="23"/>
      <c r="BEH49" s="22"/>
      <c r="BEI49" s="22"/>
      <c r="BEJ49" s="46"/>
      <c r="BEN49" s="21"/>
      <c r="BEO49" s="22"/>
      <c r="BEP49" s="23"/>
      <c r="BEQ49" s="22"/>
      <c r="BER49" s="22"/>
      <c r="BES49" s="46"/>
      <c r="BEW49" s="21"/>
      <c r="BEX49" s="22"/>
      <c r="BEY49" s="23"/>
      <c r="BEZ49" s="22"/>
      <c r="BFA49" s="22"/>
      <c r="BFB49" s="46"/>
      <c r="BFF49" s="21"/>
      <c r="BFG49" s="22"/>
      <c r="BFH49" s="23"/>
      <c r="BFI49" s="22"/>
      <c r="BFJ49" s="22"/>
      <c r="BFK49" s="46"/>
      <c r="BFO49" s="21"/>
      <c r="BFP49" s="22"/>
      <c r="BFQ49" s="23"/>
      <c r="BFR49" s="22"/>
      <c r="BFS49" s="22"/>
      <c r="BFT49" s="46"/>
      <c r="BFX49" s="21"/>
      <c r="BFY49" s="22"/>
      <c r="BFZ49" s="23"/>
      <c r="BGA49" s="22"/>
      <c r="BGB49" s="22"/>
      <c r="BGC49" s="46"/>
      <c r="BGG49" s="21"/>
      <c r="BGH49" s="22"/>
      <c r="BGI49" s="23"/>
      <c r="BGJ49" s="22"/>
      <c r="BGK49" s="22"/>
      <c r="BGL49" s="46"/>
      <c r="BGP49" s="21"/>
      <c r="BGQ49" s="22"/>
      <c r="BGR49" s="23"/>
      <c r="BGS49" s="22"/>
      <c r="BGT49" s="22"/>
      <c r="BGU49" s="46"/>
      <c r="BGY49" s="21"/>
      <c r="BGZ49" s="22"/>
      <c r="BHA49" s="23"/>
      <c r="BHB49" s="22"/>
      <c r="BHC49" s="22"/>
      <c r="BHD49" s="46"/>
      <c r="BHH49" s="21">
        <v>3</v>
      </c>
      <c r="BHI49" s="22">
        <v>4</v>
      </c>
      <c r="BHJ49" s="23">
        <v>7</v>
      </c>
      <c r="BHK49" s="22">
        <v>0</v>
      </c>
      <c r="BHL49" s="22">
        <v>1</v>
      </c>
      <c r="BHM49" s="46">
        <v>8</v>
      </c>
      <c r="BHQ49" s="21">
        <v>7</v>
      </c>
      <c r="BHR49" s="22">
        <v>4</v>
      </c>
      <c r="BHS49" s="23">
        <v>11</v>
      </c>
      <c r="BHT49" s="22">
        <v>1</v>
      </c>
      <c r="BHU49" s="22">
        <v>0</v>
      </c>
      <c r="BHV49" s="46">
        <v>12</v>
      </c>
      <c r="BHW49" s="19"/>
      <c r="BHX49" s="19"/>
      <c r="BHY49" s="19"/>
      <c r="BHZ49" s="21">
        <v>6</v>
      </c>
      <c r="BIA49" s="22">
        <v>6</v>
      </c>
      <c r="BIB49" s="23">
        <v>12</v>
      </c>
      <c r="BIC49" s="22">
        <v>2</v>
      </c>
      <c r="BID49" s="22">
        <v>0</v>
      </c>
      <c r="BIE49" s="46">
        <v>14</v>
      </c>
      <c r="BII49" s="21">
        <v>10</v>
      </c>
      <c r="BIJ49" s="22">
        <v>5</v>
      </c>
      <c r="BIK49" s="23">
        <v>15</v>
      </c>
      <c r="BIL49" s="22">
        <v>2</v>
      </c>
      <c r="BIM49" s="22">
        <v>1</v>
      </c>
      <c r="BIN49" s="46">
        <v>18</v>
      </c>
      <c r="BIR49" s="21">
        <v>11</v>
      </c>
      <c r="BIS49" s="22">
        <v>7</v>
      </c>
      <c r="BIT49" s="23">
        <v>18</v>
      </c>
      <c r="BIU49" s="22">
        <v>1</v>
      </c>
      <c r="BIV49" s="22">
        <v>0</v>
      </c>
      <c r="BIW49" s="46">
        <v>19</v>
      </c>
      <c r="BJA49" s="21"/>
      <c r="BJB49" s="22"/>
      <c r="BJC49" s="23"/>
      <c r="BJD49" s="22"/>
      <c r="BJE49" s="22"/>
      <c r="BJF49" s="46"/>
      <c r="BJJ49" s="21">
        <v>3</v>
      </c>
      <c r="BJK49" s="22">
        <v>1</v>
      </c>
      <c r="BJL49" s="23">
        <v>4</v>
      </c>
      <c r="BJM49" s="22">
        <v>0</v>
      </c>
      <c r="BJN49" s="22">
        <v>0</v>
      </c>
      <c r="BJO49" s="46">
        <v>4</v>
      </c>
      <c r="BJS49" s="21">
        <v>6</v>
      </c>
      <c r="BJT49" s="22">
        <v>3</v>
      </c>
      <c r="BJU49" s="23">
        <v>9</v>
      </c>
      <c r="BJV49" s="22">
        <v>0</v>
      </c>
      <c r="BJW49" s="22">
        <v>2</v>
      </c>
      <c r="BJX49" s="46">
        <v>11</v>
      </c>
      <c r="BKB49" s="21">
        <v>8</v>
      </c>
      <c r="BKC49" s="22">
        <v>5</v>
      </c>
      <c r="BKD49" s="23">
        <v>13</v>
      </c>
      <c r="BKE49" s="22">
        <v>1</v>
      </c>
      <c r="BKF49" s="22">
        <v>0</v>
      </c>
      <c r="BKG49" s="46">
        <v>14</v>
      </c>
      <c r="BKK49" s="21">
        <v>10</v>
      </c>
      <c r="BKL49" s="22">
        <v>6</v>
      </c>
      <c r="BKM49" s="23">
        <v>16</v>
      </c>
      <c r="BKN49" s="22">
        <v>2</v>
      </c>
      <c r="BKO49" s="22">
        <v>0</v>
      </c>
      <c r="BKP49" s="46">
        <v>18</v>
      </c>
      <c r="BKT49" s="21"/>
      <c r="BKU49" s="22"/>
      <c r="BKV49" s="23"/>
      <c r="BKW49" s="22"/>
      <c r="BKX49" s="22"/>
      <c r="BKY49" s="46"/>
      <c r="BLC49" s="21">
        <v>6</v>
      </c>
      <c r="BLD49" s="22">
        <v>6</v>
      </c>
      <c r="BLE49" s="23">
        <v>12</v>
      </c>
      <c r="BLF49" s="22">
        <v>3</v>
      </c>
      <c r="BLG49" s="22">
        <v>0</v>
      </c>
      <c r="BLH49" s="46">
        <v>15</v>
      </c>
      <c r="BLL49" s="21">
        <v>26</v>
      </c>
      <c r="BLM49" s="22">
        <v>0</v>
      </c>
      <c r="BLN49" s="23">
        <v>26</v>
      </c>
      <c r="BLO49" s="22">
        <v>0</v>
      </c>
      <c r="BLP49" s="22">
        <v>0</v>
      </c>
      <c r="BLQ49" s="46">
        <v>26</v>
      </c>
      <c r="BLU49" s="21">
        <v>1</v>
      </c>
      <c r="BLV49" s="22">
        <v>2</v>
      </c>
      <c r="BLW49" s="23">
        <v>3</v>
      </c>
      <c r="BLX49" s="22">
        <v>0</v>
      </c>
      <c r="BLY49" s="22">
        <v>0</v>
      </c>
      <c r="BLZ49" s="46">
        <v>3</v>
      </c>
      <c r="BMD49" s="21"/>
      <c r="BME49" s="22"/>
      <c r="BMF49" s="23"/>
      <c r="BMG49" s="22"/>
      <c r="BMH49" s="22"/>
      <c r="BMI49" s="46"/>
      <c r="BMM49" s="21">
        <v>12</v>
      </c>
      <c r="BMN49" s="22">
        <v>9</v>
      </c>
      <c r="BMO49" s="23">
        <v>21</v>
      </c>
      <c r="BMP49" s="22">
        <v>0</v>
      </c>
      <c r="BMQ49" s="22">
        <v>0</v>
      </c>
      <c r="BMR49" s="46">
        <v>21</v>
      </c>
      <c r="BMV49" s="21"/>
      <c r="BMW49" s="22"/>
      <c r="BMX49" s="23"/>
      <c r="BMY49" s="22"/>
      <c r="BMZ49" s="22"/>
      <c r="BNA49" s="46"/>
      <c r="BNE49" s="21"/>
      <c r="BNF49" s="22"/>
      <c r="BNG49" s="23"/>
      <c r="BNH49" s="22"/>
      <c r="BNI49" s="22"/>
      <c r="BNJ49" s="46"/>
      <c r="BNN49" s="21">
        <v>7</v>
      </c>
      <c r="BNO49" s="22">
        <v>2</v>
      </c>
      <c r="BNP49" s="23">
        <v>9</v>
      </c>
      <c r="BNQ49" s="22">
        <v>2</v>
      </c>
      <c r="BNR49" s="22">
        <v>0</v>
      </c>
      <c r="BNS49" s="46">
        <v>11</v>
      </c>
      <c r="BNW49" s="21"/>
      <c r="BNX49" s="22"/>
      <c r="BNY49" s="23"/>
      <c r="BNZ49" s="22"/>
      <c r="BOA49" s="22"/>
      <c r="BOB49" s="46"/>
      <c r="BOF49" s="21">
        <v>5</v>
      </c>
      <c r="BOG49" s="22">
        <v>3</v>
      </c>
      <c r="BOH49" s="23">
        <v>8</v>
      </c>
      <c r="BOI49" s="22">
        <v>1</v>
      </c>
      <c r="BOJ49" s="22">
        <v>0</v>
      </c>
      <c r="BOK49" s="46">
        <v>9</v>
      </c>
      <c r="BOO49" s="21"/>
      <c r="BOP49" s="22"/>
      <c r="BOQ49" s="23"/>
      <c r="BOR49" s="22"/>
      <c r="BOS49" s="22"/>
      <c r="BOT49" s="46"/>
      <c r="BOX49" s="21">
        <v>8</v>
      </c>
      <c r="BOY49" s="22">
        <v>8</v>
      </c>
      <c r="BOZ49" s="23">
        <v>16</v>
      </c>
      <c r="BPA49" s="22">
        <v>1</v>
      </c>
      <c r="BPB49" s="22">
        <v>0</v>
      </c>
      <c r="BPC49" s="46">
        <v>17</v>
      </c>
      <c r="BPG49" s="21">
        <v>2</v>
      </c>
      <c r="BPH49" s="22">
        <v>1</v>
      </c>
      <c r="BPI49" s="23">
        <v>3</v>
      </c>
      <c r="BPJ49" s="22">
        <v>0</v>
      </c>
      <c r="BPK49" s="22">
        <v>0</v>
      </c>
      <c r="BPL49" s="46">
        <v>3</v>
      </c>
      <c r="BPP49" s="21">
        <v>12</v>
      </c>
      <c r="BPQ49" s="22">
        <v>7</v>
      </c>
      <c r="BPR49" s="23">
        <v>19</v>
      </c>
      <c r="BPS49" s="22">
        <v>1</v>
      </c>
      <c r="BPT49" s="22">
        <v>0</v>
      </c>
      <c r="BPU49" s="46">
        <v>20</v>
      </c>
      <c r="BPY49" s="21">
        <v>19</v>
      </c>
      <c r="BPZ49" s="22">
        <v>6</v>
      </c>
      <c r="BQA49" s="23">
        <v>25</v>
      </c>
      <c r="BQB49" s="22">
        <v>2</v>
      </c>
      <c r="BQC49" s="22">
        <v>1</v>
      </c>
      <c r="BQD49" s="46">
        <v>28</v>
      </c>
      <c r="BQH49" s="21"/>
      <c r="BQI49" s="22"/>
      <c r="BQJ49" s="23"/>
      <c r="BQK49" s="22"/>
      <c r="BQL49" s="22"/>
      <c r="BQM49" s="46"/>
      <c r="BQQ49" s="21"/>
      <c r="BQR49" s="22"/>
      <c r="BQS49" s="23"/>
      <c r="BQT49" s="22"/>
      <c r="BQU49" s="22"/>
      <c r="BQV49" s="46"/>
      <c r="BQZ49" s="21">
        <v>5</v>
      </c>
      <c r="BRA49" s="22">
        <v>14</v>
      </c>
      <c r="BRB49" s="23">
        <v>19</v>
      </c>
      <c r="BRC49" s="22">
        <v>5</v>
      </c>
      <c r="BRD49" s="22">
        <v>0</v>
      </c>
      <c r="BRE49" s="46">
        <v>24</v>
      </c>
      <c r="BRI49" s="21">
        <v>4</v>
      </c>
      <c r="BRJ49" s="22">
        <v>9</v>
      </c>
      <c r="BRK49" s="23">
        <v>13</v>
      </c>
      <c r="BRL49" s="22">
        <v>4</v>
      </c>
      <c r="BRM49" s="22">
        <v>0</v>
      </c>
      <c r="BRN49" s="46">
        <v>17</v>
      </c>
      <c r="BRR49" s="21">
        <v>13</v>
      </c>
      <c r="BRS49" s="22">
        <v>4</v>
      </c>
      <c r="BRT49" s="23">
        <v>17</v>
      </c>
      <c r="BRU49" s="22">
        <v>4</v>
      </c>
      <c r="BRV49" s="22">
        <v>0</v>
      </c>
      <c r="BRW49" s="46">
        <v>21</v>
      </c>
      <c r="BSA49" s="21">
        <v>8</v>
      </c>
      <c r="BSB49" s="22">
        <v>5</v>
      </c>
      <c r="BSC49" s="23">
        <v>13</v>
      </c>
      <c r="BSD49" s="22">
        <v>2</v>
      </c>
      <c r="BSE49" s="22">
        <v>0</v>
      </c>
      <c r="BSF49" s="46">
        <v>15</v>
      </c>
      <c r="BSJ49" s="21">
        <v>10</v>
      </c>
      <c r="BSK49" s="22">
        <v>5</v>
      </c>
      <c r="BSL49" s="23">
        <v>15</v>
      </c>
      <c r="BSM49" s="22">
        <v>2</v>
      </c>
      <c r="BSN49" s="22">
        <v>0</v>
      </c>
      <c r="BSO49" s="46">
        <v>17</v>
      </c>
      <c r="BSS49" s="21"/>
      <c r="BST49" s="22"/>
      <c r="BSU49" s="23"/>
      <c r="BSV49" s="22"/>
      <c r="BSW49" s="22"/>
      <c r="BSX49" s="46"/>
      <c r="BTB49" s="21">
        <v>1</v>
      </c>
      <c r="BTC49" s="22">
        <v>4</v>
      </c>
      <c r="BTD49" s="23">
        <v>5</v>
      </c>
      <c r="BTE49" s="22">
        <v>0</v>
      </c>
      <c r="BTF49" s="22">
        <v>0</v>
      </c>
      <c r="BTG49" s="46">
        <v>5</v>
      </c>
      <c r="BTK49" s="21">
        <v>8</v>
      </c>
      <c r="BTL49" s="22">
        <v>4</v>
      </c>
      <c r="BTM49" s="23">
        <v>12</v>
      </c>
      <c r="BTN49" s="22">
        <v>3</v>
      </c>
      <c r="BTO49" s="22">
        <v>0</v>
      </c>
      <c r="BTP49" s="46">
        <v>15</v>
      </c>
      <c r="BTT49" s="21">
        <v>8</v>
      </c>
      <c r="BTU49" s="22">
        <v>11</v>
      </c>
      <c r="BTV49" s="23">
        <v>19</v>
      </c>
      <c r="BTW49" s="22">
        <v>11</v>
      </c>
      <c r="BTX49" s="22">
        <v>0</v>
      </c>
      <c r="BTY49" s="46">
        <v>30</v>
      </c>
      <c r="BUC49" s="21"/>
      <c r="BUD49" s="22"/>
      <c r="BUE49" s="23"/>
      <c r="BUF49" s="22"/>
      <c r="BUG49" s="22"/>
      <c r="BUH49" s="46"/>
    </row>
    <row r="50" spans="1:1918" hidden="1">
      <c r="A50" s="177" t="s">
        <v>169</v>
      </c>
      <c r="B50" s="22"/>
      <c r="C50" s="22"/>
      <c r="D50" s="23"/>
      <c r="E50" s="22"/>
      <c r="F50" s="22"/>
      <c r="G50" s="28"/>
      <c r="H50" s="59"/>
      <c r="I50" s="29"/>
      <c r="J50" s="60"/>
      <c r="K50" s="22"/>
      <c r="L50" s="22"/>
      <c r="M50" s="23"/>
      <c r="N50" s="22"/>
      <c r="O50" s="22"/>
      <c r="P50" s="28"/>
      <c r="Q50" s="59"/>
      <c r="R50" s="29"/>
      <c r="S50" s="60"/>
      <c r="T50" s="22"/>
      <c r="U50" s="22"/>
      <c r="V50" s="23"/>
      <c r="W50" s="22"/>
      <c r="X50" s="22"/>
      <c r="Y50" s="28"/>
      <c r="Z50" s="59"/>
      <c r="AA50" s="29"/>
      <c r="AB50" s="60"/>
      <c r="AC50" s="22"/>
      <c r="AD50" s="22"/>
      <c r="AE50" s="23"/>
      <c r="AF50" s="22"/>
      <c r="AG50" s="22"/>
      <c r="AH50" s="28"/>
      <c r="AI50" s="59"/>
      <c r="AJ50" s="29"/>
      <c r="AK50" s="60"/>
      <c r="AL50" s="22"/>
      <c r="AM50" s="22"/>
      <c r="AN50" s="23"/>
      <c r="AO50" s="22"/>
      <c r="AP50" s="22"/>
      <c r="AQ50" s="28"/>
      <c r="AR50" s="59"/>
      <c r="AS50" s="29"/>
      <c r="AT50" s="60"/>
      <c r="AU50" s="22"/>
      <c r="AV50" s="22"/>
      <c r="AW50" s="23"/>
      <c r="AX50" s="22"/>
      <c r="AY50" s="22"/>
      <c r="AZ50" s="28"/>
      <c r="BA50" s="59"/>
      <c r="BB50" s="29"/>
      <c r="BC50" s="60"/>
      <c r="BD50" s="22"/>
      <c r="BE50" s="22"/>
      <c r="BF50" s="23"/>
      <c r="BG50" s="22"/>
      <c r="BH50" s="22"/>
      <c r="BI50" s="28"/>
      <c r="BJ50" s="59"/>
      <c r="BK50" s="29"/>
      <c r="BL50" s="60"/>
      <c r="BM50" s="22"/>
      <c r="BN50" s="22"/>
      <c r="BO50" s="23"/>
      <c r="BP50" s="22"/>
      <c r="BQ50" s="22"/>
      <c r="BR50" s="28"/>
      <c r="BS50" s="59"/>
      <c r="BT50" s="29"/>
      <c r="BU50" s="60"/>
      <c r="BV50" s="22"/>
      <c r="BW50" s="22"/>
      <c r="BX50" s="23"/>
      <c r="BY50" s="22"/>
      <c r="BZ50" s="22"/>
      <c r="CA50" s="28"/>
      <c r="CB50" s="59"/>
      <c r="CC50" s="29"/>
      <c r="CD50" s="60"/>
      <c r="CE50" s="22"/>
      <c r="CF50" s="22"/>
      <c r="CG50" s="23"/>
      <c r="CH50" s="22"/>
      <c r="CI50" s="22"/>
      <c r="CJ50" s="28"/>
      <c r="CK50" s="59"/>
      <c r="CL50" s="29"/>
      <c r="CM50" s="60"/>
      <c r="CN50" s="22"/>
      <c r="CO50" s="22"/>
      <c r="CP50" s="23"/>
      <c r="CQ50" s="22"/>
      <c r="CR50" s="22"/>
      <c r="CS50" s="28"/>
      <c r="CT50" s="59"/>
      <c r="CU50" s="29"/>
      <c r="CV50" s="60"/>
      <c r="CW50" s="22"/>
      <c r="CX50" s="22"/>
      <c r="CY50" s="23"/>
      <c r="CZ50" s="22"/>
      <c r="DA50" s="22"/>
      <c r="DB50" s="28"/>
      <c r="DC50" s="59"/>
      <c r="DD50" s="29"/>
      <c r="DE50" s="60"/>
      <c r="DF50" s="22"/>
      <c r="DG50" s="22"/>
      <c r="DH50" s="23"/>
      <c r="DI50" s="22"/>
      <c r="DJ50" s="22"/>
      <c r="DK50" s="28"/>
      <c r="DL50" s="59"/>
      <c r="DM50" s="29"/>
      <c r="DN50" s="60"/>
      <c r="DO50" s="22"/>
      <c r="DP50" s="22"/>
      <c r="DQ50" s="23"/>
      <c r="DR50" s="22"/>
      <c r="DS50" s="22"/>
      <c r="DT50" s="28"/>
      <c r="DU50" s="59"/>
      <c r="DV50" s="29"/>
      <c r="DW50" s="60"/>
      <c r="DX50" s="22"/>
      <c r="DY50" s="22"/>
      <c r="DZ50" s="23"/>
      <c r="EA50" s="22"/>
      <c r="EB50" s="22"/>
      <c r="EC50" s="28"/>
      <c r="ED50" s="59"/>
      <c r="EE50" s="29"/>
      <c r="EF50" s="60"/>
      <c r="EG50" s="22"/>
      <c r="EH50" s="22"/>
      <c r="EI50" s="23"/>
      <c r="EJ50" s="22"/>
      <c r="EK50" s="22"/>
      <c r="EL50" s="28"/>
      <c r="EM50" s="59"/>
      <c r="EN50" s="29"/>
      <c r="EO50" s="60"/>
      <c r="EP50" s="22"/>
      <c r="EQ50" s="22"/>
      <c r="ER50" s="23"/>
      <c r="ES50" s="22"/>
      <c r="ET50" s="22"/>
      <c r="EU50" s="28"/>
      <c r="EV50" s="59"/>
      <c r="EW50" s="29"/>
      <c r="EX50" s="60"/>
      <c r="EY50" s="22"/>
      <c r="EZ50" s="22"/>
      <c r="FA50" s="23"/>
      <c r="FB50" s="22"/>
      <c r="FC50" s="22"/>
      <c r="FD50" s="28"/>
      <c r="FE50" s="59"/>
      <c r="FF50" s="29"/>
      <c r="FG50" s="60"/>
      <c r="FH50" s="22"/>
      <c r="FI50" s="22"/>
      <c r="FJ50" s="23"/>
      <c r="FK50" s="22"/>
      <c r="FL50" s="22"/>
      <c r="FM50" s="28"/>
      <c r="FN50" s="59"/>
      <c r="FO50" s="29"/>
      <c r="FP50" s="60"/>
      <c r="FQ50" s="22"/>
      <c r="FR50" s="22"/>
      <c r="FS50" s="23"/>
      <c r="FT50" s="22"/>
      <c r="FU50" s="22"/>
      <c r="FV50" s="28"/>
      <c r="FW50" s="59"/>
      <c r="FX50" s="29"/>
      <c r="FY50" s="60"/>
      <c r="FZ50" s="22"/>
      <c r="GA50" s="22"/>
      <c r="GB50" s="23"/>
      <c r="GC50" s="22"/>
      <c r="GD50" s="22"/>
      <c r="GE50" s="28"/>
      <c r="GF50" s="59"/>
      <c r="GG50" s="29"/>
      <c r="GH50" s="60"/>
      <c r="GI50" s="22"/>
      <c r="GJ50" s="22"/>
      <c r="GK50" s="23"/>
      <c r="GL50" s="22"/>
      <c r="GM50" s="22"/>
      <c r="GN50" s="28"/>
      <c r="GO50" s="59"/>
      <c r="GP50" s="29"/>
      <c r="GQ50" s="60"/>
      <c r="GR50" s="22"/>
      <c r="GS50" s="22"/>
      <c r="GT50" s="23"/>
      <c r="GU50" s="22"/>
      <c r="GV50" s="22"/>
      <c r="GW50" s="28"/>
      <c r="GX50" s="59"/>
      <c r="GY50" s="29"/>
      <c r="GZ50" s="60"/>
      <c r="HA50" s="22"/>
      <c r="HB50" s="22"/>
      <c r="HC50" s="23"/>
      <c r="HD50" s="22"/>
      <c r="HE50" s="22"/>
      <c r="HF50" s="28"/>
      <c r="HG50" s="59"/>
      <c r="HH50" s="29"/>
      <c r="HI50" s="60"/>
      <c r="HJ50" s="22"/>
      <c r="HK50" s="22"/>
      <c r="HL50" s="23"/>
      <c r="HM50" s="22"/>
      <c r="HN50" s="22"/>
      <c r="HO50" s="28"/>
      <c r="HP50" s="59"/>
      <c r="HQ50" s="29"/>
      <c r="HR50" s="60"/>
      <c r="HS50" s="22"/>
      <c r="HT50" s="22"/>
      <c r="HU50" s="23"/>
      <c r="HV50" s="22"/>
      <c r="HW50" s="22"/>
      <c r="HX50" s="28"/>
      <c r="HY50" s="59"/>
      <c r="HZ50" s="29"/>
      <c r="IA50" s="60"/>
      <c r="IB50" s="22"/>
      <c r="IC50" s="22"/>
      <c r="ID50" s="23"/>
      <c r="IE50" s="22"/>
      <c r="IF50" s="22"/>
      <c r="IG50" s="28"/>
      <c r="IH50" s="59"/>
      <c r="II50" s="29"/>
      <c r="IJ50" s="60"/>
      <c r="IK50" s="22"/>
      <c r="IL50" s="22"/>
      <c r="IM50" s="23"/>
      <c r="IN50" s="22"/>
      <c r="IO50" s="22"/>
      <c r="IP50" s="28"/>
      <c r="IQ50" s="59"/>
      <c r="IR50" s="29"/>
      <c r="IS50" s="60"/>
      <c r="IT50" s="22"/>
      <c r="IU50" s="22"/>
      <c r="IV50" s="23"/>
      <c r="IW50" s="22"/>
      <c r="IX50" s="22"/>
      <c r="IY50" s="28"/>
      <c r="IZ50" s="59"/>
      <c r="JA50" s="29"/>
      <c r="JB50" s="60"/>
      <c r="JC50" s="22"/>
      <c r="JD50" s="22"/>
      <c r="JE50" s="23"/>
      <c r="JF50" s="22"/>
      <c r="JG50" s="22"/>
      <c r="JH50" s="28"/>
      <c r="JI50" s="59"/>
      <c r="JJ50" s="29"/>
      <c r="JK50" s="60"/>
      <c r="JL50" s="22"/>
      <c r="JM50" s="22"/>
      <c r="JN50" s="23"/>
      <c r="JO50" s="22"/>
      <c r="JP50" s="22"/>
      <c r="JQ50" s="28"/>
      <c r="JR50" s="59"/>
      <c r="JS50" s="29"/>
      <c r="JT50" s="60"/>
      <c r="JU50" s="22"/>
      <c r="JV50" s="22"/>
      <c r="JW50" s="23"/>
      <c r="JX50" s="22"/>
      <c r="JY50" s="22"/>
      <c r="JZ50" s="28"/>
      <c r="KA50" s="59"/>
      <c r="KB50" s="29"/>
      <c r="KC50" s="60"/>
      <c r="KD50" s="22"/>
      <c r="KE50" s="22"/>
      <c r="KF50" s="23"/>
      <c r="KG50" s="22"/>
      <c r="KH50" s="22"/>
      <c r="KI50" s="28"/>
      <c r="KJ50" s="59"/>
      <c r="KK50" s="29"/>
      <c r="KL50" s="60"/>
      <c r="KM50" s="22"/>
      <c r="KN50" s="22"/>
      <c r="KO50" s="23"/>
      <c r="KP50" s="22"/>
      <c r="KQ50" s="22"/>
      <c r="KR50" s="28"/>
      <c r="KS50" s="59"/>
      <c r="KT50" s="29"/>
      <c r="KU50" s="60"/>
      <c r="KV50" s="22"/>
      <c r="KW50" s="22"/>
      <c r="KX50" s="23"/>
      <c r="KY50" s="22"/>
      <c r="KZ50" s="22"/>
      <c r="LA50" s="28"/>
      <c r="LB50" s="59"/>
      <c r="LC50" s="29"/>
      <c r="LD50" s="60"/>
      <c r="LE50" s="22"/>
      <c r="LF50" s="22"/>
      <c r="LG50" s="23"/>
      <c r="LH50" s="22"/>
      <c r="LI50" s="22"/>
      <c r="LJ50" s="28"/>
      <c r="LK50" s="59"/>
      <c r="LL50" s="29"/>
      <c r="LM50" s="60"/>
      <c r="LN50" s="22"/>
      <c r="LO50" s="22"/>
      <c r="LP50" s="23"/>
      <c r="LQ50" s="22"/>
      <c r="LR50" s="22"/>
      <c r="LS50" s="28"/>
      <c r="LT50" s="59"/>
      <c r="LU50" s="29"/>
      <c r="LV50" s="60"/>
      <c r="LW50" s="22"/>
      <c r="LX50" s="22"/>
      <c r="LY50" s="23"/>
      <c r="LZ50" s="22"/>
      <c r="MA50" s="22"/>
      <c r="MB50" s="28"/>
      <c r="MC50" s="59"/>
      <c r="MD50" s="29"/>
      <c r="ME50" s="60"/>
      <c r="MF50" s="22"/>
      <c r="MG50" s="22"/>
      <c r="MH50" s="23"/>
      <c r="MI50" s="22"/>
      <c r="MJ50" s="22"/>
      <c r="MK50" s="28"/>
      <c r="ML50" s="59"/>
      <c r="MM50" s="29"/>
      <c r="MN50" s="60"/>
      <c r="MO50" s="22"/>
      <c r="MP50" s="22"/>
      <c r="MQ50" s="23"/>
      <c r="MR50" s="22"/>
      <c r="MS50" s="22"/>
      <c r="MT50" s="28"/>
      <c r="MU50" s="59"/>
      <c r="MV50" s="29"/>
      <c r="MW50" s="60"/>
      <c r="MX50" s="22"/>
      <c r="MY50" s="22"/>
      <c r="MZ50" s="23"/>
      <c r="NA50" s="22"/>
      <c r="NB50" s="22"/>
      <c r="NC50" s="28"/>
      <c r="ND50" s="59"/>
      <c r="NE50" s="29"/>
      <c r="NF50" s="60"/>
      <c r="NG50" s="22"/>
      <c r="NH50" s="22"/>
      <c r="NI50" s="23"/>
      <c r="NJ50" s="22"/>
      <c r="NK50" s="22"/>
      <c r="NL50" s="28"/>
      <c r="NM50" s="59"/>
      <c r="NN50" s="29"/>
      <c r="NO50" s="60"/>
      <c r="NP50" s="22"/>
      <c r="NQ50" s="22"/>
      <c r="NR50" s="23"/>
      <c r="NS50" s="22"/>
      <c r="NT50" s="22"/>
      <c r="NU50" s="28"/>
      <c r="NV50" s="59"/>
      <c r="NW50" s="29"/>
      <c r="NX50" s="60"/>
      <c r="NY50" s="22"/>
      <c r="NZ50" s="22"/>
      <c r="OA50" s="23"/>
      <c r="OB50" s="22"/>
      <c r="OC50" s="22"/>
      <c r="OD50" s="28"/>
      <c r="OE50" s="59"/>
      <c r="OF50" s="29"/>
      <c r="OG50" s="60"/>
      <c r="OH50" s="22"/>
      <c r="OI50" s="22"/>
      <c r="OJ50" s="23"/>
      <c r="OK50" s="22"/>
      <c r="OL50" s="22"/>
      <c r="OM50" s="28"/>
      <c r="ON50" s="59"/>
      <c r="OO50" s="29"/>
      <c r="OP50" s="60"/>
      <c r="OQ50" s="22"/>
      <c r="OR50" s="22"/>
      <c r="OS50" s="23"/>
      <c r="OT50" s="22"/>
      <c r="OU50" s="22"/>
      <c r="OV50" s="28"/>
      <c r="OW50" s="59"/>
      <c r="OX50" s="29"/>
      <c r="OY50" s="60"/>
      <c r="OZ50" s="22"/>
      <c r="PA50" s="22"/>
      <c r="PB50" s="23"/>
      <c r="PC50" s="22"/>
      <c r="PD50" s="22"/>
      <c r="PE50" s="28"/>
      <c r="PF50" s="59"/>
      <c r="PG50" s="29"/>
      <c r="PH50" s="60"/>
      <c r="PI50" s="22"/>
      <c r="PJ50" s="22"/>
      <c r="PK50" s="23"/>
      <c r="PL50" s="22"/>
      <c r="PM50" s="22"/>
      <c r="PN50" s="28"/>
      <c r="PO50" s="59"/>
      <c r="PP50" s="29"/>
      <c r="PQ50" s="60"/>
      <c r="PR50" s="22"/>
      <c r="PS50" s="22"/>
      <c r="PT50" s="23"/>
      <c r="PU50" s="22"/>
      <c r="PV50" s="22"/>
      <c r="PW50" s="28"/>
      <c r="PX50" s="59"/>
      <c r="PY50" s="29"/>
      <c r="PZ50" s="60"/>
      <c r="QA50" s="22"/>
      <c r="QB50" s="22"/>
      <c r="QC50" s="23"/>
      <c r="QD50" s="22"/>
      <c r="QE50" s="22"/>
      <c r="QF50" s="28"/>
      <c r="QG50" s="59"/>
      <c r="QH50" s="29"/>
      <c r="QI50" s="60"/>
      <c r="QJ50" s="22"/>
      <c r="QK50" s="22"/>
      <c r="QL50" s="23"/>
      <c r="QM50" s="22"/>
      <c r="QN50" s="22"/>
      <c r="QO50" s="28"/>
      <c r="QP50" s="59"/>
      <c r="QQ50" s="29"/>
      <c r="QR50" s="60"/>
      <c r="QS50" s="22"/>
      <c r="QT50" s="22"/>
      <c r="QU50" s="23"/>
      <c r="QV50" s="22"/>
      <c r="QW50" s="22"/>
      <c r="QX50" s="28"/>
      <c r="QY50" s="59"/>
      <c r="QZ50" s="29"/>
      <c r="RA50" s="60"/>
      <c r="RB50" s="22"/>
      <c r="RC50" s="22"/>
      <c r="RD50" s="23"/>
      <c r="RE50" s="22"/>
      <c r="RF50" s="22"/>
      <c r="RG50" s="28"/>
      <c r="RH50" s="59"/>
      <c r="RI50" s="29"/>
      <c r="RJ50" s="60"/>
      <c r="RK50" s="22"/>
      <c r="RL50" s="22"/>
      <c r="RM50" s="23"/>
      <c r="RN50" s="22"/>
      <c r="RO50" s="22"/>
      <c r="RP50" s="28"/>
      <c r="RQ50" s="59"/>
      <c r="RR50" s="29"/>
      <c r="RS50" s="60"/>
      <c r="RT50" s="22"/>
      <c r="RU50" s="22"/>
      <c r="RV50" s="23"/>
      <c r="RW50" s="22"/>
      <c r="RX50" s="22"/>
      <c r="RY50" s="28"/>
      <c r="RZ50" s="59"/>
      <c r="SA50" s="29"/>
      <c r="SB50" s="60"/>
      <c r="SC50" s="22"/>
      <c r="SD50" s="22"/>
      <c r="SE50" s="23"/>
      <c r="SF50" s="22"/>
      <c r="SG50" s="22"/>
      <c r="SH50" s="28"/>
      <c r="SI50" s="59"/>
      <c r="SJ50" s="29"/>
      <c r="SK50" s="60"/>
      <c r="SL50" s="22"/>
      <c r="SM50" s="22"/>
      <c r="SN50" s="23"/>
      <c r="SO50" s="22"/>
      <c r="SP50" s="22"/>
      <c r="SQ50" s="28"/>
      <c r="SR50" s="59"/>
      <c r="SS50" s="29"/>
      <c r="ST50" s="60"/>
      <c r="SU50" s="22"/>
      <c r="SV50" s="22"/>
      <c r="SW50" s="23"/>
      <c r="SX50" s="22"/>
      <c r="SY50" s="22"/>
      <c r="SZ50" s="28"/>
      <c r="TA50" s="59"/>
      <c r="TB50" s="29"/>
      <c r="TC50" s="60"/>
      <c r="TD50" s="22"/>
      <c r="TE50" s="22"/>
      <c r="TF50" s="23"/>
      <c r="TG50" s="22"/>
      <c r="TH50" s="22"/>
      <c r="TI50" s="28"/>
      <c r="TJ50" s="59"/>
      <c r="TK50" s="29"/>
      <c r="TL50" s="60"/>
      <c r="TM50" s="22"/>
      <c r="TN50" s="22"/>
      <c r="TO50" s="23"/>
      <c r="TP50" s="22"/>
      <c r="TQ50" s="22"/>
      <c r="TR50" s="28"/>
      <c r="TS50" s="59"/>
      <c r="TT50" s="29"/>
      <c r="TU50" s="60"/>
      <c r="TV50" s="22"/>
      <c r="TW50" s="22"/>
      <c r="TX50" s="23"/>
      <c r="TY50" s="22"/>
      <c r="TZ50" s="22"/>
      <c r="UA50" s="28"/>
      <c r="UB50" s="59"/>
      <c r="UC50" s="29"/>
      <c r="UD50" s="60"/>
      <c r="UE50" s="22"/>
      <c r="UF50" s="22"/>
      <c r="UG50" s="23"/>
      <c r="UH50" s="22"/>
      <c r="UI50" s="22"/>
      <c r="UJ50" s="28"/>
      <c r="UK50" s="59"/>
      <c r="UL50" s="29"/>
      <c r="UM50" s="60"/>
      <c r="UN50" s="22"/>
      <c r="UO50" s="22"/>
      <c r="UP50" s="23"/>
      <c r="UQ50" s="22"/>
      <c r="UR50" s="22"/>
      <c r="US50" s="28"/>
      <c r="UT50" s="59"/>
      <c r="UU50" s="29"/>
      <c r="UV50" s="60"/>
      <c r="UW50" s="22"/>
      <c r="UX50" s="22"/>
      <c r="UY50" s="23"/>
      <c r="UZ50" s="22"/>
      <c r="VA50" s="22"/>
      <c r="VB50" s="28"/>
      <c r="VC50" s="59"/>
      <c r="VD50" s="29"/>
      <c r="VE50" s="60"/>
      <c r="VF50" s="22"/>
      <c r="VG50" s="22"/>
      <c r="VH50" s="23"/>
      <c r="VI50" s="22"/>
      <c r="VJ50" s="22"/>
      <c r="VK50" s="28"/>
      <c r="VL50" s="59"/>
      <c r="VM50" s="29"/>
      <c r="VN50" s="60"/>
      <c r="VO50" s="22"/>
      <c r="VP50" s="22"/>
      <c r="VQ50" s="23"/>
      <c r="VR50" s="22"/>
      <c r="VS50" s="22"/>
      <c r="VT50" s="28"/>
      <c r="VU50" s="59"/>
      <c r="VV50" s="29"/>
      <c r="VW50" s="60"/>
      <c r="VX50" s="22"/>
      <c r="VY50" s="22"/>
      <c r="VZ50" s="23"/>
      <c r="WA50" s="22"/>
      <c r="WB50" s="22"/>
      <c r="WC50" s="28"/>
      <c r="WD50" s="59"/>
      <c r="WE50" s="29"/>
      <c r="WF50" s="60"/>
      <c r="WG50" s="22"/>
      <c r="WH50" s="22"/>
      <c r="WI50" s="23"/>
      <c r="WJ50" s="22"/>
      <c r="WK50" s="22"/>
      <c r="WL50" s="28"/>
      <c r="WM50" s="59"/>
      <c r="WN50" s="29"/>
      <c r="WO50" s="60"/>
      <c r="WP50" s="22"/>
      <c r="WQ50" s="22"/>
      <c r="WR50" s="23"/>
      <c r="WS50" s="22"/>
      <c r="WT50" s="22"/>
      <c r="WU50" s="28"/>
      <c r="WV50" s="59"/>
      <c r="WW50" s="29"/>
      <c r="WX50" s="60"/>
      <c r="WY50" s="22"/>
      <c r="WZ50" s="22"/>
      <c r="XA50" s="23"/>
      <c r="XB50" s="22"/>
      <c r="XC50" s="22"/>
      <c r="XD50" s="28"/>
      <c r="XE50" s="59"/>
      <c r="XF50" s="29"/>
      <c r="XG50" s="60"/>
      <c r="XH50" s="22"/>
      <c r="XI50" s="22"/>
      <c r="XJ50" s="23"/>
      <c r="XK50" s="22"/>
      <c r="XL50" s="22"/>
      <c r="XM50" s="28"/>
      <c r="XN50" s="59"/>
      <c r="XO50" s="29"/>
      <c r="XP50" s="60"/>
      <c r="XQ50" s="22"/>
      <c r="XR50" s="22"/>
      <c r="XS50" s="23"/>
      <c r="XT50" s="22"/>
      <c r="XU50" s="22"/>
      <c r="XV50" s="28"/>
      <c r="XW50" s="59"/>
      <c r="XX50" s="29"/>
      <c r="XY50" s="60"/>
      <c r="XZ50" s="22"/>
      <c r="YA50" s="22"/>
      <c r="YB50" s="23"/>
      <c r="YC50" s="22"/>
      <c r="YD50" s="22"/>
      <c r="YE50" s="28"/>
      <c r="YF50" s="59"/>
      <c r="YG50" s="29"/>
      <c r="YH50" s="60"/>
      <c r="YI50" s="22"/>
      <c r="YJ50" s="22"/>
      <c r="YK50" s="23"/>
      <c r="YL50" s="22"/>
      <c r="YM50" s="22"/>
      <c r="YN50" s="28"/>
      <c r="YO50" s="59"/>
      <c r="YP50" s="29"/>
      <c r="YQ50" s="60"/>
      <c r="YR50" s="22"/>
      <c r="YS50" s="22"/>
      <c r="YT50" s="23"/>
      <c r="YU50" s="22"/>
      <c r="YV50" s="22"/>
      <c r="YW50" s="28"/>
      <c r="YX50" s="59"/>
      <c r="YY50" s="29"/>
      <c r="YZ50" s="60"/>
      <c r="ZA50" s="22"/>
      <c r="ZB50" s="22"/>
      <c r="ZC50" s="23"/>
      <c r="ZD50" s="22"/>
      <c r="ZE50" s="22"/>
      <c r="ZF50" s="28"/>
      <c r="ZG50" s="59"/>
      <c r="ZH50" s="29"/>
      <c r="ZI50" s="60"/>
      <c r="ZJ50" s="22"/>
      <c r="ZK50" s="22"/>
      <c r="ZL50" s="23"/>
      <c r="ZM50" s="22"/>
      <c r="ZN50" s="22"/>
      <c r="ZO50" s="28"/>
      <c r="ZP50" s="59"/>
      <c r="ZQ50" s="29"/>
      <c r="ZR50" s="60"/>
      <c r="ZS50" s="22"/>
      <c r="ZT50" s="22"/>
      <c r="ZU50" s="23"/>
      <c r="ZV50" s="22"/>
      <c r="ZW50" s="22"/>
      <c r="ZX50" s="28"/>
      <c r="ZY50" s="59"/>
      <c r="ZZ50" s="29"/>
      <c r="AAA50" s="60"/>
      <c r="AAB50" s="22"/>
      <c r="AAC50" s="22"/>
      <c r="AAD50" s="23"/>
      <c r="AAE50" s="22"/>
      <c r="AAF50" s="22"/>
      <c r="AAG50" s="28"/>
      <c r="AAH50" s="59"/>
      <c r="AAI50" s="29"/>
      <c r="AAJ50" s="60"/>
      <c r="AAK50" s="22"/>
      <c r="AAL50" s="22"/>
      <c r="AAM50" s="23"/>
      <c r="AAN50" s="22"/>
      <c r="AAO50" s="22"/>
      <c r="AAP50" s="28"/>
      <c r="AAQ50" s="59"/>
      <c r="AAR50" s="29"/>
      <c r="AAS50" s="60"/>
      <c r="AAT50" s="22"/>
      <c r="AAU50" s="22"/>
      <c r="AAV50" s="23"/>
      <c r="AAW50" s="22"/>
      <c r="AAX50" s="22"/>
      <c r="AAY50" s="28"/>
      <c r="AAZ50" s="59"/>
      <c r="ABA50" s="29"/>
      <c r="ABB50" s="60"/>
      <c r="ABC50" s="22"/>
      <c r="ABD50" s="22"/>
      <c r="ABE50" s="23"/>
      <c r="ABF50" s="22"/>
      <c r="ABG50" s="22"/>
      <c r="ABH50" s="28"/>
      <c r="ABI50" s="59"/>
      <c r="ABJ50" s="29"/>
      <c r="ABK50" s="60"/>
      <c r="ABL50" s="22"/>
      <c r="ABM50" s="22"/>
      <c r="ABN50" s="23"/>
      <c r="ABO50" s="22"/>
      <c r="ABP50" s="22"/>
      <c r="ABQ50" s="28"/>
      <c r="ABR50" s="59"/>
      <c r="ABS50" s="29"/>
      <c r="ABT50" s="60"/>
      <c r="ABU50" s="22"/>
      <c r="ABV50" s="22"/>
      <c r="ABW50" s="23"/>
      <c r="ABX50" s="22"/>
      <c r="ABY50" s="22"/>
      <c r="ABZ50" s="28"/>
      <c r="ACA50" s="59"/>
      <c r="ACB50" s="29"/>
      <c r="ACC50" s="60"/>
      <c r="ACD50" s="22"/>
      <c r="ACE50" s="22"/>
      <c r="ACF50" s="23"/>
      <c r="ACG50" s="22"/>
      <c r="ACH50" s="22"/>
      <c r="ACI50" s="28"/>
      <c r="ACJ50" s="59"/>
      <c r="ACK50" s="29"/>
      <c r="ACL50" s="60"/>
      <c r="ACM50" s="22"/>
      <c r="ACN50" s="22"/>
      <c r="ACO50" s="23"/>
      <c r="ACP50" s="22"/>
      <c r="ACQ50" s="22"/>
      <c r="ACR50" s="28"/>
      <c r="ACS50" s="59"/>
      <c r="ACT50" s="29"/>
      <c r="ACU50" s="60"/>
      <c r="ACV50" s="22"/>
      <c r="ACW50" s="22"/>
      <c r="ACX50" s="23"/>
      <c r="ACY50" s="22"/>
      <c r="ACZ50" s="22"/>
      <c r="ADA50" s="28"/>
      <c r="ADB50" s="59"/>
      <c r="ADC50" s="29"/>
      <c r="ADD50" s="60"/>
      <c r="ADE50" s="22"/>
      <c r="ADF50" s="22"/>
      <c r="ADG50" s="23"/>
      <c r="ADH50" s="22"/>
      <c r="ADI50" s="22"/>
      <c r="ADJ50" s="28"/>
      <c r="ADK50" s="59"/>
      <c r="ADL50" s="29"/>
      <c r="ADM50" s="60"/>
      <c r="ADN50" s="22"/>
      <c r="ADO50" s="22"/>
      <c r="ADP50" s="23"/>
      <c r="ADQ50" s="22"/>
      <c r="ADR50" s="22"/>
      <c r="ADS50" s="28"/>
      <c r="ADT50" s="59"/>
      <c r="ADU50" s="29"/>
      <c r="ADV50" s="60"/>
      <c r="ADW50" s="22"/>
      <c r="ADX50" s="22"/>
      <c r="ADY50" s="23"/>
      <c r="ADZ50" s="22"/>
      <c r="AEA50" s="22"/>
      <c r="AEB50" s="28"/>
      <c r="AEC50" s="59"/>
      <c r="AED50" s="29"/>
      <c r="AEE50" s="60" t="str">
        <f t="shared" si="2175"/>
        <v/>
      </c>
      <c r="AEF50" s="22"/>
      <c r="AEG50" s="22"/>
      <c r="AEH50" s="23"/>
      <c r="AEI50" s="22"/>
      <c r="AEJ50" s="22"/>
      <c r="AEK50" s="28"/>
      <c r="AEL50" s="59"/>
      <c r="AEM50" s="29"/>
      <c r="AEN50" s="60" t="str">
        <f t="shared" si="2176"/>
        <v/>
      </c>
      <c r="AEO50" s="22"/>
      <c r="AEP50" s="22"/>
      <c r="AEQ50" s="23"/>
      <c r="AER50" s="22"/>
      <c r="AES50" s="22"/>
      <c r="AET50" s="28"/>
      <c r="AEU50" s="59"/>
      <c r="AEV50" s="29"/>
      <c r="AEW50" s="60" t="str">
        <f t="shared" si="2177"/>
        <v/>
      </c>
      <c r="AEX50" s="22"/>
      <c r="AEY50" s="22"/>
      <c r="AEZ50" s="23"/>
      <c r="AFA50" s="22"/>
      <c r="AFB50" s="22"/>
      <c r="AFC50" s="28"/>
      <c r="AFD50" s="59"/>
      <c r="AFE50" s="29"/>
      <c r="AFF50" s="60" t="str">
        <f t="shared" si="2178"/>
        <v/>
      </c>
      <c r="AFG50" s="22"/>
      <c r="AFH50" s="22"/>
      <c r="AFI50" s="23"/>
      <c r="AFJ50" s="22"/>
      <c r="AFK50" s="22"/>
      <c r="AFL50" s="28"/>
      <c r="AFM50" s="59"/>
      <c r="AFN50" s="29"/>
      <c r="AFO50" s="60" t="str">
        <f t="shared" si="2179"/>
        <v/>
      </c>
      <c r="AFP50" s="22"/>
      <c r="AFQ50" s="22"/>
      <c r="AFR50" s="23"/>
      <c r="AFS50" s="22"/>
      <c r="AFT50" s="22"/>
      <c r="AFU50" s="28"/>
      <c r="AFV50" s="59"/>
      <c r="AFW50" s="29"/>
      <c r="AFX50" s="60" t="str">
        <f t="shared" si="2180"/>
        <v/>
      </c>
      <c r="AFY50" s="22"/>
      <c r="AFZ50" s="22"/>
      <c r="AGA50" s="23"/>
      <c r="AGB50" s="22"/>
      <c r="AGC50" s="22"/>
      <c r="AGD50" s="28"/>
      <c r="AGE50" s="59"/>
      <c r="AGF50" s="29"/>
      <c r="AGG50" s="60" t="str">
        <f t="shared" si="2181"/>
        <v/>
      </c>
      <c r="AGH50" s="22"/>
      <c r="AGI50" s="22"/>
      <c r="AGJ50" s="23"/>
      <c r="AGK50" s="22"/>
      <c r="AGL50" s="22"/>
      <c r="AGM50" s="28"/>
      <c r="AGN50" s="59"/>
      <c r="AGO50" s="29"/>
      <c r="AGP50" s="60" t="str">
        <f t="shared" si="2182"/>
        <v/>
      </c>
      <c r="AGQ50" s="22"/>
      <c r="AGR50" s="22"/>
      <c r="AGS50" s="23"/>
      <c r="AGT50" s="22"/>
      <c r="AGU50" s="22"/>
      <c r="AGV50" s="28"/>
      <c r="AGW50" s="59"/>
      <c r="AGX50" s="29"/>
      <c r="AGY50" s="60" t="str">
        <f t="shared" si="2183"/>
        <v/>
      </c>
      <c r="AGZ50" s="22"/>
      <c r="AHA50" s="22"/>
      <c r="AHB50" s="23"/>
      <c r="AHC50" s="22"/>
      <c r="AHD50" s="22"/>
      <c r="AHE50" s="28"/>
      <c r="AHF50" s="59"/>
      <c r="AHG50" s="29"/>
      <c r="AHH50" s="60" t="str">
        <f t="shared" si="2184"/>
        <v/>
      </c>
      <c r="AHI50" s="22"/>
      <c r="AHJ50" s="22"/>
      <c r="AHK50" s="23"/>
      <c r="AHL50" s="22"/>
      <c r="AHM50" s="22"/>
      <c r="AHN50" s="28"/>
      <c r="AHO50" s="59"/>
      <c r="AHP50" s="29"/>
      <c r="AHQ50" s="60" t="str">
        <f t="shared" si="2185"/>
        <v/>
      </c>
      <c r="AHR50" s="22"/>
      <c r="AHS50" s="22"/>
      <c r="AHT50" s="23"/>
      <c r="AHU50" s="22"/>
      <c r="AHV50" s="22"/>
      <c r="AHW50" s="28"/>
      <c r="AHX50" s="59"/>
      <c r="AHY50" s="29"/>
      <c r="AHZ50" s="60" t="str">
        <f t="shared" si="2186"/>
        <v/>
      </c>
      <c r="AIA50" s="22"/>
      <c r="AIB50" s="22"/>
      <c r="AIC50" s="23"/>
      <c r="AID50" s="22"/>
      <c r="AIE50" s="22"/>
      <c r="AIF50" s="28"/>
      <c r="AIG50" s="59"/>
      <c r="AIH50" s="29"/>
      <c r="AII50" s="60" t="str">
        <f t="shared" si="2187"/>
        <v/>
      </c>
      <c r="AIJ50" s="22"/>
      <c r="AIK50" s="22"/>
      <c r="AIL50" s="23"/>
      <c r="AIM50" s="22"/>
      <c r="AIN50" s="22"/>
      <c r="AIO50" s="28"/>
      <c r="AIP50" s="59"/>
      <c r="AIQ50" s="29"/>
      <c r="AIR50" s="60" t="str">
        <f t="shared" si="2188"/>
        <v/>
      </c>
      <c r="AIS50" s="22"/>
      <c r="AIT50" s="22"/>
      <c r="AIU50" s="23"/>
      <c r="AIV50" s="22"/>
      <c r="AIW50" s="22"/>
      <c r="AIX50" s="28"/>
      <c r="AIY50" s="59"/>
      <c r="AIZ50" s="29"/>
      <c r="AJA50" s="60" t="str">
        <f t="shared" si="2189"/>
        <v/>
      </c>
      <c r="AJB50" s="22"/>
      <c r="AJC50" s="22"/>
      <c r="AJD50" s="23"/>
      <c r="AJE50" s="22"/>
      <c r="AJF50" s="22"/>
      <c r="AJG50" s="28"/>
      <c r="AJH50" s="59"/>
      <c r="AJI50" s="29"/>
      <c r="AJJ50" s="60" t="str">
        <f t="shared" si="2190"/>
        <v/>
      </c>
      <c r="AJK50" s="22"/>
      <c r="AJL50" s="22"/>
      <c r="AJM50" s="23"/>
      <c r="AJN50" s="22"/>
      <c r="AJO50" s="22"/>
      <c r="AJP50" s="28"/>
      <c r="AJQ50" s="59"/>
      <c r="AJR50" s="29"/>
      <c r="AJS50" s="60" t="str">
        <f t="shared" si="2191"/>
        <v/>
      </c>
      <c r="AJT50" s="22"/>
      <c r="AJU50" s="22"/>
      <c r="AJV50" s="23"/>
      <c r="AJW50" s="22"/>
      <c r="AJX50" s="22"/>
      <c r="AJY50" s="28"/>
      <c r="AJZ50" s="59"/>
      <c r="AKA50" s="29"/>
      <c r="AKB50" s="60" t="str">
        <f t="shared" si="2192"/>
        <v/>
      </c>
      <c r="AKC50" s="22"/>
      <c r="AKD50" s="22"/>
      <c r="AKE50" s="23"/>
      <c r="AKF50" s="22"/>
      <c r="AKG50" s="22"/>
      <c r="AKH50" s="28"/>
      <c r="AKI50" s="59"/>
      <c r="AKJ50" s="29"/>
      <c r="AKK50" s="60" t="str">
        <f t="shared" si="2193"/>
        <v/>
      </c>
      <c r="AKL50" s="22"/>
      <c r="AKM50" s="22"/>
      <c r="AKN50" s="23"/>
      <c r="AKO50" s="22"/>
      <c r="AKP50" s="22"/>
      <c r="AKQ50" s="28"/>
      <c r="AKR50" s="59"/>
      <c r="AKS50" s="29"/>
      <c r="AKT50" s="60" t="str">
        <f t="shared" si="2194"/>
        <v/>
      </c>
      <c r="AKU50" s="22"/>
      <c r="AKV50" s="22"/>
      <c r="AKW50" s="23"/>
      <c r="AKX50" s="22"/>
      <c r="AKY50" s="22"/>
      <c r="AKZ50" s="28"/>
      <c r="ALA50" s="59"/>
      <c r="ALB50" s="29"/>
      <c r="ALC50" s="60" t="str">
        <f t="shared" si="2195"/>
        <v/>
      </c>
      <c r="ALD50" s="22"/>
      <c r="ALE50" s="22"/>
      <c r="ALF50" s="23"/>
      <c r="ALG50" s="22"/>
      <c r="ALH50" s="22"/>
      <c r="ALI50" s="28"/>
      <c r="ALJ50" s="59"/>
      <c r="ALK50" s="29"/>
      <c r="ALL50" s="60" t="str">
        <f t="shared" si="2196"/>
        <v/>
      </c>
      <c r="ALM50" s="22"/>
      <c r="ALN50" s="22"/>
      <c r="ALO50" s="23"/>
      <c r="ALP50" s="22"/>
      <c r="ALQ50" s="22"/>
      <c r="ALR50" s="28"/>
      <c r="ALS50" s="59"/>
      <c r="ALT50" s="29"/>
      <c r="ALU50" s="60" t="str">
        <f t="shared" si="2197"/>
        <v/>
      </c>
      <c r="ALV50" s="22"/>
      <c r="ALW50" s="22"/>
      <c r="ALX50" s="23"/>
      <c r="ALY50" s="22"/>
      <c r="ALZ50" s="22"/>
      <c r="AMA50" s="28"/>
      <c r="AMB50" s="59"/>
      <c r="AMC50" s="29"/>
      <c r="AMD50" s="60" t="str">
        <f t="shared" si="2198"/>
        <v/>
      </c>
      <c r="AME50" s="22"/>
      <c r="AMF50" s="22"/>
      <c r="AMG50" s="23"/>
      <c r="AMH50" s="22"/>
      <c r="AMI50" s="22"/>
      <c r="AMJ50" s="28"/>
      <c r="AMK50" s="59"/>
      <c r="AML50" s="29"/>
      <c r="AMM50" s="60" t="str">
        <f t="shared" si="2199"/>
        <v/>
      </c>
      <c r="AMN50" s="22"/>
      <c r="AMO50" s="22"/>
      <c r="AMP50" s="23"/>
      <c r="AMQ50" s="22"/>
      <c r="AMR50" s="22"/>
      <c r="AMS50" s="28"/>
      <c r="AMT50" s="59"/>
      <c r="AMU50" s="29"/>
      <c r="AMV50" s="60" t="str">
        <f t="shared" si="2200"/>
        <v/>
      </c>
      <c r="AMW50" s="22"/>
      <c r="AMX50" s="22"/>
      <c r="AMY50" s="23"/>
      <c r="AMZ50" s="22"/>
      <c r="ANA50" s="22"/>
      <c r="ANB50" s="28"/>
      <c r="ANC50" s="59"/>
      <c r="AND50" s="29"/>
      <c r="ANE50" s="60" t="str">
        <f t="shared" si="2201"/>
        <v/>
      </c>
      <c r="ANF50" s="22"/>
      <c r="ANG50" s="22"/>
      <c r="ANH50" s="23"/>
      <c r="ANI50" s="22"/>
      <c r="ANJ50" s="22"/>
      <c r="ANK50" s="28"/>
      <c r="ANL50" s="59"/>
      <c r="ANM50" s="29"/>
      <c r="ANN50" s="60" t="str">
        <f t="shared" si="2202"/>
        <v/>
      </c>
      <c r="ANO50" s="22"/>
      <c r="ANP50" s="22"/>
      <c r="ANQ50" s="23"/>
      <c r="ANR50" s="22"/>
      <c r="ANS50" s="22"/>
      <c r="ANT50" s="28"/>
      <c r="ANU50" s="59"/>
      <c r="ANV50" s="29"/>
      <c r="ANW50" s="60" t="str">
        <f t="shared" si="2203"/>
        <v/>
      </c>
      <c r="ANX50" s="22"/>
      <c r="ANY50" s="22"/>
      <c r="ANZ50" s="23"/>
      <c r="AOA50" s="22"/>
      <c r="AOB50" s="22"/>
      <c r="AOC50" s="28"/>
      <c r="AOD50" s="59"/>
      <c r="AOE50" s="29"/>
      <c r="AOF50" s="60" t="str">
        <f t="shared" si="2204"/>
        <v/>
      </c>
      <c r="AOG50" s="22"/>
      <c r="AOH50" s="22"/>
      <c r="AOI50" s="23"/>
      <c r="AOJ50" s="22"/>
      <c r="AOK50" s="22"/>
      <c r="AOL50" s="28"/>
      <c r="AOM50" s="59"/>
      <c r="AON50" s="29"/>
      <c r="AOO50" s="60" t="str">
        <f t="shared" si="2205"/>
        <v/>
      </c>
      <c r="AOP50" s="22"/>
      <c r="AOQ50" s="22"/>
      <c r="AOR50" s="23"/>
      <c r="AOS50" s="22"/>
      <c r="AOT50" s="22"/>
      <c r="AOU50" s="28"/>
      <c r="AOV50" s="59"/>
      <c r="AOW50" s="29"/>
      <c r="AOX50" s="60" t="str">
        <f t="shared" si="2206"/>
        <v/>
      </c>
      <c r="AOY50" s="22"/>
      <c r="AOZ50" s="22"/>
      <c r="APA50" s="23"/>
      <c r="APB50" s="22"/>
      <c r="APC50" s="22"/>
      <c r="APD50" s="28"/>
      <c r="APE50" s="59"/>
      <c r="APF50" s="29"/>
      <c r="APG50" s="60" t="str">
        <f t="shared" si="2207"/>
        <v/>
      </c>
      <c r="APH50" s="22"/>
      <c r="API50" s="22"/>
      <c r="APJ50" s="23"/>
      <c r="APK50" s="22"/>
      <c r="APL50" s="22"/>
      <c r="APM50" s="28"/>
      <c r="APN50" s="59"/>
      <c r="APO50" s="29"/>
      <c r="APP50" s="60" t="str">
        <f t="shared" si="2208"/>
        <v/>
      </c>
      <c r="APQ50" s="22"/>
      <c r="APR50" s="22"/>
      <c r="APS50" s="23"/>
      <c r="APT50" s="22"/>
      <c r="APU50" s="22"/>
      <c r="APV50" s="28"/>
      <c r="APW50" s="59"/>
      <c r="APX50" s="29"/>
      <c r="APY50" s="60" t="str">
        <f t="shared" si="2209"/>
        <v/>
      </c>
      <c r="APZ50" s="22"/>
      <c r="AQA50" s="22"/>
      <c r="AQB50" s="23"/>
      <c r="AQC50" s="22"/>
      <c r="AQD50" s="22"/>
      <c r="AQE50" s="28"/>
      <c r="AQF50" s="59"/>
      <c r="AQG50" s="29"/>
      <c r="AQH50" s="60" t="str">
        <f t="shared" si="2210"/>
        <v/>
      </c>
      <c r="AQI50" s="22"/>
      <c r="AQJ50" s="22"/>
      <c r="AQK50" s="23"/>
      <c r="AQL50" s="22"/>
      <c r="AQM50" s="22"/>
      <c r="AQN50" s="28"/>
      <c r="AQO50" s="59"/>
      <c r="AQP50" s="29"/>
      <c r="AQQ50" s="60" t="str">
        <f t="shared" si="2211"/>
        <v/>
      </c>
      <c r="AQR50" s="22"/>
      <c r="AQS50" s="22"/>
      <c r="AQT50" s="23"/>
      <c r="AQU50" s="22"/>
      <c r="AQV50" s="22"/>
      <c r="AQW50" s="28"/>
      <c r="AQX50" s="59"/>
      <c r="AQY50" s="29"/>
      <c r="AQZ50" s="60" t="str">
        <f t="shared" si="2212"/>
        <v/>
      </c>
      <c r="ARA50" s="22"/>
      <c r="ARB50" s="22"/>
      <c r="ARC50" s="23"/>
      <c r="ARD50" s="22"/>
      <c r="ARE50" s="22"/>
      <c r="ARF50" s="28"/>
      <c r="ARG50" s="59"/>
      <c r="ARH50" s="29"/>
      <c r="ARI50" s="60" t="str">
        <f t="shared" si="2213"/>
        <v/>
      </c>
      <c r="ARJ50" s="22"/>
      <c r="ARK50" s="22"/>
      <c r="ARL50" s="23"/>
      <c r="ARM50" s="22"/>
      <c r="ARN50" s="22"/>
      <c r="ARO50" s="28"/>
      <c r="ARP50" s="59"/>
      <c r="ARQ50" s="29"/>
      <c r="ARR50" s="60" t="str">
        <f t="shared" si="2214"/>
        <v/>
      </c>
      <c r="ARS50" s="22"/>
      <c r="ART50" s="22"/>
      <c r="ARU50" s="23"/>
      <c r="ARV50" s="22"/>
      <c r="ARW50" s="22"/>
      <c r="ARX50" s="28"/>
      <c r="ARY50" s="59"/>
      <c r="ARZ50" s="29"/>
      <c r="ASA50" s="60" t="str">
        <f t="shared" si="2215"/>
        <v/>
      </c>
      <c r="ASB50" s="22"/>
      <c r="ASC50" s="22"/>
      <c r="ASD50" s="23"/>
      <c r="ASE50" s="22"/>
      <c r="ASF50" s="22"/>
      <c r="ASG50" s="28"/>
      <c r="ASH50" s="59"/>
      <c r="ASI50" s="29"/>
      <c r="ASJ50" s="60" t="str">
        <f t="shared" si="2216"/>
        <v/>
      </c>
      <c r="ASK50" s="22"/>
      <c r="ASL50" s="22"/>
      <c r="ASM50" s="23"/>
      <c r="ASN50" s="22"/>
      <c r="ASO50" s="22"/>
      <c r="ASP50" s="28"/>
      <c r="ASQ50" s="59"/>
      <c r="ASR50" s="29"/>
      <c r="ASS50" s="60" t="str">
        <f t="shared" si="2217"/>
        <v/>
      </c>
      <c r="AST50" s="22"/>
      <c r="ASU50" s="22"/>
      <c r="ASV50" s="23"/>
      <c r="ASW50" s="22"/>
      <c r="ASX50" s="22"/>
      <c r="ASY50" s="28"/>
      <c r="ASZ50" s="59"/>
      <c r="ATA50" s="29"/>
      <c r="ATB50" s="60" t="str">
        <f t="shared" si="2218"/>
        <v/>
      </c>
      <c r="ATC50" s="22"/>
      <c r="ATD50" s="22"/>
      <c r="ATE50" s="23"/>
      <c r="ATF50" s="22"/>
      <c r="ATG50" s="22"/>
      <c r="ATH50" s="28"/>
      <c r="ATI50" s="59"/>
      <c r="ATJ50" s="29"/>
      <c r="ATK50" s="60" t="str">
        <f t="shared" si="2219"/>
        <v/>
      </c>
      <c r="ATL50" s="22"/>
      <c r="ATM50" s="22"/>
      <c r="ATN50" s="23"/>
      <c r="ATO50" s="22"/>
      <c r="ATP50" s="22"/>
      <c r="ATQ50" s="28"/>
      <c r="ATR50" s="59"/>
      <c r="ATS50" s="29" t="s">
        <v>257</v>
      </c>
      <c r="ATT50" s="60" t="str">
        <f t="shared" si="2220"/>
        <v/>
      </c>
      <c r="ATU50" s="22"/>
      <c r="ATV50" s="22"/>
      <c r="ATW50" s="23"/>
      <c r="ATX50" s="22"/>
      <c r="ATY50" s="22"/>
      <c r="ATZ50" s="46"/>
      <c r="AUD50" s="21"/>
      <c r="AUE50" s="22"/>
      <c r="AUF50" s="23"/>
      <c r="AUG50" s="22"/>
      <c r="AUH50" s="22"/>
      <c r="AUI50" s="46"/>
      <c r="AUM50" s="21"/>
      <c r="AUN50" s="22"/>
      <c r="AUO50" s="23"/>
      <c r="AUP50" s="22"/>
      <c r="AUQ50" s="22"/>
      <c r="AUR50" s="46"/>
      <c r="AUV50" s="21"/>
      <c r="AUW50" s="22"/>
      <c r="AUX50" s="23"/>
      <c r="AUY50" s="22"/>
      <c r="AUZ50" s="22"/>
      <c r="AVA50" s="46"/>
      <c r="AVE50" s="21"/>
      <c r="AVF50" s="22"/>
      <c r="AVG50" s="23"/>
      <c r="AVH50" s="22"/>
      <c r="AVI50" s="22"/>
      <c r="AVJ50" s="46"/>
      <c r="AVN50" s="21"/>
      <c r="AVO50" s="22"/>
      <c r="AVP50" s="23"/>
      <c r="AVQ50" s="22"/>
      <c r="AVR50" s="22"/>
      <c r="AVS50" s="46"/>
      <c r="AVW50" s="21"/>
      <c r="AVX50" s="22"/>
      <c r="AVY50" s="23"/>
      <c r="AVZ50" s="22"/>
      <c r="AWA50" s="22"/>
      <c r="AWB50" s="46"/>
      <c r="AWF50" s="21"/>
      <c r="AWG50" s="22"/>
      <c r="AWH50" s="23"/>
      <c r="AWI50" s="22"/>
      <c r="AWJ50" s="22"/>
      <c r="AWK50" s="46"/>
      <c r="AWO50" s="21"/>
      <c r="AWP50" s="22"/>
      <c r="AWQ50" s="23"/>
      <c r="AWR50" s="22"/>
      <c r="AWS50" s="22"/>
      <c r="AWT50" s="46"/>
      <c r="AWX50" s="21"/>
      <c r="AWY50" s="22"/>
      <c r="AWZ50" s="23"/>
      <c r="AXA50" s="22"/>
      <c r="AXB50" s="22"/>
      <c r="AXC50" s="46"/>
      <c r="AXG50" s="21"/>
      <c r="AXH50" s="22"/>
      <c r="AXI50" s="23"/>
      <c r="AXJ50" s="22"/>
      <c r="AXK50" s="22"/>
      <c r="AXL50" s="46"/>
      <c r="AXP50" s="21"/>
      <c r="AXQ50" s="22"/>
      <c r="AXR50" s="23"/>
      <c r="AXS50" s="22"/>
      <c r="AXT50" s="22"/>
      <c r="AXU50" s="46"/>
      <c r="AXY50" s="21"/>
      <c r="AXZ50" s="22"/>
      <c r="AYA50" s="23"/>
      <c r="AYB50" s="22"/>
      <c r="AYC50" s="22"/>
      <c r="AYD50" s="46"/>
      <c r="AYH50" s="21"/>
      <c r="AYI50" s="22"/>
      <c r="AYJ50" s="23"/>
      <c r="AYK50" s="22"/>
      <c r="AYL50" s="22"/>
      <c r="AYM50" s="46"/>
      <c r="AYQ50" s="21"/>
      <c r="AYR50" s="22"/>
      <c r="AYS50" s="23"/>
      <c r="AYT50" s="22"/>
      <c r="AYU50" s="22"/>
      <c r="AYV50" s="46"/>
      <c r="AYZ50" s="21"/>
      <c r="AZA50" s="22"/>
      <c r="AZB50" s="23"/>
      <c r="AZC50" s="22"/>
      <c r="AZD50" s="22"/>
      <c r="AZE50" s="46"/>
      <c r="AZI50" s="21"/>
      <c r="AZJ50" s="22"/>
      <c r="AZK50" s="23"/>
      <c r="AZL50" s="22"/>
      <c r="AZM50" s="22"/>
      <c r="AZN50" s="46"/>
      <c r="AZR50" s="21"/>
      <c r="AZS50" s="22"/>
      <c r="AZT50" s="23"/>
      <c r="AZU50" s="22"/>
      <c r="AZV50" s="22"/>
      <c r="AZW50" s="46"/>
      <c r="BAA50" s="21"/>
      <c r="BAB50" s="22"/>
      <c r="BAC50" s="23"/>
      <c r="BAD50" s="22"/>
      <c r="BAE50" s="22"/>
      <c r="BAF50" s="46"/>
      <c r="BAJ50" s="21"/>
      <c r="BAK50" s="22"/>
      <c r="BAL50" s="23"/>
      <c r="BAM50" s="22"/>
      <c r="BAN50" s="22"/>
      <c r="BAO50" s="46"/>
      <c r="BAS50" s="21"/>
      <c r="BAT50" s="22"/>
      <c r="BAU50" s="23"/>
      <c r="BAV50" s="22"/>
      <c r="BAW50" s="22"/>
      <c r="BAX50" s="46"/>
      <c r="BBB50" s="21"/>
      <c r="BBC50" s="22"/>
      <c r="BBD50" s="23"/>
      <c r="BBE50" s="22"/>
      <c r="BBF50" s="22"/>
      <c r="BBG50" s="46"/>
      <c r="BBK50" s="21"/>
      <c r="BBL50" s="22"/>
      <c r="BBM50" s="23"/>
      <c r="BBN50" s="22"/>
      <c r="BBO50" s="22"/>
      <c r="BBP50" s="46"/>
      <c r="BBT50" s="21"/>
      <c r="BBU50" s="22"/>
      <c r="BBV50" s="23"/>
      <c r="BBW50" s="22"/>
      <c r="BBX50" s="22"/>
      <c r="BBY50" s="46"/>
      <c r="BCC50" s="21"/>
      <c r="BCD50" s="22"/>
      <c r="BCE50" s="23"/>
      <c r="BCF50" s="22"/>
      <c r="BCG50" s="22"/>
      <c r="BCH50" s="46"/>
      <c r="BCL50" s="21"/>
      <c r="BCM50" s="22"/>
      <c r="BCN50" s="23"/>
      <c r="BCO50" s="22"/>
      <c r="BCP50" s="22"/>
      <c r="BCQ50" s="46"/>
      <c r="BCU50" s="21"/>
      <c r="BCV50" s="22"/>
      <c r="BCW50" s="23"/>
      <c r="BCX50" s="22"/>
      <c r="BCY50" s="22"/>
      <c r="BCZ50" s="46"/>
      <c r="BDD50" s="21"/>
      <c r="BDE50" s="22"/>
      <c r="BDF50" s="23"/>
      <c r="BDG50" s="22"/>
      <c r="BDH50" s="22"/>
      <c r="BDI50" s="46"/>
      <c r="BDM50" s="21"/>
      <c r="BDN50" s="22"/>
      <c r="BDO50" s="23"/>
      <c r="BDP50" s="22"/>
      <c r="BDQ50" s="22"/>
      <c r="BDR50" s="46"/>
      <c r="BDV50" s="21"/>
      <c r="BDW50" s="22"/>
      <c r="BDX50" s="23"/>
      <c r="BDY50" s="22"/>
      <c r="BDZ50" s="22"/>
      <c r="BEA50" s="46"/>
      <c r="BEE50" s="21"/>
      <c r="BEF50" s="22"/>
      <c r="BEG50" s="23"/>
      <c r="BEH50" s="22"/>
      <c r="BEI50" s="22"/>
      <c r="BEJ50" s="46"/>
      <c r="BEN50" s="21"/>
      <c r="BEO50" s="22"/>
      <c r="BEP50" s="23"/>
      <c r="BEQ50" s="22"/>
      <c r="BER50" s="22"/>
      <c r="BES50" s="46"/>
      <c r="BEW50" s="21"/>
      <c r="BEX50" s="22"/>
      <c r="BEY50" s="23"/>
      <c r="BEZ50" s="22"/>
      <c r="BFA50" s="22"/>
      <c r="BFB50" s="46"/>
      <c r="BFF50" s="21"/>
      <c r="BFG50" s="22"/>
      <c r="BFH50" s="23"/>
      <c r="BFI50" s="22"/>
      <c r="BFJ50" s="22"/>
      <c r="BFK50" s="46"/>
      <c r="BFO50" s="21"/>
      <c r="BFP50" s="22"/>
      <c r="BFQ50" s="23"/>
      <c r="BFR50" s="22"/>
      <c r="BFS50" s="22"/>
      <c r="BFT50" s="46"/>
      <c r="BFX50" s="21"/>
      <c r="BFY50" s="22"/>
      <c r="BFZ50" s="23"/>
      <c r="BGA50" s="22"/>
      <c r="BGB50" s="22"/>
      <c r="BGC50" s="46"/>
      <c r="BGG50" s="21"/>
      <c r="BGH50" s="22"/>
      <c r="BGI50" s="23"/>
      <c r="BGJ50" s="22"/>
      <c r="BGK50" s="22"/>
      <c r="BGL50" s="46"/>
      <c r="BGP50" s="21"/>
      <c r="BGQ50" s="22"/>
      <c r="BGR50" s="23"/>
      <c r="BGS50" s="22"/>
      <c r="BGT50" s="22"/>
      <c r="BGU50" s="46"/>
      <c r="BGY50" s="21"/>
      <c r="BGZ50" s="22"/>
      <c r="BHA50" s="23"/>
      <c r="BHB50" s="22"/>
      <c r="BHC50" s="22"/>
      <c r="BHD50" s="46"/>
      <c r="BHH50" s="21"/>
      <c r="BHI50" s="22"/>
      <c r="BHJ50" s="23"/>
      <c r="BHK50" s="22"/>
      <c r="BHL50" s="22"/>
      <c r="BHM50" s="46"/>
      <c r="BHQ50" s="21"/>
      <c r="BHR50" s="22"/>
      <c r="BHS50" s="23"/>
      <c r="BHT50" s="22"/>
      <c r="BHU50" s="22"/>
      <c r="BHV50" s="46"/>
      <c r="BHW50" s="19"/>
      <c r="BHX50" s="19"/>
      <c r="BHY50" s="19"/>
      <c r="BHZ50" s="21"/>
      <c r="BIA50" s="22"/>
      <c r="BIB50" s="23"/>
      <c r="BIC50" s="22"/>
      <c r="BID50" s="22"/>
      <c r="BIE50" s="46"/>
      <c r="BII50" s="21"/>
      <c r="BIJ50" s="22"/>
      <c r="BIK50" s="23"/>
      <c r="BIL50" s="22"/>
      <c r="BIM50" s="22"/>
      <c r="BIN50" s="46"/>
      <c r="BIR50" s="21"/>
      <c r="BIS50" s="22"/>
      <c r="BIT50" s="23"/>
      <c r="BIU50" s="22"/>
      <c r="BIV50" s="22"/>
      <c r="BIW50" s="46"/>
      <c r="BJA50" s="21"/>
      <c r="BJB50" s="22"/>
      <c r="BJC50" s="23"/>
      <c r="BJD50" s="22"/>
      <c r="BJE50" s="22"/>
      <c r="BJF50" s="46"/>
      <c r="BJJ50" s="21"/>
      <c r="BJK50" s="22"/>
      <c r="BJL50" s="23"/>
      <c r="BJM50" s="22"/>
      <c r="BJN50" s="22"/>
      <c r="BJO50" s="46"/>
      <c r="BJS50" s="21"/>
      <c r="BJT50" s="22"/>
      <c r="BJU50" s="23"/>
      <c r="BJV50" s="22"/>
      <c r="BJW50" s="22"/>
      <c r="BJX50" s="46"/>
      <c r="BKB50" s="21"/>
      <c r="BKC50" s="22"/>
      <c r="BKD50" s="23"/>
      <c r="BKE50" s="22"/>
      <c r="BKF50" s="22"/>
      <c r="BKG50" s="46"/>
      <c r="BKK50" s="21"/>
      <c r="BKL50" s="22"/>
      <c r="BKM50" s="23"/>
      <c r="BKN50" s="22"/>
      <c r="BKO50" s="22"/>
      <c r="BKP50" s="46"/>
      <c r="BKT50" s="21"/>
      <c r="BKU50" s="22"/>
      <c r="BKV50" s="23"/>
      <c r="BKW50" s="22"/>
      <c r="BKX50" s="22"/>
      <c r="BKY50" s="46"/>
      <c r="BLC50" s="21"/>
      <c r="BLD50" s="22"/>
      <c r="BLE50" s="23"/>
      <c r="BLF50" s="22"/>
      <c r="BLG50" s="22"/>
      <c r="BLH50" s="46"/>
      <c r="BLL50" s="21"/>
      <c r="BLM50" s="22"/>
      <c r="BLN50" s="23"/>
      <c r="BLO50" s="22"/>
      <c r="BLP50" s="22"/>
      <c r="BLQ50" s="46"/>
      <c r="BLU50" s="21"/>
      <c r="BLV50" s="22"/>
      <c r="BLW50" s="23"/>
      <c r="BLX50" s="22"/>
      <c r="BLY50" s="22"/>
      <c r="BLZ50" s="46"/>
      <c r="BMD50" s="21"/>
      <c r="BME50" s="22"/>
      <c r="BMF50" s="23"/>
      <c r="BMG50" s="22"/>
      <c r="BMH50" s="22"/>
      <c r="BMI50" s="46"/>
      <c r="BMM50" s="21"/>
      <c r="BMN50" s="22"/>
      <c r="BMO50" s="23"/>
      <c r="BMP50" s="22"/>
      <c r="BMQ50" s="22"/>
      <c r="BMR50" s="46"/>
      <c r="BMV50" s="21"/>
      <c r="BMW50" s="22"/>
      <c r="BMX50" s="23"/>
      <c r="BMY50" s="22"/>
      <c r="BMZ50" s="22"/>
      <c r="BNA50" s="46"/>
      <c r="BNE50" s="21"/>
      <c r="BNF50" s="22"/>
      <c r="BNG50" s="23"/>
      <c r="BNH50" s="22"/>
      <c r="BNI50" s="22"/>
      <c r="BNJ50" s="46"/>
      <c r="BNN50" s="21"/>
      <c r="BNO50" s="22"/>
      <c r="BNP50" s="23"/>
      <c r="BNQ50" s="22"/>
      <c r="BNR50" s="22"/>
      <c r="BNS50" s="46"/>
      <c r="BNW50" s="21"/>
      <c r="BNX50" s="22"/>
      <c r="BNY50" s="23"/>
      <c r="BNZ50" s="22"/>
      <c r="BOA50" s="22"/>
      <c r="BOB50" s="46"/>
      <c r="BOF50" s="21"/>
      <c r="BOG50" s="22"/>
      <c r="BOH50" s="23"/>
      <c r="BOI50" s="22"/>
      <c r="BOJ50" s="22"/>
      <c r="BOK50" s="46"/>
      <c r="BOO50" s="21"/>
      <c r="BOP50" s="22"/>
      <c r="BOQ50" s="23"/>
      <c r="BOR50" s="22"/>
      <c r="BOS50" s="22"/>
      <c r="BOT50" s="46"/>
      <c r="BOX50" s="21"/>
      <c r="BOY50" s="22"/>
      <c r="BOZ50" s="23"/>
      <c r="BPA50" s="22"/>
      <c r="BPB50" s="22"/>
      <c r="BPC50" s="46"/>
      <c r="BPG50" s="21"/>
      <c r="BPH50" s="22"/>
      <c r="BPI50" s="23"/>
      <c r="BPJ50" s="22"/>
      <c r="BPK50" s="22"/>
      <c r="BPL50" s="46"/>
      <c r="BPP50" s="21"/>
      <c r="BPQ50" s="22"/>
      <c r="BPR50" s="23"/>
      <c r="BPS50" s="22"/>
      <c r="BPT50" s="22"/>
      <c r="BPU50" s="46"/>
      <c r="BPY50" s="21"/>
      <c r="BPZ50" s="22"/>
      <c r="BQA50" s="23"/>
      <c r="BQB50" s="22"/>
      <c r="BQC50" s="22"/>
      <c r="BQD50" s="46"/>
      <c r="BQH50" s="21"/>
      <c r="BQI50" s="22"/>
      <c r="BQJ50" s="23"/>
      <c r="BQK50" s="22"/>
      <c r="BQL50" s="22"/>
      <c r="BQM50" s="46"/>
      <c r="BQQ50" s="21"/>
      <c r="BQR50" s="22"/>
      <c r="BQS50" s="23"/>
      <c r="BQT50" s="22"/>
      <c r="BQU50" s="22"/>
      <c r="BQV50" s="46"/>
      <c r="BQZ50" s="21"/>
      <c r="BRA50" s="22"/>
      <c r="BRB50" s="23"/>
      <c r="BRC50" s="22"/>
      <c r="BRD50" s="22"/>
      <c r="BRE50" s="46"/>
      <c r="BRI50" s="21"/>
      <c r="BRJ50" s="22"/>
      <c r="BRK50" s="23"/>
      <c r="BRL50" s="22"/>
      <c r="BRM50" s="22"/>
      <c r="BRN50" s="46"/>
      <c r="BRR50" s="21"/>
      <c r="BRS50" s="22"/>
      <c r="BRT50" s="23"/>
      <c r="BRU50" s="22"/>
      <c r="BRV50" s="22"/>
      <c r="BRW50" s="46"/>
      <c r="BSA50" s="21"/>
      <c r="BSB50" s="22"/>
      <c r="BSC50" s="23"/>
      <c r="BSD50" s="22"/>
      <c r="BSE50" s="22"/>
      <c r="BSF50" s="46"/>
      <c r="BSJ50" s="21"/>
      <c r="BSK50" s="22"/>
      <c r="BSL50" s="23"/>
      <c r="BSM50" s="22"/>
      <c r="BSN50" s="22"/>
      <c r="BSO50" s="46"/>
      <c r="BSS50" s="21"/>
      <c r="BST50" s="22"/>
      <c r="BSU50" s="23"/>
      <c r="BSV50" s="22"/>
      <c r="BSW50" s="22"/>
      <c r="BSX50" s="46"/>
      <c r="BTB50" s="21"/>
      <c r="BTC50" s="22"/>
      <c r="BTD50" s="23"/>
      <c r="BTE50" s="22"/>
      <c r="BTF50" s="22"/>
      <c r="BTG50" s="46"/>
      <c r="BTK50" s="21"/>
      <c r="BTL50" s="22"/>
      <c r="BTM50" s="23"/>
      <c r="BTN50" s="22"/>
      <c r="BTO50" s="22"/>
      <c r="BTP50" s="46"/>
      <c r="BTT50" s="21"/>
      <c r="BTU50" s="22"/>
      <c r="BTV50" s="23"/>
      <c r="BTW50" s="22"/>
      <c r="BTX50" s="22"/>
      <c r="BTY50" s="46"/>
      <c r="BUC50" s="21"/>
      <c r="BUD50" s="22"/>
      <c r="BUE50" s="23"/>
      <c r="BUF50" s="22"/>
      <c r="BUG50" s="22"/>
      <c r="BUH50" s="46"/>
    </row>
    <row r="51" spans="1:1918">
      <c r="A51" s="20" t="s">
        <v>170</v>
      </c>
      <c r="B51" s="22"/>
      <c r="C51" s="22"/>
      <c r="D51" s="23"/>
      <c r="E51" s="22"/>
      <c r="F51" s="22"/>
      <c r="G51" s="28"/>
      <c r="H51" s="59"/>
      <c r="I51" s="29"/>
      <c r="J51" s="60" t="str">
        <f t="shared" ref="J51:J55" si="2221">IFERROR((I51/H51),"")</f>
        <v/>
      </c>
      <c r="K51" s="22">
        <v>7</v>
      </c>
      <c r="L51" s="22">
        <v>2</v>
      </c>
      <c r="M51" s="23">
        <v>9</v>
      </c>
      <c r="N51" s="22">
        <v>1</v>
      </c>
      <c r="O51" s="22">
        <v>0</v>
      </c>
      <c r="P51" s="28">
        <v>10</v>
      </c>
      <c r="Q51" s="59"/>
      <c r="R51" s="29"/>
      <c r="S51" s="60" t="str">
        <f t="shared" ref="S51:S55" si="2222">IFERROR((R51/Q51),"")</f>
        <v/>
      </c>
      <c r="T51" s="22">
        <v>19</v>
      </c>
      <c r="U51" s="22">
        <v>3</v>
      </c>
      <c r="V51" s="23">
        <v>22</v>
      </c>
      <c r="W51" s="22">
        <v>0</v>
      </c>
      <c r="X51" s="22">
        <v>0</v>
      </c>
      <c r="Y51" s="28">
        <v>22</v>
      </c>
      <c r="Z51" s="59"/>
      <c r="AA51" s="29"/>
      <c r="AB51" s="60" t="str">
        <f t="shared" ref="AB51:AB55" si="2223">IFERROR((AA51/Z51),"")</f>
        <v/>
      </c>
      <c r="AC51" s="22">
        <v>5</v>
      </c>
      <c r="AD51" s="22">
        <v>0</v>
      </c>
      <c r="AE51" s="23">
        <v>5</v>
      </c>
      <c r="AF51" s="22">
        <v>0</v>
      </c>
      <c r="AG51" s="22">
        <v>0</v>
      </c>
      <c r="AH51" s="28">
        <v>5</v>
      </c>
      <c r="AI51" s="59"/>
      <c r="AJ51" s="29"/>
      <c r="AK51" s="60" t="str">
        <f t="shared" ref="AK51:AK55" si="2224">IFERROR((AJ51/AI51),"")</f>
        <v/>
      </c>
      <c r="AL51" s="22"/>
      <c r="AM51" s="22"/>
      <c r="AN51" s="23"/>
      <c r="AO51" s="22"/>
      <c r="AP51" s="22"/>
      <c r="AQ51" s="28"/>
      <c r="AR51" s="59"/>
      <c r="AS51" s="29"/>
      <c r="AT51" s="60" t="str">
        <f t="shared" ref="AT51:AT55" si="2225">IFERROR((AS51/AR51),"")</f>
        <v/>
      </c>
      <c r="AU51" s="22"/>
      <c r="AV51" s="22"/>
      <c r="AW51" s="23"/>
      <c r="AX51" s="22"/>
      <c r="AY51" s="22"/>
      <c r="AZ51" s="28"/>
      <c r="BA51" s="59"/>
      <c r="BB51" s="29"/>
      <c r="BC51" s="60" t="str">
        <f t="shared" ref="BC51:BC55" si="2226">IFERROR((BB51/BA51),"")</f>
        <v/>
      </c>
      <c r="BD51" s="22">
        <v>9</v>
      </c>
      <c r="BE51" s="22">
        <v>3</v>
      </c>
      <c r="BF51" s="23">
        <v>12</v>
      </c>
      <c r="BG51" s="22">
        <v>0</v>
      </c>
      <c r="BH51" s="22">
        <v>0</v>
      </c>
      <c r="BI51" s="28">
        <v>12</v>
      </c>
      <c r="BJ51" s="59"/>
      <c r="BK51" s="29"/>
      <c r="BL51" s="60" t="str">
        <f t="shared" ref="BL51:BL55" si="2227">IFERROR((BK51/BJ51),"")</f>
        <v/>
      </c>
      <c r="BM51" s="22">
        <v>7</v>
      </c>
      <c r="BN51" s="22">
        <v>6</v>
      </c>
      <c r="BO51" s="23">
        <v>13</v>
      </c>
      <c r="BP51" s="22">
        <v>0</v>
      </c>
      <c r="BQ51" s="22">
        <v>0</v>
      </c>
      <c r="BR51" s="28">
        <v>13</v>
      </c>
      <c r="BS51" s="59"/>
      <c r="BT51" s="29"/>
      <c r="BU51" s="60" t="str">
        <f t="shared" ref="BU51:BU55" si="2228">IFERROR((BT51/BS51),"")</f>
        <v/>
      </c>
      <c r="BV51" s="22">
        <v>6</v>
      </c>
      <c r="BW51" s="22">
        <v>1</v>
      </c>
      <c r="BX51" s="23">
        <v>7</v>
      </c>
      <c r="BY51" s="22">
        <v>1</v>
      </c>
      <c r="BZ51" s="22">
        <v>1</v>
      </c>
      <c r="CA51" s="28">
        <v>9</v>
      </c>
      <c r="CB51" s="59"/>
      <c r="CC51" s="29"/>
      <c r="CD51" s="60" t="str">
        <f t="shared" ref="CD51:CD55" si="2229">IFERROR((CC51/CB51),"")</f>
        <v/>
      </c>
      <c r="CE51" s="22">
        <v>6</v>
      </c>
      <c r="CF51" s="22">
        <v>4</v>
      </c>
      <c r="CG51" s="23">
        <v>10</v>
      </c>
      <c r="CH51" s="22">
        <v>1</v>
      </c>
      <c r="CI51" s="22">
        <v>1</v>
      </c>
      <c r="CJ51" s="28">
        <v>12</v>
      </c>
      <c r="CK51" s="59"/>
      <c r="CL51" s="29"/>
      <c r="CM51" s="60" t="str">
        <f t="shared" ref="CM51:CM55" si="2230">IFERROR((CL51/CK51),"")</f>
        <v/>
      </c>
      <c r="CN51" s="22">
        <v>8</v>
      </c>
      <c r="CO51" s="22">
        <v>2</v>
      </c>
      <c r="CP51" s="23">
        <v>10</v>
      </c>
      <c r="CQ51" s="22">
        <v>1</v>
      </c>
      <c r="CR51" s="22">
        <v>1</v>
      </c>
      <c r="CS51" s="28">
        <v>12</v>
      </c>
      <c r="CT51" s="59"/>
      <c r="CU51" s="29"/>
      <c r="CV51" s="60" t="str">
        <f t="shared" ref="CV51:CV55" si="2231">IFERROR((CU51/CT51),"")</f>
        <v/>
      </c>
      <c r="CW51" s="22"/>
      <c r="CX51" s="22"/>
      <c r="CY51" s="23"/>
      <c r="CZ51" s="22"/>
      <c r="DA51" s="22"/>
      <c r="DB51" s="28"/>
      <c r="DC51" s="59"/>
      <c r="DD51" s="29"/>
      <c r="DE51" s="60" t="str">
        <f t="shared" ref="DE51:DE55" si="2232">IFERROR((DD51/DC51),"")</f>
        <v/>
      </c>
      <c r="DF51" s="22"/>
      <c r="DG51" s="22"/>
      <c r="DH51" s="23"/>
      <c r="DI51" s="22"/>
      <c r="DJ51" s="22"/>
      <c r="DK51" s="28"/>
      <c r="DL51" s="59"/>
      <c r="DM51" s="29">
        <v>0</v>
      </c>
      <c r="DN51" s="60" t="str">
        <f t="shared" ref="DN51:DN55" si="2233">IFERROR((DM51/DL51),"")</f>
        <v/>
      </c>
      <c r="DO51" s="22"/>
      <c r="DP51" s="22"/>
      <c r="DQ51" s="23"/>
      <c r="DR51" s="22"/>
      <c r="DS51" s="22"/>
      <c r="DT51" s="28"/>
      <c r="DU51" s="59"/>
      <c r="DV51" s="29">
        <v>0</v>
      </c>
      <c r="DW51" s="60" t="str">
        <f t="shared" ref="DW51:DW55" si="2234">IFERROR((DV51/DU51),"")</f>
        <v/>
      </c>
      <c r="DX51" s="22"/>
      <c r="DY51" s="22"/>
      <c r="DZ51" s="23"/>
      <c r="EA51" s="22"/>
      <c r="EB51" s="22"/>
      <c r="EC51" s="28"/>
      <c r="ED51" s="59"/>
      <c r="EE51" s="29">
        <v>0</v>
      </c>
      <c r="EF51" s="60" t="str">
        <f t="shared" ref="EF51:EF55" si="2235">IFERROR((EE51/ED51),"")</f>
        <v/>
      </c>
      <c r="EG51" s="22"/>
      <c r="EH51" s="22"/>
      <c r="EI51" s="23"/>
      <c r="EJ51" s="22"/>
      <c r="EK51" s="22"/>
      <c r="EL51" s="28"/>
      <c r="EM51" s="59"/>
      <c r="EN51" s="29"/>
      <c r="EO51" s="60" t="str">
        <f t="shared" ref="EO51:EO55" si="2236">IFERROR((EN51/EM51),"")</f>
        <v/>
      </c>
      <c r="EP51" s="22"/>
      <c r="EQ51" s="22"/>
      <c r="ER51" s="23"/>
      <c r="ES51" s="22"/>
      <c r="ET51" s="22"/>
      <c r="EU51" s="28"/>
      <c r="EV51" s="59"/>
      <c r="EW51" s="29"/>
      <c r="EX51" s="60" t="str">
        <f t="shared" ref="EX51:EX55" si="2237">IFERROR((EW51/EV51),"")</f>
        <v/>
      </c>
      <c r="EY51" s="22"/>
      <c r="EZ51" s="22"/>
      <c r="FA51" s="23"/>
      <c r="FB51" s="22"/>
      <c r="FC51" s="22"/>
      <c r="FD51" s="28"/>
      <c r="FE51" s="59"/>
      <c r="FF51" s="29"/>
      <c r="FG51" s="60" t="str">
        <f t="shared" ref="FG51:FG55" si="2238">IFERROR((FF51/FE51),"")</f>
        <v/>
      </c>
      <c r="FH51" s="22"/>
      <c r="FI51" s="22"/>
      <c r="FJ51" s="23"/>
      <c r="FK51" s="22"/>
      <c r="FL51" s="22"/>
      <c r="FM51" s="28"/>
      <c r="FN51" s="59"/>
      <c r="FO51" s="29"/>
      <c r="FP51" s="60" t="str">
        <f t="shared" ref="FP51:FP55" si="2239">IFERROR((FO51/FN51),"")</f>
        <v/>
      </c>
      <c r="FQ51" s="22"/>
      <c r="FR51" s="22"/>
      <c r="FS51" s="23"/>
      <c r="FT51" s="22"/>
      <c r="FU51" s="22"/>
      <c r="FV51" s="28"/>
      <c r="FW51" s="59"/>
      <c r="FX51" s="29"/>
      <c r="FY51" s="60" t="str">
        <f t="shared" ref="FY51:FY55" si="2240">IFERROR((FX51/FW51),"")</f>
        <v/>
      </c>
      <c r="FZ51" s="22">
        <v>8</v>
      </c>
      <c r="GA51" s="22">
        <v>1</v>
      </c>
      <c r="GB51" s="23">
        <v>9</v>
      </c>
      <c r="GC51" s="22">
        <v>0</v>
      </c>
      <c r="GD51" s="22">
        <v>1</v>
      </c>
      <c r="GE51" s="28">
        <v>10</v>
      </c>
      <c r="GF51" s="59"/>
      <c r="GG51" s="29">
        <v>4</v>
      </c>
      <c r="GH51" s="60" t="str">
        <f t="shared" ref="GH51:GH55" si="2241">IFERROR((GG51/GF51),"")</f>
        <v/>
      </c>
      <c r="GI51" s="22">
        <v>8</v>
      </c>
      <c r="GJ51" s="22">
        <v>1</v>
      </c>
      <c r="GK51" s="23">
        <v>9</v>
      </c>
      <c r="GL51" s="22">
        <v>0</v>
      </c>
      <c r="GM51" s="22">
        <v>0</v>
      </c>
      <c r="GN51" s="28">
        <v>9</v>
      </c>
      <c r="GO51" s="59"/>
      <c r="GP51" s="29">
        <v>3</v>
      </c>
      <c r="GQ51" s="60" t="str">
        <f t="shared" ref="GQ51:GQ55" si="2242">IFERROR((GP51/GO51),"")</f>
        <v/>
      </c>
      <c r="GR51" s="22">
        <v>4</v>
      </c>
      <c r="GS51" s="22">
        <v>1</v>
      </c>
      <c r="GT51" s="23">
        <v>5</v>
      </c>
      <c r="GU51" s="22">
        <v>0</v>
      </c>
      <c r="GV51" s="22">
        <v>1</v>
      </c>
      <c r="GW51" s="28">
        <v>6</v>
      </c>
      <c r="GX51" s="59"/>
      <c r="GY51" s="29">
        <v>2</v>
      </c>
      <c r="GZ51" s="60" t="str">
        <f t="shared" ref="GZ51:GZ55" si="2243">IFERROR((GY51/GX51),"")</f>
        <v/>
      </c>
      <c r="HA51" s="22">
        <v>3</v>
      </c>
      <c r="HB51" s="22">
        <v>1</v>
      </c>
      <c r="HC51" s="23">
        <v>4</v>
      </c>
      <c r="HD51" s="22">
        <v>1</v>
      </c>
      <c r="HE51" s="22">
        <v>1</v>
      </c>
      <c r="HF51" s="28">
        <v>6</v>
      </c>
      <c r="HG51" s="59"/>
      <c r="HH51" s="29">
        <v>2</v>
      </c>
      <c r="HI51" s="60" t="str">
        <f t="shared" ref="HI51:HI55" si="2244">IFERROR((HH51/HG51),"")</f>
        <v/>
      </c>
      <c r="HJ51" s="22">
        <v>2</v>
      </c>
      <c r="HK51" s="22">
        <v>6</v>
      </c>
      <c r="HL51" s="23">
        <v>8</v>
      </c>
      <c r="HM51" s="22">
        <v>0</v>
      </c>
      <c r="HN51" s="22">
        <v>0</v>
      </c>
      <c r="HO51" s="28">
        <v>8</v>
      </c>
      <c r="HP51" s="59"/>
      <c r="HQ51" s="29">
        <v>0</v>
      </c>
      <c r="HR51" s="60" t="str">
        <f t="shared" ref="HR51:HR55" si="2245">IFERROR((HQ51/HP51),"")</f>
        <v/>
      </c>
      <c r="HS51" s="22"/>
      <c r="HT51" s="22"/>
      <c r="HU51" s="23"/>
      <c r="HV51" s="22"/>
      <c r="HW51" s="22"/>
      <c r="HX51" s="28"/>
      <c r="HY51" s="59"/>
      <c r="HZ51" s="29"/>
      <c r="IA51" s="60" t="str">
        <f t="shared" ref="IA51:IA55" si="2246">IFERROR((HZ51/HY51),"")</f>
        <v/>
      </c>
      <c r="IB51" s="22">
        <v>6</v>
      </c>
      <c r="IC51" s="22">
        <v>0</v>
      </c>
      <c r="ID51" s="23">
        <v>6</v>
      </c>
      <c r="IE51" s="22">
        <v>1</v>
      </c>
      <c r="IF51" s="22">
        <v>0</v>
      </c>
      <c r="IG51" s="28">
        <v>7</v>
      </c>
      <c r="IH51" s="59"/>
      <c r="II51" s="29">
        <v>5</v>
      </c>
      <c r="IJ51" s="60" t="str">
        <f t="shared" ref="IJ51:IJ55" si="2247">IFERROR((II51/IH51),"")</f>
        <v/>
      </c>
      <c r="IK51" s="22"/>
      <c r="IL51" s="22"/>
      <c r="IM51" s="23"/>
      <c r="IN51" s="22"/>
      <c r="IO51" s="22"/>
      <c r="IP51" s="28"/>
      <c r="IQ51" s="59"/>
      <c r="IR51" s="29"/>
      <c r="IS51" s="60" t="str">
        <f t="shared" ref="IS51:IS55" si="2248">IFERROR((IR51/IQ51),"")</f>
        <v/>
      </c>
      <c r="IT51" s="22">
        <v>8</v>
      </c>
      <c r="IU51" s="22">
        <v>2</v>
      </c>
      <c r="IV51" s="23">
        <v>10</v>
      </c>
      <c r="IW51" s="22">
        <v>1</v>
      </c>
      <c r="IX51" s="22">
        <v>3</v>
      </c>
      <c r="IY51" s="28">
        <v>14</v>
      </c>
      <c r="IZ51" s="59"/>
      <c r="JA51" s="29">
        <v>8</v>
      </c>
      <c r="JB51" s="60" t="str">
        <f t="shared" ref="JB51:JB55" si="2249">IFERROR((JA51/IZ51),"")</f>
        <v/>
      </c>
      <c r="JC51" s="22">
        <v>4</v>
      </c>
      <c r="JD51" s="22">
        <v>0</v>
      </c>
      <c r="JE51" s="23">
        <v>4</v>
      </c>
      <c r="JF51" s="22">
        <v>0</v>
      </c>
      <c r="JG51" s="22">
        <v>0</v>
      </c>
      <c r="JH51" s="28">
        <v>4</v>
      </c>
      <c r="JI51" s="59"/>
      <c r="JJ51" s="29">
        <v>1</v>
      </c>
      <c r="JK51" s="60" t="str">
        <f t="shared" ref="JK51:JK55" si="2250">IFERROR((JJ51/JI51),"")</f>
        <v/>
      </c>
      <c r="JL51" s="22">
        <v>4</v>
      </c>
      <c r="JM51" s="22">
        <v>3</v>
      </c>
      <c r="JN51" s="23">
        <v>7</v>
      </c>
      <c r="JO51" s="22">
        <v>0</v>
      </c>
      <c r="JP51" s="22">
        <v>1</v>
      </c>
      <c r="JQ51" s="28">
        <v>8</v>
      </c>
      <c r="JR51" s="59"/>
      <c r="JS51" s="29">
        <v>0</v>
      </c>
      <c r="JT51" s="60" t="str">
        <f t="shared" ref="JT51:JT55" si="2251">IFERROR((JS51/JR51),"")</f>
        <v/>
      </c>
      <c r="JU51" s="22">
        <v>15</v>
      </c>
      <c r="JV51" s="22">
        <v>1</v>
      </c>
      <c r="JW51" s="23">
        <v>16</v>
      </c>
      <c r="JX51" s="22">
        <v>1</v>
      </c>
      <c r="JY51" s="22">
        <v>0</v>
      </c>
      <c r="JZ51" s="28">
        <v>17</v>
      </c>
      <c r="KA51" s="59"/>
      <c r="KB51" s="29">
        <v>8</v>
      </c>
      <c r="KC51" s="60" t="str">
        <f t="shared" ref="KC51:KC55" si="2252">IFERROR((KB51/KA51),"")</f>
        <v/>
      </c>
      <c r="KD51" s="22"/>
      <c r="KE51" s="22"/>
      <c r="KF51" s="23"/>
      <c r="KG51" s="22"/>
      <c r="KH51" s="22"/>
      <c r="KI51" s="28"/>
      <c r="KJ51" s="59"/>
      <c r="KK51" s="29"/>
      <c r="KL51" s="60" t="str">
        <f t="shared" ref="KL51:KL55" si="2253">IFERROR((KK51/KJ51),"")</f>
        <v/>
      </c>
      <c r="KM51" s="22"/>
      <c r="KN51" s="22"/>
      <c r="KO51" s="23"/>
      <c r="KP51" s="22"/>
      <c r="KQ51" s="22"/>
      <c r="KR51" s="28"/>
      <c r="KS51" s="59"/>
      <c r="KT51" s="29"/>
      <c r="KU51" s="60" t="str">
        <f t="shared" ref="KU51:KU55" si="2254">IFERROR((KT51/KS51),"")</f>
        <v/>
      </c>
      <c r="KV51" s="22">
        <v>6</v>
      </c>
      <c r="KW51" s="22">
        <v>1</v>
      </c>
      <c r="KX51" s="23">
        <v>7</v>
      </c>
      <c r="KY51" s="22">
        <v>1</v>
      </c>
      <c r="KZ51" s="22">
        <v>0</v>
      </c>
      <c r="LA51" s="28">
        <v>8</v>
      </c>
      <c r="LB51" s="59"/>
      <c r="LC51" s="29">
        <v>9</v>
      </c>
      <c r="LD51" s="60" t="str">
        <f t="shared" ref="LD51:LD55" si="2255">IFERROR((LC51/LB51),"")</f>
        <v/>
      </c>
      <c r="LE51" s="22">
        <v>6</v>
      </c>
      <c r="LF51" s="22">
        <v>2</v>
      </c>
      <c r="LG51" s="23">
        <v>8</v>
      </c>
      <c r="LH51" s="22">
        <v>0</v>
      </c>
      <c r="LI51" s="22">
        <v>0</v>
      </c>
      <c r="LJ51" s="28">
        <v>8</v>
      </c>
      <c r="LK51" s="59"/>
      <c r="LL51" s="29">
        <v>6</v>
      </c>
      <c r="LM51" s="60" t="str">
        <f t="shared" ref="LM51:LM55" si="2256">IFERROR((LL51/LK51),"")</f>
        <v/>
      </c>
      <c r="LN51" s="22">
        <v>6</v>
      </c>
      <c r="LO51" s="22">
        <v>4</v>
      </c>
      <c r="LP51" s="23">
        <v>10</v>
      </c>
      <c r="LQ51" s="22">
        <v>1</v>
      </c>
      <c r="LR51" s="22">
        <v>0</v>
      </c>
      <c r="LS51" s="28">
        <v>11</v>
      </c>
      <c r="LT51" s="59"/>
      <c r="LU51" s="29">
        <v>5</v>
      </c>
      <c r="LV51" s="60" t="str">
        <f t="shared" ref="LV51:LV55" si="2257">IFERROR((LU51/LT51),"")</f>
        <v/>
      </c>
      <c r="LW51" s="22">
        <v>4</v>
      </c>
      <c r="LX51" s="22">
        <v>6</v>
      </c>
      <c r="LY51" s="23">
        <v>10</v>
      </c>
      <c r="LZ51" s="22">
        <v>0</v>
      </c>
      <c r="MA51" s="22">
        <v>0</v>
      </c>
      <c r="MB51" s="28">
        <v>10</v>
      </c>
      <c r="MC51" s="59"/>
      <c r="MD51" s="29">
        <v>6</v>
      </c>
      <c r="ME51" s="60" t="str">
        <f t="shared" ref="ME51:ME55" si="2258">IFERROR((MD51/MC51),"")</f>
        <v/>
      </c>
      <c r="MF51" s="22">
        <v>14</v>
      </c>
      <c r="MG51" s="22">
        <v>4</v>
      </c>
      <c r="MH51" s="23">
        <v>18</v>
      </c>
      <c r="MI51" s="22">
        <v>3</v>
      </c>
      <c r="MJ51" s="22">
        <v>0</v>
      </c>
      <c r="MK51" s="28">
        <v>21</v>
      </c>
      <c r="ML51" s="59"/>
      <c r="MM51" s="29">
        <v>4</v>
      </c>
      <c r="MN51" s="60" t="str">
        <f t="shared" ref="MN51:MN55" si="2259">IFERROR((MM51/ML51),"")</f>
        <v/>
      </c>
      <c r="MO51" s="22"/>
      <c r="MP51" s="22"/>
      <c r="MQ51" s="23"/>
      <c r="MR51" s="22"/>
      <c r="MS51" s="22"/>
      <c r="MT51" s="28"/>
      <c r="MU51" s="59"/>
      <c r="MV51" s="29"/>
      <c r="MW51" s="60" t="str">
        <f t="shared" ref="MW51:MW55" si="2260">IFERROR((MV51/MU51),"")</f>
        <v/>
      </c>
      <c r="MX51" s="22">
        <v>1</v>
      </c>
      <c r="MY51" s="22">
        <v>0</v>
      </c>
      <c r="MZ51" s="23">
        <v>1</v>
      </c>
      <c r="NA51" s="22">
        <v>1</v>
      </c>
      <c r="NB51" s="22">
        <v>0</v>
      </c>
      <c r="NC51" s="28">
        <v>2</v>
      </c>
      <c r="ND51" s="59"/>
      <c r="NE51" s="29">
        <v>2</v>
      </c>
      <c r="NF51" s="60"/>
      <c r="NG51" s="22">
        <v>6</v>
      </c>
      <c r="NH51" s="22">
        <v>2</v>
      </c>
      <c r="NI51" s="23">
        <v>8</v>
      </c>
      <c r="NJ51" s="22">
        <v>0</v>
      </c>
      <c r="NK51" s="22">
        <v>1</v>
      </c>
      <c r="NL51" s="28">
        <v>9</v>
      </c>
      <c r="NM51" s="59"/>
      <c r="NN51" s="29">
        <v>4</v>
      </c>
      <c r="NO51" s="60" t="str">
        <f t="shared" ref="NO51:NO55" si="2261">IFERROR((NN51/NM51),"")</f>
        <v/>
      </c>
      <c r="NP51" s="22">
        <v>4</v>
      </c>
      <c r="NQ51" s="22">
        <v>1</v>
      </c>
      <c r="NR51" s="23">
        <v>5</v>
      </c>
      <c r="NS51" s="22">
        <v>1</v>
      </c>
      <c r="NT51" s="22">
        <v>1</v>
      </c>
      <c r="NU51" s="28">
        <v>7</v>
      </c>
      <c r="NV51" s="59"/>
      <c r="NW51" s="29">
        <v>3</v>
      </c>
      <c r="NX51" s="60" t="str">
        <f t="shared" ref="NX51:NX55" si="2262">IFERROR((NW51/NV51),"")</f>
        <v/>
      </c>
      <c r="NY51" s="22">
        <v>7</v>
      </c>
      <c r="NZ51" s="22">
        <v>0</v>
      </c>
      <c r="OA51" s="23">
        <v>7</v>
      </c>
      <c r="OB51" s="22">
        <v>0</v>
      </c>
      <c r="OC51" s="22">
        <v>0</v>
      </c>
      <c r="OD51" s="28">
        <v>7</v>
      </c>
      <c r="OE51" s="59"/>
      <c r="OF51" s="29">
        <v>3</v>
      </c>
      <c r="OG51" s="60" t="str">
        <f t="shared" ref="OG51:OG55" si="2263">IFERROR((OF51/OE51),"")</f>
        <v/>
      </c>
      <c r="OH51" s="22">
        <v>5</v>
      </c>
      <c r="OI51" s="22">
        <v>1</v>
      </c>
      <c r="OJ51" s="23">
        <v>6</v>
      </c>
      <c r="OK51" s="22">
        <v>0</v>
      </c>
      <c r="OL51" s="22">
        <v>0</v>
      </c>
      <c r="OM51" s="28">
        <v>6</v>
      </c>
      <c r="ON51" s="59"/>
      <c r="OO51" s="29">
        <v>5</v>
      </c>
      <c r="OP51" s="60" t="str">
        <f t="shared" ref="OP51:OP55" si="2264">IFERROR((OO51/ON51),"")</f>
        <v/>
      </c>
      <c r="OQ51" s="22"/>
      <c r="OR51" s="22"/>
      <c r="OS51" s="23"/>
      <c r="OT51" s="22"/>
      <c r="OU51" s="22"/>
      <c r="OV51" s="28"/>
      <c r="OW51" s="59"/>
      <c r="OX51" s="29"/>
      <c r="OY51" s="60" t="str">
        <f t="shared" ref="OY51:OY55" si="2265">IFERROR((OX51/OW51),"")</f>
        <v/>
      </c>
      <c r="OZ51" s="22"/>
      <c r="PA51" s="22"/>
      <c r="PB51" s="23"/>
      <c r="PC51" s="22"/>
      <c r="PD51" s="22"/>
      <c r="PE51" s="28"/>
      <c r="PF51" s="59"/>
      <c r="PG51" s="29"/>
      <c r="PH51" s="60" t="s">
        <v>250</v>
      </c>
      <c r="PI51" s="22"/>
      <c r="PJ51" s="22"/>
      <c r="PK51" s="23"/>
      <c r="PL51" s="22"/>
      <c r="PM51" s="22"/>
      <c r="PN51" s="28"/>
      <c r="PO51" s="59"/>
      <c r="PP51" s="29"/>
      <c r="PQ51" s="60" t="str">
        <f t="shared" ref="PQ51:PQ55" si="2266">IFERROR((PP51/PO51),"")</f>
        <v/>
      </c>
      <c r="PR51" s="22">
        <v>6</v>
      </c>
      <c r="PS51" s="22">
        <v>3</v>
      </c>
      <c r="PT51" s="23">
        <v>9</v>
      </c>
      <c r="PU51" s="22">
        <v>0</v>
      </c>
      <c r="PV51" s="22">
        <v>0</v>
      </c>
      <c r="PW51" s="28">
        <v>9</v>
      </c>
      <c r="PX51" s="59"/>
      <c r="PY51" s="29">
        <v>6</v>
      </c>
      <c r="PZ51" s="60" t="str">
        <f t="shared" ref="PZ51:PZ55" si="2267">IFERROR((PY51/PX51),"")</f>
        <v/>
      </c>
      <c r="QA51" s="22">
        <v>4</v>
      </c>
      <c r="QB51" s="22">
        <v>4</v>
      </c>
      <c r="QC51" s="23">
        <v>8</v>
      </c>
      <c r="QD51" s="22">
        <v>0</v>
      </c>
      <c r="QE51" s="22">
        <v>0</v>
      </c>
      <c r="QF51" s="28">
        <v>8</v>
      </c>
      <c r="QG51" s="59"/>
      <c r="QH51" s="29">
        <v>3</v>
      </c>
      <c r="QI51" s="60" t="str">
        <f t="shared" ref="QI51:QI55" si="2268">IFERROR((QH51/QG51),"")</f>
        <v/>
      </c>
      <c r="QJ51" s="22">
        <v>7</v>
      </c>
      <c r="QK51" s="22">
        <v>4</v>
      </c>
      <c r="QL51" s="23">
        <v>11</v>
      </c>
      <c r="QM51" s="22">
        <v>0</v>
      </c>
      <c r="QN51" s="22">
        <v>0</v>
      </c>
      <c r="QO51" s="28">
        <v>11</v>
      </c>
      <c r="QP51" s="59"/>
      <c r="QQ51" s="29">
        <v>4</v>
      </c>
      <c r="QR51" s="60" t="str">
        <f t="shared" ref="QR51:QR55" si="2269">IFERROR((QQ51/QP51),"")</f>
        <v/>
      </c>
      <c r="QS51" s="22">
        <v>15</v>
      </c>
      <c r="QT51" s="22">
        <v>1</v>
      </c>
      <c r="QU51" s="23">
        <v>16</v>
      </c>
      <c r="QV51" s="22">
        <v>1</v>
      </c>
      <c r="QW51" s="22">
        <v>2</v>
      </c>
      <c r="QX51" s="28">
        <v>19</v>
      </c>
      <c r="QY51" s="59"/>
      <c r="QZ51" s="29"/>
      <c r="RA51" s="60" t="str">
        <f t="shared" ref="RA51:RA55" si="2270">IFERROR((QZ51/QY51),"")</f>
        <v/>
      </c>
      <c r="RB51" s="22">
        <v>9</v>
      </c>
      <c r="RC51" s="22">
        <v>5</v>
      </c>
      <c r="RD51" s="23">
        <v>14</v>
      </c>
      <c r="RE51" s="22">
        <v>3</v>
      </c>
      <c r="RF51" s="22">
        <v>0</v>
      </c>
      <c r="RG51" s="28">
        <v>17</v>
      </c>
      <c r="RH51" s="59"/>
      <c r="RI51" s="29">
        <v>5</v>
      </c>
      <c r="RJ51" s="60" t="str">
        <f t="shared" ref="RJ51:RJ55" si="2271">IFERROR((RI51/RH51),"")</f>
        <v/>
      </c>
      <c r="RK51" s="22"/>
      <c r="RL51" s="22"/>
      <c r="RM51" s="23"/>
      <c r="RN51" s="22"/>
      <c r="RO51" s="22"/>
      <c r="RP51" s="28"/>
      <c r="RQ51" s="59"/>
      <c r="RR51" s="29"/>
      <c r="RS51" s="60" t="str">
        <f t="shared" ref="RS51:RS55" si="2272">IFERROR((RR51/RQ51),"")</f>
        <v/>
      </c>
      <c r="RT51" s="22">
        <v>4</v>
      </c>
      <c r="RU51" s="22">
        <v>1</v>
      </c>
      <c r="RV51" s="23">
        <v>5</v>
      </c>
      <c r="RW51" s="22">
        <v>1</v>
      </c>
      <c r="RX51" s="22">
        <v>1</v>
      </c>
      <c r="RY51" s="28">
        <v>7</v>
      </c>
      <c r="RZ51" s="59"/>
      <c r="SA51" s="29">
        <v>2</v>
      </c>
      <c r="SB51" s="60" t="str">
        <f t="shared" ref="SB51:SB55" si="2273">IFERROR((SA51/RZ51),"")</f>
        <v/>
      </c>
      <c r="SC51" s="22">
        <v>12</v>
      </c>
      <c r="SD51" s="22">
        <v>1</v>
      </c>
      <c r="SE51" s="23">
        <v>13</v>
      </c>
      <c r="SF51" s="22">
        <v>0</v>
      </c>
      <c r="SG51" s="22">
        <v>0</v>
      </c>
      <c r="SH51" s="28">
        <v>13</v>
      </c>
      <c r="SI51" s="59"/>
      <c r="SJ51" s="29">
        <v>6</v>
      </c>
      <c r="SK51" s="60" t="str">
        <f t="shared" ref="SK51:SK55" si="2274">IFERROR((SJ51/SI51),"")</f>
        <v/>
      </c>
      <c r="SL51" s="22">
        <v>10</v>
      </c>
      <c r="SM51" s="22">
        <v>4</v>
      </c>
      <c r="SN51" s="23">
        <v>14</v>
      </c>
      <c r="SO51" s="22">
        <v>0</v>
      </c>
      <c r="SP51" s="22">
        <v>0</v>
      </c>
      <c r="SQ51" s="28">
        <v>14</v>
      </c>
      <c r="SR51" s="59"/>
      <c r="SS51" s="29">
        <v>7</v>
      </c>
      <c r="ST51" s="60" t="str">
        <f t="shared" ref="ST51:ST55" si="2275">IFERROR((SS51/SR51),"")</f>
        <v/>
      </c>
      <c r="SU51" s="22">
        <v>13</v>
      </c>
      <c r="SV51" s="22">
        <v>4</v>
      </c>
      <c r="SW51" s="23">
        <v>17</v>
      </c>
      <c r="SX51" s="22">
        <v>1</v>
      </c>
      <c r="SY51" s="22">
        <v>0</v>
      </c>
      <c r="SZ51" s="28">
        <v>18</v>
      </c>
      <c r="TA51" s="59"/>
      <c r="TB51" s="29">
        <v>5</v>
      </c>
      <c r="TC51" s="60" t="str">
        <f t="shared" ref="TC51:TC55" si="2276">IFERROR((TB51/TA51),"")</f>
        <v/>
      </c>
      <c r="TD51" s="22"/>
      <c r="TE51" s="22"/>
      <c r="TF51" s="23"/>
      <c r="TG51" s="22"/>
      <c r="TH51" s="22"/>
      <c r="TI51" s="28"/>
      <c r="TJ51" s="59"/>
      <c r="TK51" s="29"/>
      <c r="TL51" s="60" t="str">
        <f t="shared" ref="TL51:TL55" si="2277">IFERROR((TK51/TJ51),"")</f>
        <v/>
      </c>
      <c r="TM51" s="22">
        <v>5</v>
      </c>
      <c r="TN51" s="22">
        <v>2</v>
      </c>
      <c r="TO51" s="23">
        <v>7</v>
      </c>
      <c r="TP51" s="22">
        <v>1</v>
      </c>
      <c r="TQ51" s="22">
        <v>0</v>
      </c>
      <c r="TR51" s="28">
        <v>8</v>
      </c>
      <c r="TS51" s="59"/>
      <c r="TT51" s="29">
        <v>3</v>
      </c>
      <c r="TU51" s="60" t="str">
        <f t="shared" ref="TU51:TU55" si="2278">IFERROR((TT51/TS51),"")</f>
        <v/>
      </c>
      <c r="TV51" s="22"/>
      <c r="TW51" s="22"/>
      <c r="TX51" s="23"/>
      <c r="TY51" s="22"/>
      <c r="TZ51" s="22"/>
      <c r="UA51" s="28"/>
      <c r="UB51" s="59"/>
      <c r="UC51" s="29">
        <v>3</v>
      </c>
      <c r="UD51" s="60" t="str">
        <f t="shared" ref="UD51:UD55" si="2279">IFERROR((UC51/UB51),"")</f>
        <v/>
      </c>
      <c r="UE51" s="22">
        <v>8</v>
      </c>
      <c r="UF51" s="22">
        <v>2</v>
      </c>
      <c r="UG51" s="23">
        <v>10</v>
      </c>
      <c r="UH51" s="22">
        <v>2</v>
      </c>
      <c r="UI51" s="22">
        <v>0</v>
      </c>
      <c r="UJ51" s="28">
        <v>12</v>
      </c>
      <c r="UK51" s="59"/>
      <c r="UL51" s="29">
        <v>6</v>
      </c>
      <c r="UM51" s="60" t="str">
        <f t="shared" ref="UM51:UM55" si="2280">IFERROR((UL51/UK51),"")</f>
        <v/>
      </c>
      <c r="UN51" s="22"/>
      <c r="UO51" s="22"/>
      <c r="UP51" s="23"/>
      <c r="UQ51" s="22"/>
      <c r="UR51" s="22"/>
      <c r="US51" s="28"/>
      <c r="UT51" s="59"/>
      <c r="UU51" s="29"/>
      <c r="UV51" s="60" t="str">
        <f t="shared" ref="UV51:UV55" si="2281">IFERROR((UU51/UT51),"")</f>
        <v/>
      </c>
      <c r="UW51" s="22"/>
      <c r="UX51" s="22"/>
      <c r="UY51" s="23"/>
      <c r="UZ51" s="22"/>
      <c r="VA51" s="22"/>
      <c r="VB51" s="28"/>
      <c r="VC51" s="59"/>
      <c r="VD51" s="29">
        <v>2</v>
      </c>
      <c r="VE51" s="60" t="str">
        <f t="shared" ref="VE51:VE55" si="2282">IFERROR((VD51/VC51),"")</f>
        <v/>
      </c>
      <c r="VF51" s="22">
        <v>3</v>
      </c>
      <c r="VG51" s="22">
        <v>3</v>
      </c>
      <c r="VH51" s="23">
        <v>6</v>
      </c>
      <c r="VI51" s="22">
        <v>2</v>
      </c>
      <c r="VJ51" s="22">
        <v>0</v>
      </c>
      <c r="VK51" s="28">
        <v>8</v>
      </c>
      <c r="VL51" s="59"/>
      <c r="VM51" s="29">
        <v>1</v>
      </c>
      <c r="VN51" s="60" t="str">
        <f t="shared" ref="VN51:VN55" si="2283">IFERROR((VM51/VL51),"")</f>
        <v/>
      </c>
      <c r="VO51" s="22">
        <v>12</v>
      </c>
      <c r="VP51" s="22">
        <v>2</v>
      </c>
      <c r="VQ51" s="23">
        <v>14</v>
      </c>
      <c r="VR51" s="22">
        <v>1</v>
      </c>
      <c r="VS51" s="22">
        <v>0</v>
      </c>
      <c r="VT51" s="28">
        <v>15</v>
      </c>
      <c r="VU51" s="59"/>
      <c r="VV51" s="29">
        <v>5</v>
      </c>
      <c r="VW51" s="60" t="str">
        <f t="shared" ref="VW51:VW55" si="2284">IFERROR((VV51/VU51),"")</f>
        <v/>
      </c>
      <c r="VX51" s="22">
        <v>8</v>
      </c>
      <c r="VY51" s="22">
        <v>2</v>
      </c>
      <c r="VZ51" s="23">
        <v>10</v>
      </c>
      <c r="WA51" s="22">
        <v>0</v>
      </c>
      <c r="WB51" s="22">
        <v>0</v>
      </c>
      <c r="WC51" s="28">
        <v>10</v>
      </c>
      <c r="WD51" s="59"/>
      <c r="WE51" s="29">
        <v>4</v>
      </c>
      <c r="WF51" s="60" t="str">
        <f t="shared" ref="WF51:WF55" si="2285">IFERROR((WE51/WD51),"")</f>
        <v/>
      </c>
      <c r="WG51" s="22"/>
      <c r="WH51" s="22"/>
      <c r="WI51" s="23"/>
      <c r="WJ51" s="22"/>
      <c r="WK51" s="22"/>
      <c r="WL51" s="28"/>
      <c r="WM51" s="59"/>
      <c r="WN51" s="29"/>
      <c r="WO51" s="60" t="str">
        <f t="shared" ref="WO51:WO55" si="2286">IFERROR((WN51/WM51),"")</f>
        <v/>
      </c>
      <c r="WP51" s="22"/>
      <c r="WQ51" s="22"/>
      <c r="WR51" s="23"/>
      <c r="WS51" s="22"/>
      <c r="WT51" s="22"/>
      <c r="WU51" s="28"/>
      <c r="WV51" s="59"/>
      <c r="WW51" s="29"/>
      <c r="WX51" s="60" t="str">
        <f t="shared" ref="WX51:WX55" si="2287">IFERROR((WW51/WV51),"")</f>
        <v/>
      </c>
      <c r="WY51" s="22">
        <v>4</v>
      </c>
      <c r="WZ51" s="22">
        <v>2</v>
      </c>
      <c r="XA51" s="23">
        <v>6</v>
      </c>
      <c r="XB51" s="22">
        <v>3</v>
      </c>
      <c r="XC51" s="22">
        <v>0</v>
      </c>
      <c r="XD51" s="28">
        <v>9</v>
      </c>
      <c r="XE51" s="59"/>
      <c r="XF51" s="29">
        <v>3</v>
      </c>
      <c r="XG51" s="60" t="str">
        <f t="shared" ref="XG51:XG55" si="2288">IFERROR((XF51/XE51),"")</f>
        <v/>
      </c>
      <c r="XH51" s="22">
        <v>4</v>
      </c>
      <c r="XI51" s="22">
        <v>3</v>
      </c>
      <c r="XJ51" s="23">
        <v>7</v>
      </c>
      <c r="XK51" s="22">
        <v>3</v>
      </c>
      <c r="XL51" s="22">
        <v>1</v>
      </c>
      <c r="XM51" s="28">
        <v>11</v>
      </c>
      <c r="XN51" s="59"/>
      <c r="XO51" s="29">
        <v>7</v>
      </c>
      <c r="XP51" s="60" t="str">
        <f t="shared" ref="XP51:XP55" si="2289">IFERROR((XO51/XN51),"")</f>
        <v/>
      </c>
      <c r="XQ51" s="22"/>
      <c r="XR51" s="22"/>
      <c r="XS51" s="23"/>
      <c r="XT51" s="22"/>
      <c r="XU51" s="22"/>
      <c r="XV51" s="28"/>
      <c r="XW51" s="59"/>
      <c r="XX51" s="29"/>
      <c r="XY51" s="60" t="str">
        <f t="shared" ref="XY51:XY55" si="2290">IFERROR((XX51/XW51),"")</f>
        <v/>
      </c>
      <c r="XZ51" s="22"/>
      <c r="YA51" s="22"/>
      <c r="YB51" s="23"/>
      <c r="YC51" s="22"/>
      <c r="YD51" s="22"/>
      <c r="YE51" s="28"/>
      <c r="YF51" s="59"/>
      <c r="YG51" s="29">
        <v>0</v>
      </c>
      <c r="YH51" s="60" t="str">
        <f t="shared" ref="YH51:YH55" si="2291">IFERROR((YG51/YF51),"")</f>
        <v/>
      </c>
      <c r="YI51" s="22">
        <v>5</v>
      </c>
      <c r="YJ51" s="22">
        <v>2</v>
      </c>
      <c r="YK51" s="23">
        <v>7</v>
      </c>
      <c r="YL51" s="22">
        <v>1</v>
      </c>
      <c r="YM51" s="22">
        <v>1</v>
      </c>
      <c r="YN51" s="28">
        <v>9</v>
      </c>
      <c r="YO51" s="59"/>
      <c r="YP51" s="29">
        <v>3</v>
      </c>
      <c r="YQ51" s="60" t="str">
        <f t="shared" ref="YQ51:YQ55" si="2292">IFERROR((YP51/YO51),"")</f>
        <v/>
      </c>
      <c r="YR51" s="22"/>
      <c r="YS51" s="22"/>
      <c r="YT51" s="23"/>
      <c r="YU51" s="22"/>
      <c r="YV51" s="22"/>
      <c r="YW51" s="28"/>
      <c r="YX51" s="59"/>
      <c r="YY51" s="29"/>
      <c r="YZ51" s="60" t="str">
        <f t="shared" ref="YZ51:YZ55" si="2293">IFERROR((YY51/YX51),"")</f>
        <v/>
      </c>
      <c r="ZA51" s="22"/>
      <c r="ZB51" s="22"/>
      <c r="ZC51" s="23"/>
      <c r="ZD51" s="22"/>
      <c r="ZE51" s="22"/>
      <c r="ZF51" s="28"/>
      <c r="ZG51" s="59"/>
      <c r="ZH51" s="29"/>
      <c r="ZI51" s="60" t="str">
        <f t="shared" ref="ZI51:ZI55" si="2294">IFERROR((ZH51/ZG51),"")</f>
        <v/>
      </c>
      <c r="ZJ51" s="22">
        <v>4</v>
      </c>
      <c r="ZK51" s="22">
        <v>3</v>
      </c>
      <c r="ZL51" s="23">
        <v>7</v>
      </c>
      <c r="ZM51" s="22">
        <v>3</v>
      </c>
      <c r="ZN51" s="22">
        <v>0</v>
      </c>
      <c r="ZO51" s="28">
        <v>10</v>
      </c>
      <c r="ZP51" s="59"/>
      <c r="ZQ51" s="29">
        <v>6</v>
      </c>
      <c r="ZR51" s="60" t="str">
        <f t="shared" ref="ZR51:ZR55" si="2295">IFERROR((ZQ51/ZP51),"")</f>
        <v/>
      </c>
      <c r="ZS51" s="22">
        <v>10</v>
      </c>
      <c r="ZT51" s="22">
        <v>6</v>
      </c>
      <c r="ZU51" s="23">
        <v>16</v>
      </c>
      <c r="ZV51" s="22">
        <v>0</v>
      </c>
      <c r="ZW51" s="22">
        <v>0</v>
      </c>
      <c r="ZX51" s="28">
        <v>16</v>
      </c>
      <c r="ZY51" s="59"/>
      <c r="ZZ51" s="29">
        <v>5</v>
      </c>
      <c r="AAA51" s="60" t="str">
        <f t="shared" ref="AAA51:AAA55" si="2296">IFERROR((ZZ51/ZY51),"")</f>
        <v/>
      </c>
      <c r="AAB51" s="22">
        <v>9</v>
      </c>
      <c r="AAC51" s="22">
        <v>0</v>
      </c>
      <c r="AAD51" s="23">
        <v>9</v>
      </c>
      <c r="AAE51" s="22">
        <v>0</v>
      </c>
      <c r="AAF51" s="22">
        <v>0</v>
      </c>
      <c r="AAG51" s="28">
        <v>9</v>
      </c>
      <c r="AAH51" s="59"/>
      <c r="AAI51" s="29">
        <v>6</v>
      </c>
      <c r="AAJ51" s="60" t="str">
        <f t="shared" ref="AAJ51:AAJ55" si="2297">IFERROR((AAI51/AAH51),"")</f>
        <v/>
      </c>
      <c r="AAK51" s="22">
        <v>23</v>
      </c>
      <c r="AAL51" s="22">
        <v>4</v>
      </c>
      <c r="AAM51" s="23">
        <v>27</v>
      </c>
      <c r="AAN51" s="22">
        <v>2</v>
      </c>
      <c r="AAO51" s="22">
        <v>0</v>
      </c>
      <c r="AAP51" s="28">
        <v>29</v>
      </c>
      <c r="AAQ51" s="59"/>
      <c r="AAR51" s="29">
        <v>3</v>
      </c>
      <c r="AAS51" s="60" t="str">
        <f t="shared" ref="AAS51:AAS55" si="2298">IFERROR((AAR51/AAQ51),"")</f>
        <v/>
      </c>
      <c r="AAT51" s="22">
        <v>10</v>
      </c>
      <c r="AAU51" s="22">
        <v>0</v>
      </c>
      <c r="AAV51" s="23">
        <v>10</v>
      </c>
      <c r="AAW51" s="22">
        <v>3</v>
      </c>
      <c r="AAX51" s="22">
        <v>0</v>
      </c>
      <c r="AAY51" s="28">
        <v>13</v>
      </c>
      <c r="AAZ51" s="59"/>
      <c r="ABA51" s="29">
        <v>6</v>
      </c>
      <c r="ABB51" s="60" t="str">
        <f t="shared" ref="ABB51:ABB55" si="2299">IFERROR((ABA51/AAZ51),"")</f>
        <v/>
      </c>
      <c r="ABC51" s="22"/>
      <c r="ABD51" s="22"/>
      <c r="ABE51" s="23"/>
      <c r="ABF51" s="22"/>
      <c r="ABG51" s="22"/>
      <c r="ABH51" s="28"/>
      <c r="ABI51" s="59"/>
      <c r="ABJ51" s="29"/>
      <c r="ABK51" s="60" t="str">
        <f t="shared" ref="ABK51:ABK55" si="2300">IFERROR((ABJ51/ABI51),"")</f>
        <v/>
      </c>
      <c r="ABL51" s="22">
        <v>10</v>
      </c>
      <c r="ABM51" s="22">
        <v>1</v>
      </c>
      <c r="ABN51" s="23">
        <v>11</v>
      </c>
      <c r="ABO51" s="22">
        <v>1</v>
      </c>
      <c r="ABP51" s="22">
        <v>1</v>
      </c>
      <c r="ABQ51" s="28">
        <v>13</v>
      </c>
      <c r="ABR51" s="59"/>
      <c r="ABS51" s="29">
        <v>4</v>
      </c>
      <c r="ABT51" s="60" t="str">
        <f t="shared" ref="ABT51:ABT55" si="2301">IFERROR((ABS51/ABR51),"")</f>
        <v/>
      </c>
      <c r="ABU51" s="22">
        <v>12</v>
      </c>
      <c r="ABV51" s="22">
        <v>1</v>
      </c>
      <c r="ABW51" s="23">
        <v>13</v>
      </c>
      <c r="ABX51" s="22">
        <v>2</v>
      </c>
      <c r="ABY51" s="22">
        <v>0</v>
      </c>
      <c r="ABZ51" s="28">
        <v>15</v>
      </c>
      <c r="ACA51" s="59"/>
      <c r="ACB51" s="29">
        <v>1</v>
      </c>
      <c r="ACC51" s="60" t="str">
        <f t="shared" ref="ACC51:ACC55" si="2302">IFERROR((ACB51/ACA51),"")</f>
        <v/>
      </c>
      <c r="ACD51" s="22">
        <v>5</v>
      </c>
      <c r="ACE51" s="22">
        <v>2</v>
      </c>
      <c r="ACF51" s="23">
        <v>7</v>
      </c>
      <c r="ACG51" s="22">
        <v>1</v>
      </c>
      <c r="ACH51" s="22">
        <v>0</v>
      </c>
      <c r="ACI51" s="28">
        <v>8</v>
      </c>
      <c r="ACJ51" s="59"/>
      <c r="ACK51" s="29">
        <v>3</v>
      </c>
      <c r="ACL51" s="60" t="str">
        <f t="shared" ref="ACL51:ACL55" si="2303">IFERROR((ACK51/ACJ51),"")</f>
        <v/>
      </c>
      <c r="ACM51" s="22"/>
      <c r="ACN51" s="22"/>
      <c r="ACO51" s="23"/>
      <c r="ACP51" s="22"/>
      <c r="ACQ51" s="22"/>
      <c r="ACR51" s="28"/>
      <c r="ACS51" s="59"/>
      <c r="ACT51" s="29"/>
      <c r="ACU51" s="60" t="str">
        <f t="shared" ref="ACU51:ACU55" si="2304">IFERROR((ACT51/ACS51),"")</f>
        <v/>
      </c>
      <c r="ACV51" s="22">
        <v>7</v>
      </c>
      <c r="ACW51" s="22">
        <v>0</v>
      </c>
      <c r="ACX51" s="23">
        <v>7</v>
      </c>
      <c r="ACY51" s="22">
        <v>0</v>
      </c>
      <c r="ACZ51" s="22">
        <v>1</v>
      </c>
      <c r="ADA51" s="28">
        <v>8</v>
      </c>
      <c r="ADB51" s="59"/>
      <c r="ADC51" s="29">
        <v>6</v>
      </c>
      <c r="ADD51" s="60" t="str">
        <f t="shared" ref="ADD51:ADD55" si="2305">IFERROR((ADC51/ADB51),"")</f>
        <v/>
      </c>
      <c r="ADE51" s="22">
        <v>12</v>
      </c>
      <c r="ADF51" s="22">
        <v>5</v>
      </c>
      <c r="ADG51" s="23">
        <v>17</v>
      </c>
      <c r="ADH51" s="22">
        <v>2</v>
      </c>
      <c r="ADI51" s="22">
        <v>0</v>
      </c>
      <c r="ADJ51" s="28">
        <v>19</v>
      </c>
      <c r="ADK51" s="59"/>
      <c r="ADL51" s="29">
        <v>12</v>
      </c>
      <c r="ADM51" s="60" t="str">
        <f t="shared" ref="ADM51:ADM55" si="2306">IFERROR((ADL51/ADK51),"")</f>
        <v/>
      </c>
      <c r="ADN51" s="22"/>
      <c r="ADO51" s="22"/>
      <c r="ADP51" s="23"/>
      <c r="ADQ51" s="22"/>
      <c r="ADR51" s="22"/>
      <c r="ADS51" s="28"/>
      <c r="ADT51" s="59"/>
      <c r="ADU51" s="29"/>
      <c r="ADV51" s="60" t="str">
        <f t="shared" si="2174"/>
        <v/>
      </c>
      <c r="ADW51" s="22">
        <v>10</v>
      </c>
      <c r="ADX51" s="22">
        <v>0</v>
      </c>
      <c r="ADY51" s="23">
        <v>10</v>
      </c>
      <c r="ADZ51" s="22">
        <v>0</v>
      </c>
      <c r="AEA51" s="22">
        <v>0</v>
      </c>
      <c r="AEB51" s="28">
        <v>10</v>
      </c>
      <c r="AEC51" s="59"/>
      <c r="AED51" s="29">
        <v>7</v>
      </c>
      <c r="AEE51" s="60" t="str">
        <f t="shared" si="2175"/>
        <v/>
      </c>
      <c r="AEF51" s="22">
        <v>6</v>
      </c>
      <c r="AEG51" s="22">
        <v>2</v>
      </c>
      <c r="AEH51" s="23">
        <v>8</v>
      </c>
      <c r="AEI51" s="22">
        <v>0</v>
      </c>
      <c r="AEJ51" s="22">
        <v>0</v>
      </c>
      <c r="AEK51" s="28">
        <v>8</v>
      </c>
      <c r="AEL51" s="59"/>
      <c r="AEM51" s="29">
        <v>6</v>
      </c>
      <c r="AEN51" s="60" t="str">
        <f t="shared" si="2176"/>
        <v/>
      </c>
      <c r="AEO51" s="22">
        <v>9</v>
      </c>
      <c r="AEP51" s="22">
        <v>6</v>
      </c>
      <c r="AEQ51" s="23">
        <v>15</v>
      </c>
      <c r="AER51" s="22">
        <v>0</v>
      </c>
      <c r="AES51" s="22">
        <v>0</v>
      </c>
      <c r="AET51" s="28">
        <v>15</v>
      </c>
      <c r="AEU51" s="59"/>
      <c r="AEV51" s="29">
        <v>4</v>
      </c>
      <c r="AEW51" s="60" t="str">
        <f t="shared" si="2177"/>
        <v/>
      </c>
      <c r="AEX51" s="22"/>
      <c r="AEY51" s="22"/>
      <c r="AEZ51" s="23"/>
      <c r="AFA51" s="22"/>
      <c r="AFB51" s="22"/>
      <c r="AFC51" s="28"/>
      <c r="AFD51" s="59"/>
      <c r="AFE51" s="29">
        <v>0</v>
      </c>
      <c r="AFF51" s="60" t="str">
        <f t="shared" si="2178"/>
        <v/>
      </c>
      <c r="AFG51" s="22">
        <v>7</v>
      </c>
      <c r="AFH51" s="22">
        <v>5</v>
      </c>
      <c r="AFI51" s="23">
        <v>12</v>
      </c>
      <c r="AFJ51" s="22">
        <v>3</v>
      </c>
      <c r="AFK51" s="22">
        <v>3</v>
      </c>
      <c r="AFL51" s="28">
        <v>18</v>
      </c>
      <c r="AFM51" s="59"/>
      <c r="AFN51" s="29">
        <v>4</v>
      </c>
      <c r="AFO51" s="60" t="str">
        <f t="shared" si="2179"/>
        <v/>
      </c>
      <c r="AFP51" s="22">
        <v>8</v>
      </c>
      <c r="AFQ51" s="22">
        <v>5</v>
      </c>
      <c r="AFR51" s="23">
        <v>13</v>
      </c>
      <c r="AFS51" s="22">
        <v>2</v>
      </c>
      <c r="AFT51" s="22">
        <v>1</v>
      </c>
      <c r="AFU51" s="28">
        <v>16</v>
      </c>
      <c r="AFV51" s="59"/>
      <c r="AFW51" s="29">
        <v>7</v>
      </c>
      <c r="AFX51" s="60" t="str">
        <f t="shared" si="2180"/>
        <v/>
      </c>
      <c r="AFY51" s="22"/>
      <c r="AFZ51" s="22"/>
      <c r="AGA51" s="23"/>
      <c r="AGB51" s="22"/>
      <c r="AGC51" s="22"/>
      <c r="AGD51" s="28"/>
      <c r="AGE51" s="59"/>
      <c r="AGF51" s="29"/>
      <c r="AGG51" s="60" t="str">
        <f t="shared" si="2181"/>
        <v/>
      </c>
      <c r="AGH51" s="22"/>
      <c r="AGI51" s="22"/>
      <c r="AGJ51" s="23"/>
      <c r="AGK51" s="22"/>
      <c r="AGL51" s="22"/>
      <c r="AGM51" s="28"/>
      <c r="AGN51" s="59"/>
      <c r="AGO51" s="29">
        <v>0</v>
      </c>
      <c r="AGP51" s="60" t="str">
        <f t="shared" si="2182"/>
        <v/>
      </c>
      <c r="AGQ51" s="22">
        <v>8</v>
      </c>
      <c r="AGR51" s="22">
        <v>4</v>
      </c>
      <c r="AGS51" s="23">
        <v>12</v>
      </c>
      <c r="AGT51" s="22">
        <v>1</v>
      </c>
      <c r="AGU51" s="22">
        <v>0</v>
      </c>
      <c r="AGV51" s="28">
        <v>13</v>
      </c>
      <c r="AGW51" s="59"/>
      <c r="AGX51" s="29">
        <v>4</v>
      </c>
      <c r="AGY51" s="60" t="str">
        <f t="shared" si="2183"/>
        <v/>
      </c>
      <c r="AGZ51" s="22">
        <v>3</v>
      </c>
      <c r="AHA51" s="22">
        <v>4</v>
      </c>
      <c r="AHB51" s="23">
        <v>7</v>
      </c>
      <c r="AHC51" s="22">
        <v>3</v>
      </c>
      <c r="AHD51" s="22">
        <v>0</v>
      </c>
      <c r="AHE51" s="28">
        <v>10</v>
      </c>
      <c r="AHF51" s="59"/>
      <c r="AHG51" s="29">
        <v>6</v>
      </c>
      <c r="AHH51" s="60" t="str">
        <f t="shared" si="2184"/>
        <v/>
      </c>
      <c r="AHI51" s="22">
        <v>4</v>
      </c>
      <c r="AHJ51" s="22">
        <v>1</v>
      </c>
      <c r="AHK51" s="23">
        <v>5</v>
      </c>
      <c r="AHL51" s="22">
        <v>0</v>
      </c>
      <c r="AHM51" s="22">
        <v>0</v>
      </c>
      <c r="AHN51" s="28">
        <v>5</v>
      </c>
      <c r="AHO51" s="59"/>
      <c r="AHP51" s="29">
        <v>7</v>
      </c>
      <c r="AHQ51" s="60" t="str">
        <f t="shared" si="2185"/>
        <v/>
      </c>
      <c r="AHR51" s="22">
        <v>6</v>
      </c>
      <c r="AHS51" s="22">
        <v>3</v>
      </c>
      <c r="AHT51" s="23">
        <v>9</v>
      </c>
      <c r="AHU51" s="22">
        <v>4</v>
      </c>
      <c r="AHV51" s="22">
        <v>0</v>
      </c>
      <c r="AHW51" s="28">
        <v>13</v>
      </c>
      <c r="AHX51" s="59"/>
      <c r="AHY51" s="29">
        <v>6</v>
      </c>
      <c r="AHZ51" s="60" t="str">
        <f t="shared" si="2186"/>
        <v/>
      </c>
      <c r="AIA51" s="22">
        <v>4</v>
      </c>
      <c r="AIB51" s="22">
        <v>3</v>
      </c>
      <c r="AIC51" s="23">
        <v>7</v>
      </c>
      <c r="AID51" s="22">
        <v>1</v>
      </c>
      <c r="AIE51" s="22">
        <v>0</v>
      </c>
      <c r="AIF51" s="28">
        <v>8</v>
      </c>
      <c r="AIG51" s="59"/>
      <c r="AIH51" s="29">
        <v>5</v>
      </c>
      <c r="AII51" s="60" t="str">
        <f t="shared" si="2187"/>
        <v/>
      </c>
      <c r="AIJ51" s="22"/>
      <c r="AIK51" s="22"/>
      <c r="AIL51" s="23"/>
      <c r="AIM51" s="22"/>
      <c r="AIN51" s="22"/>
      <c r="AIO51" s="28"/>
      <c r="AIP51" s="59"/>
      <c r="AIQ51" s="29"/>
      <c r="AIR51" s="60" t="str">
        <f t="shared" si="2188"/>
        <v/>
      </c>
      <c r="AIS51" s="22">
        <v>4</v>
      </c>
      <c r="AIT51" s="22">
        <v>2</v>
      </c>
      <c r="AIU51" s="23">
        <v>6</v>
      </c>
      <c r="AIV51" s="22">
        <v>1</v>
      </c>
      <c r="AIW51" s="22">
        <v>1</v>
      </c>
      <c r="AIX51" s="28">
        <v>8</v>
      </c>
      <c r="AIY51" s="59"/>
      <c r="AIZ51" s="29">
        <v>3</v>
      </c>
      <c r="AJA51" s="60" t="str">
        <f t="shared" si="2189"/>
        <v/>
      </c>
      <c r="AJB51" s="22">
        <v>3</v>
      </c>
      <c r="AJC51" s="22">
        <v>2</v>
      </c>
      <c r="AJD51" s="23">
        <v>5</v>
      </c>
      <c r="AJE51" s="22">
        <v>1</v>
      </c>
      <c r="AJF51" s="22">
        <v>0</v>
      </c>
      <c r="AJG51" s="28">
        <v>6</v>
      </c>
      <c r="AJH51" s="59"/>
      <c r="AJI51" s="29">
        <v>3</v>
      </c>
      <c r="AJJ51" s="60" t="str">
        <f t="shared" si="2190"/>
        <v/>
      </c>
      <c r="AJK51" s="22">
        <v>6</v>
      </c>
      <c r="AJL51" s="22">
        <v>2</v>
      </c>
      <c r="AJM51" s="23">
        <v>8</v>
      </c>
      <c r="AJN51" s="22">
        <v>2</v>
      </c>
      <c r="AJO51" s="22">
        <v>2</v>
      </c>
      <c r="AJP51" s="28">
        <v>12</v>
      </c>
      <c r="AJQ51" s="59"/>
      <c r="AJR51" s="29">
        <v>7</v>
      </c>
      <c r="AJS51" s="60" t="str">
        <f t="shared" si="2191"/>
        <v/>
      </c>
      <c r="AJT51" s="22">
        <v>7</v>
      </c>
      <c r="AJU51" s="22">
        <v>1</v>
      </c>
      <c r="AJV51" s="23">
        <v>8</v>
      </c>
      <c r="AJW51" s="22">
        <v>2</v>
      </c>
      <c r="AJX51" s="22">
        <v>2</v>
      </c>
      <c r="AJY51" s="28">
        <v>12</v>
      </c>
      <c r="AJZ51" s="59"/>
      <c r="AKA51" s="29">
        <v>6</v>
      </c>
      <c r="AKB51" s="60" t="str">
        <f t="shared" si="2192"/>
        <v/>
      </c>
      <c r="AKC51" s="22">
        <v>8</v>
      </c>
      <c r="AKD51" s="22">
        <v>1</v>
      </c>
      <c r="AKE51" s="23">
        <v>9</v>
      </c>
      <c r="AKF51" s="22">
        <v>1</v>
      </c>
      <c r="AKG51" s="22">
        <v>0</v>
      </c>
      <c r="AKH51" s="28">
        <v>10</v>
      </c>
      <c r="AKI51" s="59"/>
      <c r="AKJ51" s="29">
        <v>6</v>
      </c>
      <c r="AKK51" s="60" t="str">
        <f t="shared" si="2193"/>
        <v/>
      </c>
      <c r="AKL51" s="22"/>
      <c r="AKM51" s="22"/>
      <c r="AKN51" s="23"/>
      <c r="AKO51" s="22"/>
      <c r="AKP51" s="22"/>
      <c r="AKQ51" s="28"/>
      <c r="AKR51" s="59"/>
      <c r="AKS51" s="29"/>
      <c r="AKT51" s="60" t="str">
        <f t="shared" si="2194"/>
        <v/>
      </c>
      <c r="AKU51" s="22"/>
      <c r="AKV51" s="22"/>
      <c r="AKW51" s="23"/>
      <c r="AKX51" s="22"/>
      <c r="AKY51" s="22"/>
      <c r="AKZ51" s="28"/>
      <c r="ALA51" s="59"/>
      <c r="ALB51" s="29"/>
      <c r="ALC51" s="60" t="str">
        <f t="shared" si="2195"/>
        <v/>
      </c>
      <c r="ALD51" s="22"/>
      <c r="ALE51" s="22"/>
      <c r="ALF51" s="23"/>
      <c r="ALG51" s="22"/>
      <c r="ALH51" s="22"/>
      <c r="ALI51" s="28"/>
      <c r="ALJ51" s="59"/>
      <c r="ALK51" s="29"/>
      <c r="ALL51" s="60" t="str">
        <f t="shared" si="2196"/>
        <v/>
      </c>
      <c r="ALM51" s="22">
        <v>7</v>
      </c>
      <c r="ALN51" s="22">
        <v>2</v>
      </c>
      <c r="ALO51" s="23">
        <v>9</v>
      </c>
      <c r="ALP51" s="22">
        <v>1</v>
      </c>
      <c r="ALQ51" s="22">
        <v>1</v>
      </c>
      <c r="ALR51" s="28">
        <v>11</v>
      </c>
      <c r="ALS51" s="59"/>
      <c r="ALT51" s="29">
        <v>5</v>
      </c>
      <c r="ALU51" s="60" t="str">
        <f t="shared" si="2197"/>
        <v/>
      </c>
      <c r="ALV51" s="22">
        <v>6</v>
      </c>
      <c r="ALW51" s="22">
        <v>2</v>
      </c>
      <c r="ALX51" s="23">
        <v>8</v>
      </c>
      <c r="ALY51" s="22">
        <v>2</v>
      </c>
      <c r="ALZ51" s="22">
        <v>0</v>
      </c>
      <c r="AMA51" s="28">
        <v>10</v>
      </c>
      <c r="AMB51" s="59"/>
      <c r="AMC51" s="29">
        <v>3</v>
      </c>
      <c r="AMD51" s="60" t="str">
        <f t="shared" si="2198"/>
        <v/>
      </c>
      <c r="AME51" s="22">
        <v>8</v>
      </c>
      <c r="AMF51" s="22">
        <v>4</v>
      </c>
      <c r="AMG51" s="23">
        <v>12</v>
      </c>
      <c r="AMH51" s="22">
        <v>1</v>
      </c>
      <c r="AMI51" s="22">
        <v>0</v>
      </c>
      <c r="AMJ51" s="28">
        <v>13</v>
      </c>
      <c r="AMK51" s="59"/>
      <c r="AML51" s="29">
        <v>7</v>
      </c>
      <c r="AMM51" s="60" t="str">
        <f t="shared" si="2199"/>
        <v/>
      </c>
      <c r="AMN51" s="22">
        <v>6</v>
      </c>
      <c r="AMO51" s="22">
        <v>2</v>
      </c>
      <c r="AMP51" s="23">
        <v>8</v>
      </c>
      <c r="AMQ51" s="22">
        <v>2</v>
      </c>
      <c r="AMR51" s="22">
        <v>0</v>
      </c>
      <c r="AMS51" s="28">
        <v>10</v>
      </c>
      <c r="AMT51" s="59"/>
      <c r="AMU51" s="29">
        <v>6</v>
      </c>
      <c r="AMV51" s="60" t="str">
        <f t="shared" si="2200"/>
        <v/>
      </c>
      <c r="AMW51" s="22">
        <v>21</v>
      </c>
      <c r="AMX51" s="22">
        <v>5</v>
      </c>
      <c r="AMY51" s="23">
        <v>26</v>
      </c>
      <c r="AMZ51" s="22">
        <v>1</v>
      </c>
      <c r="ANA51" s="22">
        <v>1</v>
      </c>
      <c r="ANB51" s="28">
        <v>28</v>
      </c>
      <c r="ANC51" s="59"/>
      <c r="AND51" s="29">
        <v>1</v>
      </c>
      <c r="ANE51" s="60" t="str">
        <f t="shared" si="2201"/>
        <v/>
      </c>
      <c r="ANF51" s="22"/>
      <c r="ANG51" s="22"/>
      <c r="ANH51" s="23"/>
      <c r="ANI51" s="22"/>
      <c r="ANJ51" s="22"/>
      <c r="ANK51" s="28"/>
      <c r="ANL51" s="59"/>
      <c r="ANM51" s="29"/>
      <c r="ANN51" s="60" t="str">
        <f t="shared" si="2202"/>
        <v/>
      </c>
      <c r="ANO51" s="22">
        <v>3</v>
      </c>
      <c r="ANP51" s="22">
        <v>3</v>
      </c>
      <c r="ANQ51" s="23">
        <v>6</v>
      </c>
      <c r="ANR51" s="22">
        <v>3</v>
      </c>
      <c r="ANS51" s="22">
        <v>0</v>
      </c>
      <c r="ANT51" s="28">
        <v>9</v>
      </c>
      <c r="ANU51" s="59"/>
      <c r="ANV51" s="29">
        <v>2</v>
      </c>
      <c r="ANW51" s="60" t="str">
        <f t="shared" si="2203"/>
        <v/>
      </c>
      <c r="ANX51" s="22"/>
      <c r="ANY51" s="22"/>
      <c r="ANZ51" s="23"/>
      <c r="AOA51" s="22"/>
      <c r="AOB51" s="22"/>
      <c r="AOC51" s="28"/>
      <c r="AOD51" s="59"/>
      <c r="AOE51" s="29"/>
      <c r="AOF51" s="60" t="str">
        <f t="shared" si="2204"/>
        <v/>
      </c>
      <c r="AOG51" s="22"/>
      <c r="AOH51" s="22"/>
      <c r="AOI51" s="23"/>
      <c r="AOJ51" s="22"/>
      <c r="AOK51" s="22"/>
      <c r="AOL51" s="28"/>
      <c r="AOM51" s="59"/>
      <c r="AON51" s="29"/>
      <c r="AOO51" s="60" t="str">
        <f t="shared" si="2205"/>
        <v/>
      </c>
      <c r="AOP51" s="22">
        <v>6</v>
      </c>
      <c r="AOQ51" s="22">
        <v>2</v>
      </c>
      <c r="AOR51" s="23">
        <v>8</v>
      </c>
      <c r="AOS51" s="22">
        <v>0</v>
      </c>
      <c r="AOT51" s="22">
        <v>0</v>
      </c>
      <c r="AOU51" s="28">
        <v>8</v>
      </c>
      <c r="AOV51" s="59"/>
      <c r="AOW51" s="29">
        <v>4</v>
      </c>
      <c r="AOX51" s="60" t="str">
        <f t="shared" si="2206"/>
        <v/>
      </c>
      <c r="AOY51" s="22">
        <v>3</v>
      </c>
      <c r="AOZ51" s="22">
        <v>1</v>
      </c>
      <c r="APA51" s="23">
        <v>4</v>
      </c>
      <c r="APB51" s="22">
        <v>1</v>
      </c>
      <c r="APC51" s="22">
        <v>0</v>
      </c>
      <c r="APD51" s="28">
        <v>5</v>
      </c>
      <c r="APE51" s="59"/>
      <c r="APF51" s="29"/>
      <c r="APG51" s="60" t="str">
        <f t="shared" si="2207"/>
        <v/>
      </c>
      <c r="APH51" s="22">
        <v>7</v>
      </c>
      <c r="API51" s="22">
        <v>7</v>
      </c>
      <c r="APJ51" s="23">
        <v>14</v>
      </c>
      <c r="APK51" s="22">
        <v>3</v>
      </c>
      <c r="APL51" s="22">
        <v>0</v>
      </c>
      <c r="APM51" s="28">
        <v>17</v>
      </c>
      <c r="APN51" s="59"/>
      <c r="APO51" s="29">
        <v>4</v>
      </c>
      <c r="APP51" s="60" t="str">
        <f t="shared" si="2208"/>
        <v/>
      </c>
      <c r="APQ51" s="22"/>
      <c r="APR51" s="22"/>
      <c r="APS51" s="23"/>
      <c r="APT51" s="22"/>
      <c r="APU51" s="22"/>
      <c r="APV51" s="28"/>
      <c r="APW51" s="59"/>
      <c r="APX51" s="29"/>
      <c r="APY51" s="60" t="str">
        <f t="shared" si="2209"/>
        <v/>
      </c>
      <c r="APZ51" s="22">
        <v>5</v>
      </c>
      <c r="AQA51" s="22">
        <v>2</v>
      </c>
      <c r="AQB51" s="23">
        <v>7</v>
      </c>
      <c r="AQC51" s="22">
        <v>3</v>
      </c>
      <c r="AQD51" s="22">
        <v>0</v>
      </c>
      <c r="AQE51" s="28">
        <v>10</v>
      </c>
      <c r="AQF51" s="59"/>
      <c r="AQG51" s="29">
        <v>2</v>
      </c>
      <c r="AQH51" s="60" t="str">
        <f t="shared" si="2210"/>
        <v/>
      </c>
      <c r="AQI51" s="22">
        <v>4</v>
      </c>
      <c r="AQJ51" s="22">
        <v>7</v>
      </c>
      <c r="AQK51" s="23">
        <v>11</v>
      </c>
      <c r="AQL51" s="22">
        <v>4</v>
      </c>
      <c r="AQM51" s="22">
        <v>0</v>
      </c>
      <c r="AQN51" s="28">
        <v>15</v>
      </c>
      <c r="AQO51" s="59"/>
      <c r="AQP51" s="29">
        <v>1</v>
      </c>
      <c r="AQQ51" s="60" t="str">
        <f t="shared" si="2211"/>
        <v/>
      </c>
      <c r="AQR51" s="22"/>
      <c r="AQS51" s="22"/>
      <c r="AQT51" s="23"/>
      <c r="AQU51" s="22"/>
      <c r="AQV51" s="22"/>
      <c r="AQW51" s="28"/>
      <c r="AQX51" s="59"/>
      <c r="AQY51" s="29"/>
      <c r="AQZ51" s="60" t="str">
        <f t="shared" si="2212"/>
        <v/>
      </c>
      <c r="ARA51" s="22"/>
      <c r="ARB51" s="22"/>
      <c r="ARC51" s="23"/>
      <c r="ARD51" s="22"/>
      <c r="ARE51" s="22"/>
      <c r="ARF51" s="28"/>
      <c r="ARG51" s="59"/>
      <c r="ARH51" s="29">
        <v>0</v>
      </c>
      <c r="ARI51" s="60" t="str">
        <f t="shared" si="2213"/>
        <v/>
      </c>
      <c r="ARJ51" s="22">
        <v>11</v>
      </c>
      <c r="ARK51" s="22">
        <v>5</v>
      </c>
      <c r="ARL51" s="23">
        <v>16</v>
      </c>
      <c r="ARM51" s="22">
        <v>0</v>
      </c>
      <c r="ARN51" s="22">
        <v>0</v>
      </c>
      <c r="ARO51" s="28">
        <v>16</v>
      </c>
      <c r="ARP51" s="59"/>
      <c r="ARQ51" s="29">
        <v>1</v>
      </c>
      <c r="ARR51" s="60" t="str">
        <f t="shared" si="2214"/>
        <v/>
      </c>
      <c r="ARS51" s="22">
        <v>9</v>
      </c>
      <c r="ART51" s="22">
        <v>7</v>
      </c>
      <c r="ARU51" s="23">
        <v>16</v>
      </c>
      <c r="ARV51" s="22">
        <v>0</v>
      </c>
      <c r="ARW51" s="22">
        <v>0</v>
      </c>
      <c r="ARX51" s="28">
        <v>16</v>
      </c>
      <c r="ARY51" s="59"/>
      <c r="ARZ51" s="29">
        <v>2</v>
      </c>
      <c r="ASA51" s="60" t="str">
        <f t="shared" si="2215"/>
        <v/>
      </c>
      <c r="ASB51" s="22"/>
      <c r="ASC51" s="22"/>
      <c r="ASD51" s="23"/>
      <c r="ASE51" s="22"/>
      <c r="ASF51" s="22"/>
      <c r="ASG51" s="28"/>
      <c r="ASH51" s="59"/>
      <c r="ASI51" s="29"/>
      <c r="ASJ51" s="60" t="str">
        <f t="shared" si="2216"/>
        <v/>
      </c>
      <c r="ASK51" s="22"/>
      <c r="ASL51" s="22"/>
      <c r="ASM51" s="23"/>
      <c r="ASN51" s="22"/>
      <c r="ASO51" s="22"/>
      <c r="ASP51" s="28"/>
      <c r="ASQ51" s="59"/>
      <c r="ASR51" s="29"/>
      <c r="ASS51" s="60" t="str">
        <f t="shared" si="2217"/>
        <v/>
      </c>
      <c r="AST51" s="22">
        <v>16</v>
      </c>
      <c r="ASU51" s="22">
        <v>1</v>
      </c>
      <c r="ASV51" s="23">
        <v>17</v>
      </c>
      <c r="ASW51" s="22">
        <v>3</v>
      </c>
      <c r="ASX51" s="22">
        <v>0</v>
      </c>
      <c r="ASY51" s="28">
        <v>20</v>
      </c>
      <c r="ASZ51" s="59"/>
      <c r="ATA51" s="29">
        <v>2</v>
      </c>
      <c r="ATB51" s="60" t="str">
        <f t="shared" si="2218"/>
        <v/>
      </c>
      <c r="ATC51" s="22">
        <v>3</v>
      </c>
      <c r="ATD51" s="22">
        <v>2</v>
      </c>
      <c r="ATE51" s="23">
        <v>5</v>
      </c>
      <c r="ATF51" s="22">
        <v>4</v>
      </c>
      <c r="ATG51" s="22">
        <v>0</v>
      </c>
      <c r="ATH51" s="28">
        <v>9</v>
      </c>
      <c r="ATI51" s="59"/>
      <c r="ATJ51" s="29">
        <v>1</v>
      </c>
      <c r="ATK51" s="60" t="str">
        <f t="shared" si="2219"/>
        <v/>
      </c>
      <c r="ATL51" s="22">
        <v>5</v>
      </c>
      <c r="ATM51" s="22">
        <v>4</v>
      </c>
      <c r="ATN51" s="23">
        <v>9</v>
      </c>
      <c r="ATO51" s="22">
        <v>1</v>
      </c>
      <c r="ATP51" s="22">
        <v>0</v>
      </c>
      <c r="ATQ51" s="28">
        <v>10</v>
      </c>
      <c r="ATR51" s="59"/>
      <c r="ATS51" s="29">
        <v>0</v>
      </c>
      <c r="ATT51" s="60" t="str">
        <f t="shared" si="2220"/>
        <v/>
      </c>
      <c r="ATU51" s="22">
        <v>5</v>
      </c>
      <c r="ATV51" s="22">
        <v>3</v>
      </c>
      <c r="ATW51" s="23">
        <v>8</v>
      </c>
      <c r="ATX51" s="22">
        <v>1</v>
      </c>
      <c r="ATY51" s="22">
        <v>0</v>
      </c>
      <c r="ATZ51" s="46">
        <v>9</v>
      </c>
      <c r="AUD51" s="21">
        <v>9</v>
      </c>
      <c r="AUE51" s="22">
        <v>2</v>
      </c>
      <c r="AUF51" s="23">
        <v>11</v>
      </c>
      <c r="AUG51" s="22">
        <v>1</v>
      </c>
      <c r="AUH51" s="22">
        <v>0</v>
      </c>
      <c r="AUI51" s="46">
        <v>12</v>
      </c>
      <c r="AUM51" s="21"/>
      <c r="AUN51" s="22"/>
      <c r="AUO51" s="23"/>
      <c r="AUP51" s="22"/>
      <c r="AUQ51" s="22"/>
      <c r="AUR51" s="46"/>
      <c r="AUV51" s="21"/>
      <c r="AUW51" s="22"/>
      <c r="AUX51" s="23"/>
      <c r="AUY51" s="22"/>
      <c r="AUZ51" s="22"/>
      <c r="AVA51" s="46"/>
      <c r="AVE51" s="21">
        <v>5</v>
      </c>
      <c r="AVF51" s="22">
        <v>2</v>
      </c>
      <c r="AVG51" s="23">
        <v>7</v>
      </c>
      <c r="AVH51" s="22">
        <v>1</v>
      </c>
      <c r="AVI51" s="22">
        <v>0</v>
      </c>
      <c r="AVJ51" s="46">
        <v>8</v>
      </c>
      <c r="AVN51" s="21">
        <v>8</v>
      </c>
      <c r="AVO51" s="22">
        <v>2</v>
      </c>
      <c r="AVP51" s="23">
        <v>10</v>
      </c>
      <c r="AVQ51" s="22">
        <v>0</v>
      </c>
      <c r="AVR51" s="22">
        <v>2</v>
      </c>
      <c r="AVS51" s="46">
        <v>12</v>
      </c>
      <c r="AVW51" s="21">
        <v>5</v>
      </c>
      <c r="AVX51" s="22">
        <v>5</v>
      </c>
      <c r="AVY51" s="23">
        <v>10</v>
      </c>
      <c r="AVZ51" s="22">
        <v>1</v>
      </c>
      <c r="AWA51" s="22">
        <v>0</v>
      </c>
      <c r="AWB51" s="46">
        <v>11</v>
      </c>
      <c r="AWF51" s="21">
        <v>8</v>
      </c>
      <c r="AWG51" s="22">
        <v>1</v>
      </c>
      <c r="AWH51" s="23">
        <v>9</v>
      </c>
      <c r="AWI51" s="22">
        <v>3</v>
      </c>
      <c r="AWJ51" s="22">
        <v>0</v>
      </c>
      <c r="AWK51" s="46">
        <v>12</v>
      </c>
      <c r="AWO51" s="21">
        <v>8</v>
      </c>
      <c r="AWP51" s="22">
        <v>2</v>
      </c>
      <c r="AWQ51" s="23">
        <v>10</v>
      </c>
      <c r="AWR51" s="22">
        <v>0</v>
      </c>
      <c r="AWS51" s="22">
        <v>0</v>
      </c>
      <c r="AWT51" s="46">
        <v>10</v>
      </c>
      <c r="AWX51" s="21"/>
      <c r="AWY51" s="22"/>
      <c r="AWZ51" s="23"/>
      <c r="AXA51" s="22"/>
      <c r="AXB51" s="22"/>
      <c r="AXC51" s="46"/>
      <c r="AXG51" s="21"/>
      <c r="AXH51" s="22"/>
      <c r="AXI51" s="23"/>
      <c r="AXJ51" s="22"/>
      <c r="AXK51" s="22"/>
      <c r="AXL51" s="46"/>
      <c r="AXP51" s="21">
        <v>5</v>
      </c>
      <c r="AXQ51" s="22">
        <v>2</v>
      </c>
      <c r="AXR51" s="23">
        <v>7</v>
      </c>
      <c r="AXS51" s="22">
        <v>2</v>
      </c>
      <c r="AXT51" s="22">
        <v>0</v>
      </c>
      <c r="AXU51" s="46">
        <v>9</v>
      </c>
      <c r="AXY51" s="21">
        <v>9</v>
      </c>
      <c r="AXZ51" s="22">
        <v>5</v>
      </c>
      <c r="AYA51" s="23">
        <v>14</v>
      </c>
      <c r="AYB51" s="22">
        <v>1</v>
      </c>
      <c r="AYC51" s="22">
        <v>0</v>
      </c>
      <c r="AYD51" s="46">
        <v>15</v>
      </c>
      <c r="AYH51" s="21">
        <v>9</v>
      </c>
      <c r="AYI51" s="22">
        <v>8</v>
      </c>
      <c r="AYJ51" s="23">
        <v>17</v>
      </c>
      <c r="AYK51" s="22">
        <v>2</v>
      </c>
      <c r="AYL51" s="22">
        <v>0</v>
      </c>
      <c r="AYM51" s="46">
        <v>19</v>
      </c>
      <c r="AYQ51" s="21">
        <v>12</v>
      </c>
      <c r="AYR51" s="22">
        <v>4</v>
      </c>
      <c r="AYS51" s="23">
        <v>16</v>
      </c>
      <c r="AYT51" s="22">
        <v>1</v>
      </c>
      <c r="AYU51" s="22">
        <v>0</v>
      </c>
      <c r="AYV51" s="46">
        <v>17</v>
      </c>
      <c r="AYZ51" s="21">
        <v>13</v>
      </c>
      <c r="AZA51" s="22">
        <v>1</v>
      </c>
      <c r="AZB51" s="23">
        <v>14</v>
      </c>
      <c r="AZC51" s="22">
        <v>1</v>
      </c>
      <c r="AZD51" s="22">
        <v>0</v>
      </c>
      <c r="AZE51" s="46">
        <v>15</v>
      </c>
      <c r="AZI51" s="21"/>
      <c r="AZJ51" s="22"/>
      <c r="AZK51" s="23"/>
      <c r="AZL51" s="22"/>
      <c r="AZM51" s="22"/>
      <c r="AZN51" s="46"/>
      <c r="AZR51" s="21"/>
      <c r="AZS51" s="22"/>
      <c r="AZT51" s="23"/>
      <c r="AZU51" s="22"/>
      <c r="AZV51" s="22"/>
      <c r="AZW51" s="46"/>
      <c r="BAA51" s="21">
        <v>10</v>
      </c>
      <c r="BAB51" s="22">
        <v>0</v>
      </c>
      <c r="BAC51" s="23">
        <v>10</v>
      </c>
      <c r="BAD51" s="22">
        <v>1</v>
      </c>
      <c r="BAE51" s="22">
        <v>0</v>
      </c>
      <c r="BAF51" s="46">
        <v>11</v>
      </c>
      <c r="BAJ51" s="21">
        <v>8</v>
      </c>
      <c r="BAK51" s="22">
        <v>8</v>
      </c>
      <c r="BAL51" s="23">
        <v>16</v>
      </c>
      <c r="BAM51" s="22">
        <v>2</v>
      </c>
      <c r="BAN51" s="22">
        <v>0</v>
      </c>
      <c r="BAO51" s="46">
        <v>18</v>
      </c>
      <c r="BAS51" s="21">
        <v>7</v>
      </c>
      <c r="BAT51" s="22">
        <v>4</v>
      </c>
      <c r="BAU51" s="23">
        <v>11</v>
      </c>
      <c r="BAV51" s="22">
        <v>1</v>
      </c>
      <c r="BAW51" s="22">
        <v>0</v>
      </c>
      <c r="BAX51" s="46">
        <v>12</v>
      </c>
      <c r="BBB51" s="21">
        <v>7</v>
      </c>
      <c r="BBC51" s="22">
        <v>5</v>
      </c>
      <c r="BBD51" s="23">
        <v>12</v>
      </c>
      <c r="BBE51" s="22">
        <v>0</v>
      </c>
      <c r="BBF51" s="22">
        <v>0</v>
      </c>
      <c r="BBG51" s="46">
        <v>12</v>
      </c>
      <c r="BBK51" s="21">
        <v>5</v>
      </c>
      <c r="BBL51" s="22">
        <v>10</v>
      </c>
      <c r="BBM51" s="23">
        <v>15</v>
      </c>
      <c r="BBN51" s="22">
        <v>0</v>
      </c>
      <c r="BBO51" s="22">
        <v>0</v>
      </c>
      <c r="BBP51" s="46">
        <v>15</v>
      </c>
      <c r="BBT51" s="21"/>
      <c r="BBU51" s="22"/>
      <c r="BBV51" s="23"/>
      <c r="BBW51" s="22"/>
      <c r="BBX51" s="22"/>
      <c r="BBY51" s="46"/>
      <c r="BCC51" s="21">
        <v>7</v>
      </c>
      <c r="BCD51" s="22">
        <v>3</v>
      </c>
      <c r="BCE51" s="23">
        <v>10</v>
      </c>
      <c r="BCF51" s="22">
        <v>3</v>
      </c>
      <c r="BCG51" s="22">
        <v>0</v>
      </c>
      <c r="BCH51" s="46">
        <v>13</v>
      </c>
      <c r="BCL51" s="21">
        <v>9</v>
      </c>
      <c r="BCM51" s="22">
        <v>2</v>
      </c>
      <c r="BCN51" s="23">
        <v>11</v>
      </c>
      <c r="BCO51" s="22">
        <v>1</v>
      </c>
      <c r="BCP51" s="22">
        <v>0</v>
      </c>
      <c r="BCQ51" s="46">
        <v>12</v>
      </c>
      <c r="BCU51" s="21"/>
      <c r="BCV51" s="22"/>
      <c r="BCW51" s="23"/>
      <c r="BCX51" s="22"/>
      <c r="BCY51" s="22"/>
      <c r="BCZ51" s="46"/>
      <c r="BDD51" s="21">
        <v>8</v>
      </c>
      <c r="BDE51" s="22">
        <v>3</v>
      </c>
      <c r="BDF51" s="23">
        <v>11</v>
      </c>
      <c r="BDG51" s="22">
        <v>1</v>
      </c>
      <c r="BDH51" s="22">
        <v>0</v>
      </c>
      <c r="BDI51" s="46">
        <v>12</v>
      </c>
      <c r="BDM51" s="21">
        <v>12</v>
      </c>
      <c r="BDN51" s="22">
        <v>6</v>
      </c>
      <c r="BDO51" s="23">
        <v>18</v>
      </c>
      <c r="BDP51" s="22">
        <v>0</v>
      </c>
      <c r="BDQ51" s="22">
        <v>0</v>
      </c>
      <c r="BDR51" s="46">
        <v>18</v>
      </c>
      <c r="BDV51" s="21">
        <v>10</v>
      </c>
      <c r="BDW51" s="22">
        <v>7</v>
      </c>
      <c r="BDX51" s="23">
        <v>17</v>
      </c>
      <c r="BDY51" s="22">
        <v>1</v>
      </c>
      <c r="BDZ51" s="22">
        <v>0</v>
      </c>
      <c r="BEA51" s="46">
        <v>18</v>
      </c>
      <c r="BEE51" s="21"/>
      <c r="BEF51" s="22"/>
      <c r="BEG51" s="23"/>
      <c r="BEH51" s="22"/>
      <c r="BEI51" s="22"/>
      <c r="BEJ51" s="46"/>
      <c r="BEN51" s="21">
        <v>8</v>
      </c>
      <c r="BEO51" s="22">
        <v>4</v>
      </c>
      <c r="BEP51" s="23">
        <v>12</v>
      </c>
      <c r="BEQ51" s="22">
        <v>2</v>
      </c>
      <c r="BER51" s="22">
        <v>0</v>
      </c>
      <c r="BES51" s="46">
        <v>14</v>
      </c>
      <c r="BEW51" s="21"/>
      <c r="BEX51" s="22"/>
      <c r="BEY51" s="23"/>
      <c r="BEZ51" s="22"/>
      <c r="BFA51" s="22"/>
      <c r="BFB51" s="46"/>
      <c r="BFF51" s="21">
        <v>9</v>
      </c>
      <c r="BFG51" s="22">
        <v>8</v>
      </c>
      <c r="BFH51" s="23">
        <v>17</v>
      </c>
      <c r="BFI51" s="22">
        <v>1</v>
      </c>
      <c r="BFJ51" s="22">
        <v>0</v>
      </c>
      <c r="BFK51" s="46">
        <v>18</v>
      </c>
      <c r="BFO51" s="21">
        <v>13</v>
      </c>
      <c r="BFP51" s="22">
        <v>1</v>
      </c>
      <c r="BFQ51" s="23">
        <v>14</v>
      </c>
      <c r="BFR51" s="22">
        <v>1</v>
      </c>
      <c r="BFS51" s="22">
        <v>0</v>
      </c>
      <c r="BFT51" s="46">
        <v>15</v>
      </c>
      <c r="BFX51" s="21">
        <v>5</v>
      </c>
      <c r="BFY51" s="22">
        <v>1</v>
      </c>
      <c r="BFZ51" s="23">
        <v>6</v>
      </c>
      <c r="BGA51" s="22">
        <v>0</v>
      </c>
      <c r="BGB51" s="22">
        <v>0</v>
      </c>
      <c r="BGC51" s="46">
        <v>6</v>
      </c>
      <c r="BGG51" s="21">
        <v>5</v>
      </c>
      <c r="BGH51" s="22">
        <v>5</v>
      </c>
      <c r="BGI51" s="23">
        <v>10</v>
      </c>
      <c r="BGJ51" s="22">
        <v>0</v>
      </c>
      <c r="BGK51" s="22">
        <v>0</v>
      </c>
      <c r="BGL51" s="46">
        <v>10</v>
      </c>
      <c r="BGP51" s="21"/>
      <c r="BGQ51" s="22"/>
      <c r="BGR51" s="23"/>
      <c r="BGS51" s="22"/>
      <c r="BGT51" s="22"/>
      <c r="BGU51" s="46"/>
      <c r="BGY51" s="21"/>
      <c r="BGZ51" s="22"/>
      <c r="BHA51" s="23"/>
      <c r="BHB51" s="22"/>
      <c r="BHC51" s="22"/>
      <c r="BHD51" s="46"/>
      <c r="BHH51" s="21">
        <v>7</v>
      </c>
      <c r="BHI51" s="22">
        <v>3</v>
      </c>
      <c r="BHJ51" s="23">
        <v>10</v>
      </c>
      <c r="BHK51" s="22">
        <v>0</v>
      </c>
      <c r="BHL51" s="22">
        <v>0</v>
      </c>
      <c r="BHM51" s="46">
        <v>10</v>
      </c>
      <c r="BHQ51" s="21">
        <v>19</v>
      </c>
      <c r="BHR51" s="22">
        <v>4</v>
      </c>
      <c r="BHS51" s="23">
        <v>23</v>
      </c>
      <c r="BHT51" s="22">
        <v>0</v>
      </c>
      <c r="BHU51" s="22">
        <v>0</v>
      </c>
      <c r="BHV51" s="46">
        <v>23</v>
      </c>
      <c r="BHW51" s="19"/>
      <c r="BHX51" s="19"/>
      <c r="BHY51" s="19"/>
      <c r="BHZ51" s="21">
        <v>8</v>
      </c>
      <c r="BIA51" s="22">
        <v>2</v>
      </c>
      <c r="BIB51" s="23">
        <v>10</v>
      </c>
      <c r="BIC51" s="22">
        <v>1</v>
      </c>
      <c r="BID51" s="22">
        <v>0</v>
      </c>
      <c r="BIE51" s="46">
        <v>11</v>
      </c>
      <c r="BII51" s="21">
        <v>6</v>
      </c>
      <c r="BIJ51" s="22">
        <v>2</v>
      </c>
      <c r="BIK51" s="23">
        <v>8</v>
      </c>
      <c r="BIL51" s="22">
        <v>0</v>
      </c>
      <c r="BIM51" s="22">
        <v>0</v>
      </c>
      <c r="BIN51" s="46">
        <v>8</v>
      </c>
      <c r="BIR51" s="21">
        <v>12</v>
      </c>
      <c r="BIS51" s="22">
        <v>3</v>
      </c>
      <c r="BIT51" s="23">
        <v>15</v>
      </c>
      <c r="BIU51" s="22">
        <v>0</v>
      </c>
      <c r="BIV51" s="22">
        <v>0</v>
      </c>
      <c r="BIW51" s="46">
        <v>15</v>
      </c>
      <c r="BJA51" s="21"/>
      <c r="BJB51" s="22"/>
      <c r="BJC51" s="23"/>
      <c r="BJD51" s="22"/>
      <c r="BJE51" s="22"/>
      <c r="BJF51" s="46"/>
      <c r="BJJ51" s="21">
        <v>14</v>
      </c>
      <c r="BJK51" s="22">
        <v>4</v>
      </c>
      <c r="BJL51" s="23">
        <v>18</v>
      </c>
      <c r="BJM51" s="22">
        <v>1</v>
      </c>
      <c r="BJN51" s="22">
        <v>0</v>
      </c>
      <c r="BJO51" s="46">
        <v>19</v>
      </c>
      <c r="BJS51" s="21">
        <v>2</v>
      </c>
      <c r="BJT51" s="22">
        <v>0</v>
      </c>
      <c r="BJU51" s="23">
        <v>2</v>
      </c>
      <c r="BJV51" s="22">
        <v>2</v>
      </c>
      <c r="BJW51" s="22">
        <v>0</v>
      </c>
      <c r="BJX51" s="46">
        <v>4</v>
      </c>
      <c r="BKB51" s="21">
        <v>6</v>
      </c>
      <c r="BKC51" s="22">
        <v>3</v>
      </c>
      <c r="BKD51" s="23">
        <v>9</v>
      </c>
      <c r="BKE51" s="22">
        <v>1</v>
      </c>
      <c r="BKF51" s="22">
        <v>0</v>
      </c>
      <c r="BKG51" s="46">
        <v>10</v>
      </c>
      <c r="BKK51" s="21"/>
      <c r="BKL51" s="22"/>
      <c r="BKM51" s="23"/>
      <c r="BKN51" s="22"/>
      <c r="BKO51" s="22"/>
      <c r="BKP51" s="46"/>
      <c r="BKT51" s="21">
        <v>13</v>
      </c>
      <c r="BKU51" s="22">
        <v>7</v>
      </c>
      <c r="BKV51" s="23">
        <v>20</v>
      </c>
      <c r="BKW51" s="22">
        <v>2</v>
      </c>
      <c r="BKX51" s="22">
        <v>0</v>
      </c>
      <c r="BKY51" s="46">
        <v>22</v>
      </c>
      <c r="BLC51" s="21"/>
      <c r="BLD51" s="22"/>
      <c r="BLE51" s="23"/>
      <c r="BLF51" s="22"/>
      <c r="BLG51" s="22"/>
      <c r="BLH51" s="46"/>
      <c r="BLL51" s="21"/>
      <c r="BLM51" s="22"/>
      <c r="BLN51" s="23"/>
      <c r="BLO51" s="22"/>
      <c r="BLP51" s="22"/>
      <c r="BLQ51" s="46"/>
      <c r="BLU51" s="21"/>
      <c r="BLV51" s="22"/>
      <c r="BLW51" s="23"/>
      <c r="BLX51" s="22"/>
      <c r="BLY51" s="22"/>
      <c r="BLZ51" s="46"/>
      <c r="BMD51" s="21">
        <v>5</v>
      </c>
      <c r="BME51" s="22">
        <v>5</v>
      </c>
      <c r="BMF51" s="23">
        <v>10</v>
      </c>
      <c r="BMG51" s="22">
        <v>3</v>
      </c>
      <c r="BMH51" s="22">
        <v>0</v>
      </c>
      <c r="BMI51" s="46">
        <v>13</v>
      </c>
      <c r="BMM51" s="21">
        <v>8</v>
      </c>
      <c r="BMN51" s="22">
        <v>2</v>
      </c>
      <c r="BMO51" s="23">
        <v>10</v>
      </c>
      <c r="BMP51" s="22">
        <v>5</v>
      </c>
      <c r="BMQ51" s="22">
        <v>0</v>
      </c>
      <c r="BMR51" s="46">
        <v>15</v>
      </c>
      <c r="BMV51" s="21">
        <v>5</v>
      </c>
      <c r="BMW51" s="22">
        <v>4</v>
      </c>
      <c r="BMX51" s="23">
        <v>9</v>
      </c>
      <c r="BMY51" s="22">
        <v>1</v>
      </c>
      <c r="BMZ51" s="22">
        <v>0</v>
      </c>
      <c r="BNA51" s="46">
        <v>10</v>
      </c>
      <c r="BNE51" s="21">
        <v>11</v>
      </c>
      <c r="BNF51" s="22">
        <v>0</v>
      </c>
      <c r="BNG51" s="23">
        <v>11</v>
      </c>
      <c r="BNH51" s="22">
        <v>4</v>
      </c>
      <c r="BNI51" s="22">
        <v>0</v>
      </c>
      <c r="BNJ51" s="46">
        <v>15</v>
      </c>
      <c r="BNN51" s="21">
        <v>10</v>
      </c>
      <c r="BNO51" s="22">
        <v>9</v>
      </c>
      <c r="BNP51" s="23">
        <v>19</v>
      </c>
      <c r="BNQ51" s="22">
        <v>1</v>
      </c>
      <c r="BNR51" s="22">
        <v>0</v>
      </c>
      <c r="BNS51" s="46">
        <v>20</v>
      </c>
      <c r="BNW51" s="21"/>
      <c r="BNX51" s="22"/>
      <c r="BNY51" s="23"/>
      <c r="BNZ51" s="22"/>
      <c r="BOA51" s="22"/>
      <c r="BOB51" s="46"/>
      <c r="BOF51" s="21">
        <v>5</v>
      </c>
      <c r="BOG51" s="22">
        <v>3</v>
      </c>
      <c r="BOH51" s="23">
        <v>8</v>
      </c>
      <c r="BOI51" s="22">
        <v>0</v>
      </c>
      <c r="BOJ51" s="22">
        <v>0</v>
      </c>
      <c r="BOK51" s="46">
        <v>8</v>
      </c>
      <c r="BOO51" s="21">
        <v>7</v>
      </c>
      <c r="BOP51" s="22">
        <v>2</v>
      </c>
      <c r="BOQ51" s="23">
        <v>9</v>
      </c>
      <c r="BOR51" s="22">
        <v>2</v>
      </c>
      <c r="BOS51" s="22">
        <v>0</v>
      </c>
      <c r="BOT51" s="46">
        <v>11</v>
      </c>
      <c r="BOX51" s="21">
        <v>12</v>
      </c>
      <c r="BOY51" s="22">
        <v>1</v>
      </c>
      <c r="BOZ51" s="23">
        <v>13</v>
      </c>
      <c r="BPA51" s="22">
        <v>3</v>
      </c>
      <c r="BPB51" s="22">
        <v>0</v>
      </c>
      <c r="BPC51" s="46">
        <v>16</v>
      </c>
      <c r="BPG51" s="21">
        <v>12</v>
      </c>
      <c r="BPH51" s="22">
        <v>3</v>
      </c>
      <c r="BPI51" s="23">
        <v>15</v>
      </c>
      <c r="BPJ51" s="22">
        <v>3</v>
      </c>
      <c r="BPK51" s="22">
        <v>0</v>
      </c>
      <c r="BPL51" s="46">
        <v>18</v>
      </c>
      <c r="BPP51" s="21"/>
      <c r="BPQ51" s="22"/>
      <c r="BPR51" s="23"/>
      <c r="BPS51" s="22"/>
      <c r="BPT51" s="22"/>
      <c r="BPU51" s="46"/>
      <c r="BPY51" s="21">
        <v>4</v>
      </c>
      <c r="BPZ51" s="22">
        <v>2</v>
      </c>
      <c r="BQA51" s="23">
        <v>6</v>
      </c>
      <c r="BQB51" s="22">
        <v>1</v>
      </c>
      <c r="BQC51" s="22">
        <v>0</v>
      </c>
      <c r="BQD51" s="46">
        <v>7</v>
      </c>
      <c r="BQH51" s="21"/>
      <c r="BQI51" s="22"/>
      <c r="BQJ51" s="23"/>
      <c r="BQK51" s="22"/>
      <c r="BQL51" s="22"/>
      <c r="BQM51" s="46"/>
      <c r="BQQ51" s="21">
        <v>8</v>
      </c>
      <c r="BQR51" s="22">
        <v>2</v>
      </c>
      <c r="BQS51" s="23">
        <v>10</v>
      </c>
      <c r="BQT51" s="22">
        <v>1</v>
      </c>
      <c r="BQU51" s="22">
        <v>0</v>
      </c>
      <c r="BQV51" s="46">
        <v>11</v>
      </c>
      <c r="BQZ51" s="21"/>
      <c r="BRA51" s="22"/>
      <c r="BRB51" s="23"/>
      <c r="BRC51" s="22"/>
      <c r="BRD51" s="22"/>
      <c r="BRE51" s="46"/>
      <c r="BRI51" s="21">
        <v>13</v>
      </c>
      <c r="BRJ51" s="22">
        <v>4</v>
      </c>
      <c r="BRK51" s="23">
        <v>17</v>
      </c>
      <c r="BRL51" s="22">
        <v>0</v>
      </c>
      <c r="BRM51" s="22">
        <v>0</v>
      </c>
      <c r="BRN51" s="46">
        <v>17</v>
      </c>
      <c r="BRR51" s="21">
        <v>11</v>
      </c>
      <c r="BRS51" s="22">
        <v>3</v>
      </c>
      <c r="BRT51" s="23">
        <v>14</v>
      </c>
      <c r="BRU51" s="22">
        <v>1</v>
      </c>
      <c r="BRV51" s="22">
        <v>1</v>
      </c>
      <c r="BRW51" s="46">
        <v>16</v>
      </c>
      <c r="BSA51" s="21">
        <v>9</v>
      </c>
      <c r="BSB51" s="22">
        <v>0</v>
      </c>
      <c r="BSC51" s="23">
        <v>9</v>
      </c>
      <c r="BSD51" s="22">
        <v>0</v>
      </c>
      <c r="BSE51" s="22">
        <v>0</v>
      </c>
      <c r="BSF51" s="46">
        <v>9</v>
      </c>
      <c r="BSJ51" s="21">
        <v>9</v>
      </c>
      <c r="BSK51" s="22">
        <v>2</v>
      </c>
      <c r="BSL51" s="23">
        <v>11</v>
      </c>
      <c r="BSM51" s="22">
        <v>0</v>
      </c>
      <c r="BSN51" s="22">
        <v>0</v>
      </c>
      <c r="BSO51" s="46">
        <v>11</v>
      </c>
      <c r="BSS51" s="21"/>
      <c r="BST51" s="22"/>
      <c r="BSU51" s="23"/>
      <c r="BSV51" s="22"/>
      <c r="BSW51" s="22"/>
      <c r="BSX51" s="46"/>
      <c r="BTB51" s="21"/>
      <c r="BTC51" s="22"/>
      <c r="BTD51" s="23"/>
      <c r="BTE51" s="22"/>
      <c r="BTF51" s="22"/>
      <c r="BTG51" s="46"/>
      <c r="BTK51" s="21">
        <v>11</v>
      </c>
      <c r="BTL51" s="22">
        <v>4</v>
      </c>
      <c r="BTM51" s="23">
        <v>15</v>
      </c>
      <c r="BTN51" s="22">
        <v>4</v>
      </c>
      <c r="BTO51" s="22">
        <v>0</v>
      </c>
      <c r="BTP51" s="46">
        <v>19</v>
      </c>
      <c r="BTT51" s="21">
        <v>3</v>
      </c>
      <c r="BTU51" s="22">
        <v>2</v>
      </c>
      <c r="BTV51" s="23">
        <v>5</v>
      </c>
      <c r="BTW51" s="22">
        <v>0</v>
      </c>
      <c r="BTX51" s="22">
        <v>0</v>
      </c>
      <c r="BTY51" s="46">
        <v>5</v>
      </c>
      <c r="BUC51" s="21">
        <v>6</v>
      </c>
      <c r="BUD51" s="22">
        <v>3</v>
      </c>
      <c r="BUE51" s="23">
        <v>9</v>
      </c>
      <c r="BUF51" s="22">
        <v>0</v>
      </c>
      <c r="BUG51" s="22">
        <v>0</v>
      </c>
      <c r="BUH51" s="46">
        <v>9</v>
      </c>
    </row>
    <row r="52" spans="1:1918">
      <c r="A52" s="20" t="s">
        <v>171</v>
      </c>
      <c r="B52" s="22">
        <v>20</v>
      </c>
      <c r="C52" s="22">
        <v>2</v>
      </c>
      <c r="D52" s="23">
        <v>22</v>
      </c>
      <c r="E52" s="22">
        <v>0</v>
      </c>
      <c r="F52" s="22">
        <v>0</v>
      </c>
      <c r="G52" s="28">
        <v>22</v>
      </c>
      <c r="H52" s="59"/>
      <c r="I52" s="29"/>
      <c r="J52" s="60" t="str">
        <f t="shared" si="2221"/>
        <v/>
      </c>
      <c r="K52" s="22">
        <v>9</v>
      </c>
      <c r="L52" s="22">
        <v>0</v>
      </c>
      <c r="M52" s="23">
        <v>9</v>
      </c>
      <c r="N52" s="22">
        <v>2</v>
      </c>
      <c r="O52" s="22">
        <v>3</v>
      </c>
      <c r="P52" s="28">
        <v>14</v>
      </c>
      <c r="Q52" s="59"/>
      <c r="R52" s="29"/>
      <c r="S52" s="60" t="str">
        <f t="shared" si="2222"/>
        <v/>
      </c>
      <c r="T52" s="22">
        <v>12</v>
      </c>
      <c r="U52" s="22">
        <v>0</v>
      </c>
      <c r="V52" s="23">
        <v>12</v>
      </c>
      <c r="W52" s="22">
        <v>2</v>
      </c>
      <c r="X52" s="22">
        <v>1</v>
      </c>
      <c r="Y52" s="28">
        <v>15</v>
      </c>
      <c r="Z52" s="59"/>
      <c r="AA52" s="29"/>
      <c r="AB52" s="60" t="str">
        <f t="shared" si="2223"/>
        <v/>
      </c>
      <c r="AC52" s="22"/>
      <c r="AD52" s="22"/>
      <c r="AE52" s="23"/>
      <c r="AF52" s="22"/>
      <c r="AG52" s="22"/>
      <c r="AH52" s="28"/>
      <c r="AI52" s="59"/>
      <c r="AJ52" s="29"/>
      <c r="AK52" s="60" t="str">
        <f t="shared" si="2224"/>
        <v/>
      </c>
      <c r="AL52" s="22"/>
      <c r="AM52" s="22"/>
      <c r="AN52" s="23"/>
      <c r="AO52" s="22"/>
      <c r="AP52" s="22"/>
      <c r="AQ52" s="28"/>
      <c r="AR52" s="59"/>
      <c r="AS52" s="29"/>
      <c r="AT52" s="60" t="str">
        <f t="shared" si="2225"/>
        <v/>
      </c>
      <c r="AU52" s="22">
        <v>6</v>
      </c>
      <c r="AV52" s="22">
        <v>4</v>
      </c>
      <c r="AW52" s="23">
        <v>10</v>
      </c>
      <c r="AX52" s="22">
        <v>0</v>
      </c>
      <c r="AY52" s="22">
        <v>0</v>
      </c>
      <c r="AZ52" s="28">
        <v>10</v>
      </c>
      <c r="BA52" s="59"/>
      <c r="BB52" s="29"/>
      <c r="BC52" s="60" t="str">
        <f t="shared" si="2226"/>
        <v/>
      </c>
      <c r="BD52" s="22">
        <v>15</v>
      </c>
      <c r="BE52" s="22">
        <v>4</v>
      </c>
      <c r="BF52" s="23">
        <v>19</v>
      </c>
      <c r="BG52" s="22">
        <v>0</v>
      </c>
      <c r="BH52" s="22">
        <v>0</v>
      </c>
      <c r="BI52" s="28">
        <v>19</v>
      </c>
      <c r="BJ52" s="59"/>
      <c r="BK52" s="29"/>
      <c r="BL52" s="60" t="str">
        <f t="shared" si="2227"/>
        <v/>
      </c>
      <c r="BM52" s="22">
        <v>11</v>
      </c>
      <c r="BN52" s="22">
        <v>0</v>
      </c>
      <c r="BO52" s="23">
        <v>11</v>
      </c>
      <c r="BP52" s="22">
        <v>0</v>
      </c>
      <c r="BQ52" s="22">
        <v>3</v>
      </c>
      <c r="BR52" s="28">
        <v>14</v>
      </c>
      <c r="BS52" s="59"/>
      <c r="BT52" s="29"/>
      <c r="BU52" s="60" t="str">
        <f t="shared" si="2228"/>
        <v/>
      </c>
      <c r="BV52" s="22"/>
      <c r="BW52" s="22"/>
      <c r="BX52" s="23"/>
      <c r="BY52" s="22"/>
      <c r="BZ52" s="22"/>
      <c r="CA52" s="28"/>
      <c r="CB52" s="59"/>
      <c r="CC52" s="29"/>
      <c r="CD52" s="60" t="str">
        <f t="shared" si="2229"/>
        <v/>
      </c>
      <c r="CE52" s="22">
        <v>12</v>
      </c>
      <c r="CF52" s="22">
        <v>1</v>
      </c>
      <c r="CG52" s="23">
        <v>13</v>
      </c>
      <c r="CH52" s="22">
        <v>1</v>
      </c>
      <c r="CI52" s="22">
        <v>0</v>
      </c>
      <c r="CJ52" s="28">
        <v>14</v>
      </c>
      <c r="CK52" s="59"/>
      <c r="CL52" s="29"/>
      <c r="CM52" s="60" t="str">
        <f t="shared" si="2230"/>
        <v/>
      </c>
      <c r="CN52" s="22">
        <v>9</v>
      </c>
      <c r="CO52" s="22">
        <v>3</v>
      </c>
      <c r="CP52" s="23">
        <v>12</v>
      </c>
      <c r="CQ52" s="22">
        <v>1</v>
      </c>
      <c r="CR52" s="22">
        <v>1</v>
      </c>
      <c r="CS52" s="28">
        <v>14</v>
      </c>
      <c r="CT52" s="59"/>
      <c r="CU52" s="29"/>
      <c r="CV52" s="60" t="str">
        <f t="shared" si="2231"/>
        <v/>
      </c>
      <c r="CW52" s="22"/>
      <c r="CX52" s="22"/>
      <c r="CY52" s="23"/>
      <c r="CZ52" s="22"/>
      <c r="DA52" s="22"/>
      <c r="DB52" s="28"/>
      <c r="DC52" s="59"/>
      <c r="DD52" s="29"/>
      <c r="DE52" s="60" t="str">
        <f t="shared" si="2232"/>
        <v/>
      </c>
      <c r="DF52" s="22"/>
      <c r="DG52" s="22"/>
      <c r="DH52" s="23"/>
      <c r="DI52" s="22"/>
      <c r="DJ52" s="22"/>
      <c r="DK52" s="28"/>
      <c r="DL52" s="59"/>
      <c r="DM52" s="29"/>
      <c r="DN52" s="60" t="str">
        <f t="shared" si="2233"/>
        <v/>
      </c>
      <c r="DO52" s="22">
        <v>18</v>
      </c>
      <c r="DP52" s="22">
        <v>3</v>
      </c>
      <c r="DQ52" s="23">
        <v>21</v>
      </c>
      <c r="DR52" s="22">
        <v>1</v>
      </c>
      <c r="DS52" s="22">
        <v>0</v>
      </c>
      <c r="DT52" s="28">
        <v>22</v>
      </c>
      <c r="DU52" s="59"/>
      <c r="DV52" s="29">
        <v>16</v>
      </c>
      <c r="DW52" s="60" t="str">
        <f t="shared" si="2234"/>
        <v/>
      </c>
      <c r="DX52" s="22"/>
      <c r="DY52" s="22"/>
      <c r="DZ52" s="23"/>
      <c r="EA52" s="22"/>
      <c r="EB52" s="22"/>
      <c r="EC52" s="28"/>
      <c r="ED52" s="59"/>
      <c r="EE52" s="29"/>
      <c r="EF52" s="60" t="str">
        <f t="shared" si="2235"/>
        <v/>
      </c>
      <c r="EG52" s="22">
        <v>9</v>
      </c>
      <c r="EH52" s="22">
        <v>2</v>
      </c>
      <c r="EI52" s="23">
        <v>11</v>
      </c>
      <c r="EJ52" s="22">
        <v>3</v>
      </c>
      <c r="EK52" s="22">
        <v>1</v>
      </c>
      <c r="EL52" s="28">
        <v>15</v>
      </c>
      <c r="EM52" s="59"/>
      <c r="EN52" s="29">
        <v>11</v>
      </c>
      <c r="EO52" s="60" t="str">
        <f t="shared" si="2236"/>
        <v/>
      </c>
      <c r="EP52" s="22">
        <v>8</v>
      </c>
      <c r="EQ52" s="22">
        <v>3</v>
      </c>
      <c r="ER52" s="23">
        <v>11</v>
      </c>
      <c r="ES52" s="22">
        <v>1</v>
      </c>
      <c r="ET52" s="22">
        <v>2</v>
      </c>
      <c r="EU52" s="28">
        <v>14</v>
      </c>
      <c r="EV52" s="59"/>
      <c r="EW52" s="29">
        <v>8</v>
      </c>
      <c r="EX52" s="60" t="str">
        <f t="shared" si="2237"/>
        <v/>
      </c>
      <c r="EY52" s="22">
        <v>7</v>
      </c>
      <c r="EZ52" s="22">
        <v>2</v>
      </c>
      <c r="FA52" s="23">
        <v>9</v>
      </c>
      <c r="FB52" s="22">
        <v>0</v>
      </c>
      <c r="FC52" s="22">
        <v>1</v>
      </c>
      <c r="FD52" s="28">
        <v>10</v>
      </c>
      <c r="FE52" s="59"/>
      <c r="FF52" s="29">
        <v>16</v>
      </c>
      <c r="FG52" s="60" t="str">
        <f t="shared" si="2238"/>
        <v/>
      </c>
      <c r="FH52" s="22"/>
      <c r="FI52" s="22"/>
      <c r="FJ52" s="23"/>
      <c r="FK52" s="22"/>
      <c r="FL52" s="22"/>
      <c r="FM52" s="28"/>
      <c r="FN52" s="59"/>
      <c r="FO52" s="29"/>
      <c r="FP52" s="60" t="str">
        <f t="shared" si="2239"/>
        <v/>
      </c>
      <c r="FQ52" s="22"/>
      <c r="FR52" s="22"/>
      <c r="FS52" s="23"/>
      <c r="FT52" s="22"/>
      <c r="FU52" s="22"/>
      <c r="FV52" s="28"/>
      <c r="FW52" s="59"/>
      <c r="FX52" s="29"/>
      <c r="FY52" s="60" t="str">
        <f t="shared" si="2240"/>
        <v/>
      </c>
      <c r="FZ52" s="22"/>
      <c r="GA52" s="22"/>
      <c r="GB52" s="23"/>
      <c r="GC52" s="22"/>
      <c r="GD52" s="22"/>
      <c r="GE52" s="28"/>
      <c r="GF52" s="59"/>
      <c r="GG52" s="29"/>
      <c r="GH52" s="60" t="str">
        <f t="shared" si="2241"/>
        <v/>
      </c>
      <c r="GI52" s="22"/>
      <c r="GJ52" s="22"/>
      <c r="GK52" s="23"/>
      <c r="GL52" s="22"/>
      <c r="GM52" s="22"/>
      <c r="GN52" s="28"/>
      <c r="GO52" s="59"/>
      <c r="GP52" s="29"/>
      <c r="GQ52" s="60" t="str">
        <f t="shared" si="2242"/>
        <v/>
      </c>
      <c r="GR52" s="22"/>
      <c r="GS52" s="22"/>
      <c r="GT52" s="23"/>
      <c r="GU52" s="22"/>
      <c r="GV52" s="22"/>
      <c r="GW52" s="28"/>
      <c r="GX52" s="59"/>
      <c r="GY52" s="29"/>
      <c r="GZ52" s="60" t="str">
        <f t="shared" si="2243"/>
        <v/>
      </c>
      <c r="HA52" s="22"/>
      <c r="HB52" s="22"/>
      <c r="HC52" s="23"/>
      <c r="HD52" s="22"/>
      <c r="HE52" s="22"/>
      <c r="HF52" s="28"/>
      <c r="HG52" s="59"/>
      <c r="HH52" s="29"/>
      <c r="HI52" s="60" t="str">
        <f t="shared" si="2244"/>
        <v/>
      </c>
      <c r="HJ52" s="22"/>
      <c r="HK52" s="22"/>
      <c r="HL52" s="23"/>
      <c r="HM52" s="22"/>
      <c r="HN52" s="22"/>
      <c r="HO52" s="28"/>
      <c r="HP52" s="59"/>
      <c r="HQ52" s="29"/>
      <c r="HR52" s="60" t="str">
        <f t="shared" si="2245"/>
        <v/>
      </c>
      <c r="HS52" s="22"/>
      <c r="HT52" s="22"/>
      <c r="HU52" s="23"/>
      <c r="HV52" s="22"/>
      <c r="HW52" s="22"/>
      <c r="HX52" s="28"/>
      <c r="HY52" s="59"/>
      <c r="HZ52" s="29"/>
      <c r="IA52" s="60" t="str">
        <f t="shared" si="2246"/>
        <v/>
      </c>
      <c r="IB52" s="22">
        <v>7</v>
      </c>
      <c r="IC52" s="22">
        <v>1</v>
      </c>
      <c r="ID52" s="23">
        <v>8</v>
      </c>
      <c r="IE52" s="22">
        <v>1</v>
      </c>
      <c r="IF52" s="22">
        <v>1</v>
      </c>
      <c r="IG52" s="28">
        <v>10</v>
      </c>
      <c r="IH52" s="59"/>
      <c r="II52" s="29">
        <v>6</v>
      </c>
      <c r="IJ52" s="60" t="str">
        <f t="shared" si="2247"/>
        <v/>
      </c>
      <c r="IK52" s="22">
        <v>14</v>
      </c>
      <c r="IL52" s="22">
        <v>0</v>
      </c>
      <c r="IM52" s="23">
        <v>14</v>
      </c>
      <c r="IN52" s="22">
        <v>1</v>
      </c>
      <c r="IO52" s="22">
        <v>0</v>
      </c>
      <c r="IP52" s="28">
        <v>15</v>
      </c>
      <c r="IQ52" s="59"/>
      <c r="IR52" s="29">
        <v>12</v>
      </c>
      <c r="IS52" s="60" t="str">
        <f t="shared" si="2248"/>
        <v/>
      </c>
      <c r="IT52" s="22">
        <v>10</v>
      </c>
      <c r="IU52" s="22">
        <v>2</v>
      </c>
      <c r="IV52" s="23">
        <v>12</v>
      </c>
      <c r="IW52" s="22">
        <v>1</v>
      </c>
      <c r="IX52" s="22">
        <v>1</v>
      </c>
      <c r="IY52" s="28">
        <v>14</v>
      </c>
      <c r="IZ52" s="59"/>
      <c r="JA52" s="29">
        <v>15</v>
      </c>
      <c r="JB52" s="60" t="str">
        <f t="shared" si="2249"/>
        <v/>
      </c>
      <c r="JC52" s="22">
        <v>17</v>
      </c>
      <c r="JD52" s="22">
        <v>1</v>
      </c>
      <c r="JE52" s="23">
        <v>18</v>
      </c>
      <c r="JF52" s="22">
        <v>1</v>
      </c>
      <c r="JG52" s="22">
        <v>2</v>
      </c>
      <c r="JH52" s="28">
        <v>21</v>
      </c>
      <c r="JI52" s="59"/>
      <c r="JJ52" s="29">
        <v>19</v>
      </c>
      <c r="JK52" s="60" t="str">
        <f t="shared" si="2250"/>
        <v/>
      </c>
      <c r="JL52" s="22">
        <v>6</v>
      </c>
      <c r="JM52" s="22">
        <v>2</v>
      </c>
      <c r="JN52" s="23">
        <v>8</v>
      </c>
      <c r="JO52" s="22">
        <v>1</v>
      </c>
      <c r="JP52" s="22">
        <v>1</v>
      </c>
      <c r="JQ52" s="28">
        <v>10</v>
      </c>
      <c r="JR52" s="59"/>
      <c r="JS52" s="29">
        <v>3</v>
      </c>
      <c r="JT52" s="60" t="str">
        <f t="shared" si="2251"/>
        <v/>
      </c>
      <c r="JU52" s="22"/>
      <c r="JV52" s="22"/>
      <c r="JW52" s="23"/>
      <c r="JX52" s="22"/>
      <c r="JY52" s="22"/>
      <c r="JZ52" s="28"/>
      <c r="KA52" s="59"/>
      <c r="KB52" s="29"/>
      <c r="KC52" s="60" t="str">
        <f t="shared" si="2252"/>
        <v/>
      </c>
      <c r="KD52" s="22"/>
      <c r="KE52" s="22"/>
      <c r="KF52" s="23"/>
      <c r="KG52" s="22"/>
      <c r="KH52" s="22"/>
      <c r="KI52" s="28"/>
      <c r="KJ52" s="59"/>
      <c r="KK52" s="29"/>
      <c r="KL52" s="60" t="str">
        <f t="shared" si="2253"/>
        <v/>
      </c>
      <c r="KM52" s="22">
        <v>7</v>
      </c>
      <c r="KN52" s="22">
        <v>1</v>
      </c>
      <c r="KO52" s="23">
        <v>8</v>
      </c>
      <c r="KP52" s="22">
        <v>0</v>
      </c>
      <c r="KQ52" s="22">
        <v>0</v>
      </c>
      <c r="KR52" s="28">
        <v>8</v>
      </c>
      <c r="KS52" s="59"/>
      <c r="KT52" s="29">
        <v>8</v>
      </c>
      <c r="KU52" s="60" t="str">
        <f t="shared" si="2254"/>
        <v/>
      </c>
      <c r="KV52" s="22">
        <v>4</v>
      </c>
      <c r="KW52" s="22">
        <v>2</v>
      </c>
      <c r="KX52" s="23">
        <v>6</v>
      </c>
      <c r="KY52" s="22">
        <v>5</v>
      </c>
      <c r="KZ52" s="22">
        <v>0</v>
      </c>
      <c r="LA52" s="28">
        <v>11</v>
      </c>
      <c r="LB52" s="59"/>
      <c r="LC52" s="29">
        <v>2</v>
      </c>
      <c r="LD52" s="60" t="str">
        <f t="shared" si="2255"/>
        <v/>
      </c>
      <c r="LE52" s="22">
        <v>5</v>
      </c>
      <c r="LF52" s="22">
        <v>4</v>
      </c>
      <c r="LG52" s="23">
        <v>9</v>
      </c>
      <c r="LH52" s="22">
        <v>0</v>
      </c>
      <c r="LI52" s="22">
        <v>0</v>
      </c>
      <c r="LJ52" s="28">
        <v>9</v>
      </c>
      <c r="LK52" s="59"/>
      <c r="LL52" s="29">
        <v>8</v>
      </c>
      <c r="LM52" s="60" t="str">
        <f t="shared" si="2256"/>
        <v/>
      </c>
      <c r="LN52" s="22"/>
      <c r="LO52" s="22"/>
      <c r="LP52" s="23"/>
      <c r="LQ52" s="22"/>
      <c r="LR52" s="22"/>
      <c r="LS52" s="28"/>
      <c r="LT52" s="59"/>
      <c r="LU52" s="29"/>
      <c r="LV52" s="60" t="str">
        <f t="shared" si="2257"/>
        <v/>
      </c>
      <c r="LW52" s="22">
        <v>6</v>
      </c>
      <c r="LX52" s="22">
        <v>0</v>
      </c>
      <c r="LY52" s="23">
        <v>6</v>
      </c>
      <c r="LZ52" s="22">
        <v>1</v>
      </c>
      <c r="MA52" s="22">
        <v>1</v>
      </c>
      <c r="MB52" s="28">
        <v>8</v>
      </c>
      <c r="MC52" s="59"/>
      <c r="MD52" s="29">
        <v>6</v>
      </c>
      <c r="ME52" s="60" t="str">
        <f t="shared" si="2258"/>
        <v/>
      </c>
      <c r="MF52" s="22">
        <v>10</v>
      </c>
      <c r="MG52" s="22">
        <v>1</v>
      </c>
      <c r="MH52" s="23">
        <v>11</v>
      </c>
      <c r="MI52" s="22">
        <v>2</v>
      </c>
      <c r="MJ52" s="22">
        <v>0</v>
      </c>
      <c r="MK52" s="28">
        <v>13</v>
      </c>
      <c r="ML52" s="59"/>
      <c r="MM52" s="29">
        <v>8</v>
      </c>
      <c r="MN52" s="60" t="str">
        <f t="shared" si="2259"/>
        <v/>
      </c>
      <c r="MO52" s="22"/>
      <c r="MP52" s="22"/>
      <c r="MQ52" s="23"/>
      <c r="MR52" s="22"/>
      <c r="MS52" s="22"/>
      <c r="MT52" s="28"/>
      <c r="MU52" s="59"/>
      <c r="MV52" s="29"/>
      <c r="MW52" s="60" t="str">
        <f t="shared" si="2260"/>
        <v/>
      </c>
      <c r="MX52" s="22"/>
      <c r="MY52" s="22"/>
      <c r="MZ52" s="23"/>
      <c r="NA52" s="22"/>
      <c r="NB52" s="22"/>
      <c r="NC52" s="28"/>
      <c r="ND52" s="59"/>
      <c r="NE52" s="29"/>
      <c r="NF52" s="60"/>
      <c r="NG52" s="22">
        <v>9</v>
      </c>
      <c r="NH52" s="22">
        <v>4</v>
      </c>
      <c r="NI52" s="23">
        <v>13</v>
      </c>
      <c r="NJ52" s="22">
        <v>2</v>
      </c>
      <c r="NK52" s="22">
        <v>1</v>
      </c>
      <c r="NL52" s="28">
        <v>16</v>
      </c>
      <c r="NM52" s="59"/>
      <c r="NN52" s="29">
        <v>17</v>
      </c>
      <c r="NO52" s="60" t="str">
        <f t="shared" si="2261"/>
        <v/>
      </c>
      <c r="NP52" s="22">
        <v>9</v>
      </c>
      <c r="NQ52" s="22">
        <v>0</v>
      </c>
      <c r="NR52" s="23">
        <v>9</v>
      </c>
      <c r="NS52" s="22">
        <v>2</v>
      </c>
      <c r="NT52" s="22">
        <v>0</v>
      </c>
      <c r="NU52" s="28">
        <v>11</v>
      </c>
      <c r="NV52" s="59"/>
      <c r="NW52" s="29">
        <v>11</v>
      </c>
      <c r="NX52" s="60" t="str">
        <f t="shared" si="2262"/>
        <v/>
      </c>
      <c r="NY52" s="22">
        <v>7</v>
      </c>
      <c r="NZ52" s="22">
        <v>3</v>
      </c>
      <c r="OA52" s="23">
        <v>10</v>
      </c>
      <c r="OB52" s="22">
        <v>0</v>
      </c>
      <c r="OC52" s="22">
        <v>0</v>
      </c>
      <c r="OD52" s="28">
        <v>10</v>
      </c>
      <c r="OE52" s="59"/>
      <c r="OF52" s="29">
        <v>7</v>
      </c>
      <c r="OG52" s="60" t="str">
        <f t="shared" si="2263"/>
        <v/>
      </c>
      <c r="OH52" s="22">
        <v>4</v>
      </c>
      <c r="OI52" s="22">
        <v>0</v>
      </c>
      <c r="OJ52" s="23">
        <v>4</v>
      </c>
      <c r="OK52" s="22">
        <v>0</v>
      </c>
      <c r="OL52" s="22">
        <v>0</v>
      </c>
      <c r="OM52" s="28">
        <v>4</v>
      </c>
      <c r="ON52" s="59"/>
      <c r="OO52" s="29">
        <v>12</v>
      </c>
      <c r="OP52" s="60" t="str">
        <f t="shared" si="2264"/>
        <v/>
      </c>
      <c r="OQ52" s="22">
        <v>3</v>
      </c>
      <c r="OR52" s="22">
        <v>3</v>
      </c>
      <c r="OS52" s="23">
        <v>6</v>
      </c>
      <c r="OT52" s="22">
        <v>0</v>
      </c>
      <c r="OU52" s="22">
        <v>0</v>
      </c>
      <c r="OV52" s="28">
        <v>6</v>
      </c>
      <c r="OW52" s="59"/>
      <c r="OX52" s="29">
        <v>20</v>
      </c>
      <c r="OY52" s="60" t="str">
        <f t="shared" si="2265"/>
        <v/>
      </c>
      <c r="OZ52" s="22"/>
      <c r="PA52" s="22"/>
      <c r="PB52" s="23"/>
      <c r="PC52" s="22"/>
      <c r="PD52" s="22"/>
      <c r="PE52" s="28"/>
      <c r="PF52" s="59"/>
      <c r="PG52" s="29"/>
      <c r="PH52" s="60" t="s">
        <v>250</v>
      </c>
      <c r="PI52" s="22">
        <v>6</v>
      </c>
      <c r="PJ52" s="22">
        <v>1</v>
      </c>
      <c r="PK52" s="23">
        <v>7</v>
      </c>
      <c r="PL52" s="22">
        <v>2</v>
      </c>
      <c r="PM52" s="22">
        <v>1</v>
      </c>
      <c r="PN52" s="28">
        <v>10</v>
      </c>
      <c r="PO52" s="59"/>
      <c r="PP52" s="29">
        <v>3</v>
      </c>
      <c r="PQ52" s="60" t="str">
        <f t="shared" si="2266"/>
        <v/>
      </c>
      <c r="PR52" s="22">
        <v>8</v>
      </c>
      <c r="PS52" s="22">
        <v>1</v>
      </c>
      <c r="PT52" s="23">
        <v>9</v>
      </c>
      <c r="PU52" s="22">
        <v>3</v>
      </c>
      <c r="PV52" s="22">
        <v>0</v>
      </c>
      <c r="PW52" s="28">
        <v>12</v>
      </c>
      <c r="PX52" s="59"/>
      <c r="PY52" s="29">
        <v>4</v>
      </c>
      <c r="PZ52" s="60" t="str">
        <f t="shared" si="2267"/>
        <v/>
      </c>
      <c r="QA52" s="22">
        <v>10</v>
      </c>
      <c r="QB52" s="22">
        <v>3</v>
      </c>
      <c r="QC52" s="23">
        <v>13</v>
      </c>
      <c r="QD52" s="22">
        <v>2</v>
      </c>
      <c r="QE52" s="22">
        <v>1</v>
      </c>
      <c r="QF52" s="28">
        <v>16</v>
      </c>
      <c r="QG52" s="59"/>
      <c r="QH52" s="29">
        <v>10</v>
      </c>
      <c r="QI52" s="60" t="str">
        <f t="shared" si="2268"/>
        <v/>
      </c>
      <c r="QJ52" s="22"/>
      <c r="QK52" s="22"/>
      <c r="QL52" s="23"/>
      <c r="QM52" s="22"/>
      <c r="QN52" s="22"/>
      <c r="QO52" s="28"/>
      <c r="QP52" s="59"/>
      <c r="QQ52" s="29"/>
      <c r="QR52" s="60" t="str">
        <f t="shared" si="2269"/>
        <v/>
      </c>
      <c r="QS52" s="22"/>
      <c r="QT52" s="22"/>
      <c r="QU52" s="23"/>
      <c r="QV52" s="22"/>
      <c r="QW52" s="22"/>
      <c r="QX52" s="28"/>
      <c r="QY52" s="59"/>
      <c r="QZ52" s="29"/>
      <c r="RA52" s="60" t="str">
        <f t="shared" si="2270"/>
        <v/>
      </c>
      <c r="RB52" s="22">
        <v>9</v>
      </c>
      <c r="RC52" s="22">
        <v>3</v>
      </c>
      <c r="RD52" s="23">
        <v>12</v>
      </c>
      <c r="RE52" s="22">
        <v>4</v>
      </c>
      <c r="RF52" s="22">
        <v>1</v>
      </c>
      <c r="RG52" s="28">
        <v>17</v>
      </c>
      <c r="RH52" s="59"/>
      <c r="RI52" s="29">
        <v>8</v>
      </c>
      <c r="RJ52" s="60" t="str">
        <f t="shared" si="2271"/>
        <v/>
      </c>
      <c r="RK52" s="22"/>
      <c r="RL52" s="22"/>
      <c r="RM52" s="23"/>
      <c r="RN52" s="22"/>
      <c r="RO52" s="22"/>
      <c r="RP52" s="28"/>
      <c r="RQ52" s="59"/>
      <c r="RR52" s="29"/>
      <c r="RS52" s="60" t="str">
        <f t="shared" si="2272"/>
        <v/>
      </c>
      <c r="RT52" s="22">
        <v>2</v>
      </c>
      <c r="RU52" s="22">
        <v>3</v>
      </c>
      <c r="RV52" s="23">
        <v>5</v>
      </c>
      <c r="RW52" s="22">
        <v>2</v>
      </c>
      <c r="RX52" s="22">
        <v>0</v>
      </c>
      <c r="RY52" s="28">
        <v>7</v>
      </c>
      <c r="RZ52" s="59"/>
      <c r="SA52" s="29">
        <v>2</v>
      </c>
      <c r="SB52" s="60" t="str">
        <f t="shared" si="2273"/>
        <v/>
      </c>
      <c r="SC52" s="22">
        <v>9</v>
      </c>
      <c r="SD52" s="22">
        <v>3</v>
      </c>
      <c r="SE52" s="23">
        <v>12</v>
      </c>
      <c r="SF52" s="22">
        <v>4</v>
      </c>
      <c r="SG52" s="22">
        <v>2</v>
      </c>
      <c r="SH52" s="28">
        <v>18</v>
      </c>
      <c r="SI52" s="59"/>
      <c r="SJ52" s="29">
        <v>11</v>
      </c>
      <c r="SK52" s="60" t="str">
        <f t="shared" si="2274"/>
        <v/>
      </c>
      <c r="SL52" s="22"/>
      <c r="SM52" s="22"/>
      <c r="SN52" s="23"/>
      <c r="SO52" s="22"/>
      <c r="SP52" s="22"/>
      <c r="SQ52" s="28"/>
      <c r="SR52" s="59"/>
      <c r="SS52" s="29"/>
      <c r="ST52" s="60" t="str">
        <f t="shared" si="2275"/>
        <v/>
      </c>
      <c r="SU52" s="22"/>
      <c r="SV52" s="22"/>
      <c r="SW52" s="23"/>
      <c r="SX52" s="22"/>
      <c r="SY52" s="22"/>
      <c r="SZ52" s="28"/>
      <c r="TA52" s="59"/>
      <c r="TB52" s="29"/>
      <c r="TC52" s="60" t="str">
        <f t="shared" si="2276"/>
        <v/>
      </c>
      <c r="TD52" s="22">
        <v>11</v>
      </c>
      <c r="TE52" s="22">
        <v>1</v>
      </c>
      <c r="TF52" s="23">
        <v>12</v>
      </c>
      <c r="TG52" s="22">
        <v>0</v>
      </c>
      <c r="TH52" s="22">
        <v>0</v>
      </c>
      <c r="TI52" s="28">
        <v>12</v>
      </c>
      <c r="TJ52" s="59"/>
      <c r="TK52" s="29">
        <v>10</v>
      </c>
      <c r="TL52" s="60" t="str">
        <f t="shared" si="2277"/>
        <v/>
      </c>
      <c r="TM52" s="22">
        <v>18</v>
      </c>
      <c r="TN52" s="22">
        <v>5</v>
      </c>
      <c r="TO52" s="23">
        <v>23</v>
      </c>
      <c r="TP52" s="22">
        <v>1</v>
      </c>
      <c r="TQ52" s="22">
        <v>0</v>
      </c>
      <c r="TR52" s="28">
        <v>24</v>
      </c>
      <c r="TS52" s="59"/>
      <c r="TT52" s="29">
        <v>14</v>
      </c>
      <c r="TU52" s="60" t="str">
        <f t="shared" si="2278"/>
        <v/>
      </c>
      <c r="TV52" s="22"/>
      <c r="TW52" s="22"/>
      <c r="TX52" s="23"/>
      <c r="TY52" s="22"/>
      <c r="TZ52" s="22"/>
      <c r="UA52" s="28"/>
      <c r="UB52" s="59"/>
      <c r="UC52" s="29"/>
      <c r="UD52" s="60" t="str">
        <f t="shared" si="2279"/>
        <v/>
      </c>
      <c r="UE52" s="22">
        <v>14</v>
      </c>
      <c r="UF52" s="22">
        <v>4</v>
      </c>
      <c r="UG52" s="23">
        <v>18</v>
      </c>
      <c r="UH52" s="22">
        <v>2</v>
      </c>
      <c r="UI52" s="22">
        <v>0</v>
      </c>
      <c r="UJ52" s="28">
        <v>20</v>
      </c>
      <c r="UK52" s="59"/>
      <c r="UL52" s="29">
        <v>13</v>
      </c>
      <c r="UM52" s="60" t="str">
        <f t="shared" si="2280"/>
        <v/>
      </c>
      <c r="UN52" s="22"/>
      <c r="UO52" s="22"/>
      <c r="UP52" s="23"/>
      <c r="UQ52" s="22"/>
      <c r="UR52" s="22"/>
      <c r="US52" s="28"/>
      <c r="UT52" s="59"/>
      <c r="UU52" s="29"/>
      <c r="UV52" s="60" t="str">
        <f t="shared" si="2281"/>
        <v/>
      </c>
      <c r="UW52" s="22">
        <v>8</v>
      </c>
      <c r="UX52" s="22">
        <v>1</v>
      </c>
      <c r="UY52" s="23">
        <v>9</v>
      </c>
      <c r="UZ52" s="22">
        <v>0</v>
      </c>
      <c r="VA52" s="22">
        <v>1</v>
      </c>
      <c r="VB52" s="28">
        <v>10</v>
      </c>
      <c r="VC52" s="59"/>
      <c r="VD52" s="29">
        <v>6</v>
      </c>
      <c r="VE52" s="60" t="str">
        <f t="shared" si="2282"/>
        <v/>
      </c>
      <c r="VF52" s="22">
        <v>9</v>
      </c>
      <c r="VG52" s="22">
        <v>0</v>
      </c>
      <c r="VH52" s="23">
        <v>9</v>
      </c>
      <c r="VI52" s="22">
        <v>0</v>
      </c>
      <c r="VJ52" s="22">
        <v>1</v>
      </c>
      <c r="VK52" s="28">
        <v>10</v>
      </c>
      <c r="VL52" s="59"/>
      <c r="VM52" s="29">
        <v>5</v>
      </c>
      <c r="VN52" s="60" t="str">
        <f t="shared" si="2283"/>
        <v/>
      </c>
      <c r="VO52" s="22">
        <v>10</v>
      </c>
      <c r="VP52" s="22">
        <v>1</v>
      </c>
      <c r="VQ52" s="23">
        <v>11</v>
      </c>
      <c r="VR52" s="22">
        <v>1</v>
      </c>
      <c r="VS52" s="22">
        <v>0</v>
      </c>
      <c r="VT52" s="28">
        <v>12</v>
      </c>
      <c r="VU52" s="59"/>
      <c r="VV52" s="29">
        <v>11</v>
      </c>
      <c r="VW52" s="60" t="str">
        <f t="shared" si="2284"/>
        <v/>
      </c>
      <c r="VX52" s="22">
        <v>8</v>
      </c>
      <c r="VY52" s="22">
        <v>2</v>
      </c>
      <c r="VZ52" s="23">
        <v>10</v>
      </c>
      <c r="WA52" s="22">
        <v>3</v>
      </c>
      <c r="WB52" s="22">
        <v>3</v>
      </c>
      <c r="WC52" s="28">
        <v>16</v>
      </c>
      <c r="WD52" s="59"/>
      <c r="WE52" s="29">
        <v>8</v>
      </c>
      <c r="WF52" s="60" t="str">
        <f t="shared" si="2285"/>
        <v/>
      </c>
      <c r="WG52" s="22"/>
      <c r="WH52" s="22"/>
      <c r="WI52" s="23"/>
      <c r="WJ52" s="22"/>
      <c r="WK52" s="22"/>
      <c r="WL52" s="28"/>
      <c r="WM52" s="59"/>
      <c r="WN52" s="29"/>
      <c r="WO52" s="60" t="str">
        <f t="shared" si="2286"/>
        <v/>
      </c>
      <c r="WP52" s="22"/>
      <c r="WQ52" s="22"/>
      <c r="WR52" s="23"/>
      <c r="WS52" s="22"/>
      <c r="WT52" s="22"/>
      <c r="WU52" s="28"/>
      <c r="WV52" s="59"/>
      <c r="WW52" s="29"/>
      <c r="WX52" s="60" t="str">
        <f t="shared" si="2287"/>
        <v/>
      </c>
      <c r="WY52" s="22">
        <v>6</v>
      </c>
      <c r="WZ52" s="22">
        <v>4</v>
      </c>
      <c r="XA52" s="23">
        <v>10</v>
      </c>
      <c r="XB52" s="22">
        <v>1</v>
      </c>
      <c r="XC52" s="22">
        <v>0</v>
      </c>
      <c r="XD52" s="28">
        <v>11</v>
      </c>
      <c r="XE52" s="59"/>
      <c r="XF52" s="29">
        <v>6</v>
      </c>
      <c r="XG52" s="60" t="str">
        <f t="shared" si="2288"/>
        <v/>
      </c>
      <c r="XH52" s="22">
        <v>7</v>
      </c>
      <c r="XI52" s="22">
        <v>4</v>
      </c>
      <c r="XJ52" s="23">
        <v>11</v>
      </c>
      <c r="XK52" s="22">
        <v>0</v>
      </c>
      <c r="XL52" s="22">
        <v>0</v>
      </c>
      <c r="XM52" s="28">
        <v>11</v>
      </c>
      <c r="XN52" s="59"/>
      <c r="XO52" s="29">
        <v>9</v>
      </c>
      <c r="XP52" s="60" t="str">
        <f t="shared" si="2289"/>
        <v/>
      </c>
      <c r="XQ52" s="22">
        <v>9</v>
      </c>
      <c r="XR52" s="22">
        <v>1</v>
      </c>
      <c r="XS52" s="23">
        <v>10</v>
      </c>
      <c r="XT52" s="22">
        <v>1</v>
      </c>
      <c r="XU52" s="22">
        <v>0</v>
      </c>
      <c r="XV52" s="28">
        <v>11</v>
      </c>
      <c r="XW52" s="59"/>
      <c r="XX52" s="29">
        <v>6</v>
      </c>
      <c r="XY52" s="60" t="str">
        <f t="shared" si="2290"/>
        <v/>
      </c>
      <c r="XZ52" s="22">
        <v>16</v>
      </c>
      <c r="YA52" s="22">
        <v>6</v>
      </c>
      <c r="YB52" s="23">
        <v>22</v>
      </c>
      <c r="YC52" s="22">
        <v>0</v>
      </c>
      <c r="YD52" s="22">
        <v>2</v>
      </c>
      <c r="YE52" s="28">
        <v>24</v>
      </c>
      <c r="YF52" s="59"/>
      <c r="YG52" s="29">
        <v>10</v>
      </c>
      <c r="YH52" s="60" t="str">
        <f t="shared" si="2291"/>
        <v/>
      </c>
      <c r="YI52" s="22">
        <v>15</v>
      </c>
      <c r="YJ52" s="22">
        <v>6</v>
      </c>
      <c r="YK52" s="23">
        <v>21</v>
      </c>
      <c r="YL52" s="22">
        <v>1</v>
      </c>
      <c r="YM52" s="22">
        <v>2</v>
      </c>
      <c r="YN52" s="28">
        <v>24</v>
      </c>
      <c r="YO52" s="59"/>
      <c r="YP52" s="29">
        <v>7</v>
      </c>
      <c r="YQ52" s="60" t="str">
        <f t="shared" si="2292"/>
        <v/>
      </c>
      <c r="YR52" s="22"/>
      <c r="YS52" s="22"/>
      <c r="YT52" s="23"/>
      <c r="YU52" s="22"/>
      <c r="YV52" s="22"/>
      <c r="YW52" s="28"/>
      <c r="YX52" s="59"/>
      <c r="YY52" s="29"/>
      <c r="YZ52" s="60" t="str">
        <f t="shared" si="2293"/>
        <v/>
      </c>
      <c r="ZA52" s="22"/>
      <c r="ZB52" s="22"/>
      <c r="ZC52" s="23"/>
      <c r="ZD52" s="22"/>
      <c r="ZE52" s="22"/>
      <c r="ZF52" s="28"/>
      <c r="ZG52" s="59"/>
      <c r="ZH52" s="29"/>
      <c r="ZI52" s="60" t="str">
        <f t="shared" si="2294"/>
        <v/>
      </c>
      <c r="ZJ52" s="22"/>
      <c r="ZK52" s="22"/>
      <c r="ZL52" s="23"/>
      <c r="ZM52" s="22"/>
      <c r="ZN52" s="22"/>
      <c r="ZO52" s="28"/>
      <c r="ZP52" s="59"/>
      <c r="ZQ52" s="29"/>
      <c r="ZR52" s="60" t="str">
        <f t="shared" si="2295"/>
        <v/>
      </c>
      <c r="ZS52" s="22">
        <v>6</v>
      </c>
      <c r="ZT52" s="22">
        <v>3</v>
      </c>
      <c r="ZU52" s="23">
        <v>9</v>
      </c>
      <c r="ZV52" s="22">
        <v>2</v>
      </c>
      <c r="ZW52" s="22">
        <v>2</v>
      </c>
      <c r="ZX52" s="28">
        <v>13</v>
      </c>
      <c r="ZY52" s="59"/>
      <c r="ZZ52" s="29">
        <v>8</v>
      </c>
      <c r="AAA52" s="60" t="str">
        <f t="shared" si="2296"/>
        <v/>
      </c>
      <c r="AAB52" s="22">
        <v>10</v>
      </c>
      <c r="AAC52" s="22">
        <v>1</v>
      </c>
      <c r="AAD52" s="23">
        <v>11</v>
      </c>
      <c r="AAE52" s="22">
        <v>2</v>
      </c>
      <c r="AAF52" s="22">
        <v>0</v>
      </c>
      <c r="AAG52" s="28">
        <v>13</v>
      </c>
      <c r="AAH52" s="59"/>
      <c r="AAI52" s="29">
        <v>4</v>
      </c>
      <c r="AAJ52" s="60" t="str">
        <f t="shared" si="2297"/>
        <v/>
      </c>
      <c r="AAK52" s="22">
        <v>16</v>
      </c>
      <c r="AAL52" s="22">
        <v>1</v>
      </c>
      <c r="AAM52" s="23">
        <v>17</v>
      </c>
      <c r="AAN52" s="22">
        <v>0</v>
      </c>
      <c r="AAO52" s="22">
        <v>0</v>
      </c>
      <c r="AAP52" s="28">
        <v>17</v>
      </c>
      <c r="AAQ52" s="59"/>
      <c r="AAR52" s="29">
        <v>2</v>
      </c>
      <c r="AAS52" s="60" t="str">
        <f t="shared" si="2298"/>
        <v/>
      </c>
      <c r="AAT52" s="22">
        <v>13</v>
      </c>
      <c r="AAU52" s="22">
        <v>3</v>
      </c>
      <c r="AAV52" s="23">
        <v>16</v>
      </c>
      <c r="AAW52" s="22">
        <v>1</v>
      </c>
      <c r="AAX52" s="22">
        <v>0</v>
      </c>
      <c r="AAY52" s="28">
        <v>17</v>
      </c>
      <c r="AAZ52" s="59"/>
      <c r="ABA52" s="29">
        <v>4</v>
      </c>
      <c r="ABB52" s="60" t="str">
        <f t="shared" si="2299"/>
        <v/>
      </c>
      <c r="ABC52" s="22"/>
      <c r="ABD52" s="22"/>
      <c r="ABE52" s="23"/>
      <c r="ABF52" s="22"/>
      <c r="ABG52" s="22"/>
      <c r="ABH52" s="28"/>
      <c r="ABI52" s="59"/>
      <c r="ABJ52" s="29"/>
      <c r="ABK52" s="60" t="str">
        <f t="shared" si="2300"/>
        <v/>
      </c>
      <c r="ABL52" s="22">
        <v>7</v>
      </c>
      <c r="ABM52" s="22">
        <v>1</v>
      </c>
      <c r="ABN52" s="23">
        <v>8</v>
      </c>
      <c r="ABO52" s="22">
        <v>0</v>
      </c>
      <c r="ABP52" s="22">
        <v>1</v>
      </c>
      <c r="ABQ52" s="28">
        <v>9</v>
      </c>
      <c r="ABR52" s="59"/>
      <c r="ABS52" s="29">
        <v>3</v>
      </c>
      <c r="ABT52" s="60" t="str">
        <f t="shared" si="2301"/>
        <v/>
      </c>
      <c r="ABU52" s="22"/>
      <c r="ABV52" s="22"/>
      <c r="ABW52" s="23"/>
      <c r="ABX52" s="22"/>
      <c r="ABY52" s="22"/>
      <c r="ABZ52" s="28"/>
      <c r="ACA52" s="59"/>
      <c r="ACB52" s="29"/>
      <c r="ACC52" s="60" t="str">
        <f t="shared" si="2302"/>
        <v/>
      </c>
      <c r="ACD52" s="22"/>
      <c r="ACE52" s="22"/>
      <c r="ACF52" s="23"/>
      <c r="ACG52" s="22"/>
      <c r="ACH52" s="22"/>
      <c r="ACI52" s="28"/>
      <c r="ACJ52" s="59"/>
      <c r="ACK52" s="29"/>
      <c r="ACL52" s="60" t="str">
        <f t="shared" si="2303"/>
        <v/>
      </c>
      <c r="ACM52" s="22">
        <v>5</v>
      </c>
      <c r="ACN52" s="22">
        <v>3</v>
      </c>
      <c r="ACO52" s="23">
        <v>8</v>
      </c>
      <c r="ACP52" s="22">
        <v>0</v>
      </c>
      <c r="ACQ52" s="22">
        <v>1</v>
      </c>
      <c r="ACR52" s="28">
        <v>9</v>
      </c>
      <c r="ACS52" s="59"/>
      <c r="ACT52" s="29"/>
      <c r="ACU52" s="60" t="str">
        <f t="shared" si="2304"/>
        <v/>
      </c>
      <c r="ACV52" s="22">
        <v>11</v>
      </c>
      <c r="ACW52" s="22">
        <v>3</v>
      </c>
      <c r="ACX52" s="23">
        <v>14</v>
      </c>
      <c r="ACY52" s="22">
        <v>0</v>
      </c>
      <c r="ACZ52" s="22">
        <v>0</v>
      </c>
      <c r="ADA52" s="28">
        <v>14</v>
      </c>
      <c r="ADB52" s="59"/>
      <c r="ADC52" s="29">
        <v>5</v>
      </c>
      <c r="ADD52" s="60" t="str">
        <f t="shared" si="2305"/>
        <v/>
      </c>
      <c r="ADE52" s="22">
        <v>10</v>
      </c>
      <c r="ADF52" s="22">
        <v>3</v>
      </c>
      <c r="ADG52" s="23">
        <v>13</v>
      </c>
      <c r="ADH52" s="22">
        <v>0</v>
      </c>
      <c r="ADI52" s="22">
        <v>0</v>
      </c>
      <c r="ADJ52" s="28">
        <v>13</v>
      </c>
      <c r="ADK52" s="59"/>
      <c r="ADL52" s="29">
        <v>5</v>
      </c>
      <c r="ADM52" s="60" t="str">
        <f t="shared" si="2306"/>
        <v/>
      </c>
      <c r="ADN52" s="22"/>
      <c r="ADO52" s="22"/>
      <c r="ADP52" s="23"/>
      <c r="ADQ52" s="22"/>
      <c r="ADR52" s="22"/>
      <c r="ADS52" s="28"/>
      <c r="ADT52" s="59"/>
      <c r="ADU52" s="29"/>
      <c r="ADV52" s="60" t="str">
        <f t="shared" si="2174"/>
        <v/>
      </c>
      <c r="ADW52" s="22"/>
      <c r="ADX52" s="22"/>
      <c r="ADY52" s="23"/>
      <c r="ADZ52" s="22"/>
      <c r="AEA52" s="22"/>
      <c r="AEB52" s="28"/>
      <c r="AEC52" s="59"/>
      <c r="AED52" s="29"/>
      <c r="AEE52" s="60" t="str">
        <f t="shared" si="2175"/>
        <v/>
      </c>
      <c r="AEF52" s="22">
        <v>7</v>
      </c>
      <c r="AEG52" s="22">
        <v>3</v>
      </c>
      <c r="AEH52" s="23">
        <v>10</v>
      </c>
      <c r="AEI52" s="22">
        <v>5</v>
      </c>
      <c r="AEJ52" s="22">
        <v>0</v>
      </c>
      <c r="AEK52" s="28">
        <v>15</v>
      </c>
      <c r="AEL52" s="59"/>
      <c r="AEM52" s="29">
        <v>4</v>
      </c>
      <c r="AEN52" s="60" t="str">
        <f t="shared" si="2176"/>
        <v/>
      </c>
      <c r="AEO52" s="22">
        <v>8</v>
      </c>
      <c r="AEP52" s="22">
        <v>2</v>
      </c>
      <c r="AEQ52" s="23">
        <v>10</v>
      </c>
      <c r="AER52" s="22">
        <v>1</v>
      </c>
      <c r="AES52" s="22">
        <v>0</v>
      </c>
      <c r="AET52" s="28">
        <v>11</v>
      </c>
      <c r="AEU52" s="59"/>
      <c r="AEV52" s="29">
        <v>5</v>
      </c>
      <c r="AEW52" s="60" t="str">
        <f t="shared" si="2177"/>
        <v/>
      </c>
      <c r="AEX52" s="22">
        <v>4</v>
      </c>
      <c r="AEY52" s="22">
        <v>6</v>
      </c>
      <c r="AEZ52" s="23">
        <v>10</v>
      </c>
      <c r="AFA52" s="22">
        <v>1</v>
      </c>
      <c r="AFB52" s="22">
        <v>1</v>
      </c>
      <c r="AFC52" s="28">
        <v>12</v>
      </c>
      <c r="AFD52" s="59"/>
      <c r="AFE52" s="29">
        <v>4</v>
      </c>
      <c r="AFF52" s="60" t="str">
        <f t="shared" si="2178"/>
        <v/>
      </c>
      <c r="AFG52" s="22">
        <v>6</v>
      </c>
      <c r="AFH52" s="22">
        <v>0</v>
      </c>
      <c r="AFI52" s="23">
        <v>6</v>
      </c>
      <c r="AFJ52" s="22">
        <v>1</v>
      </c>
      <c r="AFK52" s="22">
        <v>1</v>
      </c>
      <c r="AFL52" s="28">
        <v>8</v>
      </c>
      <c r="AFM52" s="59"/>
      <c r="AFN52" s="29">
        <v>4</v>
      </c>
      <c r="AFO52" s="60" t="str">
        <f t="shared" si="2179"/>
        <v/>
      </c>
      <c r="AFP52" s="22">
        <v>4</v>
      </c>
      <c r="AFQ52" s="22">
        <v>1</v>
      </c>
      <c r="AFR52" s="23">
        <v>5</v>
      </c>
      <c r="AFS52" s="22">
        <v>2</v>
      </c>
      <c r="AFT52" s="22">
        <v>1</v>
      </c>
      <c r="AFU52" s="28">
        <v>8</v>
      </c>
      <c r="AFV52" s="59"/>
      <c r="AFW52" s="29">
        <v>2</v>
      </c>
      <c r="AFX52" s="60" t="str">
        <f t="shared" si="2180"/>
        <v/>
      </c>
      <c r="AFY52" s="22"/>
      <c r="AFZ52" s="22"/>
      <c r="AGA52" s="23"/>
      <c r="AGB52" s="22"/>
      <c r="AGC52" s="22"/>
      <c r="AGD52" s="28"/>
      <c r="AGE52" s="59"/>
      <c r="AGF52" s="29"/>
      <c r="AGG52" s="60" t="str">
        <f t="shared" si="2181"/>
        <v/>
      </c>
      <c r="AGH52" s="22">
        <v>13</v>
      </c>
      <c r="AGI52" s="22">
        <v>3</v>
      </c>
      <c r="AGJ52" s="23">
        <v>16</v>
      </c>
      <c r="AGK52" s="22">
        <v>2</v>
      </c>
      <c r="AGL52" s="22">
        <v>1</v>
      </c>
      <c r="AGM52" s="28">
        <v>19</v>
      </c>
      <c r="AGN52" s="59"/>
      <c r="AGO52" s="29">
        <v>13</v>
      </c>
      <c r="AGP52" s="60" t="str">
        <f t="shared" si="2182"/>
        <v/>
      </c>
      <c r="AGQ52" s="22">
        <v>7</v>
      </c>
      <c r="AGR52" s="22">
        <v>6</v>
      </c>
      <c r="AGS52" s="23">
        <v>13</v>
      </c>
      <c r="AGT52" s="22">
        <v>1</v>
      </c>
      <c r="AGU52" s="22">
        <v>0</v>
      </c>
      <c r="AGV52" s="28">
        <v>14</v>
      </c>
      <c r="AGW52" s="59"/>
      <c r="AGX52" s="29">
        <v>13</v>
      </c>
      <c r="AGY52" s="60" t="str">
        <f t="shared" si="2183"/>
        <v/>
      </c>
      <c r="AGZ52" s="22">
        <v>10</v>
      </c>
      <c r="AHA52" s="22">
        <v>9</v>
      </c>
      <c r="AHB52" s="23">
        <v>19</v>
      </c>
      <c r="AHC52" s="22">
        <v>0</v>
      </c>
      <c r="AHD52" s="22">
        <v>0</v>
      </c>
      <c r="AHE52" s="28">
        <v>19</v>
      </c>
      <c r="AHF52" s="59"/>
      <c r="AHG52" s="29">
        <v>6</v>
      </c>
      <c r="AHH52" s="60" t="str">
        <f t="shared" si="2184"/>
        <v/>
      </c>
      <c r="AHI52" s="22">
        <v>11</v>
      </c>
      <c r="AHJ52" s="22">
        <v>1</v>
      </c>
      <c r="AHK52" s="23">
        <v>12</v>
      </c>
      <c r="AHL52" s="22">
        <v>0</v>
      </c>
      <c r="AHM52" s="22">
        <v>0</v>
      </c>
      <c r="AHN52" s="28">
        <v>12</v>
      </c>
      <c r="AHO52" s="59"/>
      <c r="AHP52" s="29">
        <v>11</v>
      </c>
      <c r="AHQ52" s="60" t="str">
        <f t="shared" si="2185"/>
        <v/>
      </c>
      <c r="AHR52" s="22">
        <v>8</v>
      </c>
      <c r="AHS52" s="22">
        <v>1</v>
      </c>
      <c r="AHT52" s="23">
        <v>9</v>
      </c>
      <c r="AHU52" s="22">
        <v>1</v>
      </c>
      <c r="AHV52" s="22">
        <v>0</v>
      </c>
      <c r="AHW52" s="28">
        <v>10</v>
      </c>
      <c r="AHX52" s="59"/>
      <c r="AHY52" s="29">
        <v>22</v>
      </c>
      <c r="AHZ52" s="60" t="str">
        <f t="shared" si="2186"/>
        <v/>
      </c>
      <c r="AIA52" s="22"/>
      <c r="AIB52" s="22"/>
      <c r="AIC52" s="23"/>
      <c r="AID52" s="22"/>
      <c r="AIE52" s="22"/>
      <c r="AIF52" s="28"/>
      <c r="AIG52" s="59"/>
      <c r="AIH52" s="29"/>
      <c r="AII52" s="60" t="str">
        <f t="shared" si="2187"/>
        <v/>
      </c>
      <c r="AIJ52" s="22"/>
      <c r="AIK52" s="22"/>
      <c r="AIL52" s="23"/>
      <c r="AIM52" s="22"/>
      <c r="AIN52" s="22"/>
      <c r="AIO52" s="28"/>
      <c r="AIP52" s="59"/>
      <c r="AIQ52" s="29"/>
      <c r="AIR52" s="60" t="str">
        <f t="shared" si="2188"/>
        <v/>
      </c>
      <c r="AIS52" s="22"/>
      <c r="AIT52" s="22"/>
      <c r="AIU52" s="23"/>
      <c r="AIV52" s="22"/>
      <c r="AIW52" s="22"/>
      <c r="AIX52" s="28"/>
      <c r="AIY52" s="59"/>
      <c r="AIZ52" s="29"/>
      <c r="AJA52" s="60" t="str">
        <f t="shared" si="2189"/>
        <v/>
      </c>
      <c r="AJB52" s="22">
        <v>16</v>
      </c>
      <c r="AJC52" s="22">
        <v>4</v>
      </c>
      <c r="AJD52" s="23">
        <v>20</v>
      </c>
      <c r="AJE52" s="22">
        <v>3</v>
      </c>
      <c r="AJF52" s="22">
        <v>0</v>
      </c>
      <c r="AJG52" s="28">
        <v>23</v>
      </c>
      <c r="AJH52" s="59"/>
      <c r="AJI52" s="29">
        <v>8</v>
      </c>
      <c r="AJJ52" s="60" t="str">
        <f t="shared" si="2190"/>
        <v/>
      </c>
      <c r="AJK52" s="22">
        <v>13</v>
      </c>
      <c r="AJL52" s="22">
        <v>4</v>
      </c>
      <c r="AJM52" s="23">
        <v>17</v>
      </c>
      <c r="AJN52" s="22">
        <v>1</v>
      </c>
      <c r="AJO52" s="22">
        <v>0</v>
      </c>
      <c r="AJP52" s="28">
        <v>18</v>
      </c>
      <c r="AJQ52" s="59"/>
      <c r="AJR52" s="29">
        <v>3</v>
      </c>
      <c r="AJS52" s="60" t="str">
        <f t="shared" si="2191"/>
        <v/>
      </c>
      <c r="AJT52" s="22">
        <v>9</v>
      </c>
      <c r="AJU52" s="22">
        <v>5</v>
      </c>
      <c r="AJV52" s="23">
        <v>14</v>
      </c>
      <c r="AJW52" s="22">
        <v>1</v>
      </c>
      <c r="AJX52" s="22">
        <v>0</v>
      </c>
      <c r="AJY52" s="28">
        <v>15</v>
      </c>
      <c r="AJZ52" s="59"/>
      <c r="AKA52" s="29">
        <v>7</v>
      </c>
      <c r="AKB52" s="60" t="str">
        <f t="shared" si="2192"/>
        <v/>
      </c>
      <c r="AKC52" s="22">
        <v>7</v>
      </c>
      <c r="AKD52" s="22">
        <v>3</v>
      </c>
      <c r="AKE52" s="23">
        <v>10</v>
      </c>
      <c r="AKF52" s="22">
        <v>2</v>
      </c>
      <c r="AKG52" s="22">
        <v>0</v>
      </c>
      <c r="AKH52" s="28">
        <v>12</v>
      </c>
      <c r="AKI52" s="59"/>
      <c r="AKJ52" s="29">
        <v>11</v>
      </c>
      <c r="AKK52" s="60" t="str">
        <f t="shared" si="2193"/>
        <v/>
      </c>
      <c r="AKL52" s="22">
        <v>10</v>
      </c>
      <c r="AKM52" s="22">
        <v>0</v>
      </c>
      <c r="AKN52" s="23">
        <v>10</v>
      </c>
      <c r="AKO52" s="22">
        <v>1</v>
      </c>
      <c r="AKP52" s="22">
        <v>1</v>
      </c>
      <c r="AKQ52" s="28">
        <v>12</v>
      </c>
      <c r="AKR52" s="59"/>
      <c r="AKS52" s="29">
        <v>7</v>
      </c>
      <c r="AKT52" s="60" t="str">
        <f t="shared" si="2194"/>
        <v/>
      </c>
      <c r="AKU52" s="22"/>
      <c r="AKV52" s="22"/>
      <c r="AKW52" s="23"/>
      <c r="AKX52" s="22"/>
      <c r="AKY52" s="22"/>
      <c r="AKZ52" s="28"/>
      <c r="ALA52" s="59"/>
      <c r="ALB52" s="29"/>
      <c r="ALC52" s="60" t="str">
        <f t="shared" si="2195"/>
        <v/>
      </c>
      <c r="ALD52" s="22">
        <v>13</v>
      </c>
      <c r="ALE52" s="22">
        <v>4</v>
      </c>
      <c r="ALF52" s="23">
        <v>17</v>
      </c>
      <c r="ALG52" s="22">
        <v>1</v>
      </c>
      <c r="ALH52" s="22">
        <v>0</v>
      </c>
      <c r="ALI52" s="28">
        <v>18</v>
      </c>
      <c r="ALJ52" s="59"/>
      <c r="ALK52" s="29">
        <v>11</v>
      </c>
      <c r="ALL52" s="60" t="str">
        <f t="shared" si="2196"/>
        <v/>
      </c>
      <c r="ALM52" s="22"/>
      <c r="ALN52" s="22"/>
      <c r="ALO52" s="23"/>
      <c r="ALP52" s="22"/>
      <c r="ALQ52" s="22"/>
      <c r="ALR52" s="28"/>
      <c r="ALS52" s="59"/>
      <c r="ALT52" s="29"/>
      <c r="ALU52" s="60" t="str">
        <f t="shared" si="2197"/>
        <v/>
      </c>
      <c r="ALV52" s="22">
        <v>12</v>
      </c>
      <c r="ALW52" s="22">
        <v>1</v>
      </c>
      <c r="ALX52" s="23">
        <v>13</v>
      </c>
      <c r="ALY52" s="22">
        <v>1</v>
      </c>
      <c r="ALZ52" s="22">
        <v>0</v>
      </c>
      <c r="AMA52" s="28">
        <v>14</v>
      </c>
      <c r="AMB52" s="59"/>
      <c r="AMC52" s="29">
        <v>3</v>
      </c>
      <c r="AMD52" s="60" t="str">
        <f t="shared" si="2198"/>
        <v/>
      </c>
      <c r="AME52" s="22">
        <v>8</v>
      </c>
      <c r="AMF52" s="22">
        <v>4</v>
      </c>
      <c r="AMG52" s="23">
        <v>12</v>
      </c>
      <c r="AMH52" s="22">
        <v>0</v>
      </c>
      <c r="AMI52" s="22">
        <v>1</v>
      </c>
      <c r="AMJ52" s="28">
        <v>13</v>
      </c>
      <c r="AMK52" s="59"/>
      <c r="AML52" s="29">
        <v>4</v>
      </c>
      <c r="AMM52" s="60" t="str">
        <f t="shared" si="2199"/>
        <v/>
      </c>
      <c r="AMN52" s="22">
        <v>8</v>
      </c>
      <c r="AMO52" s="22">
        <v>5</v>
      </c>
      <c r="AMP52" s="23">
        <v>13</v>
      </c>
      <c r="AMQ52" s="22">
        <v>1</v>
      </c>
      <c r="AMR52" s="22">
        <v>0</v>
      </c>
      <c r="AMS52" s="28">
        <v>14</v>
      </c>
      <c r="AMT52" s="59"/>
      <c r="AMU52" s="29">
        <v>3</v>
      </c>
      <c r="AMV52" s="60" t="str">
        <f t="shared" si="2200"/>
        <v/>
      </c>
      <c r="AMW52" s="22">
        <v>6</v>
      </c>
      <c r="AMX52" s="22">
        <v>2</v>
      </c>
      <c r="AMY52" s="23">
        <v>8</v>
      </c>
      <c r="AMZ52" s="22">
        <v>3</v>
      </c>
      <c r="ANA52" s="22">
        <v>0</v>
      </c>
      <c r="ANB52" s="28">
        <v>11</v>
      </c>
      <c r="ANC52" s="59"/>
      <c r="AND52" s="29">
        <v>1</v>
      </c>
      <c r="ANE52" s="60" t="str">
        <f t="shared" si="2201"/>
        <v/>
      </c>
      <c r="ANF52" s="22"/>
      <c r="ANG52" s="22"/>
      <c r="ANH52" s="23"/>
      <c r="ANI52" s="22"/>
      <c r="ANJ52" s="22"/>
      <c r="ANK52" s="28"/>
      <c r="ANL52" s="59"/>
      <c r="ANM52" s="29"/>
      <c r="ANN52" s="60" t="str">
        <f t="shared" si="2202"/>
        <v/>
      </c>
      <c r="ANO52" s="22">
        <v>8</v>
      </c>
      <c r="ANP52" s="22">
        <v>3</v>
      </c>
      <c r="ANQ52" s="23">
        <v>11</v>
      </c>
      <c r="ANR52" s="22">
        <v>0</v>
      </c>
      <c r="ANS52" s="22">
        <v>2</v>
      </c>
      <c r="ANT52" s="28">
        <v>13</v>
      </c>
      <c r="ANU52" s="59"/>
      <c r="ANV52" s="29">
        <v>9</v>
      </c>
      <c r="ANW52" s="60" t="str">
        <f t="shared" si="2203"/>
        <v/>
      </c>
      <c r="ANX52" s="22">
        <v>20</v>
      </c>
      <c r="ANY52" s="22">
        <v>7</v>
      </c>
      <c r="ANZ52" s="23">
        <v>27</v>
      </c>
      <c r="AOA52" s="22">
        <v>2</v>
      </c>
      <c r="AOB52" s="22">
        <v>0</v>
      </c>
      <c r="AOC52" s="28">
        <v>29</v>
      </c>
      <c r="AOD52" s="59"/>
      <c r="AOE52" s="29">
        <v>8</v>
      </c>
      <c r="AOF52" s="60" t="str">
        <f t="shared" si="2204"/>
        <v/>
      </c>
      <c r="AOG52" s="22"/>
      <c r="AOH52" s="22"/>
      <c r="AOI52" s="23"/>
      <c r="AOJ52" s="22"/>
      <c r="AOK52" s="22"/>
      <c r="AOL52" s="28"/>
      <c r="AOM52" s="59"/>
      <c r="AON52" s="29"/>
      <c r="AOO52" s="60" t="str">
        <f t="shared" si="2205"/>
        <v/>
      </c>
      <c r="AOP52" s="22">
        <v>11</v>
      </c>
      <c r="AOQ52" s="22">
        <v>4</v>
      </c>
      <c r="AOR52" s="23">
        <v>15</v>
      </c>
      <c r="AOS52" s="22">
        <v>0</v>
      </c>
      <c r="AOT52" s="22">
        <v>1</v>
      </c>
      <c r="AOU52" s="28">
        <v>16</v>
      </c>
      <c r="AOV52" s="59"/>
      <c r="AOW52" s="29">
        <v>11</v>
      </c>
      <c r="AOX52" s="60" t="str">
        <f t="shared" si="2206"/>
        <v/>
      </c>
      <c r="AOY52" s="22">
        <v>9</v>
      </c>
      <c r="AOZ52" s="22">
        <v>3</v>
      </c>
      <c r="APA52" s="23">
        <v>12</v>
      </c>
      <c r="APB52" s="22">
        <v>4</v>
      </c>
      <c r="APC52" s="22">
        <v>0</v>
      </c>
      <c r="APD52" s="28">
        <v>16</v>
      </c>
      <c r="APE52" s="59"/>
      <c r="APF52" s="29"/>
      <c r="APG52" s="60" t="str">
        <f t="shared" si="2207"/>
        <v/>
      </c>
      <c r="APH52" s="22">
        <v>7</v>
      </c>
      <c r="API52" s="22">
        <v>4</v>
      </c>
      <c r="APJ52" s="23">
        <v>11</v>
      </c>
      <c r="APK52" s="22">
        <v>4</v>
      </c>
      <c r="APL52" s="22">
        <v>0</v>
      </c>
      <c r="APM52" s="28">
        <v>15</v>
      </c>
      <c r="APN52" s="59"/>
      <c r="APO52" s="29">
        <v>12</v>
      </c>
      <c r="APP52" s="60" t="str">
        <f t="shared" si="2208"/>
        <v/>
      </c>
      <c r="APQ52" s="22"/>
      <c r="APR52" s="22"/>
      <c r="APS52" s="23"/>
      <c r="APT52" s="22"/>
      <c r="APU52" s="22"/>
      <c r="APV52" s="28"/>
      <c r="APW52" s="59"/>
      <c r="APX52" s="29"/>
      <c r="APY52" s="60" t="str">
        <f t="shared" si="2209"/>
        <v/>
      </c>
      <c r="APZ52" s="22"/>
      <c r="AQA52" s="22"/>
      <c r="AQB52" s="23"/>
      <c r="AQC52" s="22"/>
      <c r="AQD52" s="22"/>
      <c r="AQE52" s="28"/>
      <c r="AQF52" s="59"/>
      <c r="AQG52" s="29"/>
      <c r="AQH52" s="60" t="str">
        <f t="shared" si="2210"/>
        <v/>
      </c>
      <c r="AQI52" s="22">
        <v>4</v>
      </c>
      <c r="AQJ52" s="22">
        <v>2</v>
      </c>
      <c r="AQK52" s="23">
        <v>6</v>
      </c>
      <c r="AQL52" s="22">
        <v>3</v>
      </c>
      <c r="AQM52" s="22">
        <v>0</v>
      </c>
      <c r="AQN52" s="28">
        <v>9</v>
      </c>
      <c r="AQO52" s="59"/>
      <c r="AQP52" s="29">
        <v>2</v>
      </c>
      <c r="AQQ52" s="60" t="str">
        <f t="shared" si="2211"/>
        <v/>
      </c>
      <c r="AQR52" s="22">
        <v>8</v>
      </c>
      <c r="AQS52" s="22">
        <v>1</v>
      </c>
      <c r="AQT52" s="23">
        <v>9</v>
      </c>
      <c r="AQU52" s="22">
        <v>0</v>
      </c>
      <c r="AQV52" s="22">
        <v>0</v>
      </c>
      <c r="AQW52" s="28">
        <v>9</v>
      </c>
      <c r="AQX52" s="59"/>
      <c r="AQY52" s="29">
        <v>0</v>
      </c>
      <c r="AQZ52" s="60" t="str">
        <f t="shared" si="2212"/>
        <v/>
      </c>
      <c r="ARA52" s="22">
        <v>2</v>
      </c>
      <c r="ARB52" s="22">
        <v>1</v>
      </c>
      <c r="ARC52" s="23">
        <v>3</v>
      </c>
      <c r="ARD52" s="22">
        <v>0</v>
      </c>
      <c r="ARE52" s="22">
        <v>1</v>
      </c>
      <c r="ARF52" s="28">
        <v>4</v>
      </c>
      <c r="ARG52" s="59"/>
      <c r="ARH52" s="29">
        <v>2</v>
      </c>
      <c r="ARI52" s="60" t="str">
        <f t="shared" si="2213"/>
        <v/>
      </c>
      <c r="ARJ52" s="22">
        <v>9</v>
      </c>
      <c r="ARK52" s="22">
        <v>2</v>
      </c>
      <c r="ARL52" s="23">
        <v>11</v>
      </c>
      <c r="ARM52" s="22">
        <v>1</v>
      </c>
      <c r="ARN52" s="22">
        <v>0</v>
      </c>
      <c r="ARO52" s="28">
        <v>12</v>
      </c>
      <c r="ARP52" s="59"/>
      <c r="ARQ52" s="29">
        <v>3</v>
      </c>
      <c r="ARR52" s="60" t="str">
        <f t="shared" si="2214"/>
        <v/>
      </c>
      <c r="ARS52" s="22">
        <v>6</v>
      </c>
      <c r="ART52" s="22">
        <v>5</v>
      </c>
      <c r="ARU52" s="23">
        <v>11</v>
      </c>
      <c r="ARV52" s="22">
        <v>0</v>
      </c>
      <c r="ARW52" s="22">
        <v>1</v>
      </c>
      <c r="ARX52" s="28">
        <v>12</v>
      </c>
      <c r="ARY52" s="59"/>
      <c r="ARZ52" s="29">
        <v>2</v>
      </c>
      <c r="ASA52" s="60" t="str">
        <f t="shared" si="2215"/>
        <v/>
      </c>
      <c r="ASB52" s="22"/>
      <c r="ASC52" s="22"/>
      <c r="ASD52" s="23"/>
      <c r="ASE52" s="22"/>
      <c r="ASF52" s="22"/>
      <c r="ASG52" s="28"/>
      <c r="ASH52" s="59"/>
      <c r="ASI52" s="29"/>
      <c r="ASJ52" s="60" t="str">
        <f t="shared" si="2216"/>
        <v/>
      </c>
      <c r="ASK52" s="22">
        <v>19</v>
      </c>
      <c r="ASL52" s="22">
        <v>4</v>
      </c>
      <c r="ASM52" s="23">
        <v>23</v>
      </c>
      <c r="ASN52" s="22">
        <v>1</v>
      </c>
      <c r="ASO52" s="22">
        <v>0</v>
      </c>
      <c r="ASP52" s="28">
        <v>24</v>
      </c>
      <c r="ASQ52" s="59"/>
      <c r="ASR52" s="29">
        <v>2</v>
      </c>
      <c r="ASS52" s="60" t="str">
        <f t="shared" si="2217"/>
        <v/>
      </c>
      <c r="AST52" s="22">
        <v>10</v>
      </c>
      <c r="ASU52" s="22">
        <v>3</v>
      </c>
      <c r="ASV52" s="23">
        <v>13</v>
      </c>
      <c r="ASW52" s="22">
        <v>2</v>
      </c>
      <c r="ASX52" s="22">
        <v>1</v>
      </c>
      <c r="ASY52" s="28">
        <v>16</v>
      </c>
      <c r="ASZ52" s="59"/>
      <c r="ATA52" s="29">
        <v>6</v>
      </c>
      <c r="ATB52" s="60" t="str">
        <f t="shared" si="2218"/>
        <v/>
      </c>
      <c r="ATC52" s="22"/>
      <c r="ATD52" s="22"/>
      <c r="ATE52" s="23"/>
      <c r="ATF52" s="22"/>
      <c r="ATG52" s="22"/>
      <c r="ATH52" s="28"/>
      <c r="ATI52" s="59"/>
      <c r="ATJ52" s="29"/>
      <c r="ATK52" s="60" t="str">
        <f t="shared" si="2219"/>
        <v/>
      </c>
      <c r="ATL52" s="22">
        <v>8</v>
      </c>
      <c r="ATM52" s="22">
        <v>3</v>
      </c>
      <c r="ATN52" s="23">
        <v>11</v>
      </c>
      <c r="ATO52" s="22">
        <v>0</v>
      </c>
      <c r="ATP52" s="22">
        <v>0</v>
      </c>
      <c r="ATQ52" s="28">
        <v>11</v>
      </c>
      <c r="ATR52" s="59"/>
      <c r="ATS52" s="29">
        <v>5</v>
      </c>
      <c r="ATT52" s="60" t="str">
        <f t="shared" si="2220"/>
        <v/>
      </c>
      <c r="ATU52" s="22">
        <v>11</v>
      </c>
      <c r="ATV52" s="22">
        <v>5</v>
      </c>
      <c r="ATW52" s="23">
        <v>16</v>
      </c>
      <c r="ATX52" s="22">
        <v>4</v>
      </c>
      <c r="ATY52" s="22">
        <v>0</v>
      </c>
      <c r="ATZ52" s="46">
        <v>20</v>
      </c>
      <c r="AUD52" s="21">
        <v>10</v>
      </c>
      <c r="AUE52" s="22">
        <v>4</v>
      </c>
      <c r="AUF52" s="23">
        <v>14</v>
      </c>
      <c r="AUG52" s="22">
        <v>4</v>
      </c>
      <c r="AUH52" s="22">
        <v>1</v>
      </c>
      <c r="AUI52" s="46">
        <v>19</v>
      </c>
      <c r="AUM52" s="21"/>
      <c r="AUN52" s="22"/>
      <c r="AUO52" s="23"/>
      <c r="AUP52" s="22"/>
      <c r="AUQ52" s="22"/>
      <c r="AUR52" s="46"/>
      <c r="AUV52" s="21"/>
      <c r="AUW52" s="22"/>
      <c r="AUX52" s="23"/>
      <c r="AUY52" s="22"/>
      <c r="AUZ52" s="22"/>
      <c r="AVA52" s="46"/>
      <c r="AVE52" s="21">
        <v>8</v>
      </c>
      <c r="AVF52" s="22">
        <v>1</v>
      </c>
      <c r="AVG52" s="23">
        <v>9</v>
      </c>
      <c r="AVH52" s="22">
        <v>0</v>
      </c>
      <c r="AVI52" s="22">
        <v>0</v>
      </c>
      <c r="AVJ52" s="46">
        <v>9</v>
      </c>
      <c r="AVN52" s="21">
        <v>9</v>
      </c>
      <c r="AVO52" s="22">
        <v>2</v>
      </c>
      <c r="AVP52" s="23">
        <v>11</v>
      </c>
      <c r="AVQ52" s="22">
        <v>0</v>
      </c>
      <c r="AVR52" s="22">
        <v>1</v>
      </c>
      <c r="AVS52" s="46">
        <v>12</v>
      </c>
      <c r="AVW52" s="21">
        <v>6</v>
      </c>
      <c r="AVX52" s="22">
        <v>2</v>
      </c>
      <c r="AVY52" s="23">
        <v>8</v>
      </c>
      <c r="AVZ52" s="22">
        <v>1</v>
      </c>
      <c r="AWA52" s="22">
        <v>0</v>
      </c>
      <c r="AWB52" s="46">
        <v>9</v>
      </c>
      <c r="AWF52" s="21">
        <v>8</v>
      </c>
      <c r="AWG52" s="22">
        <v>4</v>
      </c>
      <c r="AWH52" s="23">
        <v>12</v>
      </c>
      <c r="AWI52" s="22">
        <v>1</v>
      </c>
      <c r="AWJ52" s="22">
        <v>3</v>
      </c>
      <c r="AWK52" s="46">
        <v>16</v>
      </c>
      <c r="AWO52" s="21">
        <v>13</v>
      </c>
      <c r="AWP52" s="22">
        <v>6</v>
      </c>
      <c r="AWQ52" s="23">
        <v>19</v>
      </c>
      <c r="AWR52" s="22">
        <v>2</v>
      </c>
      <c r="AWS52" s="22">
        <v>0</v>
      </c>
      <c r="AWT52" s="46">
        <v>21</v>
      </c>
      <c r="AWX52" s="21"/>
      <c r="AWY52" s="22"/>
      <c r="AWZ52" s="23"/>
      <c r="AXA52" s="22"/>
      <c r="AXB52" s="22"/>
      <c r="AXC52" s="46"/>
      <c r="AXG52" s="21">
        <v>7</v>
      </c>
      <c r="AXH52" s="22">
        <v>2</v>
      </c>
      <c r="AXI52" s="23">
        <v>9</v>
      </c>
      <c r="AXJ52" s="22">
        <v>2</v>
      </c>
      <c r="AXK52" s="22">
        <v>0</v>
      </c>
      <c r="AXL52" s="46">
        <v>11</v>
      </c>
      <c r="AXP52" s="21">
        <v>14</v>
      </c>
      <c r="AXQ52" s="22">
        <v>5</v>
      </c>
      <c r="AXR52" s="23">
        <v>19</v>
      </c>
      <c r="AXS52" s="22">
        <v>0</v>
      </c>
      <c r="AXT52" s="22">
        <v>1</v>
      </c>
      <c r="AXU52" s="46">
        <v>20</v>
      </c>
      <c r="AXY52" s="21">
        <v>12</v>
      </c>
      <c r="AXZ52" s="22">
        <v>0</v>
      </c>
      <c r="AYA52" s="23">
        <v>12</v>
      </c>
      <c r="AYB52" s="22">
        <v>0</v>
      </c>
      <c r="AYC52" s="22">
        <v>1</v>
      </c>
      <c r="AYD52" s="46">
        <v>13</v>
      </c>
      <c r="AYH52" s="21"/>
      <c r="AYI52" s="22"/>
      <c r="AYJ52" s="23"/>
      <c r="AYK52" s="22"/>
      <c r="AYL52" s="22"/>
      <c r="AYM52" s="46"/>
      <c r="AYQ52" s="21">
        <v>13</v>
      </c>
      <c r="AYR52" s="22">
        <v>1</v>
      </c>
      <c r="AYS52" s="23">
        <v>14</v>
      </c>
      <c r="AYT52" s="22">
        <v>1</v>
      </c>
      <c r="AYU52" s="22">
        <v>3</v>
      </c>
      <c r="AYV52" s="46">
        <v>18</v>
      </c>
      <c r="AYZ52" s="21">
        <v>10</v>
      </c>
      <c r="AZA52" s="22">
        <v>1</v>
      </c>
      <c r="AZB52" s="23">
        <v>11</v>
      </c>
      <c r="AZC52" s="22">
        <v>0</v>
      </c>
      <c r="AZD52" s="22">
        <v>1</v>
      </c>
      <c r="AZE52" s="46">
        <v>12</v>
      </c>
      <c r="AZI52" s="21"/>
      <c r="AZJ52" s="22"/>
      <c r="AZK52" s="23"/>
      <c r="AZL52" s="22"/>
      <c r="AZM52" s="22"/>
      <c r="AZN52" s="46"/>
      <c r="AZR52" s="21"/>
      <c r="AZS52" s="22"/>
      <c r="AZT52" s="23"/>
      <c r="AZU52" s="22"/>
      <c r="AZV52" s="22"/>
      <c r="AZW52" s="46"/>
      <c r="BAA52" s="21">
        <v>10</v>
      </c>
      <c r="BAB52" s="22">
        <v>3</v>
      </c>
      <c r="BAC52" s="23">
        <v>13</v>
      </c>
      <c r="BAD52" s="22">
        <v>0</v>
      </c>
      <c r="BAE52" s="22">
        <v>1</v>
      </c>
      <c r="BAF52" s="46">
        <v>14</v>
      </c>
      <c r="BAJ52" s="21">
        <v>14</v>
      </c>
      <c r="BAK52" s="22">
        <v>4</v>
      </c>
      <c r="BAL52" s="23">
        <v>18</v>
      </c>
      <c r="BAM52" s="22">
        <v>1</v>
      </c>
      <c r="BAN52" s="22">
        <v>0</v>
      </c>
      <c r="BAO52" s="46">
        <v>19</v>
      </c>
      <c r="BAS52" s="21">
        <v>17</v>
      </c>
      <c r="BAT52" s="22">
        <v>5</v>
      </c>
      <c r="BAU52" s="23">
        <v>22</v>
      </c>
      <c r="BAV52" s="22">
        <v>0</v>
      </c>
      <c r="BAW52" s="22">
        <v>1</v>
      </c>
      <c r="BAX52" s="46">
        <v>23</v>
      </c>
      <c r="BBB52" s="21">
        <v>19</v>
      </c>
      <c r="BBC52" s="22">
        <v>7</v>
      </c>
      <c r="BBD52" s="23">
        <v>26</v>
      </c>
      <c r="BBE52" s="22">
        <v>1</v>
      </c>
      <c r="BBF52" s="22">
        <v>0</v>
      </c>
      <c r="BBG52" s="46">
        <v>27</v>
      </c>
      <c r="BBK52" s="21">
        <v>10</v>
      </c>
      <c r="BBL52" s="22">
        <v>5</v>
      </c>
      <c r="BBM52" s="23">
        <v>15</v>
      </c>
      <c r="BBN52" s="22">
        <v>2</v>
      </c>
      <c r="BBO52" s="22">
        <v>0</v>
      </c>
      <c r="BBP52" s="46">
        <v>17</v>
      </c>
      <c r="BBT52" s="21"/>
      <c r="BBU52" s="22"/>
      <c r="BBV52" s="23"/>
      <c r="BBW52" s="22"/>
      <c r="BBX52" s="22"/>
      <c r="BBY52" s="46"/>
      <c r="BCC52" s="21">
        <v>6</v>
      </c>
      <c r="BCD52" s="22">
        <v>3</v>
      </c>
      <c r="BCE52" s="23">
        <v>9</v>
      </c>
      <c r="BCF52" s="22">
        <v>1</v>
      </c>
      <c r="BCG52" s="22">
        <v>1</v>
      </c>
      <c r="BCH52" s="46">
        <v>11</v>
      </c>
      <c r="BCL52" s="21">
        <v>10</v>
      </c>
      <c r="BCM52" s="22">
        <v>2</v>
      </c>
      <c r="BCN52" s="23">
        <v>12</v>
      </c>
      <c r="BCO52" s="22">
        <v>1</v>
      </c>
      <c r="BCP52" s="22">
        <v>1</v>
      </c>
      <c r="BCQ52" s="46">
        <v>14</v>
      </c>
      <c r="BCU52" s="21">
        <v>14</v>
      </c>
      <c r="BCV52" s="22">
        <v>1</v>
      </c>
      <c r="BCW52" s="23">
        <v>15</v>
      </c>
      <c r="BCX52" s="22">
        <v>1</v>
      </c>
      <c r="BCY52" s="22">
        <v>0</v>
      </c>
      <c r="BCZ52" s="46">
        <v>16</v>
      </c>
      <c r="BDD52" s="21"/>
      <c r="BDE52" s="22"/>
      <c r="BDF52" s="23"/>
      <c r="BDG52" s="22"/>
      <c r="BDH52" s="22"/>
      <c r="BDI52" s="46"/>
      <c r="BDM52" s="21"/>
      <c r="BDN52" s="22"/>
      <c r="BDO52" s="23"/>
      <c r="BDP52" s="22"/>
      <c r="BDQ52" s="22"/>
      <c r="BDR52" s="46"/>
      <c r="BDV52" s="21">
        <v>11</v>
      </c>
      <c r="BDW52" s="22">
        <v>5</v>
      </c>
      <c r="BDX52" s="23">
        <v>16</v>
      </c>
      <c r="BDY52" s="22">
        <v>3</v>
      </c>
      <c r="BDZ52" s="22">
        <v>1</v>
      </c>
      <c r="BEA52" s="46">
        <v>20</v>
      </c>
      <c r="BEE52" s="21"/>
      <c r="BEF52" s="22"/>
      <c r="BEG52" s="23"/>
      <c r="BEH52" s="22"/>
      <c r="BEI52" s="22"/>
      <c r="BEJ52" s="46"/>
      <c r="BEN52" s="21"/>
      <c r="BEO52" s="22"/>
      <c r="BEP52" s="23"/>
      <c r="BEQ52" s="22"/>
      <c r="BER52" s="22"/>
      <c r="BES52" s="46"/>
      <c r="BEW52" s="21">
        <v>13</v>
      </c>
      <c r="BEX52" s="22">
        <v>5</v>
      </c>
      <c r="BEY52" s="23">
        <v>18</v>
      </c>
      <c r="BEZ52" s="22">
        <v>2</v>
      </c>
      <c r="BFA52" s="22">
        <v>1</v>
      </c>
      <c r="BFB52" s="46">
        <v>21</v>
      </c>
      <c r="BFF52" s="21">
        <v>14</v>
      </c>
      <c r="BFG52" s="22">
        <v>1</v>
      </c>
      <c r="BFH52" s="23">
        <v>15</v>
      </c>
      <c r="BFI52" s="22">
        <v>5</v>
      </c>
      <c r="BFJ52" s="22">
        <v>3</v>
      </c>
      <c r="BFK52" s="46">
        <v>23</v>
      </c>
      <c r="BFO52" s="21">
        <v>13</v>
      </c>
      <c r="BFP52" s="22">
        <v>5</v>
      </c>
      <c r="BFQ52" s="23">
        <v>18</v>
      </c>
      <c r="BFR52" s="22">
        <v>1</v>
      </c>
      <c r="BFS52" s="22">
        <v>0</v>
      </c>
      <c r="BFT52" s="46">
        <v>19</v>
      </c>
      <c r="BFX52" s="21">
        <v>10</v>
      </c>
      <c r="BFY52" s="22">
        <v>5</v>
      </c>
      <c r="BFZ52" s="23">
        <v>15</v>
      </c>
      <c r="BGA52" s="22">
        <v>0</v>
      </c>
      <c r="BGB52" s="22">
        <v>0</v>
      </c>
      <c r="BGC52" s="46">
        <v>15</v>
      </c>
      <c r="BGG52" s="21">
        <v>15</v>
      </c>
      <c r="BGH52" s="22">
        <v>5</v>
      </c>
      <c r="BGI52" s="23">
        <v>20</v>
      </c>
      <c r="BGJ52" s="22">
        <v>2</v>
      </c>
      <c r="BGK52" s="22">
        <v>2</v>
      </c>
      <c r="BGL52" s="46">
        <v>24</v>
      </c>
      <c r="BGP52" s="21"/>
      <c r="BGQ52" s="22"/>
      <c r="BGR52" s="23"/>
      <c r="BGS52" s="22"/>
      <c r="BGT52" s="22"/>
      <c r="BGU52" s="46"/>
      <c r="BGY52" s="21">
        <v>16</v>
      </c>
      <c r="BGZ52" s="22">
        <v>4</v>
      </c>
      <c r="BHA52" s="23">
        <v>20</v>
      </c>
      <c r="BHB52" s="22">
        <v>0</v>
      </c>
      <c r="BHC52" s="22">
        <v>1</v>
      </c>
      <c r="BHD52" s="46">
        <v>21</v>
      </c>
      <c r="BHH52" s="21">
        <v>8</v>
      </c>
      <c r="BHI52" s="22">
        <v>5</v>
      </c>
      <c r="BHJ52" s="23">
        <v>13</v>
      </c>
      <c r="BHK52" s="22">
        <v>3</v>
      </c>
      <c r="BHL52" s="22">
        <v>0</v>
      </c>
      <c r="BHM52" s="46">
        <v>16</v>
      </c>
      <c r="BHQ52" s="21">
        <v>13</v>
      </c>
      <c r="BHR52" s="22">
        <v>1</v>
      </c>
      <c r="BHS52" s="23">
        <v>14</v>
      </c>
      <c r="BHT52" s="22">
        <v>2</v>
      </c>
      <c r="BHU52" s="22">
        <v>1</v>
      </c>
      <c r="BHV52" s="46">
        <v>17</v>
      </c>
      <c r="BHW52" s="19"/>
      <c r="BHX52" s="19"/>
      <c r="BHY52" s="19"/>
      <c r="BHZ52" s="21">
        <v>19</v>
      </c>
      <c r="BIA52" s="22">
        <v>2</v>
      </c>
      <c r="BIB52" s="23">
        <v>21</v>
      </c>
      <c r="BIC52" s="22">
        <v>1</v>
      </c>
      <c r="BID52" s="22">
        <v>2</v>
      </c>
      <c r="BIE52" s="46">
        <v>24</v>
      </c>
      <c r="BII52" s="21">
        <v>14</v>
      </c>
      <c r="BIJ52" s="22">
        <v>4</v>
      </c>
      <c r="BIK52" s="23">
        <v>18</v>
      </c>
      <c r="BIL52" s="22">
        <v>1</v>
      </c>
      <c r="BIM52" s="22">
        <v>0</v>
      </c>
      <c r="BIN52" s="46">
        <v>19</v>
      </c>
      <c r="BIR52" s="21"/>
      <c r="BIS52" s="22"/>
      <c r="BIT52" s="23"/>
      <c r="BIU52" s="22"/>
      <c r="BIV52" s="22"/>
      <c r="BIW52" s="46"/>
      <c r="BJA52" s="21"/>
      <c r="BJB52" s="22"/>
      <c r="BJC52" s="23"/>
      <c r="BJD52" s="22"/>
      <c r="BJE52" s="22"/>
      <c r="BJF52" s="46"/>
      <c r="BJJ52" s="21"/>
      <c r="BJK52" s="22"/>
      <c r="BJL52" s="23"/>
      <c r="BJM52" s="22"/>
      <c r="BJN52" s="22"/>
      <c r="BJO52" s="46"/>
      <c r="BJS52" s="21">
        <v>16</v>
      </c>
      <c r="BJT52" s="22">
        <v>2</v>
      </c>
      <c r="BJU52" s="23">
        <v>18</v>
      </c>
      <c r="BJV52" s="22">
        <v>1</v>
      </c>
      <c r="BJW52" s="22">
        <v>2</v>
      </c>
      <c r="BJX52" s="46">
        <v>21</v>
      </c>
      <c r="BKB52" s="21">
        <v>15</v>
      </c>
      <c r="BKC52" s="22">
        <v>2</v>
      </c>
      <c r="BKD52" s="23">
        <v>17</v>
      </c>
      <c r="BKE52" s="22">
        <v>8</v>
      </c>
      <c r="BKF52" s="22">
        <v>0</v>
      </c>
      <c r="BKG52" s="46">
        <v>25</v>
      </c>
      <c r="BKK52" s="21">
        <v>4</v>
      </c>
      <c r="BKL52" s="22">
        <v>2</v>
      </c>
      <c r="BKM52" s="23">
        <v>6</v>
      </c>
      <c r="BKN52" s="22">
        <v>0</v>
      </c>
      <c r="BKO52" s="22">
        <v>2</v>
      </c>
      <c r="BKP52" s="46">
        <v>8</v>
      </c>
      <c r="BKT52" s="21">
        <v>9</v>
      </c>
      <c r="BKU52" s="22">
        <v>2</v>
      </c>
      <c r="BKV52" s="23">
        <v>11</v>
      </c>
      <c r="BKW52" s="22">
        <v>1</v>
      </c>
      <c r="BKX52" s="22">
        <v>0</v>
      </c>
      <c r="BKY52" s="46">
        <v>12</v>
      </c>
      <c r="BLC52" s="21">
        <v>8</v>
      </c>
      <c r="BLD52" s="22">
        <v>4</v>
      </c>
      <c r="BLE52" s="23">
        <v>12</v>
      </c>
      <c r="BLF52" s="22">
        <v>3</v>
      </c>
      <c r="BLG52" s="22">
        <v>1</v>
      </c>
      <c r="BLH52" s="46">
        <v>16</v>
      </c>
      <c r="BLL52" s="21"/>
      <c r="BLM52" s="22"/>
      <c r="BLN52" s="23"/>
      <c r="BLO52" s="22"/>
      <c r="BLP52" s="22"/>
      <c r="BLQ52" s="46"/>
      <c r="BLU52" s="21">
        <v>17</v>
      </c>
      <c r="BLV52" s="22">
        <v>3</v>
      </c>
      <c r="BLW52" s="23">
        <v>20</v>
      </c>
      <c r="BLX52" s="22">
        <v>3</v>
      </c>
      <c r="BLY52" s="22">
        <v>2</v>
      </c>
      <c r="BLZ52" s="46">
        <v>25</v>
      </c>
      <c r="BMD52" s="21">
        <v>17</v>
      </c>
      <c r="BME52" s="22">
        <v>5</v>
      </c>
      <c r="BMF52" s="23">
        <v>22</v>
      </c>
      <c r="BMG52" s="22">
        <v>0</v>
      </c>
      <c r="BMH52" s="22">
        <v>0</v>
      </c>
      <c r="BMI52" s="46">
        <v>22</v>
      </c>
      <c r="BMM52" s="21">
        <v>15</v>
      </c>
      <c r="BMN52" s="22">
        <v>3</v>
      </c>
      <c r="BMO52" s="23">
        <v>18</v>
      </c>
      <c r="BMP52" s="22">
        <v>0</v>
      </c>
      <c r="BMQ52" s="22">
        <v>2</v>
      </c>
      <c r="BMR52" s="46">
        <v>20</v>
      </c>
      <c r="BMV52" s="21">
        <v>11</v>
      </c>
      <c r="BMW52" s="22">
        <v>5</v>
      </c>
      <c r="BMX52" s="23">
        <v>16</v>
      </c>
      <c r="BMY52" s="22">
        <v>2</v>
      </c>
      <c r="BMZ52" s="22">
        <v>2</v>
      </c>
      <c r="BNA52" s="46">
        <v>20</v>
      </c>
      <c r="BNE52" s="21">
        <v>16</v>
      </c>
      <c r="BNF52" s="22">
        <v>3</v>
      </c>
      <c r="BNG52" s="23">
        <v>19</v>
      </c>
      <c r="BNH52" s="22">
        <v>0</v>
      </c>
      <c r="BNI52" s="22">
        <v>1</v>
      </c>
      <c r="BNJ52" s="46">
        <v>20</v>
      </c>
      <c r="BNN52" s="21"/>
      <c r="BNO52" s="22"/>
      <c r="BNP52" s="23"/>
      <c r="BNQ52" s="22"/>
      <c r="BNR52" s="22"/>
      <c r="BNS52" s="46"/>
      <c r="BNW52" s="21"/>
      <c r="BNX52" s="22"/>
      <c r="BNY52" s="23"/>
      <c r="BNZ52" s="22"/>
      <c r="BOA52" s="22"/>
      <c r="BOB52" s="46"/>
      <c r="BOF52" s="21">
        <v>13</v>
      </c>
      <c r="BOG52" s="22">
        <v>1</v>
      </c>
      <c r="BOH52" s="23">
        <v>14</v>
      </c>
      <c r="BOI52" s="22">
        <v>2</v>
      </c>
      <c r="BOJ52" s="22">
        <v>0</v>
      </c>
      <c r="BOK52" s="46">
        <v>16</v>
      </c>
      <c r="BOO52" s="21">
        <v>15</v>
      </c>
      <c r="BOP52" s="22">
        <v>6</v>
      </c>
      <c r="BOQ52" s="23">
        <v>21</v>
      </c>
      <c r="BOR52" s="22">
        <v>0</v>
      </c>
      <c r="BOS52" s="22">
        <v>0</v>
      </c>
      <c r="BOT52" s="46">
        <v>21</v>
      </c>
      <c r="BOX52" s="21">
        <v>15</v>
      </c>
      <c r="BOY52" s="22">
        <v>5</v>
      </c>
      <c r="BOZ52" s="23">
        <v>20</v>
      </c>
      <c r="BPA52" s="22">
        <v>4</v>
      </c>
      <c r="BPB52" s="22">
        <v>2</v>
      </c>
      <c r="BPC52" s="46">
        <v>26</v>
      </c>
      <c r="BPG52" s="21">
        <v>17</v>
      </c>
      <c r="BPH52" s="22">
        <v>6</v>
      </c>
      <c r="BPI52" s="23">
        <v>23</v>
      </c>
      <c r="BPJ52" s="22">
        <v>1</v>
      </c>
      <c r="BPK52" s="22">
        <v>1</v>
      </c>
      <c r="BPL52" s="46">
        <v>25</v>
      </c>
      <c r="BPP52" s="21">
        <v>12</v>
      </c>
      <c r="BPQ52" s="22">
        <v>4</v>
      </c>
      <c r="BPR52" s="23">
        <v>16</v>
      </c>
      <c r="BPS52" s="22">
        <v>2</v>
      </c>
      <c r="BPT52" s="22">
        <v>2</v>
      </c>
      <c r="BPU52" s="46">
        <v>20</v>
      </c>
      <c r="BPY52" s="21"/>
      <c r="BPZ52" s="22"/>
      <c r="BQA52" s="23"/>
      <c r="BQB52" s="22"/>
      <c r="BQC52" s="22"/>
      <c r="BQD52" s="46"/>
      <c r="BQH52" s="21"/>
      <c r="BQI52" s="22"/>
      <c r="BQJ52" s="23"/>
      <c r="BQK52" s="22"/>
      <c r="BQL52" s="22"/>
      <c r="BQM52" s="46"/>
      <c r="BQQ52" s="21">
        <v>13</v>
      </c>
      <c r="BQR52" s="22">
        <v>3</v>
      </c>
      <c r="BQS52" s="23">
        <v>16</v>
      </c>
      <c r="BQT52" s="22">
        <v>2</v>
      </c>
      <c r="BQU52" s="22">
        <v>2</v>
      </c>
      <c r="BQV52" s="46">
        <v>20</v>
      </c>
      <c r="BQZ52" s="21">
        <v>14</v>
      </c>
      <c r="BRA52" s="22">
        <v>3</v>
      </c>
      <c r="BRB52" s="23">
        <v>17</v>
      </c>
      <c r="BRC52" s="22">
        <v>1</v>
      </c>
      <c r="BRD52" s="22">
        <v>0</v>
      </c>
      <c r="BRE52" s="46">
        <v>18</v>
      </c>
      <c r="BRI52" s="21">
        <v>14</v>
      </c>
      <c r="BRJ52" s="22">
        <v>4</v>
      </c>
      <c r="BRK52" s="23">
        <v>18</v>
      </c>
      <c r="BRL52" s="22">
        <v>4</v>
      </c>
      <c r="BRM52" s="22">
        <v>2</v>
      </c>
      <c r="BRN52" s="46">
        <v>24</v>
      </c>
      <c r="BRR52" s="21"/>
      <c r="BRS52" s="22"/>
      <c r="BRT52" s="23"/>
      <c r="BRU52" s="22"/>
      <c r="BRV52" s="22"/>
      <c r="BRW52" s="46"/>
      <c r="BSA52" s="21">
        <v>15</v>
      </c>
      <c r="BSB52" s="22">
        <v>2</v>
      </c>
      <c r="BSC52" s="23">
        <v>17</v>
      </c>
      <c r="BSD52" s="22">
        <v>0</v>
      </c>
      <c r="BSE52" s="22">
        <v>0</v>
      </c>
      <c r="BSF52" s="46">
        <v>17</v>
      </c>
      <c r="BSJ52" s="21">
        <v>17</v>
      </c>
      <c r="BSK52" s="22">
        <v>6</v>
      </c>
      <c r="BSL52" s="23">
        <v>23</v>
      </c>
      <c r="BSM52" s="22">
        <v>1</v>
      </c>
      <c r="BSN52" s="22">
        <v>2</v>
      </c>
      <c r="BSO52" s="46">
        <v>26</v>
      </c>
      <c r="BSS52" s="21"/>
      <c r="BST52" s="22"/>
      <c r="BSU52" s="23"/>
      <c r="BSV52" s="22"/>
      <c r="BSW52" s="22"/>
      <c r="BSX52" s="46"/>
      <c r="BTB52" s="21">
        <v>21</v>
      </c>
      <c r="BTC52" s="22">
        <v>3</v>
      </c>
      <c r="BTD52" s="23">
        <v>24</v>
      </c>
      <c r="BTE52" s="22">
        <v>4</v>
      </c>
      <c r="BTF52" s="22">
        <v>0</v>
      </c>
      <c r="BTG52" s="46">
        <v>28</v>
      </c>
      <c r="BTK52" s="21">
        <v>8</v>
      </c>
      <c r="BTL52" s="22">
        <v>2</v>
      </c>
      <c r="BTM52" s="23">
        <v>10</v>
      </c>
      <c r="BTN52" s="22">
        <v>0</v>
      </c>
      <c r="BTO52" s="22">
        <v>0</v>
      </c>
      <c r="BTP52" s="46">
        <v>10</v>
      </c>
      <c r="BTT52" s="21">
        <v>12</v>
      </c>
      <c r="BTU52" s="22">
        <v>7</v>
      </c>
      <c r="BTV52" s="23">
        <v>19</v>
      </c>
      <c r="BTW52" s="22">
        <v>4</v>
      </c>
      <c r="BTX52" s="22">
        <v>0</v>
      </c>
      <c r="BTY52" s="46">
        <v>23</v>
      </c>
      <c r="BUC52" s="21">
        <v>24</v>
      </c>
      <c r="BUD52" s="22">
        <v>4</v>
      </c>
      <c r="BUE52" s="23">
        <v>28</v>
      </c>
      <c r="BUF52" s="22">
        <v>3</v>
      </c>
      <c r="BUG52" s="22">
        <v>5</v>
      </c>
      <c r="BUH52" s="46">
        <v>36</v>
      </c>
    </row>
    <row r="53" spans="1:1918">
      <c r="A53" s="20" t="s">
        <v>172</v>
      </c>
      <c r="B53" s="22">
        <v>6</v>
      </c>
      <c r="C53" s="22">
        <v>2</v>
      </c>
      <c r="D53" s="23">
        <v>8</v>
      </c>
      <c r="E53" s="22">
        <v>1</v>
      </c>
      <c r="F53" s="22">
        <v>0</v>
      </c>
      <c r="G53" s="28">
        <v>9</v>
      </c>
      <c r="H53" s="59"/>
      <c r="I53" s="29"/>
      <c r="J53" s="60" t="str">
        <f t="shared" si="2221"/>
        <v/>
      </c>
      <c r="K53" s="22">
        <v>5</v>
      </c>
      <c r="L53" s="22">
        <v>1</v>
      </c>
      <c r="M53" s="23">
        <v>6</v>
      </c>
      <c r="N53" s="22">
        <v>0</v>
      </c>
      <c r="O53" s="22">
        <v>0</v>
      </c>
      <c r="P53" s="28">
        <v>6</v>
      </c>
      <c r="Q53" s="59"/>
      <c r="R53" s="29"/>
      <c r="S53" s="60" t="str">
        <f t="shared" si="2222"/>
        <v/>
      </c>
      <c r="T53" s="22"/>
      <c r="U53" s="22"/>
      <c r="V53" s="23"/>
      <c r="W53" s="22"/>
      <c r="X53" s="22"/>
      <c r="Y53" s="28"/>
      <c r="Z53" s="59"/>
      <c r="AA53" s="29"/>
      <c r="AB53" s="60" t="str">
        <f t="shared" si="2223"/>
        <v/>
      </c>
      <c r="AC53" s="22">
        <v>1</v>
      </c>
      <c r="AD53" s="22">
        <v>1</v>
      </c>
      <c r="AE53" s="23">
        <v>2</v>
      </c>
      <c r="AF53" s="22">
        <v>1</v>
      </c>
      <c r="AG53" s="22">
        <v>0</v>
      </c>
      <c r="AH53" s="28">
        <v>3</v>
      </c>
      <c r="AI53" s="59"/>
      <c r="AJ53" s="29"/>
      <c r="AK53" s="60" t="str">
        <f t="shared" si="2224"/>
        <v/>
      </c>
      <c r="AL53" s="22"/>
      <c r="AM53" s="22"/>
      <c r="AN53" s="23"/>
      <c r="AO53" s="22"/>
      <c r="AP53" s="22"/>
      <c r="AQ53" s="28"/>
      <c r="AR53" s="59"/>
      <c r="AS53" s="29"/>
      <c r="AT53" s="60" t="str">
        <f t="shared" si="2225"/>
        <v/>
      </c>
      <c r="AU53" s="22">
        <v>4</v>
      </c>
      <c r="AV53" s="22">
        <v>2</v>
      </c>
      <c r="AW53" s="23">
        <v>6</v>
      </c>
      <c r="AX53" s="22">
        <v>1</v>
      </c>
      <c r="AY53" s="22">
        <v>1</v>
      </c>
      <c r="AZ53" s="28">
        <v>8</v>
      </c>
      <c r="BA53" s="59"/>
      <c r="BB53" s="29"/>
      <c r="BC53" s="60" t="str">
        <f t="shared" si="2226"/>
        <v/>
      </c>
      <c r="BD53" s="22"/>
      <c r="BE53" s="22"/>
      <c r="BF53" s="23"/>
      <c r="BG53" s="22"/>
      <c r="BH53" s="22"/>
      <c r="BI53" s="28"/>
      <c r="BJ53" s="59"/>
      <c r="BK53" s="29"/>
      <c r="BL53" s="60" t="str">
        <f t="shared" si="2227"/>
        <v/>
      </c>
      <c r="BM53" s="22">
        <v>6</v>
      </c>
      <c r="BN53" s="22">
        <v>4</v>
      </c>
      <c r="BO53" s="23">
        <v>10</v>
      </c>
      <c r="BP53" s="22">
        <v>4</v>
      </c>
      <c r="BQ53" s="22">
        <v>0</v>
      </c>
      <c r="BR53" s="28">
        <v>14</v>
      </c>
      <c r="BS53" s="59"/>
      <c r="BT53" s="29"/>
      <c r="BU53" s="60" t="str">
        <f t="shared" si="2228"/>
        <v/>
      </c>
      <c r="BV53" s="22">
        <v>6</v>
      </c>
      <c r="BW53" s="22">
        <v>2</v>
      </c>
      <c r="BX53" s="23">
        <v>8</v>
      </c>
      <c r="BY53" s="22">
        <v>5</v>
      </c>
      <c r="BZ53" s="22">
        <v>0</v>
      </c>
      <c r="CA53" s="28">
        <v>13</v>
      </c>
      <c r="CB53" s="59"/>
      <c r="CC53" s="29"/>
      <c r="CD53" s="60" t="str">
        <f t="shared" si="2229"/>
        <v/>
      </c>
      <c r="CE53" s="22">
        <v>3</v>
      </c>
      <c r="CF53" s="22">
        <v>4</v>
      </c>
      <c r="CG53" s="23">
        <v>7</v>
      </c>
      <c r="CH53" s="22">
        <v>2</v>
      </c>
      <c r="CI53" s="22">
        <v>0</v>
      </c>
      <c r="CJ53" s="28">
        <v>9</v>
      </c>
      <c r="CK53" s="59"/>
      <c r="CL53" s="29"/>
      <c r="CM53" s="60" t="str">
        <f t="shared" si="2230"/>
        <v/>
      </c>
      <c r="CN53" s="22"/>
      <c r="CO53" s="22"/>
      <c r="CP53" s="23"/>
      <c r="CQ53" s="22"/>
      <c r="CR53" s="22"/>
      <c r="CS53" s="28"/>
      <c r="CT53" s="59"/>
      <c r="CU53" s="29"/>
      <c r="CV53" s="60" t="str">
        <f t="shared" si="2231"/>
        <v/>
      </c>
      <c r="CW53" s="22"/>
      <c r="CX53" s="22"/>
      <c r="CY53" s="23"/>
      <c r="CZ53" s="22"/>
      <c r="DA53" s="22"/>
      <c r="DB53" s="28"/>
      <c r="DC53" s="59"/>
      <c r="DD53" s="29"/>
      <c r="DE53" s="60" t="str">
        <f t="shared" si="2232"/>
        <v/>
      </c>
      <c r="DF53" s="22"/>
      <c r="DG53" s="22"/>
      <c r="DH53" s="23"/>
      <c r="DI53" s="22"/>
      <c r="DJ53" s="22"/>
      <c r="DK53" s="28"/>
      <c r="DL53" s="59"/>
      <c r="DM53" s="29"/>
      <c r="DN53" s="60" t="str">
        <f t="shared" si="2233"/>
        <v/>
      </c>
      <c r="DO53" s="22"/>
      <c r="DP53" s="22"/>
      <c r="DQ53" s="23"/>
      <c r="DR53" s="22"/>
      <c r="DS53" s="22"/>
      <c r="DT53" s="28"/>
      <c r="DU53" s="59"/>
      <c r="DV53" s="29"/>
      <c r="DW53" s="60" t="str">
        <f t="shared" si="2234"/>
        <v/>
      </c>
      <c r="DX53" s="22">
        <v>17</v>
      </c>
      <c r="DY53" s="22">
        <v>4</v>
      </c>
      <c r="DZ53" s="23">
        <v>21</v>
      </c>
      <c r="EA53" s="22">
        <v>1</v>
      </c>
      <c r="EB53" s="22">
        <v>0</v>
      </c>
      <c r="EC53" s="28">
        <v>22</v>
      </c>
      <c r="ED53" s="59"/>
      <c r="EE53" s="29">
        <v>8</v>
      </c>
      <c r="EF53" s="60" t="str">
        <f t="shared" si="2235"/>
        <v/>
      </c>
      <c r="EG53" s="22">
        <v>10</v>
      </c>
      <c r="EH53" s="22">
        <v>4</v>
      </c>
      <c r="EI53" s="23">
        <v>14</v>
      </c>
      <c r="EJ53" s="22">
        <v>1</v>
      </c>
      <c r="EK53" s="22">
        <v>0</v>
      </c>
      <c r="EL53" s="28">
        <v>15</v>
      </c>
      <c r="EM53" s="59"/>
      <c r="EN53" s="29">
        <v>10</v>
      </c>
      <c r="EO53" s="60" t="str">
        <f t="shared" si="2236"/>
        <v/>
      </c>
      <c r="EP53" s="22">
        <v>14</v>
      </c>
      <c r="EQ53" s="22">
        <v>2</v>
      </c>
      <c r="ER53" s="23">
        <v>16</v>
      </c>
      <c r="ES53" s="22">
        <v>1</v>
      </c>
      <c r="ET53" s="22">
        <v>0</v>
      </c>
      <c r="EU53" s="28">
        <v>17</v>
      </c>
      <c r="EV53" s="59"/>
      <c r="EW53" s="29">
        <v>12</v>
      </c>
      <c r="EX53" s="60" t="str">
        <f t="shared" si="2237"/>
        <v/>
      </c>
      <c r="EY53" s="22">
        <v>6</v>
      </c>
      <c r="EZ53" s="22">
        <v>7</v>
      </c>
      <c r="FA53" s="23">
        <v>13</v>
      </c>
      <c r="FB53" s="22">
        <v>3</v>
      </c>
      <c r="FC53" s="22">
        <v>0</v>
      </c>
      <c r="FD53" s="28">
        <v>16</v>
      </c>
      <c r="FE53" s="59"/>
      <c r="FF53" s="29">
        <v>14</v>
      </c>
      <c r="FG53" s="60" t="str">
        <f t="shared" si="2238"/>
        <v/>
      </c>
      <c r="FH53" s="22"/>
      <c r="FI53" s="22"/>
      <c r="FJ53" s="23"/>
      <c r="FK53" s="22"/>
      <c r="FL53" s="22"/>
      <c r="FM53" s="28"/>
      <c r="FN53" s="59"/>
      <c r="FO53" s="29"/>
      <c r="FP53" s="60" t="str">
        <f t="shared" si="2239"/>
        <v/>
      </c>
      <c r="FQ53" s="22"/>
      <c r="FR53" s="22"/>
      <c r="FS53" s="23"/>
      <c r="FT53" s="22"/>
      <c r="FU53" s="22"/>
      <c r="FV53" s="28"/>
      <c r="FW53" s="59"/>
      <c r="FX53" s="29"/>
      <c r="FY53" s="60" t="str">
        <f t="shared" si="2240"/>
        <v/>
      </c>
      <c r="FZ53" s="22">
        <v>9</v>
      </c>
      <c r="GA53" s="22">
        <v>2</v>
      </c>
      <c r="GB53" s="23">
        <v>11</v>
      </c>
      <c r="GC53" s="22">
        <v>0</v>
      </c>
      <c r="GD53" s="22">
        <v>0</v>
      </c>
      <c r="GE53" s="28">
        <v>11</v>
      </c>
      <c r="GF53" s="59"/>
      <c r="GG53" s="29">
        <v>16</v>
      </c>
      <c r="GH53" s="60" t="str">
        <f t="shared" si="2241"/>
        <v/>
      </c>
      <c r="GI53" s="22">
        <v>13</v>
      </c>
      <c r="GJ53" s="22">
        <v>12</v>
      </c>
      <c r="GK53" s="23">
        <v>25</v>
      </c>
      <c r="GL53" s="22">
        <v>4</v>
      </c>
      <c r="GM53" s="22">
        <v>2</v>
      </c>
      <c r="GN53" s="28">
        <v>31</v>
      </c>
      <c r="GO53" s="59"/>
      <c r="GP53" s="29">
        <v>14</v>
      </c>
      <c r="GQ53" s="60" t="str">
        <f t="shared" si="2242"/>
        <v/>
      </c>
      <c r="GR53" s="22">
        <v>13</v>
      </c>
      <c r="GS53" s="22">
        <v>6</v>
      </c>
      <c r="GT53" s="23">
        <v>19</v>
      </c>
      <c r="GU53" s="22">
        <v>4</v>
      </c>
      <c r="GV53" s="22">
        <v>1</v>
      </c>
      <c r="GW53" s="28">
        <v>24</v>
      </c>
      <c r="GX53" s="59"/>
      <c r="GY53" s="29">
        <v>5</v>
      </c>
      <c r="GZ53" s="60" t="str">
        <f t="shared" si="2243"/>
        <v/>
      </c>
      <c r="HA53" s="22">
        <v>13</v>
      </c>
      <c r="HB53" s="22">
        <v>8</v>
      </c>
      <c r="HC53" s="23">
        <v>21</v>
      </c>
      <c r="HD53" s="22">
        <v>5</v>
      </c>
      <c r="HE53" s="22">
        <v>0</v>
      </c>
      <c r="HF53" s="28">
        <v>26</v>
      </c>
      <c r="HG53" s="59"/>
      <c r="HH53" s="29">
        <v>13</v>
      </c>
      <c r="HI53" s="60" t="str">
        <f t="shared" si="2244"/>
        <v/>
      </c>
      <c r="HJ53" s="22">
        <v>4</v>
      </c>
      <c r="HK53" s="22">
        <v>2</v>
      </c>
      <c r="HL53" s="23">
        <v>6</v>
      </c>
      <c r="HM53" s="22">
        <v>0</v>
      </c>
      <c r="HN53" s="22">
        <v>0</v>
      </c>
      <c r="HO53" s="28">
        <v>6</v>
      </c>
      <c r="HP53" s="59"/>
      <c r="HQ53" s="29">
        <v>4</v>
      </c>
      <c r="HR53" s="60" t="str">
        <f t="shared" si="2245"/>
        <v/>
      </c>
      <c r="HS53" s="22"/>
      <c r="HT53" s="22"/>
      <c r="HU53" s="23"/>
      <c r="HV53" s="22"/>
      <c r="HW53" s="22"/>
      <c r="HX53" s="28"/>
      <c r="HY53" s="59"/>
      <c r="HZ53" s="29"/>
      <c r="IA53" s="60" t="str">
        <f t="shared" si="2246"/>
        <v/>
      </c>
      <c r="IB53" s="22"/>
      <c r="IC53" s="22"/>
      <c r="ID53" s="23"/>
      <c r="IE53" s="22"/>
      <c r="IF53" s="22"/>
      <c r="IG53" s="28"/>
      <c r="IH53" s="59"/>
      <c r="II53" s="29"/>
      <c r="IJ53" s="60" t="str">
        <f t="shared" si="2247"/>
        <v/>
      </c>
      <c r="IK53" s="22">
        <v>5</v>
      </c>
      <c r="IL53" s="22">
        <v>4</v>
      </c>
      <c r="IM53" s="23">
        <v>9</v>
      </c>
      <c r="IN53" s="22">
        <v>1</v>
      </c>
      <c r="IO53" s="22">
        <v>0</v>
      </c>
      <c r="IP53" s="28">
        <v>10</v>
      </c>
      <c r="IQ53" s="59"/>
      <c r="IR53" s="29">
        <v>4</v>
      </c>
      <c r="IS53" s="60" t="str">
        <f t="shared" si="2248"/>
        <v/>
      </c>
      <c r="IT53" s="22"/>
      <c r="IU53" s="22"/>
      <c r="IV53" s="23"/>
      <c r="IW53" s="22"/>
      <c r="IX53" s="22"/>
      <c r="IY53" s="28"/>
      <c r="IZ53" s="59"/>
      <c r="JA53" s="29"/>
      <c r="JB53" s="60" t="str">
        <f t="shared" si="2249"/>
        <v/>
      </c>
      <c r="JC53" s="22">
        <v>5</v>
      </c>
      <c r="JD53" s="22">
        <v>3</v>
      </c>
      <c r="JE53" s="23">
        <v>8</v>
      </c>
      <c r="JF53" s="22">
        <v>5</v>
      </c>
      <c r="JG53" s="22">
        <v>0</v>
      </c>
      <c r="JH53" s="28">
        <v>13</v>
      </c>
      <c r="JI53" s="59"/>
      <c r="JJ53" s="29">
        <v>10</v>
      </c>
      <c r="JK53" s="60" t="str">
        <f t="shared" si="2250"/>
        <v/>
      </c>
      <c r="JL53" s="22">
        <v>1</v>
      </c>
      <c r="JM53" s="22">
        <v>4</v>
      </c>
      <c r="JN53" s="23">
        <v>5</v>
      </c>
      <c r="JO53" s="22">
        <v>2</v>
      </c>
      <c r="JP53" s="22">
        <v>1</v>
      </c>
      <c r="JQ53" s="28">
        <v>8</v>
      </c>
      <c r="JR53" s="59"/>
      <c r="JS53" s="29">
        <v>0</v>
      </c>
      <c r="JT53" s="60" t="str">
        <f t="shared" si="2251"/>
        <v/>
      </c>
      <c r="JU53" s="22"/>
      <c r="JV53" s="22"/>
      <c r="JW53" s="23"/>
      <c r="JX53" s="22"/>
      <c r="JY53" s="22"/>
      <c r="JZ53" s="28"/>
      <c r="KA53" s="59"/>
      <c r="KB53" s="29">
        <v>0</v>
      </c>
      <c r="KC53" s="60" t="str">
        <f t="shared" si="2252"/>
        <v/>
      </c>
      <c r="KD53" s="22"/>
      <c r="KE53" s="22"/>
      <c r="KF53" s="23"/>
      <c r="KG53" s="22"/>
      <c r="KH53" s="22"/>
      <c r="KI53" s="28"/>
      <c r="KJ53" s="59"/>
      <c r="KK53" s="29"/>
      <c r="KL53" s="60" t="str">
        <f t="shared" si="2253"/>
        <v/>
      </c>
      <c r="KM53" s="22">
        <v>6</v>
      </c>
      <c r="KN53" s="22">
        <v>0</v>
      </c>
      <c r="KO53" s="23">
        <v>6</v>
      </c>
      <c r="KP53" s="22">
        <v>1</v>
      </c>
      <c r="KQ53" s="22">
        <v>0</v>
      </c>
      <c r="KR53" s="28">
        <v>7</v>
      </c>
      <c r="KS53" s="59"/>
      <c r="KT53" s="29">
        <v>10</v>
      </c>
      <c r="KU53" s="60" t="str">
        <f t="shared" si="2254"/>
        <v/>
      </c>
      <c r="KV53" s="22"/>
      <c r="KW53" s="22"/>
      <c r="KX53" s="23"/>
      <c r="KY53" s="22"/>
      <c r="KZ53" s="22"/>
      <c r="LA53" s="28"/>
      <c r="LB53" s="59"/>
      <c r="LC53" s="29"/>
      <c r="LD53" s="60" t="str">
        <f t="shared" si="2255"/>
        <v/>
      </c>
      <c r="LE53" s="22">
        <v>7</v>
      </c>
      <c r="LF53" s="22">
        <v>5</v>
      </c>
      <c r="LG53" s="23">
        <v>12</v>
      </c>
      <c r="LH53" s="22">
        <v>2</v>
      </c>
      <c r="LI53" s="22">
        <v>0</v>
      </c>
      <c r="LJ53" s="28">
        <v>14</v>
      </c>
      <c r="LK53" s="59"/>
      <c r="LL53" s="29">
        <v>4</v>
      </c>
      <c r="LM53" s="60" t="str">
        <f t="shared" si="2256"/>
        <v/>
      </c>
      <c r="LN53" s="22">
        <v>13</v>
      </c>
      <c r="LO53" s="22">
        <v>4</v>
      </c>
      <c r="LP53" s="23">
        <v>17</v>
      </c>
      <c r="LQ53" s="22">
        <v>1</v>
      </c>
      <c r="LR53" s="22">
        <v>0</v>
      </c>
      <c r="LS53" s="28">
        <v>18</v>
      </c>
      <c r="LT53" s="59"/>
      <c r="LU53" s="29">
        <v>12</v>
      </c>
      <c r="LV53" s="60" t="str">
        <f t="shared" si="2257"/>
        <v/>
      </c>
      <c r="LW53" s="22">
        <v>3</v>
      </c>
      <c r="LX53" s="22">
        <v>2</v>
      </c>
      <c r="LY53" s="23">
        <v>5</v>
      </c>
      <c r="LZ53" s="22">
        <v>3</v>
      </c>
      <c r="MA53" s="22">
        <v>0</v>
      </c>
      <c r="MB53" s="28">
        <v>8</v>
      </c>
      <c r="MC53" s="59"/>
      <c r="MD53" s="29">
        <v>4</v>
      </c>
      <c r="ME53" s="60" t="str">
        <f t="shared" si="2258"/>
        <v/>
      </c>
      <c r="MF53" s="22">
        <v>4</v>
      </c>
      <c r="MG53" s="22">
        <v>4</v>
      </c>
      <c r="MH53" s="23">
        <v>8</v>
      </c>
      <c r="MI53" s="22">
        <v>5</v>
      </c>
      <c r="MJ53" s="22">
        <v>0</v>
      </c>
      <c r="MK53" s="28">
        <v>13</v>
      </c>
      <c r="ML53" s="59"/>
      <c r="MM53" s="29">
        <v>7</v>
      </c>
      <c r="MN53" s="60" t="str">
        <f t="shared" si="2259"/>
        <v/>
      </c>
      <c r="MO53" s="22"/>
      <c r="MP53" s="22"/>
      <c r="MQ53" s="23"/>
      <c r="MR53" s="22"/>
      <c r="MS53" s="22"/>
      <c r="MT53" s="28"/>
      <c r="MU53" s="59"/>
      <c r="MV53" s="29"/>
      <c r="MW53" s="60" t="str">
        <f t="shared" si="2260"/>
        <v/>
      </c>
      <c r="MX53" s="22"/>
      <c r="MY53" s="22"/>
      <c r="MZ53" s="23"/>
      <c r="NA53" s="22"/>
      <c r="NB53" s="22"/>
      <c r="NC53" s="28"/>
      <c r="ND53" s="59"/>
      <c r="NE53" s="29"/>
      <c r="NF53" s="60"/>
      <c r="NG53" s="22">
        <v>15</v>
      </c>
      <c r="NH53" s="22">
        <v>2</v>
      </c>
      <c r="NI53" s="23">
        <v>17</v>
      </c>
      <c r="NJ53" s="22">
        <v>2</v>
      </c>
      <c r="NK53" s="22">
        <v>1</v>
      </c>
      <c r="NL53" s="28">
        <v>20</v>
      </c>
      <c r="NM53" s="59"/>
      <c r="NN53" s="29">
        <v>9</v>
      </c>
      <c r="NO53" s="60" t="str">
        <f t="shared" si="2261"/>
        <v/>
      </c>
      <c r="NP53" s="22">
        <v>16</v>
      </c>
      <c r="NQ53" s="22">
        <v>1</v>
      </c>
      <c r="NR53" s="23">
        <v>17</v>
      </c>
      <c r="NS53" s="22">
        <v>0</v>
      </c>
      <c r="NT53" s="22">
        <v>0</v>
      </c>
      <c r="NU53" s="28">
        <v>17</v>
      </c>
      <c r="NV53" s="59"/>
      <c r="NW53" s="29">
        <v>8</v>
      </c>
      <c r="NX53" s="60" t="str">
        <f t="shared" si="2262"/>
        <v/>
      </c>
      <c r="NY53" s="22">
        <v>9</v>
      </c>
      <c r="NZ53" s="22">
        <v>2</v>
      </c>
      <c r="OA53" s="23">
        <v>11</v>
      </c>
      <c r="OB53" s="22">
        <v>1</v>
      </c>
      <c r="OC53" s="22">
        <v>0</v>
      </c>
      <c r="OD53" s="28">
        <v>12</v>
      </c>
      <c r="OE53" s="59"/>
      <c r="OF53" s="29">
        <v>9</v>
      </c>
      <c r="OG53" s="60" t="str">
        <f t="shared" si="2263"/>
        <v/>
      </c>
      <c r="OH53" s="22">
        <v>6</v>
      </c>
      <c r="OI53" s="22">
        <v>1</v>
      </c>
      <c r="OJ53" s="23">
        <v>7</v>
      </c>
      <c r="OK53" s="22">
        <v>3</v>
      </c>
      <c r="OL53" s="22">
        <v>1</v>
      </c>
      <c r="OM53" s="28">
        <v>11</v>
      </c>
      <c r="ON53" s="59"/>
      <c r="OO53" s="29">
        <v>3</v>
      </c>
      <c r="OP53" s="60" t="str">
        <f t="shared" si="2264"/>
        <v/>
      </c>
      <c r="OQ53" s="22">
        <v>7</v>
      </c>
      <c r="OR53" s="22">
        <v>3</v>
      </c>
      <c r="OS53" s="23">
        <v>10</v>
      </c>
      <c r="OT53" s="22">
        <v>1</v>
      </c>
      <c r="OU53" s="22">
        <v>1</v>
      </c>
      <c r="OV53" s="28">
        <v>12</v>
      </c>
      <c r="OW53" s="59"/>
      <c r="OX53" s="29">
        <v>16</v>
      </c>
      <c r="OY53" s="60" t="str">
        <f t="shared" si="2265"/>
        <v/>
      </c>
      <c r="OZ53" s="22"/>
      <c r="PA53" s="22"/>
      <c r="PB53" s="23"/>
      <c r="PC53" s="22"/>
      <c r="PD53" s="22"/>
      <c r="PE53" s="28"/>
      <c r="PF53" s="59"/>
      <c r="PG53" s="29"/>
      <c r="PH53" s="60" t="s">
        <v>250</v>
      </c>
      <c r="PI53" s="22">
        <v>9</v>
      </c>
      <c r="PJ53" s="22">
        <v>3</v>
      </c>
      <c r="PK53" s="23">
        <v>12</v>
      </c>
      <c r="PL53" s="22">
        <v>0</v>
      </c>
      <c r="PM53" s="22">
        <v>0</v>
      </c>
      <c r="PN53" s="28">
        <v>12</v>
      </c>
      <c r="PO53" s="59"/>
      <c r="PP53" s="29">
        <v>4</v>
      </c>
      <c r="PQ53" s="60" t="str">
        <f t="shared" si="2266"/>
        <v/>
      </c>
      <c r="PR53" s="22">
        <v>10</v>
      </c>
      <c r="PS53" s="22">
        <v>5</v>
      </c>
      <c r="PT53" s="23">
        <v>15</v>
      </c>
      <c r="PU53" s="22">
        <v>5</v>
      </c>
      <c r="PV53" s="22">
        <v>0</v>
      </c>
      <c r="PW53" s="28">
        <v>20</v>
      </c>
      <c r="PX53" s="59"/>
      <c r="PY53" s="29">
        <v>9</v>
      </c>
      <c r="PZ53" s="60" t="str">
        <f t="shared" si="2267"/>
        <v/>
      </c>
      <c r="QA53" s="22">
        <v>10</v>
      </c>
      <c r="QB53" s="22">
        <v>4</v>
      </c>
      <c r="QC53" s="23">
        <v>14</v>
      </c>
      <c r="QD53" s="22">
        <v>2</v>
      </c>
      <c r="QE53" s="22">
        <v>0</v>
      </c>
      <c r="QF53" s="28">
        <v>16</v>
      </c>
      <c r="QG53" s="59"/>
      <c r="QH53" s="29">
        <v>7</v>
      </c>
      <c r="QI53" s="60" t="str">
        <f t="shared" si="2268"/>
        <v/>
      </c>
      <c r="QJ53" s="22">
        <v>11</v>
      </c>
      <c r="QK53" s="22">
        <v>5</v>
      </c>
      <c r="QL53" s="23">
        <v>16</v>
      </c>
      <c r="QM53" s="22">
        <v>1</v>
      </c>
      <c r="QN53" s="22">
        <v>0</v>
      </c>
      <c r="QO53" s="28">
        <v>17</v>
      </c>
      <c r="QP53" s="59"/>
      <c r="QQ53" s="29">
        <v>11</v>
      </c>
      <c r="QR53" s="60" t="str">
        <f t="shared" si="2269"/>
        <v/>
      </c>
      <c r="QS53" s="22">
        <v>9</v>
      </c>
      <c r="QT53" s="22">
        <v>3</v>
      </c>
      <c r="QU53" s="23">
        <v>12</v>
      </c>
      <c r="QV53" s="22">
        <v>1</v>
      </c>
      <c r="QW53" s="22">
        <v>0</v>
      </c>
      <c r="QX53" s="28">
        <v>13</v>
      </c>
      <c r="QY53" s="59"/>
      <c r="QZ53" s="29"/>
      <c r="RA53" s="60" t="str">
        <f t="shared" si="2270"/>
        <v/>
      </c>
      <c r="RB53" s="22"/>
      <c r="RC53" s="22"/>
      <c r="RD53" s="23"/>
      <c r="RE53" s="22"/>
      <c r="RF53" s="22"/>
      <c r="RG53" s="28"/>
      <c r="RH53" s="59"/>
      <c r="RI53" s="29"/>
      <c r="RJ53" s="60" t="str">
        <f t="shared" si="2271"/>
        <v/>
      </c>
      <c r="RK53" s="22"/>
      <c r="RL53" s="22"/>
      <c r="RM53" s="23"/>
      <c r="RN53" s="22"/>
      <c r="RO53" s="22"/>
      <c r="RP53" s="28"/>
      <c r="RQ53" s="59"/>
      <c r="RR53" s="29"/>
      <c r="RS53" s="60" t="str">
        <f t="shared" si="2272"/>
        <v/>
      </c>
      <c r="RT53" s="22">
        <v>0</v>
      </c>
      <c r="RU53" s="22">
        <v>2</v>
      </c>
      <c r="RV53" s="23">
        <v>2</v>
      </c>
      <c r="RW53" s="22">
        <v>0</v>
      </c>
      <c r="RX53" s="22">
        <v>0</v>
      </c>
      <c r="RY53" s="28">
        <v>2</v>
      </c>
      <c r="RZ53" s="59"/>
      <c r="SA53" s="29">
        <v>1</v>
      </c>
      <c r="SB53" s="60" t="str">
        <f t="shared" si="2273"/>
        <v/>
      </c>
      <c r="SC53" s="22"/>
      <c r="SD53" s="22"/>
      <c r="SE53" s="23"/>
      <c r="SF53" s="22"/>
      <c r="SG53" s="22"/>
      <c r="SH53" s="28"/>
      <c r="SI53" s="59"/>
      <c r="SJ53" s="29"/>
      <c r="SK53" s="60" t="str">
        <f t="shared" si="2274"/>
        <v/>
      </c>
      <c r="SL53" s="22"/>
      <c r="SM53" s="22"/>
      <c r="SN53" s="23"/>
      <c r="SO53" s="22"/>
      <c r="SP53" s="22"/>
      <c r="SQ53" s="28"/>
      <c r="SR53" s="59"/>
      <c r="SS53" s="29"/>
      <c r="ST53" s="60" t="str">
        <f t="shared" si="2275"/>
        <v/>
      </c>
      <c r="SU53" s="22">
        <v>3</v>
      </c>
      <c r="SV53" s="22">
        <v>4</v>
      </c>
      <c r="SW53" s="23">
        <v>7</v>
      </c>
      <c r="SX53" s="22">
        <v>1</v>
      </c>
      <c r="SY53" s="22">
        <v>0</v>
      </c>
      <c r="SZ53" s="28">
        <v>8</v>
      </c>
      <c r="TA53" s="59"/>
      <c r="TB53" s="29">
        <v>3</v>
      </c>
      <c r="TC53" s="60" t="str">
        <f t="shared" si="2276"/>
        <v/>
      </c>
      <c r="TD53" s="22">
        <v>9</v>
      </c>
      <c r="TE53" s="22">
        <v>6</v>
      </c>
      <c r="TF53" s="23">
        <v>15</v>
      </c>
      <c r="TG53" s="22">
        <v>0</v>
      </c>
      <c r="TH53" s="22">
        <v>0</v>
      </c>
      <c r="TI53" s="28">
        <v>15</v>
      </c>
      <c r="TJ53" s="59"/>
      <c r="TK53" s="29">
        <v>14</v>
      </c>
      <c r="TL53" s="60" t="str">
        <f t="shared" si="2277"/>
        <v/>
      </c>
      <c r="TM53" s="22">
        <v>12</v>
      </c>
      <c r="TN53" s="22">
        <v>2</v>
      </c>
      <c r="TO53" s="23">
        <v>14</v>
      </c>
      <c r="TP53" s="22">
        <v>1</v>
      </c>
      <c r="TQ53" s="22">
        <v>0</v>
      </c>
      <c r="TR53" s="28">
        <v>15</v>
      </c>
      <c r="TS53" s="59"/>
      <c r="TT53" s="29">
        <v>11</v>
      </c>
      <c r="TU53" s="60" t="str">
        <f t="shared" si="2278"/>
        <v/>
      </c>
      <c r="TV53" s="22"/>
      <c r="TW53" s="22"/>
      <c r="TX53" s="23"/>
      <c r="TY53" s="22"/>
      <c r="TZ53" s="22"/>
      <c r="UA53" s="28"/>
      <c r="UB53" s="59"/>
      <c r="UC53" s="29"/>
      <c r="UD53" s="60" t="str">
        <f t="shared" si="2279"/>
        <v/>
      </c>
      <c r="UE53" s="22"/>
      <c r="UF53" s="22"/>
      <c r="UG53" s="23"/>
      <c r="UH53" s="22"/>
      <c r="UI53" s="22"/>
      <c r="UJ53" s="28"/>
      <c r="UK53" s="59"/>
      <c r="UL53" s="29"/>
      <c r="UM53" s="60" t="str">
        <f t="shared" si="2280"/>
        <v/>
      </c>
      <c r="UN53" s="22">
        <v>17</v>
      </c>
      <c r="UO53" s="22">
        <v>7</v>
      </c>
      <c r="UP53" s="23">
        <v>24</v>
      </c>
      <c r="UQ53" s="22">
        <v>2</v>
      </c>
      <c r="UR53" s="22">
        <v>1</v>
      </c>
      <c r="US53" s="28">
        <v>27</v>
      </c>
      <c r="UT53" s="59"/>
      <c r="UU53" s="29">
        <v>13</v>
      </c>
      <c r="UV53" s="60" t="str">
        <f t="shared" si="2281"/>
        <v/>
      </c>
      <c r="UW53" s="22">
        <v>7</v>
      </c>
      <c r="UX53" s="22">
        <v>5</v>
      </c>
      <c r="UY53" s="23">
        <v>12</v>
      </c>
      <c r="UZ53" s="22">
        <v>5</v>
      </c>
      <c r="VA53" s="22">
        <v>1</v>
      </c>
      <c r="VB53" s="28">
        <v>18</v>
      </c>
      <c r="VC53" s="59"/>
      <c r="VD53" s="29">
        <v>14</v>
      </c>
      <c r="VE53" s="60" t="str">
        <f t="shared" si="2282"/>
        <v/>
      </c>
      <c r="VF53" s="22">
        <v>6</v>
      </c>
      <c r="VG53" s="22">
        <v>4</v>
      </c>
      <c r="VH53" s="23">
        <v>10</v>
      </c>
      <c r="VI53" s="22">
        <v>0</v>
      </c>
      <c r="VJ53" s="22">
        <v>0</v>
      </c>
      <c r="VK53" s="28">
        <v>10</v>
      </c>
      <c r="VL53" s="59"/>
      <c r="VM53" s="29">
        <v>4</v>
      </c>
      <c r="VN53" s="60" t="str">
        <f t="shared" si="2283"/>
        <v/>
      </c>
      <c r="VO53" s="22">
        <v>11</v>
      </c>
      <c r="VP53" s="22">
        <v>4</v>
      </c>
      <c r="VQ53" s="23">
        <v>15</v>
      </c>
      <c r="VR53" s="22">
        <v>2</v>
      </c>
      <c r="VS53" s="22">
        <v>0</v>
      </c>
      <c r="VT53" s="28">
        <v>17</v>
      </c>
      <c r="VU53" s="59"/>
      <c r="VV53" s="29">
        <v>8</v>
      </c>
      <c r="VW53" s="60" t="str">
        <f t="shared" si="2284"/>
        <v/>
      </c>
      <c r="VX53" s="22">
        <v>6</v>
      </c>
      <c r="VY53" s="22">
        <v>6</v>
      </c>
      <c r="VZ53" s="23">
        <v>12</v>
      </c>
      <c r="WA53" s="22">
        <v>1</v>
      </c>
      <c r="WB53" s="22">
        <v>0</v>
      </c>
      <c r="WC53" s="28">
        <v>13</v>
      </c>
      <c r="WD53" s="59"/>
      <c r="WE53" s="29">
        <v>4</v>
      </c>
      <c r="WF53" s="60" t="str">
        <f t="shared" si="2285"/>
        <v/>
      </c>
      <c r="WG53" s="22"/>
      <c r="WH53" s="22"/>
      <c r="WI53" s="23"/>
      <c r="WJ53" s="22"/>
      <c r="WK53" s="22"/>
      <c r="WL53" s="28"/>
      <c r="WM53" s="59"/>
      <c r="WN53" s="29"/>
      <c r="WO53" s="60" t="str">
        <f t="shared" si="2286"/>
        <v/>
      </c>
      <c r="WP53" s="22">
        <v>4</v>
      </c>
      <c r="WQ53" s="22">
        <v>2</v>
      </c>
      <c r="WR53" s="23">
        <v>6</v>
      </c>
      <c r="WS53" s="22">
        <v>0</v>
      </c>
      <c r="WT53" s="22">
        <v>1</v>
      </c>
      <c r="WU53" s="28">
        <v>7</v>
      </c>
      <c r="WV53" s="59"/>
      <c r="WW53" s="29">
        <v>7</v>
      </c>
      <c r="WX53" s="60" t="str">
        <f t="shared" si="2287"/>
        <v/>
      </c>
      <c r="WY53" s="22">
        <v>7</v>
      </c>
      <c r="WZ53" s="22">
        <v>3</v>
      </c>
      <c r="XA53" s="23">
        <v>10</v>
      </c>
      <c r="XB53" s="22">
        <v>2</v>
      </c>
      <c r="XC53" s="22">
        <v>1</v>
      </c>
      <c r="XD53" s="28">
        <v>13</v>
      </c>
      <c r="XE53" s="59"/>
      <c r="XF53" s="29">
        <v>6</v>
      </c>
      <c r="XG53" s="60" t="str">
        <f t="shared" si="2288"/>
        <v/>
      </c>
      <c r="XH53" s="22">
        <v>6</v>
      </c>
      <c r="XI53" s="22">
        <v>3</v>
      </c>
      <c r="XJ53" s="23">
        <v>9</v>
      </c>
      <c r="XK53" s="22">
        <v>3</v>
      </c>
      <c r="XL53" s="22">
        <v>0</v>
      </c>
      <c r="XM53" s="28">
        <v>12</v>
      </c>
      <c r="XN53" s="59"/>
      <c r="XO53" s="29">
        <v>6</v>
      </c>
      <c r="XP53" s="60" t="str">
        <f t="shared" si="2289"/>
        <v/>
      </c>
      <c r="XQ53" s="22">
        <v>4</v>
      </c>
      <c r="XR53" s="22">
        <v>2</v>
      </c>
      <c r="XS53" s="23">
        <v>6</v>
      </c>
      <c r="XT53" s="22">
        <v>1</v>
      </c>
      <c r="XU53" s="22">
        <v>1</v>
      </c>
      <c r="XV53" s="28">
        <v>8</v>
      </c>
      <c r="XW53" s="59"/>
      <c r="XX53" s="29">
        <v>2</v>
      </c>
      <c r="XY53" s="60" t="str">
        <f t="shared" si="2290"/>
        <v/>
      </c>
      <c r="XZ53" s="22">
        <v>8</v>
      </c>
      <c r="YA53" s="22">
        <v>3</v>
      </c>
      <c r="YB53" s="23">
        <v>11</v>
      </c>
      <c r="YC53" s="22">
        <v>5</v>
      </c>
      <c r="YD53" s="22">
        <v>0</v>
      </c>
      <c r="YE53" s="28">
        <v>16</v>
      </c>
      <c r="YF53" s="59"/>
      <c r="YG53" s="29">
        <v>3</v>
      </c>
      <c r="YH53" s="60" t="str">
        <f t="shared" si="2291"/>
        <v/>
      </c>
      <c r="YI53" s="22"/>
      <c r="YJ53" s="22"/>
      <c r="YK53" s="23"/>
      <c r="YL53" s="22"/>
      <c r="YM53" s="22"/>
      <c r="YN53" s="28"/>
      <c r="YO53" s="59"/>
      <c r="YP53" s="29"/>
      <c r="YQ53" s="60" t="str">
        <f t="shared" si="2292"/>
        <v/>
      </c>
      <c r="YR53" s="22"/>
      <c r="YS53" s="22"/>
      <c r="YT53" s="23"/>
      <c r="YU53" s="22"/>
      <c r="YV53" s="22"/>
      <c r="YW53" s="28"/>
      <c r="YX53" s="59"/>
      <c r="YY53" s="29"/>
      <c r="YZ53" s="60" t="str">
        <f t="shared" si="2293"/>
        <v/>
      </c>
      <c r="ZA53" s="22"/>
      <c r="ZB53" s="22"/>
      <c r="ZC53" s="23"/>
      <c r="ZD53" s="22"/>
      <c r="ZE53" s="22"/>
      <c r="ZF53" s="28"/>
      <c r="ZG53" s="59"/>
      <c r="ZH53" s="29"/>
      <c r="ZI53" s="60" t="str">
        <f t="shared" si="2294"/>
        <v/>
      </c>
      <c r="ZJ53" s="22">
        <v>10</v>
      </c>
      <c r="ZK53" s="22">
        <v>1</v>
      </c>
      <c r="ZL53" s="23">
        <v>11</v>
      </c>
      <c r="ZM53" s="22">
        <v>4</v>
      </c>
      <c r="ZN53" s="22">
        <v>0</v>
      </c>
      <c r="ZO53" s="28">
        <v>15</v>
      </c>
      <c r="ZP53" s="59"/>
      <c r="ZQ53" s="29">
        <v>4</v>
      </c>
      <c r="ZR53" s="60" t="str">
        <f t="shared" si="2295"/>
        <v/>
      </c>
      <c r="ZS53" s="22">
        <v>11</v>
      </c>
      <c r="ZT53" s="22">
        <v>3</v>
      </c>
      <c r="ZU53" s="23">
        <v>14</v>
      </c>
      <c r="ZV53" s="22">
        <v>0</v>
      </c>
      <c r="ZW53" s="22">
        <v>0</v>
      </c>
      <c r="ZX53" s="28">
        <v>14</v>
      </c>
      <c r="ZY53" s="59"/>
      <c r="ZZ53" s="29">
        <v>7</v>
      </c>
      <c r="AAA53" s="60" t="str">
        <f t="shared" si="2296"/>
        <v/>
      </c>
      <c r="AAB53" s="22">
        <v>12</v>
      </c>
      <c r="AAC53" s="22">
        <v>4</v>
      </c>
      <c r="AAD53" s="23">
        <v>16</v>
      </c>
      <c r="AAE53" s="22">
        <v>0</v>
      </c>
      <c r="AAF53" s="22">
        <v>0</v>
      </c>
      <c r="AAG53" s="28">
        <v>16</v>
      </c>
      <c r="AAH53" s="59"/>
      <c r="AAI53" s="29">
        <v>3</v>
      </c>
      <c r="AAJ53" s="60" t="str">
        <f t="shared" si="2297"/>
        <v/>
      </c>
      <c r="AAK53" s="22">
        <v>23</v>
      </c>
      <c r="AAL53" s="22">
        <v>2</v>
      </c>
      <c r="AAM53" s="23">
        <v>25</v>
      </c>
      <c r="AAN53" s="22">
        <v>0</v>
      </c>
      <c r="AAO53" s="22">
        <v>0</v>
      </c>
      <c r="AAP53" s="28">
        <v>25</v>
      </c>
      <c r="AAQ53" s="59"/>
      <c r="AAR53" s="29">
        <v>4</v>
      </c>
      <c r="AAS53" s="60" t="str">
        <f t="shared" si="2298"/>
        <v/>
      </c>
      <c r="AAT53" s="22">
        <v>8</v>
      </c>
      <c r="AAU53" s="22">
        <v>8</v>
      </c>
      <c r="AAV53" s="23">
        <v>16</v>
      </c>
      <c r="AAW53" s="22">
        <v>1</v>
      </c>
      <c r="AAX53" s="22">
        <v>1</v>
      </c>
      <c r="AAY53" s="28">
        <v>18</v>
      </c>
      <c r="AAZ53" s="59"/>
      <c r="ABA53" s="29">
        <v>10</v>
      </c>
      <c r="ABB53" s="60" t="str">
        <f t="shared" si="2299"/>
        <v/>
      </c>
      <c r="ABC53" s="22"/>
      <c r="ABD53" s="22"/>
      <c r="ABE53" s="23"/>
      <c r="ABF53" s="22"/>
      <c r="ABG53" s="22"/>
      <c r="ABH53" s="28"/>
      <c r="ABI53" s="59"/>
      <c r="ABJ53" s="29"/>
      <c r="ABK53" s="60" t="str">
        <f t="shared" si="2300"/>
        <v/>
      </c>
      <c r="ABL53" s="22"/>
      <c r="ABM53" s="22"/>
      <c r="ABN53" s="23"/>
      <c r="ABO53" s="22"/>
      <c r="ABP53" s="22"/>
      <c r="ABQ53" s="28"/>
      <c r="ABR53" s="59"/>
      <c r="ABS53" s="29"/>
      <c r="ABT53" s="60" t="str">
        <f t="shared" si="2301"/>
        <v/>
      </c>
      <c r="ABU53" s="22">
        <v>7</v>
      </c>
      <c r="ABV53" s="22">
        <v>6</v>
      </c>
      <c r="ABW53" s="23">
        <v>13</v>
      </c>
      <c r="ABX53" s="22">
        <v>1</v>
      </c>
      <c r="ABY53" s="22">
        <v>0</v>
      </c>
      <c r="ABZ53" s="28">
        <v>14</v>
      </c>
      <c r="ACA53" s="59"/>
      <c r="ACB53" s="29">
        <v>4</v>
      </c>
      <c r="ACC53" s="60" t="str">
        <f t="shared" si="2302"/>
        <v/>
      </c>
      <c r="ACD53" s="22">
        <v>7</v>
      </c>
      <c r="ACE53" s="22">
        <v>3</v>
      </c>
      <c r="ACF53" s="23">
        <v>10</v>
      </c>
      <c r="ACG53" s="22">
        <v>1</v>
      </c>
      <c r="ACH53" s="22">
        <v>0</v>
      </c>
      <c r="ACI53" s="28">
        <v>11</v>
      </c>
      <c r="ACJ53" s="59"/>
      <c r="ACK53" s="29">
        <v>7</v>
      </c>
      <c r="ACL53" s="60" t="str">
        <f t="shared" si="2303"/>
        <v/>
      </c>
      <c r="ACM53" s="22">
        <v>10</v>
      </c>
      <c r="ACN53" s="22">
        <v>2</v>
      </c>
      <c r="ACO53" s="23">
        <v>12</v>
      </c>
      <c r="ACP53" s="22">
        <v>3</v>
      </c>
      <c r="ACQ53" s="22">
        <v>0</v>
      </c>
      <c r="ACR53" s="28">
        <v>15</v>
      </c>
      <c r="ACS53" s="59"/>
      <c r="ACT53" s="29"/>
      <c r="ACU53" s="60" t="str">
        <f t="shared" si="2304"/>
        <v/>
      </c>
      <c r="ACV53" s="22">
        <v>6</v>
      </c>
      <c r="ACW53" s="22">
        <v>5</v>
      </c>
      <c r="ACX53" s="23">
        <v>11</v>
      </c>
      <c r="ACY53" s="22">
        <v>3</v>
      </c>
      <c r="ACZ53" s="22">
        <v>1</v>
      </c>
      <c r="ADA53" s="28">
        <v>15</v>
      </c>
      <c r="ADB53" s="59"/>
      <c r="ADC53" s="29">
        <v>10</v>
      </c>
      <c r="ADD53" s="60" t="str">
        <f t="shared" si="2305"/>
        <v/>
      </c>
      <c r="ADE53" s="22"/>
      <c r="ADF53" s="22"/>
      <c r="ADG53" s="23"/>
      <c r="ADH53" s="22"/>
      <c r="ADI53" s="22"/>
      <c r="ADJ53" s="28"/>
      <c r="ADK53" s="59"/>
      <c r="ADL53" s="29"/>
      <c r="ADM53" s="60" t="str">
        <f t="shared" si="2306"/>
        <v/>
      </c>
      <c r="ADN53" s="22"/>
      <c r="ADO53" s="22"/>
      <c r="ADP53" s="23"/>
      <c r="ADQ53" s="22"/>
      <c r="ADR53" s="22"/>
      <c r="ADS53" s="28"/>
      <c r="ADT53" s="59"/>
      <c r="ADU53" s="29"/>
      <c r="ADV53" s="60" t="str">
        <f t="shared" si="2174"/>
        <v/>
      </c>
      <c r="ADW53" s="22">
        <v>10</v>
      </c>
      <c r="ADX53" s="22">
        <v>3</v>
      </c>
      <c r="ADY53" s="23">
        <v>13</v>
      </c>
      <c r="ADZ53" s="22">
        <v>2</v>
      </c>
      <c r="AEA53" s="22">
        <v>0</v>
      </c>
      <c r="AEB53" s="28">
        <v>15</v>
      </c>
      <c r="AEC53" s="59"/>
      <c r="AED53" s="29">
        <v>12</v>
      </c>
      <c r="AEE53" s="60" t="str">
        <f t="shared" si="2175"/>
        <v/>
      </c>
      <c r="AEF53" s="22"/>
      <c r="AEG53" s="22"/>
      <c r="AEH53" s="23"/>
      <c r="AEI53" s="22"/>
      <c r="AEJ53" s="22"/>
      <c r="AEK53" s="28"/>
      <c r="AEL53" s="59"/>
      <c r="AEM53" s="29"/>
      <c r="AEN53" s="60" t="str">
        <f t="shared" si="2176"/>
        <v/>
      </c>
      <c r="AEO53" s="22"/>
      <c r="AEP53" s="22"/>
      <c r="AEQ53" s="23"/>
      <c r="AER53" s="22"/>
      <c r="AES53" s="22"/>
      <c r="AET53" s="28"/>
      <c r="AEU53" s="59"/>
      <c r="AEV53" s="29"/>
      <c r="AEW53" s="60" t="str">
        <f t="shared" si="2177"/>
        <v/>
      </c>
      <c r="AEX53" s="22">
        <v>4</v>
      </c>
      <c r="AEY53" s="22">
        <v>4</v>
      </c>
      <c r="AEZ53" s="23">
        <v>8</v>
      </c>
      <c r="AFA53" s="22">
        <v>2</v>
      </c>
      <c r="AFB53" s="22">
        <v>0</v>
      </c>
      <c r="AFC53" s="28">
        <v>10</v>
      </c>
      <c r="AFD53" s="59"/>
      <c r="AFE53" s="29">
        <v>8</v>
      </c>
      <c r="AFF53" s="60" t="str">
        <f t="shared" si="2178"/>
        <v/>
      </c>
      <c r="AFG53" s="22">
        <v>4</v>
      </c>
      <c r="AFH53" s="22">
        <v>5</v>
      </c>
      <c r="AFI53" s="23">
        <v>9</v>
      </c>
      <c r="AFJ53" s="22">
        <v>2</v>
      </c>
      <c r="AFK53" s="22">
        <v>1</v>
      </c>
      <c r="AFL53" s="28">
        <v>12</v>
      </c>
      <c r="AFM53" s="59"/>
      <c r="AFN53" s="29">
        <v>18</v>
      </c>
      <c r="AFO53" s="60" t="str">
        <f t="shared" si="2179"/>
        <v/>
      </c>
      <c r="AFP53" s="22">
        <v>6</v>
      </c>
      <c r="AFQ53" s="22">
        <v>10</v>
      </c>
      <c r="AFR53" s="23">
        <v>16</v>
      </c>
      <c r="AFS53" s="22">
        <v>2</v>
      </c>
      <c r="AFT53" s="22">
        <v>0</v>
      </c>
      <c r="AFU53" s="28">
        <v>18</v>
      </c>
      <c r="AFV53" s="59"/>
      <c r="AFW53" s="29">
        <v>13</v>
      </c>
      <c r="AFX53" s="60" t="str">
        <f t="shared" si="2180"/>
        <v/>
      </c>
      <c r="AFY53" s="22"/>
      <c r="AFZ53" s="22"/>
      <c r="AGA53" s="23"/>
      <c r="AGB53" s="22"/>
      <c r="AGC53" s="22"/>
      <c r="AGD53" s="28"/>
      <c r="AGE53" s="59"/>
      <c r="AGF53" s="29"/>
      <c r="AGG53" s="60" t="str">
        <f t="shared" si="2181"/>
        <v/>
      </c>
      <c r="AGH53" s="22"/>
      <c r="AGI53" s="22"/>
      <c r="AGJ53" s="23"/>
      <c r="AGK53" s="22"/>
      <c r="AGL53" s="22"/>
      <c r="AGM53" s="28"/>
      <c r="AGN53" s="59"/>
      <c r="AGO53" s="29"/>
      <c r="AGP53" s="60" t="str">
        <f t="shared" si="2182"/>
        <v/>
      </c>
      <c r="AGQ53" s="22">
        <v>2</v>
      </c>
      <c r="AGR53" s="22">
        <v>5</v>
      </c>
      <c r="AGS53" s="23">
        <v>7</v>
      </c>
      <c r="AGT53" s="22">
        <v>1</v>
      </c>
      <c r="AGU53" s="22">
        <v>0</v>
      </c>
      <c r="AGV53" s="28">
        <v>8</v>
      </c>
      <c r="AGW53" s="59"/>
      <c r="AGX53" s="29">
        <v>7</v>
      </c>
      <c r="AGY53" s="60" t="str">
        <f t="shared" si="2183"/>
        <v/>
      </c>
      <c r="AGZ53" s="22">
        <v>5</v>
      </c>
      <c r="AHA53" s="22">
        <v>9</v>
      </c>
      <c r="AHB53" s="23">
        <v>14</v>
      </c>
      <c r="AHC53" s="22">
        <v>0</v>
      </c>
      <c r="AHD53" s="22">
        <v>0</v>
      </c>
      <c r="AHE53" s="28">
        <v>14</v>
      </c>
      <c r="AHF53" s="59"/>
      <c r="AHG53" s="29">
        <v>4</v>
      </c>
      <c r="AHH53" s="60" t="str">
        <f t="shared" si="2184"/>
        <v/>
      </c>
      <c r="AHI53" s="22">
        <v>5</v>
      </c>
      <c r="AHJ53" s="22">
        <v>10</v>
      </c>
      <c r="AHK53" s="23">
        <v>15</v>
      </c>
      <c r="AHL53" s="22">
        <v>1</v>
      </c>
      <c r="AHM53" s="22">
        <v>0</v>
      </c>
      <c r="AHN53" s="28">
        <v>16</v>
      </c>
      <c r="AHO53" s="59"/>
      <c r="AHP53" s="29">
        <v>9</v>
      </c>
      <c r="AHQ53" s="60" t="str">
        <f t="shared" si="2185"/>
        <v/>
      </c>
      <c r="AHR53" s="22">
        <v>8</v>
      </c>
      <c r="AHS53" s="22">
        <v>10</v>
      </c>
      <c r="AHT53" s="23">
        <v>18</v>
      </c>
      <c r="AHU53" s="22">
        <v>3</v>
      </c>
      <c r="AHV53" s="22">
        <v>0</v>
      </c>
      <c r="AHW53" s="28">
        <v>21</v>
      </c>
      <c r="AHX53" s="59"/>
      <c r="AHY53" s="29">
        <v>18</v>
      </c>
      <c r="AHZ53" s="60" t="str">
        <f t="shared" si="2186"/>
        <v/>
      </c>
      <c r="AIA53" s="22">
        <v>13</v>
      </c>
      <c r="AIB53" s="22">
        <v>7</v>
      </c>
      <c r="AIC53" s="23">
        <v>20</v>
      </c>
      <c r="AID53" s="22">
        <v>1</v>
      </c>
      <c r="AIE53" s="22">
        <v>0</v>
      </c>
      <c r="AIF53" s="28">
        <v>21</v>
      </c>
      <c r="AIG53" s="59"/>
      <c r="AIH53" s="29">
        <v>7</v>
      </c>
      <c r="AII53" s="60" t="str">
        <f t="shared" si="2187"/>
        <v/>
      </c>
      <c r="AIJ53" s="22"/>
      <c r="AIK53" s="22"/>
      <c r="AIL53" s="23"/>
      <c r="AIM53" s="22"/>
      <c r="AIN53" s="22"/>
      <c r="AIO53" s="28"/>
      <c r="AIP53" s="59"/>
      <c r="AIQ53" s="29"/>
      <c r="AIR53" s="60" t="str">
        <f t="shared" si="2188"/>
        <v/>
      </c>
      <c r="AIS53" s="22">
        <v>12</v>
      </c>
      <c r="AIT53" s="22">
        <v>4</v>
      </c>
      <c r="AIU53" s="23">
        <v>16</v>
      </c>
      <c r="AIV53" s="22">
        <v>1</v>
      </c>
      <c r="AIW53" s="22">
        <v>1</v>
      </c>
      <c r="AIX53" s="28">
        <v>18</v>
      </c>
      <c r="AIY53" s="59"/>
      <c r="AIZ53" s="29">
        <v>1</v>
      </c>
      <c r="AJA53" s="60" t="str">
        <f t="shared" si="2189"/>
        <v/>
      </c>
      <c r="AJB53" s="22"/>
      <c r="AJC53" s="22"/>
      <c r="AJD53" s="23"/>
      <c r="AJE53" s="22"/>
      <c r="AJF53" s="22"/>
      <c r="AJG53" s="28"/>
      <c r="AJH53" s="59"/>
      <c r="AJI53" s="29"/>
      <c r="AJJ53" s="60" t="str">
        <f t="shared" si="2190"/>
        <v/>
      </c>
      <c r="AJK53" s="22">
        <v>17</v>
      </c>
      <c r="AJL53" s="22">
        <v>1</v>
      </c>
      <c r="AJM53" s="23">
        <v>18</v>
      </c>
      <c r="AJN53" s="22">
        <v>1</v>
      </c>
      <c r="AJO53" s="22">
        <v>0</v>
      </c>
      <c r="AJP53" s="28">
        <v>19</v>
      </c>
      <c r="AJQ53" s="59"/>
      <c r="AJR53" s="29">
        <v>1</v>
      </c>
      <c r="AJS53" s="60" t="str">
        <f t="shared" si="2191"/>
        <v/>
      </c>
      <c r="AJT53" s="22">
        <v>12</v>
      </c>
      <c r="AJU53" s="22">
        <v>7</v>
      </c>
      <c r="AJV53" s="23">
        <v>19</v>
      </c>
      <c r="AJW53" s="22">
        <v>6</v>
      </c>
      <c r="AJX53" s="22">
        <v>0</v>
      </c>
      <c r="AJY53" s="28">
        <v>25</v>
      </c>
      <c r="AJZ53" s="59"/>
      <c r="AKA53" s="29">
        <v>6</v>
      </c>
      <c r="AKB53" s="60" t="str">
        <f t="shared" si="2192"/>
        <v/>
      </c>
      <c r="AKC53" s="22">
        <v>7</v>
      </c>
      <c r="AKD53" s="22">
        <v>3</v>
      </c>
      <c r="AKE53" s="23">
        <v>10</v>
      </c>
      <c r="AKF53" s="22">
        <v>0</v>
      </c>
      <c r="AKG53" s="22">
        <v>0</v>
      </c>
      <c r="AKH53" s="28">
        <v>10</v>
      </c>
      <c r="AKI53" s="59"/>
      <c r="AKJ53" s="29">
        <v>4</v>
      </c>
      <c r="AKK53" s="60" t="str">
        <f t="shared" si="2193"/>
        <v/>
      </c>
      <c r="AKL53" s="22">
        <v>12</v>
      </c>
      <c r="AKM53" s="22">
        <v>1</v>
      </c>
      <c r="AKN53" s="23">
        <v>13</v>
      </c>
      <c r="AKO53" s="22">
        <v>2</v>
      </c>
      <c r="AKP53" s="22">
        <v>0</v>
      </c>
      <c r="AKQ53" s="28">
        <v>15</v>
      </c>
      <c r="AKR53" s="59"/>
      <c r="AKS53" s="29">
        <v>6</v>
      </c>
      <c r="AKT53" s="60" t="str">
        <f t="shared" si="2194"/>
        <v/>
      </c>
      <c r="AKU53" s="22"/>
      <c r="AKV53" s="22"/>
      <c r="AKW53" s="23"/>
      <c r="AKX53" s="22"/>
      <c r="AKY53" s="22"/>
      <c r="AKZ53" s="28"/>
      <c r="ALA53" s="59"/>
      <c r="ALB53" s="29"/>
      <c r="ALC53" s="60" t="str">
        <f t="shared" si="2195"/>
        <v/>
      </c>
      <c r="ALD53" s="22"/>
      <c r="ALE53" s="22"/>
      <c r="ALF53" s="23"/>
      <c r="ALG53" s="22"/>
      <c r="ALH53" s="22"/>
      <c r="ALI53" s="28"/>
      <c r="ALJ53" s="59"/>
      <c r="ALK53" s="29"/>
      <c r="ALL53" s="60" t="str">
        <f t="shared" si="2196"/>
        <v/>
      </c>
      <c r="ALM53" s="22">
        <v>7</v>
      </c>
      <c r="ALN53" s="22">
        <v>1</v>
      </c>
      <c r="ALO53" s="23">
        <v>8</v>
      </c>
      <c r="ALP53" s="22">
        <v>3</v>
      </c>
      <c r="ALQ53" s="22">
        <v>0</v>
      </c>
      <c r="ALR53" s="28">
        <v>11</v>
      </c>
      <c r="ALS53" s="59"/>
      <c r="ALT53" s="29">
        <v>3</v>
      </c>
      <c r="ALU53" s="60" t="str">
        <f t="shared" si="2197"/>
        <v/>
      </c>
      <c r="ALV53" s="22">
        <v>5</v>
      </c>
      <c r="ALW53" s="22">
        <v>1</v>
      </c>
      <c r="ALX53" s="23">
        <v>6</v>
      </c>
      <c r="ALY53" s="22">
        <v>5</v>
      </c>
      <c r="ALZ53" s="22">
        <v>0</v>
      </c>
      <c r="AMA53" s="28">
        <v>11</v>
      </c>
      <c r="AMB53" s="59"/>
      <c r="AMC53" s="29">
        <v>3</v>
      </c>
      <c r="AMD53" s="60" t="str">
        <f t="shared" si="2198"/>
        <v/>
      </c>
      <c r="AME53" s="22">
        <v>6</v>
      </c>
      <c r="AMF53" s="22">
        <v>1</v>
      </c>
      <c r="AMG53" s="23">
        <v>7</v>
      </c>
      <c r="AMH53" s="22">
        <v>2</v>
      </c>
      <c r="AMI53" s="22">
        <v>0</v>
      </c>
      <c r="AMJ53" s="28">
        <v>9</v>
      </c>
      <c r="AMK53" s="59"/>
      <c r="AML53" s="29">
        <v>1</v>
      </c>
      <c r="AMM53" s="60" t="str">
        <f t="shared" si="2199"/>
        <v/>
      </c>
      <c r="AMN53" s="22">
        <v>11</v>
      </c>
      <c r="AMO53" s="22">
        <v>2</v>
      </c>
      <c r="AMP53" s="23">
        <v>13</v>
      </c>
      <c r="AMQ53" s="22">
        <v>2</v>
      </c>
      <c r="AMR53" s="22">
        <v>2</v>
      </c>
      <c r="AMS53" s="28">
        <v>17</v>
      </c>
      <c r="AMT53" s="59"/>
      <c r="AMU53" s="29">
        <v>5</v>
      </c>
      <c r="AMV53" s="60" t="str">
        <f t="shared" si="2200"/>
        <v/>
      </c>
      <c r="AMW53" s="22">
        <v>9</v>
      </c>
      <c r="AMX53" s="22">
        <v>3</v>
      </c>
      <c r="AMY53" s="23">
        <v>12</v>
      </c>
      <c r="AMZ53" s="22">
        <v>1</v>
      </c>
      <c r="ANA53" s="22">
        <v>0</v>
      </c>
      <c r="ANB53" s="28">
        <v>13</v>
      </c>
      <c r="ANC53" s="59"/>
      <c r="AND53" s="29">
        <v>6</v>
      </c>
      <c r="ANE53" s="60" t="str">
        <f t="shared" si="2201"/>
        <v/>
      </c>
      <c r="ANF53" s="22"/>
      <c r="ANG53" s="22"/>
      <c r="ANH53" s="23"/>
      <c r="ANI53" s="22"/>
      <c r="ANJ53" s="22"/>
      <c r="ANK53" s="28"/>
      <c r="ANL53" s="59"/>
      <c r="ANM53" s="29"/>
      <c r="ANN53" s="60" t="str">
        <f t="shared" si="2202"/>
        <v/>
      </c>
      <c r="ANO53" s="22">
        <v>7</v>
      </c>
      <c r="ANP53" s="22">
        <v>2</v>
      </c>
      <c r="ANQ53" s="23">
        <v>9</v>
      </c>
      <c r="ANR53" s="22">
        <v>0</v>
      </c>
      <c r="ANS53" s="22">
        <v>0</v>
      </c>
      <c r="ANT53" s="28">
        <v>9</v>
      </c>
      <c r="ANU53" s="59"/>
      <c r="ANV53" s="29">
        <v>6</v>
      </c>
      <c r="ANW53" s="60" t="str">
        <f t="shared" si="2203"/>
        <v/>
      </c>
      <c r="ANX53" s="22">
        <v>7</v>
      </c>
      <c r="ANY53" s="22">
        <v>3</v>
      </c>
      <c r="ANZ53" s="23">
        <v>10</v>
      </c>
      <c r="AOA53" s="22">
        <v>1</v>
      </c>
      <c r="AOB53" s="22">
        <v>0</v>
      </c>
      <c r="AOC53" s="28">
        <v>11</v>
      </c>
      <c r="AOD53" s="59"/>
      <c r="AOE53" s="29">
        <v>9</v>
      </c>
      <c r="AOF53" s="60" t="str">
        <f t="shared" si="2204"/>
        <v/>
      </c>
      <c r="AOG53" s="22"/>
      <c r="AOH53" s="22"/>
      <c r="AOI53" s="23"/>
      <c r="AOJ53" s="22"/>
      <c r="AOK53" s="22"/>
      <c r="AOL53" s="28"/>
      <c r="AOM53" s="59"/>
      <c r="AON53" s="29"/>
      <c r="AOO53" s="60" t="str">
        <f t="shared" si="2205"/>
        <v/>
      </c>
      <c r="AOP53" s="22">
        <v>13</v>
      </c>
      <c r="AOQ53" s="22">
        <v>4</v>
      </c>
      <c r="AOR53" s="23">
        <v>17</v>
      </c>
      <c r="AOS53" s="22">
        <v>0</v>
      </c>
      <c r="AOT53" s="22">
        <v>0</v>
      </c>
      <c r="AOU53" s="28">
        <v>17</v>
      </c>
      <c r="AOV53" s="59"/>
      <c r="AOW53" s="29">
        <v>5</v>
      </c>
      <c r="AOX53" s="60" t="str">
        <f t="shared" si="2206"/>
        <v/>
      </c>
      <c r="AOY53" s="22">
        <v>7</v>
      </c>
      <c r="AOZ53" s="22">
        <v>3</v>
      </c>
      <c r="APA53" s="23">
        <v>10</v>
      </c>
      <c r="APB53" s="22">
        <v>2</v>
      </c>
      <c r="APC53" s="22">
        <v>0</v>
      </c>
      <c r="APD53" s="28">
        <v>12</v>
      </c>
      <c r="APE53" s="59"/>
      <c r="APF53" s="29"/>
      <c r="APG53" s="60" t="str">
        <f t="shared" si="2207"/>
        <v/>
      </c>
      <c r="APH53" s="22">
        <v>6</v>
      </c>
      <c r="API53" s="22">
        <v>4</v>
      </c>
      <c r="APJ53" s="23">
        <v>10</v>
      </c>
      <c r="APK53" s="22">
        <v>1</v>
      </c>
      <c r="APL53" s="22">
        <v>0</v>
      </c>
      <c r="APM53" s="28">
        <v>11</v>
      </c>
      <c r="APN53" s="59"/>
      <c r="APO53" s="29">
        <v>0</v>
      </c>
      <c r="APP53" s="60" t="str">
        <f t="shared" si="2208"/>
        <v/>
      </c>
      <c r="APQ53" s="22"/>
      <c r="APR53" s="22"/>
      <c r="APS53" s="23"/>
      <c r="APT53" s="22"/>
      <c r="APU53" s="22"/>
      <c r="APV53" s="28"/>
      <c r="APW53" s="59"/>
      <c r="APX53" s="29"/>
      <c r="APY53" s="60" t="str">
        <f t="shared" si="2209"/>
        <v/>
      </c>
      <c r="APZ53" s="22">
        <v>17</v>
      </c>
      <c r="AQA53" s="22">
        <v>2</v>
      </c>
      <c r="AQB53" s="23">
        <v>19</v>
      </c>
      <c r="AQC53" s="22">
        <v>1</v>
      </c>
      <c r="AQD53" s="22">
        <v>0</v>
      </c>
      <c r="AQE53" s="28">
        <v>20</v>
      </c>
      <c r="AQF53" s="59"/>
      <c r="AQG53" s="29">
        <v>3</v>
      </c>
      <c r="AQH53" s="60" t="str">
        <f t="shared" si="2210"/>
        <v/>
      </c>
      <c r="AQI53" s="22">
        <v>10</v>
      </c>
      <c r="AQJ53" s="22">
        <v>6</v>
      </c>
      <c r="AQK53" s="23">
        <v>16</v>
      </c>
      <c r="AQL53" s="22">
        <v>1</v>
      </c>
      <c r="AQM53" s="22">
        <v>0</v>
      </c>
      <c r="AQN53" s="28">
        <v>17</v>
      </c>
      <c r="AQO53" s="59"/>
      <c r="AQP53" s="29">
        <v>1</v>
      </c>
      <c r="AQQ53" s="60" t="str">
        <f t="shared" si="2211"/>
        <v/>
      </c>
      <c r="AQR53" s="22">
        <v>3</v>
      </c>
      <c r="AQS53" s="22">
        <v>0</v>
      </c>
      <c r="AQT53" s="23">
        <v>3</v>
      </c>
      <c r="AQU53" s="22">
        <v>0</v>
      </c>
      <c r="AQV53" s="22">
        <v>0</v>
      </c>
      <c r="AQW53" s="28">
        <v>3</v>
      </c>
      <c r="AQX53" s="59"/>
      <c r="AQY53" s="29">
        <v>1</v>
      </c>
      <c r="AQZ53" s="60" t="str">
        <f t="shared" si="2212"/>
        <v/>
      </c>
      <c r="ARA53" s="22">
        <v>19</v>
      </c>
      <c r="ARB53" s="22">
        <v>1</v>
      </c>
      <c r="ARC53" s="23">
        <v>20</v>
      </c>
      <c r="ARD53" s="22">
        <v>0</v>
      </c>
      <c r="ARE53" s="22">
        <v>0</v>
      </c>
      <c r="ARF53" s="28">
        <v>20</v>
      </c>
      <c r="ARG53" s="59"/>
      <c r="ARH53" s="29">
        <v>0</v>
      </c>
      <c r="ARI53" s="60" t="str">
        <f t="shared" si="2213"/>
        <v/>
      </c>
      <c r="ARJ53" s="22">
        <v>8</v>
      </c>
      <c r="ARK53" s="22">
        <v>1</v>
      </c>
      <c r="ARL53" s="23">
        <v>9</v>
      </c>
      <c r="ARM53" s="22">
        <v>1</v>
      </c>
      <c r="ARN53" s="22">
        <v>0</v>
      </c>
      <c r="ARO53" s="28">
        <v>10</v>
      </c>
      <c r="ARP53" s="59"/>
      <c r="ARQ53" s="29">
        <v>2</v>
      </c>
      <c r="ARR53" s="60" t="str">
        <f t="shared" si="2214"/>
        <v/>
      </c>
      <c r="ARS53" s="22"/>
      <c r="ART53" s="22"/>
      <c r="ARU53" s="23"/>
      <c r="ARV53" s="22"/>
      <c r="ARW53" s="22"/>
      <c r="ARX53" s="28"/>
      <c r="ARY53" s="59"/>
      <c r="ARZ53" s="29">
        <v>0</v>
      </c>
      <c r="ASA53" s="60" t="str">
        <f t="shared" si="2215"/>
        <v/>
      </c>
      <c r="ASB53" s="22"/>
      <c r="ASC53" s="22"/>
      <c r="ASD53" s="23"/>
      <c r="ASE53" s="22"/>
      <c r="ASF53" s="22"/>
      <c r="ASG53" s="28"/>
      <c r="ASH53" s="59"/>
      <c r="ASI53" s="29"/>
      <c r="ASJ53" s="60" t="str">
        <f t="shared" si="2216"/>
        <v/>
      </c>
      <c r="ASK53" s="22"/>
      <c r="ASL53" s="22"/>
      <c r="ASM53" s="23"/>
      <c r="ASN53" s="22"/>
      <c r="ASO53" s="22"/>
      <c r="ASP53" s="28"/>
      <c r="ASQ53" s="59"/>
      <c r="ASR53" s="29">
        <v>0</v>
      </c>
      <c r="ASS53" s="60" t="str">
        <f t="shared" si="2217"/>
        <v/>
      </c>
      <c r="AST53" s="22">
        <v>10</v>
      </c>
      <c r="ASU53" s="22">
        <v>5</v>
      </c>
      <c r="ASV53" s="23">
        <v>15</v>
      </c>
      <c r="ASW53" s="22">
        <v>0</v>
      </c>
      <c r="ASX53" s="22">
        <v>2</v>
      </c>
      <c r="ASY53" s="28">
        <v>17</v>
      </c>
      <c r="ASZ53" s="59"/>
      <c r="ATA53" s="29">
        <v>3</v>
      </c>
      <c r="ATB53" s="60" t="str">
        <f t="shared" si="2218"/>
        <v/>
      </c>
      <c r="ATC53" s="22">
        <v>9</v>
      </c>
      <c r="ATD53" s="22">
        <v>4</v>
      </c>
      <c r="ATE53" s="23">
        <v>13</v>
      </c>
      <c r="ATF53" s="22">
        <v>0</v>
      </c>
      <c r="ATG53" s="22">
        <v>1</v>
      </c>
      <c r="ATH53" s="28">
        <v>14</v>
      </c>
      <c r="ATI53" s="59"/>
      <c r="ATJ53" s="29">
        <v>4</v>
      </c>
      <c r="ATK53" s="60" t="str">
        <f t="shared" si="2219"/>
        <v/>
      </c>
      <c r="ATL53" s="22">
        <v>10</v>
      </c>
      <c r="ATM53" s="22">
        <v>5</v>
      </c>
      <c r="ATN53" s="23">
        <v>15</v>
      </c>
      <c r="ATO53" s="22">
        <v>0</v>
      </c>
      <c r="ATP53" s="22">
        <v>1</v>
      </c>
      <c r="ATQ53" s="28">
        <v>16</v>
      </c>
      <c r="ATR53" s="59"/>
      <c r="ATS53" s="29">
        <v>7</v>
      </c>
      <c r="ATT53" s="60" t="str">
        <f t="shared" si="2220"/>
        <v/>
      </c>
      <c r="ATU53" s="22">
        <v>5</v>
      </c>
      <c r="ATV53" s="22">
        <v>6</v>
      </c>
      <c r="ATW53" s="23">
        <v>11</v>
      </c>
      <c r="ATX53" s="22">
        <v>5</v>
      </c>
      <c r="ATY53" s="22">
        <v>0</v>
      </c>
      <c r="ATZ53" s="46">
        <v>16</v>
      </c>
      <c r="AUD53" s="21">
        <v>7</v>
      </c>
      <c r="AUE53" s="22">
        <v>3</v>
      </c>
      <c r="AUF53" s="23">
        <v>10</v>
      </c>
      <c r="AUG53" s="22">
        <v>3</v>
      </c>
      <c r="AUH53" s="22">
        <v>1</v>
      </c>
      <c r="AUI53" s="46">
        <v>14</v>
      </c>
      <c r="AUM53" s="21"/>
      <c r="AUN53" s="22"/>
      <c r="AUO53" s="23"/>
      <c r="AUP53" s="22"/>
      <c r="AUQ53" s="22"/>
      <c r="AUR53" s="46"/>
      <c r="AUV53" s="21"/>
      <c r="AUW53" s="22"/>
      <c r="AUX53" s="23"/>
      <c r="AUY53" s="22"/>
      <c r="AUZ53" s="22"/>
      <c r="AVA53" s="46"/>
      <c r="AVE53" s="21">
        <v>7</v>
      </c>
      <c r="AVF53" s="22">
        <v>5</v>
      </c>
      <c r="AVG53" s="23">
        <v>12</v>
      </c>
      <c r="AVH53" s="22">
        <v>0</v>
      </c>
      <c r="AVI53" s="22">
        <v>0</v>
      </c>
      <c r="AVJ53" s="46">
        <v>12</v>
      </c>
      <c r="AVN53" s="21">
        <v>7</v>
      </c>
      <c r="AVO53" s="22">
        <v>1</v>
      </c>
      <c r="AVP53" s="23">
        <v>8</v>
      </c>
      <c r="AVQ53" s="22">
        <v>2</v>
      </c>
      <c r="AVR53" s="22">
        <v>0</v>
      </c>
      <c r="AVS53" s="46">
        <v>10</v>
      </c>
      <c r="AVW53" s="21">
        <v>8</v>
      </c>
      <c r="AVX53" s="22">
        <v>5</v>
      </c>
      <c r="AVY53" s="23">
        <v>13</v>
      </c>
      <c r="AVZ53" s="22">
        <v>1</v>
      </c>
      <c r="AWA53" s="22">
        <v>1</v>
      </c>
      <c r="AWB53" s="46">
        <v>15</v>
      </c>
      <c r="AWF53" s="21"/>
      <c r="AWG53" s="22"/>
      <c r="AWH53" s="23"/>
      <c r="AWI53" s="22"/>
      <c r="AWJ53" s="22"/>
      <c r="AWK53" s="46"/>
      <c r="AWO53" s="21"/>
      <c r="AWP53" s="22"/>
      <c r="AWQ53" s="23"/>
      <c r="AWR53" s="22"/>
      <c r="AWS53" s="22"/>
      <c r="AWT53" s="46"/>
      <c r="AWX53" s="21"/>
      <c r="AWY53" s="22"/>
      <c r="AWZ53" s="23"/>
      <c r="AXA53" s="22"/>
      <c r="AXB53" s="22"/>
      <c r="AXC53" s="46"/>
      <c r="AXG53" s="21"/>
      <c r="AXH53" s="22"/>
      <c r="AXI53" s="23"/>
      <c r="AXJ53" s="22"/>
      <c r="AXK53" s="22"/>
      <c r="AXL53" s="46"/>
      <c r="AXP53" s="21">
        <v>10</v>
      </c>
      <c r="AXQ53" s="22">
        <v>2</v>
      </c>
      <c r="AXR53" s="23">
        <v>12</v>
      </c>
      <c r="AXS53" s="22">
        <v>2</v>
      </c>
      <c r="AXT53" s="22">
        <v>0</v>
      </c>
      <c r="AXU53" s="46">
        <v>14</v>
      </c>
      <c r="AXY53" s="21">
        <v>10</v>
      </c>
      <c r="AXZ53" s="22">
        <v>3</v>
      </c>
      <c r="AYA53" s="23">
        <v>13</v>
      </c>
      <c r="AYB53" s="22">
        <v>1</v>
      </c>
      <c r="AYC53" s="22">
        <v>1</v>
      </c>
      <c r="AYD53" s="46">
        <v>15</v>
      </c>
      <c r="AYH53" s="21">
        <v>18</v>
      </c>
      <c r="AYI53" s="22">
        <v>3</v>
      </c>
      <c r="AYJ53" s="23">
        <v>21</v>
      </c>
      <c r="AYK53" s="22">
        <v>3</v>
      </c>
      <c r="AYL53" s="22">
        <v>2</v>
      </c>
      <c r="AYM53" s="46">
        <v>26</v>
      </c>
      <c r="AYQ53" s="21">
        <v>19</v>
      </c>
      <c r="AYR53" s="22">
        <v>1</v>
      </c>
      <c r="AYS53" s="23">
        <v>20</v>
      </c>
      <c r="AYT53" s="22">
        <v>1</v>
      </c>
      <c r="AYU53" s="22">
        <v>1</v>
      </c>
      <c r="AYV53" s="46">
        <v>22</v>
      </c>
      <c r="AYZ53" s="21">
        <v>32</v>
      </c>
      <c r="AZA53" s="22">
        <v>3</v>
      </c>
      <c r="AZB53" s="23">
        <v>35</v>
      </c>
      <c r="AZC53" s="22">
        <v>2</v>
      </c>
      <c r="AZD53" s="22">
        <v>1</v>
      </c>
      <c r="AZE53" s="46">
        <v>38</v>
      </c>
      <c r="AZI53" s="21"/>
      <c r="AZJ53" s="22"/>
      <c r="AZK53" s="23"/>
      <c r="AZL53" s="22"/>
      <c r="AZM53" s="22"/>
      <c r="AZN53" s="46"/>
      <c r="AZR53" s="21">
        <v>14</v>
      </c>
      <c r="AZS53" s="22">
        <v>6</v>
      </c>
      <c r="AZT53" s="23">
        <v>20</v>
      </c>
      <c r="AZU53" s="22">
        <v>0</v>
      </c>
      <c r="AZV53" s="22">
        <v>1</v>
      </c>
      <c r="AZW53" s="46">
        <v>21</v>
      </c>
      <c r="BAA53" s="21"/>
      <c r="BAB53" s="22"/>
      <c r="BAC53" s="23"/>
      <c r="BAD53" s="22"/>
      <c r="BAE53" s="22"/>
      <c r="BAF53" s="46"/>
      <c r="BAJ53" s="21">
        <v>6</v>
      </c>
      <c r="BAK53" s="22">
        <v>2</v>
      </c>
      <c r="BAL53" s="23">
        <v>8</v>
      </c>
      <c r="BAM53" s="22">
        <v>1</v>
      </c>
      <c r="BAN53" s="22">
        <v>0</v>
      </c>
      <c r="BAO53" s="46">
        <v>9</v>
      </c>
      <c r="BAS53" s="21">
        <v>6</v>
      </c>
      <c r="BAT53" s="22">
        <v>4</v>
      </c>
      <c r="BAU53" s="23">
        <v>10</v>
      </c>
      <c r="BAV53" s="22">
        <v>2</v>
      </c>
      <c r="BAW53" s="22">
        <v>0</v>
      </c>
      <c r="BAX53" s="46">
        <v>12</v>
      </c>
      <c r="BBB53" s="21">
        <v>17</v>
      </c>
      <c r="BBC53" s="22">
        <v>1</v>
      </c>
      <c r="BBD53" s="23">
        <v>18</v>
      </c>
      <c r="BBE53" s="22">
        <v>0</v>
      </c>
      <c r="BBF53" s="22">
        <v>0</v>
      </c>
      <c r="BBG53" s="46">
        <v>18</v>
      </c>
      <c r="BBK53" s="21">
        <v>9</v>
      </c>
      <c r="BBL53" s="22">
        <v>4</v>
      </c>
      <c r="BBM53" s="23">
        <v>13</v>
      </c>
      <c r="BBN53" s="22">
        <v>1</v>
      </c>
      <c r="BBO53" s="22">
        <v>0</v>
      </c>
      <c r="BBP53" s="46">
        <v>14</v>
      </c>
      <c r="BBT53" s="21"/>
      <c r="BBU53" s="22"/>
      <c r="BBV53" s="23"/>
      <c r="BBW53" s="22"/>
      <c r="BBX53" s="22"/>
      <c r="BBY53" s="46"/>
      <c r="BCC53" s="21"/>
      <c r="BCD53" s="22"/>
      <c r="BCE53" s="23"/>
      <c r="BCF53" s="22"/>
      <c r="BCG53" s="22"/>
      <c r="BCH53" s="46"/>
      <c r="BCL53" s="21"/>
      <c r="BCM53" s="22"/>
      <c r="BCN53" s="23"/>
      <c r="BCO53" s="22"/>
      <c r="BCP53" s="22"/>
      <c r="BCQ53" s="46"/>
      <c r="BCU53" s="21"/>
      <c r="BCV53" s="22"/>
      <c r="BCW53" s="23"/>
      <c r="BCX53" s="22"/>
      <c r="BCY53" s="22"/>
      <c r="BCZ53" s="46"/>
      <c r="BDD53" s="21"/>
      <c r="BDE53" s="22"/>
      <c r="BDF53" s="23"/>
      <c r="BDG53" s="22"/>
      <c r="BDH53" s="22"/>
      <c r="BDI53" s="46"/>
      <c r="BDM53" s="21"/>
      <c r="BDN53" s="22"/>
      <c r="BDO53" s="23"/>
      <c r="BDP53" s="22"/>
      <c r="BDQ53" s="22"/>
      <c r="BDR53" s="46"/>
      <c r="BDV53" s="21">
        <v>9</v>
      </c>
      <c r="BDW53" s="22">
        <v>7</v>
      </c>
      <c r="BDX53" s="23">
        <v>16</v>
      </c>
      <c r="BDY53" s="22">
        <v>4</v>
      </c>
      <c r="BDZ53" s="22">
        <v>1</v>
      </c>
      <c r="BEA53" s="46">
        <v>21</v>
      </c>
      <c r="BEE53" s="21"/>
      <c r="BEF53" s="22"/>
      <c r="BEG53" s="23"/>
      <c r="BEH53" s="22"/>
      <c r="BEI53" s="22"/>
      <c r="BEJ53" s="46"/>
      <c r="BEN53" s="21">
        <v>2</v>
      </c>
      <c r="BEO53" s="22">
        <v>2</v>
      </c>
      <c r="BEP53" s="23">
        <v>4</v>
      </c>
      <c r="BEQ53" s="22">
        <v>5</v>
      </c>
      <c r="BER53" s="22">
        <v>0</v>
      </c>
      <c r="BES53" s="46">
        <v>9</v>
      </c>
      <c r="BEW53" s="21">
        <v>9</v>
      </c>
      <c r="BEX53" s="22">
        <v>10</v>
      </c>
      <c r="BEY53" s="23">
        <v>19</v>
      </c>
      <c r="BEZ53" s="22">
        <v>1</v>
      </c>
      <c r="BFA53" s="22">
        <v>0</v>
      </c>
      <c r="BFB53" s="46">
        <v>20</v>
      </c>
      <c r="BFF53" s="21">
        <v>14</v>
      </c>
      <c r="BFG53" s="22">
        <v>3</v>
      </c>
      <c r="BFH53" s="23">
        <v>17</v>
      </c>
      <c r="BFI53" s="22">
        <v>3</v>
      </c>
      <c r="BFJ53" s="22">
        <v>1</v>
      </c>
      <c r="BFK53" s="46">
        <v>21</v>
      </c>
      <c r="BFO53" s="21"/>
      <c r="BFP53" s="22"/>
      <c r="BFQ53" s="23"/>
      <c r="BFR53" s="22"/>
      <c r="BFS53" s="22"/>
      <c r="BFT53" s="46"/>
      <c r="BFX53" s="21"/>
      <c r="BFY53" s="22"/>
      <c r="BFZ53" s="23"/>
      <c r="BGA53" s="22"/>
      <c r="BGB53" s="22"/>
      <c r="BGC53" s="46"/>
      <c r="BGG53" s="21">
        <v>7</v>
      </c>
      <c r="BGH53" s="22">
        <v>10</v>
      </c>
      <c r="BGI53" s="23">
        <v>17</v>
      </c>
      <c r="BGJ53" s="22">
        <v>1</v>
      </c>
      <c r="BGK53" s="22">
        <v>2</v>
      </c>
      <c r="BGL53" s="46">
        <v>20</v>
      </c>
      <c r="BGP53" s="21"/>
      <c r="BGQ53" s="22"/>
      <c r="BGR53" s="23"/>
      <c r="BGS53" s="22"/>
      <c r="BGT53" s="22"/>
      <c r="BGU53" s="46"/>
      <c r="BGY53" s="21">
        <v>7</v>
      </c>
      <c r="BGZ53" s="22">
        <v>2</v>
      </c>
      <c r="BHA53" s="23">
        <v>9</v>
      </c>
      <c r="BHB53" s="22">
        <v>1</v>
      </c>
      <c r="BHC53" s="22">
        <v>0</v>
      </c>
      <c r="BHD53" s="46">
        <v>10</v>
      </c>
      <c r="BHH53" s="21">
        <v>11</v>
      </c>
      <c r="BHI53" s="22">
        <v>2</v>
      </c>
      <c r="BHJ53" s="23">
        <v>13</v>
      </c>
      <c r="BHK53" s="22">
        <v>1</v>
      </c>
      <c r="BHL53" s="22">
        <v>2</v>
      </c>
      <c r="BHM53" s="46">
        <v>16</v>
      </c>
      <c r="BHQ53" s="21"/>
      <c r="BHR53" s="22"/>
      <c r="BHS53" s="23"/>
      <c r="BHT53" s="22"/>
      <c r="BHU53" s="22"/>
      <c r="BHV53" s="46"/>
      <c r="BHW53" s="19"/>
      <c r="BHX53" s="19"/>
      <c r="BHY53" s="19"/>
      <c r="BHZ53" s="21">
        <v>11</v>
      </c>
      <c r="BIA53" s="22">
        <v>4</v>
      </c>
      <c r="BIB53" s="23">
        <v>15</v>
      </c>
      <c r="BIC53" s="22">
        <v>0</v>
      </c>
      <c r="BID53" s="22">
        <v>1</v>
      </c>
      <c r="BIE53" s="46">
        <v>16</v>
      </c>
      <c r="BII53" s="21">
        <v>13</v>
      </c>
      <c r="BIJ53" s="22">
        <v>7</v>
      </c>
      <c r="BIK53" s="23">
        <v>20</v>
      </c>
      <c r="BIL53" s="22">
        <v>0</v>
      </c>
      <c r="BIM53" s="22">
        <v>1</v>
      </c>
      <c r="BIN53" s="46">
        <v>21</v>
      </c>
      <c r="BIR53" s="21">
        <v>16</v>
      </c>
      <c r="BIS53" s="22">
        <v>1</v>
      </c>
      <c r="BIT53" s="23">
        <v>17</v>
      </c>
      <c r="BIU53" s="22">
        <v>0</v>
      </c>
      <c r="BIV53" s="22">
        <v>1</v>
      </c>
      <c r="BIW53" s="46">
        <v>18</v>
      </c>
      <c r="BJA53" s="21"/>
      <c r="BJB53" s="22"/>
      <c r="BJC53" s="23"/>
      <c r="BJD53" s="22"/>
      <c r="BJE53" s="22"/>
      <c r="BJF53" s="46"/>
      <c r="BJJ53" s="21"/>
      <c r="BJK53" s="22"/>
      <c r="BJL53" s="23"/>
      <c r="BJM53" s="22"/>
      <c r="BJN53" s="22"/>
      <c r="BJO53" s="46"/>
      <c r="BJS53" s="21">
        <v>15</v>
      </c>
      <c r="BJT53" s="22">
        <v>2</v>
      </c>
      <c r="BJU53" s="23">
        <v>17</v>
      </c>
      <c r="BJV53" s="22">
        <v>3</v>
      </c>
      <c r="BJW53" s="22">
        <v>0</v>
      </c>
      <c r="BJX53" s="46">
        <v>20</v>
      </c>
      <c r="BKB53" s="21">
        <v>10</v>
      </c>
      <c r="BKC53" s="22">
        <v>1</v>
      </c>
      <c r="BKD53" s="23">
        <v>11</v>
      </c>
      <c r="BKE53" s="22">
        <v>5</v>
      </c>
      <c r="BKF53" s="22">
        <v>4</v>
      </c>
      <c r="BKG53" s="46">
        <v>20</v>
      </c>
      <c r="BKK53" s="21">
        <v>9</v>
      </c>
      <c r="BKL53" s="22">
        <v>2</v>
      </c>
      <c r="BKM53" s="23">
        <v>11</v>
      </c>
      <c r="BKN53" s="22">
        <v>9</v>
      </c>
      <c r="BKO53" s="22">
        <v>1</v>
      </c>
      <c r="BKP53" s="46">
        <v>21</v>
      </c>
      <c r="BKT53" s="21">
        <v>11</v>
      </c>
      <c r="BKU53" s="22">
        <v>1</v>
      </c>
      <c r="BKV53" s="23">
        <v>12</v>
      </c>
      <c r="BKW53" s="22">
        <v>3</v>
      </c>
      <c r="BKX53" s="22">
        <v>0</v>
      </c>
      <c r="BKY53" s="46">
        <v>15</v>
      </c>
      <c r="BLC53" s="21">
        <v>17</v>
      </c>
      <c r="BLD53" s="22">
        <v>7</v>
      </c>
      <c r="BLE53" s="23">
        <v>24</v>
      </c>
      <c r="BLF53" s="22">
        <v>0</v>
      </c>
      <c r="BLG53" s="22">
        <v>1</v>
      </c>
      <c r="BLH53" s="46">
        <v>25</v>
      </c>
      <c r="BLL53" s="21"/>
      <c r="BLM53" s="22"/>
      <c r="BLN53" s="23"/>
      <c r="BLO53" s="22"/>
      <c r="BLP53" s="22"/>
      <c r="BLQ53" s="46"/>
      <c r="BLU53" s="21">
        <v>4</v>
      </c>
      <c r="BLV53" s="22">
        <v>5</v>
      </c>
      <c r="BLW53" s="23">
        <v>9</v>
      </c>
      <c r="BLX53" s="22">
        <v>0</v>
      </c>
      <c r="BLY53" s="22">
        <v>1</v>
      </c>
      <c r="BLZ53" s="46">
        <v>10</v>
      </c>
      <c r="BMD53" s="21">
        <v>10</v>
      </c>
      <c r="BME53" s="22">
        <v>5</v>
      </c>
      <c r="BMF53" s="23">
        <v>15</v>
      </c>
      <c r="BMG53" s="22">
        <v>2</v>
      </c>
      <c r="BMH53" s="22">
        <v>1</v>
      </c>
      <c r="BMI53" s="46">
        <v>18</v>
      </c>
      <c r="BMM53" s="21"/>
      <c r="BMN53" s="22"/>
      <c r="BMO53" s="23"/>
      <c r="BMP53" s="22"/>
      <c r="BMQ53" s="22"/>
      <c r="BMR53" s="46"/>
      <c r="BMV53" s="21">
        <v>10</v>
      </c>
      <c r="BMW53" s="22">
        <v>5</v>
      </c>
      <c r="BMX53" s="23">
        <v>15</v>
      </c>
      <c r="BMY53" s="22">
        <v>2</v>
      </c>
      <c r="BMZ53" s="22">
        <v>2</v>
      </c>
      <c r="BNA53" s="46">
        <v>19</v>
      </c>
      <c r="BNE53" s="21">
        <v>15</v>
      </c>
      <c r="BNF53" s="22">
        <v>2</v>
      </c>
      <c r="BNG53" s="23">
        <v>17</v>
      </c>
      <c r="BNH53" s="22">
        <v>1</v>
      </c>
      <c r="BNI53" s="22">
        <v>1</v>
      </c>
      <c r="BNJ53" s="46">
        <v>19</v>
      </c>
      <c r="BNN53" s="21">
        <v>15</v>
      </c>
      <c r="BNO53" s="22">
        <v>3</v>
      </c>
      <c r="BNP53" s="23">
        <v>18</v>
      </c>
      <c r="BNQ53" s="22">
        <v>4</v>
      </c>
      <c r="BNR53" s="22">
        <v>0</v>
      </c>
      <c r="BNS53" s="46">
        <v>22</v>
      </c>
      <c r="BNW53" s="21"/>
      <c r="BNX53" s="22"/>
      <c r="BNY53" s="23"/>
      <c r="BNZ53" s="22"/>
      <c r="BOA53" s="22"/>
      <c r="BOB53" s="46"/>
      <c r="BOF53" s="21"/>
      <c r="BOG53" s="22"/>
      <c r="BOH53" s="23"/>
      <c r="BOI53" s="22"/>
      <c r="BOJ53" s="22"/>
      <c r="BOK53" s="46"/>
      <c r="BOO53" s="21">
        <v>16</v>
      </c>
      <c r="BOP53" s="22">
        <v>6</v>
      </c>
      <c r="BOQ53" s="23">
        <v>22</v>
      </c>
      <c r="BOR53" s="22">
        <v>4</v>
      </c>
      <c r="BOS53" s="22">
        <v>1</v>
      </c>
      <c r="BOT53" s="46">
        <v>27</v>
      </c>
      <c r="BOX53" s="21">
        <v>12</v>
      </c>
      <c r="BOY53" s="22">
        <v>3</v>
      </c>
      <c r="BOZ53" s="23">
        <v>15</v>
      </c>
      <c r="BPA53" s="22">
        <v>3</v>
      </c>
      <c r="BPB53" s="22">
        <v>4</v>
      </c>
      <c r="BPC53" s="46">
        <v>22</v>
      </c>
      <c r="BPG53" s="21">
        <v>13</v>
      </c>
      <c r="BPH53" s="22">
        <v>3</v>
      </c>
      <c r="BPI53" s="23">
        <v>16</v>
      </c>
      <c r="BPJ53" s="22">
        <v>3</v>
      </c>
      <c r="BPK53" s="22">
        <v>2</v>
      </c>
      <c r="BPL53" s="46">
        <v>21</v>
      </c>
      <c r="BPP53" s="21">
        <v>13</v>
      </c>
      <c r="BPQ53" s="22">
        <v>3</v>
      </c>
      <c r="BPR53" s="23">
        <v>16</v>
      </c>
      <c r="BPS53" s="22">
        <v>1</v>
      </c>
      <c r="BPT53" s="22">
        <v>4</v>
      </c>
      <c r="BPU53" s="46">
        <v>21</v>
      </c>
      <c r="BPY53" s="21">
        <v>11</v>
      </c>
      <c r="BPZ53" s="22">
        <v>4</v>
      </c>
      <c r="BQA53" s="23">
        <v>15</v>
      </c>
      <c r="BQB53" s="22">
        <v>4</v>
      </c>
      <c r="BQC53" s="22">
        <v>0</v>
      </c>
      <c r="BQD53" s="46">
        <v>19</v>
      </c>
      <c r="BQH53" s="21"/>
      <c r="BQI53" s="22"/>
      <c r="BQJ53" s="23"/>
      <c r="BQK53" s="22"/>
      <c r="BQL53" s="22"/>
      <c r="BQM53" s="46"/>
      <c r="BQQ53" s="21">
        <v>8</v>
      </c>
      <c r="BQR53" s="22">
        <v>1</v>
      </c>
      <c r="BQS53" s="23">
        <v>9</v>
      </c>
      <c r="BQT53" s="22">
        <v>1</v>
      </c>
      <c r="BQU53" s="22">
        <v>1</v>
      </c>
      <c r="BQV53" s="46">
        <v>11</v>
      </c>
      <c r="BQZ53" s="21">
        <v>13</v>
      </c>
      <c r="BRA53" s="22">
        <v>3</v>
      </c>
      <c r="BRB53" s="23">
        <v>16</v>
      </c>
      <c r="BRC53" s="22">
        <v>4</v>
      </c>
      <c r="BRD53" s="22">
        <v>2</v>
      </c>
      <c r="BRE53" s="46">
        <v>22</v>
      </c>
      <c r="BRI53" s="21"/>
      <c r="BRJ53" s="22"/>
      <c r="BRK53" s="23"/>
      <c r="BRL53" s="22"/>
      <c r="BRM53" s="22"/>
      <c r="BRN53" s="46"/>
      <c r="BRR53" s="21">
        <v>11</v>
      </c>
      <c r="BRS53" s="22">
        <v>7</v>
      </c>
      <c r="BRT53" s="23">
        <v>18</v>
      </c>
      <c r="BRU53" s="22">
        <v>2</v>
      </c>
      <c r="BRV53" s="22">
        <v>1</v>
      </c>
      <c r="BRW53" s="46">
        <v>21</v>
      </c>
      <c r="BSA53" s="21">
        <v>5</v>
      </c>
      <c r="BSB53" s="22">
        <v>3</v>
      </c>
      <c r="BSC53" s="23">
        <v>8</v>
      </c>
      <c r="BSD53" s="22">
        <v>3</v>
      </c>
      <c r="BSE53" s="22">
        <v>3</v>
      </c>
      <c r="BSF53" s="46">
        <v>14</v>
      </c>
      <c r="BSJ53" s="21">
        <v>13</v>
      </c>
      <c r="BSK53" s="22">
        <v>4</v>
      </c>
      <c r="BSL53" s="23">
        <v>17</v>
      </c>
      <c r="BSM53" s="22">
        <v>2</v>
      </c>
      <c r="BSN53" s="22">
        <v>1</v>
      </c>
      <c r="BSO53" s="46">
        <v>20</v>
      </c>
      <c r="BSS53" s="21"/>
      <c r="BST53" s="22"/>
      <c r="BSU53" s="23"/>
      <c r="BSV53" s="22"/>
      <c r="BSW53" s="22"/>
      <c r="BSX53" s="46"/>
      <c r="BTB53" s="21">
        <v>5</v>
      </c>
      <c r="BTC53" s="22">
        <v>3</v>
      </c>
      <c r="BTD53" s="23">
        <v>8</v>
      </c>
      <c r="BTE53" s="22">
        <v>0</v>
      </c>
      <c r="BTF53" s="22">
        <v>2</v>
      </c>
      <c r="BTG53" s="46">
        <v>10</v>
      </c>
      <c r="BTK53" s="21">
        <v>21</v>
      </c>
      <c r="BTL53" s="22">
        <v>1</v>
      </c>
      <c r="BTM53" s="23">
        <v>22</v>
      </c>
      <c r="BTN53" s="22">
        <v>5</v>
      </c>
      <c r="BTO53" s="22">
        <v>3</v>
      </c>
      <c r="BTP53" s="46">
        <v>30</v>
      </c>
      <c r="BTT53" s="21">
        <v>10</v>
      </c>
      <c r="BTU53" s="22">
        <v>0</v>
      </c>
      <c r="BTV53" s="23">
        <v>10</v>
      </c>
      <c r="BTW53" s="22">
        <v>3</v>
      </c>
      <c r="BTX53" s="22">
        <v>2</v>
      </c>
      <c r="BTY53" s="46">
        <v>15</v>
      </c>
      <c r="BUC53" s="21">
        <v>19</v>
      </c>
      <c r="BUD53" s="22">
        <v>1</v>
      </c>
      <c r="BUE53" s="23">
        <v>20</v>
      </c>
      <c r="BUF53" s="22">
        <v>2</v>
      </c>
      <c r="BUG53" s="22">
        <v>2</v>
      </c>
      <c r="BUH53" s="46">
        <v>24</v>
      </c>
    </row>
    <row r="54" spans="1:1918">
      <c r="A54" s="20" t="s">
        <v>173</v>
      </c>
      <c r="B54" s="22"/>
      <c r="C54" s="22"/>
      <c r="D54" s="23"/>
      <c r="E54" s="22"/>
      <c r="F54" s="22"/>
      <c r="G54" s="28"/>
      <c r="H54" s="59"/>
      <c r="I54" s="29"/>
      <c r="J54" s="60" t="str">
        <f t="shared" si="2221"/>
        <v/>
      </c>
      <c r="K54" s="22"/>
      <c r="L54" s="22"/>
      <c r="M54" s="23"/>
      <c r="N54" s="22"/>
      <c r="O54" s="22"/>
      <c r="P54" s="28"/>
      <c r="Q54" s="59"/>
      <c r="R54" s="29"/>
      <c r="S54" s="60" t="str">
        <f t="shared" si="2222"/>
        <v/>
      </c>
      <c r="T54" s="22">
        <v>19</v>
      </c>
      <c r="U54" s="22">
        <v>9</v>
      </c>
      <c r="V54" s="23">
        <v>28</v>
      </c>
      <c r="W54" s="22">
        <v>6</v>
      </c>
      <c r="X54" s="22">
        <v>0</v>
      </c>
      <c r="Y54" s="28">
        <v>34</v>
      </c>
      <c r="Z54" s="59"/>
      <c r="AA54" s="29"/>
      <c r="AB54" s="60" t="str">
        <f t="shared" si="2223"/>
        <v/>
      </c>
      <c r="AC54" s="22">
        <v>9</v>
      </c>
      <c r="AD54" s="22">
        <v>2</v>
      </c>
      <c r="AE54" s="23">
        <v>11</v>
      </c>
      <c r="AF54" s="22">
        <v>1</v>
      </c>
      <c r="AG54" s="22">
        <v>1</v>
      </c>
      <c r="AH54" s="28">
        <v>13</v>
      </c>
      <c r="AI54" s="59"/>
      <c r="AJ54" s="29"/>
      <c r="AK54" s="60" t="str">
        <f t="shared" si="2224"/>
        <v/>
      </c>
      <c r="AL54" s="22"/>
      <c r="AM54" s="22"/>
      <c r="AN54" s="23"/>
      <c r="AO54" s="22"/>
      <c r="AP54" s="22"/>
      <c r="AQ54" s="28"/>
      <c r="AR54" s="59"/>
      <c r="AS54" s="29"/>
      <c r="AT54" s="60" t="str">
        <f t="shared" si="2225"/>
        <v/>
      </c>
      <c r="AU54" s="22"/>
      <c r="AV54" s="22"/>
      <c r="AW54" s="23"/>
      <c r="AX54" s="22"/>
      <c r="AY54" s="22"/>
      <c r="AZ54" s="28"/>
      <c r="BA54" s="59"/>
      <c r="BB54" s="29"/>
      <c r="BC54" s="60" t="str">
        <f t="shared" si="2226"/>
        <v/>
      </c>
      <c r="BD54" s="22">
        <v>8</v>
      </c>
      <c r="BE54" s="22">
        <v>13</v>
      </c>
      <c r="BF54" s="23">
        <v>21</v>
      </c>
      <c r="BG54" s="22">
        <v>3</v>
      </c>
      <c r="BH54" s="22">
        <v>1</v>
      </c>
      <c r="BI54" s="28">
        <v>25</v>
      </c>
      <c r="BJ54" s="59"/>
      <c r="BK54" s="29"/>
      <c r="BL54" s="60" t="str">
        <f t="shared" si="2227"/>
        <v/>
      </c>
      <c r="BM54" s="22">
        <v>15</v>
      </c>
      <c r="BN54" s="22">
        <v>7</v>
      </c>
      <c r="BO54" s="23">
        <v>22</v>
      </c>
      <c r="BP54" s="22">
        <v>0</v>
      </c>
      <c r="BQ54" s="22">
        <v>1</v>
      </c>
      <c r="BR54" s="28">
        <v>23</v>
      </c>
      <c r="BS54" s="59"/>
      <c r="BT54" s="29"/>
      <c r="BU54" s="60" t="str">
        <f t="shared" si="2228"/>
        <v/>
      </c>
      <c r="BV54" s="22">
        <v>8</v>
      </c>
      <c r="BW54" s="22">
        <v>5</v>
      </c>
      <c r="BX54" s="23">
        <v>13</v>
      </c>
      <c r="BY54" s="22">
        <v>3</v>
      </c>
      <c r="BZ54" s="22">
        <v>2</v>
      </c>
      <c r="CA54" s="28">
        <v>18</v>
      </c>
      <c r="CB54" s="59"/>
      <c r="CC54" s="29"/>
      <c r="CD54" s="60" t="str">
        <f t="shared" si="2229"/>
        <v/>
      </c>
      <c r="CE54" s="22">
        <v>11</v>
      </c>
      <c r="CF54" s="22">
        <v>7</v>
      </c>
      <c r="CG54" s="23">
        <v>18</v>
      </c>
      <c r="CH54" s="22">
        <v>3</v>
      </c>
      <c r="CI54" s="22">
        <v>1</v>
      </c>
      <c r="CJ54" s="28">
        <v>22</v>
      </c>
      <c r="CK54" s="59"/>
      <c r="CL54" s="29"/>
      <c r="CM54" s="60" t="str">
        <f t="shared" si="2230"/>
        <v/>
      </c>
      <c r="CN54" s="22">
        <v>15</v>
      </c>
      <c r="CO54" s="22">
        <v>3</v>
      </c>
      <c r="CP54" s="23">
        <v>18</v>
      </c>
      <c r="CQ54" s="22">
        <v>1</v>
      </c>
      <c r="CR54" s="22">
        <v>1</v>
      </c>
      <c r="CS54" s="28">
        <v>20</v>
      </c>
      <c r="CT54" s="59"/>
      <c r="CU54" s="29"/>
      <c r="CV54" s="60" t="str">
        <f t="shared" si="2231"/>
        <v/>
      </c>
      <c r="CW54" s="22"/>
      <c r="CX54" s="22"/>
      <c r="CY54" s="23"/>
      <c r="CZ54" s="22"/>
      <c r="DA54" s="22"/>
      <c r="DB54" s="28"/>
      <c r="DC54" s="59"/>
      <c r="DD54" s="29"/>
      <c r="DE54" s="60" t="str">
        <f t="shared" si="2232"/>
        <v/>
      </c>
      <c r="DF54" s="22">
        <v>15</v>
      </c>
      <c r="DG54" s="22">
        <v>4</v>
      </c>
      <c r="DH54" s="23">
        <v>19</v>
      </c>
      <c r="DI54" s="22">
        <v>2</v>
      </c>
      <c r="DJ54" s="22">
        <v>1</v>
      </c>
      <c r="DK54" s="28">
        <v>22</v>
      </c>
      <c r="DL54" s="59"/>
      <c r="DM54" s="29">
        <v>7</v>
      </c>
      <c r="DN54" s="60" t="str">
        <f t="shared" si="2233"/>
        <v/>
      </c>
      <c r="DO54" s="22">
        <v>11</v>
      </c>
      <c r="DP54" s="22">
        <v>4</v>
      </c>
      <c r="DQ54" s="23">
        <v>15</v>
      </c>
      <c r="DR54" s="22">
        <v>8</v>
      </c>
      <c r="DS54" s="22">
        <v>3</v>
      </c>
      <c r="DT54" s="28">
        <v>26</v>
      </c>
      <c r="DU54" s="59"/>
      <c r="DV54" s="29">
        <v>8</v>
      </c>
      <c r="DW54" s="60" t="str">
        <f t="shared" si="2234"/>
        <v/>
      </c>
      <c r="DX54" s="22">
        <v>16</v>
      </c>
      <c r="DY54" s="22">
        <v>8</v>
      </c>
      <c r="DZ54" s="23">
        <v>24</v>
      </c>
      <c r="EA54" s="22">
        <v>2</v>
      </c>
      <c r="EB54" s="22">
        <v>2</v>
      </c>
      <c r="EC54" s="28">
        <v>28</v>
      </c>
      <c r="ED54" s="59"/>
      <c r="EE54" s="29">
        <v>5</v>
      </c>
      <c r="EF54" s="60" t="str">
        <f t="shared" si="2235"/>
        <v/>
      </c>
      <c r="EG54" s="22">
        <v>14</v>
      </c>
      <c r="EH54" s="22">
        <v>8</v>
      </c>
      <c r="EI54" s="23">
        <v>22</v>
      </c>
      <c r="EJ54" s="22">
        <v>10</v>
      </c>
      <c r="EK54" s="22">
        <v>0</v>
      </c>
      <c r="EL54" s="28">
        <v>32</v>
      </c>
      <c r="EM54" s="59"/>
      <c r="EN54" s="29">
        <v>8</v>
      </c>
      <c r="EO54" s="60" t="str">
        <f t="shared" si="2236"/>
        <v/>
      </c>
      <c r="EP54" s="22">
        <v>16</v>
      </c>
      <c r="EQ54" s="22">
        <v>19</v>
      </c>
      <c r="ER54" s="23">
        <v>35</v>
      </c>
      <c r="ES54" s="22">
        <v>3</v>
      </c>
      <c r="ET54" s="22">
        <v>2</v>
      </c>
      <c r="EU54" s="28">
        <v>40</v>
      </c>
      <c r="EV54" s="59"/>
      <c r="EW54" s="29">
        <v>12</v>
      </c>
      <c r="EX54" s="60" t="str">
        <f t="shared" si="2237"/>
        <v/>
      </c>
      <c r="EY54" s="22"/>
      <c r="EZ54" s="22"/>
      <c r="FA54" s="23"/>
      <c r="FB54" s="22"/>
      <c r="FC54" s="22"/>
      <c r="FD54" s="28"/>
      <c r="FE54" s="59"/>
      <c r="FF54" s="29"/>
      <c r="FG54" s="60" t="str">
        <f t="shared" si="2238"/>
        <v/>
      </c>
      <c r="FH54" s="22">
        <v>6</v>
      </c>
      <c r="FI54" s="22">
        <v>3</v>
      </c>
      <c r="FJ54" s="23">
        <v>9</v>
      </c>
      <c r="FK54" s="22">
        <v>0</v>
      </c>
      <c r="FL54" s="22">
        <v>0</v>
      </c>
      <c r="FM54" s="28">
        <v>9</v>
      </c>
      <c r="FN54" s="59"/>
      <c r="FO54" s="29"/>
      <c r="FP54" s="60" t="str">
        <f t="shared" si="2239"/>
        <v/>
      </c>
      <c r="FQ54" s="22">
        <v>9</v>
      </c>
      <c r="FR54" s="22">
        <v>3</v>
      </c>
      <c r="FS54" s="23">
        <v>12</v>
      </c>
      <c r="FT54" s="22">
        <v>5</v>
      </c>
      <c r="FU54" s="22">
        <v>1</v>
      </c>
      <c r="FV54" s="28">
        <v>18</v>
      </c>
      <c r="FW54" s="59"/>
      <c r="FX54" s="29">
        <v>6</v>
      </c>
      <c r="FY54" s="60" t="str">
        <f t="shared" si="2240"/>
        <v/>
      </c>
      <c r="FZ54" s="22">
        <v>12</v>
      </c>
      <c r="GA54" s="22">
        <v>10</v>
      </c>
      <c r="GB54" s="23">
        <v>22</v>
      </c>
      <c r="GC54" s="22">
        <v>2</v>
      </c>
      <c r="GD54" s="22">
        <v>2</v>
      </c>
      <c r="GE54" s="28">
        <v>26</v>
      </c>
      <c r="GF54" s="59"/>
      <c r="GG54" s="29">
        <v>7</v>
      </c>
      <c r="GH54" s="60" t="str">
        <f t="shared" si="2241"/>
        <v/>
      </c>
      <c r="GI54" s="22">
        <v>23</v>
      </c>
      <c r="GJ54" s="22">
        <v>13</v>
      </c>
      <c r="GK54" s="23">
        <v>36</v>
      </c>
      <c r="GL54" s="22">
        <v>7</v>
      </c>
      <c r="GM54" s="22">
        <v>0</v>
      </c>
      <c r="GN54" s="28">
        <v>43</v>
      </c>
      <c r="GO54" s="59"/>
      <c r="GP54" s="29">
        <v>5</v>
      </c>
      <c r="GQ54" s="60" t="str">
        <f t="shared" si="2242"/>
        <v/>
      </c>
      <c r="GR54" s="22"/>
      <c r="GS54" s="22"/>
      <c r="GT54" s="23"/>
      <c r="GU54" s="22"/>
      <c r="GV54" s="22"/>
      <c r="GW54" s="28"/>
      <c r="GX54" s="59"/>
      <c r="GY54" s="29"/>
      <c r="GZ54" s="60" t="str">
        <f t="shared" si="2243"/>
        <v/>
      </c>
      <c r="HA54" s="22"/>
      <c r="HB54" s="22"/>
      <c r="HC54" s="23"/>
      <c r="HD54" s="22"/>
      <c r="HE54" s="22"/>
      <c r="HF54" s="28"/>
      <c r="HG54" s="59"/>
      <c r="HH54" s="29"/>
      <c r="HI54" s="60" t="str">
        <f t="shared" si="2244"/>
        <v/>
      </c>
      <c r="HJ54" s="22">
        <v>1</v>
      </c>
      <c r="HK54" s="22">
        <v>1</v>
      </c>
      <c r="HL54" s="23">
        <v>2</v>
      </c>
      <c r="HM54" s="22">
        <v>4</v>
      </c>
      <c r="HN54" s="22">
        <v>0</v>
      </c>
      <c r="HO54" s="28">
        <v>6</v>
      </c>
      <c r="HP54" s="59"/>
      <c r="HQ54" s="29">
        <v>0</v>
      </c>
      <c r="HR54" s="60" t="str">
        <f t="shared" si="2245"/>
        <v/>
      </c>
      <c r="HS54" s="22">
        <v>7</v>
      </c>
      <c r="HT54" s="22">
        <v>4</v>
      </c>
      <c r="HU54" s="23">
        <v>11</v>
      </c>
      <c r="HV54" s="22">
        <v>0</v>
      </c>
      <c r="HW54" s="22">
        <v>1</v>
      </c>
      <c r="HX54" s="28">
        <v>12</v>
      </c>
      <c r="HY54" s="59"/>
      <c r="HZ54" s="29"/>
      <c r="IA54" s="60" t="str">
        <f t="shared" si="2246"/>
        <v/>
      </c>
      <c r="IB54" s="22">
        <v>6</v>
      </c>
      <c r="IC54" s="22">
        <v>5</v>
      </c>
      <c r="ID54" s="23">
        <v>11</v>
      </c>
      <c r="IE54" s="22">
        <v>5</v>
      </c>
      <c r="IF54" s="22">
        <v>0</v>
      </c>
      <c r="IG54" s="28">
        <v>16</v>
      </c>
      <c r="IH54" s="59"/>
      <c r="II54" s="29">
        <v>1</v>
      </c>
      <c r="IJ54" s="60" t="str">
        <f t="shared" si="2247"/>
        <v/>
      </c>
      <c r="IK54" s="22"/>
      <c r="IL54" s="22"/>
      <c r="IM54" s="23"/>
      <c r="IN54" s="22"/>
      <c r="IO54" s="22"/>
      <c r="IP54" s="28"/>
      <c r="IQ54" s="59"/>
      <c r="IR54" s="29"/>
      <c r="IS54" s="60" t="str">
        <f t="shared" si="2248"/>
        <v/>
      </c>
      <c r="IT54" s="22"/>
      <c r="IU54" s="22"/>
      <c r="IV54" s="23"/>
      <c r="IW54" s="22"/>
      <c r="IX54" s="22"/>
      <c r="IY54" s="28"/>
      <c r="IZ54" s="59"/>
      <c r="JA54" s="29"/>
      <c r="JB54" s="60" t="str">
        <f t="shared" si="2249"/>
        <v/>
      </c>
      <c r="JC54" s="22">
        <v>16</v>
      </c>
      <c r="JD54" s="22">
        <v>12</v>
      </c>
      <c r="JE54" s="23">
        <v>28</v>
      </c>
      <c r="JF54" s="22">
        <v>8</v>
      </c>
      <c r="JG54" s="22">
        <v>2</v>
      </c>
      <c r="JH54" s="28">
        <v>38</v>
      </c>
      <c r="JI54" s="59"/>
      <c r="JJ54" s="29">
        <v>13</v>
      </c>
      <c r="JK54" s="60" t="str">
        <f t="shared" si="2250"/>
        <v/>
      </c>
      <c r="JL54" s="22">
        <v>12</v>
      </c>
      <c r="JM54" s="22">
        <v>5</v>
      </c>
      <c r="JN54" s="23">
        <v>17</v>
      </c>
      <c r="JO54" s="22">
        <v>2</v>
      </c>
      <c r="JP54" s="22">
        <v>2</v>
      </c>
      <c r="JQ54" s="28">
        <v>21</v>
      </c>
      <c r="JR54" s="59"/>
      <c r="JS54" s="29">
        <v>7</v>
      </c>
      <c r="JT54" s="60" t="str">
        <f t="shared" si="2251"/>
        <v/>
      </c>
      <c r="JU54" s="22">
        <v>16</v>
      </c>
      <c r="JV54" s="22">
        <v>8</v>
      </c>
      <c r="JW54" s="23">
        <v>24</v>
      </c>
      <c r="JX54" s="22">
        <v>5</v>
      </c>
      <c r="JY54" s="22">
        <v>1</v>
      </c>
      <c r="JZ54" s="28">
        <v>30</v>
      </c>
      <c r="KA54" s="59"/>
      <c r="KB54" s="29">
        <v>9</v>
      </c>
      <c r="KC54" s="60" t="str">
        <f t="shared" si="2252"/>
        <v/>
      </c>
      <c r="KD54" s="22"/>
      <c r="KE54" s="22"/>
      <c r="KF54" s="23"/>
      <c r="KG54" s="22"/>
      <c r="KH54" s="22"/>
      <c r="KI54" s="28"/>
      <c r="KJ54" s="59"/>
      <c r="KK54" s="29"/>
      <c r="KL54" s="60" t="str">
        <f t="shared" si="2253"/>
        <v/>
      </c>
      <c r="KM54" s="22"/>
      <c r="KN54" s="22"/>
      <c r="KO54" s="23"/>
      <c r="KP54" s="22"/>
      <c r="KQ54" s="22"/>
      <c r="KR54" s="28"/>
      <c r="KS54" s="59"/>
      <c r="KT54" s="29"/>
      <c r="KU54" s="60" t="str">
        <f t="shared" si="2254"/>
        <v/>
      </c>
      <c r="KV54" s="22">
        <v>11</v>
      </c>
      <c r="KW54" s="22">
        <v>9</v>
      </c>
      <c r="KX54" s="23">
        <v>20</v>
      </c>
      <c r="KY54" s="22">
        <v>9</v>
      </c>
      <c r="KZ54" s="22">
        <v>1</v>
      </c>
      <c r="LA54" s="28">
        <v>30</v>
      </c>
      <c r="LB54" s="59"/>
      <c r="LC54" s="29">
        <v>8</v>
      </c>
      <c r="LD54" s="60" t="str">
        <f t="shared" si="2255"/>
        <v/>
      </c>
      <c r="LE54" s="22">
        <v>13</v>
      </c>
      <c r="LF54" s="22">
        <v>6</v>
      </c>
      <c r="LG54" s="23">
        <v>19</v>
      </c>
      <c r="LH54" s="22">
        <v>5</v>
      </c>
      <c r="LI54" s="22">
        <v>0</v>
      </c>
      <c r="LJ54" s="28">
        <v>24</v>
      </c>
      <c r="LK54" s="59"/>
      <c r="LL54" s="29">
        <v>10</v>
      </c>
      <c r="LM54" s="60" t="str">
        <f t="shared" si="2256"/>
        <v/>
      </c>
      <c r="LN54" s="22">
        <v>9</v>
      </c>
      <c r="LO54" s="22">
        <v>6</v>
      </c>
      <c r="LP54" s="23">
        <v>15</v>
      </c>
      <c r="LQ54" s="22">
        <v>1</v>
      </c>
      <c r="LR54" s="22">
        <v>3</v>
      </c>
      <c r="LS54" s="28">
        <v>19</v>
      </c>
      <c r="LT54" s="59"/>
      <c r="LU54" s="29">
        <v>5</v>
      </c>
      <c r="LV54" s="60" t="str">
        <f t="shared" si="2257"/>
        <v/>
      </c>
      <c r="LW54" s="22">
        <v>4</v>
      </c>
      <c r="LX54" s="22">
        <v>7</v>
      </c>
      <c r="LY54" s="23">
        <v>11</v>
      </c>
      <c r="LZ54" s="22">
        <v>5</v>
      </c>
      <c r="MA54" s="22">
        <v>2</v>
      </c>
      <c r="MB54" s="28">
        <v>18</v>
      </c>
      <c r="MC54" s="59"/>
      <c r="MD54" s="29">
        <v>3</v>
      </c>
      <c r="ME54" s="60" t="str">
        <f t="shared" si="2258"/>
        <v/>
      </c>
      <c r="MF54" s="22">
        <v>15</v>
      </c>
      <c r="MG54" s="22">
        <v>8</v>
      </c>
      <c r="MH54" s="23">
        <v>23</v>
      </c>
      <c r="MI54" s="22">
        <v>3</v>
      </c>
      <c r="MJ54" s="22">
        <v>0</v>
      </c>
      <c r="MK54" s="28">
        <v>26</v>
      </c>
      <c r="ML54" s="59"/>
      <c r="MM54" s="29">
        <v>3</v>
      </c>
      <c r="MN54" s="60" t="str">
        <f t="shared" si="2259"/>
        <v/>
      </c>
      <c r="MO54" s="22"/>
      <c r="MP54" s="22"/>
      <c r="MQ54" s="23"/>
      <c r="MR54" s="22"/>
      <c r="MS54" s="22"/>
      <c r="MT54" s="28"/>
      <c r="MU54" s="59"/>
      <c r="MV54" s="29"/>
      <c r="MW54" s="60" t="str">
        <f t="shared" si="2260"/>
        <v/>
      </c>
      <c r="MX54" s="22">
        <v>12</v>
      </c>
      <c r="MY54" s="22">
        <v>2</v>
      </c>
      <c r="MZ54" s="23">
        <v>14</v>
      </c>
      <c r="NA54" s="22">
        <v>3</v>
      </c>
      <c r="NB54" s="22">
        <v>0</v>
      </c>
      <c r="NC54" s="28">
        <v>17</v>
      </c>
      <c r="ND54" s="59"/>
      <c r="NE54" s="29">
        <v>6</v>
      </c>
      <c r="NF54" s="60"/>
      <c r="NG54" s="22"/>
      <c r="NH54" s="22"/>
      <c r="NI54" s="23"/>
      <c r="NJ54" s="22"/>
      <c r="NK54" s="22"/>
      <c r="NL54" s="28"/>
      <c r="NM54" s="59"/>
      <c r="NN54" s="29"/>
      <c r="NO54" s="60" t="str">
        <f t="shared" si="2261"/>
        <v/>
      </c>
      <c r="NP54" s="22">
        <v>9</v>
      </c>
      <c r="NQ54" s="22">
        <v>6</v>
      </c>
      <c r="NR54" s="23">
        <v>15</v>
      </c>
      <c r="NS54" s="22">
        <v>6</v>
      </c>
      <c r="NT54" s="22">
        <v>0</v>
      </c>
      <c r="NU54" s="28">
        <v>21</v>
      </c>
      <c r="NV54" s="59"/>
      <c r="NW54" s="29">
        <v>2</v>
      </c>
      <c r="NX54" s="60" t="str">
        <f t="shared" si="2262"/>
        <v/>
      </c>
      <c r="NY54" s="22">
        <v>2</v>
      </c>
      <c r="NZ54" s="22">
        <v>5</v>
      </c>
      <c r="OA54" s="23">
        <v>7</v>
      </c>
      <c r="OB54" s="22">
        <v>4</v>
      </c>
      <c r="OC54" s="22">
        <v>1</v>
      </c>
      <c r="OD54" s="28">
        <v>12</v>
      </c>
      <c r="OE54" s="59"/>
      <c r="OF54" s="29">
        <v>4</v>
      </c>
      <c r="OG54" s="60" t="str">
        <f t="shared" si="2263"/>
        <v/>
      </c>
      <c r="OH54" s="22">
        <v>12</v>
      </c>
      <c r="OI54" s="22">
        <v>6</v>
      </c>
      <c r="OJ54" s="23">
        <v>18</v>
      </c>
      <c r="OK54" s="22">
        <v>2</v>
      </c>
      <c r="OL54" s="22">
        <v>0</v>
      </c>
      <c r="OM54" s="28">
        <v>20</v>
      </c>
      <c r="ON54" s="59"/>
      <c r="OO54" s="29">
        <v>9</v>
      </c>
      <c r="OP54" s="60" t="str">
        <f t="shared" si="2264"/>
        <v/>
      </c>
      <c r="OQ54" s="22">
        <v>14</v>
      </c>
      <c r="OR54" s="22">
        <v>2</v>
      </c>
      <c r="OS54" s="23">
        <v>16</v>
      </c>
      <c r="OT54" s="22">
        <v>9</v>
      </c>
      <c r="OU54" s="22">
        <v>1</v>
      </c>
      <c r="OV54" s="28">
        <v>26</v>
      </c>
      <c r="OW54" s="59"/>
      <c r="OX54" s="29">
        <v>20</v>
      </c>
      <c r="OY54" s="60" t="str">
        <f t="shared" si="2265"/>
        <v/>
      </c>
      <c r="OZ54" s="22"/>
      <c r="PA54" s="22"/>
      <c r="PB54" s="23"/>
      <c r="PC54" s="22"/>
      <c r="PD54" s="22"/>
      <c r="PE54" s="28"/>
      <c r="PF54" s="59"/>
      <c r="PG54" s="29"/>
      <c r="PH54" s="60" t="s">
        <v>250</v>
      </c>
      <c r="PI54" s="22"/>
      <c r="PJ54" s="22"/>
      <c r="PK54" s="23"/>
      <c r="PL54" s="22"/>
      <c r="PM54" s="22"/>
      <c r="PN54" s="28"/>
      <c r="PO54" s="59"/>
      <c r="PP54" s="29"/>
      <c r="PQ54" s="60" t="str">
        <f t="shared" si="2266"/>
        <v/>
      </c>
      <c r="PR54" s="22">
        <v>14</v>
      </c>
      <c r="PS54" s="22">
        <v>5</v>
      </c>
      <c r="PT54" s="23">
        <v>19</v>
      </c>
      <c r="PU54" s="22">
        <v>6</v>
      </c>
      <c r="PV54" s="22">
        <v>2</v>
      </c>
      <c r="PW54" s="28">
        <v>27</v>
      </c>
      <c r="PX54" s="59"/>
      <c r="PY54" s="29">
        <v>11</v>
      </c>
      <c r="PZ54" s="60" t="str">
        <f t="shared" si="2267"/>
        <v/>
      </c>
      <c r="QA54" s="22">
        <v>3</v>
      </c>
      <c r="QB54" s="22">
        <v>4</v>
      </c>
      <c r="QC54" s="23">
        <v>7</v>
      </c>
      <c r="QD54" s="22">
        <v>1</v>
      </c>
      <c r="QE54" s="22">
        <v>0</v>
      </c>
      <c r="QF54" s="28">
        <v>8</v>
      </c>
      <c r="QG54" s="59"/>
      <c r="QH54" s="29">
        <v>0</v>
      </c>
      <c r="QI54" s="60" t="str">
        <f t="shared" si="2268"/>
        <v/>
      </c>
      <c r="QJ54" s="22">
        <v>4</v>
      </c>
      <c r="QK54" s="22">
        <v>6</v>
      </c>
      <c r="QL54" s="23">
        <v>10</v>
      </c>
      <c r="QM54" s="22">
        <v>2</v>
      </c>
      <c r="QN54" s="22">
        <v>0</v>
      </c>
      <c r="QO54" s="28">
        <v>12</v>
      </c>
      <c r="QP54" s="59"/>
      <c r="QQ54" s="29">
        <v>0</v>
      </c>
      <c r="QR54" s="60" t="str">
        <f t="shared" si="2269"/>
        <v/>
      </c>
      <c r="QS54" s="22">
        <v>16</v>
      </c>
      <c r="QT54" s="22">
        <v>7</v>
      </c>
      <c r="QU54" s="23">
        <v>23</v>
      </c>
      <c r="QV54" s="22">
        <v>4</v>
      </c>
      <c r="QW54" s="22">
        <v>1</v>
      </c>
      <c r="QX54" s="28">
        <v>28</v>
      </c>
      <c r="QY54" s="59"/>
      <c r="QZ54" s="29"/>
      <c r="RA54" s="60" t="str">
        <f t="shared" si="2270"/>
        <v/>
      </c>
      <c r="RB54" s="22">
        <v>9</v>
      </c>
      <c r="RC54" s="22">
        <v>7</v>
      </c>
      <c r="RD54" s="23">
        <v>16</v>
      </c>
      <c r="RE54" s="22">
        <v>3</v>
      </c>
      <c r="RF54" s="22">
        <v>2</v>
      </c>
      <c r="RG54" s="28">
        <v>21</v>
      </c>
      <c r="RH54" s="59"/>
      <c r="RI54" s="29">
        <v>11</v>
      </c>
      <c r="RJ54" s="60" t="str">
        <f t="shared" si="2271"/>
        <v/>
      </c>
      <c r="RK54" s="22"/>
      <c r="RL54" s="22"/>
      <c r="RM54" s="23"/>
      <c r="RN54" s="22"/>
      <c r="RO54" s="22"/>
      <c r="RP54" s="28"/>
      <c r="RQ54" s="59"/>
      <c r="RR54" s="29"/>
      <c r="RS54" s="60" t="str">
        <f t="shared" si="2272"/>
        <v/>
      </c>
      <c r="RT54" s="22">
        <v>6</v>
      </c>
      <c r="RU54" s="22">
        <v>2</v>
      </c>
      <c r="RV54" s="23">
        <v>8</v>
      </c>
      <c r="RW54" s="22">
        <v>3</v>
      </c>
      <c r="RX54" s="22">
        <v>0</v>
      </c>
      <c r="RY54" s="28">
        <v>11</v>
      </c>
      <c r="RZ54" s="59"/>
      <c r="SA54" s="29">
        <v>5</v>
      </c>
      <c r="SB54" s="60" t="str">
        <f t="shared" si="2273"/>
        <v/>
      </c>
      <c r="SC54" s="22">
        <v>7</v>
      </c>
      <c r="SD54" s="22">
        <v>4</v>
      </c>
      <c r="SE54" s="23">
        <v>11</v>
      </c>
      <c r="SF54" s="22">
        <v>0</v>
      </c>
      <c r="SG54" s="22">
        <v>0</v>
      </c>
      <c r="SH54" s="28">
        <v>11</v>
      </c>
      <c r="SI54" s="59"/>
      <c r="SJ54" s="29">
        <v>6</v>
      </c>
      <c r="SK54" s="60" t="str">
        <f t="shared" si="2274"/>
        <v/>
      </c>
      <c r="SL54" s="22"/>
      <c r="SM54" s="22"/>
      <c r="SN54" s="23"/>
      <c r="SO54" s="22"/>
      <c r="SP54" s="22"/>
      <c r="SQ54" s="28"/>
      <c r="SR54" s="59"/>
      <c r="SS54" s="29"/>
      <c r="ST54" s="60" t="str">
        <f t="shared" si="2275"/>
        <v/>
      </c>
      <c r="SU54" s="22">
        <v>11</v>
      </c>
      <c r="SV54" s="22">
        <v>14</v>
      </c>
      <c r="SW54" s="23">
        <v>25</v>
      </c>
      <c r="SX54" s="22">
        <v>8</v>
      </c>
      <c r="SY54" s="22">
        <v>1</v>
      </c>
      <c r="SZ54" s="28">
        <v>34</v>
      </c>
      <c r="TA54" s="59"/>
      <c r="TB54" s="29">
        <v>9</v>
      </c>
      <c r="TC54" s="60" t="str">
        <f t="shared" si="2276"/>
        <v/>
      </c>
      <c r="TD54" s="22">
        <v>19</v>
      </c>
      <c r="TE54" s="22">
        <v>9</v>
      </c>
      <c r="TF54" s="23">
        <v>28</v>
      </c>
      <c r="TG54" s="22">
        <v>15</v>
      </c>
      <c r="TH54" s="22">
        <v>1</v>
      </c>
      <c r="TI54" s="28">
        <v>44</v>
      </c>
      <c r="TJ54" s="59"/>
      <c r="TK54" s="29">
        <v>13</v>
      </c>
      <c r="TL54" s="60" t="str">
        <f t="shared" si="2277"/>
        <v/>
      </c>
      <c r="TM54" s="22"/>
      <c r="TN54" s="22"/>
      <c r="TO54" s="23"/>
      <c r="TP54" s="22"/>
      <c r="TQ54" s="22"/>
      <c r="TR54" s="28"/>
      <c r="TS54" s="59"/>
      <c r="TT54" s="29"/>
      <c r="TU54" s="60" t="str">
        <f t="shared" si="2278"/>
        <v/>
      </c>
      <c r="TV54" s="22"/>
      <c r="TW54" s="22"/>
      <c r="TX54" s="23"/>
      <c r="TY54" s="22"/>
      <c r="TZ54" s="22"/>
      <c r="UA54" s="28"/>
      <c r="UB54" s="59"/>
      <c r="UC54" s="29"/>
      <c r="UD54" s="60" t="str">
        <f t="shared" si="2279"/>
        <v/>
      </c>
      <c r="UE54" s="22"/>
      <c r="UF54" s="22"/>
      <c r="UG54" s="23"/>
      <c r="UH54" s="22"/>
      <c r="UI54" s="22"/>
      <c r="UJ54" s="28"/>
      <c r="UK54" s="59"/>
      <c r="UL54" s="29"/>
      <c r="UM54" s="60" t="str">
        <f t="shared" si="2280"/>
        <v/>
      </c>
      <c r="UN54" s="22">
        <v>13</v>
      </c>
      <c r="UO54" s="22">
        <v>7</v>
      </c>
      <c r="UP54" s="23">
        <v>20</v>
      </c>
      <c r="UQ54" s="22">
        <v>2</v>
      </c>
      <c r="UR54" s="22">
        <v>2</v>
      </c>
      <c r="US54" s="28">
        <v>24</v>
      </c>
      <c r="UT54" s="59"/>
      <c r="UU54" s="29">
        <v>3</v>
      </c>
      <c r="UV54" s="60" t="str">
        <f t="shared" si="2281"/>
        <v/>
      </c>
      <c r="UW54" s="22">
        <v>19</v>
      </c>
      <c r="UX54" s="22">
        <v>11</v>
      </c>
      <c r="UY54" s="23">
        <v>30</v>
      </c>
      <c r="UZ54" s="22">
        <v>4</v>
      </c>
      <c r="VA54" s="22">
        <v>0</v>
      </c>
      <c r="VB54" s="28">
        <v>34</v>
      </c>
      <c r="VC54" s="59"/>
      <c r="VD54" s="29">
        <v>12</v>
      </c>
      <c r="VE54" s="60" t="str">
        <f t="shared" si="2282"/>
        <v/>
      </c>
      <c r="VF54" s="22">
        <v>11</v>
      </c>
      <c r="VG54" s="22">
        <v>3</v>
      </c>
      <c r="VH54" s="23">
        <v>14</v>
      </c>
      <c r="VI54" s="22">
        <v>9</v>
      </c>
      <c r="VJ54" s="22">
        <v>0</v>
      </c>
      <c r="VK54" s="28">
        <v>23</v>
      </c>
      <c r="VL54" s="59"/>
      <c r="VM54" s="29">
        <v>5</v>
      </c>
      <c r="VN54" s="60" t="str">
        <f t="shared" si="2283"/>
        <v/>
      </c>
      <c r="VO54" s="22">
        <v>10</v>
      </c>
      <c r="VP54" s="22">
        <v>6</v>
      </c>
      <c r="VQ54" s="23">
        <v>16</v>
      </c>
      <c r="VR54" s="22">
        <v>6</v>
      </c>
      <c r="VS54" s="22">
        <v>1</v>
      </c>
      <c r="VT54" s="28">
        <v>23</v>
      </c>
      <c r="VU54" s="59"/>
      <c r="VV54" s="29">
        <v>8</v>
      </c>
      <c r="VW54" s="60" t="str">
        <f t="shared" si="2284"/>
        <v/>
      </c>
      <c r="VX54" s="22">
        <v>11</v>
      </c>
      <c r="VY54" s="22">
        <v>4</v>
      </c>
      <c r="VZ54" s="23">
        <v>15</v>
      </c>
      <c r="WA54" s="22">
        <v>6</v>
      </c>
      <c r="WB54" s="22">
        <v>2</v>
      </c>
      <c r="WC54" s="28">
        <v>23</v>
      </c>
      <c r="WD54" s="59"/>
      <c r="WE54" s="29">
        <v>3</v>
      </c>
      <c r="WF54" s="60" t="str">
        <f t="shared" si="2285"/>
        <v/>
      </c>
      <c r="WG54" s="22"/>
      <c r="WH54" s="22"/>
      <c r="WI54" s="23"/>
      <c r="WJ54" s="22"/>
      <c r="WK54" s="22"/>
      <c r="WL54" s="28"/>
      <c r="WM54" s="59"/>
      <c r="WN54" s="29"/>
      <c r="WO54" s="60" t="str">
        <f t="shared" si="2286"/>
        <v/>
      </c>
      <c r="WP54" s="22">
        <v>10</v>
      </c>
      <c r="WQ54" s="22">
        <v>7</v>
      </c>
      <c r="WR54" s="23">
        <v>17</v>
      </c>
      <c r="WS54" s="22">
        <v>4</v>
      </c>
      <c r="WT54" s="22">
        <v>1</v>
      </c>
      <c r="WU54" s="28">
        <v>22</v>
      </c>
      <c r="WV54" s="59"/>
      <c r="WW54" s="29">
        <v>6</v>
      </c>
      <c r="WX54" s="60" t="str">
        <f t="shared" si="2287"/>
        <v/>
      </c>
      <c r="WY54" s="22"/>
      <c r="WZ54" s="22"/>
      <c r="XA54" s="23"/>
      <c r="XB54" s="22"/>
      <c r="XC54" s="22"/>
      <c r="XD54" s="28"/>
      <c r="XE54" s="59"/>
      <c r="XF54" s="29"/>
      <c r="XG54" s="60" t="str">
        <f t="shared" si="2288"/>
        <v/>
      </c>
      <c r="XH54" s="22">
        <v>10</v>
      </c>
      <c r="XI54" s="22">
        <v>5</v>
      </c>
      <c r="XJ54" s="23">
        <v>15</v>
      </c>
      <c r="XK54" s="22">
        <v>4</v>
      </c>
      <c r="XL54" s="22">
        <v>0</v>
      </c>
      <c r="XM54" s="28">
        <v>19</v>
      </c>
      <c r="XN54" s="59"/>
      <c r="XO54" s="29">
        <v>3</v>
      </c>
      <c r="XP54" s="60" t="str">
        <f t="shared" si="2289"/>
        <v/>
      </c>
      <c r="XQ54" s="22">
        <v>11</v>
      </c>
      <c r="XR54" s="22">
        <v>9</v>
      </c>
      <c r="XS54" s="23">
        <v>20</v>
      </c>
      <c r="XT54" s="22">
        <v>5</v>
      </c>
      <c r="XU54" s="22">
        <v>1</v>
      </c>
      <c r="XV54" s="28">
        <v>26</v>
      </c>
      <c r="XW54" s="59"/>
      <c r="XX54" s="29">
        <v>4</v>
      </c>
      <c r="XY54" s="60" t="str">
        <f t="shared" si="2290"/>
        <v/>
      </c>
      <c r="XZ54" s="22">
        <v>9</v>
      </c>
      <c r="YA54" s="22">
        <v>7</v>
      </c>
      <c r="YB54" s="23">
        <v>16</v>
      </c>
      <c r="YC54" s="22">
        <v>1</v>
      </c>
      <c r="YD54" s="22">
        <v>1</v>
      </c>
      <c r="YE54" s="28">
        <v>18</v>
      </c>
      <c r="YF54" s="59"/>
      <c r="YG54" s="29">
        <v>2</v>
      </c>
      <c r="YH54" s="60" t="str">
        <f t="shared" si="2291"/>
        <v/>
      </c>
      <c r="YI54" s="22">
        <v>13</v>
      </c>
      <c r="YJ54" s="22">
        <v>8</v>
      </c>
      <c r="YK54" s="23">
        <v>21</v>
      </c>
      <c r="YL54" s="22">
        <v>2</v>
      </c>
      <c r="YM54" s="22">
        <v>1</v>
      </c>
      <c r="YN54" s="28">
        <v>24</v>
      </c>
      <c r="YO54" s="59"/>
      <c r="YP54" s="29">
        <v>5</v>
      </c>
      <c r="YQ54" s="60" t="str">
        <f t="shared" si="2292"/>
        <v/>
      </c>
      <c r="YR54" s="22">
        <v>1</v>
      </c>
      <c r="YS54" s="22">
        <v>0</v>
      </c>
      <c r="YT54" s="23">
        <v>1</v>
      </c>
      <c r="YU54" s="22">
        <v>0</v>
      </c>
      <c r="YV54" s="22">
        <v>0</v>
      </c>
      <c r="YW54" s="28">
        <v>1</v>
      </c>
      <c r="YX54" s="59"/>
      <c r="YY54" s="29"/>
      <c r="YZ54" s="60" t="str">
        <f t="shared" si="2293"/>
        <v/>
      </c>
      <c r="ZA54" s="22"/>
      <c r="ZB54" s="22"/>
      <c r="ZC54" s="23"/>
      <c r="ZD54" s="22"/>
      <c r="ZE54" s="22"/>
      <c r="ZF54" s="28"/>
      <c r="ZG54" s="59"/>
      <c r="ZH54" s="29"/>
      <c r="ZI54" s="60" t="str">
        <f t="shared" si="2294"/>
        <v/>
      </c>
      <c r="ZJ54" s="22"/>
      <c r="ZK54" s="22"/>
      <c r="ZL54" s="23"/>
      <c r="ZM54" s="22"/>
      <c r="ZN54" s="22"/>
      <c r="ZO54" s="28"/>
      <c r="ZP54" s="59"/>
      <c r="ZQ54" s="29">
        <v>0</v>
      </c>
      <c r="ZR54" s="60" t="str">
        <f t="shared" si="2295"/>
        <v/>
      </c>
      <c r="ZS54" s="22"/>
      <c r="ZT54" s="22"/>
      <c r="ZU54" s="23"/>
      <c r="ZV54" s="22"/>
      <c r="ZW54" s="22"/>
      <c r="ZX54" s="28"/>
      <c r="ZY54" s="59"/>
      <c r="ZZ54" s="29">
        <v>0</v>
      </c>
      <c r="AAA54" s="60" t="str">
        <f t="shared" si="2296"/>
        <v/>
      </c>
      <c r="AAB54" s="22">
        <v>18</v>
      </c>
      <c r="AAC54" s="22">
        <v>6</v>
      </c>
      <c r="AAD54" s="23">
        <v>24</v>
      </c>
      <c r="AAE54" s="22">
        <v>5</v>
      </c>
      <c r="AAF54" s="22">
        <v>1</v>
      </c>
      <c r="AAG54" s="28">
        <v>30</v>
      </c>
      <c r="AAH54" s="59"/>
      <c r="AAI54" s="29">
        <v>2</v>
      </c>
      <c r="AAJ54" s="60" t="str">
        <f t="shared" si="2297"/>
        <v/>
      </c>
      <c r="AAK54" s="22">
        <v>30</v>
      </c>
      <c r="AAL54" s="22">
        <v>4</v>
      </c>
      <c r="AAM54" s="23">
        <v>34</v>
      </c>
      <c r="AAN54" s="22">
        <v>3</v>
      </c>
      <c r="AAO54" s="22">
        <v>0</v>
      </c>
      <c r="AAP54" s="28">
        <v>37</v>
      </c>
      <c r="AAQ54" s="59"/>
      <c r="AAR54" s="29">
        <v>3</v>
      </c>
      <c r="AAS54" s="60" t="str">
        <f t="shared" si="2298"/>
        <v/>
      </c>
      <c r="AAT54" s="22">
        <v>10</v>
      </c>
      <c r="AAU54" s="22">
        <v>5</v>
      </c>
      <c r="AAV54" s="23">
        <v>15</v>
      </c>
      <c r="AAW54" s="22">
        <v>5</v>
      </c>
      <c r="AAX54" s="22">
        <v>2</v>
      </c>
      <c r="AAY54" s="28">
        <v>22</v>
      </c>
      <c r="AAZ54" s="59"/>
      <c r="ABA54" s="29">
        <v>5</v>
      </c>
      <c r="ABB54" s="60" t="str">
        <f t="shared" si="2299"/>
        <v/>
      </c>
      <c r="ABC54" s="22"/>
      <c r="ABD54" s="22"/>
      <c r="ABE54" s="23"/>
      <c r="ABF54" s="22"/>
      <c r="ABG54" s="22"/>
      <c r="ABH54" s="28"/>
      <c r="ABI54" s="59"/>
      <c r="ABJ54" s="29"/>
      <c r="ABK54" s="60" t="str">
        <f t="shared" si="2300"/>
        <v/>
      </c>
      <c r="ABL54" s="22"/>
      <c r="ABM54" s="22"/>
      <c r="ABN54" s="23"/>
      <c r="ABO54" s="22"/>
      <c r="ABP54" s="22"/>
      <c r="ABQ54" s="28"/>
      <c r="ABR54" s="59"/>
      <c r="ABS54" s="29"/>
      <c r="ABT54" s="60" t="str">
        <f t="shared" si="2301"/>
        <v/>
      </c>
      <c r="ABU54" s="22">
        <v>5</v>
      </c>
      <c r="ABV54" s="22">
        <v>5</v>
      </c>
      <c r="ABW54" s="23">
        <v>10</v>
      </c>
      <c r="ABX54" s="22">
        <v>3</v>
      </c>
      <c r="ABY54" s="22">
        <v>1</v>
      </c>
      <c r="ABZ54" s="28">
        <v>14</v>
      </c>
      <c r="ACA54" s="59"/>
      <c r="ACB54" s="29">
        <v>4</v>
      </c>
      <c r="ACC54" s="60" t="str">
        <f t="shared" si="2302"/>
        <v/>
      </c>
      <c r="ACD54" s="22">
        <v>7</v>
      </c>
      <c r="ACE54" s="22">
        <v>7</v>
      </c>
      <c r="ACF54" s="23">
        <v>14</v>
      </c>
      <c r="ACG54" s="22">
        <v>1</v>
      </c>
      <c r="ACH54" s="22">
        <v>2</v>
      </c>
      <c r="ACI54" s="28">
        <v>17</v>
      </c>
      <c r="ACJ54" s="59"/>
      <c r="ACK54" s="29">
        <v>11</v>
      </c>
      <c r="ACL54" s="60" t="str">
        <f t="shared" si="2303"/>
        <v/>
      </c>
      <c r="ACM54" s="22">
        <v>7</v>
      </c>
      <c r="ACN54" s="22">
        <v>8</v>
      </c>
      <c r="ACO54" s="23">
        <v>15</v>
      </c>
      <c r="ACP54" s="22">
        <v>6</v>
      </c>
      <c r="ACQ54" s="22">
        <v>3</v>
      </c>
      <c r="ACR54" s="28">
        <v>24</v>
      </c>
      <c r="ACS54" s="59"/>
      <c r="ACT54" s="29"/>
      <c r="ACU54" s="60" t="str">
        <f t="shared" si="2304"/>
        <v/>
      </c>
      <c r="ACV54" s="22">
        <v>15</v>
      </c>
      <c r="ACW54" s="22">
        <v>11</v>
      </c>
      <c r="ACX54" s="23">
        <v>26</v>
      </c>
      <c r="ACY54" s="22">
        <v>4</v>
      </c>
      <c r="ACZ54" s="22">
        <v>0</v>
      </c>
      <c r="ADA54" s="28">
        <v>30</v>
      </c>
      <c r="ADB54" s="59"/>
      <c r="ADC54" s="29">
        <v>5</v>
      </c>
      <c r="ADD54" s="60" t="str">
        <f t="shared" si="2305"/>
        <v/>
      </c>
      <c r="ADE54" s="22">
        <v>10</v>
      </c>
      <c r="ADF54" s="22">
        <v>9</v>
      </c>
      <c r="ADG54" s="23">
        <v>19</v>
      </c>
      <c r="ADH54" s="22">
        <v>6</v>
      </c>
      <c r="ADI54" s="22">
        <v>2</v>
      </c>
      <c r="ADJ54" s="28">
        <v>27</v>
      </c>
      <c r="ADK54" s="59"/>
      <c r="ADL54" s="29">
        <v>10</v>
      </c>
      <c r="ADM54" s="60" t="str">
        <f t="shared" si="2306"/>
        <v/>
      </c>
      <c r="ADN54" s="22"/>
      <c r="ADO54" s="22"/>
      <c r="ADP54" s="23"/>
      <c r="ADQ54" s="22"/>
      <c r="ADR54" s="22"/>
      <c r="ADS54" s="28"/>
      <c r="ADT54" s="59"/>
      <c r="ADU54" s="29"/>
      <c r="ADV54" s="60" t="str">
        <f t="shared" si="2174"/>
        <v/>
      </c>
      <c r="ADW54" s="22"/>
      <c r="ADX54" s="22"/>
      <c r="ADY54" s="23"/>
      <c r="ADZ54" s="22"/>
      <c r="AEA54" s="22"/>
      <c r="AEB54" s="28"/>
      <c r="AEC54" s="59"/>
      <c r="AED54" s="29"/>
      <c r="AEE54" s="60" t="str">
        <f t="shared" si="2175"/>
        <v/>
      </c>
      <c r="AEF54" s="22">
        <v>12</v>
      </c>
      <c r="AEG54" s="22">
        <v>14</v>
      </c>
      <c r="AEH54" s="23">
        <v>26</v>
      </c>
      <c r="AEI54" s="22">
        <v>4</v>
      </c>
      <c r="AEJ54" s="22">
        <v>1</v>
      </c>
      <c r="AEK54" s="28">
        <v>31</v>
      </c>
      <c r="AEL54" s="59"/>
      <c r="AEM54" s="29">
        <v>5</v>
      </c>
      <c r="AEN54" s="60" t="str">
        <f t="shared" si="2176"/>
        <v/>
      </c>
      <c r="AEO54" s="22">
        <v>5</v>
      </c>
      <c r="AEP54" s="22">
        <v>8</v>
      </c>
      <c r="AEQ54" s="23">
        <v>13</v>
      </c>
      <c r="AER54" s="22">
        <v>2</v>
      </c>
      <c r="AES54" s="22">
        <v>1</v>
      </c>
      <c r="AET54" s="28">
        <v>16</v>
      </c>
      <c r="AEU54" s="59"/>
      <c r="AEV54" s="29">
        <v>6</v>
      </c>
      <c r="AEW54" s="60" t="str">
        <f t="shared" si="2177"/>
        <v/>
      </c>
      <c r="AEX54" s="22">
        <v>7</v>
      </c>
      <c r="AEY54" s="22">
        <v>11</v>
      </c>
      <c r="AEZ54" s="23">
        <v>18</v>
      </c>
      <c r="AFA54" s="22">
        <v>4</v>
      </c>
      <c r="AFB54" s="22">
        <v>0</v>
      </c>
      <c r="AFC54" s="28">
        <v>22</v>
      </c>
      <c r="AFD54" s="59"/>
      <c r="AFE54" s="29">
        <v>8</v>
      </c>
      <c r="AFF54" s="60" t="str">
        <f t="shared" si="2178"/>
        <v/>
      </c>
      <c r="AFG54" s="22">
        <v>8</v>
      </c>
      <c r="AFH54" s="22">
        <v>13</v>
      </c>
      <c r="AFI54" s="23">
        <v>21</v>
      </c>
      <c r="AFJ54" s="22">
        <v>7</v>
      </c>
      <c r="AFK54" s="22">
        <v>1</v>
      </c>
      <c r="AFL54" s="28">
        <v>29</v>
      </c>
      <c r="AFM54" s="59"/>
      <c r="AFN54" s="29">
        <v>12</v>
      </c>
      <c r="AFO54" s="60" t="str">
        <f t="shared" si="2179"/>
        <v/>
      </c>
      <c r="AFP54" s="22">
        <v>11</v>
      </c>
      <c r="AFQ54" s="22">
        <v>10</v>
      </c>
      <c r="AFR54" s="23">
        <v>21</v>
      </c>
      <c r="AFS54" s="22">
        <v>7</v>
      </c>
      <c r="AFT54" s="22">
        <v>1</v>
      </c>
      <c r="AFU54" s="28">
        <v>29</v>
      </c>
      <c r="AFV54" s="59"/>
      <c r="AFW54" s="29">
        <v>6</v>
      </c>
      <c r="AFX54" s="60" t="str">
        <f t="shared" si="2180"/>
        <v/>
      </c>
      <c r="AFY54" s="22"/>
      <c r="AFZ54" s="22"/>
      <c r="AGA54" s="23"/>
      <c r="AGB54" s="22"/>
      <c r="AGC54" s="22"/>
      <c r="AGD54" s="28"/>
      <c r="AGE54" s="59"/>
      <c r="AGF54" s="29"/>
      <c r="AGG54" s="60" t="str">
        <f t="shared" si="2181"/>
        <v/>
      </c>
      <c r="AGH54" s="22">
        <v>4</v>
      </c>
      <c r="AGI54" s="22">
        <v>3</v>
      </c>
      <c r="AGJ54" s="23">
        <v>7</v>
      </c>
      <c r="AGK54" s="22">
        <v>2</v>
      </c>
      <c r="AGL54" s="22">
        <v>0</v>
      </c>
      <c r="AGM54" s="28">
        <v>9</v>
      </c>
      <c r="AGN54" s="59"/>
      <c r="AGO54" s="29">
        <v>0</v>
      </c>
      <c r="AGP54" s="60" t="str">
        <f t="shared" si="2182"/>
        <v/>
      </c>
      <c r="AGQ54" s="22">
        <v>11</v>
      </c>
      <c r="AGR54" s="22">
        <v>4</v>
      </c>
      <c r="AGS54" s="23">
        <v>15</v>
      </c>
      <c r="AGT54" s="22">
        <v>3</v>
      </c>
      <c r="AGU54" s="22">
        <v>1</v>
      </c>
      <c r="AGV54" s="28">
        <v>19</v>
      </c>
      <c r="AGW54" s="59"/>
      <c r="AGX54" s="29">
        <v>2</v>
      </c>
      <c r="AGY54" s="60" t="str">
        <f t="shared" si="2183"/>
        <v/>
      </c>
      <c r="AGZ54" s="22">
        <v>9</v>
      </c>
      <c r="AHA54" s="22">
        <v>4</v>
      </c>
      <c r="AHB54" s="23">
        <v>13</v>
      </c>
      <c r="AHC54" s="22">
        <v>6</v>
      </c>
      <c r="AHD54" s="22">
        <v>1</v>
      </c>
      <c r="AHE54" s="28">
        <v>20</v>
      </c>
      <c r="AHF54" s="59"/>
      <c r="AHG54" s="29">
        <v>3</v>
      </c>
      <c r="AHH54" s="60" t="str">
        <f t="shared" si="2184"/>
        <v/>
      </c>
      <c r="AHI54" s="22">
        <v>2</v>
      </c>
      <c r="AHJ54" s="22">
        <v>6</v>
      </c>
      <c r="AHK54" s="23">
        <v>8</v>
      </c>
      <c r="AHL54" s="22">
        <v>3</v>
      </c>
      <c r="AHM54" s="22">
        <v>1</v>
      </c>
      <c r="AHN54" s="28">
        <v>12</v>
      </c>
      <c r="AHO54" s="59"/>
      <c r="AHP54" s="29">
        <v>0</v>
      </c>
      <c r="AHQ54" s="60" t="str">
        <f t="shared" si="2185"/>
        <v/>
      </c>
      <c r="AHR54" s="22"/>
      <c r="AHS54" s="22"/>
      <c r="AHT54" s="23"/>
      <c r="AHU54" s="22"/>
      <c r="AHV54" s="22"/>
      <c r="AHW54" s="28"/>
      <c r="AHX54" s="59"/>
      <c r="AHY54" s="29">
        <v>0</v>
      </c>
      <c r="AHZ54" s="60" t="str">
        <f t="shared" si="2186"/>
        <v/>
      </c>
      <c r="AIA54" s="22">
        <v>12</v>
      </c>
      <c r="AIB54" s="22">
        <v>10</v>
      </c>
      <c r="AIC54" s="23">
        <v>22</v>
      </c>
      <c r="AID54" s="22">
        <v>8</v>
      </c>
      <c r="AIE54" s="22">
        <v>3</v>
      </c>
      <c r="AIF54" s="28">
        <v>33</v>
      </c>
      <c r="AIG54" s="59"/>
      <c r="AIH54" s="29">
        <v>2</v>
      </c>
      <c r="AII54" s="60" t="str">
        <f t="shared" si="2187"/>
        <v/>
      </c>
      <c r="AIJ54" s="22">
        <v>1</v>
      </c>
      <c r="AIK54" s="22">
        <v>1</v>
      </c>
      <c r="AIL54" s="23">
        <v>2</v>
      </c>
      <c r="AIM54" s="22">
        <v>0</v>
      </c>
      <c r="AIN54" s="22">
        <v>0</v>
      </c>
      <c r="AIO54" s="28">
        <v>2</v>
      </c>
      <c r="AIP54" s="59"/>
      <c r="AIQ54" s="29">
        <v>28</v>
      </c>
      <c r="AIR54" s="60" t="str">
        <f t="shared" si="2188"/>
        <v/>
      </c>
      <c r="AIS54" s="22">
        <v>12</v>
      </c>
      <c r="AIT54" s="22">
        <v>4</v>
      </c>
      <c r="AIU54" s="23">
        <v>16</v>
      </c>
      <c r="AIV54" s="22">
        <v>5</v>
      </c>
      <c r="AIW54" s="22">
        <v>2</v>
      </c>
      <c r="AIX54" s="28">
        <v>23</v>
      </c>
      <c r="AIY54" s="59"/>
      <c r="AIZ54" s="29">
        <v>0</v>
      </c>
      <c r="AJA54" s="60" t="str">
        <f t="shared" si="2189"/>
        <v/>
      </c>
      <c r="AJB54" s="22">
        <v>15</v>
      </c>
      <c r="AJC54" s="22">
        <v>5</v>
      </c>
      <c r="AJD54" s="23">
        <v>20</v>
      </c>
      <c r="AJE54" s="22">
        <v>4</v>
      </c>
      <c r="AJF54" s="22">
        <v>1</v>
      </c>
      <c r="AJG54" s="28">
        <v>25</v>
      </c>
      <c r="AJH54" s="59"/>
      <c r="AJI54" s="29">
        <v>3</v>
      </c>
      <c r="AJJ54" s="60" t="str">
        <f t="shared" si="2190"/>
        <v/>
      </c>
      <c r="AJK54" s="22"/>
      <c r="AJL54" s="22"/>
      <c r="AJM54" s="23"/>
      <c r="AJN54" s="22"/>
      <c r="AJO54" s="22"/>
      <c r="AJP54" s="28"/>
      <c r="AJQ54" s="59"/>
      <c r="AJR54" s="29">
        <v>0</v>
      </c>
      <c r="AJS54" s="60" t="str">
        <f t="shared" si="2191"/>
        <v/>
      </c>
      <c r="AJT54" s="22"/>
      <c r="AJU54" s="22"/>
      <c r="AJV54" s="23"/>
      <c r="AJW54" s="22"/>
      <c r="AJX54" s="22"/>
      <c r="AJY54" s="28"/>
      <c r="AJZ54" s="59"/>
      <c r="AKA54" s="29">
        <v>0</v>
      </c>
      <c r="AKB54" s="60" t="str">
        <f t="shared" si="2192"/>
        <v/>
      </c>
      <c r="AKC54" s="22">
        <v>7</v>
      </c>
      <c r="AKD54" s="22">
        <v>2</v>
      </c>
      <c r="AKE54" s="23">
        <v>9</v>
      </c>
      <c r="AKF54" s="22">
        <v>6</v>
      </c>
      <c r="AKG54" s="22">
        <v>0</v>
      </c>
      <c r="AKH54" s="28">
        <v>15</v>
      </c>
      <c r="AKI54" s="59"/>
      <c r="AKJ54" s="29">
        <v>6</v>
      </c>
      <c r="AKK54" s="60" t="str">
        <f t="shared" si="2193"/>
        <v/>
      </c>
      <c r="AKL54" s="22">
        <v>12</v>
      </c>
      <c r="AKM54" s="22">
        <v>4</v>
      </c>
      <c r="AKN54" s="23">
        <v>16</v>
      </c>
      <c r="AKO54" s="22">
        <v>0</v>
      </c>
      <c r="AKP54" s="22">
        <v>0</v>
      </c>
      <c r="AKQ54" s="28">
        <v>16</v>
      </c>
      <c r="AKR54" s="59"/>
      <c r="AKS54" s="29">
        <v>5</v>
      </c>
      <c r="AKT54" s="60" t="str">
        <f t="shared" si="2194"/>
        <v/>
      </c>
      <c r="AKU54" s="22"/>
      <c r="AKV54" s="22"/>
      <c r="AKW54" s="23"/>
      <c r="AKX54" s="22"/>
      <c r="AKY54" s="22"/>
      <c r="AKZ54" s="28"/>
      <c r="ALA54" s="59"/>
      <c r="ALB54" s="29"/>
      <c r="ALC54" s="60" t="str">
        <f t="shared" si="2195"/>
        <v/>
      </c>
      <c r="ALD54" s="22"/>
      <c r="ALE54" s="22"/>
      <c r="ALF54" s="23"/>
      <c r="ALG54" s="22"/>
      <c r="ALH54" s="22"/>
      <c r="ALI54" s="28"/>
      <c r="ALJ54" s="59"/>
      <c r="ALK54" s="29"/>
      <c r="ALL54" s="60" t="str">
        <f t="shared" si="2196"/>
        <v/>
      </c>
      <c r="ALM54" s="22">
        <v>8</v>
      </c>
      <c r="ALN54" s="22">
        <v>1</v>
      </c>
      <c r="ALO54" s="23">
        <v>9</v>
      </c>
      <c r="ALP54" s="22">
        <v>2</v>
      </c>
      <c r="ALQ54" s="22">
        <v>1</v>
      </c>
      <c r="ALR54" s="28">
        <v>12</v>
      </c>
      <c r="ALS54" s="59"/>
      <c r="ALT54" s="29">
        <v>7</v>
      </c>
      <c r="ALU54" s="60" t="str">
        <f t="shared" si="2197"/>
        <v/>
      </c>
      <c r="ALV54" s="22">
        <v>7</v>
      </c>
      <c r="ALW54" s="22">
        <v>4</v>
      </c>
      <c r="ALX54" s="23">
        <v>11</v>
      </c>
      <c r="ALY54" s="22">
        <v>1</v>
      </c>
      <c r="ALZ54" s="22">
        <v>0</v>
      </c>
      <c r="AMA54" s="28">
        <v>12</v>
      </c>
      <c r="AMB54" s="59"/>
      <c r="AMC54" s="29">
        <v>6</v>
      </c>
      <c r="AMD54" s="60" t="str">
        <f t="shared" si="2198"/>
        <v/>
      </c>
      <c r="AME54" s="22">
        <v>10</v>
      </c>
      <c r="AMF54" s="22">
        <v>3</v>
      </c>
      <c r="AMG54" s="23">
        <v>13</v>
      </c>
      <c r="AMH54" s="22">
        <v>5</v>
      </c>
      <c r="AMI54" s="22">
        <v>0</v>
      </c>
      <c r="AMJ54" s="28">
        <v>18</v>
      </c>
      <c r="AMK54" s="59"/>
      <c r="AML54" s="29">
        <v>1</v>
      </c>
      <c r="AMM54" s="60" t="str">
        <f t="shared" si="2199"/>
        <v/>
      </c>
      <c r="AMN54" s="22">
        <v>7</v>
      </c>
      <c r="AMO54" s="22">
        <v>4</v>
      </c>
      <c r="AMP54" s="23">
        <v>11</v>
      </c>
      <c r="AMQ54" s="22">
        <v>3</v>
      </c>
      <c r="AMR54" s="22">
        <v>2</v>
      </c>
      <c r="AMS54" s="28">
        <v>16</v>
      </c>
      <c r="AMT54" s="59"/>
      <c r="AMU54" s="29">
        <v>6</v>
      </c>
      <c r="AMV54" s="60" t="str">
        <f t="shared" si="2200"/>
        <v/>
      </c>
      <c r="AMW54" s="22">
        <v>15</v>
      </c>
      <c r="AMX54" s="22">
        <v>6</v>
      </c>
      <c r="AMY54" s="23">
        <v>21</v>
      </c>
      <c r="AMZ54" s="22">
        <v>6</v>
      </c>
      <c r="ANA54" s="22">
        <v>2</v>
      </c>
      <c r="ANB54" s="28">
        <v>29</v>
      </c>
      <c r="ANC54" s="59"/>
      <c r="AND54" s="29">
        <v>5</v>
      </c>
      <c r="ANE54" s="60" t="str">
        <f t="shared" si="2201"/>
        <v/>
      </c>
      <c r="ANF54" s="22"/>
      <c r="ANG54" s="22"/>
      <c r="ANH54" s="23"/>
      <c r="ANI54" s="22"/>
      <c r="ANJ54" s="22"/>
      <c r="ANK54" s="28"/>
      <c r="ANL54" s="59"/>
      <c r="ANM54" s="29"/>
      <c r="ANN54" s="60" t="str">
        <f t="shared" si="2202"/>
        <v/>
      </c>
      <c r="ANO54" s="22">
        <v>6</v>
      </c>
      <c r="ANP54" s="22">
        <v>2</v>
      </c>
      <c r="ANQ54" s="23">
        <v>8</v>
      </c>
      <c r="ANR54" s="22">
        <v>3</v>
      </c>
      <c r="ANS54" s="22">
        <v>0</v>
      </c>
      <c r="ANT54" s="28">
        <v>11</v>
      </c>
      <c r="ANU54" s="59"/>
      <c r="ANV54" s="29">
        <v>6</v>
      </c>
      <c r="ANW54" s="60" t="str">
        <f t="shared" si="2203"/>
        <v/>
      </c>
      <c r="ANX54" s="22">
        <v>15</v>
      </c>
      <c r="ANY54" s="22">
        <v>5</v>
      </c>
      <c r="ANZ54" s="23">
        <v>20</v>
      </c>
      <c r="AOA54" s="22">
        <v>7</v>
      </c>
      <c r="AOB54" s="22">
        <v>0</v>
      </c>
      <c r="AOC54" s="28">
        <v>27</v>
      </c>
      <c r="AOD54" s="59"/>
      <c r="AOE54" s="29">
        <v>2</v>
      </c>
      <c r="AOF54" s="60" t="str">
        <f t="shared" si="2204"/>
        <v/>
      </c>
      <c r="AOG54" s="22"/>
      <c r="AOH54" s="22"/>
      <c r="AOI54" s="23"/>
      <c r="AOJ54" s="22"/>
      <c r="AOK54" s="22"/>
      <c r="AOL54" s="28"/>
      <c r="AOM54" s="59"/>
      <c r="AON54" s="29"/>
      <c r="AOO54" s="60" t="str">
        <f t="shared" si="2205"/>
        <v/>
      </c>
      <c r="AOP54" s="22">
        <v>10</v>
      </c>
      <c r="AOQ54" s="22">
        <v>2</v>
      </c>
      <c r="AOR54" s="23">
        <v>12</v>
      </c>
      <c r="AOS54" s="22">
        <v>1</v>
      </c>
      <c r="AOT54" s="22">
        <v>1</v>
      </c>
      <c r="AOU54" s="28">
        <v>14</v>
      </c>
      <c r="AOV54" s="59"/>
      <c r="AOW54" s="29">
        <v>2</v>
      </c>
      <c r="AOX54" s="60" t="str">
        <f t="shared" si="2206"/>
        <v/>
      </c>
      <c r="AOY54" s="22">
        <v>7</v>
      </c>
      <c r="AOZ54" s="22">
        <v>3</v>
      </c>
      <c r="APA54" s="23">
        <v>10</v>
      </c>
      <c r="APB54" s="22">
        <v>2</v>
      </c>
      <c r="APC54" s="22">
        <v>0</v>
      </c>
      <c r="APD54" s="28">
        <v>12</v>
      </c>
      <c r="APE54" s="59"/>
      <c r="APF54" s="29"/>
      <c r="APG54" s="60" t="str">
        <f t="shared" si="2207"/>
        <v/>
      </c>
      <c r="APH54" s="22">
        <v>6</v>
      </c>
      <c r="API54" s="22">
        <v>1</v>
      </c>
      <c r="APJ54" s="23">
        <v>7</v>
      </c>
      <c r="APK54" s="22">
        <v>5</v>
      </c>
      <c r="APL54" s="22">
        <v>0</v>
      </c>
      <c r="APM54" s="28">
        <v>12</v>
      </c>
      <c r="APN54" s="59"/>
      <c r="APO54" s="29">
        <v>8</v>
      </c>
      <c r="APP54" s="60" t="str">
        <f t="shared" si="2208"/>
        <v/>
      </c>
      <c r="APQ54" s="22">
        <v>1</v>
      </c>
      <c r="APR54" s="22">
        <v>1</v>
      </c>
      <c r="APS54" s="23">
        <v>2</v>
      </c>
      <c r="APT54" s="22">
        <v>1</v>
      </c>
      <c r="APU54" s="22">
        <v>0</v>
      </c>
      <c r="APV54" s="28">
        <v>3</v>
      </c>
      <c r="APW54" s="59"/>
      <c r="APX54" s="29"/>
      <c r="APY54" s="60" t="str">
        <f t="shared" si="2209"/>
        <v/>
      </c>
      <c r="APZ54" s="22">
        <v>3</v>
      </c>
      <c r="AQA54" s="22">
        <v>1</v>
      </c>
      <c r="AQB54" s="23">
        <v>4</v>
      </c>
      <c r="AQC54" s="22">
        <v>1</v>
      </c>
      <c r="AQD54" s="22">
        <v>0</v>
      </c>
      <c r="AQE54" s="28">
        <v>5</v>
      </c>
      <c r="AQF54" s="59"/>
      <c r="AQG54" s="29">
        <v>3</v>
      </c>
      <c r="AQH54" s="60" t="str">
        <f t="shared" si="2210"/>
        <v/>
      </c>
      <c r="AQI54" s="22"/>
      <c r="AQJ54" s="22"/>
      <c r="AQK54" s="23"/>
      <c r="AQL54" s="22"/>
      <c r="AQM54" s="22"/>
      <c r="AQN54" s="28"/>
      <c r="AQO54" s="59"/>
      <c r="AQP54" s="29"/>
      <c r="AQQ54" s="60" t="str">
        <f t="shared" si="2211"/>
        <v/>
      </c>
      <c r="AQR54" s="22"/>
      <c r="AQS54" s="22"/>
      <c r="AQT54" s="23"/>
      <c r="AQU54" s="22"/>
      <c r="AQV54" s="22"/>
      <c r="AQW54" s="28"/>
      <c r="AQX54" s="59"/>
      <c r="AQY54" s="29">
        <v>0</v>
      </c>
      <c r="AQZ54" s="60" t="str">
        <f t="shared" si="2212"/>
        <v/>
      </c>
      <c r="ARA54" s="22">
        <v>7</v>
      </c>
      <c r="ARB54" s="22">
        <v>3</v>
      </c>
      <c r="ARC54" s="23">
        <v>10</v>
      </c>
      <c r="ARD54" s="22">
        <v>4</v>
      </c>
      <c r="ARE54" s="22">
        <v>0</v>
      </c>
      <c r="ARF54" s="28">
        <v>14</v>
      </c>
      <c r="ARG54" s="59"/>
      <c r="ARH54" s="29">
        <v>5</v>
      </c>
      <c r="ARI54" s="60" t="str">
        <f t="shared" si="2213"/>
        <v/>
      </c>
      <c r="ARJ54" s="22">
        <v>9</v>
      </c>
      <c r="ARK54" s="22">
        <v>3</v>
      </c>
      <c r="ARL54" s="23">
        <v>12</v>
      </c>
      <c r="ARM54" s="22">
        <v>3</v>
      </c>
      <c r="ARN54" s="22">
        <v>0</v>
      </c>
      <c r="ARO54" s="28">
        <v>15</v>
      </c>
      <c r="ARP54" s="59"/>
      <c r="ARQ54" s="29">
        <v>6</v>
      </c>
      <c r="ARR54" s="60" t="str">
        <f t="shared" si="2214"/>
        <v/>
      </c>
      <c r="ARS54" s="22">
        <v>12</v>
      </c>
      <c r="ART54" s="22">
        <v>0</v>
      </c>
      <c r="ARU54" s="23">
        <v>12</v>
      </c>
      <c r="ARV54" s="22">
        <v>4</v>
      </c>
      <c r="ARW54" s="22">
        <v>1</v>
      </c>
      <c r="ARX54" s="28">
        <v>17</v>
      </c>
      <c r="ARY54" s="59"/>
      <c r="ARZ54" s="29">
        <v>2</v>
      </c>
      <c r="ASA54" s="60" t="str">
        <f t="shared" si="2215"/>
        <v/>
      </c>
      <c r="ASB54" s="22"/>
      <c r="ASC54" s="22"/>
      <c r="ASD54" s="23"/>
      <c r="ASE54" s="22"/>
      <c r="ASF54" s="22"/>
      <c r="ASG54" s="28"/>
      <c r="ASH54" s="59"/>
      <c r="ASI54" s="29"/>
      <c r="ASJ54" s="60" t="str">
        <f t="shared" si="2216"/>
        <v/>
      </c>
      <c r="ASK54" s="22"/>
      <c r="ASL54" s="22"/>
      <c r="ASM54" s="23"/>
      <c r="ASN54" s="22"/>
      <c r="ASO54" s="22"/>
      <c r="ASP54" s="28"/>
      <c r="ASQ54" s="59"/>
      <c r="ASR54" s="29">
        <v>0</v>
      </c>
      <c r="ASS54" s="60" t="str">
        <f t="shared" si="2217"/>
        <v/>
      </c>
      <c r="AST54" s="22">
        <v>12</v>
      </c>
      <c r="ASU54" s="22">
        <v>2</v>
      </c>
      <c r="ASV54" s="23">
        <v>14</v>
      </c>
      <c r="ASW54" s="22">
        <v>6</v>
      </c>
      <c r="ASX54" s="22">
        <v>1</v>
      </c>
      <c r="ASY54" s="28">
        <v>21</v>
      </c>
      <c r="ASZ54" s="59"/>
      <c r="ATA54" s="29">
        <v>4</v>
      </c>
      <c r="ATB54" s="60" t="str">
        <f t="shared" si="2218"/>
        <v/>
      </c>
      <c r="ATC54" s="22">
        <v>14</v>
      </c>
      <c r="ATD54" s="22">
        <v>2</v>
      </c>
      <c r="ATE54" s="23">
        <v>16</v>
      </c>
      <c r="ATF54" s="22">
        <v>4</v>
      </c>
      <c r="ATG54" s="22">
        <v>2</v>
      </c>
      <c r="ATH54" s="28">
        <v>22</v>
      </c>
      <c r="ATI54" s="59"/>
      <c r="ATJ54" s="29">
        <v>3</v>
      </c>
      <c r="ATK54" s="60" t="str">
        <f t="shared" si="2219"/>
        <v/>
      </c>
      <c r="ATL54" s="22">
        <v>10</v>
      </c>
      <c r="ATM54" s="22">
        <v>4</v>
      </c>
      <c r="ATN54" s="23">
        <v>14</v>
      </c>
      <c r="ATO54" s="22">
        <v>2</v>
      </c>
      <c r="ATP54" s="22">
        <v>1</v>
      </c>
      <c r="ATQ54" s="28">
        <v>17</v>
      </c>
      <c r="ATR54" s="59"/>
      <c r="ATS54" s="29">
        <v>8</v>
      </c>
      <c r="ATT54" s="60" t="str">
        <f t="shared" ref="ATT54:ATT55" si="2307">IFERROR((ATS54/ATR54),"")</f>
        <v/>
      </c>
      <c r="ATU54" s="22">
        <v>10</v>
      </c>
      <c r="ATV54" s="22">
        <v>2</v>
      </c>
      <c r="ATW54" s="23">
        <v>12</v>
      </c>
      <c r="ATX54" s="22">
        <v>3</v>
      </c>
      <c r="ATY54" s="22">
        <v>1</v>
      </c>
      <c r="ATZ54" s="46">
        <v>16</v>
      </c>
      <c r="AUD54" s="21">
        <v>12</v>
      </c>
      <c r="AUE54" s="22">
        <v>1</v>
      </c>
      <c r="AUF54" s="23">
        <v>13</v>
      </c>
      <c r="AUG54" s="22">
        <v>0</v>
      </c>
      <c r="AUH54" s="22">
        <v>1</v>
      </c>
      <c r="AUI54" s="46">
        <v>14</v>
      </c>
      <c r="AUM54" s="21"/>
      <c r="AUN54" s="22"/>
      <c r="AUO54" s="23"/>
      <c r="AUP54" s="22"/>
      <c r="AUQ54" s="22"/>
      <c r="AUR54" s="46"/>
      <c r="AUV54" s="21">
        <v>6</v>
      </c>
      <c r="AUW54" s="22">
        <v>2</v>
      </c>
      <c r="AUX54" s="23">
        <v>8</v>
      </c>
      <c r="AUY54" s="22">
        <v>0</v>
      </c>
      <c r="AUZ54" s="22">
        <v>0</v>
      </c>
      <c r="AVA54" s="46">
        <v>8</v>
      </c>
      <c r="AVE54" s="21">
        <v>4</v>
      </c>
      <c r="AVF54" s="22">
        <v>3</v>
      </c>
      <c r="AVG54" s="23">
        <v>7</v>
      </c>
      <c r="AVH54" s="22">
        <v>3</v>
      </c>
      <c r="AVI54" s="22">
        <v>2</v>
      </c>
      <c r="AVJ54" s="46">
        <v>12</v>
      </c>
      <c r="AVN54" s="21">
        <v>5</v>
      </c>
      <c r="AVO54" s="22">
        <v>0</v>
      </c>
      <c r="AVP54" s="23">
        <v>5</v>
      </c>
      <c r="AVQ54" s="22">
        <v>2</v>
      </c>
      <c r="AVR54" s="22">
        <v>0</v>
      </c>
      <c r="AVS54" s="46">
        <v>7</v>
      </c>
      <c r="AVW54" s="21">
        <v>10</v>
      </c>
      <c r="AVX54" s="22">
        <v>1</v>
      </c>
      <c r="AVY54" s="23">
        <v>11</v>
      </c>
      <c r="AVZ54" s="22">
        <v>0</v>
      </c>
      <c r="AWA54" s="22">
        <v>0</v>
      </c>
      <c r="AWB54" s="46">
        <v>11</v>
      </c>
      <c r="AWF54" s="21">
        <v>5</v>
      </c>
      <c r="AWG54" s="22">
        <v>1</v>
      </c>
      <c r="AWH54" s="23">
        <v>6</v>
      </c>
      <c r="AWI54" s="22">
        <v>2</v>
      </c>
      <c r="AWJ54" s="22">
        <v>0</v>
      </c>
      <c r="AWK54" s="46">
        <v>8</v>
      </c>
      <c r="AWO54" s="21"/>
      <c r="AWP54" s="22"/>
      <c r="AWQ54" s="23"/>
      <c r="AWR54" s="22"/>
      <c r="AWS54" s="22"/>
      <c r="AWT54" s="46"/>
      <c r="AWX54" s="21">
        <v>1</v>
      </c>
      <c r="AWY54" s="22">
        <v>0</v>
      </c>
      <c r="AWZ54" s="23">
        <v>1</v>
      </c>
      <c r="AXA54" s="22">
        <v>0</v>
      </c>
      <c r="AXB54" s="22">
        <v>0</v>
      </c>
      <c r="AXC54" s="46">
        <v>1</v>
      </c>
      <c r="AXG54" s="21">
        <v>5</v>
      </c>
      <c r="AXH54" s="22">
        <v>1</v>
      </c>
      <c r="AXI54" s="23">
        <v>6</v>
      </c>
      <c r="AXJ54" s="22">
        <v>2</v>
      </c>
      <c r="AXK54" s="22">
        <v>0</v>
      </c>
      <c r="AXL54" s="46">
        <v>8</v>
      </c>
      <c r="AXP54" s="21">
        <v>10</v>
      </c>
      <c r="AXQ54" s="22">
        <v>0</v>
      </c>
      <c r="AXR54" s="23">
        <v>10</v>
      </c>
      <c r="AXS54" s="22">
        <v>3</v>
      </c>
      <c r="AXT54" s="22">
        <v>0</v>
      </c>
      <c r="AXU54" s="46">
        <v>13</v>
      </c>
      <c r="AXY54" s="21">
        <v>5</v>
      </c>
      <c r="AXZ54" s="22">
        <v>1</v>
      </c>
      <c r="AYA54" s="23">
        <v>6</v>
      </c>
      <c r="AYB54" s="22">
        <v>1</v>
      </c>
      <c r="AYC54" s="22">
        <v>0</v>
      </c>
      <c r="AYD54" s="46">
        <v>7</v>
      </c>
      <c r="AYH54" s="21"/>
      <c r="AYI54" s="22"/>
      <c r="AYJ54" s="23"/>
      <c r="AYK54" s="22"/>
      <c r="AYL54" s="22"/>
      <c r="AYM54" s="46"/>
      <c r="AYQ54" s="21"/>
      <c r="AYR54" s="22"/>
      <c r="AYS54" s="23"/>
      <c r="AYT54" s="22"/>
      <c r="AYU54" s="22"/>
      <c r="AYV54" s="46"/>
      <c r="AYZ54" s="21">
        <v>18</v>
      </c>
      <c r="AZA54" s="22">
        <v>2</v>
      </c>
      <c r="AZB54" s="23">
        <v>20</v>
      </c>
      <c r="AZC54" s="22">
        <v>2</v>
      </c>
      <c r="AZD54" s="22">
        <v>0</v>
      </c>
      <c r="AZE54" s="46">
        <v>22</v>
      </c>
      <c r="AZI54" s="21"/>
      <c r="AZJ54" s="22"/>
      <c r="AZK54" s="23"/>
      <c r="AZL54" s="22"/>
      <c r="AZM54" s="22"/>
      <c r="AZN54" s="46"/>
      <c r="AZR54" s="21">
        <v>4</v>
      </c>
      <c r="AZS54" s="22">
        <v>0</v>
      </c>
      <c r="AZT54" s="23">
        <v>4</v>
      </c>
      <c r="AZU54" s="22">
        <v>1</v>
      </c>
      <c r="AZV54" s="22">
        <v>2</v>
      </c>
      <c r="AZW54" s="46">
        <v>7</v>
      </c>
      <c r="BAA54" s="21">
        <v>5</v>
      </c>
      <c r="BAB54" s="22">
        <v>0</v>
      </c>
      <c r="BAC54" s="23">
        <v>5</v>
      </c>
      <c r="BAD54" s="22">
        <v>0</v>
      </c>
      <c r="BAE54" s="22">
        <v>1</v>
      </c>
      <c r="BAF54" s="46">
        <v>6</v>
      </c>
      <c r="BAJ54" s="21">
        <v>14</v>
      </c>
      <c r="BAK54" s="22">
        <v>5</v>
      </c>
      <c r="BAL54" s="23">
        <v>19</v>
      </c>
      <c r="BAM54" s="22">
        <v>1</v>
      </c>
      <c r="BAN54" s="22">
        <v>1</v>
      </c>
      <c r="BAO54" s="46">
        <v>21</v>
      </c>
      <c r="BAS54" s="21">
        <v>8</v>
      </c>
      <c r="BAT54" s="22">
        <v>5</v>
      </c>
      <c r="BAU54" s="23">
        <v>13</v>
      </c>
      <c r="BAV54" s="22">
        <v>1</v>
      </c>
      <c r="BAW54" s="22">
        <v>0</v>
      </c>
      <c r="BAX54" s="46">
        <v>14</v>
      </c>
      <c r="BBB54" s="21">
        <v>10</v>
      </c>
      <c r="BBC54" s="22">
        <v>5</v>
      </c>
      <c r="BBD54" s="23">
        <v>15</v>
      </c>
      <c r="BBE54" s="22">
        <v>3</v>
      </c>
      <c r="BBF54" s="22">
        <v>2</v>
      </c>
      <c r="BBG54" s="46">
        <v>20</v>
      </c>
      <c r="BBK54" s="21"/>
      <c r="BBL54" s="22"/>
      <c r="BBM54" s="23"/>
      <c r="BBN54" s="22"/>
      <c r="BBO54" s="22"/>
      <c r="BBP54" s="46"/>
      <c r="BBT54" s="21"/>
      <c r="BBU54" s="22"/>
      <c r="BBV54" s="23"/>
      <c r="BBW54" s="22"/>
      <c r="BBX54" s="22"/>
      <c r="BBY54" s="46"/>
      <c r="BCC54" s="21">
        <v>9</v>
      </c>
      <c r="BCD54" s="22">
        <v>4</v>
      </c>
      <c r="BCE54" s="23">
        <v>13</v>
      </c>
      <c r="BCF54" s="22">
        <v>5</v>
      </c>
      <c r="BCG54" s="22">
        <v>0</v>
      </c>
      <c r="BCH54" s="46">
        <v>18</v>
      </c>
      <c r="BCL54" s="21">
        <v>12</v>
      </c>
      <c r="BCM54" s="22">
        <v>6</v>
      </c>
      <c r="BCN54" s="23">
        <v>18</v>
      </c>
      <c r="BCO54" s="22">
        <v>2</v>
      </c>
      <c r="BCP54" s="22">
        <v>0</v>
      </c>
      <c r="BCQ54" s="46">
        <v>20</v>
      </c>
      <c r="BCU54" s="21">
        <v>11</v>
      </c>
      <c r="BCV54" s="22">
        <v>6</v>
      </c>
      <c r="BCW54" s="23">
        <v>17</v>
      </c>
      <c r="BCX54" s="22">
        <v>2</v>
      </c>
      <c r="BCY54" s="22">
        <v>1</v>
      </c>
      <c r="BCZ54" s="46">
        <v>20</v>
      </c>
      <c r="BDD54" s="21"/>
      <c r="BDE54" s="22"/>
      <c r="BDF54" s="23"/>
      <c r="BDG54" s="22"/>
      <c r="BDH54" s="22"/>
      <c r="BDI54" s="46"/>
      <c r="BDM54" s="21">
        <v>21</v>
      </c>
      <c r="BDN54" s="22">
        <v>4</v>
      </c>
      <c r="BDO54" s="23">
        <v>25</v>
      </c>
      <c r="BDP54" s="22">
        <v>3</v>
      </c>
      <c r="BDQ54" s="22">
        <v>0</v>
      </c>
      <c r="BDR54" s="46">
        <v>28</v>
      </c>
      <c r="BDV54" s="21">
        <v>8</v>
      </c>
      <c r="BDW54" s="22">
        <v>2</v>
      </c>
      <c r="BDX54" s="23">
        <v>10</v>
      </c>
      <c r="BDY54" s="22">
        <v>3</v>
      </c>
      <c r="BDZ54" s="22">
        <v>0</v>
      </c>
      <c r="BEA54" s="46">
        <v>13</v>
      </c>
      <c r="BEE54" s="21"/>
      <c r="BEF54" s="22"/>
      <c r="BEG54" s="23"/>
      <c r="BEH54" s="22"/>
      <c r="BEI54" s="22"/>
      <c r="BEJ54" s="46"/>
      <c r="BEN54" s="21"/>
      <c r="BEO54" s="22"/>
      <c r="BEP54" s="23"/>
      <c r="BEQ54" s="22"/>
      <c r="BER54" s="22"/>
      <c r="BES54" s="46"/>
      <c r="BEW54" s="21">
        <v>3</v>
      </c>
      <c r="BEX54" s="22">
        <v>4</v>
      </c>
      <c r="BEY54" s="23">
        <v>7</v>
      </c>
      <c r="BEZ54" s="22">
        <v>2</v>
      </c>
      <c r="BFA54" s="22">
        <v>0</v>
      </c>
      <c r="BFB54" s="46">
        <v>9</v>
      </c>
      <c r="BFF54" s="21">
        <v>6</v>
      </c>
      <c r="BFG54" s="22">
        <v>7</v>
      </c>
      <c r="BFH54" s="23">
        <v>13</v>
      </c>
      <c r="BFI54" s="22">
        <v>1</v>
      </c>
      <c r="BFJ54" s="22">
        <v>2</v>
      </c>
      <c r="BFK54" s="46">
        <v>16</v>
      </c>
      <c r="BFO54" s="21">
        <v>11</v>
      </c>
      <c r="BFP54" s="22">
        <v>1</v>
      </c>
      <c r="BFQ54" s="23">
        <v>12</v>
      </c>
      <c r="BFR54" s="22">
        <v>1</v>
      </c>
      <c r="BFS54" s="22">
        <v>0</v>
      </c>
      <c r="BFT54" s="46">
        <v>13</v>
      </c>
      <c r="BFX54" s="21">
        <v>1</v>
      </c>
      <c r="BFY54" s="22">
        <v>1</v>
      </c>
      <c r="BFZ54" s="23">
        <v>2</v>
      </c>
      <c r="BGA54" s="22">
        <v>0</v>
      </c>
      <c r="BGB54" s="22">
        <v>0</v>
      </c>
      <c r="BGC54" s="46">
        <v>2</v>
      </c>
      <c r="BGG54" s="21">
        <v>10</v>
      </c>
      <c r="BGH54" s="22">
        <v>4</v>
      </c>
      <c r="BGI54" s="23">
        <v>14</v>
      </c>
      <c r="BGJ54" s="22">
        <v>3</v>
      </c>
      <c r="BGK54" s="22">
        <v>2</v>
      </c>
      <c r="BGL54" s="46">
        <v>19</v>
      </c>
      <c r="BGP54" s="21"/>
      <c r="BGQ54" s="22"/>
      <c r="BGR54" s="23"/>
      <c r="BGS54" s="22"/>
      <c r="BGT54" s="22"/>
      <c r="BGU54" s="46"/>
      <c r="BGY54" s="21">
        <v>5</v>
      </c>
      <c r="BGZ54" s="22">
        <v>1</v>
      </c>
      <c r="BHA54" s="23">
        <v>6</v>
      </c>
      <c r="BHB54" s="22">
        <v>1</v>
      </c>
      <c r="BHC54" s="22">
        <v>0</v>
      </c>
      <c r="BHD54" s="46">
        <v>7</v>
      </c>
      <c r="BHH54" s="21">
        <v>10</v>
      </c>
      <c r="BHI54" s="22">
        <v>4</v>
      </c>
      <c r="BHJ54" s="23">
        <v>14</v>
      </c>
      <c r="BHK54" s="22">
        <v>1</v>
      </c>
      <c r="BHL54" s="22">
        <v>0</v>
      </c>
      <c r="BHM54" s="46">
        <v>15</v>
      </c>
      <c r="BHQ54" s="21">
        <v>14</v>
      </c>
      <c r="BHR54" s="22">
        <v>1</v>
      </c>
      <c r="BHS54" s="23">
        <v>15</v>
      </c>
      <c r="BHT54" s="22">
        <v>1</v>
      </c>
      <c r="BHU54" s="22">
        <v>3</v>
      </c>
      <c r="BHV54" s="46">
        <v>19</v>
      </c>
      <c r="BHW54" s="19"/>
      <c r="BHX54" s="19"/>
      <c r="BHY54" s="19"/>
      <c r="BHZ54" s="21">
        <v>11</v>
      </c>
      <c r="BIA54" s="22">
        <v>0</v>
      </c>
      <c r="BIB54" s="23">
        <v>11</v>
      </c>
      <c r="BIC54" s="22">
        <v>1</v>
      </c>
      <c r="BID54" s="22">
        <v>0</v>
      </c>
      <c r="BIE54" s="46">
        <v>12</v>
      </c>
      <c r="BII54" s="21"/>
      <c r="BIJ54" s="22"/>
      <c r="BIK54" s="23"/>
      <c r="BIL54" s="22"/>
      <c r="BIM54" s="22"/>
      <c r="BIN54" s="46"/>
      <c r="BIR54" s="21">
        <v>13</v>
      </c>
      <c r="BIS54" s="22">
        <v>1</v>
      </c>
      <c r="BIT54" s="23">
        <v>14</v>
      </c>
      <c r="BIU54" s="22">
        <v>4</v>
      </c>
      <c r="BIV54" s="22">
        <v>0</v>
      </c>
      <c r="BIW54" s="46">
        <v>18</v>
      </c>
      <c r="BJA54" s="21"/>
      <c r="BJB54" s="22"/>
      <c r="BJC54" s="23"/>
      <c r="BJD54" s="22"/>
      <c r="BJE54" s="22"/>
      <c r="BJF54" s="46"/>
      <c r="BJJ54" s="21"/>
      <c r="BJK54" s="22"/>
      <c r="BJL54" s="23"/>
      <c r="BJM54" s="22"/>
      <c r="BJN54" s="22"/>
      <c r="BJO54" s="46"/>
      <c r="BJS54" s="21"/>
      <c r="BJT54" s="22"/>
      <c r="BJU54" s="23"/>
      <c r="BJV54" s="22"/>
      <c r="BJW54" s="22"/>
      <c r="BJX54" s="46"/>
      <c r="BKB54" s="21"/>
      <c r="BKC54" s="22"/>
      <c r="BKD54" s="23"/>
      <c r="BKE54" s="22"/>
      <c r="BKF54" s="22"/>
      <c r="BKG54" s="46"/>
      <c r="BKK54" s="21"/>
      <c r="BKL54" s="22"/>
      <c r="BKM54" s="23"/>
      <c r="BKN54" s="22"/>
      <c r="BKO54" s="22"/>
      <c r="BKP54" s="46"/>
      <c r="BKT54" s="21"/>
      <c r="BKU54" s="22"/>
      <c r="BKV54" s="23"/>
      <c r="BKW54" s="22"/>
      <c r="BKX54" s="22"/>
      <c r="BKY54" s="46"/>
      <c r="BLC54" s="21"/>
      <c r="BLD54" s="22"/>
      <c r="BLE54" s="23"/>
      <c r="BLF54" s="22"/>
      <c r="BLG54" s="22"/>
      <c r="BLH54" s="46"/>
      <c r="BLL54" s="21"/>
      <c r="BLM54" s="22"/>
      <c r="BLN54" s="23"/>
      <c r="BLO54" s="22"/>
      <c r="BLP54" s="22"/>
      <c r="BLQ54" s="46"/>
      <c r="BLU54" s="21"/>
      <c r="BLV54" s="22"/>
      <c r="BLW54" s="23"/>
      <c r="BLX54" s="22"/>
      <c r="BLY54" s="22"/>
      <c r="BLZ54" s="46"/>
      <c r="BMD54" s="21"/>
      <c r="BME54" s="22"/>
      <c r="BMF54" s="23"/>
      <c r="BMG54" s="22"/>
      <c r="BMH54" s="22"/>
      <c r="BMI54" s="46"/>
      <c r="BMM54" s="21"/>
      <c r="BMN54" s="22"/>
      <c r="BMO54" s="23"/>
      <c r="BMP54" s="22"/>
      <c r="BMQ54" s="22"/>
      <c r="BMR54" s="46"/>
      <c r="BMV54" s="21"/>
      <c r="BMW54" s="22"/>
      <c r="BMX54" s="23"/>
      <c r="BMY54" s="22"/>
      <c r="BMZ54" s="22"/>
      <c r="BNA54" s="46"/>
      <c r="BNE54" s="21"/>
      <c r="BNF54" s="22"/>
      <c r="BNG54" s="23"/>
      <c r="BNH54" s="22"/>
      <c r="BNI54" s="22"/>
      <c r="BNJ54" s="46"/>
      <c r="BNN54" s="21"/>
      <c r="BNO54" s="22"/>
      <c r="BNP54" s="23"/>
      <c r="BNQ54" s="22"/>
      <c r="BNR54" s="22"/>
      <c r="BNS54" s="46"/>
      <c r="BNW54" s="21"/>
      <c r="BNX54" s="22"/>
      <c r="BNY54" s="23"/>
      <c r="BNZ54" s="22"/>
      <c r="BOA54" s="22"/>
      <c r="BOB54" s="46"/>
      <c r="BOF54" s="21"/>
      <c r="BOG54" s="22"/>
      <c r="BOH54" s="23"/>
      <c r="BOI54" s="22"/>
      <c r="BOJ54" s="22"/>
      <c r="BOK54" s="46"/>
      <c r="BOO54" s="21"/>
      <c r="BOP54" s="22"/>
      <c r="BOQ54" s="23"/>
      <c r="BOR54" s="22"/>
      <c r="BOS54" s="22"/>
      <c r="BOT54" s="46"/>
      <c r="BOX54" s="21"/>
      <c r="BOY54" s="22"/>
      <c r="BOZ54" s="23"/>
      <c r="BPA54" s="22"/>
      <c r="BPB54" s="22"/>
      <c r="BPC54" s="46"/>
      <c r="BPG54" s="21"/>
      <c r="BPH54" s="22"/>
      <c r="BPI54" s="23"/>
      <c r="BPJ54" s="22"/>
      <c r="BPK54" s="22"/>
      <c r="BPL54" s="46"/>
      <c r="BPP54" s="21"/>
      <c r="BPQ54" s="22"/>
      <c r="BPR54" s="23"/>
      <c r="BPS54" s="22"/>
      <c r="BPT54" s="22"/>
      <c r="BPU54" s="46"/>
      <c r="BPY54" s="21"/>
      <c r="BPZ54" s="22"/>
      <c r="BQA54" s="23"/>
      <c r="BQB54" s="22"/>
      <c r="BQC54" s="22"/>
      <c r="BQD54" s="46"/>
      <c r="BQH54" s="21"/>
      <c r="BQI54" s="22"/>
      <c r="BQJ54" s="23"/>
      <c r="BQK54" s="22"/>
      <c r="BQL54" s="22"/>
      <c r="BQM54" s="46"/>
      <c r="BQQ54" s="21"/>
      <c r="BQR54" s="22"/>
      <c r="BQS54" s="23"/>
      <c r="BQT54" s="22"/>
      <c r="BQU54" s="22"/>
      <c r="BQV54" s="46"/>
      <c r="BQZ54" s="21"/>
      <c r="BRA54" s="22"/>
      <c r="BRB54" s="23"/>
      <c r="BRC54" s="22"/>
      <c r="BRD54" s="22"/>
      <c r="BRE54" s="46"/>
      <c r="BRI54" s="21"/>
      <c r="BRJ54" s="22"/>
      <c r="BRK54" s="23"/>
      <c r="BRL54" s="22"/>
      <c r="BRM54" s="22"/>
      <c r="BRN54" s="46"/>
      <c r="BRR54" s="21"/>
      <c r="BRS54" s="22"/>
      <c r="BRT54" s="23"/>
      <c r="BRU54" s="22"/>
      <c r="BRV54" s="22"/>
      <c r="BRW54" s="46"/>
      <c r="BSA54" s="21"/>
      <c r="BSB54" s="22"/>
      <c r="BSC54" s="23"/>
      <c r="BSD54" s="22"/>
      <c r="BSE54" s="22"/>
      <c r="BSF54" s="46"/>
      <c r="BSJ54" s="21"/>
      <c r="BSK54" s="22"/>
      <c r="BSL54" s="23"/>
      <c r="BSM54" s="22"/>
      <c r="BSN54" s="22"/>
      <c r="BSO54" s="46"/>
      <c r="BSS54" s="21"/>
      <c r="BST54" s="22"/>
      <c r="BSU54" s="23"/>
      <c r="BSV54" s="22"/>
      <c r="BSW54" s="22"/>
      <c r="BSX54" s="46"/>
      <c r="BTB54" s="21"/>
      <c r="BTC54" s="22"/>
      <c r="BTD54" s="23"/>
      <c r="BTE54" s="22"/>
      <c r="BTF54" s="22"/>
      <c r="BTG54" s="46"/>
      <c r="BTK54" s="21"/>
      <c r="BTL54" s="22"/>
      <c r="BTM54" s="23"/>
      <c r="BTN54" s="22"/>
      <c r="BTO54" s="22"/>
      <c r="BTP54" s="46"/>
      <c r="BTT54" s="21"/>
      <c r="BTU54" s="22"/>
      <c r="BTV54" s="23"/>
      <c r="BTW54" s="22"/>
      <c r="BTX54" s="22"/>
      <c r="BTY54" s="46"/>
      <c r="BUC54" s="21"/>
      <c r="BUD54" s="22"/>
      <c r="BUE54" s="23"/>
      <c r="BUF54" s="22"/>
      <c r="BUG54" s="22"/>
      <c r="BUH54" s="46"/>
    </row>
    <row r="55" spans="1:1918">
      <c r="A55" s="20" t="s">
        <v>174</v>
      </c>
      <c r="B55" s="22">
        <v>9</v>
      </c>
      <c r="C55" s="22">
        <v>5</v>
      </c>
      <c r="D55" s="23">
        <v>14</v>
      </c>
      <c r="E55" s="22">
        <v>2</v>
      </c>
      <c r="F55" s="22">
        <v>1</v>
      </c>
      <c r="G55" s="28">
        <v>17</v>
      </c>
      <c r="H55" s="59"/>
      <c r="I55" s="29"/>
      <c r="J55" s="60" t="str">
        <f t="shared" si="2221"/>
        <v/>
      </c>
      <c r="K55" s="22"/>
      <c r="L55" s="22"/>
      <c r="M55" s="23"/>
      <c r="N55" s="22"/>
      <c r="O55" s="22"/>
      <c r="P55" s="28"/>
      <c r="Q55" s="59"/>
      <c r="R55" s="29"/>
      <c r="S55" s="60" t="str">
        <f t="shared" si="2222"/>
        <v/>
      </c>
      <c r="T55" s="22">
        <v>11</v>
      </c>
      <c r="U55" s="22">
        <v>4</v>
      </c>
      <c r="V55" s="23">
        <v>15</v>
      </c>
      <c r="W55" s="22">
        <v>2</v>
      </c>
      <c r="X55" s="22">
        <v>0</v>
      </c>
      <c r="Y55" s="28">
        <v>17</v>
      </c>
      <c r="Z55" s="59"/>
      <c r="AA55" s="29"/>
      <c r="AB55" s="60" t="str">
        <f t="shared" si="2223"/>
        <v/>
      </c>
      <c r="AC55" s="22">
        <v>6</v>
      </c>
      <c r="AD55" s="22">
        <v>4</v>
      </c>
      <c r="AE55" s="23">
        <v>10</v>
      </c>
      <c r="AF55" s="22">
        <v>0</v>
      </c>
      <c r="AG55" s="22">
        <v>1</v>
      </c>
      <c r="AH55" s="28">
        <v>11</v>
      </c>
      <c r="AI55" s="59"/>
      <c r="AJ55" s="29"/>
      <c r="AK55" s="60" t="str">
        <f t="shared" si="2224"/>
        <v/>
      </c>
      <c r="AL55" s="22"/>
      <c r="AM55" s="22"/>
      <c r="AN55" s="23"/>
      <c r="AO55" s="22"/>
      <c r="AP55" s="22"/>
      <c r="AQ55" s="28"/>
      <c r="AR55" s="59"/>
      <c r="AS55" s="29"/>
      <c r="AT55" s="60" t="str">
        <f t="shared" si="2225"/>
        <v/>
      </c>
      <c r="AU55" s="22"/>
      <c r="AV55" s="22"/>
      <c r="AW55" s="23"/>
      <c r="AX55" s="22"/>
      <c r="AY55" s="22"/>
      <c r="AZ55" s="28"/>
      <c r="BA55" s="59"/>
      <c r="BB55" s="29"/>
      <c r="BC55" s="60" t="str">
        <f t="shared" si="2226"/>
        <v/>
      </c>
      <c r="BD55" s="22"/>
      <c r="BE55" s="22"/>
      <c r="BF55" s="23"/>
      <c r="BG55" s="22"/>
      <c r="BH55" s="22"/>
      <c r="BI55" s="28"/>
      <c r="BJ55" s="59"/>
      <c r="BK55" s="29"/>
      <c r="BL55" s="60" t="str">
        <f t="shared" si="2227"/>
        <v/>
      </c>
      <c r="BM55" s="22"/>
      <c r="BN55" s="22"/>
      <c r="BO55" s="23"/>
      <c r="BP55" s="22"/>
      <c r="BQ55" s="22"/>
      <c r="BR55" s="28"/>
      <c r="BS55" s="59"/>
      <c r="BT55" s="29"/>
      <c r="BU55" s="60" t="str">
        <f t="shared" si="2228"/>
        <v/>
      </c>
      <c r="BV55" s="22">
        <v>10</v>
      </c>
      <c r="BW55" s="22">
        <v>1</v>
      </c>
      <c r="BX55" s="23">
        <v>11</v>
      </c>
      <c r="BY55" s="22">
        <v>2</v>
      </c>
      <c r="BZ55" s="22">
        <v>0</v>
      </c>
      <c r="CA55" s="28">
        <v>13</v>
      </c>
      <c r="CB55" s="59"/>
      <c r="CC55" s="29"/>
      <c r="CD55" s="60" t="str">
        <f t="shared" si="2229"/>
        <v/>
      </c>
      <c r="CE55" s="22">
        <v>1</v>
      </c>
      <c r="CF55" s="22">
        <v>3</v>
      </c>
      <c r="CG55" s="23">
        <v>4</v>
      </c>
      <c r="CH55" s="22">
        <v>3</v>
      </c>
      <c r="CI55" s="22">
        <v>1</v>
      </c>
      <c r="CJ55" s="28">
        <v>8</v>
      </c>
      <c r="CK55" s="59"/>
      <c r="CL55" s="29"/>
      <c r="CM55" s="60" t="str">
        <f t="shared" si="2230"/>
        <v/>
      </c>
      <c r="CN55" s="22">
        <v>11</v>
      </c>
      <c r="CO55" s="22">
        <v>1</v>
      </c>
      <c r="CP55" s="23">
        <v>12</v>
      </c>
      <c r="CQ55" s="22">
        <v>1</v>
      </c>
      <c r="CR55" s="22">
        <v>0</v>
      </c>
      <c r="CS55" s="28">
        <v>13</v>
      </c>
      <c r="CT55" s="59"/>
      <c r="CU55" s="29"/>
      <c r="CV55" s="60" t="str">
        <f t="shared" si="2231"/>
        <v/>
      </c>
      <c r="CW55" s="22"/>
      <c r="CX55" s="22"/>
      <c r="CY55" s="23"/>
      <c r="CZ55" s="22"/>
      <c r="DA55" s="22"/>
      <c r="DB55" s="28"/>
      <c r="DC55" s="59"/>
      <c r="DD55" s="29"/>
      <c r="DE55" s="60" t="str">
        <f t="shared" si="2232"/>
        <v/>
      </c>
      <c r="DF55" s="22"/>
      <c r="DG55" s="22"/>
      <c r="DH55" s="23"/>
      <c r="DI55" s="22"/>
      <c r="DJ55" s="22"/>
      <c r="DK55" s="28"/>
      <c r="DL55" s="59"/>
      <c r="DM55" s="29">
        <v>0</v>
      </c>
      <c r="DN55" s="60" t="str">
        <f t="shared" si="2233"/>
        <v/>
      </c>
      <c r="DO55" s="22">
        <v>5</v>
      </c>
      <c r="DP55" s="22">
        <v>1</v>
      </c>
      <c r="DQ55" s="23">
        <v>6</v>
      </c>
      <c r="DR55" s="22">
        <v>2</v>
      </c>
      <c r="DS55" s="22">
        <v>3</v>
      </c>
      <c r="DT55" s="28">
        <v>11</v>
      </c>
      <c r="DU55" s="59"/>
      <c r="DV55" s="29">
        <v>0</v>
      </c>
      <c r="DW55" s="60" t="str">
        <f t="shared" si="2234"/>
        <v/>
      </c>
      <c r="DX55" s="22">
        <v>8</v>
      </c>
      <c r="DY55" s="22">
        <v>5</v>
      </c>
      <c r="DZ55" s="23">
        <v>13</v>
      </c>
      <c r="EA55" s="22">
        <v>4</v>
      </c>
      <c r="EB55" s="22">
        <v>0</v>
      </c>
      <c r="EC55" s="28">
        <v>17</v>
      </c>
      <c r="ED55" s="59"/>
      <c r="EE55" s="29">
        <v>3</v>
      </c>
      <c r="EF55" s="60" t="str">
        <f t="shared" si="2235"/>
        <v/>
      </c>
      <c r="EG55" s="22">
        <v>1</v>
      </c>
      <c r="EH55" s="22">
        <v>2</v>
      </c>
      <c r="EI55" s="23">
        <v>3</v>
      </c>
      <c r="EJ55" s="22">
        <v>3</v>
      </c>
      <c r="EK55" s="22">
        <v>0</v>
      </c>
      <c r="EL55" s="28">
        <v>6</v>
      </c>
      <c r="EM55" s="59"/>
      <c r="EN55" s="29">
        <v>3</v>
      </c>
      <c r="EO55" s="60" t="str">
        <f t="shared" si="2236"/>
        <v/>
      </c>
      <c r="EP55" s="22">
        <v>8</v>
      </c>
      <c r="EQ55" s="22">
        <v>4</v>
      </c>
      <c r="ER55" s="23">
        <v>12</v>
      </c>
      <c r="ES55" s="22">
        <v>1</v>
      </c>
      <c r="ET55" s="22">
        <v>0</v>
      </c>
      <c r="EU55" s="28">
        <v>13</v>
      </c>
      <c r="EV55" s="59"/>
      <c r="EW55" s="29">
        <v>6</v>
      </c>
      <c r="EX55" s="60" t="str">
        <f t="shared" si="2237"/>
        <v/>
      </c>
      <c r="EY55" s="22">
        <v>9</v>
      </c>
      <c r="EZ55" s="22">
        <v>2</v>
      </c>
      <c r="FA55" s="23">
        <v>11</v>
      </c>
      <c r="FB55" s="22">
        <v>1</v>
      </c>
      <c r="FC55" s="22">
        <v>0</v>
      </c>
      <c r="FD55" s="28">
        <v>12</v>
      </c>
      <c r="FE55" s="59"/>
      <c r="FF55" s="29">
        <v>8</v>
      </c>
      <c r="FG55" s="60" t="str">
        <f t="shared" si="2238"/>
        <v/>
      </c>
      <c r="FH55" s="22"/>
      <c r="FI55" s="22"/>
      <c r="FJ55" s="23"/>
      <c r="FK55" s="22"/>
      <c r="FL55" s="22"/>
      <c r="FM55" s="28"/>
      <c r="FN55" s="59"/>
      <c r="FO55" s="29"/>
      <c r="FP55" s="60" t="str">
        <f t="shared" si="2239"/>
        <v/>
      </c>
      <c r="FQ55" s="22">
        <v>5</v>
      </c>
      <c r="FR55" s="22">
        <v>3</v>
      </c>
      <c r="FS55" s="23">
        <v>8</v>
      </c>
      <c r="FT55" s="22">
        <v>3</v>
      </c>
      <c r="FU55" s="22">
        <v>0</v>
      </c>
      <c r="FV55" s="28">
        <v>11</v>
      </c>
      <c r="FW55" s="59"/>
      <c r="FX55" s="29">
        <v>10</v>
      </c>
      <c r="FY55" s="60" t="str">
        <f t="shared" si="2240"/>
        <v/>
      </c>
      <c r="FZ55" s="22">
        <v>13</v>
      </c>
      <c r="GA55" s="22">
        <v>5</v>
      </c>
      <c r="GB55" s="23">
        <v>18</v>
      </c>
      <c r="GC55" s="22">
        <v>0</v>
      </c>
      <c r="GD55" s="22">
        <v>1</v>
      </c>
      <c r="GE55" s="28">
        <v>19</v>
      </c>
      <c r="GF55" s="59"/>
      <c r="GG55" s="29">
        <v>15</v>
      </c>
      <c r="GH55" s="60" t="str">
        <f t="shared" si="2241"/>
        <v/>
      </c>
      <c r="GI55" s="22">
        <v>4</v>
      </c>
      <c r="GJ55" s="22">
        <v>0</v>
      </c>
      <c r="GK55" s="23">
        <v>4</v>
      </c>
      <c r="GL55" s="22">
        <v>1</v>
      </c>
      <c r="GM55" s="22">
        <v>0</v>
      </c>
      <c r="GN55" s="28">
        <v>5</v>
      </c>
      <c r="GO55" s="59"/>
      <c r="GP55" s="29">
        <v>3</v>
      </c>
      <c r="GQ55" s="60" t="str">
        <f t="shared" si="2242"/>
        <v/>
      </c>
      <c r="GR55" s="22">
        <v>12</v>
      </c>
      <c r="GS55" s="22">
        <v>4</v>
      </c>
      <c r="GT55" s="23">
        <v>16</v>
      </c>
      <c r="GU55" s="22">
        <v>2</v>
      </c>
      <c r="GV55" s="22">
        <v>1</v>
      </c>
      <c r="GW55" s="28">
        <v>19</v>
      </c>
      <c r="GX55" s="59"/>
      <c r="GY55" s="29">
        <v>10</v>
      </c>
      <c r="GZ55" s="60" t="str">
        <f t="shared" si="2243"/>
        <v/>
      </c>
      <c r="HA55" s="22">
        <v>5</v>
      </c>
      <c r="HB55" s="22">
        <v>6</v>
      </c>
      <c r="HC55" s="23">
        <v>11</v>
      </c>
      <c r="HD55" s="22">
        <v>2</v>
      </c>
      <c r="HE55" s="22">
        <v>0</v>
      </c>
      <c r="HF55" s="28">
        <v>13</v>
      </c>
      <c r="HG55" s="59"/>
      <c r="HH55" s="29">
        <v>11</v>
      </c>
      <c r="HI55" s="60" t="str">
        <f t="shared" si="2244"/>
        <v/>
      </c>
      <c r="HJ55" s="22">
        <v>20</v>
      </c>
      <c r="HK55" s="22">
        <v>0</v>
      </c>
      <c r="HL55" s="23">
        <v>20</v>
      </c>
      <c r="HM55" s="22">
        <v>0</v>
      </c>
      <c r="HN55" s="22">
        <v>0</v>
      </c>
      <c r="HO55" s="28">
        <v>20</v>
      </c>
      <c r="HP55" s="59"/>
      <c r="HQ55" s="29">
        <v>0</v>
      </c>
      <c r="HR55" s="60" t="str">
        <f t="shared" si="2245"/>
        <v/>
      </c>
      <c r="HS55" s="22"/>
      <c r="HT55" s="22"/>
      <c r="HU55" s="23"/>
      <c r="HV55" s="22"/>
      <c r="HW55" s="22"/>
      <c r="HX55" s="28"/>
      <c r="HY55" s="59"/>
      <c r="HZ55" s="29"/>
      <c r="IA55" s="60" t="str">
        <f t="shared" si="2246"/>
        <v/>
      </c>
      <c r="IB55" s="22">
        <v>6</v>
      </c>
      <c r="IC55" s="22">
        <v>2</v>
      </c>
      <c r="ID55" s="23">
        <v>8</v>
      </c>
      <c r="IE55" s="22">
        <v>1</v>
      </c>
      <c r="IF55" s="22">
        <v>0</v>
      </c>
      <c r="IG55" s="28">
        <v>9</v>
      </c>
      <c r="IH55" s="59"/>
      <c r="II55" s="29">
        <v>8</v>
      </c>
      <c r="IJ55" s="60" t="str">
        <f t="shared" si="2247"/>
        <v/>
      </c>
      <c r="IK55" s="22">
        <v>9</v>
      </c>
      <c r="IL55" s="22">
        <v>2</v>
      </c>
      <c r="IM55" s="23">
        <v>11</v>
      </c>
      <c r="IN55" s="22">
        <v>1</v>
      </c>
      <c r="IO55" s="22">
        <v>0</v>
      </c>
      <c r="IP55" s="28">
        <v>12</v>
      </c>
      <c r="IQ55" s="59"/>
      <c r="IR55" s="29">
        <v>3</v>
      </c>
      <c r="IS55" s="60" t="str">
        <f t="shared" si="2248"/>
        <v/>
      </c>
      <c r="IT55" s="22">
        <v>5</v>
      </c>
      <c r="IU55" s="22">
        <v>1</v>
      </c>
      <c r="IV55" s="23">
        <v>6</v>
      </c>
      <c r="IW55" s="22">
        <v>3</v>
      </c>
      <c r="IX55" s="22">
        <v>1</v>
      </c>
      <c r="IY55" s="28">
        <v>10</v>
      </c>
      <c r="IZ55" s="59"/>
      <c r="JA55" s="29">
        <v>6</v>
      </c>
      <c r="JB55" s="60" t="str">
        <f t="shared" si="2249"/>
        <v/>
      </c>
      <c r="JC55" s="22"/>
      <c r="JD55" s="22"/>
      <c r="JE55" s="23"/>
      <c r="JF55" s="22"/>
      <c r="JG55" s="22"/>
      <c r="JH55" s="28"/>
      <c r="JI55" s="59"/>
      <c r="JJ55" s="29"/>
      <c r="JK55" s="60" t="str">
        <f t="shared" si="2250"/>
        <v/>
      </c>
      <c r="JL55" s="22"/>
      <c r="JM55" s="22"/>
      <c r="JN55" s="23"/>
      <c r="JO55" s="22"/>
      <c r="JP55" s="22"/>
      <c r="JQ55" s="28"/>
      <c r="JR55" s="59"/>
      <c r="JS55" s="29"/>
      <c r="JT55" s="60" t="str">
        <f t="shared" si="2251"/>
        <v/>
      </c>
      <c r="JU55" s="22">
        <v>8</v>
      </c>
      <c r="JV55" s="22">
        <v>2</v>
      </c>
      <c r="JW55" s="23">
        <v>10</v>
      </c>
      <c r="JX55" s="22">
        <v>4</v>
      </c>
      <c r="JY55" s="22">
        <v>0</v>
      </c>
      <c r="JZ55" s="28">
        <v>14</v>
      </c>
      <c r="KA55" s="59"/>
      <c r="KB55" s="29">
        <v>4</v>
      </c>
      <c r="KC55" s="60" t="str">
        <f t="shared" si="2252"/>
        <v/>
      </c>
      <c r="KD55" s="22"/>
      <c r="KE55" s="22"/>
      <c r="KF55" s="23"/>
      <c r="KG55" s="22"/>
      <c r="KH55" s="22"/>
      <c r="KI55" s="28"/>
      <c r="KJ55" s="59"/>
      <c r="KK55" s="29"/>
      <c r="KL55" s="60" t="str">
        <f t="shared" si="2253"/>
        <v/>
      </c>
      <c r="KM55" s="22">
        <v>2</v>
      </c>
      <c r="KN55" s="22">
        <v>1</v>
      </c>
      <c r="KO55" s="23">
        <v>3</v>
      </c>
      <c r="KP55" s="22">
        <v>1</v>
      </c>
      <c r="KQ55" s="22">
        <v>0</v>
      </c>
      <c r="KR55" s="28">
        <v>4</v>
      </c>
      <c r="KS55" s="59"/>
      <c r="KT55" s="29">
        <v>3</v>
      </c>
      <c r="KU55" s="60" t="str">
        <f t="shared" si="2254"/>
        <v/>
      </c>
      <c r="KV55" s="22"/>
      <c r="KW55" s="22"/>
      <c r="KX55" s="23"/>
      <c r="KY55" s="22"/>
      <c r="KZ55" s="22"/>
      <c r="LA55" s="28"/>
      <c r="LB55" s="59"/>
      <c r="LC55" s="29"/>
      <c r="LD55" s="60" t="str">
        <f t="shared" si="2255"/>
        <v/>
      </c>
      <c r="LE55" s="22"/>
      <c r="LF55" s="22"/>
      <c r="LG55" s="23"/>
      <c r="LH55" s="22"/>
      <c r="LI55" s="22"/>
      <c r="LJ55" s="28"/>
      <c r="LK55" s="59"/>
      <c r="LL55" s="29"/>
      <c r="LM55" s="60" t="str">
        <f t="shared" si="2256"/>
        <v/>
      </c>
      <c r="LN55" s="22">
        <v>2</v>
      </c>
      <c r="LO55" s="22">
        <v>4</v>
      </c>
      <c r="LP55" s="23">
        <v>6</v>
      </c>
      <c r="LQ55" s="22">
        <v>0</v>
      </c>
      <c r="LR55" s="22">
        <v>0</v>
      </c>
      <c r="LS55" s="28">
        <v>6</v>
      </c>
      <c r="LT55" s="59"/>
      <c r="LU55" s="29">
        <v>1</v>
      </c>
      <c r="LV55" s="60" t="str">
        <f t="shared" si="2257"/>
        <v/>
      </c>
      <c r="LW55" s="22">
        <v>6</v>
      </c>
      <c r="LX55" s="22">
        <v>5</v>
      </c>
      <c r="LY55" s="23">
        <v>11</v>
      </c>
      <c r="LZ55" s="22">
        <v>1</v>
      </c>
      <c r="MA55" s="22">
        <v>1</v>
      </c>
      <c r="MB55" s="28">
        <v>13</v>
      </c>
      <c r="MC55" s="59"/>
      <c r="MD55" s="29">
        <v>8</v>
      </c>
      <c r="ME55" s="60" t="str">
        <f t="shared" si="2258"/>
        <v/>
      </c>
      <c r="MF55" s="22">
        <v>6</v>
      </c>
      <c r="MG55" s="22">
        <v>6</v>
      </c>
      <c r="MH55" s="23">
        <v>12</v>
      </c>
      <c r="MI55" s="22">
        <v>2</v>
      </c>
      <c r="MJ55" s="22">
        <v>2</v>
      </c>
      <c r="MK55" s="28">
        <v>16</v>
      </c>
      <c r="ML55" s="59"/>
      <c r="MM55" s="29">
        <v>5</v>
      </c>
      <c r="MN55" s="60" t="str">
        <f t="shared" si="2259"/>
        <v/>
      </c>
      <c r="MO55" s="22"/>
      <c r="MP55" s="22"/>
      <c r="MQ55" s="23"/>
      <c r="MR55" s="22"/>
      <c r="MS55" s="22"/>
      <c r="MT55" s="28"/>
      <c r="MU55" s="59"/>
      <c r="MV55" s="29"/>
      <c r="MW55" s="60" t="str">
        <f t="shared" si="2260"/>
        <v/>
      </c>
      <c r="MX55" s="22"/>
      <c r="MY55" s="22"/>
      <c r="MZ55" s="23"/>
      <c r="NA55" s="22"/>
      <c r="NB55" s="22"/>
      <c r="NC55" s="28"/>
      <c r="ND55" s="59"/>
      <c r="NE55" s="29">
        <v>0</v>
      </c>
      <c r="NF55" s="60"/>
      <c r="NG55" s="22">
        <v>4</v>
      </c>
      <c r="NH55" s="22">
        <v>4</v>
      </c>
      <c r="NI55" s="23">
        <v>8</v>
      </c>
      <c r="NJ55" s="22">
        <v>1</v>
      </c>
      <c r="NK55" s="22">
        <v>0</v>
      </c>
      <c r="NL55" s="28">
        <v>9</v>
      </c>
      <c r="NM55" s="59"/>
      <c r="NN55" s="29">
        <v>6</v>
      </c>
      <c r="NO55" s="60" t="str">
        <f t="shared" si="2261"/>
        <v/>
      </c>
      <c r="NP55" s="22">
        <v>6</v>
      </c>
      <c r="NQ55" s="22">
        <v>6</v>
      </c>
      <c r="NR55" s="23">
        <v>12</v>
      </c>
      <c r="NS55" s="22">
        <v>1</v>
      </c>
      <c r="NT55" s="22">
        <v>1</v>
      </c>
      <c r="NU55" s="28">
        <v>14</v>
      </c>
      <c r="NV55" s="59"/>
      <c r="NW55" s="29">
        <v>7</v>
      </c>
      <c r="NX55" s="60" t="str">
        <f t="shared" si="2262"/>
        <v/>
      </c>
      <c r="NY55" s="22">
        <v>2</v>
      </c>
      <c r="NZ55" s="22">
        <v>7</v>
      </c>
      <c r="OA55" s="23">
        <v>9</v>
      </c>
      <c r="OB55" s="22">
        <v>2</v>
      </c>
      <c r="OC55" s="22">
        <v>0</v>
      </c>
      <c r="OD55" s="28">
        <v>11</v>
      </c>
      <c r="OE55" s="59"/>
      <c r="OF55" s="29">
        <v>9</v>
      </c>
      <c r="OG55" s="60" t="str">
        <f t="shared" si="2263"/>
        <v/>
      </c>
      <c r="OH55" s="22">
        <v>5</v>
      </c>
      <c r="OI55" s="22">
        <v>0</v>
      </c>
      <c r="OJ55" s="23">
        <v>5</v>
      </c>
      <c r="OK55" s="22">
        <v>0</v>
      </c>
      <c r="OL55" s="22">
        <v>0</v>
      </c>
      <c r="OM55" s="28">
        <v>5</v>
      </c>
      <c r="ON55" s="59"/>
      <c r="OO55" s="29">
        <v>9</v>
      </c>
      <c r="OP55" s="60" t="str">
        <f t="shared" si="2264"/>
        <v/>
      </c>
      <c r="OQ55" s="22">
        <v>12</v>
      </c>
      <c r="OR55" s="22">
        <v>5</v>
      </c>
      <c r="OS55" s="23">
        <v>17</v>
      </c>
      <c r="OT55" s="22">
        <v>2</v>
      </c>
      <c r="OU55" s="22">
        <v>0</v>
      </c>
      <c r="OV55" s="28">
        <v>19</v>
      </c>
      <c r="OW55" s="59"/>
      <c r="OX55" s="29">
        <v>22</v>
      </c>
      <c r="OY55" s="60" t="str">
        <f t="shared" si="2265"/>
        <v/>
      </c>
      <c r="OZ55" s="22"/>
      <c r="PA55" s="22"/>
      <c r="PB55" s="23"/>
      <c r="PC55" s="22"/>
      <c r="PD55" s="22"/>
      <c r="PE55" s="28"/>
      <c r="PF55" s="59"/>
      <c r="PG55" s="29"/>
      <c r="PH55" s="60" t="s">
        <v>250</v>
      </c>
      <c r="PI55" s="22">
        <v>1</v>
      </c>
      <c r="PJ55" s="22">
        <v>0</v>
      </c>
      <c r="PK55" s="23">
        <v>1</v>
      </c>
      <c r="PL55" s="22">
        <v>0</v>
      </c>
      <c r="PM55" s="22">
        <v>0</v>
      </c>
      <c r="PN55" s="28">
        <v>1</v>
      </c>
      <c r="PO55" s="59"/>
      <c r="PP55" s="29">
        <v>0</v>
      </c>
      <c r="PQ55" s="60" t="str">
        <f t="shared" si="2266"/>
        <v/>
      </c>
      <c r="PR55" s="22"/>
      <c r="PS55" s="22"/>
      <c r="PT55" s="23"/>
      <c r="PU55" s="22"/>
      <c r="PV55" s="22"/>
      <c r="PW55" s="28"/>
      <c r="PX55" s="59"/>
      <c r="PY55" s="29"/>
      <c r="PZ55" s="60" t="str">
        <f t="shared" si="2267"/>
        <v/>
      </c>
      <c r="QA55" s="22"/>
      <c r="QB55" s="22"/>
      <c r="QC55" s="23"/>
      <c r="QD55" s="22"/>
      <c r="QE55" s="22"/>
      <c r="QF55" s="28"/>
      <c r="QG55" s="59"/>
      <c r="QH55" s="29">
        <v>0</v>
      </c>
      <c r="QI55" s="60" t="str">
        <f t="shared" si="2268"/>
        <v/>
      </c>
      <c r="QJ55" s="22"/>
      <c r="QK55" s="22"/>
      <c r="QL55" s="23"/>
      <c r="QM55" s="22"/>
      <c r="QN55" s="22"/>
      <c r="QO55" s="28"/>
      <c r="QP55" s="59"/>
      <c r="QQ55" s="29">
        <v>0</v>
      </c>
      <c r="QR55" s="60" t="str">
        <f t="shared" si="2269"/>
        <v/>
      </c>
      <c r="QS55" s="22">
        <v>8</v>
      </c>
      <c r="QT55" s="22">
        <v>0</v>
      </c>
      <c r="QU55" s="23">
        <v>8</v>
      </c>
      <c r="QV55" s="22">
        <v>0</v>
      </c>
      <c r="QW55" s="22">
        <v>1</v>
      </c>
      <c r="QX55" s="28">
        <v>9</v>
      </c>
      <c r="QY55" s="59"/>
      <c r="QZ55" s="29"/>
      <c r="RA55" s="60" t="str">
        <f t="shared" si="2270"/>
        <v/>
      </c>
      <c r="RB55" s="22">
        <v>7</v>
      </c>
      <c r="RC55" s="22">
        <v>1</v>
      </c>
      <c r="RD55" s="23">
        <v>8</v>
      </c>
      <c r="RE55" s="22">
        <v>1</v>
      </c>
      <c r="RF55" s="22">
        <v>1</v>
      </c>
      <c r="RG55" s="28">
        <v>10</v>
      </c>
      <c r="RH55" s="59"/>
      <c r="RI55" s="29">
        <v>7</v>
      </c>
      <c r="RJ55" s="60" t="str">
        <f t="shared" si="2271"/>
        <v/>
      </c>
      <c r="RK55" s="22"/>
      <c r="RL55" s="22"/>
      <c r="RM55" s="23"/>
      <c r="RN55" s="22"/>
      <c r="RO55" s="22"/>
      <c r="RP55" s="28"/>
      <c r="RQ55" s="59"/>
      <c r="RR55" s="29"/>
      <c r="RS55" s="60" t="str">
        <f t="shared" si="2272"/>
        <v/>
      </c>
      <c r="RT55" s="22"/>
      <c r="RU55" s="22"/>
      <c r="RV55" s="23"/>
      <c r="RW55" s="22"/>
      <c r="RX55" s="22"/>
      <c r="RY55" s="28"/>
      <c r="RZ55" s="59"/>
      <c r="SA55" s="29"/>
      <c r="SB55" s="60" t="str">
        <f t="shared" si="2273"/>
        <v/>
      </c>
      <c r="SC55" s="22">
        <v>8</v>
      </c>
      <c r="SD55" s="22">
        <v>8</v>
      </c>
      <c r="SE55" s="23">
        <v>16</v>
      </c>
      <c r="SF55" s="22">
        <v>1</v>
      </c>
      <c r="SG55" s="22">
        <v>0</v>
      </c>
      <c r="SH55" s="28">
        <v>17</v>
      </c>
      <c r="SI55" s="59"/>
      <c r="SJ55" s="29">
        <v>4</v>
      </c>
      <c r="SK55" s="60" t="str">
        <f t="shared" si="2274"/>
        <v/>
      </c>
      <c r="SL55" s="22">
        <v>5</v>
      </c>
      <c r="SM55" s="22">
        <v>3</v>
      </c>
      <c r="SN55" s="23">
        <v>8</v>
      </c>
      <c r="SO55" s="22">
        <v>4</v>
      </c>
      <c r="SP55" s="22">
        <v>0</v>
      </c>
      <c r="SQ55" s="28">
        <v>12</v>
      </c>
      <c r="SR55" s="59"/>
      <c r="SS55" s="29">
        <v>13</v>
      </c>
      <c r="ST55" s="60" t="str">
        <f t="shared" si="2275"/>
        <v/>
      </c>
      <c r="SU55" s="22"/>
      <c r="SV55" s="22"/>
      <c r="SW55" s="23"/>
      <c r="SX55" s="22"/>
      <c r="SY55" s="22"/>
      <c r="SZ55" s="28"/>
      <c r="TA55" s="59"/>
      <c r="TB55" s="29"/>
      <c r="TC55" s="60" t="str">
        <f t="shared" si="2276"/>
        <v/>
      </c>
      <c r="TD55" s="22">
        <v>6</v>
      </c>
      <c r="TE55" s="22">
        <v>9</v>
      </c>
      <c r="TF55" s="23">
        <v>15</v>
      </c>
      <c r="TG55" s="22">
        <v>2</v>
      </c>
      <c r="TH55" s="22">
        <v>0</v>
      </c>
      <c r="TI55" s="28">
        <v>17</v>
      </c>
      <c r="TJ55" s="59"/>
      <c r="TK55" s="29">
        <v>9</v>
      </c>
      <c r="TL55" s="60" t="str">
        <f t="shared" si="2277"/>
        <v/>
      </c>
      <c r="TM55" s="22">
        <v>9</v>
      </c>
      <c r="TN55" s="22">
        <v>1</v>
      </c>
      <c r="TO55" s="23">
        <v>10</v>
      </c>
      <c r="TP55" s="22">
        <v>3</v>
      </c>
      <c r="TQ55" s="22">
        <v>0</v>
      </c>
      <c r="TR55" s="28">
        <v>13</v>
      </c>
      <c r="TS55" s="59"/>
      <c r="TT55" s="29">
        <v>8</v>
      </c>
      <c r="TU55" s="60" t="str">
        <f t="shared" si="2278"/>
        <v/>
      </c>
      <c r="TV55" s="22"/>
      <c r="TW55" s="22"/>
      <c r="TX55" s="23"/>
      <c r="TY55" s="22"/>
      <c r="TZ55" s="22"/>
      <c r="UA55" s="28"/>
      <c r="UB55" s="59"/>
      <c r="UC55" s="29">
        <v>1</v>
      </c>
      <c r="UD55" s="60" t="str">
        <f t="shared" si="2279"/>
        <v/>
      </c>
      <c r="UE55" s="22">
        <v>8</v>
      </c>
      <c r="UF55" s="22">
        <v>0</v>
      </c>
      <c r="UG55" s="23">
        <v>8</v>
      </c>
      <c r="UH55" s="22">
        <v>0</v>
      </c>
      <c r="UI55" s="22">
        <v>2</v>
      </c>
      <c r="UJ55" s="28">
        <v>10</v>
      </c>
      <c r="UK55" s="59"/>
      <c r="UL55" s="29">
        <v>5</v>
      </c>
      <c r="UM55" s="60" t="str">
        <f t="shared" si="2280"/>
        <v/>
      </c>
      <c r="UN55" s="22">
        <v>6</v>
      </c>
      <c r="UO55" s="22">
        <v>5</v>
      </c>
      <c r="UP55" s="23">
        <v>11</v>
      </c>
      <c r="UQ55" s="22">
        <v>1</v>
      </c>
      <c r="UR55" s="22">
        <v>0</v>
      </c>
      <c r="US55" s="28">
        <v>12</v>
      </c>
      <c r="UT55" s="59"/>
      <c r="UU55" s="29">
        <v>3</v>
      </c>
      <c r="UV55" s="60" t="str">
        <f t="shared" si="2281"/>
        <v/>
      </c>
      <c r="UW55" s="22">
        <v>2</v>
      </c>
      <c r="UX55" s="22">
        <v>0</v>
      </c>
      <c r="UY55" s="23">
        <v>2</v>
      </c>
      <c r="UZ55" s="22">
        <v>2</v>
      </c>
      <c r="VA55" s="22">
        <v>0</v>
      </c>
      <c r="VB55" s="28">
        <v>4</v>
      </c>
      <c r="VC55" s="59"/>
      <c r="VD55" s="29">
        <v>8</v>
      </c>
      <c r="VE55" s="60" t="str">
        <f t="shared" si="2282"/>
        <v/>
      </c>
      <c r="VF55" s="22">
        <v>7</v>
      </c>
      <c r="VG55" s="22">
        <v>3</v>
      </c>
      <c r="VH55" s="23">
        <v>10</v>
      </c>
      <c r="VI55" s="22">
        <v>1</v>
      </c>
      <c r="VJ55" s="22">
        <v>0</v>
      </c>
      <c r="VK55" s="28">
        <v>11</v>
      </c>
      <c r="VL55" s="59"/>
      <c r="VM55" s="29">
        <v>4</v>
      </c>
      <c r="VN55" s="60" t="str">
        <f t="shared" si="2283"/>
        <v/>
      </c>
      <c r="VO55" s="22">
        <v>11</v>
      </c>
      <c r="VP55" s="22">
        <v>2</v>
      </c>
      <c r="VQ55" s="23">
        <v>13</v>
      </c>
      <c r="VR55" s="22">
        <v>1</v>
      </c>
      <c r="VS55" s="22">
        <v>0</v>
      </c>
      <c r="VT55" s="28">
        <v>14</v>
      </c>
      <c r="VU55" s="59"/>
      <c r="VV55" s="29">
        <v>5</v>
      </c>
      <c r="VW55" s="60" t="str">
        <f t="shared" si="2284"/>
        <v/>
      </c>
      <c r="VX55" s="22"/>
      <c r="VY55" s="22"/>
      <c r="VZ55" s="23"/>
      <c r="WA55" s="22"/>
      <c r="WB55" s="22"/>
      <c r="WC55" s="28"/>
      <c r="WD55" s="59"/>
      <c r="WE55" s="29"/>
      <c r="WF55" s="60" t="str">
        <f t="shared" si="2285"/>
        <v/>
      </c>
      <c r="WG55" s="22">
        <v>2</v>
      </c>
      <c r="WH55" s="22">
        <v>0</v>
      </c>
      <c r="WI55" s="23">
        <v>2</v>
      </c>
      <c r="WJ55" s="22">
        <v>0</v>
      </c>
      <c r="WK55" s="22">
        <v>0</v>
      </c>
      <c r="WL55" s="28">
        <v>2</v>
      </c>
      <c r="WM55" s="59"/>
      <c r="WN55" s="29"/>
      <c r="WO55" s="60" t="str">
        <f t="shared" si="2286"/>
        <v/>
      </c>
      <c r="WP55" s="22">
        <v>1</v>
      </c>
      <c r="WQ55" s="22">
        <v>1</v>
      </c>
      <c r="WR55" s="23">
        <v>2</v>
      </c>
      <c r="WS55" s="22">
        <v>1</v>
      </c>
      <c r="WT55" s="22">
        <v>0</v>
      </c>
      <c r="WU55" s="28">
        <v>3</v>
      </c>
      <c r="WV55" s="59"/>
      <c r="WW55" s="29">
        <v>4</v>
      </c>
      <c r="WX55" s="60" t="str">
        <f t="shared" si="2287"/>
        <v/>
      </c>
      <c r="WY55" s="22"/>
      <c r="WZ55" s="22"/>
      <c r="XA55" s="23"/>
      <c r="XB55" s="22"/>
      <c r="XC55" s="22"/>
      <c r="XD55" s="28"/>
      <c r="XE55" s="59"/>
      <c r="XF55" s="29"/>
      <c r="XG55" s="60" t="str">
        <f t="shared" si="2288"/>
        <v/>
      </c>
      <c r="XH55" s="22"/>
      <c r="XI55" s="22"/>
      <c r="XJ55" s="23"/>
      <c r="XK55" s="22"/>
      <c r="XL55" s="22"/>
      <c r="XM55" s="28"/>
      <c r="XN55" s="59"/>
      <c r="XO55" s="29"/>
      <c r="XP55" s="60" t="str">
        <f t="shared" si="2289"/>
        <v/>
      </c>
      <c r="XQ55" s="22">
        <v>7</v>
      </c>
      <c r="XR55" s="22">
        <v>1</v>
      </c>
      <c r="XS55" s="23">
        <v>8</v>
      </c>
      <c r="XT55" s="22">
        <v>2</v>
      </c>
      <c r="XU55" s="22">
        <v>0</v>
      </c>
      <c r="XV55" s="28">
        <v>10</v>
      </c>
      <c r="XW55" s="59"/>
      <c r="XX55" s="29">
        <v>5</v>
      </c>
      <c r="XY55" s="60" t="str">
        <f t="shared" si="2290"/>
        <v/>
      </c>
      <c r="XZ55" s="22">
        <v>5</v>
      </c>
      <c r="YA55" s="22">
        <v>1</v>
      </c>
      <c r="YB55" s="23">
        <v>6</v>
      </c>
      <c r="YC55" s="22">
        <v>3</v>
      </c>
      <c r="YD55" s="22">
        <v>0</v>
      </c>
      <c r="YE55" s="28">
        <v>9</v>
      </c>
      <c r="YF55" s="59"/>
      <c r="YG55" s="29">
        <v>6</v>
      </c>
      <c r="YH55" s="60" t="str">
        <f t="shared" si="2291"/>
        <v/>
      </c>
      <c r="YI55" s="22">
        <v>3</v>
      </c>
      <c r="YJ55" s="22">
        <v>5</v>
      </c>
      <c r="YK55" s="23">
        <v>8</v>
      </c>
      <c r="YL55" s="22">
        <v>3</v>
      </c>
      <c r="YM55" s="22">
        <v>0</v>
      </c>
      <c r="YN55" s="28">
        <v>11</v>
      </c>
      <c r="YO55" s="59"/>
      <c r="YP55" s="29">
        <v>4</v>
      </c>
      <c r="YQ55" s="60" t="str">
        <f t="shared" si="2292"/>
        <v/>
      </c>
      <c r="YR55" s="22"/>
      <c r="YS55" s="22"/>
      <c r="YT55" s="23"/>
      <c r="YU55" s="22"/>
      <c r="YV55" s="22"/>
      <c r="YW55" s="28"/>
      <c r="YX55" s="59"/>
      <c r="YY55" s="29"/>
      <c r="YZ55" s="60" t="str">
        <f t="shared" si="2293"/>
        <v/>
      </c>
      <c r="ZA55" s="22"/>
      <c r="ZB55" s="22"/>
      <c r="ZC55" s="23"/>
      <c r="ZD55" s="22"/>
      <c r="ZE55" s="22"/>
      <c r="ZF55" s="28"/>
      <c r="ZG55" s="59"/>
      <c r="ZH55" s="29"/>
      <c r="ZI55" s="60" t="str">
        <f t="shared" si="2294"/>
        <v/>
      </c>
      <c r="ZJ55" s="22">
        <v>4</v>
      </c>
      <c r="ZK55" s="22">
        <v>1</v>
      </c>
      <c r="ZL55" s="23">
        <v>5</v>
      </c>
      <c r="ZM55" s="22">
        <v>1</v>
      </c>
      <c r="ZN55" s="22">
        <v>0</v>
      </c>
      <c r="ZO55" s="28">
        <v>6</v>
      </c>
      <c r="ZP55" s="59"/>
      <c r="ZQ55" s="29">
        <v>0</v>
      </c>
      <c r="ZR55" s="60" t="str">
        <f t="shared" si="2295"/>
        <v/>
      </c>
      <c r="ZS55" s="22">
        <v>11</v>
      </c>
      <c r="ZT55" s="22">
        <v>2</v>
      </c>
      <c r="ZU55" s="23">
        <v>13</v>
      </c>
      <c r="ZV55" s="22">
        <v>2</v>
      </c>
      <c r="ZW55" s="22">
        <v>1</v>
      </c>
      <c r="ZX55" s="28">
        <v>16</v>
      </c>
      <c r="ZY55" s="59"/>
      <c r="ZZ55" s="29">
        <v>4</v>
      </c>
      <c r="AAA55" s="60" t="str">
        <f t="shared" si="2296"/>
        <v/>
      </c>
      <c r="AAB55" s="22">
        <v>6</v>
      </c>
      <c r="AAC55" s="22">
        <v>3</v>
      </c>
      <c r="AAD55" s="23">
        <v>9</v>
      </c>
      <c r="AAE55" s="22">
        <v>0</v>
      </c>
      <c r="AAF55" s="22">
        <v>0</v>
      </c>
      <c r="AAG55" s="28">
        <v>9</v>
      </c>
      <c r="AAH55" s="59"/>
      <c r="AAI55" s="29">
        <v>4</v>
      </c>
      <c r="AAJ55" s="60" t="str">
        <f t="shared" si="2297"/>
        <v/>
      </c>
      <c r="AAK55" s="22">
        <v>7</v>
      </c>
      <c r="AAL55" s="22">
        <v>3</v>
      </c>
      <c r="AAM55" s="23">
        <v>10</v>
      </c>
      <c r="AAN55" s="22">
        <v>3</v>
      </c>
      <c r="AAO55" s="22">
        <v>1</v>
      </c>
      <c r="AAP55" s="28">
        <v>14</v>
      </c>
      <c r="AAQ55" s="59"/>
      <c r="AAR55" s="29">
        <v>3</v>
      </c>
      <c r="AAS55" s="60" t="str">
        <f t="shared" si="2298"/>
        <v/>
      </c>
      <c r="AAT55" s="22">
        <v>9</v>
      </c>
      <c r="AAU55" s="22">
        <v>1</v>
      </c>
      <c r="AAV55" s="23">
        <v>10</v>
      </c>
      <c r="AAW55" s="22">
        <v>2</v>
      </c>
      <c r="AAX55" s="22">
        <v>1</v>
      </c>
      <c r="AAY55" s="28">
        <v>13</v>
      </c>
      <c r="AAZ55" s="59"/>
      <c r="ABA55" s="29">
        <v>1</v>
      </c>
      <c r="ABB55" s="60" t="str">
        <f t="shared" si="2299"/>
        <v/>
      </c>
      <c r="ABC55" s="22"/>
      <c r="ABD55" s="22"/>
      <c r="ABE55" s="23"/>
      <c r="ABF55" s="22"/>
      <c r="ABG55" s="22"/>
      <c r="ABH55" s="28"/>
      <c r="ABI55" s="59"/>
      <c r="ABJ55" s="29"/>
      <c r="ABK55" s="60" t="str">
        <f t="shared" si="2300"/>
        <v/>
      </c>
      <c r="ABL55" s="22">
        <v>6</v>
      </c>
      <c r="ABM55" s="22">
        <v>6</v>
      </c>
      <c r="ABN55" s="23">
        <v>12</v>
      </c>
      <c r="ABO55" s="22">
        <v>2</v>
      </c>
      <c r="ABP55" s="22">
        <v>0</v>
      </c>
      <c r="ABQ55" s="28">
        <v>14</v>
      </c>
      <c r="ABR55" s="59"/>
      <c r="ABS55" s="29">
        <v>4</v>
      </c>
      <c r="ABT55" s="60" t="str">
        <f t="shared" si="2301"/>
        <v/>
      </c>
      <c r="ABU55" s="22">
        <v>11</v>
      </c>
      <c r="ABV55" s="22">
        <v>2</v>
      </c>
      <c r="ABW55" s="23">
        <v>13</v>
      </c>
      <c r="ABX55" s="22">
        <v>2</v>
      </c>
      <c r="ABY55" s="22">
        <v>0</v>
      </c>
      <c r="ABZ55" s="28">
        <v>15</v>
      </c>
      <c r="ACA55" s="59"/>
      <c r="ACB55" s="29">
        <v>4</v>
      </c>
      <c r="ACC55" s="60" t="str">
        <f t="shared" si="2302"/>
        <v/>
      </c>
      <c r="ACD55" s="22">
        <v>10</v>
      </c>
      <c r="ACE55" s="22">
        <v>1</v>
      </c>
      <c r="ACF55" s="23">
        <v>11</v>
      </c>
      <c r="ACG55" s="22">
        <v>1</v>
      </c>
      <c r="ACH55" s="22">
        <v>0</v>
      </c>
      <c r="ACI55" s="28">
        <v>12</v>
      </c>
      <c r="ACJ55" s="59"/>
      <c r="ACK55" s="29">
        <v>6</v>
      </c>
      <c r="ACL55" s="60" t="str">
        <f t="shared" si="2303"/>
        <v/>
      </c>
      <c r="ACM55" s="22">
        <v>6</v>
      </c>
      <c r="ACN55" s="22">
        <v>4</v>
      </c>
      <c r="ACO55" s="23">
        <v>10</v>
      </c>
      <c r="ACP55" s="22">
        <v>2</v>
      </c>
      <c r="ACQ55" s="22">
        <v>0</v>
      </c>
      <c r="ACR55" s="28">
        <v>12</v>
      </c>
      <c r="ACS55" s="59"/>
      <c r="ACT55" s="29"/>
      <c r="ACU55" s="60" t="str">
        <f t="shared" si="2304"/>
        <v/>
      </c>
      <c r="ACV55" s="22"/>
      <c r="ACW55" s="22"/>
      <c r="ACX55" s="23"/>
      <c r="ACY55" s="22"/>
      <c r="ACZ55" s="22"/>
      <c r="ADA55" s="28"/>
      <c r="ADB55" s="59"/>
      <c r="ADC55" s="29">
        <v>0</v>
      </c>
      <c r="ADD55" s="60" t="str">
        <f t="shared" si="2305"/>
        <v/>
      </c>
      <c r="ADE55" s="22">
        <v>7</v>
      </c>
      <c r="ADF55" s="22">
        <v>6</v>
      </c>
      <c r="ADG55" s="23">
        <v>13</v>
      </c>
      <c r="ADH55" s="22">
        <v>0</v>
      </c>
      <c r="ADI55" s="22">
        <v>3</v>
      </c>
      <c r="ADJ55" s="28">
        <v>16</v>
      </c>
      <c r="ADK55" s="59"/>
      <c r="ADL55" s="29">
        <v>8</v>
      </c>
      <c r="ADM55" s="60" t="str">
        <f t="shared" si="2306"/>
        <v/>
      </c>
      <c r="ADN55" s="22"/>
      <c r="ADO55" s="22"/>
      <c r="ADP55" s="23"/>
      <c r="ADQ55" s="22"/>
      <c r="ADR55" s="22"/>
      <c r="ADS55" s="28"/>
      <c r="ADT55" s="59"/>
      <c r="ADU55" s="29"/>
      <c r="ADV55" s="60" t="str">
        <f t="shared" si="2174"/>
        <v/>
      </c>
      <c r="ADW55" s="22"/>
      <c r="ADX55" s="22"/>
      <c r="ADY55" s="23"/>
      <c r="ADZ55" s="22"/>
      <c r="AEA55" s="22"/>
      <c r="AEB55" s="28"/>
      <c r="AEC55" s="59"/>
      <c r="AED55" s="29">
        <v>0</v>
      </c>
      <c r="AEE55" s="60" t="str">
        <f t="shared" si="2175"/>
        <v/>
      </c>
      <c r="AEF55" s="22">
        <v>9</v>
      </c>
      <c r="AEG55" s="22">
        <v>2</v>
      </c>
      <c r="AEH55" s="23">
        <v>11</v>
      </c>
      <c r="AEI55" s="22">
        <v>0</v>
      </c>
      <c r="AEJ55" s="22">
        <v>0</v>
      </c>
      <c r="AEK55" s="28">
        <v>11</v>
      </c>
      <c r="AEL55" s="59"/>
      <c r="AEM55" s="29">
        <v>9</v>
      </c>
      <c r="AEN55" s="60" t="str">
        <f t="shared" si="2176"/>
        <v/>
      </c>
      <c r="AEO55" s="22">
        <v>4</v>
      </c>
      <c r="AEP55" s="22">
        <v>6</v>
      </c>
      <c r="AEQ55" s="23">
        <v>10</v>
      </c>
      <c r="AER55" s="22">
        <v>3</v>
      </c>
      <c r="AES55" s="22">
        <v>1</v>
      </c>
      <c r="AET55" s="28">
        <v>14</v>
      </c>
      <c r="AEU55" s="59"/>
      <c r="AEV55" s="29">
        <v>10</v>
      </c>
      <c r="AEW55" s="60" t="str">
        <f t="shared" si="2177"/>
        <v/>
      </c>
      <c r="AEX55" s="22">
        <v>8</v>
      </c>
      <c r="AEY55" s="22">
        <v>1</v>
      </c>
      <c r="AEZ55" s="23">
        <v>9</v>
      </c>
      <c r="AFA55" s="22">
        <v>0</v>
      </c>
      <c r="AFB55" s="22">
        <v>1</v>
      </c>
      <c r="AFC55" s="28">
        <v>10</v>
      </c>
      <c r="AFD55" s="59"/>
      <c r="AFE55" s="29">
        <v>7</v>
      </c>
      <c r="AFF55" s="60" t="str">
        <f t="shared" si="2178"/>
        <v/>
      </c>
      <c r="AFG55" s="22"/>
      <c r="AFH55" s="22"/>
      <c r="AFI55" s="23"/>
      <c r="AFJ55" s="22"/>
      <c r="AFK55" s="22"/>
      <c r="AFL55" s="28"/>
      <c r="AFM55" s="59"/>
      <c r="AFN55" s="29"/>
      <c r="AFO55" s="60" t="str">
        <f t="shared" si="2179"/>
        <v/>
      </c>
      <c r="AFP55" s="22">
        <v>4</v>
      </c>
      <c r="AFQ55" s="22">
        <v>3</v>
      </c>
      <c r="AFR55" s="23">
        <v>7</v>
      </c>
      <c r="AFS55" s="22">
        <v>2</v>
      </c>
      <c r="AFT55" s="22">
        <v>0</v>
      </c>
      <c r="AFU55" s="28">
        <v>9</v>
      </c>
      <c r="AFV55" s="59"/>
      <c r="AFW55" s="29">
        <v>4</v>
      </c>
      <c r="AFX55" s="60" t="str">
        <f t="shared" si="2180"/>
        <v/>
      </c>
      <c r="AFY55" s="22"/>
      <c r="AFZ55" s="22"/>
      <c r="AGA55" s="23"/>
      <c r="AGB55" s="22"/>
      <c r="AGC55" s="22"/>
      <c r="AGD55" s="28"/>
      <c r="AGE55" s="59"/>
      <c r="AGF55" s="29"/>
      <c r="AGG55" s="60" t="str">
        <f t="shared" si="2181"/>
        <v/>
      </c>
      <c r="AGH55" s="22"/>
      <c r="AGI55" s="22"/>
      <c r="AGJ55" s="23"/>
      <c r="AGK55" s="22"/>
      <c r="AGL55" s="22"/>
      <c r="AGM55" s="28"/>
      <c r="AGN55" s="59"/>
      <c r="AGO55" s="29"/>
      <c r="AGP55" s="60" t="str">
        <f t="shared" si="2182"/>
        <v/>
      </c>
      <c r="AGQ55" s="22">
        <v>8</v>
      </c>
      <c r="AGR55" s="22">
        <v>3</v>
      </c>
      <c r="AGS55" s="23">
        <v>11</v>
      </c>
      <c r="AGT55" s="22">
        <v>4</v>
      </c>
      <c r="AGU55" s="22">
        <v>0</v>
      </c>
      <c r="AGV55" s="28">
        <v>15</v>
      </c>
      <c r="AGW55" s="59"/>
      <c r="AGX55" s="29">
        <v>5</v>
      </c>
      <c r="AGY55" s="60" t="str">
        <f t="shared" si="2183"/>
        <v/>
      </c>
      <c r="AGZ55" s="22">
        <v>5</v>
      </c>
      <c r="AHA55" s="22">
        <v>7</v>
      </c>
      <c r="AHB55" s="23">
        <v>12</v>
      </c>
      <c r="AHC55" s="22">
        <v>1</v>
      </c>
      <c r="AHD55" s="22">
        <v>0</v>
      </c>
      <c r="AHE55" s="28">
        <v>13</v>
      </c>
      <c r="AHF55" s="59"/>
      <c r="AHG55" s="29">
        <v>5</v>
      </c>
      <c r="AHH55" s="60" t="str">
        <f t="shared" si="2184"/>
        <v/>
      </c>
      <c r="AHI55" s="22">
        <v>7</v>
      </c>
      <c r="AHJ55" s="22">
        <v>1</v>
      </c>
      <c r="AHK55" s="23">
        <v>8</v>
      </c>
      <c r="AHL55" s="22">
        <v>4</v>
      </c>
      <c r="AHM55" s="22">
        <v>0</v>
      </c>
      <c r="AHN55" s="28">
        <v>12</v>
      </c>
      <c r="AHO55" s="59"/>
      <c r="AHP55" s="29">
        <v>2</v>
      </c>
      <c r="AHQ55" s="60" t="str">
        <f t="shared" si="2185"/>
        <v/>
      </c>
      <c r="AHR55" s="22">
        <v>11</v>
      </c>
      <c r="AHS55" s="22">
        <v>4</v>
      </c>
      <c r="AHT55" s="23">
        <v>15</v>
      </c>
      <c r="AHU55" s="22">
        <v>1</v>
      </c>
      <c r="AHV55" s="22">
        <v>0</v>
      </c>
      <c r="AHW55" s="28">
        <v>16</v>
      </c>
      <c r="AHX55" s="59"/>
      <c r="AHY55" s="29">
        <v>2</v>
      </c>
      <c r="AHZ55" s="60" t="str">
        <f t="shared" si="2186"/>
        <v/>
      </c>
      <c r="AIA55" s="22">
        <v>9</v>
      </c>
      <c r="AIB55" s="22">
        <v>3</v>
      </c>
      <c r="AIC55" s="23">
        <v>12</v>
      </c>
      <c r="AID55" s="22">
        <v>2</v>
      </c>
      <c r="AIE55" s="22">
        <v>2</v>
      </c>
      <c r="AIF55" s="28">
        <v>16</v>
      </c>
      <c r="AIG55" s="59"/>
      <c r="AIH55" s="29">
        <v>3</v>
      </c>
      <c r="AII55" s="60" t="str">
        <f t="shared" si="2187"/>
        <v/>
      </c>
      <c r="AIJ55" s="22"/>
      <c r="AIK55" s="22"/>
      <c r="AIL55" s="23"/>
      <c r="AIM55" s="22"/>
      <c r="AIN55" s="22"/>
      <c r="AIO55" s="28"/>
      <c r="AIP55" s="59"/>
      <c r="AIQ55" s="29">
        <v>0</v>
      </c>
      <c r="AIR55" s="60" t="str">
        <f t="shared" si="2188"/>
        <v/>
      </c>
      <c r="AIS55" s="22">
        <v>7</v>
      </c>
      <c r="AIT55" s="22">
        <v>3</v>
      </c>
      <c r="AIU55" s="23">
        <v>10</v>
      </c>
      <c r="AIV55" s="22">
        <v>4</v>
      </c>
      <c r="AIW55" s="22">
        <v>0</v>
      </c>
      <c r="AIX55" s="28">
        <v>14</v>
      </c>
      <c r="AIY55" s="59"/>
      <c r="AIZ55" s="29">
        <v>5</v>
      </c>
      <c r="AJA55" s="60" t="str">
        <f t="shared" si="2189"/>
        <v/>
      </c>
      <c r="AJB55" s="22">
        <v>10</v>
      </c>
      <c r="AJC55" s="22">
        <v>3</v>
      </c>
      <c r="AJD55" s="23">
        <v>13</v>
      </c>
      <c r="AJE55" s="22">
        <v>2</v>
      </c>
      <c r="AJF55" s="22">
        <v>0</v>
      </c>
      <c r="AJG55" s="28">
        <v>15</v>
      </c>
      <c r="AJH55" s="59"/>
      <c r="AJI55" s="29">
        <v>7</v>
      </c>
      <c r="AJJ55" s="60" t="str">
        <f t="shared" si="2190"/>
        <v/>
      </c>
      <c r="AJK55" s="22">
        <v>12</v>
      </c>
      <c r="AJL55" s="22">
        <v>1</v>
      </c>
      <c r="AJM55" s="23">
        <v>13</v>
      </c>
      <c r="AJN55" s="22">
        <v>1</v>
      </c>
      <c r="AJO55" s="22">
        <v>1</v>
      </c>
      <c r="AJP55" s="28">
        <v>15</v>
      </c>
      <c r="AJQ55" s="59"/>
      <c r="AJR55" s="29">
        <v>5</v>
      </c>
      <c r="AJS55" s="60" t="str">
        <f t="shared" si="2191"/>
        <v/>
      </c>
      <c r="AJT55" s="22">
        <v>9</v>
      </c>
      <c r="AJU55" s="22">
        <v>1</v>
      </c>
      <c r="AJV55" s="23">
        <v>10</v>
      </c>
      <c r="AJW55" s="22">
        <v>1</v>
      </c>
      <c r="AJX55" s="22">
        <v>3</v>
      </c>
      <c r="AJY55" s="28">
        <v>14</v>
      </c>
      <c r="AJZ55" s="59"/>
      <c r="AKA55" s="29">
        <v>9</v>
      </c>
      <c r="AKB55" s="60" t="str">
        <f t="shared" si="2192"/>
        <v/>
      </c>
      <c r="AKC55" s="22"/>
      <c r="AKD55" s="22"/>
      <c r="AKE55" s="23"/>
      <c r="AKF55" s="22"/>
      <c r="AKG55" s="22"/>
      <c r="AKH55" s="28"/>
      <c r="AKI55" s="59"/>
      <c r="AKJ55" s="29"/>
      <c r="AKK55" s="60" t="str">
        <f t="shared" si="2193"/>
        <v/>
      </c>
      <c r="AKL55" s="22">
        <v>6</v>
      </c>
      <c r="AKM55" s="22">
        <v>1</v>
      </c>
      <c r="AKN55" s="23">
        <v>7</v>
      </c>
      <c r="AKO55" s="22">
        <v>5</v>
      </c>
      <c r="AKP55" s="22">
        <v>0</v>
      </c>
      <c r="AKQ55" s="28">
        <v>12</v>
      </c>
      <c r="AKR55" s="59"/>
      <c r="AKS55" s="29">
        <v>2</v>
      </c>
      <c r="AKT55" s="60" t="str">
        <f t="shared" si="2194"/>
        <v/>
      </c>
      <c r="AKU55" s="22">
        <v>0</v>
      </c>
      <c r="AKV55" s="22">
        <v>0</v>
      </c>
      <c r="AKW55" s="23">
        <v>0</v>
      </c>
      <c r="AKX55" s="22">
        <v>1</v>
      </c>
      <c r="AKY55" s="22">
        <v>0</v>
      </c>
      <c r="AKZ55" s="28">
        <v>1</v>
      </c>
      <c r="ALA55" s="59"/>
      <c r="ALB55" s="29"/>
      <c r="ALC55" s="60" t="str">
        <f t="shared" si="2195"/>
        <v/>
      </c>
      <c r="ALD55" s="22">
        <v>7</v>
      </c>
      <c r="ALE55" s="22">
        <v>0</v>
      </c>
      <c r="ALF55" s="23">
        <v>7</v>
      </c>
      <c r="ALG55" s="22">
        <v>0</v>
      </c>
      <c r="ALH55" s="22">
        <v>1</v>
      </c>
      <c r="ALI55" s="28">
        <v>8</v>
      </c>
      <c r="ALJ55" s="59"/>
      <c r="ALK55" s="29">
        <v>3</v>
      </c>
      <c r="ALL55" s="60" t="str">
        <f t="shared" si="2196"/>
        <v/>
      </c>
      <c r="ALM55" s="22"/>
      <c r="ALN55" s="22"/>
      <c r="ALO55" s="23"/>
      <c r="ALP55" s="22"/>
      <c r="ALQ55" s="22"/>
      <c r="ALR55" s="28"/>
      <c r="ALS55" s="59"/>
      <c r="ALT55" s="29">
        <v>0</v>
      </c>
      <c r="ALU55" s="60" t="str">
        <f t="shared" si="2197"/>
        <v/>
      </c>
      <c r="ALV55" s="22"/>
      <c r="ALW55" s="22"/>
      <c r="ALX55" s="23"/>
      <c r="ALY55" s="22"/>
      <c r="ALZ55" s="22"/>
      <c r="AMA55" s="28"/>
      <c r="AMB55" s="59"/>
      <c r="AMC55" s="29">
        <v>0</v>
      </c>
      <c r="AMD55" s="60" t="str">
        <f t="shared" si="2198"/>
        <v/>
      </c>
      <c r="AME55" s="22">
        <v>5</v>
      </c>
      <c r="AMF55" s="22">
        <v>3</v>
      </c>
      <c r="AMG55" s="23">
        <v>8</v>
      </c>
      <c r="AMH55" s="22">
        <v>1</v>
      </c>
      <c r="AMI55" s="22">
        <v>1</v>
      </c>
      <c r="AMJ55" s="28">
        <v>10</v>
      </c>
      <c r="AMK55" s="59"/>
      <c r="AML55" s="29">
        <v>9</v>
      </c>
      <c r="AMM55" s="60" t="str">
        <f t="shared" si="2199"/>
        <v/>
      </c>
      <c r="AMN55" s="22">
        <v>13</v>
      </c>
      <c r="AMO55" s="22">
        <v>2</v>
      </c>
      <c r="AMP55" s="23">
        <v>15</v>
      </c>
      <c r="AMQ55" s="22">
        <v>2</v>
      </c>
      <c r="AMR55" s="22">
        <v>1</v>
      </c>
      <c r="AMS55" s="28">
        <v>18</v>
      </c>
      <c r="AMT55" s="59"/>
      <c r="AMU55" s="29">
        <v>3</v>
      </c>
      <c r="AMV55" s="60" t="str">
        <f t="shared" si="2200"/>
        <v/>
      </c>
      <c r="AMW55" s="22">
        <v>3</v>
      </c>
      <c r="AMX55" s="22">
        <v>0</v>
      </c>
      <c r="AMY55" s="23">
        <v>3</v>
      </c>
      <c r="AMZ55" s="22">
        <v>0</v>
      </c>
      <c r="ANA55" s="22">
        <v>1</v>
      </c>
      <c r="ANB55" s="28">
        <v>4</v>
      </c>
      <c r="ANC55" s="59"/>
      <c r="AND55" s="29">
        <v>5</v>
      </c>
      <c r="ANE55" s="60" t="str">
        <f t="shared" si="2201"/>
        <v/>
      </c>
      <c r="ANF55" s="22"/>
      <c r="ANG55" s="22"/>
      <c r="ANH55" s="23"/>
      <c r="ANI55" s="22"/>
      <c r="ANJ55" s="22"/>
      <c r="ANK55" s="28"/>
      <c r="ANL55" s="59"/>
      <c r="ANM55" s="29"/>
      <c r="ANN55" s="60" t="str">
        <f t="shared" si="2202"/>
        <v/>
      </c>
      <c r="ANO55" s="22">
        <v>6</v>
      </c>
      <c r="ANP55" s="22">
        <v>1</v>
      </c>
      <c r="ANQ55" s="23">
        <v>7</v>
      </c>
      <c r="ANR55" s="22">
        <v>1</v>
      </c>
      <c r="ANS55" s="22">
        <v>0</v>
      </c>
      <c r="ANT55" s="28">
        <v>8</v>
      </c>
      <c r="ANU55" s="59"/>
      <c r="ANV55" s="29">
        <v>7</v>
      </c>
      <c r="ANW55" s="60" t="str">
        <f t="shared" si="2203"/>
        <v/>
      </c>
      <c r="ANX55" s="22">
        <v>11</v>
      </c>
      <c r="ANY55" s="22">
        <v>3</v>
      </c>
      <c r="ANZ55" s="23">
        <v>14</v>
      </c>
      <c r="AOA55" s="22">
        <v>2</v>
      </c>
      <c r="AOB55" s="22">
        <v>0</v>
      </c>
      <c r="AOC55" s="28">
        <v>16</v>
      </c>
      <c r="AOD55" s="59"/>
      <c r="AOE55" s="29">
        <v>5</v>
      </c>
      <c r="AOF55" s="60" t="str">
        <f t="shared" si="2204"/>
        <v/>
      </c>
      <c r="AOG55" s="22"/>
      <c r="AOH55" s="22"/>
      <c r="AOI55" s="23"/>
      <c r="AOJ55" s="22"/>
      <c r="AOK55" s="22"/>
      <c r="AOL55" s="28"/>
      <c r="AOM55" s="59"/>
      <c r="AON55" s="29"/>
      <c r="AOO55" s="60" t="str">
        <f t="shared" si="2205"/>
        <v/>
      </c>
      <c r="AOP55" s="22">
        <v>11</v>
      </c>
      <c r="AOQ55" s="22">
        <v>3</v>
      </c>
      <c r="AOR55" s="23">
        <v>14</v>
      </c>
      <c r="AOS55" s="22">
        <v>0</v>
      </c>
      <c r="AOT55" s="22">
        <v>1</v>
      </c>
      <c r="AOU55" s="28">
        <v>15</v>
      </c>
      <c r="AOV55" s="59"/>
      <c r="AOW55" s="29">
        <v>4</v>
      </c>
      <c r="AOX55" s="60" t="str">
        <f t="shared" si="2206"/>
        <v/>
      </c>
      <c r="AOY55" s="22">
        <v>4</v>
      </c>
      <c r="AOZ55" s="22">
        <v>3</v>
      </c>
      <c r="APA55" s="23">
        <v>7</v>
      </c>
      <c r="APB55" s="22">
        <v>1</v>
      </c>
      <c r="APC55" s="22">
        <v>2</v>
      </c>
      <c r="APD55" s="28">
        <v>10</v>
      </c>
      <c r="APE55" s="59"/>
      <c r="APF55" s="29"/>
      <c r="APG55" s="60" t="str">
        <f t="shared" si="2207"/>
        <v/>
      </c>
      <c r="APH55" s="22">
        <v>9</v>
      </c>
      <c r="API55" s="22">
        <v>2</v>
      </c>
      <c r="APJ55" s="23">
        <v>11</v>
      </c>
      <c r="APK55" s="22">
        <v>0</v>
      </c>
      <c r="APL55" s="22">
        <v>1</v>
      </c>
      <c r="APM55" s="28">
        <v>12</v>
      </c>
      <c r="APN55" s="59"/>
      <c r="APO55" s="29">
        <v>16</v>
      </c>
      <c r="APP55" s="60" t="str">
        <f t="shared" si="2208"/>
        <v/>
      </c>
      <c r="APQ55" s="22"/>
      <c r="APR55" s="22"/>
      <c r="APS55" s="23"/>
      <c r="APT55" s="22"/>
      <c r="APU55" s="22"/>
      <c r="APV55" s="28"/>
      <c r="APW55" s="59"/>
      <c r="APX55" s="29"/>
      <c r="APY55" s="60" t="str">
        <f t="shared" si="2209"/>
        <v/>
      </c>
      <c r="APZ55" s="22"/>
      <c r="AQA55" s="22"/>
      <c r="AQB55" s="23"/>
      <c r="AQC55" s="22"/>
      <c r="AQD55" s="22"/>
      <c r="AQE55" s="28"/>
      <c r="AQF55" s="59"/>
      <c r="AQG55" s="29">
        <v>0</v>
      </c>
      <c r="AQH55" s="60" t="str">
        <f t="shared" si="2210"/>
        <v/>
      </c>
      <c r="AQI55" s="22">
        <v>6</v>
      </c>
      <c r="AQJ55" s="22">
        <v>2</v>
      </c>
      <c r="AQK55" s="23">
        <v>8</v>
      </c>
      <c r="AQL55" s="22">
        <v>3</v>
      </c>
      <c r="AQM55" s="22">
        <v>0</v>
      </c>
      <c r="AQN55" s="28">
        <v>11</v>
      </c>
      <c r="AQO55" s="59"/>
      <c r="AQP55" s="29">
        <v>4</v>
      </c>
      <c r="AQQ55" s="60" t="str">
        <f t="shared" si="2211"/>
        <v/>
      </c>
      <c r="AQR55" s="22"/>
      <c r="AQS55" s="22"/>
      <c r="AQT55" s="23"/>
      <c r="AQU55" s="22"/>
      <c r="AQV55" s="22"/>
      <c r="AQW55" s="28"/>
      <c r="AQX55" s="59"/>
      <c r="AQY55" s="29">
        <v>0</v>
      </c>
      <c r="AQZ55" s="60" t="str">
        <f t="shared" si="2212"/>
        <v/>
      </c>
      <c r="ARA55" s="22">
        <v>9</v>
      </c>
      <c r="ARB55" s="22">
        <v>1</v>
      </c>
      <c r="ARC55" s="23">
        <v>10</v>
      </c>
      <c r="ARD55" s="22">
        <v>5</v>
      </c>
      <c r="ARE55" s="22">
        <v>2</v>
      </c>
      <c r="ARF55" s="28">
        <v>17</v>
      </c>
      <c r="ARG55" s="59"/>
      <c r="ARH55" s="29">
        <v>6</v>
      </c>
      <c r="ARI55" s="60" t="str">
        <f t="shared" si="2213"/>
        <v/>
      </c>
      <c r="ARJ55" s="22">
        <v>5</v>
      </c>
      <c r="ARK55" s="22">
        <v>0</v>
      </c>
      <c r="ARL55" s="23">
        <v>5</v>
      </c>
      <c r="ARM55" s="22">
        <v>2</v>
      </c>
      <c r="ARN55" s="22">
        <v>0</v>
      </c>
      <c r="ARO55" s="28">
        <v>7</v>
      </c>
      <c r="ARP55" s="59"/>
      <c r="ARQ55" s="29">
        <v>4</v>
      </c>
      <c r="ARR55" s="60" t="str">
        <f t="shared" si="2214"/>
        <v/>
      </c>
      <c r="ARS55" s="22">
        <v>7</v>
      </c>
      <c r="ART55" s="22">
        <v>2</v>
      </c>
      <c r="ARU55" s="23">
        <v>9</v>
      </c>
      <c r="ARV55" s="22">
        <v>1</v>
      </c>
      <c r="ARW55" s="22">
        <v>1</v>
      </c>
      <c r="ARX55" s="28">
        <v>11</v>
      </c>
      <c r="ARY55" s="59"/>
      <c r="ARZ55" s="29">
        <v>0</v>
      </c>
      <c r="ASA55" s="60" t="str">
        <f t="shared" si="2215"/>
        <v/>
      </c>
      <c r="ASB55" s="22"/>
      <c r="ASC55" s="22"/>
      <c r="ASD55" s="23"/>
      <c r="ASE55" s="22"/>
      <c r="ASF55" s="22"/>
      <c r="ASG55" s="28"/>
      <c r="ASH55" s="59"/>
      <c r="ASI55" s="29"/>
      <c r="ASJ55" s="60" t="str">
        <f t="shared" si="2216"/>
        <v/>
      </c>
      <c r="ASK55" s="22">
        <v>15</v>
      </c>
      <c r="ASL55" s="22">
        <v>2</v>
      </c>
      <c r="ASM55" s="23">
        <v>17</v>
      </c>
      <c r="ASN55" s="22">
        <v>2</v>
      </c>
      <c r="ASO55" s="22">
        <v>0</v>
      </c>
      <c r="ASP55" s="28">
        <v>19</v>
      </c>
      <c r="ASQ55" s="59"/>
      <c r="ASR55" s="29">
        <v>4</v>
      </c>
      <c r="ASS55" s="60" t="str">
        <f t="shared" si="2217"/>
        <v/>
      </c>
      <c r="AST55" s="22">
        <v>2</v>
      </c>
      <c r="ASU55" s="22">
        <v>0</v>
      </c>
      <c r="ASV55" s="23">
        <v>2</v>
      </c>
      <c r="ASW55" s="22">
        <v>4</v>
      </c>
      <c r="ASX55" s="22">
        <v>0</v>
      </c>
      <c r="ASY55" s="28">
        <v>6</v>
      </c>
      <c r="ASZ55" s="59"/>
      <c r="ATA55" s="29">
        <v>0</v>
      </c>
      <c r="ATB55" s="60" t="str">
        <f t="shared" si="2218"/>
        <v/>
      </c>
      <c r="ATC55" s="22">
        <v>13</v>
      </c>
      <c r="ATD55" s="22">
        <v>2</v>
      </c>
      <c r="ATE55" s="23">
        <v>15</v>
      </c>
      <c r="ATF55" s="22">
        <v>1</v>
      </c>
      <c r="ATG55" s="22">
        <v>2</v>
      </c>
      <c r="ATH55" s="28">
        <v>18</v>
      </c>
      <c r="ATI55" s="59"/>
      <c r="ATJ55" s="29">
        <v>4</v>
      </c>
      <c r="ATK55" s="60" t="str">
        <f t="shared" si="2219"/>
        <v/>
      </c>
      <c r="ATL55" s="22">
        <v>5</v>
      </c>
      <c r="ATM55" s="22">
        <v>3</v>
      </c>
      <c r="ATN55" s="23">
        <v>8</v>
      </c>
      <c r="ATO55" s="22">
        <v>0</v>
      </c>
      <c r="ATP55" s="22">
        <v>1</v>
      </c>
      <c r="ATQ55" s="28">
        <v>9</v>
      </c>
      <c r="ATR55" s="59"/>
      <c r="ATS55" s="29">
        <v>0</v>
      </c>
      <c r="ATT55" s="60" t="str">
        <f t="shared" si="2307"/>
        <v/>
      </c>
      <c r="ATU55" s="22">
        <v>6</v>
      </c>
      <c r="ATV55" s="22">
        <v>0</v>
      </c>
      <c r="ATW55" s="23">
        <v>6</v>
      </c>
      <c r="ATX55" s="22">
        <v>1</v>
      </c>
      <c r="ATY55" s="22">
        <v>2</v>
      </c>
      <c r="ATZ55" s="46">
        <v>9</v>
      </c>
      <c r="AUD55" s="21"/>
      <c r="AUE55" s="22"/>
      <c r="AUF55" s="23"/>
      <c r="AUG55" s="22"/>
      <c r="AUH55" s="22"/>
      <c r="AUI55" s="46"/>
      <c r="AUM55" s="21">
        <v>2</v>
      </c>
      <c r="AUN55" s="22">
        <v>1</v>
      </c>
      <c r="AUO55" s="23">
        <v>3</v>
      </c>
      <c r="AUP55" s="22">
        <v>0</v>
      </c>
      <c r="AUQ55" s="22">
        <v>2</v>
      </c>
      <c r="AUR55" s="46">
        <v>5</v>
      </c>
      <c r="AUV55" s="21">
        <v>6</v>
      </c>
      <c r="AUW55" s="22">
        <v>1</v>
      </c>
      <c r="AUX55" s="23">
        <v>7</v>
      </c>
      <c r="AUY55" s="22">
        <v>5</v>
      </c>
      <c r="AUZ55" s="22">
        <v>0</v>
      </c>
      <c r="AVA55" s="46">
        <v>12</v>
      </c>
      <c r="AVE55" s="21">
        <v>3</v>
      </c>
      <c r="AVF55" s="22">
        <v>2</v>
      </c>
      <c r="AVG55" s="23">
        <v>5</v>
      </c>
      <c r="AVH55" s="22">
        <v>4</v>
      </c>
      <c r="AVI55" s="22">
        <v>0</v>
      </c>
      <c r="AVJ55" s="46">
        <v>9</v>
      </c>
      <c r="AVN55" s="21">
        <v>8</v>
      </c>
      <c r="AVO55" s="22">
        <v>0</v>
      </c>
      <c r="AVP55" s="23">
        <v>8</v>
      </c>
      <c r="AVQ55" s="22">
        <v>1</v>
      </c>
      <c r="AVR55" s="22">
        <v>1</v>
      </c>
      <c r="AVS55" s="46">
        <v>10</v>
      </c>
      <c r="AVW55" s="21"/>
      <c r="AVX55" s="22"/>
      <c r="AVY55" s="23"/>
      <c r="AVZ55" s="22"/>
      <c r="AWA55" s="22"/>
      <c r="AWB55" s="46"/>
      <c r="AWF55" s="21"/>
      <c r="AWG55" s="22"/>
      <c r="AWH55" s="23"/>
      <c r="AWI55" s="22"/>
      <c r="AWJ55" s="22"/>
      <c r="AWK55" s="46"/>
      <c r="AWO55" s="21">
        <v>6</v>
      </c>
      <c r="AWP55" s="22">
        <v>0</v>
      </c>
      <c r="AWQ55" s="23">
        <v>6</v>
      </c>
      <c r="AWR55" s="22">
        <v>4</v>
      </c>
      <c r="AWS55" s="22">
        <v>1</v>
      </c>
      <c r="AWT55" s="46">
        <v>11</v>
      </c>
      <c r="AWX55" s="21"/>
      <c r="AWY55" s="22"/>
      <c r="AWZ55" s="23"/>
      <c r="AXA55" s="22"/>
      <c r="AXB55" s="22"/>
      <c r="AXC55" s="46"/>
      <c r="AXG55" s="21">
        <v>7</v>
      </c>
      <c r="AXH55" s="22">
        <v>0</v>
      </c>
      <c r="AXI55" s="23">
        <v>7</v>
      </c>
      <c r="AXJ55" s="22">
        <v>1</v>
      </c>
      <c r="AXK55" s="22">
        <v>1</v>
      </c>
      <c r="AXL55" s="46">
        <v>9</v>
      </c>
      <c r="AXP55" s="21"/>
      <c r="AXQ55" s="22"/>
      <c r="AXR55" s="23"/>
      <c r="AXS55" s="22"/>
      <c r="AXT55" s="22"/>
      <c r="AXU55" s="46"/>
      <c r="AXY55" s="21">
        <v>5</v>
      </c>
      <c r="AXZ55" s="22">
        <v>1</v>
      </c>
      <c r="AYA55" s="23">
        <v>6</v>
      </c>
      <c r="AYB55" s="22">
        <v>2</v>
      </c>
      <c r="AYC55" s="22">
        <v>0</v>
      </c>
      <c r="AYD55" s="46">
        <v>8</v>
      </c>
      <c r="AYH55" s="21">
        <v>8</v>
      </c>
      <c r="AYI55" s="22">
        <v>0</v>
      </c>
      <c r="AYJ55" s="23">
        <v>8</v>
      </c>
      <c r="AYK55" s="22">
        <v>3</v>
      </c>
      <c r="AYL55" s="22">
        <v>0</v>
      </c>
      <c r="AYM55" s="46">
        <v>11</v>
      </c>
      <c r="AYQ55" s="21">
        <v>10</v>
      </c>
      <c r="AYR55" s="22">
        <v>0</v>
      </c>
      <c r="AYS55" s="23">
        <v>10</v>
      </c>
      <c r="AYT55" s="22">
        <v>2</v>
      </c>
      <c r="AYU55" s="22">
        <v>0</v>
      </c>
      <c r="AYV55" s="46">
        <v>12</v>
      </c>
      <c r="AYZ55" s="21">
        <v>6</v>
      </c>
      <c r="AZA55" s="22">
        <v>2</v>
      </c>
      <c r="AZB55" s="23">
        <v>8</v>
      </c>
      <c r="AZC55" s="22">
        <v>3</v>
      </c>
      <c r="AZD55" s="22">
        <v>0</v>
      </c>
      <c r="AZE55" s="46">
        <v>11</v>
      </c>
      <c r="AZI55" s="21"/>
      <c r="AZJ55" s="22"/>
      <c r="AZK55" s="23"/>
      <c r="AZL55" s="22"/>
      <c r="AZM55" s="22"/>
      <c r="AZN55" s="46"/>
      <c r="AZR55" s="21">
        <v>7</v>
      </c>
      <c r="AZS55" s="22">
        <v>2</v>
      </c>
      <c r="AZT55" s="23">
        <v>9</v>
      </c>
      <c r="AZU55" s="22">
        <v>2</v>
      </c>
      <c r="AZV55" s="22">
        <v>1</v>
      </c>
      <c r="AZW55" s="46">
        <v>12</v>
      </c>
      <c r="BAA55" s="21">
        <v>7</v>
      </c>
      <c r="BAB55" s="22">
        <v>4</v>
      </c>
      <c r="BAC55" s="23">
        <v>11</v>
      </c>
      <c r="BAD55" s="22">
        <v>1</v>
      </c>
      <c r="BAE55" s="22">
        <v>0</v>
      </c>
      <c r="BAF55" s="46">
        <v>12</v>
      </c>
      <c r="BAJ55" s="21"/>
      <c r="BAK55" s="22"/>
      <c r="BAL55" s="23"/>
      <c r="BAM55" s="22"/>
      <c r="BAN55" s="22"/>
      <c r="BAO55" s="46"/>
      <c r="BAS55" s="21">
        <v>7</v>
      </c>
      <c r="BAT55" s="22">
        <v>1</v>
      </c>
      <c r="BAU55" s="23">
        <v>8</v>
      </c>
      <c r="BAV55" s="22">
        <v>0</v>
      </c>
      <c r="BAW55" s="22">
        <v>0</v>
      </c>
      <c r="BAX55" s="46">
        <v>8</v>
      </c>
      <c r="BBB55" s="21">
        <v>7</v>
      </c>
      <c r="BBC55" s="22">
        <v>0</v>
      </c>
      <c r="BBD55" s="23">
        <v>7</v>
      </c>
      <c r="BBE55" s="22">
        <v>0</v>
      </c>
      <c r="BBF55" s="22">
        <v>1</v>
      </c>
      <c r="BBG55" s="46">
        <v>8</v>
      </c>
      <c r="BBK55" s="21">
        <v>8</v>
      </c>
      <c r="BBL55" s="22">
        <v>0</v>
      </c>
      <c r="BBM55" s="23">
        <v>8</v>
      </c>
      <c r="BBN55" s="22">
        <v>0</v>
      </c>
      <c r="BBO55" s="22">
        <v>0</v>
      </c>
      <c r="BBP55" s="46">
        <v>8</v>
      </c>
      <c r="BBT55" s="21"/>
      <c r="BBU55" s="22"/>
      <c r="BBV55" s="23"/>
      <c r="BBW55" s="22"/>
      <c r="BBX55" s="22"/>
      <c r="BBY55" s="46"/>
      <c r="BCC55" s="21"/>
      <c r="BCD55" s="22"/>
      <c r="BCE55" s="23"/>
      <c r="BCF55" s="22"/>
      <c r="BCG55" s="22"/>
      <c r="BCH55" s="46"/>
      <c r="BCL55" s="21">
        <v>3</v>
      </c>
      <c r="BCM55" s="22">
        <v>3</v>
      </c>
      <c r="BCN55" s="23">
        <v>6</v>
      </c>
      <c r="BCO55" s="22">
        <v>3</v>
      </c>
      <c r="BCP55" s="22">
        <v>0</v>
      </c>
      <c r="BCQ55" s="46">
        <v>9</v>
      </c>
      <c r="BCU55" s="21">
        <v>7</v>
      </c>
      <c r="BCV55" s="22">
        <v>2</v>
      </c>
      <c r="BCW55" s="23">
        <v>9</v>
      </c>
      <c r="BCX55" s="22">
        <v>3</v>
      </c>
      <c r="BCY55" s="22">
        <v>1</v>
      </c>
      <c r="BCZ55" s="46">
        <v>13</v>
      </c>
      <c r="BDD55" s="21">
        <v>5</v>
      </c>
      <c r="BDE55" s="22">
        <v>2</v>
      </c>
      <c r="BDF55" s="23">
        <v>7</v>
      </c>
      <c r="BDG55" s="22">
        <v>2</v>
      </c>
      <c r="BDH55" s="22">
        <v>0</v>
      </c>
      <c r="BDI55" s="46">
        <v>9</v>
      </c>
      <c r="BDM55" s="21">
        <v>8</v>
      </c>
      <c r="BDN55" s="22">
        <v>2</v>
      </c>
      <c r="BDO55" s="23">
        <v>10</v>
      </c>
      <c r="BDP55" s="22">
        <v>2</v>
      </c>
      <c r="BDQ55" s="22">
        <v>0</v>
      </c>
      <c r="BDR55" s="46">
        <v>12</v>
      </c>
      <c r="BDV55" s="21">
        <v>7</v>
      </c>
      <c r="BDW55" s="22">
        <v>0</v>
      </c>
      <c r="BDX55" s="23">
        <v>7</v>
      </c>
      <c r="BDY55" s="22">
        <v>1</v>
      </c>
      <c r="BDZ55" s="22">
        <v>0</v>
      </c>
      <c r="BEA55" s="46">
        <v>8</v>
      </c>
      <c r="BEE55" s="21"/>
      <c r="BEF55" s="22"/>
      <c r="BEG55" s="23"/>
      <c r="BEH55" s="22"/>
      <c r="BEI55" s="22"/>
      <c r="BEJ55" s="46"/>
      <c r="BEN55" s="21">
        <v>4</v>
      </c>
      <c r="BEO55" s="22">
        <v>0</v>
      </c>
      <c r="BEP55" s="23">
        <v>4</v>
      </c>
      <c r="BEQ55" s="22">
        <v>3</v>
      </c>
      <c r="BER55" s="22">
        <v>0</v>
      </c>
      <c r="BES55" s="46">
        <v>7</v>
      </c>
      <c r="BEW55" s="21">
        <v>6</v>
      </c>
      <c r="BEX55" s="22">
        <v>2</v>
      </c>
      <c r="BEY55" s="23">
        <v>8</v>
      </c>
      <c r="BEZ55" s="22">
        <v>5</v>
      </c>
      <c r="BFA55" s="22">
        <v>1</v>
      </c>
      <c r="BFB55" s="46">
        <v>14</v>
      </c>
      <c r="BFF55" s="21"/>
      <c r="BFG55" s="22"/>
      <c r="BFH55" s="23"/>
      <c r="BFI55" s="22"/>
      <c r="BFJ55" s="22"/>
      <c r="BFK55" s="46"/>
      <c r="BFO55" s="21">
        <v>6</v>
      </c>
      <c r="BFP55" s="22">
        <v>1</v>
      </c>
      <c r="BFQ55" s="23">
        <v>7</v>
      </c>
      <c r="BFR55" s="22">
        <v>1</v>
      </c>
      <c r="BFS55" s="22">
        <v>0</v>
      </c>
      <c r="BFT55" s="46">
        <v>8</v>
      </c>
      <c r="BFX55" s="21"/>
      <c r="BFY55" s="22"/>
      <c r="BFZ55" s="23"/>
      <c r="BGA55" s="22"/>
      <c r="BGB55" s="22"/>
      <c r="BGC55" s="46"/>
      <c r="BGG55" s="21">
        <v>7</v>
      </c>
      <c r="BGH55" s="22">
        <v>3</v>
      </c>
      <c r="BGI55" s="23">
        <v>10</v>
      </c>
      <c r="BGJ55" s="22">
        <v>0</v>
      </c>
      <c r="BGK55" s="22">
        <v>1</v>
      </c>
      <c r="BGL55" s="46">
        <v>11</v>
      </c>
      <c r="BGP55" s="21"/>
      <c r="BGQ55" s="22"/>
      <c r="BGR55" s="23"/>
      <c r="BGS55" s="22"/>
      <c r="BGT55" s="22"/>
      <c r="BGU55" s="46"/>
      <c r="BGY55" s="21"/>
      <c r="BGZ55" s="22"/>
      <c r="BHA55" s="23"/>
      <c r="BHB55" s="22"/>
      <c r="BHC55" s="22"/>
      <c r="BHD55" s="46"/>
      <c r="BHH55" s="21"/>
      <c r="BHI55" s="22"/>
      <c r="BHJ55" s="23"/>
      <c r="BHK55" s="22"/>
      <c r="BHL55" s="22"/>
      <c r="BHM55" s="46"/>
      <c r="BHQ55" s="21">
        <v>7</v>
      </c>
      <c r="BHR55" s="22">
        <v>0</v>
      </c>
      <c r="BHS55" s="23">
        <v>7</v>
      </c>
      <c r="BHT55" s="22">
        <v>1</v>
      </c>
      <c r="BHU55" s="22">
        <v>1</v>
      </c>
      <c r="BHV55" s="46">
        <v>9</v>
      </c>
      <c r="BHW55" s="19"/>
      <c r="BHX55" s="19"/>
      <c r="BHY55" s="19"/>
      <c r="BHZ55" s="24">
        <v>6</v>
      </c>
      <c r="BIA55" s="10">
        <v>2</v>
      </c>
      <c r="BIB55" s="25">
        <v>8</v>
      </c>
      <c r="BIC55" s="10">
        <v>1</v>
      </c>
      <c r="BID55" s="10">
        <v>0</v>
      </c>
      <c r="BIE55" s="32">
        <v>9</v>
      </c>
      <c r="BII55" s="24">
        <v>10</v>
      </c>
      <c r="BIJ55" s="10">
        <v>1</v>
      </c>
      <c r="BIK55" s="25">
        <v>11</v>
      </c>
      <c r="BIL55" s="10">
        <v>3</v>
      </c>
      <c r="BIM55" s="10">
        <v>0</v>
      </c>
      <c r="BIN55" s="32">
        <v>14</v>
      </c>
      <c r="BIR55" s="24">
        <v>9</v>
      </c>
      <c r="BIS55" s="10">
        <v>0</v>
      </c>
      <c r="BIT55" s="25">
        <v>9</v>
      </c>
      <c r="BIU55" s="10">
        <v>0</v>
      </c>
      <c r="BIV55" s="10">
        <v>0</v>
      </c>
      <c r="BIW55" s="32">
        <v>9</v>
      </c>
      <c r="BJA55" s="24"/>
      <c r="BJB55" s="10"/>
      <c r="BJC55" s="25"/>
      <c r="BJD55" s="10"/>
      <c r="BJE55" s="10"/>
      <c r="BJF55" s="32"/>
      <c r="BJJ55" s="24">
        <v>8</v>
      </c>
      <c r="BJK55" s="10">
        <v>0</v>
      </c>
      <c r="BJL55" s="25">
        <v>8</v>
      </c>
      <c r="BJM55" s="10">
        <v>0</v>
      </c>
      <c r="BJN55" s="10">
        <v>0</v>
      </c>
      <c r="BJO55" s="32">
        <v>8</v>
      </c>
      <c r="BJS55" s="24">
        <v>6</v>
      </c>
      <c r="BJT55" s="10">
        <v>1</v>
      </c>
      <c r="BJU55" s="25">
        <v>7</v>
      </c>
      <c r="BJV55" s="10">
        <v>6</v>
      </c>
      <c r="BJW55" s="10">
        <v>1</v>
      </c>
      <c r="BJX55" s="32">
        <v>14</v>
      </c>
      <c r="BKB55" s="24">
        <v>11</v>
      </c>
      <c r="BKC55" s="10">
        <v>1</v>
      </c>
      <c r="BKD55" s="25">
        <v>12</v>
      </c>
      <c r="BKE55" s="10">
        <v>3</v>
      </c>
      <c r="BKF55" s="10">
        <v>0</v>
      </c>
      <c r="BKG55" s="32">
        <v>15</v>
      </c>
      <c r="BKK55" s="24"/>
      <c r="BKL55" s="10"/>
      <c r="BKM55" s="25"/>
      <c r="BKN55" s="10"/>
      <c r="BKO55" s="10"/>
      <c r="BKP55" s="32"/>
      <c r="BKT55" s="24"/>
      <c r="BKU55" s="10"/>
      <c r="BKV55" s="25"/>
      <c r="BKW55" s="10"/>
      <c r="BKX55" s="10"/>
      <c r="BKY55" s="32"/>
      <c r="BLC55" s="24"/>
      <c r="BLD55" s="10"/>
      <c r="BLE55" s="25"/>
      <c r="BLF55" s="10"/>
      <c r="BLG55" s="10"/>
      <c r="BLH55" s="32"/>
      <c r="BLL55" s="24"/>
      <c r="BLM55" s="10"/>
      <c r="BLN55" s="25"/>
      <c r="BLO55" s="10"/>
      <c r="BLP55" s="10"/>
      <c r="BLQ55" s="32"/>
      <c r="BLU55" s="24"/>
      <c r="BLV55" s="10"/>
      <c r="BLW55" s="25"/>
      <c r="BLX55" s="10"/>
      <c r="BLY55" s="10"/>
      <c r="BLZ55" s="32"/>
      <c r="BMD55" s="24"/>
      <c r="BME55" s="10"/>
      <c r="BMF55" s="25"/>
      <c r="BMG55" s="10"/>
      <c r="BMH55" s="10"/>
      <c r="BMI55" s="32"/>
      <c r="BMM55" s="24"/>
      <c r="BMN55" s="10"/>
      <c r="BMO55" s="25"/>
      <c r="BMP55" s="10"/>
      <c r="BMQ55" s="10"/>
      <c r="BMR55" s="32"/>
      <c r="BMV55" s="24">
        <v>7</v>
      </c>
      <c r="BMW55" s="10">
        <v>2</v>
      </c>
      <c r="BMX55" s="25">
        <v>9</v>
      </c>
      <c r="BMY55" s="10">
        <v>3</v>
      </c>
      <c r="BMZ55" s="10">
        <v>0</v>
      </c>
      <c r="BNA55" s="32">
        <v>12</v>
      </c>
      <c r="BNE55" s="24"/>
      <c r="BNF55" s="10"/>
      <c r="BNG55" s="25"/>
      <c r="BNH55" s="10"/>
      <c r="BNI55" s="10"/>
      <c r="BNJ55" s="32"/>
      <c r="BNN55" s="24">
        <v>1</v>
      </c>
      <c r="BNO55" s="10">
        <v>0</v>
      </c>
      <c r="BNP55" s="25">
        <v>1</v>
      </c>
      <c r="BNQ55" s="10">
        <v>0</v>
      </c>
      <c r="BNR55" s="10">
        <v>0</v>
      </c>
      <c r="BNS55" s="32">
        <v>1</v>
      </c>
      <c r="BNW55" s="24"/>
      <c r="BNX55" s="10"/>
      <c r="BNY55" s="25"/>
      <c r="BNZ55" s="10"/>
      <c r="BOA55" s="10"/>
      <c r="BOB55" s="32"/>
      <c r="BOF55" s="24"/>
      <c r="BOG55" s="10"/>
      <c r="BOH55" s="25"/>
      <c r="BOI55" s="10"/>
      <c r="BOJ55" s="10"/>
      <c r="BOK55" s="32"/>
      <c r="BOO55" s="24">
        <v>10</v>
      </c>
      <c r="BOP55" s="10">
        <v>1</v>
      </c>
      <c r="BOQ55" s="25">
        <v>11</v>
      </c>
      <c r="BOR55" s="10">
        <v>0</v>
      </c>
      <c r="BOS55" s="10">
        <v>0</v>
      </c>
      <c r="BOT55" s="32">
        <v>11</v>
      </c>
      <c r="BOX55" s="24">
        <v>12</v>
      </c>
      <c r="BOY55" s="10">
        <v>0</v>
      </c>
      <c r="BOZ55" s="25">
        <v>12</v>
      </c>
      <c r="BPA55" s="10">
        <v>1</v>
      </c>
      <c r="BPB55" s="10">
        <v>0</v>
      </c>
      <c r="BPC55" s="32">
        <v>13</v>
      </c>
      <c r="BPG55" s="24">
        <v>5</v>
      </c>
      <c r="BPH55" s="10">
        <v>1</v>
      </c>
      <c r="BPI55" s="25">
        <v>6</v>
      </c>
      <c r="BPJ55" s="10">
        <v>3</v>
      </c>
      <c r="BPK55" s="10">
        <v>0</v>
      </c>
      <c r="BPL55" s="32">
        <v>9</v>
      </c>
      <c r="BPP55" s="24">
        <v>3</v>
      </c>
      <c r="BPQ55" s="10">
        <v>1</v>
      </c>
      <c r="BPR55" s="25">
        <v>4</v>
      </c>
      <c r="BPS55" s="10">
        <v>1</v>
      </c>
      <c r="BPT55" s="10">
        <v>0</v>
      </c>
      <c r="BPU55" s="32">
        <v>5</v>
      </c>
      <c r="BPY55" s="24">
        <v>6</v>
      </c>
      <c r="BPZ55" s="10">
        <v>0</v>
      </c>
      <c r="BQA55" s="25">
        <v>6</v>
      </c>
      <c r="BQB55" s="10">
        <v>1</v>
      </c>
      <c r="BQC55" s="10">
        <v>0</v>
      </c>
      <c r="BQD55" s="32">
        <v>7</v>
      </c>
      <c r="BQH55" s="24"/>
      <c r="BQI55" s="10"/>
      <c r="BQJ55" s="25"/>
      <c r="BQK55" s="10"/>
      <c r="BQL55" s="10"/>
      <c r="BQM55" s="32"/>
      <c r="BQQ55" s="24"/>
      <c r="BQR55" s="10"/>
      <c r="BQS55" s="25"/>
      <c r="BQT55" s="10"/>
      <c r="BQU55" s="10"/>
      <c r="BQV55" s="32"/>
      <c r="BQZ55" s="24">
        <v>3</v>
      </c>
      <c r="BRA55" s="10">
        <v>0</v>
      </c>
      <c r="BRB55" s="25">
        <v>3</v>
      </c>
      <c r="BRC55" s="10">
        <v>1</v>
      </c>
      <c r="BRD55" s="10">
        <v>0</v>
      </c>
      <c r="BRE55" s="32">
        <v>4</v>
      </c>
      <c r="BRI55" s="24"/>
      <c r="BRJ55" s="10"/>
      <c r="BRK55" s="25"/>
      <c r="BRL55" s="10"/>
      <c r="BRM55" s="10"/>
      <c r="BRN55" s="32"/>
      <c r="BRR55" s="24">
        <v>1</v>
      </c>
      <c r="BRS55" s="10">
        <v>1</v>
      </c>
      <c r="BRT55" s="25">
        <v>2</v>
      </c>
      <c r="BRU55" s="10">
        <v>0</v>
      </c>
      <c r="BRV55" s="10">
        <v>0</v>
      </c>
      <c r="BRW55" s="32">
        <v>2</v>
      </c>
      <c r="BSA55" s="24"/>
      <c r="BSB55" s="10"/>
      <c r="BSC55" s="25"/>
      <c r="BSD55" s="10"/>
      <c r="BSE55" s="10"/>
      <c r="BSF55" s="32"/>
      <c r="BSJ55" s="24"/>
      <c r="BSK55" s="10"/>
      <c r="BSL55" s="25"/>
      <c r="BSM55" s="10"/>
      <c r="BSN55" s="10"/>
      <c r="BSO55" s="32"/>
      <c r="BSS55" s="24"/>
      <c r="BST55" s="10"/>
      <c r="BSU55" s="25"/>
      <c r="BSV55" s="10"/>
      <c r="BSW55" s="10"/>
      <c r="BSX55" s="32"/>
      <c r="BTB55" s="24"/>
      <c r="BTC55" s="10"/>
      <c r="BTD55" s="25"/>
      <c r="BTE55" s="10"/>
      <c r="BTF55" s="10"/>
      <c r="BTG55" s="32"/>
      <c r="BTK55" s="24"/>
      <c r="BTL55" s="10"/>
      <c r="BTM55" s="25"/>
      <c r="BTN55" s="10"/>
      <c r="BTO55" s="10"/>
      <c r="BTP55" s="32"/>
      <c r="BTT55" s="24"/>
      <c r="BTU55" s="10"/>
      <c r="BTV55" s="25"/>
      <c r="BTW55" s="10"/>
      <c r="BTX55" s="10"/>
      <c r="BTY55" s="32"/>
      <c r="BUC55" s="24"/>
      <c r="BUD55" s="10"/>
      <c r="BUE55" s="25"/>
      <c r="BUF55" s="10"/>
      <c r="BUG55" s="10"/>
      <c r="BUH55" s="32"/>
    </row>
    <row r="56" spans="1:1918">
      <c r="A56" s="43" t="s">
        <v>146</v>
      </c>
      <c r="B56" s="47">
        <f t="shared" ref="B56:BM56" si="2308">SUM(B47:B55)</f>
        <v>61</v>
      </c>
      <c r="C56" s="48">
        <f t="shared" si="2308"/>
        <v>17</v>
      </c>
      <c r="D56" s="49">
        <f t="shared" si="2308"/>
        <v>78</v>
      </c>
      <c r="E56" s="48">
        <f t="shared" si="2308"/>
        <v>11</v>
      </c>
      <c r="F56" s="48">
        <f t="shared" si="2308"/>
        <v>5</v>
      </c>
      <c r="G56" s="36">
        <f t="shared" si="2308"/>
        <v>94</v>
      </c>
      <c r="H56" s="39">
        <f t="shared" si="2308"/>
        <v>0</v>
      </c>
      <c r="I56" s="37">
        <f t="shared" si="2308"/>
        <v>0</v>
      </c>
      <c r="J56" s="38"/>
      <c r="K56" s="47">
        <f t="shared" si="2308"/>
        <v>40</v>
      </c>
      <c r="L56" s="48">
        <f t="shared" si="2308"/>
        <v>12</v>
      </c>
      <c r="M56" s="49">
        <f t="shared" si="2308"/>
        <v>52</v>
      </c>
      <c r="N56" s="48">
        <f t="shared" si="2308"/>
        <v>13</v>
      </c>
      <c r="O56" s="48">
        <f t="shared" si="2308"/>
        <v>3</v>
      </c>
      <c r="P56" s="36">
        <f t="shared" si="2308"/>
        <v>68</v>
      </c>
      <c r="Q56" s="39">
        <f t="shared" si="2308"/>
        <v>0</v>
      </c>
      <c r="R56" s="37">
        <f t="shared" si="2308"/>
        <v>0</v>
      </c>
      <c r="S56" s="38"/>
      <c r="T56" s="47">
        <f t="shared" si="2308"/>
        <v>94</v>
      </c>
      <c r="U56" s="48">
        <f t="shared" si="2308"/>
        <v>21</v>
      </c>
      <c r="V56" s="49">
        <f t="shared" si="2308"/>
        <v>115</v>
      </c>
      <c r="W56" s="48">
        <f t="shared" si="2308"/>
        <v>12</v>
      </c>
      <c r="X56" s="48">
        <f t="shared" si="2308"/>
        <v>1</v>
      </c>
      <c r="Y56" s="36">
        <f t="shared" si="2308"/>
        <v>128</v>
      </c>
      <c r="Z56" s="39">
        <f t="shared" si="2308"/>
        <v>0</v>
      </c>
      <c r="AA56" s="37">
        <f t="shared" si="2308"/>
        <v>0</v>
      </c>
      <c r="AB56" s="38"/>
      <c r="AC56" s="47">
        <f t="shared" si="2308"/>
        <v>42</v>
      </c>
      <c r="AD56" s="48">
        <f t="shared" si="2308"/>
        <v>11</v>
      </c>
      <c r="AE56" s="49">
        <f t="shared" si="2308"/>
        <v>53</v>
      </c>
      <c r="AF56" s="48">
        <f t="shared" si="2308"/>
        <v>7</v>
      </c>
      <c r="AG56" s="48">
        <f t="shared" si="2308"/>
        <v>4</v>
      </c>
      <c r="AH56" s="36">
        <f t="shared" si="2308"/>
        <v>64</v>
      </c>
      <c r="AI56" s="39">
        <f t="shared" si="2308"/>
        <v>0</v>
      </c>
      <c r="AJ56" s="37">
        <f t="shared" si="2308"/>
        <v>0</v>
      </c>
      <c r="AK56" s="38"/>
      <c r="AL56" s="47">
        <f t="shared" si="2308"/>
        <v>0</v>
      </c>
      <c r="AM56" s="48">
        <f t="shared" si="2308"/>
        <v>0</v>
      </c>
      <c r="AN56" s="49">
        <f t="shared" si="2308"/>
        <v>0</v>
      </c>
      <c r="AO56" s="48">
        <f t="shared" si="2308"/>
        <v>0</v>
      </c>
      <c r="AP56" s="48">
        <f t="shared" si="2308"/>
        <v>0</v>
      </c>
      <c r="AQ56" s="36">
        <f t="shared" si="2308"/>
        <v>0</v>
      </c>
      <c r="AR56" s="39">
        <f t="shared" si="2308"/>
        <v>0</v>
      </c>
      <c r="AS56" s="37">
        <f t="shared" si="2308"/>
        <v>0</v>
      </c>
      <c r="AT56" s="38"/>
      <c r="AU56" s="47">
        <f t="shared" si="2308"/>
        <v>19</v>
      </c>
      <c r="AV56" s="48">
        <f t="shared" si="2308"/>
        <v>8</v>
      </c>
      <c r="AW56" s="49">
        <f t="shared" si="2308"/>
        <v>27</v>
      </c>
      <c r="AX56" s="48">
        <f t="shared" si="2308"/>
        <v>2</v>
      </c>
      <c r="AY56" s="48">
        <f t="shared" si="2308"/>
        <v>2</v>
      </c>
      <c r="AZ56" s="36">
        <f t="shared" si="2308"/>
        <v>31</v>
      </c>
      <c r="BA56" s="39">
        <f t="shared" si="2308"/>
        <v>0</v>
      </c>
      <c r="BB56" s="37">
        <f t="shared" si="2308"/>
        <v>0</v>
      </c>
      <c r="BC56" s="38"/>
      <c r="BD56" s="47">
        <f t="shared" si="2308"/>
        <v>49</v>
      </c>
      <c r="BE56" s="48">
        <f t="shared" si="2308"/>
        <v>39</v>
      </c>
      <c r="BF56" s="49">
        <f t="shared" si="2308"/>
        <v>88</v>
      </c>
      <c r="BG56" s="48">
        <f t="shared" si="2308"/>
        <v>7</v>
      </c>
      <c r="BH56" s="48">
        <f t="shared" si="2308"/>
        <v>1</v>
      </c>
      <c r="BI56" s="36">
        <f t="shared" si="2308"/>
        <v>96</v>
      </c>
      <c r="BJ56" s="39">
        <f t="shared" si="2308"/>
        <v>0</v>
      </c>
      <c r="BK56" s="37">
        <f t="shared" si="2308"/>
        <v>0</v>
      </c>
      <c r="BL56" s="38"/>
      <c r="BM56" s="47">
        <f t="shared" si="2308"/>
        <v>48</v>
      </c>
      <c r="BN56" s="48">
        <f t="shared" ref="BN56:DY56" si="2309">SUM(BN47:BN55)</f>
        <v>21</v>
      </c>
      <c r="BO56" s="49">
        <f t="shared" si="2309"/>
        <v>69</v>
      </c>
      <c r="BP56" s="48">
        <f t="shared" si="2309"/>
        <v>8</v>
      </c>
      <c r="BQ56" s="48">
        <f t="shared" si="2309"/>
        <v>6</v>
      </c>
      <c r="BR56" s="36">
        <f t="shared" si="2309"/>
        <v>83</v>
      </c>
      <c r="BS56" s="39">
        <f t="shared" si="2309"/>
        <v>0</v>
      </c>
      <c r="BT56" s="37">
        <f t="shared" si="2309"/>
        <v>0</v>
      </c>
      <c r="BU56" s="38"/>
      <c r="BV56" s="47">
        <f t="shared" si="2309"/>
        <v>56</v>
      </c>
      <c r="BW56" s="48">
        <f t="shared" si="2309"/>
        <v>18</v>
      </c>
      <c r="BX56" s="49">
        <f t="shared" si="2309"/>
        <v>74</v>
      </c>
      <c r="BY56" s="48">
        <f t="shared" si="2309"/>
        <v>21</v>
      </c>
      <c r="BZ56" s="48">
        <f t="shared" si="2309"/>
        <v>8</v>
      </c>
      <c r="CA56" s="36">
        <f t="shared" si="2309"/>
        <v>103</v>
      </c>
      <c r="CB56" s="39">
        <f t="shared" si="2309"/>
        <v>0</v>
      </c>
      <c r="CC56" s="37">
        <f t="shared" si="2309"/>
        <v>0</v>
      </c>
      <c r="CD56" s="38"/>
      <c r="CE56" s="47">
        <f t="shared" si="2309"/>
        <v>43</v>
      </c>
      <c r="CF56" s="48">
        <f t="shared" si="2309"/>
        <v>24</v>
      </c>
      <c r="CG56" s="49">
        <f t="shared" si="2309"/>
        <v>67</v>
      </c>
      <c r="CH56" s="48">
        <f t="shared" si="2309"/>
        <v>13</v>
      </c>
      <c r="CI56" s="48">
        <f t="shared" si="2309"/>
        <v>5</v>
      </c>
      <c r="CJ56" s="36">
        <f t="shared" si="2309"/>
        <v>85</v>
      </c>
      <c r="CK56" s="39">
        <f t="shared" si="2309"/>
        <v>0</v>
      </c>
      <c r="CL56" s="37">
        <f t="shared" si="2309"/>
        <v>0</v>
      </c>
      <c r="CM56" s="38"/>
      <c r="CN56" s="47">
        <f t="shared" si="2309"/>
        <v>64</v>
      </c>
      <c r="CO56" s="48">
        <f t="shared" si="2309"/>
        <v>20</v>
      </c>
      <c r="CP56" s="49">
        <f t="shared" si="2309"/>
        <v>84</v>
      </c>
      <c r="CQ56" s="48">
        <f t="shared" si="2309"/>
        <v>8</v>
      </c>
      <c r="CR56" s="48">
        <f t="shared" si="2309"/>
        <v>5</v>
      </c>
      <c r="CS56" s="36">
        <f t="shared" si="2309"/>
        <v>97</v>
      </c>
      <c r="CT56" s="39">
        <f t="shared" si="2309"/>
        <v>0</v>
      </c>
      <c r="CU56" s="37">
        <f t="shared" si="2309"/>
        <v>0</v>
      </c>
      <c r="CV56" s="38"/>
      <c r="CW56" s="47">
        <f t="shared" si="2309"/>
        <v>0</v>
      </c>
      <c r="CX56" s="48">
        <f t="shared" si="2309"/>
        <v>0</v>
      </c>
      <c r="CY56" s="49">
        <f t="shared" si="2309"/>
        <v>0</v>
      </c>
      <c r="CZ56" s="48">
        <f t="shared" si="2309"/>
        <v>0</v>
      </c>
      <c r="DA56" s="48">
        <f t="shared" si="2309"/>
        <v>0</v>
      </c>
      <c r="DB56" s="36">
        <f t="shared" si="2309"/>
        <v>0</v>
      </c>
      <c r="DC56" s="39">
        <f t="shared" si="2309"/>
        <v>0</v>
      </c>
      <c r="DD56" s="37">
        <f t="shared" si="2309"/>
        <v>0</v>
      </c>
      <c r="DE56" s="38"/>
      <c r="DF56" s="47">
        <f t="shared" si="2309"/>
        <v>32</v>
      </c>
      <c r="DG56" s="48">
        <f t="shared" si="2309"/>
        <v>15</v>
      </c>
      <c r="DH56" s="49">
        <f t="shared" si="2309"/>
        <v>47</v>
      </c>
      <c r="DI56" s="48">
        <f t="shared" si="2309"/>
        <v>5</v>
      </c>
      <c r="DJ56" s="48">
        <f t="shared" si="2309"/>
        <v>2</v>
      </c>
      <c r="DK56" s="36">
        <f t="shared" si="2309"/>
        <v>54</v>
      </c>
      <c r="DL56" s="39">
        <f t="shared" si="2309"/>
        <v>0</v>
      </c>
      <c r="DM56" s="37">
        <f t="shared" si="2309"/>
        <v>23</v>
      </c>
      <c r="DN56" s="38"/>
      <c r="DO56" s="47">
        <f t="shared" si="2309"/>
        <v>50</v>
      </c>
      <c r="DP56" s="48">
        <f t="shared" si="2309"/>
        <v>13</v>
      </c>
      <c r="DQ56" s="49">
        <f t="shared" si="2309"/>
        <v>63</v>
      </c>
      <c r="DR56" s="48">
        <f t="shared" si="2309"/>
        <v>15</v>
      </c>
      <c r="DS56" s="48">
        <f t="shared" si="2309"/>
        <v>7</v>
      </c>
      <c r="DT56" s="36">
        <f t="shared" si="2309"/>
        <v>85</v>
      </c>
      <c r="DU56" s="39">
        <f t="shared" si="2309"/>
        <v>0</v>
      </c>
      <c r="DV56" s="37">
        <f t="shared" si="2309"/>
        <v>38</v>
      </c>
      <c r="DW56" s="38"/>
      <c r="DX56" s="47">
        <f t="shared" si="2309"/>
        <v>54</v>
      </c>
      <c r="DY56" s="48">
        <f t="shared" si="2309"/>
        <v>21</v>
      </c>
      <c r="DZ56" s="49">
        <f t="shared" ref="DZ56:GK56" si="2310">SUM(DZ47:DZ55)</f>
        <v>75</v>
      </c>
      <c r="EA56" s="48">
        <f t="shared" si="2310"/>
        <v>9</v>
      </c>
      <c r="EB56" s="48">
        <f t="shared" si="2310"/>
        <v>2</v>
      </c>
      <c r="EC56" s="36">
        <f t="shared" si="2310"/>
        <v>86</v>
      </c>
      <c r="ED56" s="39">
        <f t="shared" si="2310"/>
        <v>0</v>
      </c>
      <c r="EE56" s="37">
        <f t="shared" si="2310"/>
        <v>21</v>
      </c>
      <c r="EF56" s="38"/>
      <c r="EG56" s="47">
        <f t="shared" si="2310"/>
        <v>57</v>
      </c>
      <c r="EH56" s="48">
        <f t="shared" si="2310"/>
        <v>27</v>
      </c>
      <c r="EI56" s="49">
        <f t="shared" si="2310"/>
        <v>84</v>
      </c>
      <c r="EJ56" s="48">
        <f t="shared" si="2310"/>
        <v>22</v>
      </c>
      <c r="EK56" s="48">
        <f t="shared" si="2310"/>
        <v>1</v>
      </c>
      <c r="EL56" s="36">
        <f t="shared" si="2310"/>
        <v>107</v>
      </c>
      <c r="EM56" s="39">
        <f t="shared" si="2310"/>
        <v>0</v>
      </c>
      <c r="EN56" s="37">
        <f t="shared" si="2310"/>
        <v>45</v>
      </c>
      <c r="EO56" s="38"/>
      <c r="EP56" s="47">
        <f t="shared" si="2310"/>
        <v>65</v>
      </c>
      <c r="EQ56" s="48">
        <f t="shared" si="2310"/>
        <v>43</v>
      </c>
      <c r="ER56" s="49">
        <f t="shared" si="2310"/>
        <v>108</v>
      </c>
      <c r="ES56" s="48">
        <f t="shared" si="2310"/>
        <v>10</v>
      </c>
      <c r="ET56" s="48">
        <f t="shared" si="2310"/>
        <v>7</v>
      </c>
      <c r="EU56" s="36">
        <f t="shared" si="2310"/>
        <v>125</v>
      </c>
      <c r="EV56" s="39">
        <f t="shared" si="2310"/>
        <v>0</v>
      </c>
      <c r="EW56" s="37">
        <f t="shared" si="2310"/>
        <v>54</v>
      </c>
      <c r="EX56" s="38"/>
      <c r="EY56" s="47">
        <f t="shared" si="2310"/>
        <v>46</v>
      </c>
      <c r="EZ56" s="48">
        <f t="shared" si="2310"/>
        <v>18</v>
      </c>
      <c r="FA56" s="49">
        <f t="shared" si="2310"/>
        <v>64</v>
      </c>
      <c r="FB56" s="48">
        <f t="shared" si="2310"/>
        <v>4</v>
      </c>
      <c r="FC56" s="48">
        <f t="shared" si="2310"/>
        <v>1</v>
      </c>
      <c r="FD56" s="36">
        <f t="shared" si="2310"/>
        <v>69</v>
      </c>
      <c r="FE56" s="39">
        <f t="shared" si="2310"/>
        <v>0</v>
      </c>
      <c r="FF56" s="37">
        <f t="shared" si="2310"/>
        <v>53</v>
      </c>
      <c r="FG56" s="38"/>
      <c r="FH56" s="47">
        <f t="shared" si="2310"/>
        <v>6</v>
      </c>
      <c r="FI56" s="48">
        <f t="shared" si="2310"/>
        <v>3</v>
      </c>
      <c r="FJ56" s="49">
        <f t="shared" si="2310"/>
        <v>9</v>
      </c>
      <c r="FK56" s="48">
        <f t="shared" si="2310"/>
        <v>0</v>
      </c>
      <c r="FL56" s="48">
        <f t="shared" si="2310"/>
        <v>0</v>
      </c>
      <c r="FM56" s="36">
        <f t="shared" si="2310"/>
        <v>9</v>
      </c>
      <c r="FN56" s="39">
        <f t="shared" si="2310"/>
        <v>0</v>
      </c>
      <c r="FO56" s="37">
        <f t="shared" si="2310"/>
        <v>0</v>
      </c>
      <c r="FP56" s="38"/>
      <c r="FQ56" s="47">
        <f t="shared" si="2310"/>
        <v>19</v>
      </c>
      <c r="FR56" s="48">
        <f t="shared" si="2310"/>
        <v>7</v>
      </c>
      <c r="FS56" s="49">
        <f t="shared" si="2310"/>
        <v>26</v>
      </c>
      <c r="FT56" s="48">
        <f t="shared" si="2310"/>
        <v>8</v>
      </c>
      <c r="FU56" s="48">
        <f t="shared" si="2310"/>
        <v>2</v>
      </c>
      <c r="FV56" s="36">
        <f t="shared" si="2310"/>
        <v>36</v>
      </c>
      <c r="FW56" s="39">
        <f t="shared" si="2310"/>
        <v>0</v>
      </c>
      <c r="FX56" s="37">
        <f t="shared" si="2310"/>
        <v>22</v>
      </c>
      <c r="FY56" s="38"/>
      <c r="FZ56" s="47">
        <f t="shared" si="2310"/>
        <v>54</v>
      </c>
      <c r="GA56" s="48">
        <f t="shared" si="2310"/>
        <v>24</v>
      </c>
      <c r="GB56" s="49">
        <f t="shared" si="2310"/>
        <v>78</v>
      </c>
      <c r="GC56" s="48">
        <f t="shared" si="2310"/>
        <v>7</v>
      </c>
      <c r="GD56" s="48">
        <f t="shared" si="2310"/>
        <v>4</v>
      </c>
      <c r="GE56" s="36">
        <f t="shared" si="2310"/>
        <v>89</v>
      </c>
      <c r="GF56" s="39">
        <f t="shared" si="2310"/>
        <v>0</v>
      </c>
      <c r="GG56" s="37">
        <f t="shared" si="2310"/>
        <v>55</v>
      </c>
      <c r="GH56" s="38"/>
      <c r="GI56" s="47">
        <f t="shared" si="2310"/>
        <v>55</v>
      </c>
      <c r="GJ56" s="48">
        <f t="shared" si="2310"/>
        <v>31</v>
      </c>
      <c r="GK56" s="49">
        <f t="shared" si="2310"/>
        <v>86</v>
      </c>
      <c r="GL56" s="48">
        <f t="shared" ref="GL56:IW56" si="2311">SUM(GL47:GL55)</f>
        <v>13</v>
      </c>
      <c r="GM56" s="48">
        <f t="shared" si="2311"/>
        <v>4</v>
      </c>
      <c r="GN56" s="36">
        <f t="shared" si="2311"/>
        <v>103</v>
      </c>
      <c r="GO56" s="39">
        <f t="shared" si="2311"/>
        <v>0</v>
      </c>
      <c r="GP56" s="37">
        <f t="shared" si="2311"/>
        <v>31</v>
      </c>
      <c r="GQ56" s="38"/>
      <c r="GR56" s="47">
        <f t="shared" si="2311"/>
        <v>54</v>
      </c>
      <c r="GS56" s="48">
        <f t="shared" si="2311"/>
        <v>22</v>
      </c>
      <c r="GT56" s="49">
        <f t="shared" si="2311"/>
        <v>76</v>
      </c>
      <c r="GU56" s="48">
        <f t="shared" si="2311"/>
        <v>14</v>
      </c>
      <c r="GV56" s="48">
        <f t="shared" si="2311"/>
        <v>4</v>
      </c>
      <c r="GW56" s="36">
        <f t="shared" si="2311"/>
        <v>94</v>
      </c>
      <c r="GX56" s="39">
        <f t="shared" si="2311"/>
        <v>0</v>
      </c>
      <c r="GY56" s="37">
        <f t="shared" si="2311"/>
        <v>36</v>
      </c>
      <c r="GZ56" s="38"/>
      <c r="HA56" s="47">
        <f t="shared" si="2311"/>
        <v>61</v>
      </c>
      <c r="HB56" s="48">
        <f t="shared" si="2311"/>
        <v>24</v>
      </c>
      <c r="HC56" s="49">
        <f t="shared" si="2311"/>
        <v>85</v>
      </c>
      <c r="HD56" s="48">
        <f t="shared" si="2311"/>
        <v>14</v>
      </c>
      <c r="HE56" s="48">
        <f t="shared" si="2311"/>
        <v>2</v>
      </c>
      <c r="HF56" s="36">
        <f t="shared" si="2311"/>
        <v>101</v>
      </c>
      <c r="HG56" s="39">
        <f t="shared" si="2311"/>
        <v>0</v>
      </c>
      <c r="HH56" s="37">
        <f t="shared" si="2311"/>
        <v>49</v>
      </c>
      <c r="HI56" s="38"/>
      <c r="HJ56" s="47">
        <f t="shared" si="2311"/>
        <v>36</v>
      </c>
      <c r="HK56" s="48">
        <f t="shared" si="2311"/>
        <v>10</v>
      </c>
      <c r="HL56" s="49">
        <f t="shared" si="2311"/>
        <v>46</v>
      </c>
      <c r="HM56" s="48">
        <f t="shared" si="2311"/>
        <v>5</v>
      </c>
      <c r="HN56" s="48">
        <f t="shared" si="2311"/>
        <v>0</v>
      </c>
      <c r="HO56" s="36">
        <f t="shared" si="2311"/>
        <v>51</v>
      </c>
      <c r="HP56" s="39">
        <f t="shared" si="2311"/>
        <v>0</v>
      </c>
      <c r="HQ56" s="37">
        <f t="shared" si="2311"/>
        <v>12</v>
      </c>
      <c r="HR56" s="38"/>
      <c r="HS56" s="47">
        <f t="shared" si="2311"/>
        <v>7</v>
      </c>
      <c r="HT56" s="48">
        <f t="shared" si="2311"/>
        <v>4</v>
      </c>
      <c r="HU56" s="49">
        <f t="shared" si="2311"/>
        <v>11</v>
      </c>
      <c r="HV56" s="48">
        <f t="shared" si="2311"/>
        <v>0</v>
      </c>
      <c r="HW56" s="48">
        <f t="shared" si="2311"/>
        <v>1</v>
      </c>
      <c r="HX56" s="36">
        <f t="shared" si="2311"/>
        <v>12</v>
      </c>
      <c r="HY56" s="39">
        <f t="shared" si="2311"/>
        <v>0</v>
      </c>
      <c r="HZ56" s="37">
        <f t="shared" si="2311"/>
        <v>0</v>
      </c>
      <c r="IA56" s="38"/>
      <c r="IB56" s="47">
        <f t="shared" si="2311"/>
        <v>25</v>
      </c>
      <c r="IC56" s="48">
        <f t="shared" si="2311"/>
        <v>8</v>
      </c>
      <c r="ID56" s="49">
        <f t="shared" si="2311"/>
        <v>33</v>
      </c>
      <c r="IE56" s="48">
        <f t="shared" si="2311"/>
        <v>8</v>
      </c>
      <c r="IF56" s="48">
        <f t="shared" si="2311"/>
        <v>1</v>
      </c>
      <c r="IG56" s="36">
        <f t="shared" si="2311"/>
        <v>42</v>
      </c>
      <c r="IH56" s="39">
        <f t="shared" si="2311"/>
        <v>0</v>
      </c>
      <c r="II56" s="37">
        <f t="shared" si="2311"/>
        <v>20</v>
      </c>
      <c r="IJ56" s="38"/>
      <c r="IK56" s="47">
        <f t="shared" si="2311"/>
        <v>53</v>
      </c>
      <c r="IL56" s="48">
        <f t="shared" si="2311"/>
        <v>16</v>
      </c>
      <c r="IM56" s="49">
        <f t="shared" si="2311"/>
        <v>69</v>
      </c>
      <c r="IN56" s="48">
        <f t="shared" si="2311"/>
        <v>11</v>
      </c>
      <c r="IO56" s="48">
        <f t="shared" si="2311"/>
        <v>0</v>
      </c>
      <c r="IP56" s="36">
        <f t="shared" si="2311"/>
        <v>80</v>
      </c>
      <c r="IQ56" s="39">
        <f t="shared" si="2311"/>
        <v>0</v>
      </c>
      <c r="IR56" s="37">
        <f t="shared" si="2311"/>
        <v>41</v>
      </c>
      <c r="IS56" s="38"/>
      <c r="IT56" s="47">
        <f t="shared" si="2311"/>
        <v>47</v>
      </c>
      <c r="IU56" s="48">
        <f t="shared" si="2311"/>
        <v>13</v>
      </c>
      <c r="IV56" s="49">
        <f t="shared" si="2311"/>
        <v>60</v>
      </c>
      <c r="IW56" s="48">
        <f t="shared" si="2311"/>
        <v>8</v>
      </c>
      <c r="IX56" s="48">
        <f t="shared" ref="IX56:JT56" si="2312">SUM(IX47:IX55)</f>
        <v>6</v>
      </c>
      <c r="IY56" s="36">
        <f t="shared" si="2312"/>
        <v>74</v>
      </c>
      <c r="IZ56" s="39">
        <f t="shared" si="2312"/>
        <v>0</v>
      </c>
      <c r="JA56" s="37">
        <f t="shared" si="2312"/>
        <v>38</v>
      </c>
      <c r="JB56" s="38"/>
      <c r="JC56" s="47">
        <f t="shared" si="2312"/>
        <v>74</v>
      </c>
      <c r="JD56" s="48">
        <f t="shared" si="2312"/>
        <v>25</v>
      </c>
      <c r="JE56" s="49">
        <f t="shared" si="2312"/>
        <v>99</v>
      </c>
      <c r="JF56" s="48">
        <f t="shared" si="2312"/>
        <v>26</v>
      </c>
      <c r="JG56" s="48">
        <f t="shared" si="2312"/>
        <v>6</v>
      </c>
      <c r="JH56" s="36">
        <f t="shared" si="2312"/>
        <v>131</v>
      </c>
      <c r="JI56" s="39">
        <f t="shared" si="2312"/>
        <v>0</v>
      </c>
      <c r="JJ56" s="37">
        <f t="shared" si="2312"/>
        <v>61</v>
      </c>
      <c r="JK56" s="38"/>
      <c r="JL56" s="47">
        <f t="shared" si="2312"/>
        <v>55</v>
      </c>
      <c r="JM56" s="48">
        <f t="shared" si="2312"/>
        <v>26</v>
      </c>
      <c r="JN56" s="49">
        <f t="shared" si="2312"/>
        <v>81</v>
      </c>
      <c r="JO56" s="48">
        <f t="shared" si="2312"/>
        <v>14</v>
      </c>
      <c r="JP56" s="48">
        <f t="shared" si="2312"/>
        <v>7</v>
      </c>
      <c r="JQ56" s="36">
        <f t="shared" si="2312"/>
        <v>102</v>
      </c>
      <c r="JR56" s="39">
        <f t="shared" si="2312"/>
        <v>0</v>
      </c>
      <c r="JS56" s="37">
        <f t="shared" si="2312"/>
        <v>25</v>
      </c>
      <c r="JT56" s="38"/>
      <c r="JU56" s="47">
        <f t="shared" ref="JL56:LW56" si="2313">SUM(JU47:JU55)</f>
        <v>52</v>
      </c>
      <c r="JV56" s="48">
        <f t="shared" si="2313"/>
        <v>21</v>
      </c>
      <c r="JW56" s="49">
        <f t="shared" si="2313"/>
        <v>73</v>
      </c>
      <c r="JX56" s="48">
        <f t="shared" si="2313"/>
        <v>15</v>
      </c>
      <c r="JY56" s="48">
        <f t="shared" si="2313"/>
        <v>6</v>
      </c>
      <c r="JZ56" s="36">
        <f t="shared" si="2313"/>
        <v>94</v>
      </c>
      <c r="KA56" s="39">
        <f t="shared" si="2313"/>
        <v>0</v>
      </c>
      <c r="KB56" s="37">
        <f t="shared" si="2313"/>
        <v>31</v>
      </c>
      <c r="KC56" s="38"/>
      <c r="KD56" s="47">
        <f t="shared" si="2313"/>
        <v>0</v>
      </c>
      <c r="KE56" s="48">
        <f t="shared" si="2313"/>
        <v>0</v>
      </c>
      <c r="KF56" s="49">
        <f t="shared" si="2313"/>
        <v>0</v>
      </c>
      <c r="KG56" s="48">
        <f t="shared" si="2313"/>
        <v>0</v>
      </c>
      <c r="KH56" s="48">
        <f t="shared" si="2313"/>
        <v>0</v>
      </c>
      <c r="KI56" s="36">
        <f t="shared" si="2313"/>
        <v>0</v>
      </c>
      <c r="KJ56" s="39">
        <f t="shared" si="2313"/>
        <v>0</v>
      </c>
      <c r="KK56" s="37">
        <f t="shared" si="2313"/>
        <v>0</v>
      </c>
      <c r="KL56" s="38"/>
      <c r="KM56" s="47">
        <f t="shared" si="2313"/>
        <v>27</v>
      </c>
      <c r="KN56" s="48">
        <f t="shared" si="2313"/>
        <v>5</v>
      </c>
      <c r="KO56" s="49">
        <f t="shared" si="2313"/>
        <v>32</v>
      </c>
      <c r="KP56" s="48">
        <f t="shared" si="2313"/>
        <v>7</v>
      </c>
      <c r="KQ56" s="48">
        <f t="shared" si="2313"/>
        <v>1</v>
      </c>
      <c r="KR56" s="36">
        <f t="shared" si="2313"/>
        <v>40</v>
      </c>
      <c r="KS56" s="39">
        <f t="shared" si="2313"/>
        <v>0</v>
      </c>
      <c r="KT56" s="37">
        <f t="shared" si="2313"/>
        <v>34</v>
      </c>
      <c r="KU56" s="38"/>
      <c r="KV56" s="47">
        <f t="shared" si="2313"/>
        <v>44</v>
      </c>
      <c r="KW56" s="48">
        <f t="shared" si="2313"/>
        <v>17</v>
      </c>
      <c r="KX56" s="49">
        <f t="shared" si="2313"/>
        <v>61</v>
      </c>
      <c r="KY56" s="48">
        <f t="shared" si="2313"/>
        <v>18</v>
      </c>
      <c r="KZ56" s="48">
        <f t="shared" si="2313"/>
        <v>4</v>
      </c>
      <c r="LA56" s="36">
        <f t="shared" si="2313"/>
        <v>83</v>
      </c>
      <c r="LB56" s="39">
        <f t="shared" si="2313"/>
        <v>0</v>
      </c>
      <c r="LC56" s="37">
        <f t="shared" si="2313"/>
        <v>36</v>
      </c>
      <c r="LD56" s="38"/>
      <c r="LE56" s="47">
        <f t="shared" si="2313"/>
        <v>45</v>
      </c>
      <c r="LF56" s="48">
        <f t="shared" si="2313"/>
        <v>22</v>
      </c>
      <c r="LG56" s="49">
        <f t="shared" si="2313"/>
        <v>67</v>
      </c>
      <c r="LH56" s="48">
        <f t="shared" si="2313"/>
        <v>11</v>
      </c>
      <c r="LI56" s="48">
        <f t="shared" si="2313"/>
        <v>2</v>
      </c>
      <c r="LJ56" s="36">
        <f t="shared" si="2313"/>
        <v>80</v>
      </c>
      <c r="LK56" s="39">
        <f t="shared" si="2313"/>
        <v>0</v>
      </c>
      <c r="LL56" s="37">
        <f t="shared" si="2313"/>
        <v>35</v>
      </c>
      <c r="LM56" s="38"/>
      <c r="LN56" s="47">
        <f t="shared" si="2313"/>
        <v>45</v>
      </c>
      <c r="LO56" s="48">
        <f t="shared" si="2313"/>
        <v>33</v>
      </c>
      <c r="LP56" s="49">
        <f t="shared" si="2313"/>
        <v>78</v>
      </c>
      <c r="LQ56" s="48">
        <f t="shared" si="2313"/>
        <v>11</v>
      </c>
      <c r="LR56" s="48">
        <f t="shared" si="2313"/>
        <v>3</v>
      </c>
      <c r="LS56" s="36">
        <f t="shared" si="2313"/>
        <v>92</v>
      </c>
      <c r="LT56" s="39">
        <f t="shared" si="2313"/>
        <v>0</v>
      </c>
      <c r="LU56" s="37">
        <f t="shared" si="2313"/>
        <v>40</v>
      </c>
      <c r="LV56" s="38"/>
      <c r="LW56" s="47">
        <f t="shared" si="2313"/>
        <v>29</v>
      </c>
      <c r="LX56" s="48">
        <f t="shared" ref="LX56:OI56" si="2314">SUM(LX47:LX55)</f>
        <v>27</v>
      </c>
      <c r="LY56" s="49">
        <f t="shared" si="2314"/>
        <v>56</v>
      </c>
      <c r="LZ56" s="48">
        <f t="shared" si="2314"/>
        <v>16</v>
      </c>
      <c r="MA56" s="48">
        <f t="shared" si="2314"/>
        <v>4</v>
      </c>
      <c r="MB56" s="36">
        <f t="shared" si="2314"/>
        <v>76</v>
      </c>
      <c r="MC56" s="39">
        <f t="shared" si="2314"/>
        <v>0</v>
      </c>
      <c r="MD56" s="37">
        <f t="shared" si="2314"/>
        <v>39</v>
      </c>
      <c r="ME56" s="38"/>
      <c r="MF56" s="47">
        <f t="shared" si="2314"/>
        <v>56</v>
      </c>
      <c r="MG56" s="48">
        <f t="shared" si="2314"/>
        <v>25</v>
      </c>
      <c r="MH56" s="49">
        <f t="shared" si="2314"/>
        <v>81</v>
      </c>
      <c r="MI56" s="48">
        <f t="shared" si="2314"/>
        <v>17</v>
      </c>
      <c r="MJ56" s="48">
        <f t="shared" si="2314"/>
        <v>2</v>
      </c>
      <c r="MK56" s="36">
        <f t="shared" si="2314"/>
        <v>100</v>
      </c>
      <c r="ML56" s="39">
        <f t="shared" si="2314"/>
        <v>0</v>
      </c>
      <c r="MM56" s="37">
        <f t="shared" si="2314"/>
        <v>35</v>
      </c>
      <c r="MN56" s="38"/>
      <c r="MO56" s="47">
        <f t="shared" si="2314"/>
        <v>0</v>
      </c>
      <c r="MP56" s="48">
        <f t="shared" si="2314"/>
        <v>0</v>
      </c>
      <c r="MQ56" s="49">
        <f t="shared" si="2314"/>
        <v>0</v>
      </c>
      <c r="MR56" s="48">
        <f t="shared" si="2314"/>
        <v>0</v>
      </c>
      <c r="MS56" s="48">
        <f t="shared" si="2314"/>
        <v>0</v>
      </c>
      <c r="MT56" s="36">
        <f t="shared" si="2314"/>
        <v>0</v>
      </c>
      <c r="MU56" s="39">
        <f t="shared" si="2314"/>
        <v>0</v>
      </c>
      <c r="MV56" s="37">
        <f t="shared" si="2314"/>
        <v>0</v>
      </c>
      <c r="MW56" s="38"/>
      <c r="MX56" s="47">
        <f t="shared" si="2314"/>
        <v>28</v>
      </c>
      <c r="MY56" s="48">
        <f t="shared" si="2314"/>
        <v>5</v>
      </c>
      <c r="MZ56" s="49">
        <f t="shared" si="2314"/>
        <v>33</v>
      </c>
      <c r="NA56" s="48">
        <f t="shared" si="2314"/>
        <v>5</v>
      </c>
      <c r="NB56" s="48">
        <f t="shared" si="2314"/>
        <v>0</v>
      </c>
      <c r="NC56" s="36">
        <f t="shared" si="2314"/>
        <v>38</v>
      </c>
      <c r="ND56" s="39">
        <f t="shared" si="2314"/>
        <v>0</v>
      </c>
      <c r="NE56" s="37">
        <f t="shared" si="2314"/>
        <v>19</v>
      </c>
      <c r="NF56" s="38"/>
      <c r="NG56" s="47">
        <f t="shared" si="2314"/>
        <v>51</v>
      </c>
      <c r="NH56" s="48">
        <f t="shared" si="2314"/>
        <v>17</v>
      </c>
      <c r="NI56" s="49">
        <f t="shared" si="2314"/>
        <v>68</v>
      </c>
      <c r="NJ56" s="48">
        <f t="shared" si="2314"/>
        <v>8</v>
      </c>
      <c r="NK56" s="48">
        <f t="shared" si="2314"/>
        <v>4</v>
      </c>
      <c r="NL56" s="36">
        <f t="shared" si="2314"/>
        <v>80</v>
      </c>
      <c r="NM56" s="39">
        <f t="shared" si="2314"/>
        <v>0</v>
      </c>
      <c r="NN56" s="37">
        <f t="shared" si="2314"/>
        <v>55</v>
      </c>
      <c r="NO56" s="38"/>
      <c r="NP56" s="47">
        <f t="shared" si="2314"/>
        <v>50</v>
      </c>
      <c r="NQ56" s="48">
        <f t="shared" si="2314"/>
        <v>21</v>
      </c>
      <c r="NR56" s="49">
        <f t="shared" si="2314"/>
        <v>71</v>
      </c>
      <c r="NS56" s="48">
        <f t="shared" si="2314"/>
        <v>13</v>
      </c>
      <c r="NT56" s="48">
        <f t="shared" si="2314"/>
        <v>3</v>
      </c>
      <c r="NU56" s="36">
        <f t="shared" si="2314"/>
        <v>87</v>
      </c>
      <c r="NV56" s="39">
        <f t="shared" si="2314"/>
        <v>0</v>
      </c>
      <c r="NW56" s="37">
        <f t="shared" si="2314"/>
        <v>43</v>
      </c>
      <c r="NX56" s="38"/>
      <c r="NY56" s="47">
        <f t="shared" si="2314"/>
        <v>41</v>
      </c>
      <c r="NZ56" s="48">
        <f t="shared" si="2314"/>
        <v>29</v>
      </c>
      <c r="OA56" s="49">
        <f t="shared" si="2314"/>
        <v>70</v>
      </c>
      <c r="OB56" s="48">
        <f t="shared" si="2314"/>
        <v>12</v>
      </c>
      <c r="OC56" s="48">
        <f t="shared" si="2314"/>
        <v>1</v>
      </c>
      <c r="OD56" s="36">
        <f t="shared" si="2314"/>
        <v>83</v>
      </c>
      <c r="OE56" s="39">
        <f t="shared" si="2314"/>
        <v>0</v>
      </c>
      <c r="OF56" s="37">
        <f t="shared" si="2314"/>
        <v>46</v>
      </c>
      <c r="OG56" s="38"/>
      <c r="OH56" s="47">
        <f t="shared" si="2314"/>
        <v>44</v>
      </c>
      <c r="OI56" s="48">
        <f t="shared" si="2314"/>
        <v>12</v>
      </c>
      <c r="OJ56" s="49">
        <f t="shared" ref="OJ56:QU56" si="2315">SUM(OJ47:OJ55)</f>
        <v>56</v>
      </c>
      <c r="OK56" s="48">
        <f t="shared" si="2315"/>
        <v>15</v>
      </c>
      <c r="OL56" s="48">
        <f t="shared" si="2315"/>
        <v>1</v>
      </c>
      <c r="OM56" s="36">
        <f t="shared" si="2315"/>
        <v>72</v>
      </c>
      <c r="ON56" s="39">
        <f t="shared" si="2315"/>
        <v>0</v>
      </c>
      <c r="OO56" s="37">
        <f t="shared" si="2315"/>
        <v>48</v>
      </c>
      <c r="OP56" s="38"/>
      <c r="OQ56" s="47">
        <f t="shared" si="2315"/>
        <v>56</v>
      </c>
      <c r="OR56" s="48">
        <f t="shared" si="2315"/>
        <v>23</v>
      </c>
      <c r="OS56" s="49">
        <f t="shared" si="2315"/>
        <v>79</v>
      </c>
      <c r="OT56" s="48">
        <f t="shared" si="2315"/>
        <v>14</v>
      </c>
      <c r="OU56" s="48">
        <f t="shared" si="2315"/>
        <v>6</v>
      </c>
      <c r="OV56" s="36">
        <f t="shared" si="2315"/>
        <v>99</v>
      </c>
      <c r="OW56" s="39">
        <f t="shared" si="2315"/>
        <v>0</v>
      </c>
      <c r="OX56" s="37">
        <f t="shared" si="2315"/>
        <v>104</v>
      </c>
      <c r="OY56" s="38"/>
      <c r="OZ56" s="47">
        <v>0</v>
      </c>
      <c r="PA56" s="48">
        <v>0</v>
      </c>
      <c r="PB56" s="49">
        <v>0</v>
      </c>
      <c r="PC56" s="48">
        <v>0</v>
      </c>
      <c r="PD56" s="48">
        <v>0</v>
      </c>
      <c r="PE56" s="36">
        <v>0</v>
      </c>
      <c r="PF56" s="39">
        <v>0</v>
      </c>
      <c r="PG56" s="37">
        <v>0</v>
      </c>
      <c r="PH56" s="38"/>
      <c r="PI56" s="47">
        <f t="shared" si="2315"/>
        <v>23</v>
      </c>
      <c r="PJ56" s="48">
        <f t="shared" si="2315"/>
        <v>5</v>
      </c>
      <c r="PK56" s="49">
        <f t="shared" si="2315"/>
        <v>28</v>
      </c>
      <c r="PL56" s="48">
        <f t="shared" si="2315"/>
        <v>9</v>
      </c>
      <c r="PM56" s="48">
        <f t="shared" si="2315"/>
        <v>2</v>
      </c>
      <c r="PN56" s="36">
        <f t="shared" si="2315"/>
        <v>39</v>
      </c>
      <c r="PO56" s="39">
        <f t="shared" si="2315"/>
        <v>0</v>
      </c>
      <c r="PP56" s="37">
        <f t="shared" si="2315"/>
        <v>13</v>
      </c>
      <c r="PQ56" s="38"/>
      <c r="PR56" s="47">
        <f t="shared" si="2315"/>
        <v>55</v>
      </c>
      <c r="PS56" s="48">
        <f t="shared" si="2315"/>
        <v>22</v>
      </c>
      <c r="PT56" s="49">
        <f t="shared" si="2315"/>
        <v>77</v>
      </c>
      <c r="PU56" s="48">
        <f t="shared" si="2315"/>
        <v>23</v>
      </c>
      <c r="PV56" s="48">
        <f t="shared" si="2315"/>
        <v>2</v>
      </c>
      <c r="PW56" s="36">
        <f t="shared" si="2315"/>
        <v>102</v>
      </c>
      <c r="PX56" s="39">
        <f t="shared" si="2315"/>
        <v>0</v>
      </c>
      <c r="PY56" s="37">
        <f t="shared" si="2315"/>
        <v>45</v>
      </c>
      <c r="PZ56" s="38"/>
      <c r="QA56" s="47">
        <f t="shared" si="2315"/>
        <v>40</v>
      </c>
      <c r="QB56" s="48">
        <f t="shared" si="2315"/>
        <v>22</v>
      </c>
      <c r="QC56" s="49">
        <f t="shared" si="2315"/>
        <v>62</v>
      </c>
      <c r="QD56" s="48">
        <f t="shared" si="2315"/>
        <v>10</v>
      </c>
      <c r="QE56" s="48">
        <f t="shared" si="2315"/>
        <v>1</v>
      </c>
      <c r="QF56" s="36">
        <f t="shared" si="2315"/>
        <v>73</v>
      </c>
      <c r="QG56" s="39">
        <f t="shared" si="2315"/>
        <v>0</v>
      </c>
      <c r="QH56" s="37">
        <f t="shared" si="2315"/>
        <v>30</v>
      </c>
      <c r="QI56" s="38"/>
      <c r="QJ56" s="47">
        <f t="shared" si="2315"/>
        <v>41</v>
      </c>
      <c r="QK56" s="48">
        <f t="shared" si="2315"/>
        <v>22</v>
      </c>
      <c r="QL56" s="49">
        <f t="shared" si="2315"/>
        <v>63</v>
      </c>
      <c r="QM56" s="48">
        <f t="shared" si="2315"/>
        <v>7</v>
      </c>
      <c r="QN56" s="48">
        <f t="shared" si="2315"/>
        <v>0</v>
      </c>
      <c r="QO56" s="36">
        <f t="shared" si="2315"/>
        <v>70</v>
      </c>
      <c r="QP56" s="39">
        <f t="shared" si="2315"/>
        <v>0</v>
      </c>
      <c r="QQ56" s="37">
        <f t="shared" si="2315"/>
        <v>26</v>
      </c>
      <c r="QR56" s="38"/>
      <c r="QS56" s="47">
        <f t="shared" si="2315"/>
        <v>61</v>
      </c>
      <c r="QT56" s="48">
        <f t="shared" si="2315"/>
        <v>17</v>
      </c>
      <c r="QU56" s="49">
        <f t="shared" si="2315"/>
        <v>78</v>
      </c>
      <c r="QV56" s="48">
        <f t="shared" ref="QV56:TG56" si="2316">SUM(QV47:QV55)</f>
        <v>10</v>
      </c>
      <c r="QW56" s="48">
        <f t="shared" si="2316"/>
        <v>7</v>
      </c>
      <c r="QX56" s="36">
        <f t="shared" si="2316"/>
        <v>95</v>
      </c>
      <c r="QY56" s="39">
        <f t="shared" si="2316"/>
        <v>0</v>
      </c>
      <c r="QZ56" s="37">
        <f t="shared" si="2316"/>
        <v>0</v>
      </c>
      <c r="RA56" s="38"/>
      <c r="RB56" s="47">
        <f t="shared" si="2316"/>
        <v>51</v>
      </c>
      <c r="RC56" s="48">
        <f t="shared" si="2316"/>
        <v>24</v>
      </c>
      <c r="RD56" s="49">
        <f t="shared" si="2316"/>
        <v>75</v>
      </c>
      <c r="RE56" s="48">
        <f t="shared" si="2316"/>
        <v>15</v>
      </c>
      <c r="RF56" s="48">
        <f t="shared" si="2316"/>
        <v>6</v>
      </c>
      <c r="RG56" s="36">
        <f t="shared" si="2316"/>
        <v>96</v>
      </c>
      <c r="RH56" s="39">
        <f t="shared" si="2316"/>
        <v>0</v>
      </c>
      <c r="RI56" s="37">
        <f t="shared" si="2316"/>
        <v>46</v>
      </c>
      <c r="RJ56" s="38"/>
      <c r="RK56" s="47">
        <f t="shared" si="2316"/>
        <v>0</v>
      </c>
      <c r="RL56" s="48">
        <f t="shared" si="2316"/>
        <v>0</v>
      </c>
      <c r="RM56" s="49">
        <f t="shared" si="2316"/>
        <v>0</v>
      </c>
      <c r="RN56" s="48">
        <f t="shared" si="2316"/>
        <v>0</v>
      </c>
      <c r="RO56" s="48">
        <f t="shared" si="2316"/>
        <v>0</v>
      </c>
      <c r="RP56" s="36">
        <f t="shared" si="2316"/>
        <v>0</v>
      </c>
      <c r="RQ56" s="39">
        <f t="shared" si="2316"/>
        <v>0</v>
      </c>
      <c r="RR56" s="37">
        <f t="shared" si="2316"/>
        <v>0</v>
      </c>
      <c r="RS56" s="38"/>
      <c r="RT56" s="47">
        <f t="shared" si="2316"/>
        <v>19</v>
      </c>
      <c r="RU56" s="48">
        <f t="shared" si="2316"/>
        <v>13</v>
      </c>
      <c r="RV56" s="49">
        <f t="shared" si="2316"/>
        <v>32</v>
      </c>
      <c r="RW56" s="48">
        <f t="shared" si="2316"/>
        <v>7</v>
      </c>
      <c r="RX56" s="48">
        <f t="shared" si="2316"/>
        <v>3</v>
      </c>
      <c r="RY56" s="36">
        <f t="shared" si="2316"/>
        <v>42</v>
      </c>
      <c r="RZ56" s="39">
        <f t="shared" si="2316"/>
        <v>0</v>
      </c>
      <c r="SA56" s="37">
        <f t="shared" si="2316"/>
        <v>20</v>
      </c>
      <c r="SB56" s="38"/>
      <c r="SC56" s="47">
        <f t="shared" si="2316"/>
        <v>43</v>
      </c>
      <c r="SD56" s="48">
        <f t="shared" si="2316"/>
        <v>20</v>
      </c>
      <c r="SE56" s="49">
        <f t="shared" si="2316"/>
        <v>63</v>
      </c>
      <c r="SF56" s="48">
        <f t="shared" si="2316"/>
        <v>8</v>
      </c>
      <c r="SG56" s="48">
        <f t="shared" si="2316"/>
        <v>2</v>
      </c>
      <c r="SH56" s="36">
        <f t="shared" si="2316"/>
        <v>73</v>
      </c>
      <c r="SI56" s="39">
        <f t="shared" si="2316"/>
        <v>0</v>
      </c>
      <c r="SJ56" s="37">
        <f t="shared" si="2316"/>
        <v>30</v>
      </c>
      <c r="SK56" s="38"/>
      <c r="SL56" s="47">
        <f t="shared" si="2316"/>
        <v>44</v>
      </c>
      <c r="SM56" s="48">
        <f t="shared" si="2316"/>
        <v>23</v>
      </c>
      <c r="SN56" s="49">
        <f t="shared" si="2316"/>
        <v>67</v>
      </c>
      <c r="SO56" s="48">
        <f t="shared" si="2316"/>
        <v>16</v>
      </c>
      <c r="SP56" s="48">
        <f t="shared" si="2316"/>
        <v>0</v>
      </c>
      <c r="SQ56" s="36">
        <f t="shared" si="2316"/>
        <v>83</v>
      </c>
      <c r="SR56" s="39">
        <f t="shared" si="2316"/>
        <v>0</v>
      </c>
      <c r="SS56" s="37">
        <f t="shared" si="2316"/>
        <v>36</v>
      </c>
      <c r="ST56" s="38"/>
      <c r="SU56" s="47">
        <f t="shared" si="2316"/>
        <v>51</v>
      </c>
      <c r="SV56" s="48">
        <f t="shared" si="2316"/>
        <v>31</v>
      </c>
      <c r="SW56" s="49">
        <f t="shared" si="2316"/>
        <v>82</v>
      </c>
      <c r="SX56" s="48">
        <f t="shared" si="2316"/>
        <v>19</v>
      </c>
      <c r="SY56" s="48">
        <f t="shared" si="2316"/>
        <v>5</v>
      </c>
      <c r="SZ56" s="36">
        <f t="shared" si="2316"/>
        <v>106</v>
      </c>
      <c r="TA56" s="39">
        <f t="shared" si="2316"/>
        <v>0</v>
      </c>
      <c r="TB56" s="37">
        <f t="shared" si="2316"/>
        <v>28</v>
      </c>
      <c r="TC56" s="38"/>
      <c r="TD56" s="47">
        <f t="shared" si="2316"/>
        <v>67</v>
      </c>
      <c r="TE56" s="48">
        <f t="shared" si="2316"/>
        <v>29</v>
      </c>
      <c r="TF56" s="49">
        <f t="shared" si="2316"/>
        <v>96</v>
      </c>
      <c r="TG56" s="48">
        <f t="shared" si="2316"/>
        <v>20</v>
      </c>
      <c r="TH56" s="48">
        <f t="shared" ref="TH56:UD56" si="2317">SUM(TH47:TH55)</f>
        <v>1</v>
      </c>
      <c r="TI56" s="36">
        <f t="shared" si="2317"/>
        <v>117</v>
      </c>
      <c r="TJ56" s="39">
        <f t="shared" si="2317"/>
        <v>0</v>
      </c>
      <c r="TK56" s="37">
        <f t="shared" si="2317"/>
        <v>53</v>
      </c>
      <c r="TL56" s="38"/>
      <c r="TM56" s="47">
        <f t="shared" si="2317"/>
        <v>66</v>
      </c>
      <c r="TN56" s="48">
        <f t="shared" si="2317"/>
        <v>17</v>
      </c>
      <c r="TO56" s="49">
        <f t="shared" si="2317"/>
        <v>83</v>
      </c>
      <c r="TP56" s="48">
        <f t="shared" si="2317"/>
        <v>15</v>
      </c>
      <c r="TQ56" s="48">
        <f t="shared" si="2317"/>
        <v>1</v>
      </c>
      <c r="TR56" s="36">
        <f t="shared" si="2317"/>
        <v>99</v>
      </c>
      <c r="TS56" s="39">
        <f t="shared" si="2317"/>
        <v>0</v>
      </c>
      <c r="TT56" s="37">
        <f t="shared" si="2317"/>
        <v>48</v>
      </c>
      <c r="TU56" s="38"/>
      <c r="TV56" s="47">
        <f t="shared" si="2317"/>
        <v>0</v>
      </c>
      <c r="TW56" s="48">
        <f t="shared" si="2317"/>
        <v>0</v>
      </c>
      <c r="TX56" s="49">
        <f t="shared" si="2317"/>
        <v>0</v>
      </c>
      <c r="TY56" s="48">
        <f t="shared" si="2317"/>
        <v>0</v>
      </c>
      <c r="TZ56" s="48">
        <f t="shared" si="2317"/>
        <v>0</v>
      </c>
      <c r="UA56" s="36">
        <f t="shared" si="2317"/>
        <v>0</v>
      </c>
      <c r="UB56" s="39">
        <f t="shared" si="2317"/>
        <v>0</v>
      </c>
      <c r="UC56" s="37">
        <f t="shared" si="2317"/>
        <v>6</v>
      </c>
      <c r="UD56" s="38"/>
      <c r="UE56" s="47">
        <f t="shared" ref="UE56:WP56" si="2318">SUM(UE47:UE55)</f>
        <v>39</v>
      </c>
      <c r="UF56" s="48">
        <f t="shared" si="2318"/>
        <v>9</v>
      </c>
      <c r="UG56" s="49">
        <f t="shared" si="2318"/>
        <v>48</v>
      </c>
      <c r="UH56" s="48">
        <f t="shared" si="2318"/>
        <v>6</v>
      </c>
      <c r="UI56" s="48">
        <f t="shared" si="2318"/>
        <v>3</v>
      </c>
      <c r="UJ56" s="36">
        <f t="shared" si="2318"/>
        <v>57</v>
      </c>
      <c r="UK56" s="39">
        <f t="shared" si="2318"/>
        <v>0</v>
      </c>
      <c r="UL56" s="37">
        <f t="shared" si="2318"/>
        <v>39</v>
      </c>
      <c r="UM56" s="38"/>
      <c r="UN56" s="47">
        <f t="shared" ref="UN56:WY56" si="2319">SUM(UN47:UN55)</f>
        <v>70</v>
      </c>
      <c r="UO56" s="48">
        <f t="shared" si="2319"/>
        <v>29</v>
      </c>
      <c r="UP56" s="49">
        <f t="shared" si="2319"/>
        <v>99</v>
      </c>
      <c r="UQ56" s="48">
        <f t="shared" si="2319"/>
        <v>15</v>
      </c>
      <c r="UR56" s="48">
        <f t="shared" si="2319"/>
        <v>4</v>
      </c>
      <c r="US56" s="36">
        <f t="shared" si="2319"/>
        <v>118</v>
      </c>
      <c r="UT56" s="39">
        <f t="shared" si="2319"/>
        <v>0</v>
      </c>
      <c r="UU56" s="37">
        <f t="shared" si="2319"/>
        <v>40</v>
      </c>
      <c r="UV56" s="38"/>
      <c r="UW56" s="47">
        <f t="shared" ref="UW56:XH56" si="2320">SUM(UW47:UW55)</f>
        <v>46</v>
      </c>
      <c r="UX56" s="48">
        <f t="shared" si="2320"/>
        <v>25</v>
      </c>
      <c r="UY56" s="49">
        <f t="shared" si="2320"/>
        <v>71</v>
      </c>
      <c r="UZ56" s="48">
        <f t="shared" si="2320"/>
        <v>14</v>
      </c>
      <c r="VA56" s="48">
        <f t="shared" si="2320"/>
        <v>5</v>
      </c>
      <c r="VB56" s="36">
        <f t="shared" si="2320"/>
        <v>90</v>
      </c>
      <c r="VC56" s="39">
        <f t="shared" si="2320"/>
        <v>0</v>
      </c>
      <c r="VD56" s="37">
        <f t="shared" si="2320"/>
        <v>54</v>
      </c>
      <c r="VE56" s="38"/>
      <c r="VF56" s="47">
        <f t="shared" ref="VF56:XQ56" si="2321">SUM(VF47:VF55)</f>
        <v>48</v>
      </c>
      <c r="VG56" s="48">
        <f t="shared" si="2321"/>
        <v>23</v>
      </c>
      <c r="VH56" s="49">
        <f t="shared" si="2321"/>
        <v>71</v>
      </c>
      <c r="VI56" s="48">
        <f t="shared" si="2321"/>
        <v>15</v>
      </c>
      <c r="VJ56" s="48">
        <f t="shared" si="2321"/>
        <v>1</v>
      </c>
      <c r="VK56" s="36">
        <f t="shared" si="2321"/>
        <v>87</v>
      </c>
      <c r="VL56" s="39">
        <f t="shared" si="2321"/>
        <v>0</v>
      </c>
      <c r="VM56" s="37">
        <f t="shared" si="2321"/>
        <v>24</v>
      </c>
      <c r="VN56" s="38"/>
      <c r="VO56" s="47">
        <f t="shared" ref="VO56:XZ56" si="2322">SUM(VO47:VO55)</f>
        <v>73</v>
      </c>
      <c r="VP56" s="48">
        <f t="shared" si="2322"/>
        <v>19</v>
      </c>
      <c r="VQ56" s="49">
        <f t="shared" si="2322"/>
        <v>92</v>
      </c>
      <c r="VR56" s="48">
        <f t="shared" si="2322"/>
        <v>14</v>
      </c>
      <c r="VS56" s="48">
        <f t="shared" si="2322"/>
        <v>3</v>
      </c>
      <c r="VT56" s="36">
        <f t="shared" si="2322"/>
        <v>109</v>
      </c>
      <c r="VU56" s="39">
        <f t="shared" si="2322"/>
        <v>0</v>
      </c>
      <c r="VV56" s="37">
        <f t="shared" si="2322"/>
        <v>50</v>
      </c>
      <c r="VW56" s="38"/>
      <c r="VX56" s="47">
        <f t="shared" ref="VX56:YI56" si="2323">SUM(VX47:VX55)</f>
        <v>45</v>
      </c>
      <c r="VY56" s="48">
        <f t="shared" si="2323"/>
        <v>25</v>
      </c>
      <c r="VZ56" s="49">
        <f t="shared" si="2323"/>
        <v>70</v>
      </c>
      <c r="WA56" s="48">
        <f t="shared" si="2323"/>
        <v>14</v>
      </c>
      <c r="WB56" s="48">
        <f t="shared" si="2323"/>
        <v>6</v>
      </c>
      <c r="WC56" s="36">
        <f t="shared" si="2323"/>
        <v>90</v>
      </c>
      <c r="WD56" s="39">
        <f t="shared" si="2323"/>
        <v>0</v>
      </c>
      <c r="WE56" s="37">
        <f t="shared" si="2323"/>
        <v>24</v>
      </c>
      <c r="WF56" s="38"/>
      <c r="WG56" s="47">
        <f t="shared" ref="WG56:YR56" si="2324">SUM(WG47:WG55)</f>
        <v>2</v>
      </c>
      <c r="WH56" s="48">
        <f t="shared" si="2324"/>
        <v>0</v>
      </c>
      <c r="WI56" s="49">
        <f t="shared" si="2324"/>
        <v>2</v>
      </c>
      <c r="WJ56" s="48">
        <f t="shared" si="2324"/>
        <v>0</v>
      </c>
      <c r="WK56" s="48">
        <f t="shared" si="2324"/>
        <v>0</v>
      </c>
      <c r="WL56" s="36">
        <f t="shared" si="2324"/>
        <v>2</v>
      </c>
      <c r="WM56" s="39">
        <f t="shared" si="2324"/>
        <v>0</v>
      </c>
      <c r="WN56" s="37">
        <f t="shared" si="2324"/>
        <v>0</v>
      </c>
      <c r="WO56" s="38"/>
      <c r="WP56" s="47">
        <f t="shared" ref="WP56:ZA56" si="2325">SUM(WP47:WP55)</f>
        <v>21</v>
      </c>
      <c r="WQ56" s="48">
        <f t="shared" si="2325"/>
        <v>13</v>
      </c>
      <c r="WR56" s="49">
        <f t="shared" si="2325"/>
        <v>34</v>
      </c>
      <c r="WS56" s="48">
        <f t="shared" si="2325"/>
        <v>5</v>
      </c>
      <c r="WT56" s="48">
        <f t="shared" si="2325"/>
        <v>3</v>
      </c>
      <c r="WU56" s="36">
        <f t="shared" si="2325"/>
        <v>42</v>
      </c>
      <c r="WV56" s="39">
        <f t="shared" si="2325"/>
        <v>0</v>
      </c>
      <c r="WW56" s="37">
        <f t="shared" si="2325"/>
        <v>28</v>
      </c>
      <c r="WX56" s="38"/>
      <c r="WY56" s="47">
        <f t="shared" ref="WY56:ZJ56" si="2326">SUM(WY47:WY55)</f>
        <v>32</v>
      </c>
      <c r="WZ56" s="48">
        <f t="shared" si="2326"/>
        <v>12</v>
      </c>
      <c r="XA56" s="49">
        <f t="shared" si="2326"/>
        <v>44</v>
      </c>
      <c r="XB56" s="48">
        <f t="shared" si="2326"/>
        <v>11</v>
      </c>
      <c r="XC56" s="48">
        <f t="shared" si="2326"/>
        <v>3</v>
      </c>
      <c r="XD56" s="36">
        <f t="shared" si="2326"/>
        <v>58</v>
      </c>
      <c r="XE56" s="39">
        <f t="shared" si="2326"/>
        <v>0</v>
      </c>
      <c r="XF56" s="37">
        <f t="shared" si="2326"/>
        <v>26</v>
      </c>
      <c r="XG56" s="38"/>
      <c r="XH56" s="47">
        <f t="shared" ref="XH56:ZS56" si="2327">SUM(XH47:XH55)</f>
        <v>50</v>
      </c>
      <c r="XI56" s="48">
        <f t="shared" si="2327"/>
        <v>22</v>
      </c>
      <c r="XJ56" s="49">
        <f t="shared" si="2327"/>
        <v>72</v>
      </c>
      <c r="XK56" s="48">
        <f t="shared" si="2327"/>
        <v>14</v>
      </c>
      <c r="XL56" s="48">
        <f t="shared" si="2327"/>
        <v>2</v>
      </c>
      <c r="XM56" s="36">
        <f t="shared" si="2327"/>
        <v>88</v>
      </c>
      <c r="XN56" s="39"/>
      <c r="XO56" s="37">
        <f t="shared" si="2327"/>
        <v>37</v>
      </c>
      <c r="XP56" s="38"/>
      <c r="XQ56" s="47">
        <f t="shared" ref="XQ56:AAB56" si="2328">SUM(XQ47:XQ55)</f>
        <v>55</v>
      </c>
      <c r="XR56" s="48">
        <f t="shared" si="2328"/>
        <v>16</v>
      </c>
      <c r="XS56" s="49">
        <f t="shared" si="2328"/>
        <v>71</v>
      </c>
      <c r="XT56" s="48">
        <f t="shared" si="2328"/>
        <v>15</v>
      </c>
      <c r="XU56" s="48">
        <f t="shared" si="2328"/>
        <v>5</v>
      </c>
      <c r="XV56" s="36">
        <f t="shared" si="2328"/>
        <v>91</v>
      </c>
      <c r="XW56" s="39">
        <f t="shared" si="2328"/>
        <v>0</v>
      </c>
      <c r="XX56" s="37">
        <f t="shared" si="2328"/>
        <v>31</v>
      </c>
      <c r="XY56" s="38"/>
      <c r="XZ56" s="47">
        <f t="shared" ref="XZ56:AAJ56" si="2329">SUM(XZ47:XZ55)</f>
        <v>49</v>
      </c>
      <c r="YA56" s="48">
        <f t="shared" si="2329"/>
        <v>20</v>
      </c>
      <c r="YB56" s="49">
        <f t="shared" si="2329"/>
        <v>69</v>
      </c>
      <c r="YC56" s="48">
        <f t="shared" si="2329"/>
        <v>11</v>
      </c>
      <c r="YD56" s="48">
        <f t="shared" si="2329"/>
        <v>4</v>
      </c>
      <c r="YE56" s="36">
        <f t="shared" si="2329"/>
        <v>84</v>
      </c>
      <c r="YF56" s="39">
        <f t="shared" si="2329"/>
        <v>0</v>
      </c>
      <c r="YG56" s="37">
        <f t="shared" si="2329"/>
        <v>29</v>
      </c>
      <c r="YH56" s="38"/>
      <c r="YI56" s="47">
        <f t="shared" ref="YI56:AAJ56" si="2330">SUM(YI47:YI55)</f>
        <v>56</v>
      </c>
      <c r="YJ56" s="48">
        <f t="shared" si="2330"/>
        <v>33</v>
      </c>
      <c r="YK56" s="49">
        <f t="shared" si="2330"/>
        <v>89</v>
      </c>
      <c r="YL56" s="48">
        <f t="shared" si="2330"/>
        <v>14</v>
      </c>
      <c r="YM56" s="48">
        <f t="shared" si="2330"/>
        <v>5</v>
      </c>
      <c r="YN56" s="36">
        <f t="shared" si="2330"/>
        <v>108</v>
      </c>
      <c r="YO56" s="39">
        <f t="shared" si="2330"/>
        <v>0</v>
      </c>
      <c r="YP56" s="37">
        <f t="shared" si="2330"/>
        <v>33</v>
      </c>
      <c r="YQ56" s="38"/>
      <c r="YR56" s="47">
        <f t="shared" ref="YR56:AAJ56" si="2331">SUM(YR47:YR55)</f>
        <v>1</v>
      </c>
      <c r="YS56" s="48">
        <f t="shared" si="2331"/>
        <v>0</v>
      </c>
      <c r="YT56" s="49">
        <f t="shared" si="2331"/>
        <v>1</v>
      </c>
      <c r="YU56" s="48">
        <f t="shared" si="2331"/>
        <v>0</v>
      </c>
      <c r="YV56" s="48">
        <f t="shared" si="2331"/>
        <v>0</v>
      </c>
      <c r="YW56" s="36">
        <f t="shared" si="2331"/>
        <v>1</v>
      </c>
      <c r="YX56" s="39">
        <f t="shared" si="2331"/>
        <v>0</v>
      </c>
      <c r="YY56" s="37">
        <f t="shared" si="2331"/>
        <v>0</v>
      </c>
      <c r="YZ56" s="38"/>
      <c r="ZA56" s="47">
        <f t="shared" ref="ZA56:AAJ56" si="2332">SUM(ZA47:ZA55)</f>
        <v>0</v>
      </c>
      <c r="ZB56" s="48">
        <f t="shared" si="2332"/>
        <v>0</v>
      </c>
      <c r="ZC56" s="49">
        <f t="shared" si="2332"/>
        <v>0</v>
      </c>
      <c r="ZD56" s="48">
        <f t="shared" si="2332"/>
        <v>0</v>
      </c>
      <c r="ZE56" s="48">
        <f t="shared" si="2332"/>
        <v>0</v>
      </c>
      <c r="ZF56" s="36">
        <f t="shared" si="2332"/>
        <v>0</v>
      </c>
      <c r="ZG56" s="39">
        <f t="shared" si="2332"/>
        <v>0</v>
      </c>
      <c r="ZH56" s="37">
        <f t="shared" si="2332"/>
        <v>10</v>
      </c>
      <c r="ZI56" s="38"/>
      <c r="ZJ56" s="47">
        <f t="shared" ref="ZJ56:AAJ56" si="2333">SUM(ZJ47:ZJ55)</f>
        <v>49</v>
      </c>
      <c r="ZK56" s="48">
        <f t="shared" si="2333"/>
        <v>16</v>
      </c>
      <c r="ZL56" s="49">
        <f t="shared" si="2333"/>
        <v>65</v>
      </c>
      <c r="ZM56" s="48">
        <f t="shared" si="2333"/>
        <v>9</v>
      </c>
      <c r="ZN56" s="48">
        <f t="shared" si="2333"/>
        <v>0</v>
      </c>
      <c r="ZO56" s="36">
        <f t="shared" si="2333"/>
        <v>74</v>
      </c>
      <c r="ZP56" s="39">
        <f t="shared" si="2333"/>
        <v>0</v>
      </c>
      <c r="ZQ56" s="37">
        <f t="shared" si="2333"/>
        <v>24</v>
      </c>
      <c r="ZR56" s="38"/>
      <c r="ZS56" s="47">
        <f t="shared" ref="ZS56:AAA56" si="2334">SUM(ZS47:ZS55)</f>
        <v>84</v>
      </c>
      <c r="ZT56" s="48">
        <f t="shared" si="2334"/>
        <v>24</v>
      </c>
      <c r="ZU56" s="49">
        <f t="shared" si="2334"/>
        <v>108</v>
      </c>
      <c r="ZV56" s="48">
        <f t="shared" si="2334"/>
        <v>8</v>
      </c>
      <c r="ZW56" s="48">
        <f t="shared" si="2334"/>
        <v>5</v>
      </c>
      <c r="ZX56" s="36">
        <f t="shared" si="2334"/>
        <v>121</v>
      </c>
      <c r="ZY56" s="39">
        <f t="shared" si="2334"/>
        <v>0</v>
      </c>
      <c r="ZZ56" s="37">
        <f t="shared" si="2334"/>
        <v>38</v>
      </c>
      <c r="AAA56" s="38"/>
      <c r="AAB56" s="47">
        <f t="shared" ref="AAB56:AAJ56" si="2335">SUM(AAB47:AAB55)</f>
        <v>68</v>
      </c>
      <c r="AAC56" s="48">
        <f t="shared" si="2335"/>
        <v>15</v>
      </c>
      <c r="AAD56" s="49">
        <f t="shared" si="2335"/>
        <v>83</v>
      </c>
      <c r="AAE56" s="48">
        <f t="shared" si="2335"/>
        <v>9</v>
      </c>
      <c r="AAF56" s="48">
        <f t="shared" si="2335"/>
        <v>1</v>
      </c>
      <c r="AAG56" s="36">
        <f t="shared" si="2335"/>
        <v>93</v>
      </c>
      <c r="AAH56" s="39">
        <f t="shared" si="2335"/>
        <v>0</v>
      </c>
      <c r="AAI56" s="37">
        <f t="shared" si="2335"/>
        <v>22</v>
      </c>
      <c r="AAJ56" s="38"/>
      <c r="AAK56" s="47">
        <f t="shared" ref="AAK56:ACV56" si="2336">SUM(AAK47:AAK55)</f>
        <v>117</v>
      </c>
      <c r="AAL56" s="48">
        <f t="shared" si="2336"/>
        <v>15</v>
      </c>
      <c r="AAM56" s="49">
        <f t="shared" si="2336"/>
        <v>132</v>
      </c>
      <c r="AAN56" s="48">
        <f t="shared" si="2336"/>
        <v>9</v>
      </c>
      <c r="AAO56" s="48">
        <f t="shared" si="2336"/>
        <v>2</v>
      </c>
      <c r="AAP56" s="36">
        <f t="shared" si="2336"/>
        <v>143</v>
      </c>
      <c r="AAQ56" s="39">
        <f t="shared" si="2336"/>
        <v>0</v>
      </c>
      <c r="AAR56" s="37">
        <f t="shared" si="2336"/>
        <v>23</v>
      </c>
      <c r="AAS56" s="38"/>
      <c r="AAT56" s="47">
        <f t="shared" ref="AAT56:ADE56" si="2337">SUM(AAT47:AAT55)</f>
        <v>65</v>
      </c>
      <c r="AAU56" s="48">
        <f t="shared" si="2337"/>
        <v>24</v>
      </c>
      <c r="AAV56" s="49">
        <f t="shared" si="2337"/>
        <v>89</v>
      </c>
      <c r="AAW56" s="48">
        <f t="shared" si="2337"/>
        <v>16</v>
      </c>
      <c r="AAX56" s="48">
        <f t="shared" si="2337"/>
        <v>6</v>
      </c>
      <c r="AAY56" s="36">
        <f t="shared" si="2337"/>
        <v>111</v>
      </c>
      <c r="AAZ56" s="39">
        <f t="shared" si="2337"/>
        <v>0</v>
      </c>
      <c r="ABA56" s="37">
        <f t="shared" si="2337"/>
        <v>31</v>
      </c>
      <c r="ABB56" s="38"/>
      <c r="ABC56" s="47">
        <f t="shared" ref="ABC56:ADM56" si="2338">SUM(ABC47:ABC55)</f>
        <v>0</v>
      </c>
      <c r="ABD56" s="48">
        <f t="shared" si="2338"/>
        <v>0</v>
      </c>
      <c r="ABE56" s="49">
        <f t="shared" si="2338"/>
        <v>0</v>
      </c>
      <c r="ABF56" s="48">
        <f t="shared" si="2338"/>
        <v>0</v>
      </c>
      <c r="ABG56" s="48">
        <f t="shared" si="2338"/>
        <v>0</v>
      </c>
      <c r="ABH56" s="36">
        <f t="shared" si="2338"/>
        <v>0</v>
      </c>
      <c r="ABI56" s="39">
        <f t="shared" si="2338"/>
        <v>0</v>
      </c>
      <c r="ABJ56" s="37">
        <f t="shared" si="2338"/>
        <v>0</v>
      </c>
      <c r="ABK56" s="38"/>
      <c r="ABL56" s="47">
        <f t="shared" ref="ABL56:ADM56" si="2339">SUM(ABL47:ABL55)</f>
        <v>23</v>
      </c>
      <c r="ABM56" s="48">
        <f t="shared" si="2339"/>
        <v>9</v>
      </c>
      <c r="ABN56" s="49">
        <f t="shared" si="2339"/>
        <v>32</v>
      </c>
      <c r="ABO56" s="48">
        <f t="shared" si="2339"/>
        <v>3</v>
      </c>
      <c r="ABP56" s="48">
        <f t="shared" si="2339"/>
        <v>2</v>
      </c>
      <c r="ABQ56" s="36">
        <f t="shared" si="2339"/>
        <v>37</v>
      </c>
      <c r="ABR56" s="39">
        <f t="shared" si="2339"/>
        <v>0</v>
      </c>
      <c r="ABS56" s="37">
        <f t="shared" si="2339"/>
        <v>12</v>
      </c>
      <c r="ABT56" s="38"/>
      <c r="ABU56" s="47">
        <f t="shared" ref="ABU56:ADM56" si="2340">SUM(ABU47:ABU55)</f>
        <v>52</v>
      </c>
      <c r="ABV56" s="48">
        <f t="shared" si="2340"/>
        <v>25</v>
      </c>
      <c r="ABW56" s="49">
        <f t="shared" si="2340"/>
        <v>77</v>
      </c>
      <c r="ABX56" s="48">
        <f t="shared" si="2340"/>
        <v>11</v>
      </c>
      <c r="ABY56" s="48">
        <f t="shared" si="2340"/>
        <v>2</v>
      </c>
      <c r="ABZ56" s="36">
        <f t="shared" si="2340"/>
        <v>90</v>
      </c>
      <c r="ACA56" s="39">
        <f t="shared" si="2340"/>
        <v>0</v>
      </c>
      <c r="ACB56" s="37">
        <f t="shared" si="2340"/>
        <v>17</v>
      </c>
      <c r="ACC56" s="38"/>
      <c r="ACD56" s="47">
        <f t="shared" ref="ACD56:ADM56" si="2341">SUM(ACD47:ACD55)</f>
        <v>42</v>
      </c>
      <c r="ACE56" s="48">
        <f t="shared" si="2341"/>
        <v>21</v>
      </c>
      <c r="ACF56" s="49">
        <f t="shared" si="2341"/>
        <v>63</v>
      </c>
      <c r="ACG56" s="48">
        <f t="shared" si="2341"/>
        <v>11</v>
      </c>
      <c r="ACH56" s="48">
        <f t="shared" si="2341"/>
        <v>2</v>
      </c>
      <c r="ACI56" s="36">
        <f t="shared" si="2341"/>
        <v>76</v>
      </c>
      <c r="ACJ56" s="39">
        <f t="shared" si="2341"/>
        <v>0</v>
      </c>
      <c r="ACK56" s="37">
        <f t="shared" si="2341"/>
        <v>35</v>
      </c>
      <c r="ACL56" s="38"/>
      <c r="ACM56" s="47">
        <f t="shared" ref="ACM56:ADM56" si="2342">SUM(ACM47:ACM55)</f>
        <v>43</v>
      </c>
      <c r="ACN56" s="48">
        <f t="shared" si="2342"/>
        <v>26</v>
      </c>
      <c r="ACO56" s="49">
        <f t="shared" si="2342"/>
        <v>69</v>
      </c>
      <c r="ACP56" s="48">
        <f t="shared" si="2342"/>
        <v>16</v>
      </c>
      <c r="ACQ56" s="48">
        <f t="shared" si="2342"/>
        <v>4</v>
      </c>
      <c r="ACR56" s="36">
        <f t="shared" si="2342"/>
        <v>89</v>
      </c>
      <c r="ACS56" s="39">
        <f t="shared" si="2342"/>
        <v>0</v>
      </c>
      <c r="ACT56" s="37">
        <f t="shared" si="2342"/>
        <v>0</v>
      </c>
      <c r="ACU56" s="38"/>
      <c r="ACV56" s="47">
        <f t="shared" ref="ACV56:ADM56" si="2343">SUM(ACV47:ACV55)</f>
        <v>66</v>
      </c>
      <c r="ACW56" s="48">
        <f t="shared" si="2343"/>
        <v>31</v>
      </c>
      <c r="ACX56" s="49">
        <f t="shared" si="2343"/>
        <v>97</v>
      </c>
      <c r="ACY56" s="48">
        <f t="shared" si="2343"/>
        <v>13</v>
      </c>
      <c r="ACZ56" s="48">
        <f t="shared" si="2343"/>
        <v>2</v>
      </c>
      <c r="ADA56" s="36">
        <f t="shared" si="2343"/>
        <v>112</v>
      </c>
      <c r="ADB56" s="39">
        <f t="shared" si="2343"/>
        <v>0</v>
      </c>
      <c r="ADC56" s="37">
        <f t="shared" si="2343"/>
        <v>37</v>
      </c>
      <c r="ADD56" s="38"/>
      <c r="ADE56" s="47">
        <f t="shared" ref="ADE56:ADM56" si="2344">SUM(ADE47:ADE55)</f>
        <v>61</v>
      </c>
      <c r="ADF56" s="48">
        <f t="shared" si="2344"/>
        <v>41</v>
      </c>
      <c r="ADG56" s="49">
        <f t="shared" si="2344"/>
        <v>102</v>
      </c>
      <c r="ADH56" s="48">
        <f t="shared" si="2344"/>
        <v>12</v>
      </c>
      <c r="ADI56" s="48">
        <f t="shared" si="2344"/>
        <v>7</v>
      </c>
      <c r="ADJ56" s="36">
        <f t="shared" si="2344"/>
        <v>121</v>
      </c>
      <c r="ADK56" s="39">
        <f t="shared" si="2344"/>
        <v>0</v>
      </c>
      <c r="ADL56" s="37">
        <f t="shared" si="2344"/>
        <v>55</v>
      </c>
      <c r="ADM56" s="38"/>
      <c r="ADN56" s="47">
        <f t="shared" ref="ADN56:ADV56" si="2345">SUM(ADN47:ADN55)</f>
        <v>0</v>
      </c>
      <c r="ADO56" s="48">
        <f t="shared" si="2345"/>
        <v>0</v>
      </c>
      <c r="ADP56" s="49">
        <f t="shared" si="2345"/>
        <v>0</v>
      </c>
      <c r="ADQ56" s="48">
        <f t="shared" si="2345"/>
        <v>0</v>
      </c>
      <c r="ADR56" s="48">
        <f t="shared" si="2345"/>
        <v>0</v>
      </c>
      <c r="ADS56" s="36">
        <f t="shared" si="2345"/>
        <v>0</v>
      </c>
      <c r="ADT56" s="39">
        <f t="shared" si="2345"/>
        <v>0</v>
      </c>
      <c r="ADU56" s="37">
        <f t="shared" si="2345"/>
        <v>0</v>
      </c>
      <c r="ADV56" s="38"/>
      <c r="ADW56" s="47">
        <f t="shared" ref="ADW56:AGH56" si="2346">SUM(ADW47:ADW55)</f>
        <v>41</v>
      </c>
      <c r="ADX56" s="48">
        <f t="shared" si="2346"/>
        <v>10</v>
      </c>
      <c r="ADY56" s="49">
        <f t="shared" si="2346"/>
        <v>51</v>
      </c>
      <c r="ADZ56" s="48">
        <f t="shared" si="2346"/>
        <v>9</v>
      </c>
      <c r="AEA56" s="48">
        <f t="shared" si="2346"/>
        <v>1</v>
      </c>
      <c r="AEB56" s="36">
        <f t="shared" si="2346"/>
        <v>61</v>
      </c>
      <c r="AEC56" s="39">
        <f t="shared" si="2346"/>
        <v>0</v>
      </c>
      <c r="AED56" s="37">
        <f t="shared" si="2346"/>
        <v>34</v>
      </c>
      <c r="AEE56" s="38"/>
      <c r="AEF56" s="47">
        <f t="shared" si="2346"/>
        <v>62</v>
      </c>
      <c r="AEG56" s="48">
        <f t="shared" si="2346"/>
        <v>27</v>
      </c>
      <c r="AEH56" s="49">
        <f t="shared" si="2346"/>
        <v>89</v>
      </c>
      <c r="AEI56" s="48">
        <f t="shared" si="2346"/>
        <v>17</v>
      </c>
      <c r="AEJ56" s="48">
        <f t="shared" si="2346"/>
        <v>2</v>
      </c>
      <c r="AEK56" s="36">
        <f t="shared" si="2346"/>
        <v>108</v>
      </c>
      <c r="AEL56" s="39">
        <f t="shared" si="2346"/>
        <v>0</v>
      </c>
      <c r="AEM56" s="37">
        <f t="shared" si="2346"/>
        <v>45</v>
      </c>
      <c r="AEN56" s="38"/>
      <c r="AEO56" s="47">
        <f t="shared" si="2346"/>
        <v>43</v>
      </c>
      <c r="AEP56" s="48">
        <f t="shared" si="2346"/>
        <v>39</v>
      </c>
      <c r="AEQ56" s="49">
        <f t="shared" si="2346"/>
        <v>82</v>
      </c>
      <c r="AER56" s="48">
        <f t="shared" si="2346"/>
        <v>9</v>
      </c>
      <c r="AES56" s="48">
        <f t="shared" si="2346"/>
        <v>4</v>
      </c>
      <c r="AET56" s="36">
        <f t="shared" si="2346"/>
        <v>95</v>
      </c>
      <c r="AEU56" s="39">
        <f t="shared" si="2346"/>
        <v>0</v>
      </c>
      <c r="AEV56" s="37">
        <f t="shared" si="2346"/>
        <v>38</v>
      </c>
      <c r="AEW56" s="38"/>
      <c r="AEX56" s="47">
        <f t="shared" si="2346"/>
        <v>41</v>
      </c>
      <c r="AEY56" s="48">
        <f t="shared" si="2346"/>
        <v>36</v>
      </c>
      <c r="AEZ56" s="49">
        <f t="shared" si="2346"/>
        <v>77</v>
      </c>
      <c r="AFA56" s="48">
        <f t="shared" si="2346"/>
        <v>11</v>
      </c>
      <c r="AFB56" s="48">
        <f t="shared" si="2346"/>
        <v>3</v>
      </c>
      <c r="AFC56" s="36">
        <f t="shared" si="2346"/>
        <v>91</v>
      </c>
      <c r="AFD56" s="39">
        <f t="shared" si="2346"/>
        <v>0</v>
      </c>
      <c r="AFE56" s="37">
        <f t="shared" si="2346"/>
        <v>37</v>
      </c>
      <c r="AFF56" s="38"/>
      <c r="AFG56" s="47">
        <f t="shared" si="2346"/>
        <v>35</v>
      </c>
      <c r="AFH56" s="48">
        <f t="shared" si="2346"/>
        <v>40</v>
      </c>
      <c r="AFI56" s="49">
        <f t="shared" si="2346"/>
        <v>75</v>
      </c>
      <c r="AFJ56" s="48">
        <f t="shared" si="2346"/>
        <v>14</v>
      </c>
      <c r="AFK56" s="48">
        <f t="shared" si="2346"/>
        <v>7</v>
      </c>
      <c r="AFL56" s="36">
        <f t="shared" si="2346"/>
        <v>96</v>
      </c>
      <c r="AFM56" s="39">
        <f t="shared" si="2346"/>
        <v>0</v>
      </c>
      <c r="AFN56" s="37">
        <f t="shared" si="2346"/>
        <v>48</v>
      </c>
      <c r="AFO56" s="38"/>
      <c r="AFP56" s="47">
        <f t="shared" si="2346"/>
        <v>50</v>
      </c>
      <c r="AFQ56" s="48">
        <f t="shared" si="2346"/>
        <v>39</v>
      </c>
      <c r="AFR56" s="49">
        <f t="shared" si="2346"/>
        <v>89</v>
      </c>
      <c r="AFS56" s="48">
        <f t="shared" si="2346"/>
        <v>17</v>
      </c>
      <c r="AFT56" s="48">
        <f t="shared" si="2346"/>
        <v>3</v>
      </c>
      <c r="AFU56" s="36">
        <f t="shared" si="2346"/>
        <v>109</v>
      </c>
      <c r="AFV56" s="39">
        <f t="shared" si="2346"/>
        <v>0</v>
      </c>
      <c r="AFW56" s="37">
        <f t="shared" si="2346"/>
        <v>38</v>
      </c>
      <c r="AFX56" s="38"/>
      <c r="AFY56" s="47">
        <f t="shared" si="2346"/>
        <v>0</v>
      </c>
      <c r="AFZ56" s="48">
        <f t="shared" si="2346"/>
        <v>0</v>
      </c>
      <c r="AGA56" s="49">
        <f t="shared" si="2346"/>
        <v>0</v>
      </c>
      <c r="AGB56" s="48">
        <f t="shared" si="2346"/>
        <v>0</v>
      </c>
      <c r="AGC56" s="48">
        <f t="shared" si="2346"/>
        <v>0</v>
      </c>
      <c r="AGD56" s="36">
        <f t="shared" si="2346"/>
        <v>0</v>
      </c>
      <c r="AGE56" s="39">
        <f t="shared" si="2346"/>
        <v>0</v>
      </c>
      <c r="AGF56" s="37">
        <f t="shared" si="2346"/>
        <v>0</v>
      </c>
      <c r="AGG56" s="38"/>
      <c r="AGH56" s="47">
        <f t="shared" si="2346"/>
        <v>25</v>
      </c>
      <c r="AGI56" s="48">
        <f t="shared" ref="AGI56:AIT56" si="2347">SUM(AGI47:AGI55)</f>
        <v>8</v>
      </c>
      <c r="AGJ56" s="49">
        <f t="shared" si="2347"/>
        <v>33</v>
      </c>
      <c r="AGK56" s="48">
        <f t="shared" si="2347"/>
        <v>6</v>
      </c>
      <c r="AGL56" s="48">
        <f t="shared" si="2347"/>
        <v>1</v>
      </c>
      <c r="AGM56" s="36">
        <f t="shared" si="2347"/>
        <v>40</v>
      </c>
      <c r="AGN56" s="39">
        <f t="shared" si="2347"/>
        <v>0</v>
      </c>
      <c r="AGO56" s="37">
        <f t="shared" si="2347"/>
        <v>23</v>
      </c>
      <c r="AGP56" s="38"/>
      <c r="AGQ56" s="47">
        <f t="shared" si="2347"/>
        <v>47</v>
      </c>
      <c r="AGR56" s="48">
        <f t="shared" si="2347"/>
        <v>33</v>
      </c>
      <c r="AGS56" s="49">
        <f t="shared" si="2347"/>
        <v>80</v>
      </c>
      <c r="AGT56" s="48">
        <f t="shared" si="2347"/>
        <v>14</v>
      </c>
      <c r="AGU56" s="48">
        <f t="shared" si="2347"/>
        <v>3</v>
      </c>
      <c r="AGV56" s="36">
        <f t="shared" si="2347"/>
        <v>97</v>
      </c>
      <c r="AGW56" s="39">
        <f t="shared" si="2347"/>
        <v>0</v>
      </c>
      <c r="AGX56" s="37">
        <f t="shared" si="2347"/>
        <v>48</v>
      </c>
      <c r="AGY56" s="38"/>
      <c r="AGZ56" s="47">
        <f t="shared" si="2347"/>
        <v>44</v>
      </c>
      <c r="AHA56" s="48">
        <f t="shared" si="2347"/>
        <v>41</v>
      </c>
      <c r="AHB56" s="49">
        <f t="shared" si="2347"/>
        <v>85</v>
      </c>
      <c r="AHC56" s="48">
        <f t="shared" si="2347"/>
        <v>11</v>
      </c>
      <c r="AHD56" s="48">
        <f t="shared" si="2347"/>
        <v>3</v>
      </c>
      <c r="AHE56" s="36">
        <f t="shared" si="2347"/>
        <v>99</v>
      </c>
      <c r="AHF56" s="39">
        <f t="shared" si="2347"/>
        <v>0</v>
      </c>
      <c r="AHG56" s="37">
        <f t="shared" si="2347"/>
        <v>30</v>
      </c>
      <c r="AHH56" s="38"/>
      <c r="AHI56" s="47">
        <f t="shared" si="2347"/>
        <v>39</v>
      </c>
      <c r="AHJ56" s="48">
        <f t="shared" si="2347"/>
        <v>33</v>
      </c>
      <c r="AHK56" s="49">
        <f t="shared" si="2347"/>
        <v>72</v>
      </c>
      <c r="AHL56" s="48">
        <f t="shared" si="2347"/>
        <v>11</v>
      </c>
      <c r="AHM56" s="48">
        <f t="shared" si="2347"/>
        <v>3</v>
      </c>
      <c r="AHN56" s="36">
        <f t="shared" si="2347"/>
        <v>86</v>
      </c>
      <c r="AHO56" s="39">
        <f t="shared" si="2347"/>
        <v>0</v>
      </c>
      <c r="AHP56" s="37">
        <f t="shared" si="2347"/>
        <v>32</v>
      </c>
      <c r="AHQ56" s="38"/>
      <c r="AHR56" s="47">
        <f t="shared" si="2347"/>
        <v>59</v>
      </c>
      <c r="AHS56" s="48">
        <f t="shared" si="2347"/>
        <v>38</v>
      </c>
      <c r="AHT56" s="49">
        <f t="shared" si="2347"/>
        <v>97</v>
      </c>
      <c r="AHU56" s="48">
        <f t="shared" si="2347"/>
        <v>13</v>
      </c>
      <c r="AHV56" s="48">
        <f t="shared" si="2347"/>
        <v>0</v>
      </c>
      <c r="AHW56" s="36">
        <f t="shared" si="2347"/>
        <v>110</v>
      </c>
      <c r="AHX56" s="39">
        <f t="shared" si="2347"/>
        <v>0</v>
      </c>
      <c r="AHY56" s="37">
        <f t="shared" si="2347"/>
        <v>70</v>
      </c>
      <c r="AHZ56" s="38"/>
      <c r="AIA56" s="47">
        <f t="shared" si="2347"/>
        <v>68</v>
      </c>
      <c r="AIB56" s="48">
        <f t="shared" si="2347"/>
        <v>50</v>
      </c>
      <c r="AIC56" s="49">
        <f t="shared" si="2347"/>
        <v>118</v>
      </c>
      <c r="AID56" s="48">
        <f t="shared" si="2347"/>
        <v>15</v>
      </c>
      <c r="AIE56" s="48">
        <f t="shared" si="2347"/>
        <v>8</v>
      </c>
      <c r="AIF56" s="36">
        <f t="shared" si="2347"/>
        <v>141</v>
      </c>
      <c r="AIG56" s="39">
        <f t="shared" si="2347"/>
        <v>0</v>
      </c>
      <c r="AIH56" s="37">
        <f t="shared" si="2347"/>
        <v>26</v>
      </c>
      <c r="AII56" s="38"/>
      <c r="AIJ56" s="47">
        <f t="shared" si="2347"/>
        <v>1</v>
      </c>
      <c r="AIK56" s="48">
        <f t="shared" si="2347"/>
        <v>1</v>
      </c>
      <c r="AIL56" s="49">
        <f t="shared" si="2347"/>
        <v>2</v>
      </c>
      <c r="AIM56" s="48">
        <f t="shared" si="2347"/>
        <v>0</v>
      </c>
      <c r="AIN56" s="48">
        <f t="shared" si="2347"/>
        <v>0</v>
      </c>
      <c r="AIO56" s="36">
        <f t="shared" si="2347"/>
        <v>2</v>
      </c>
      <c r="AIP56" s="39">
        <f t="shared" si="2347"/>
        <v>0</v>
      </c>
      <c r="AIQ56" s="37">
        <f t="shared" si="2347"/>
        <v>28</v>
      </c>
      <c r="AIR56" s="38"/>
      <c r="AIS56" s="47">
        <f t="shared" si="2347"/>
        <v>35</v>
      </c>
      <c r="AIT56" s="48">
        <f t="shared" si="2347"/>
        <v>13</v>
      </c>
      <c r="AIU56" s="49">
        <f t="shared" ref="AIU56:ALF56" si="2348">SUM(AIU47:AIU55)</f>
        <v>48</v>
      </c>
      <c r="AIV56" s="48">
        <f t="shared" si="2348"/>
        <v>11</v>
      </c>
      <c r="AIW56" s="48">
        <f t="shared" si="2348"/>
        <v>4</v>
      </c>
      <c r="AIX56" s="36">
        <f t="shared" si="2348"/>
        <v>63</v>
      </c>
      <c r="AIY56" s="39">
        <f t="shared" si="2348"/>
        <v>0</v>
      </c>
      <c r="AIZ56" s="37">
        <f t="shared" si="2348"/>
        <v>9</v>
      </c>
      <c r="AJA56" s="38"/>
      <c r="AJB56" s="47">
        <f t="shared" si="2348"/>
        <v>63</v>
      </c>
      <c r="AJC56" s="48">
        <f t="shared" si="2348"/>
        <v>32</v>
      </c>
      <c r="AJD56" s="49">
        <f t="shared" si="2348"/>
        <v>95</v>
      </c>
      <c r="AJE56" s="48">
        <f t="shared" si="2348"/>
        <v>15</v>
      </c>
      <c r="AJF56" s="48">
        <f t="shared" si="2348"/>
        <v>2</v>
      </c>
      <c r="AJG56" s="36">
        <f t="shared" si="2348"/>
        <v>112</v>
      </c>
      <c r="AJH56" s="39">
        <f t="shared" si="2348"/>
        <v>0</v>
      </c>
      <c r="AJI56" s="37">
        <f t="shared" si="2348"/>
        <v>26</v>
      </c>
      <c r="AJJ56" s="38"/>
      <c r="AJK56" s="47">
        <f t="shared" si="2348"/>
        <v>78</v>
      </c>
      <c r="AJL56" s="48">
        <f t="shared" si="2348"/>
        <v>16</v>
      </c>
      <c r="AJM56" s="49">
        <f t="shared" si="2348"/>
        <v>94</v>
      </c>
      <c r="AJN56" s="48">
        <f t="shared" si="2348"/>
        <v>9</v>
      </c>
      <c r="AJO56" s="48">
        <f t="shared" si="2348"/>
        <v>4</v>
      </c>
      <c r="AJP56" s="36">
        <f t="shared" si="2348"/>
        <v>107</v>
      </c>
      <c r="AJQ56" s="39">
        <f t="shared" si="2348"/>
        <v>0</v>
      </c>
      <c r="AJR56" s="37">
        <f t="shared" si="2348"/>
        <v>20</v>
      </c>
      <c r="AJS56" s="38"/>
      <c r="AJT56" s="47">
        <f t="shared" si="2348"/>
        <v>72</v>
      </c>
      <c r="AJU56" s="48">
        <f t="shared" si="2348"/>
        <v>30</v>
      </c>
      <c r="AJV56" s="49">
        <f t="shared" si="2348"/>
        <v>102</v>
      </c>
      <c r="AJW56" s="48">
        <f t="shared" si="2348"/>
        <v>14</v>
      </c>
      <c r="AJX56" s="48">
        <f t="shared" si="2348"/>
        <v>5</v>
      </c>
      <c r="AJY56" s="36">
        <f t="shared" si="2348"/>
        <v>121</v>
      </c>
      <c r="AJZ56" s="39">
        <f t="shared" si="2348"/>
        <v>0</v>
      </c>
      <c r="AKA56" s="37">
        <f t="shared" si="2348"/>
        <v>43</v>
      </c>
      <c r="AKB56" s="38"/>
      <c r="AKC56" s="47">
        <f t="shared" si="2348"/>
        <v>48</v>
      </c>
      <c r="AKD56" s="48">
        <f t="shared" si="2348"/>
        <v>16</v>
      </c>
      <c r="AKE56" s="49">
        <f t="shared" si="2348"/>
        <v>64</v>
      </c>
      <c r="AKF56" s="48">
        <f t="shared" si="2348"/>
        <v>15</v>
      </c>
      <c r="AKG56" s="48">
        <f t="shared" si="2348"/>
        <v>3</v>
      </c>
      <c r="AKH56" s="36">
        <f t="shared" si="2348"/>
        <v>82</v>
      </c>
      <c r="AKI56" s="39">
        <f t="shared" si="2348"/>
        <v>0</v>
      </c>
      <c r="AKJ56" s="37">
        <f t="shared" si="2348"/>
        <v>34</v>
      </c>
      <c r="AKK56" s="38"/>
      <c r="AKL56" s="47">
        <f t="shared" si="2348"/>
        <v>63</v>
      </c>
      <c r="AKM56" s="48">
        <f t="shared" si="2348"/>
        <v>14</v>
      </c>
      <c r="AKN56" s="49">
        <f t="shared" si="2348"/>
        <v>77</v>
      </c>
      <c r="AKO56" s="48">
        <f t="shared" si="2348"/>
        <v>16</v>
      </c>
      <c r="AKP56" s="48">
        <f t="shared" si="2348"/>
        <v>3</v>
      </c>
      <c r="AKQ56" s="36">
        <f t="shared" si="2348"/>
        <v>96</v>
      </c>
      <c r="AKR56" s="39">
        <f t="shared" si="2348"/>
        <v>0</v>
      </c>
      <c r="AKS56" s="37">
        <f t="shared" si="2348"/>
        <v>32</v>
      </c>
      <c r="AKT56" s="38"/>
      <c r="AKU56" s="47">
        <f t="shared" si="2348"/>
        <v>0</v>
      </c>
      <c r="AKV56" s="48">
        <f t="shared" si="2348"/>
        <v>0</v>
      </c>
      <c r="AKW56" s="49">
        <f t="shared" si="2348"/>
        <v>0</v>
      </c>
      <c r="AKX56" s="48">
        <f t="shared" si="2348"/>
        <v>1</v>
      </c>
      <c r="AKY56" s="48">
        <f t="shared" si="2348"/>
        <v>0</v>
      </c>
      <c r="AKZ56" s="36">
        <f t="shared" si="2348"/>
        <v>1</v>
      </c>
      <c r="ALA56" s="39">
        <f t="shared" si="2348"/>
        <v>0</v>
      </c>
      <c r="ALB56" s="37">
        <f t="shared" si="2348"/>
        <v>0</v>
      </c>
      <c r="ALC56" s="38"/>
      <c r="ALD56" s="47">
        <f t="shared" si="2348"/>
        <v>28</v>
      </c>
      <c r="ALE56" s="48">
        <f t="shared" si="2348"/>
        <v>6</v>
      </c>
      <c r="ALF56" s="49">
        <f t="shared" si="2348"/>
        <v>34</v>
      </c>
      <c r="ALG56" s="48">
        <f t="shared" ref="ALG56:ANR56" si="2349">SUM(ALG47:ALG55)</f>
        <v>3</v>
      </c>
      <c r="ALH56" s="48">
        <f t="shared" si="2349"/>
        <v>2</v>
      </c>
      <c r="ALI56" s="36">
        <f t="shared" si="2349"/>
        <v>39</v>
      </c>
      <c r="ALJ56" s="39">
        <f t="shared" si="2349"/>
        <v>0</v>
      </c>
      <c r="ALK56" s="37">
        <f t="shared" si="2349"/>
        <v>16</v>
      </c>
      <c r="ALL56" s="38"/>
      <c r="ALM56" s="47">
        <f t="shared" si="2349"/>
        <v>38</v>
      </c>
      <c r="ALN56" s="48">
        <f t="shared" si="2349"/>
        <v>12</v>
      </c>
      <c r="ALO56" s="49">
        <f t="shared" si="2349"/>
        <v>50</v>
      </c>
      <c r="ALP56" s="48">
        <f t="shared" si="2349"/>
        <v>11</v>
      </c>
      <c r="ALQ56" s="48">
        <f t="shared" si="2349"/>
        <v>7</v>
      </c>
      <c r="ALR56" s="36">
        <f t="shared" si="2349"/>
        <v>68</v>
      </c>
      <c r="ALS56" s="39">
        <f t="shared" si="2349"/>
        <v>0</v>
      </c>
      <c r="ALT56" s="37">
        <f t="shared" si="2349"/>
        <v>27</v>
      </c>
      <c r="ALU56" s="38"/>
      <c r="ALV56" s="47">
        <f t="shared" si="2349"/>
        <v>44</v>
      </c>
      <c r="ALW56" s="48">
        <f t="shared" si="2349"/>
        <v>13</v>
      </c>
      <c r="ALX56" s="49">
        <f t="shared" si="2349"/>
        <v>57</v>
      </c>
      <c r="ALY56" s="48">
        <f t="shared" si="2349"/>
        <v>14</v>
      </c>
      <c r="ALZ56" s="48">
        <f t="shared" si="2349"/>
        <v>1</v>
      </c>
      <c r="AMA56" s="36">
        <f t="shared" si="2349"/>
        <v>72</v>
      </c>
      <c r="AMB56" s="39">
        <f t="shared" si="2349"/>
        <v>0</v>
      </c>
      <c r="AMC56" s="37">
        <f t="shared" si="2349"/>
        <v>27</v>
      </c>
      <c r="AMD56" s="38"/>
      <c r="AME56" s="47">
        <f t="shared" si="2349"/>
        <v>51</v>
      </c>
      <c r="AMF56" s="48">
        <f t="shared" si="2349"/>
        <v>21</v>
      </c>
      <c r="AMG56" s="49">
        <f t="shared" si="2349"/>
        <v>72</v>
      </c>
      <c r="AMH56" s="48">
        <f t="shared" si="2349"/>
        <v>13</v>
      </c>
      <c r="AMI56" s="48">
        <f t="shared" si="2349"/>
        <v>3</v>
      </c>
      <c r="AMJ56" s="36">
        <f t="shared" si="2349"/>
        <v>88</v>
      </c>
      <c r="AMK56" s="39">
        <f t="shared" si="2349"/>
        <v>0</v>
      </c>
      <c r="AML56" s="37">
        <f t="shared" si="2349"/>
        <v>33</v>
      </c>
      <c r="AMM56" s="38"/>
      <c r="AMN56" s="47">
        <f t="shared" si="2349"/>
        <v>52</v>
      </c>
      <c r="AMO56" s="48">
        <f t="shared" si="2349"/>
        <v>19</v>
      </c>
      <c r="AMP56" s="49">
        <f t="shared" si="2349"/>
        <v>71</v>
      </c>
      <c r="AMQ56" s="48">
        <f t="shared" si="2349"/>
        <v>14</v>
      </c>
      <c r="AMR56" s="48">
        <f t="shared" si="2349"/>
        <v>6</v>
      </c>
      <c r="AMS56" s="36">
        <f t="shared" si="2349"/>
        <v>91</v>
      </c>
      <c r="AMT56" s="39">
        <f t="shared" si="2349"/>
        <v>0</v>
      </c>
      <c r="AMU56" s="37">
        <f t="shared" si="2349"/>
        <v>30</v>
      </c>
      <c r="AMV56" s="38"/>
      <c r="AMW56" s="47">
        <f t="shared" si="2349"/>
        <v>72</v>
      </c>
      <c r="AMX56" s="48">
        <f t="shared" si="2349"/>
        <v>19</v>
      </c>
      <c r="AMY56" s="49">
        <f t="shared" si="2349"/>
        <v>91</v>
      </c>
      <c r="AMZ56" s="48">
        <f t="shared" si="2349"/>
        <v>12</v>
      </c>
      <c r="ANA56" s="48">
        <f t="shared" si="2349"/>
        <v>5</v>
      </c>
      <c r="ANB56" s="36">
        <f t="shared" si="2349"/>
        <v>108</v>
      </c>
      <c r="ANC56" s="39">
        <f t="shared" si="2349"/>
        <v>0</v>
      </c>
      <c r="AND56" s="37">
        <f t="shared" si="2349"/>
        <v>30</v>
      </c>
      <c r="ANE56" s="38"/>
      <c r="ANF56" s="47">
        <f t="shared" si="2349"/>
        <v>0</v>
      </c>
      <c r="ANG56" s="48">
        <f t="shared" si="2349"/>
        <v>0</v>
      </c>
      <c r="ANH56" s="49">
        <f t="shared" si="2349"/>
        <v>0</v>
      </c>
      <c r="ANI56" s="48">
        <f t="shared" si="2349"/>
        <v>1</v>
      </c>
      <c r="ANJ56" s="48">
        <f t="shared" si="2349"/>
        <v>0</v>
      </c>
      <c r="ANK56" s="36">
        <f t="shared" si="2349"/>
        <v>1</v>
      </c>
      <c r="ANL56" s="39">
        <f t="shared" si="2349"/>
        <v>0</v>
      </c>
      <c r="ANM56" s="37">
        <f t="shared" si="2349"/>
        <v>0</v>
      </c>
      <c r="ANN56" s="38"/>
      <c r="ANO56" s="47">
        <f t="shared" si="2349"/>
        <v>48</v>
      </c>
      <c r="ANP56" s="48">
        <f t="shared" si="2349"/>
        <v>13</v>
      </c>
      <c r="ANQ56" s="49">
        <f t="shared" si="2349"/>
        <v>61</v>
      </c>
      <c r="ANR56" s="48">
        <f t="shared" si="2349"/>
        <v>8</v>
      </c>
      <c r="ANS56" s="48">
        <f t="shared" ref="ANS56:AQD56" si="2350">SUM(ANS47:ANS55)</f>
        <v>3</v>
      </c>
      <c r="ANT56" s="36">
        <f t="shared" si="2350"/>
        <v>72</v>
      </c>
      <c r="ANU56" s="39">
        <f t="shared" si="2350"/>
        <v>0</v>
      </c>
      <c r="ANV56" s="37">
        <f t="shared" si="2350"/>
        <v>42</v>
      </c>
      <c r="ANW56" s="38"/>
      <c r="ANX56" s="47">
        <f t="shared" si="2350"/>
        <v>63</v>
      </c>
      <c r="ANY56" s="48">
        <f t="shared" si="2350"/>
        <v>21</v>
      </c>
      <c r="ANZ56" s="49">
        <f t="shared" si="2350"/>
        <v>84</v>
      </c>
      <c r="AOA56" s="48">
        <f t="shared" si="2350"/>
        <v>12</v>
      </c>
      <c r="AOB56" s="48">
        <f t="shared" si="2350"/>
        <v>2</v>
      </c>
      <c r="AOC56" s="36">
        <f t="shared" si="2350"/>
        <v>98</v>
      </c>
      <c r="AOD56" s="39">
        <f t="shared" si="2350"/>
        <v>0</v>
      </c>
      <c r="AOE56" s="37">
        <f t="shared" si="2350"/>
        <v>35</v>
      </c>
      <c r="AOF56" s="38"/>
      <c r="AOG56" s="47">
        <f t="shared" si="2350"/>
        <v>0</v>
      </c>
      <c r="AOH56" s="48">
        <f t="shared" si="2350"/>
        <v>0</v>
      </c>
      <c r="AOI56" s="49">
        <f t="shared" si="2350"/>
        <v>0</v>
      </c>
      <c r="AOJ56" s="48">
        <f t="shared" si="2350"/>
        <v>0</v>
      </c>
      <c r="AOK56" s="48">
        <f t="shared" si="2350"/>
        <v>0</v>
      </c>
      <c r="AOL56" s="36">
        <f t="shared" si="2350"/>
        <v>0</v>
      </c>
      <c r="AOM56" s="39">
        <f t="shared" si="2350"/>
        <v>0</v>
      </c>
      <c r="AON56" s="37">
        <f t="shared" si="2350"/>
        <v>0</v>
      </c>
      <c r="AOO56" s="38"/>
      <c r="AOP56" s="47">
        <f t="shared" si="2350"/>
        <v>65</v>
      </c>
      <c r="AOQ56" s="48">
        <f t="shared" si="2350"/>
        <v>16</v>
      </c>
      <c r="AOR56" s="49">
        <f t="shared" si="2350"/>
        <v>81</v>
      </c>
      <c r="AOS56" s="48">
        <f t="shared" si="2350"/>
        <v>2</v>
      </c>
      <c r="AOT56" s="48">
        <f t="shared" si="2350"/>
        <v>4</v>
      </c>
      <c r="AOU56" s="36">
        <f t="shared" si="2350"/>
        <v>87</v>
      </c>
      <c r="AOV56" s="39">
        <f t="shared" si="2350"/>
        <v>0</v>
      </c>
      <c r="AOW56" s="37">
        <f t="shared" si="2350"/>
        <v>32</v>
      </c>
      <c r="AOX56" s="38"/>
      <c r="AOY56" s="47">
        <f t="shared" si="2350"/>
        <v>46</v>
      </c>
      <c r="AOZ56" s="48">
        <f t="shared" si="2350"/>
        <v>20</v>
      </c>
      <c r="APA56" s="49">
        <f t="shared" si="2350"/>
        <v>66</v>
      </c>
      <c r="APB56" s="48">
        <f t="shared" si="2350"/>
        <v>13</v>
      </c>
      <c r="APC56" s="48">
        <f t="shared" si="2350"/>
        <v>2</v>
      </c>
      <c r="APD56" s="36">
        <f t="shared" si="2350"/>
        <v>81</v>
      </c>
      <c r="APE56" s="39">
        <f t="shared" si="2350"/>
        <v>0</v>
      </c>
      <c r="APF56" s="37">
        <f t="shared" si="2350"/>
        <v>0</v>
      </c>
      <c r="APG56" s="38"/>
      <c r="APH56" s="47">
        <f t="shared" si="2350"/>
        <v>58</v>
      </c>
      <c r="API56" s="48">
        <f t="shared" si="2350"/>
        <v>26</v>
      </c>
      <c r="APJ56" s="49">
        <f t="shared" si="2350"/>
        <v>84</v>
      </c>
      <c r="APK56" s="48">
        <f t="shared" si="2350"/>
        <v>18</v>
      </c>
      <c r="APL56" s="48">
        <f t="shared" si="2350"/>
        <v>1</v>
      </c>
      <c r="APM56" s="36">
        <f t="shared" si="2350"/>
        <v>103</v>
      </c>
      <c r="APN56" s="39">
        <f t="shared" si="2350"/>
        <v>0</v>
      </c>
      <c r="APO56" s="37">
        <f t="shared" si="2350"/>
        <v>70</v>
      </c>
      <c r="APP56" s="38"/>
      <c r="APQ56" s="47">
        <f t="shared" si="2350"/>
        <v>1</v>
      </c>
      <c r="APR56" s="48">
        <f t="shared" si="2350"/>
        <v>1</v>
      </c>
      <c r="APS56" s="49">
        <f t="shared" si="2350"/>
        <v>2</v>
      </c>
      <c r="APT56" s="48">
        <f t="shared" si="2350"/>
        <v>1</v>
      </c>
      <c r="APU56" s="48">
        <f t="shared" si="2350"/>
        <v>0</v>
      </c>
      <c r="APV56" s="36">
        <f t="shared" si="2350"/>
        <v>3</v>
      </c>
      <c r="APW56" s="39">
        <f t="shared" si="2350"/>
        <v>0</v>
      </c>
      <c r="APX56" s="37">
        <f t="shared" si="2350"/>
        <v>0</v>
      </c>
      <c r="APY56" s="38"/>
      <c r="APZ56" s="47">
        <f t="shared" si="2350"/>
        <v>35</v>
      </c>
      <c r="AQA56" s="48">
        <f t="shared" si="2350"/>
        <v>5</v>
      </c>
      <c r="AQB56" s="49">
        <f t="shared" si="2350"/>
        <v>40</v>
      </c>
      <c r="AQC56" s="48">
        <f t="shared" si="2350"/>
        <v>7</v>
      </c>
      <c r="AQD56" s="48">
        <f t="shared" si="2350"/>
        <v>0</v>
      </c>
      <c r="AQE56" s="36">
        <f t="shared" ref="AQE56:ASP56" si="2351">SUM(AQE47:AQE55)</f>
        <v>47</v>
      </c>
      <c r="AQF56" s="39">
        <f t="shared" si="2351"/>
        <v>0</v>
      </c>
      <c r="AQG56" s="37">
        <f t="shared" si="2351"/>
        <v>17</v>
      </c>
      <c r="AQH56" s="38"/>
      <c r="AQI56" s="47">
        <f t="shared" si="2351"/>
        <v>38</v>
      </c>
      <c r="AQJ56" s="48">
        <f t="shared" si="2351"/>
        <v>23</v>
      </c>
      <c r="AQK56" s="49">
        <f t="shared" si="2351"/>
        <v>61</v>
      </c>
      <c r="AQL56" s="48">
        <f t="shared" si="2351"/>
        <v>12</v>
      </c>
      <c r="AQM56" s="48">
        <f t="shared" si="2351"/>
        <v>1</v>
      </c>
      <c r="AQN56" s="36">
        <f t="shared" si="2351"/>
        <v>74</v>
      </c>
      <c r="AQO56" s="39">
        <f t="shared" si="2351"/>
        <v>0</v>
      </c>
      <c r="AQP56" s="37">
        <f t="shared" si="2351"/>
        <v>13</v>
      </c>
      <c r="AQQ56" s="38"/>
      <c r="AQR56" s="47">
        <f t="shared" si="2351"/>
        <v>11</v>
      </c>
      <c r="AQS56" s="48">
        <f t="shared" si="2351"/>
        <v>1</v>
      </c>
      <c r="AQT56" s="49">
        <f t="shared" si="2351"/>
        <v>12</v>
      </c>
      <c r="AQU56" s="48">
        <f t="shared" si="2351"/>
        <v>0</v>
      </c>
      <c r="AQV56" s="48">
        <f t="shared" si="2351"/>
        <v>0</v>
      </c>
      <c r="AQW56" s="36">
        <f t="shared" si="2351"/>
        <v>12</v>
      </c>
      <c r="AQX56" s="39">
        <f t="shared" si="2351"/>
        <v>0</v>
      </c>
      <c r="AQY56" s="37">
        <f t="shared" si="2351"/>
        <v>1</v>
      </c>
      <c r="AQZ56" s="38"/>
      <c r="ARA56" s="47">
        <f t="shared" si="2351"/>
        <v>50</v>
      </c>
      <c r="ARB56" s="48">
        <f t="shared" si="2351"/>
        <v>10</v>
      </c>
      <c r="ARC56" s="49">
        <f t="shared" si="2351"/>
        <v>60</v>
      </c>
      <c r="ARD56" s="48">
        <f t="shared" si="2351"/>
        <v>11</v>
      </c>
      <c r="ARE56" s="48">
        <f t="shared" si="2351"/>
        <v>3</v>
      </c>
      <c r="ARF56" s="36">
        <f t="shared" si="2351"/>
        <v>74</v>
      </c>
      <c r="ARG56" s="39">
        <f t="shared" si="2351"/>
        <v>0</v>
      </c>
      <c r="ARH56" s="37">
        <f t="shared" si="2351"/>
        <v>22</v>
      </c>
      <c r="ARI56" s="38"/>
      <c r="ARJ56" s="47">
        <f t="shared" si="2351"/>
        <v>66</v>
      </c>
      <c r="ARK56" s="48">
        <f t="shared" si="2351"/>
        <v>12</v>
      </c>
      <c r="ARL56" s="49">
        <f t="shared" si="2351"/>
        <v>78</v>
      </c>
      <c r="ARM56" s="48">
        <f t="shared" si="2351"/>
        <v>10</v>
      </c>
      <c r="ARN56" s="48">
        <f t="shared" si="2351"/>
        <v>0</v>
      </c>
      <c r="ARO56" s="36">
        <f t="shared" si="2351"/>
        <v>88</v>
      </c>
      <c r="ARP56" s="39">
        <f t="shared" si="2351"/>
        <v>0</v>
      </c>
      <c r="ARQ56" s="37">
        <f t="shared" si="2351"/>
        <v>31</v>
      </c>
      <c r="ARR56" s="38"/>
      <c r="ARS56" s="47">
        <f t="shared" si="2351"/>
        <v>62</v>
      </c>
      <c r="ART56" s="48">
        <f t="shared" si="2351"/>
        <v>26</v>
      </c>
      <c r="ARU56" s="49">
        <f t="shared" si="2351"/>
        <v>88</v>
      </c>
      <c r="ARV56" s="48">
        <f t="shared" si="2351"/>
        <v>9</v>
      </c>
      <c r="ARW56" s="48">
        <f t="shared" si="2351"/>
        <v>6</v>
      </c>
      <c r="ARX56" s="36">
        <f t="shared" si="2351"/>
        <v>103</v>
      </c>
      <c r="ARY56" s="39">
        <f t="shared" si="2351"/>
        <v>0</v>
      </c>
      <c r="ARZ56" s="37">
        <f t="shared" si="2351"/>
        <v>21</v>
      </c>
      <c r="ASA56" s="38"/>
      <c r="ASB56" s="47">
        <f t="shared" si="2351"/>
        <v>0</v>
      </c>
      <c r="ASC56" s="48">
        <f t="shared" si="2351"/>
        <v>0</v>
      </c>
      <c r="ASD56" s="49">
        <f t="shared" si="2351"/>
        <v>0</v>
      </c>
      <c r="ASE56" s="48">
        <f t="shared" si="2351"/>
        <v>0</v>
      </c>
      <c r="ASF56" s="48">
        <f t="shared" si="2351"/>
        <v>0</v>
      </c>
      <c r="ASG56" s="36">
        <f t="shared" si="2351"/>
        <v>0</v>
      </c>
      <c r="ASH56" s="39">
        <f t="shared" si="2351"/>
        <v>0</v>
      </c>
      <c r="ASI56" s="37">
        <f t="shared" si="2351"/>
        <v>0</v>
      </c>
      <c r="ASJ56" s="38"/>
      <c r="ASK56" s="47">
        <f t="shared" si="2351"/>
        <v>40</v>
      </c>
      <c r="ASL56" s="48">
        <f t="shared" si="2351"/>
        <v>9</v>
      </c>
      <c r="ASM56" s="49">
        <f t="shared" si="2351"/>
        <v>49</v>
      </c>
      <c r="ASN56" s="48">
        <f t="shared" si="2351"/>
        <v>5</v>
      </c>
      <c r="ASO56" s="48">
        <f t="shared" si="2351"/>
        <v>2</v>
      </c>
      <c r="ASP56" s="36">
        <f t="shared" si="2351"/>
        <v>56</v>
      </c>
      <c r="ASQ56" s="39">
        <f t="shared" ref="ASQ56:ATT56" si="2352">SUM(ASQ47:ASQ55)</f>
        <v>0</v>
      </c>
      <c r="ASR56" s="37">
        <f t="shared" si="2352"/>
        <v>7</v>
      </c>
      <c r="ASS56" s="38"/>
      <c r="AST56" s="47">
        <f t="shared" si="2352"/>
        <v>66</v>
      </c>
      <c r="ASU56" s="48">
        <f t="shared" si="2352"/>
        <v>19</v>
      </c>
      <c r="ASV56" s="49">
        <f t="shared" si="2352"/>
        <v>85</v>
      </c>
      <c r="ASW56" s="48">
        <f t="shared" si="2352"/>
        <v>20</v>
      </c>
      <c r="ASX56" s="48">
        <f t="shared" si="2352"/>
        <v>4</v>
      </c>
      <c r="ASY56" s="36">
        <f t="shared" si="2352"/>
        <v>109</v>
      </c>
      <c r="ASZ56" s="39">
        <f t="shared" si="2352"/>
        <v>0</v>
      </c>
      <c r="ATA56" s="37">
        <f t="shared" si="2352"/>
        <v>18</v>
      </c>
      <c r="ATB56" s="38"/>
      <c r="ATC56" s="47">
        <f t="shared" si="2352"/>
        <v>51</v>
      </c>
      <c r="ATD56" s="48">
        <f t="shared" si="2352"/>
        <v>26</v>
      </c>
      <c r="ATE56" s="49">
        <f t="shared" si="2352"/>
        <v>77</v>
      </c>
      <c r="ATF56" s="48">
        <f t="shared" si="2352"/>
        <v>14</v>
      </c>
      <c r="ATG56" s="48">
        <f t="shared" si="2352"/>
        <v>5</v>
      </c>
      <c r="ATH56" s="36">
        <f t="shared" si="2352"/>
        <v>96</v>
      </c>
      <c r="ATI56" s="39">
        <f t="shared" si="2352"/>
        <v>0</v>
      </c>
      <c r="ATJ56" s="37">
        <f t="shared" si="2352"/>
        <v>13</v>
      </c>
      <c r="ATK56" s="38"/>
      <c r="ATL56" s="47">
        <f t="shared" si="2352"/>
        <v>49</v>
      </c>
      <c r="ATM56" s="48">
        <f t="shared" si="2352"/>
        <v>27</v>
      </c>
      <c r="ATN56" s="49">
        <f t="shared" si="2352"/>
        <v>76</v>
      </c>
      <c r="ATO56" s="48">
        <f t="shared" si="2352"/>
        <v>8</v>
      </c>
      <c r="ATP56" s="48">
        <f t="shared" si="2352"/>
        <v>4</v>
      </c>
      <c r="ATQ56" s="36">
        <f t="shared" si="2352"/>
        <v>88</v>
      </c>
      <c r="ATR56" s="39">
        <f t="shared" si="2352"/>
        <v>0</v>
      </c>
      <c r="ATS56" s="37">
        <f t="shared" si="2352"/>
        <v>28</v>
      </c>
      <c r="ATT56" s="38"/>
      <c r="ATU56" s="48">
        <f t="shared" ref="ATU56" si="2353">SUM(ATU47:ATU55)</f>
        <v>56</v>
      </c>
      <c r="ATV56" s="48">
        <f t="shared" ref="ATV56" si="2354">SUM(ATV47:ATV55)</f>
        <v>24</v>
      </c>
      <c r="ATW56" s="49">
        <f t="shared" ref="ATW56" si="2355">SUM(ATW47:ATW55)</f>
        <v>80</v>
      </c>
      <c r="ATX56" s="48">
        <f t="shared" ref="ATX56" si="2356">SUM(ATX47:ATX55)</f>
        <v>14</v>
      </c>
      <c r="ATY56" s="48">
        <f t="shared" ref="ATY56" si="2357">SUM(ATY47:ATY55)</f>
        <v>7</v>
      </c>
      <c r="ATZ56" s="50">
        <f t="shared" ref="ATZ56" si="2358">SUM(ATZ47:ATZ55)</f>
        <v>101</v>
      </c>
      <c r="AUD56" s="47">
        <f t="shared" ref="AUD56" si="2359">SUM(AUD47:AUD55)</f>
        <v>63</v>
      </c>
      <c r="AUE56" s="48">
        <f t="shared" ref="AUE56" si="2360">SUM(AUE47:AUE55)</f>
        <v>21</v>
      </c>
      <c r="AUF56" s="49">
        <f t="shared" ref="AUF56" si="2361">SUM(AUF47:AUF55)</f>
        <v>84</v>
      </c>
      <c r="AUG56" s="48">
        <f t="shared" ref="AUG56" si="2362">SUM(AUG47:AUG55)</f>
        <v>15</v>
      </c>
      <c r="AUH56" s="48">
        <f t="shared" ref="AUH56" si="2363">SUM(AUH47:AUH55)</f>
        <v>4</v>
      </c>
      <c r="AUI56" s="50">
        <f t="shared" ref="AUI56" si="2364">SUM(AUI47:AUI55)</f>
        <v>103</v>
      </c>
      <c r="AUM56" s="47">
        <f t="shared" ref="AUM56" si="2365">SUM(AUM47:AUM55)</f>
        <v>2</v>
      </c>
      <c r="AUN56" s="48">
        <f t="shared" ref="AUN56" si="2366">SUM(AUN47:AUN55)</f>
        <v>1</v>
      </c>
      <c r="AUO56" s="49">
        <f t="shared" ref="AUO56" si="2367">SUM(AUO47:AUO55)</f>
        <v>3</v>
      </c>
      <c r="AUP56" s="48">
        <f t="shared" ref="AUP56" si="2368">SUM(AUP47:AUP55)</f>
        <v>0</v>
      </c>
      <c r="AUQ56" s="48">
        <f t="shared" ref="AUQ56" si="2369">SUM(AUQ47:AUQ55)</f>
        <v>2</v>
      </c>
      <c r="AUR56" s="50">
        <f t="shared" ref="AUR56" si="2370">SUM(AUR47:AUR55)</f>
        <v>5</v>
      </c>
      <c r="AUV56" s="47">
        <f t="shared" ref="AUV56" si="2371">SUM(AUV47:AUV55)</f>
        <v>23</v>
      </c>
      <c r="AUW56" s="48">
        <f t="shared" ref="AUW56" si="2372">SUM(AUW47:AUW55)</f>
        <v>5</v>
      </c>
      <c r="AUX56" s="49">
        <f t="shared" ref="AUX56" si="2373">SUM(AUX47:AUX55)</f>
        <v>28</v>
      </c>
      <c r="AUY56" s="48">
        <f t="shared" ref="AUY56" si="2374">SUM(AUY47:AUY55)</f>
        <v>6</v>
      </c>
      <c r="AUZ56" s="48">
        <f t="shared" ref="AUZ56" si="2375">SUM(AUZ47:AUZ55)</f>
        <v>0</v>
      </c>
      <c r="AVA56" s="50">
        <f t="shared" ref="AVA56" si="2376">SUM(AVA47:AVA55)</f>
        <v>34</v>
      </c>
      <c r="AVE56" s="47">
        <f t="shared" ref="AVE56" si="2377">SUM(AVE47:AVE55)</f>
        <v>43</v>
      </c>
      <c r="AVF56" s="48">
        <f t="shared" ref="AVF56" si="2378">SUM(AVF47:AVF55)</f>
        <v>14</v>
      </c>
      <c r="AVG56" s="49">
        <f t="shared" ref="AVG56" si="2379">SUM(AVG47:AVG55)</f>
        <v>57</v>
      </c>
      <c r="AVH56" s="48">
        <f t="shared" ref="AVH56" si="2380">SUM(AVH47:AVH55)</f>
        <v>10</v>
      </c>
      <c r="AVI56" s="48">
        <f t="shared" ref="AVI56" si="2381">SUM(AVI47:AVI55)</f>
        <v>2</v>
      </c>
      <c r="AVJ56" s="50">
        <f t="shared" ref="AVJ56" si="2382">SUM(AVJ47:AVJ55)</f>
        <v>69</v>
      </c>
      <c r="AVN56" s="47">
        <f t="shared" ref="AVN56:AVS56" si="2383">SUM(AVN47:AVN55)</f>
        <v>52</v>
      </c>
      <c r="AVO56" s="48">
        <f t="shared" si="2383"/>
        <v>18</v>
      </c>
      <c r="AVP56" s="49">
        <f t="shared" si="2383"/>
        <v>70</v>
      </c>
      <c r="AVQ56" s="48">
        <f t="shared" si="2383"/>
        <v>7</v>
      </c>
      <c r="AVR56" s="48">
        <f t="shared" si="2383"/>
        <v>6</v>
      </c>
      <c r="AVS56" s="50">
        <f t="shared" si="2383"/>
        <v>83</v>
      </c>
      <c r="AVW56" s="47">
        <f t="shared" ref="AVW56" si="2384">SUM(AVW47:AVW55)</f>
        <v>62</v>
      </c>
      <c r="AVX56" s="48">
        <f t="shared" ref="AVX56" si="2385">SUM(AVX47:AVX55)</f>
        <v>25</v>
      </c>
      <c r="AVY56" s="49">
        <f t="shared" ref="AVY56" si="2386">SUM(AVY47:AVY55)</f>
        <v>87</v>
      </c>
      <c r="AVZ56" s="48">
        <f t="shared" ref="AVZ56" si="2387">SUM(AVZ47:AVZ55)</f>
        <v>3</v>
      </c>
      <c r="AWA56" s="48">
        <f t="shared" ref="AWA56" si="2388">SUM(AWA47:AWA55)</f>
        <v>6</v>
      </c>
      <c r="AWB56" s="50">
        <f t="shared" ref="AWB56" si="2389">SUM(AWB47:AWB55)</f>
        <v>96</v>
      </c>
      <c r="AWF56" s="47">
        <f t="shared" ref="AWF56" si="2390">SUM(AWF47:AWF55)</f>
        <v>49</v>
      </c>
      <c r="AWG56" s="48">
        <f t="shared" ref="AWG56" si="2391">SUM(AWG47:AWG55)</f>
        <v>18</v>
      </c>
      <c r="AWH56" s="49">
        <f t="shared" ref="AWH56" si="2392">SUM(AWH47:AWH55)</f>
        <v>67</v>
      </c>
      <c r="AWI56" s="48">
        <f t="shared" ref="AWI56" si="2393">SUM(AWI47:AWI55)</f>
        <v>7</v>
      </c>
      <c r="AWJ56" s="48">
        <f t="shared" ref="AWJ56" si="2394">SUM(AWJ47:AWJ55)</f>
        <v>3</v>
      </c>
      <c r="AWK56" s="50">
        <f t="shared" ref="AWK56" si="2395">SUM(AWK47:AWK55)</f>
        <v>77</v>
      </c>
      <c r="AWO56" s="47">
        <f t="shared" ref="AWO56" si="2396">SUM(AWO47:AWO55)</f>
        <v>57</v>
      </c>
      <c r="AWP56" s="48">
        <f t="shared" ref="AWP56" si="2397">SUM(AWP47:AWP55)</f>
        <v>21</v>
      </c>
      <c r="AWQ56" s="49">
        <f t="shared" ref="AWQ56" si="2398">SUM(AWQ47:AWQ55)</f>
        <v>78</v>
      </c>
      <c r="AWR56" s="48">
        <f t="shared" ref="AWR56" si="2399">SUM(AWR47:AWR55)</f>
        <v>13</v>
      </c>
      <c r="AWS56" s="48">
        <f t="shared" ref="AWS56" si="2400">SUM(AWS47:AWS55)</f>
        <v>4</v>
      </c>
      <c r="AWT56" s="50">
        <f t="shared" ref="AWT56" si="2401">SUM(AWT47:AWT55)</f>
        <v>95</v>
      </c>
      <c r="AWX56" s="47">
        <f t="shared" ref="AWX56" si="2402">SUM(AWX47:AWX55)</f>
        <v>1</v>
      </c>
      <c r="AWY56" s="48">
        <f t="shared" ref="AWY56" si="2403">SUM(AWY47:AWY55)</f>
        <v>0</v>
      </c>
      <c r="AWZ56" s="49">
        <f t="shared" ref="AWZ56" si="2404">SUM(AWZ47:AWZ55)</f>
        <v>1</v>
      </c>
      <c r="AXA56" s="48">
        <f t="shared" ref="AXA56" si="2405">SUM(AXA47:AXA55)</f>
        <v>0</v>
      </c>
      <c r="AXB56" s="48">
        <f t="shared" ref="AXB56" si="2406">SUM(AXB47:AXB55)</f>
        <v>0</v>
      </c>
      <c r="AXC56" s="50">
        <f t="shared" ref="AXC56" si="2407">SUM(AXC47:AXC55)</f>
        <v>1</v>
      </c>
      <c r="AXG56" s="47">
        <f t="shared" ref="AXG56" si="2408">SUM(AXG47:AXG55)</f>
        <v>27</v>
      </c>
      <c r="AXH56" s="48">
        <f t="shared" ref="AXH56" si="2409">SUM(AXH47:AXH55)</f>
        <v>9</v>
      </c>
      <c r="AXI56" s="49">
        <f t="shared" ref="AXI56" si="2410">SUM(AXI47:AXI55)</f>
        <v>36</v>
      </c>
      <c r="AXJ56" s="48">
        <f t="shared" ref="AXJ56" si="2411">SUM(AXJ47:AXJ55)</f>
        <v>5</v>
      </c>
      <c r="AXK56" s="48">
        <f t="shared" ref="AXK56" si="2412">SUM(AXK47:AXK55)</f>
        <v>1</v>
      </c>
      <c r="AXL56" s="50">
        <f t="shared" ref="AXL56" si="2413">SUM(AXL47:AXL55)</f>
        <v>42</v>
      </c>
      <c r="AXP56" s="47">
        <f t="shared" ref="AXP56" si="2414">SUM(AXP47:AXP55)</f>
        <v>55</v>
      </c>
      <c r="AXQ56" s="48">
        <f t="shared" ref="AXQ56" si="2415">SUM(AXQ47:AXQ55)</f>
        <v>14</v>
      </c>
      <c r="AXR56" s="49">
        <f t="shared" ref="AXR56" si="2416">SUM(AXR47:AXR55)</f>
        <v>69</v>
      </c>
      <c r="AXS56" s="48">
        <f t="shared" ref="AXS56" si="2417">SUM(AXS47:AXS55)</f>
        <v>9</v>
      </c>
      <c r="AXT56" s="48">
        <f t="shared" ref="AXT56" si="2418">SUM(AXT47:AXT55)</f>
        <v>1</v>
      </c>
      <c r="AXU56" s="50">
        <f t="shared" ref="AXU56" si="2419">SUM(AXU47:AXU55)</f>
        <v>79</v>
      </c>
      <c r="AXY56" s="47">
        <f t="shared" ref="AXY56" si="2420">SUM(AXY47:AXY55)</f>
        <v>61</v>
      </c>
      <c r="AXZ56" s="48">
        <f t="shared" ref="AXZ56" si="2421">SUM(AXZ47:AXZ55)</f>
        <v>23</v>
      </c>
      <c r="AYA56" s="49">
        <f t="shared" ref="AYA56" si="2422">SUM(AYA47:AYA55)</f>
        <v>84</v>
      </c>
      <c r="AYB56" s="48">
        <f t="shared" ref="AYB56" si="2423">SUM(AYB47:AYB55)</f>
        <v>8</v>
      </c>
      <c r="AYC56" s="48">
        <f t="shared" ref="AYC56" si="2424">SUM(AYC47:AYC55)</f>
        <v>4</v>
      </c>
      <c r="AYD56" s="50">
        <f t="shared" ref="AYD56" si="2425">SUM(AYD47:AYD55)</f>
        <v>96</v>
      </c>
      <c r="AYH56" s="47">
        <f t="shared" ref="AYH56" si="2426">SUM(AYH47:AYH55)</f>
        <v>53</v>
      </c>
      <c r="AYI56" s="48">
        <f t="shared" ref="AYI56" si="2427">SUM(AYI47:AYI55)</f>
        <v>17</v>
      </c>
      <c r="AYJ56" s="49">
        <f t="shared" ref="AYJ56" si="2428">SUM(AYJ47:AYJ55)</f>
        <v>70</v>
      </c>
      <c r="AYK56" s="48">
        <f t="shared" ref="AYK56" si="2429">SUM(AYK47:AYK55)</f>
        <v>10</v>
      </c>
      <c r="AYL56" s="48">
        <f t="shared" ref="AYL56" si="2430">SUM(AYL47:AYL55)</f>
        <v>5</v>
      </c>
      <c r="AYM56" s="50">
        <f t="shared" ref="AYM56" si="2431">SUM(AYM47:AYM55)</f>
        <v>85</v>
      </c>
      <c r="AYQ56" s="47">
        <f t="shared" ref="AYQ56" si="2432">SUM(AYQ47:AYQ55)</f>
        <v>89</v>
      </c>
      <c r="AYR56" s="48">
        <f t="shared" ref="AYR56" si="2433">SUM(AYR47:AYR55)</f>
        <v>20</v>
      </c>
      <c r="AYS56" s="49">
        <f t="shared" ref="AYS56" si="2434">SUM(AYS47:AYS55)</f>
        <v>109</v>
      </c>
      <c r="AYT56" s="48">
        <f t="shared" ref="AYT56" si="2435">SUM(AYT47:AYT55)</f>
        <v>8</v>
      </c>
      <c r="AYU56" s="48">
        <f t="shared" ref="AYU56" si="2436">SUM(AYU47:AYU55)</f>
        <v>4</v>
      </c>
      <c r="AYV56" s="50">
        <f t="shared" ref="AYV56" si="2437">SUM(AYV47:AYV55)</f>
        <v>121</v>
      </c>
      <c r="AYZ56" s="47">
        <f t="shared" ref="AYZ56" si="2438">SUM(AYZ47:AYZ55)</f>
        <v>99</v>
      </c>
      <c r="AZA56" s="48">
        <f t="shared" ref="AZA56" si="2439">SUM(AZA47:AZA55)</f>
        <v>19</v>
      </c>
      <c r="AZB56" s="49">
        <f t="shared" ref="AZB56" si="2440">SUM(AZB47:AZB55)</f>
        <v>118</v>
      </c>
      <c r="AZC56" s="48">
        <f t="shared" ref="AZC56" si="2441">SUM(AZC47:AZC55)</f>
        <v>10</v>
      </c>
      <c r="AZD56" s="48">
        <f t="shared" ref="AZD56" si="2442">SUM(AZD47:AZD55)</f>
        <v>2</v>
      </c>
      <c r="AZE56" s="50">
        <f t="shared" ref="AZE56" si="2443">SUM(AZE47:AZE55)</f>
        <v>130</v>
      </c>
      <c r="AZI56" s="47">
        <f t="shared" ref="AZI56:AZN56" si="2444">SUM(AZI47:AZI55)</f>
        <v>0</v>
      </c>
      <c r="AZJ56" s="48">
        <f t="shared" si="2444"/>
        <v>0</v>
      </c>
      <c r="AZK56" s="49">
        <f t="shared" si="2444"/>
        <v>0</v>
      </c>
      <c r="AZL56" s="48">
        <f t="shared" si="2444"/>
        <v>0</v>
      </c>
      <c r="AZM56" s="48">
        <f t="shared" si="2444"/>
        <v>0</v>
      </c>
      <c r="AZN56" s="50">
        <f t="shared" si="2444"/>
        <v>0</v>
      </c>
      <c r="AZR56" s="47">
        <f>SUM(AZR47:AZR55)</f>
        <v>37</v>
      </c>
      <c r="AZS56" s="48">
        <f>SUM(AZS47:AZS55)</f>
        <v>10</v>
      </c>
      <c r="AZT56" s="49">
        <f>SUM(AZT47:AZT55)</f>
        <v>47</v>
      </c>
      <c r="AZU56" s="48">
        <f>SUM(AZU47:AZU55)</f>
        <v>6</v>
      </c>
      <c r="AZV56" s="48">
        <f>SUM(AZV47:AZV55)</f>
        <v>6</v>
      </c>
      <c r="AZW56" s="50">
        <f>SUM(AZW47:AZW55)</f>
        <v>59</v>
      </c>
      <c r="BAA56" s="47">
        <f>SUM(BAA47:BAA55)</f>
        <v>50</v>
      </c>
      <c r="BAB56" s="48">
        <f>SUM(BAB47:BAB55)</f>
        <v>16</v>
      </c>
      <c r="BAC56" s="49">
        <f>SUM(BAC47:BAC55)</f>
        <v>66</v>
      </c>
      <c r="BAD56" s="48">
        <f>SUM(BAD47:BAD55)</f>
        <v>5</v>
      </c>
      <c r="BAE56" s="48">
        <f>SUM(BAE47:BAE55)</f>
        <v>3</v>
      </c>
      <c r="BAF56" s="50">
        <f>SUM(BAF47:BAF55)</f>
        <v>74</v>
      </c>
      <c r="BAJ56" s="47">
        <f>SUM(BAJ47:BAJ55)</f>
        <v>62</v>
      </c>
      <c r="BAK56" s="48">
        <f>SUM(BAK47:BAK55)</f>
        <v>25</v>
      </c>
      <c r="BAL56" s="49">
        <f>SUM(BAL47:BAL55)</f>
        <v>87</v>
      </c>
      <c r="BAM56" s="48">
        <f>SUM(BAM47:BAM55)</f>
        <v>6</v>
      </c>
      <c r="BAN56" s="48">
        <f>SUM(BAN47:BAN55)</f>
        <v>2</v>
      </c>
      <c r="BAO56" s="50">
        <f>SUM(BAO47:BAO55)</f>
        <v>95</v>
      </c>
      <c r="BAS56" s="47">
        <f>SUM(BAS47:BAS55)</f>
        <v>56</v>
      </c>
      <c r="BAT56" s="48">
        <f>SUM(BAT47:BAT55)</f>
        <v>23</v>
      </c>
      <c r="BAU56" s="49">
        <f>SUM(BAU47:BAU55)</f>
        <v>79</v>
      </c>
      <c r="BAV56" s="48">
        <f>SUM(BAV47:BAV55)</f>
        <v>7</v>
      </c>
      <c r="BAW56" s="48">
        <f>SUM(BAW47:BAW55)</f>
        <v>1</v>
      </c>
      <c r="BAX56" s="50">
        <f>SUM(BAX47:BAX55)</f>
        <v>87</v>
      </c>
      <c r="BBB56" s="47">
        <f>SUM(BBB47:BBB55)</f>
        <v>75</v>
      </c>
      <c r="BBC56" s="48">
        <f>SUM(BBC47:BBC55)</f>
        <v>22</v>
      </c>
      <c r="BBD56" s="49">
        <f>SUM(BBD47:BBD55)</f>
        <v>97</v>
      </c>
      <c r="BBE56" s="48">
        <f>SUM(BBE47:BBE55)</f>
        <v>6</v>
      </c>
      <c r="BBF56" s="48">
        <f>SUM(BBF47:BBF55)</f>
        <v>5</v>
      </c>
      <c r="BBG56" s="50">
        <f>SUM(BBG47:BBG55)</f>
        <v>108</v>
      </c>
      <c r="BBK56" s="47">
        <f>SUM(BBK47:BBK55)</f>
        <v>57</v>
      </c>
      <c r="BBL56" s="48">
        <f>SUM(BBL47:BBL55)</f>
        <v>32</v>
      </c>
      <c r="BBM56" s="49">
        <f>SUM(BBM47:BBM55)</f>
        <v>89</v>
      </c>
      <c r="BBN56" s="48">
        <f>SUM(BBN47:BBN55)</f>
        <v>11</v>
      </c>
      <c r="BBO56" s="48">
        <f>SUM(BBO47:BBO55)</f>
        <v>2</v>
      </c>
      <c r="BBP56" s="50">
        <f>SUM(BBP47:BBP55)</f>
        <v>102</v>
      </c>
      <c r="BBT56" s="47">
        <f>SUM(BBT47:BBT55)</f>
        <v>0</v>
      </c>
      <c r="BBU56" s="48">
        <f>SUM(BBU47:BBU55)</f>
        <v>0</v>
      </c>
      <c r="BBV56" s="49">
        <f>SUM(BBV47:BBV55)</f>
        <v>0</v>
      </c>
      <c r="BBW56" s="48">
        <f>SUM(BBW47:BBW55)</f>
        <v>0</v>
      </c>
      <c r="BBX56" s="48">
        <f>SUM(BBX47:BBX55)</f>
        <v>0</v>
      </c>
      <c r="BBY56" s="50">
        <f>SUM(BBY47:BBY55)</f>
        <v>0</v>
      </c>
      <c r="BCC56" s="47">
        <f>SUM(BCC47:BCC55)</f>
        <v>30</v>
      </c>
      <c r="BCD56" s="48">
        <f>SUM(BCD47:BCD55)</f>
        <v>19</v>
      </c>
      <c r="BCE56" s="49">
        <f>SUM(BCE47:BCE55)</f>
        <v>49</v>
      </c>
      <c r="BCF56" s="48">
        <f>SUM(BCF47:BCF55)</f>
        <v>13</v>
      </c>
      <c r="BCG56" s="48">
        <f>SUM(BCG47:BCG55)</f>
        <v>2</v>
      </c>
      <c r="BCH56" s="50">
        <f>SUM(BCH47:BCH55)</f>
        <v>64</v>
      </c>
      <c r="BCL56" s="47">
        <f>SUM(BCL47:BCL55)</f>
        <v>58</v>
      </c>
      <c r="BCM56" s="48">
        <f>SUM(BCM47:BCM55)</f>
        <v>24</v>
      </c>
      <c r="BCN56" s="49">
        <f>SUM(BCN47:BCN55)</f>
        <v>82</v>
      </c>
      <c r="BCO56" s="48">
        <f>SUM(BCO47:BCO55)</f>
        <v>12</v>
      </c>
      <c r="BCP56" s="48">
        <f>SUM(BCP47:BCP55)</f>
        <v>2</v>
      </c>
      <c r="BCQ56" s="50">
        <f>SUM(BCQ47:BCQ55)</f>
        <v>96</v>
      </c>
      <c r="BCU56" s="47">
        <f>SUM(BCU47:BCU55)</f>
        <v>54</v>
      </c>
      <c r="BCV56" s="48">
        <f>SUM(BCV47:BCV55)</f>
        <v>12</v>
      </c>
      <c r="BCW56" s="49">
        <f>SUM(BCW47:BCW55)</f>
        <v>66</v>
      </c>
      <c r="BCX56" s="48">
        <f>SUM(BCX47:BCX55)</f>
        <v>11</v>
      </c>
      <c r="BCY56" s="48">
        <f t="shared" ref="BCY56:BCZ56" si="2445">SUM(BCY47:BCY55)</f>
        <v>5</v>
      </c>
      <c r="BCZ56" s="50">
        <f t="shared" si="2445"/>
        <v>82</v>
      </c>
      <c r="BDD56" s="47">
        <f>SUM(BDD47:BDD55)</f>
        <v>36</v>
      </c>
      <c r="BDE56" s="48">
        <f>SUM(BDE47:BDE55)</f>
        <v>18</v>
      </c>
      <c r="BDF56" s="49">
        <f>SUM(BDF47:BDF55)</f>
        <v>54</v>
      </c>
      <c r="BDG56" s="48">
        <f>SUM(BDG47:BDG55)</f>
        <v>6</v>
      </c>
      <c r="BDH56" s="48">
        <f>SUM(BDH47:BDH55)</f>
        <v>2</v>
      </c>
      <c r="BDI56" s="50">
        <f>SUM(BDI47:BDI55)</f>
        <v>62</v>
      </c>
      <c r="BDM56" s="47">
        <f>SUM(BDM47:BDM55)</f>
        <v>56</v>
      </c>
      <c r="BDN56" s="48">
        <f>SUM(BDN47:BDN55)</f>
        <v>24</v>
      </c>
      <c r="BDO56" s="49">
        <f>SUM(BDO47:BDO55)</f>
        <v>80</v>
      </c>
      <c r="BDP56" s="48">
        <f>SUM(BDP47:BDP55)</f>
        <v>12</v>
      </c>
      <c r="BDQ56" s="48">
        <f>SUM(BDQ47:BDQ55)</f>
        <v>5</v>
      </c>
      <c r="BDR56" s="50">
        <f>SUM(BDR47:BDR55)</f>
        <v>97</v>
      </c>
      <c r="BDV56" s="47">
        <f>SUM(BDV47:BDV55)</f>
        <v>60</v>
      </c>
      <c r="BDW56" s="48">
        <f>SUM(BDW47:BDW55)</f>
        <v>26</v>
      </c>
      <c r="BDX56" s="49">
        <f>SUM(BDX47:BDX55)</f>
        <v>86</v>
      </c>
      <c r="BDY56" s="48">
        <f>SUM(BDY47:BDY55)</f>
        <v>14</v>
      </c>
      <c r="BDZ56" s="48">
        <f>SUM(BDZ47:BDZ55)</f>
        <v>3</v>
      </c>
      <c r="BEA56" s="50">
        <f>SUM(BEA47:BEA55)</f>
        <v>103</v>
      </c>
      <c r="BEE56" s="47">
        <f>SUM(BEE47:BEE55)</f>
        <v>0</v>
      </c>
      <c r="BEF56" s="48">
        <f>SUM(BEF47:BEF55)</f>
        <v>0</v>
      </c>
      <c r="BEG56" s="49">
        <f>SUM(BEG47:BEG55)</f>
        <v>0</v>
      </c>
      <c r="BEH56" s="48">
        <f>SUM(BEH47:BEH55)</f>
        <v>0</v>
      </c>
      <c r="BEI56" s="48">
        <f>SUM(BEI47:BEI55)</f>
        <v>0</v>
      </c>
      <c r="BEJ56" s="50">
        <f>SUM(BEJ47:BEJ55)</f>
        <v>0</v>
      </c>
      <c r="BEN56" s="47">
        <f>SUM(BEN47:BEN55)</f>
        <v>20</v>
      </c>
      <c r="BEO56" s="48">
        <f>SUM(BEO47:BEO55)</f>
        <v>7</v>
      </c>
      <c r="BEP56" s="49">
        <f>SUM(BEP47:BEP55)</f>
        <v>27</v>
      </c>
      <c r="BEQ56" s="48">
        <f>SUM(BEQ47:BEQ55)</f>
        <v>10</v>
      </c>
      <c r="BER56" s="48">
        <f>SUM(BER47:BER55)</f>
        <v>1</v>
      </c>
      <c r="BES56" s="50">
        <f>SUM(BES47:BES55)</f>
        <v>38</v>
      </c>
      <c r="BEW56" s="47">
        <f>SUM(BEW47:BEW55)</f>
        <v>44</v>
      </c>
      <c r="BEX56" s="48">
        <f>SUM(BEX47:BEX55)</f>
        <v>29</v>
      </c>
      <c r="BEY56" s="49">
        <f>SUM(BEY47:BEY55)</f>
        <v>73</v>
      </c>
      <c r="BEZ56" s="48">
        <f>SUM(BEZ47:BEZ55)</f>
        <v>13</v>
      </c>
      <c r="BFA56" s="48">
        <f>SUM(BFA47:BFA55)</f>
        <v>2</v>
      </c>
      <c r="BFB56" s="50">
        <f>SUM(BFB47:BFB55)</f>
        <v>88</v>
      </c>
      <c r="BFF56" s="47">
        <f>SUM(BFF47:BFF55)</f>
        <v>62</v>
      </c>
      <c r="BFG56" s="48">
        <f>SUM(BFG47:BFG55)</f>
        <v>27</v>
      </c>
      <c r="BFH56" s="49">
        <f>SUM(BFH47:BFH55)</f>
        <v>89</v>
      </c>
      <c r="BFI56" s="48">
        <f>SUM(BFI47:BFI55)</f>
        <v>13</v>
      </c>
      <c r="BFJ56" s="48">
        <f>SUM(BFJ47:BFJ55)</f>
        <v>6</v>
      </c>
      <c r="BFK56" s="50">
        <f>SUM(BFK47:BFK55)</f>
        <v>108</v>
      </c>
      <c r="BFO56" s="47">
        <f>SUM(BFO47:BFO55)</f>
        <v>62</v>
      </c>
      <c r="BFP56" s="48">
        <f>SUM(BFP47:BFP55)</f>
        <v>17</v>
      </c>
      <c r="BFQ56" s="49">
        <f>SUM(BFQ47:BFQ55)</f>
        <v>79</v>
      </c>
      <c r="BFR56" s="48">
        <f>SUM(BFR47:BFR55)</f>
        <v>10</v>
      </c>
      <c r="BFS56" s="48">
        <f>SUM(BFS47:BFS55)</f>
        <v>4</v>
      </c>
      <c r="BFT56" s="50">
        <f>SUM(BFT47:BFT55)</f>
        <v>93</v>
      </c>
      <c r="BFX56" s="47">
        <f>SUM(BFX47:BFX55)</f>
        <v>24</v>
      </c>
      <c r="BFY56" s="48">
        <f t="shared" ref="BFY56:BGC56" si="2446">SUM(BFY47:BFY55)</f>
        <v>12</v>
      </c>
      <c r="BFZ56" s="49">
        <f t="shared" si="2446"/>
        <v>36</v>
      </c>
      <c r="BGA56" s="48">
        <f t="shared" si="2446"/>
        <v>3</v>
      </c>
      <c r="BGB56" s="48">
        <f t="shared" si="2446"/>
        <v>0</v>
      </c>
      <c r="BGC56" s="50">
        <f t="shared" si="2446"/>
        <v>39</v>
      </c>
      <c r="BGG56" s="47">
        <f>SUM(BGG47:BGG55)</f>
        <v>51</v>
      </c>
      <c r="BGH56" s="48">
        <f t="shared" ref="BGH56:BGL56" si="2447">SUM(BGH47:BGH55)</f>
        <v>29</v>
      </c>
      <c r="BGI56" s="49">
        <f t="shared" si="2447"/>
        <v>80</v>
      </c>
      <c r="BGJ56" s="48">
        <f t="shared" si="2447"/>
        <v>10</v>
      </c>
      <c r="BGK56" s="48">
        <f t="shared" si="2447"/>
        <v>8</v>
      </c>
      <c r="BGL56" s="50">
        <f t="shared" si="2447"/>
        <v>98</v>
      </c>
      <c r="BGP56" s="47">
        <f>SUM(BGP47:BGP55)</f>
        <v>0</v>
      </c>
      <c r="BGQ56" s="48">
        <f t="shared" ref="BGQ56:BGU56" si="2448">SUM(BGQ47:BGQ55)</f>
        <v>0</v>
      </c>
      <c r="BGR56" s="49">
        <f t="shared" si="2448"/>
        <v>0</v>
      </c>
      <c r="BGS56" s="48">
        <f t="shared" si="2448"/>
        <v>0</v>
      </c>
      <c r="BGT56" s="48">
        <f t="shared" si="2448"/>
        <v>0</v>
      </c>
      <c r="BGU56" s="50">
        <f t="shared" si="2448"/>
        <v>0</v>
      </c>
      <c r="BGY56" s="47">
        <f>SUM(BGY47:BGY55)</f>
        <v>29</v>
      </c>
      <c r="BGZ56" s="48">
        <f t="shared" ref="BGZ56:BHD56" si="2449">SUM(BGZ47:BGZ55)</f>
        <v>7</v>
      </c>
      <c r="BHA56" s="49">
        <f t="shared" si="2449"/>
        <v>36</v>
      </c>
      <c r="BHB56" s="48">
        <f t="shared" si="2449"/>
        <v>2</v>
      </c>
      <c r="BHC56" s="48">
        <f t="shared" si="2449"/>
        <v>1</v>
      </c>
      <c r="BHD56" s="50">
        <f t="shared" si="2449"/>
        <v>39</v>
      </c>
      <c r="BHH56" s="47">
        <f>SUM(BHH47:BHH55)</f>
        <v>51</v>
      </c>
      <c r="BHI56" s="48">
        <f t="shared" ref="BHI56:BHM56" si="2450">SUM(BHI47:BHI55)</f>
        <v>26</v>
      </c>
      <c r="BHJ56" s="49">
        <f t="shared" si="2450"/>
        <v>77</v>
      </c>
      <c r="BHK56" s="48">
        <f t="shared" si="2450"/>
        <v>11</v>
      </c>
      <c r="BHL56" s="48">
        <f t="shared" si="2450"/>
        <v>3</v>
      </c>
      <c r="BHM56" s="50">
        <f t="shared" si="2450"/>
        <v>91</v>
      </c>
      <c r="BHQ56" s="47">
        <f>SUM(BHQ47:BHQ55)</f>
        <v>76</v>
      </c>
      <c r="BHR56" s="48">
        <f t="shared" ref="BHR56:BHV56" si="2451">SUM(BHR47:BHR55)</f>
        <v>11</v>
      </c>
      <c r="BHS56" s="49">
        <f t="shared" si="2451"/>
        <v>87</v>
      </c>
      <c r="BHT56" s="48">
        <f t="shared" si="2451"/>
        <v>8</v>
      </c>
      <c r="BHU56" s="48">
        <f t="shared" si="2451"/>
        <v>5</v>
      </c>
      <c r="BHV56" s="50">
        <f t="shared" si="2451"/>
        <v>100</v>
      </c>
      <c r="BHW56" s="19"/>
      <c r="BHX56" s="19"/>
      <c r="BHY56" s="19"/>
      <c r="BHZ56" s="47">
        <f>SUM(BHZ47:BHZ55)</f>
        <v>75</v>
      </c>
      <c r="BIA56" s="48">
        <f>SUM(BIA47:BIA55)</f>
        <v>20</v>
      </c>
      <c r="BIB56" s="49">
        <f>SUM(BIB47:BIB55)</f>
        <v>95</v>
      </c>
      <c r="BIC56" s="48">
        <f>SUM(BIC47:BIC55)</f>
        <v>9</v>
      </c>
      <c r="BID56" s="48">
        <f>SUM(BID47:BID55)</f>
        <v>3</v>
      </c>
      <c r="BIE56" s="50">
        <f>SUM(BIE47:BIE55)</f>
        <v>107</v>
      </c>
      <c r="BII56" s="47">
        <f>SUM(BII47:BII55)</f>
        <v>71</v>
      </c>
      <c r="BIJ56" s="48">
        <f>SUM(BIJ47:BIJ55)</f>
        <v>28</v>
      </c>
      <c r="BIK56" s="49">
        <f>SUM(BIK47:BIK55)</f>
        <v>99</v>
      </c>
      <c r="BIL56" s="48">
        <f>SUM(BIL47:BIL55)</f>
        <v>11</v>
      </c>
      <c r="BIM56" s="48">
        <f>SUM(BIM47:BIM55)</f>
        <v>6</v>
      </c>
      <c r="BIN56" s="50">
        <f>SUM(BIN47:BIN55)</f>
        <v>116</v>
      </c>
      <c r="BIR56" s="47">
        <f>SUM(BIR47:BIR55)</f>
        <v>80</v>
      </c>
      <c r="BIS56" s="48">
        <f>SUM(BIS47:BIS55)</f>
        <v>19</v>
      </c>
      <c r="BIT56" s="49">
        <f>SUM(BIT47:BIT55)</f>
        <v>99</v>
      </c>
      <c r="BIU56" s="48">
        <f>SUM(BIU47:BIU55)</f>
        <v>8</v>
      </c>
      <c r="BIV56" s="48">
        <f>SUM(BIV47:BIV55)</f>
        <v>2</v>
      </c>
      <c r="BIW56" s="50">
        <f>SUM(BIW47:BIW55)</f>
        <v>109</v>
      </c>
      <c r="BJA56" s="47">
        <f>SUM(BJA47:BJA55)</f>
        <v>17</v>
      </c>
      <c r="BJB56" s="48">
        <f>SUM(BJB47:BJB55)</f>
        <v>0</v>
      </c>
      <c r="BJC56" s="49">
        <f>SUM(BJC47:BJC55)</f>
        <v>17</v>
      </c>
      <c r="BJD56" s="48">
        <f>SUM(BJD47:BJD55)</f>
        <v>0</v>
      </c>
      <c r="BJE56" s="48">
        <f>SUM(BJE47:BJE55)</f>
        <v>0</v>
      </c>
      <c r="BJF56" s="50">
        <f>SUM(BJF47:BJF55)</f>
        <v>17</v>
      </c>
      <c r="BJJ56" s="47">
        <f>SUM(BJJ47:BJJ55)</f>
        <v>37</v>
      </c>
      <c r="BJK56" s="48">
        <f>SUM(BJK47:BJK55)</f>
        <v>7</v>
      </c>
      <c r="BJL56" s="49">
        <f>SUM(BJL47:BJL55)</f>
        <v>44</v>
      </c>
      <c r="BJM56" s="48">
        <f>SUM(BJM47:BJM55)</f>
        <v>1</v>
      </c>
      <c r="BJN56" s="48">
        <f>SUM(BJN47:BJN55)</f>
        <v>0</v>
      </c>
      <c r="BJO56" s="50">
        <f>SUM(BJO47:BJO55)</f>
        <v>45</v>
      </c>
      <c r="BJS56" s="47">
        <f>SUM(BJS47:BJS55)</f>
        <v>56</v>
      </c>
      <c r="BJT56" s="48">
        <f>SUM(BJT47:BJT55)</f>
        <v>11</v>
      </c>
      <c r="BJU56" s="49">
        <f>SUM(BJU47:BJU55)</f>
        <v>67</v>
      </c>
      <c r="BJV56" s="48">
        <f>SUM(BJV47:BJV55)</f>
        <v>13</v>
      </c>
      <c r="BJW56" s="48">
        <f>SUM(BJW47:BJW55)</f>
        <v>6</v>
      </c>
      <c r="BJX56" s="50">
        <f>SUM(BJX47:BJX55)</f>
        <v>86</v>
      </c>
      <c r="BKB56" s="47">
        <f>SUM(BKB47:BKB55)</f>
        <v>59</v>
      </c>
      <c r="BKC56" s="48">
        <f>SUM(BKC47:BKC55)</f>
        <v>13</v>
      </c>
      <c r="BKD56" s="49">
        <f>SUM(BKD47:BKD55)</f>
        <v>72</v>
      </c>
      <c r="BKE56" s="48">
        <f>SUM(BKE47:BKE55)</f>
        <v>22</v>
      </c>
      <c r="BKF56" s="48">
        <f>SUM(BKF47:BKF55)</f>
        <v>4</v>
      </c>
      <c r="BKG56" s="50">
        <f>SUM(BKG47:BKG55)</f>
        <v>98</v>
      </c>
      <c r="BKK56" s="47">
        <f>SUM(BKK47:BKK55)</f>
        <v>36</v>
      </c>
      <c r="BKL56" s="48">
        <f>SUM(BKL47:BKL55)</f>
        <v>15</v>
      </c>
      <c r="BKM56" s="49">
        <f>SUM(BKM47:BKM55)</f>
        <v>51</v>
      </c>
      <c r="BKN56" s="48">
        <f>SUM(BKN47:BKN55)</f>
        <v>14</v>
      </c>
      <c r="BKO56" s="48">
        <f>SUM(BKO47:BKO55)</f>
        <v>4</v>
      </c>
      <c r="BKP56" s="50">
        <f>SUM(BKP47:BKP55)</f>
        <v>69</v>
      </c>
      <c r="BKT56" s="47">
        <f>SUM(BKT47:BKT55)</f>
        <v>50</v>
      </c>
      <c r="BKU56" s="48">
        <f>SUM(BKU47:BKU55)</f>
        <v>17</v>
      </c>
      <c r="BKV56" s="49">
        <f>SUM(BKV47:BKV55)</f>
        <v>67</v>
      </c>
      <c r="BKW56" s="48">
        <f>SUM(BKW47:BKW55)</f>
        <v>7</v>
      </c>
      <c r="BKX56" s="48">
        <f>SUM(BKX47:BKX55)</f>
        <v>1</v>
      </c>
      <c r="BKY56" s="50">
        <f>SUM(BKY47:BKY55)</f>
        <v>75</v>
      </c>
      <c r="BLC56" s="47">
        <f>SUM(BLC47:BLC55)</f>
        <v>53</v>
      </c>
      <c r="BLD56" s="48">
        <f>SUM(BLD47:BLD55)</f>
        <v>29</v>
      </c>
      <c r="BLE56" s="49">
        <f>SUM(BLE47:BLE55)</f>
        <v>82</v>
      </c>
      <c r="BLF56" s="48">
        <f>SUM(BLF47:BLF55)</f>
        <v>10</v>
      </c>
      <c r="BLG56" s="48">
        <f>SUM(BLG47:BLG55)</f>
        <v>4</v>
      </c>
      <c r="BLH56" s="50">
        <f t="shared" ref="BLH56" si="2452">SUM(BLH47:BLH55)</f>
        <v>96</v>
      </c>
      <c r="BLL56" s="47">
        <f>SUM(BLL47:BLL55)</f>
        <v>26</v>
      </c>
      <c r="BLM56" s="48">
        <f>SUM(BLM47:BLM55)</f>
        <v>0</v>
      </c>
      <c r="BLN56" s="49">
        <f>SUM(BLN47:BLN55)</f>
        <v>26</v>
      </c>
      <c r="BLO56" s="48">
        <f>SUM(BLO47:BLO55)</f>
        <v>0</v>
      </c>
      <c r="BLP56" s="48">
        <f>SUM(BLP47:BLP55)</f>
        <v>0</v>
      </c>
      <c r="BLQ56" s="50">
        <f>SUM(BLQ47:BLQ55)</f>
        <v>26</v>
      </c>
      <c r="BLU56" s="47">
        <f>SUM(BLU47:BLU55)</f>
        <v>25</v>
      </c>
      <c r="BLV56" s="48">
        <f>SUM(BLV47:BLV55)</f>
        <v>12</v>
      </c>
      <c r="BLW56" s="49">
        <f>SUM(BLW47:BLW55)</f>
        <v>37</v>
      </c>
      <c r="BLX56" s="48">
        <f>SUM(BLX47:BLX55)</f>
        <v>4</v>
      </c>
      <c r="BLY56" s="48">
        <f>SUM(BLY47:BLY55)</f>
        <v>4</v>
      </c>
      <c r="BLZ56" s="50">
        <f>SUM(BLZ47:BLZ55)</f>
        <v>45</v>
      </c>
      <c r="BMD56" s="47">
        <f>SUM(BMD47:BMD55)</f>
        <v>46</v>
      </c>
      <c r="BME56" s="48">
        <f>SUM(BME47:BME55)</f>
        <v>22</v>
      </c>
      <c r="BMF56" s="49">
        <f>SUM(BMF47:BMF55)</f>
        <v>68</v>
      </c>
      <c r="BMG56" s="48">
        <f>SUM(BMG47:BMG55)</f>
        <v>5</v>
      </c>
      <c r="BMH56" s="48">
        <f>SUM(BMH47:BMH55)</f>
        <v>1</v>
      </c>
      <c r="BMI56" s="50">
        <f>SUM(BMI47:BMI55)</f>
        <v>74</v>
      </c>
      <c r="BMM56" s="47">
        <f>SUM(BMM47:BMM55)</f>
        <v>48</v>
      </c>
      <c r="BMN56" s="48">
        <f>SUM(BMN47:BMN55)</f>
        <v>28</v>
      </c>
      <c r="BMO56" s="49">
        <f>SUM(BMO47:BMO55)</f>
        <v>76</v>
      </c>
      <c r="BMP56" s="48">
        <f>SUM(BMP47:BMP55)</f>
        <v>11</v>
      </c>
      <c r="BMQ56" s="48">
        <f>SUM(BMQ47:BMQ55)</f>
        <v>3</v>
      </c>
      <c r="BMR56" s="50">
        <f>SUM(BMR47:BMR55)</f>
        <v>90</v>
      </c>
      <c r="BMV56" s="47">
        <f>SUM(BMV47:BMV55)</f>
        <v>42</v>
      </c>
      <c r="BMW56" s="48">
        <f>SUM(BMW47:BMW55)</f>
        <v>22</v>
      </c>
      <c r="BMX56" s="49">
        <f>SUM(BMX47:BMX55)</f>
        <v>64</v>
      </c>
      <c r="BMY56" s="48">
        <f>SUM(BMY47:BMY55)</f>
        <v>11</v>
      </c>
      <c r="BMZ56" s="48">
        <f>SUM(BMZ47:BMZ55)</f>
        <v>5</v>
      </c>
      <c r="BNA56" s="50">
        <f>SUM(BNA47:BNA55)</f>
        <v>80</v>
      </c>
      <c r="BNE56" s="47">
        <f>SUM(BNE47:BNE55)</f>
        <v>62</v>
      </c>
      <c r="BNF56" s="48">
        <f>SUM(BNF47:BNF55)</f>
        <v>11</v>
      </c>
      <c r="BNG56" s="49">
        <f>SUM(BNG47:BNG55)</f>
        <v>73</v>
      </c>
      <c r="BNH56" s="48">
        <f>SUM(BNH47:BNH55)</f>
        <v>5</v>
      </c>
      <c r="BNI56" s="48">
        <f>SUM(BNI47:BNI55)</f>
        <v>3</v>
      </c>
      <c r="BNJ56" s="50">
        <f>SUM(BNJ47:BNJ55)</f>
        <v>81</v>
      </c>
      <c r="BNN56" s="47">
        <f>SUM(BNN47:BNN55)</f>
        <v>59</v>
      </c>
      <c r="BNO56" s="48">
        <f>SUM(BNO47:BNO55)</f>
        <v>25</v>
      </c>
      <c r="BNP56" s="49">
        <f>SUM(BNP47:BNP55)</f>
        <v>84</v>
      </c>
      <c r="BNQ56" s="48">
        <f>SUM(BNQ47:BNQ55)</f>
        <v>11</v>
      </c>
      <c r="BNR56" s="48">
        <f>SUM(BNR47:BNR55)</f>
        <v>0</v>
      </c>
      <c r="BNS56" s="50">
        <f>SUM(BNS47:BNS55)</f>
        <v>95</v>
      </c>
      <c r="BNW56" s="47">
        <f>SUM(BNW47:BNW55)</f>
        <v>0</v>
      </c>
      <c r="BNX56" s="48">
        <f>SUM(BNX47:BNX55)</f>
        <v>0</v>
      </c>
      <c r="BNY56" s="49">
        <f>SUM(BNY47:BNY55)</f>
        <v>0</v>
      </c>
      <c r="BNZ56" s="48">
        <f>SUM(BNZ47:BNZ55)</f>
        <v>0</v>
      </c>
      <c r="BOA56" s="48">
        <f>SUM(BOA47:BOA55)</f>
        <v>0</v>
      </c>
      <c r="BOB56" s="50">
        <f>SUM(BOB47:BOB55)</f>
        <v>0</v>
      </c>
      <c r="BOF56" s="47">
        <f>SUM(BOF47:BOF55)</f>
        <v>29</v>
      </c>
      <c r="BOG56" s="48">
        <f>SUM(BOG47:BOG55)</f>
        <v>8</v>
      </c>
      <c r="BOH56" s="49">
        <f>SUM(BOH47:BOH55)</f>
        <v>37</v>
      </c>
      <c r="BOI56" s="48">
        <f>SUM(BOI47:BOI55)</f>
        <v>7</v>
      </c>
      <c r="BOJ56" s="48">
        <f>SUM(BOJ47:BOJ55)</f>
        <v>2</v>
      </c>
      <c r="BOK56" s="50">
        <f>SUM(BOK47:BOK55)</f>
        <v>46</v>
      </c>
      <c r="BOO56" s="47">
        <f>SUM(BOO47:BOO55)</f>
        <v>64</v>
      </c>
      <c r="BOP56" s="48">
        <f>SUM(BOP47:BOP55)</f>
        <v>19</v>
      </c>
      <c r="BOQ56" s="49">
        <f>SUM(BOQ47:BOQ55)</f>
        <v>83</v>
      </c>
      <c r="BOR56" s="48">
        <f>SUM(BOR47:BOR55)</f>
        <v>8</v>
      </c>
      <c r="BOS56" s="48">
        <f>SUM(BOS47:BOS55)</f>
        <v>2</v>
      </c>
      <c r="BOT56" s="50">
        <f>SUM(BOT47:BOT55)</f>
        <v>93</v>
      </c>
      <c r="BOX56" s="47">
        <f>SUM(BOX47:BOX55)</f>
        <v>68</v>
      </c>
      <c r="BOY56" s="48">
        <f>SUM(BOY47:BOY55)</f>
        <v>23</v>
      </c>
      <c r="BOZ56" s="49">
        <f>SUM(BOZ47:BOZ55)</f>
        <v>91</v>
      </c>
      <c r="BPA56" s="48">
        <f t="shared" ref="BPA56:BPC56" si="2453">SUM(BPA47:BPA55)</f>
        <v>16</v>
      </c>
      <c r="BPB56" s="48">
        <f t="shared" si="2453"/>
        <v>7</v>
      </c>
      <c r="BPC56" s="50">
        <f t="shared" si="2453"/>
        <v>114</v>
      </c>
      <c r="BPG56" s="47">
        <f>SUM(BPG47:BPG55)</f>
        <v>56</v>
      </c>
      <c r="BPH56" s="48">
        <f>SUM(BPH47:BPH55)</f>
        <v>15</v>
      </c>
      <c r="BPI56" s="49">
        <f>SUM(BPI47:BPI55)</f>
        <v>71</v>
      </c>
      <c r="BPJ56" s="48">
        <f>SUM(BPJ47:BPJ55)</f>
        <v>11</v>
      </c>
      <c r="BPK56" s="48">
        <f>SUM(BPK47:BPK55)</f>
        <v>3</v>
      </c>
      <c r="BPL56" s="50">
        <f>SUM(BPL47:BPL55)</f>
        <v>85</v>
      </c>
      <c r="BPP56" s="47">
        <f>SUM(BPP47:BPP55)</f>
        <v>57</v>
      </c>
      <c r="BPQ56" s="48">
        <f>SUM(BPQ47:BPQ55)</f>
        <v>20</v>
      </c>
      <c r="BPR56" s="49">
        <f>SUM(BPR47:BPR55)</f>
        <v>77</v>
      </c>
      <c r="BPS56" s="48">
        <f>SUM(BPS47:BPS55)</f>
        <v>8</v>
      </c>
      <c r="BPT56" s="48">
        <f>SUM(BPT47:BPT55)</f>
        <v>8</v>
      </c>
      <c r="BPU56" s="50">
        <f>SUM(BPU47:BPU55)</f>
        <v>93</v>
      </c>
      <c r="BPY56" s="47">
        <f>SUM(BPY47:BPY55)</f>
        <v>61</v>
      </c>
      <c r="BPZ56" s="48">
        <f>SUM(BPZ47:BPZ55)</f>
        <v>17</v>
      </c>
      <c r="BQA56" s="49">
        <f>SUM(BQA47:BQA55)</f>
        <v>78</v>
      </c>
      <c r="BQB56" s="48">
        <f>SUM(BQB47:BQB55)</f>
        <v>12</v>
      </c>
      <c r="BQC56" s="48">
        <f>SUM(BQC47:BQC55)</f>
        <v>3</v>
      </c>
      <c r="BQD56" s="50">
        <f>SUM(BQD47:BQD55)</f>
        <v>93</v>
      </c>
      <c r="BQH56" s="47">
        <f>SUM(BQH47:BQH55)</f>
        <v>0</v>
      </c>
      <c r="BQI56" s="48">
        <f>SUM(BQI47:BQI55)</f>
        <v>0</v>
      </c>
      <c r="BQJ56" s="49">
        <f>SUM(BQJ47:BQJ55)</f>
        <v>0</v>
      </c>
      <c r="BQK56" s="48">
        <f>SUM(BQK47:BQK55)</f>
        <v>0</v>
      </c>
      <c r="BQL56" s="48">
        <f>SUM(BQL47:BQL55)</f>
        <v>0</v>
      </c>
      <c r="BQM56" s="50">
        <f>SUM(BQM47:BQM55)</f>
        <v>0</v>
      </c>
      <c r="BQQ56" s="47">
        <f>SUM(BQQ47:BQQ55)</f>
        <v>43</v>
      </c>
      <c r="BQR56" s="48">
        <f>SUM(BQR47:BQR55)</f>
        <v>12</v>
      </c>
      <c r="BQS56" s="49">
        <f>SUM(BQS47:BQS55)</f>
        <v>55</v>
      </c>
      <c r="BQT56" s="48">
        <f>SUM(BQT47:BQT55)</f>
        <v>4</v>
      </c>
      <c r="BQU56" s="48">
        <f>SUM(BQU47:BQU55)</f>
        <v>3</v>
      </c>
      <c r="BQV56" s="50">
        <f>SUM(BQV47:BQV55)</f>
        <v>62</v>
      </c>
      <c r="BQZ56" s="47">
        <f>SUM(BQZ47:BQZ55)</f>
        <v>52</v>
      </c>
      <c r="BRA56" s="48">
        <f>SUM(BRA47:BRA55)</f>
        <v>26</v>
      </c>
      <c r="BRB56" s="49">
        <f>SUM(BRB47:BRB55)</f>
        <v>78</v>
      </c>
      <c r="BRC56" s="48">
        <f>SUM(BRC47:BRC55)</f>
        <v>13</v>
      </c>
      <c r="BRD56" s="48">
        <f>SUM(BRD47:BRD55)</f>
        <v>4</v>
      </c>
      <c r="BRE56" s="50">
        <f>SUM(BRE47:BRE55)</f>
        <v>95</v>
      </c>
      <c r="BRI56" s="47">
        <f>SUM(BRI47:BRI55)</f>
        <v>56</v>
      </c>
      <c r="BRJ56" s="48">
        <f>SUM(BRJ47:BRJ55)</f>
        <v>21</v>
      </c>
      <c r="BRK56" s="49">
        <f>SUM(BRK47:BRK55)</f>
        <v>77</v>
      </c>
      <c r="BRL56" s="48">
        <f>SUM(BRL47:BRL55)</f>
        <v>11</v>
      </c>
      <c r="BRM56" s="48">
        <f>SUM(BRM47:BRM55)</f>
        <v>4</v>
      </c>
      <c r="BRN56" s="50">
        <f>SUM(BRN47:BRN55)</f>
        <v>92</v>
      </c>
      <c r="BRR56" s="47">
        <f>SUM(BRR47:BRR55)</f>
        <v>56</v>
      </c>
      <c r="BRS56" s="48">
        <f>SUM(BRS47:BRS55)</f>
        <v>23</v>
      </c>
      <c r="BRT56" s="49">
        <f>SUM(BRT47:BRT55)</f>
        <v>79</v>
      </c>
      <c r="BRU56" s="48">
        <f>SUM(BRU47:BRU55)</f>
        <v>11</v>
      </c>
      <c r="BRV56" s="48">
        <f>SUM(BRV47:BRV55)</f>
        <v>3</v>
      </c>
      <c r="BRW56" s="50">
        <f>SUM(BRW47:BRW55)</f>
        <v>93</v>
      </c>
      <c r="BSA56" s="47">
        <f>SUM(BSA47:BSA55)</f>
        <v>53</v>
      </c>
      <c r="BSB56" s="48">
        <f>SUM(BSB47:BSB55)</f>
        <v>14</v>
      </c>
      <c r="BSC56" s="49">
        <f>SUM(BSC47:BSC55)</f>
        <v>67</v>
      </c>
      <c r="BSD56" s="48">
        <f>SUM(BSD47:BSD55)</f>
        <v>5</v>
      </c>
      <c r="BSE56" s="48">
        <f>SUM(BSE47:BSE55)</f>
        <v>3</v>
      </c>
      <c r="BSF56" s="50">
        <f>SUM(BSF47:BSF55)</f>
        <v>75</v>
      </c>
      <c r="BSJ56" s="47">
        <f>SUM(BSJ47:BSJ55)</f>
        <v>54</v>
      </c>
      <c r="BSK56" s="48">
        <f>SUM(BSK47:BSK55)</f>
        <v>18</v>
      </c>
      <c r="BSL56" s="49">
        <f>SUM(BSL47:BSL55)</f>
        <v>72</v>
      </c>
      <c r="BSM56" s="48">
        <f>SUM(BSM47:BSM55)</f>
        <v>6</v>
      </c>
      <c r="BSN56" s="48">
        <f>SUM(BSN47:BSN55)</f>
        <v>3</v>
      </c>
      <c r="BSO56" s="50">
        <f>SUM(BSO47:BSO55)</f>
        <v>81</v>
      </c>
      <c r="BSS56" s="47">
        <f>SUM(BSS47:BSS55)</f>
        <v>0</v>
      </c>
      <c r="BST56" s="48">
        <f t="shared" ref="BST56:BSX56" si="2454">SUM(BST47:BST55)</f>
        <v>0</v>
      </c>
      <c r="BSU56" s="49">
        <f t="shared" si="2454"/>
        <v>0</v>
      </c>
      <c r="BSV56" s="48">
        <f t="shared" si="2454"/>
        <v>0</v>
      </c>
      <c r="BSW56" s="48">
        <f t="shared" si="2454"/>
        <v>0</v>
      </c>
      <c r="BSX56" s="50">
        <f t="shared" si="2454"/>
        <v>0</v>
      </c>
      <c r="BTB56" s="47">
        <f>SUM(BTB47:BTB55)</f>
        <v>31</v>
      </c>
      <c r="BTC56" s="48">
        <f>SUM(BTC47:BTC55)</f>
        <v>15</v>
      </c>
      <c r="BTD56" s="49">
        <f>SUM(BTD47:BTD55)</f>
        <v>46</v>
      </c>
      <c r="BTE56" s="48">
        <f>SUM(BTE47:BTE55)</f>
        <v>4</v>
      </c>
      <c r="BTF56" s="48">
        <f>SUM(BTF47:BTF55)</f>
        <v>3</v>
      </c>
      <c r="BTG56" s="50">
        <f>SUM(BTG47:BTG55)</f>
        <v>53</v>
      </c>
      <c r="BTK56" s="47">
        <f>SUM(BTK47:BTK55)</f>
        <v>57</v>
      </c>
      <c r="BTL56" s="48">
        <f>SUM(BTL47:BTL55)</f>
        <v>12</v>
      </c>
      <c r="BTM56" s="49">
        <f>SUM(BTM47:BTM55)</f>
        <v>69</v>
      </c>
      <c r="BTN56" s="48">
        <f>SUM(BTN47:BTN55)</f>
        <v>15</v>
      </c>
      <c r="BTO56" s="48">
        <f>SUM(BTO47:BTO55)</f>
        <v>3</v>
      </c>
      <c r="BTP56" s="50">
        <f>SUM(BTP47:BTP55)</f>
        <v>87</v>
      </c>
      <c r="BTT56" s="47">
        <f>SUM(BTT47:BTT55)</f>
        <v>50</v>
      </c>
      <c r="BTU56" s="48">
        <f>SUM(BTU47:BTU55)</f>
        <v>23</v>
      </c>
      <c r="BTV56" s="49">
        <f>SUM(BTV47:BTV55)</f>
        <v>73</v>
      </c>
      <c r="BTW56" s="48">
        <f>SUM(BTW47:BTW55)</f>
        <v>21</v>
      </c>
      <c r="BTX56" s="48">
        <f>SUM(BTX47:BTX55)</f>
        <v>2</v>
      </c>
      <c r="BTY56" s="50">
        <f>SUM(BTY47:BTY55)</f>
        <v>96</v>
      </c>
      <c r="BUC56" s="47">
        <f>SUM(BUC47:BUC55)</f>
        <v>84</v>
      </c>
      <c r="BUD56" s="48">
        <f>SUM(BUD47:BUD55)</f>
        <v>13</v>
      </c>
      <c r="BUE56" s="49">
        <f>SUM(BUE47:BUE55)</f>
        <v>97</v>
      </c>
      <c r="BUF56" s="48">
        <f>SUM(BUF47:BUF55)</f>
        <v>5</v>
      </c>
      <c r="BUG56" s="48">
        <f>SUM(BUG47:BUG55)</f>
        <v>7</v>
      </c>
      <c r="BUH56" s="50">
        <f>SUM(BUH47:BUH55)</f>
        <v>109</v>
      </c>
    </row>
    <row r="57" spans="1:1918">
      <c r="BHW57" s="19"/>
      <c r="BHX57" s="19"/>
      <c r="BHY57" s="19"/>
    </row>
    <row r="58" spans="1:1918">
      <c r="A58" s="190" t="s">
        <v>175</v>
      </c>
      <c r="B58" s="178"/>
      <c r="C58" s="179"/>
      <c r="D58" s="179"/>
      <c r="E58" s="179"/>
      <c r="F58" s="180">
        <v>46142</v>
      </c>
      <c r="G58" s="179"/>
      <c r="H58" s="179"/>
      <c r="I58" s="179"/>
      <c r="J58" s="181"/>
      <c r="K58" s="178"/>
      <c r="L58" s="179"/>
      <c r="M58" s="179"/>
      <c r="N58" s="179"/>
      <c r="O58" s="180">
        <v>46141</v>
      </c>
      <c r="P58" s="179"/>
      <c r="Q58" s="179"/>
      <c r="R58" s="179"/>
      <c r="S58" s="181"/>
      <c r="T58" s="178"/>
      <c r="U58" s="179"/>
      <c r="V58" s="179"/>
      <c r="W58" s="179"/>
      <c r="X58" s="180">
        <v>46140</v>
      </c>
      <c r="Y58" s="179"/>
      <c r="Z58" s="179"/>
      <c r="AA58" s="179"/>
      <c r="AB58" s="181"/>
      <c r="AC58" s="178"/>
      <c r="AD58" s="179"/>
      <c r="AE58" s="179"/>
      <c r="AF58" s="179"/>
      <c r="AG58" s="180">
        <v>46139</v>
      </c>
      <c r="AH58" s="179"/>
      <c r="AI58" s="179"/>
      <c r="AJ58" s="179"/>
      <c r="AK58" s="181"/>
      <c r="AL58" s="178"/>
      <c r="AM58" s="179"/>
      <c r="AN58" s="179"/>
      <c r="AO58" s="179"/>
      <c r="AP58" s="180">
        <v>46138</v>
      </c>
      <c r="AQ58" s="179"/>
      <c r="AR58" s="179"/>
      <c r="AS58" s="179"/>
      <c r="AT58" s="181"/>
      <c r="AU58" s="178"/>
      <c r="AV58" s="179"/>
      <c r="AW58" s="179"/>
      <c r="AX58" s="179"/>
      <c r="AY58" s="180">
        <v>46137</v>
      </c>
      <c r="AZ58" s="179"/>
      <c r="BA58" s="179"/>
      <c r="BB58" s="179"/>
      <c r="BC58" s="181"/>
      <c r="BD58" s="178"/>
      <c r="BE58" s="179"/>
      <c r="BF58" s="179"/>
      <c r="BG58" s="179"/>
      <c r="BH58" s="180">
        <v>46136</v>
      </c>
      <c r="BI58" s="179"/>
      <c r="BJ58" s="179"/>
      <c r="BK58" s="179"/>
      <c r="BL58" s="181"/>
      <c r="BM58" s="178"/>
      <c r="BN58" s="179"/>
      <c r="BO58" s="179"/>
      <c r="BP58" s="179"/>
      <c r="BQ58" s="180">
        <v>46135</v>
      </c>
      <c r="BR58" s="179"/>
      <c r="BS58" s="179"/>
      <c r="BT58" s="179"/>
      <c r="BU58" s="181"/>
      <c r="BV58" s="178"/>
      <c r="BW58" s="179"/>
      <c r="BX58" s="179"/>
      <c r="BY58" s="179"/>
      <c r="BZ58" s="180">
        <v>46134</v>
      </c>
      <c r="CA58" s="179"/>
      <c r="CB58" s="179"/>
      <c r="CC58" s="179"/>
      <c r="CD58" s="181"/>
      <c r="CE58" s="178"/>
      <c r="CF58" s="179"/>
      <c r="CG58" s="179"/>
      <c r="CH58" s="179"/>
      <c r="CI58" s="180">
        <v>46133</v>
      </c>
      <c r="CJ58" s="179"/>
      <c r="CK58" s="179"/>
      <c r="CL58" s="179"/>
      <c r="CM58" s="181"/>
      <c r="CN58" s="178"/>
      <c r="CO58" s="179"/>
      <c r="CP58" s="179"/>
      <c r="CQ58" s="179"/>
      <c r="CR58" s="180">
        <v>46132</v>
      </c>
      <c r="CS58" s="179"/>
      <c r="CT58" s="179"/>
      <c r="CU58" s="179"/>
      <c r="CV58" s="181"/>
      <c r="CW58" s="178"/>
      <c r="CX58" s="179"/>
      <c r="CY58" s="179"/>
      <c r="CZ58" s="179"/>
      <c r="DA58" s="180">
        <v>46131</v>
      </c>
      <c r="DB58" s="179"/>
      <c r="DC58" s="179"/>
      <c r="DD58" s="179"/>
      <c r="DE58" s="181"/>
      <c r="DF58" s="178"/>
      <c r="DG58" s="179"/>
      <c r="DH58" s="179"/>
      <c r="DI58" s="179"/>
      <c r="DJ58" s="180">
        <v>46130</v>
      </c>
      <c r="DK58" s="179"/>
      <c r="DL58" s="179"/>
      <c r="DM58" s="179"/>
      <c r="DN58" s="181"/>
      <c r="DO58" s="178"/>
      <c r="DP58" s="179"/>
      <c r="DQ58" s="179"/>
      <c r="DR58" s="179"/>
      <c r="DS58" s="180">
        <v>46129</v>
      </c>
      <c r="DT58" s="179"/>
      <c r="DU58" s="179"/>
      <c r="DV58" s="179"/>
      <c r="DW58" s="181"/>
      <c r="DX58" s="178"/>
      <c r="DY58" s="179"/>
      <c r="DZ58" s="179"/>
      <c r="EA58" s="179"/>
      <c r="EB58" s="180">
        <v>46128</v>
      </c>
      <c r="EC58" s="179"/>
      <c r="ED58" s="179"/>
      <c r="EE58" s="179"/>
      <c r="EF58" s="181"/>
      <c r="EG58" s="178"/>
      <c r="EH58" s="179"/>
      <c r="EI58" s="179"/>
      <c r="EJ58" s="179"/>
      <c r="EK58" s="180">
        <v>46127</v>
      </c>
      <c r="EL58" s="179"/>
      <c r="EM58" s="179"/>
      <c r="EN58" s="179"/>
      <c r="EO58" s="181"/>
      <c r="EP58" s="178"/>
      <c r="EQ58" s="179"/>
      <c r="ER58" s="179"/>
      <c r="ES58" s="179"/>
      <c r="ET58" s="180">
        <v>46126</v>
      </c>
      <c r="EU58" s="179"/>
      <c r="EV58" s="179"/>
      <c r="EW58" s="179"/>
      <c r="EX58" s="181"/>
      <c r="EY58" s="178"/>
      <c r="EZ58" s="179"/>
      <c r="FA58" s="179"/>
      <c r="FB58" s="179"/>
      <c r="FC58" s="180">
        <v>46125</v>
      </c>
      <c r="FD58" s="179"/>
      <c r="FE58" s="179"/>
      <c r="FF58" s="179"/>
      <c r="FG58" s="181"/>
      <c r="FH58" s="178"/>
      <c r="FI58" s="179"/>
      <c r="FJ58" s="179"/>
      <c r="FK58" s="179"/>
      <c r="FL58" s="180">
        <v>46124</v>
      </c>
      <c r="FM58" s="179"/>
      <c r="FN58" s="179"/>
      <c r="FO58" s="179"/>
      <c r="FP58" s="181"/>
      <c r="FQ58" s="178"/>
      <c r="FR58" s="179"/>
      <c r="FS58" s="179"/>
      <c r="FT58" s="179"/>
      <c r="FU58" s="180">
        <v>46123</v>
      </c>
      <c r="FV58" s="179"/>
      <c r="FW58" s="179"/>
      <c r="FX58" s="179"/>
      <c r="FY58" s="181"/>
      <c r="FZ58" s="178"/>
      <c r="GA58" s="179"/>
      <c r="GB58" s="179"/>
      <c r="GC58" s="179"/>
      <c r="GD58" s="180">
        <v>46122</v>
      </c>
      <c r="GE58" s="179"/>
      <c r="GF58" s="179"/>
      <c r="GG58" s="179"/>
      <c r="GH58" s="181"/>
      <c r="GI58" s="178"/>
      <c r="GJ58" s="179"/>
      <c r="GK58" s="179"/>
      <c r="GL58" s="179"/>
      <c r="GM58" s="180">
        <v>46121</v>
      </c>
      <c r="GN58" s="179"/>
      <c r="GO58" s="179"/>
      <c r="GP58" s="179"/>
      <c r="GQ58" s="181"/>
      <c r="GR58" s="178"/>
      <c r="GS58" s="179"/>
      <c r="GT58" s="179"/>
      <c r="GU58" s="179"/>
      <c r="GV58" s="180">
        <v>46120</v>
      </c>
      <c r="GW58" s="179"/>
      <c r="GX58" s="179"/>
      <c r="GY58" s="179"/>
      <c r="GZ58" s="181"/>
      <c r="HA58" s="178"/>
      <c r="HB58" s="179"/>
      <c r="HC58" s="179"/>
      <c r="HD58" s="179"/>
      <c r="HE58" s="180">
        <v>46119</v>
      </c>
      <c r="HF58" s="179"/>
      <c r="HG58" s="179"/>
      <c r="HH58" s="179"/>
      <c r="HI58" s="181"/>
      <c r="HJ58" s="178"/>
      <c r="HK58" s="179"/>
      <c r="HL58" s="179"/>
      <c r="HM58" s="179"/>
      <c r="HN58" s="180">
        <v>46118</v>
      </c>
      <c r="HO58" s="179"/>
      <c r="HP58" s="179"/>
      <c r="HQ58" s="179"/>
      <c r="HR58" s="181"/>
      <c r="HS58" s="178"/>
      <c r="HT58" s="179"/>
      <c r="HU58" s="179"/>
      <c r="HV58" s="179"/>
      <c r="HW58" s="180">
        <v>46117</v>
      </c>
      <c r="HX58" s="179"/>
      <c r="HY58" s="179"/>
      <c r="HZ58" s="179"/>
      <c r="IA58" s="181"/>
      <c r="IB58" s="178"/>
      <c r="IC58" s="179"/>
      <c r="ID58" s="179"/>
      <c r="IE58" s="179"/>
      <c r="IF58" s="180">
        <v>46116</v>
      </c>
      <c r="IG58" s="179"/>
      <c r="IH58" s="179"/>
      <c r="II58" s="179"/>
      <c r="IJ58" s="181"/>
      <c r="IK58" s="178"/>
      <c r="IL58" s="179"/>
      <c r="IM58" s="179"/>
      <c r="IN58" s="179"/>
      <c r="IO58" s="180">
        <v>46115</v>
      </c>
      <c r="IP58" s="179"/>
      <c r="IQ58" s="179"/>
      <c r="IR58" s="179"/>
      <c r="IS58" s="181"/>
      <c r="IT58" s="178"/>
      <c r="IU58" s="179"/>
      <c r="IV58" s="179"/>
      <c r="IW58" s="179"/>
      <c r="IX58" s="180">
        <v>46114</v>
      </c>
      <c r="IY58" s="179"/>
      <c r="IZ58" s="179"/>
      <c r="JA58" s="179"/>
      <c r="JB58" s="181"/>
      <c r="JC58" s="178"/>
      <c r="JD58" s="179"/>
      <c r="JE58" s="179"/>
      <c r="JF58" s="179"/>
      <c r="JG58" s="180">
        <v>46113</v>
      </c>
      <c r="JH58" s="179"/>
      <c r="JI58" s="179"/>
      <c r="JJ58" s="179"/>
      <c r="JK58" s="181"/>
      <c r="JL58" s="468"/>
      <c r="JM58" s="469"/>
      <c r="JN58" s="469"/>
      <c r="JO58" s="469"/>
      <c r="JP58" s="470">
        <v>46112</v>
      </c>
      <c r="JQ58" s="469"/>
      <c r="JR58" s="469"/>
      <c r="JS58" s="469"/>
      <c r="JT58" s="471"/>
      <c r="JU58" s="468"/>
      <c r="JV58" s="469"/>
      <c r="JW58" s="469"/>
      <c r="JX58" s="469"/>
      <c r="JY58" s="470">
        <v>46111</v>
      </c>
      <c r="JZ58" s="469"/>
      <c r="KA58" s="469"/>
      <c r="KB58" s="469"/>
      <c r="KC58" s="471"/>
      <c r="KD58" s="468"/>
      <c r="KE58" s="469"/>
      <c r="KF58" s="469"/>
      <c r="KG58" s="469"/>
      <c r="KH58" s="470">
        <v>46110</v>
      </c>
      <c r="KI58" s="469"/>
      <c r="KJ58" s="469"/>
      <c r="KK58" s="469"/>
      <c r="KL58" s="471"/>
      <c r="KM58" s="468"/>
      <c r="KN58" s="469"/>
      <c r="KO58" s="469"/>
      <c r="KP58" s="469"/>
      <c r="KQ58" s="470">
        <v>46109</v>
      </c>
      <c r="KR58" s="469"/>
      <c r="KS58" s="469"/>
      <c r="KT58" s="469"/>
      <c r="KU58" s="471"/>
      <c r="KV58" s="468"/>
      <c r="KW58" s="469"/>
      <c r="KX58" s="469"/>
      <c r="KY58" s="469"/>
      <c r="KZ58" s="470">
        <v>46108</v>
      </c>
      <c r="LA58" s="469"/>
      <c r="LB58" s="469"/>
      <c r="LC58" s="469"/>
      <c r="LD58" s="471"/>
      <c r="LE58" s="468"/>
      <c r="LF58" s="469"/>
      <c r="LG58" s="469"/>
      <c r="LH58" s="469"/>
      <c r="LI58" s="470">
        <v>46107</v>
      </c>
      <c r="LJ58" s="469"/>
      <c r="LK58" s="469"/>
      <c r="LL58" s="469"/>
      <c r="LM58" s="471"/>
      <c r="LN58" s="468"/>
      <c r="LO58" s="469"/>
      <c r="LP58" s="469"/>
      <c r="LQ58" s="469"/>
      <c r="LR58" s="470">
        <v>46106</v>
      </c>
      <c r="LS58" s="469"/>
      <c r="LT58" s="469"/>
      <c r="LU58" s="469"/>
      <c r="LV58" s="471"/>
      <c r="LW58" s="468"/>
      <c r="LX58" s="469"/>
      <c r="LY58" s="469"/>
      <c r="LZ58" s="469"/>
      <c r="MA58" s="470">
        <v>46105</v>
      </c>
      <c r="MB58" s="469"/>
      <c r="MC58" s="469"/>
      <c r="MD58" s="469"/>
      <c r="ME58" s="471"/>
      <c r="MF58" s="468"/>
      <c r="MG58" s="469"/>
      <c r="MH58" s="469"/>
      <c r="MI58" s="469"/>
      <c r="MJ58" s="470">
        <v>46104</v>
      </c>
      <c r="MK58" s="469"/>
      <c r="ML58" s="469"/>
      <c r="MM58" s="469"/>
      <c r="MN58" s="471"/>
      <c r="MO58" s="468"/>
      <c r="MP58" s="469"/>
      <c r="MQ58" s="469"/>
      <c r="MR58" s="469"/>
      <c r="MS58" s="470">
        <v>46103</v>
      </c>
      <c r="MT58" s="469"/>
      <c r="MU58" s="469"/>
      <c r="MV58" s="469"/>
      <c r="MW58" s="471"/>
      <c r="MX58" s="468"/>
      <c r="MY58" s="469"/>
      <c r="MZ58" s="469"/>
      <c r="NA58" s="469"/>
      <c r="NB58" s="470">
        <v>46102</v>
      </c>
      <c r="NC58" s="469"/>
      <c r="ND58" s="469"/>
      <c r="NE58" s="469"/>
      <c r="NF58" s="471"/>
      <c r="NG58" s="468"/>
      <c r="NH58" s="469"/>
      <c r="NI58" s="469"/>
      <c r="NJ58" s="469"/>
      <c r="NK58" s="470">
        <v>46101</v>
      </c>
      <c r="NL58" s="469"/>
      <c r="NM58" s="469"/>
      <c r="NN58" s="469"/>
      <c r="NO58" s="471"/>
      <c r="NP58" s="468"/>
      <c r="NQ58" s="469"/>
      <c r="NR58" s="469"/>
      <c r="NS58" s="469"/>
      <c r="NT58" s="470">
        <v>46100</v>
      </c>
      <c r="NU58" s="469"/>
      <c r="NV58" s="469"/>
      <c r="NW58" s="469"/>
      <c r="NX58" s="471"/>
      <c r="NY58" s="468"/>
      <c r="NZ58" s="469"/>
      <c r="OA58" s="469"/>
      <c r="OB58" s="469"/>
      <c r="OC58" s="470">
        <v>46099</v>
      </c>
      <c r="OD58" s="469"/>
      <c r="OE58" s="469"/>
      <c r="OF58" s="469"/>
      <c r="OG58" s="471"/>
      <c r="OH58" s="468"/>
      <c r="OI58" s="469"/>
      <c r="OJ58" s="469"/>
      <c r="OK58" s="469"/>
      <c r="OL58" s="470">
        <v>46098</v>
      </c>
      <c r="OM58" s="469"/>
      <c r="ON58" s="469"/>
      <c r="OO58" s="469"/>
      <c r="OP58" s="471"/>
      <c r="OQ58" s="468"/>
      <c r="OR58" s="469"/>
      <c r="OS58" s="469"/>
      <c r="OT58" s="469"/>
      <c r="OU58" s="470">
        <v>46097</v>
      </c>
      <c r="OV58" s="469"/>
      <c r="OW58" s="469"/>
      <c r="OX58" s="469"/>
      <c r="OY58" s="471"/>
      <c r="OZ58" s="468"/>
      <c r="PA58" s="469"/>
      <c r="PB58" s="469"/>
      <c r="PC58" s="469"/>
      <c r="PD58" s="470">
        <v>46096</v>
      </c>
      <c r="PE58" s="469"/>
      <c r="PF58" s="469"/>
      <c r="PG58" s="469"/>
      <c r="PH58" s="471"/>
      <c r="PI58" s="468"/>
      <c r="PJ58" s="469"/>
      <c r="PK58" s="469"/>
      <c r="PL58" s="469"/>
      <c r="PM58" s="470">
        <v>46095</v>
      </c>
      <c r="PN58" s="469"/>
      <c r="PO58" s="469"/>
      <c r="PP58" s="469"/>
      <c r="PQ58" s="471"/>
      <c r="PR58" s="468"/>
      <c r="PS58" s="469"/>
      <c r="PT58" s="469"/>
      <c r="PU58" s="469"/>
      <c r="PV58" s="470">
        <v>46094</v>
      </c>
      <c r="PW58" s="469"/>
      <c r="PX58" s="469"/>
      <c r="PY58" s="469"/>
      <c r="PZ58" s="471"/>
      <c r="QA58" s="468"/>
      <c r="QB58" s="469"/>
      <c r="QC58" s="469"/>
      <c r="QD58" s="469"/>
      <c r="QE58" s="470">
        <v>46093</v>
      </c>
      <c r="QF58" s="469"/>
      <c r="QG58" s="469"/>
      <c r="QH58" s="469"/>
      <c r="QI58" s="471"/>
      <c r="QJ58" s="468"/>
      <c r="QK58" s="469"/>
      <c r="QL58" s="469"/>
      <c r="QM58" s="469"/>
      <c r="QN58" s="470">
        <v>46092</v>
      </c>
      <c r="QO58" s="469"/>
      <c r="QP58" s="469"/>
      <c r="QQ58" s="469"/>
      <c r="QR58" s="471"/>
      <c r="QS58" s="468"/>
      <c r="QT58" s="469"/>
      <c r="QU58" s="469"/>
      <c r="QV58" s="469"/>
      <c r="QW58" s="470">
        <v>46091</v>
      </c>
      <c r="QX58" s="469"/>
      <c r="QY58" s="469"/>
      <c r="QZ58" s="469"/>
      <c r="RA58" s="471"/>
      <c r="RB58" s="468"/>
      <c r="RC58" s="469"/>
      <c r="RD58" s="469"/>
      <c r="RE58" s="469"/>
      <c r="RF58" s="470">
        <v>46090</v>
      </c>
      <c r="RG58" s="469"/>
      <c r="RH58" s="469"/>
      <c r="RI58" s="469"/>
      <c r="RJ58" s="471"/>
      <c r="RK58" s="468"/>
      <c r="RL58" s="469"/>
      <c r="RM58" s="469"/>
      <c r="RN58" s="469"/>
      <c r="RO58" s="470">
        <v>46089</v>
      </c>
      <c r="RP58" s="469"/>
      <c r="RQ58" s="469"/>
      <c r="RR58" s="469"/>
      <c r="RS58" s="471"/>
      <c r="RT58" s="468"/>
      <c r="RU58" s="469"/>
      <c r="RV58" s="469"/>
      <c r="RW58" s="469"/>
      <c r="RX58" s="470">
        <v>46060</v>
      </c>
      <c r="RY58" s="469"/>
      <c r="RZ58" s="469"/>
      <c r="SA58" s="469"/>
      <c r="SB58" s="471"/>
      <c r="SC58" s="468"/>
      <c r="SD58" s="469"/>
      <c r="SE58" s="469"/>
      <c r="SF58" s="469"/>
      <c r="SG58" s="470">
        <v>46087</v>
      </c>
      <c r="SH58" s="469"/>
      <c r="SI58" s="469"/>
      <c r="SJ58" s="469"/>
      <c r="SK58" s="471"/>
      <c r="SL58" s="468"/>
      <c r="SM58" s="469"/>
      <c r="SN58" s="469"/>
      <c r="SO58" s="469"/>
      <c r="SP58" s="470">
        <v>46086</v>
      </c>
      <c r="SQ58" s="469"/>
      <c r="SR58" s="469"/>
      <c r="SS58" s="469"/>
      <c r="ST58" s="471"/>
      <c r="SU58" s="468"/>
      <c r="SV58" s="469"/>
      <c r="SW58" s="469"/>
      <c r="SX58" s="469"/>
      <c r="SY58" s="470">
        <v>46085</v>
      </c>
      <c r="SZ58" s="469"/>
      <c r="TA58" s="469"/>
      <c r="TB58" s="469"/>
      <c r="TC58" s="471"/>
      <c r="TD58" s="468"/>
      <c r="TE58" s="469"/>
      <c r="TF58" s="469"/>
      <c r="TG58" s="469"/>
      <c r="TH58" s="470">
        <v>46084</v>
      </c>
      <c r="TI58" s="469"/>
      <c r="TJ58" s="469"/>
      <c r="TK58" s="469"/>
      <c r="TL58" s="471"/>
      <c r="TM58" s="468"/>
      <c r="TN58" s="469"/>
      <c r="TO58" s="469"/>
      <c r="TP58" s="469"/>
      <c r="TQ58" s="470">
        <v>46083</v>
      </c>
      <c r="TR58" s="469"/>
      <c r="TS58" s="469"/>
      <c r="TT58" s="469"/>
      <c r="TU58" s="471"/>
      <c r="TV58" s="468"/>
      <c r="TW58" s="469"/>
      <c r="TX58" s="469"/>
      <c r="TY58" s="469"/>
      <c r="TZ58" s="470">
        <v>46082</v>
      </c>
      <c r="UA58" s="469"/>
      <c r="UB58" s="469"/>
      <c r="UC58" s="469"/>
      <c r="UD58" s="471"/>
      <c r="UE58" s="178"/>
      <c r="UF58" s="179"/>
      <c r="UG58" s="179"/>
      <c r="UH58" s="179"/>
      <c r="UI58" s="180">
        <v>46081</v>
      </c>
      <c r="UJ58" s="179"/>
      <c r="UK58" s="179"/>
      <c r="UL58" s="179"/>
      <c r="UM58" s="181"/>
      <c r="UN58" s="178"/>
      <c r="UO58" s="179"/>
      <c r="UP58" s="179"/>
      <c r="UQ58" s="179"/>
      <c r="UR58" s="180">
        <v>46080</v>
      </c>
      <c r="US58" s="179"/>
      <c r="UT58" s="179"/>
      <c r="UU58" s="179"/>
      <c r="UV58" s="181"/>
      <c r="UW58" s="178"/>
      <c r="UX58" s="179"/>
      <c r="UY58" s="179"/>
      <c r="UZ58" s="179"/>
      <c r="VA58" s="180">
        <v>46079</v>
      </c>
      <c r="VB58" s="179"/>
      <c r="VC58" s="179"/>
      <c r="VD58" s="179"/>
      <c r="VE58" s="181"/>
      <c r="VF58" s="178"/>
      <c r="VG58" s="179"/>
      <c r="VH58" s="179"/>
      <c r="VI58" s="179"/>
      <c r="VJ58" s="180">
        <v>46078</v>
      </c>
      <c r="VK58" s="179"/>
      <c r="VL58" s="179"/>
      <c r="VM58" s="179"/>
      <c r="VN58" s="181"/>
      <c r="VO58" s="178"/>
      <c r="VP58" s="179"/>
      <c r="VQ58" s="179"/>
      <c r="VR58" s="179"/>
      <c r="VS58" s="180">
        <v>46077</v>
      </c>
      <c r="VT58" s="179"/>
      <c r="VU58" s="179"/>
      <c r="VV58" s="179"/>
      <c r="VW58" s="181"/>
      <c r="VX58" s="178"/>
      <c r="VY58" s="179"/>
      <c r="VZ58" s="179"/>
      <c r="WA58" s="179"/>
      <c r="WB58" s="180">
        <v>46076</v>
      </c>
      <c r="WC58" s="179"/>
      <c r="WD58" s="179"/>
      <c r="WE58" s="179"/>
      <c r="WF58" s="181"/>
      <c r="WG58" s="178"/>
      <c r="WH58" s="179"/>
      <c r="WI58" s="179"/>
      <c r="WJ58" s="179"/>
      <c r="WK58" s="180">
        <v>46075</v>
      </c>
      <c r="WL58" s="179"/>
      <c r="WM58" s="179"/>
      <c r="WN58" s="179"/>
      <c r="WO58" s="181"/>
      <c r="WP58" s="178"/>
      <c r="WQ58" s="179"/>
      <c r="WR58" s="179"/>
      <c r="WS58" s="179"/>
      <c r="WT58" s="180">
        <v>46074</v>
      </c>
      <c r="WU58" s="179"/>
      <c r="WV58" s="179"/>
      <c r="WW58" s="179"/>
      <c r="WX58" s="181"/>
      <c r="WY58" s="178"/>
      <c r="WZ58" s="179"/>
      <c r="XA58" s="179"/>
      <c r="XB58" s="179"/>
      <c r="XC58" s="180">
        <v>46073</v>
      </c>
      <c r="XD58" s="179"/>
      <c r="XE58" s="179"/>
      <c r="XF58" s="179"/>
      <c r="XG58" s="181"/>
      <c r="XH58" s="178"/>
      <c r="XI58" s="179"/>
      <c r="XJ58" s="179"/>
      <c r="XK58" s="179"/>
      <c r="XL58" s="180">
        <v>46072</v>
      </c>
      <c r="XM58" s="179"/>
      <c r="XN58" s="179"/>
      <c r="XO58" s="179"/>
      <c r="XP58" s="181"/>
      <c r="XQ58" s="178"/>
      <c r="XR58" s="179"/>
      <c r="XS58" s="179"/>
      <c r="XT58" s="179"/>
      <c r="XU58" s="180">
        <v>46071</v>
      </c>
      <c r="XV58" s="179"/>
      <c r="XW58" s="179"/>
      <c r="XX58" s="179"/>
      <c r="XY58" s="181"/>
      <c r="XZ58" s="178"/>
      <c r="YA58" s="179"/>
      <c r="YB58" s="179"/>
      <c r="YC58" s="179"/>
      <c r="YD58" s="180">
        <v>46070</v>
      </c>
      <c r="YE58" s="179"/>
      <c r="YF58" s="179"/>
      <c r="YG58" s="179"/>
      <c r="YH58" s="181"/>
      <c r="YI58" s="178"/>
      <c r="YJ58" s="179"/>
      <c r="YK58" s="179"/>
      <c r="YL58" s="179"/>
      <c r="YM58" s="180">
        <v>46069</v>
      </c>
      <c r="YN58" s="179"/>
      <c r="YO58" s="179"/>
      <c r="YP58" s="179"/>
      <c r="YQ58" s="181"/>
      <c r="YR58" s="178"/>
      <c r="YS58" s="179"/>
      <c r="YT58" s="179"/>
      <c r="YU58" s="179"/>
      <c r="YV58" s="180">
        <v>46068</v>
      </c>
      <c r="YW58" s="179"/>
      <c r="YX58" s="179"/>
      <c r="YY58" s="179"/>
      <c r="YZ58" s="181"/>
      <c r="ZA58" s="178"/>
      <c r="ZB58" s="179"/>
      <c r="ZC58" s="179"/>
      <c r="ZD58" s="179"/>
      <c r="ZE58" s="180">
        <v>46067</v>
      </c>
      <c r="ZF58" s="179"/>
      <c r="ZG58" s="179"/>
      <c r="ZH58" s="179"/>
      <c r="ZI58" s="181"/>
      <c r="ZJ58" s="178"/>
      <c r="ZK58" s="179"/>
      <c r="ZL58" s="179"/>
      <c r="ZM58" s="179"/>
      <c r="ZN58" s="180">
        <v>46066</v>
      </c>
      <c r="ZO58" s="179"/>
      <c r="ZP58" s="179"/>
      <c r="ZQ58" s="179"/>
      <c r="ZR58" s="181"/>
      <c r="ZS58" s="178"/>
      <c r="ZT58" s="179"/>
      <c r="ZU58" s="179"/>
      <c r="ZV58" s="179"/>
      <c r="ZW58" s="180">
        <v>46065</v>
      </c>
      <c r="ZX58" s="179"/>
      <c r="ZY58" s="179"/>
      <c r="ZZ58" s="179"/>
      <c r="AAA58" s="181"/>
      <c r="AAB58" s="178"/>
      <c r="AAC58" s="179"/>
      <c r="AAD58" s="179"/>
      <c r="AAE58" s="179"/>
      <c r="AAF58" s="180">
        <v>46064</v>
      </c>
      <c r="AAG58" s="179"/>
      <c r="AAH58" s="179"/>
      <c r="AAI58" s="179"/>
      <c r="AAJ58" s="181"/>
      <c r="AAK58" s="178"/>
      <c r="AAL58" s="179"/>
      <c r="AAM58" s="179"/>
      <c r="AAN58" s="179"/>
      <c r="AAO58" s="180">
        <v>46063</v>
      </c>
      <c r="AAP58" s="179"/>
      <c r="AAQ58" s="179"/>
      <c r="AAR58" s="179"/>
      <c r="AAS58" s="181"/>
      <c r="AAT58" s="178"/>
      <c r="AAU58" s="179"/>
      <c r="AAV58" s="179"/>
      <c r="AAW58" s="179"/>
      <c r="AAX58" s="180">
        <v>46062</v>
      </c>
      <c r="AAY58" s="179"/>
      <c r="AAZ58" s="179"/>
      <c r="ABA58" s="179"/>
      <c r="ABB58" s="181"/>
      <c r="ABC58" s="178"/>
      <c r="ABD58" s="179"/>
      <c r="ABE58" s="179"/>
      <c r="ABF58" s="179"/>
      <c r="ABG58" s="180">
        <v>46061</v>
      </c>
      <c r="ABH58" s="179"/>
      <c r="ABI58" s="179"/>
      <c r="ABJ58" s="179"/>
      <c r="ABK58" s="181"/>
      <c r="ABL58" s="178"/>
      <c r="ABM58" s="179"/>
      <c r="ABN58" s="179"/>
      <c r="ABO58" s="179"/>
      <c r="ABP58" s="180">
        <v>46060</v>
      </c>
      <c r="ABQ58" s="179"/>
      <c r="ABR58" s="179"/>
      <c r="ABS58" s="179"/>
      <c r="ABT58" s="181"/>
      <c r="ABU58" s="178"/>
      <c r="ABV58" s="179"/>
      <c r="ABW58" s="179"/>
      <c r="ABX58" s="179"/>
      <c r="ABY58" s="180">
        <v>46059</v>
      </c>
      <c r="ABZ58" s="179"/>
      <c r="ACA58" s="179"/>
      <c r="ACB58" s="179"/>
      <c r="ACC58" s="181"/>
      <c r="ACD58" s="178"/>
      <c r="ACE58" s="179"/>
      <c r="ACF58" s="179"/>
      <c r="ACG58" s="179"/>
      <c r="ACH58" s="180">
        <v>46058</v>
      </c>
      <c r="ACI58" s="179"/>
      <c r="ACJ58" s="179"/>
      <c r="ACK58" s="179"/>
      <c r="ACL58" s="181"/>
      <c r="ACM58" s="178"/>
      <c r="ACN58" s="179"/>
      <c r="ACO58" s="179"/>
      <c r="ACP58" s="179"/>
      <c r="ACQ58" s="180">
        <v>46057</v>
      </c>
      <c r="ACR58" s="179"/>
      <c r="ACS58" s="179"/>
      <c r="ACT58" s="179"/>
      <c r="ACU58" s="181"/>
      <c r="ACV58" s="178"/>
      <c r="ACW58" s="179"/>
      <c r="ACX58" s="179"/>
      <c r="ACY58" s="179"/>
      <c r="ACZ58" s="180">
        <v>46056</v>
      </c>
      <c r="ADA58" s="179"/>
      <c r="ADB58" s="179"/>
      <c r="ADC58" s="179"/>
      <c r="ADD58" s="181"/>
      <c r="ADE58" s="178"/>
      <c r="ADF58" s="179"/>
      <c r="ADG58" s="179"/>
      <c r="ADH58" s="179"/>
      <c r="ADI58" s="180">
        <v>46055</v>
      </c>
      <c r="ADJ58" s="179"/>
      <c r="ADK58" s="179"/>
      <c r="ADL58" s="179"/>
      <c r="ADM58" s="181"/>
      <c r="ADN58" s="178"/>
      <c r="ADO58" s="179"/>
      <c r="ADP58" s="179"/>
      <c r="ADQ58" s="179"/>
      <c r="ADR58" s="180">
        <v>46054</v>
      </c>
      <c r="ADS58" s="179"/>
      <c r="ADT58" s="179"/>
      <c r="ADU58" s="179"/>
      <c r="ADV58" s="181"/>
      <c r="ADW58" s="182"/>
      <c r="ADX58" s="183"/>
      <c r="ADY58" s="183"/>
      <c r="ADZ58" s="183"/>
      <c r="AEA58" s="184">
        <v>46053</v>
      </c>
      <c r="AEB58" s="183"/>
      <c r="AEC58" s="183"/>
      <c r="AED58" s="183"/>
      <c r="AEE58" s="185"/>
      <c r="AEF58" s="182"/>
      <c r="AEG58" s="183"/>
      <c r="AEH58" s="183"/>
      <c r="AEI58" s="183"/>
      <c r="AEJ58" s="184">
        <v>46052</v>
      </c>
      <c r="AEK58" s="183"/>
      <c r="AEL58" s="183"/>
      <c r="AEM58" s="183"/>
      <c r="AEN58" s="185"/>
      <c r="AEO58" s="182"/>
      <c r="AEP58" s="183"/>
      <c r="AEQ58" s="183"/>
      <c r="AER58" s="183"/>
      <c r="AES58" s="184">
        <v>46051</v>
      </c>
      <c r="AET58" s="183"/>
      <c r="AEU58" s="183"/>
      <c r="AEV58" s="183"/>
      <c r="AEW58" s="185"/>
      <c r="AEX58" s="182"/>
      <c r="AEY58" s="183"/>
      <c r="AEZ58" s="183"/>
      <c r="AFA58" s="183"/>
      <c r="AFB58" s="184">
        <v>46050</v>
      </c>
      <c r="AFC58" s="183"/>
      <c r="AFD58" s="183"/>
      <c r="AFE58" s="183"/>
      <c r="AFF58" s="185"/>
      <c r="AFG58" s="182"/>
      <c r="AFH58" s="183"/>
      <c r="AFI58" s="183"/>
      <c r="AFJ58" s="183"/>
      <c r="AFK58" s="184">
        <v>46049</v>
      </c>
      <c r="AFL58" s="183"/>
      <c r="AFM58" s="183"/>
      <c r="AFN58" s="183"/>
      <c r="AFO58" s="185"/>
      <c r="AFP58" s="182"/>
      <c r="AFQ58" s="183"/>
      <c r="AFR58" s="183"/>
      <c r="AFS58" s="183"/>
      <c r="AFT58" s="184">
        <v>46048</v>
      </c>
      <c r="AFU58" s="183"/>
      <c r="AFV58" s="183"/>
      <c r="AFW58" s="183"/>
      <c r="AFX58" s="185"/>
      <c r="AFY58" s="182"/>
      <c r="AFZ58" s="183"/>
      <c r="AGA58" s="183"/>
      <c r="AGB58" s="183"/>
      <c r="AGC58" s="184">
        <v>46047</v>
      </c>
      <c r="AGD58" s="183"/>
      <c r="AGE58" s="183"/>
      <c r="AGF58" s="183"/>
      <c r="AGG58" s="185"/>
      <c r="AGH58" s="182"/>
      <c r="AGI58" s="183"/>
      <c r="AGJ58" s="183"/>
      <c r="AGK58" s="183"/>
      <c r="AGL58" s="184">
        <v>46046</v>
      </c>
      <c r="AGM58" s="183"/>
      <c r="AGN58" s="183"/>
      <c r="AGO58" s="183"/>
      <c r="AGP58" s="185"/>
      <c r="AGQ58" s="182"/>
      <c r="AGR58" s="183"/>
      <c r="AGS58" s="183"/>
      <c r="AGT58" s="183"/>
      <c r="AGU58" s="184">
        <v>46045</v>
      </c>
      <c r="AGV58" s="183"/>
      <c r="AGW58" s="183"/>
      <c r="AGX58" s="183"/>
      <c r="AGY58" s="185"/>
      <c r="AGZ58" s="182"/>
      <c r="AHA58" s="183"/>
      <c r="AHB58" s="183"/>
      <c r="AHC58" s="183"/>
      <c r="AHD58" s="184">
        <v>46044</v>
      </c>
      <c r="AHE58" s="183"/>
      <c r="AHF58" s="183"/>
      <c r="AHG58" s="183"/>
      <c r="AHH58" s="185"/>
      <c r="AHI58" s="182"/>
      <c r="AHJ58" s="183"/>
      <c r="AHK58" s="183"/>
      <c r="AHL58" s="183"/>
      <c r="AHM58" s="184">
        <v>46043</v>
      </c>
      <c r="AHN58" s="183"/>
      <c r="AHO58" s="183"/>
      <c r="AHP58" s="183"/>
      <c r="AHQ58" s="185"/>
      <c r="AHR58" s="182"/>
      <c r="AHS58" s="183"/>
      <c r="AHT58" s="183"/>
      <c r="AHU58" s="183"/>
      <c r="AHV58" s="184">
        <v>46042</v>
      </c>
      <c r="AHW58" s="183"/>
      <c r="AHX58" s="183"/>
      <c r="AHY58" s="183"/>
      <c r="AHZ58" s="185"/>
      <c r="AIA58" s="182"/>
      <c r="AIB58" s="183"/>
      <c r="AIC58" s="183"/>
      <c r="AID58" s="183"/>
      <c r="AIE58" s="184">
        <v>46041</v>
      </c>
      <c r="AIF58" s="183"/>
      <c r="AIG58" s="183"/>
      <c r="AIH58" s="183"/>
      <c r="AII58" s="185"/>
      <c r="AIJ58" s="182"/>
      <c r="AIK58" s="183"/>
      <c r="AIL58" s="183"/>
      <c r="AIM58" s="183"/>
      <c r="AIN58" s="184">
        <v>46040</v>
      </c>
      <c r="AIO58" s="183"/>
      <c r="AIP58" s="183"/>
      <c r="AIQ58" s="183"/>
      <c r="AIR58" s="185"/>
      <c r="AIS58" s="182"/>
      <c r="AIT58" s="183"/>
      <c r="AIU58" s="183"/>
      <c r="AIV58" s="183"/>
      <c r="AIW58" s="184">
        <v>46039</v>
      </c>
      <c r="AIX58" s="183"/>
      <c r="AIY58" s="183"/>
      <c r="AIZ58" s="183"/>
      <c r="AJA58" s="185"/>
      <c r="AJB58" s="182"/>
      <c r="AJC58" s="183"/>
      <c r="AJD58" s="183"/>
      <c r="AJE58" s="183"/>
      <c r="AJF58" s="184">
        <v>46038</v>
      </c>
      <c r="AJG58" s="183"/>
      <c r="AJH58" s="183"/>
      <c r="AJI58" s="183"/>
      <c r="AJJ58" s="185"/>
      <c r="AJK58" s="182"/>
      <c r="AJL58" s="183"/>
      <c r="AJM58" s="183"/>
      <c r="AJN58" s="183"/>
      <c r="AJO58" s="184">
        <v>46037</v>
      </c>
      <c r="AJP58" s="183"/>
      <c r="AJQ58" s="183"/>
      <c r="AJR58" s="183"/>
      <c r="AJS58" s="185"/>
      <c r="AJT58" s="182"/>
      <c r="AJU58" s="183"/>
      <c r="AJV58" s="183"/>
      <c r="AJW58" s="183"/>
      <c r="AJX58" s="184">
        <v>46036</v>
      </c>
      <c r="AJY58" s="183"/>
      <c r="AJZ58" s="183"/>
      <c r="AKA58" s="183"/>
      <c r="AKB58" s="185"/>
      <c r="AKC58" s="182"/>
      <c r="AKD58" s="183"/>
      <c r="AKE58" s="183"/>
      <c r="AKF58" s="183"/>
      <c r="AKG58" s="184">
        <v>46035</v>
      </c>
      <c r="AKH58" s="183"/>
      <c r="AKI58" s="183"/>
      <c r="AKJ58" s="183"/>
      <c r="AKK58" s="185"/>
      <c r="AKL58" s="182"/>
      <c r="AKM58" s="183"/>
      <c r="AKN58" s="183"/>
      <c r="AKO58" s="183"/>
      <c r="AKP58" s="184">
        <v>46034</v>
      </c>
      <c r="AKQ58" s="183"/>
      <c r="AKR58" s="183"/>
      <c r="AKS58" s="183"/>
      <c r="AKT58" s="185"/>
      <c r="AKU58" s="182"/>
      <c r="AKV58" s="183"/>
      <c r="AKW58" s="183"/>
      <c r="AKX58" s="183"/>
      <c r="AKY58" s="184">
        <v>46033</v>
      </c>
      <c r="AKZ58" s="183"/>
      <c r="ALA58" s="183"/>
      <c r="ALB58" s="183"/>
      <c r="ALC58" s="185"/>
      <c r="ALD58" s="182"/>
      <c r="ALE58" s="183"/>
      <c r="ALF58" s="183"/>
      <c r="ALG58" s="183"/>
      <c r="ALH58" s="184">
        <v>46032</v>
      </c>
      <c r="ALI58" s="183"/>
      <c r="ALJ58" s="183"/>
      <c r="ALK58" s="183"/>
      <c r="ALL58" s="185"/>
      <c r="ALM58" s="182"/>
      <c r="ALN58" s="183"/>
      <c r="ALO58" s="183"/>
      <c r="ALP58" s="183"/>
      <c r="ALQ58" s="184">
        <v>46031</v>
      </c>
      <c r="ALR58" s="183"/>
      <c r="ALS58" s="183"/>
      <c r="ALT58" s="183"/>
      <c r="ALU58" s="185"/>
      <c r="ALV58" s="182"/>
      <c r="ALW58" s="183"/>
      <c r="ALX58" s="183"/>
      <c r="ALY58" s="183"/>
      <c r="ALZ58" s="184">
        <v>46030</v>
      </c>
      <c r="AMA58" s="183"/>
      <c r="AMB58" s="183"/>
      <c r="AMC58" s="183"/>
      <c r="AMD58" s="185"/>
      <c r="AME58" s="182"/>
      <c r="AMF58" s="183"/>
      <c r="AMG58" s="183"/>
      <c r="AMH58" s="183"/>
      <c r="AMI58" s="184">
        <v>46029</v>
      </c>
      <c r="AMJ58" s="183"/>
      <c r="AMK58" s="183"/>
      <c r="AML58" s="183"/>
      <c r="AMM58" s="185"/>
      <c r="AMN58" s="182"/>
      <c r="AMO58" s="183"/>
      <c r="AMP58" s="183"/>
      <c r="AMQ58" s="183"/>
      <c r="AMR58" s="184">
        <v>46028</v>
      </c>
      <c r="AMS58" s="183"/>
      <c r="AMT58" s="183"/>
      <c r="AMU58" s="183"/>
      <c r="AMV58" s="185"/>
      <c r="AMW58" s="182"/>
      <c r="AMX58" s="183"/>
      <c r="AMY58" s="183"/>
      <c r="AMZ58" s="183"/>
      <c r="ANA58" s="184">
        <v>46027</v>
      </c>
      <c r="ANB58" s="183"/>
      <c r="ANC58" s="183"/>
      <c r="AND58" s="183"/>
      <c r="ANE58" s="185"/>
      <c r="ANF58" s="182"/>
      <c r="ANG58" s="183"/>
      <c r="ANH58" s="183"/>
      <c r="ANI58" s="183"/>
      <c r="ANJ58" s="184">
        <v>46026</v>
      </c>
      <c r="ANK58" s="183"/>
      <c r="ANL58" s="183"/>
      <c r="ANM58" s="183"/>
      <c r="ANN58" s="185"/>
      <c r="ANO58" s="182"/>
      <c r="ANP58" s="183"/>
      <c r="ANQ58" s="183"/>
      <c r="ANR58" s="183"/>
      <c r="ANS58" s="184">
        <v>46025</v>
      </c>
      <c r="ANT58" s="183"/>
      <c r="ANU58" s="183"/>
      <c r="ANV58" s="183"/>
      <c r="ANW58" s="185"/>
      <c r="ANX58" s="182"/>
      <c r="ANY58" s="183"/>
      <c r="ANZ58" s="183"/>
      <c r="AOA58" s="183"/>
      <c r="AOB58" s="184">
        <v>46024</v>
      </c>
      <c r="AOC58" s="183"/>
      <c r="AOD58" s="183"/>
      <c r="AOE58" s="183"/>
      <c r="AOF58" s="185"/>
      <c r="AOG58" s="182"/>
      <c r="AOH58" s="183"/>
      <c r="AOI58" s="183"/>
      <c r="AOJ58" s="183"/>
      <c r="AOK58" s="184">
        <v>46023</v>
      </c>
      <c r="AOL58" s="183"/>
      <c r="AOM58" s="183"/>
      <c r="AON58" s="183"/>
      <c r="AOO58" s="185"/>
      <c r="AOP58" s="178"/>
      <c r="AOQ58" s="179"/>
      <c r="AOR58" s="179"/>
      <c r="AOS58" s="179"/>
      <c r="AOT58" s="180">
        <v>46022</v>
      </c>
      <c r="AOU58" s="179"/>
      <c r="AOV58" s="179"/>
      <c r="AOW58" s="179"/>
      <c r="AOX58" s="181"/>
      <c r="AOY58" s="178"/>
      <c r="AOZ58" s="179"/>
      <c r="APA58" s="179"/>
      <c r="APB58" s="179"/>
      <c r="APC58" s="180">
        <v>46021</v>
      </c>
      <c r="APD58" s="179"/>
      <c r="APE58" s="179"/>
      <c r="APF58" s="179"/>
      <c r="APG58" s="181"/>
      <c r="APH58" s="178"/>
      <c r="API58" s="179"/>
      <c r="APJ58" s="179"/>
      <c r="APK58" s="179"/>
      <c r="APL58" s="180">
        <v>46020</v>
      </c>
      <c r="APM58" s="179"/>
      <c r="APN58" s="179"/>
      <c r="APO58" s="179"/>
      <c r="APP58" s="181"/>
      <c r="APQ58" s="178"/>
      <c r="APR58" s="179"/>
      <c r="APS58" s="179"/>
      <c r="APT58" s="179"/>
      <c r="APU58" s="180">
        <v>46019</v>
      </c>
      <c r="APV58" s="179"/>
      <c r="APW58" s="179"/>
      <c r="APX58" s="179"/>
      <c r="APY58" s="181"/>
      <c r="APZ58" s="178"/>
      <c r="AQA58" s="179"/>
      <c r="AQB58" s="179"/>
      <c r="AQC58" s="179"/>
      <c r="AQD58" s="180">
        <v>46018</v>
      </c>
      <c r="AQE58" s="179"/>
      <c r="AQF58" s="179"/>
      <c r="AQG58" s="179"/>
      <c r="AQH58" s="181"/>
      <c r="AQI58" s="178"/>
      <c r="AQJ58" s="179"/>
      <c r="AQK58" s="179"/>
      <c r="AQL58" s="179"/>
      <c r="AQM58" s="180">
        <v>46017</v>
      </c>
      <c r="AQN58" s="179"/>
      <c r="AQO58" s="179"/>
      <c r="AQP58" s="179"/>
      <c r="AQQ58" s="181"/>
      <c r="AQR58" s="178"/>
      <c r="AQS58" s="179"/>
      <c r="AQT58" s="179"/>
      <c r="AQU58" s="179"/>
      <c r="AQV58" s="180">
        <v>46016</v>
      </c>
      <c r="AQW58" s="179"/>
      <c r="AQX58" s="179"/>
      <c r="AQY58" s="179"/>
      <c r="AQZ58" s="181"/>
      <c r="ARA58" s="178"/>
      <c r="ARB58" s="179"/>
      <c r="ARC58" s="179"/>
      <c r="ARD58" s="179"/>
      <c r="ARE58" s="180">
        <v>46015</v>
      </c>
      <c r="ARF58" s="179"/>
      <c r="ARG58" s="179"/>
      <c r="ARH58" s="179"/>
      <c r="ARI58" s="181"/>
      <c r="ARJ58" s="178"/>
      <c r="ARK58" s="179"/>
      <c r="ARL58" s="179"/>
      <c r="ARM58" s="179"/>
      <c r="ARN58" s="180">
        <v>46014</v>
      </c>
      <c r="ARO58" s="179"/>
      <c r="ARP58" s="179"/>
      <c r="ARQ58" s="179"/>
      <c r="ARR58" s="181"/>
      <c r="ARS58" s="178"/>
      <c r="ART58" s="179"/>
      <c r="ARU58" s="179"/>
      <c r="ARV58" s="179"/>
      <c r="ARW58" s="180">
        <v>46013</v>
      </c>
      <c r="ARX58" s="179"/>
      <c r="ARY58" s="179"/>
      <c r="ARZ58" s="179"/>
      <c r="ASA58" s="181"/>
      <c r="ASB58" s="178"/>
      <c r="ASC58" s="179"/>
      <c r="ASD58" s="179"/>
      <c r="ASE58" s="179"/>
      <c r="ASF58" s="180">
        <v>46012</v>
      </c>
      <c r="ASG58" s="179"/>
      <c r="ASH58" s="179"/>
      <c r="ASI58" s="179"/>
      <c r="ASJ58" s="181"/>
      <c r="ASK58" s="178"/>
      <c r="ASL58" s="179"/>
      <c r="ASM58" s="179"/>
      <c r="ASN58" s="179"/>
      <c r="ASO58" s="180">
        <v>46011</v>
      </c>
      <c r="ASP58" s="179"/>
      <c r="ASQ58" s="179"/>
      <c r="ASR58" s="179"/>
      <c r="ASS58" s="181"/>
      <c r="AST58" s="178"/>
      <c r="ASU58" s="179"/>
      <c r="ASV58" s="179"/>
      <c r="ASW58" s="179"/>
      <c r="ASX58" s="180">
        <v>46010</v>
      </c>
      <c r="ASY58" s="179"/>
      <c r="ASZ58" s="179"/>
      <c r="ATA58" s="179"/>
      <c r="ATB58" s="181"/>
      <c r="ATC58" s="178"/>
      <c r="ATD58" s="179"/>
      <c r="ATE58" s="179"/>
      <c r="ATF58" s="179"/>
      <c r="ATG58" s="180">
        <v>46009</v>
      </c>
      <c r="ATH58" s="179"/>
      <c r="ATI58" s="179"/>
      <c r="ATJ58" s="179"/>
      <c r="ATK58" s="181"/>
      <c r="ATL58" s="178"/>
      <c r="ATM58" s="179"/>
      <c r="ATN58" s="179"/>
      <c r="ATO58" s="179"/>
      <c r="ATP58" s="180">
        <v>46008</v>
      </c>
      <c r="ATQ58" s="179"/>
      <c r="ATR58" s="179"/>
      <c r="ATS58" s="179"/>
      <c r="ATT58" s="181"/>
      <c r="ATU58" s="242"/>
      <c r="ATV58" s="243"/>
      <c r="ATW58" s="243"/>
      <c r="ATX58" s="180"/>
      <c r="ATY58" s="243">
        <v>46007</v>
      </c>
      <c r="ATZ58" s="244"/>
      <c r="AUA58" s="193"/>
      <c r="AUB58" s="193"/>
      <c r="AUC58" s="193"/>
      <c r="AUD58" s="191"/>
      <c r="AUE58" s="54"/>
      <c r="AUF58" s="54"/>
      <c r="AUG58" s="189"/>
      <c r="AUH58" s="54">
        <v>46006</v>
      </c>
      <c r="AUI58" s="192"/>
      <c r="AUJ58" s="193"/>
      <c r="AUK58" s="193"/>
      <c r="AUL58" s="193"/>
      <c r="AUM58" s="191"/>
      <c r="AUN58" s="54"/>
      <c r="AUO58" s="54"/>
      <c r="AUP58" s="189"/>
      <c r="AUQ58" s="54">
        <v>46005</v>
      </c>
      <c r="AUR58" s="192"/>
      <c r="AUS58" s="193"/>
      <c r="AUT58" s="193"/>
      <c r="AUU58" s="193"/>
      <c r="AUV58" s="191"/>
      <c r="AUW58" s="54"/>
      <c r="AUX58" s="54"/>
      <c r="AUY58" s="189"/>
      <c r="AUZ58" s="54">
        <v>46004</v>
      </c>
      <c r="AVA58" s="192"/>
      <c r="AVB58" s="193"/>
      <c r="AVC58" s="193"/>
      <c r="AVD58" s="193"/>
      <c r="AVE58" s="191"/>
      <c r="AVF58" s="54"/>
      <c r="AVG58" s="54"/>
      <c r="AVH58" s="189"/>
      <c r="AVI58" s="54">
        <v>46003</v>
      </c>
      <c r="AVJ58" s="192"/>
      <c r="AVK58" s="193"/>
      <c r="AVL58" s="193"/>
      <c r="AVM58" s="193"/>
      <c r="AVN58" s="191"/>
      <c r="AVO58" s="54"/>
      <c r="AVP58" s="54"/>
      <c r="AVQ58" s="189"/>
      <c r="AVR58" s="54">
        <v>46002</v>
      </c>
      <c r="AVS58" s="192"/>
      <c r="AVT58" s="193"/>
      <c r="AVU58" s="193"/>
      <c r="AVV58" s="193"/>
      <c r="AVW58" s="191"/>
      <c r="AVX58" s="54"/>
      <c r="AVY58" s="54"/>
      <c r="AVZ58" s="189"/>
      <c r="AWA58" s="54">
        <v>46001</v>
      </c>
      <c r="AWB58" s="192"/>
      <c r="AWC58" s="193"/>
      <c r="AWD58" s="193"/>
      <c r="AWE58" s="193"/>
      <c r="AWF58" s="191"/>
      <c r="AWG58" s="54"/>
      <c r="AWH58" s="54"/>
      <c r="AWI58" s="189"/>
      <c r="AWJ58" s="54">
        <v>46000</v>
      </c>
      <c r="AWK58" s="192"/>
      <c r="AWL58" s="193"/>
      <c r="AWM58" s="193"/>
      <c r="AWN58" s="193"/>
      <c r="AWO58" s="191"/>
      <c r="AWP58" s="54"/>
      <c r="AWQ58" s="54"/>
      <c r="AWR58" s="189"/>
      <c r="AWS58" s="54">
        <v>45999</v>
      </c>
      <c r="AWT58" s="192"/>
      <c r="AWU58" s="193"/>
      <c r="AWV58" s="193"/>
      <c r="AWW58" s="193"/>
      <c r="AWX58" s="191"/>
      <c r="AWY58" s="54"/>
      <c r="AWZ58" s="54"/>
      <c r="AXA58" s="189"/>
      <c r="AXB58" s="54">
        <v>45998</v>
      </c>
      <c r="AXC58" s="192"/>
      <c r="AXD58" s="193"/>
      <c r="AXE58" s="193"/>
      <c r="AXF58" s="193"/>
      <c r="AXG58" s="191"/>
      <c r="AXH58" s="54"/>
      <c r="AXI58" s="54"/>
      <c r="AXJ58" s="189"/>
      <c r="AXK58" s="54">
        <v>45997</v>
      </c>
      <c r="AXL58" s="192"/>
      <c r="AXM58" s="193"/>
      <c r="AXN58" s="193"/>
      <c r="AXO58" s="193"/>
      <c r="AXP58" s="191"/>
      <c r="AXQ58" s="54"/>
      <c r="AXR58" s="54"/>
      <c r="AXS58" s="189"/>
      <c r="AXT58" s="54">
        <v>45996</v>
      </c>
      <c r="AXU58" s="192"/>
      <c r="AXV58" s="193"/>
      <c r="AXW58" s="193"/>
      <c r="AXX58" s="193"/>
      <c r="AXY58" s="191"/>
      <c r="AXZ58" s="54"/>
      <c r="AYA58" s="54"/>
      <c r="AYB58" s="189"/>
      <c r="AYC58" s="54">
        <v>45995</v>
      </c>
      <c r="AYD58" s="192"/>
      <c r="AYE58" s="193"/>
      <c r="AYF58" s="193"/>
      <c r="AYG58" s="193"/>
      <c r="AYH58" s="191"/>
      <c r="AYI58" s="54"/>
      <c r="AYJ58" s="54"/>
      <c r="AYK58" s="189"/>
      <c r="AYL58" s="54">
        <v>45994</v>
      </c>
      <c r="AYM58" s="192"/>
      <c r="AYN58" s="193"/>
      <c r="AYO58" s="193"/>
      <c r="AYP58" s="193"/>
      <c r="AYQ58" s="191"/>
      <c r="AYR58" s="54"/>
      <c r="AYS58" s="54"/>
      <c r="AYT58" s="189"/>
      <c r="AYU58" s="54">
        <v>45993</v>
      </c>
      <c r="AYV58" s="192"/>
      <c r="AYW58" s="193"/>
      <c r="AYX58" s="193"/>
      <c r="AYY58" s="193"/>
      <c r="AYZ58" s="191"/>
      <c r="AZA58" s="54"/>
      <c r="AZB58" s="54"/>
      <c r="AZC58" s="189"/>
      <c r="AZD58" s="54">
        <v>45992</v>
      </c>
      <c r="AZE58" s="192"/>
      <c r="AZF58" s="193"/>
      <c r="AZG58" s="193"/>
      <c r="AZH58" s="193"/>
      <c r="AZI58" s="194"/>
      <c r="AZJ58" s="18"/>
      <c r="AZK58" s="18"/>
      <c r="AZL58" s="18"/>
      <c r="AZM58" s="18">
        <v>45991</v>
      </c>
      <c r="AZN58" s="195"/>
      <c r="AZO58" s="193"/>
      <c r="AZP58" s="193"/>
      <c r="AZQ58" s="193"/>
      <c r="AZR58" s="194"/>
      <c r="AZS58" s="18"/>
      <c r="AZT58" s="18"/>
      <c r="AZU58" s="18"/>
      <c r="AZV58" s="18">
        <v>45990</v>
      </c>
      <c r="AZW58" s="195"/>
      <c r="AZX58" s="193"/>
      <c r="AZY58" s="193"/>
      <c r="AZZ58" s="193"/>
      <c r="BAA58" s="194"/>
      <c r="BAB58" s="18"/>
      <c r="BAC58" s="18"/>
      <c r="BAD58" s="18"/>
      <c r="BAE58" s="18">
        <v>45989</v>
      </c>
      <c r="BAF58" s="195"/>
      <c r="BAG58" s="193"/>
      <c r="BAH58" s="193"/>
      <c r="BAI58" s="193"/>
      <c r="BAJ58" s="194"/>
      <c r="BAK58" s="18"/>
      <c r="BAL58" s="18"/>
      <c r="BAM58" s="18"/>
      <c r="BAN58" s="18">
        <v>45988</v>
      </c>
      <c r="BAO58" s="195"/>
      <c r="BAP58" s="193"/>
      <c r="BAQ58" s="193"/>
      <c r="BAR58" s="193"/>
      <c r="BAS58" s="194"/>
      <c r="BAT58" s="18"/>
      <c r="BAU58" s="18"/>
      <c r="BAV58" s="18"/>
      <c r="BAW58" s="18">
        <v>45987</v>
      </c>
      <c r="BAX58" s="195"/>
      <c r="BAY58" s="193"/>
      <c r="BAZ58" s="193"/>
      <c r="BBA58" s="193"/>
      <c r="BBB58" s="194"/>
      <c r="BBC58" s="18"/>
      <c r="BBD58" s="18"/>
      <c r="BBE58" s="18"/>
      <c r="BBF58" s="18">
        <v>45986</v>
      </c>
      <c r="BBG58" s="195"/>
      <c r="BBH58" s="193"/>
      <c r="BBI58" s="193"/>
      <c r="BBJ58" s="193"/>
      <c r="BBK58" s="194"/>
      <c r="BBL58" s="18"/>
      <c r="BBM58" s="18"/>
      <c r="BBN58" s="18"/>
      <c r="BBO58" s="18">
        <v>45985</v>
      </c>
      <c r="BBP58" s="195"/>
      <c r="BBQ58" s="193"/>
      <c r="BBR58" s="193"/>
      <c r="BBS58" s="193"/>
      <c r="BBT58" s="194"/>
      <c r="BBU58" s="18"/>
      <c r="BBV58" s="18"/>
      <c r="BBW58" s="18"/>
      <c r="BBX58" s="18">
        <v>45984</v>
      </c>
      <c r="BBY58" s="195"/>
      <c r="BBZ58" s="193"/>
      <c r="BCA58" s="193"/>
      <c r="BCB58" s="193"/>
      <c r="BCC58" s="194"/>
      <c r="BCD58" s="18"/>
      <c r="BCE58" s="18"/>
      <c r="BCF58" s="18"/>
      <c r="BCG58" s="18">
        <v>45983</v>
      </c>
      <c r="BCH58" s="195"/>
      <c r="BCI58" s="193"/>
      <c r="BCJ58" s="193"/>
      <c r="BCK58" s="193"/>
      <c r="BCL58" s="194"/>
      <c r="BCM58" s="18"/>
      <c r="BCN58" s="18"/>
      <c r="BCO58" s="18"/>
      <c r="BCP58" s="18">
        <v>45982</v>
      </c>
      <c r="BCQ58" s="195"/>
      <c r="BCR58" s="193"/>
      <c r="BCS58" s="193"/>
      <c r="BCT58" s="193"/>
      <c r="BCU58" s="194"/>
      <c r="BCV58" s="18"/>
      <c r="BCW58" s="18"/>
      <c r="BCX58" s="18"/>
      <c r="BCY58" s="18">
        <v>45981</v>
      </c>
      <c r="BCZ58" s="195"/>
      <c r="BDA58" s="193"/>
      <c r="BDB58" s="193"/>
      <c r="BDC58" s="193"/>
      <c r="BDD58" s="194"/>
      <c r="BDE58" s="18"/>
      <c r="BDF58" s="18"/>
      <c r="BDG58" s="18"/>
      <c r="BDH58" s="18">
        <v>45980</v>
      </c>
      <c r="BDI58" s="195"/>
      <c r="BDJ58" s="193"/>
      <c r="BDK58" s="193"/>
      <c r="BDL58" s="193"/>
      <c r="BDM58" s="194"/>
      <c r="BDN58" s="18"/>
      <c r="BDO58" s="18"/>
      <c r="BDP58" s="18"/>
      <c r="BDQ58" s="18">
        <v>45979</v>
      </c>
      <c r="BDR58" s="195"/>
      <c r="BDS58" s="193"/>
      <c r="BDT58" s="193"/>
      <c r="BDU58" s="193"/>
      <c r="BDV58" s="194"/>
      <c r="BDW58" s="18"/>
      <c r="BDX58" s="18"/>
      <c r="BDY58" s="18"/>
      <c r="BDZ58" s="18">
        <v>45978</v>
      </c>
      <c r="BEA58" s="195"/>
      <c r="BEB58" s="193"/>
      <c r="BEC58" s="193"/>
      <c r="BED58" s="193"/>
      <c r="BEE58" s="194"/>
      <c r="BEF58" s="18"/>
      <c r="BEG58" s="18"/>
      <c r="BEH58" s="18"/>
      <c r="BEI58" s="18">
        <v>45977</v>
      </c>
      <c r="BEJ58" s="195"/>
      <c r="BEK58" s="193"/>
      <c r="BEL58" s="193"/>
      <c r="BEM58" s="193"/>
      <c r="BEN58" s="194"/>
      <c r="BEO58" s="18"/>
      <c r="BEP58" s="18"/>
      <c r="BEQ58" s="18"/>
      <c r="BER58" s="18">
        <v>45976</v>
      </c>
      <c r="BES58" s="195"/>
      <c r="BET58" s="193"/>
      <c r="BEU58" s="193"/>
      <c r="BEV58" s="193"/>
      <c r="BEW58" s="194"/>
      <c r="BEX58" s="18"/>
      <c r="BEY58" s="18"/>
      <c r="BEZ58" s="18"/>
      <c r="BFA58" s="18">
        <v>45975</v>
      </c>
      <c r="BFB58" s="195"/>
      <c r="BFC58" s="193"/>
      <c r="BFD58" s="193"/>
      <c r="BFE58" s="193"/>
      <c r="BFF58" s="194"/>
      <c r="BFG58" s="18"/>
      <c r="BFH58" s="18"/>
      <c r="BFI58" s="18"/>
      <c r="BFJ58" s="18">
        <v>45974</v>
      </c>
      <c r="BFK58" s="195"/>
      <c r="BFL58" s="193"/>
      <c r="BFM58" s="193"/>
      <c r="BFN58" s="193"/>
      <c r="BFO58" s="194"/>
      <c r="BFP58" s="18"/>
      <c r="BFQ58" s="18"/>
      <c r="BFR58" s="18"/>
      <c r="BFS58" s="18">
        <v>45973</v>
      </c>
      <c r="BFT58" s="195"/>
      <c r="BFU58" s="193"/>
      <c r="BFV58" s="193"/>
      <c r="BFW58" s="193"/>
      <c r="BFX58" s="194"/>
      <c r="BFY58" s="18"/>
      <c r="BFZ58" s="18"/>
      <c r="BGA58" s="18"/>
      <c r="BGB58" s="18">
        <v>45972</v>
      </c>
      <c r="BGC58" s="195"/>
      <c r="BGD58" s="193"/>
      <c r="BGE58" s="193"/>
      <c r="BGF58" s="193"/>
      <c r="BGG58" s="194"/>
      <c r="BGH58" s="18"/>
      <c r="BGI58" s="18"/>
      <c r="BGJ58" s="18"/>
      <c r="BGK58" s="18">
        <v>45971</v>
      </c>
      <c r="BGL58" s="195"/>
      <c r="BGM58" s="193"/>
      <c r="BGN58" s="193"/>
      <c r="BGO58" s="193"/>
      <c r="BGP58" s="194"/>
      <c r="BGQ58" s="18"/>
      <c r="BGR58" s="18"/>
      <c r="BGS58" s="18"/>
      <c r="BGT58" s="18">
        <v>45970</v>
      </c>
      <c r="BGU58" s="195"/>
      <c r="BGV58" s="193"/>
      <c r="BGW58" s="193"/>
      <c r="BGX58" s="193"/>
      <c r="BGY58" s="194"/>
      <c r="BGZ58" s="18"/>
      <c r="BHA58" s="18"/>
      <c r="BHB58" s="18"/>
      <c r="BHC58" s="18">
        <v>45969</v>
      </c>
      <c r="BHD58" s="195"/>
      <c r="BHE58" s="193"/>
      <c r="BHF58" s="193"/>
      <c r="BHG58" s="193"/>
      <c r="BHH58" s="194"/>
      <c r="BHI58" s="18"/>
      <c r="BHJ58" s="18"/>
      <c r="BHK58" s="18"/>
      <c r="BHL58" s="18">
        <v>45968</v>
      </c>
      <c r="BHM58" s="195"/>
      <c r="BHN58" s="193"/>
      <c r="BHO58" s="193"/>
      <c r="BHP58" s="193"/>
      <c r="BHQ58" s="194"/>
      <c r="BHR58" s="18"/>
      <c r="BHS58" s="18"/>
      <c r="BHT58" s="18"/>
      <c r="BHU58" s="18">
        <v>45967</v>
      </c>
      <c r="BHV58" s="195"/>
      <c r="BHW58" s="196"/>
      <c r="BHX58" s="196"/>
      <c r="BHY58" s="196"/>
      <c r="BHZ58" s="194"/>
      <c r="BIA58" s="18"/>
      <c r="BIB58" s="18"/>
      <c r="BIC58" s="18"/>
      <c r="BID58" s="18">
        <v>45966</v>
      </c>
      <c r="BIE58" s="195"/>
      <c r="BIF58" s="193"/>
      <c r="BIG58" s="193"/>
      <c r="BIH58" s="193"/>
      <c r="BII58" s="194"/>
      <c r="BIJ58" s="18"/>
      <c r="BIK58" s="18"/>
      <c r="BIL58" s="18"/>
      <c r="BIM58" s="18">
        <v>45965</v>
      </c>
      <c r="BIN58" s="195"/>
      <c r="BIO58" s="193"/>
      <c r="BIP58" s="193"/>
      <c r="BIQ58" s="193"/>
      <c r="BIR58" s="194"/>
      <c r="BIS58" s="18"/>
      <c r="BIT58" s="18"/>
      <c r="BIU58" s="18"/>
      <c r="BIV58" s="18">
        <v>45964</v>
      </c>
      <c r="BIW58" s="195"/>
      <c r="BIX58" s="193"/>
      <c r="BIY58" s="193"/>
      <c r="BIZ58" s="193"/>
      <c r="BJA58" s="194"/>
      <c r="BJB58" s="18"/>
      <c r="BJC58" s="18"/>
      <c r="BJD58" s="18"/>
      <c r="BJE58" s="18">
        <v>45963</v>
      </c>
      <c r="BJF58" s="195"/>
      <c r="BJG58" s="193"/>
      <c r="BJH58" s="193"/>
      <c r="BJI58" s="193"/>
      <c r="BJJ58" s="194"/>
      <c r="BJK58" s="18"/>
      <c r="BJL58" s="18"/>
      <c r="BJM58" s="18"/>
      <c r="BJN58" s="18">
        <v>45962</v>
      </c>
      <c r="BJO58" s="195"/>
      <c r="BJP58" s="193"/>
      <c r="BJQ58" s="193"/>
      <c r="BJR58" s="193"/>
      <c r="BJS58" s="191"/>
      <c r="BJT58" s="54"/>
      <c r="BJU58" s="54"/>
      <c r="BJV58" s="54"/>
      <c r="BJW58" s="54">
        <v>45961</v>
      </c>
      <c r="BJX58" s="192"/>
      <c r="BJY58" s="193"/>
      <c r="BJZ58" s="193"/>
      <c r="BKA58" s="193"/>
      <c r="BKB58" s="191"/>
      <c r="BKC58" s="54"/>
      <c r="BKD58" s="54"/>
      <c r="BKE58" s="54"/>
      <c r="BKF58" s="54">
        <v>45960</v>
      </c>
      <c r="BKG58" s="192"/>
      <c r="BKH58" s="193"/>
      <c r="BKI58" s="193"/>
      <c r="BKJ58" s="193"/>
      <c r="BKK58" s="191"/>
      <c r="BKL58" s="54"/>
      <c r="BKM58" s="54"/>
      <c r="BKN58" s="54"/>
      <c r="BKO58" s="54">
        <v>45959</v>
      </c>
      <c r="BKP58" s="192"/>
      <c r="BKQ58" s="193"/>
      <c r="BKR58" s="193"/>
      <c r="BKS58" s="193"/>
      <c r="BKT58" s="191"/>
      <c r="BKU58" s="54"/>
      <c r="BKV58" s="54"/>
      <c r="BKW58" s="54"/>
      <c r="BKX58" s="54">
        <v>45958</v>
      </c>
      <c r="BKY58" s="192"/>
      <c r="BKZ58" s="193"/>
      <c r="BLA58" s="193"/>
      <c r="BLB58" s="193"/>
      <c r="BLC58" s="191"/>
      <c r="BLD58" s="54"/>
      <c r="BLE58" s="54"/>
      <c r="BLF58" s="54"/>
      <c r="BLG58" s="54">
        <v>45957</v>
      </c>
      <c r="BLH58" s="192"/>
      <c r="BLI58" s="193"/>
      <c r="BLJ58" s="193"/>
      <c r="BLK58" s="193"/>
      <c r="BLL58" s="191"/>
      <c r="BLM58" s="54"/>
      <c r="BLN58" s="54"/>
      <c r="BLO58" s="54"/>
      <c r="BLP58" s="54">
        <v>45956</v>
      </c>
      <c r="BLQ58" s="192"/>
      <c r="BLR58" s="193"/>
      <c r="BLS58" s="193"/>
      <c r="BLT58" s="193"/>
      <c r="BLU58" s="191"/>
      <c r="BLV58" s="54"/>
      <c r="BLW58" s="54"/>
      <c r="BLX58" s="54"/>
      <c r="BLY58" s="54">
        <v>45955</v>
      </c>
      <c r="BLZ58" s="192"/>
      <c r="BMA58" s="193"/>
      <c r="BMB58" s="193"/>
      <c r="BMC58" s="193"/>
      <c r="BMD58" s="191"/>
      <c r="BME58" s="54"/>
      <c r="BMF58" s="54"/>
      <c r="BMG58" s="54"/>
      <c r="BMH58" s="54">
        <v>45954</v>
      </c>
      <c r="BMI58" s="192"/>
      <c r="BMJ58" s="193"/>
      <c r="BMK58" s="193"/>
      <c r="BML58" s="193"/>
      <c r="BMM58" s="191"/>
      <c r="BMN58" s="54"/>
      <c r="BMO58" s="54"/>
      <c r="BMP58" s="54"/>
      <c r="BMQ58" s="54">
        <v>45953</v>
      </c>
      <c r="BMR58" s="192"/>
      <c r="BMS58" s="193"/>
      <c r="BMT58" s="193"/>
      <c r="BMU58" s="193"/>
      <c r="BMV58" s="191"/>
      <c r="BMW58" s="54"/>
      <c r="BMX58" s="54"/>
      <c r="BMY58" s="54"/>
      <c r="BMZ58" s="54">
        <v>45952</v>
      </c>
      <c r="BNA58" s="192"/>
      <c r="BNB58" s="193"/>
      <c r="BNC58" s="193"/>
      <c r="BND58" s="193"/>
      <c r="BNE58" s="191"/>
      <c r="BNF58" s="54"/>
      <c r="BNG58" s="54"/>
      <c r="BNH58" s="54"/>
      <c r="BNI58" s="54">
        <v>45951</v>
      </c>
      <c r="BNJ58" s="192"/>
      <c r="BNK58" s="193"/>
      <c r="BNL58" s="193"/>
      <c r="BNM58" s="193"/>
      <c r="BNN58" s="191"/>
      <c r="BNO58" s="54"/>
      <c r="BNP58" s="54"/>
      <c r="BNQ58" s="54"/>
      <c r="BNR58" s="54">
        <v>45950</v>
      </c>
      <c r="BNS58" s="192"/>
      <c r="BNT58" s="193"/>
      <c r="BNU58" s="193"/>
      <c r="BNV58" s="193"/>
      <c r="BNW58" s="191"/>
      <c r="BNX58" s="54"/>
      <c r="BNY58" s="54"/>
      <c r="BNZ58" s="54"/>
      <c r="BOA58" s="54">
        <v>45949</v>
      </c>
      <c r="BOB58" s="192"/>
      <c r="BOC58" s="193"/>
      <c r="BOD58" s="193"/>
      <c r="BOE58" s="193"/>
      <c r="BOF58" s="191"/>
      <c r="BOG58" s="54"/>
      <c r="BOH58" s="54"/>
      <c r="BOI58" s="54"/>
      <c r="BOJ58" s="54">
        <v>45948</v>
      </c>
      <c r="BOK58" s="192"/>
      <c r="BOL58" s="193"/>
      <c r="BOM58" s="193"/>
      <c r="BON58" s="193"/>
      <c r="BOO58" s="191"/>
      <c r="BOP58" s="54"/>
      <c r="BOQ58" s="54"/>
      <c r="BOR58" s="54"/>
      <c r="BOS58" s="54">
        <v>45947</v>
      </c>
      <c r="BOT58" s="192"/>
      <c r="BOU58" s="193"/>
      <c r="BOV58" s="193"/>
      <c r="BOW58" s="193"/>
      <c r="BOX58" s="191"/>
      <c r="BOY58" s="54"/>
      <c r="BOZ58" s="54"/>
      <c r="BPA58" s="54"/>
      <c r="BPB58" s="54">
        <v>45946</v>
      </c>
      <c r="BPC58" s="192"/>
      <c r="BPD58" s="193"/>
      <c r="BPE58" s="193"/>
      <c r="BPF58" s="193"/>
      <c r="BPG58" s="191"/>
      <c r="BPH58" s="54"/>
      <c r="BPI58" s="54"/>
      <c r="BPJ58" s="54"/>
      <c r="BPK58" s="54">
        <v>45945</v>
      </c>
      <c r="BPL58" s="192"/>
      <c r="BPM58" s="193"/>
      <c r="BPN58" s="193"/>
      <c r="BPO58" s="193"/>
      <c r="BPP58" s="191"/>
      <c r="BPQ58" s="54"/>
      <c r="BPR58" s="54"/>
      <c r="BPS58" s="54"/>
      <c r="BPT58" s="54">
        <v>45944</v>
      </c>
      <c r="BPU58" s="192"/>
      <c r="BPV58" s="193"/>
      <c r="BPW58" s="193"/>
      <c r="BPX58" s="193"/>
      <c r="BPY58" s="191"/>
      <c r="BPZ58" s="54"/>
      <c r="BQA58" s="54"/>
      <c r="BQB58" s="54"/>
      <c r="BQC58" s="54">
        <v>45943</v>
      </c>
      <c r="BQD58" s="192"/>
      <c r="BQE58" s="193"/>
      <c r="BQF58" s="193"/>
      <c r="BQG58" s="193"/>
      <c r="BQH58" s="191"/>
      <c r="BQI58" s="54"/>
      <c r="BQJ58" s="54"/>
      <c r="BQK58" s="54"/>
      <c r="BQL58" s="54">
        <v>45942</v>
      </c>
      <c r="BQM58" s="192"/>
      <c r="BQN58" s="193"/>
      <c r="BQO58" s="193"/>
      <c r="BQP58" s="193"/>
      <c r="BQQ58" s="191"/>
      <c r="BQR58" s="54"/>
      <c r="BQS58" s="54"/>
      <c r="BQT58" s="54"/>
      <c r="BQU58" s="54">
        <v>45941</v>
      </c>
      <c r="BQV58" s="192"/>
      <c r="BQW58" s="193"/>
      <c r="BQX58" s="193"/>
      <c r="BQY58" s="193"/>
      <c r="BQZ58" s="191"/>
      <c r="BRA58" s="54"/>
      <c r="BRB58" s="54"/>
      <c r="BRC58" s="54"/>
      <c r="BRD58" s="54">
        <v>45940</v>
      </c>
      <c r="BRE58" s="192"/>
      <c r="BRF58" s="193"/>
      <c r="BRG58" s="193"/>
      <c r="BRH58" s="193"/>
      <c r="BRI58" s="191"/>
      <c r="BRJ58" s="54"/>
      <c r="BRK58" s="54"/>
      <c r="BRL58" s="54"/>
      <c r="BRM58" s="54">
        <v>45939</v>
      </c>
      <c r="BRN58" s="192"/>
      <c r="BRO58" s="193"/>
      <c r="BRP58" s="193"/>
      <c r="BRQ58" s="193"/>
      <c r="BRR58" s="191"/>
      <c r="BRS58" s="54"/>
      <c r="BRT58" s="54"/>
      <c r="BRU58" s="54"/>
      <c r="BRV58" s="54">
        <v>45938</v>
      </c>
      <c r="BRW58" s="192"/>
      <c r="BRX58" s="193"/>
      <c r="BRY58" s="193"/>
      <c r="BRZ58" s="193"/>
      <c r="BSA58" s="191"/>
      <c r="BSB58" s="54"/>
      <c r="BSC58" s="54"/>
      <c r="BSD58" s="54"/>
      <c r="BSE58" s="54">
        <v>45937</v>
      </c>
      <c r="BSF58" s="192"/>
      <c r="BSG58" s="193"/>
      <c r="BSH58" s="193"/>
      <c r="BSI58" s="193"/>
      <c r="BSJ58" s="191"/>
      <c r="BSK58" s="54"/>
      <c r="BSL58" s="54"/>
      <c r="BSM58" s="54"/>
      <c r="BSN58" s="54">
        <v>45936</v>
      </c>
      <c r="BSO58" s="192"/>
      <c r="BSP58" s="193"/>
      <c r="BSQ58" s="193"/>
      <c r="BSR58" s="193"/>
      <c r="BSS58" s="191"/>
      <c r="BST58" s="54"/>
      <c r="BSU58" s="54"/>
      <c r="BSV58" s="54"/>
      <c r="BSW58" s="54">
        <v>45935</v>
      </c>
      <c r="BSX58" s="192"/>
      <c r="BSY58" s="193"/>
      <c r="BSZ58" s="193"/>
      <c r="BTA58" s="193"/>
      <c r="BTB58" s="191"/>
      <c r="BTC58" s="54"/>
      <c r="BTD58" s="54"/>
      <c r="BTE58" s="54"/>
      <c r="BTF58" s="54">
        <v>45934</v>
      </c>
      <c r="BTG58" s="192"/>
      <c r="BTH58" s="193"/>
      <c r="BTI58" s="193"/>
      <c r="BTJ58" s="193"/>
      <c r="BTK58" s="191"/>
      <c r="BTL58" s="54"/>
      <c r="BTM58" s="54"/>
      <c r="BTN58" s="54"/>
      <c r="BTO58" s="54">
        <v>45933</v>
      </c>
      <c r="BTP58" s="192"/>
      <c r="BTQ58" s="193"/>
      <c r="BTR58" s="193"/>
      <c r="BTS58" s="193"/>
      <c r="BTT58" s="191"/>
      <c r="BTU58" s="54"/>
      <c r="BTV58" s="54"/>
      <c r="BTW58" s="54"/>
      <c r="BTX58" s="54">
        <v>45932</v>
      </c>
      <c r="BTY58" s="192"/>
      <c r="BTZ58" s="193"/>
      <c r="BUA58" s="193"/>
      <c r="BUB58" s="193"/>
      <c r="BUC58" s="191"/>
      <c r="BUD58" s="54"/>
      <c r="BUE58" s="54"/>
      <c r="BUF58" s="54"/>
      <c r="BUG58" s="54">
        <v>45931</v>
      </c>
      <c r="BUH58" s="192"/>
      <c r="BUI58" s="193"/>
      <c r="BUJ58" s="193"/>
      <c r="BUK58" s="193"/>
      <c r="BUL58" s="193"/>
      <c r="BUM58" s="193"/>
      <c r="BUN58" s="193"/>
      <c r="BUO58" s="193"/>
      <c r="BUP58" s="193"/>
      <c r="BUQ58" s="193"/>
      <c r="BUR58" s="193"/>
      <c r="BUS58" s="193"/>
      <c r="BUT58" s="193"/>
    </row>
    <row r="59" spans="1:1918" ht="25.5">
      <c r="A59" s="26" t="s">
        <v>120</v>
      </c>
      <c r="B59" s="245" t="s">
        <v>251</v>
      </c>
      <c r="C59" s="172" t="s">
        <v>252</v>
      </c>
      <c r="D59" s="246" t="s">
        <v>253</v>
      </c>
      <c r="E59" s="172" t="s">
        <v>254</v>
      </c>
      <c r="F59" s="172" t="s">
        <v>255</v>
      </c>
      <c r="G59" s="247" t="s">
        <v>256</v>
      </c>
      <c r="H59" s="56" t="s">
        <v>125</v>
      </c>
      <c r="I59" s="57" t="s">
        <v>6</v>
      </c>
      <c r="J59" s="58" t="s">
        <v>9</v>
      </c>
      <c r="K59" s="245" t="s">
        <v>251</v>
      </c>
      <c r="L59" s="172" t="s">
        <v>252</v>
      </c>
      <c r="M59" s="246" t="s">
        <v>253</v>
      </c>
      <c r="N59" s="172" t="s">
        <v>254</v>
      </c>
      <c r="O59" s="172" t="s">
        <v>255</v>
      </c>
      <c r="P59" s="247" t="s">
        <v>256</v>
      </c>
      <c r="Q59" s="56" t="s">
        <v>125</v>
      </c>
      <c r="R59" s="57" t="s">
        <v>6</v>
      </c>
      <c r="S59" s="58" t="s">
        <v>9</v>
      </c>
      <c r="T59" s="245" t="s">
        <v>251</v>
      </c>
      <c r="U59" s="172" t="s">
        <v>252</v>
      </c>
      <c r="V59" s="246" t="s">
        <v>253</v>
      </c>
      <c r="W59" s="172" t="s">
        <v>254</v>
      </c>
      <c r="X59" s="172" t="s">
        <v>255</v>
      </c>
      <c r="Y59" s="247" t="s">
        <v>256</v>
      </c>
      <c r="Z59" s="56" t="s">
        <v>125</v>
      </c>
      <c r="AA59" s="57" t="s">
        <v>6</v>
      </c>
      <c r="AB59" s="58" t="s">
        <v>9</v>
      </c>
      <c r="AC59" s="245" t="s">
        <v>251</v>
      </c>
      <c r="AD59" s="172" t="s">
        <v>252</v>
      </c>
      <c r="AE59" s="246" t="s">
        <v>253</v>
      </c>
      <c r="AF59" s="172" t="s">
        <v>254</v>
      </c>
      <c r="AG59" s="172" t="s">
        <v>255</v>
      </c>
      <c r="AH59" s="247" t="s">
        <v>256</v>
      </c>
      <c r="AI59" s="56" t="s">
        <v>125</v>
      </c>
      <c r="AJ59" s="57" t="s">
        <v>6</v>
      </c>
      <c r="AK59" s="58" t="s">
        <v>9</v>
      </c>
      <c r="AL59" s="245" t="s">
        <v>251</v>
      </c>
      <c r="AM59" s="172" t="s">
        <v>252</v>
      </c>
      <c r="AN59" s="246" t="s">
        <v>253</v>
      </c>
      <c r="AO59" s="172" t="s">
        <v>254</v>
      </c>
      <c r="AP59" s="172" t="s">
        <v>255</v>
      </c>
      <c r="AQ59" s="247" t="s">
        <v>256</v>
      </c>
      <c r="AR59" s="56" t="s">
        <v>125</v>
      </c>
      <c r="AS59" s="57" t="s">
        <v>6</v>
      </c>
      <c r="AT59" s="58" t="s">
        <v>9</v>
      </c>
      <c r="AU59" s="245" t="s">
        <v>251</v>
      </c>
      <c r="AV59" s="172" t="s">
        <v>252</v>
      </c>
      <c r="AW59" s="246" t="s">
        <v>253</v>
      </c>
      <c r="AX59" s="172" t="s">
        <v>254</v>
      </c>
      <c r="AY59" s="172" t="s">
        <v>255</v>
      </c>
      <c r="AZ59" s="247" t="s">
        <v>256</v>
      </c>
      <c r="BA59" s="56" t="s">
        <v>125</v>
      </c>
      <c r="BB59" s="57" t="s">
        <v>6</v>
      </c>
      <c r="BC59" s="58" t="s">
        <v>9</v>
      </c>
      <c r="BD59" s="245" t="s">
        <v>251</v>
      </c>
      <c r="BE59" s="172" t="s">
        <v>252</v>
      </c>
      <c r="BF59" s="246" t="s">
        <v>253</v>
      </c>
      <c r="BG59" s="172" t="s">
        <v>254</v>
      </c>
      <c r="BH59" s="172" t="s">
        <v>255</v>
      </c>
      <c r="BI59" s="247" t="s">
        <v>256</v>
      </c>
      <c r="BJ59" s="56" t="s">
        <v>125</v>
      </c>
      <c r="BK59" s="57" t="s">
        <v>6</v>
      </c>
      <c r="BL59" s="58" t="s">
        <v>9</v>
      </c>
      <c r="BM59" s="245" t="s">
        <v>251</v>
      </c>
      <c r="BN59" s="172" t="s">
        <v>252</v>
      </c>
      <c r="BO59" s="246" t="s">
        <v>253</v>
      </c>
      <c r="BP59" s="172" t="s">
        <v>254</v>
      </c>
      <c r="BQ59" s="172" t="s">
        <v>255</v>
      </c>
      <c r="BR59" s="247" t="s">
        <v>256</v>
      </c>
      <c r="BS59" s="56" t="s">
        <v>125</v>
      </c>
      <c r="BT59" s="57" t="s">
        <v>6</v>
      </c>
      <c r="BU59" s="58" t="s">
        <v>9</v>
      </c>
      <c r="BV59" s="245" t="s">
        <v>251</v>
      </c>
      <c r="BW59" s="172" t="s">
        <v>252</v>
      </c>
      <c r="BX59" s="246" t="s">
        <v>253</v>
      </c>
      <c r="BY59" s="172" t="s">
        <v>254</v>
      </c>
      <c r="BZ59" s="172" t="s">
        <v>255</v>
      </c>
      <c r="CA59" s="247" t="s">
        <v>256</v>
      </c>
      <c r="CB59" s="56" t="s">
        <v>125</v>
      </c>
      <c r="CC59" s="57" t="s">
        <v>6</v>
      </c>
      <c r="CD59" s="58" t="s">
        <v>9</v>
      </c>
      <c r="CE59" s="245" t="s">
        <v>251</v>
      </c>
      <c r="CF59" s="172" t="s">
        <v>252</v>
      </c>
      <c r="CG59" s="246" t="s">
        <v>253</v>
      </c>
      <c r="CH59" s="172" t="s">
        <v>254</v>
      </c>
      <c r="CI59" s="172" t="s">
        <v>255</v>
      </c>
      <c r="CJ59" s="247" t="s">
        <v>256</v>
      </c>
      <c r="CK59" s="56" t="s">
        <v>125</v>
      </c>
      <c r="CL59" s="57" t="s">
        <v>6</v>
      </c>
      <c r="CM59" s="58" t="s">
        <v>9</v>
      </c>
      <c r="CN59" s="245" t="s">
        <v>251</v>
      </c>
      <c r="CO59" s="172" t="s">
        <v>252</v>
      </c>
      <c r="CP59" s="246" t="s">
        <v>253</v>
      </c>
      <c r="CQ59" s="172" t="s">
        <v>254</v>
      </c>
      <c r="CR59" s="172" t="s">
        <v>255</v>
      </c>
      <c r="CS59" s="247" t="s">
        <v>256</v>
      </c>
      <c r="CT59" s="56" t="s">
        <v>125</v>
      </c>
      <c r="CU59" s="57" t="s">
        <v>6</v>
      </c>
      <c r="CV59" s="58" t="s">
        <v>9</v>
      </c>
      <c r="CW59" s="245" t="s">
        <v>251</v>
      </c>
      <c r="CX59" s="172" t="s">
        <v>252</v>
      </c>
      <c r="CY59" s="246" t="s">
        <v>253</v>
      </c>
      <c r="CZ59" s="172" t="s">
        <v>254</v>
      </c>
      <c r="DA59" s="172" t="s">
        <v>255</v>
      </c>
      <c r="DB59" s="247" t="s">
        <v>256</v>
      </c>
      <c r="DC59" s="56" t="s">
        <v>125</v>
      </c>
      <c r="DD59" s="57" t="s">
        <v>6</v>
      </c>
      <c r="DE59" s="58" t="s">
        <v>9</v>
      </c>
      <c r="DF59" s="245" t="s">
        <v>251</v>
      </c>
      <c r="DG59" s="172" t="s">
        <v>252</v>
      </c>
      <c r="DH59" s="246" t="s">
        <v>253</v>
      </c>
      <c r="DI59" s="172" t="s">
        <v>254</v>
      </c>
      <c r="DJ59" s="172" t="s">
        <v>255</v>
      </c>
      <c r="DK59" s="247" t="s">
        <v>256</v>
      </c>
      <c r="DL59" s="56" t="s">
        <v>125</v>
      </c>
      <c r="DM59" s="57" t="s">
        <v>6</v>
      </c>
      <c r="DN59" s="58" t="s">
        <v>9</v>
      </c>
      <c r="DO59" s="245" t="s">
        <v>251</v>
      </c>
      <c r="DP59" s="172" t="s">
        <v>252</v>
      </c>
      <c r="DQ59" s="246" t="s">
        <v>253</v>
      </c>
      <c r="DR59" s="172" t="s">
        <v>254</v>
      </c>
      <c r="DS59" s="172" t="s">
        <v>255</v>
      </c>
      <c r="DT59" s="247" t="s">
        <v>256</v>
      </c>
      <c r="DU59" s="56" t="s">
        <v>125</v>
      </c>
      <c r="DV59" s="57" t="s">
        <v>6</v>
      </c>
      <c r="DW59" s="58" t="s">
        <v>9</v>
      </c>
      <c r="DX59" s="245" t="s">
        <v>251</v>
      </c>
      <c r="DY59" s="172" t="s">
        <v>252</v>
      </c>
      <c r="DZ59" s="246" t="s">
        <v>253</v>
      </c>
      <c r="EA59" s="172" t="s">
        <v>254</v>
      </c>
      <c r="EB59" s="172" t="s">
        <v>255</v>
      </c>
      <c r="EC59" s="247" t="s">
        <v>256</v>
      </c>
      <c r="ED59" s="56" t="s">
        <v>125</v>
      </c>
      <c r="EE59" s="57" t="s">
        <v>6</v>
      </c>
      <c r="EF59" s="58" t="s">
        <v>9</v>
      </c>
      <c r="EG59" s="245" t="s">
        <v>251</v>
      </c>
      <c r="EH59" s="172" t="s">
        <v>252</v>
      </c>
      <c r="EI59" s="246" t="s">
        <v>253</v>
      </c>
      <c r="EJ59" s="172" t="s">
        <v>254</v>
      </c>
      <c r="EK59" s="172" t="s">
        <v>255</v>
      </c>
      <c r="EL59" s="247" t="s">
        <v>256</v>
      </c>
      <c r="EM59" s="56" t="s">
        <v>125</v>
      </c>
      <c r="EN59" s="57" t="s">
        <v>6</v>
      </c>
      <c r="EO59" s="58" t="s">
        <v>9</v>
      </c>
      <c r="EP59" s="245" t="s">
        <v>251</v>
      </c>
      <c r="EQ59" s="172" t="s">
        <v>252</v>
      </c>
      <c r="ER59" s="246" t="s">
        <v>253</v>
      </c>
      <c r="ES59" s="172" t="s">
        <v>254</v>
      </c>
      <c r="ET59" s="172" t="s">
        <v>255</v>
      </c>
      <c r="EU59" s="247" t="s">
        <v>256</v>
      </c>
      <c r="EV59" s="56" t="s">
        <v>125</v>
      </c>
      <c r="EW59" s="57" t="s">
        <v>6</v>
      </c>
      <c r="EX59" s="58" t="s">
        <v>9</v>
      </c>
      <c r="EY59" s="245" t="s">
        <v>251</v>
      </c>
      <c r="EZ59" s="172" t="s">
        <v>252</v>
      </c>
      <c r="FA59" s="246" t="s">
        <v>253</v>
      </c>
      <c r="FB59" s="172" t="s">
        <v>254</v>
      </c>
      <c r="FC59" s="172" t="s">
        <v>255</v>
      </c>
      <c r="FD59" s="247" t="s">
        <v>256</v>
      </c>
      <c r="FE59" s="56" t="s">
        <v>125</v>
      </c>
      <c r="FF59" s="57" t="s">
        <v>6</v>
      </c>
      <c r="FG59" s="58" t="s">
        <v>9</v>
      </c>
      <c r="FH59" s="245" t="s">
        <v>251</v>
      </c>
      <c r="FI59" s="172" t="s">
        <v>252</v>
      </c>
      <c r="FJ59" s="246" t="s">
        <v>253</v>
      </c>
      <c r="FK59" s="172" t="s">
        <v>254</v>
      </c>
      <c r="FL59" s="172" t="s">
        <v>255</v>
      </c>
      <c r="FM59" s="247" t="s">
        <v>256</v>
      </c>
      <c r="FN59" s="56" t="s">
        <v>125</v>
      </c>
      <c r="FO59" s="57" t="s">
        <v>6</v>
      </c>
      <c r="FP59" s="58" t="s">
        <v>9</v>
      </c>
      <c r="FQ59" s="245" t="s">
        <v>251</v>
      </c>
      <c r="FR59" s="172" t="s">
        <v>252</v>
      </c>
      <c r="FS59" s="246" t="s">
        <v>253</v>
      </c>
      <c r="FT59" s="172" t="s">
        <v>254</v>
      </c>
      <c r="FU59" s="172" t="s">
        <v>255</v>
      </c>
      <c r="FV59" s="247" t="s">
        <v>256</v>
      </c>
      <c r="FW59" s="56" t="s">
        <v>125</v>
      </c>
      <c r="FX59" s="57" t="s">
        <v>6</v>
      </c>
      <c r="FY59" s="58" t="s">
        <v>9</v>
      </c>
      <c r="FZ59" s="245" t="s">
        <v>251</v>
      </c>
      <c r="GA59" s="172" t="s">
        <v>252</v>
      </c>
      <c r="GB59" s="246" t="s">
        <v>253</v>
      </c>
      <c r="GC59" s="172" t="s">
        <v>254</v>
      </c>
      <c r="GD59" s="172" t="s">
        <v>255</v>
      </c>
      <c r="GE59" s="247" t="s">
        <v>256</v>
      </c>
      <c r="GF59" s="56" t="s">
        <v>125</v>
      </c>
      <c r="GG59" s="57" t="s">
        <v>6</v>
      </c>
      <c r="GH59" s="58" t="s">
        <v>9</v>
      </c>
      <c r="GI59" s="245" t="s">
        <v>251</v>
      </c>
      <c r="GJ59" s="172" t="s">
        <v>252</v>
      </c>
      <c r="GK59" s="246" t="s">
        <v>253</v>
      </c>
      <c r="GL59" s="172" t="s">
        <v>254</v>
      </c>
      <c r="GM59" s="172" t="s">
        <v>255</v>
      </c>
      <c r="GN59" s="247" t="s">
        <v>256</v>
      </c>
      <c r="GO59" s="56" t="s">
        <v>125</v>
      </c>
      <c r="GP59" s="57" t="s">
        <v>6</v>
      </c>
      <c r="GQ59" s="58" t="s">
        <v>9</v>
      </c>
      <c r="GR59" s="245" t="s">
        <v>251</v>
      </c>
      <c r="GS59" s="172" t="s">
        <v>252</v>
      </c>
      <c r="GT59" s="246" t="s">
        <v>253</v>
      </c>
      <c r="GU59" s="172" t="s">
        <v>254</v>
      </c>
      <c r="GV59" s="172" t="s">
        <v>255</v>
      </c>
      <c r="GW59" s="247" t="s">
        <v>256</v>
      </c>
      <c r="GX59" s="56" t="s">
        <v>125</v>
      </c>
      <c r="GY59" s="57" t="s">
        <v>6</v>
      </c>
      <c r="GZ59" s="58" t="s">
        <v>9</v>
      </c>
      <c r="HA59" s="245" t="s">
        <v>251</v>
      </c>
      <c r="HB59" s="172" t="s">
        <v>252</v>
      </c>
      <c r="HC59" s="246" t="s">
        <v>253</v>
      </c>
      <c r="HD59" s="172" t="s">
        <v>254</v>
      </c>
      <c r="HE59" s="172" t="s">
        <v>255</v>
      </c>
      <c r="HF59" s="247" t="s">
        <v>256</v>
      </c>
      <c r="HG59" s="56" t="s">
        <v>125</v>
      </c>
      <c r="HH59" s="57" t="s">
        <v>6</v>
      </c>
      <c r="HI59" s="58" t="s">
        <v>9</v>
      </c>
      <c r="HJ59" s="245" t="s">
        <v>251</v>
      </c>
      <c r="HK59" s="172" t="s">
        <v>252</v>
      </c>
      <c r="HL59" s="246" t="s">
        <v>253</v>
      </c>
      <c r="HM59" s="172" t="s">
        <v>254</v>
      </c>
      <c r="HN59" s="172" t="s">
        <v>255</v>
      </c>
      <c r="HO59" s="247" t="s">
        <v>256</v>
      </c>
      <c r="HP59" s="56" t="s">
        <v>125</v>
      </c>
      <c r="HQ59" s="57" t="s">
        <v>6</v>
      </c>
      <c r="HR59" s="58" t="s">
        <v>9</v>
      </c>
      <c r="HS59" s="245" t="s">
        <v>251</v>
      </c>
      <c r="HT59" s="172" t="s">
        <v>252</v>
      </c>
      <c r="HU59" s="246" t="s">
        <v>253</v>
      </c>
      <c r="HV59" s="172" t="s">
        <v>254</v>
      </c>
      <c r="HW59" s="172" t="s">
        <v>255</v>
      </c>
      <c r="HX59" s="247" t="s">
        <v>256</v>
      </c>
      <c r="HY59" s="56" t="s">
        <v>125</v>
      </c>
      <c r="HZ59" s="57" t="s">
        <v>6</v>
      </c>
      <c r="IA59" s="58" t="s">
        <v>9</v>
      </c>
      <c r="IB59" s="245" t="s">
        <v>251</v>
      </c>
      <c r="IC59" s="172" t="s">
        <v>252</v>
      </c>
      <c r="ID59" s="246" t="s">
        <v>253</v>
      </c>
      <c r="IE59" s="172" t="s">
        <v>254</v>
      </c>
      <c r="IF59" s="172" t="s">
        <v>255</v>
      </c>
      <c r="IG59" s="247" t="s">
        <v>256</v>
      </c>
      <c r="IH59" s="56" t="s">
        <v>125</v>
      </c>
      <c r="II59" s="57" t="s">
        <v>6</v>
      </c>
      <c r="IJ59" s="58" t="s">
        <v>9</v>
      </c>
      <c r="IK59" s="245" t="s">
        <v>251</v>
      </c>
      <c r="IL59" s="172" t="s">
        <v>252</v>
      </c>
      <c r="IM59" s="246" t="s">
        <v>253</v>
      </c>
      <c r="IN59" s="172" t="s">
        <v>254</v>
      </c>
      <c r="IO59" s="172" t="s">
        <v>255</v>
      </c>
      <c r="IP59" s="247" t="s">
        <v>256</v>
      </c>
      <c r="IQ59" s="56" t="s">
        <v>125</v>
      </c>
      <c r="IR59" s="57" t="s">
        <v>6</v>
      </c>
      <c r="IS59" s="58" t="s">
        <v>9</v>
      </c>
      <c r="IT59" s="245" t="s">
        <v>251</v>
      </c>
      <c r="IU59" s="172" t="s">
        <v>252</v>
      </c>
      <c r="IV59" s="246" t="s">
        <v>253</v>
      </c>
      <c r="IW59" s="172" t="s">
        <v>254</v>
      </c>
      <c r="IX59" s="172" t="s">
        <v>255</v>
      </c>
      <c r="IY59" s="247" t="s">
        <v>256</v>
      </c>
      <c r="IZ59" s="56" t="s">
        <v>125</v>
      </c>
      <c r="JA59" s="57" t="s">
        <v>6</v>
      </c>
      <c r="JB59" s="58" t="s">
        <v>9</v>
      </c>
      <c r="JC59" s="245" t="s">
        <v>251</v>
      </c>
      <c r="JD59" s="172" t="s">
        <v>252</v>
      </c>
      <c r="JE59" s="246" t="s">
        <v>253</v>
      </c>
      <c r="JF59" s="172" t="s">
        <v>254</v>
      </c>
      <c r="JG59" s="172" t="s">
        <v>255</v>
      </c>
      <c r="JH59" s="247" t="s">
        <v>256</v>
      </c>
      <c r="JI59" s="56" t="s">
        <v>125</v>
      </c>
      <c r="JJ59" s="57" t="s">
        <v>6</v>
      </c>
      <c r="JK59" s="58" t="s">
        <v>9</v>
      </c>
      <c r="JL59" s="186" t="s">
        <v>251</v>
      </c>
      <c r="JM59" s="187" t="s">
        <v>252</v>
      </c>
      <c r="JN59" s="188" t="s">
        <v>253</v>
      </c>
      <c r="JO59" s="187" t="s">
        <v>254</v>
      </c>
      <c r="JP59" s="187" t="s">
        <v>255</v>
      </c>
      <c r="JQ59" s="55" t="s">
        <v>256</v>
      </c>
      <c r="JR59" s="56" t="s">
        <v>125</v>
      </c>
      <c r="JS59" s="57" t="s">
        <v>6</v>
      </c>
      <c r="JT59" s="58" t="s">
        <v>9</v>
      </c>
      <c r="JU59" s="186" t="s">
        <v>251</v>
      </c>
      <c r="JV59" s="187" t="s">
        <v>252</v>
      </c>
      <c r="JW59" s="188" t="s">
        <v>253</v>
      </c>
      <c r="JX59" s="187" t="s">
        <v>254</v>
      </c>
      <c r="JY59" s="187" t="s">
        <v>255</v>
      </c>
      <c r="JZ59" s="55" t="s">
        <v>256</v>
      </c>
      <c r="KA59" s="56" t="s">
        <v>125</v>
      </c>
      <c r="KB59" s="57" t="s">
        <v>6</v>
      </c>
      <c r="KC59" s="58" t="s">
        <v>9</v>
      </c>
      <c r="KD59" s="186" t="s">
        <v>251</v>
      </c>
      <c r="KE59" s="187" t="s">
        <v>252</v>
      </c>
      <c r="KF59" s="188" t="s">
        <v>253</v>
      </c>
      <c r="KG59" s="187" t="s">
        <v>254</v>
      </c>
      <c r="KH59" s="187" t="s">
        <v>255</v>
      </c>
      <c r="KI59" s="55" t="s">
        <v>256</v>
      </c>
      <c r="KJ59" s="56" t="s">
        <v>125</v>
      </c>
      <c r="KK59" s="57" t="s">
        <v>6</v>
      </c>
      <c r="KL59" s="58" t="s">
        <v>9</v>
      </c>
      <c r="KM59" s="186" t="s">
        <v>251</v>
      </c>
      <c r="KN59" s="187" t="s">
        <v>252</v>
      </c>
      <c r="KO59" s="188" t="s">
        <v>253</v>
      </c>
      <c r="KP59" s="187" t="s">
        <v>254</v>
      </c>
      <c r="KQ59" s="187" t="s">
        <v>255</v>
      </c>
      <c r="KR59" s="55" t="s">
        <v>256</v>
      </c>
      <c r="KS59" s="56" t="s">
        <v>125</v>
      </c>
      <c r="KT59" s="57" t="s">
        <v>6</v>
      </c>
      <c r="KU59" s="58" t="s">
        <v>9</v>
      </c>
      <c r="KV59" s="186" t="s">
        <v>251</v>
      </c>
      <c r="KW59" s="187" t="s">
        <v>252</v>
      </c>
      <c r="KX59" s="188" t="s">
        <v>253</v>
      </c>
      <c r="KY59" s="187" t="s">
        <v>254</v>
      </c>
      <c r="KZ59" s="187" t="s">
        <v>255</v>
      </c>
      <c r="LA59" s="55" t="s">
        <v>256</v>
      </c>
      <c r="LB59" s="56" t="s">
        <v>125</v>
      </c>
      <c r="LC59" s="57" t="s">
        <v>6</v>
      </c>
      <c r="LD59" s="58" t="s">
        <v>9</v>
      </c>
      <c r="LE59" s="186" t="s">
        <v>251</v>
      </c>
      <c r="LF59" s="187" t="s">
        <v>252</v>
      </c>
      <c r="LG59" s="188" t="s">
        <v>253</v>
      </c>
      <c r="LH59" s="187" t="s">
        <v>254</v>
      </c>
      <c r="LI59" s="187" t="s">
        <v>255</v>
      </c>
      <c r="LJ59" s="55" t="s">
        <v>256</v>
      </c>
      <c r="LK59" s="56" t="s">
        <v>125</v>
      </c>
      <c r="LL59" s="57" t="s">
        <v>6</v>
      </c>
      <c r="LM59" s="58" t="s">
        <v>9</v>
      </c>
      <c r="LN59" s="186" t="s">
        <v>251</v>
      </c>
      <c r="LO59" s="187" t="s">
        <v>252</v>
      </c>
      <c r="LP59" s="188" t="s">
        <v>253</v>
      </c>
      <c r="LQ59" s="187" t="s">
        <v>254</v>
      </c>
      <c r="LR59" s="187" t="s">
        <v>255</v>
      </c>
      <c r="LS59" s="55" t="s">
        <v>256</v>
      </c>
      <c r="LT59" s="56" t="s">
        <v>125</v>
      </c>
      <c r="LU59" s="57" t="s">
        <v>6</v>
      </c>
      <c r="LV59" s="58" t="s">
        <v>9</v>
      </c>
      <c r="LW59" s="186" t="s">
        <v>251</v>
      </c>
      <c r="LX59" s="187" t="s">
        <v>252</v>
      </c>
      <c r="LY59" s="188" t="s">
        <v>253</v>
      </c>
      <c r="LZ59" s="187" t="s">
        <v>254</v>
      </c>
      <c r="MA59" s="187" t="s">
        <v>255</v>
      </c>
      <c r="MB59" s="55" t="s">
        <v>256</v>
      </c>
      <c r="MC59" s="56" t="s">
        <v>125</v>
      </c>
      <c r="MD59" s="57" t="s">
        <v>6</v>
      </c>
      <c r="ME59" s="58" t="s">
        <v>9</v>
      </c>
      <c r="MF59" s="186" t="s">
        <v>251</v>
      </c>
      <c r="MG59" s="187" t="s">
        <v>252</v>
      </c>
      <c r="MH59" s="188" t="s">
        <v>253</v>
      </c>
      <c r="MI59" s="187" t="s">
        <v>254</v>
      </c>
      <c r="MJ59" s="187" t="s">
        <v>255</v>
      </c>
      <c r="MK59" s="55" t="s">
        <v>256</v>
      </c>
      <c r="ML59" s="56" t="s">
        <v>125</v>
      </c>
      <c r="MM59" s="57" t="s">
        <v>6</v>
      </c>
      <c r="MN59" s="58" t="s">
        <v>9</v>
      </c>
      <c r="MO59" s="186" t="s">
        <v>251</v>
      </c>
      <c r="MP59" s="187" t="s">
        <v>252</v>
      </c>
      <c r="MQ59" s="188" t="s">
        <v>253</v>
      </c>
      <c r="MR59" s="187" t="s">
        <v>254</v>
      </c>
      <c r="MS59" s="187" t="s">
        <v>255</v>
      </c>
      <c r="MT59" s="55" t="s">
        <v>256</v>
      </c>
      <c r="MU59" s="56" t="s">
        <v>125</v>
      </c>
      <c r="MV59" s="57" t="s">
        <v>6</v>
      </c>
      <c r="MW59" s="58" t="s">
        <v>9</v>
      </c>
      <c r="MX59" s="186" t="s">
        <v>251</v>
      </c>
      <c r="MY59" s="187" t="s">
        <v>252</v>
      </c>
      <c r="MZ59" s="188" t="s">
        <v>253</v>
      </c>
      <c r="NA59" s="187" t="s">
        <v>254</v>
      </c>
      <c r="NB59" s="187" t="s">
        <v>255</v>
      </c>
      <c r="NC59" s="55" t="s">
        <v>256</v>
      </c>
      <c r="ND59" s="56" t="s">
        <v>125</v>
      </c>
      <c r="NE59" s="57" t="s">
        <v>6</v>
      </c>
      <c r="NF59" s="58" t="s">
        <v>9</v>
      </c>
      <c r="NG59" s="186" t="s">
        <v>251</v>
      </c>
      <c r="NH59" s="187" t="s">
        <v>252</v>
      </c>
      <c r="NI59" s="188" t="s">
        <v>253</v>
      </c>
      <c r="NJ59" s="187" t="s">
        <v>254</v>
      </c>
      <c r="NK59" s="187" t="s">
        <v>255</v>
      </c>
      <c r="NL59" s="55" t="s">
        <v>256</v>
      </c>
      <c r="NM59" s="56" t="s">
        <v>125</v>
      </c>
      <c r="NN59" s="57" t="s">
        <v>6</v>
      </c>
      <c r="NO59" s="58" t="s">
        <v>9</v>
      </c>
      <c r="NP59" s="186" t="s">
        <v>251</v>
      </c>
      <c r="NQ59" s="187" t="s">
        <v>252</v>
      </c>
      <c r="NR59" s="188" t="s">
        <v>253</v>
      </c>
      <c r="NS59" s="187" t="s">
        <v>254</v>
      </c>
      <c r="NT59" s="187" t="s">
        <v>255</v>
      </c>
      <c r="NU59" s="55" t="s">
        <v>256</v>
      </c>
      <c r="NV59" s="56" t="s">
        <v>125</v>
      </c>
      <c r="NW59" s="57" t="s">
        <v>6</v>
      </c>
      <c r="NX59" s="58" t="s">
        <v>9</v>
      </c>
      <c r="NY59" s="186" t="s">
        <v>251</v>
      </c>
      <c r="NZ59" s="187" t="s">
        <v>252</v>
      </c>
      <c r="OA59" s="188" t="s">
        <v>253</v>
      </c>
      <c r="OB59" s="187" t="s">
        <v>254</v>
      </c>
      <c r="OC59" s="187" t="s">
        <v>255</v>
      </c>
      <c r="OD59" s="55" t="s">
        <v>256</v>
      </c>
      <c r="OE59" s="56" t="s">
        <v>125</v>
      </c>
      <c r="OF59" s="57" t="s">
        <v>6</v>
      </c>
      <c r="OG59" s="58" t="s">
        <v>9</v>
      </c>
      <c r="OH59" s="186" t="s">
        <v>251</v>
      </c>
      <c r="OI59" s="187" t="s">
        <v>252</v>
      </c>
      <c r="OJ59" s="188" t="s">
        <v>253</v>
      </c>
      <c r="OK59" s="187" t="s">
        <v>254</v>
      </c>
      <c r="OL59" s="187" t="s">
        <v>255</v>
      </c>
      <c r="OM59" s="55" t="s">
        <v>256</v>
      </c>
      <c r="ON59" s="56" t="s">
        <v>125</v>
      </c>
      <c r="OO59" s="57" t="s">
        <v>6</v>
      </c>
      <c r="OP59" s="58" t="s">
        <v>9</v>
      </c>
      <c r="OQ59" s="186" t="s">
        <v>251</v>
      </c>
      <c r="OR59" s="187" t="s">
        <v>252</v>
      </c>
      <c r="OS59" s="188" t="s">
        <v>253</v>
      </c>
      <c r="OT59" s="187" t="s">
        <v>254</v>
      </c>
      <c r="OU59" s="187" t="s">
        <v>255</v>
      </c>
      <c r="OV59" s="55" t="s">
        <v>256</v>
      </c>
      <c r="OW59" s="56" t="s">
        <v>125</v>
      </c>
      <c r="OX59" s="57" t="s">
        <v>6</v>
      </c>
      <c r="OY59" s="58" t="s">
        <v>9</v>
      </c>
      <c r="OZ59" s="186" t="s">
        <v>251</v>
      </c>
      <c r="PA59" s="187" t="s">
        <v>252</v>
      </c>
      <c r="PB59" s="188" t="s">
        <v>253</v>
      </c>
      <c r="PC59" s="187" t="s">
        <v>254</v>
      </c>
      <c r="PD59" s="187" t="s">
        <v>255</v>
      </c>
      <c r="PE59" s="55" t="s">
        <v>256</v>
      </c>
      <c r="PF59" s="56" t="s">
        <v>125</v>
      </c>
      <c r="PG59" s="57" t="s">
        <v>6</v>
      </c>
      <c r="PH59" s="58" t="s">
        <v>9</v>
      </c>
      <c r="PI59" s="186" t="s">
        <v>251</v>
      </c>
      <c r="PJ59" s="187" t="s">
        <v>252</v>
      </c>
      <c r="PK59" s="188" t="s">
        <v>253</v>
      </c>
      <c r="PL59" s="187" t="s">
        <v>254</v>
      </c>
      <c r="PM59" s="187" t="s">
        <v>255</v>
      </c>
      <c r="PN59" s="55" t="s">
        <v>256</v>
      </c>
      <c r="PO59" s="56" t="s">
        <v>125</v>
      </c>
      <c r="PP59" s="57" t="s">
        <v>6</v>
      </c>
      <c r="PQ59" s="58" t="s">
        <v>9</v>
      </c>
      <c r="PR59" s="186" t="s">
        <v>251</v>
      </c>
      <c r="PS59" s="187" t="s">
        <v>252</v>
      </c>
      <c r="PT59" s="188" t="s">
        <v>253</v>
      </c>
      <c r="PU59" s="187" t="s">
        <v>254</v>
      </c>
      <c r="PV59" s="187" t="s">
        <v>255</v>
      </c>
      <c r="PW59" s="55" t="s">
        <v>256</v>
      </c>
      <c r="PX59" s="56" t="s">
        <v>125</v>
      </c>
      <c r="PY59" s="57" t="s">
        <v>6</v>
      </c>
      <c r="PZ59" s="58" t="s">
        <v>9</v>
      </c>
      <c r="QA59" s="186" t="s">
        <v>251</v>
      </c>
      <c r="QB59" s="187" t="s">
        <v>252</v>
      </c>
      <c r="QC59" s="188" t="s">
        <v>253</v>
      </c>
      <c r="QD59" s="187" t="s">
        <v>254</v>
      </c>
      <c r="QE59" s="187" t="s">
        <v>255</v>
      </c>
      <c r="QF59" s="55" t="s">
        <v>256</v>
      </c>
      <c r="QG59" s="56" t="s">
        <v>125</v>
      </c>
      <c r="QH59" s="57" t="s">
        <v>6</v>
      </c>
      <c r="QI59" s="58" t="s">
        <v>9</v>
      </c>
      <c r="QJ59" s="186" t="s">
        <v>251</v>
      </c>
      <c r="QK59" s="187" t="s">
        <v>252</v>
      </c>
      <c r="QL59" s="188" t="s">
        <v>253</v>
      </c>
      <c r="QM59" s="187" t="s">
        <v>254</v>
      </c>
      <c r="QN59" s="187" t="s">
        <v>255</v>
      </c>
      <c r="QO59" s="55" t="s">
        <v>256</v>
      </c>
      <c r="QP59" s="56" t="s">
        <v>125</v>
      </c>
      <c r="QQ59" s="57" t="s">
        <v>6</v>
      </c>
      <c r="QR59" s="58" t="s">
        <v>9</v>
      </c>
      <c r="QS59" s="186" t="s">
        <v>251</v>
      </c>
      <c r="QT59" s="187" t="s">
        <v>252</v>
      </c>
      <c r="QU59" s="188" t="s">
        <v>253</v>
      </c>
      <c r="QV59" s="187" t="s">
        <v>254</v>
      </c>
      <c r="QW59" s="187" t="s">
        <v>255</v>
      </c>
      <c r="QX59" s="55" t="s">
        <v>256</v>
      </c>
      <c r="QY59" s="56" t="s">
        <v>125</v>
      </c>
      <c r="QZ59" s="57" t="s">
        <v>6</v>
      </c>
      <c r="RA59" s="58" t="s">
        <v>9</v>
      </c>
      <c r="RB59" s="186" t="s">
        <v>251</v>
      </c>
      <c r="RC59" s="187" t="s">
        <v>252</v>
      </c>
      <c r="RD59" s="188" t="s">
        <v>253</v>
      </c>
      <c r="RE59" s="187" t="s">
        <v>254</v>
      </c>
      <c r="RF59" s="187" t="s">
        <v>255</v>
      </c>
      <c r="RG59" s="55" t="s">
        <v>256</v>
      </c>
      <c r="RH59" s="56" t="s">
        <v>125</v>
      </c>
      <c r="RI59" s="57" t="s">
        <v>6</v>
      </c>
      <c r="RJ59" s="58" t="s">
        <v>9</v>
      </c>
      <c r="RK59" s="186" t="s">
        <v>251</v>
      </c>
      <c r="RL59" s="187" t="s">
        <v>252</v>
      </c>
      <c r="RM59" s="188" t="s">
        <v>253</v>
      </c>
      <c r="RN59" s="187" t="s">
        <v>254</v>
      </c>
      <c r="RO59" s="187" t="s">
        <v>255</v>
      </c>
      <c r="RP59" s="55" t="s">
        <v>256</v>
      </c>
      <c r="RQ59" s="56" t="s">
        <v>125</v>
      </c>
      <c r="RR59" s="57" t="s">
        <v>6</v>
      </c>
      <c r="RS59" s="58" t="s">
        <v>9</v>
      </c>
      <c r="RT59" s="186" t="s">
        <v>251</v>
      </c>
      <c r="RU59" s="187" t="s">
        <v>252</v>
      </c>
      <c r="RV59" s="188" t="s">
        <v>253</v>
      </c>
      <c r="RW59" s="187" t="s">
        <v>254</v>
      </c>
      <c r="RX59" s="187" t="s">
        <v>255</v>
      </c>
      <c r="RY59" s="55" t="s">
        <v>256</v>
      </c>
      <c r="RZ59" s="56" t="s">
        <v>125</v>
      </c>
      <c r="SA59" s="57" t="s">
        <v>6</v>
      </c>
      <c r="SB59" s="58" t="s">
        <v>9</v>
      </c>
      <c r="SC59" s="186" t="s">
        <v>251</v>
      </c>
      <c r="SD59" s="187" t="s">
        <v>252</v>
      </c>
      <c r="SE59" s="188" t="s">
        <v>253</v>
      </c>
      <c r="SF59" s="187" t="s">
        <v>254</v>
      </c>
      <c r="SG59" s="187" t="s">
        <v>255</v>
      </c>
      <c r="SH59" s="55" t="s">
        <v>256</v>
      </c>
      <c r="SI59" s="56" t="s">
        <v>125</v>
      </c>
      <c r="SJ59" s="57" t="s">
        <v>6</v>
      </c>
      <c r="SK59" s="58" t="s">
        <v>9</v>
      </c>
      <c r="SL59" s="186" t="s">
        <v>251</v>
      </c>
      <c r="SM59" s="187" t="s">
        <v>252</v>
      </c>
      <c r="SN59" s="188" t="s">
        <v>253</v>
      </c>
      <c r="SO59" s="187" t="s">
        <v>254</v>
      </c>
      <c r="SP59" s="187" t="s">
        <v>255</v>
      </c>
      <c r="SQ59" s="55" t="s">
        <v>256</v>
      </c>
      <c r="SR59" s="56" t="s">
        <v>125</v>
      </c>
      <c r="SS59" s="57" t="s">
        <v>6</v>
      </c>
      <c r="ST59" s="58" t="s">
        <v>9</v>
      </c>
      <c r="SU59" s="186" t="s">
        <v>251</v>
      </c>
      <c r="SV59" s="187" t="s">
        <v>252</v>
      </c>
      <c r="SW59" s="188" t="s">
        <v>253</v>
      </c>
      <c r="SX59" s="187" t="s">
        <v>254</v>
      </c>
      <c r="SY59" s="187" t="s">
        <v>255</v>
      </c>
      <c r="SZ59" s="55" t="s">
        <v>256</v>
      </c>
      <c r="TA59" s="56" t="s">
        <v>125</v>
      </c>
      <c r="TB59" s="57" t="s">
        <v>6</v>
      </c>
      <c r="TC59" s="58" t="s">
        <v>9</v>
      </c>
      <c r="TD59" s="186" t="s">
        <v>251</v>
      </c>
      <c r="TE59" s="187" t="s">
        <v>252</v>
      </c>
      <c r="TF59" s="188" t="s">
        <v>253</v>
      </c>
      <c r="TG59" s="187" t="s">
        <v>254</v>
      </c>
      <c r="TH59" s="187" t="s">
        <v>255</v>
      </c>
      <c r="TI59" s="55" t="s">
        <v>256</v>
      </c>
      <c r="TJ59" s="56" t="s">
        <v>125</v>
      </c>
      <c r="TK59" s="57" t="s">
        <v>6</v>
      </c>
      <c r="TL59" s="58" t="s">
        <v>9</v>
      </c>
      <c r="TM59" s="186" t="s">
        <v>251</v>
      </c>
      <c r="TN59" s="187" t="s">
        <v>252</v>
      </c>
      <c r="TO59" s="188" t="s">
        <v>253</v>
      </c>
      <c r="TP59" s="187" t="s">
        <v>254</v>
      </c>
      <c r="TQ59" s="187" t="s">
        <v>255</v>
      </c>
      <c r="TR59" s="55" t="s">
        <v>256</v>
      </c>
      <c r="TS59" s="56" t="s">
        <v>125</v>
      </c>
      <c r="TT59" s="57" t="s">
        <v>6</v>
      </c>
      <c r="TU59" s="58" t="s">
        <v>9</v>
      </c>
      <c r="TV59" s="186" t="s">
        <v>251</v>
      </c>
      <c r="TW59" s="187" t="s">
        <v>252</v>
      </c>
      <c r="TX59" s="188" t="s">
        <v>253</v>
      </c>
      <c r="TY59" s="187" t="s">
        <v>254</v>
      </c>
      <c r="TZ59" s="187" t="s">
        <v>255</v>
      </c>
      <c r="UA59" s="55" t="s">
        <v>256</v>
      </c>
      <c r="UB59" s="56" t="s">
        <v>125</v>
      </c>
      <c r="UC59" s="57" t="s">
        <v>6</v>
      </c>
      <c r="UD59" s="58" t="s">
        <v>9</v>
      </c>
      <c r="UE59" s="245" t="s">
        <v>251</v>
      </c>
      <c r="UF59" s="172" t="s">
        <v>252</v>
      </c>
      <c r="UG59" s="246" t="s">
        <v>263</v>
      </c>
      <c r="UH59" s="172" t="s">
        <v>254</v>
      </c>
      <c r="UI59" s="172" t="s">
        <v>255</v>
      </c>
      <c r="UJ59" s="247" t="s">
        <v>256</v>
      </c>
      <c r="UK59" s="56" t="s">
        <v>125</v>
      </c>
      <c r="UL59" s="57" t="s">
        <v>6</v>
      </c>
      <c r="UM59" s="58" t="s">
        <v>9</v>
      </c>
      <c r="UN59" s="245" t="s">
        <v>251</v>
      </c>
      <c r="UO59" s="172" t="s">
        <v>252</v>
      </c>
      <c r="UP59" s="246" t="s">
        <v>263</v>
      </c>
      <c r="UQ59" s="172" t="s">
        <v>254</v>
      </c>
      <c r="UR59" s="172" t="s">
        <v>255</v>
      </c>
      <c r="US59" s="247" t="s">
        <v>256</v>
      </c>
      <c r="UT59" s="56" t="s">
        <v>125</v>
      </c>
      <c r="UU59" s="57" t="s">
        <v>6</v>
      </c>
      <c r="UV59" s="58" t="s">
        <v>9</v>
      </c>
      <c r="UW59" s="245" t="s">
        <v>251</v>
      </c>
      <c r="UX59" s="172" t="s">
        <v>252</v>
      </c>
      <c r="UY59" s="246" t="s">
        <v>263</v>
      </c>
      <c r="UZ59" s="172" t="s">
        <v>254</v>
      </c>
      <c r="VA59" s="172" t="s">
        <v>255</v>
      </c>
      <c r="VB59" s="247" t="s">
        <v>256</v>
      </c>
      <c r="VC59" s="56" t="s">
        <v>125</v>
      </c>
      <c r="VD59" s="57" t="s">
        <v>6</v>
      </c>
      <c r="VE59" s="58" t="s">
        <v>9</v>
      </c>
      <c r="VF59" s="245" t="s">
        <v>251</v>
      </c>
      <c r="VG59" s="172" t="s">
        <v>252</v>
      </c>
      <c r="VH59" s="246" t="s">
        <v>263</v>
      </c>
      <c r="VI59" s="172" t="s">
        <v>254</v>
      </c>
      <c r="VJ59" s="172" t="s">
        <v>255</v>
      </c>
      <c r="VK59" s="247" t="s">
        <v>256</v>
      </c>
      <c r="VL59" s="56" t="s">
        <v>125</v>
      </c>
      <c r="VM59" s="57" t="s">
        <v>6</v>
      </c>
      <c r="VN59" s="58" t="s">
        <v>9</v>
      </c>
      <c r="VO59" s="245" t="s">
        <v>251</v>
      </c>
      <c r="VP59" s="172" t="s">
        <v>252</v>
      </c>
      <c r="VQ59" s="246" t="s">
        <v>263</v>
      </c>
      <c r="VR59" s="172" t="s">
        <v>254</v>
      </c>
      <c r="VS59" s="172" t="s">
        <v>255</v>
      </c>
      <c r="VT59" s="247" t="s">
        <v>256</v>
      </c>
      <c r="VU59" s="56" t="s">
        <v>125</v>
      </c>
      <c r="VV59" s="57" t="s">
        <v>6</v>
      </c>
      <c r="VW59" s="58" t="s">
        <v>9</v>
      </c>
      <c r="VX59" s="245" t="s">
        <v>251</v>
      </c>
      <c r="VY59" s="172" t="s">
        <v>252</v>
      </c>
      <c r="VZ59" s="246" t="s">
        <v>263</v>
      </c>
      <c r="WA59" s="172" t="s">
        <v>254</v>
      </c>
      <c r="WB59" s="172" t="s">
        <v>255</v>
      </c>
      <c r="WC59" s="247" t="s">
        <v>256</v>
      </c>
      <c r="WD59" s="56" t="s">
        <v>125</v>
      </c>
      <c r="WE59" s="57" t="s">
        <v>6</v>
      </c>
      <c r="WF59" s="58" t="s">
        <v>9</v>
      </c>
      <c r="WG59" s="245" t="s">
        <v>251</v>
      </c>
      <c r="WH59" s="172" t="s">
        <v>252</v>
      </c>
      <c r="WI59" s="246" t="s">
        <v>263</v>
      </c>
      <c r="WJ59" s="172" t="s">
        <v>254</v>
      </c>
      <c r="WK59" s="172" t="s">
        <v>255</v>
      </c>
      <c r="WL59" s="247" t="s">
        <v>256</v>
      </c>
      <c r="WM59" s="56" t="s">
        <v>125</v>
      </c>
      <c r="WN59" s="57" t="s">
        <v>6</v>
      </c>
      <c r="WO59" s="58" t="s">
        <v>9</v>
      </c>
      <c r="WP59" s="245" t="s">
        <v>251</v>
      </c>
      <c r="WQ59" s="172" t="s">
        <v>252</v>
      </c>
      <c r="WR59" s="246" t="s">
        <v>263</v>
      </c>
      <c r="WS59" s="172" t="s">
        <v>254</v>
      </c>
      <c r="WT59" s="172" t="s">
        <v>255</v>
      </c>
      <c r="WU59" s="247" t="s">
        <v>256</v>
      </c>
      <c r="WV59" s="56" t="s">
        <v>125</v>
      </c>
      <c r="WW59" s="57" t="s">
        <v>6</v>
      </c>
      <c r="WX59" s="58" t="s">
        <v>9</v>
      </c>
      <c r="WY59" s="245" t="s">
        <v>251</v>
      </c>
      <c r="WZ59" s="172" t="s">
        <v>252</v>
      </c>
      <c r="XA59" s="246" t="s">
        <v>263</v>
      </c>
      <c r="XB59" s="172" t="s">
        <v>254</v>
      </c>
      <c r="XC59" s="172" t="s">
        <v>255</v>
      </c>
      <c r="XD59" s="247" t="s">
        <v>256</v>
      </c>
      <c r="XE59" s="56" t="s">
        <v>125</v>
      </c>
      <c r="XF59" s="57" t="s">
        <v>6</v>
      </c>
      <c r="XG59" s="58" t="s">
        <v>9</v>
      </c>
      <c r="XH59" s="245" t="s">
        <v>251</v>
      </c>
      <c r="XI59" s="172" t="s">
        <v>252</v>
      </c>
      <c r="XJ59" s="246" t="s">
        <v>263</v>
      </c>
      <c r="XK59" s="172" t="s">
        <v>254</v>
      </c>
      <c r="XL59" s="172" t="s">
        <v>255</v>
      </c>
      <c r="XM59" s="247" t="s">
        <v>256</v>
      </c>
      <c r="XN59" s="56" t="s">
        <v>125</v>
      </c>
      <c r="XO59" s="57" t="s">
        <v>6</v>
      </c>
      <c r="XP59" s="58" t="s">
        <v>9</v>
      </c>
      <c r="XQ59" s="245" t="s">
        <v>251</v>
      </c>
      <c r="XR59" s="172" t="s">
        <v>252</v>
      </c>
      <c r="XS59" s="246" t="s">
        <v>263</v>
      </c>
      <c r="XT59" s="172" t="s">
        <v>254</v>
      </c>
      <c r="XU59" s="172" t="s">
        <v>255</v>
      </c>
      <c r="XV59" s="247" t="s">
        <v>256</v>
      </c>
      <c r="XW59" s="56" t="s">
        <v>125</v>
      </c>
      <c r="XX59" s="57" t="s">
        <v>6</v>
      </c>
      <c r="XY59" s="58" t="s">
        <v>9</v>
      </c>
      <c r="XZ59" s="245" t="s">
        <v>251</v>
      </c>
      <c r="YA59" s="172" t="s">
        <v>252</v>
      </c>
      <c r="YB59" s="246" t="s">
        <v>263</v>
      </c>
      <c r="YC59" s="172" t="s">
        <v>254</v>
      </c>
      <c r="YD59" s="172" t="s">
        <v>255</v>
      </c>
      <c r="YE59" s="247" t="s">
        <v>256</v>
      </c>
      <c r="YF59" s="56" t="s">
        <v>125</v>
      </c>
      <c r="YG59" s="57" t="s">
        <v>6</v>
      </c>
      <c r="YH59" s="58" t="s">
        <v>9</v>
      </c>
      <c r="YI59" s="245" t="s">
        <v>251</v>
      </c>
      <c r="YJ59" s="172" t="s">
        <v>252</v>
      </c>
      <c r="YK59" s="246" t="s">
        <v>263</v>
      </c>
      <c r="YL59" s="172" t="s">
        <v>254</v>
      </c>
      <c r="YM59" s="172" t="s">
        <v>255</v>
      </c>
      <c r="YN59" s="247" t="s">
        <v>256</v>
      </c>
      <c r="YO59" s="56" t="s">
        <v>125</v>
      </c>
      <c r="YP59" s="57" t="s">
        <v>6</v>
      </c>
      <c r="YQ59" s="58" t="s">
        <v>9</v>
      </c>
      <c r="YR59" s="245" t="s">
        <v>251</v>
      </c>
      <c r="YS59" s="172" t="s">
        <v>252</v>
      </c>
      <c r="YT59" s="246" t="s">
        <v>263</v>
      </c>
      <c r="YU59" s="172" t="s">
        <v>254</v>
      </c>
      <c r="YV59" s="172" t="s">
        <v>255</v>
      </c>
      <c r="YW59" s="247" t="s">
        <v>256</v>
      </c>
      <c r="YX59" s="56" t="s">
        <v>125</v>
      </c>
      <c r="YY59" s="57" t="s">
        <v>6</v>
      </c>
      <c r="YZ59" s="58" t="s">
        <v>9</v>
      </c>
      <c r="ZA59" s="245" t="s">
        <v>251</v>
      </c>
      <c r="ZB59" s="172" t="s">
        <v>252</v>
      </c>
      <c r="ZC59" s="246" t="s">
        <v>263</v>
      </c>
      <c r="ZD59" s="172" t="s">
        <v>254</v>
      </c>
      <c r="ZE59" s="172" t="s">
        <v>255</v>
      </c>
      <c r="ZF59" s="247" t="s">
        <v>256</v>
      </c>
      <c r="ZG59" s="56" t="s">
        <v>125</v>
      </c>
      <c r="ZH59" s="57" t="s">
        <v>6</v>
      </c>
      <c r="ZI59" s="58" t="s">
        <v>9</v>
      </c>
      <c r="ZJ59" s="245" t="s">
        <v>251</v>
      </c>
      <c r="ZK59" s="172" t="s">
        <v>252</v>
      </c>
      <c r="ZL59" s="246" t="s">
        <v>263</v>
      </c>
      <c r="ZM59" s="172" t="s">
        <v>254</v>
      </c>
      <c r="ZN59" s="172" t="s">
        <v>255</v>
      </c>
      <c r="ZO59" s="247" t="s">
        <v>256</v>
      </c>
      <c r="ZP59" s="56" t="s">
        <v>125</v>
      </c>
      <c r="ZQ59" s="57" t="s">
        <v>6</v>
      </c>
      <c r="ZR59" s="58" t="s">
        <v>9</v>
      </c>
      <c r="ZS59" s="245" t="s">
        <v>251</v>
      </c>
      <c r="ZT59" s="172" t="s">
        <v>252</v>
      </c>
      <c r="ZU59" s="246" t="s">
        <v>263</v>
      </c>
      <c r="ZV59" s="172" t="s">
        <v>254</v>
      </c>
      <c r="ZW59" s="172" t="s">
        <v>255</v>
      </c>
      <c r="ZX59" s="247" t="s">
        <v>256</v>
      </c>
      <c r="ZY59" s="56" t="s">
        <v>125</v>
      </c>
      <c r="ZZ59" s="57" t="s">
        <v>6</v>
      </c>
      <c r="AAA59" s="58" t="s">
        <v>9</v>
      </c>
      <c r="AAB59" s="245" t="s">
        <v>251</v>
      </c>
      <c r="AAC59" s="172" t="s">
        <v>252</v>
      </c>
      <c r="AAD59" s="246" t="s">
        <v>263</v>
      </c>
      <c r="AAE59" s="172" t="s">
        <v>254</v>
      </c>
      <c r="AAF59" s="172" t="s">
        <v>255</v>
      </c>
      <c r="AAG59" s="247" t="s">
        <v>256</v>
      </c>
      <c r="AAH59" s="56" t="s">
        <v>125</v>
      </c>
      <c r="AAI59" s="57" t="s">
        <v>6</v>
      </c>
      <c r="AAJ59" s="58" t="s">
        <v>9</v>
      </c>
      <c r="AAK59" s="245" t="s">
        <v>251</v>
      </c>
      <c r="AAL59" s="172" t="s">
        <v>252</v>
      </c>
      <c r="AAM59" s="246" t="s">
        <v>263</v>
      </c>
      <c r="AAN59" s="172" t="s">
        <v>254</v>
      </c>
      <c r="AAO59" s="172" t="s">
        <v>255</v>
      </c>
      <c r="AAP59" s="247" t="s">
        <v>256</v>
      </c>
      <c r="AAQ59" s="56" t="s">
        <v>125</v>
      </c>
      <c r="AAR59" s="57" t="s">
        <v>6</v>
      </c>
      <c r="AAS59" s="58" t="s">
        <v>9</v>
      </c>
      <c r="AAT59" s="245" t="s">
        <v>251</v>
      </c>
      <c r="AAU59" s="172" t="s">
        <v>252</v>
      </c>
      <c r="AAV59" s="246" t="s">
        <v>263</v>
      </c>
      <c r="AAW59" s="172" t="s">
        <v>254</v>
      </c>
      <c r="AAX59" s="172" t="s">
        <v>255</v>
      </c>
      <c r="AAY59" s="247" t="s">
        <v>256</v>
      </c>
      <c r="AAZ59" s="56" t="s">
        <v>125</v>
      </c>
      <c r="ABA59" s="57" t="s">
        <v>6</v>
      </c>
      <c r="ABB59" s="58" t="s">
        <v>9</v>
      </c>
      <c r="ABC59" s="245" t="s">
        <v>251</v>
      </c>
      <c r="ABD59" s="172" t="s">
        <v>252</v>
      </c>
      <c r="ABE59" s="246" t="s">
        <v>263</v>
      </c>
      <c r="ABF59" s="172" t="s">
        <v>254</v>
      </c>
      <c r="ABG59" s="172" t="s">
        <v>255</v>
      </c>
      <c r="ABH59" s="247" t="s">
        <v>256</v>
      </c>
      <c r="ABI59" s="56" t="s">
        <v>125</v>
      </c>
      <c r="ABJ59" s="57" t="s">
        <v>6</v>
      </c>
      <c r="ABK59" s="58" t="s">
        <v>9</v>
      </c>
      <c r="ABL59" s="245" t="s">
        <v>251</v>
      </c>
      <c r="ABM59" s="172" t="s">
        <v>252</v>
      </c>
      <c r="ABN59" s="246" t="s">
        <v>263</v>
      </c>
      <c r="ABO59" s="172" t="s">
        <v>254</v>
      </c>
      <c r="ABP59" s="172" t="s">
        <v>255</v>
      </c>
      <c r="ABQ59" s="247" t="s">
        <v>256</v>
      </c>
      <c r="ABR59" s="56" t="s">
        <v>125</v>
      </c>
      <c r="ABS59" s="57" t="s">
        <v>6</v>
      </c>
      <c r="ABT59" s="58" t="s">
        <v>9</v>
      </c>
      <c r="ABU59" s="245" t="s">
        <v>251</v>
      </c>
      <c r="ABV59" s="172" t="s">
        <v>252</v>
      </c>
      <c r="ABW59" s="246" t="s">
        <v>263</v>
      </c>
      <c r="ABX59" s="172" t="s">
        <v>254</v>
      </c>
      <c r="ABY59" s="172" t="s">
        <v>255</v>
      </c>
      <c r="ABZ59" s="247" t="s">
        <v>256</v>
      </c>
      <c r="ACA59" s="56" t="s">
        <v>125</v>
      </c>
      <c r="ACB59" s="57" t="s">
        <v>6</v>
      </c>
      <c r="ACC59" s="58" t="s">
        <v>9</v>
      </c>
      <c r="ACD59" s="245" t="s">
        <v>251</v>
      </c>
      <c r="ACE59" s="172" t="s">
        <v>252</v>
      </c>
      <c r="ACF59" s="246" t="s">
        <v>263</v>
      </c>
      <c r="ACG59" s="172" t="s">
        <v>254</v>
      </c>
      <c r="ACH59" s="172" t="s">
        <v>255</v>
      </c>
      <c r="ACI59" s="247" t="s">
        <v>256</v>
      </c>
      <c r="ACJ59" s="56" t="s">
        <v>125</v>
      </c>
      <c r="ACK59" s="57" t="s">
        <v>6</v>
      </c>
      <c r="ACL59" s="58" t="s">
        <v>9</v>
      </c>
      <c r="ACM59" s="245" t="s">
        <v>251</v>
      </c>
      <c r="ACN59" s="172" t="s">
        <v>252</v>
      </c>
      <c r="ACO59" s="246" t="s">
        <v>263</v>
      </c>
      <c r="ACP59" s="172" t="s">
        <v>254</v>
      </c>
      <c r="ACQ59" s="172" t="s">
        <v>255</v>
      </c>
      <c r="ACR59" s="247" t="s">
        <v>256</v>
      </c>
      <c r="ACS59" s="56" t="s">
        <v>125</v>
      </c>
      <c r="ACT59" s="57" t="s">
        <v>6</v>
      </c>
      <c r="ACU59" s="58" t="s">
        <v>9</v>
      </c>
      <c r="ACV59" s="245" t="s">
        <v>251</v>
      </c>
      <c r="ACW59" s="172" t="s">
        <v>252</v>
      </c>
      <c r="ACX59" s="246" t="s">
        <v>263</v>
      </c>
      <c r="ACY59" s="172" t="s">
        <v>254</v>
      </c>
      <c r="ACZ59" s="172" t="s">
        <v>255</v>
      </c>
      <c r="ADA59" s="247" t="s">
        <v>256</v>
      </c>
      <c r="ADB59" s="56" t="s">
        <v>125</v>
      </c>
      <c r="ADC59" s="57" t="s">
        <v>6</v>
      </c>
      <c r="ADD59" s="58" t="s">
        <v>9</v>
      </c>
      <c r="ADE59" s="245" t="s">
        <v>251</v>
      </c>
      <c r="ADF59" s="172" t="s">
        <v>252</v>
      </c>
      <c r="ADG59" s="246" t="s">
        <v>263</v>
      </c>
      <c r="ADH59" s="172" t="s">
        <v>254</v>
      </c>
      <c r="ADI59" s="172" t="s">
        <v>255</v>
      </c>
      <c r="ADJ59" s="247" t="s">
        <v>256</v>
      </c>
      <c r="ADK59" s="56" t="s">
        <v>125</v>
      </c>
      <c r="ADL59" s="57" t="s">
        <v>6</v>
      </c>
      <c r="ADM59" s="58" t="s">
        <v>9</v>
      </c>
      <c r="ADN59" s="245" t="s">
        <v>251</v>
      </c>
      <c r="ADO59" s="172" t="s">
        <v>252</v>
      </c>
      <c r="ADP59" s="246" t="s">
        <v>263</v>
      </c>
      <c r="ADQ59" s="172" t="s">
        <v>254</v>
      </c>
      <c r="ADR59" s="172" t="s">
        <v>255</v>
      </c>
      <c r="ADS59" s="247" t="s">
        <v>256</v>
      </c>
      <c r="ADT59" s="56" t="s">
        <v>125</v>
      </c>
      <c r="ADU59" s="57" t="s">
        <v>6</v>
      </c>
      <c r="ADV59" s="58" t="s">
        <v>9</v>
      </c>
      <c r="ADW59" s="245" t="s">
        <v>251</v>
      </c>
      <c r="ADX59" s="172" t="s">
        <v>252</v>
      </c>
      <c r="ADY59" s="246" t="s">
        <v>263</v>
      </c>
      <c r="ADZ59" s="172" t="s">
        <v>254</v>
      </c>
      <c r="AEA59" s="172" t="s">
        <v>255</v>
      </c>
      <c r="AEB59" s="247" t="s">
        <v>256</v>
      </c>
      <c r="AEC59" s="56" t="s">
        <v>125</v>
      </c>
      <c r="AED59" s="57" t="s">
        <v>6</v>
      </c>
      <c r="AEE59" s="58" t="s">
        <v>9</v>
      </c>
      <c r="AEF59" s="245" t="s">
        <v>251</v>
      </c>
      <c r="AEG59" s="172" t="s">
        <v>252</v>
      </c>
      <c r="AEH59" s="246" t="s">
        <v>263</v>
      </c>
      <c r="AEI59" s="172" t="s">
        <v>254</v>
      </c>
      <c r="AEJ59" s="172" t="s">
        <v>255</v>
      </c>
      <c r="AEK59" s="247" t="s">
        <v>256</v>
      </c>
      <c r="AEL59" s="56" t="s">
        <v>125</v>
      </c>
      <c r="AEM59" s="57" t="s">
        <v>6</v>
      </c>
      <c r="AEN59" s="58" t="s">
        <v>9</v>
      </c>
      <c r="AEO59" s="245" t="s">
        <v>251</v>
      </c>
      <c r="AEP59" s="172" t="s">
        <v>252</v>
      </c>
      <c r="AEQ59" s="246" t="s">
        <v>263</v>
      </c>
      <c r="AER59" s="172" t="s">
        <v>254</v>
      </c>
      <c r="AES59" s="172" t="s">
        <v>255</v>
      </c>
      <c r="AET59" s="247" t="s">
        <v>256</v>
      </c>
      <c r="AEU59" s="56" t="s">
        <v>125</v>
      </c>
      <c r="AEV59" s="57" t="s">
        <v>6</v>
      </c>
      <c r="AEW59" s="58" t="s">
        <v>9</v>
      </c>
      <c r="AEX59" s="245" t="s">
        <v>251</v>
      </c>
      <c r="AEY59" s="172" t="s">
        <v>252</v>
      </c>
      <c r="AEZ59" s="246" t="s">
        <v>263</v>
      </c>
      <c r="AFA59" s="172" t="s">
        <v>254</v>
      </c>
      <c r="AFB59" s="172" t="s">
        <v>255</v>
      </c>
      <c r="AFC59" s="247" t="s">
        <v>256</v>
      </c>
      <c r="AFD59" s="56" t="s">
        <v>125</v>
      </c>
      <c r="AFE59" s="57" t="s">
        <v>6</v>
      </c>
      <c r="AFF59" s="58" t="s">
        <v>9</v>
      </c>
      <c r="AFG59" s="245" t="s">
        <v>251</v>
      </c>
      <c r="AFH59" s="172" t="s">
        <v>252</v>
      </c>
      <c r="AFI59" s="246" t="s">
        <v>263</v>
      </c>
      <c r="AFJ59" s="172" t="s">
        <v>254</v>
      </c>
      <c r="AFK59" s="172" t="s">
        <v>255</v>
      </c>
      <c r="AFL59" s="247" t="s">
        <v>256</v>
      </c>
      <c r="AFM59" s="56" t="s">
        <v>125</v>
      </c>
      <c r="AFN59" s="57" t="s">
        <v>6</v>
      </c>
      <c r="AFO59" s="58" t="s">
        <v>9</v>
      </c>
      <c r="AFP59" s="245" t="s">
        <v>251</v>
      </c>
      <c r="AFQ59" s="172" t="s">
        <v>252</v>
      </c>
      <c r="AFR59" s="246" t="s">
        <v>263</v>
      </c>
      <c r="AFS59" s="172" t="s">
        <v>254</v>
      </c>
      <c r="AFT59" s="172" t="s">
        <v>255</v>
      </c>
      <c r="AFU59" s="247" t="s">
        <v>256</v>
      </c>
      <c r="AFV59" s="56" t="s">
        <v>125</v>
      </c>
      <c r="AFW59" s="57" t="s">
        <v>6</v>
      </c>
      <c r="AFX59" s="58" t="s">
        <v>9</v>
      </c>
      <c r="AFY59" s="245" t="s">
        <v>251</v>
      </c>
      <c r="AFZ59" s="172" t="s">
        <v>252</v>
      </c>
      <c r="AGA59" s="246" t="s">
        <v>263</v>
      </c>
      <c r="AGB59" s="172" t="s">
        <v>254</v>
      </c>
      <c r="AGC59" s="172" t="s">
        <v>255</v>
      </c>
      <c r="AGD59" s="247" t="s">
        <v>256</v>
      </c>
      <c r="AGE59" s="56" t="s">
        <v>125</v>
      </c>
      <c r="AGF59" s="57" t="s">
        <v>6</v>
      </c>
      <c r="AGG59" s="58" t="s">
        <v>9</v>
      </c>
      <c r="AGH59" s="245" t="s">
        <v>251</v>
      </c>
      <c r="AGI59" s="172" t="s">
        <v>252</v>
      </c>
      <c r="AGJ59" s="246" t="s">
        <v>263</v>
      </c>
      <c r="AGK59" s="172" t="s">
        <v>254</v>
      </c>
      <c r="AGL59" s="172" t="s">
        <v>255</v>
      </c>
      <c r="AGM59" s="247" t="s">
        <v>256</v>
      </c>
      <c r="AGN59" s="56" t="s">
        <v>125</v>
      </c>
      <c r="AGO59" s="57" t="s">
        <v>6</v>
      </c>
      <c r="AGP59" s="58" t="s">
        <v>9</v>
      </c>
      <c r="AGQ59" s="245" t="s">
        <v>251</v>
      </c>
      <c r="AGR59" s="172" t="s">
        <v>252</v>
      </c>
      <c r="AGS59" s="246" t="s">
        <v>263</v>
      </c>
      <c r="AGT59" s="172" t="s">
        <v>254</v>
      </c>
      <c r="AGU59" s="172" t="s">
        <v>255</v>
      </c>
      <c r="AGV59" s="247" t="s">
        <v>256</v>
      </c>
      <c r="AGW59" s="56" t="s">
        <v>125</v>
      </c>
      <c r="AGX59" s="57" t="s">
        <v>6</v>
      </c>
      <c r="AGY59" s="58" t="s">
        <v>9</v>
      </c>
      <c r="AGZ59" s="245" t="s">
        <v>251</v>
      </c>
      <c r="AHA59" s="172" t="s">
        <v>252</v>
      </c>
      <c r="AHB59" s="246" t="s">
        <v>263</v>
      </c>
      <c r="AHC59" s="172" t="s">
        <v>254</v>
      </c>
      <c r="AHD59" s="172" t="s">
        <v>255</v>
      </c>
      <c r="AHE59" s="247" t="s">
        <v>256</v>
      </c>
      <c r="AHF59" s="56" t="s">
        <v>125</v>
      </c>
      <c r="AHG59" s="57" t="s">
        <v>6</v>
      </c>
      <c r="AHH59" s="58" t="s">
        <v>9</v>
      </c>
      <c r="AHI59" s="245" t="s">
        <v>251</v>
      </c>
      <c r="AHJ59" s="172" t="s">
        <v>252</v>
      </c>
      <c r="AHK59" s="246" t="s">
        <v>263</v>
      </c>
      <c r="AHL59" s="172" t="s">
        <v>254</v>
      </c>
      <c r="AHM59" s="172" t="s">
        <v>255</v>
      </c>
      <c r="AHN59" s="247" t="s">
        <v>256</v>
      </c>
      <c r="AHO59" s="56" t="s">
        <v>125</v>
      </c>
      <c r="AHP59" s="57" t="s">
        <v>6</v>
      </c>
      <c r="AHQ59" s="58" t="s">
        <v>9</v>
      </c>
      <c r="AHR59" s="245" t="s">
        <v>251</v>
      </c>
      <c r="AHS59" s="172" t="s">
        <v>252</v>
      </c>
      <c r="AHT59" s="246" t="s">
        <v>263</v>
      </c>
      <c r="AHU59" s="172" t="s">
        <v>254</v>
      </c>
      <c r="AHV59" s="172" t="s">
        <v>255</v>
      </c>
      <c r="AHW59" s="247" t="s">
        <v>256</v>
      </c>
      <c r="AHX59" s="56" t="s">
        <v>125</v>
      </c>
      <c r="AHY59" s="57" t="s">
        <v>6</v>
      </c>
      <c r="AHZ59" s="58" t="s">
        <v>9</v>
      </c>
      <c r="AIA59" s="245" t="s">
        <v>251</v>
      </c>
      <c r="AIB59" s="172" t="s">
        <v>252</v>
      </c>
      <c r="AIC59" s="246" t="s">
        <v>263</v>
      </c>
      <c r="AID59" s="172" t="s">
        <v>254</v>
      </c>
      <c r="AIE59" s="172" t="s">
        <v>255</v>
      </c>
      <c r="AIF59" s="247" t="s">
        <v>256</v>
      </c>
      <c r="AIG59" s="56" t="s">
        <v>125</v>
      </c>
      <c r="AIH59" s="57" t="s">
        <v>6</v>
      </c>
      <c r="AII59" s="58" t="s">
        <v>9</v>
      </c>
      <c r="AIJ59" s="245" t="s">
        <v>251</v>
      </c>
      <c r="AIK59" s="172" t="s">
        <v>252</v>
      </c>
      <c r="AIL59" s="246" t="s">
        <v>263</v>
      </c>
      <c r="AIM59" s="172" t="s">
        <v>254</v>
      </c>
      <c r="AIN59" s="172" t="s">
        <v>255</v>
      </c>
      <c r="AIO59" s="247" t="s">
        <v>256</v>
      </c>
      <c r="AIP59" s="56" t="s">
        <v>125</v>
      </c>
      <c r="AIQ59" s="57" t="s">
        <v>6</v>
      </c>
      <c r="AIR59" s="58" t="s">
        <v>9</v>
      </c>
      <c r="AIS59" s="245" t="s">
        <v>251</v>
      </c>
      <c r="AIT59" s="172" t="s">
        <v>252</v>
      </c>
      <c r="AIU59" s="246" t="s">
        <v>263</v>
      </c>
      <c r="AIV59" s="172" t="s">
        <v>254</v>
      </c>
      <c r="AIW59" s="172" t="s">
        <v>255</v>
      </c>
      <c r="AIX59" s="247" t="s">
        <v>256</v>
      </c>
      <c r="AIY59" s="56" t="s">
        <v>125</v>
      </c>
      <c r="AIZ59" s="57" t="s">
        <v>6</v>
      </c>
      <c r="AJA59" s="58" t="s">
        <v>9</v>
      </c>
      <c r="AJB59" s="245" t="s">
        <v>251</v>
      </c>
      <c r="AJC59" s="172" t="s">
        <v>252</v>
      </c>
      <c r="AJD59" s="246" t="s">
        <v>263</v>
      </c>
      <c r="AJE59" s="172" t="s">
        <v>254</v>
      </c>
      <c r="AJF59" s="172" t="s">
        <v>255</v>
      </c>
      <c r="AJG59" s="247" t="s">
        <v>256</v>
      </c>
      <c r="AJH59" s="56" t="s">
        <v>125</v>
      </c>
      <c r="AJI59" s="57" t="s">
        <v>6</v>
      </c>
      <c r="AJJ59" s="58" t="s">
        <v>9</v>
      </c>
      <c r="AJK59" s="245" t="s">
        <v>251</v>
      </c>
      <c r="AJL59" s="172" t="s">
        <v>252</v>
      </c>
      <c r="AJM59" s="246" t="s">
        <v>263</v>
      </c>
      <c r="AJN59" s="172" t="s">
        <v>254</v>
      </c>
      <c r="AJO59" s="172" t="s">
        <v>255</v>
      </c>
      <c r="AJP59" s="247" t="s">
        <v>256</v>
      </c>
      <c r="AJQ59" s="56" t="s">
        <v>125</v>
      </c>
      <c r="AJR59" s="57" t="s">
        <v>6</v>
      </c>
      <c r="AJS59" s="58" t="s">
        <v>9</v>
      </c>
      <c r="AJT59" s="245" t="s">
        <v>251</v>
      </c>
      <c r="AJU59" s="172" t="s">
        <v>252</v>
      </c>
      <c r="AJV59" s="246" t="s">
        <v>263</v>
      </c>
      <c r="AJW59" s="172" t="s">
        <v>254</v>
      </c>
      <c r="AJX59" s="172" t="s">
        <v>255</v>
      </c>
      <c r="AJY59" s="247" t="s">
        <v>256</v>
      </c>
      <c r="AJZ59" s="56" t="s">
        <v>125</v>
      </c>
      <c r="AKA59" s="57" t="s">
        <v>6</v>
      </c>
      <c r="AKB59" s="58" t="s">
        <v>9</v>
      </c>
      <c r="AKC59" s="245" t="s">
        <v>251</v>
      </c>
      <c r="AKD59" s="172" t="s">
        <v>252</v>
      </c>
      <c r="AKE59" s="246" t="s">
        <v>263</v>
      </c>
      <c r="AKF59" s="172" t="s">
        <v>254</v>
      </c>
      <c r="AKG59" s="172" t="s">
        <v>255</v>
      </c>
      <c r="AKH59" s="247" t="s">
        <v>256</v>
      </c>
      <c r="AKI59" s="56" t="s">
        <v>125</v>
      </c>
      <c r="AKJ59" s="57" t="s">
        <v>6</v>
      </c>
      <c r="AKK59" s="58" t="s">
        <v>9</v>
      </c>
      <c r="AKL59" s="245" t="s">
        <v>251</v>
      </c>
      <c r="AKM59" s="172" t="s">
        <v>252</v>
      </c>
      <c r="AKN59" s="246" t="s">
        <v>263</v>
      </c>
      <c r="AKO59" s="172" t="s">
        <v>254</v>
      </c>
      <c r="AKP59" s="172" t="s">
        <v>255</v>
      </c>
      <c r="AKQ59" s="247" t="s">
        <v>256</v>
      </c>
      <c r="AKR59" s="56" t="s">
        <v>125</v>
      </c>
      <c r="AKS59" s="57" t="s">
        <v>6</v>
      </c>
      <c r="AKT59" s="58" t="s">
        <v>9</v>
      </c>
      <c r="AKU59" s="245" t="s">
        <v>251</v>
      </c>
      <c r="AKV59" s="172" t="s">
        <v>252</v>
      </c>
      <c r="AKW59" s="246" t="s">
        <v>263</v>
      </c>
      <c r="AKX59" s="172" t="s">
        <v>254</v>
      </c>
      <c r="AKY59" s="172" t="s">
        <v>255</v>
      </c>
      <c r="AKZ59" s="247" t="s">
        <v>256</v>
      </c>
      <c r="ALA59" s="56" t="s">
        <v>125</v>
      </c>
      <c r="ALB59" s="57" t="s">
        <v>6</v>
      </c>
      <c r="ALC59" s="58" t="s">
        <v>9</v>
      </c>
      <c r="ALD59" s="245" t="s">
        <v>251</v>
      </c>
      <c r="ALE59" s="172" t="s">
        <v>252</v>
      </c>
      <c r="ALF59" s="246" t="s">
        <v>263</v>
      </c>
      <c r="ALG59" s="172" t="s">
        <v>254</v>
      </c>
      <c r="ALH59" s="172" t="s">
        <v>255</v>
      </c>
      <c r="ALI59" s="247" t="s">
        <v>256</v>
      </c>
      <c r="ALJ59" s="56" t="s">
        <v>125</v>
      </c>
      <c r="ALK59" s="57" t="s">
        <v>6</v>
      </c>
      <c r="ALL59" s="58" t="s">
        <v>9</v>
      </c>
      <c r="ALM59" s="245" t="s">
        <v>251</v>
      </c>
      <c r="ALN59" s="172" t="s">
        <v>252</v>
      </c>
      <c r="ALO59" s="246" t="s">
        <v>263</v>
      </c>
      <c r="ALP59" s="172" t="s">
        <v>254</v>
      </c>
      <c r="ALQ59" s="172" t="s">
        <v>255</v>
      </c>
      <c r="ALR59" s="247" t="s">
        <v>256</v>
      </c>
      <c r="ALS59" s="56" t="s">
        <v>125</v>
      </c>
      <c r="ALT59" s="57" t="s">
        <v>6</v>
      </c>
      <c r="ALU59" s="58" t="s">
        <v>9</v>
      </c>
      <c r="ALV59" s="245" t="s">
        <v>251</v>
      </c>
      <c r="ALW59" s="172" t="s">
        <v>252</v>
      </c>
      <c r="ALX59" s="246" t="s">
        <v>263</v>
      </c>
      <c r="ALY59" s="172" t="s">
        <v>254</v>
      </c>
      <c r="ALZ59" s="172" t="s">
        <v>255</v>
      </c>
      <c r="AMA59" s="247" t="s">
        <v>256</v>
      </c>
      <c r="AMB59" s="56" t="s">
        <v>125</v>
      </c>
      <c r="AMC59" s="57" t="s">
        <v>6</v>
      </c>
      <c r="AMD59" s="58" t="s">
        <v>9</v>
      </c>
      <c r="AME59" s="245" t="s">
        <v>251</v>
      </c>
      <c r="AMF59" s="172" t="s">
        <v>252</v>
      </c>
      <c r="AMG59" s="246" t="s">
        <v>263</v>
      </c>
      <c r="AMH59" s="172" t="s">
        <v>254</v>
      </c>
      <c r="AMI59" s="172" t="s">
        <v>255</v>
      </c>
      <c r="AMJ59" s="247" t="s">
        <v>256</v>
      </c>
      <c r="AMK59" s="56" t="s">
        <v>125</v>
      </c>
      <c r="AML59" s="57" t="s">
        <v>6</v>
      </c>
      <c r="AMM59" s="58" t="s">
        <v>9</v>
      </c>
      <c r="AMN59" s="245" t="s">
        <v>251</v>
      </c>
      <c r="AMO59" s="172" t="s">
        <v>252</v>
      </c>
      <c r="AMP59" s="246" t="s">
        <v>263</v>
      </c>
      <c r="AMQ59" s="172" t="s">
        <v>254</v>
      </c>
      <c r="AMR59" s="172" t="s">
        <v>255</v>
      </c>
      <c r="AMS59" s="247" t="s">
        <v>256</v>
      </c>
      <c r="AMT59" s="56" t="s">
        <v>125</v>
      </c>
      <c r="AMU59" s="57" t="s">
        <v>6</v>
      </c>
      <c r="AMV59" s="58" t="s">
        <v>9</v>
      </c>
      <c r="AMW59" s="245" t="s">
        <v>251</v>
      </c>
      <c r="AMX59" s="172" t="s">
        <v>252</v>
      </c>
      <c r="AMY59" s="246" t="s">
        <v>263</v>
      </c>
      <c r="AMZ59" s="172" t="s">
        <v>254</v>
      </c>
      <c r="ANA59" s="172" t="s">
        <v>255</v>
      </c>
      <c r="ANB59" s="247" t="s">
        <v>256</v>
      </c>
      <c r="ANC59" s="56" t="s">
        <v>125</v>
      </c>
      <c r="AND59" s="57" t="s">
        <v>6</v>
      </c>
      <c r="ANE59" s="58" t="s">
        <v>9</v>
      </c>
      <c r="ANF59" s="245" t="s">
        <v>251</v>
      </c>
      <c r="ANG59" s="172" t="s">
        <v>252</v>
      </c>
      <c r="ANH59" s="246" t="s">
        <v>263</v>
      </c>
      <c r="ANI59" s="172" t="s">
        <v>254</v>
      </c>
      <c r="ANJ59" s="172" t="s">
        <v>255</v>
      </c>
      <c r="ANK59" s="247" t="s">
        <v>256</v>
      </c>
      <c r="ANL59" s="56" t="s">
        <v>125</v>
      </c>
      <c r="ANM59" s="57" t="s">
        <v>6</v>
      </c>
      <c r="ANN59" s="58" t="s">
        <v>9</v>
      </c>
      <c r="ANO59" s="245" t="s">
        <v>251</v>
      </c>
      <c r="ANP59" s="172" t="s">
        <v>252</v>
      </c>
      <c r="ANQ59" s="246" t="s">
        <v>263</v>
      </c>
      <c r="ANR59" s="172" t="s">
        <v>254</v>
      </c>
      <c r="ANS59" s="172" t="s">
        <v>255</v>
      </c>
      <c r="ANT59" s="247" t="s">
        <v>256</v>
      </c>
      <c r="ANU59" s="56" t="s">
        <v>125</v>
      </c>
      <c r="ANV59" s="57" t="s">
        <v>6</v>
      </c>
      <c r="ANW59" s="58" t="s">
        <v>9</v>
      </c>
      <c r="ANX59" s="245" t="s">
        <v>251</v>
      </c>
      <c r="ANY59" s="172" t="s">
        <v>252</v>
      </c>
      <c r="ANZ59" s="246" t="s">
        <v>263</v>
      </c>
      <c r="AOA59" s="172" t="s">
        <v>254</v>
      </c>
      <c r="AOB59" s="172" t="s">
        <v>255</v>
      </c>
      <c r="AOC59" s="247" t="s">
        <v>256</v>
      </c>
      <c r="AOD59" s="56" t="s">
        <v>125</v>
      </c>
      <c r="AOE59" s="57" t="s">
        <v>6</v>
      </c>
      <c r="AOF59" s="58" t="s">
        <v>9</v>
      </c>
      <c r="AOG59" s="245" t="s">
        <v>251</v>
      </c>
      <c r="AOH59" s="172" t="s">
        <v>252</v>
      </c>
      <c r="AOI59" s="246" t="s">
        <v>263</v>
      </c>
      <c r="AOJ59" s="172" t="s">
        <v>254</v>
      </c>
      <c r="AOK59" s="172" t="s">
        <v>255</v>
      </c>
      <c r="AOL59" s="247" t="s">
        <v>256</v>
      </c>
      <c r="AOM59" s="56" t="s">
        <v>125</v>
      </c>
      <c r="AON59" s="57" t="s">
        <v>6</v>
      </c>
      <c r="AOO59" s="58" t="s">
        <v>9</v>
      </c>
      <c r="AOP59" s="245" t="s">
        <v>251</v>
      </c>
      <c r="AOQ59" s="172" t="s">
        <v>252</v>
      </c>
      <c r="AOR59" s="246" t="s">
        <v>263</v>
      </c>
      <c r="AOS59" s="172" t="s">
        <v>254</v>
      </c>
      <c r="AOT59" s="172" t="s">
        <v>255</v>
      </c>
      <c r="AOU59" s="247" t="s">
        <v>256</v>
      </c>
      <c r="AOV59" s="56" t="s">
        <v>125</v>
      </c>
      <c r="AOW59" s="57" t="s">
        <v>6</v>
      </c>
      <c r="AOX59" s="58" t="s">
        <v>9</v>
      </c>
      <c r="AOY59" s="245" t="s">
        <v>251</v>
      </c>
      <c r="AOZ59" s="172" t="s">
        <v>252</v>
      </c>
      <c r="APA59" s="246" t="s">
        <v>263</v>
      </c>
      <c r="APB59" s="172" t="s">
        <v>254</v>
      </c>
      <c r="APC59" s="172" t="s">
        <v>255</v>
      </c>
      <c r="APD59" s="247" t="s">
        <v>256</v>
      </c>
      <c r="APE59" s="56" t="s">
        <v>125</v>
      </c>
      <c r="APF59" s="57" t="s">
        <v>6</v>
      </c>
      <c r="APG59" s="58" t="s">
        <v>9</v>
      </c>
      <c r="APH59" s="245" t="s">
        <v>251</v>
      </c>
      <c r="API59" s="172" t="s">
        <v>252</v>
      </c>
      <c r="APJ59" s="246" t="s">
        <v>263</v>
      </c>
      <c r="APK59" s="172" t="s">
        <v>254</v>
      </c>
      <c r="APL59" s="172" t="s">
        <v>255</v>
      </c>
      <c r="APM59" s="247" t="s">
        <v>256</v>
      </c>
      <c r="APN59" s="56" t="s">
        <v>125</v>
      </c>
      <c r="APO59" s="57" t="s">
        <v>6</v>
      </c>
      <c r="APP59" s="58" t="s">
        <v>9</v>
      </c>
      <c r="APQ59" s="245" t="s">
        <v>251</v>
      </c>
      <c r="APR59" s="172" t="s">
        <v>252</v>
      </c>
      <c r="APS59" s="246" t="s">
        <v>263</v>
      </c>
      <c r="APT59" s="172" t="s">
        <v>254</v>
      </c>
      <c r="APU59" s="172" t="s">
        <v>255</v>
      </c>
      <c r="APV59" s="247" t="s">
        <v>256</v>
      </c>
      <c r="APW59" s="56" t="s">
        <v>125</v>
      </c>
      <c r="APX59" s="57" t="s">
        <v>6</v>
      </c>
      <c r="APY59" s="58" t="s">
        <v>9</v>
      </c>
      <c r="APZ59" s="245" t="s">
        <v>251</v>
      </c>
      <c r="AQA59" s="172" t="s">
        <v>252</v>
      </c>
      <c r="AQB59" s="246" t="s">
        <v>263</v>
      </c>
      <c r="AQC59" s="172" t="s">
        <v>254</v>
      </c>
      <c r="AQD59" s="172" t="s">
        <v>255</v>
      </c>
      <c r="AQE59" s="247" t="s">
        <v>256</v>
      </c>
      <c r="AQF59" s="56" t="s">
        <v>125</v>
      </c>
      <c r="AQG59" s="57" t="s">
        <v>6</v>
      </c>
      <c r="AQH59" s="58" t="s">
        <v>9</v>
      </c>
      <c r="AQI59" s="245" t="s">
        <v>251</v>
      </c>
      <c r="AQJ59" s="172" t="s">
        <v>252</v>
      </c>
      <c r="AQK59" s="246" t="s">
        <v>263</v>
      </c>
      <c r="AQL59" s="172" t="s">
        <v>254</v>
      </c>
      <c r="AQM59" s="172" t="s">
        <v>255</v>
      </c>
      <c r="AQN59" s="247" t="s">
        <v>256</v>
      </c>
      <c r="AQO59" s="56" t="s">
        <v>125</v>
      </c>
      <c r="AQP59" s="57" t="s">
        <v>6</v>
      </c>
      <c r="AQQ59" s="58" t="s">
        <v>9</v>
      </c>
      <c r="AQR59" s="245" t="s">
        <v>251</v>
      </c>
      <c r="AQS59" s="172" t="s">
        <v>252</v>
      </c>
      <c r="AQT59" s="246" t="s">
        <v>263</v>
      </c>
      <c r="AQU59" s="172" t="s">
        <v>254</v>
      </c>
      <c r="AQV59" s="172" t="s">
        <v>255</v>
      </c>
      <c r="AQW59" s="247" t="s">
        <v>256</v>
      </c>
      <c r="AQX59" s="56" t="s">
        <v>125</v>
      </c>
      <c r="AQY59" s="57" t="s">
        <v>6</v>
      </c>
      <c r="AQZ59" s="58" t="s">
        <v>9</v>
      </c>
      <c r="ARA59" s="245" t="s">
        <v>251</v>
      </c>
      <c r="ARB59" s="172" t="s">
        <v>252</v>
      </c>
      <c r="ARC59" s="246" t="s">
        <v>263</v>
      </c>
      <c r="ARD59" s="172" t="s">
        <v>254</v>
      </c>
      <c r="ARE59" s="172" t="s">
        <v>255</v>
      </c>
      <c r="ARF59" s="247" t="s">
        <v>256</v>
      </c>
      <c r="ARG59" s="56" t="s">
        <v>125</v>
      </c>
      <c r="ARH59" s="57" t="s">
        <v>6</v>
      </c>
      <c r="ARI59" s="58" t="s">
        <v>9</v>
      </c>
      <c r="ARJ59" s="245" t="s">
        <v>251</v>
      </c>
      <c r="ARK59" s="172" t="s">
        <v>252</v>
      </c>
      <c r="ARL59" s="246" t="s">
        <v>263</v>
      </c>
      <c r="ARM59" s="172" t="s">
        <v>254</v>
      </c>
      <c r="ARN59" s="172" t="s">
        <v>255</v>
      </c>
      <c r="ARO59" s="247" t="s">
        <v>256</v>
      </c>
      <c r="ARP59" s="56" t="s">
        <v>125</v>
      </c>
      <c r="ARQ59" s="57" t="s">
        <v>6</v>
      </c>
      <c r="ARR59" s="58" t="s">
        <v>9</v>
      </c>
      <c r="ARS59" s="245" t="s">
        <v>251</v>
      </c>
      <c r="ART59" s="172" t="s">
        <v>252</v>
      </c>
      <c r="ARU59" s="246" t="s">
        <v>263</v>
      </c>
      <c r="ARV59" s="172" t="s">
        <v>254</v>
      </c>
      <c r="ARW59" s="172" t="s">
        <v>255</v>
      </c>
      <c r="ARX59" s="247" t="s">
        <v>256</v>
      </c>
      <c r="ARY59" s="56" t="s">
        <v>125</v>
      </c>
      <c r="ARZ59" s="57" t="s">
        <v>6</v>
      </c>
      <c r="ASA59" s="58" t="s">
        <v>9</v>
      </c>
      <c r="ASB59" s="245" t="s">
        <v>251</v>
      </c>
      <c r="ASC59" s="172" t="s">
        <v>252</v>
      </c>
      <c r="ASD59" s="246" t="s">
        <v>263</v>
      </c>
      <c r="ASE59" s="172" t="s">
        <v>254</v>
      </c>
      <c r="ASF59" s="172" t="s">
        <v>255</v>
      </c>
      <c r="ASG59" s="247" t="s">
        <v>256</v>
      </c>
      <c r="ASH59" s="56" t="s">
        <v>125</v>
      </c>
      <c r="ASI59" s="57" t="s">
        <v>6</v>
      </c>
      <c r="ASJ59" s="58" t="s">
        <v>9</v>
      </c>
      <c r="ASK59" s="245" t="s">
        <v>251</v>
      </c>
      <c r="ASL59" s="172" t="s">
        <v>252</v>
      </c>
      <c r="ASM59" s="246" t="s">
        <v>263</v>
      </c>
      <c r="ASN59" s="172" t="s">
        <v>254</v>
      </c>
      <c r="ASO59" s="172" t="s">
        <v>255</v>
      </c>
      <c r="ASP59" s="247" t="s">
        <v>256</v>
      </c>
      <c r="ASQ59" s="56" t="s">
        <v>125</v>
      </c>
      <c r="ASR59" s="57" t="s">
        <v>6</v>
      </c>
      <c r="ASS59" s="58" t="s">
        <v>9</v>
      </c>
      <c r="AST59" s="245" t="s">
        <v>251</v>
      </c>
      <c r="ASU59" s="172" t="s">
        <v>252</v>
      </c>
      <c r="ASV59" s="246" t="s">
        <v>263</v>
      </c>
      <c r="ASW59" s="172" t="s">
        <v>254</v>
      </c>
      <c r="ASX59" s="172" t="s">
        <v>255</v>
      </c>
      <c r="ASY59" s="247" t="s">
        <v>256</v>
      </c>
      <c r="ASZ59" s="56" t="s">
        <v>125</v>
      </c>
      <c r="ATA59" s="57" t="s">
        <v>6</v>
      </c>
      <c r="ATB59" s="58" t="s">
        <v>9</v>
      </c>
      <c r="ATC59" s="245" t="s">
        <v>251</v>
      </c>
      <c r="ATD59" s="172" t="s">
        <v>252</v>
      </c>
      <c r="ATE59" s="246" t="s">
        <v>263</v>
      </c>
      <c r="ATF59" s="172" t="s">
        <v>254</v>
      </c>
      <c r="ATG59" s="172" t="s">
        <v>255</v>
      </c>
      <c r="ATH59" s="247" t="s">
        <v>256</v>
      </c>
      <c r="ATI59" s="56" t="s">
        <v>125</v>
      </c>
      <c r="ATJ59" s="57" t="s">
        <v>6</v>
      </c>
      <c r="ATK59" s="58" t="s">
        <v>9</v>
      </c>
      <c r="ATL59" s="245" t="s">
        <v>251</v>
      </c>
      <c r="ATM59" s="172" t="s">
        <v>252</v>
      </c>
      <c r="ATN59" s="246" t="s">
        <v>263</v>
      </c>
      <c r="ATO59" s="172" t="s">
        <v>254</v>
      </c>
      <c r="ATP59" s="172" t="s">
        <v>255</v>
      </c>
      <c r="ATQ59" s="247" t="s">
        <v>256</v>
      </c>
      <c r="ATR59" s="56" t="s">
        <v>125</v>
      </c>
      <c r="ATS59" s="57" t="s">
        <v>6</v>
      </c>
      <c r="ATT59" s="58" t="s">
        <v>9</v>
      </c>
      <c r="ATU59" s="245" t="s">
        <v>251</v>
      </c>
      <c r="ATV59" s="172" t="s">
        <v>252</v>
      </c>
      <c r="ATW59" s="246" t="s">
        <v>263</v>
      </c>
      <c r="ATX59" s="172" t="s">
        <v>254</v>
      </c>
      <c r="ATY59" s="172" t="s">
        <v>255</v>
      </c>
      <c r="ATZ59" s="241" t="s">
        <v>256</v>
      </c>
      <c r="AUD59" s="245" t="s">
        <v>251</v>
      </c>
      <c r="AUE59" s="172" t="s">
        <v>252</v>
      </c>
      <c r="AUF59" s="246" t="s">
        <v>263</v>
      </c>
      <c r="AUG59" s="172" t="s">
        <v>254</v>
      </c>
      <c r="AUH59" s="172" t="s">
        <v>255</v>
      </c>
      <c r="AUI59" s="241" t="s">
        <v>256</v>
      </c>
      <c r="AUM59" s="245" t="s">
        <v>251</v>
      </c>
      <c r="AUN59" s="172" t="s">
        <v>252</v>
      </c>
      <c r="AUO59" s="246" t="s">
        <v>263</v>
      </c>
      <c r="AUP59" s="172" t="s">
        <v>254</v>
      </c>
      <c r="AUQ59" s="172" t="s">
        <v>255</v>
      </c>
      <c r="AUR59" s="241" t="s">
        <v>256</v>
      </c>
      <c r="AUV59" s="245" t="s">
        <v>251</v>
      </c>
      <c r="AUW59" s="172" t="s">
        <v>252</v>
      </c>
      <c r="AUX59" s="246" t="s">
        <v>263</v>
      </c>
      <c r="AUY59" s="172" t="s">
        <v>254</v>
      </c>
      <c r="AUZ59" s="172" t="s">
        <v>255</v>
      </c>
      <c r="AVA59" s="241" t="s">
        <v>256</v>
      </c>
      <c r="AVE59" s="245" t="s">
        <v>251</v>
      </c>
      <c r="AVF59" s="172" t="s">
        <v>252</v>
      </c>
      <c r="AVG59" s="246" t="s">
        <v>263</v>
      </c>
      <c r="AVH59" s="172" t="s">
        <v>254</v>
      </c>
      <c r="AVI59" s="172" t="s">
        <v>255</v>
      </c>
      <c r="AVJ59" s="241" t="s">
        <v>256</v>
      </c>
      <c r="AVN59" s="245" t="s">
        <v>251</v>
      </c>
      <c r="AVO59" s="172" t="s">
        <v>252</v>
      </c>
      <c r="AVP59" s="246" t="s">
        <v>263</v>
      </c>
      <c r="AVQ59" s="172" t="s">
        <v>254</v>
      </c>
      <c r="AVR59" s="172" t="s">
        <v>255</v>
      </c>
      <c r="AVS59" s="241" t="s">
        <v>256</v>
      </c>
      <c r="AVW59" s="245" t="s">
        <v>251</v>
      </c>
      <c r="AVX59" s="172" t="s">
        <v>252</v>
      </c>
      <c r="AVY59" s="246" t="s">
        <v>263</v>
      </c>
      <c r="AVZ59" s="172" t="s">
        <v>254</v>
      </c>
      <c r="AWA59" s="172" t="s">
        <v>255</v>
      </c>
      <c r="AWB59" s="241" t="s">
        <v>256</v>
      </c>
      <c r="AWF59" s="245" t="s">
        <v>251</v>
      </c>
      <c r="AWG59" s="172" t="s">
        <v>252</v>
      </c>
      <c r="AWH59" s="246" t="s">
        <v>263</v>
      </c>
      <c r="AWI59" s="172" t="s">
        <v>254</v>
      </c>
      <c r="AWJ59" s="172" t="s">
        <v>255</v>
      </c>
      <c r="AWK59" s="241" t="s">
        <v>256</v>
      </c>
      <c r="AWO59" s="245" t="s">
        <v>251</v>
      </c>
      <c r="AWP59" s="172" t="s">
        <v>252</v>
      </c>
      <c r="AWQ59" s="246" t="s">
        <v>263</v>
      </c>
      <c r="AWR59" s="172" t="s">
        <v>254</v>
      </c>
      <c r="AWS59" s="172" t="s">
        <v>255</v>
      </c>
      <c r="AWT59" s="241" t="s">
        <v>256</v>
      </c>
      <c r="AWX59" s="245" t="s">
        <v>251</v>
      </c>
      <c r="AWY59" s="172" t="s">
        <v>252</v>
      </c>
      <c r="AWZ59" s="246" t="s">
        <v>263</v>
      </c>
      <c r="AXA59" s="172" t="s">
        <v>254</v>
      </c>
      <c r="AXB59" s="172" t="s">
        <v>255</v>
      </c>
      <c r="AXC59" s="241" t="s">
        <v>256</v>
      </c>
      <c r="AXG59" s="245" t="s">
        <v>251</v>
      </c>
      <c r="AXH59" s="172" t="s">
        <v>252</v>
      </c>
      <c r="AXI59" s="246" t="s">
        <v>263</v>
      </c>
      <c r="AXJ59" s="172" t="s">
        <v>254</v>
      </c>
      <c r="AXK59" s="172" t="s">
        <v>255</v>
      </c>
      <c r="AXL59" s="241" t="s">
        <v>256</v>
      </c>
      <c r="AXP59" s="245" t="s">
        <v>251</v>
      </c>
      <c r="AXQ59" s="172" t="s">
        <v>252</v>
      </c>
      <c r="AXR59" s="246" t="s">
        <v>263</v>
      </c>
      <c r="AXS59" s="172" t="s">
        <v>254</v>
      </c>
      <c r="AXT59" s="172" t="s">
        <v>255</v>
      </c>
      <c r="AXU59" s="241" t="s">
        <v>256</v>
      </c>
      <c r="AXY59" s="245" t="s">
        <v>251</v>
      </c>
      <c r="AXZ59" s="172" t="s">
        <v>252</v>
      </c>
      <c r="AYA59" s="246" t="s">
        <v>263</v>
      </c>
      <c r="AYB59" s="172" t="s">
        <v>254</v>
      </c>
      <c r="AYC59" s="172" t="s">
        <v>255</v>
      </c>
      <c r="AYD59" s="241" t="s">
        <v>256</v>
      </c>
      <c r="AYH59" s="245" t="s">
        <v>251</v>
      </c>
      <c r="AYI59" s="172" t="s">
        <v>252</v>
      </c>
      <c r="AYJ59" s="246" t="s">
        <v>263</v>
      </c>
      <c r="AYK59" s="172" t="s">
        <v>254</v>
      </c>
      <c r="AYL59" s="172" t="s">
        <v>255</v>
      </c>
      <c r="AYM59" s="241" t="s">
        <v>256</v>
      </c>
      <c r="AYQ59" s="245" t="s">
        <v>251</v>
      </c>
      <c r="AYR59" s="172" t="s">
        <v>252</v>
      </c>
      <c r="AYS59" s="246" t="s">
        <v>263</v>
      </c>
      <c r="AYT59" s="172" t="s">
        <v>254</v>
      </c>
      <c r="AYU59" s="172" t="s">
        <v>255</v>
      </c>
      <c r="AYV59" s="241" t="s">
        <v>256</v>
      </c>
      <c r="AYZ59" s="245" t="s">
        <v>251</v>
      </c>
      <c r="AZA59" s="172" t="s">
        <v>252</v>
      </c>
      <c r="AZB59" s="246" t="s">
        <v>263</v>
      </c>
      <c r="AZC59" s="172" t="s">
        <v>254</v>
      </c>
      <c r="AZD59" s="172" t="s">
        <v>255</v>
      </c>
      <c r="AZE59" s="241" t="s">
        <v>256</v>
      </c>
      <c r="AZI59" s="245" t="s">
        <v>251</v>
      </c>
      <c r="AZJ59" s="172" t="s">
        <v>252</v>
      </c>
      <c r="AZK59" s="246" t="s">
        <v>263</v>
      </c>
      <c r="AZL59" s="172" t="s">
        <v>254</v>
      </c>
      <c r="AZM59" s="172" t="s">
        <v>255</v>
      </c>
      <c r="AZN59" s="241" t="s">
        <v>256</v>
      </c>
      <c r="AZR59" s="245" t="s">
        <v>251</v>
      </c>
      <c r="AZS59" s="172" t="s">
        <v>252</v>
      </c>
      <c r="AZT59" s="246" t="s">
        <v>263</v>
      </c>
      <c r="AZU59" s="172" t="s">
        <v>254</v>
      </c>
      <c r="AZV59" s="172" t="s">
        <v>255</v>
      </c>
      <c r="AZW59" s="241" t="s">
        <v>256</v>
      </c>
      <c r="BAA59" s="245" t="s">
        <v>251</v>
      </c>
      <c r="BAB59" s="172" t="s">
        <v>252</v>
      </c>
      <c r="BAC59" s="246" t="s">
        <v>263</v>
      </c>
      <c r="BAD59" s="172" t="s">
        <v>254</v>
      </c>
      <c r="BAE59" s="172" t="s">
        <v>255</v>
      </c>
      <c r="BAF59" s="241" t="s">
        <v>256</v>
      </c>
      <c r="BAJ59" s="245" t="s">
        <v>251</v>
      </c>
      <c r="BAK59" s="172" t="s">
        <v>252</v>
      </c>
      <c r="BAL59" s="246" t="s">
        <v>263</v>
      </c>
      <c r="BAM59" s="172" t="s">
        <v>254</v>
      </c>
      <c r="BAN59" s="172" t="s">
        <v>255</v>
      </c>
      <c r="BAO59" s="241" t="s">
        <v>256</v>
      </c>
      <c r="BAS59" s="245" t="s">
        <v>251</v>
      </c>
      <c r="BAT59" s="172" t="s">
        <v>252</v>
      </c>
      <c r="BAU59" s="246" t="s">
        <v>263</v>
      </c>
      <c r="BAV59" s="172" t="s">
        <v>254</v>
      </c>
      <c r="BAW59" s="172" t="s">
        <v>255</v>
      </c>
      <c r="BAX59" s="241" t="s">
        <v>256</v>
      </c>
      <c r="BBB59" s="245" t="s">
        <v>251</v>
      </c>
      <c r="BBC59" s="172" t="s">
        <v>252</v>
      </c>
      <c r="BBD59" s="246" t="s">
        <v>263</v>
      </c>
      <c r="BBE59" s="172" t="s">
        <v>254</v>
      </c>
      <c r="BBF59" s="172" t="s">
        <v>255</v>
      </c>
      <c r="BBG59" s="241" t="s">
        <v>256</v>
      </c>
      <c r="BBK59" s="245" t="s">
        <v>251</v>
      </c>
      <c r="BBL59" s="172" t="s">
        <v>252</v>
      </c>
      <c r="BBM59" s="246" t="s">
        <v>263</v>
      </c>
      <c r="BBN59" s="172" t="s">
        <v>254</v>
      </c>
      <c r="BBO59" s="172" t="s">
        <v>255</v>
      </c>
      <c r="BBP59" s="241" t="s">
        <v>256</v>
      </c>
      <c r="BBT59" s="245" t="s">
        <v>251</v>
      </c>
      <c r="BBU59" s="172" t="s">
        <v>252</v>
      </c>
      <c r="BBV59" s="246" t="s">
        <v>263</v>
      </c>
      <c r="BBW59" s="172" t="s">
        <v>254</v>
      </c>
      <c r="BBX59" s="172" t="s">
        <v>255</v>
      </c>
      <c r="BBY59" s="241" t="s">
        <v>256</v>
      </c>
      <c r="BCC59" s="245" t="s">
        <v>251</v>
      </c>
      <c r="BCD59" s="172" t="s">
        <v>252</v>
      </c>
      <c r="BCE59" s="246" t="s">
        <v>263</v>
      </c>
      <c r="BCF59" s="172" t="s">
        <v>254</v>
      </c>
      <c r="BCG59" s="172" t="s">
        <v>255</v>
      </c>
      <c r="BCH59" s="241" t="s">
        <v>256</v>
      </c>
      <c r="BCL59" s="245" t="s">
        <v>251</v>
      </c>
      <c r="BCM59" s="172" t="s">
        <v>252</v>
      </c>
      <c r="BCN59" s="246" t="s">
        <v>263</v>
      </c>
      <c r="BCO59" s="172" t="s">
        <v>254</v>
      </c>
      <c r="BCP59" s="172" t="s">
        <v>255</v>
      </c>
      <c r="BCQ59" s="241" t="s">
        <v>256</v>
      </c>
      <c r="BCU59" s="245" t="s">
        <v>251</v>
      </c>
      <c r="BCV59" s="172" t="s">
        <v>252</v>
      </c>
      <c r="BCW59" s="246" t="s">
        <v>263</v>
      </c>
      <c r="BCX59" s="172" t="s">
        <v>254</v>
      </c>
      <c r="BCY59" s="172" t="s">
        <v>255</v>
      </c>
      <c r="BCZ59" s="241" t="s">
        <v>256</v>
      </c>
      <c r="BDD59" s="245" t="s">
        <v>251</v>
      </c>
      <c r="BDE59" s="172" t="s">
        <v>252</v>
      </c>
      <c r="BDF59" s="246" t="s">
        <v>263</v>
      </c>
      <c r="BDG59" s="172" t="s">
        <v>254</v>
      </c>
      <c r="BDH59" s="172" t="s">
        <v>255</v>
      </c>
      <c r="BDI59" s="241" t="s">
        <v>256</v>
      </c>
      <c r="BDM59" s="245" t="s">
        <v>251</v>
      </c>
      <c r="BDN59" s="172" t="s">
        <v>252</v>
      </c>
      <c r="BDO59" s="246" t="s">
        <v>263</v>
      </c>
      <c r="BDP59" s="172" t="s">
        <v>254</v>
      </c>
      <c r="BDQ59" s="172" t="s">
        <v>255</v>
      </c>
      <c r="BDR59" s="241" t="s">
        <v>256</v>
      </c>
      <c r="BDV59" s="245" t="s">
        <v>251</v>
      </c>
      <c r="BDW59" s="172" t="s">
        <v>252</v>
      </c>
      <c r="BDX59" s="246" t="s">
        <v>263</v>
      </c>
      <c r="BDY59" s="172" t="s">
        <v>254</v>
      </c>
      <c r="BDZ59" s="172" t="s">
        <v>255</v>
      </c>
      <c r="BEA59" s="241" t="s">
        <v>256</v>
      </c>
      <c r="BEE59" s="245" t="s">
        <v>251</v>
      </c>
      <c r="BEF59" s="172" t="s">
        <v>252</v>
      </c>
      <c r="BEG59" s="246" t="s">
        <v>263</v>
      </c>
      <c r="BEH59" s="172" t="s">
        <v>254</v>
      </c>
      <c r="BEI59" s="172" t="s">
        <v>255</v>
      </c>
      <c r="BEJ59" s="241" t="s">
        <v>256</v>
      </c>
      <c r="BEN59" s="245" t="s">
        <v>251</v>
      </c>
      <c r="BEO59" s="172" t="s">
        <v>252</v>
      </c>
      <c r="BEP59" s="246" t="s">
        <v>263</v>
      </c>
      <c r="BEQ59" s="172" t="s">
        <v>254</v>
      </c>
      <c r="BER59" s="172" t="s">
        <v>255</v>
      </c>
      <c r="BES59" s="241" t="s">
        <v>256</v>
      </c>
      <c r="BEW59" s="245" t="s">
        <v>251</v>
      </c>
      <c r="BEX59" s="172" t="s">
        <v>252</v>
      </c>
      <c r="BEY59" s="246" t="s">
        <v>263</v>
      </c>
      <c r="BEZ59" s="172" t="s">
        <v>254</v>
      </c>
      <c r="BFA59" s="172" t="s">
        <v>255</v>
      </c>
      <c r="BFB59" s="241" t="s">
        <v>256</v>
      </c>
      <c r="BFF59" s="245" t="s">
        <v>251</v>
      </c>
      <c r="BFG59" s="172" t="s">
        <v>252</v>
      </c>
      <c r="BFH59" s="246" t="s">
        <v>263</v>
      </c>
      <c r="BFI59" s="172" t="s">
        <v>254</v>
      </c>
      <c r="BFJ59" s="172" t="s">
        <v>255</v>
      </c>
      <c r="BFK59" s="241" t="s">
        <v>256</v>
      </c>
      <c r="BFO59" s="245" t="s">
        <v>251</v>
      </c>
      <c r="BFP59" s="172" t="s">
        <v>252</v>
      </c>
      <c r="BFQ59" s="246" t="s">
        <v>263</v>
      </c>
      <c r="BFR59" s="172" t="s">
        <v>254</v>
      </c>
      <c r="BFS59" s="172" t="s">
        <v>255</v>
      </c>
      <c r="BFT59" s="241" t="s">
        <v>256</v>
      </c>
      <c r="BFX59" s="245" t="s">
        <v>251</v>
      </c>
      <c r="BFY59" s="172" t="s">
        <v>252</v>
      </c>
      <c r="BFZ59" s="246" t="s">
        <v>263</v>
      </c>
      <c r="BGA59" s="172" t="s">
        <v>254</v>
      </c>
      <c r="BGB59" s="172" t="s">
        <v>255</v>
      </c>
      <c r="BGC59" s="241" t="s">
        <v>256</v>
      </c>
      <c r="BGG59" s="245" t="s">
        <v>251</v>
      </c>
      <c r="BGH59" s="172" t="s">
        <v>252</v>
      </c>
      <c r="BGI59" s="246" t="s">
        <v>263</v>
      </c>
      <c r="BGJ59" s="172" t="s">
        <v>254</v>
      </c>
      <c r="BGK59" s="172" t="s">
        <v>255</v>
      </c>
      <c r="BGL59" s="241" t="s">
        <v>256</v>
      </c>
      <c r="BGP59" s="245" t="s">
        <v>251</v>
      </c>
      <c r="BGQ59" s="172" t="s">
        <v>252</v>
      </c>
      <c r="BGR59" s="246" t="s">
        <v>263</v>
      </c>
      <c r="BGS59" s="172" t="s">
        <v>254</v>
      </c>
      <c r="BGT59" s="172" t="s">
        <v>255</v>
      </c>
      <c r="BGU59" s="241" t="s">
        <v>256</v>
      </c>
      <c r="BGY59" s="245" t="s">
        <v>251</v>
      </c>
      <c r="BGZ59" s="172" t="s">
        <v>252</v>
      </c>
      <c r="BHA59" s="246" t="s">
        <v>263</v>
      </c>
      <c r="BHB59" s="172" t="s">
        <v>254</v>
      </c>
      <c r="BHC59" s="172" t="s">
        <v>255</v>
      </c>
      <c r="BHD59" s="241" t="s">
        <v>256</v>
      </c>
      <c r="BHH59" s="245" t="s">
        <v>251</v>
      </c>
      <c r="BHI59" s="172" t="s">
        <v>252</v>
      </c>
      <c r="BHJ59" s="246" t="s">
        <v>263</v>
      </c>
      <c r="BHK59" s="172" t="s">
        <v>254</v>
      </c>
      <c r="BHL59" s="172" t="s">
        <v>255</v>
      </c>
      <c r="BHM59" s="241" t="s">
        <v>256</v>
      </c>
      <c r="BHQ59" s="245" t="s">
        <v>251</v>
      </c>
      <c r="BHR59" s="172" t="s">
        <v>252</v>
      </c>
      <c r="BHS59" s="246" t="s">
        <v>263</v>
      </c>
      <c r="BHT59" s="172" t="s">
        <v>254</v>
      </c>
      <c r="BHU59" s="172" t="s">
        <v>255</v>
      </c>
      <c r="BHV59" s="241" t="s">
        <v>256</v>
      </c>
      <c r="BHZ59" s="245" t="s">
        <v>251</v>
      </c>
      <c r="BIA59" s="172" t="s">
        <v>252</v>
      </c>
      <c r="BIB59" s="246" t="s">
        <v>263</v>
      </c>
      <c r="BIC59" s="172" t="s">
        <v>254</v>
      </c>
      <c r="BID59" s="172" t="s">
        <v>255</v>
      </c>
      <c r="BIE59" s="241" t="s">
        <v>256</v>
      </c>
      <c r="BII59" s="245" t="s">
        <v>251</v>
      </c>
      <c r="BIJ59" s="172" t="s">
        <v>252</v>
      </c>
      <c r="BIK59" s="246" t="s">
        <v>263</v>
      </c>
      <c r="BIL59" s="172" t="s">
        <v>254</v>
      </c>
      <c r="BIM59" s="172" t="s">
        <v>255</v>
      </c>
      <c r="BIN59" s="241" t="s">
        <v>256</v>
      </c>
      <c r="BIR59" s="245" t="s">
        <v>251</v>
      </c>
      <c r="BIS59" s="172" t="s">
        <v>252</v>
      </c>
      <c r="BIT59" s="246" t="s">
        <v>263</v>
      </c>
      <c r="BIU59" s="172" t="s">
        <v>254</v>
      </c>
      <c r="BIV59" s="172" t="s">
        <v>255</v>
      </c>
      <c r="BIW59" s="241" t="s">
        <v>256</v>
      </c>
      <c r="BJA59" s="245" t="s">
        <v>251</v>
      </c>
      <c r="BJB59" s="172" t="s">
        <v>252</v>
      </c>
      <c r="BJC59" s="246" t="s">
        <v>263</v>
      </c>
      <c r="BJD59" s="172" t="s">
        <v>254</v>
      </c>
      <c r="BJE59" s="172" t="s">
        <v>255</v>
      </c>
      <c r="BJF59" s="241" t="s">
        <v>256</v>
      </c>
      <c r="BJJ59" s="245" t="s">
        <v>251</v>
      </c>
      <c r="BJK59" s="172" t="s">
        <v>252</v>
      </c>
      <c r="BJL59" s="246" t="s">
        <v>263</v>
      </c>
      <c r="BJM59" s="172" t="s">
        <v>254</v>
      </c>
      <c r="BJN59" s="172" t="s">
        <v>255</v>
      </c>
      <c r="BJO59" s="241" t="s">
        <v>256</v>
      </c>
      <c r="BJS59" s="245" t="s">
        <v>251</v>
      </c>
      <c r="BJT59" s="172" t="s">
        <v>252</v>
      </c>
      <c r="BJU59" s="246" t="s">
        <v>263</v>
      </c>
      <c r="BJV59" s="172" t="s">
        <v>254</v>
      </c>
      <c r="BJW59" s="172" t="s">
        <v>255</v>
      </c>
      <c r="BJX59" s="241" t="s">
        <v>256</v>
      </c>
      <c r="BKB59" s="245" t="s">
        <v>251</v>
      </c>
      <c r="BKC59" s="172" t="s">
        <v>252</v>
      </c>
      <c r="BKD59" s="246" t="s">
        <v>263</v>
      </c>
      <c r="BKE59" s="172" t="s">
        <v>254</v>
      </c>
      <c r="BKF59" s="172" t="s">
        <v>255</v>
      </c>
      <c r="BKG59" s="241" t="s">
        <v>256</v>
      </c>
      <c r="BKK59" s="245" t="s">
        <v>251</v>
      </c>
      <c r="BKL59" s="172" t="s">
        <v>252</v>
      </c>
      <c r="BKM59" s="246" t="s">
        <v>263</v>
      </c>
      <c r="BKN59" s="172" t="s">
        <v>254</v>
      </c>
      <c r="BKO59" s="172" t="s">
        <v>255</v>
      </c>
      <c r="BKP59" s="241" t="s">
        <v>256</v>
      </c>
      <c r="BKT59" s="245" t="s">
        <v>251</v>
      </c>
      <c r="BKU59" s="172" t="s">
        <v>252</v>
      </c>
      <c r="BKV59" s="246" t="s">
        <v>263</v>
      </c>
      <c r="BKW59" s="172" t="s">
        <v>254</v>
      </c>
      <c r="BKX59" s="172" t="s">
        <v>255</v>
      </c>
      <c r="BKY59" s="241" t="s">
        <v>256</v>
      </c>
      <c r="BLC59" s="245" t="s">
        <v>251</v>
      </c>
      <c r="BLD59" s="172" t="s">
        <v>252</v>
      </c>
      <c r="BLE59" s="246" t="s">
        <v>263</v>
      </c>
      <c r="BLF59" s="172" t="s">
        <v>254</v>
      </c>
      <c r="BLG59" s="172" t="s">
        <v>255</v>
      </c>
      <c r="BLH59" s="241" t="s">
        <v>256</v>
      </c>
      <c r="BLL59" s="245" t="s">
        <v>251</v>
      </c>
      <c r="BLM59" s="172" t="s">
        <v>252</v>
      </c>
      <c r="BLN59" s="246" t="s">
        <v>263</v>
      </c>
      <c r="BLO59" s="172" t="s">
        <v>254</v>
      </c>
      <c r="BLP59" s="172" t="s">
        <v>255</v>
      </c>
      <c r="BLQ59" s="241" t="s">
        <v>256</v>
      </c>
      <c r="BLU59" s="245" t="s">
        <v>251</v>
      </c>
      <c r="BLV59" s="172" t="s">
        <v>252</v>
      </c>
      <c r="BLW59" s="246" t="s">
        <v>263</v>
      </c>
      <c r="BLX59" s="172" t="s">
        <v>254</v>
      </c>
      <c r="BLY59" s="172" t="s">
        <v>255</v>
      </c>
      <c r="BLZ59" s="241" t="s">
        <v>256</v>
      </c>
      <c r="BMD59" s="245" t="s">
        <v>251</v>
      </c>
      <c r="BME59" s="172" t="s">
        <v>252</v>
      </c>
      <c r="BMF59" s="246" t="s">
        <v>263</v>
      </c>
      <c r="BMG59" s="172" t="s">
        <v>254</v>
      </c>
      <c r="BMH59" s="172" t="s">
        <v>255</v>
      </c>
      <c r="BMI59" s="241" t="s">
        <v>256</v>
      </c>
      <c r="BMM59" s="245" t="s">
        <v>251</v>
      </c>
      <c r="BMN59" s="172" t="s">
        <v>252</v>
      </c>
      <c r="BMO59" s="246" t="s">
        <v>263</v>
      </c>
      <c r="BMP59" s="172" t="s">
        <v>254</v>
      </c>
      <c r="BMQ59" s="172" t="s">
        <v>255</v>
      </c>
      <c r="BMR59" s="241" t="s">
        <v>256</v>
      </c>
      <c r="BMV59" s="245" t="s">
        <v>251</v>
      </c>
      <c r="BMW59" s="172" t="s">
        <v>252</v>
      </c>
      <c r="BMX59" s="246" t="s">
        <v>263</v>
      </c>
      <c r="BMY59" s="172" t="s">
        <v>254</v>
      </c>
      <c r="BMZ59" s="172" t="s">
        <v>255</v>
      </c>
      <c r="BNA59" s="241" t="s">
        <v>256</v>
      </c>
      <c r="BNE59" s="245" t="s">
        <v>251</v>
      </c>
      <c r="BNF59" s="172" t="s">
        <v>252</v>
      </c>
      <c r="BNG59" s="246" t="s">
        <v>263</v>
      </c>
      <c r="BNH59" s="172" t="s">
        <v>254</v>
      </c>
      <c r="BNI59" s="172" t="s">
        <v>255</v>
      </c>
      <c r="BNJ59" s="241" t="s">
        <v>256</v>
      </c>
      <c r="BNN59" s="245" t="s">
        <v>251</v>
      </c>
      <c r="BNO59" s="172" t="s">
        <v>252</v>
      </c>
      <c r="BNP59" s="246" t="s">
        <v>263</v>
      </c>
      <c r="BNQ59" s="172" t="s">
        <v>254</v>
      </c>
      <c r="BNR59" s="172" t="s">
        <v>255</v>
      </c>
      <c r="BNS59" s="241" t="s">
        <v>256</v>
      </c>
      <c r="BNW59" s="245" t="s">
        <v>251</v>
      </c>
      <c r="BNX59" s="172" t="s">
        <v>252</v>
      </c>
      <c r="BNY59" s="246" t="s">
        <v>263</v>
      </c>
      <c r="BNZ59" s="172" t="s">
        <v>254</v>
      </c>
      <c r="BOA59" s="172" t="s">
        <v>255</v>
      </c>
      <c r="BOB59" s="241" t="s">
        <v>256</v>
      </c>
      <c r="BOF59" s="245" t="s">
        <v>251</v>
      </c>
      <c r="BOG59" s="172" t="s">
        <v>252</v>
      </c>
      <c r="BOH59" s="246" t="s">
        <v>263</v>
      </c>
      <c r="BOI59" s="172" t="s">
        <v>254</v>
      </c>
      <c r="BOJ59" s="172" t="s">
        <v>255</v>
      </c>
      <c r="BOK59" s="241" t="s">
        <v>256</v>
      </c>
      <c r="BOO59" s="245" t="s">
        <v>251</v>
      </c>
      <c r="BOP59" s="172" t="s">
        <v>252</v>
      </c>
      <c r="BOQ59" s="246" t="s">
        <v>263</v>
      </c>
      <c r="BOR59" s="172" t="s">
        <v>254</v>
      </c>
      <c r="BOS59" s="172" t="s">
        <v>255</v>
      </c>
      <c r="BOT59" s="241" t="s">
        <v>256</v>
      </c>
      <c r="BOX59" s="245" t="s">
        <v>251</v>
      </c>
      <c r="BOY59" s="172" t="s">
        <v>252</v>
      </c>
      <c r="BOZ59" s="246" t="s">
        <v>263</v>
      </c>
      <c r="BPA59" s="172" t="s">
        <v>254</v>
      </c>
      <c r="BPB59" s="172" t="s">
        <v>255</v>
      </c>
      <c r="BPC59" s="241" t="s">
        <v>256</v>
      </c>
      <c r="BPG59" s="245" t="s">
        <v>251</v>
      </c>
      <c r="BPH59" s="172" t="s">
        <v>252</v>
      </c>
      <c r="BPI59" s="246" t="s">
        <v>263</v>
      </c>
      <c r="BPJ59" s="172" t="s">
        <v>254</v>
      </c>
      <c r="BPK59" s="172" t="s">
        <v>255</v>
      </c>
      <c r="BPL59" s="241" t="s">
        <v>256</v>
      </c>
      <c r="BPP59" s="245" t="s">
        <v>251</v>
      </c>
      <c r="BPQ59" s="172" t="s">
        <v>252</v>
      </c>
      <c r="BPR59" s="246" t="s">
        <v>263</v>
      </c>
      <c r="BPS59" s="172" t="s">
        <v>254</v>
      </c>
      <c r="BPT59" s="172" t="s">
        <v>255</v>
      </c>
      <c r="BPU59" s="241" t="s">
        <v>256</v>
      </c>
      <c r="BPY59" s="245" t="s">
        <v>251</v>
      </c>
      <c r="BPZ59" s="172" t="s">
        <v>252</v>
      </c>
      <c r="BQA59" s="246" t="s">
        <v>263</v>
      </c>
      <c r="BQB59" s="172" t="s">
        <v>254</v>
      </c>
      <c r="BQC59" s="172" t="s">
        <v>255</v>
      </c>
      <c r="BQD59" s="241" t="s">
        <v>256</v>
      </c>
      <c r="BQH59" s="245" t="s">
        <v>251</v>
      </c>
      <c r="BQI59" s="172" t="s">
        <v>252</v>
      </c>
      <c r="BQJ59" s="246" t="s">
        <v>263</v>
      </c>
      <c r="BQK59" s="172" t="s">
        <v>254</v>
      </c>
      <c r="BQL59" s="172" t="s">
        <v>255</v>
      </c>
      <c r="BQM59" s="241" t="s">
        <v>256</v>
      </c>
      <c r="BQQ59" s="245" t="s">
        <v>251</v>
      </c>
      <c r="BQR59" s="172" t="s">
        <v>252</v>
      </c>
      <c r="BQS59" s="246" t="s">
        <v>263</v>
      </c>
      <c r="BQT59" s="172" t="s">
        <v>254</v>
      </c>
      <c r="BQU59" s="172" t="s">
        <v>255</v>
      </c>
      <c r="BQV59" s="241" t="s">
        <v>256</v>
      </c>
      <c r="BQZ59" s="245" t="s">
        <v>251</v>
      </c>
      <c r="BRA59" s="172" t="s">
        <v>252</v>
      </c>
      <c r="BRB59" s="246" t="s">
        <v>263</v>
      </c>
      <c r="BRC59" s="172" t="s">
        <v>254</v>
      </c>
      <c r="BRD59" s="172" t="s">
        <v>255</v>
      </c>
      <c r="BRE59" s="241" t="s">
        <v>256</v>
      </c>
      <c r="BRI59" s="245" t="s">
        <v>251</v>
      </c>
      <c r="BRJ59" s="172" t="s">
        <v>252</v>
      </c>
      <c r="BRK59" s="246" t="s">
        <v>263</v>
      </c>
      <c r="BRL59" s="172" t="s">
        <v>254</v>
      </c>
      <c r="BRM59" s="172" t="s">
        <v>255</v>
      </c>
      <c r="BRN59" s="241" t="s">
        <v>256</v>
      </c>
      <c r="BRR59" s="245" t="s">
        <v>251</v>
      </c>
      <c r="BRS59" s="172" t="s">
        <v>252</v>
      </c>
      <c r="BRT59" s="246" t="s">
        <v>263</v>
      </c>
      <c r="BRU59" s="172" t="s">
        <v>254</v>
      </c>
      <c r="BRV59" s="172" t="s">
        <v>255</v>
      </c>
      <c r="BRW59" s="241" t="s">
        <v>256</v>
      </c>
      <c r="BSA59" s="245" t="s">
        <v>251</v>
      </c>
      <c r="BSB59" s="172" t="s">
        <v>252</v>
      </c>
      <c r="BSC59" s="246" t="s">
        <v>263</v>
      </c>
      <c r="BSD59" s="172" t="s">
        <v>254</v>
      </c>
      <c r="BSE59" s="172" t="s">
        <v>255</v>
      </c>
      <c r="BSF59" s="241" t="s">
        <v>256</v>
      </c>
      <c r="BSJ59" s="245" t="s">
        <v>251</v>
      </c>
      <c r="BSK59" s="172" t="s">
        <v>252</v>
      </c>
      <c r="BSL59" s="246" t="s">
        <v>263</v>
      </c>
      <c r="BSM59" s="172" t="s">
        <v>254</v>
      </c>
      <c r="BSN59" s="172" t="s">
        <v>255</v>
      </c>
      <c r="BSO59" s="241" t="s">
        <v>256</v>
      </c>
      <c r="BSS59" s="245" t="s">
        <v>251</v>
      </c>
      <c r="BST59" s="172" t="s">
        <v>252</v>
      </c>
      <c r="BSU59" s="246" t="s">
        <v>263</v>
      </c>
      <c r="BSV59" s="172" t="s">
        <v>254</v>
      </c>
      <c r="BSW59" s="172" t="s">
        <v>255</v>
      </c>
      <c r="BSX59" s="241" t="s">
        <v>256</v>
      </c>
      <c r="BTB59" s="245" t="s">
        <v>251</v>
      </c>
      <c r="BTC59" s="172" t="s">
        <v>252</v>
      </c>
      <c r="BTD59" s="246" t="s">
        <v>263</v>
      </c>
      <c r="BTE59" s="172" t="s">
        <v>254</v>
      </c>
      <c r="BTF59" s="172" t="s">
        <v>255</v>
      </c>
      <c r="BTG59" s="241" t="s">
        <v>256</v>
      </c>
      <c r="BTK59" s="245" t="s">
        <v>251</v>
      </c>
      <c r="BTL59" s="172" t="s">
        <v>252</v>
      </c>
      <c r="BTM59" s="246" t="s">
        <v>263</v>
      </c>
      <c r="BTN59" s="172" t="s">
        <v>254</v>
      </c>
      <c r="BTO59" s="172" t="s">
        <v>255</v>
      </c>
      <c r="BTP59" s="241" t="s">
        <v>256</v>
      </c>
      <c r="BTT59" s="245" t="s">
        <v>251</v>
      </c>
      <c r="BTU59" s="172" t="s">
        <v>252</v>
      </c>
      <c r="BTV59" s="246" t="s">
        <v>263</v>
      </c>
      <c r="BTW59" s="172" t="s">
        <v>254</v>
      </c>
      <c r="BTX59" s="172" t="s">
        <v>255</v>
      </c>
      <c r="BTY59" s="241" t="s">
        <v>256</v>
      </c>
      <c r="BUC59" s="245" t="s">
        <v>251</v>
      </c>
      <c r="BUD59" s="172" t="s">
        <v>252</v>
      </c>
      <c r="BUE59" s="246" t="s">
        <v>263</v>
      </c>
      <c r="BUF59" s="172" t="s">
        <v>254</v>
      </c>
      <c r="BUG59" s="172" t="s">
        <v>255</v>
      </c>
      <c r="BUH59" s="241" t="s">
        <v>256</v>
      </c>
    </row>
    <row r="60" spans="1:1918" hidden="1">
      <c r="A60" s="177" t="s">
        <v>176</v>
      </c>
      <c r="B60" s="21"/>
      <c r="C60" s="22"/>
      <c r="D60" s="23"/>
      <c r="E60" s="22"/>
      <c r="F60" s="22"/>
      <c r="G60" s="28"/>
      <c r="H60" s="59"/>
      <c r="I60" s="29"/>
      <c r="J60" s="60"/>
      <c r="K60" s="21"/>
      <c r="L60" s="22"/>
      <c r="M60" s="23"/>
      <c r="N60" s="22"/>
      <c r="O60" s="22"/>
      <c r="P60" s="28"/>
      <c r="Q60" s="59"/>
      <c r="R60" s="29"/>
      <c r="S60" s="60"/>
      <c r="T60" s="21"/>
      <c r="U60" s="22"/>
      <c r="V60" s="23"/>
      <c r="W60" s="22"/>
      <c r="X60" s="22"/>
      <c r="Y60" s="28"/>
      <c r="Z60" s="59"/>
      <c r="AA60" s="29"/>
      <c r="AB60" s="60"/>
      <c r="AC60" s="21"/>
      <c r="AD60" s="22"/>
      <c r="AE60" s="23"/>
      <c r="AF60" s="22"/>
      <c r="AG60" s="22"/>
      <c r="AH60" s="28"/>
      <c r="AI60" s="59"/>
      <c r="AJ60" s="29"/>
      <c r="AK60" s="60"/>
      <c r="AL60" s="21"/>
      <c r="AM60" s="22"/>
      <c r="AN60" s="23"/>
      <c r="AO60" s="22"/>
      <c r="AP60" s="22"/>
      <c r="AQ60" s="28"/>
      <c r="AR60" s="59"/>
      <c r="AS60" s="29"/>
      <c r="AT60" s="60"/>
      <c r="AU60" s="21"/>
      <c r="AV60" s="22"/>
      <c r="AW60" s="23"/>
      <c r="AX60" s="22"/>
      <c r="AY60" s="22"/>
      <c r="AZ60" s="28"/>
      <c r="BA60" s="59"/>
      <c r="BB60" s="29"/>
      <c r="BC60" s="60"/>
      <c r="BD60" s="21"/>
      <c r="BE60" s="22"/>
      <c r="BF60" s="23"/>
      <c r="BG60" s="22"/>
      <c r="BH60" s="22"/>
      <c r="BI60" s="28"/>
      <c r="BJ60" s="59"/>
      <c r="BK60" s="29"/>
      <c r="BL60" s="60"/>
      <c r="BM60" s="21"/>
      <c r="BN60" s="22"/>
      <c r="BO60" s="23"/>
      <c r="BP60" s="22"/>
      <c r="BQ60" s="22"/>
      <c r="BR60" s="28"/>
      <c r="BS60" s="59"/>
      <c r="BT60" s="29"/>
      <c r="BU60" s="60"/>
      <c r="BV60" s="21"/>
      <c r="BW60" s="22"/>
      <c r="BX60" s="23"/>
      <c r="BY60" s="22"/>
      <c r="BZ60" s="22"/>
      <c r="CA60" s="28"/>
      <c r="CB60" s="59"/>
      <c r="CC60" s="29"/>
      <c r="CD60" s="60"/>
      <c r="CE60" s="21"/>
      <c r="CF60" s="22"/>
      <c r="CG60" s="23"/>
      <c r="CH60" s="22"/>
      <c r="CI60" s="22"/>
      <c r="CJ60" s="28"/>
      <c r="CK60" s="59"/>
      <c r="CL60" s="29"/>
      <c r="CM60" s="60"/>
      <c r="CN60" s="21"/>
      <c r="CO60" s="22"/>
      <c r="CP60" s="23"/>
      <c r="CQ60" s="22"/>
      <c r="CR60" s="22"/>
      <c r="CS60" s="28"/>
      <c r="CT60" s="59"/>
      <c r="CU60" s="29"/>
      <c r="CV60" s="60"/>
      <c r="CW60" s="21"/>
      <c r="CX60" s="22"/>
      <c r="CY60" s="23"/>
      <c r="CZ60" s="22"/>
      <c r="DA60" s="22"/>
      <c r="DB60" s="28"/>
      <c r="DC60" s="59"/>
      <c r="DD60" s="29"/>
      <c r="DE60" s="60"/>
      <c r="DF60" s="21"/>
      <c r="DG60" s="22"/>
      <c r="DH60" s="23"/>
      <c r="DI60" s="22"/>
      <c r="DJ60" s="22"/>
      <c r="DK60" s="28"/>
      <c r="DL60" s="59"/>
      <c r="DM60" s="29"/>
      <c r="DN60" s="60"/>
      <c r="DO60" s="21"/>
      <c r="DP60" s="22"/>
      <c r="DQ60" s="23"/>
      <c r="DR60" s="22"/>
      <c r="DS60" s="22"/>
      <c r="DT60" s="28"/>
      <c r="DU60" s="59"/>
      <c r="DV60" s="29"/>
      <c r="DW60" s="60"/>
      <c r="DX60" s="21"/>
      <c r="DY60" s="22"/>
      <c r="DZ60" s="23"/>
      <c r="EA60" s="22"/>
      <c r="EB60" s="22"/>
      <c r="EC60" s="28"/>
      <c r="ED60" s="59"/>
      <c r="EE60" s="29"/>
      <c r="EF60" s="60"/>
      <c r="EG60" s="21"/>
      <c r="EH60" s="22"/>
      <c r="EI60" s="23"/>
      <c r="EJ60" s="22"/>
      <c r="EK60" s="22"/>
      <c r="EL60" s="28"/>
      <c r="EM60" s="59"/>
      <c r="EN60" s="29"/>
      <c r="EO60" s="60"/>
      <c r="EP60" s="21"/>
      <c r="EQ60" s="22"/>
      <c r="ER60" s="23"/>
      <c r="ES60" s="22"/>
      <c r="ET60" s="22"/>
      <c r="EU60" s="28"/>
      <c r="EV60" s="59"/>
      <c r="EW60" s="29"/>
      <c r="EX60" s="60"/>
      <c r="EY60" s="21"/>
      <c r="EZ60" s="22"/>
      <c r="FA60" s="23"/>
      <c r="FB60" s="22"/>
      <c r="FC60" s="22"/>
      <c r="FD60" s="28"/>
      <c r="FE60" s="59"/>
      <c r="FF60" s="29"/>
      <c r="FG60" s="60"/>
      <c r="FH60" s="21"/>
      <c r="FI60" s="22"/>
      <c r="FJ60" s="23"/>
      <c r="FK60" s="22"/>
      <c r="FL60" s="22"/>
      <c r="FM60" s="28"/>
      <c r="FN60" s="59"/>
      <c r="FO60" s="29"/>
      <c r="FP60" s="60"/>
      <c r="FQ60" s="21"/>
      <c r="FR60" s="22"/>
      <c r="FS60" s="23"/>
      <c r="FT60" s="22"/>
      <c r="FU60" s="22"/>
      <c r="FV60" s="28"/>
      <c r="FW60" s="59"/>
      <c r="FX60" s="29"/>
      <c r="FY60" s="60"/>
      <c r="FZ60" s="21"/>
      <c r="GA60" s="22"/>
      <c r="GB60" s="23"/>
      <c r="GC60" s="22"/>
      <c r="GD60" s="22"/>
      <c r="GE60" s="28"/>
      <c r="GF60" s="59"/>
      <c r="GG60" s="29"/>
      <c r="GH60" s="60"/>
      <c r="GI60" s="21"/>
      <c r="GJ60" s="22"/>
      <c r="GK60" s="23"/>
      <c r="GL60" s="22"/>
      <c r="GM60" s="22"/>
      <c r="GN60" s="28"/>
      <c r="GO60" s="59"/>
      <c r="GP60" s="29"/>
      <c r="GQ60" s="60"/>
      <c r="GR60" s="21"/>
      <c r="GS60" s="22"/>
      <c r="GT60" s="23"/>
      <c r="GU60" s="22"/>
      <c r="GV60" s="22"/>
      <c r="GW60" s="28"/>
      <c r="GX60" s="59"/>
      <c r="GY60" s="29"/>
      <c r="GZ60" s="60"/>
      <c r="HA60" s="21"/>
      <c r="HB60" s="22"/>
      <c r="HC60" s="23"/>
      <c r="HD60" s="22"/>
      <c r="HE60" s="22"/>
      <c r="HF60" s="28"/>
      <c r="HG60" s="59"/>
      <c r="HH60" s="29"/>
      <c r="HI60" s="60"/>
      <c r="HJ60" s="21"/>
      <c r="HK60" s="22"/>
      <c r="HL60" s="23"/>
      <c r="HM60" s="22"/>
      <c r="HN60" s="22"/>
      <c r="HO60" s="28"/>
      <c r="HP60" s="59"/>
      <c r="HQ60" s="29"/>
      <c r="HR60" s="60"/>
      <c r="HS60" s="21"/>
      <c r="HT60" s="22"/>
      <c r="HU60" s="23"/>
      <c r="HV60" s="22"/>
      <c r="HW60" s="22"/>
      <c r="HX60" s="28"/>
      <c r="HY60" s="59"/>
      <c r="HZ60" s="29"/>
      <c r="IA60" s="60"/>
      <c r="IB60" s="21"/>
      <c r="IC60" s="22"/>
      <c r="ID60" s="23"/>
      <c r="IE60" s="22"/>
      <c r="IF60" s="22"/>
      <c r="IG60" s="28"/>
      <c r="IH60" s="59"/>
      <c r="II60" s="29"/>
      <c r="IJ60" s="60"/>
      <c r="IK60" s="21"/>
      <c r="IL60" s="22"/>
      <c r="IM60" s="23"/>
      <c r="IN60" s="22"/>
      <c r="IO60" s="22"/>
      <c r="IP60" s="28"/>
      <c r="IQ60" s="59"/>
      <c r="IR60" s="29"/>
      <c r="IS60" s="60"/>
      <c r="IT60" s="21"/>
      <c r="IU60" s="22"/>
      <c r="IV60" s="23"/>
      <c r="IW60" s="22"/>
      <c r="IX60" s="22"/>
      <c r="IY60" s="28"/>
      <c r="IZ60" s="59"/>
      <c r="JA60" s="29"/>
      <c r="JB60" s="60"/>
      <c r="JC60" s="21"/>
      <c r="JD60" s="22"/>
      <c r="JE60" s="23"/>
      <c r="JF60" s="22"/>
      <c r="JG60" s="22"/>
      <c r="JH60" s="28"/>
      <c r="JI60" s="59"/>
      <c r="JJ60" s="29"/>
      <c r="JK60" s="60"/>
      <c r="JL60" s="21"/>
      <c r="JM60" s="22"/>
      <c r="JN60" s="23"/>
      <c r="JO60" s="22"/>
      <c r="JP60" s="22"/>
      <c r="JQ60" s="28"/>
      <c r="JR60" s="59"/>
      <c r="JS60" s="29"/>
      <c r="JT60" s="60"/>
      <c r="JU60" s="21"/>
      <c r="JV60" s="22"/>
      <c r="JW60" s="23"/>
      <c r="JX60" s="22"/>
      <c r="JY60" s="22"/>
      <c r="JZ60" s="28"/>
      <c r="KA60" s="59"/>
      <c r="KB60" s="29"/>
      <c r="KC60" s="60"/>
      <c r="KD60" s="21"/>
      <c r="KE60" s="22"/>
      <c r="KF60" s="23"/>
      <c r="KG60" s="22"/>
      <c r="KH60" s="22"/>
      <c r="KI60" s="28"/>
      <c r="KJ60" s="59"/>
      <c r="KK60" s="29"/>
      <c r="KL60" s="60"/>
      <c r="KM60" s="21"/>
      <c r="KN60" s="22"/>
      <c r="KO60" s="23"/>
      <c r="KP60" s="22"/>
      <c r="KQ60" s="22"/>
      <c r="KR60" s="28"/>
      <c r="KS60" s="59"/>
      <c r="KT60" s="29"/>
      <c r="KU60" s="60"/>
      <c r="KV60" s="21"/>
      <c r="KW60" s="22"/>
      <c r="KX60" s="23"/>
      <c r="KY60" s="22"/>
      <c r="KZ60" s="22"/>
      <c r="LA60" s="28"/>
      <c r="LB60" s="59"/>
      <c r="LC60" s="29"/>
      <c r="LD60" s="60"/>
      <c r="LE60" s="21"/>
      <c r="LF60" s="22"/>
      <c r="LG60" s="23"/>
      <c r="LH60" s="22"/>
      <c r="LI60" s="22"/>
      <c r="LJ60" s="28"/>
      <c r="LK60" s="59"/>
      <c r="LL60" s="29"/>
      <c r="LM60" s="60"/>
      <c r="LN60" s="21"/>
      <c r="LO60" s="22"/>
      <c r="LP60" s="23"/>
      <c r="LQ60" s="22"/>
      <c r="LR60" s="22"/>
      <c r="LS60" s="28"/>
      <c r="LT60" s="59"/>
      <c r="LU60" s="29"/>
      <c r="LV60" s="60"/>
      <c r="LW60" s="21"/>
      <c r="LX60" s="22"/>
      <c r="LY60" s="23"/>
      <c r="LZ60" s="22"/>
      <c r="MA60" s="22"/>
      <c r="MB60" s="28"/>
      <c r="MC60" s="59"/>
      <c r="MD60" s="29"/>
      <c r="ME60" s="60"/>
      <c r="MF60" s="21"/>
      <c r="MG60" s="22"/>
      <c r="MH60" s="23"/>
      <c r="MI60" s="22"/>
      <c r="MJ60" s="22"/>
      <c r="MK60" s="28"/>
      <c r="ML60" s="59"/>
      <c r="MM60" s="29"/>
      <c r="MN60" s="60"/>
      <c r="MO60" s="21"/>
      <c r="MP60" s="22"/>
      <c r="MQ60" s="23"/>
      <c r="MR60" s="22"/>
      <c r="MS60" s="22"/>
      <c r="MT60" s="28"/>
      <c r="MU60" s="59"/>
      <c r="MV60" s="29"/>
      <c r="MW60" s="60"/>
      <c r="MX60" s="21"/>
      <c r="MY60" s="22"/>
      <c r="MZ60" s="23"/>
      <c r="NA60" s="22"/>
      <c r="NB60" s="22"/>
      <c r="NC60" s="28"/>
      <c r="ND60" s="59"/>
      <c r="NE60" s="29"/>
      <c r="NF60" s="60"/>
      <c r="NG60" s="21"/>
      <c r="NH60" s="22"/>
      <c r="NI60" s="23"/>
      <c r="NJ60" s="22"/>
      <c r="NK60" s="22"/>
      <c r="NL60" s="28"/>
      <c r="NM60" s="59"/>
      <c r="NN60" s="29"/>
      <c r="NO60" s="60"/>
      <c r="NP60" s="21"/>
      <c r="NQ60" s="22"/>
      <c r="NR60" s="23"/>
      <c r="NS60" s="22"/>
      <c r="NT60" s="22"/>
      <c r="NU60" s="28"/>
      <c r="NV60" s="59"/>
      <c r="NW60" s="29"/>
      <c r="NX60" s="60"/>
      <c r="NY60" s="21"/>
      <c r="NZ60" s="22"/>
      <c r="OA60" s="23"/>
      <c r="OB60" s="22"/>
      <c r="OC60" s="22"/>
      <c r="OD60" s="28"/>
      <c r="OE60" s="59"/>
      <c r="OF60" s="29"/>
      <c r="OG60" s="60"/>
      <c r="OH60" s="21"/>
      <c r="OI60" s="22"/>
      <c r="OJ60" s="23"/>
      <c r="OK60" s="22"/>
      <c r="OL60" s="22"/>
      <c r="OM60" s="28"/>
      <c r="ON60" s="59"/>
      <c r="OO60" s="29"/>
      <c r="OP60" s="60"/>
      <c r="OQ60" s="21"/>
      <c r="OR60" s="22"/>
      <c r="OS60" s="23"/>
      <c r="OT60" s="22"/>
      <c r="OU60" s="22"/>
      <c r="OV60" s="28"/>
      <c r="OW60" s="59"/>
      <c r="OX60" s="29"/>
      <c r="OY60" s="60"/>
      <c r="OZ60" s="21"/>
      <c r="PA60" s="22"/>
      <c r="PB60" s="23"/>
      <c r="PC60" s="22"/>
      <c r="PD60" s="22"/>
      <c r="PE60" s="28"/>
      <c r="PF60" s="59"/>
      <c r="PG60" s="29"/>
      <c r="PH60" s="60"/>
      <c r="PI60" s="21"/>
      <c r="PJ60" s="22"/>
      <c r="PK60" s="23"/>
      <c r="PL60" s="22"/>
      <c r="PM60" s="22"/>
      <c r="PN60" s="28"/>
      <c r="PO60" s="59"/>
      <c r="PP60" s="29"/>
      <c r="PQ60" s="60"/>
      <c r="PR60" s="21"/>
      <c r="PS60" s="22"/>
      <c r="PT60" s="23"/>
      <c r="PU60" s="22"/>
      <c r="PV60" s="22"/>
      <c r="PW60" s="28"/>
      <c r="PX60" s="59"/>
      <c r="PY60" s="29"/>
      <c r="PZ60" s="60"/>
      <c r="QA60" s="21"/>
      <c r="QB60" s="22"/>
      <c r="QC60" s="23"/>
      <c r="QD60" s="22"/>
      <c r="QE60" s="22"/>
      <c r="QF60" s="28"/>
      <c r="QG60" s="59"/>
      <c r="QH60" s="29"/>
      <c r="QI60" s="60"/>
      <c r="QJ60" s="21"/>
      <c r="QK60" s="22"/>
      <c r="QL60" s="23"/>
      <c r="QM60" s="22"/>
      <c r="QN60" s="22"/>
      <c r="QO60" s="28"/>
      <c r="QP60" s="59"/>
      <c r="QQ60" s="29">
        <v>6</v>
      </c>
      <c r="QR60" s="60"/>
      <c r="QS60" s="21"/>
      <c r="QT60" s="22"/>
      <c r="QU60" s="23"/>
      <c r="QV60" s="22"/>
      <c r="QW60" s="22"/>
      <c r="QX60" s="28"/>
      <c r="QY60" s="59"/>
      <c r="QZ60" s="29"/>
      <c r="RA60" s="60"/>
      <c r="RB60" s="21"/>
      <c r="RC60" s="22"/>
      <c r="RD60" s="23"/>
      <c r="RE60" s="22"/>
      <c r="RF60" s="22"/>
      <c r="RG60" s="28"/>
      <c r="RH60" s="59"/>
      <c r="RI60" s="29"/>
      <c r="RJ60" s="60"/>
      <c r="RK60" s="21"/>
      <c r="RL60" s="22"/>
      <c r="RM60" s="23"/>
      <c r="RN60" s="22"/>
      <c r="RO60" s="22"/>
      <c r="RP60" s="28"/>
      <c r="RQ60" s="59"/>
      <c r="RR60" s="29"/>
      <c r="RS60" s="60"/>
      <c r="RT60" s="21"/>
      <c r="RU60" s="22"/>
      <c r="RV60" s="23"/>
      <c r="RW60" s="22"/>
      <c r="RX60" s="22"/>
      <c r="RY60" s="28"/>
      <c r="RZ60" s="59"/>
      <c r="SA60" s="29"/>
      <c r="SB60" s="60"/>
      <c r="SC60" s="21"/>
      <c r="SD60" s="22"/>
      <c r="SE60" s="23"/>
      <c r="SF60" s="22"/>
      <c r="SG60" s="22"/>
      <c r="SH60" s="28"/>
      <c r="SI60" s="59"/>
      <c r="SJ60" s="29"/>
      <c r="SK60" s="60"/>
      <c r="SL60" s="21"/>
      <c r="SM60" s="22"/>
      <c r="SN60" s="23"/>
      <c r="SO60" s="22"/>
      <c r="SP60" s="22"/>
      <c r="SQ60" s="28"/>
      <c r="SR60" s="59"/>
      <c r="SS60" s="29"/>
      <c r="ST60" s="60"/>
      <c r="SU60" s="21"/>
      <c r="SV60" s="22"/>
      <c r="SW60" s="23"/>
      <c r="SX60" s="22"/>
      <c r="SY60" s="22"/>
      <c r="SZ60" s="28"/>
      <c r="TA60" s="59"/>
      <c r="TB60" s="29"/>
      <c r="TC60" s="60"/>
      <c r="TD60" s="21"/>
      <c r="TE60" s="22"/>
      <c r="TF60" s="23"/>
      <c r="TG60" s="22"/>
      <c r="TH60" s="22"/>
      <c r="TI60" s="28"/>
      <c r="TJ60" s="59"/>
      <c r="TK60" s="29"/>
      <c r="TL60" s="60"/>
      <c r="TM60" s="21"/>
      <c r="TN60" s="22"/>
      <c r="TO60" s="23"/>
      <c r="TP60" s="22"/>
      <c r="TQ60" s="22"/>
      <c r="TR60" s="28"/>
      <c r="TS60" s="59"/>
      <c r="TT60" s="29"/>
      <c r="TU60" s="60"/>
      <c r="TV60" s="21"/>
      <c r="TW60" s="22"/>
      <c r="TX60" s="23"/>
      <c r="TY60" s="22"/>
      <c r="TZ60" s="22"/>
      <c r="UA60" s="28"/>
      <c r="UB60" s="59"/>
      <c r="UC60" s="29"/>
      <c r="UD60" s="60"/>
      <c r="UE60" s="21"/>
      <c r="UF60" s="22"/>
      <c r="UG60" s="23"/>
      <c r="UH60" s="22"/>
      <c r="UI60" s="22"/>
      <c r="UJ60" s="28"/>
      <c r="UK60" s="59"/>
      <c r="UL60" s="29"/>
      <c r="UM60" s="60"/>
      <c r="UN60" s="21"/>
      <c r="UO60" s="22"/>
      <c r="UP60" s="23"/>
      <c r="UQ60" s="22"/>
      <c r="UR60" s="22"/>
      <c r="US60" s="28"/>
      <c r="UT60" s="59"/>
      <c r="UU60" s="29"/>
      <c r="UV60" s="60"/>
      <c r="UW60" s="21"/>
      <c r="UX60" s="22"/>
      <c r="UY60" s="23"/>
      <c r="UZ60" s="22"/>
      <c r="VA60" s="22"/>
      <c r="VB60" s="28"/>
      <c r="VC60" s="59"/>
      <c r="VD60" s="29"/>
      <c r="VE60" s="60"/>
      <c r="VF60" s="21"/>
      <c r="VG60" s="22"/>
      <c r="VH60" s="23"/>
      <c r="VI60" s="22"/>
      <c r="VJ60" s="22"/>
      <c r="VK60" s="28"/>
      <c r="VL60" s="59"/>
      <c r="VM60" s="29"/>
      <c r="VN60" s="60"/>
      <c r="VO60" s="21"/>
      <c r="VP60" s="22"/>
      <c r="VQ60" s="23"/>
      <c r="VR60" s="22"/>
      <c r="VS60" s="22"/>
      <c r="VT60" s="28"/>
      <c r="VU60" s="59"/>
      <c r="VV60" s="29"/>
      <c r="VW60" s="60"/>
      <c r="VX60" s="21"/>
      <c r="VY60" s="22"/>
      <c r="VZ60" s="23"/>
      <c r="WA60" s="22"/>
      <c r="WB60" s="22"/>
      <c r="WC60" s="28"/>
      <c r="WD60" s="59"/>
      <c r="WE60" s="29"/>
      <c r="WF60" s="60"/>
      <c r="WG60" s="21"/>
      <c r="WH60" s="22"/>
      <c r="WI60" s="23"/>
      <c r="WJ60" s="22"/>
      <c r="WK60" s="22"/>
      <c r="WL60" s="28"/>
      <c r="WM60" s="59"/>
      <c r="WN60" s="29"/>
      <c r="WO60" s="60"/>
      <c r="WP60" s="21"/>
      <c r="WQ60" s="22"/>
      <c r="WR60" s="23"/>
      <c r="WS60" s="22"/>
      <c r="WT60" s="22"/>
      <c r="WU60" s="28"/>
      <c r="WV60" s="59"/>
      <c r="WW60" s="29"/>
      <c r="WX60" s="60"/>
      <c r="WY60" s="21"/>
      <c r="WZ60" s="22"/>
      <c r="XA60" s="23"/>
      <c r="XB60" s="22"/>
      <c r="XC60" s="22"/>
      <c r="XD60" s="28"/>
      <c r="XE60" s="59"/>
      <c r="XF60" s="29"/>
      <c r="XG60" s="60"/>
      <c r="XH60" s="21"/>
      <c r="XI60" s="22"/>
      <c r="XJ60" s="23"/>
      <c r="XK60" s="22"/>
      <c r="XL60" s="22"/>
      <c r="XM60" s="28"/>
      <c r="XN60" s="59"/>
      <c r="XO60" s="29"/>
      <c r="XP60" s="60"/>
      <c r="XQ60" s="21"/>
      <c r="XR60" s="22"/>
      <c r="XS60" s="23"/>
      <c r="XT60" s="22"/>
      <c r="XU60" s="22"/>
      <c r="XV60" s="28"/>
      <c r="XW60" s="59"/>
      <c r="XX60" s="29"/>
      <c r="XY60" s="60"/>
      <c r="XZ60" s="21"/>
      <c r="YA60" s="22"/>
      <c r="YB60" s="23"/>
      <c r="YC60" s="22"/>
      <c r="YD60" s="22"/>
      <c r="YE60" s="28"/>
      <c r="YF60" s="59"/>
      <c r="YG60" s="29"/>
      <c r="YH60" s="60"/>
      <c r="YI60" s="21"/>
      <c r="YJ60" s="22"/>
      <c r="YK60" s="23"/>
      <c r="YL60" s="22"/>
      <c r="YM60" s="22"/>
      <c r="YN60" s="28"/>
      <c r="YO60" s="59"/>
      <c r="YP60" s="29"/>
      <c r="YQ60" s="60"/>
      <c r="YR60" s="21"/>
      <c r="YS60" s="22"/>
      <c r="YT60" s="23"/>
      <c r="YU60" s="22"/>
      <c r="YV60" s="22"/>
      <c r="YW60" s="28"/>
      <c r="YX60" s="59"/>
      <c r="YY60" s="29"/>
      <c r="YZ60" s="60"/>
      <c r="ZA60" s="21"/>
      <c r="ZB60" s="22"/>
      <c r="ZC60" s="23"/>
      <c r="ZD60" s="22"/>
      <c r="ZE60" s="22"/>
      <c r="ZF60" s="28"/>
      <c r="ZG60" s="59"/>
      <c r="ZH60" s="29"/>
      <c r="ZI60" s="60"/>
      <c r="ZJ60" s="21"/>
      <c r="ZK60" s="22"/>
      <c r="ZL60" s="23"/>
      <c r="ZM60" s="22"/>
      <c r="ZN60" s="22"/>
      <c r="ZO60" s="28"/>
      <c r="ZP60" s="59"/>
      <c r="ZQ60" s="29"/>
      <c r="ZR60" s="60"/>
      <c r="ZS60" s="21"/>
      <c r="ZT60" s="22"/>
      <c r="ZU60" s="23"/>
      <c r="ZV60" s="22"/>
      <c r="ZW60" s="22"/>
      <c r="ZX60" s="28"/>
      <c r="ZY60" s="59"/>
      <c r="ZZ60" s="29"/>
      <c r="AAA60" s="60"/>
      <c r="AAB60" s="21"/>
      <c r="AAC60" s="22"/>
      <c r="AAD60" s="23"/>
      <c r="AAE60" s="22"/>
      <c r="AAF60" s="22"/>
      <c r="AAG60" s="28"/>
      <c r="AAH60" s="59"/>
      <c r="AAI60" s="29"/>
      <c r="AAJ60" s="60"/>
      <c r="AAK60" s="21"/>
      <c r="AAL60" s="22"/>
      <c r="AAM60" s="23"/>
      <c r="AAN60" s="22"/>
      <c r="AAO60" s="22"/>
      <c r="AAP60" s="28"/>
      <c r="AAQ60" s="59"/>
      <c r="AAR60" s="29"/>
      <c r="AAS60" s="60"/>
      <c r="AAT60" s="21"/>
      <c r="AAU60" s="22"/>
      <c r="AAV60" s="23"/>
      <c r="AAW60" s="22"/>
      <c r="AAX60" s="22"/>
      <c r="AAY60" s="28"/>
      <c r="AAZ60" s="59"/>
      <c r="ABA60" s="29"/>
      <c r="ABB60" s="60"/>
      <c r="ABC60" s="21"/>
      <c r="ABD60" s="22"/>
      <c r="ABE60" s="23"/>
      <c r="ABF60" s="22"/>
      <c r="ABG60" s="22"/>
      <c r="ABH60" s="28"/>
      <c r="ABI60" s="59"/>
      <c r="ABJ60" s="29"/>
      <c r="ABK60" s="60"/>
      <c r="ABL60" s="21"/>
      <c r="ABM60" s="22"/>
      <c r="ABN60" s="23"/>
      <c r="ABO60" s="22"/>
      <c r="ABP60" s="22"/>
      <c r="ABQ60" s="28"/>
      <c r="ABR60" s="59"/>
      <c r="ABS60" s="29"/>
      <c r="ABT60" s="60"/>
      <c r="ABU60" s="21"/>
      <c r="ABV60" s="22"/>
      <c r="ABW60" s="23"/>
      <c r="ABX60" s="22"/>
      <c r="ABY60" s="22"/>
      <c r="ABZ60" s="28"/>
      <c r="ACA60" s="59"/>
      <c r="ACB60" s="29"/>
      <c r="ACC60" s="60"/>
      <c r="ACD60" s="21"/>
      <c r="ACE60" s="22"/>
      <c r="ACF60" s="23"/>
      <c r="ACG60" s="22"/>
      <c r="ACH60" s="22"/>
      <c r="ACI60" s="28"/>
      <c r="ACJ60" s="59"/>
      <c r="ACK60" s="29"/>
      <c r="ACL60" s="60"/>
      <c r="ACM60" s="21"/>
      <c r="ACN60" s="22"/>
      <c r="ACO60" s="23"/>
      <c r="ACP60" s="22"/>
      <c r="ACQ60" s="22"/>
      <c r="ACR60" s="28"/>
      <c r="ACS60" s="59"/>
      <c r="ACT60" s="29"/>
      <c r="ACU60" s="60"/>
      <c r="ACV60" s="21"/>
      <c r="ACW60" s="22"/>
      <c r="ACX60" s="23"/>
      <c r="ACY60" s="22"/>
      <c r="ACZ60" s="22"/>
      <c r="ADA60" s="28"/>
      <c r="ADB60" s="59"/>
      <c r="ADC60" s="29"/>
      <c r="ADD60" s="60"/>
      <c r="ADE60" s="21"/>
      <c r="ADF60" s="22"/>
      <c r="ADG60" s="23"/>
      <c r="ADH60" s="22"/>
      <c r="ADI60" s="22"/>
      <c r="ADJ60" s="28"/>
      <c r="ADK60" s="59"/>
      <c r="ADL60" s="29"/>
      <c r="ADM60" s="60"/>
      <c r="ADN60" s="21"/>
      <c r="ADO60" s="22"/>
      <c r="ADP60" s="23"/>
      <c r="ADQ60" s="22"/>
      <c r="ADR60" s="22"/>
      <c r="ADS60" s="28"/>
      <c r="ADT60" s="59"/>
      <c r="ADU60" s="29"/>
      <c r="ADV60" s="60"/>
      <c r="ADW60" s="21"/>
      <c r="ADX60" s="22"/>
      <c r="ADY60" s="23"/>
      <c r="ADZ60" s="22"/>
      <c r="AEA60" s="22"/>
      <c r="AEB60" s="28"/>
      <c r="AEC60" s="59"/>
      <c r="AED60" s="29"/>
      <c r="AEE60" s="60" t="str">
        <f t="shared" ref="AEE60:AEE63" si="2455">IFERROR((AED60/AEC60),"")</f>
        <v/>
      </c>
      <c r="AEF60" s="21"/>
      <c r="AEG60" s="22"/>
      <c r="AEH60" s="23"/>
      <c r="AEI60" s="22"/>
      <c r="AEJ60" s="22"/>
      <c r="AEK60" s="28"/>
      <c r="AEL60" s="59"/>
      <c r="AEM60" s="29"/>
      <c r="AEN60" s="60" t="str">
        <f t="shared" ref="AEN60:AEN63" si="2456">IFERROR((AEM60/AEL60),"")</f>
        <v/>
      </c>
      <c r="AEO60" s="21"/>
      <c r="AEP60" s="22"/>
      <c r="AEQ60" s="23"/>
      <c r="AER60" s="22"/>
      <c r="AES60" s="22"/>
      <c r="AET60" s="28"/>
      <c r="AEU60" s="59"/>
      <c r="AEV60" s="29"/>
      <c r="AEW60" s="60" t="str">
        <f t="shared" ref="AEW60:AEW63" si="2457">IFERROR((AEV60/AEU60),"")</f>
        <v/>
      </c>
      <c r="AEX60" s="21"/>
      <c r="AEY60" s="22"/>
      <c r="AEZ60" s="23"/>
      <c r="AFA60" s="22"/>
      <c r="AFB60" s="22"/>
      <c r="AFC60" s="28"/>
      <c r="AFD60" s="59"/>
      <c r="AFE60" s="29"/>
      <c r="AFF60" s="60" t="str">
        <f t="shared" ref="AFF60:AFF63" si="2458">IFERROR((AFE60/AFD60),"")</f>
        <v/>
      </c>
      <c r="AFG60" s="21"/>
      <c r="AFH60" s="22"/>
      <c r="AFI60" s="23"/>
      <c r="AFJ60" s="22"/>
      <c r="AFK60" s="22"/>
      <c r="AFL60" s="28"/>
      <c r="AFM60" s="59"/>
      <c r="AFN60" s="29"/>
      <c r="AFO60" s="60" t="str">
        <f t="shared" ref="AFO60:AFO63" si="2459">IFERROR((AFN60/AFM60),"")</f>
        <v/>
      </c>
      <c r="AFP60" s="21"/>
      <c r="AFQ60" s="22"/>
      <c r="AFR60" s="23"/>
      <c r="AFS60" s="22"/>
      <c r="AFT60" s="22"/>
      <c r="AFU60" s="28"/>
      <c r="AFV60" s="59"/>
      <c r="AFW60" s="29"/>
      <c r="AFX60" s="60" t="str">
        <f t="shared" ref="AFX60:AFX63" si="2460">IFERROR((AFW60/AFV60),"")</f>
        <v/>
      </c>
      <c r="AFY60" s="21"/>
      <c r="AFZ60" s="22"/>
      <c r="AGA60" s="23"/>
      <c r="AGB60" s="22"/>
      <c r="AGC60" s="22"/>
      <c r="AGD60" s="28"/>
      <c r="AGE60" s="59"/>
      <c r="AGF60" s="29"/>
      <c r="AGG60" s="60" t="str">
        <f t="shared" ref="AGG60:AGG63" si="2461">IFERROR((AGF60/AGE60),"")</f>
        <v/>
      </c>
      <c r="AGH60" s="21"/>
      <c r="AGI60" s="22"/>
      <c r="AGJ60" s="23"/>
      <c r="AGK60" s="22"/>
      <c r="AGL60" s="22"/>
      <c r="AGM60" s="28"/>
      <c r="AGN60" s="59"/>
      <c r="AGO60" s="29"/>
      <c r="AGP60" s="60" t="str">
        <f t="shared" ref="AGP60:AGP63" si="2462">IFERROR((AGO60/AGN60),"")</f>
        <v/>
      </c>
      <c r="AGQ60" s="21"/>
      <c r="AGR60" s="22"/>
      <c r="AGS60" s="23"/>
      <c r="AGT60" s="22"/>
      <c r="AGU60" s="22"/>
      <c r="AGV60" s="28"/>
      <c r="AGW60" s="59"/>
      <c r="AGX60" s="29"/>
      <c r="AGY60" s="60" t="str">
        <f t="shared" ref="AGY60:AGY63" si="2463">IFERROR((AGX60/AGW60),"")</f>
        <v/>
      </c>
      <c r="AGZ60" s="21"/>
      <c r="AHA60" s="22"/>
      <c r="AHB60" s="23"/>
      <c r="AHC60" s="22"/>
      <c r="AHD60" s="22"/>
      <c r="AHE60" s="28"/>
      <c r="AHF60" s="59"/>
      <c r="AHG60" s="29"/>
      <c r="AHH60" s="60" t="str">
        <f t="shared" ref="AHH60:AHH63" si="2464">IFERROR((AHG60/AHF60),"")</f>
        <v/>
      </c>
      <c r="AHI60" s="21"/>
      <c r="AHJ60" s="22"/>
      <c r="AHK60" s="23"/>
      <c r="AHL60" s="22"/>
      <c r="AHM60" s="22"/>
      <c r="AHN60" s="28"/>
      <c r="AHO60" s="59"/>
      <c r="AHP60" s="29"/>
      <c r="AHQ60" s="60" t="str">
        <f t="shared" ref="AHQ60:AHQ63" si="2465">IFERROR((AHP60/AHO60),"")</f>
        <v/>
      </c>
      <c r="AHR60" s="21"/>
      <c r="AHS60" s="22"/>
      <c r="AHT60" s="23"/>
      <c r="AHU60" s="22"/>
      <c r="AHV60" s="22"/>
      <c r="AHW60" s="28"/>
      <c r="AHX60" s="59"/>
      <c r="AHY60" s="29"/>
      <c r="AHZ60" s="60" t="str">
        <f t="shared" ref="AHZ60:AHZ63" si="2466">IFERROR((AHY60/AHX60),"")</f>
        <v/>
      </c>
      <c r="AIA60" s="21"/>
      <c r="AIB60" s="22"/>
      <c r="AIC60" s="23"/>
      <c r="AID60" s="22"/>
      <c r="AIE60" s="22"/>
      <c r="AIF60" s="28"/>
      <c r="AIG60" s="59"/>
      <c r="AIH60" s="29"/>
      <c r="AII60" s="60" t="str">
        <f t="shared" ref="AII60:AII63" si="2467">IFERROR((AIH60/AIG60),"")</f>
        <v/>
      </c>
      <c r="AIJ60" s="21"/>
      <c r="AIK60" s="22"/>
      <c r="AIL60" s="23"/>
      <c r="AIM60" s="22"/>
      <c r="AIN60" s="22"/>
      <c r="AIO60" s="28"/>
      <c r="AIP60" s="59"/>
      <c r="AIQ60" s="29"/>
      <c r="AIR60" s="60" t="str">
        <f t="shared" ref="AIR60:AIR63" si="2468">IFERROR((AIQ60/AIP60),"")</f>
        <v/>
      </c>
      <c r="AIS60" s="21"/>
      <c r="AIT60" s="22"/>
      <c r="AIU60" s="23"/>
      <c r="AIV60" s="22"/>
      <c r="AIW60" s="22"/>
      <c r="AIX60" s="28"/>
      <c r="AIY60" s="59"/>
      <c r="AIZ60" s="29"/>
      <c r="AJA60" s="60" t="str">
        <f t="shared" ref="AJA60:AJA63" si="2469">IFERROR((AIZ60/AIY60),"")</f>
        <v/>
      </c>
      <c r="AJB60" s="21"/>
      <c r="AJC60" s="22"/>
      <c r="AJD60" s="23"/>
      <c r="AJE60" s="22"/>
      <c r="AJF60" s="22"/>
      <c r="AJG60" s="28"/>
      <c r="AJH60" s="59"/>
      <c r="AJI60" s="29"/>
      <c r="AJJ60" s="60" t="str">
        <f t="shared" ref="AJJ60:AJJ63" si="2470">IFERROR((AJI60/AJH60),"")</f>
        <v/>
      </c>
      <c r="AJK60" s="21"/>
      <c r="AJL60" s="22"/>
      <c r="AJM60" s="23"/>
      <c r="AJN60" s="22"/>
      <c r="AJO60" s="22"/>
      <c r="AJP60" s="28"/>
      <c r="AJQ60" s="59"/>
      <c r="AJR60" s="29"/>
      <c r="AJS60" s="60" t="str">
        <f t="shared" ref="AJS60:AJS63" si="2471">IFERROR((AJR60/AJQ60),"")</f>
        <v/>
      </c>
      <c r="AJT60" s="21"/>
      <c r="AJU60" s="22"/>
      <c r="AJV60" s="23"/>
      <c r="AJW60" s="22"/>
      <c r="AJX60" s="22"/>
      <c r="AJY60" s="28"/>
      <c r="AJZ60" s="59"/>
      <c r="AKA60" s="29"/>
      <c r="AKB60" s="60" t="str">
        <f t="shared" ref="AKB60:AKB63" si="2472">IFERROR((AKA60/AJZ60),"")</f>
        <v/>
      </c>
      <c r="AKC60" s="21"/>
      <c r="AKD60" s="22"/>
      <c r="AKE60" s="23"/>
      <c r="AKF60" s="22"/>
      <c r="AKG60" s="22"/>
      <c r="AKH60" s="28"/>
      <c r="AKI60" s="59"/>
      <c r="AKJ60" s="29"/>
      <c r="AKK60" s="60" t="str">
        <f t="shared" ref="AKK60:AKK63" si="2473">IFERROR((AKJ60/AKI60),"")</f>
        <v/>
      </c>
      <c r="AKL60" s="21"/>
      <c r="AKM60" s="22"/>
      <c r="AKN60" s="23"/>
      <c r="AKO60" s="22"/>
      <c r="AKP60" s="22"/>
      <c r="AKQ60" s="28"/>
      <c r="AKR60" s="59"/>
      <c r="AKS60" s="29"/>
      <c r="AKT60" s="60" t="str">
        <f t="shared" ref="AKT60:AKT63" si="2474">IFERROR((AKS60/AKR60),"")</f>
        <v/>
      </c>
      <c r="AKU60" s="21"/>
      <c r="AKV60" s="22"/>
      <c r="AKW60" s="23"/>
      <c r="AKX60" s="22"/>
      <c r="AKY60" s="22"/>
      <c r="AKZ60" s="28"/>
      <c r="ALA60" s="59"/>
      <c r="ALB60" s="29"/>
      <c r="ALC60" s="60" t="str">
        <f t="shared" ref="ALC60:ALC63" si="2475">IFERROR((ALB60/ALA60),"")</f>
        <v/>
      </c>
      <c r="ALD60" s="21"/>
      <c r="ALE60" s="22"/>
      <c r="ALF60" s="23"/>
      <c r="ALG60" s="22"/>
      <c r="ALH60" s="22"/>
      <c r="ALI60" s="28"/>
      <c r="ALJ60" s="59"/>
      <c r="ALK60" s="29"/>
      <c r="ALL60" s="60" t="str">
        <f t="shared" ref="ALL60:ALL63" si="2476">IFERROR((ALK60/ALJ60),"")</f>
        <v/>
      </c>
      <c r="ALM60" s="21"/>
      <c r="ALN60" s="22"/>
      <c r="ALO60" s="23"/>
      <c r="ALP60" s="22"/>
      <c r="ALQ60" s="22"/>
      <c r="ALR60" s="28"/>
      <c r="ALS60" s="59"/>
      <c r="ALT60" s="29"/>
      <c r="ALU60" s="60" t="str">
        <f t="shared" ref="ALU60:ALU63" si="2477">IFERROR((ALT60/ALS60),"")</f>
        <v/>
      </c>
      <c r="ALV60" s="21"/>
      <c r="ALW60" s="22"/>
      <c r="ALX60" s="23"/>
      <c r="ALY60" s="22"/>
      <c r="ALZ60" s="22"/>
      <c r="AMA60" s="28"/>
      <c r="AMB60" s="59"/>
      <c r="AMC60" s="29"/>
      <c r="AMD60" s="60" t="str">
        <f t="shared" ref="AMD60:AMD63" si="2478">IFERROR((AMC60/AMB60),"")</f>
        <v/>
      </c>
      <c r="AME60" s="21"/>
      <c r="AMF60" s="22"/>
      <c r="AMG60" s="23"/>
      <c r="AMH60" s="22"/>
      <c r="AMI60" s="22"/>
      <c r="AMJ60" s="28"/>
      <c r="AMK60" s="59"/>
      <c r="AML60" s="29"/>
      <c r="AMM60" s="60" t="str">
        <f t="shared" ref="AMM60:AMM63" si="2479">IFERROR((AML60/AMK60),"")</f>
        <v/>
      </c>
      <c r="AMN60" s="21"/>
      <c r="AMO60" s="22"/>
      <c r="AMP60" s="23"/>
      <c r="AMQ60" s="22"/>
      <c r="AMR60" s="22"/>
      <c r="AMS60" s="28"/>
      <c r="AMT60" s="59"/>
      <c r="AMU60" s="29"/>
      <c r="AMV60" s="60" t="str">
        <f t="shared" ref="AMV60:AMV63" si="2480">IFERROR((AMU60/AMT60),"")</f>
        <v/>
      </c>
      <c r="AMW60" s="21"/>
      <c r="AMX60" s="22"/>
      <c r="AMY60" s="23"/>
      <c r="AMZ60" s="22"/>
      <c r="ANA60" s="22"/>
      <c r="ANB60" s="28"/>
      <c r="ANC60" s="59"/>
      <c r="AND60" s="29"/>
      <c r="ANE60" s="60" t="str">
        <f t="shared" ref="ANE60:ANE63" si="2481">IFERROR((AND60/ANC60),"")</f>
        <v/>
      </c>
      <c r="ANF60" s="21"/>
      <c r="ANG60" s="22"/>
      <c r="ANH60" s="23"/>
      <c r="ANI60" s="22"/>
      <c r="ANJ60" s="22"/>
      <c r="ANK60" s="28"/>
      <c r="ANL60" s="59"/>
      <c r="ANM60" s="29"/>
      <c r="ANN60" s="60" t="str">
        <f t="shared" ref="ANN60:ANN63" si="2482">IFERROR((ANM60/ANL60),"")</f>
        <v/>
      </c>
      <c r="ANO60" s="21"/>
      <c r="ANP60" s="22"/>
      <c r="ANQ60" s="23"/>
      <c r="ANR60" s="22"/>
      <c r="ANS60" s="22"/>
      <c r="ANT60" s="28"/>
      <c r="ANU60" s="59"/>
      <c r="ANV60" s="29"/>
      <c r="ANW60" s="60" t="str">
        <f t="shared" ref="ANW60:ANW63" si="2483">IFERROR((ANV60/ANU60),"")</f>
        <v/>
      </c>
      <c r="ANX60" s="21"/>
      <c r="ANY60" s="22"/>
      <c r="ANZ60" s="23"/>
      <c r="AOA60" s="22"/>
      <c r="AOB60" s="22"/>
      <c r="AOC60" s="28"/>
      <c r="AOD60" s="59"/>
      <c r="AOE60" s="29"/>
      <c r="AOF60" s="60" t="str">
        <f t="shared" ref="AOF60:AOF63" si="2484">IFERROR((AOE60/AOD60),"")</f>
        <v/>
      </c>
      <c r="AOG60" s="21"/>
      <c r="AOH60" s="22"/>
      <c r="AOI60" s="23"/>
      <c r="AOJ60" s="22"/>
      <c r="AOK60" s="22"/>
      <c r="AOL60" s="28"/>
      <c r="AOM60" s="59"/>
      <c r="AON60" s="29"/>
      <c r="AOO60" s="60" t="str">
        <f t="shared" ref="AOO60:AOO63" si="2485">IFERROR((AON60/AOM60),"")</f>
        <v/>
      </c>
      <c r="AOP60" s="21"/>
      <c r="AOQ60" s="22"/>
      <c r="AOR60" s="23"/>
      <c r="AOS60" s="22"/>
      <c r="AOT60" s="22"/>
      <c r="AOU60" s="28"/>
      <c r="AOV60" s="59"/>
      <c r="AOW60" s="29"/>
      <c r="AOX60" s="60" t="str">
        <f t="shared" ref="AOX60:AOX63" si="2486">IFERROR((AOW60/AOV60),"")</f>
        <v/>
      </c>
      <c r="AOY60" s="21"/>
      <c r="AOZ60" s="22"/>
      <c r="APA60" s="23"/>
      <c r="APB60" s="22"/>
      <c r="APC60" s="22"/>
      <c r="APD60" s="28"/>
      <c r="APE60" s="59"/>
      <c r="APF60" s="29"/>
      <c r="APG60" s="60" t="str">
        <f t="shared" ref="APG60:APG63" si="2487">IFERROR((APF60/APE60),"")</f>
        <v/>
      </c>
      <c r="APH60" s="21"/>
      <c r="API60" s="22"/>
      <c r="APJ60" s="23"/>
      <c r="APK60" s="22"/>
      <c r="APL60" s="22"/>
      <c r="APM60" s="28"/>
      <c r="APN60" s="59"/>
      <c r="APO60" s="29"/>
      <c r="APP60" s="60" t="str">
        <f t="shared" ref="APP60:APP63" si="2488">IFERROR((APO60/APN60),"")</f>
        <v/>
      </c>
      <c r="APQ60" s="21"/>
      <c r="APR60" s="22"/>
      <c r="APS60" s="23"/>
      <c r="APT60" s="22"/>
      <c r="APU60" s="22"/>
      <c r="APV60" s="28"/>
      <c r="APW60" s="59"/>
      <c r="APX60" s="29"/>
      <c r="APY60" s="60" t="str">
        <f t="shared" ref="APY60:APY63" si="2489">IFERROR((APX60/APW60),"")</f>
        <v/>
      </c>
      <c r="APZ60" s="21"/>
      <c r="AQA60" s="22"/>
      <c r="AQB60" s="23"/>
      <c r="AQC60" s="22"/>
      <c r="AQD60" s="22"/>
      <c r="AQE60" s="28"/>
      <c r="AQF60" s="59"/>
      <c r="AQG60" s="29"/>
      <c r="AQH60" s="60" t="str">
        <f t="shared" ref="AQH60:AQH63" si="2490">IFERROR((AQG60/AQF60),"")</f>
        <v/>
      </c>
      <c r="AQI60" s="21"/>
      <c r="AQJ60" s="22"/>
      <c r="AQK60" s="23"/>
      <c r="AQL60" s="22"/>
      <c r="AQM60" s="22"/>
      <c r="AQN60" s="28"/>
      <c r="AQO60" s="59"/>
      <c r="AQP60" s="29"/>
      <c r="AQQ60" s="60" t="str">
        <f t="shared" ref="AQQ60:AQQ63" si="2491">IFERROR((AQP60/AQO60),"")</f>
        <v/>
      </c>
      <c r="AQR60" s="21"/>
      <c r="AQS60" s="22"/>
      <c r="AQT60" s="23"/>
      <c r="AQU60" s="22"/>
      <c r="AQV60" s="22"/>
      <c r="AQW60" s="28"/>
      <c r="AQX60" s="59"/>
      <c r="AQY60" s="29"/>
      <c r="AQZ60" s="60" t="str">
        <f t="shared" ref="AQZ60:AQZ63" si="2492">IFERROR((AQY60/AQX60),"")</f>
        <v/>
      </c>
      <c r="ARA60" s="21"/>
      <c r="ARB60" s="22"/>
      <c r="ARC60" s="23"/>
      <c r="ARD60" s="22"/>
      <c r="ARE60" s="22"/>
      <c r="ARF60" s="28"/>
      <c r="ARG60" s="59"/>
      <c r="ARH60" s="29"/>
      <c r="ARI60" s="60" t="str">
        <f t="shared" ref="ARI60:ARI63" si="2493">IFERROR((ARH60/ARG60),"")</f>
        <v/>
      </c>
      <c r="ARJ60" s="21"/>
      <c r="ARK60" s="22"/>
      <c r="ARL60" s="23"/>
      <c r="ARM60" s="22"/>
      <c r="ARN60" s="22"/>
      <c r="ARO60" s="28"/>
      <c r="ARP60" s="59"/>
      <c r="ARQ60" s="29"/>
      <c r="ARR60" s="60" t="str">
        <f t="shared" ref="ARR60:ARR63" si="2494">IFERROR((ARQ60/ARP60),"")</f>
        <v/>
      </c>
      <c r="ARS60" s="21"/>
      <c r="ART60" s="22"/>
      <c r="ARU60" s="23"/>
      <c r="ARV60" s="22"/>
      <c r="ARW60" s="22"/>
      <c r="ARX60" s="28"/>
      <c r="ARY60" s="59"/>
      <c r="ARZ60" s="29"/>
      <c r="ASA60" s="60" t="str">
        <f t="shared" ref="ASA60:ASA63" si="2495">IFERROR((ARZ60/ARY60),"")</f>
        <v/>
      </c>
      <c r="ASB60" s="21"/>
      <c r="ASC60" s="22"/>
      <c r="ASD60" s="23"/>
      <c r="ASE60" s="22"/>
      <c r="ASF60" s="22"/>
      <c r="ASG60" s="28"/>
      <c r="ASH60" s="59"/>
      <c r="ASI60" s="29"/>
      <c r="ASJ60" s="60" t="str">
        <f t="shared" ref="ASJ60:ASJ63" si="2496">IFERROR((ASI60/ASH60),"")</f>
        <v/>
      </c>
      <c r="ASK60" s="21"/>
      <c r="ASL60" s="22"/>
      <c r="ASM60" s="23"/>
      <c r="ASN60" s="22"/>
      <c r="ASO60" s="22"/>
      <c r="ASP60" s="28"/>
      <c r="ASQ60" s="59"/>
      <c r="ASR60" s="29"/>
      <c r="ASS60" s="60" t="str">
        <f t="shared" ref="ASS60:ASS63" si="2497">IFERROR((ASR60/ASQ60),"")</f>
        <v/>
      </c>
      <c r="AST60" s="21"/>
      <c r="ASU60" s="22"/>
      <c r="ASV60" s="23"/>
      <c r="ASW60" s="22"/>
      <c r="ASX60" s="22"/>
      <c r="ASY60" s="28"/>
      <c r="ASZ60" s="59"/>
      <c r="ATA60" s="29"/>
      <c r="ATB60" s="60" t="str">
        <f t="shared" ref="ATB60:ATB63" si="2498">IFERROR((ATA60/ASZ60),"")</f>
        <v/>
      </c>
      <c r="ATC60" s="21"/>
      <c r="ATD60" s="22"/>
      <c r="ATE60" s="23"/>
      <c r="ATF60" s="22"/>
      <c r="ATG60" s="22"/>
      <c r="ATH60" s="28"/>
      <c r="ATI60" s="59"/>
      <c r="ATJ60" s="29"/>
      <c r="ATK60" s="60" t="str">
        <f t="shared" ref="ATK60:ATK63" si="2499">IFERROR((ATJ60/ATI60),"")</f>
        <v/>
      </c>
      <c r="ATL60" s="21"/>
      <c r="ATM60" s="22"/>
      <c r="ATN60" s="23"/>
      <c r="ATO60" s="22"/>
      <c r="ATP60" s="22"/>
      <c r="ATQ60" s="28"/>
      <c r="ATR60" s="59"/>
      <c r="ATS60" s="29"/>
      <c r="ATT60" s="60" t="str">
        <f t="shared" ref="ATT60:ATT63" si="2500">IFERROR((ATS60/ATR60),"")</f>
        <v/>
      </c>
      <c r="ATU60" s="21"/>
      <c r="ATV60" s="22"/>
      <c r="ATW60" s="23"/>
      <c r="ATX60" s="22"/>
      <c r="ATY60" s="22"/>
      <c r="ATZ60" s="46"/>
      <c r="AUD60" s="21"/>
      <c r="AUE60" s="22"/>
      <c r="AUF60" s="23"/>
      <c r="AUG60" s="22"/>
      <c r="AUH60" s="22"/>
      <c r="AUI60" s="46"/>
      <c r="AUM60" s="21"/>
      <c r="AUN60" s="22"/>
      <c r="AUO60" s="23"/>
      <c r="AUP60" s="22"/>
      <c r="AUQ60" s="22"/>
      <c r="AUR60" s="46"/>
      <c r="AUV60" s="21"/>
      <c r="AUW60" s="22"/>
      <c r="AUX60" s="23"/>
      <c r="AUY60" s="22"/>
      <c r="AUZ60" s="22"/>
      <c r="AVA60" s="46"/>
      <c r="AVE60" s="21"/>
      <c r="AVF60" s="22"/>
      <c r="AVG60" s="23"/>
      <c r="AVH60" s="22"/>
      <c r="AVI60" s="22"/>
      <c r="AVJ60" s="46"/>
      <c r="AVN60" s="21"/>
      <c r="AVO60" s="22"/>
      <c r="AVP60" s="23"/>
      <c r="AVQ60" s="22"/>
      <c r="AVR60" s="22"/>
      <c r="AVS60" s="46"/>
      <c r="AVW60" s="21"/>
      <c r="AVX60" s="22"/>
      <c r="AVY60" s="23"/>
      <c r="AVZ60" s="22"/>
      <c r="AWA60" s="22"/>
      <c r="AWB60" s="46"/>
      <c r="AWF60" s="21"/>
      <c r="AWG60" s="22"/>
      <c r="AWH60" s="23"/>
      <c r="AWI60" s="22"/>
      <c r="AWJ60" s="22"/>
      <c r="AWK60" s="46"/>
      <c r="AWO60" s="21"/>
      <c r="AWP60" s="22"/>
      <c r="AWQ60" s="23"/>
      <c r="AWR60" s="22"/>
      <c r="AWS60" s="22"/>
      <c r="AWT60" s="46"/>
      <c r="AWX60" s="21"/>
      <c r="AWY60" s="22"/>
      <c r="AWZ60" s="23"/>
      <c r="AXA60" s="22"/>
      <c r="AXB60" s="22"/>
      <c r="AXC60" s="46"/>
      <c r="AXG60" s="21"/>
      <c r="AXH60" s="22"/>
      <c r="AXI60" s="23"/>
      <c r="AXJ60" s="22"/>
      <c r="AXK60" s="22"/>
      <c r="AXL60" s="46"/>
      <c r="AXP60" s="21"/>
      <c r="AXQ60" s="22"/>
      <c r="AXR60" s="23"/>
      <c r="AXS60" s="22"/>
      <c r="AXT60" s="22"/>
      <c r="AXU60" s="46"/>
      <c r="AXY60" s="21"/>
      <c r="AXZ60" s="22"/>
      <c r="AYA60" s="23"/>
      <c r="AYB60" s="22"/>
      <c r="AYC60" s="22"/>
      <c r="AYD60" s="46"/>
      <c r="AYH60" s="21"/>
      <c r="AYI60" s="22"/>
      <c r="AYJ60" s="23"/>
      <c r="AYK60" s="22"/>
      <c r="AYL60" s="22"/>
      <c r="AYM60" s="46"/>
      <c r="AYQ60" s="21"/>
      <c r="AYR60" s="22"/>
      <c r="AYS60" s="23"/>
      <c r="AYT60" s="22"/>
      <c r="AYU60" s="22"/>
      <c r="AYV60" s="46"/>
      <c r="AYZ60" s="21"/>
      <c r="AZA60" s="22"/>
      <c r="AZB60" s="23"/>
      <c r="AZC60" s="22"/>
      <c r="AZD60" s="22"/>
      <c r="AZE60" s="46"/>
      <c r="AZI60" s="21"/>
      <c r="AZJ60" s="22"/>
      <c r="AZK60" s="23"/>
      <c r="AZL60" s="22"/>
      <c r="AZM60" s="22"/>
      <c r="AZN60" s="46"/>
      <c r="AZR60" s="21"/>
      <c r="AZS60" s="22"/>
      <c r="AZT60" s="23"/>
      <c r="AZU60" s="22"/>
      <c r="AZV60" s="22"/>
      <c r="AZW60" s="46"/>
      <c r="BAA60" s="21"/>
      <c r="BAB60" s="22"/>
      <c r="BAC60" s="23"/>
      <c r="BAD60" s="22"/>
      <c r="BAE60" s="22"/>
      <c r="BAF60" s="46"/>
      <c r="BAJ60" s="21">
        <v>1</v>
      </c>
      <c r="BAK60" s="22">
        <v>2</v>
      </c>
      <c r="BAL60" s="23">
        <v>3</v>
      </c>
      <c r="BAM60" s="22">
        <v>2</v>
      </c>
      <c r="BAN60" s="22">
        <v>0</v>
      </c>
      <c r="BAO60" s="46">
        <v>5</v>
      </c>
      <c r="BAS60" s="21"/>
      <c r="BAT60" s="22"/>
      <c r="BAU60" s="23"/>
      <c r="BAV60" s="22"/>
      <c r="BAW60" s="22"/>
      <c r="BAX60" s="46"/>
      <c r="BBB60" s="21">
        <v>0</v>
      </c>
      <c r="BBC60" s="22">
        <v>0</v>
      </c>
      <c r="BBD60" s="23">
        <v>0</v>
      </c>
      <c r="BBE60" s="22">
        <v>1</v>
      </c>
      <c r="BBF60" s="22">
        <v>0</v>
      </c>
      <c r="BBG60" s="46">
        <v>1</v>
      </c>
      <c r="BBK60" s="21">
        <v>1</v>
      </c>
      <c r="BBL60" s="22">
        <v>1</v>
      </c>
      <c r="BBM60" s="23">
        <v>2</v>
      </c>
      <c r="BBN60" s="22">
        <v>5</v>
      </c>
      <c r="BBO60" s="22">
        <v>0</v>
      </c>
      <c r="BBP60" s="46">
        <v>7</v>
      </c>
      <c r="BBT60" s="21"/>
      <c r="BBU60" s="22"/>
      <c r="BBV60" s="23"/>
      <c r="BBW60" s="22"/>
      <c r="BBX60" s="22"/>
      <c r="BBY60" s="46"/>
      <c r="BCC60" s="21"/>
      <c r="BCD60" s="22"/>
      <c r="BCE60" s="23"/>
      <c r="BCF60" s="22"/>
      <c r="BCG60" s="22"/>
      <c r="BCH60" s="46"/>
      <c r="BCL60" s="21">
        <v>1</v>
      </c>
      <c r="BCM60" s="22">
        <v>1</v>
      </c>
      <c r="BCN60" s="23">
        <v>2</v>
      </c>
      <c r="BCO60" s="22">
        <v>2</v>
      </c>
      <c r="BCP60" s="22">
        <v>0</v>
      </c>
      <c r="BCQ60" s="46">
        <v>4</v>
      </c>
      <c r="BCU60" s="21">
        <v>1</v>
      </c>
      <c r="BCV60" s="22">
        <v>0</v>
      </c>
      <c r="BCW60" s="23">
        <v>1</v>
      </c>
      <c r="BCX60" s="22">
        <v>1</v>
      </c>
      <c r="BCY60" s="22">
        <v>0</v>
      </c>
      <c r="BCZ60" s="46">
        <v>2</v>
      </c>
      <c r="BDD60" s="21">
        <v>3</v>
      </c>
      <c r="BDE60" s="22">
        <v>0</v>
      </c>
      <c r="BDF60" s="23">
        <v>3</v>
      </c>
      <c r="BDG60" s="22">
        <v>0</v>
      </c>
      <c r="BDH60" s="22">
        <v>0</v>
      </c>
      <c r="BDI60" s="46">
        <v>3</v>
      </c>
      <c r="BDM60" s="21">
        <v>0</v>
      </c>
      <c r="BDN60" s="22">
        <v>0</v>
      </c>
      <c r="BDO60" s="23">
        <v>0</v>
      </c>
      <c r="BDP60" s="22">
        <v>4</v>
      </c>
      <c r="BDQ60" s="22">
        <v>0</v>
      </c>
      <c r="BDR60" s="46">
        <v>4</v>
      </c>
      <c r="BDV60" s="21">
        <v>1</v>
      </c>
      <c r="BDW60" s="22">
        <v>1</v>
      </c>
      <c r="BDX60" s="23">
        <v>2</v>
      </c>
      <c r="BDY60" s="22">
        <v>2</v>
      </c>
      <c r="BDZ60" s="22">
        <v>0</v>
      </c>
      <c r="BEA60" s="46">
        <v>4</v>
      </c>
      <c r="BEE60" s="21"/>
      <c r="BEF60" s="22"/>
      <c r="BEG60" s="23"/>
      <c r="BEH60" s="22"/>
      <c r="BEI60" s="22"/>
      <c r="BEJ60" s="46"/>
      <c r="BEN60" s="21"/>
      <c r="BEO60" s="22"/>
      <c r="BEP60" s="23"/>
      <c r="BEQ60" s="22"/>
      <c r="BER60" s="22"/>
      <c r="BES60" s="46"/>
      <c r="BEW60" s="21">
        <v>0</v>
      </c>
      <c r="BEX60" s="22">
        <v>0</v>
      </c>
      <c r="BEY60" s="23">
        <v>0</v>
      </c>
      <c r="BEZ60" s="22">
        <v>2</v>
      </c>
      <c r="BFA60" s="22">
        <v>0</v>
      </c>
      <c r="BFB60" s="46">
        <v>2</v>
      </c>
      <c r="BFF60" s="21"/>
      <c r="BFG60" s="22"/>
      <c r="BFH60" s="23"/>
      <c r="BFI60" s="22"/>
      <c r="BFJ60" s="22"/>
      <c r="BFK60" s="46"/>
      <c r="BFO60" s="21"/>
      <c r="BFP60" s="22"/>
      <c r="BFQ60" s="23"/>
      <c r="BFR60" s="22"/>
      <c r="BFS60" s="22"/>
      <c r="BFT60" s="46"/>
      <c r="BFX60" s="21">
        <v>2</v>
      </c>
      <c r="BFY60" s="22">
        <v>0</v>
      </c>
      <c r="BFZ60" s="23">
        <v>2</v>
      </c>
      <c r="BGA60" s="22">
        <v>1</v>
      </c>
      <c r="BGB60" s="22">
        <v>0</v>
      </c>
      <c r="BGC60" s="46">
        <v>3</v>
      </c>
      <c r="BGG60" s="21"/>
      <c r="BGH60" s="22"/>
      <c r="BGI60" s="23"/>
      <c r="BGJ60" s="22"/>
      <c r="BGK60" s="22"/>
      <c r="BGL60" s="46"/>
      <c r="BGP60" s="21"/>
      <c r="BGQ60" s="22"/>
      <c r="BGR60" s="23"/>
      <c r="BGS60" s="22"/>
      <c r="BGT60" s="22"/>
      <c r="BGU60" s="46"/>
      <c r="BGY60" s="21"/>
      <c r="BGZ60" s="22"/>
      <c r="BHA60" s="23"/>
      <c r="BHB60" s="22"/>
      <c r="BHC60" s="22"/>
      <c r="BHD60" s="46"/>
      <c r="BHH60" s="21">
        <v>4</v>
      </c>
      <c r="BHI60" s="22">
        <v>1</v>
      </c>
      <c r="BHJ60" s="23">
        <v>5</v>
      </c>
      <c r="BHK60" s="22">
        <v>9</v>
      </c>
      <c r="BHL60" s="22">
        <v>1</v>
      </c>
      <c r="BHM60" s="46">
        <v>15</v>
      </c>
      <c r="BHQ60" s="21">
        <v>2</v>
      </c>
      <c r="BHR60" s="22">
        <v>4</v>
      </c>
      <c r="BHS60" s="23">
        <v>6</v>
      </c>
      <c r="BHT60" s="22">
        <v>11</v>
      </c>
      <c r="BHU60" s="22">
        <v>1</v>
      </c>
      <c r="BHV60" s="46">
        <v>18</v>
      </c>
      <c r="BHW60" s="19"/>
      <c r="BHX60" s="19"/>
      <c r="BHY60" s="19"/>
      <c r="BHZ60" s="21">
        <v>4</v>
      </c>
      <c r="BIA60" s="22">
        <v>3</v>
      </c>
      <c r="BIB60" s="23">
        <v>7</v>
      </c>
      <c r="BIC60" s="22">
        <v>6</v>
      </c>
      <c r="BID60" s="22">
        <v>0</v>
      </c>
      <c r="BIE60" s="46">
        <v>13</v>
      </c>
      <c r="BII60" s="21">
        <v>3</v>
      </c>
      <c r="BIJ60" s="22">
        <v>1</v>
      </c>
      <c r="BIK60" s="23">
        <v>4</v>
      </c>
      <c r="BIL60" s="22">
        <v>2</v>
      </c>
      <c r="BIM60" s="22">
        <v>0</v>
      </c>
      <c r="BIN60" s="46">
        <v>6</v>
      </c>
      <c r="BIR60" s="21">
        <v>6</v>
      </c>
      <c r="BIS60" s="22">
        <v>2</v>
      </c>
      <c r="BIT60" s="23">
        <v>8</v>
      </c>
      <c r="BIU60" s="22">
        <v>6</v>
      </c>
      <c r="BIV60" s="22">
        <v>0</v>
      </c>
      <c r="BIW60" s="46">
        <v>14</v>
      </c>
      <c r="BJA60" s="21">
        <v>21</v>
      </c>
      <c r="BJB60" s="22">
        <v>0</v>
      </c>
      <c r="BJC60" s="23">
        <v>21</v>
      </c>
      <c r="BJD60" s="22">
        <v>0</v>
      </c>
      <c r="BJE60" s="22">
        <v>0</v>
      </c>
      <c r="BJF60" s="46">
        <v>21</v>
      </c>
      <c r="BJJ60" s="21"/>
      <c r="BJK60" s="22"/>
      <c r="BJL60" s="23"/>
      <c r="BJM60" s="22"/>
      <c r="BJN60" s="22"/>
      <c r="BJO60" s="46"/>
      <c r="BJS60" s="21">
        <v>7</v>
      </c>
      <c r="BJT60" s="22">
        <v>2</v>
      </c>
      <c r="BJU60" s="23">
        <v>9</v>
      </c>
      <c r="BJV60" s="22">
        <v>4</v>
      </c>
      <c r="BJW60" s="22">
        <v>1</v>
      </c>
      <c r="BJX60" s="46">
        <v>14</v>
      </c>
      <c r="BKB60" s="21">
        <v>7</v>
      </c>
      <c r="BKC60" s="22">
        <v>3</v>
      </c>
      <c r="BKD60" s="23">
        <v>10</v>
      </c>
      <c r="BKE60" s="22">
        <v>4</v>
      </c>
      <c r="BKF60" s="22">
        <v>0</v>
      </c>
      <c r="BKG60" s="46">
        <v>14</v>
      </c>
      <c r="BKK60" s="21">
        <v>7</v>
      </c>
      <c r="BKL60" s="22">
        <v>0</v>
      </c>
      <c r="BKM60" s="23">
        <v>7</v>
      </c>
      <c r="BKN60" s="22">
        <v>2</v>
      </c>
      <c r="BKO60" s="22">
        <v>0</v>
      </c>
      <c r="BKP60" s="46">
        <v>9</v>
      </c>
      <c r="BKT60" s="21"/>
      <c r="BKU60" s="22"/>
      <c r="BKV60" s="23"/>
      <c r="BKW60" s="22"/>
      <c r="BKX60" s="22"/>
      <c r="BKY60" s="46"/>
      <c r="BLC60" s="21"/>
      <c r="BLD60" s="22"/>
      <c r="BLE60" s="23"/>
      <c r="BLF60" s="22"/>
      <c r="BLG60" s="22"/>
      <c r="BLH60" s="46"/>
      <c r="BLL60" s="21"/>
      <c r="BLM60" s="22"/>
      <c r="BLN60" s="23"/>
      <c r="BLO60" s="22"/>
      <c r="BLP60" s="22"/>
      <c r="BLQ60" s="46"/>
      <c r="BLU60" s="21"/>
      <c r="BLV60" s="22"/>
      <c r="BLW60" s="23"/>
      <c r="BLX60" s="22"/>
      <c r="BLY60" s="22"/>
      <c r="BLZ60" s="46"/>
      <c r="BMD60" s="21">
        <v>5</v>
      </c>
      <c r="BME60" s="22">
        <v>1</v>
      </c>
      <c r="BMF60" s="23">
        <v>6</v>
      </c>
      <c r="BMG60" s="22">
        <v>3</v>
      </c>
      <c r="BMH60" s="22">
        <v>0</v>
      </c>
      <c r="BMI60" s="46">
        <v>9</v>
      </c>
      <c r="BMM60" s="21">
        <v>2</v>
      </c>
      <c r="BMN60" s="22">
        <v>4</v>
      </c>
      <c r="BMO60" s="23">
        <v>6</v>
      </c>
      <c r="BMP60" s="22">
        <v>4</v>
      </c>
      <c r="BMQ60" s="22">
        <v>0</v>
      </c>
      <c r="BMR60" s="46">
        <v>10</v>
      </c>
      <c r="BMV60" s="21">
        <v>1</v>
      </c>
      <c r="BMW60" s="22">
        <v>1</v>
      </c>
      <c r="BMX60" s="23">
        <v>2</v>
      </c>
      <c r="BMY60" s="22">
        <v>5</v>
      </c>
      <c r="BMZ60" s="22">
        <v>0</v>
      </c>
      <c r="BNA60" s="46">
        <v>7</v>
      </c>
      <c r="BNE60" s="21">
        <v>3</v>
      </c>
      <c r="BNF60" s="22">
        <v>1</v>
      </c>
      <c r="BNG60" s="23">
        <v>4</v>
      </c>
      <c r="BNH60" s="22">
        <v>4</v>
      </c>
      <c r="BNI60" s="22">
        <v>0</v>
      </c>
      <c r="BNJ60" s="46">
        <v>8</v>
      </c>
      <c r="BNN60" s="21">
        <v>3</v>
      </c>
      <c r="BNO60" s="22">
        <v>1</v>
      </c>
      <c r="BNP60" s="23">
        <v>4</v>
      </c>
      <c r="BNQ60" s="22">
        <v>2</v>
      </c>
      <c r="BNR60" s="22">
        <v>0</v>
      </c>
      <c r="BNS60" s="46">
        <v>6</v>
      </c>
      <c r="BNW60" s="21">
        <v>25</v>
      </c>
      <c r="BNX60" s="22">
        <v>0</v>
      </c>
      <c r="BNY60" s="23">
        <v>25</v>
      </c>
      <c r="BNZ60" s="22">
        <v>0</v>
      </c>
      <c r="BOA60" s="22">
        <v>0</v>
      </c>
      <c r="BOB60" s="46">
        <v>25</v>
      </c>
      <c r="BOF60" s="21"/>
      <c r="BOG60" s="22"/>
      <c r="BOH60" s="23"/>
      <c r="BOI60" s="22"/>
      <c r="BOJ60" s="22"/>
      <c r="BOK60" s="46"/>
      <c r="BOO60" s="21"/>
      <c r="BOP60" s="22"/>
      <c r="BOQ60" s="23"/>
      <c r="BOR60" s="22"/>
      <c r="BOS60" s="22"/>
      <c r="BOT60" s="46"/>
      <c r="BOX60" s="21">
        <v>3</v>
      </c>
      <c r="BOY60" s="22">
        <v>0</v>
      </c>
      <c r="BOZ60" s="23">
        <v>3</v>
      </c>
      <c r="BPA60" s="22">
        <v>6</v>
      </c>
      <c r="BPB60" s="22">
        <v>0</v>
      </c>
      <c r="BPC60" s="46">
        <v>9</v>
      </c>
      <c r="BPG60" s="21">
        <v>1</v>
      </c>
      <c r="BPH60" s="22">
        <v>2</v>
      </c>
      <c r="BPI60" s="23">
        <v>3</v>
      </c>
      <c r="BPJ60" s="22">
        <v>4</v>
      </c>
      <c r="BPK60" s="22">
        <v>0</v>
      </c>
      <c r="BPL60" s="46">
        <v>7</v>
      </c>
      <c r="BPP60" s="21">
        <v>1</v>
      </c>
      <c r="BPQ60" s="22">
        <v>1</v>
      </c>
      <c r="BPR60" s="23">
        <v>2</v>
      </c>
      <c r="BPS60" s="22">
        <v>3</v>
      </c>
      <c r="BPT60" s="22">
        <v>1</v>
      </c>
      <c r="BPU60" s="46">
        <v>6</v>
      </c>
      <c r="BPY60" s="21">
        <v>2</v>
      </c>
      <c r="BPZ60" s="22">
        <v>4</v>
      </c>
      <c r="BQA60" s="23">
        <v>6</v>
      </c>
      <c r="BQB60" s="22">
        <v>3</v>
      </c>
      <c r="BQC60" s="22">
        <v>1</v>
      </c>
      <c r="BQD60" s="46">
        <v>10</v>
      </c>
      <c r="BQH60" s="21">
        <v>24</v>
      </c>
      <c r="BQI60" s="22">
        <v>0</v>
      </c>
      <c r="BQJ60" s="23">
        <v>24</v>
      </c>
      <c r="BQK60" s="22">
        <v>0</v>
      </c>
      <c r="BQL60" s="22">
        <v>0</v>
      </c>
      <c r="BQM60" s="46">
        <v>24</v>
      </c>
      <c r="BQQ60" s="21"/>
      <c r="BQR60" s="22"/>
      <c r="BQS60" s="23"/>
      <c r="BQT60" s="22"/>
      <c r="BQU60" s="22"/>
      <c r="BQV60" s="46"/>
      <c r="BQZ60" s="21"/>
      <c r="BRA60" s="22"/>
      <c r="BRB60" s="23"/>
      <c r="BRC60" s="22"/>
      <c r="BRD60" s="22"/>
      <c r="BRE60" s="46"/>
      <c r="BRI60" s="21">
        <v>4</v>
      </c>
      <c r="BRJ60" s="22">
        <v>1</v>
      </c>
      <c r="BRK60" s="23">
        <v>5</v>
      </c>
      <c r="BRL60" s="22">
        <v>0</v>
      </c>
      <c r="BRM60" s="22">
        <v>0</v>
      </c>
      <c r="BRN60" s="46">
        <v>5</v>
      </c>
      <c r="BRR60" s="21">
        <v>2</v>
      </c>
      <c r="BRS60" s="22">
        <v>0</v>
      </c>
      <c r="BRT60" s="23">
        <v>2</v>
      </c>
      <c r="BRU60" s="22">
        <v>0</v>
      </c>
      <c r="BRV60" s="22">
        <v>0</v>
      </c>
      <c r="BRW60" s="46">
        <v>2</v>
      </c>
      <c r="BSA60" s="21">
        <v>2</v>
      </c>
      <c r="BSB60" s="22">
        <v>1</v>
      </c>
      <c r="BSC60" s="23">
        <v>3</v>
      </c>
      <c r="BSD60" s="22">
        <v>3</v>
      </c>
      <c r="BSE60" s="22">
        <v>0</v>
      </c>
      <c r="BSF60" s="46">
        <v>6</v>
      </c>
      <c r="BSJ60" s="21">
        <v>0</v>
      </c>
      <c r="BSK60" s="22">
        <v>0</v>
      </c>
      <c r="BSL60" s="23">
        <v>0</v>
      </c>
      <c r="BSM60" s="22">
        <v>2</v>
      </c>
      <c r="BSN60" s="22">
        <v>0</v>
      </c>
      <c r="BSO60" s="46">
        <v>2</v>
      </c>
      <c r="BSS60" s="21"/>
      <c r="BST60" s="22"/>
      <c r="BSU60" s="23"/>
      <c r="BSV60" s="22"/>
      <c r="BSW60" s="22"/>
      <c r="BSX60" s="46"/>
      <c r="BTB60" s="21"/>
      <c r="BTC60" s="22"/>
      <c r="BTD60" s="23"/>
      <c r="BTE60" s="22"/>
      <c r="BTF60" s="22"/>
      <c r="BTG60" s="46"/>
      <c r="BTK60" s="21">
        <v>0</v>
      </c>
      <c r="BTL60" s="22">
        <v>0</v>
      </c>
      <c r="BTM60" s="23">
        <v>0</v>
      </c>
      <c r="BTN60" s="22">
        <v>3</v>
      </c>
      <c r="BTO60" s="22">
        <v>0</v>
      </c>
      <c r="BTP60" s="46">
        <v>3</v>
      </c>
      <c r="BTT60" s="21">
        <v>5</v>
      </c>
      <c r="BTU60" s="22">
        <v>4</v>
      </c>
      <c r="BTV60" s="23">
        <v>9</v>
      </c>
      <c r="BTW60" s="22">
        <v>0</v>
      </c>
      <c r="BTX60" s="22">
        <v>0</v>
      </c>
      <c r="BTY60" s="46">
        <v>9</v>
      </c>
      <c r="BUC60" s="21">
        <v>0</v>
      </c>
      <c r="BUD60" s="22">
        <v>2</v>
      </c>
      <c r="BUE60" s="23">
        <v>2</v>
      </c>
      <c r="BUF60" s="22">
        <v>4</v>
      </c>
      <c r="BUG60" s="22">
        <v>0</v>
      </c>
      <c r="BUH60" s="46">
        <v>6</v>
      </c>
    </row>
    <row r="61" spans="1:1918">
      <c r="A61" s="20" t="s">
        <v>156</v>
      </c>
      <c r="B61" s="21">
        <v>7</v>
      </c>
      <c r="C61" s="22">
        <v>1</v>
      </c>
      <c r="D61" s="23">
        <v>8</v>
      </c>
      <c r="E61" s="22">
        <v>9</v>
      </c>
      <c r="F61" s="22">
        <v>1</v>
      </c>
      <c r="G61" s="28">
        <v>18</v>
      </c>
      <c r="H61" s="59"/>
      <c r="I61" s="29"/>
      <c r="J61" s="60"/>
      <c r="K61" s="21">
        <v>7</v>
      </c>
      <c r="L61" s="22">
        <v>1</v>
      </c>
      <c r="M61" s="23">
        <v>8</v>
      </c>
      <c r="N61" s="22">
        <v>7</v>
      </c>
      <c r="O61" s="22">
        <v>0</v>
      </c>
      <c r="P61" s="28">
        <v>15</v>
      </c>
      <c r="Q61" s="59"/>
      <c r="R61" s="29"/>
      <c r="S61" s="60"/>
      <c r="T61" s="21">
        <v>3</v>
      </c>
      <c r="U61" s="22">
        <v>2</v>
      </c>
      <c r="V61" s="23">
        <v>5</v>
      </c>
      <c r="W61" s="22">
        <v>5</v>
      </c>
      <c r="X61" s="22">
        <v>1</v>
      </c>
      <c r="Y61" s="28">
        <v>11</v>
      </c>
      <c r="Z61" s="59"/>
      <c r="AA61" s="29"/>
      <c r="AB61" s="60"/>
      <c r="AC61" s="21"/>
      <c r="AD61" s="22"/>
      <c r="AE61" s="23"/>
      <c r="AF61" s="22"/>
      <c r="AG61" s="22"/>
      <c r="AH61" s="28"/>
      <c r="AI61" s="59"/>
      <c r="AJ61" s="29"/>
      <c r="AK61" s="60"/>
      <c r="AL61" s="21"/>
      <c r="AM61" s="22"/>
      <c r="AN61" s="23"/>
      <c r="AO61" s="22"/>
      <c r="AP61" s="22"/>
      <c r="AQ61" s="28"/>
      <c r="AR61" s="59"/>
      <c r="AS61" s="29"/>
      <c r="AT61" s="60"/>
      <c r="AU61" s="21">
        <v>9</v>
      </c>
      <c r="AV61" s="22">
        <v>1</v>
      </c>
      <c r="AW61" s="23">
        <v>10</v>
      </c>
      <c r="AX61" s="22">
        <v>9</v>
      </c>
      <c r="AY61" s="22">
        <v>2</v>
      </c>
      <c r="AZ61" s="28">
        <v>21</v>
      </c>
      <c r="BA61" s="59"/>
      <c r="BB61" s="29"/>
      <c r="BC61" s="60"/>
      <c r="BD61" s="21"/>
      <c r="BE61" s="22"/>
      <c r="BF61" s="23"/>
      <c r="BG61" s="22"/>
      <c r="BH61" s="22"/>
      <c r="BI61" s="28"/>
      <c r="BJ61" s="59"/>
      <c r="BK61" s="29"/>
      <c r="BL61" s="60"/>
      <c r="BM61" s="21">
        <v>9</v>
      </c>
      <c r="BN61" s="22">
        <v>5</v>
      </c>
      <c r="BO61" s="23">
        <v>14</v>
      </c>
      <c r="BP61" s="22">
        <v>3</v>
      </c>
      <c r="BQ61" s="22">
        <v>0</v>
      </c>
      <c r="BR61" s="28">
        <v>17</v>
      </c>
      <c r="BS61" s="59"/>
      <c r="BT61" s="29"/>
      <c r="BU61" s="60"/>
      <c r="BV61" s="21"/>
      <c r="BW61" s="22"/>
      <c r="BX61" s="23"/>
      <c r="BY61" s="22"/>
      <c r="BZ61" s="22"/>
      <c r="CA61" s="28"/>
      <c r="CB61" s="59"/>
      <c r="CC61" s="29"/>
      <c r="CD61" s="60"/>
      <c r="CE61" s="21">
        <v>10</v>
      </c>
      <c r="CF61" s="22">
        <v>8</v>
      </c>
      <c r="CG61" s="23">
        <v>18</v>
      </c>
      <c r="CH61" s="22">
        <v>3</v>
      </c>
      <c r="CI61" s="22">
        <v>0</v>
      </c>
      <c r="CJ61" s="28">
        <v>21</v>
      </c>
      <c r="CK61" s="59"/>
      <c r="CL61" s="29"/>
      <c r="CM61" s="60"/>
      <c r="CN61" s="21">
        <v>12</v>
      </c>
      <c r="CO61" s="22">
        <v>0</v>
      </c>
      <c r="CP61" s="23">
        <v>12</v>
      </c>
      <c r="CQ61" s="22">
        <v>4</v>
      </c>
      <c r="CR61" s="22">
        <v>1</v>
      </c>
      <c r="CS61" s="28">
        <v>17</v>
      </c>
      <c r="CT61" s="59"/>
      <c r="CU61" s="29"/>
      <c r="CV61" s="60"/>
      <c r="CW61" s="21"/>
      <c r="CX61" s="22"/>
      <c r="CY61" s="23"/>
      <c r="CZ61" s="22"/>
      <c r="DA61" s="22"/>
      <c r="DB61" s="28"/>
      <c r="DC61" s="59"/>
      <c r="DD61" s="29"/>
      <c r="DE61" s="60"/>
      <c r="DF61" s="21">
        <v>6</v>
      </c>
      <c r="DG61" s="22">
        <v>3</v>
      </c>
      <c r="DH61" s="23">
        <v>9</v>
      </c>
      <c r="DI61" s="22">
        <v>5</v>
      </c>
      <c r="DJ61" s="22">
        <v>0</v>
      </c>
      <c r="DK61" s="28">
        <v>14</v>
      </c>
      <c r="DL61" s="59"/>
      <c r="DM61" s="29"/>
      <c r="DN61" s="60"/>
      <c r="DO61" s="21"/>
      <c r="DP61" s="22"/>
      <c r="DQ61" s="23"/>
      <c r="DR61" s="22"/>
      <c r="DS61" s="22"/>
      <c r="DT61" s="28"/>
      <c r="DU61" s="59"/>
      <c r="DV61" s="29"/>
      <c r="DW61" s="60"/>
      <c r="DX61" s="21">
        <v>11</v>
      </c>
      <c r="DY61" s="22">
        <v>0</v>
      </c>
      <c r="DZ61" s="23">
        <v>11</v>
      </c>
      <c r="EA61" s="22">
        <v>2</v>
      </c>
      <c r="EB61" s="22">
        <v>1</v>
      </c>
      <c r="EC61" s="28">
        <v>14</v>
      </c>
      <c r="ED61" s="59"/>
      <c r="EE61" s="29"/>
      <c r="EF61" s="60"/>
      <c r="EG61" s="21">
        <v>6</v>
      </c>
      <c r="EH61" s="22">
        <v>4</v>
      </c>
      <c r="EI61" s="23">
        <v>10</v>
      </c>
      <c r="EJ61" s="22">
        <v>10</v>
      </c>
      <c r="EK61" s="22">
        <v>1</v>
      </c>
      <c r="EL61" s="28">
        <v>21</v>
      </c>
      <c r="EM61" s="59"/>
      <c r="EN61" s="29"/>
      <c r="EO61" s="60"/>
      <c r="EP61" s="21"/>
      <c r="EQ61" s="22"/>
      <c r="ER61" s="23"/>
      <c r="ES61" s="22"/>
      <c r="ET61" s="22"/>
      <c r="EU61" s="28"/>
      <c r="EV61" s="59"/>
      <c r="EW61" s="29"/>
      <c r="EX61" s="60"/>
      <c r="EY61" s="21">
        <v>9</v>
      </c>
      <c r="EZ61" s="22">
        <v>3</v>
      </c>
      <c r="FA61" s="23">
        <v>12</v>
      </c>
      <c r="FB61" s="22">
        <v>9</v>
      </c>
      <c r="FC61" s="22">
        <v>0</v>
      </c>
      <c r="FD61" s="28">
        <v>21</v>
      </c>
      <c r="FE61" s="59"/>
      <c r="FF61" s="29"/>
      <c r="FG61" s="60"/>
      <c r="FH61" s="21">
        <v>0</v>
      </c>
      <c r="FI61" s="22">
        <v>6</v>
      </c>
      <c r="FJ61" s="23">
        <v>6</v>
      </c>
      <c r="FK61" s="22">
        <v>0</v>
      </c>
      <c r="FL61" s="22">
        <v>0</v>
      </c>
      <c r="FM61" s="28">
        <v>6</v>
      </c>
      <c r="FN61" s="59"/>
      <c r="FO61" s="29"/>
      <c r="FP61" s="60"/>
      <c r="FQ61" s="21">
        <v>6</v>
      </c>
      <c r="FR61" s="22">
        <v>6</v>
      </c>
      <c r="FS61" s="23">
        <v>12</v>
      </c>
      <c r="FT61" s="22">
        <v>3</v>
      </c>
      <c r="FU61" s="22">
        <v>0</v>
      </c>
      <c r="FV61" s="28">
        <v>15</v>
      </c>
      <c r="FW61" s="59"/>
      <c r="FX61" s="29"/>
      <c r="FY61" s="60"/>
      <c r="FZ61" s="21">
        <v>7</v>
      </c>
      <c r="GA61" s="22">
        <v>6</v>
      </c>
      <c r="GB61" s="23">
        <v>13</v>
      </c>
      <c r="GC61" s="22">
        <v>2</v>
      </c>
      <c r="GD61" s="22">
        <v>0</v>
      </c>
      <c r="GE61" s="28">
        <v>15</v>
      </c>
      <c r="GF61" s="59"/>
      <c r="GG61" s="29"/>
      <c r="GH61" s="60"/>
      <c r="GI61" s="21">
        <v>3</v>
      </c>
      <c r="GJ61" s="22">
        <v>2</v>
      </c>
      <c r="GK61" s="23">
        <v>5</v>
      </c>
      <c r="GL61" s="22">
        <v>5</v>
      </c>
      <c r="GM61" s="22">
        <v>0</v>
      </c>
      <c r="GN61" s="28">
        <v>10</v>
      </c>
      <c r="GO61" s="59"/>
      <c r="GP61" s="29"/>
      <c r="GQ61" s="60"/>
      <c r="GR61" s="21">
        <v>1</v>
      </c>
      <c r="GS61" s="22">
        <v>4</v>
      </c>
      <c r="GT61" s="23">
        <v>5</v>
      </c>
      <c r="GU61" s="22">
        <v>6</v>
      </c>
      <c r="GV61" s="22">
        <v>0</v>
      </c>
      <c r="GW61" s="28">
        <v>11</v>
      </c>
      <c r="GX61" s="59"/>
      <c r="GY61" s="29"/>
      <c r="GZ61" s="60" t="str">
        <f t="shared" ref="GZ61:GZ64" si="2501">IFERROR((GY61/GX61),"")</f>
        <v/>
      </c>
      <c r="HA61" s="21">
        <v>7</v>
      </c>
      <c r="HB61" s="22">
        <v>4</v>
      </c>
      <c r="HC61" s="23">
        <v>11</v>
      </c>
      <c r="HD61" s="22">
        <v>9</v>
      </c>
      <c r="HE61" s="22">
        <v>0</v>
      </c>
      <c r="HF61" s="28">
        <v>20</v>
      </c>
      <c r="HG61" s="59"/>
      <c r="HH61" s="29"/>
      <c r="HI61" s="60"/>
      <c r="HJ61" s="21"/>
      <c r="HK61" s="22"/>
      <c r="HL61" s="23"/>
      <c r="HM61" s="22"/>
      <c r="HN61" s="22"/>
      <c r="HO61" s="28"/>
      <c r="HP61" s="59"/>
      <c r="HQ61" s="29"/>
      <c r="HR61" s="60"/>
      <c r="HS61" s="21"/>
      <c r="HT61" s="22"/>
      <c r="HU61" s="23"/>
      <c r="HV61" s="22"/>
      <c r="HW61" s="22"/>
      <c r="HX61" s="28"/>
      <c r="HY61" s="59"/>
      <c r="HZ61" s="29"/>
      <c r="IA61" s="60"/>
      <c r="IB61" s="21"/>
      <c r="IC61" s="22"/>
      <c r="ID61" s="23"/>
      <c r="IE61" s="22"/>
      <c r="IF61" s="22"/>
      <c r="IG61" s="28"/>
      <c r="IH61" s="59"/>
      <c r="II61" s="29"/>
      <c r="IJ61" s="60"/>
      <c r="IK61" s="21"/>
      <c r="IL61" s="22"/>
      <c r="IM61" s="23"/>
      <c r="IN61" s="22"/>
      <c r="IO61" s="22"/>
      <c r="IP61" s="28"/>
      <c r="IQ61" s="59"/>
      <c r="IR61" s="29"/>
      <c r="IS61" s="60"/>
      <c r="IT61" s="21"/>
      <c r="IU61" s="22"/>
      <c r="IV61" s="23"/>
      <c r="IW61" s="22"/>
      <c r="IX61" s="22"/>
      <c r="IY61" s="28"/>
      <c r="IZ61" s="59"/>
      <c r="JA61" s="29"/>
      <c r="JB61" s="60"/>
      <c r="JC61" s="21"/>
      <c r="JD61" s="22"/>
      <c r="JE61" s="23"/>
      <c r="JF61" s="22"/>
      <c r="JG61" s="22"/>
      <c r="JH61" s="28"/>
      <c r="JI61" s="59"/>
      <c r="JJ61" s="29"/>
      <c r="JK61" s="60"/>
      <c r="JL61" s="21"/>
      <c r="JM61" s="22"/>
      <c r="JN61" s="23"/>
      <c r="JO61" s="22"/>
      <c r="JP61" s="22"/>
      <c r="JQ61" s="28"/>
      <c r="JR61" s="59"/>
      <c r="JS61" s="29"/>
      <c r="JT61" s="60"/>
      <c r="JU61" s="21"/>
      <c r="JV61" s="22"/>
      <c r="JW61" s="23"/>
      <c r="JX61" s="22"/>
      <c r="JY61" s="22"/>
      <c r="JZ61" s="28"/>
      <c r="KA61" s="59"/>
      <c r="KB61" s="29"/>
      <c r="KC61" s="60"/>
      <c r="KD61" s="21"/>
      <c r="KE61" s="22"/>
      <c r="KF61" s="23"/>
      <c r="KG61" s="22"/>
      <c r="KH61" s="22"/>
      <c r="KI61" s="28"/>
      <c r="KJ61" s="59"/>
      <c r="KK61" s="29"/>
      <c r="KL61" s="60"/>
      <c r="KM61" s="21"/>
      <c r="KN61" s="22"/>
      <c r="KO61" s="23"/>
      <c r="KP61" s="22"/>
      <c r="KQ61" s="22"/>
      <c r="KR61" s="28"/>
      <c r="KS61" s="59"/>
      <c r="KT61" s="29"/>
      <c r="KU61" s="60"/>
      <c r="KV61" s="21"/>
      <c r="KW61" s="22"/>
      <c r="KX61" s="23"/>
      <c r="KY61" s="22"/>
      <c r="KZ61" s="22"/>
      <c r="LA61" s="28"/>
      <c r="LB61" s="59"/>
      <c r="LC61" s="29"/>
      <c r="LD61" s="60"/>
      <c r="LE61" s="21"/>
      <c r="LF61" s="22"/>
      <c r="LG61" s="23"/>
      <c r="LH61" s="22"/>
      <c r="LI61" s="22"/>
      <c r="LJ61" s="28"/>
      <c r="LK61" s="59"/>
      <c r="LL61" s="29"/>
      <c r="LM61" s="60"/>
      <c r="LN61" s="21"/>
      <c r="LO61" s="22"/>
      <c r="LP61" s="23"/>
      <c r="LQ61" s="22"/>
      <c r="LR61" s="22"/>
      <c r="LS61" s="28"/>
      <c r="LT61" s="59"/>
      <c r="LU61" s="29"/>
      <c r="LV61" s="60"/>
      <c r="LW61" s="21"/>
      <c r="LX61" s="22"/>
      <c r="LY61" s="23"/>
      <c r="LZ61" s="22"/>
      <c r="MA61" s="22"/>
      <c r="MB61" s="28"/>
      <c r="MC61" s="59"/>
      <c r="MD61" s="29"/>
      <c r="ME61" s="60"/>
      <c r="MF61" s="21"/>
      <c r="MG61" s="22"/>
      <c r="MH61" s="23"/>
      <c r="MI61" s="22"/>
      <c r="MJ61" s="22"/>
      <c r="MK61" s="28"/>
      <c r="ML61" s="59"/>
      <c r="MM61" s="29"/>
      <c r="MN61" s="60"/>
      <c r="MO61" s="21"/>
      <c r="MP61" s="22"/>
      <c r="MQ61" s="23"/>
      <c r="MR61" s="22"/>
      <c r="MS61" s="22"/>
      <c r="MT61" s="28"/>
      <c r="MU61" s="59"/>
      <c r="MV61" s="29"/>
      <c r="MW61" s="60"/>
      <c r="MX61" s="21"/>
      <c r="MY61" s="22"/>
      <c r="MZ61" s="23"/>
      <c r="NA61" s="22"/>
      <c r="NB61" s="22"/>
      <c r="NC61" s="28"/>
      <c r="ND61" s="59"/>
      <c r="NE61" s="29"/>
      <c r="NF61" s="60"/>
      <c r="NG61" s="21"/>
      <c r="NH61" s="22"/>
      <c r="NI61" s="23"/>
      <c r="NJ61" s="22"/>
      <c r="NK61" s="22"/>
      <c r="NL61" s="28"/>
      <c r="NM61" s="59"/>
      <c r="NN61" s="29"/>
      <c r="NO61" s="60"/>
      <c r="NP61" s="21"/>
      <c r="NQ61" s="22"/>
      <c r="NR61" s="23"/>
      <c r="NS61" s="22"/>
      <c r="NT61" s="22"/>
      <c r="NU61" s="28"/>
      <c r="NV61" s="59"/>
      <c r="NW61" s="29"/>
      <c r="NX61" s="60"/>
      <c r="NY61" s="21"/>
      <c r="NZ61" s="22"/>
      <c r="OA61" s="23"/>
      <c r="OB61" s="22"/>
      <c r="OC61" s="22"/>
      <c r="OD61" s="28"/>
      <c r="OE61" s="59"/>
      <c r="OF61" s="29"/>
      <c r="OG61" s="60"/>
      <c r="OH61" s="21"/>
      <c r="OI61" s="22"/>
      <c r="OJ61" s="23"/>
      <c r="OK61" s="22"/>
      <c r="OL61" s="22"/>
      <c r="OM61" s="28"/>
      <c r="ON61" s="59"/>
      <c r="OO61" s="29"/>
      <c r="OP61" s="60"/>
      <c r="OQ61" s="21"/>
      <c r="OR61" s="22"/>
      <c r="OS61" s="23"/>
      <c r="OT61" s="22"/>
      <c r="OU61" s="22"/>
      <c r="OV61" s="28"/>
      <c r="OW61" s="59"/>
      <c r="OX61" s="29"/>
      <c r="OY61" s="60"/>
      <c r="OZ61" s="21"/>
      <c r="PA61" s="22"/>
      <c r="PB61" s="23"/>
      <c r="PC61" s="22"/>
      <c r="PD61" s="22"/>
      <c r="PE61" s="28"/>
      <c r="PF61" s="59"/>
      <c r="PG61" s="29"/>
      <c r="PH61" s="60"/>
      <c r="PI61" s="21"/>
      <c r="PJ61" s="22"/>
      <c r="PK61" s="23"/>
      <c r="PL61" s="22"/>
      <c r="PM61" s="22"/>
      <c r="PN61" s="28"/>
      <c r="PO61" s="59"/>
      <c r="PP61" s="29"/>
      <c r="PQ61" s="60"/>
      <c r="PR61" s="21"/>
      <c r="PS61" s="22"/>
      <c r="PT61" s="23"/>
      <c r="PU61" s="22"/>
      <c r="PV61" s="22"/>
      <c r="PW61" s="28"/>
      <c r="PX61" s="59"/>
      <c r="PY61" s="29"/>
      <c r="PZ61" s="60"/>
      <c r="QA61" s="21"/>
      <c r="QB61" s="22"/>
      <c r="QC61" s="23"/>
      <c r="QD61" s="22"/>
      <c r="QE61" s="22"/>
      <c r="QF61" s="28"/>
      <c r="QG61" s="59"/>
      <c r="QH61" s="29"/>
      <c r="QI61" s="60"/>
      <c r="QJ61" s="21"/>
      <c r="QK61" s="22"/>
      <c r="QL61" s="23"/>
      <c r="QM61" s="22"/>
      <c r="QN61" s="22"/>
      <c r="QO61" s="28"/>
      <c r="QP61" s="59"/>
      <c r="QQ61" s="29"/>
      <c r="QR61" s="60"/>
      <c r="QS61" s="21"/>
      <c r="QT61" s="22"/>
      <c r="QU61" s="23"/>
      <c r="QV61" s="22"/>
      <c r="QW61" s="22"/>
      <c r="QX61" s="28"/>
      <c r="QY61" s="59"/>
      <c r="QZ61" s="29"/>
      <c r="RA61" s="60"/>
      <c r="RB61" s="21"/>
      <c r="RC61" s="22"/>
      <c r="RD61" s="23"/>
      <c r="RE61" s="22"/>
      <c r="RF61" s="22"/>
      <c r="RG61" s="28"/>
      <c r="RH61" s="59"/>
      <c r="RI61" s="29"/>
      <c r="RJ61" s="60"/>
      <c r="RK61" s="21"/>
      <c r="RL61" s="22"/>
      <c r="RM61" s="23"/>
      <c r="RN61" s="22"/>
      <c r="RO61" s="22"/>
      <c r="RP61" s="28"/>
      <c r="RQ61" s="59"/>
      <c r="RR61" s="29"/>
      <c r="RS61" s="60"/>
      <c r="RT61" s="21"/>
      <c r="RU61" s="22"/>
      <c r="RV61" s="23"/>
      <c r="RW61" s="22"/>
      <c r="RX61" s="22"/>
      <c r="RY61" s="28"/>
      <c r="RZ61" s="59"/>
      <c r="SA61" s="29"/>
      <c r="SB61" s="60"/>
      <c r="SC61" s="21"/>
      <c r="SD61" s="22"/>
      <c r="SE61" s="23"/>
      <c r="SF61" s="22"/>
      <c r="SG61" s="22"/>
      <c r="SH61" s="28"/>
      <c r="SI61" s="59"/>
      <c r="SJ61" s="29"/>
      <c r="SK61" s="60"/>
      <c r="SL61" s="21"/>
      <c r="SM61" s="22"/>
      <c r="SN61" s="23"/>
      <c r="SO61" s="22"/>
      <c r="SP61" s="22"/>
      <c r="SQ61" s="28"/>
      <c r="SR61" s="59"/>
      <c r="SS61" s="29"/>
      <c r="ST61" s="60"/>
      <c r="SU61" s="21"/>
      <c r="SV61" s="22"/>
      <c r="SW61" s="23"/>
      <c r="SX61" s="22"/>
      <c r="SY61" s="22"/>
      <c r="SZ61" s="28"/>
      <c r="TA61" s="59"/>
      <c r="TB61" s="29"/>
      <c r="TC61" s="60"/>
      <c r="TD61" s="21"/>
      <c r="TE61" s="22"/>
      <c r="TF61" s="23"/>
      <c r="TG61" s="22"/>
      <c r="TH61" s="22"/>
      <c r="TI61" s="28"/>
      <c r="TJ61" s="59"/>
      <c r="TK61" s="29"/>
      <c r="TL61" s="60"/>
      <c r="TM61" s="21"/>
      <c r="TN61" s="22"/>
      <c r="TO61" s="23"/>
      <c r="TP61" s="22"/>
      <c r="TQ61" s="22"/>
      <c r="TR61" s="28"/>
      <c r="TS61" s="59"/>
      <c r="TT61" s="29"/>
      <c r="TU61" s="60"/>
      <c r="TV61" s="21"/>
      <c r="TW61" s="22"/>
      <c r="TX61" s="23"/>
      <c r="TY61" s="22"/>
      <c r="TZ61" s="22"/>
      <c r="UA61" s="28"/>
      <c r="UB61" s="59"/>
      <c r="UC61" s="29"/>
      <c r="UD61" s="60"/>
      <c r="UE61" s="21"/>
      <c r="UF61" s="22"/>
      <c r="UG61" s="23"/>
      <c r="UH61" s="22"/>
      <c r="UI61" s="22"/>
      <c r="UJ61" s="28"/>
      <c r="UK61" s="59"/>
      <c r="UL61" s="29"/>
      <c r="UM61" s="60"/>
      <c r="UN61" s="21"/>
      <c r="UO61" s="22"/>
      <c r="UP61" s="23"/>
      <c r="UQ61" s="22"/>
      <c r="UR61" s="22"/>
      <c r="US61" s="28"/>
      <c r="UT61" s="59"/>
      <c r="UU61" s="29"/>
      <c r="UV61" s="60"/>
      <c r="UW61" s="21"/>
      <c r="UX61" s="22"/>
      <c r="UY61" s="23"/>
      <c r="UZ61" s="22"/>
      <c r="VA61" s="22"/>
      <c r="VB61" s="28"/>
      <c r="VC61" s="59"/>
      <c r="VD61" s="29"/>
      <c r="VE61" s="60"/>
      <c r="VF61" s="21"/>
      <c r="VG61" s="22"/>
      <c r="VH61" s="23"/>
      <c r="VI61" s="22"/>
      <c r="VJ61" s="22"/>
      <c r="VK61" s="28"/>
      <c r="VL61" s="59"/>
      <c r="VM61" s="29"/>
      <c r="VN61" s="60"/>
      <c r="VO61" s="21"/>
      <c r="VP61" s="22"/>
      <c r="VQ61" s="23"/>
      <c r="VR61" s="22"/>
      <c r="VS61" s="22"/>
      <c r="VT61" s="28"/>
      <c r="VU61" s="59"/>
      <c r="VV61" s="29"/>
      <c r="VW61" s="60"/>
      <c r="VX61" s="21"/>
      <c r="VY61" s="22"/>
      <c r="VZ61" s="23"/>
      <c r="WA61" s="22"/>
      <c r="WB61" s="22"/>
      <c r="WC61" s="28"/>
      <c r="WD61" s="59"/>
      <c r="WE61" s="29"/>
      <c r="WF61" s="60"/>
      <c r="WG61" s="21"/>
      <c r="WH61" s="22"/>
      <c r="WI61" s="23"/>
      <c r="WJ61" s="22"/>
      <c r="WK61" s="22"/>
      <c r="WL61" s="28"/>
      <c r="WM61" s="59"/>
      <c r="WN61" s="29"/>
      <c r="WO61" s="60"/>
      <c r="WP61" s="21"/>
      <c r="WQ61" s="22"/>
      <c r="WR61" s="23"/>
      <c r="WS61" s="22"/>
      <c r="WT61" s="22"/>
      <c r="WU61" s="28"/>
      <c r="WV61" s="59"/>
      <c r="WW61" s="29"/>
      <c r="WX61" s="60"/>
      <c r="WY61" s="21"/>
      <c r="WZ61" s="22"/>
      <c r="XA61" s="23"/>
      <c r="XB61" s="22"/>
      <c r="XC61" s="22"/>
      <c r="XD61" s="28"/>
      <c r="XE61" s="59"/>
      <c r="XF61" s="29"/>
      <c r="XG61" s="60"/>
      <c r="XH61" s="21"/>
      <c r="XI61" s="22"/>
      <c r="XJ61" s="23"/>
      <c r="XK61" s="22"/>
      <c r="XL61" s="22"/>
      <c r="XM61" s="28"/>
      <c r="XN61" s="59"/>
      <c r="XO61" s="29"/>
      <c r="XP61" s="60"/>
      <c r="XQ61" s="21"/>
      <c r="XR61" s="22"/>
      <c r="XS61" s="23"/>
      <c r="XT61" s="22"/>
      <c r="XU61" s="22"/>
      <c r="XV61" s="28"/>
      <c r="XW61" s="59"/>
      <c r="XX61" s="29"/>
      <c r="XY61" s="60"/>
      <c r="XZ61" s="21"/>
      <c r="YA61" s="22"/>
      <c r="YB61" s="23"/>
      <c r="YC61" s="22"/>
      <c r="YD61" s="22"/>
      <c r="YE61" s="28"/>
      <c r="YF61" s="59"/>
      <c r="YG61" s="29"/>
      <c r="YH61" s="60"/>
      <c r="YI61" s="21"/>
      <c r="YJ61" s="22"/>
      <c r="YK61" s="23"/>
      <c r="YL61" s="22"/>
      <c r="YM61" s="22"/>
      <c r="YN61" s="28"/>
      <c r="YO61" s="59"/>
      <c r="YP61" s="29"/>
      <c r="YQ61" s="60"/>
      <c r="YR61" s="21"/>
      <c r="YS61" s="22"/>
      <c r="YT61" s="23"/>
      <c r="YU61" s="22"/>
      <c r="YV61" s="22"/>
      <c r="YW61" s="28"/>
      <c r="YX61" s="59"/>
      <c r="YY61" s="29"/>
      <c r="YZ61" s="60"/>
      <c r="ZA61" s="21"/>
      <c r="ZB61" s="22"/>
      <c r="ZC61" s="23"/>
      <c r="ZD61" s="22"/>
      <c r="ZE61" s="22"/>
      <c r="ZF61" s="28"/>
      <c r="ZG61" s="59"/>
      <c r="ZH61" s="29"/>
      <c r="ZI61" s="60"/>
      <c r="ZJ61" s="21"/>
      <c r="ZK61" s="22"/>
      <c r="ZL61" s="23"/>
      <c r="ZM61" s="22"/>
      <c r="ZN61" s="22"/>
      <c r="ZO61" s="28"/>
      <c r="ZP61" s="59"/>
      <c r="ZQ61" s="29"/>
      <c r="ZR61" s="60"/>
      <c r="ZS61" s="21"/>
      <c r="ZT61" s="22"/>
      <c r="ZU61" s="23"/>
      <c r="ZV61" s="22"/>
      <c r="ZW61" s="22"/>
      <c r="ZX61" s="28"/>
      <c r="ZY61" s="59"/>
      <c r="ZZ61" s="29"/>
      <c r="AAA61" s="60"/>
      <c r="AAB61" s="21"/>
      <c r="AAC61" s="22"/>
      <c r="AAD61" s="23"/>
      <c r="AAE61" s="22"/>
      <c r="AAF61" s="22"/>
      <c r="AAG61" s="28"/>
      <c r="AAH61" s="59"/>
      <c r="AAI61" s="29"/>
      <c r="AAJ61" s="60"/>
      <c r="AAK61" s="21"/>
      <c r="AAL61" s="22"/>
      <c r="AAM61" s="23"/>
      <c r="AAN61" s="22"/>
      <c r="AAO61" s="22"/>
      <c r="AAP61" s="28"/>
      <c r="AAQ61" s="59"/>
      <c r="AAR61" s="29"/>
      <c r="AAS61" s="60"/>
      <c r="AAT61" s="21"/>
      <c r="AAU61" s="22"/>
      <c r="AAV61" s="23"/>
      <c r="AAW61" s="22"/>
      <c r="AAX61" s="22"/>
      <c r="AAY61" s="28"/>
      <c r="AAZ61" s="59"/>
      <c r="ABA61" s="29"/>
      <c r="ABB61" s="60"/>
      <c r="ABC61" s="21"/>
      <c r="ABD61" s="22"/>
      <c r="ABE61" s="23"/>
      <c r="ABF61" s="22"/>
      <c r="ABG61" s="22"/>
      <c r="ABH61" s="28"/>
      <c r="ABI61" s="59"/>
      <c r="ABJ61" s="29"/>
      <c r="ABK61" s="60"/>
      <c r="ABL61" s="21"/>
      <c r="ABM61" s="22"/>
      <c r="ABN61" s="23"/>
      <c r="ABO61" s="22"/>
      <c r="ABP61" s="22"/>
      <c r="ABQ61" s="28"/>
      <c r="ABR61" s="59"/>
      <c r="ABS61" s="29"/>
      <c r="ABT61" s="60"/>
      <c r="ABU61" s="21"/>
      <c r="ABV61" s="22"/>
      <c r="ABW61" s="23"/>
      <c r="ABX61" s="22"/>
      <c r="ABY61" s="22"/>
      <c r="ABZ61" s="28"/>
      <c r="ACA61" s="59"/>
      <c r="ACB61" s="29"/>
      <c r="ACC61" s="60"/>
      <c r="ACD61" s="21"/>
      <c r="ACE61" s="22"/>
      <c r="ACF61" s="23"/>
      <c r="ACG61" s="22"/>
      <c r="ACH61" s="22"/>
      <c r="ACI61" s="28"/>
      <c r="ACJ61" s="59"/>
      <c r="ACK61" s="29"/>
      <c r="ACL61" s="60"/>
      <c r="ACM61" s="21"/>
      <c r="ACN61" s="22"/>
      <c r="ACO61" s="23"/>
      <c r="ACP61" s="22"/>
      <c r="ACQ61" s="22"/>
      <c r="ACR61" s="28"/>
      <c r="ACS61" s="59"/>
      <c r="ACT61" s="29"/>
      <c r="ACU61" s="60"/>
      <c r="ACV61" s="21"/>
      <c r="ACW61" s="22"/>
      <c r="ACX61" s="23"/>
      <c r="ACY61" s="22"/>
      <c r="ACZ61" s="22"/>
      <c r="ADA61" s="28"/>
      <c r="ADB61" s="59"/>
      <c r="ADC61" s="29"/>
      <c r="ADD61" s="60"/>
      <c r="ADE61" s="21"/>
      <c r="ADF61" s="22"/>
      <c r="ADG61" s="23"/>
      <c r="ADH61" s="22"/>
      <c r="ADI61" s="22"/>
      <c r="ADJ61" s="28"/>
      <c r="ADK61" s="59"/>
      <c r="ADL61" s="29"/>
      <c r="ADM61" s="60"/>
      <c r="ADN61" s="21"/>
      <c r="ADO61" s="22"/>
      <c r="ADP61" s="23"/>
      <c r="ADQ61" s="22"/>
      <c r="ADR61" s="22"/>
      <c r="ADS61" s="28"/>
      <c r="ADT61" s="59"/>
      <c r="ADU61" s="29"/>
      <c r="ADV61" s="60"/>
      <c r="ADW61" s="21"/>
      <c r="ADX61" s="22"/>
      <c r="ADY61" s="23"/>
      <c r="ADZ61" s="22"/>
      <c r="AEA61" s="22"/>
      <c r="AEB61" s="28"/>
      <c r="AEC61" s="59"/>
      <c r="AED61" s="29"/>
      <c r="AEE61" s="60"/>
      <c r="AEF61" s="21"/>
      <c r="AEG61" s="22"/>
      <c r="AEH61" s="23"/>
      <c r="AEI61" s="22"/>
      <c r="AEJ61" s="22"/>
      <c r="AEK61" s="28"/>
      <c r="AEL61" s="59"/>
      <c r="AEM61" s="29"/>
      <c r="AEN61" s="60"/>
      <c r="AEO61" s="21"/>
      <c r="AEP61" s="22"/>
      <c r="AEQ61" s="23"/>
      <c r="AER61" s="22"/>
      <c r="AES61" s="22"/>
      <c r="AET61" s="28"/>
      <c r="AEU61" s="59"/>
      <c r="AEV61" s="29"/>
      <c r="AEW61" s="60"/>
      <c r="AEX61" s="21"/>
      <c r="AEY61" s="22"/>
      <c r="AEZ61" s="23"/>
      <c r="AFA61" s="22"/>
      <c r="AFB61" s="22"/>
      <c r="AFC61" s="28"/>
      <c r="AFD61" s="59"/>
      <c r="AFE61" s="29"/>
      <c r="AFF61" s="60"/>
      <c r="AFG61" s="21"/>
      <c r="AFH61" s="22"/>
      <c r="AFI61" s="23"/>
      <c r="AFJ61" s="22"/>
      <c r="AFK61" s="22"/>
      <c r="AFL61" s="28"/>
      <c r="AFM61" s="59"/>
      <c r="AFN61" s="29"/>
      <c r="AFO61" s="60"/>
      <c r="AFP61" s="21"/>
      <c r="AFQ61" s="22"/>
      <c r="AFR61" s="23"/>
      <c r="AFS61" s="22"/>
      <c r="AFT61" s="22"/>
      <c r="AFU61" s="28"/>
      <c r="AFV61" s="59"/>
      <c r="AFW61" s="29"/>
      <c r="AFX61" s="60"/>
      <c r="AFY61" s="21"/>
      <c r="AFZ61" s="22"/>
      <c r="AGA61" s="23"/>
      <c r="AGB61" s="22"/>
      <c r="AGC61" s="22"/>
      <c r="AGD61" s="28"/>
      <c r="AGE61" s="59"/>
      <c r="AGF61" s="29"/>
      <c r="AGG61" s="60"/>
      <c r="AGH61" s="21"/>
      <c r="AGI61" s="22"/>
      <c r="AGJ61" s="23"/>
      <c r="AGK61" s="22"/>
      <c r="AGL61" s="22"/>
      <c r="AGM61" s="28"/>
      <c r="AGN61" s="59"/>
      <c r="AGO61" s="29"/>
      <c r="AGP61" s="60"/>
      <c r="AGQ61" s="21"/>
      <c r="AGR61" s="22"/>
      <c r="AGS61" s="23"/>
      <c r="AGT61" s="22"/>
      <c r="AGU61" s="22"/>
      <c r="AGV61" s="28"/>
      <c r="AGW61" s="59"/>
      <c r="AGX61" s="29"/>
      <c r="AGY61" s="60"/>
      <c r="AGZ61" s="21"/>
      <c r="AHA61" s="22"/>
      <c r="AHB61" s="23"/>
      <c r="AHC61" s="22"/>
      <c r="AHD61" s="22"/>
      <c r="AHE61" s="28"/>
      <c r="AHF61" s="59"/>
      <c r="AHG61" s="29"/>
      <c r="AHH61" s="60"/>
      <c r="AHI61" s="21"/>
      <c r="AHJ61" s="22"/>
      <c r="AHK61" s="23"/>
      <c r="AHL61" s="22"/>
      <c r="AHM61" s="22"/>
      <c r="AHN61" s="28"/>
      <c r="AHO61" s="59"/>
      <c r="AHP61" s="29"/>
      <c r="AHQ61" s="60"/>
      <c r="AHR61" s="21"/>
      <c r="AHS61" s="22"/>
      <c r="AHT61" s="23"/>
      <c r="AHU61" s="22"/>
      <c r="AHV61" s="22"/>
      <c r="AHW61" s="28"/>
      <c r="AHX61" s="59"/>
      <c r="AHY61" s="29"/>
      <c r="AHZ61" s="60"/>
      <c r="AIA61" s="21"/>
      <c r="AIB61" s="22"/>
      <c r="AIC61" s="23"/>
      <c r="AID61" s="22"/>
      <c r="AIE61" s="22"/>
      <c r="AIF61" s="28"/>
      <c r="AIG61" s="59"/>
      <c r="AIH61" s="29"/>
      <c r="AII61" s="60"/>
      <c r="AIJ61" s="21"/>
      <c r="AIK61" s="22"/>
      <c r="AIL61" s="23"/>
      <c r="AIM61" s="22"/>
      <c r="AIN61" s="22"/>
      <c r="AIO61" s="28"/>
      <c r="AIP61" s="59"/>
      <c r="AIQ61" s="29"/>
      <c r="AIR61" s="60"/>
      <c r="AIS61" s="21"/>
      <c r="AIT61" s="22"/>
      <c r="AIU61" s="23"/>
      <c r="AIV61" s="22"/>
      <c r="AIW61" s="22"/>
      <c r="AIX61" s="28"/>
      <c r="AIY61" s="59"/>
      <c r="AIZ61" s="29"/>
      <c r="AJA61" s="60"/>
      <c r="AJB61" s="21"/>
      <c r="AJC61" s="22"/>
      <c r="AJD61" s="23"/>
      <c r="AJE61" s="22"/>
      <c r="AJF61" s="22"/>
      <c r="AJG61" s="28"/>
      <c r="AJH61" s="59"/>
      <c r="AJI61" s="29"/>
      <c r="AJJ61" s="60"/>
      <c r="AJK61" s="21"/>
      <c r="AJL61" s="22"/>
      <c r="AJM61" s="23"/>
      <c r="AJN61" s="22"/>
      <c r="AJO61" s="22"/>
      <c r="AJP61" s="28"/>
      <c r="AJQ61" s="59"/>
      <c r="AJR61" s="29"/>
      <c r="AJS61" s="60"/>
      <c r="AJT61" s="21"/>
      <c r="AJU61" s="22"/>
      <c r="AJV61" s="23"/>
      <c r="AJW61" s="22"/>
      <c r="AJX61" s="22"/>
      <c r="AJY61" s="28"/>
      <c r="AJZ61" s="59"/>
      <c r="AKA61" s="29"/>
      <c r="AKB61" s="60"/>
      <c r="AKC61" s="21"/>
      <c r="AKD61" s="22"/>
      <c r="AKE61" s="23"/>
      <c r="AKF61" s="22"/>
      <c r="AKG61" s="22"/>
      <c r="AKH61" s="28"/>
      <c r="AKI61" s="59"/>
      <c r="AKJ61" s="29"/>
      <c r="AKK61" s="60"/>
      <c r="AKL61" s="21"/>
      <c r="AKM61" s="22"/>
      <c r="AKN61" s="23"/>
      <c r="AKO61" s="22"/>
      <c r="AKP61" s="22"/>
      <c r="AKQ61" s="28"/>
      <c r="AKR61" s="59"/>
      <c r="AKS61" s="29"/>
      <c r="AKT61" s="60"/>
      <c r="AKU61" s="21"/>
      <c r="AKV61" s="22"/>
      <c r="AKW61" s="23"/>
      <c r="AKX61" s="22"/>
      <c r="AKY61" s="22"/>
      <c r="AKZ61" s="28"/>
      <c r="ALA61" s="59"/>
      <c r="ALB61" s="29"/>
      <c r="ALC61" s="60"/>
      <c r="ALD61" s="21"/>
      <c r="ALE61" s="22"/>
      <c r="ALF61" s="23"/>
      <c r="ALG61" s="22"/>
      <c r="ALH61" s="22"/>
      <c r="ALI61" s="28"/>
      <c r="ALJ61" s="59"/>
      <c r="ALK61" s="29"/>
      <c r="ALL61" s="60"/>
      <c r="ALM61" s="21"/>
      <c r="ALN61" s="22"/>
      <c r="ALO61" s="23"/>
      <c r="ALP61" s="22"/>
      <c r="ALQ61" s="22"/>
      <c r="ALR61" s="28"/>
      <c r="ALS61" s="59"/>
      <c r="ALT61" s="29"/>
      <c r="ALU61" s="60"/>
      <c r="ALV61" s="21"/>
      <c r="ALW61" s="22"/>
      <c r="ALX61" s="23"/>
      <c r="ALY61" s="22"/>
      <c r="ALZ61" s="22"/>
      <c r="AMA61" s="28"/>
      <c r="AMB61" s="59"/>
      <c r="AMC61" s="29"/>
      <c r="AMD61" s="60"/>
      <c r="AME61" s="21"/>
      <c r="AMF61" s="22"/>
      <c r="AMG61" s="23"/>
      <c r="AMH61" s="22"/>
      <c r="AMI61" s="22"/>
      <c r="AMJ61" s="28"/>
      <c r="AMK61" s="59"/>
      <c r="AML61" s="29"/>
      <c r="AMM61" s="60"/>
      <c r="AMN61" s="21"/>
      <c r="AMO61" s="22"/>
      <c r="AMP61" s="23"/>
      <c r="AMQ61" s="22"/>
      <c r="AMR61" s="22"/>
      <c r="AMS61" s="28"/>
      <c r="AMT61" s="59"/>
      <c r="AMU61" s="29"/>
      <c r="AMV61" s="60"/>
      <c r="AMW61" s="21"/>
      <c r="AMX61" s="22"/>
      <c r="AMY61" s="23"/>
      <c r="AMZ61" s="22"/>
      <c r="ANA61" s="22"/>
      <c r="ANB61" s="28"/>
      <c r="ANC61" s="59"/>
      <c r="AND61" s="29"/>
      <c r="ANE61" s="60"/>
      <c r="ANF61" s="21"/>
      <c r="ANG61" s="22"/>
      <c r="ANH61" s="23"/>
      <c r="ANI61" s="22"/>
      <c r="ANJ61" s="22"/>
      <c r="ANK61" s="28"/>
      <c r="ANL61" s="59"/>
      <c r="ANM61" s="29"/>
      <c r="ANN61" s="60"/>
      <c r="ANO61" s="21"/>
      <c r="ANP61" s="22"/>
      <c r="ANQ61" s="23"/>
      <c r="ANR61" s="22"/>
      <c r="ANS61" s="22"/>
      <c r="ANT61" s="28"/>
      <c r="ANU61" s="59"/>
      <c r="ANV61" s="29"/>
      <c r="ANW61" s="60"/>
      <c r="ANX61" s="21"/>
      <c r="ANY61" s="22"/>
      <c r="ANZ61" s="23"/>
      <c r="AOA61" s="22"/>
      <c r="AOB61" s="22"/>
      <c r="AOC61" s="28"/>
      <c r="AOD61" s="59"/>
      <c r="AOE61" s="29"/>
      <c r="AOF61" s="60"/>
      <c r="AOG61" s="21"/>
      <c r="AOH61" s="22"/>
      <c r="AOI61" s="23"/>
      <c r="AOJ61" s="22"/>
      <c r="AOK61" s="22"/>
      <c r="AOL61" s="28"/>
      <c r="AOM61" s="59"/>
      <c r="AON61" s="29"/>
      <c r="AOO61" s="60"/>
      <c r="AOP61" s="21"/>
      <c r="AOQ61" s="22"/>
      <c r="AOR61" s="23"/>
      <c r="AOS61" s="22"/>
      <c r="AOT61" s="22"/>
      <c r="AOU61" s="28"/>
      <c r="AOV61" s="59"/>
      <c r="AOW61" s="29"/>
      <c r="AOX61" s="60"/>
      <c r="AOY61" s="21"/>
      <c r="AOZ61" s="22"/>
      <c r="APA61" s="23"/>
      <c r="APB61" s="22"/>
      <c r="APC61" s="22"/>
      <c r="APD61" s="28"/>
      <c r="APE61" s="59"/>
      <c r="APF61" s="29"/>
      <c r="APG61" s="60"/>
      <c r="APH61" s="21"/>
      <c r="API61" s="22"/>
      <c r="APJ61" s="23"/>
      <c r="APK61" s="22"/>
      <c r="APL61" s="22"/>
      <c r="APM61" s="28"/>
      <c r="APN61" s="59"/>
      <c r="APO61" s="29"/>
      <c r="APP61" s="60"/>
      <c r="APQ61" s="21"/>
      <c r="APR61" s="22"/>
      <c r="APS61" s="23"/>
      <c r="APT61" s="22"/>
      <c r="APU61" s="22"/>
      <c r="APV61" s="28"/>
      <c r="APW61" s="59"/>
      <c r="APX61" s="29"/>
      <c r="APY61" s="60"/>
      <c r="APZ61" s="21"/>
      <c r="AQA61" s="22"/>
      <c r="AQB61" s="23"/>
      <c r="AQC61" s="22"/>
      <c r="AQD61" s="22"/>
      <c r="AQE61" s="28"/>
      <c r="AQF61" s="59"/>
      <c r="AQG61" s="29"/>
      <c r="AQH61" s="60"/>
      <c r="AQI61" s="21"/>
      <c r="AQJ61" s="22"/>
      <c r="AQK61" s="23"/>
      <c r="AQL61" s="22"/>
      <c r="AQM61" s="22"/>
      <c r="AQN61" s="28"/>
      <c r="AQO61" s="59"/>
      <c r="AQP61" s="29"/>
      <c r="AQQ61" s="60"/>
      <c r="AQR61" s="21"/>
      <c r="AQS61" s="22"/>
      <c r="AQT61" s="23"/>
      <c r="AQU61" s="22"/>
      <c r="AQV61" s="22"/>
      <c r="AQW61" s="28"/>
      <c r="AQX61" s="59"/>
      <c r="AQY61" s="29"/>
      <c r="AQZ61" s="60"/>
      <c r="ARA61" s="21"/>
      <c r="ARB61" s="22"/>
      <c r="ARC61" s="23"/>
      <c r="ARD61" s="22"/>
      <c r="ARE61" s="22"/>
      <c r="ARF61" s="28"/>
      <c r="ARG61" s="59"/>
      <c r="ARH61" s="29"/>
      <c r="ARI61" s="60"/>
      <c r="ARJ61" s="21"/>
      <c r="ARK61" s="22"/>
      <c r="ARL61" s="23"/>
      <c r="ARM61" s="22"/>
      <c r="ARN61" s="22"/>
      <c r="ARO61" s="28"/>
      <c r="ARP61" s="59"/>
      <c r="ARQ61" s="29"/>
      <c r="ARR61" s="60"/>
      <c r="ARS61" s="21"/>
      <c r="ART61" s="22"/>
      <c r="ARU61" s="23"/>
      <c r="ARV61" s="22"/>
      <c r="ARW61" s="22"/>
      <c r="ARX61" s="28"/>
      <c r="ARY61" s="59"/>
      <c r="ARZ61" s="29"/>
      <c r="ASA61" s="60"/>
      <c r="ASB61" s="21"/>
      <c r="ASC61" s="22"/>
      <c r="ASD61" s="23"/>
      <c r="ASE61" s="22"/>
      <c r="ASF61" s="22"/>
      <c r="ASG61" s="28"/>
      <c r="ASH61" s="59"/>
      <c r="ASI61" s="29"/>
      <c r="ASJ61" s="60"/>
      <c r="ASK61" s="21"/>
      <c r="ASL61" s="22"/>
      <c r="ASM61" s="23"/>
      <c r="ASN61" s="22"/>
      <c r="ASO61" s="22"/>
      <c r="ASP61" s="28"/>
      <c r="ASQ61" s="59"/>
      <c r="ASR61" s="29"/>
      <c r="ASS61" s="60"/>
      <c r="AST61" s="21"/>
      <c r="ASU61" s="22"/>
      <c r="ASV61" s="23"/>
      <c r="ASW61" s="22"/>
      <c r="ASX61" s="22"/>
      <c r="ASY61" s="28"/>
      <c r="ASZ61" s="59"/>
      <c r="ATA61" s="29"/>
      <c r="ATB61" s="60"/>
      <c r="ATC61" s="21"/>
      <c r="ATD61" s="22"/>
      <c r="ATE61" s="23"/>
      <c r="ATF61" s="22"/>
      <c r="ATG61" s="22"/>
      <c r="ATH61" s="28"/>
      <c r="ATI61" s="59"/>
      <c r="ATJ61" s="29"/>
      <c r="ATK61" s="60"/>
      <c r="ATL61" s="21"/>
      <c r="ATM61" s="22"/>
      <c r="ATN61" s="23"/>
      <c r="ATO61" s="22"/>
      <c r="ATP61" s="22"/>
      <c r="ATQ61" s="28"/>
      <c r="ATR61" s="59"/>
      <c r="ATS61" s="29"/>
      <c r="ATT61" s="60"/>
      <c r="ATU61" s="21"/>
      <c r="ATV61" s="22"/>
      <c r="ATW61" s="23"/>
      <c r="ATX61" s="22"/>
      <c r="ATY61" s="22"/>
      <c r="ATZ61" s="46"/>
      <c r="AUD61" s="21"/>
      <c r="AUE61" s="22"/>
      <c r="AUF61" s="23"/>
      <c r="AUG61" s="22"/>
      <c r="AUH61" s="22"/>
      <c r="AUI61" s="46"/>
      <c r="AUM61" s="21"/>
      <c r="AUN61" s="22"/>
      <c r="AUO61" s="23"/>
      <c r="AUP61" s="22"/>
      <c r="AUQ61" s="22"/>
      <c r="AUR61" s="46"/>
      <c r="AUV61" s="21"/>
      <c r="AUW61" s="22"/>
      <c r="AUX61" s="23"/>
      <c r="AUY61" s="22"/>
      <c r="AUZ61" s="22"/>
      <c r="AVA61" s="46"/>
      <c r="AVE61" s="21"/>
      <c r="AVF61" s="22"/>
      <c r="AVG61" s="23"/>
      <c r="AVH61" s="22"/>
      <c r="AVI61" s="22"/>
      <c r="AVJ61" s="46"/>
      <c r="AVN61" s="21"/>
      <c r="AVO61" s="22"/>
      <c r="AVP61" s="23"/>
      <c r="AVQ61" s="22"/>
      <c r="AVR61" s="22"/>
      <c r="AVS61" s="46"/>
      <c r="AVW61" s="21"/>
      <c r="AVX61" s="22"/>
      <c r="AVY61" s="23"/>
      <c r="AVZ61" s="22"/>
      <c r="AWA61" s="22"/>
      <c r="AWB61" s="46"/>
      <c r="AWF61" s="21"/>
      <c r="AWG61" s="22"/>
      <c r="AWH61" s="23"/>
      <c r="AWI61" s="22"/>
      <c r="AWJ61" s="22"/>
      <c r="AWK61" s="46"/>
      <c r="AWO61" s="21"/>
      <c r="AWP61" s="22"/>
      <c r="AWQ61" s="23"/>
      <c r="AWR61" s="22"/>
      <c r="AWS61" s="22"/>
      <c r="AWT61" s="46"/>
      <c r="AWX61" s="21"/>
      <c r="AWY61" s="22"/>
      <c r="AWZ61" s="23"/>
      <c r="AXA61" s="22"/>
      <c r="AXB61" s="22"/>
      <c r="AXC61" s="46"/>
      <c r="AXG61" s="21"/>
      <c r="AXH61" s="22"/>
      <c r="AXI61" s="23"/>
      <c r="AXJ61" s="22"/>
      <c r="AXK61" s="22"/>
      <c r="AXL61" s="46"/>
      <c r="AXP61" s="21"/>
      <c r="AXQ61" s="22"/>
      <c r="AXR61" s="23"/>
      <c r="AXS61" s="22"/>
      <c r="AXT61" s="22"/>
      <c r="AXU61" s="46"/>
      <c r="AXY61" s="21"/>
      <c r="AXZ61" s="22"/>
      <c r="AYA61" s="23"/>
      <c r="AYB61" s="22"/>
      <c r="AYC61" s="22"/>
      <c r="AYD61" s="46"/>
      <c r="AYH61" s="21"/>
      <c r="AYI61" s="22"/>
      <c r="AYJ61" s="23"/>
      <c r="AYK61" s="22"/>
      <c r="AYL61" s="22"/>
      <c r="AYM61" s="46"/>
      <c r="AYQ61" s="21"/>
      <c r="AYR61" s="22"/>
      <c r="AYS61" s="23"/>
      <c r="AYT61" s="22"/>
      <c r="AYU61" s="22"/>
      <c r="AYV61" s="46"/>
      <c r="AYZ61" s="21"/>
      <c r="AZA61" s="22"/>
      <c r="AZB61" s="23"/>
      <c r="AZC61" s="22"/>
      <c r="AZD61" s="22"/>
      <c r="AZE61" s="46"/>
      <c r="AZI61" s="21"/>
      <c r="AZJ61" s="22"/>
      <c r="AZK61" s="23"/>
      <c r="AZL61" s="22"/>
      <c r="AZM61" s="22"/>
      <c r="AZN61" s="46"/>
      <c r="AZR61" s="21"/>
      <c r="AZS61" s="22"/>
      <c r="AZT61" s="23"/>
      <c r="AZU61" s="22"/>
      <c r="AZV61" s="22"/>
      <c r="AZW61" s="46"/>
      <c r="BAA61" s="21"/>
      <c r="BAB61" s="22"/>
      <c r="BAC61" s="23"/>
      <c r="BAD61" s="22"/>
      <c r="BAE61" s="22"/>
      <c r="BAF61" s="46"/>
      <c r="BAJ61" s="21"/>
      <c r="BAK61" s="22"/>
      <c r="BAL61" s="23"/>
      <c r="BAM61" s="22"/>
      <c r="BAN61" s="22"/>
      <c r="BAO61" s="46"/>
      <c r="BAS61" s="21"/>
      <c r="BAT61" s="22"/>
      <c r="BAU61" s="23"/>
      <c r="BAV61" s="22"/>
      <c r="BAW61" s="22"/>
      <c r="BAX61" s="46"/>
      <c r="BBB61" s="21"/>
      <c r="BBC61" s="22"/>
      <c r="BBD61" s="23"/>
      <c r="BBE61" s="22"/>
      <c r="BBF61" s="22"/>
      <c r="BBG61" s="46"/>
      <c r="BBK61" s="21"/>
      <c r="BBL61" s="22"/>
      <c r="BBM61" s="23"/>
      <c r="BBN61" s="22"/>
      <c r="BBO61" s="22"/>
      <c r="BBP61" s="46"/>
      <c r="BBT61" s="21"/>
      <c r="BBU61" s="22"/>
      <c r="BBV61" s="23"/>
      <c r="BBW61" s="22"/>
      <c r="BBX61" s="22"/>
      <c r="BBY61" s="46"/>
      <c r="BCC61" s="21"/>
      <c r="BCD61" s="22"/>
      <c r="BCE61" s="23"/>
      <c r="BCF61" s="22"/>
      <c r="BCG61" s="22"/>
      <c r="BCH61" s="46"/>
      <c r="BCL61" s="21"/>
      <c r="BCM61" s="22"/>
      <c r="BCN61" s="23"/>
      <c r="BCO61" s="22"/>
      <c r="BCP61" s="22"/>
      <c r="BCQ61" s="46"/>
      <c r="BCU61" s="21"/>
      <c r="BCV61" s="22"/>
      <c r="BCW61" s="23"/>
      <c r="BCX61" s="22"/>
      <c r="BCY61" s="22"/>
      <c r="BCZ61" s="46"/>
      <c r="BDD61" s="21"/>
      <c r="BDE61" s="22"/>
      <c r="BDF61" s="23"/>
      <c r="BDG61" s="22"/>
      <c r="BDH61" s="22"/>
      <c r="BDI61" s="46"/>
      <c r="BDM61" s="21"/>
      <c r="BDN61" s="22"/>
      <c r="BDO61" s="23"/>
      <c r="BDP61" s="22"/>
      <c r="BDQ61" s="22"/>
      <c r="BDR61" s="46"/>
      <c r="BDV61" s="21"/>
      <c r="BDW61" s="22"/>
      <c r="BDX61" s="23"/>
      <c r="BDY61" s="22"/>
      <c r="BDZ61" s="22"/>
      <c r="BEA61" s="46"/>
      <c r="BEE61" s="21"/>
      <c r="BEF61" s="22"/>
      <c r="BEG61" s="23"/>
      <c r="BEH61" s="22"/>
      <c r="BEI61" s="22"/>
      <c r="BEJ61" s="46"/>
      <c r="BEN61" s="21"/>
      <c r="BEO61" s="22"/>
      <c r="BEP61" s="23"/>
      <c r="BEQ61" s="22"/>
      <c r="BER61" s="22"/>
      <c r="BES61" s="46"/>
      <c r="BEW61" s="21"/>
      <c r="BEX61" s="22"/>
      <c r="BEY61" s="23"/>
      <c r="BEZ61" s="22"/>
      <c r="BFA61" s="22"/>
      <c r="BFB61" s="46"/>
      <c r="BFF61" s="21"/>
      <c r="BFG61" s="22"/>
      <c r="BFH61" s="23"/>
      <c r="BFI61" s="22"/>
      <c r="BFJ61" s="22"/>
      <c r="BFK61" s="46"/>
      <c r="BFO61" s="21"/>
      <c r="BFP61" s="22"/>
      <c r="BFQ61" s="23"/>
      <c r="BFR61" s="22"/>
      <c r="BFS61" s="22"/>
      <c r="BFT61" s="46"/>
      <c r="BFX61" s="21"/>
      <c r="BFY61" s="22"/>
      <c r="BFZ61" s="23"/>
      <c r="BGA61" s="22"/>
      <c r="BGB61" s="22"/>
      <c r="BGC61" s="46"/>
      <c r="BGG61" s="21"/>
      <c r="BGH61" s="22"/>
      <c r="BGI61" s="23"/>
      <c r="BGJ61" s="22"/>
      <c r="BGK61" s="22"/>
      <c r="BGL61" s="46"/>
      <c r="BGP61" s="21"/>
      <c r="BGQ61" s="22"/>
      <c r="BGR61" s="23"/>
      <c r="BGS61" s="22"/>
      <c r="BGT61" s="22"/>
      <c r="BGU61" s="46"/>
      <c r="BGY61" s="21"/>
      <c r="BGZ61" s="22"/>
      <c r="BHA61" s="23"/>
      <c r="BHB61" s="22"/>
      <c r="BHC61" s="22"/>
      <c r="BHD61" s="46"/>
      <c r="BHH61" s="21"/>
      <c r="BHI61" s="22"/>
      <c r="BHJ61" s="23"/>
      <c r="BHK61" s="22"/>
      <c r="BHL61" s="22"/>
      <c r="BHM61" s="46"/>
      <c r="BHQ61" s="21"/>
      <c r="BHR61" s="22"/>
      <c r="BHS61" s="23"/>
      <c r="BHT61" s="22"/>
      <c r="BHU61" s="22"/>
      <c r="BHV61" s="46"/>
      <c r="BHW61" s="19"/>
      <c r="BHX61" s="19"/>
      <c r="BHY61" s="19"/>
      <c r="BHZ61" s="21"/>
      <c r="BIA61" s="22"/>
      <c r="BIB61" s="23"/>
      <c r="BIC61" s="22"/>
      <c r="BID61" s="22"/>
      <c r="BIE61" s="46"/>
      <c r="BII61" s="21"/>
      <c r="BIJ61" s="22"/>
      <c r="BIK61" s="23"/>
      <c r="BIL61" s="22"/>
      <c r="BIM61" s="22"/>
      <c r="BIN61" s="46"/>
      <c r="BIR61" s="21"/>
      <c r="BIS61" s="22"/>
      <c r="BIT61" s="23"/>
      <c r="BIU61" s="22"/>
      <c r="BIV61" s="22"/>
      <c r="BIW61" s="46"/>
      <c r="BJA61" s="21"/>
      <c r="BJB61" s="22"/>
      <c r="BJC61" s="23"/>
      <c r="BJD61" s="22"/>
      <c r="BJE61" s="22"/>
      <c r="BJF61" s="46"/>
      <c r="BJJ61" s="21"/>
      <c r="BJK61" s="22"/>
      <c r="BJL61" s="23"/>
      <c r="BJM61" s="22"/>
      <c r="BJN61" s="22"/>
      <c r="BJO61" s="46"/>
      <c r="BJS61" s="21"/>
      <c r="BJT61" s="22"/>
      <c r="BJU61" s="23"/>
      <c r="BJV61" s="22"/>
      <c r="BJW61" s="22"/>
      <c r="BJX61" s="46"/>
      <c r="BKB61" s="21"/>
      <c r="BKC61" s="22"/>
      <c r="BKD61" s="23"/>
      <c r="BKE61" s="22"/>
      <c r="BKF61" s="22"/>
      <c r="BKG61" s="46"/>
      <c r="BKK61" s="21"/>
      <c r="BKL61" s="22"/>
      <c r="BKM61" s="23"/>
      <c r="BKN61" s="22"/>
      <c r="BKO61" s="22"/>
      <c r="BKP61" s="46"/>
      <c r="BKT61" s="21"/>
      <c r="BKU61" s="22"/>
      <c r="BKV61" s="23"/>
      <c r="BKW61" s="22"/>
      <c r="BKX61" s="22"/>
      <c r="BKY61" s="46"/>
      <c r="BLC61" s="21"/>
      <c r="BLD61" s="22"/>
      <c r="BLE61" s="23"/>
      <c r="BLF61" s="22"/>
      <c r="BLG61" s="22"/>
      <c r="BLH61" s="46"/>
      <c r="BLL61" s="21"/>
      <c r="BLM61" s="22"/>
      <c r="BLN61" s="23"/>
      <c r="BLO61" s="22"/>
      <c r="BLP61" s="22"/>
      <c r="BLQ61" s="46"/>
      <c r="BLU61" s="21"/>
      <c r="BLV61" s="22"/>
      <c r="BLW61" s="23"/>
      <c r="BLX61" s="22"/>
      <c r="BLY61" s="22"/>
      <c r="BLZ61" s="46"/>
      <c r="BMD61" s="21"/>
      <c r="BME61" s="22"/>
      <c r="BMF61" s="23"/>
      <c r="BMG61" s="22"/>
      <c r="BMH61" s="22"/>
      <c r="BMI61" s="46"/>
      <c r="BMM61" s="21"/>
      <c r="BMN61" s="22"/>
      <c r="BMO61" s="23"/>
      <c r="BMP61" s="22"/>
      <c r="BMQ61" s="22"/>
      <c r="BMR61" s="46"/>
      <c r="BMV61" s="21"/>
      <c r="BMW61" s="22"/>
      <c r="BMX61" s="23"/>
      <c r="BMY61" s="22"/>
      <c r="BMZ61" s="22"/>
      <c r="BNA61" s="46"/>
      <c r="BNE61" s="21"/>
      <c r="BNF61" s="22"/>
      <c r="BNG61" s="23"/>
      <c r="BNH61" s="22"/>
      <c r="BNI61" s="22"/>
      <c r="BNJ61" s="46"/>
      <c r="BNN61" s="21"/>
      <c r="BNO61" s="22"/>
      <c r="BNP61" s="23"/>
      <c r="BNQ61" s="22"/>
      <c r="BNR61" s="22"/>
      <c r="BNS61" s="46"/>
      <c r="BNW61" s="21"/>
      <c r="BNX61" s="22"/>
      <c r="BNY61" s="23"/>
      <c r="BNZ61" s="22"/>
      <c r="BOA61" s="22"/>
      <c r="BOB61" s="46"/>
      <c r="BOF61" s="21"/>
      <c r="BOG61" s="22"/>
      <c r="BOH61" s="23"/>
      <c r="BOI61" s="22"/>
      <c r="BOJ61" s="22"/>
      <c r="BOK61" s="46"/>
      <c r="BOO61" s="21"/>
      <c r="BOP61" s="22"/>
      <c r="BOQ61" s="23"/>
      <c r="BOR61" s="22"/>
      <c r="BOS61" s="22"/>
      <c r="BOT61" s="46"/>
      <c r="BOX61" s="21"/>
      <c r="BOY61" s="22"/>
      <c r="BOZ61" s="23"/>
      <c r="BPA61" s="22"/>
      <c r="BPB61" s="22"/>
      <c r="BPC61" s="46"/>
      <c r="BPG61" s="21"/>
      <c r="BPH61" s="22"/>
      <c r="BPI61" s="23"/>
      <c r="BPJ61" s="22"/>
      <c r="BPK61" s="22"/>
      <c r="BPL61" s="46"/>
      <c r="BPP61" s="21"/>
      <c r="BPQ61" s="22"/>
      <c r="BPR61" s="23"/>
      <c r="BPS61" s="22"/>
      <c r="BPT61" s="22"/>
      <c r="BPU61" s="46"/>
      <c r="BPY61" s="21"/>
      <c r="BPZ61" s="22"/>
      <c r="BQA61" s="23"/>
      <c r="BQB61" s="22"/>
      <c r="BQC61" s="22"/>
      <c r="BQD61" s="46"/>
      <c r="BQH61" s="21"/>
      <c r="BQI61" s="22"/>
      <c r="BQJ61" s="23"/>
      <c r="BQK61" s="22"/>
      <c r="BQL61" s="22"/>
      <c r="BQM61" s="46"/>
      <c r="BQQ61" s="21"/>
      <c r="BQR61" s="22"/>
      <c r="BQS61" s="23"/>
      <c r="BQT61" s="22"/>
      <c r="BQU61" s="22"/>
      <c r="BQV61" s="46"/>
      <c r="BQZ61" s="21"/>
      <c r="BRA61" s="22"/>
      <c r="BRB61" s="23"/>
      <c r="BRC61" s="22"/>
      <c r="BRD61" s="22"/>
      <c r="BRE61" s="46"/>
      <c r="BRI61" s="21"/>
      <c r="BRJ61" s="22"/>
      <c r="BRK61" s="23"/>
      <c r="BRL61" s="22"/>
      <c r="BRM61" s="22"/>
      <c r="BRN61" s="46"/>
      <c r="BRR61" s="21"/>
      <c r="BRS61" s="22"/>
      <c r="BRT61" s="23"/>
      <c r="BRU61" s="22"/>
      <c r="BRV61" s="22"/>
      <c r="BRW61" s="46"/>
      <c r="BSA61" s="21"/>
      <c r="BSB61" s="22"/>
      <c r="BSC61" s="23"/>
      <c r="BSD61" s="22"/>
      <c r="BSE61" s="22"/>
      <c r="BSF61" s="46"/>
      <c r="BSJ61" s="21"/>
      <c r="BSK61" s="22"/>
      <c r="BSL61" s="23"/>
      <c r="BSM61" s="22"/>
      <c r="BSN61" s="22"/>
      <c r="BSO61" s="46"/>
      <c r="BSS61" s="21"/>
      <c r="BST61" s="22"/>
      <c r="BSU61" s="23"/>
      <c r="BSV61" s="22"/>
      <c r="BSW61" s="22"/>
      <c r="BSX61" s="46"/>
      <c r="BTB61" s="21"/>
      <c r="BTC61" s="22"/>
      <c r="BTD61" s="23"/>
      <c r="BTE61" s="22"/>
      <c r="BTF61" s="22"/>
      <c r="BTG61" s="46"/>
      <c r="BTK61" s="21"/>
      <c r="BTL61" s="22"/>
      <c r="BTM61" s="23"/>
      <c r="BTN61" s="22"/>
      <c r="BTO61" s="22"/>
      <c r="BTP61" s="46"/>
      <c r="BTT61" s="21"/>
      <c r="BTU61" s="22"/>
      <c r="BTV61" s="23"/>
      <c r="BTW61" s="22"/>
      <c r="BTX61" s="22"/>
      <c r="BTY61" s="46"/>
      <c r="BUC61" s="21"/>
      <c r="BUD61" s="22"/>
      <c r="BUE61" s="23"/>
      <c r="BUF61" s="22"/>
      <c r="BUG61" s="22"/>
      <c r="BUH61" s="46"/>
    </row>
    <row r="62" spans="1:1918">
      <c r="A62" s="20" t="s">
        <v>177</v>
      </c>
      <c r="B62" s="21"/>
      <c r="C62" s="22"/>
      <c r="D62" s="23"/>
      <c r="E62" s="22"/>
      <c r="F62" s="22"/>
      <c r="G62" s="28"/>
      <c r="H62" s="59"/>
      <c r="I62" s="29"/>
      <c r="J62" s="60" t="str">
        <f t="shared" ref="J62:J64" si="2502">IFERROR((I62/H62),"")</f>
        <v/>
      </c>
      <c r="K62" s="21"/>
      <c r="L62" s="22"/>
      <c r="M62" s="23"/>
      <c r="N62" s="22"/>
      <c r="O62" s="22"/>
      <c r="P62" s="28"/>
      <c r="Q62" s="59"/>
      <c r="R62" s="29"/>
      <c r="S62" s="60" t="str">
        <f t="shared" ref="S62:S64" si="2503">IFERROR((R62/Q62),"")</f>
        <v/>
      </c>
      <c r="T62" s="21">
        <v>2</v>
      </c>
      <c r="U62" s="22">
        <v>0</v>
      </c>
      <c r="V62" s="23">
        <v>2</v>
      </c>
      <c r="W62" s="22">
        <v>3</v>
      </c>
      <c r="X62" s="22">
        <v>0</v>
      </c>
      <c r="Y62" s="28">
        <v>5</v>
      </c>
      <c r="Z62" s="59"/>
      <c r="AA62" s="29"/>
      <c r="AB62" s="60" t="str">
        <f t="shared" ref="AB62:AB64" si="2504">IFERROR((AA62/Z62),"")</f>
        <v/>
      </c>
      <c r="AC62" s="21">
        <v>4</v>
      </c>
      <c r="AD62" s="22">
        <v>5</v>
      </c>
      <c r="AE62" s="23">
        <v>9</v>
      </c>
      <c r="AF62" s="22">
        <v>9</v>
      </c>
      <c r="AG62" s="22">
        <v>0</v>
      </c>
      <c r="AH62" s="28">
        <v>18</v>
      </c>
      <c r="AI62" s="59"/>
      <c r="AJ62" s="29"/>
      <c r="AK62" s="60" t="str">
        <f t="shared" ref="AK62:AK64" si="2505">IFERROR((AJ62/AI62),"")</f>
        <v/>
      </c>
      <c r="AL62" s="21">
        <v>1</v>
      </c>
      <c r="AM62" s="22">
        <v>0</v>
      </c>
      <c r="AN62" s="23">
        <v>1</v>
      </c>
      <c r="AO62" s="22">
        <v>0</v>
      </c>
      <c r="AP62" s="22">
        <v>0</v>
      </c>
      <c r="AQ62" s="28">
        <v>1</v>
      </c>
      <c r="AR62" s="59"/>
      <c r="AS62" s="29"/>
      <c r="AT62" s="60" t="str">
        <f t="shared" ref="AT62:AT64" si="2506">IFERROR((AS62/AR62),"")</f>
        <v/>
      </c>
      <c r="AU62" s="21">
        <v>1</v>
      </c>
      <c r="AV62" s="22">
        <v>3</v>
      </c>
      <c r="AW62" s="23">
        <v>4</v>
      </c>
      <c r="AX62" s="22">
        <v>4</v>
      </c>
      <c r="AY62" s="22">
        <v>0</v>
      </c>
      <c r="AZ62" s="28">
        <v>8</v>
      </c>
      <c r="BA62" s="59"/>
      <c r="BB62" s="29"/>
      <c r="BC62" s="60" t="str">
        <f t="shared" ref="BC62:BC64" si="2507">IFERROR((BB62/BA62),"")</f>
        <v/>
      </c>
      <c r="BD62" s="21">
        <v>4</v>
      </c>
      <c r="BE62" s="22">
        <v>2</v>
      </c>
      <c r="BF62" s="23">
        <v>6</v>
      </c>
      <c r="BG62" s="22">
        <v>3</v>
      </c>
      <c r="BH62" s="22">
        <v>0</v>
      </c>
      <c r="BI62" s="28">
        <v>9</v>
      </c>
      <c r="BJ62" s="59"/>
      <c r="BK62" s="29"/>
      <c r="BL62" s="60" t="str">
        <f t="shared" ref="BL62:BL64" si="2508">IFERROR((BK62/BJ62),"")</f>
        <v/>
      </c>
      <c r="BM62" s="21"/>
      <c r="BN62" s="22"/>
      <c r="BO62" s="23"/>
      <c r="BP62" s="22"/>
      <c r="BQ62" s="22"/>
      <c r="BR62" s="28"/>
      <c r="BS62" s="59"/>
      <c r="BT62" s="29"/>
      <c r="BU62" s="60" t="str">
        <f t="shared" ref="BU62:BU64" si="2509">IFERROR((BT62/BS62),"")</f>
        <v/>
      </c>
      <c r="BV62" s="21">
        <v>4</v>
      </c>
      <c r="BW62" s="22">
        <v>1</v>
      </c>
      <c r="BX62" s="23">
        <v>5</v>
      </c>
      <c r="BY62" s="22">
        <v>3</v>
      </c>
      <c r="BZ62" s="22">
        <v>0</v>
      </c>
      <c r="CA62" s="28">
        <v>8</v>
      </c>
      <c r="CB62" s="59"/>
      <c r="CC62" s="29"/>
      <c r="CD62" s="60" t="str">
        <f t="shared" ref="CD62:CD64" si="2510">IFERROR((CC62/CB62),"")</f>
        <v/>
      </c>
      <c r="CE62" s="21"/>
      <c r="CF62" s="22"/>
      <c r="CG62" s="23"/>
      <c r="CH62" s="22"/>
      <c r="CI62" s="22"/>
      <c r="CJ62" s="28"/>
      <c r="CK62" s="59"/>
      <c r="CL62" s="29"/>
      <c r="CM62" s="60" t="str">
        <f t="shared" ref="CM62:CM64" si="2511">IFERROR((CL62/CK62),"")</f>
        <v/>
      </c>
      <c r="CN62" s="21">
        <v>4</v>
      </c>
      <c r="CO62" s="22">
        <v>3</v>
      </c>
      <c r="CP62" s="23">
        <v>7</v>
      </c>
      <c r="CQ62" s="22">
        <v>9</v>
      </c>
      <c r="CR62" s="22">
        <v>0</v>
      </c>
      <c r="CS62" s="28">
        <v>16</v>
      </c>
      <c r="CT62" s="59"/>
      <c r="CU62" s="29"/>
      <c r="CV62" s="60" t="str">
        <f t="shared" ref="CV62:CV64" si="2512">IFERROR((CU62/CT62),"")</f>
        <v/>
      </c>
      <c r="CW62" s="21"/>
      <c r="CX62" s="22"/>
      <c r="CY62" s="23"/>
      <c r="CZ62" s="22"/>
      <c r="DA62" s="22"/>
      <c r="DB62" s="28"/>
      <c r="DC62" s="59"/>
      <c r="DD62" s="29"/>
      <c r="DE62" s="60" t="str">
        <f t="shared" ref="DE62:DE64" si="2513">IFERROR((DD62/DC62),"")</f>
        <v/>
      </c>
      <c r="DF62" s="21"/>
      <c r="DG62" s="22"/>
      <c r="DH62" s="23"/>
      <c r="DI62" s="22"/>
      <c r="DJ62" s="22"/>
      <c r="DK62" s="28"/>
      <c r="DL62" s="59"/>
      <c r="DM62" s="29"/>
      <c r="DN62" s="60" t="str">
        <f t="shared" ref="DN62:DN64" si="2514">IFERROR((DM62/DL62),"")</f>
        <v/>
      </c>
      <c r="DO62" s="21">
        <v>6</v>
      </c>
      <c r="DP62" s="22">
        <v>3</v>
      </c>
      <c r="DQ62" s="23">
        <v>9</v>
      </c>
      <c r="DR62" s="22">
        <v>9</v>
      </c>
      <c r="DS62" s="22">
        <v>0</v>
      </c>
      <c r="DT62" s="28">
        <v>18</v>
      </c>
      <c r="DU62" s="59"/>
      <c r="DV62" s="29"/>
      <c r="DW62" s="60" t="str">
        <f t="shared" ref="DW62:DW64" si="2515">IFERROR((DV62/DU62),"")</f>
        <v/>
      </c>
      <c r="DX62" s="21">
        <v>3</v>
      </c>
      <c r="DY62" s="22">
        <v>1</v>
      </c>
      <c r="DZ62" s="23">
        <v>4</v>
      </c>
      <c r="EA62" s="22">
        <v>2</v>
      </c>
      <c r="EB62" s="22">
        <v>0</v>
      </c>
      <c r="EC62" s="28">
        <v>6</v>
      </c>
      <c r="ED62" s="59"/>
      <c r="EE62" s="29"/>
      <c r="EF62" s="60" t="str">
        <f t="shared" ref="EF62:EF64" si="2516">IFERROR((EE62/ED62),"")</f>
        <v/>
      </c>
      <c r="EG62" s="21">
        <v>8</v>
      </c>
      <c r="EH62" s="22">
        <v>0</v>
      </c>
      <c r="EI62" s="23">
        <v>8</v>
      </c>
      <c r="EJ62" s="22">
        <v>4</v>
      </c>
      <c r="EK62" s="22">
        <v>0</v>
      </c>
      <c r="EL62" s="28">
        <v>12</v>
      </c>
      <c r="EM62" s="59"/>
      <c r="EN62" s="29"/>
      <c r="EO62" s="60" t="str">
        <f t="shared" ref="EO62:EO64" si="2517">IFERROR((EN62/EM62),"")</f>
        <v/>
      </c>
      <c r="EP62" s="21">
        <v>3</v>
      </c>
      <c r="EQ62" s="22">
        <v>2</v>
      </c>
      <c r="ER62" s="23">
        <v>5</v>
      </c>
      <c r="ES62" s="22">
        <v>4</v>
      </c>
      <c r="ET62" s="22">
        <v>0</v>
      </c>
      <c r="EU62" s="28">
        <v>9</v>
      </c>
      <c r="EV62" s="59"/>
      <c r="EW62" s="29"/>
      <c r="EX62" s="60" t="str">
        <f t="shared" ref="EX62:EX64" si="2518">IFERROR((EW62/EV62),"")</f>
        <v/>
      </c>
      <c r="EY62" s="21">
        <v>6</v>
      </c>
      <c r="EZ62" s="22">
        <v>5</v>
      </c>
      <c r="FA62" s="23">
        <v>11</v>
      </c>
      <c r="FB62" s="22">
        <v>11</v>
      </c>
      <c r="FC62" s="22">
        <v>0</v>
      </c>
      <c r="FD62" s="28">
        <v>22</v>
      </c>
      <c r="FE62" s="59"/>
      <c r="FF62" s="29"/>
      <c r="FG62" s="60" t="str">
        <f t="shared" ref="FG62:FG64" si="2519">IFERROR((FF62/FE62),"")</f>
        <v/>
      </c>
      <c r="FH62" s="21"/>
      <c r="FI62" s="22"/>
      <c r="FJ62" s="23"/>
      <c r="FK62" s="22"/>
      <c r="FL62" s="22"/>
      <c r="FM62" s="28"/>
      <c r="FN62" s="59"/>
      <c r="FO62" s="29"/>
      <c r="FP62" s="60" t="str">
        <f t="shared" ref="FP62:FP64" si="2520">IFERROR((FO62/FN62),"")</f>
        <v/>
      </c>
      <c r="FQ62" s="21"/>
      <c r="FR62" s="22"/>
      <c r="FS62" s="23"/>
      <c r="FT62" s="22"/>
      <c r="FU62" s="22"/>
      <c r="FV62" s="28"/>
      <c r="FW62" s="59"/>
      <c r="FX62" s="29"/>
      <c r="FY62" s="60" t="str">
        <f t="shared" ref="FY62:FY64" si="2521">IFERROR((FX62/FW62),"")</f>
        <v/>
      </c>
      <c r="FZ62" s="21">
        <v>7</v>
      </c>
      <c r="GA62" s="22">
        <v>1</v>
      </c>
      <c r="GB62" s="23">
        <v>8</v>
      </c>
      <c r="GC62" s="22">
        <v>4</v>
      </c>
      <c r="GD62" s="22">
        <v>0</v>
      </c>
      <c r="GE62" s="28">
        <v>12</v>
      </c>
      <c r="GF62" s="59"/>
      <c r="GG62" s="29"/>
      <c r="GH62" s="60" t="str">
        <f t="shared" ref="GH62:GH64" si="2522">IFERROR((GG62/GF62),"")</f>
        <v/>
      </c>
      <c r="GI62" s="21">
        <v>9</v>
      </c>
      <c r="GJ62" s="22">
        <v>4</v>
      </c>
      <c r="GK62" s="23">
        <v>13</v>
      </c>
      <c r="GL62" s="22">
        <v>3</v>
      </c>
      <c r="GM62" s="22">
        <v>0</v>
      </c>
      <c r="GN62" s="28">
        <v>16</v>
      </c>
      <c r="GO62" s="59"/>
      <c r="GP62" s="29"/>
      <c r="GQ62" s="60" t="str">
        <f t="shared" ref="GQ62:GQ64" si="2523">IFERROR((GP62/GO62),"")</f>
        <v/>
      </c>
      <c r="GR62" s="21">
        <v>6</v>
      </c>
      <c r="GS62" s="22">
        <v>2</v>
      </c>
      <c r="GT62" s="23">
        <v>8</v>
      </c>
      <c r="GU62" s="22">
        <v>7</v>
      </c>
      <c r="GV62" s="22">
        <v>0</v>
      </c>
      <c r="GW62" s="28">
        <v>15</v>
      </c>
      <c r="GX62" s="59"/>
      <c r="GY62" s="29"/>
      <c r="GZ62" s="60" t="str">
        <f t="shared" si="2501"/>
        <v/>
      </c>
      <c r="HA62" s="21">
        <v>5</v>
      </c>
      <c r="HB62" s="22">
        <v>3</v>
      </c>
      <c r="HC62" s="23">
        <v>8</v>
      </c>
      <c r="HD62" s="22">
        <v>7</v>
      </c>
      <c r="HE62" s="22">
        <v>0</v>
      </c>
      <c r="HF62" s="28">
        <v>15</v>
      </c>
      <c r="HG62" s="59"/>
      <c r="HH62" s="29"/>
      <c r="HI62" s="60" t="str">
        <f t="shared" ref="HI62:HI64" si="2524">IFERROR((HH62/HG62),"")</f>
        <v/>
      </c>
      <c r="HJ62" s="21"/>
      <c r="HK62" s="22"/>
      <c r="HL62" s="23"/>
      <c r="HM62" s="22"/>
      <c r="HN62" s="22"/>
      <c r="HO62" s="28"/>
      <c r="HP62" s="59"/>
      <c r="HQ62" s="29"/>
      <c r="HR62" s="60" t="str">
        <f t="shared" ref="HR62:HR64" si="2525">IFERROR((HQ62/HP62),"")</f>
        <v/>
      </c>
      <c r="HS62" s="21"/>
      <c r="HT62" s="22"/>
      <c r="HU62" s="23"/>
      <c r="HV62" s="22"/>
      <c r="HW62" s="22"/>
      <c r="HX62" s="28"/>
      <c r="HY62" s="59"/>
      <c r="HZ62" s="29"/>
      <c r="IA62" s="60" t="str">
        <f t="shared" ref="IA62:IA64" si="2526">IFERROR((HZ62/HY62),"")</f>
        <v/>
      </c>
      <c r="IB62" s="21"/>
      <c r="IC62" s="22"/>
      <c r="ID62" s="23"/>
      <c r="IE62" s="22"/>
      <c r="IF62" s="22"/>
      <c r="IG62" s="28"/>
      <c r="IH62" s="59"/>
      <c r="II62" s="29"/>
      <c r="IJ62" s="60" t="str">
        <f t="shared" ref="IJ62:IJ64" si="2527">IFERROR((II62/IH62),"")</f>
        <v/>
      </c>
      <c r="IK62" s="21"/>
      <c r="IL62" s="22"/>
      <c r="IM62" s="23"/>
      <c r="IN62" s="22"/>
      <c r="IO62" s="22"/>
      <c r="IP62" s="28"/>
      <c r="IQ62" s="59"/>
      <c r="IR62" s="29"/>
      <c r="IS62" s="60" t="str">
        <f t="shared" ref="IS62:IS64" si="2528">IFERROR((IR62/IQ62),"")</f>
        <v/>
      </c>
      <c r="IT62" s="21"/>
      <c r="IU62" s="22"/>
      <c r="IV62" s="23"/>
      <c r="IW62" s="22"/>
      <c r="IX62" s="22"/>
      <c r="IY62" s="28"/>
      <c r="IZ62" s="59"/>
      <c r="JA62" s="29">
        <v>0</v>
      </c>
      <c r="JB62" s="60" t="str">
        <f t="shared" ref="JB62:JB64" si="2529">IFERROR((JA62/IZ62),"")</f>
        <v/>
      </c>
      <c r="JC62" s="21"/>
      <c r="JD62" s="22"/>
      <c r="JE62" s="23"/>
      <c r="JF62" s="22"/>
      <c r="JG62" s="22"/>
      <c r="JH62" s="28"/>
      <c r="JI62" s="59"/>
      <c r="JJ62" s="29"/>
      <c r="JK62" s="60" t="str">
        <f t="shared" ref="JK62:JK64" si="2530">IFERROR((JJ62/JI62),"")</f>
        <v/>
      </c>
      <c r="JL62" s="21"/>
      <c r="JM62" s="22"/>
      <c r="JN62" s="23"/>
      <c r="JO62" s="22"/>
      <c r="JP62" s="22"/>
      <c r="JQ62" s="28"/>
      <c r="JR62" s="59"/>
      <c r="JS62" s="29"/>
      <c r="JT62" s="60" t="str">
        <f t="shared" ref="JT62:JT64" si="2531">IFERROR((JS62/JR62),"")</f>
        <v/>
      </c>
      <c r="JU62" s="21"/>
      <c r="JV62" s="22"/>
      <c r="JW62" s="23"/>
      <c r="JX62" s="22"/>
      <c r="JY62" s="22"/>
      <c r="JZ62" s="28"/>
      <c r="KA62" s="59"/>
      <c r="KB62" s="29"/>
      <c r="KC62" s="60" t="str">
        <f t="shared" ref="KC62:KC64" si="2532">IFERROR((KB62/KA62),"")</f>
        <v/>
      </c>
      <c r="KD62" s="21">
        <v>1</v>
      </c>
      <c r="KE62" s="22">
        <v>0</v>
      </c>
      <c r="KF62" s="23">
        <v>1</v>
      </c>
      <c r="KG62" s="22">
        <v>1</v>
      </c>
      <c r="KH62" s="22">
        <v>0</v>
      </c>
      <c r="KI62" s="28">
        <v>2</v>
      </c>
      <c r="KJ62" s="59"/>
      <c r="KK62" s="29"/>
      <c r="KL62" s="60" t="str">
        <f t="shared" ref="KL62:KL64" si="2533">IFERROR((KK62/KJ62),"")</f>
        <v/>
      </c>
      <c r="KM62" s="21">
        <v>3</v>
      </c>
      <c r="KN62" s="22">
        <v>1</v>
      </c>
      <c r="KO62" s="23">
        <v>4</v>
      </c>
      <c r="KP62" s="22">
        <v>0</v>
      </c>
      <c r="KQ62" s="22">
        <v>0</v>
      </c>
      <c r="KR62" s="28">
        <v>4</v>
      </c>
      <c r="KS62" s="59"/>
      <c r="KT62" s="29"/>
      <c r="KU62" s="60" t="str">
        <f t="shared" ref="KU62:KU64" si="2534">IFERROR((KT62/KS62),"")</f>
        <v/>
      </c>
      <c r="KV62" s="21"/>
      <c r="KW62" s="22"/>
      <c r="KX62" s="23"/>
      <c r="KY62" s="22"/>
      <c r="KZ62" s="22"/>
      <c r="LA62" s="28"/>
      <c r="LB62" s="59"/>
      <c r="LC62" s="29"/>
      <c r="LD62" s="60" t="str">
        <f t="shared" ref="LD62:LD64" si="2535">IFERROR((LC62/LB62),"")</f>
        <v/>
      </c>
      <c r="LE62" s="21"/>
      <c r="LF62" s="22"/>
      <c r="LG62" s="23"/>
      <c r="LH62" s="22"/>
      <c r="LI62" s="22"/>
      <c r="LJ62" s="28"/>
      <c r="LK62" s="59"/>
      <c r="LL62" s="29"/>
      <c r="LM62" s="60" t="str">
        <f t="shared" ref="LM62:LM64" si="2536">IFERROR((LL62/LK62),"")</f>
        <v/>
      </c>
      <c r="LN62" s="21">
        <v>6</v>
      </c>
      <c r="LO62" s="22">
        <v>3</v>
      </c>
      <c r="LP62" s="23">
        <v>9</v>
      </c>
      <c r="LQ62" s="22">
        <v>3</v>
      </c>
      <c r="LR62" s="22">
        <v>0</v>
      </c>
      <c r="LS62" s="28">
        <v>12</v>
      </c>
      <c r="LT62" s="59"/>
      <c r="LU62" s="29"/>
      <c r="LV62" s="60" t="str">
        <f t="shared" ref="LV62:LV64" si="2537">IFERROR((LU62/LT62),"")</f>
        <v/>
      </c>
      <c r="LW62" s="21">
        <v>5</v>
      </c>
      <c r="LX62" s="22">
        <v>4</v>
      </c>
      <c r="LY62" s="23">
        <v>9</v>
      </c>
      <c r="LZ62" s="22">
        <v>7</v>
      </c>
      <c r="MA62" s="22">
        <v>0</v>
      </c>
      <c r="MB62" s="28">
        <v>16</v>
      </c>
      <c r="MC62" s="59"/>
      <c r="MD62" s="29"/>
      <c r="ME62" s="60" t="str">
        <f t="shared" ref="ME62:ME64" si="2538">IFERROR((MD62/MC62),"")</f>
        <v/>
      </c>
      <c r="MF62" s="21">
        <v>14</v>
      </c>
      <c r="MG62" s="22">
        <v>10</v>
      </c>
      <c r="MH62" s="23">
        <v>24</v>
      </c>
      <c r="MI62" s="22">
        <v>8</v>
      </c>
      <c r="MJ62" s="22">
        <v>0</v>
      </c>
      <c r="MK62" s="28">
        <v>32</v>
      </c>
      <c r="ML62" s="59"/>
      <c r="MM62" s="29"/>
      <c r="MN62" s="60" t="str">
        <f t="shared" ref="MN62:MN64" si="2539">IFERROR((MM62/ML62),"")</f>
        <v/>
      </c>
      <c r="MO62" s="21"/>
      <c r="MP62" s="22"/>
      <c r="MQ62" s="23"/>
      <c r="MR62" s="22"/>
      <c r="MS62" s="22"/>
      <c r="MT62" s="28"/>
      <c r="MU62" s="59"/>
      <c r="MV62" s="29"/>
      <c r="MW62" s="60" t="str">
        <f t="shared" ref="MW62:MW64" si="2540">IFERROR((MV62/MU62),"")</f>
        <v/>
      </c>
      <c r="MX62" s="21"/>
      <c r="MY62" s="22"/>
      <c r="MZ62" s="23"/>
      <c r="NA62" s="22"/>
      <c r="NB62" s="22"/>
      <c r="NC62" s="28"/>
      <c r="ND62" s="59"/>
      <c r="NE62" s="29"/>
      <c r="NF62" s="60"/>
      <c r="NG62" s="21">
        <v>11</v>
      </c>
      <c r="NH62" s="22">
        <v>4</v>
      </c>
      <c r="NI62" s="23">
        <v>15</v>
      </c>
      <c r="NJ62" s="22">
        <v>5</v>
      </c>
      <c r="NK62" s="22">
        <v>0</v>
      </c>
      <c r="NL62" s="28">
        <v>20</v>
      </c>
      <c r="NM62" s="59"/>
      <c r="NN62" s="29"/>
      <c r="NO62" s="60" t="str">
        <f t="shared" ref="NO62:NO64" si="2541">IFERROR((NN62/NM62),"")</f>
        <v/>
      </c>
      <c r="NP62" s="21">
        <v>5</v>
      </c>
      <c r="NQ62" s="22">
        <v>4</v>
      </c>
      <c r="NR62" s="23">
        <v>9</v>
      </c>
      <c r="NS62" s="22">
        <v>4</v>
      </c>
      <c r="NT62" s="22">
        <v>0</v>
      </c>
      <c r="NU62" s="28">
        <v>13</v>
      </c>
      <c r="NV62" s="59"/>
      <c r="NW62" s="29"/>
      <c r="NX62" s="60" t="str">
        <f t="shared" ref="NX62:NX64" si="2542">IFERROR((NW62/NV62),"")</f>
        <v/>
      </c>
      <c r="NY62" s="21">
        <v>5</v>
      </c>
      <c r="NZ62" s="22">
        <v>1</v>
      </c>
      <c r="OA62" s="23">
        <v>6</v>
      </c>
      <c r="OB62" s="22">
        <v>9</v>
      </c>
      <c r="OC62" s="22">
        <v>0</v>
      </c>
      <c r="OD62" s="28">
        <v>15</v>
      </c>
      <c r="OE62" s="59"/>
      <c r="OF62" s="29"/>
      <c r="OG62" s="60" t="str">
        <f t="shared" ref="OG62:OG64" si="2543">IFERROR((OF62/OE62),"")</f>
        <v/>
      </c>
      <c r="OH62" s="21"/>
      <c r="OI62" s="22"/>
      <c r="OJ62" s="23"/>
      <c r="OK62" s="22"/>
      <c r="OL62" s="22"/>
      <c r="OM62" s="28"/>
      <c r="ON62" s="59"/>
      <c r="OO62" s="29"/>
      <c r="OP62" s="60" t="str">
        <f t="shared" ref="OP62:OP64" si="2544">IFERROR((OO62/ON62),"")</f>
        <v/>
      </c>
      <c r="OQ62" s="21">
        <v>7</v>
      </c>
      <c r="OR62" s="22">
        <v>3</v>
      </c>
      <c r="OS62" s="23">
        <v>10</v>
      </c>
      <c r="OT62" s="22">
        <v>11</v>
      </c>
      <c r="OU62" s="22">
        <v>0</v>
      </c>
      <c r="OV62" s="28">
        <v>21</v>
      </c>
      <c r="OW62" s="59"/>
      <c r="OX62" s="29"/>
      <c r="OY62" s="60" t="str">
        <f t="shared" ref="OY62:OY64" si="2545">IFERROR((OX62/OW62),"")</f>
        <v/>
      </c>
      <c r="OZ62" s="21"/>
      <c r="PA62" s="22"/>
      <c r="PB62" s="23"/>
      <c r="PC62" s="22"/>
      <c r="PD62" s="22"/>
      <c r="PE62" s="28"/>
      <c r="PF62" s="59"/>
      <c r="PG62" s="29"/>
      <c r="PH62" s="60" t="s">
        <v>250</v>
      </c>
      <c r="PI62" s="21">
        <v>9</v>
      </c>
      <c r="PJ62" s="22">
        <v>4</v>
      </c>
      <c r="PK62" s="23">
        <v>13</v>
      </c>
      <c r="PL62" s="22">
        <v>7</v>
      </c>
      <c r="PM62" s="22">
        <v>0</v>
      </c>
      <c r="PN62" s="28">
        <v>20</v>
      </c>
      <c r="PO62" s="59"/>
      <c r="PP62" s="29"/>
      <c r="PQ62" s="60" t="str">
        <f t="shared" ref="PQ62:PQ64" si="2546">IFERROR((PP62/PO62),"")</f>
        <v/>
      </c>
      <c r="PR62" s="21">
        <v>5</v>
      </c>
      <c r="PS62" s="22">
        <v>2</v>
      </c>
      <c r="PT62" s="23">
        <v>7</v>
      </c>
      <c r="PU62" s="22">
        <v>8</v>
      </c>
      <c r="PV62" s="22">
        <v>2</v>
      </c>
      <c r="PW62" s="28">
        <v>17</v>
      </c>
      <c r="PX62" s="59"/>
      <c r="PY62" s="29"/>
      <c r="PZ62" s="60" t="str">
        <f t="shared" ref="PZ62:PZ64" si="2547">IFERROR((PY62/PX62),"")</f>
        <v/>
      </c>
      <c r="QA62" s="21"/>
      <c r="QB62" s="22"/>
      <c r="QC62" s="23"/>
      <c r="QD62" s="22"/>
      <c r="QE62" s="22"/>
      <c r="QF62" s="28"/>
      <c r="QG62" s="59"/>
      <c r="QH62" s="29"/>
      <c r="QI62" s="60" t="str">
        <f t="shared" ref="QI62:QI64" si="2548">IFERROR((QH62/QG62),"")</f>
        <v/>
      </c>
      <c r="QJ62" s="21">
        <v>2</v>
      </c>
      <c r="QK62" s="22">
        <v>2</v>
      </c>
      <c r="QL62" s="23">
        <v>4</v>
      </c>
      <c r="QM62" s="22">
        <v>4</v>
      </c>
      <c r="QN62" s="22">
        <v>0</v>
      </c>
      <c r="QO62" s="28">
        <v>8</v>
      </c>
      <c r="QP62" s="59"/>
      <c r="QQ62" s="29"/>
      <c r="QR62" s="60" t="str">
        <f t="shared" ref="QR62:QR64" si="2549">IFERROR((QQ62/QP62),"")</f>
        <v/>
      </c>
      <c r="QS62" s="21">
        <v>7</v>
      </c>
      <c r="QT62" s="22">
        <v>4</v>
      </c>
      <c r="QU62" s="23">
        <v>11</v>
      </c>
      <c r="QV62" s="22">
        <v>2</v>
      </c>
      <c r="QW62" s="22">
        <v>0</v>
      </c>
      <c r="QX62" s="28">
        <v>13</v>
      </c>
      <c r="QY62" s="59"/>
      <c r="QZ62" s="29"/>
      <c r="RA62" s="60" t="str">
        <f t="shared" ref="RA62:RA64" si="2550">IFERROR((QZ62/QY62),"")</f>
        <v/>
      </c>
      <c r="RB62" s="21">
        <v>6</v>
      </c>
      <c r="RC62" s="22">
        <v>1</v>
      </c>
      <c r="RD62" s="23">
        <v>7</v>
      </c>
      <c r="RE62" s="22">
        <v>5</v>
      </c>
      <c r="RF62" s="22">
        <v>0</v>
      </c>
      <c r="RG62" s="28">
        <v>12</v>
      </c>
      <c r="RH62" s="59"/>
      <c r="RI62" s="29">
        <v>0</v>
      </c>
      <c r="RJ62" s="60" t="str">
        <f t="shared" ref="RJ62:RJ64" si="2551">IFERROR((RI62/RH62),"")</f>
        <v/>
      </c>
      <c r="RK62" s="21">
        <v>3</v>
      </c>
      <c r="RL62" s="22">
        <v>0</v>
      </c>
      <c r="RM62" s="23">
        <v>3</v>
      </c>
      <c r="RN62" s="22">
        <v>0</v>
      </c>
      <c r="RO62" s="22">
        <v>0</v>
      </c>
      <c r="RP62" s="28">
        <v>3</v>
      </c>
      <c r="RQ62" s="59"/>
      <c r="RR62" s="29"/>
      <c r="RS62" s="60" t="str">
        <f t="shared" ref="RS62:RS64" si="2552">IFERROR((RR62/RQ62),"")</f>
        <v/>
      </c>
      <c r="RT62" s="21">
        <v>8</v>
      </c>
      <c r="RU62" s="22">
        <v>2</v>
      </c>
      <c r="RV62" s="23">
        <v>10</v>
      </c>
      <c r="RW62" s="22">
        <v>7</v>
      </c>
      <c r="RX62" s="22">
        <v>0</v>
      </c>
      <c r="RY62" s="28">
        <v>17</v>
      </c>
      <c r="RZ62" s="59"/>
      <c r="SA62" s="29">
        <v>2</v>
      </c>
      <c r="SB62" s="60" t="str">
        <f t="shared" ref="SB62:SB64" si="2553">IFERROR((SA62/RZ62),"")</f>
        <v/>
      </c>
      <c r="SC62" s="21"/>
      <c r="SD62" s="22"/>
      <c r="SE62" s="23"/>
      <c r="SF62" s="22"/>
      <c r="SG62" s="22"/>
      <c r="SH62" s="28"/>
      <c r="SI62" s="59"/>
      <c r="SJ62" s="29"/>
      <c r="SK62" s="60" t="str">
        <f t="shared" ref="SK62:SK64" si="2554">IFERROR((SJ62/SI62),"")</f>
        <v/>
      </c>
      <c r="SL62" s="21"/>
      <c r="SM62" s="22"/>
      <c r="SN62" s="23"/>
      <c r="SO62" s="22"/>
      <c r="SP62" s="22"/>
      <c r="SQ62" s="28"/>
      <c r="SR62" s="59"/>
      <c r="SS62" s="29"/>
      <c r="ST62" s="60" t="str">
        <f t="shared" ref="ST62:ST64" si="2555">IFERROR((SS62/SR62),"")</f>
        <v/>
      </c>
      <c r="SU62" s="21">
        <v>5</v>
      </c>
      <c r="SV62" s="22">
        <v>3</v>
      </c>
      <c r="SW62" s="23">
        <v>8</v>
      </c>
      <c r="SX62" s="22">
        <v>7</v>
      </c>
      <c r="SY62" s="22">
        <v>0</v>
      </c>
      <c r="SZ62" s="28">
        <v>15</v>
      </c>
      <c r="TA62" s="59"/>
      <c r="TB62" s="29">
        <v>1</v>
      </c>
      <c r="TC62" s="60" t="str">
        <f t="shared" ref="TC62:TC64" si="2556">IFERROR((TB62/TA62),"")</f>
        <v/>
      </c>
      <c r="TD62" s="21">
        <v>3</v>
      </c>
      <c r="TE62" s="22">
        <v>2</v>
      </c>
      <c r="TF62" s="23">
        <v>5</v>
      </c>
      <c r="TG62" s="22">
        <v>5</v>
      </c>
      <c r="TH62" s="22">
        <v>0</v>
      </c>
      <c r="TI62" s="28">
        <v>10</v>
      </c>
      <c r="TJ62" s="59"/>
      <c r="TK62" s="29"/>
      <c r="TL62" s="60" t="str">
        <f t="shared" ref="TL62:TL64" si="2557">IFERROR((TK62/TJ62),"")</f>
        <v/>
      </c>
      <c r="TM62" s="21">
        <v>6</v>
      </c>
      <c r="TN62" s="22">
        <v>4</v>
      </c>
      <c r="TO62" s="23">
        <v>10</v>
      </c>
      <c r="TP62" s="22">
        <v>6</v>
      </c>
      <c r="TQ62" s="22">
        <v>0</v>
      </c>
      <c r="TR62" s="28">
        <v>16</v>
      </c>
      <c r="TS62" s="59"/>
      <c r="TT62" s="29"/>
      <c r="TU62" s="60" t="str">
        <f t="shared" ref="TU62:TU64" si="2558">IFERROR((TT62/TS62),"")</f>
        <v/>
      </c>
      <c r="TV62" s="21">
        <v>6</v>
      </c>
      <c r="TW62" s="22">
        <v>0</v>
      </c>
      <c r="TX62" s="23">
        <v>6</v>
      </c>
      <c r="TY62" s="22">
        <v>1</v>
      </c>
      <c r="TZ62" s="22">
        <v>0</v>
      </c>
      <c r="UA62" s="28">
        <v>7</v>
      </c>
      <c r="UB62" s="59"/>
      <c r="UC62" s="29"/>
      <c r="UD62" s="60" t="str">
        <f t="shared" ref="UD62:UD64" si="2559">IFERROR((UC62/UB62),"")</f>
        <v/>
      </c>
      <c r="UE62" s="21"/>
      <c r="UF62" s="22"/>
      <c r="UG62" s="23"/>
      <c r="UH62" s="22"/>
      <c r="UI62" s="22"/>
      <c r="UJ62" s="28"/>
      <c r="UK62" s="59"/>
      <c r="UL62" s="29"/>
      <c r="UM62" s="60" t="str">
        <f t="shared" ref="UM62:UM64" si="2560">IFERROR((UL62/UK62),"")</f>
        <v/>
      </c>
      <c r="UN62" s="21"/>
      <c r="UO62" s="22"/>
      <c r="UP62" s="23"/>
      <c r="UQ62" s="22"/>
      <c r="UR62" s="22"/>
      <c r="US62" s="28"/>
      <c r="UT62" s="59"/>
      <c r="UU62" s="29"/>
      <c r="UV62" s="60" t="str">
        <f t="shared" ref="UV62:UV64" si="2561">IFERROR((UU62/UT62),"")</f>
        <v/>
      </c>
      <c r="UW62" s="21">
        <v>9</v>
      </c>
      <c r="UX62" s="22">
        <v>4</v>
      </c>
      <c r="UY62" s="23">
        <v>13</v>
      </c>
      <c r="UZ62" s="22">
        <v>8</v>
      </c>
      <c r="VA62" s="22">
        <v>0</v>
      </c>
      <c r="VB62" s="28">
        <v>21</v>
      </c>
      <c r="VC62" s="59"/>
      <c r="VD62" s="29">
        <v>2</v>
      </c>
      <c r="VE62" s="60" t="str">
        <f t="shared" ref="VE62:VE64" si="2562">IFERROR((VD62/VC62),"")</f>
        <v/>
      </c>
      <c r="VF62" s="21">
        <v>1</v>
      </c>
      <c r="VG62" s="22">
        <v>1</v>
      </c>
      <c r="VH62" s="23">
        <v>2</v>
      </c>
      <c r="VI62" s="22">
        <v>6</v>
      </c>
      <c r="VJ62" s="22">
        <v>0</v>
      </c>
      <c r="VK62" s="28">
        <v>8</v>
      </c>
      <c r="VL62" s="59"/>
      <c r="VM62" s="29"/>
      <c r="VN62" s="60" t="str">
        <f t="shared" ref="VN62:VN64" si="2563">IFERROR((VM62/VL62),"")</f>
        <v/>
      </c>
      <c r="VO62" s="21">
        <v>8</v>
      </c>
      <c r="VP62" s="22">
        <v>0</v>
      </c>
      <c r="VQ62" s="23">
        <v>8</v>
      </c>
      <c r="VR62" s="22">
        <v>4</v>
      </c>
      <c r="VS62" s="22">
        <v>0</v>
      </c>
      <c r="VT62" s="28">
        <v>12</v>
      </c>
      <c r="VU62" s="59"/>
      <c r="VV62" s="29">
        <v>0</v>
      </c>
      <c r="VW62" s="60" t="str">
        <f t="shared" ref="VW62:VW64" si="2564">IFERROR((VV62/VU62),"")</f>
        <v/>
      </c>
      <c r="VX62" s="21">
        <v>6</v>
      </c>
      <c r="VY62" s="22">
        <v>2</v>
      </c>
      <c r="VZ62" s="23">
        <v>8</v>
      </c>
      <c r="WA62" s="22">
        <v>9</v>
      </c>
      <c r="WB62" s="22">
        <v>2</v>
      </c>
      <c r="WC62" s="28">
        <v>19</v>
      </c>
      <c r="WD62" s="59"/>
      <c r="WE62" s="29"/>
      <c r="WF62" s="60" t="str">
        <f t="shared" ref="WF62:WF64" si="2565">IFERROR((WE62/WD62),"")</f>
        <v/>
      </c>
      <c r="WG62" s="21"/>
      <c r="WH62" s="22"/>
      <c r="WI62" s="23"/>
      <c r="WJ62" s="22"/>
      <c r="WK62" s="22"/>
      <c r="WL62" s="28"/>
      <c r="WM62" s="59"/>
      <c r="WN62" s="29"/>
      <c r="WO62" s="60" t="str">
        <f t="shared" ref="WO62:WO64" si="2566">IFERROR((WN62/WM62),"")</f>
        <v/>
      </c>
      <c r="WP62" s="21"/>
      <c r="WQ62" s="22"/>
      <c r="WR62" s="23"/>
      <c r="WS62" s="22"/>
      <c r="WT62" s="22"/>
      <c r="WU62" s="28"/>
      <c r="WV62" s="59"/>
      <c r="WW62" s="29"/>
      <c r="WX62" s="60" t="str">
        <f t="shared" ref="WX62:WX64" si="2567">IFERROR((WW62/WV62),"")</f>
        <v/>
      </c>
      <c r="WY62" s="21"/>
      <c r="WZ62" s="22"/>
      <c r="XA62" s="23"/>
      <c r="XB62" s="22"/>
      <c r="XC62" s="22"/>
      <c r="XD62" s="28"/>
      <c r="XE62" s="59"/>
      <c r="XF62" s="29"/>
      <c r="XG62" s="60" t="str">
        <f t="shared" ref="XG62:XG64" si="2568">IFERROR((XF62/XE62),"")</f>
        <v/>
      </c>
      <c r="XH62" s="21">
        <v>3</v>
      </c>
      <c r="XI62" s="22">
        <v>1</v>
      </c>
      <c r="XJ62" s="23">
        <v>4</v>
      </c>
      <c r="XK62" s="22">
        <v>10</v>
      </c>
      <c r="XL62" s="22">
        <v>2</v>
      </c>
      <c r="XM62" s="28">
        <v>16</v>
      </c>
      <c r="XN62" s="59"/>
      <c r="XO62" s="29">
        <v>0</v>
      </c>
      <c r="XP62" s="60" t="str">
        <f t="shared" ref="XP62:XP64" si="2569">IFERROR((XO62/XN62),"")</f>
        <v/>
      </c>
      <c r="XQ62" s="21">
        <v>5</v>
      </c>
      <c r="XR62" s="22">
        <v>2</v>
      </c>
      <c r="XS62" s="23">
        <v>7</v>
      </c>
      <c r="XT62" s="22">
        <v>2</v>
      </c>
      <c r="XU62" s="22">
        <v>0</v>
      </c>
      <c r="XV62" s="28">
        <v>9</v>
      </c>
      <c r="XW62" s="59"/>
      <c r="XX62" s="29">
        <v>0</v>
      </c>
      <c r="XY62" s="60" t="str">
        <f t="shared" ref="XY62:XY64" si="2570">IFERROR((XX62/XW62),"")</f>
        <v/>
      </c>
      <c r="XZ62" s="21">
        <v>2</v>
      </c>
      <c r="YA62" s="22">
        <v>2</v>
      </c>
      <c r="YB62" s="23">
        <v>4</v>
      </c>
      <c r="YC62" s="22">
        <v>4</v>
      </c>
      <c r="YD62" s="22">
        <v>0</v>
      </c>
      <c r="YE62" s="28">
        <v>8</v>
      </c>
      <c r="YF62" s="59"/>
      <c r="YG62" s="29">
        <v>0</v>
      </c>
      <c r="YH62" s="60" t="str">
        <f t="shared" ref="YH62:YH64" si="2571">IFERROR((YG62/YF62),"")</f>
        <v/>
      </c>
      <c r="YI62" s="21">
        <v>8</v>
      </c>
      <c r="YJ62" s="22">
        <v>3</v>
      </c>
      <c r="YK62" s="23">
        <v>11</v>
      </c>
      <c r="YL62" s="22">
        <v>12</v>
      </c>
      <c r="YM62" s="22">
        <v>1</v>
      </c>
      <c r="YN62" s="28">
        <v>24</v>
      </c>
      <c r="YO62" s="59"/>
      <c r="YP62" s="29">
        <v>1</v>
      </c>
      <c r="YQ62" s="60" t="str">
        <f t="shared" ref="YQ62:YQ64" si="2572">IFERROR((YP62/YO62),"")</f>
        <v/>
      </c>
      <c r="YR62" s="21">
        <v>2</v>
      </c>
      <c r="YS62" s="22">
        <v>1</v>
      </c>
      <c r="YT62" s="23">
        <v>3</v>
      </c>
      <c r="YU62" s="22">
        <v>2</v>
      </c>
      <c r="YV62" s="22">
        <v>0</v>
      </c>
      <c r="YW62" s="28">
        <v>5</v>
      </c>
      <c r="YX62" s="59"/>
      <c r="YY62" s="29"/>
      <c r="YZ62" s="60" t="str">
        <f t="shared" ref="YZ62:YZ64" si="2573">IFERROR((YY62/YX62),"")</f>
        <v/>
      </c>
      <c r="ZA62" s="21"/>
      <c r="ZB62" s="22"/>
      <c r="ZC62" s="23"/>
      <c r="ZD62" s="22"/>
      <c r="ZE62" s="22"/>
      <c r="ZF62" s="28"/>
      <c r="ZG62" s="59"/>
      <c r="ZH62" s="29"/>
      <c r="ZI62" s="60" t="str">
        <f t="shared" ref="ZI62:ZI64" si="2574">IFERROR((ZH62/ZG62),"")</f>
        <v/>
      </c>
      <c r="ZJ62" s="21">
        <v>2</v>
      </c>
      <c r="ZK62" s="22">
        <v>0</v>
      </c>
      <c r="ZL62" s="23">
        <v>2</v>
      </c>
      <c r="ZM62" s="22">
        <v>0</v>
      </c>
      <c r="ZN62" s="22">
        <v>0</v>
      </c>
      <c r="ZO62" s="28">
        <v>2</v>
      </c>
      <c r="ZP62" s="59"/>
      <c r="ZQ62" s="29"/>
      <c r="ZR62" s="60" t="str">
        <f t="shared" ref="ZR62:ZR64" si="2575">IFERROR((ZQ62/ZP62),"")</f>
        <v/>
      </c>
      <c r="ZS62" s="21">
        <v>5</v>
      </c>
      <c r="ZT62" s="22">
        <v>0</v>
      </c>
      <c r="ZU62" s="23">
        <v>5</v>
      </c>
      <c r="ZV62" s="22">
        <v>2</v>
      </c>
      <c r="ZW62" s="22">
        <v>0</v>
      </c>
      <c r="ZX62" s="28">
        <v>7</v>
      </c>
      <c r="ZY62" s="59"/>
      <c r="ZZ62" s="29"/>
      <c r="AAA62" s="60" t="str">
        <f t="shared" ref="AAA62:AAA64" si="2576">IFERROR((ZZ62/ZY62),"")</f>
        <v/>
      </c>
      <c r="AAB62" s="21">
        <v>10</v>
      </c>
      <c r="AAC62" s="22">
        <v>1</v>
      </c>
      <c r="AAD62" s="23">
        <v>11</v>
      </c>
      <c r="AAE62" s="22">
        <v>10</v>
      </c>
      <c r="AAF62" s="22">
        <v>0</v>
      </c>
      <c r="AAG62" s="28">
        <v>21</v>
      </c>
      <c r="AAH62" s="59"/>
      <c r="AAI62" s="29"/>
      <c r="AAJ62" s="60" t="str">
        <f t="shared" ref="AAJ62:AAJ64" si="2577">IFERROR((AAI62/AAH62),"")</f>
        <v/>
      </c>
      <c r="AAK62" s="21">
        <v>16</v>
      </c>
      <c r="AAL62" s="22">
        <v>4</v>
      </c>
      <c r="AAM62" s="23">
        <v>20</v>
      </c>
      <c r="AAN62" s="22">
        <v>6</v>
      </c>
      <c r="AAO62" s="22">
        <v>0</v>
      </c>
      <c r="AAP62" s="28">
        <v>26</v>
      </c>
      <c r="AAQ62" s="59"/>
      <c r="AAR62" s="29"/>
      <c r="AAS62" s="60" t="str">
        <f t="shared" ref="AAS62:AAS64" si="2578">IFERROR((AAR62/AAQ62),"")</f>
        <v/>
      </c>
      <c r="AAT62" s="21">
        <v>11</v>
      </c>
      <c r="AAU62" s="22">
        <v>0</v>
      </c>
      <c r="AAV62" s="23">
        <v>11</v>
      </c>
      <c r="AAW62" s="22">
        <v>15</v>
      </c>
      <c r="AAX62" s="22">
        <v>0</v>
      </c>
      <c r="AAY62" s="28">
        <v>26</v>
      </c>
      <c r="AAZ62" s="59"/>
      <c r="ABA62" s="29"/>
      <c r="ABB62" s="60" t="str">
        <f t="shared" ref="ABB62:ABB64" si="2579">IFERROR((ABA62/AAZ62),"")</f>
        <v/>
      </c>
      <c r="ABC62" s="21">
        <v>7</v>
      </c>
      <c r="ABD62" s="22">
        <v>0</v>
      </c>
      <c r="ABE62" s="23">
        <v>7</v>
      </c>
      <c r="ABF62" s="22">
        <v>5</v>
      </c>
      <c r="ABG62" s="22">
        <v>0</v>
      </c>
      <c r="ABH62" s="28">
        <v>12</v>
      </c>
      <c r="ABI62" s="59"/>
      <c r="ABJ62" s="29"/>
      <c r="ABK62" s="60" t="str">
        <f t="shared" ref="ABK62:ABK64" si="2580">IFERROR((ABJ62/ABI62),"")</f>
        <v/>
      </c>
      <c r="ABL62" s="21"/>
      <c r="ABM62" s="22"/>
      <c r="ABN62" s="23"/>
      <c r="ABO62" s="22"/>
      <c r="ABP62" s="22"/>
      <c r="ABQ62" s="28"/>
      <c r="ABR62" s="59"/>
      <c r="ABS62" s="29"/>
      <c r="ABT62" s="60" t="str">
        <f t="shared" ref="ABT62:ABT64" si="2581">IFERROR((ABS62/ABR62),"")</f>
        <v/>
      </c>
      <c r="ABU62" s="21">
        <v>9</v>
      </c>
      <c r="ABV62" s="22">
        <v>1</v>
      </c>
      <c r="ABW62" s="23">
        <v>10</v>
      </c>
      <c r="ABX62" s="22">
        <v>11</v>
      </c>
      <c r="ABY62" s="22">
        <v>1</v>
      </c>
      <c r="ABZ62" s="28">
        <v>22</v>
      </c>
      <c r="ACA62" s="59"/>
      <c r="ACB62" s="29"/>
      <c r="ACC62" s="60" t="str">
        <f t="shared" ref="ACC62:ACC64" si="2582">IFERROR((ACB62/ACA62),"")</f>
        <v/>
      </c>
      <c r="ACD62" s="21">
        <v>9</v>
      </c>
      <c r="ACE62" s="22">
        <v>9</v>
      </c>
      <c r="ACF62" s="23">
        <v>18</v>
      </c>
      <c r="ACG62" s="22">
        <v>6</v>
      </c>
      <c r="ACH62" s="22">
        <v>0</v>
      </c>
      <c r="ACI62" s="28">
        <v>24</v>
      </c>
      <c r="ACJ62" s="59"/>
      <c r="ACK62" s="29"/>
      <c r="ACL62" s="60" t="str">
        <f t="shared" ref="ACL62:ACL64" si="2583">IFERROR((ACK62/ACJ62),"")</f>
        <v/>
      </c>
      <c r="ACM62" s="21">
        <v>9</v>
      </c>
      <c r="ACN62" s="22">
        <v>2</v>
      </c>
      <c r="ACO62" s="23">
        <v>11</v>
      </c>
      <c r="ACP62" s="22">
        <v>7</v>
      </c>
      <c r="ACQ62" s="22">
        <v>0</v>
      </c>
      <c r="ACR62" s="28">
        <v>18</v>
      </c>
      <c r="ACS62" s="59"/>
      <c r="ACT62" s="29"/>
      <c r="ACU62" s="60" t="str">
        <f t="shared" ref="ACU62:ACU64" si="2584">IFERROR((ACT62/ACS62),"")</f>
        <v/>
      </c>
      <c r="ACV62" s="21"/>
      <c r="ACW62" s="22"/>
      <c r="ACX62" s="23"/>
      <c r="ACY62" s="22"/>
      <c r="ACZ62" s="22"/>
      <c r="ADA62" s="28"/>
      <c r="ADB62" s="59"/>
      <c r="ADC62" s="29"/>
      <c r="ADD62" s="60" t="str">
        <f t="shared" ref="ADD62:ADD64" si="2585">IFERROR((ADC62/ADB62),"")</f>
        <v/>
      </c>
      <c r="ADE62" s="21"/>
      <c r="ADF62" s="22"/>
      <c r="ADG62" s="23"/>
      <c r="ADH62" s="22"/>
      <c r="ADI62" s="22"/>
      <c r="ADJ62" s="28"/>
      <c r="ADK62" s="59"/>
      <c r="ADL62" s="29"/>
      <c r="ADM62" s="60" t="str">
        <f t="shared" ref="ADM62:ADM64" si="2586">IFERROR((ADL62/ADK62),"")</f>
        <v/>
      </c>
      <c r="ADN62" s="21"/>
      <c r="ADO62" s="22"/>
      <c r="ADP62" s="23"/>
      <c r="ADQ62" s="22"/>
      <c r="ADR62" s="22"/>
      <c r="ADS62" s="28"/>
      <c r="ADT62" s="59"/>
      <c r="ADU62" s="29"/>
      <c r="ADV62" s="60" t="str">
        <f t="shared" ref="ADV60:ADV63" si="2587">IFERROR((ADU62/ADT62),"")</f>
        <v/>
      </c>
      <c r="ADW62" s="21">
        <v>9</v>
      </c>
      <c r="ADX62" s="22">
        <v>3</v>
      </c>
      <c r="ADY62" s="23">
        <v>12</v>
      </c>
      <c r="ADZ62" s="22">
        <v>17</v>
      </c>
      <c r="AEA62" s="22">
        <v>1</v>
      </c>
      <c r="AEB62" s="28">
        <v>30</v>
      </c>
      <c r="AEC62" s="59"/>
      <c r="AED62" s="29"/>
      <c r="AEE62" s="60" t="str">
        <f t="shared" si="2455"/>
        <v/>
      </c>
      <c r="AEF62" s="21">
        <v>8</v>
      </c>
      <c r="AEG62" s="22">
        <v>7</v>
      </c>
      <c r="AEH62" s="23">
        <v>15</v>
      </c>
      <c r="AEI62" s="22">
        <v>15</v>
      </c>
      <c r="AEJ62" s="22">
        <v>0</v>
      </c>
      <c r="AEK62" s="28">
        <v>30</v>
      </c>
      <c r="AEL62" s="59"/>
      <c r="AEM62" s="29"/>
      <c r="AEN62" s="60" t="str">
        <f t="shared" si="2456"/>
        <v/>
      </c>
      <c r="AEO62" s="21">
        <v>5</v>
      </c>
      <c r="AEP62" s="22">
        <v>3</v>
      </c>
      <c r="AEQ62" s="23">
        <v>8</v>
      </c>
      <c r="AER62" s="22">
        <v>8</v>
      </c>
      <c r="AES62" s="22">
        <v>0</v>
      </c>
      <c r="AET62" s="28">
        <v>16</v>
      </c>
      <c r="AEU62" s="59"/>
      <c r="AEV62" s="29"/>
      <c r="AEW62" s="60" t="str">
        <f t="shared" si="2457"/>
        <v/>
      </c>
      <c r="AEX62" s="21">
        <v>1</v>
      </c>
      <c r="AEY62" s="22">
        <v>4</v>
      </c>
      <c r="AEZ62" s="23">
        <v>5</v>
      </c>
      <c r="AFA62" s="22">
        <v>7</v>
      </c>
      <c r="AFB62" s="22">
        <v>0</v>
      </c>
      <c r="AFC62" s="28">
        <v>12</v>
      </c>
      <c r="AFD62" s="59"/>
      <c r="AFE62" s="29">
        <v>0</v>
      </c>
      <c r="AFF62" s="60" t="str">
        <f t="shared" si="2458"/>
        <v/>
      </c>
      <c r="AFG62" s="21">
        <v>9</v>
      </c>
      <c r="AFH62" s="22">
        <v>4</v>
      </c>
      <c r="AFI62" s="23">
        <v>13</v>
      </c>
      <c r="AFJ62" s="22">
        <v>12</v>
      </c>
      <c r="AFK62" s="22">
        <v>0</v>
      </c>
      <c r="AFL62" s="28">
        <v>25</v>
      </c>
      <c r="AFM62" s="59"/>
      <c r="AFN62" s="29">
        <v>0</v>
      </c>
      <c r="AFO62" s="60" t="str">
        <f t="shared" si="2459"/>
        <v/>
      </c>
      <c r="AFP62" s="21"/>
      <c r="AFQ62" s="22"/>
      <c r="AFR62" s="23"/>
      <c r="AFS62" s="22"/>
      <c r="AFT62" s="22"/>
      <c r="AFU62" s="28"/>
      <c r="AFV62" s="59"/>
      <c r="AFW62" s="29"/>
      <c r="AFX62" s="60" t="str">
        <f t="shared" si="2460"/>
        <v/>
      </c>
      <c r="AFY62" s="21">
        <v>0</v>
      </c>
      <c r="AFZ62" s="22">
        <v>0</v>
      </c>
      <c r="AGA62" s="23">
        <v>0</v>
      </c>
      <c r="AGB62" s="22">
        <v>3</v>
      </c>
      <c r="AGC62" s="22">
        <v>0</v>
      </c>
      <c r="AGD62" s="28">
        <v>3</v>
      </c>
      <c r="AGE62" s="59"/>
      <c r="AGF62" s="29"/>
      <c r="AGG62" s="60" t="str">
        <f t="shared" si="2461"/>
        <v/>
      </c>
      <c r="AGH62" s="21">
        <v>8</v>
      </c>
      <c r="AGI62" s="22">
        <v>3</v>
      </c>
      <c r="AGJ62" s="23">
        <v>11</v>
      </c>
      <c r="AGK62" s="22">
        <v>9</v>
      </c>
      <c r="AGL62" s="22">
        <v>0</v>
      </c>
      <c r="AGM62" s="28">
        <v>20</v>
      </c>
      <c r="AGN62" s="59"/>
      <c r="AGO62" s="29"/>
      <c r="AGP62" s="60" t="str">
        <f t="shared" si="2462"/>
        <v/>
      </c>
      <c r="AGQ62" s="21">
        <v>12</v>
      </c>
      <c r="AGR62" s="22">
        <v>1</v>
      </c>
      <c r="AGS62" s="23">
        <v>13</v>
      </c>
      <c r="AGT62" s="22">
        <v>7</v>
      </c>
      <c r="AGU62" s="22">
        <v>2</v>
      </c>
      <c r="AGV62" s="28">
        <v>22</v>
      </c>
      <c r="AGW62" s="59"/>
      <c r="AGX62" s="29">
        <v>0</v>
      </c>
      <c r="AGY62" s="60" t="str">
        <f t="shared" si="2463"/>
        <v/>
      </c>
      <c r="AGZ62" s="21">
        <v>7</v>
      </c>
      <c r="AHA62" s="22">
        <v>8</v>
      </c>
      <c r="AHB62" s="23">
        <v>15</v>
      </c>
      <c r="AHC62" s="22">
        <v>8</v>
      </c>
      <c r="AHD62" s="22">
        <v>2</v>
      </c>
      <c r="AHE62" s="28">
        <v>25</v>
      </c>
      <c r="AHF62" s="59"/>
      <c r="AHG62" s="29">
        <v>0</v>
      </c>
      <c r="AHH62" s="60" t="str">
        <f t="shared" si="2464"/>
        <v/>
      </c>
      <c r="AHI62" s="21">
        <v>4</v>
      </c>
      <c r="AHJ62" s="22">
        <v>4</v>
      </c>
      <c r="AHK62" s="23">
        <v>8</v>
      </c>
      <c r="AHL62" s="22">
        <v>3</v>
      </c>
      <c r="AHM62" s="22">
        <v>1</v>
      </c>
      <c r="AHN62" s="28">
        <v>12</v>
      </c>
      <c r="AHO62" s="59"/>
      <c r="AHP62" s="29"/>
      <c r="AHQ62" s="60" t="str">
        <f t="shared" si="2465"/>
        <v/>
      </c>
      <c r="AHR62" s="21"/>
      <c r="AHS62" s="22"/>
      <c r="AHT62" s="23"/>
      <c r="AHU62" s="22"/>
      <c r="AHV62" s="22"/>
      <c r="AHW62" s="28"/>
      <c r="AHX62" s="59"/>
      <c r="AHY62" s="29"/>
      <c r="AHZ62" s="60" t="str">
        <f t="shared" si="2466"/>
        <v/>
      </c>
      <c r="AIA62" s="21"/>
      <c r="AIB62" s="22"/>
      <c r="AIC62" s="23"/>
      <c r="AID62" s="22"/>
      <c r="AIE62" s="22"/>
      <c r="AIF62" s="28"/>
      <c r="AIG62" s="59"/>
      <c r="AIH62" s="29"/>
      <c r="AII62" s="60" t="str">
        <f t="shared" si="2467"/>
        <v/>
      </c>
      <c r="AIJ62" s="21"/>
      <c r="AIK62" s="22"/>
      <c r="AIL62" s="23"/>
      <c r="AIM62" s="22"/>
      <c r="AIN62" s="22"/>
      <c r="AIO62" s="28"/>
      <c r="AIP62" s="59"/>
      <c r="AIQ62" s="29"/>
      <c r="AIR62" s="60" t="str">
        <f t="shared" si="2468"/>
        <v/>
      </c>
      <c r="AIS62" s="21">
        <v>5</v>
      </c>
      <c r="AIT62" s="22">
        <v>4</v>
      </c>
      <c r="AIU62" s="23">
        <v>9</v>
      </c>
      <c r="AIV62" s="22">
        <v>16</v>
      </c>
      <c r="AIW62" s="22">
        <v>0</v>
      </c>
      <c r="AIX62" s="28">
        <v>25</v>
      </c>
      <c r="AIY62" s="59"/>
      <c r="AIZ62" s="29"/>
      <c r="AJA62" s="60" t="str">
        <f t="shared" si="2469"/>
        <v/>
      </c>
      <c r="AJB62" s="21">
        <v>6</v>
      </c>
      <c r="AJC62" s="22">
        <v>2</v>
      </c>
      <c r="AJD62" s="23">
        <v>8</v>
      </c>
      <c r="AJE62" s="22">
        <v>5</v>
      </c>
      <c r="AJF62" s="22">
        <v>0</v>
      </c>
      <c r="AJG62" s="28">
        <v>13</v>
      </c>
      <c r="AJH62" s="59"/>
      <c r="AJI62" s="29"/>
      <c r="AJJ62" s="60" t="str">
        <f t="shared" si="2470"/>
        <v/>
      </c>
      <c r="AJK62" s="21">
        <v>11</v>
      </c>
      <c r="AJL62" s="22">
        <v>5</v>
      </c>
      <c r="AJM62" s="23">
        <v>16</v>
      </c>
      <c r="AJN62" s="22">
        <v>9</v>
      </c>
      <c r="AJO62" s="22">
        <v>1</v>
      </c>
      <c r="AJP62" s="28">
        <v>26</v>
      </c>
      <c r="AJQ62" s="59"/>
      <c r="AJR62" s="29"/>
      <c r="AJS62" s="60" t="str">
        <f t="shared" si="2471"/>
        <v/>
      </c>
      <c r="AJT62" s="21"/>
      <c r="AJU62" s="22"/>
      <c r="AJV62" s="23"/>
      <c r="AJW62" s="22"/>
      <c r="AJX62" s="22"/>
      <c r="AJY62" s="28"/>
      <c r="AJZ62" s="59"/>
      <c r="AKA62" s="29">
        <v>0</v>
      </c>
      <c r="AKB62" s="60" t="str">
        <f t="shared" si="2472"/>
        <v/>
      </c>
      <c r="AKC62" s="21">
        <v>6</v>
      </c>
      <c r="AKD62" s="22">
        <v>1</v>
      </c>
      <c r="AKE62" s="23">
        <v>7</v>
      </c>
      <c r="AKF62" s="22">
        <v>7</v>
      </c>
      <c r="AKG62" s="22">
        <v>1</v>
      </c>
      <c r="AKH62" s="28">
        <v>15</v>
      </c>
      <c r="AKI62" s="59"/>
      <c r="AKJ62" s="29">
        <v>0</v>
      </c>
      <c r="AKK62" s="60" t="str">
        <f t="shared" si="2473"/>
        <v/>
      </c>
      <c r="AKL62" s="21">
        <v>5</v>
      </c>
      <c r="AKM62" s="22">
        <v>2</v>
      </c>
      <c r="AKN62" s="23">
        <v>7</v>
      </c>
      <c r="AKO62" s="22">
        <v>9</v>
      </c>
      <c r="AKP62" s="22">
        <v>0</v>
      </c>
      <c r="AKQ62" s="28">
        <v>16</v>
      </c>
      <c r="AKR62" s="59"/>
      <c r="AKS62" s="29"/>
      <c r="AKT62" s="60" t="str">
        <f t="shared" si="2474"/>
        <v/>
      </c>
      <c r="AKU62" s="21">
        <v>0</v>
      </c>
      <c r="AKV62" s="22">
        <v>0</v>
      </c>
      <c r="AKW62" s="23">
        <v>0</v>
      </c>
      <c r="AKX62" s="22">
        <v>1</v>
      </c>
      <c r="AKY62" s="22">
        <v>0</v>
      </c>
      <c r="AKZ62" s="28">
        <v>1</v>
      </c>
      <c r="ALA62" s="59"/>
      <c r="ALB62" s="29"/>
      <c r="ALC62" s="60" t="str">
        <f t="shared" si="2475"/>
        <v/>
      </c>
      <c r="ALD62" s="21">
        <v>6</v>
      </c>
      <c r="ALE62" s="22">
        <v>2</v>
      </c>
      <c r="ALF62" s="23">
        <v>8</v>
      </c>
      <c r="ALG62" s="22">
        <v>4</v>
      </c>
      <c r="ALH62" s="22">
        <v>1</v>
      </c>
      <c r="ALI62" s="28">
        <v>13</v>
      </c>
      <c r="ALJ62" s="59"/>
      <c r="ALK62" s="29"/>
      <c r="ALL62" s="60" t="str">
        <f t="shared" si="2476"/>
        <v/>
      </c>
      <c r="ALM62" s="21">
        <v>3</v>
      </c>
      <c r="ALN62" s="22">
        <v>3</v>
      </c>
      <c r="ALO62" s="23">
        <v>6</v>
      </c>
      <c r="ALP62" s="22">
        <v>5</v>
      </c>
      <c r="ALQ62" s="22">
        <v>1</v>
      </c>
      <c r="ALR62" s="28">
        <v>12</v>
      </c>
      <c r="ALS62" s="59"/>
      <c r="ALT62" s="29"/>
      <c r="ALU62" s="60" t="str">
        <f t="shared" si="2477"/>
        <v/>
      </c>
      <c r="ALV62" s="21"/>
      <c r="ALW62" s="22"/>
      <c r="ALX62" s="23"/>
      <c r="ALY62" s="22"/>
      <c r="ALZ62" s="22"/>
      <c r="AMA62" s="28"/>
      <c r="AMB62" s="59"/>
      <c r="AMC62" s="29">
        <v>0</v>
      </c>
      <c r="AMD62" s="60" t="str">
        <f t="shared" si="2478"/>
        <v/>
      </c>
      <c r="AME62" s="21"/>
      <c r="AMF62" s="22"/>
      <c r="AMG62" s="23"/>
      <c r="AMH62" s="22"/>
      <c r="AMI62" s="22"/>
      <c r="AMJ62" s="28"/>
      <c r="AMK62" s="59"/>
      <c r="AML62" s="29">
        <v>0</v>
      </c>
      <c r="AMM62" s="60" t="str">
        <f t="shared" si="2479"/>
        <v/>
      </c>
      <c r="AMN62" s="21">
        <v>6</v>
      </c>
      <c r="AMO62" s="22">
        <v>2</v>
      </c>
      <c r="AMP62" s="23">
        <v>8</v>
      </c>
      <c r="AMQ62" s="22">
        <v>5</v>
      </c>
      <c r="AMR62" s="22">
        <v>1</v>
      </c>
      <c r="AMS62" s="28">
        <v>14</v>
      </c>
      <c r="AMT62" s="59"/>
      <c r="AMU62" s="29"/>
      <c r="AMV62" s="60" t="str">
        <f t="shared" si="2480"/>
        <v/>
      </c>
      <c r="AMW62" s="21">
        <v>6</v>
      </c>
      <c r="AMX62" s="22">
        <v>1</v>
      </c>
      <c r="AMY62" s="23">
        <v>7</v>
      </c>
      <c r="AMZ62" s="22">
        <v>18</v>
      </c>
      <c r="ANA62" s="22">
        <v>0</v>
      </c>
      <c r="ANB62" s="28">
        <v>25</v>
      </c>
      <c r="ANC62" s="59"/>
      <c r="AND62" s="29"/>
      <c r="ANE62" s="60" t="str">
        <f t="shared" si="2481"/>
        <v/>
      </c>
      <c r="ANF62" s="21">
        <v>2</v>
      </c>
      <c r="ANG62" s="22">
        <v>1</v>
      </c>
      <c r="ANH62" s="23">
        <v>3</v>
      </c>
      <c r="ANI62" s="22">
        <v>2</v>
      </c>
      <c r="ANJ62" s="22">
        <v>0</v>
      </c>
      <c r="ANK62" s="28">
        <v>5</v>
      </c>
      <c r="ANL62" s="59"/>
      <c r="ANM62" s="29"/>
      <c r="ANN62" s="60" t="str">
        <f t="shared" si="2482"/>
        <v/>
      </c>
      <c r="ANO62" s="21">
        <v>4</v>
      </c>
      <c r="ANP62" s="22">
        <v>8</v>
      </c>
      <c r="ANQ62" s="23">
        <v>12</v>
      </c>
      <c r="ANR62" s="22">
        <v>15</v>
      </c>
      <c r="ANS62" s="22">
        <v>3</v>
      </c>
      <c r="ANT62" s="28">
        <v>30</v>
      </c>
      <c r="ANU62" s="59"/>
      <c r="ANV62" s="29"/>
      <c r="ANW62" s="60" t="str">
        <f t="shared" si="2483"/>
        <v/>
      </c>
      <c r="ANX62" s="21">
        <v>4</v>
      </c>
      <c r="ANY62" s="22">
        <v>3</v>
      </c>
      <c r="ANZ62" s="23">
        <v>7</v>
      </c>
      <c r="AOA62" s="22">
        <v>6</v>
      </c>
      <c r="AOB62" s="22">
        <v>2</v>
      </c>
      <c r="AOC62" s="28">
        <v>15</v>
      </c>
      <c r="AOD62" s="59"/>
      <c r="AOE62" s="29"/>
      <c r="AOF62" s="60" t="str">
        <f t="shared" si="2484"/>
        <v/>
      </c>
      <c r="AOG62" s="21"/>
      <c r="AOH62" s="22"/>
      <c r="AOI62" s="23"/>
      <c r="AOJ62" s="22"/>
      <c r="AOK62" s="22"/>
      <c r="AOL62" s="28"/>
      <c r="AOM62" s="59"/>
      <c r="AON62" s="29"/>
      <c r="AOO62" s="60" t="str">
        <f t="shared" si="2485"/>
        <v/>
      </c>
      <c r="AOP62" s="21">
        <v>7</v>
      </c>
      <c r="AOQ62" s="22">
        <v>2</v>
      </c>
      <c r="AOR62" s="23">
        <v>9</v>
      </c>
      <c r="AOS62" s="22">
        <v>11</v>
      </c>
      <c r="AOT62" s="22">
        <v>0</v>
      </c>
      <c r="AOU62" s="28">
        <v>20</v>
      </c>
      <c r="AOV62" s="59"/>
      <c r="AOW62" s="29"/>
      <c r="AOX62" s="60" t="str">
        <f t="shared" si="2486"/>
        <v/>
      </c>
      <c r="AOY62" s="21">
        <v>7</v>
      </c>
      <c r="AOZ62" s="22">
        <v>5</v>
      </c>
      <c r="APA62" s="23">
        <v>12</v>
      </c>
      <c r="APB62" s="22">
        <v>11</v>
      </c>
      <c r="APC62" s="22">
        <v>1</v>
      </c>
      <c r="APD62" s="28">
        <v>24</v>
      </c>
      <c r="APE62" s="59"/>
      <c r="APF62" s="29"/>
      <c r="APG62" s="60" t="str">
        <f t="shared" si="2487"/>
        <v/>
      </c>
      <c r="APH62" s="21"/>
      <c r="API62" s="22"/>
      <c r="APJ62" s="23"/>
      <c r="APK62" s="22"/>
      <c r="APL62" s="22"/>
      <c r="APM62" s="28"/>
      <c r="APN62" s="59"/>
      <c r="APO62" s="29"/>
      <c r="APP62" s="60" t="str">
        <f t="shared" si="2488"/>
        <v/>
      </c>
      <c r="APQ62" s="21"/>
      <c r="APR62" s="22"/>
      <c r="APS62" s="23"/>
      <c r="APT62" s="22"/>
      <c r="APU62" s="22"/>
      <c r="APV62" s="28"/>
      <c r="APW62" s="59"/>
      <c r="APX62" s="29"/>
      <c r="APY62" s="60" t="str">
        <f t="shared" si="2489"/>
        <v/>
      </c>
      <c r="APZ62" s="21">
        <v>3</v>
      </c>
      <c r="AQA62" s="22">
        <v>1</v>
      </c>
      <c r="AQB62" s="23">
        <v>4</v>
      </c>
      <c r="AQC62" s="22">
        <v>10</v>
      </c>
      <c r="AQD62" s="22">
        <v>2</v>
      </c>
      <c r="AQE62" s="28">
        <v>16</v>
      </c>
      <c r="AQF62" s="59"/>
      <c r="AQG62" s="29"/>
      <c r="AQH62" s="60" t="str">
        <f t="shared" si="2490"/>
        <v/>
      </c>
      <c r="AQI62" s="21"/>
      <c r="AQJ62" s="22"/>
      <c r="AQK62" s="23"/>
      <c r="AQL62" s="22"/>
      <c r="AQM62" s="22"/>
      <c r="AQN62" s="28"/>
      <c r="AQO62" s="59"/>
      <c r="AQP62" s="29">
        <v>0</v>
      </c>
      <c r="AQQ62" s="60" t="str">
        <f t="shared" si="2491"/>
        <v/>
      </c>
      <c r="AQR62" s="21"/>
      <c r="AQS62" s="22"/>
      <c r="AQT62" s="23"/>
      <c r="AQU62" s="22"/>
      <c r="AQV62" s="22"/>
      <c r="AQW62" s="28"/>
      <c r="AQX62" s="59"/>
      <c r="AQY62" s="29"/>
      <c r="AQZ62" s="60" t="str">
        <f t="shared" si="2492"/>
        <v/>
      </c>
      <c r="ARA62" s="21">
        <v>5</v>
      </c>
      <c r="ARB62" s="22">
        <v>1</v>
      </c>
      <c r="ARC62" s="23">
        <v>6</v>
      </c>
      <c r="ARD62" s="22">
        <v>7</v>
      </c>
      <c r="ARE62" s="22">
        <v>0</v>
      </c>
      <c r="ARF62" s="28">
        <v>13</v>
      </c>
      <c r="ARG62" s="59"/>
      <c r="ARH62" s="29"/>
      <c r="ARI62" s="60" t="str">
        <f t="shared" si="2493"/>
        <v/>
      </c>
      <c r="ARJ62" s="21">
        <v>4</v>
      </c>
      <c r="ARK62" s="22">
        <v>2</v>
      </c>
      <c r="ARL62" s="23">
        <v>6</v>
      </c>
      <c r="ARM62" s="22">
        <v>9</v>
      </c>
      <c r="ARN62" s="22">
        <v>0</v>
      </c>
      <c r="ARO62" s="28">
        <v>15</v>
      </c>
      <c r="ARP62" s="59"/>
      <c r="ARQ62" s="29"/>
      <c r="ARR62" s="60" t="str">
        <f t="shared" si="2494"/>
        <v/>
      </c>
      <c r="ARS62" s="21">
        <v>8</v>
      </c>
      <c r="ART62" s="22">
        <v>5</v>
      </c>
      <c r="ARU62" s="23">
        <v>13</v>
      </c>
      <c r="ARV62" s="22">
        <v>5</v>
      </c>
      <c r="ARW62" s="22">
        <v>2</v>
      </c>
      <c r="ARX62" s="28">
        <v>20</v>
      </c>
      <c r="ARY62" s="59"/>
      <c r="ARZ62" s="29">
        <v>0</v>
      </c>
      <c r="ASA62" s="60" t="str">
        <f t="shared" si="2495"/>
        <v/>
      </c>
      <c r="ASB62" s="21">
        <v>0</v>
      </c>
      <c r="ASC62" s="22">
        <v>1</v>
      </c>
      <c r="ASD62" s="23">
        <v>1</v>
      </c>
      <c r="ASE62" s="22">
        <v>4</v>
      </c>
      <c r="ASF62" s="22">
        <v>0</v>
      </c>
      <c r="ASG62" s="28">
        <v>5</v>
      </c>
      <c r="ASH62" s="59"/>
      <c r="ASI62" s="29"/>
      <c r="ASJ62" s="60" t="str">
        <f t="shared" si="2496"/>
        <v/>
      </c>
      <c r="ASK62" s="21">
        <v>1</v>
      </c>
      <c r="ASL62" s="22">
        <v>0</v>
      </c>
      <c r="ASM62" s="23">
        <v>1</v>
      </c>
      <c r="ASN62" s="22">
        <v>1</v>
      </c>
      <c r="ASO62" s="22">
        <v>0</v>
      </c>
      <c r="ASP62" s="28">
        <v>2</v>
      </c>
      <c r="ASQ62" s="59"/>
      <c r="ASR62" s="29">
        <v>0</v>
      </c>
      <c r="ASS62" s="60" t="str">
        <f t="shared" si="2497"/>
        <v/>
      </c>
      <c r="AST62" s="21"/>
      <c r="ASU62" s="22"/>
      <c r="ASV62" s="23"/>
      <c r="ASW62" s="22"/>
      <c r="ASX62" s="22"/>
      <c r="ASY62" s="28"/>
      <c r="ASZ62" s="59"/>
      <c r="ATA62" s="29">
        <v>0</v>
      </c>
      <c r="ATB62" s="60" t="str">
        <f t="shared" si="2498"/>
        <v/>
      </c>
      <c r="ATC62" s="21">
        <v>6</v>
      </c>
      <c r="ATD62" s="22">
        <v>6</v>
      </c>
      <c r="ATE62" s="23">
        <v>12</v>
      </c>
      <c r="ATF62" s="22">
        <v>11</v>
      </c>
      <c r="ATG62" s="22">
        <v>0</v>
      </c>
      <c r="ATH62" s="28">
        <v>23</v>
      </c>
      <c r="ATI62" s="59"/>
      <c r="ATJ62" s="29">
        <v>0</v>
      </c>
      <c r="ATK62" s="60" t="str">
        <f t="shared" si="2499"/>
        <v/>
      </c>
      <c r="ATL62" s="21">
        <v>10</v>
      </c>
      <c r="ATM62" s="22">
        <v>0</v>
      </c>
      <c r="ATN62" s="23">
        <v>10</v>
      </c>
      <c r="ATO62" s="22">
        <v>5</v>
      </c>
      <c r="ATP62" s="22">
        <v>0</v>
      </c>
      <c r="ATQ62" s="28">
        <v>15</v>
      </c>
      <c r="ATR62" s="59"/>
      <c r="ATS62" s="29"/>
      <c r="ATT62" s="60" t="str">
        <f t="shared" si="2500"/>
        <v/>
      </c>
      <c r="ATU62" s="21">
        <v>9</v>
      </c>
      <c r="ATV62" s="22">
        <v>2</v>
      </c>
      <c r="ATW62" s="23">
        <v>11</v>
      </c>
      <c r="ATX62" s="22">
        <v>12</v>
      </c>
      <c r="ATY62" s="22">
        <v>1</v>
      </c>
      <c r="ATZ62" s="46">
        <v>24</v>
      </c>
      <c r="AUD62" s="21">
        <v>15</v>
      </c>
      <c r="AUE62" s="22">
        <v>5</v>
      </c>
      <c r="AUF62" s="23">
        <v>20</v>
      </c>
      <c r="AUG62" s="22">
        <v>12</v>
      </c>
      <c r="AUH62" s="22">
        <v>2</v>
      </c>
      <c r="AUI62" s="46">
        <v>34</v>
      </c>
      <c r="AUM62" s="21"/>
      <c r="AUN62" s="22"/>
      <c r="AUO62" s="23"/>
      <c r="AUP62" s="22"/>
      <c r="AUQ62" s="22"/>
      <c r="AUR62" s="46"/>
      <c r="AUV62" s="21">
        <v>8</v>
      </c>
      <c r="AUW62" s="22">
        <v>4</v>
      </c>
      <c r="AUX62" s="23">
        <v>12</v>
      </c>
      <c r="AUY62" s="22">
        <v>9</v>
      </c>
      <c r="AUZ62" s="22">
        <v>2</v>
      </c>
      <c r="AVA62" s="46">
        <v>23</v>
      </c>
      <c r="AVE62" s="21">
        <v>10</v>
      </c>
      <c r="AVF62" s="22">
        <v>3</v>
      </c>
      <c r="AVG62" s="23">
        <v>13</v>
      </c>
      <c r="AVH62" s="22">
        <v>5</v>
      </c>
      <c r="AVI62" s="22">
        <v>1</v>
      </c>
      <c r="AVJ62" s="46">
        <v>19</v>
      </c>
      <c r="AVN62" s="21">
        <v>8</v>
      </c>
      <c r="AVO62" s="22">
        <v>5</v>
      </c>
      <c r="AVP62" s="23">
        <v>13</v>
      </c>
      <c r="AVQ62" s="22">
        <v>2</v>
      </c>
      <c r="AVR62" s="22">
        <v>1</v>
      </c>
      <c r="AVS62" s="46">
        <v>16</v>
      </c>
      <c r="AVW62" s="21">
        <v>7</v>
      </c>
      <c r="AVX62" s="22">
        <v>4</v>
      </c>
      <c r="AVY62" s="23">
        <v>11</v>
      </c>
      <c r="AVZ62" s="22">
        <v>10</v>
      </c>
      <c r="AWA62" s="22">
        <v>2</v>
      </c>
      <c r="AWB62" s="46">
        <v>23</v>
      </c>
      <c r="AWF62" s="21">
        <v>6</v>
      </c>
      <c r="AWG62" s="22">
        <v>4</v>
      </c>
      <c r="AWH62" s="23">
        <v>10</v>
      </c>
      <c r="AWI62" s="22">
        <v>14</v>
      </c>
      <c r="AWJ62" s="22">
        <v>0</v>
      </c>
      <c r="AWK62" s="46">
        <v>24</v>
      </c>
      <c r="AWO62" s="21"/>
      <c r="AWP62" s="22"/>
      <c r="AWQ62" s="23"/>
      <c r="AWR62" s="22"/>
      <c r="AWS62" s="22"/>
      <c r="AWT62" s="46"/>
      <c r="AWX62" s="21">
        <v>0</v>
      </c>
      <c r="AWY62" s="22">
        <v>2</v>
      </c>
      <c r="AWZ62" s="23">
        <v>2</v>
      </c>
      <c r="AXA62" s="22">
        <v>1</v>
      </c>
      <c r="AXB62" s="22">
        <v>0</v>
      </c>
      <c r="AXC62" s="46">
        <v>3</v>
      </c>
      <c r="AXG62" s="21"/>
      <c r="AXH62" s="22"/>
      <c r="AXI62" s="23"/>
      <c r="AXJ62" s="22"/>
      <c r="AXK62" s="22"/>
      <c r="AXL62" s="46"/>
      <c r="AXP62" s="21"/>
      <c r="AXQ62" s="22"/>
      <c r="AXR62" s="23"/>
      <c r="AXS62" s="22"/>
      <c r="AXT62" s="22"/>
      <c r="AXU62" s="46"/>
      <c r="AXY62" s="21">
        <v>7</v>
      </c>
      <c r="AXZ62" s="22">
        <v>4</v>
      </c>
      <c r="AYA62" s="23">
        <v>11</v>
      </c>
      <c r="AYB62" s="22">
        <v>18</v>
      </c>
      <c r="AYC62" s="22">
        <v>1</v>
      </c>
      <c r="AYD62" s="46">
        <v>30</v>
      </c>
      <c r="AYH62" s="21">
        <v>7</v>
      </c>
      <c r="AYI62" s="22">
        <v>4</v>
      </c>
      <c r="AYJ62" s="23">
        <v>11</v>
      </c>
      <c r="AYK62" s="22">
        <v>15</v>
      </c>
      <c r="AYL62" s="22">
        <v>1</v>
      </c>
      <c r="AYM62" s="46">
        <v>27</v>
      </c>
      <c r="AYQ62" s="21">
        <v>5</v>
      </c>
      <c r="AYR62" s="22">
        <v>7</v>
      </c>
      <c r="AYS62" s="23">
        <v>12</v>
      </c>
      <c r="AYT62" s="22">
        <v>13</v>
      </c>
      <c r="AYU62" s="22">
        <v>2</v>
      </c>
      <c r="AYV62" s="46">
        <v>27</v>
      </c>
      <c r="AYZ62" s="21">
        <v>6</v>
      </c>
      <c r="AZA62" s="22">
        <v>8</v>
      </c>
      <c r="AZB62" s="23">
        <v>14</v>
      </c>
      <c r="AZC62" s="22">
        <v>21</v>
      </c>
      <c r="AZD62" s="22">
        <v>1</v>
      </c>
      <c r="AZE62" s="46">
        <v>36</v>
      </c>
      <c r="AZI62" s="21"/>
      <c r="AZJ62" s="22"/>
      <c r="AZK62" s="23"/>
      <c r="AZL62" s="22"/>
      <c r="AZM62" s="22"/>
      <c r="AZN62" s="46"/>
      <c r="AZR62" s="21">
        <v>7</v>
      </c>
      <c r="AZS62" s="22">
        <v>4</v>
      </c>
      <c r="AZT62" s="23">
        <v>11</v>
      </c>
      <c r="AZU62" s="22">
        <v>5</v>
      </c>
      <c r="AZV62" s="22">
        <v>0</v>
      </c>
      <c r="AZW62" s="46">
        <v>16</v>
      </c>
      <c r="BAA62" s="21">
        <v>8</v>
      </c>
      <c r="BAB62" s="22">
        <v>4</v>
      </c>
      <c r="BAC62" s="23">
        <v>12</v>
      </c>
      <c r="BAD62" s="22">
        <v>12</v>
      </c>
      <c r="BAE62" s="22">
        <v>4</v>
      </c>
      <c r="BAF62" s="46">
        <v>28</v>
      </c>
      <c r="BAJ62" s="21">
        <v>7</v>
      </c>
      <c r="BAK62" s="22">
        <v>10</v>
      </c>
      <c r="BAL62" s="23">
        <v>17</v>
      </c>
      <c r="BAM62" s="22">
        <v>4</v>
      </c>
      <c r="BAN62" s="22">
        <v>2</v>
      </c>
      <c r="BAO62" s="46">
        <v>23</v>
      </c>
      <c r="BAS62" s="21">
        <v>11</v>
      </c>
      <c r="BAT62" s="22">
        <v>5</v>
      </c>
      <c r="BAU62" s="23">
        <v>16</v>
      </c>
      <c r="BAV62" s="22">
        <v>6</v>
      </c>
      <c r="BAW62" s="22">
        <v>0</v>
      </c>
      <c r="BAX62" s="46">
        <v>22</v>
      </c>
      <c r="BBB62" s="21">
        <v>10</v>
      </c>
      <c r="BBC62" s="22">
        <v>4</v>
      </c>
      <c r="BBD62" s="23">
        <v>14</v>
      </c>
      <c r="BBE62" s="22">
        <v>9</v>
      </c>
      <c r="BBF62" s="22">
        <v>0</v>
      </c>
      <c r="BBG62" s="46">
        <v>23</v>
      </c>
      <c r="BBK62" s="21"/>
      <c r="BBL62" s="22"/>
      <c r="BBM62" s="23"/>
      <c r="BBN62" s="22"/>
      <c r="BBO62" s="22"/>
      <c r="BBP62" s="46"/>
      <c r="BBT62" s="21">
        <v>0</v>
      </c>
      <c r="BBU62" s="22">
        <v>0</v>
      </c>
      <c r="BBV62" s="23">
        <v>0</v>
      </c>
      <c r="BBW62" s="22">
        <v>1</v>
      </c>
      <c r="BBX62" s="22">
        <v>0</v>
      </c>
      <c r="BBY62" s="46">
        <v>1</v>
      </c>
      <c r="BCC62" s="21">
        <v>6</v>
      </c>
      <c r="BCD62" s="22">
        <v>7</v>
      </c>
      <c r="BCE62" s="23">
        <v>13</v>
      </c>
      <c r="BCF62" s="22">
        <v>13</v>
      </c>
      <c r="BCG62" s="22">
        <v>3</v>
      </c>
      <c r="BCH62" s="46">
        <v>29</v>
      </c>
      <c r="BCL62" s="21"/>
      <c r="BCM62" s="22"/>
      <c r="BCN62" s="23"/>
      <c r="BCO62" s="22"/>
      <c r="BCP62" s="22"/>
      <c r="BCQ62" s="46"/>
      <c r="BCU62" s="21"/>
      <c r="BCV62" s="22"/>
      <c r="BCW62" s="23"/>
      <c r="BCX62" s="22"/>
      <c r="BCY62" s="22"/>
      <c r="BCZ62" s="46"/>
      <c r="BDD62" s="21"/>
      <c r="BDE62" s="22"/>
      <c r="BDF62" s="23"/>
      <c r="BDG62" s="22"/>
      <c r="BDH62" s="22"/>
      <c r="BDI62" s="46"/>
      <c r="BDM62" s="21"/>
      <c r="BDN62" s="22"/>
      <c r="BDO62" s="23"/>
      <c r="BDP62" s="22"/>
      <c r="BDQ62" s="22"/>
      <c r="BDR62" s="46"/>
      <c r="BDV62" s="21">
        <v>11</v>
      </c>
      <c r="BDW62" s="22">
        <v>7</v>
      </c>
      <c r="BDX62" s="23">
        <v>18</v>
      </c>
      <c r="BDY62" s="22">
        <v>9</v>
      </c>
      <c r="BDZ62" s="22">
        <v>3</v>
      </c>
      <c r="BEA62" s="46">
        <v>30</v>
      </c>
      <c r="BEE62" s="21"/>
      <c r="BEF62" s="22"/>
      <c r="BEG62" s="23"/>
      <c r="BEH62" s="22"/>
      <c r="BEI62" s="22"/>
      <c r="BEJ62" s="46"/>
      <c r="BEN62" s="21"/>
      <c r="BEO62" s="22"/>
      <c r="BEP62" s="23"/>
      <c r="BEQ62" s="22"/>
      <c r="BER62" s="22"/>
      <c r="BES62" s="46"/>
      <c r="BEW62" s="21">
        <v>6</v>
      </c>
      <c r="BEX62" s="22">
        <v>10</v>
      </c>
      <c r="BEY62" s="23">
        <v>16</v>
      </c>
      <c r="BEZ62" s="22">
        <v>22</v>
      </c>
      <c r="BFA62" s="22">
        <v>0</v>
      </c>
      <c r="BFB62" s="46">
        <v>38</v>
      </c>
      <c r="BFF62" s="21">
        <v>9</v>
      </c>
      <c r="BFG62" s="22">
        <v>3</v>
      </c>
      <c r="BFH62" s="23">
        <v>12</v>
      </c>
      <c r="BFI62" s="22">
        <v>9</v>
      </c>
      <c r="BFJ62" s="22">
        <v>0</v>
      </c>
      <c r="BFK62" s="46">
        <v>21</v>
      </c>
      <c r="BFO62" s="21">
        <v>7</v>
      </c>
      <c r="BFP62" s="22">
        <v>11</v>
      </c>
      <c r="BFQ62" s="23">
        <v>18</v>
      </c>
      <c r="BFR62" s="22">
        <v>20</v>
      </c>
      <c r="BFS62" s="22">
        <v>0</v>
      </c>
      <c r="BFT62" s="46">
        <v>38</v>
      </c>
      <c r="BFX62" s="21">
        <v>5</v>
      </c>
      <c r="BFY62" s="22">
        <v>0</v>
      </c>
      <c r="BFZ62" s="23">
        <v>5</v>
      </c>
      <c r="BGA62" s="22">
        <v>0</v>
      </c>
      <c r="BGB62" s="22">
        <v>0</v>
      </c>
      <c r="BGC62" s="46">
        <v>5</v>
      </c>
      <c r="BGG62" s="21">
        <v>9</v>
      </c>
      <c r="BGH62" s="22">
        <v>6</v>
      </c>
      <c r="BGI62" s="23">
        <v>15</v>
      </c>
      <c r="BGJ62" s="22">
        <v>8</v>
      </c>
      <c r="BGK62" s="22">
        <v>0</v>
      </c>
      <c r="BGL62" s="46">
        <v>23</v>
      </c>
      <c r="BGP62" s="21">
        <v>0</v>
      </c>
      <c r="BGQ62" s="22">
        <v>2</v>
      </c>
      <c r="BGR62" s="23">
        <v>2</v>
      </c>
      <c r="BGS62" s="22">
        <v>9</v>
      </c>
      <c r="BGT62" s="22">
        <v>0</v>
      </c>
      <c r="BGU62" s="46">
        <v>11</v>
      </c>
      <c r="BGY62" s="21">
        <v>0</v>
      </c>
      <c r="BGZ62" s="22">
        <v>0</v>
      </c>
      <c r="BHA62" s="23">
        <v>0</v>
      </c>
      <c r="BHB62" s="22">
        <v>3</v>
      </c>
      <c r="BHC62" s="22">
        <v>0</v>
      </c>
      <c r="BHD62" s="46">
        <v>3</v>
      </c>
      <c r="BHH62" s="21">
        <v>4</v>
      </c>
      <c r="BHI62" s="22">
        <v>6</v>
      </c>
      <c r="BHJ62" s="23">
        <v>10</v>
      </c>
      <c r="BHK62" s="22">
        <v>11</v>
      </c>
      <c r="BHL62" s="22">
        <v>0</v>
      </c>
      <c r="BHM62" s="46">
        <v>21</v>
      </c>
      <c r="BHQ62" s="21">
        <v>11</v>
      </c>
      <c r="BHR62" s="22">
        <v>2</v>
      </c>
      <c r="BHS62" s="23">
        <v>13</v>
      </c>
      <c r="BHT62" s="22">
        <v>10</v>
      </c>
      <c r="BHU62" s="22">
        <v>0</v>
      </c>
      <c r="BHV62" s="46">
        <v>23</v>
      </c>
      <c r="BHW62" s="19"/>
      <c r="BHX62" s="19"/>
      <c r="BHY62" s="19"/>
      <c r="BHZ62" s="21">
        <v>7</v>
      </c>
      <c r="BIA62" s="22">
        <v>4</v>
      </c>
      <c r="BIB62" s="23">
        <v>11</v>
      </c>
      <c r="BIC62" s="22">
        <v>9</v>
      </c>
      <c r="BID62" s="22">
        <v>1</v>
      </c>
      <c r="BIE62" s="46">
        <v>21</v>
      </c>
      <c r="BII62" s="21">
        <v>11</v>
      </c>
      <c r="BIJ62" s="22">
        <v>2</v>
      </c>
      <c r="BIK62" s="23">
        <v>13</v>
      </c>
      <c r="BIL62" s="22">
        <v>7</v>
      </c>
      <c r="BIM62" s="22">
        <v>1</v>
      </c>
      <c r="BIN62" s="46">
        <v>21</v>
      </c>
      <c r="BIR62" s="21"/>
      <c r="BIS62" s="22"/>
      <c r="BIT62" s="23"/>
      <c r="BIU62" s="22"/>
      <c r="BIV62" s="22"/>
      <c r="BIW62" s="46"/>
      <c r="BJA62" s="21">
        <v>0</v>
      </c>
      <c r="BJB62" s="22">
        <v>0</v>
      </c>
      <c r="BJC62" s="23">
        <v>0</v>
      </c>
      <c r="BJD62" s="22">
        <v>1</v>
      </c>
      <c r="BJE62" s="22">
        <v>0</v>
      </c>
      <c r="BJF62" s="46">
        <v>1</v>
      </c>
      <c r="BJJ62" s="21"/>
      <c r="BJK62" s="22"/>
      <c r="BJL62" s="23"/>
      <c r="BJM62" s="22"/>
      <c r="BJN62" s="22"/>
      <c r="BJO62" s="46"/>
      <c r="BJS62" s="21">
        <v>4</v>
      </c>
      <c r="BJT62" s="22">
        <v>5</v>
      </c>
      <c r="BJU62" s="23">
        <v>9</v>
      </c>
      <c r="BJV62" s="22">
        <v>10</v>
      </c>
      <c r="BJW62" s="22">
        <v>0</v>
      </c>
      <c r="BJX62" s="46">
        <v>19</v>
      </c>
      <c r="BKB62" s="21">
        <v>5</v>
      </c>
      <c r="BKC62" s="22">
        <v>5</v>
      </c>
      <c r="BKD62" s="23">
        <v>10</v>
      </c>
      <c r="BKE62" s="22">
        <v>10</v>
      </c>
      <c r="BKF62" s="22">
        <v>0</v>
      </c>
      <c r="BKG62" s="46">
        <v>20</v>
      </c>
      <c r="BKK62" s="21">
        <v>14</v>
      </c>
      <c r="BKL62" s="22">
        <v>5</v>
      </c>
      <c r="BKM62" s="23">
        <v>19</v>
      </c>
      <c r="BKN62" s="22">
        <v>6</v>
      </c>
      <c r="BKO62" s="22">
        <v>0</v>
      </c>
      <c r="BKP62" s="46">
        <v>25</v>
      </c>
      <c r="BKT62" s="21">
        <v>9</v>
      </c>
      <c r="BKU62" s="22">
        <v>8</v>
      </c>
      <c r="BKV62" s="23">
        <v>17</v>
      </c>
      <c r="BKW62" s="22">
        <v>5</v>
      </c>
      <c r="BKX62" s="22">
        <v>0</v>
      </c>
      <c r="BKY62" s="46">
        <v>22</v>
      </c>
      <c r="BLC62" s="21">
        <v>6</v>
      </c>
      <c r="BLD62" s="22">
        <v>9</v>
      </c>
      <c r="BLE62" s="23">
        <v>15</v>
      </c>
      <c r="BLF62" s="22">
        <v>9</v>
      </c>
      <c r="BLG62" s="22">
        <v>1</v>
      </c>
      <c r="BLH62" s="46">
        <v>25</v>
      </c>
      <c r="BLL62" s="21"/>
      <c r="BLM62" s="22"/>
      <c r="BLN62" s="23"/>
      <c r="BLO62" s="22"/>
      <c r="BLP62" s="22"/>
      <c r="BLQ62" s="46"/>
      <c r="BLU62" s="21">
        <v>7</v>
      </c>
      <c r="BLV62" s="22">
        <v>4</v>
      </c>
      <c r="BLW62" s="23">
        <v>11</v>
      </c>
      <c r="BLX62" s="22">
        <v>5</v>
      </c>
      <c r="BLY62" s="22">
        <v>1</v>
      </c>
      <c r="BLZ62" s="46">
        <v>17</v>
      </c>
      <c r="BMD62" s="21">
        <v>12</v>
      </c>
      <c r="BME62" s="22">
        <v>5</v>
      </c>
      <c r="BMF62" s="23">
        <v>17</v>
      </c>
      <c r="BMG62" s="22">
        <v>9</v>
      </c>
      <c r="BMH62" s="22">
        <v>0</v>
      </c>
      <c r="BMI62" s="46">
        <v>26</v>
      </c>
      <c r="BMM62" s="21">
        <v>9</v>
      </c>
      <c r="BMN62" s="22">
        <v>3</v>
      </c>
      <c r="BMO62" s="23">
        <v>12</v>
      </c>
      <c r="BMP62" s="22">
        <v>7</v>
      </c>
      <c r="BMQ62" s="22">
        <v>0</v>
      </c>
      <c r="BMR62" s="46">
        <v>19</v>
      </c>
      <c r="BMV62" s="21">
        <v>4</v>
      </c>
      <c r="BMW62" s="22">
        <v>5</v>
      </c>
      <c r="BMX62" s="23">
        <v>9</v>
      </c>
      <c r="BMY62" s="22">
        <v>5</v>
      </c>
      <c r="BMZ62" s="22">
        <v>1</v>
      </c>
      <c r="BNA62" s="46">
        <v>15</v>
      </c>
      <c r="BNE62" s="21">
        <v>10</v>
      </c>
      <c r="BNF62" s="22">
        <v>4</v>
      </c>
      <c r="BNG62" s="23">
        <v>14</v>
      </c>
      <c r="BNH62" s="22">
        <v>8</v>
      </c>
      <c r="BNI62" s="22">
        <v>1</v>
      </c>
      <c r="BNJ62" s="46">
        <v>23</v>
      </c>
      <c r="BNN62" s="21">
        <v>0</v>
      </c>
      <c r="BNO62" s="22">
        <v>0</v>
      </c>
      <c r="BNP62" s="23">
        <v>0</v>
      </c>
      <c r="BNQ62" s="22">
        <v>2</v>
      </c>
      <c r="BNR62" s="22">
        <v>0</v>
      </c>
      <c r="BNS62" s="46">
        <v>2</v>
      </c>
      <c r="BNW62" s="21"/>
      <c r="BNX62" s="22"/>
      <c r="BNY62" s="23"/>
      <c r="BNZ62" s="22"/>
      <c r="BOA62" s="22"/>
      <c r="BOB62" s="46"/>
      <c r="BOF62" s="21">
        <v>11</v>
      </c>
      <c r="BOG62" s="22">
        <v>6</v>
      </c>
      <c r="BOH62" s="23">
        <v>17</v>
      </c>
      <c r="BOI62" s="22">
        <v>9</v>
      </c>
      <c r="BOJ62" s="22">
        <v>1</v>
      </c>
      <c r="BOK62" s="46">
        <v>27</v>
      </c>
      <c r="BOO62" s="21">
        <v>5</v>
      </c>
      <c r="BOP62" s="22">
        <v>4</v>
      </c>
      <c r="BOQ62" s="23">
        <v>9</v>
      </c>
      <c r="BOR62" s="22">
        <v>1</v>
      </c>
      <c r="BOS62" s="22">
        <v>0</v>
      </c>
      <c r="BOT62" s="46">
        <v>10</v>
      </c>
      <c r="BOX62" s="21">
        <v>13</v>
      </c>
      <c r="BOY62" s="22">
        <v>2</v>
      </c>
      <c r="BOZ62" s="23">
        <v>15</v>
      </c>
      <c r="BPA62" s="22">
        <v>4</v>
      </c>
      <c r="BPB62" s="22">
        <v>0</v>
      </c>
      <c r="BPC62" s="46">
        <v>19</v>
      </c>
      <c r="BPG62" s="21">
        <v>7</v>
      </c>
      <c r="BPH62" s="22">
        <v>3</v>
      </c>
      <c r="BPI62" s="23">
        <v>10</v>
      </c>
      <c r="BPJ62" s="22">
        <v>5</v>
      </c>
      <c r="BPK62" s="22">
        <v>0</v>
      </c>
      <c r="BPL62" s="46">
        <v>15</v>
      </c>
      <c r="BPP62" s="21">
        <v>8</v>
      </c>
      <c r="BPQ62" s="22">
        <v>3</v>
      </c>
      <c r="BPR62" s="23">
        <v>11</v>
      </c>
      <c r="BPS62" s="22">
        <v>5</v>
      </c>
      <c r="BPT62" s="22">
        <v>0</v>
      </c>
      <c r="BPU62" s="46">
        <v>16</v>
      </c>
      <c r="BPY62" s="21"/>
      <c r="BPZ62" s="22"/>
      <c r="BQA62" s="23"/>
      <c r="BQB62" s="22"/>
      <c r="BQC62" s="22"/>
      <c r="BQD62" s="46"/>
      <c r="BQH62" s="21"/>
      <c r="BQI62" s="22"/>
      <c r="BQJ62" s="23"/>
      <c r="BQK62" s="22"/>
      <c r="BQL62" s="22"/>
      <c r="BQM62" s="46"/>
      <c r="BQQ62" s="21">
        <v>2</v>
      </c>
      <c r="BQR62" s="22">
        <v>9</v>
      </c>
      <c r="BQS62" s="23">
        <v>11</v>
      </c>
      <c r="BQT62" s="22">
        <v>4</v>
      </c>
      <c r="BQU62" s="22">
        <v>0</v>
      </c>
      <c r="BQV62" s="46">
        <v>15</v>
      </c>
      <c r="BQZ62" s="21">
        <v>10</v>
      </c>
      <c r="BRA62" s="22">
        <v>5</v>
      </c>
      <c r="BRB62" s="23">
        <v>15</v>
      </c>
      <c r="BRC62" s="22">
        <v>3</v>
      </c>
      <c r="BRD62" s="22">
        <v>0</v>
      </c>
      <c r="BRE62" s="46">
        <v>18</v>
      </c>
      <c r="BRI62" s="21">
        <v>8</v>
      </c>
      <c r="BRJ62" s="22">
        <v>5</v>
      </c>
      <c r="BRK62" s="23">
        <v>13</v>
      </c>
      <c r="BRL62" s="22">
        <v>7</v>
      </c>
      <c r="BRM62" s="22">
        <v>0</v>
      </c>
      <c r="BRN62" s="46">
        <v>20</v>
      </c>
      <c r="BRR62" s="21">
        <v>7</v>
      </c>
      <c r="BRS62" s="22">
        <v>1</v>
      </c>
      <c r="BRT62" s="23">
        <v>8</v>
      </c>
      <c r="BRU62" s="22">
        <v>2</v>
      </c>
      <c r="BRV62" s="22">
        <v>0</v>
      </c>
      <c r="BRW62" s="46">
        <v>10</v>
      </c>
      <c r="BSA62" s="21">
        <v>7</v>
      </c>
      <c r="BSB62" s="22">
        <v>2</v>
      </c>
      <c r="BSC62" s="23">
        <v>9</v>
      </c>
      <c r="BSD62" s="22">
        <v>3</v>
      </c>
      <c r="BSE62" s="22">
        <v>0</v>
      </c>
      <c r="BSF62" s="46">
        <v>12</v>
      </c>
      <c r="BSJ62" s="21">
        <v>11</v>
      </c>
      <c r="BSK62" s="22">
        <v>2</v>
      </c>
      <c r="BSL62" s="23">
        <v>13</v>
      </c>
      <c r="BSM62" s="22">
        <v>7</v>
      </c>
      <c r="BSN62" s="22">
        <v>0</v>
      </c>
      <c r="BSO62" s="46">
        <v>20</v>
      </c>
      <c r="BSS62" s="21"/>
      <c r="BST62" s="22"/>
      <c r="BSU62" s="23"/>
      <c r="BSV62" s="22"/>
      <c r="BSW62" s="22"/>
      <c r="BSX62" s="46"/>
      <c r="BTB62" s="21">
        <v>4</v>
      </c>
      <c r="BTC62" s="22">
        <v>0</v>
      </c>
      <c r="BTD62" s="23">
        <v>4</v>
      </c>
      <c r="BTE62" s="22">
        <v>0</v>
      </c>
      <c r="BTF62" s="22">
        <v>0</v>
      </c>
      <c r="BTG62" s="46">
        <v>4</v>
      </c>
      <c r="BTK62" s="21">
        <v>7</v>
      </c>
      <c r="BTL62" s="22">
        <v>1</v>
      </c>
      <c r="BTM62" s="23">
        <v>8</v>
      </c>
      <c r="BTN62" s="22">
        <v>6</v>
      </c>
      <c r="BTO62" s="22">
        <v>1</v>
      </c>
      <c r="BTP62" s="46">
        <v>15</v>
      </c>
      <c r="BTT62" s="21">
        <v>6</v>
      </c>
      <c r="BTU62" s="22">
        <v>2</v>
      </c>
      <c r="BTV62" s="23">
        <v>8</v>
      </c>
      <c r="BTW62" s="22">
        <v>1</v>
      </c>
      <c r="BTX62" s="22">
        <v>0</v>
      </c>
      <c r="BTY62" s="46">
        <v>9</v>
      </c>
      <c r="BUC62" s="21">
        <v>10</v>
      </c>
      <c r="BUD62" s="22">
        <v>4</v>
      </c>
      <c r="BUE62" s="23">
        <v>14</v>
      </c>
      <c r="BUF62" s="22">
        <v>1</v>
      </c>
      <c r="BUG62" s="22">
        <v>1</v>
      </c>
      <c r="BUH62" s="46">
        <v>16</v>
      </c>
    </row>
    <row r="63" spans="1:1918">
      <c r="A63" s="20" t="s">
        <v>178</v>
      </c>
      <c r="B63" s="24">
        <v>4</v>
      </c>
      <c r="C63" s="10">
        <v>1</v>
      </c>
      <c r="D63" s="25">
        <v>5</v>
      </c>
      <c r="E63" s="10">
        <v>6</v>
      </c>
      <c r="F63" s="10">
        <v>0</v>
      </c>
      <c r="G63" s="28">
        <v>11</v>
      </c>
      <c r="H63" s="59"/>
      <c r="I63" s="29"/>
      <c r="J63" s="60" t="str">
        <f t="shared" si="2502"/>
        <v/>
      </c>
      <c r="K63" s="24">
        <v>3</v>
      </c>
      <c r="L63" s="10">
        <v>8</v>
      </c>
      <c r="M63" s="25">
        <v>11</v>
      </c>
      <c r="N63" s="10">
        <v>11</v>
      </c>
      <c r="O63" s="10">
        <v>0</v>
      </c>
      <c r="P63" s="28">
        <v>22</v>
      </c>
      <c r="Q63" s="59"/>
      <c r="R63" s="29"/>
      <c r="S63" s="60" t="str">
        <f t="shared" si="2503"/>
        <v/>
      </c>
      <c r="T63" s="24">
        <v>5</v>
      </c>
      <c r="U63" s="10">
        <v>5</v>
      </c>
      <c r="V63" s="25">
        <v>10</v>
      </c>
      <c r="W63" s="10">
        <v>8</v>
      </c>
      <c r="X63" s="10">
        <v>0</v>
      </c>
      <c r="Y63" s="28">
        <v>18</v>
      </c>
      <c r="Z63" s="59"/>
      <c r="AA63" s="29"/>
      <c r="AB63" s="60" t="str">
        <f t="shared" si="2504"/>
        <v/>
      </c>
      <c r="AC63" s="24">
        <v>4</v>
      </c>
      <c r="AD63" s="10">
        <v>6</v>
      </c>
      <c r="AE63" s="25">
        <v>10</v>
      </c>
      <c r="AF63" s="10">
        <v>5</v>
      </c>
      <c r="AG63" s="10">
        <v>0</v>
      </c>
      <c r="AH63" s="28">
        <v>15</v>
      </c>
      <c r="AI63" s="59"/>
      <c r="AJ63" s="29"/>
      <c r="AK63" s="60" t="str">
        <f t="shared" si="2505"/>
        <v/>
      </c>
      <c r="AL63" s="24"/>
      <c r="AM63" s="10"/>
      <c r="AN63" s="25"/>
      <c r="AO63" s="10"/>
      <c r="AP63" s="10"/>
      <c r="AQ63" s="28"/>
      <c r="AR63" s="59"/>
      <c r="AS63" s="29"/>
      <c r="AT63" s="60" t="str">
        <f t="shared" si="2506"/>
        <v/>
      </c>
      <c r="AU63" s="24"/>
      <c r="AV63" s="10"/>
      <c r="AW63" s="25"/>
      <c r="AX63" s="10"/>
      <c r="AY63" s="10"/>
      <c r="AZ63" s="28"/>
      <c r="BA63" s="59"/>
      <c r="BB63" s="29"/>
      <c r="BC63" s="60" t="str">
        <f t="shared" si="2507"/>
        <v/>
      </c>
      <c r="BD63" s="24">
        <v>4</v>
      </c>
      <c r="BE63" s="10">
        <v>2</v>
      </c>
      <c r="BF63" s="25">
        <v>6</v>
      </c>
      <c r="BG63" s="10">
        <v>9</v>
      </c>
      <c r="BH63" s="10">
        <v>0</v>
      </c>
      <c r="BI63" s="28">
        <v>15</v>
      </c>
      <c r="BJ63" s="59"/>
      <c r="BK63" s="29"/>
      <c r="BL63" s="60" t="str">
        <f t="shared" si="2508"/>
        <v/>
      </c>
      <c r="BM63" s="24">
        <v>3</v>
      </c>
      <c r="BN63" s="10">
        <v>1</v>
      </c>
      <c r="BO63" s="25">
        <v>4</v>
      </c>
      <c r="BP63" s="10">
        <v>4</v>
      </c>
      <c r="BQ63" s="10">
        <v>0</v>
      </c>
      <c r="BR63" s="28">
        <v>8</v>
      </c>
      <c r="BS63" s="59"/>
      <c r="BT63" s="29"/>
      <c r="BU63" s="60" t="str">
        <f t="shared" si="2509"/>
        <v/>
      </c>
      <c r="BV63" s="24">
        <v>3</v>
      </c>
      <c r="BW63" s="10">
        <v>1</v>
      </c>
      <c r="BX63" s="25">
        <v>4</v>
      </c>
      <c r="BY63" s="10">
        <v>8</v>
      </c>
      <c r="BZ63" s="10">
        <v>0</v>
      </c>
      <c r="CA63" s="28">
        <v>12</v>
      </c>
      <c r="CB63" s="59"/>
      <c r="CC63" s="29"/>
      <c r="CD63" s="60" t="str">
        <f t="shared" si="2510"/>
        <v/>
      </c>
      <c r="CE63" s="24">
        <v>4</v>
      </c>
      <c r="CF63" s="10">
        <v>4</v>
      </c>
      <c r="CG63" s="25">
        <v>8</v>
      </c>
      <c r="CH63" s="10">
        <v>10</v>
      </c>
      <c r="CI63" s="10">
        <v>0</v>
      </c>
      <c r="CJ63" s="28">
        <v>18</v>
      </c>
      <c r="CK63" s="59"/>
      <c r="CL63" s="29"/>
      <c r="CM63" s="60" t="str">
        <f t="shared" si="2511"/>
        <v/>
      </c>
      <c r="CN63" s="24">
        <v>2</v>
      </c>
      <c r="CO63" s="10">
        <v>2</v>
      </c>
      <c r="CP63" s="25">
        <v>4</v>
      </c>
      <c r="CQ63" s="10">
        <v>6</v>
      </c>
      <c r="CR63" s="10">
        <v>2</v>
      </c>
      <c r="CS63" s="28">
        <v>12</v>
      </c>
      <c r="CT63" s="59"/>
      <c r="CU63" s="29"/>
      <c r="CV63" s="60" t="str">
        <f t="shared" si="2512"/>
        <v/>
      </c>
      <c r="CW63" s="24"/>
      <c r="CX63" s="10"/>
      <c r="CY63" s="25"/>
      <c r="CZ63" s="10"/>
      <c r="DA63" s="10"/>
      <c r="DB63" s="28"/>
      <c r="DC63" s="59"/>
      <c r="DD63" s="29"/>
      <c r="DE63" s="60" t="str">
        <f t="shared" si="2513"/>
        <v/>
      </c>
      <c r="DF63" s="24">
        <v>8</v>
      </c>
      <c r="DG63" s="10">
        <v>4</v>
      </c>
      <c r="DH63" s="25">
        <v>12</v>
      </c>
      <c r="DI63" s="10">
        <v>5</v>
      </c>
      <c r="DJ63" s="10">
        <v>0</v>
      </c>
      <c r="DK63" s="28">
        <v>17</v>
      </c>
      <c r="DL63" s="59"/>
      <c r="DM63" s="29"/>
      <c r="DN63" s="60" t="str">
        <f t="shared" si="2514"/>
        <v/>
      </c>
      <c r="DO63" s="24">
        <v>5</v>
      </c>
      <c r="DP63" s="10">
        <v>1</v>
      </c>
      <c r="DQ63" s="25">
        <v>6</v>
      </c>
      <c r="DR63" s="10">
        <v>10</v>
      </c>
      <c r="DS63" s="10">
        <v>0</v>
      </c>
      <c r="DT63" s="28">
        <v>16</v>
      </c>
      <c r="DU63" s="59"/>
      <c r="DV63" s="29"/>
      <c r="DW63" s="60" t="str">
        <f t="shared" si="2515"/>
        <v/>
      </c>
      <c r="DX63" s="24">
        <v>5</v>
      </c>
      <c r="DY63" s="10">
        <v>2</v>
      </c>
      <c r="DZ63" s="25">
        <v>7</v>
      </c>
      <c r="EA63" s="10">
        <v>5</v>
      </c>
      <c r="EB63" s="10">
        <v>0</v>
      </c>
      <c r="EC63" s="28">
        <v>12</v>
      </c>
      <c r="ED63" s="59"/>
      <c r="EE63" s="29"/>
      <c r="EF63" s="60" t="str">
        <f t="shared" si="2516"/>
        <v/>
      </c>
      <c r="EG63" s="24">
        <v>5</v>
      </c>
      <c r="EH63" s="10">
        <v>4</v>
      </c>
      <c r="EI63" s="25">
        <v>9</v>
      </c>
      <c r="EJ63" s="10">
        <v>7</v>
      </c>
      <c r="EK63" s="10">
        <v>0</v>
      </c>
      <c r="EL63" s="28">
        <v>16</v>
      </c>
      <c r="EM63" s="59"/>
      <c r="EN63" s="29"/>
      <c r="EO63" s="60" t="str">
        <f t="shared" si="2517"/>
        <v/>
      </c>
      <c r="EP63" s="24">
        <v>5</v>
      </c>
      <c r="EQ63" s="10">
        <v>3</v>
      </c>
      <c r="ER63" s="25">
        <v>8</v>
      </c>
      <c r="ES63" s="10">
        <v>11</v>
      </c>
      <c r="ET63" s="10">
        <v>0</v>
      </c>
      <c r="EU63" s="28">
        <v>19</v>
      </c>
      <c r="EV63" s="59"/>
      <c r="EW63" s="29"/>
      <c r="EX63" s="60" t="str">
        <f t="shared" si="2518"/>
        <v/>
      </c>
      <c r="EY63" s="24"/>
      <c r="EZ63" s="10"/>
      <c r="FA63" s="25"/>
      <c r="FB63" s="10"/>
      <c r="FC63" s="10"/>
      <c r="FD63" s="28"/>
      <c r="FE63" s="59"/>
      <c r="FF63" s="29"/>
      <c r="FG63" s="60" t="str">
        <f t="shared" si="2519"/>
        <v/>
      </c>
      <c r="FH63" s="24"/>
      <c r="FI63" s="10"/>
      <c r="FJ63" s="25"/>
      <c r="FK63" s="10"/>
      <c r="FL63" s="10"/>
      <c r="FM63" s="28"/>
      <c r="FN63" s="59"/>
      <c r="FO63" s="29"/>
      <c r="FP63" s="60" t="str">
        <f t="shared" si="2520"/>
        <v/>
      </c>
      <c r="FQ63" s="24">
        <v>2</v>
      </c>
      <c r="FR63" s="10">
        <v>4</v>
      </c>
      <c r="FS63" s="25">
        <v>6</v>
      </c>
      <c r="FT63" s="10">
        <v>3</v>
      </c>
      <c r="FU63" s="10">
        <v>0</v>
      </c>
      <c r="FV63" s="28">
        <v>9</v>
      </c>
      <c r="FW63" s="59"/>
      <c r="FX63" s="29"/>
      <c r="FY63" s="60" t="str">
        <f t="shared" si="2521"/>
        <v/>
      </c>
      <c r="FZ63" s="24"/>
      <c r="GA63" s="10"/>
      <c r="GB63" s="25"/>
      <c r="GC63" s="10"/>
      <c r="GD63" s="10"/>
      <c r="GE63" s="28"/>
      <c r="GF63" s="59"/>
      <c r="GG63" s="29"/>
      <c r="GH63" s="60" t="str">
        <f t="shared" si="2522"/>
        <v/>
      </c>
      <c r="GI63" s="24"/>
      <c r="GJ63" s="10"/>
      <c r="GK63" s="25"/>
      <c r="GL63" s="10"/>
      <c r="GM63" s="10"/>
      <c r="GN63" s="28"/>
      <c r="GO63" s="59"/>
      <c r="GP63" s="29"/>
      <c r="GQ63" s="60" t="str">
        <f t="shared" si="2523"/>
        <v/>
      </c>
      <c r="GR63" s="21">
        <v>2</v>
      </c>
      <c r="GS63" s="22">
        <v>2</v>
      </c>
      <c r="GT63" s="23">
        <v>4</v>
      </c>
      <c r="GU63" s="22">
        <v>7</v>
      </c>
      <c r="GV63" s="22">
        <v>0</v>
      </c>
      <c r="GW63" s="28">
        <v>11</v>
      </c>
      <c r="GX63" s="59"/>
      <c r="GY63" s="29"/>
      <c r="GZ63" s="60" t="str">
        <f t="shared" si="2501"/>
        <v/>
      </c>
      <c r="HA63" s="24">
        <v>6</v>
      </c>
      <c r="HB63" s="10">
        <v>1</v>
      </c>
      <c r="HC63" s="25">
        <v>7</v>
      </c>
      <c r="HD63" s="10">
        <v>8</v>
      </c>
      <c r="HE63" s="10">
        <v>0</v>
      </c>
      <c r="HF63" s="28">
        <v>15</v>
      </c>
      <c r="HG63" s="59"/>
      <c r="HH63" s="29"/>
      <c r="HI63" s="60" t="str">
        <f t="shared" si="2524"/>
        <v/>
      </c>
      <c r="HJ63" s="24">
        <v>5</v>
      </c>
      <c r="HK63" s="10">
        <v>4</v>
      </c>
      <c r="HL63" s="25">
        <v>9</v>
      </c>
      <c r="HM63" s="10">
        <v>8</v>
      </c>
      <c r="HN63" s="10">
        <v>0</v>
      </c>
      <c r="HO63" s="28">
        <v>17</v>
      </c>
      <c r="HP63" s="59"/>
      <c r="HQ63" s="29"/>
      <c r="HR63" s="60" t="str">
        <f t="shared" si="2525"/>
        <v/>
      </c>
      <c r="HS63" s="24"/>
      <c r="HT63" s="10"/>
      <c r="HU63" s="25"/>
      <c r="HV63" s="10"/>
      <c r="HW63" s="10"/>
      <c r="HX63" s="28"/>
      <c r="HY63" s="59"/>
      <c r="HZ63" s="29"/>
      <c r="IA63" s="60" t="str">
        <f t="shared" si="2526"/>
        <v/>
      </c>
      <c r="IB63" s="24"/>
      <c r="IC63" s="10"/>
      <c r="ID63" s="25"/>
      <c r="IE63" s="10"/>
      <c r="IF63" s="10"/>
      <c r="IG63" s="28"/>
      <c r="IH63" s="59"/>
      <c r="II63" s="29"/>
      <c r="IJ63" s="60" t="str">
        <f t="shared" si="2527"/>
        <v/>
      </c>
      <c r="IK63" s="24">
        <v>1</v>
      </c>
      <c r="IL63" s="10">
        <v>4</v>
      </c>
      <c r="IM63" s="25">
        <v>5</v>
      </c>
      <c r="IN63" s="10">
        <v>14</v>
      </c>
      <c r="IO63" s="10">
        <v>0</v>
      </c>
      <c r="IP63" s="28">
        <v>19</v>
      </c>
      <c r="IQ63" s="59"/>
      <c r="IR63" s="29"/>
      <c r="IS63" s="60" t="str">
        <f t="shared" si="2528"/>
        <v/>
      </c>
      <c r="IT63" s="24">
        <v>4</v>
      </c>
      <c r="IU63" s="10">
        <v>6</v>
      </c>
      <c r="IV63" s="25">
        <v>10</v>
      </c>
      <c r="IW63" s="10">
        <v>7</v>
      </c>
      <c r="IX63" s="10">
        <v>1</v>
      </c>
      <c r="IY63" s="28">
        <v>18</v>
      </c>
      <c r="IZ63" s="59"/>
      <c r="JA63" s="29">
        <v>1</v>
      </c>
      <c r="JB63" s="60" t="str">
        <f t="shared" si="2529"/>
        <v/>
      </c>
      <c r="JC63" s="24">
        <v>7</v>
      </c>
      <c r="JD63" s="10">
        <v>3</v>
      </c>
      <c r="JE63" s="25">
        <v>10</v>
      </c>
      <c r="JF63" s="10">
        <v>7</v>
      </c>
      <c r="JG63" s="10">
        <v>0</v>
      </c>
      <c r="JH63" s="28">
        <v>17</v>
      </c>
      <c r="JI63" s="59"/>
      <c r="JJ63" s="29"/>
      <c r="JK63" s="60" t="str">
        <f t="shared" si="2530"/>
        <v/>
      </c>
      <c r="JL63" s="24">
        <v>2</v>
      </c>
      <c r="JM63" s="10">
        <v>5</v>
      </c>
      <c r="JN63" s="25">
        <v>7</v>
      </c>
      <c r="JO63" s="10">
        <v>12</v>
      </c>
      <c r="JP63" s="10">
        <v>1</v>
      </c>
      <c r="JQ63" s="28">
        <v>20</v>
      </c>
      <c r="JR63" s="59"/>
      <c r="JS63" s="29"/>
      <c r="JT63" s="60" t="str">
        <f t="shared" si="2531"/>
        <v/>
      </c>
      <c r="JU63" s="24">
        <v>6</v>
      </c>
      <c r="JV63" s="10">
        <v>3</v>
      </c>
      <c r="JW63" s="25">
        <v>9</v>
      </c>
      <c r="JX63" s="10">
        <v>6</v>
      </c>
      <c r="JY63" s="10">
        <v>1</v>
      </c>
      <c r="JZ63" s="28">
        <v>16</v>
      </c>
      <c r="KA63" s="59"/>
      <c r="KB63" s="29"/>
      <c r="KC63" s="60" t="str">
        <f t="shared" si="2532"/>
        <v/>
      </c>
      <c r="KD63" s="24"/>
      <c r="KE63" s="10"/>
      <c r="KF63" s="25"/>
      <c r="KG63" s="10"/>
      <c r="KH63" s="10"/>
      <c r="KI63" s="28"/>
      <c r="KJ63" s="59"/>
      <c r="KK63" s="29"/>
      <c r="KL63" s="60" t="str">
        <f t="shared" si="2533"/>
        <v/>
      </c>
      <c r="KM63" s="24">
        <v>6</v>
      </c>
      <c r="KN63" s="10">
        <v>4</v>
      </c>
      <c r="KO63" s="25">
        <v>10</v>
      </c>
      <c r="KP63" s="10">
        <v>4</v>
      </c>
      <c r="KQ63" s="10">
        <v>0</v>
      </c>
      <c r="KR63" s="28">
        <v>14</v>
      </c>
      <c r="KS63" s="59"/>
      <c r="KT63" s="29"/>
      <c r="KU63" s="60" t="str">
        <f t="shared" si="2534"/>
        <v/>
      </c>
      <c r="KV63" s="24">
        <v>6</v>
      </c>
      <c r="KW63" s="10">
        <v>2</v>
      </c>
      <c r="KX63" s="25">
        <v>8</v>
      </c>
      <c r="KY63" s="10">
        <v>4</v>
      </c>
      <c r="KZ63" s="10">
        <v>0</v>
      </c>
      <c r="LA63" s="28">
        <v>12</v>
      </c>
      <c r="LB63" s="59"/>
      <c r="LC63" s="29"/>
      <c r="LD63" s="60" t="str">
        <f t="shared" si="2535"/>
        <v/>
      </c>
      <c r="LE63" s="24">
        <v>5</v>
      </c>
      <c r="LF63" s="10">
        <v>3</v>
      </c>
      <c r="LG63" s="25">
        <v>8</v>
      </c>
      <c r="LH63" s="10">
        <v>9</v>
      </c>
      <c r="LI63" s="10">
        <v>0</v>
      </c>
      <c r="LJ63" s="28">
        <v>17</v>
      </c>
      <c r="LK63" s="59"/>
      <c r="LL63" s="29"/>
      <c r="LM63" s="60" t="str">
        <f t="shared" si="2536"/>
        <v/>
      </c>
      <c r="LN63" s="24">
        <v>4</v>
      </c>
      <c r="LO63" s="10">
        <v>0</v>
      </c>
      <c r="LP63" s="25">
        <v>4</v>
      </c>
      <c r="LQ63" s="10">
        <v>10</v>
      </c>
      <c r="LR63" s="10">
        <v>0</v>
      </c>
      <c r="LS63" s="28">
        <v>14</v>
      </c>
      <c r="LT63" s="59"/>
      <c r="LU63" s="29"/>
      <c r="LV63" s="60" t="str">
        <f t="shared" si="2537"/>
        <v/>
      </c>
      <c r="LW63" s="24">
        <v>3</v>
      </c>
      <c r="LX63" s="10">
        <v>5</v>
      </c>
      <c r="LY63" s="25">
        <v>8</v>
      </c>
      <c r="LZ63" s="10">
        <v>15</v>
      </c>
      <c r="MA63" s="10">
        <v>0</v>
      </c>
      <c r="MB63" s="28">
        <v>23</v>
      </c>
      <c r="MC63" s="59"/>
      <c r="MD63" s="29"/>
      <c r="ME63" s="60" t="str">
        <f t="shared" si="2538"/>
        <v/>
      </c>
      <c r="MF63" s="24"/>
      <c r="MG63" s="10"/>
      <c r="MH63" s="25"/>
      <c r="MI63" s="10"/>
      <c r="MJ63" s="10"/>
      <c r="MK63" s="28"/>
      <c r="ML63" s="59"/>
      <c r="MM63" s="29"/>
      <c r="MN63" s="60" t="str">
        <f t="shared" si="2539"/>
        <v/>
      </c>
      <c r="MO63" s="24"/>
      <c r="MP63" s="10"/>
      <c r="MQ63" s="25"/>
      <c r="MR63" s="10"/>
      <c r="MS63" s="10"/>
      <c r="MT63" s="28"/>
      <c r="MU63" s="59"/>
      <c r="MV63" s="29"/>
      <c r="MW63" s="60" t="str">
        <f t="shared" si="2540"/>
        <v/>
      </c>
      <c r="MX63" s="24">
        <v>6</v>
      </c>
      <c r="MY63" s="10">
        <v>4</v>
      </c>
      <c r="MZ63" s="25">
        <v>10</v>
      </c>
      <c r="NA63" s="10">
        <v>5</v>
      </c>
      <c r="NB63" s="10">
        <v>0</v>
      </c>
      <c r="NC63" s="28">
        <v>15</v>
      </c>
      <c r="ND63" s="59"/>
      <c r="NE63" s="29"/>
      <c r="NF63" s="60"/>
      <c r="NG63" s="24"/>
      <c r="NH63" s="10"/>
      <c r="NI63" s="25"/>
      <c r="NJ63" s="10"/>
      <c r="NK63" s="10"/>
      <c r="NL63" s="28"/>
      <c r="NM63" s="59"/>
      <c r="NN63" s="29"/>
      <c r="NO63" s="60" t="str">
        <f t="shared" si="2541"/>
        <v/>
      </c>
      <c r="NP63" s="24"/>
      <c r="NQ63" s="10"/>
      <c r="NR63" s="25"/>
      <c r="NS63" s="10"/>
      <c r="NT63" s="10"/>
      <c r="NU63" s="28"/>
      <c r="NV63" s="59"/>
      <c r="NW63" s="29"/>
      <c r="NX63" s="60" t="str">
        <f t="shared" si="2542"/>
        <v/>
      </c>
      <c r="NY63" s="24">
        <v>2</v>
      </c>
      <c r="NZ63" s="10">
        <v>4</v>
      </c>
      <c r="OA63" s="25">
        <v>6</v>
      </c>
      <c r="OB63" s="10">
        <v>4</v>
      </c>
      <c r="OC63" s="10">
        <v>0</v>
      </c>
      <c r="OD63" s="28">
        <v>10</v>
      </c>
      <c r="OE63" s="59"/>
      <c r="OF63" s="29"/>
      <c r="OG63" s="60" t="str">
        <f t="shared" si="2543"/>
        <v/>
      </c>
      <c r="OH63" s="24">
        <v>7</v>
      </c>
      <c r="OI63" s="10">
        <v>5</v>
      </c>
      <c r="OJ63" s="25">
        <v>12</v>
      </c>
      <c r="OK63" s="10">
        <v>7</v>
      </c>
      <c r="OL63" s="10">
        <v>0</v>
      </c>
      <c r="OM63" s="28">
        <v>19</v>
      </c>
      <c r="ON63" s="59"/>
      <c r="OO63" s="29"/>
      <c r="OP63" s="60" t="str">
        <f t="shared" si="2544"/>
        <v/>
      </c>
      <c r="OQ63" s="24">
        <v>6</v>
      </c>
      <c r="OR63" s="10">
        <v>2</v>
      </c>
      <c r="OS63" s="25">
        <v>8</v>
      </c>
      <c r="OT63" s="10">
        <v>5</v>
      </c>
      <c r="OU63" s="10">
        <v>0</v>
      </c>
      <c r="OV63" s="28">
        <v>13</v>
      </c>
      <c r="OW63" s="59"/>
      <c r="OX63" s="29"/>
      <c r="OY63" s="60" t="str">
        <f t="shared" si="2545"/>
        <v/>
      </c>
      <c r="OZ63" s="24">
        <v>0</v>
      </c>
      <c r="PA63" s="10">
        <v>0</v>
      </c>
      <c r="PB63" s="25">
        <v>0</v>
      </c>
      <c r="PC63" s="10">
        <v>2</v>
      </c>
      <c r="PD63" s="10">
        <v>0</v>
      </c>
      <c r="PE63" s="28">
        <v>2</v>
      </c>
      <c r="PF63" s="59"/>
      <c r="PG63" s="29"/>
      <c r="PH63" s="60" t="s">
        <v>250</v>
      </c>
      <c r="PI63" s="24"/>
      <c r="PJ63" s="10"/>
      <c r="PK63" s="25"/>
      <c r="PL63" s="10"/>
      <c r="PM63" s="10"/>
      <c r="PN63" s="28"/>
      <c r="PO63" s="59"/>
      <c r="PP63" s="29"/>
      <c r="PQ63" s="60" t="str">
        <f t="shared" si="2546"/>
        <v/>
      </c>
      <c r="PR63" s="24"/>
      <c r="PS63" s="10"/>
      <c r="PT63" s="25"/>
      <c r="PU63" s="10"/>
      <c r="PV63" s="10"/>
      <c r="PW63" s="28"/>
      <c r="PX63" s="59"/>
      <c r="PY63" s="29"/>
      <c r="PZ63" s="60" t="str">
        <f t="shared" si="2547"/>
        <v/>
      </c>
      <c r="QA63" s="24">
        <v>6</v>
      </c>
      <c r="QB63" s="10">
        <v>4</v>
      </c>
      <c r="QC63" s="25">
        <v>10</v>
      </c>
      <c r="QD63" s="10">
        <v>5</v>
      </c>
      <c r="QE63" s="10">
        <v>1</v>
      </c>
      <c r="QF63" s="28">
        <v>16</v>
      </c>
      <c r="QG63" s="59"/>
      <c r="QH63" s="29"/>
      <c r="QI63" s="60" t="str">
        <f t="shared" si="2548"/>
        <v/>
      </c>
      <c r="QJ63" s="24">
        <v>4</v>
      </c>
      <c r="QK63" s="10">
        <v>2</v>
      </c>
      <c r="QL63" s="25">
        <v>6</v>
      </c>
      <c r="QM63" s="10">
        <v>8</v>
      </c>
      <c r="QN63" s="10">
        <v>0</v>
      </c>
      <c r="QO63" s="28">
        <v>14</v>
      </c>
      <c r="QP63" s="59"/>
      <c r="QQ63" s="29">
        <v>0</v>
      </c>
      <c r="QR63" s="60" t="str">
        <f t="shared" si="2549"/>
        <v/>
      </c>
      <c r="QS63" s="24">
        <v>2</v>
      </c>
      <c r="QT63" s="10">
        <v>3</v>
      </c>
      <c r="QU63" s="25">
        <v>5</v>
      </c>
      <c r="QV63" s="10">
        <v>9</v>
      </c>
      <c r="QW63" s="10">
        <v>1</v>
      </c>
      <c r="QX63" s="28">
        <v>15</v>
      </c>
      <c r="QY63" s="59"/>
      <c r="QZ63" s="29"/>
      <c r="RA63" s="60" t="str">
        <f t="shared" si="2550"/>
        <v/>
      </c>
      <c r="RB63" s="24">
        <v>6</v>
      </c>
      <c r="RC63" s="10">
        <v>6</v>
      </c>
      <c r="RD63" s="25">
        <v>12</v>
      </c>
      <c r="RE63" s="10">
        <v>4</v>
      </c>
      <c r="RF63" s="10">
        <v>0</v>
      </c>
      <c r="RG63" s="28">
        <v>16</v>
      </c>
      <c r="RH63" s="59"/>
      <c r="RI63" s="29">
        <v>0</v>
      </c>
      <c r="RJ63" s="60" t="str">
        <f t="shared" si="2551"/>
        <v/>
      </c>
      <c r="RK63" s="24"/>
      <c r="RL63" s="10"/>
      <c r="RM63" s="25"/>
      <c r="RN63" s="10"/>
      <c r="RO63" s="10"/>
      <c r="RP63" s="28"/>
      <c r="RQ63" s="59"/>
      <c r="RR63" s="29"/>
      <c r="RS63" s="60" t="str">
        <f t="shared" si="2552"/>
        <v/>
      </c>
      <c r="RT63" s="24"/>
      <c r="RU63" s="10"/>
      <c r="RV63" s="25"/>
      <c r="RW63" s="10"/>
      <c r="RX63" s="10"/>
      <c r="RY63" s="28"/>
      <c r="RZ63" s="59"/>
      <c r="SA63" s="29"/>
      <c r="SB63" s="60" t="str">
        <f t="shared" si="2553"/>
        <v/>
      </c>
      <c r="SC63" s="24">
        <v>7</v>
      </c>
      <c r="SD63" s="10">
        <v>2</v>
      </c>
      <c r="SE63" s="25">
        <v>9</v>
      </c>
      <c r="SF63" s="10">
        <v>6</v>
      </c>
      <c r="SG63" s="10">
        <v>0</v>
      </c>
      <c r="SH63" s="28">
        <v>15</v>
      </c>
      <c r="SI63" s="59"/>
      <c r="SJ63" s="29"/>
      <c r="SK63" s="60" t="str">
        <f t="shared" si="2554"/>
        <v/>
      </c>
      <c r="SL63" s="24">
        <v>4</v>
      </c>
      <c r="SM63" s="10">
        <v>5</v>
      </c>
      <c r="SN63" s="25">
        <v>9</v>
      </c>
      <c r="SO63" s="10">
        <v>7</v>
      </c>
      <c r="SP63" s="10">
        <v>0</v>
      </c>
      <c r="SQ63" s="28">
        <v>16</v>
      </c>
      <c r="SR63" s="59"/>
      <c r="SS63" s="29"/>
      <c r="ST63" s="60" t="str">
        <f t="shared" si="2555"/>
        <v/>
      </c>
      <c r="SU63" s="24">
        <v>6</v>
      </c>
      <c r="SV63" s="10">
        <v>3</v>
      </c>
      <c r="SW63" s="25">
        <v>9</v>
      </c>
      <c r="SX63" s="10">
        <v>10</v>
      </c>
      <c r="SY63" s="10">
        <v>0</v>
      </c>
      <c r="SZ63" s="28">
        <v>19</v>
      </c>
      <c r="TA63" s="59"/>
      <c r="TB63" s="29">
        <v>1</v>
      </c>
      <c r="TC63" s="60" t="str">
        <f t="shared" si="2556"/>
        <v/>
      </c>
      <c r="TD63" s="24">
        <v>6</v>
      </c>
      <c r="TE63" s="10">
        <v>3</v>
      </c>
      <c r="TF63" s="25">
        <v>9</v>
      </c>
      <c r="TG63" s="10">
        <v>5</v>
      </c>
      <c r="TH63" s="10">
        <v>0</v>
      </c>
      <c r="TI63" s="28">
        <v>14</v>
      </c>
      <c r="TJ63" s="59"/>
      <c r="TK63" s="29"/>
      <c r="TL63" s="60" t="str">
        <f t="shared" si="2557"/>
        <v/>
      </c>
      <c r="TM63" s="24">
        <v>6</v>
      </c>
      <c r="TN63" s="10">
        <v>7</v>
      </c>
      <c r="TO63" s="25">
        <v>13</v>
      </c>
      <c r="TP63" s="10">
        <v>5</v>
      </c>
      <c r="TQ63" s="10">
        <v>0</v>
      </c>
      <c r="TR63" s="28">
        <v>18</v>
      </c>
      <c r="TS63" s="59"/>
      <c r="TT63" s="29"/>
      <c r="TU63" s="60" t="str">
        <f t="shared" si="2558"/>
        <v/>
      </c>
      <c r="TV63" s="24"/>
      <c r="TW63" s="10"/>
      <c r="TX63" s="25"/>
      <c r="TY63" s="10"/>
      <c r="TZ63" s="10"/>
      <c r="UA63" s="28"/>
      <c r="UB63" s="59"/>
      <c r="UC63" s="29"/>
      <c r="UD63" s="60" t="str">
        <f t="shared" si="2559"/>
        <v/>
      </c>
      <c r="UE63" s="24">
        <v>2</v>
      </c>
      <c r="UF63" s="10">
        <v>3</v>
      </c>
      <c r="UG63" s="25">
        <v>5</v>
      </c>
      <c r="UH63" s="10">
        <v>18</v>
      </c>
      <c r="UI63" s="10">
        <v>0</v>
      </c>
      <c r="UJ63" s="28">
        <v>23</v>
      </c>
      <c r="UK63" s="59"/>
      <c r="UL63" s="29"/>
      <c r="UM63" s="60" t="str">
        <f t="shared" si="2560"/>
        <v/>
      </c>
      <c r="UN63" s="24">
        <v>8</v>
      </c>
      <c r="UO63" s="10">
        <v>2</v>
      </c>
      <c r="UP63" s="25">
        <v>10</v>
      </c>
      <c r="UQ63" s="10">
        <v>5</v>
      </c>
      <c r="UR63" s="10">
        <v>0</v>
      </c>
      <c r="US63" s="28">
        <v>15</v>
      </c>
      <c r="UT63" s="59"/>
      <c r="UU63" s="29"/>
      <c r="UV63" s="60" t="str">
        <f t="shared" si="2561"/>
        <v/>
      </c>
      <c r="UW63" s="24"/>
      <c r="UX63" s="10"/>
      <c r="UY63" s="25"/>
      <c r="UZ63" s="10"/>
      <c r="VA63" s="10"/>
      <c r="VB63" s="28"/>
      <c r="VC63" s="59"/>
      <c r="VD63" s="29"/>
      <c r="VE63" s="60" t="str">
        <f t="shared" si="2562"/>
        <v/>
      </c>
      <c r="VF63" s="24">
        <v>6</v>
      </c>
      <c r="VG63" s="10">
        <v>3</v>
      </c>
      <c r="VH63" s="25">
        <v>9</v>
      </c>
      <c r="VI63" s="10">
        <v>5</v>
      </c>
      <c r="VJ63" s="10">
        <v>0</v>
      </c>
      <c r="VK63" s="28">
        <v>14</v>
      </c>
      <c r="VL63" s="59"/>
      <c r="VM63" s="29"/>
      <c r="VN63" s="60" t="str">
        <f t="shared" si="2563"/>
        <v/>
      </c>
      <c r="VO63" s="24">
        <v>9</v>
      </c>
      <c r="VP63" s="10">
        <v>3</v>
      </c>
      <c r="VQ63" s="25">
        <v>12</v>
      </c>
      <c r="VR63" s="10">
        <v>8</v>
      </c>
      <c r="VS63" s="10">
        <v>2</v>
      </c>
      <c r="VT63" s="28">
        <v>22</v>
      </c>
      <c r="VU63" s="59"/>
      <c r="VV63" s="29">
        <v>1</v>
      </c>
      <c r="VW63" s="60" t="str">
        <f t="shared" si="2564"/>
        <v/>
      </c>
      <c r="VX63" s="24">
        <v>5</v>
      </c>
      <c r="VY63" s="10">
        <v>5</v>
      </c>
      <c r="VZ63" s="25">
        <v>10</v>
      </c>
      <c r="WA63" s="10">
        <v>9</v>
      </c>
      <c r="WB63" s="10">
        <v>0</v>
      </c>
      <c r="WC63" s="28">
        <v>19</v>
      </c>
      <c r="WD63" s="59"/>
      <c r="WE63" s="29"/>
      <c r="WF63" s="60" t="str">
        <f t="shared" si="2565"/>
        <v/>
      </c>
      <c r="WG63" s="24"/>
      <c r="WH63" s="10"/>
      <c r="WI63" s="25"/>
      <c r="WJ63" s="10"/>
      <c r="WK63" s="10"/>
      <c r="WL63" s="28"/>
      <c r="WM63" s="59"/>
      <c r="WN63" s="29"/>
      <c r="WO63" s="60" t="str">
        <f t="shared" si="2566"/>
        <v/>
      </c>
      <c r="WP63" s="24">
        <v>6</v>
      </c>
      <c r="WQ63" s="10">
        <v>2</v>
      </c>
      <c r="WR63" s="25">
        <v>8</v>
      </c>
      <c r="WS63" s="10">
        <v>10</v>
      </c>
      <c r="WT63" s="10">
        <v>0</v>
      </c>
      <c r="WU63" s="28">
        <v>18</v>
      </c>
      <c r="WV63" s="59"/>
      <c r="WW63" s="29">
        <v>0</v>
      </c>
      <c r="WX63" s="60" t="str">
        <f t="shared" si="2567"/>
        <v/>
      </c>
      <c r="WY63" s="24">
        <v>3</v>
      </c>
      <c r="WZ63" s="10">
        <v>3</v>
      </c>
      <c r="XA63" s="25">
        <v>6</v>
      </c>
      <c r="XB63" s="10">
        <v>3</v>
      </c>
      <c r="XC63" s="10">
        <v>0</v>
      </c>
      <c r="XD63" s="28">
        <v>9</v>
      </c>
      <c r="XE63" s="59"/>
      <c r="XF63" s="29">
        <v>0</v>
      </c>
      <c r="XG63" s="60" t="str">
        <f t="shared" si="2568"/>
        <v/>
      </c>
      <c r="XH63" s="24"/>
      <c r="XI63" s="10"/>
      <c r="XJ63" s="25"/>
      <c r="XK63" s="10"/>
      <c r="XL63" s="10"/>
      <c r="XM63" s="28"/>
      <c r="XN63" s="59"/>
      <c r="XO63" s="29"/>
      <c r="XP63" s="60" t="str">
        <f t="shared" si="2569"/>
        <v/>
      </c>
      <c r="XQ63" s="24">
        <v>6</v>
      </c>
      <c r="XR63" s="10">
        <v>1</v>
      </c>
      <c r="XS63" s="25">
        <v>7</v>
      </c>
      <c r="XT63" s="10">
        <v>7</v>
      </c>
      <c r="XU63" s="10">
        <v>1</v>
      </c>
      <c r="XV63" s="28">
        <v>15</v>
      </c>
      <c r="XW63" s="59"/>
      <c r="XX63" s="29">
        <v>1</v>
      </c>
      <c r="XY63" s="60" t="str">
        <f t="shared" si="2570"/>
        <v/>
      </c>
      <c r="XZ63" s="24">
        <v>4</v>
      </c>
      <c r="YA63" s="10">
        <v>4</v>
      </c>
      <c r="YB63" s="25">
        <v>8</v>
      </c>
      <c r="YC63" s="10">
        <v>7</v>
      </c>
      <c r="YD63" s="10">
        <v>0</v>
      </c>
      <c r="YE63" s="28">
        <v>15</v>
      </c>
      <c r="YF63" s="59"/>
      <c r="YG63" s="29">
        <v>1</v>
      </c>
      <c r="YH63" s="60" t="str">
        <f t="shared" si="2571"/>
        <v/>
      </c>
      <c r="YI63" s="24">
        <v>5</v>
      </c>
      <c r="YJ63" s="10">
        <v>4</v>
      </c>
      <c r="YK63" s="25">
        <v>9</v>
      </c>
      <c r="YL63" s="10">
        <v>10</v>
      </c>
      <c r="YM63" s="10">
        <v>0</v>
      </c>
      <c r="YN63" s="28">
        <v>19</v>
      </c>
      <c r="YO63" s="59"/>
      <c r="YP63" s="29">
        <v>0</v>
      </c>
      <c r="YQ63" s="60" t="str">
        <f t="shared" si="2572"/>
        <v/>
      </c>
      <c r="YR63" s="24"/>
      <c r="YS63" s="10"/>
      <c r="YT63" s="25"/>
      <c r="YU63" s="10"/>
      <c r="YV63" s="10"/>
      <c r="YW63" s="28"/>
      <c r="YX63" s="59"/>
      <c r="YY63" s="29"/>
      <c r="YZ63" s="60" t="str">
        <f t="shared" si="2573"/>
        <v/>
      </c>
      <c r="ZA63" s="24"/>
      <c r="ZB63" s="10"/>
      <c r="ZC63" s="25"/>
      <c r="ZD63" s="10"/>
      <c r="ZE63" s="10"/>
      <c r="ZF63" s="28"/>
      <c r="ZG63" s="59"/>
      <c r="ZH63" s="29"/>
      <c r="ZI63" s="60" t="str">
        <f t="shared" si="2574"/>
        <v/>
      </c>
      <c r="ZJ63" s="24">
        <v>7</v>
      </c>
      <c r="ZK63" s="10">
        <v>1</v>
      </c>
      <c r="ZL63" s="25">
        <v>8</v>
      </c>
      <c r="ZM63" s="10">
        <v>15</v>
      </c>
      <c r="ZN63" s="10">
        <v>1</v>
      </c>
      <c r="ZO63" s="28">
        <v>24</v>
      </c>
      <c r="ZP63" s="59"/>
      <c r="ZQ63" s="29"/>
      <c r="ZR63" s="60" t="str">
        <f t="shared" si="2575"/>
        <v/>
      </c>
      <c r="ZS63" s="24">
        <v>4</v>
      </c>
      <c r="ZT63" s="10">
        <v>5</v>
      </c>
      <c r="ZU63" s="25">
        <v>9</v>
      </c>
      <c r="ZV63" s="10">
        <v>14</v>
      </c>
      <c r="ZW63" s="10">
        <v>0</v>
      </c>
      <c r="ZX63" s="28">
        <v>23</v>
      </c>
      <c r="ZY63" s="59"/>
      <c r="ZZ63" s="29"/>
      <c r="AAA63" s="60" t="str">
        <f t="shared" si="2576"/>
        <v/>
      </c>
      <c r="AAB63" s="24">
        <v>6</v>
      </c>
      <c r="AAC63" s="10">
        <v>1</v>
      </c>
      <c r="AAD63" s="25">
        <v>7</v>
      </c>
      <c r="AAE63" s="10">
        <v>7</v>
      </c>
      <c r="AAF63" s="10">
        <v>1</v>
      </c>
      <c r="AAG63" s="28">
        <v>15</v>
      </c>
      <c r="AAH63" s="59"/>
      <c r="AAI63" s="29"/>
      <c r="AAJ63" s="60" t="str">
        <f t="shared" si="2577"/>
        <v/>
      </c>
      <c r="AAK63" s="24">
        <v>14</v>
      </c>
      <c r="AAL63" s="10">
        <v>5</v>
      </c>
      <c r="AAM63" s="25">
        <v>19</v>
      </c>
      <c r="AAN63" s="10">
        <v>17</v>
      </c>
      <c r="AAO63" s="10">
        <v>2</v>
      </c>
      <c r="AAP63" s="28">
        <v>38</v>
      </c>
      <c r="AAQ63" s="59"/>
      <c r="AAR63" s="29"/>
      <c r="AAS63" s="60" t="str">
        <f t="shared" si="2578"/>
        <v/>
      </c>
      <c r="AAT63" s="24"/>
      <c r="AAU63" s="10"/>
      <c r="AAV63" s="25"/>
      <c r="AAW63" s="10"/>
      <c r="AAX63" s="10"/>
      <c r="AAY63" s="28"/>
      <c r="AAZ63" s="59"/>
      <c r="ABA63" s="29"/>
      <c r="ABB63" s="60" t="str">
        <f t="shared" si="2579"/>
        <v/>
      </c>
      <c r="ABC63" s="24"/>
      <c r="ABD63" s="10"/>
      <c r="ABE63" s="25"/>
      <c r="ABF63" s="10"/>
      <c r="ABG63" s="10"/>
      <c r="ABH63" s="28"/>
      <c r="ABI63" s="59"/>
      <c r="ABJ63" s="29"/>
      <c r="ABK63" s="60" t="str">
        <f t="shared" si="2580"/>
        <v/>
      </c>
      <c r="ABL63" s="24">
        <v>4</v>
      </c>
      <c r="ABM63" s="10">
        <v>1</v>
      </c>
      <c r="ABN63" s="25">
        <v>5</v>
      </c>
      <c r="ABO63" s="10">
        <v>11</v>
      </c>
      <c r="ABP63" s="10">
        <v>1</v>
      </c>
      <c r="ABQ63" s="28">
        <v>17</v>
      </c>
      <c r="ABR63" s="59"/>
      <c r="ABS63" s="29"/>
      <c r="ABT63" s="60" t="str">
        <f t="shared" si="2581"/>
        <v/>
      </c>
      <c r="ABU63" s="24"/>
      <c r="ABV63" s="10"/>
      <c r="ABW63" s="25"/>
      <c r="ABX63" s="10"/>
      <c r="ABY63" s="10"/>
      <c r="ABZ63" s="28"/>
      <c r="ACA63" s="59"/>
      <c r="ACB63" s="29"/>
      <c r="ACC63" s="60" t="str">
        <f t="shared" si="2582"/>
        <v/>
      </c>
      <c r="ACD63" s="24">
        <v>11</v>
      </c>
      <c r="ACE63" s="10">
        <v>1</v>
      </c>
      <c r="ACF63" s="25">
        <v>12</v>
      </c>
      <c r="ACG63" s="10">
        <v>11</v>
      </c>
      <c r="ACH63" s="10">
        <v>0</v>
      </c>
      <c r="ACI63" s="28">
        <v>23</v>
      </c>
      <c r="ACJ63" s="59"/>
      <c r="ACK63" s="29">
        <v>2</v>
      </c>
      <c r="ACL63" s="60" t="str">
        <f t="shared" si="2583"/>
        <v/>
      </c>
      <c r="ACM63" s="24">
        <v>5</v>
      </c>
      <c r="ACN63" s="10">
        <v>2</v>
      </c>
      <c r="ACO63" s="25">
        <v>7</v>
      </c>
      <c r="ACP63" s="10">
        <v>13</v>
      </c>
      <c r="ACQ63" s="10">
        <v>1</v>
      </c>
      <c r="ACR63" s="28">
        <v>21</v>
      </c>
      <c r="ACS63" s="59"/>
      <c r="ACT63" s="29"/>
      <c r="ACU63" s="60" t="str">
        <f t="shared" si="2584"/>
        <v/>
      </c>
      <c r="ACV63" s="24">
        <v>7</v>
      </c>
      <c r="ACW63" s="10">
        <v>1</v>
      </c>
      <c r="ACX63" s="25">
        <v>8</v>
      </c>
      <c r="ACY63" s="10">
        <v>10</v>
      </c>
      <c r="ACZ63" s="10">
        <v>0</v>
      </c>
      <c r="ADA63" s="28">
        <v>18</v>
      </c>
      <c r="ADB63" s="59"/>
      <c r="ADC63" s="29">
        <v>2</v>
      </c>
      <c r="ADD63" s="60" t="str">
        <f t="shared" si="2585"/>
        <v/>
      </c>
      <c r="ADE63" s="24">
        <v>4</v>
      </c>
      <c r="ADF63" s="10">
        <v>3</v>
      </c>
      <c r="ADG63" s="25">
        <v>7</v>
      </c>
      <c r="ADH63" s="10">
        <v>6</v>
      </c>
      <c r="ADI63" s="10">
        <v>0</v>
      </c>
      <c r="ADJ63" s="28">
        <v>13</v>
      </c>
      <c r="ADK63" s="59"/>
      <c r="ADL63" s="29"/>
      <c r="ADM63" s="60" t="str">
        <f t="shared" si="2586"/>
        <v/>
      </c>
      <c r="ADN63" s="24"/>
      <c r="ADO63" s="10"/>
      <c r="ADP63" s="25"/>
      <c r="ADQ63" s="10"/>
      <c r="ADR63" s="10"/>
      <c r="ADS63" s="28"/>
      <c r="ADT63" s="59"/>
      <c r="ADU63" s="29"/>
      <c r="ADV63" s="60" t="str">
        <f t="shared" si="2587"/>
        <v/>
      </c>
      <c r="ADW63" s="24"/>
      <c r="ADX63" s="10"/>
      <c r="ADY63" s="25"/>
      <c r="ADZ63" s="10"/>
      <c r="AEA63" s="10"/>
      <c r="AEB63" s="28"/>
      <c r="AEC63" s="59"/>
      <c r="AED63" s="29"/>
      <c r="AEE63" s="60" t="str">
        <f t="shared" si="2455"/>
        <v/>
      </c>
      <c r="AEF63" s="24"/>
      <c r="AEG63" s="10"/>
      <c r="AEH63" s="25"/>
      <c r="AEI63" s="10"/>
      <c r="AEJ63" s="10"/>
      <c r="AEK63" s="28"/>
      <c r="AEL63" s="59"/>
      <c r="AEM63" s="29"/>
      <c r="AEN63" s="60" t="str">
        <f t="shared" si="2456"/>
        <v/>
      </c>
      <c r="AEO63" s="24">
        <v>5</v>
      </c>
      <c r="AEP63" s="10">
        <v>3</v>
      </c>
      <c r="AEQ63" s="25">
        <v>8</v>
      </c>
      <c r="AER63" s="10">
        <v>6</v>
      </c>
      <c r="AES63" s="10">
        <v>2</v>
      </c>
      <c r="AET63" s="28">
        <v>16</v>
      </c>
      <c r="AEU63" s="59"/>
      <c r="AEV63" s="29"/>
      <c r="AEW63" s="60" t="str">
        <f t="shared" si="2457"/>
        <v/>
      </c>
      <c r="AEX63" s="24">
        <v>5</v>
      </c>
      <c r="AEY63" s="10">
        <v>4</v>
      </c>
      <c r="AEZ63" s="25">
        <v>9</v>
      </c>
      <c r="AFA63" s="10">
        <v>8</v>
      </c>
      <c r="AFB63" s="10">
        <v>0</v>
      </c>
      <c r="AFC63" s="28">
        <v>17</v>
      </c>
      <c r="AFD63" s="59"/>
      <c r="AFE63" s="29">
        <v>1</v>
      </c>
      <c r="AFF63" s="60" t="str">
        <f t="shared" si="2458"/>
        <v/>
      </c>
      <c r="AFG63" s="24">
        <v>5</v>
      </c>
      <c r="AFH63" s="10">
        <v>3</v>
      </c>
      <c r="AFI63" s="25">
        <v>8</v>
      </c>
      <c r="AFJ63" s="10">
        <v>10</v>
      </c>
      <c r="AFK63" s="10">
        <v>2</v>
      </c>
      <c r="AFL63" s="28">
        <v>20</v>
      </c>
      <c r="AFM63" s="59"/>
      <c r="AFN63" s="29">
        <v>4</v>
      </c>
      <c r="AFO63" s="60" t="str">
        <f t="shared" si="2459"/>
        <v/>
      </c>
      <c r="AFP63" s="24">
        <v>3</v>
      </c>
      <c r="AFQ63" s="10">
        <v>2</v>
      </c>
      <c r="AFR63" s="25">
        <v>5</v>
      </c>
      <c r="AFS63" s="10">
        <v>7</v>
      </c>
      <c r="AFT63" s="10">
        <v>0</v>
      </c>
      <c r="AFU63" s="28">
        <v>12</v>
      </c>
      <c r="AFV63" s="59"/>
      <c r="AFW63" s="29"/>
      <c r="AFX63" s="60" t="str">
        <f t="shared" si="2460"/>
        <v/>
      </c>
      <c r="AFY63" s="24"/>
      <c r="AFZ63" s="10"/>
      <c r="AGA63" s="25"/>
      <c r="AGB63" s="10"/>
      <c r="AGC63" s="10"/>
      <c r="AGD63" s="28"/>
      <c r="AGE63" s="59"/>
      <c r="AGF63" s="29"/>
      <c r="AGG63" s="60" t="str">
        <f t="shared" si="2461"/>
        <v/>
      </c>
      <c r="AGH63" s="24"/>
      <c r="AGI63" s="10"/>
      <c r="AGJ63" s="25"/>
      <c r="AGK63" s="10"/>
      <c r="AGL63" s="10"/>
      <c r="AGM63" s="28"/>
      <c r="AGN63" s="59"/>
      <c r="AGO63" s="29"/>
      <c r="AGP63" s="60" t="str">
        <f t="shared" si="2462"/>
        <v/>
      </c>
      <c r="AGQ63" s="24">
        <v>5</v>
      </c>
      <c r="AGR63" s="10">
        <v>2</v>
      </c>
      <c r="AGS63" s="25">
        <v>7</v>
      </c>
      <c r="AGT63" s="10">
        <v>8</v>
      </c>
      <c r="AGU63" s="10">
        <v>0</v>
      </c>
      <c r="AGV63" s="28">
        <v>15</v>
      </c>
      <c r="AGW63" s="59"/>
      <c r="AGX63" s="29">
        <v>1</v>
      </c>
      <c r="AGY63" s="60" t="str">
        <f t="shared" si="2463"/>
        <v/>
      </c>
      <c r="AGZ63" s="24">
        <v>5</v>
      </c>
      <c r="AHA63" s="10">
        <v>4</v>
      </c>
      <c r="AHB63" s="25">
        <v>9</v>
      </c>
      <c r="AHC63" s="10">
        <v>9</v>
      </c>
      <c r="AHD63" s="10">
        <v>2</v>
      </c>
      <c r="AHE63" s="28">
        <v>20</v>
      </c>
      <c r="AHF63" s="59"/>
      <c r="AHG63" s="29">
        <v>1</v>
      </c>
      <c r="AHH63" s="60" t="str">
        <f t="shared" si="2464"/>
        <v/>
      </c>
      <c r="AHI63" s="24">
        <v>5</v>
      </c>
      <c r="AHJ63" s="10">
        <v>1</v>
      </c>
      <c r="AHK63" s="25">
        <v>6</v>
      </c>
      <c r="AHL63" s="10">
        <v>17</v>
      </c>
      <c r="AHM63" s="10">
        <v>0</v>
      </c>
      <c r="AHN63" s="28">
        <v>23</v>
      </c>
      <c r="AHO63" s="59"/>
      <c r="AHP63" s="29">
        <v>0</v>
      </c>
      <c r="AHQ63" s="60" t="str">
        <f t="shared" si="2465"/>
        <v/>
      </c>
      <c r="AHR63" s="24">
        <v>7</v>
      </c>
      <c r="AHS63" s="10">
        <v>3</v>
      </c>
      <c r="AHT63" s="25">
        <v>10</v>
      </c>
      <c r="AHU63" s="10">
        <v>10</v>
      </c>
      <c r="AHV63" s="10">
        <v>1</v>
      </c>
      <c r="AHW63" s="28">
        <v>21</v>
      </c>
      <c r="AHX63" s="59"/>
      <c r="AHY63" s="29"/>
      <c r="AHZ63" s="60" t="str">
        <f t="shared" si="2466"/>
        <v/>
      </c>
      <c r="AIA63" s="24">
        <v>8</v>
      </c>
      <c r="AIB63" s="10">
        <v>1</v>
      </c>
      <c r="AIC63" s="25">
        <v>9</v>
      </c>
      <c r="AID63" s="10">
        <v>9</v>
      </c>
      <c r="AIE63" s="10">
        <v>3</v>
      </c>
      <c r="AIF63" s="28">
        <v>21</v>
      </c>
      <c r="AIG63" s="59"/>
      <c r="AIH63" s="29"/>
      <c r="AII63" s="60" t="str">
        <f t="shared" si="2467"/>
        <v/>
      </c>
      <c r="AIJ63" s="24"/>
      <c r="AIK63" s="10"/>
      <c r="AIL63" s="25"/>
      <c r="AIM63" s="10"/>
      <c r="AIN63" s="10"/>
      <c r="AIO63" s="28"/>
      <c r="AIP63" s="59"/>
      <c r="AIQ63" s="29"/>
      <c r="AIR63" s="60" t="str">
        <f t="shared" si="2468"/>
        <v/>
      </c>
      <c r="AIS63" s="24"/>
      <c r="AIT63" s="10"/>
      <c r="AIU63" s="25"/>
      <c r="AIV63" s="10"/>
      <c r="AIW63" s="10"/>
      <c r="AIX63" s="28"/>
      <c r="AIY63" s="59"/>
      <c r="AIZ63" s="29"/>
      <c r="AJA63" s="60" t="str">
        <f t="shared" si="2469"/>
        <v/>
      </c>
      <c r="AJB63" s="24">
        <v>5</v>
      </c>
      <c r="AJC63" s="10">
        <v>3</v>
      </c>
      <c r="AJD63" s="25">
        <v>8</v>
      </c>
      <c r="AJE63" s="10">
        <v>12</v>
      </c>
      <c r="AJF63" s="10">
        <v>0</v>
      </c>
      <c r="AJG63" s="28">
        <v>20</v>
      </c>
      <c r="AJH63" s="59"/>
      <c r="AJI63" s="29"/>
      <c r="AJJ63" s="60" t="str">
        <f t="shared" si="2470"/>
        <v/>
      </c>
      <c r="AJK63" s="24">
        <v>4</v>
      </c>
      <c r="AJL63" s="10">
        <v>2</v>
      </c>
      <c r="AJM63" s="25">
        <v>6</v>
      </c>
      <c r="AJN63" s="10">
        <v>20</v>
      </c>
      <c r="AJO63" s="10">
        <v>1</v>
      </c>
      <c r="AJP63" s="28">
        <v>27</v>
      </c>
      <c r="AJQ63" s="59"/>
      <c r="AJR63" s="29"/>
      <c r="AJS63" s="60" t="str">
        <f t="shared" si="2471"/>
        <v/>
      </c>
      <c r="AJT63" s="24">
        <v>8</v>
      </c>
      <c r="AJU63" s="10">
        <v>5</v>
      </c>
      <c r="AJV63" s="25">
        <v>13</v>
      </c>
      <c r="AJW63" s="10">
        <v>11</v>
      </c>
      <c r="AJX63" s="10">
        <v>4</v>
      </c>
      <c r="AJY63" s="28">
        <v>28</v>
      </c>
      <c r="AJZ63" s="59"/>
      <c r="AKA63" s="29">
        <v>1</v>
      </c>
      <c r="AKB63" s="60" t="str">
        <f t="shared" si="2472"/>
        <v/>
      </c>
      <c r="AKC63" s="24">
        <v>6</v>
      </c>
      <c r="AKD63" s="10">
        <v>3</v>
      </c>
      <c r="AKE63" s="25">
        <v>9</v>
      </c>
      <c r="AKF63" s="10">
        <v>9</v>
      </c>
      <c r="AKG63" s="10">
        <v>1</v>
      </c>
      <c r="AKH63" s="28">
        <v>19</v>
      </c>
      <c r="AKI63" s="59"/>
      <c r="AKJ63" s="29">
        <v>1</v>
      </c>
      <c r="AKK63" s="60" t="str">
        <f t="shared" si="2473"/>
        <v/>
      </c>
      <c r="AKL63" s="24">
        <v>7</v>
      </c>
      <c r="AKM63" s="10">
        <v>2</v>
      </c>
      <c r="AKN63" s="25">
        <v>9</v>
      </c>
      <c r="AKO63" s="10">
        <v>5</v>
      </c>
      <c r="AKP63" s="10">
        <v>1</v>
      </c>
      <c r="AKQ63" s="28">
        <v>15</v>
      </c>
      <c r="AKR63" s="59"/>
      <c r="AKS63" s="29"/>
      <c r="AKT63" s="60" t="str">
        <f t="shared" si="2474"/>
        <v/>
      </c>
      <c r="AKU63" s="24"/>
      <c r="AKV63" s="10"/>
      <c r="AKW63" s="25"/>
      <c r="AKX63" s="10"/>
      <c r="AKY63" s="10"/>
      <c r="AKZ63" s="28"/>
      <c r="ALA63" s="59"/>
      <c r="ALB63" s="29"/>
      <c r="ALC63" s="60" t="str">
        <f t="shared" si="2475"/>
        <v/>
      </c>
      <c r="ALD63" s="24">
        <v>5</v>
      </c>
      <c r="ALE63" s="10">
        <v>4</v>
      </c>
      <c r="ALF63" s="25">
        <v>9</v>
      </c>
      <c r="ALG63" s="10">
        <v>3</v>
      </c>
      <c r="ALH63" s="10">
        <v>0</v>
      </c>
      <c r="ALI63" s="28">
        <v>12</v>
      </c>
      <c r="ALJ63" s="59"/>
      <c r="ALK63" s="29"/>
      <c r="ALL63" s="60" t="str">
        <f t="shared" si="2476"/>
        <v/>
      </c>
      <c r="ALM63" s="24"/>
      <c r="ALN63" s="10"/>
      <c r="ALO63" s="25"/>
      <c r="ALP63" s="10"/>
      <c r="ALQ63" s="10"/>
      <c r="ALR63" s="28"/>
      <c r="ALS63" s="59"/>
      <c r="ALT63" s="29"/>
      <c r="ALU63" s="60" t="str">
        <f t="shared" si="2477"/>
        <v/>
      </c>
      <c r="ALV63" s="24">
        <v>3</v>
      </c>
      <c r="ALW63" s="10">
        <v>1</v>
      </c>
      <c r="ALX63" s="25">
        <v>4</v>
      </c>
      <c r="ALY63" s="10">
        <v>7</v>
      </c>
      <c r="ALZ63" s="10">
        <v>2</v>
      </c>
      <c r="AMA63" s="28">
        <v>13</v>
      </c>
      <c r="AMB63" s="59"/>
      <c r="AMC63" s="29">
        <v>1</v>
      </c>
      <c r="AMD63" s="60" t="str">
        <f t="shared" si="2478"/>
        <v/>
      </c>
      <c r="AME63" s="24">
        <v>6</v>
      </c>
      <c r="AMF63" s="10">
        <v>5</v>
      </c>
      <c r="AMG63" s="25">
        <v>11</v>
      </c>
      <c r="AMH63" s="10">
        <v>5</v>
      </c>
      <c r="AMI63" s="10">
        <v>1</v>
      </c>
      <c r="AMJ63" s="28">
        <v>17</v>
      </c>
      <c r="AMK63" s="59"/>
      <c r="AML63" s="29">
        <v>2</v>
      </c>
      <c r="AMM63" s="60" t="str">
        <f t="shared" si="2479"/>
        <v/>
      </c>
      <c r="AMN63" s="24">
        <v>3</v>
      </c>
      <c r="AMO63" s="10">
        <v>5</v>
      </c>
      <c r="AMP63" s="25">
        <v>8</v>
      </c>
      <c r="AMQ63" s="10">
        <v>6</v>
      </c>
      <c r="AMR63" s="10">
        <v>0</v>
      </c>
      <c r="AMS63" s="28">
        <v>14</v>
      </c>
      <c r="AMT63" s="59"/>
      <c r="AMU63" s="29"/>
      <c r="AMV63" s="60" t="str">
        <f t="shared" si="2480"/>
        <v/>
      </c>
      <c r="AMW63" s="24">
        <v>5</v>
      </c>
      <c r="AMX63" s="10">
        <v>4</v>
      </c>
      <c r="AMY63" s="25">
        <v>9</v>
      </c>
      <c r="AMZ63" s="10">
        <v>12</v>
      </c>
      <c r="ANA63" s="10">
        <v>0</v>
      </c>
      <c r="ANB63" s="28">
        <v>21</v>
      </c>
      <c r="ANC63" s="59"/>
      <c r="AND63" s="29"/>
      <c r="ANE63" s="60" t="str">
        <f t="shared" si="2481"/>
        <v/>
      </c>
      <c r="ANF63" s="24"/>
      <c r="ANG63" s="10"/>
      <c r="ANH63" s="25"/>
      <c r="ANI63" s="10"/>
      <c r="ANJ63" s="10"/>
      <c r="ANK63" s="28"/>
      <c r="ANL63" s="59"/>
      <c r="ANM63" s="29"/>
      <c r="ANN63" s="60" t="str">
        <f t="shared" si="2482"/>
        <v/>
      </c>
      <c r="ANO63" s="24"/>
      <c r="ANP63" s="10"/>
      <c r="ANQ63" s="25"/>
      <c r="ANR63" s="10"/>
      <c r="ANS63" s="10"/>
      <c r="ANT63" s="28"/>
      <c r="ANU63" s="59"/>
      <c r="ANV63" s="29"/>
      <c r="ANW63" s="60" t="str">
        <f t="shared" si="2483"/>
        <v/>
      </c>
      <c r="ANX63" s="24">
        <v>7</v>
      </c>
      <c r="ANY63" s="10">
        <v>3</v>
      </c>
      <c r="ANZ63" s="25">
        <v>10</v>
      </c>
      <c r="AOA63" s="10">
        <v>10</v>
      </c>
      <c r="AOB63" s="10">
        <v>0</v>
      </c>
      <c r="AOC63" s="28">
        <v>20</v>
      </c>
      <c r="AOD63" s="59"/>
      <c r="AOE63" s="29"/>
      <c r="AOF63" s="60" t="str">
        <f t="shared" si="2484"/>
        <v/>
      </c>
      <c r="AOG63" s="24"/>
      <c r="AOH63" s="10"/>
      <c r="AOI63" s="25"/>
      <c r="AOJ63" s="10"/>
      <c r="AOK63" s="10"/>
      <c r="AOL63" s="28"/>
      <c r="AOM63" s="59"/>
      <c r="AON63" s="29"/>
      <c r="AOO63" s="60" t="str">
        <f t="shared" si="2485"/>
        <v/>
      </c>
      <c r="AOP63" s="24">
        <v>2</v>
      </c>
      <c r="AOQ63" s="10">
        <v>1</v>
      </c>
      <c r="AOR63" s="25">
        <v>3</v>
      </c>
      <c r="AOS63" s="10">
        <v>3</v>
      </c>
      <c r="AOT63" s="10">
        <v>0</v>
      </c>
      <c r="AOU63" s="28">
        <v>6</v>
      </c>
      <c r="AOV63" s="59"/>
      <c r="AOW63" s="29"/>
      <c r="AOX63" s="60" t="str">
        <f t="shared" si="2486"/>
        <v/>
      </c>
      <c r="AOY63" s="24">
        <v>4</v>
      </c>
      <c r="AOZ63" s="10">
        <v>3</v>
      </c>
      <c r="APA63" s="25">
        <v>7</v>
      </c>
      <c r="APB63" s="10">
        <v>6</v>
      </c>
      <c r="APC63" s="10">
        <v>0</v>
      </c>
      <c r="APD63" s="28">
        <v>13</v>
      </c>
      <c r="APE63" s="59"/>
      <c r="APF63" s="29"/>
      <c r="APG63" s="60" t="str">
        <f t="shared" si="2487"/>
        <v/>
      </c>
      <c r="APH63" s="24">
        <v>3</v>
      </c>
      <c r="API63" s="10">
        <v>1</v>
      </c>
      <c r="APJ63" s="25">
        <v>4</v>
      </c>
      <c r="APK63" s="10">
        <v>8</v>
      </c>
      <c r="APL63" s="10">
        <v>1</v>
      </c>
      <c r="APM63" s="28">
        <v>13</v>
      </c>
      <c r="APN63" s="59"/>
      <c r="APO63" s="29"/>
      <c r="APP63" s="60" t="str">
        <f t="shared" si="2488"/>
        <v/>
      </c>
      <c r="APQ63" s="24"/>
      <c r="APR63" s="10"/>
      <c r="APS63" s="25"/>
      <c r="APT63" s="10"/>
      <c r="APU63" s="10"/>
      <c r="APV63" s="28"/>
      <c r="APW63" s="59"/>
      <c r="APX63" s="29"/>
      <c r="APY63" s="60" t="str">
        <f t="shared" si="2489"/>
        <v/>
      </c>
      <c r="APZ63" s="24"/>
      <c r="AQA63" s="10"/>
      <c r="AQB63" s="25"/>
      <c r="AQC63" s="10"/>
      <c r="AQD63" s="10"/>
      <c r="AQE63" s="28"/>
      <c r="AQF63" s="59"/>
      <c r="AQG63" s="29"/>
      <c r="AQH63" s="60" t="str">
        <f t="shared" si="2490"/>
        <v/>
      </c>
      <c r="AQI63" s="24">
        <v>7</v>
      </c>
      <c r="AQJ63" s="10">
        <v>7</v>
      </c>
      <c r="AQK63" s="25">
        <v>14</v>
      </c>
      <c r="AQL63" s="10">
        <v>6</v>
      </c>
      <c r="AQM63" s="10">
        <v>1</v>
      </c>
      <c r="AQN63" s="28">
        <v>21</v>
      </c>
      <c r="AQO63" s="59"/>
      <c r="AQP63" s="29">
        <v>1</v>
      </c>
      <c r="AQQ63" s="60" t="str">
        <f t="shared" si="2491"/>
        <v/>
      </c>
      <c r="AQR63" s="24"/>
      <c r="AQS63" s="10"/>
      <c r="AQT63" s="25"/>
      <c r="AQU63" s="10"/>
      <c r="AQV63" s="10"/>
      <c r="AQW63" s="28"/>
      <c r="AQX63" s="59"/>
      <c r="AQY63" s="29"/>
      <c r="AQZ63" s="60" t="str">
        <f t="shared" si="2492"/>
        <v/>
      </c>
      <c r="ARA63" s="24">
        <v>2</v>
      </c>
      <c r="ARB63" s="10">
        <v>2</v>
      </c>
      <c r="ARC63" s="25">
        <v>4</v>
      </c>
      <c r="ARD63" s="10">
        <v>7</v>
      </c>
      <c r="ARE63" s="10">
        <v>0</v>
      </c>
      <c r="ARF63" s="28">
        <v>11</v>
      </c>
      <c r="ARG63" s="59"/>
      <c r="ARH63" s="29"/>
      <c r="ARI63" s="60" t="str">
        <f t="shared" si="2493"/>
        <v/>
      </c>
      <c r="ARJ63" s="24">
        <v>5</v>
      </c>
      <c r="ARK63" s="10">
        <v>2</v>
      </c>
      <c r="ARL63" s="25">
        <v>7</v>
      </c>
      <c r="ARM63" s="10">
        <v>8</v>
      </c>
      <c r="ARN63" s="10">
        <v>0</v>
      </c>
      <c r="ARO63" s="28">
        <v>15</v>
      </c>
      <c r="ARP63" s="59"/>
      <c r="ARQ63" s="29"/>
      <c r="ARR63" s="60" t="str">
        <f t="shared" si="2494"/>
        <v/>
      </c>
      <c r="ARS63" s="24">
        <v>4</v>
      </c>
      <c r="ART63" s="10">
        <v>1</v>
      </c>
      <c r="ARU63" s="25">
        <v>5</v>
      </c>
      <c r="ARV63" s="10">
        <v>8</v>
      </c>
      <c r="ARW63" s="10">
        <v>3</v>
      </c>
      <c r="ARX63" s="28">
        <v>16</v>
      </c>
      <c r="ARY63" s="59"/>
      <c r="ARZ63" s="29">
        <v>1</v>
      </c>
      <c r="ASA63" s="60" t="str">
        <f t="shared" si="2495"/>
        <v/>
      </c>
      <c r="ASB63" s="24"/>
      <c r="ASC63" s="10"/>
      <c r="ASD63" s="25"/>
      <c r="ASE63" s="10"/>
      <c r="ASF63" s="10"/>
      <c r="ASG63" s="28"/>
      <c r="ASH63" s="59"/>
      <c r="ASI63" s="29"/>
      <c r="ASJ63" s="60" t="str">
        <f t="shared" si="2496"/>
        <v/>
      </c>
      <c r="ASK63" s="24">
        <v>3</v>
      </c>
      <c r="ASL63" s="10">
        <v>5</v>
      </c>
      <c r="ASM63" s="25">
        <v>8</v>
      </c>
      <c r="ASN63" s="10">
        <v>8</v>
      </c>
      <c r="ASO63" s="10">
        <v>0</v>
      </c>
      <c r="ASP63" s="28">
        <v>16</v>
      </c>
      <c r="ASQ63" s="59"/>
      <c r="ASR63" s="29">
        <v>1</v>
      </c>
      <c r="ASS63" s="60" t="str">
        <f t="shared" si="2497"/>
        <v/>
      </c>
      <c r="AST63" s="24">
        <v>6</v>
      </c>
      <c r="ASU63" s="10">
        <v>3</v>
      </c>
      <c r="ASV63" s="25">
        <v>9</v>
      </c>
      <c r="ASW63" s="10">
        <v>10</v>
      </c>
      <c r="ASX63" s="10">
        <v>2</v>
      </c>
      <c r="ASY63" s="28">
        <v>21</v>
      </c>
      <c r="ASZ63" s="59"/>
      <c r="ATA63" s="29">
        <v>3</v>
      </c>
      <c r="ATB63" s="60" t="str">
        <f t="shared" si="2498"/>
        <v/>
      </c>
      <c r="ATC63" s="24">
        <v>9</v>
      </c>
      <c r="ATD63" s="10">
        <v>0</v>
      </c>
      <c r="ATE63" s="25">
        <v>9</v>
      </c>
      <c r="ATF63" s="10">
        <v>8</v>
      </c>
      <c r="ATG63" s="10">
        <v>1</v>
      </c>
      <c r="ATH63" s="28">
        <v>18</v>
      </c>
      <c r="ATI63" s="59"/>
      <c r="ATJ63" s="29">
        <v>1</v>
      </c>
      <c r="ATK63" s="60" t="str">
        <f t="shared" si="2499"/>
        <v/>
      </c>
      <c r="ATL63" s="24">
        <v>5</v>
      </c>
      <c r="ATM63" s="10">
        <v>0</v>
      </c>
      <c r="ATN63" s="25">
        <v>5</v>
      </c>
      <c r="ATO63" s="10">
        <v>10</v>
      </c>
      <c r="ATP63" s="10">
        <v>0</v>
      </c>
      <c r="ATQ63" s="28">
        <v>15</v>
      </c>
      <c r="ATR63" s="59"/>
      <c r="ATS63" s="29"/>
      <c r="ATT63" s="60" t="str">
        <f t="shared" si="2500"/>
        <v/>
      </c>
      <c r="ATU63" s="24">
        <v>8</v>
      </c>
      <c r="ATV63" s="10">
        <v>5</v>
      </c>
      <c r="ATW63" s="25">
        <v>13</v>
      </c>
      <c r="ATX63" s="10">
        <v>8</v>
      </c>
      <c r="ATY63" s="10">
        <v>0</v>
      </c>
      <c r="ATZ63" s="32">
        <v>21</v>
      </c>
      <c r="AUD63" s="24"/>
      <c r="AUE63" s="10"/>
      <c r="AUF63" s="25"/>
      <c r="AUG63" s="10"/>
      <c r="AUH63" s="10"/>
      <c r="AUI63" s="32"/>
      <c r="AUM63" s="24"/>
      <c r="AUN63" s="10"/>
      <c r="AUO63" s="25"/>
      <c r="AUP63" s="10"/>
      <c r="AUQ63" s="10"/>
      <c r="AUR63" s="32"/>
      <c r="AUV63" s="24"/>
      <c r="AUW63" s="10"/>
      <c r="AUX63" s="25"/>
      <c r="AUY63" s="10"/>
      <c r="AUZ63" s="10"/>
      <c r="AVA63" s="32"/>
      <c r="AVE63" s="24">
        <v>2</v>
      </c>
      <c r="AVF63" s="10">
        <v>5</v>
      </c>
      <c r="AVG63" s="25">
        <v>7</v>
      </c>
      <c r="AVH63" s="10">
        <v>20</v>
      </c>
      <c r="AVI63" s="10">
        <v>2</v>
      </c>
      <c r="AVJ63" s="32">
        <v>29</v>
      </c>
      <c r="AVN63" s="24">
        <v>7</v>
      </c>
      <c r="AVO63" s="10">
        <v>5</v>
      </c>
      <c r="AVP63" s="25">
        <v>12</v>
      </c>
      <c r="AVQ63" s="10">
        <v>6</v>
      </c>
      <c r="AVR63" s="10">
        <v>1</v>
      </c>
      <c r="AVS63" s="32">
        <v>19</v>
      </c>
      <c r="AVW63" s="24">
        <v>5</v>
      </c>
      <c r="AVX63" s="10">
        <v>5</v>
      </c>
      <c r="AVY63" s="25">
        <v>10</v>
      </c>
      <c r="AVZ63" s="10">
        <v>7</v>
      </c>
      <c r="AWA63" s="10">
        <v>2</v>
      </c>
      <c r="AWB63" s="32">
        <v>19</v>
      </c>
      <c r="AWF63" s="24">
        <v>7</v>
      </c>
      <c r="AWG63" s="10">
        <v>3</v>
      </c>
      <c r="AWH63" s="25">
        <v>10</v>
      </c>
      <c r="AWI63" s="10">
        <v>10</v>
      </c>
      <c r="AWJ63" s="10">
        <v>0</v>
      </c>
      <c r="AWK63" s="32">
        <v>20</v>
      </c>
      <c r="AWO63" s="24">
        <v>3</v>
      </c>
      <c r="AWP63" s="10">
        <v>6</v>
      </c>
      <c r="AWQ63" s="25">
        <v>9</v>
      </c>
      <c r="AWR63" s="10">
        <v>10</v>
      </c>
      <c r="AWS63" s="10">
        <v>1</v>
      </c>
      <c r="AWT63" s="32">
        <v>20</v>
      </c>
      <c r="AWX63" s="24"/>
      <c r="AWY63" s="10"/>
      <c r="AWZ63" s="25"/>
      <c r="AXA63" s="10"/>
      <c r="AXB63" s="10"/>
      <c r="AXC63" s="32"/>
      <c r="AXG63" s="24">
        <v>5</v>
      </c>
      <c r="AXH63" s="10">
        <v>7</v>
      </c>
      <c r="AXI63" s="25">
        <v>12</v>
      </c>
      <c r="AXJ63" s="10">
        <v>6</v>
      </c>
      <c r="AXK63" s="10">
        <v>0</v>
      </c>
      <c r="AXL63" s="32">
        <v>18</v>
      </c>
      <c r="AXP63" s="24">
        <v>1</v>
      </c>
      <c r="AXQ63" s="10">
        <v>4</v>
      </c>
      <c r="AXR63" s="25">
        <v>5</v>
      </c>
      <c r="AXS63" s="10">
        <v>7</v>
      </c>
      <c r="AXT63" s="10">
        <v>0</v>
      </c>
      <c r="AXU63" s="32">
        <v>12</v>
      </c>
      <c r="AXY63" s="24">
        <v>8</v>
      </c>
      <c r="AXZ63" s="10">
        <v>4</v>
      </c>
      <c r="AYA63" s="25">
        <v>12</v>
      </c>
      <c r="AYB63" s="10">
        <v>6</v>
      </c>
      <c r="AYC63" s="10">
        <v>1</v>
      </c>
      <c r="AYD63" s="32">
        <v>19</v>
      </c>
      <c r="AYH63" s="24">
        <v>6</v>
      </c>
      <c r="AYI63" s="10">
        <v>1</v>
      </c>
      <c r="AYJ63" s="25">
        <v>7</v>
      </c>
      <c r="AYK63" s="10">
        <v>6</v>
      </c>
      <c r="AYL63" s="10">
        <v>1</v>
      </c>
      <c r="AYM63" s="32">
        <v>14</v>
      </c>
      <c r="AYQ63" s="24">
        <v>8</v>
      </c>
      <c r="AYR63" s="10">
        <v>3</v>
      </c>
      <c r="AYS63" s="25">
        <v>11</v>
      </c>
      <c r="AYT63" s="10">
        <v>2</v>
      </c>
      <c r="AYU63" s="10">
        <v>2</v>
      </c>
      <c r="AYV63" s="32">
        <v>15</v>
      </c>
      <c r="AYZ63" s="24"/>
      <c r="AZA63" s="10"/>
      <c r="AZB63" s="25"/>
      <c r="AZC63" s="10"/>
      <c r="AZD63" s="10"/>
      <c r="AZE63" s="32"/>
      <c r="AZI63" s="24"/>
      <c r="AZJ63" s="10"/>
      <c r="AZK63" s="25"/>
      <c r="AZL63" s="10"/>
      <c r="AZM63" s="10"/>
      <c r="AZN63" s="32"/>
      <c r="AZR63" s="24"/>
      <c r="AZS63" s="10"/>
      <c r="AZT63" s="25"/>
      <c r="AZU63" s="10"/>
      <c r="AZV63" s="10"/>
      <c r="AZW63" s="32"/>
      <c r="BAA63" s="24"/>
      <c r="BAB63" s="10"/>
      <c r="BAC63" s="25"/>
      <c r="BAD63" s="10"/>
      <c r="BAE63" s="10"/>
      <c r="BAF63" s="32"/>
      <c r="BAJ63" s="24">
        <v>4</v>
      </c>
      <c r="BAK63" s="10">
        <v>3</v>
      </c>
      <c r="BAL63" s="25">
        <v>7</v>
      </c>
      <c r="BAM63" s="10">
        <v>9</v>
      </c>
      <c r="BAN63" s="10">
        <v>2</v>
      </c>
      <c r="BAO63" s="32">
        <v>18</v>
      </c>
      <c r="BAS63" s="24">
        <v>9</v>
      </c>
      <c r="BAT63" s="10">
        <v>2</v>
      </c>
      <c r="BAU63" s="25">
        <v>11</v>
      </c>
      <c r="BAV63" s="10">
        <v>15</v>
      </c>
      <c r="BAW63" s="10">
        <v>1</v>
      </c>
      <c r="BAX63" s="32">
        <v>27</v>
      </c>
      <c r="BBB63" s="24">
        <v>6</v>
      </c>
      <c r="BBC63" s="10">
        <v>4</v>
      </c>
      <c r="BBD63" s="25">
        <v>10</v>
      </c>
      <c r="BBE63" s="10">
        <v>24</v>
      </c>
      <c r="BBF63" s="10">
        <v>1</v>
      </c>
      <c r="BBG63" s="32">
        <v>35</v>
      </c>
      <c r="BBK63" s="24">
        <v>10</v>
      </c>
      <c r="BBL63" s="10">
        <v>0</v>
      </c>
      <c r="BBM63" s="25">
        <v>10</v>
      </c>
      <c r="BBN63" s="10">
        <v>9</v>
      </c>
      <c r="BBO63" s="10">
        <v>0</v>
      </c>
      <c r="BBP63" s="32">
        <v>19</v>
      </c>
      <c r="BBT63" s="24"/>
      <c r="BBU63" s="10"/>
      <c r="BBV63" s="25"/>
      <c r="BBW63" s="10"/>
      <c r="BBX63" s="10"/>
      <c r="BBY63" s="32"/>
      <c r="BCC63" s="24"/>
      <c r="BCD63" s="10"/>
      <c r="BCE63" s="25"/>
      <c r="BCF63" s="10"/>
      <c r="BCG63" s="10"/>
      <c r="BCH63" s="32"/>
      <c r="BCL63" s="24">
        <v>3</v>
      </c>
      <c r="BCM63" s="10">
        <v>5</v>
      </c>
      <c r="BCN63" s="25">
        <v>8</v>
      </c>
      <c r="BCO63" s="10">
        <v>10</v>
      </c>
      <c r="BCP63" s="10">
        <v>1</v>
      </c>
      <c r="BCQ63" s="32">
        <v>19</v>
      </c>
      <c r="BCU63" s="24">
        <v>4</v>
      </c>
      <c r="BCV63" s="10">
        <v>4</v>
      </c>
      <c r="BCW63" s="25">
        <v>8</v>
      </c>
      <c r="BCX63" s="10">
        <v>6</v>
      </c>
      <c r="BCY63" s="10">
        <v>2</v>
      </c>
      <c r="BCZ63" s="32">
        <v>16</v>
      </c>
      <c r="BDD63" s="24">
        <v>7</v>
      </c>
      <c r="BDE63" s="10">
        <v>2</v>
      </c>
      <c r="BDF63" s="25">
        <v>9</v>
      </c>
      <c r="BDG63" s="10">
        <v>9</v>
      </c>
      <c r="BDH63" s="10">
        <v>1</v>
      </c>
      <c r="BDI63" s="32">
        <v>19</v>
      </c>
      <c r="BDM63" s="24">
        <v>6</v>
      </c>
      <c r="BDN63" s="10">
        <v>4</v>
      </c>
      <c r="BDO63" s="25">
        <v>10</v>
      </c>
      <c r="BDP63" s="10">
        <v>8</v>
      </c>
      <c r="BDQ63" s="10">
        <v>1</v>
      </c>
      <c r="BDR63" s="32">
        <v>19</v>
      </c>
      <c r="BDV63" s="24">
        <v>4</v>
      </c>
      <c r="BDW63" s="10">
        <v>4</v>
      </c>
      <c r="BDX63" s="25">
        <v>8</v>
      </c>
      <c r="BDY63" s="10">
        <v>17</v>
      </c>
      <c r="BDZ63" s="10">
        <v>3</v>
      </c>
      <c r="BEA63" s="32">
        <v>28</v>
      </c>
      <c r="BEE63" s="24"/>
      <c r="BEF63" s="10"/>
      <c r="BEG63" s="25"/>
      <c r="BEH63" s="10"/>
      <c r="BEI63" s="10"/>
      <c r="BEJ63" s="32"/>
      <c r="BEN63" s="24">
        <v>6</v>
      </c>
      <c r="BEO63" s="10">
        <v>6</v>
      </c>
      <c r="BEP63" s="25">
        <v>12</v>
      </c>
      <c r="BEQ63" s="10">
        <v>11</v>
      </c>
      <c r="BER63" s="10">
        <v>4</v>
      </c>
      <c r="BES63" s="32">
        <v>27</v>
      </c>
      <c r="BEW63" s="24">
        <v>3</v>
      </c>
      <c r="BEX63" s="10">
        <v>5</v>
      </c>
      <c r="BEY63" s="25">
        <v>8</v>
      </c>
      <c r="BEZ63" s="10">
        <v>4</v>
      </c>
      <c r="BFA63" s="10">
        <v>1</v>
      </c>
      <c r="BFB63" s="32">
        <v>13</v>
      </c>
      <c r="BFF63" s="24">
        <v>6</v>
      </c>
      <c r="BFG63" s="10">
        <v>2</v>
      </c>
      <c r="BFH63" s="25">
        <v>8</v>
      </c>
      <c r="BFI63" s="10">
        <v>7</v>
      </c>
      <c r="BFJ63" s="10">
        <v>0</v>
      </c>
      <c r="BFK63" s="32">
        <v>15</v>
      </c>
      <c r="BFO63" s="24"/>
      <c r="BFP63" s="10"/>
      <c r="BFQ63" s="25"/>
      <c r="BFR63" s="10"/>
      <c r="BFS63" s="10"/>
      <c r="BFT63" s="32"/>
      <c r="BFX63" s="24">
        <v>5</v>
      </c>
      <c r="BFY63" s="10">
        <v>1</v>
      </c>
      <c r="BFZ63" s="25">
        <v>6</v>
      </c>
      <c r="BGA63" s="10">
        <v>2</v>
      </c>
      <c r="BGB63" s="10">
        <v>0</v>
      </c>
      <c r="BGC63" s="32">
        <v>8</v>
      </c>
      <c r="BGG63" s="24">
        <v>7</v>
      </c>
      <c r="BGH63" s="10">
        <v>1</v>
      </c>
      <c r="BGI63" s="25">
        <v>8</v>
      </c>
      <c r="BGJ63" s="10">
        <v>3</v>
      </c>
      <c r="BGK63" s="10">
        <v>0</v>
      </c>
      <c r="BGL63" s="32">
        <v>11</v>
      </c>
      <c r="BGP63" s="24"/>
      <c r="BGQ63" s="10"/>
      <c r="BGR63" s="25"/>
      <c r="BGS63" s="10"/>
      <c r="BGT63" s="10"/>
      <c r="BGU63" s="32"/>
      <c r="BGY63" s="24"/>
      <c r="BGZ63" s="10"/>
      <c r="BHA63" s="25"/>
      <c r="BHB63" s="10"/>
      <c r="BHC63" s="10"/>
      <c r="BHD63" s="32"/>
      <c r="BHH63" s="24"/>
      <c r="BHI63" s="10"/>
      <c r="BHJ63" s="25"/>
      <c r="BHK63" s="10"/>
      <c r="BHL63" s="10"/>
      <c r="BHM63" s="32"/>
      <c r="BHQ63" s="24">
        <v>3</v>
      </c>
      <c r="BHR63" s="10">
        <v>1</v>
      </c>
      <c r="BHS63" s="25">
        <v>4</v>
      </c>
      <c r="BHT63" s="10">
        <v>10</v>
      </c>
      <c r="BHU63" s="10">
        <v>0</v>
      </c>
      <c r="BHV63" s="32">
        <v>14</v>
      </c>
      <c r="BHW63" s="19"/>
      <c r="BHX63" s="19"/>
      <c r="BHY63" s="19"/>
      <c r="BHZ63" s="24">
        <v>1</v>
      </c>
      <c r="BIA63" s="10">
        <v>0</v>
      </c>
      <c r="BIB63" s="25">
        <v>1</v>
      </c>
      <c r="BIC63" s="10">
        <v>6</v>
      </c>
      <c r="BID63" s="10">
        <v>2</v>
      </c>
      <c r="BIE63" s="32">
        <v>9</v>
      </c>
      <c r="BII63" s="24">
        <v>7</v>
      </c>
      <c r="BIJ63" s="10">
        <v>1</v>
      </c>
      <c r="BIK63" s="25">
        <v>8</v>
      </c>
      <c r="BIL63" s="10">
        <v>8</v>
      </c>
      <c r="BIM63" s="10">
        <v>0</v>
      </c>
      <c r="BIN63" s="32">
        <v>16</v>
      </c>
      <c r="BIR63" s="24">
        <v>3</v>
      </c>
      <c r="BIS63" s="10">
        <v>2</v>
      </c>
      <c r="BIT63" s="25">
        <v>5</v>
      </c>
      <c r="BIU63" s="10">
        <v>16</v>
      </c>
      <c r="BIV63" s="10">
        <v>2</v>
      </c>
      <c r="BIW63" s="32">
        <v>23</v>
      </c>
      <c r="BJA63" s="24"/>
      <c r="BJB63" s="10"/>
      <c r="BJC63" s="25"/>
      <c r="BJD63" s="10"/>
      <c r="BJE63" s="10"/>
      <c r="BJF63" s="32"/>
      <c r="BJJ63" s="24">
        <v>6</v>
      </c>
      <c r="BJK63" s="10">
        <v>0</v>
      </c>
      <c r="BJL63" s="25">
        <v>6</v>
      </c>
      <c r="BJM63" s="10">
        <v>6</v>
      </c>
      <c r="BJN63" s="10">
        <v>0</v>
      </c>
      <c r="BJO63" s="32">
        <v>12</v>
      </c>
      <c r="BJS63" s="24"/>
      <c r="BJT63" s="10"/>
      <c r="BJU63" s="25"/>
      <c r="BJV63" s="10"/>
      <c r="BJW63" s="10"/>
      <c r="BJX63" s="32"/>
      <c r="BKB63" s="24">
        <v>3</v>
      </c>
      <c r="BKC63" s="10">
        <v>1</v>
      </c>
      <c r="BKD63" s="25">
        <v>4</v>
      </c>
      <c r="BKE63" s="10">
        <v>3</v>
      </c>
      <c r="BKF63" s="10">
        <v>2</v>
      </c>
      <c r="BKG63" s="32">
        <v>9</v>
      </c>
      <c r="BKK63" s="24">
        <v>1</v>
      </c>
      <c r="BKL63" s="10">
        <v>3</v>
      </c>
      <c r="BKM63" s="25">
        <v>4</v>
      </c>
      <c r="BKN63" s="10">
        <v>5</v>
      </c>
      <c r="BKO63" s="10">
        <v>0</v>
      </c>
      <c r="BKP63" s="32">
        <v>9</v>
      </c>
      <c r="BKT63" s="24">
        <v>6</v>
      </c>
      <c r="BKU63" s="10">
        <v>1</v>
      </c>
      <c r="BKV63" s="25">
        <v>7</v>
      </c>
      <c r="BKW63" s="10">
        <v>7</v>
      </c>
      <c r="BKX63" s="10">
        <v>0</v>
      </c>
      <c r="BKY63" s="32">
        <v>14</v>
      </c>
      <c r="BLC63" s="24">
        <v>5</v>
      </c>
      <c r="BLD63" s="10">
        <v>2</v>
      </c>
      <c r="BLE63" s="25">
        <v>7</v>
      </c>
      <c r="BLF63" s="10">
        <v>9</v>
      </c>
      <c r="BLG63" s="10">
        <v>0</v>
      </c>
      <c r="BLH63" s="32">
        <v>16</v>
      </c>
      <c r="BLL63" s="24">
        <v>27</v>
      </c>
      <c r="BLM63" s="10">
        <v>0</v>
      </c>
      <c r="BLN63" s="25">
        <v>27</v>
      </c>
      <c r="BLO63" s="10">
        <v>0</v>
      </c>
      <c r="BLP63" s="10">
        <v>0</v>
      </c>
      <c r="BLQ63" s="32">
        <v>27</v>
      </c>
      <c r="BLU63" s="24"/>
      <c r="BLV63" s="10"/>
      <c r="BLW63" s="25"/>
      <c r="BLX63" s="10"/>
      <c r="BLY63" s="10"/>
      <c r="BLZ63" s="32"/>
      <c r="BMD63" s="24"/>
      <c r="BME63" s="10"/>
      <c r="BMF63" s="25"/>
      <c r="BMG63" s="10"/>
      <c r="BMH63" s="10"/>
      <c r="BMI63" s="32"/>
      <c r="BMM63" s="24">
        <v>3</v>
      </c>
      <c r="BMN63" s="10">
        <v>0</v>
      </c>
      <c r="BMO63" s="25">
        <v>3</v>
      </c>
      <c r="BMP63" s="10">
        <v>3</v>
      </c>
      <c r="BMQ63" s="10">
        <v>1</v>
      </c>
      <c r="BMR63" s="32">
        <v>7</v>
      </c>
      <c r="BMV63" s="24">
        <v>3</v>
      </c>
      <c r="BMW63" s="10">
        <v>0</v>
      </c>
      <c r="BMX63" s="25">
        <v>3</v>
      </c>
      <c r="BMY63" s="10">
        <v>3</v>
      </c>
      <c r="BMZ63" s="10">
        <v>0</v>
      </c>
      <c r="BNA63" s="32">
        <v>6</v>
      </c>
      <c r="BNE63" s="24">
        <v>3</v>
      </c>
      <c r="BNF63" s="10">
        <v>4</v>
      </c>
      <c r="BNG63" s="25">
        <v>7</v>
      </c>
      <c r="BNH63" s="10">
        <v>1</v>
      </c>
      <c r="BNI63" s="10">
        <v>0</v>
      </c>
      <c r="BNJ63" s="32">
        <v>8</v>
      </c>
      <c r="BNN63" s="24">
        <v>5</v>
      </c>
      <c r="BNO63" s="10">
        <v>4</v>
      </c>
      <c r="BNP63" s="25">
        <v>9</v>
      </c>
      <c r="BNQ63" s="10">
        <v>3</v>
      </c>
      <c r="BNR63" s="10">
        <v>0</v>
      </c>
      <c r="BNS63" s="32">
        <v>12</v>
      </c>
      <c r="BNW63" s="24"/>
      <c r="BNX63" s="10"/>
      <c r="BNY63" s="25"/>
      <c r="BNZ63" s="10"/>
      <c r="BOA63" s="10"/>
      <c r="BOB63" s="32"/>
      <c r="BOF63" s="24"/>
      <c r="BOG63" s="10"/>
      <c r="BOH63" s="25"/>
      <c r="BOI63" s="10"/>
      <c r="BOJ63" s="10"/>
      <c r="BOK63" s="32"/>
      <c r="BOO63" s="24">
        <v>4</v>
      </c>
      <c r="BOP63" s="10">
        <v>0</v>
      </c>
      <c r="BOQ63" s="25">
        <v>4</v>
      </c>
      <c r="BOR63" s="10">
        <v>4</v>
      </c>
      <c r="BOS63" s="10">
        <v>1</v>
      </c>
      <c r="BOT63" s="32">
        <v>9</v>
      </c>
      <c r="BOX63" s="24">
        <v>12</v>
      </c>
      <c r="BOY63" s="10">
        <v>0</v>
      </c>
      <c r="BOZ63" s="25">
        <v>12</v>
      </c>
      <c r="BPA63" s="10">
        <v>6</v>
      </c>
      <c r="BPB63" s="10">
        <v>2</v>
      </c>
      <c r="BPC63" s="32">
        <v>20</v>
      </c>
      <c r="BPG63" s="24">
        <v>1</v>
      </c>
      <c r="BPH63" s="10">
        <v>1</v>
      </c>
      <c r="BPI63" s="25">
        <v>2</v>
      </c>
      <c r="BPJ63" s="10">
        <v>4</v>
      </c>
      <c r="BPK63" s="10">
        <v>3</v>
      </c>
      <c r="BPL63" s="32">
        <v>9</v>
      </c>
      <c r="BPP63" s="24">
        <v>3</v>
      </c>
      <c r="BPQ63" s="10">
        <v>5</v>
      </c>
      <c r="BPR63" s="25">
        <v>8</v>
      </c>
      <c r="BPS63" s="10">
        <v>2</v>
      </c>
      <c r="BPT63" s="10">
        <v>1</v>
      </c>
      <c r="BPU63" s="32">
        <v>11</v>
      </c>
      <c r="BPY63" s="24">
        <v>5</v>
      </c>
      <c r="BPZ63" s="10">
        <v>3</v>
      </c>
      <c r="BQA63" s="25">
        <v>8</v>
      </c>
      <c r="BQB63" s="10">
        <v>5</v>
      </c>
      <c r="BQC63" s="10">
        <v>3</v>
      </c>
      <c r="BQD63" s="32">
        <v>16</v>
      </c>
      <c r="BQH63" s="24"/>
      <c r="BQI63" s="10"/>
      <c r="BQJ63" s="25"/>
      <c r="BQK63" s="10"/>
      <c r="BQL63" s="10"/>
      <c r="BQM63" s="32"/>
      <c r="BQQ63" s="24"/>
      <c r="BQR63" s="10"/>
      <c r="BQS63" s="25"/>
      <c r="BQT63" s="10"/>
      <c r="BQU63" s="10"/>
      <c r="BQV63" s="32"/>
      <c r="BQZ63" s="24">
        <v>7</v>
      </c>
      <c r="BRA63" s="10">
        <v>2</v>
      </c>
      <c r="BRB63" s="25">
        <v>9</v>
      </c>
      <c r="BRC63" s="10">
        <v>4</v>
      </c>
      <c r="BRD63" s="10">
        <v>0</v>
      </c>
      <c r="BRE63" s="32">
        <v>13</v>
      </c>
      <c r="BRI63" s="24">
        <v>9</v>
      </c>
      <c r="BRJ63" s="10">
        <v>1</v>
      </c>
      <c r="BRK63" s="25">
        <v>10</v>
      </c>
      <c r="BRL63" s="10">
        <v>3</v>
      </c>
      <c r="BRM63" s="10">
        <v>0</v>
      </c>
      <c r="BRN63" s="32">
        <v>13</v>
      </c>
      <c r="BRR63" s="24">
        <v>5</v>
      </c>
      <c r="BRS63" s="10">
        <v>1</v>
      </c>
      <c r="BRT63" s="25">
        <v>6</v>
      </c>
      <c r="BRU63" s="10">
        <v>1</v>
      </c>
      <c r="BRV63" s="10">
        <v>0</v>
      </c>
      <c r="BRW63" s="32">
        <v>7</v>
      </c>
      <c r="BSA63" s="24">
        <v>4</v>
      </c>
      <c r="BSB63" s="10">
        <v>0</v>
      </c>
      <c r="BSC63" s="25">
        <v>4</v>
      </c>
      <c r="BSD63" s="10">
        <v>4</v>
      </c>
      <c r="BSE63" s="10">
        <v>0</v>
      </c>
      <c r="BSF63" s="32">
        <v>8</v>
      </c>
      <c r="BSJ63" s="24">
        <v>4</v>
      </c>
      <c r="BSK63" s="10">
        <v>2</v>
      </c>
      <c r="BSL63" s="25">
        <v>6</v>
      </c>
      <c r="BSM63" s="10">
        <v>7</v>
      </c>
      <c r="BSN63" s="10">
        <v>0</v>
      </c>
      <c r="BSO63" s="32">
        <v>13</v>
      </c>
      <c r="BSS63" s="24">
        <v>26</v>
      </c>
      <c r="BST63" s="10">
        <v>0</v>
      </c>
      <c r="BSU63" s="25">
        <v>26</v>
      </c>
      <c r="BSV63" s="10">
        <v>0</v>
      </c>
      <c r="BSW63" s="10">
        <v>0</v>
      </c>
      <c r="BSX63" s="32">
        <v>26</v>
      </c>
      <c r="BTB63" s="24"/>
      <c r="BTC63" s="10"/>
      <c r="BTD63" s="25"/>
      <c r="BTE63" s="10"/>
      <c r="BTF63" s="10"/>
      <c r="BTG63" s="32"/>
      <c r="BTK63" s="24"/>
      <c r="BTL63" s="10"/>
      <c r="BTM63" s="25"/>
      <c r="BTN63" s="10"/>
      <c r="BTO63" s="10"/>
      <c r="BTP63" s="32"/>
      <c r="BTT63" s="24">
        <v>2</v>
      </c>
      <c r="BTU63" s="10">
        <v>0</v>
      </c>
      <c r="BTV63" s="25">
        <v>2</v>
      </c>
      <c r="BTW63" s="10">
        <v>2</v>
      </c>
      <c r="BTX63" s="10">
        <v>0</v>
      </c>
      <c r="BTY63" s="32">
        <v>4</v>
      </c>
      <c r="BUC63" s="24">
        <v>5</v>
      </c>
      <c r="BUD63" s="10">
        <v>1</v>
      </c>
      <c r="BUE63" s="25">
        <v>6</v>
      </c>
      <c r="BUF63" s="10">
        <v>4</v>
      </c>
      <c r="BUG63" s="10">
        <v>0</v>
      </c>
      <c r="BUH63" s="32">
        <v>10</v>
      </c>
    </row>
    <row r="64" spans="1:1918">
      <c r="A64" s="44" t="s">
        <v>146</v>
      </c>
      <c r="B64" s="47">
        <f t="shared" ref="B64:BM64" si="2588">SUM(B60:B63)</f>
        <v>11</v>
      </c>
      <c r="C64" s="48">
        <f t="shared" si="2588"/>
        <v>2</v>
      </c>
      <c r="D64" s="49">
        <f t="shared" si="2588"/>
        <v>13</v>
      </c>
      <c r="E64" s="48">
        <f t="shared" si="2588"/>
        <v>15</v>
      </c>
      <c r="F64" s="48">
        <f t="shared" si="2588"/>
        <v>1</v>
      </c>
      <c r="G64" s="36">
        <f t="shared" si="2588"/>
        <v>29</v>
      </c>
      <c r="H64" s="39">
        <f t="shared" si="2588"/>
        <v>0</v>
      </c>
      <c r="I64" s="37">
        <f t="shared" si="2588"/>
        <v>0</v>
      </c>
      <c r="J64" s="38"/>
      <c r="K64" s="47">
        <f t="shared" si="2588"/>
        <v>10</v>
      </c>
      <c r="L64" s="48">
        <f t="shared" si="2588"/>
        <v>9</v>
      </c>
      <c r="M64" s="49">
        <f t="shared" si="2588"/>
        <v>19</v>
      </c>
      <c r="N64" s="48">
        <f t="shared" si="2588"/>
        <v>18</v>
      </c>
      <c r="O64" s="48">
        <f t="shared" si="2588"/>
        <v>0</v>
      </c>
      <c r="P64" s="36">
        <f t="shared" si="2588"/>
        <v>37</v>
      </c>
      <c r="Q64" s="39">
        <f t="shared" si="2588"/>
        <v>0</v>
      </c>
      <c r="R64" s="37">
        <f t="shared" si="2588"/>
        <v>0</v>
      </c>
      <c r="S64" s="38"/>
      <c r="T64" s="47">
        <f t="shared" si="2588"/>
        <v>10</v>
      </c>
      <c r="U64" s="48">
        <f t="shared" si="2588"/>
        <v>7</v>
      </c>
      <c r="V64" s="49">
        <f t="shared" si="2588"/>
        <v>17</v>
      </c>
      <c r="W64" s="48">
        <f t="shared" si="2588"/>
        <v>16</v>
      </c>
      <c r="X64" s="48">
        <f t="shared" si="2588"/>
        <v>1</v>
      </c>
      <c r="Y64" s="36">
        <f t="shared" si="2588"/>
        <v>34</v>
      </c>
      <c r="Z64" s="39">
        <f t="shared" si="2588"/>
        <v>0</v>
      </c>
      <c r="AA64" s="37">
        <f t="shared" si="2588"/>
        <v>0</v>
      </c>
      <c r="AB64" s="38"/>
      <c r="AC64" s="47">
        <f t="shared" si="2588"/>
        <v>8</v>
      </c>
      <c r="AD64" s="48">
        <f t="shared" si="2588"/>
        <v>11</v>
      </c>
      <c r="AE64" s="49">
        <f t="shared" si="2588"/>
        <v>19</v>
      </c>
      <c r="AF64" s="48">
        <f t="shared" si="2588"/>
        <v>14</v>
      </c>
      <c r="AG64" s="48">
        <f t="shared" si="2588"/>
        <v>0</v>
      </c>
      <c r="AH64" s="36">
        <f t="shared" si="2588"/>
        <v>33</v>
      </c>
      <c r="AI64" s="39">
        <f t="shared" si="2588"/>
        <v>0</v>
      </c>
      <c r="AJ64" s="37">
        <f t="shared" si="2588"/>
        <v>0</v>
      </c>
      <c r="AK64" s="38"/>
      <c r="AL64" s="47">
        <f t="shared" si="2588"/>
        <v>1</v>
      </c>
      <c r="AM64" s="48">
        <f t="shared" si="2588"/>
        <v>0</v>
      </c>
      <c r="AN64" s="49">
        <f t="shared" si="2588"/>
        <v>1</v>
      </c>
      <c r="AO64" s="48">
        <f t="shared" si="2588"/>
        <v>0</v>
      </c>
      <c r="AP64" s="48">
        <f t="shared" si="2588"/>
        <v>0</v>
      </c>
      <c r="AQ64" s="36">
        <f t="shared" si="2588"/>
        <v>1</v>
      </c>
      <c r="AR64" s="39">
        <f t="shared" si="2588"/>
        <v>0</v>
      </c>
      <c r="AS64" s="37">
        <f t="shared" si="2588"/>
        <v>0</v>
      </c>
      <c r="AT64" s="38"/>
      <c r="AU64" s="47">
        <f t="shared" si="2588"/>
        <v>10</v>
      </c>
      <c r="AV64" s="48">
        <f t="shared" si="2588"/>
        <v>4</v>
      </c>
      <c r="AW64" s="49">
        <f t="shared" si="2588"/>
        <v>14</v>
      </c>
      <c r="AX64" s="48">
        <f t="shared" si="2588"/>
        <v>13</v>
      </c>
      <c r="AY64" s="48">
        <f t="shared" si="2588"/>
        <v>2</v>
      </c>
      <c r="AZ64" s="36">
        <f t="shared" si="2588"/>
        <v>29</v>
      </c>
      <c r="BA64" s="39">
        <f t="shared" si="2588"/>
        <v>0</v>
      </c>
      <c r="BB64" s="37">
        <f t="shared" si="2588"/>
        <v>0</v>
      </c>
      <c r="BC64" s="38"/>
      <c r="BD64" s="47">
        <f t="shared" si="2588"/>
        <v>8</v>
      </c>
      <c r="BE64" s="48">
        <f t="shared" si="2588"/>
        <v>4</v>
      </c>
      <c r="BF64" s="49">
        <f t="shared" si="2588"/>
        <v>12</v>
      </c>
      <c r="BG64" s="48">
        <f t="shared" si="2588"/>
        <v>12</v>
      </c>
      <c r="BH64" s="48">
        <f t="shared" si="2588"/>
        <v>0</v>
      </c>
      <c r="BI64" s="36">
        <f t="shared" si="2588"/>
        <v>24</v>
      </c>
      <c r="BJ64" s="39">
        <f t="shared" si="2588"/>
        <v>0</v>
      </c>
      <c r="BK64" s="37">
        <f t="shared" si="2588"/>
        <v>0</v>
      </c>
      <c r="BL64" s="38"/>
      <c r="BM64" s="47">
        <f t="shared" si="2588"/>
        <v>12</v>
      </c>
      <c r="BN64" s="48">
        <f t="shared" ref="BN64:DY64" si="2589">SUM(BN60:BN63)</f>
        <v>6</v>
      </c>
      <c r="BO64" s="49">
        <f t="shared" si="2589"/>
        <v>18</v>
      </c>
      <c r="BP64" s="48">
        <f t="shared" si="2589"/>
        <v>7</v>
      </c>
      <c r="BQ64" s="48">
        <f t="shared" si="2589"/>
        <v>0</v>
      </c>
      <c r="BR64" s="36">
        <f t="shared" si="2589"/>
        <v>25</v>
      </c>
      <c r="BS64" s="39">
        <f t="shared" si="2589"/>
        <v>0</v>
      </c>
      <c r="BT64" s="37">
        <f t="shared" si="2589"/>
        <v>0</v>
      </c>
      <c r="BU64" s="38"/>
      <c r="BV64" s="47">
        <f t="shared" si="2589"/>
        <v>7</v>
      </c>
      <c r="BW64" s="48">
        <f t="shared" si="2589"/>
        <v>2</v>
      </c>
      <c r="BX64" s="49">
        <f t="shared" si="2589"/>
        <v>9</v>
      </c>
      <c r="BY64" s="48">
        <f t="shared" si="2589"/>
        <v>11</v>
      </c>
      <c r="BZ64" s="48">
        <f t="shared" si="2589"/>
        <v>0</v>
      </c>
      <c r="CA64" s="36">
        <f t="shared" si="2589"/>
        <v>20</v>
      </c>
      <c r="CB64" s="39">
        <f t="shared" si="2589"/>
        <v>0</v>
      </c>
      <c r="CC64" s="37">
        <f t="shared" si="2589"/>
        <v>0</v>
      </c>
      <c r="CD64" s="38"/>
      <c r="CE64" s="47">
        <f t="shared" si="2589"/>
        <v>14</v>
      </c>
      <c r="CF64" s="48">
        <f t="shared" si="2589"/>
        <v>12</v>
      </c>
      <c r="CG64" s="49">
        <f t="shared" si="2589"/>
        <v>26</v>
      </c>
      <c r="CH64" s="48">
        <f t="shared" si="2589"/>
        <v>13</v>
      </c>
      <c r="CI64" s="48">
        <f t="shared" si="2589"/>
        <v>0</v>
      </c>
      <c r="CJ64" s="36">
        <f t="shared" si="2589"/>
        <v>39</v>
      </c>
      <c r="CK64" s="39">
        <f t="shared" si="2589"/>
        <v>0</v>
      </c>
      <c r="CL64" s="37">
        <f t="shared" si="2589"/>
        <v>0</v>
      </c>
      <c r="CM64" s="38"/>
      <c r="CN64" s="47">
        <f t="shared" si="2589"/>
        <v>18</v>
      </c>
      <c r="CO64" s="48">
        <f t="shared" si="2589"/>
        <v>5</v>
      </c>
      <c r="CP64" s="49">
        <f t="shared" si="2589"/>
        <v>23</v>
      </c>
      <c r="CQ64" s="48">
        <f t="shared" si="2589"/>
        <v>19</v>
      </c>
      <c r="CR64" s="48">
        <f t="shared" si="2589"/>
        <v>3</v>
      </c>
      <c r="CS64" s="36">
        <f t="shared" si="2589"/>
        <v>45</v>
      </c>
      <c r="CT64" s="39">
        <f t="shared" si="2589"/>
        <v>0</v>
      </c>
      <c r="CU64" s="37">
        <f t="shared" si="2589"/>
        <v>0</v>
      </c>
      <c r="CV64" s="38"/>
      <c r="CW64" s="47">
        <f t="shared" si="2589"/>
        <v>0</v>
      </c>
      <c r="CX64" s="48">
        <f t="shared" si="2589"/>
        <v>0</v>
      </c>
      <c r="CY64" s="49">
        <f t="shared" si="2589"/>
        <v>0</v>
      </c>
      <c r="CZ64" s="48">
        <f t="shared" si="2589"/>
        <v>0</v>
      </c>
      <c r="DA64" s="48">
        <f t="shared" si="2589"/>
        <v>0</v>
      </c>
      <c r="DB64" s="36">
        <f t="shared" si="2589"/>
        <v>0</v>
      </c>
      <c r="DC64" s="39">
        <f t="shared" si="2589"/>
        <v>0</v>
      </c>
      <c r="DD64" s="37">
        <f t="shared" si="2589"/>
        <v>0</v>
      </c>
      <c r="DE64" s="38"/>
      <c r="DF64" s="47">
        <f t="shared" si="2589"/>
        <v>14</v>
      </c>
      <c r="DG64" s="48">
        <f t="shared" si="2589"/>
        <v>7</v>
      </c>
      <c r="DH64" s="49">
        <f t="shared" si="2589"/>
        <v>21</v>
      </c>
      <c r="DI64" s="48">
        <f t="shared" si="2589"/>
        <v>10</v>
      </c>
      <c r="DJ64" s="48">
        <f t="shared" si="2589"/>
        <v>0</v>
      </c>
      <c r="DK64" s="36">
        <f t="shared" si="2589"/>
        <v>31</v>
      </c>
      <c r="DL64" s="39">
        <f t="shared" si="2589"/>
        <v>0</v>
      </c>
      <c r="DM64" s="37">
        <f t="shared" si="2589"/>
        <v>0</v>
      </c>
      <c r="DN64" s="38"/>
      <c r="DO64" s="47">
        <f t="shared" si="2589"/>
        <v>11</v>
      </c>
      <c r="DP64" s="48">
        <f t="shared" si="2589"/>
        <v>4</v>
      </c>
      <c r="DQ64" s="49">
        <f t="shared" si="2589"/>
        <v>15</v>
      </c>
      <c r="DR64" s="48">
        <f t="shared" si="2589"/>
        <v>19</v>
      </c>
      <c r="DS64" s="48">
        <f t="shared" si="2589"/>
        <v>0</v>
      </c>
      <c r="DT64" s="36">
        <f t="shared" si="2589"/>
        <v>34</v>
      </c>
      <c r="DU64" s="39">
        <f t="shared" si="2589"/>
        <v>0</v>
      </c>
      <c r="DV64" s="37">
        <f t="shared" si="2589"/>
        <v>0</v>
      </c>
      <c r="DW64" s="38"/>
      <c r="DX64" s="47">
        <f t="shared" si="2589"/>
        <v>19</v>
      </c>
      <c r="DY64" s="48">
        <f t="shared" si="2589"/>
        <v>3</v>
      </c>
      <c r="DZ64" s="49">
        <f t="shared" ref="DZ64:GK64" si="2590">SUM(DZ60:DZ63)</f>
        <v>22</v>
      </c>
      <c r="EA64" s="48">
        <f t="shared" si="2590"/>
        <v>9</v>
      </c>
      <c r="EB64" s="48">
        <f t="shared" si="2590"/>
        <v>1</v>
      </c>
      <c r="EC64" s="36">
        <f t="shared" si="2590"/>
        <v>32</v>
      </c>
      <c r="ED64" s="39">
        <f t="shared" si="2590"/>
        <v>0</v>
      </c>
      <c r="EE64" s="37">
        <f t="shared" si="2590"/>
        <v>0</v>
      </c>
      <c r="EF64" s="38"/>
      <c r="EG64" s="47">
        <f t="shared" si="2590"/>
        <v>19</v>
      </c>
      <c r="EH64" s="48">
        <f t="shared" si="2590"/>
        <v>8</v>
      </c>
      <c r="EI64" s="49">
        <f t="shared" si="2590"/>
        <v>27</v>
      </c>
      <c r="EJ64" s="48">
        <f t="shared" si="2590"/>
        <v>21</v>
      </c>
      <c r="EK64" s="48">
        <f t="shared" si="2590"/>
        <v>1</v>
      </c>
      <c r="EL64" s="36">
        <f t="shared" si="2590"/>
        <v>49</v>
      </c>
      <c r="EM64" s="39">
        <f t="shared" si="2590"/>
        <v>0</v>
      </c>
      <c r="EN64" s="37">
        <f t="shared" si="2590"/>
        <v>0</v>
      </c>
      <c r="EO64" s="38"/>
      <c r="EP64" s="47">
        <f t="shared" si="2590"/>
        <v>8</v>
      </c>
      <c r="EQ64" s="48">
        <f t="shared" si="2590"/>
        <v>5</v>
      </c>
      <c r="ER64" s="49">
        <f t="shared" si="2590"/>
        <v>13</v>
      </c>
      <c r="ES64" s="48">
        <f t="shared" si="2590"/>
        <v>15</v>
      </c>
      <c r="ET64" s="48">
        <f t="shared" si="2590"/>
        <v>0</v>
      </c>
      <c r="EU64" s="36">
        <f t="shared" si="2590"/>
        <v>28</v>
      </c>
      <c r="EV64" s="39">
        <f t="shared" si="2590"/>
        <v>0</v>
      </c>
      <c r="EW64" s="37">
        <f t="shared" si="2590"/>
        <v>0</v>
      </c>
      <c r="EX64" s="38"/>
      <c r="EY64" s="47">
        <f t="shared" si="2590"/>
        <v>15</v>
      </c>
      <c r="EZ64" s="48">
        <f t="shared" si="2590"/>
        <v>8</v>
      </c>
      <c r="FA64" s="49">
        <f t="shared" si="2590"/>
        <v>23</v>
      </c>
      <c r="FB64" s="48">
        <f t="shared" si="2590"/>
        <v>20</v>
      </c>
      <c r="FC64" s="48">
        <f t="shared" si="2590"/>
        <v>0</v>
      </c>
      <c r="FD64" s="36">
        <f t="shared" si="2590"/>
        <v>43</v>
      </c>
      <c r="FE64" s="39">
        <f t="shared" si="2590"/>
        <v>0</v>
      </c>
      <c r="FF64" s="37">
        <f t="shared" si="2590"/>
        <v>0</v>
      </c>
      <c r="FG64" s="38"/>
      <c r="FH64" s="47">
        <f t="shared" si="2590"/>
        <v>0</v>
      </c>
      <c r="FI64" s="48">
        <f t="shared" si="2590"/>
        <v>6</v>
      </c>
      <c r="FJ64" s="49">
        <f t="shared" si="2590"/>
        <v>6</v>
      </c>
      <c r="FK64" s="48">
        <f t="shared" si="2590"/>
        <v>0</v>
      </c>
      <c r="FL64" s="48">
        <f t="shared" si="2590"/>
        <v>0</v>
      </c>
      <c r="FM64" s="36">
        <f t="shared" si="2590"/>
        <v>6</v>
      </c>
      <c r="FN64" s="39">
        <f t="shared" si="2590"/>
        <v>0</v>
      </c>
      <c r="FO64" s="37">
        <f t="shared" si="2590"/>
        <v>0</v>
      </c>
      <c r="FP64" s="38"/>
      <c r="FQ64" s="47">
        <f t="shared" si="2590"/>
        <v>8</v>
      </c>
      <c r="FR64" s="48">
        <f t="shared" si="2590"/>
        <v>10</v>
      </c>
      <c r="FS64" s="49">
        <f t="shared" si="2590"/>
        <v>18</v>
      </c>
      <c r="FT64" s="48">
        <f t="shared" si="2590"/>
        <v>6</v>
      </c>
      <c r="FU64" s="48">
        <f t="shared" si="2590"/>
        <v>0</v>
      </c>
      <c r="FV64" s="36">
        <f t="shared" si="2590"/>
        <v>24</v>
      </c>
      <c r="FW64" s="39">
        <f t="shared" si="2590"/>
        <v>0</v>
      </c>
      <c r="FX64" s="37">
        <f t="shared" si="2590"/>
        <v>0</v>
      </c>
      <c r="FY64" s="38"/>
      <c r="FZ64" s="47">
        <f t="shared" si="2590"/>
        <v>14</v>
      </c>
      <c r="GA64" s="48">
        <f t="shared" si="2590"/>
        <v>7</v>
      </c>
      <c r="GB64" s="49">
        <f t="shared" si="2590"/>
        <v>21</v>
      </c>
      <c r="GC64" s="48">
        <f t="shared" si="2590"/>
        <v>6</v>
      </c>
      <c r="GD64" s="48">
        <f t="shared" si="2590"/>
        <v>0</v>
      </c>
      <c r="GE64" s="36">
        <f t="shared" si="2590"/>
        <v>27</v>
      </c>
      <c r="GF64" s="39">
        <f t="shared" si="2590"/>
        <v>0</v>
      </c>
      <c r="GG64" s="37">
        <f t="shared" si="2590"/>
        <v>0</v>
      </c>
      <c r="GH64" s="38"/>
      <c r="GI64" s="47">
        <f t="shared" si="2590"/>
        <v>12</v>
      </c>
      <c r="GJ64" s="48">
        <f t="shared" si="2590"/>
        <v>6</v>
      </c>
      <c r="GK64" s="49">
        <f t="shared" si="2590"/>
        <v>18</v>
      </c>
      <c r="GL64" s="48">
        <f t="shared" ref="GL64:HQ64" si="2591">SUM(GL60:GL63)</f>
        <v>8</v>
      </c>
      <c r="GM64" s="48">
        <f t="shared" si="2591"/>
        <v>0</v>
      </c>
      <c r="GN64" s="36">
        <f t="shared" si="2591"/>
        <v>26</v>
      </c>
      <c r="GO64" s="39">
        <f t="shared" si="2591"/>
        <v>0</v>
      </c>
      <c r="GP64" s="37">
        <f t="shared" si="2591"/>
        <v>0</v>
      </c>
      <c r="GQ64" s="38"/>
      <c r="GR64" s="47">
        <f>SUM(GR61:GR63)</f>
        <v>9</v>
      </c>
      <c r="GS64" s="48">
        <f>SUM(GS61:GS63)</f>
        <v>8</v>
      </c>
      <c r="GT64" s="49">
        <f>SUM(GT61:GT63)</f>
        <v>17</v>
      </c>
      <c r="GU64" s="48">
        <f>SUM(GU61:GU63)</f>
        <v>20</v>
      </c>
      <c r="GV64" s="48">
        <f>SUM(GV61:GV63)</f>
        <v>0</v>
      </c>
      <c r="GW64" s="36">
        <f>SUM(GW61:GW63)</f>
        <v>37</v>
      </c>
      <c r="GX64" s="39">
        <f t="shared" si="2591"/>
        <v>0</v>
      </c>
      <c r="GY64" s="37">
        <f t="shared" si="2591"/>
        <v>0</v>
      </c>
      <c r="GZ64" s="38"/>
      <c r="HA64" s="47">
        <f t="shared" si="2591"/>
        <v>18</v>
      </c>
      <c r="HB64" s="48">
        <f t="shared" si="2591"/>
        <v>8</v>
      </c>
      <c r="HC64" s="49">
        <f t="shared" si="2591"/>
        <v>26</v>
      </c>
      <c r="HD64" s="48">
        <f t="shared" si="2591"/>
        <v>24</v>
      </c>
      <c r="HE64" s="48">
        <f t="shared" si="2591"/>
        <v>0</v>
      </c>
      <c r="HF64" s="36">
        <f t="shared" si="2591"/>
        <v>50</v>
      </c>
      <c r="HG64" s="39">
        <f t="shared" si="2591"/>
        <v>0</v>
      </c>
      <c r="HH64" s="37">
        <f t="shared" si="2591"/>
        <v>0</v>
      </c>
      <c r="HI64" s="38"/>
      <c r="HJ64" s="47">
        <f t="shared" si="2591"/>
        <v>5</v>
      </c>
      <c r="HK64" s="48">
        <f t="shared" si="2591"/>
        <v>4</v>
      </c>
      <c r="HL64" s="49">
        <f t="shared" si="2591"/>
        <v>9</v>
      </c>
      <c r="HM64" s="48">
        <f t="shared" si="2591"/>
        <v>8</v>
      </c>
      <c r="HN64" s="48">
        <f t="shared" si="2591"/>
        <v>0</v>
      </c>
      <c r="HO64" s="36">
        <f t="shared" si="2591"/>
        <v>17</v>
      </c>
      <c r="HP64" s="39">
        <f t="shared" si="2591"/>
        <v>0</v>
      </c>
      <c r="HQ64" s="37">
        <f t="shared" si="2591"/>
        <v>0</v>
      </c>
      <c r="HR64" s="38"/>
      <c r="HS64" s="47">
        <f t="shared" ref="HS64:JK64" si="2592">SUM(HS60:HS63)</f>
        <v>0</v>
      </c>
      <c r="HT64" s="48">
        <f t="shared" si="2592"/>
        <v>0</v>
      </c>
      <c r="HU64" s="49">
        <f t="shared" si="2592"/>
        <v>0</v>
      </c>
      <c r="HV64" s="48">
        <f t="shared" si="2592"/>
        <v>0</v>
      </c>
      <c r="HW64" s="48">
        <f t="shared" si="2592"/>
        <v>0</v>
      </c>
      <c r="HX64" s="36">
        <f t="shared" si="2592"/>
        <v>0</v>
      </c>
      <c r="HY64" s="39">
        <f t="shared" si="2592"/>
        <v>0</v>
      </c>
      <c r="HZ64" s="37">
        <f t="shared" si="2592"/>
        <v>0</v>
      </c>
      <c r="IA64" s="38"/>
      <c r="IB64" s="47">
        <f t="shared" si="2592"/>
        <v>0</v>
      </c>
      <c r="IC64" s="48">
        <f t="shared" si="2592"/>
        <v>0</v>
      </c>
      <c r="ID64" s="49">
        <f t="shared" si="2592"/>
        <v>0</v>
      </c>
      <c r="IE64" s="48">
        <f t="shared" si="2592"/>
        <v>0</v>
      </c>
      <c r="IF64" s="48">
        <f t="shared" si="2592"/>
        <v>0</v>
      </c>
      <c r="IG64" s="36">
        <f t="shared" si="2592"/>
        <v>0</v>
      </c>
      <c r="IH64" s="39">
        <f t="shared" si="2592"/>
        <v>0</v>
      </c>
      <c r="II64" s="37">
        <f t="shared" si="2592"/>
        <v>0</v>
      </c>
      <c r="IJ64" s="38"/>
      <c r="IK64" s="47">
        <f t="shared" si="2592"/>
        <v>1</v>
      </c>
      <c r="IL64" s="48">
        <f t="shared" si="2592"/>
        <v>4</v>
      </c>
      <c r="IM64" s="49">
        <f t="shared" si="2592"/>
        <v>5</v>
      </c>
      <c r="IN64" s="48">
        <f t="shared" si="2592"/>
        <v>14</v>
      </c>
      <c r="IO64" s="48">
        <f t="shared" si="2592"/>
        <v>0</v>
      </c>
      <c r="IP64" s="36">
        <f t="shared" si="2592"/>
        <v>19</v>
      </c>
      <c r="IQ64" s="39">
        <f t="shared" si="2592"/>
        <v>0</v>
      </c>
      <c r="IR64" s="37">
        <f t="shared" si="2592"/>
        <v>0</v>
      </c>
      <c r="IS64" s="38"/>
      <c r="IT64" s="47">
        <f t="shared" si="2592"/>
        <v>4</v>
      </c>
      <c r="IU64" s="48">
        <f t="shared" si="2592"/>
        <v>6</v>
      </c>
      <c r="IV64" s="49">
        <f t="shared" si="2592"/>
        <v>10</v>
      </c>
      <c r="IW64" s="48">
        <f t="shared" si="2592"/>
        <v>7</v>
      </c>
      <c r="IX64" s="48">
        <f t="shared" si="2592"/>
        <v>1</v>
      </c>
      <c r="IY64" s="36">
        <f t="shared" si="2592"/>
        <v>18</v>
      </c>
      <c r="IZ64" s="39">
        <f t="shared" si="2592"/>
        <v>0</v>
      </c>
      <c r="JA64" s="37">
        <f t="shared" si="2592"/>
        <v>1</v>
      </c>
      <c r="JB64" s="38"/>
      <c r="JC64" s="47">
        <f t="shared" si="2592"/>
        <v>7</v>
      </c>
      <c r="JD64" s="48">
        <f t="shared" si="2592"/>
        <v>3</v>
      </c>
      <c r="JE64" s="49">
        <f t="shared" si="2592"/>
        <v>10</v>
      </c>
      <c r="JF64" s="48">
        <f t="shared" si="2592"/>
        <v>7</v>
      </c>
      <c r="JG64" s="48">
        <f t="shared" si="2592"/>
        <v>0</v>
      </c>
      <c r="JH64" s="36">
        <f t="shared" si="2592"/>
        <v>17</v>
      </c>
      <c r="JI64" s="39">
        <f t="shared" si="2592"/>
        <v>0</v>
      </c>
      <c r="JJ64" s="37">
        <f t="shared" si="2592"/>
        <v>0</v>
      </c>
      <c r="JK64" s="38"/>
      <c r="JL64" s="47">
        <f t="shared" ref="JL64:LW64" si="2593">SUM(JL60:JL63)</f>
        <v>2</v>
      </c>
      <c r="JM64" s="48">
        <f t="shared" si="2593"/>
        <v>5</v>
      </c>
      <c r="JN64" s="49">
        <f t="shared" si="2593"/>
        <v>7</v>
      </c>
      <c r="JO64" s="48">
        <f t="shared" si="2593"/>
        <v>12</v>
      </c>
      <c r="JP64" s="48">
        <f t="shared" si="2593"/>
        <v>1</v>
      </c>
      <c r="JQ64" s="36">
        <f t="shared" si="2593"/>
        <v>20</v>
      </c>
      <c r="JR64" s="39">
        <f t="shared" si="2593"/>
        <v>0</v>
      </c>
      <c r="JS64" s="37">
        <f t="shared" si="2593"/>
        <v>0</v>
      </c>
      <c r="JT64" s="38"/>
      <c r="JU64" s="47">
        <f t="shared" si="2593"/>
        <v>6</v>
      </c>
      <c r="JV64" s="48">
        <f t="shared" si="2593"/>
        <v>3</v>
      </c>
      <c r="JW64" s="49">
        <f t="shared" si="2593"/>
        <v>9</v>
      </c>
      <c r="JX64" s="48">
        <f t="shared" si="2593"/>
        <v>6</v>
      </c>
      <c r="JY64" s="48">
        <f t="shared" si="2593"/>
        <v>1</v>
      </c>
      <c r="JZ64" s="36">
        <f t="shared" si="2593"/>
        <v>16</v>
      </c>
      <c r="KA64" s="39">
        <f t="shared" si="2593"/>
        <v>0</v>
      </c>
      <c r="KB64" s="37">
        <f t="shared" si="2593"/>
        <v>0</v>
      </c>
      <c r="KC64" s="38"/>
      <c r="KD64" s="47">
        <f t="shared" si="2593"/>
        <v>1</v>
      </c>
      <c r="KE64" s="48">
        <f t="shared" si="2593"/>
        <v>0</v>
      </c>
      <c r="KF64" s="49">
        <f t="shared" si="2593"/>
        <v>1</v>
      </c>
      <c r="KG64" s="48">
        <f t="shared" si="2593"/>
        <v>1</v>
      </c>
      <c r="KH64" s="48">
        <f t="shared" si="2593"/>
        <v>0</v>
      </c>
      <c r="KI64" s="36">
        <f t="shared" si="2593"/>
        <v>2</v>
      </c>
      <c r="KJ64" s="39">
        <f t="shared" si="2593"/>
        <v>0</v>
      </c>
      <c r="KK64" s="37">
        <f t="shared" si="2593"/>
        <v>0</v>
      </c>
      <c r="KL64" s="38"/>
      <c r="KM64" s="47">
        <f t="shared" si="2593"/>
        <v>9</v>
      </c>
      <c r="KN64" s="48">
        <f t="shared" si="2593"/>
        <v>5</v>
      </c>
      <c r="KO64" s="49">
        <f t="shared" si="2593"/>
        <v>14</v>
      </c>
      <c r="KP64" s="48">
        <f t="shared" si="2593"/>
        <v>4</v>
      </c>
      <c r="KQ64" s="48">
        <f t="shared" si="2593"/>
        <v>0</v>
      </c>
      <c r="KR64" s="36">
        <f t="shared" si="2593"/>
        <v>18</v>
      </c>
      <c r="KS64" s="39">
        <f t="shared" si="2593"/>
        <v>0</v>
      </c>
      <c r="KT64" s="37">
        <f t="shared" si="2593"/>
        <v>0</v>
      </c>
      <c r="KU64" s="38"/>
      <c r="KV64" s="47">
        <f t="shared" si="2593"/>
        <v>6</v>
      </c>
      <c r="KW64" s="48">
        <f t="shared" si="2593"/>
        <v>2</v>
      </c>
      <c r="KX64" s="49">
        <f t="shared" si="2593"/>
        <v>8</v>
      </c>
      <c r="KY64" s="48">
        <f t="shared" si="2593"/>
        <v>4</v>
      </c>
      <c r="KZ64" s="48">
        <f t="shared" si="2593"/>
        <v>0</v>
      </c>
      <c r="LA64" s="36">
        <f t="shared" si="2593"/>
        <v>12</v>
      </c>
      <c r="LB64" s="39">
        <f t="shared" si="2593"/>
        <v>0</v>
      </c>
      <c r="LC64" s="37">
        <f>SUM(LC60:LC63)</f>
        <v>0</v>
      </c>
      <c r="LD64" s="38"/>
      <c r="LE64" s="47">
        <f t="shared" si="2593"/>
        <v>5</v>
      </c>
      <c r="LF64" s="48">
        <f t="shared" si="2593"/>
        <v>3</v>
      </c>
      <c r="LG64" s="49">
        <f t="shared" si="2593"/>
        <v>8</v>
      </c>
      <c r="LH64" s="48">
        <f t="shared" si="2593"/>
        <v>9</v>
      </c>
      <c r="LI64" s="48">
        <f t="shared" si="2593"/>
        <v>0</v>
      </c>
      <c r="LJ64" s="36">
        <f t="shared" si="2593"/>
        <v>17</v>
      </c>
      <c r="LK64" s="39">
        <f t="shared" si="2593"/>
        <v>0</v>
      </c>
      <c r="LL64" s="37">
        <f t="shared" si="2593"/>
        <v>0</v>
      </c>
      <c r="LM64" s="38"/>
      <c r="LN64" s="47">
        <f t="shared" si="2593"/>
        <v>10</v>
      </c>
      <c r="LO64" s="48">
        <f t="shared" si="2593"/>
        <v>3</v>
      </c>
      <c r="LP64" s="49">
        <f t="shared" si="2593"/>
        <v>13</v>
      </c>
      <c r="LQ64" s="48">
        <f t="shared" si="2593"/>
        <v>13</v>
      </c>
      <c r="LR64" s="48">
        <f t="shared" si="2593"/>
        <v>0</v>
      </c>
      <c r="LS64" s="36">
        <f t="shared" si="2593"/>
        <v>26</v>
      </c>
      <c r="LT64" s="39">
        <f t="shared" si="2593"/>
        <v>0</v>
      </c>
      <c r="LU64" s="37">
        <f t="shared" si="2593"/>
        <v>0</v>
      </c>
      <c r="LV64" s="38"/>
      <c r="LW64" s="47">
        <f t="shared" si="2593"/>
        <v>8</v>
      </c>
      <c r="LX64" s="48">
        <f t="shared" ref="LX64:OI64" si="2594">SUM(LX60:LX63)</f>
        <v>9</v>
      </c>
      <c r="LY64" s="49">
        <f t="shared" si="2594"/>
        <v>17</v>
      </c>
      <c r="LZ64" s="48">
        <f t="shared" si="2594"/>
        <v>22</v>
      </c>
      <c r="MA64" s="48">
        <f t="shared" si="2594"/>
        <v>0</v>
      </c>
      <c r="MB64" s="36">
        <f t="shared" si="2594"/>
        <v>39</v>
      </c>
      <c r="MC64" s="39">
        <f t="shared" si="2594"/>
        <v>0</v>
      </c>
      <c r="MD64" s="37">
        <f t="shared" si="2594"/>
        <v>0</v>
      </c>
      <c r="ME64" s="38"/>
      <c r="MF64" s="47">
        <f t="shared" si="2594"/>
        <v>14</v>
      </c>
      <c r="MG64" s="48">
        <f t="shared" si="2594"/>
        <v>10</v>
      </c>
      <c r="MH64" s="49">
        <f t="shared" si="2594"/>
        <v>24</v>
      </c>
      <c r="MI64" s="48">
        <f t="shared" si="2594"/>
        <v>8</v>
      </c>
      <c r="MJ64" s="48">
        <f t="shared" si="2594"/>
        <v>0</v>
      </c>
      <c r="MK64" s="36">
        <f t="shared" si="2594"/>
        <v>32</v>
      </c>
      <c r="ML64" s="39">
        <f t="shared" si="2594"/>
        <v>0</v>
      </c>
      <c r="MM64" s="37">
        <f t="shared" si="2594"/>
        <v>0</v>
      </c>
      <c r="MN64" s="38"/>
      <c r="MO64" s="47">
        <f t="shared" si="2594"/>
        <v>0</v>
      </c>
      <c r="MP64" s="48">
        <f t="shared" si="2594"/>
        <v>0</v>
      </c>
      <c r="MQ64" s="49">
        <f t="shared" si="2594"/>
        <v>0</v>
      </c>
      <c r="MR64" s="48">
        <f t="shared" si="2594"/>
        <v>0</v>
      </c>
      <c r="MS64" s="48">
        <f t="shared" si="2594"/>
        <v>0</v>
      </c>
      <c r="MT64" s="36">
        <f t="shared" si="2594"/>
        <v>0</v>
      </c>
      <c r="MU64" s="39">
        <f t="shared" si="2594"/>
        <v>0</v>
      </c>
      <c r="MV64" s="37">
        <f t="shared" si="2594"/>
        <v>0</v>
      </c>
      <c r="MW64" s="38"/>
      <c r="MX64" s="47">
        <f t="shared" si="2594"/>
        <v>6</v>
      </c>
      <c r="MY64" s="48">
        <f t="shared" si="2594"/>
        <v>4</v>
      </c>
      <c r="MZ64" s="49">
        <f t="shared" si="2594"/>
        <v>10</v>
      </c>
      <c r="NA64" s="48">
        <f t="shared" si="2594"/>
        <v>5</v>
      </c>
      <c r="NB64" s="48">
        <f t="shared" si="2594"/>
        <v>0</v>
      </c>
      <c r="NC64" s="36">
        <f t="shared" si="2594"/>
        <v>15</v>
      </c>
      <c r="ND64" s="39">
        <f t="shared" si="2594"/>
        <v>0</v>
      </c>
      <c r="NE64" s="37">
        <f t="shared" si="2594"/>
        <v>0</v>
      </c>
      <c r="NF64" s="38"/>
      <c r="NG64" s="47">
        <f t="shared" si="2594"/>
        <v>11</v>
      </c>
      <c r="NH64" s="48">
        <f t="shared" si="2594"/>
        <v>4</v>
      </c>
      <c r="NI64" s="49">
        <f t="shared" si="2594"/>
        <v>15</v>
      </c>
      <c r="NJ64" s="48">
        <f t="shared" si="2594"/>
        <v>5</v>
      </c>
      <c r="NK64" s="48">
        <f t="shared" si="2594"/>
        <v>0</v>
      </c>
      <c r="NL64" s="36">
        <f t="shared" si="2594"/>
        <v>20</v>
      </c>
      <c r="NM64" s="39">
        <f t="shared" si="2594"/>
        <v>0</v>
      </c>
      <c r="NN64" s="37">
        <f t="shared" si="2594"/>
        <v>0</v>
      </c>
      <c r="NO64" s="38"/>
      <c r="NP64" s="47">
        <f t="shared" si="2594"/>
        <v>5</v>
      </c>
      <c r="NQ64" s="48">
        <f t="shared" si="2594"/>
        <v>4</v>
      </c>
      <c r="NR64" s="49">
        <f t="shared" si="2594"/>
        <v>9</v>
      </c>
      <c r="NS64" s="48">
        <f t="shared" si="2594"/>
        <v>4</v>
      </c>
      <c r="NT64" s="48">
        <f t="shared" si="2594"/>
        <v>0</v>
      </c>
      <c r="NU64" s="36">
        <f t="shared" si="2594"/>
        <v>13</v>
      </c>
      <c r="NV64" s="39">
        <f t="shared" si="2594"/>
        <v>0</v>
      </c>
      <c r="NW64" s="37">
        <f t="shared" si="2594"/>
        <v>0</v>
      </c>
      <c r="NX64" s="38"/>
      <c r="NY64" s="47">
        <f t="shared" si="2594"/>
        <v>7</v>
      </c>
      <c r="NZ64" s="48">
        <f t="shared" si="2594"/>
        <v>5</v>
      </c>
      <c r="OA64" s="49">
        <f t="shared" si="2594"/>
        <v>12</v>
      </c>
      <c r="OB64" s="48">
        <f t="shared" si="2594"/>
        <v>13</v>
      </c>
      <c r="OC64" s="48">
        <f t="shared" si="2594"/>
        <v>0</v>
      </c>
      <c r="OD64" s="36">
        <f t="shared" si="2594"/>
        <v>25</v>
      </c>
      <c r="OE64" s="39">
        <f t="shared" si="2594"/>
        <v>0</v>
      </c>
      <c r="OF64" s="37">
        <f t="shared" si="2594"/>
        <v>0</v>
      </c>
      <c r="OG64" s="38"/>
      <c r="OH64" s="47">
        <f t="shared" si="2594"/>
        <v>7</v>
      </c>
      <c r="OI64" s="48">
        <f t="shared" si="2594"/>
        <v>5</v>
      </c>
      <c r="OJ64" s="49">
        <f t="shared" ref="OJ64:QU64" si="2595">SUM(OJ60:OJ63)</f>
        <v>12</v>
      </c>
      <c r="OK64" s="48">
        <f t="shared" si="2595"/>
        <v>7</v>
      </c>
      <c r="OL64" s="48">
        <f t="shared" si="2595"/>
        <v>0</v>
      </c>
      <c r="OM64" s="36">
        <f t="shared" si="2595"/>
        <v>19</v>
      </c>
      <c r="ON64" s="39">
        <f t="shared" si="2595"/>
        <v>0</v>
      </c>
      <c r="OO64" s="37">
        <f t="shared" si="2595"/>
        <v>0</v>
      </c>
      <c r="OP64" s="38"/>
      <c r="OQ64" s="47">
        <f t="shared" si="2595"/>
        <v>13</v>
      </c>
      <c r="OR64" s="48">
        <f t="shared" si="2595"/>
        <v>5</v>
      </c>
      <c r="OS64" s="49">
        <f t="shared" si="2595"/>
        <v>18</v>
      </c>
      <c r="OT64" s="48">
        <f t="shared" si="2595"/>
        <v>16</v>
      </c>
      <c r="OU64" s="48">
        <f t="shared" si="2595"/>
        <v>0</v>
      </c>
      <c r="OV64" s="36">
        <f t="shared" si="2595"/>
        <v>34</v>
      </c>
      <c r="OW64" s="39">
        <f t="shared" si="2595"/>
        <v>0</v>
      </c>
      <c r="OX64" s="37">
        <f t="shared" si="2595"/>
        <v>0</v>
      </c>
      <c r="OY64" s="38"/>
      <c r="OZ64" s="47">
        <v>0</v>
      </c>
      <c r="PA64" s="48">
        <v>0</v>
      </c>
      <c r="PB64" s="49">
        <v>0</v>
      </c>
      <c r="PC64" s="48">
        <v>2</v>
      </c>
      <c r="PD64" s="48">
        <v>0</v>
      </c>
      <c r="PE64" s="36">
        <v>2</v>
      </c>
      <c r="PF64" s="39">
        <v>0</v>
      </c>
      <c r="PG64" s="37">
        <v>0</v>
      </c>
      <c r="PH64" s="38"/>
      <c r="PI64" s="47">
        <f t="shared" si="2595"/>
        <v>9</v>
      </c>
      <c r="PJ64" s="48">
        <f t="shared" si="2595"/>
        <v>4</v>
      </c>
      <c r="PK64" s="49">
        <f t="shared" si="2595"/>
        <v>13</v>
      </c>
      <c r="PL64" s="48">
        <f t="shared" si="2595"/>
        <v>7</v>
      </c>
      <c r="PM64" s="48">
        <f t="shared" si="2595"/>
        <v>0</v>
      </c>
      <c r="PN64" s="36">
        <f t="shared" si="2595"/>
        <v>20</v>
      </c>
      <c r="PO64" s="39">
        <f t="shared" si="2595"/>
        <v>0</v>
      </c>
      <c r="PP64" s="37">
        <f t="shared" si="2595"/>
        <v>0</v>
      </c>
      <c r="PQ64" s="38"/>
      <c r="PR64" s="47">
        <f t="shared" si="2595"/>
        <v>5</v>
      </c>
      <c r="PS64" s="48">
        <f t="shared" si="2595"/>
        <v>2</v>
      </c>
      <c r="PT64" s="49">
        <f t="shared" si="2595"/>
        <v>7</v>
      </c>
      <c r="PU64" s="48">
        <f t="shared" si="2595"/>
        <v>8</v>
      </c>
      <c r="PV64" s="48">
        <f t="shared" si="2595"/>
        <v>2</v>
      </c>
      <c r="PW64" s="36">
        <f t="shared" si="2595"/>
        <v>17</v>
      </c>
      <c r="PX64" s="39">
        <f t="shared" si="2595"/>
        <v>0</v>
      </c>
      <c r="PY64" s="37">
        <f t="shared" si="2595"/>
        <v>0</v>
      </c>
      <c r="PZ64" s="38"/>
      <c r="QA64" s="47">
        <f t="shared" si="2595"/>
        <v>6</v>
      </c>
      <c r="QB64" s="48">
        <f t="shared" si="2595"/>
        <v>4</v>
      </c>
      <c r="QC64" s="49">
        <f t="shared" si="2595"/>
        <v>10</v>
      </c>
      <c r="QD64" s="48">
        <f t="shared" si="2595"/>
        <v>5</v>
      </c>
      <c r="QE64" s="48">
        <f t="shared" si="2595"/>
        <v>1</v>
      </c>
      <c r="QF64" s="36">
        <f t="shared" si="2595"/>
        <v>16</v>
      </c>
      <c r="QG64" s="39">
        <f t="shared" si="2595"/>
        <v>0</v>
      </c>
      <c r="QH64" s="37">
        <v>0</v>
      </c>
      <c r="QI64" s="38"/>
      <c r="QJ64" s="47">
        <f t="shared" si="2595"/>
        <v>6</v>
      </c>
      <c r="QK64" s="48">
        <f t="shared" si="2595"/>
        <v>4</v>
      </c>
      <c r="QL64" s="49">
        <f t="shared" si="2595"/>
        <v>10</v>
      </c>
      <c r="QM64" s="48">
        <f t="shared" si="2595"/>
        <v>12</v>
      </c>
      <c r="QN64" s="48">
        <f t="shared" si="2595"/>
        <v>0</v>
      </c>
      <c r="QO64" s="36">
        <f t="shared" si="2595"/>
        <v>22</v>
      </c>
      <c r="QP64" s="39">
        <f t="shared" si="2595"/>
        <v>0</v>
      </c>
      <c r="QQ64" s="37">
        <v>0</v>
      </c>
      <c r="QR64" s="38"/>
      <c r="QS64" s="47">
        <f t="shared" si="2595"/>
        <v>9</v>
      </c>
      <c r="QT64" s="48">
        <f t="shared" si="2595"/>
        <v>7</v>
      </c>
      <c r="QU64" s="49">
        <f t="shared" si="2595"/>
        <v>16</v>
      </c>
      <c r="QV64" s="48">
        <f t="shared" ref="QV64:TG64" si="2596">SUM(QV60:QV63)</f>
        <v>11</v>
      </c>
      <c r="QW64" s="48">
        <f t="shared" si="2596"/>
        <v>1</v>
      </c>
      <c r="QX64" s="36">
        <f t="shared" si="2596"/>
        <v>28</v>
      </c>
      <c r="QY64" s="39">
        <f t="shared" si="2596"/>
        <v>0</v>
      </c>
      <c r="QZ64" s="37">
        <f t="shared" si="2596"/>
        <v>0</v>
      </c>
      <c r="RA64" s="38"/>
      <c r="RB64" s="47">
        <f t="shared" si="2596"/>
        <v>12</v>
      </c>
      <c r="RC64" s="48">
        <f t="shared" si="2596"/>
        <v>7</v>
      </c>
      <c r="RD64" s="49">
        <f t="shared" si="2596"/>
        <v>19</v>
      </c>
      <c r="RE64" s="48">
        <f t="shared" si="2596"/>
        <v>9</v>
      </c>
      <c r="RF64" s="48">
        <f t="shared" si="2596"/>
        <v>0</v>
      </c>
      <c r="RG64" s="36">
        <f t="shared" si="2596"/>
        <v>28</v>
      </c>
      <c r="RH64" s="39">
        <f t="shared" si="2596"/>
        <v>0</v>
      </c>
      <c r="RI64" s="37">
        <f t="shared" si="2596"/>
        <v>0</v>
      </c>
      <c r="RJ64" s="38"/>
      <c r="RK64" s="47">
        <f t="shared" si="2596"/>
        <v>3</v>
      </c>
      <c r="RL64" s="48">
        <f t="shared" si="2596"/>
        <v>0</v>
      </c>
      <c r="RM64" s="49">
        <f t="shared" si="2596"/>
        <v>3</v>
      </c>
      <c r="RN64" s="48">
        <f t="shared" si="2596"/>
        <v>0</v>
      </c>
      <c r="RO64" s="48">
        <f t="shared" si="2596"/>
        <v>0</v>
      </c>
      <c r="RP64" s="36">
        <f t="shared" si="2596"/>
        <v>3</v>
      </c>
      <c r="RQ64" s="39">
        <f t="shared" si="2596"/>
        <v>0</v>
      </c>
      <c r="RR64" s="37">
        <f t="shared" si="2596"/>
        <v>0</v>
      </c>
      <c r="RS64" s="38"/>
      <c r="RT64" s="47">
        <f t="shared" si="2596"/>
        <v>8</v>
      </c>
      <c r="RU64" s="48">
        <f t="shared" si="2596"/>
        <v>2</v>
      </c>
      <c r="RV64" s="49">
        <f t="shared" si="2596"/>
        <v>10</v>
      </c>
      <c r="RW64" s="48">
        <f t="shared" si="2596"/>
        <v>7</v>
      </c>
      <c r="RX64" s="48">
        <f t="shared" si="2596"/>
        <v>0</v>
      </c>
      <c r="RY64" s="36">
        <f t="shared" si="2596"/>
        <v>17</v>
      </c>
      <c r="RZ64" s="39">
        <f t="shared" si="2596"/>
        <v>0</v>
      </c>
      <c r="SA64" s="37">
        <f t="shared" si="2596"/>
        <v>2</v>
      </c>
      <c r="SB64" s="38"/>
      <c r="SC64" s="47">
        <f t="shared" si="2596"/>
        <v>7</v>
      </c>
      <c r="SD64" s="48">
        <f t="shared" si="2596"/>
        <v>2</v>
      </c>
      <c r="SE64" s="49">
        <f t="shared" si="2596"/>
        <v>9</v>
      </c>
      <c r="SF64" s="48">
        <f t="shared" si="2596"/>
        <v>6</v>
      </c>
      <c r="SG64" s="48">
        <f t="shared" si="2596"/>
        <v>0</v>
      </c>
      <c r="SH64" s="36">
        <f t="shared" si="2596"/>
        <v>15</v>
      </c>
      <c r="SI64" s="39">
        <f t="shared" si="2596"/>
        <v>0</v>
      </c>
      <c r="SJ64" s="37">
        <f t="shared" si="2596"/>
        <v>0</v>
      </c>
      <c r="SK64" s="38"/>
      <c r="SL64" s="47">
        <f t="shared" si="2596"/>
        <v>4</v>
      </c>
      <c r="SM64" s="48">
        <f t="shared" si="2596"/>
        <v>5</v>
      </c>
      <c r="SN64" s="49">
        <f t="shared" si="2596"/>
        <v>9</v>
      </c>
      <c r="SO64" s="48">
        <f t="shared" si="2596"/>
        <v>7</v>
      </c>
      <c r="SP64" s="48">
        <f t="shared" si="2596"/>
        <v>0</v>
      </c>
      <c r="SQ64" s="36">
        <f t="shared" si="2596"/>
        <v>16</v>
      </c>
      <c r="SR64" s="39">
        <f t="shared" si="2596"/>
        <v>0</v>
      </c>
      <c r="SS64" s="37">
        <f t="shared" si="2596"/>
        <v>0</v>
      </c>
      <c r="ST64" s="38"/>
      <c r="SU64" s="47">
        <f t="shared" si="2596"/>
        <v>11</v>
      </c>
      <c r="SV64" s="48">
        <f t="shared" si="2596"/>
        <v>6</v>
      </c>
      <c r="SW64" s="49">
        <f t="shared" si="2596"/>
        <v>17</v>
      </c>
      <c r="SX64" s="48">
        <f t="shared" si="2596"/>
        <v>17</v>
      </c>
      <c r="SY64" s="48">
        <f t="shared" si="2596"/>
        <v>0</v>
      </c>
      <c r="SZ64" s="36">
        <f t="shared" si="2596"/>
        <v>34</v>
      </c>
      <c r="TA64" s="39">
        <f t="shared" si="2596"/>
        <v>0</v>
      </c>
      <c r="TB64" s="37">
        <f t="shared" si="2596"/>
        <v>2</v>
      </c>
      <c r="TC64" s="38"/>
      <c r="TD64" s="47">
        <f t="shared" si="2596"/>
        <v>9</v>
      </c>
      <c r="TE64" s="48">
        <f t="shared" si="2596"/>
        <v>5</v>
      </c>
      <c r="TF64" s="49">
        <f t="shared" si="2596"/>
        <v>14</v>
      </c>
      <c r="TG64" s="48">
        <f t="shared" si="2596"/>
        <v>10</v>
      </c>
      <c r="TH64" s="48">
        <f t="shared" ref="TH64:UD64" si="2597">SUM(TH60:TH63)</f>
        <v>0</v>
      </c>
      <c r="TI64" s="36">
        <f t="shared" si="2597"/>
        <v>24</v>
      </c>
      <c r="TJ64" s="39">
        <f t="shared" si="2597"/>
        <v>0</v>
      </c>
      <c r="TK64" s="37">
        <f t="shared" si="2597"/>
        <v>0</v>
      </c>
      <c r="TL64" s="38"/>
      <c r="TM64" s="47">
        <f t="shared" si="2597"/>
        <v>12</v>
      </c>
      <c r="TN64" s="48">
        <f t="shared" si="2597"/>
        <v>11</v>
      </c>
      <c r="TO64" s="49">
        <f t="shared" si="2597"/>
        <v>23</v>
      </c>
      <c r="TP64" s="48">
        <f t="shared" si="2597"/>
        <v>11</v>
      </c>
      <c r="TQ64" s="48">
        <f t="shared" si="2597"/>
        <v>0</v>
      </c>
      <c r="TR64" s="36">
        <f t="shared" si="2597"/>
        <v>34</v>
      </c>
      <c r="TS64" s="39">
        <f t="shared" si="2597"/>
        <v>0</v>
      </c>
      <c r="TT64" s="37">
        <f t="shared" si="2597"/>
        <v>0</v>
      </c>
      <c r="TU64" s="38"/>
      <c r="TV64" s="47">
        <f t="shared" si="2597"/>
        <v>6</v>
      </c>
      <c r="TW64" s="48">
        <f t="shared" si="2597"/>
        <v>0</v>
      </c>
      <c r="TX64" s="49">
        <f t="shared" si="2597"/>
        <v>6</v>
      </c>
      <c r="TY64" s="48">
        <f t="shared" si="2597"/>
        <v>1</v>
      </c>
      <c r="TZ64" s="48">
        <f t="shared" si="2597"/>
        <v>0</v>
      </c>
      <c r="UA64" s="36">
        <f t="shared" si="2597"/>
        <v>7</v>
      </c>
      <c r="UB64" s="39">
        <f t="shared" si="2597"/>
        <v>0</v>
      </c>
      <c r="UC64" s="37">
        <f t="shared" si="2597"/>
        <v>0</v>
      </c>
      <c r="UD64" s="38"/>
      <c r="UE64" s="47">
        <f t="shared" ref="UE64:WP64" si="2598">SUM(UE60:UE63)</f>
        <v>2</v>
      </c>
      <c r="UF64" s="48">
        <f t="shared" si="2598"/>
        <v>3</v>
      </c>
      <c r="UG64" s="49">
        <f t="shared" si="2598"/>
        <v>5</v>
      </c>
      <c r="UH64" s="48">
        <f t="shared" si="2598"/>
        <v>18</v>
      </c>
      <c r="UI64" s="48">
        <f t="shared" si="2598"/>
        <v>0</v>
      </c>
      <c r="UJ64" s="36">
        <f t="shared" si="2598"/>
        <v>23</v>
      </c>
      <c r="UK64" s="39">
        <f t="shared" si="2598"/>
        <v>0</v>
      </c>
      <c r="UL64" s="37">
        <f t="shared" si="2598"/>
        <v>0</v>
      </c>
      <c r="UM64" s="38"/>
      <c r="UN64" s="47">
        <f t="shared" ref="UN64:WY64" si="2599">SUM(UN60:UN63)</f>
        <v>8</v>
      </c>
      <c r="UO64" s="48">
        <f t="shared" si="2599"/>
        <v>2</v>
      </c>
      <c r="UP64" s="49">
        <f t="shared" si="2599"/>
        <v>10</v>
      </c>
      <c r="UQ64" s="48">
        <f t="shared" si="2599"/>
        <v>5</v>
      </c>
      <c r="UR64" s="48">
        <f t="shared" si="2599"/>
        <v>0</v>
      </c>
      <c r="US64" s="36">
        <f t="shared" si="2599"/>
        <v>15</v>
      </c>
      <c r="UT64" s="39">
        <f t="shared" si="2599"/>
        <v>0</v>
      </c>
      <c r="UU64" s="37">
        <f t="shared" si="2599"/>
        <v>0</v>
      </c>
      <c r="UV64" s="38"/>
      <c r="UW64" s="47">
        <f t="shared" ref="UW64:XH64" si="2600">SUM(UW60:UW63)</f>
        <v>9</v>
      </c>
      <c r="UX64" s="48">
        <f t="shared" si="2600"/>
        <v>4</v>
      </c>
      <c r="UY64" s="49">
        <f t="shared" si="2600"/>
        <v>13</v>
      </c>
      <c r="UZ64" s="48">
        <f t="shared" si="2600"/>
        <v>8</v>
      </c>
      <c r="VA64" s="48">
        <f t="shared" si="2600"/>
        <v>0</v>
      </c>
      <c r="VB64" s="36">
        <f t="shared" si="2600"/>
        <v>21</v>
      </c>
      <c r="VC64" s="39">
        <f t="shared" si="2600"/>
        <v>0</v>
      </c>
      <c r="VD64" s="37">
        <f t="shared" si="2600"/>
        <v>2</v>
      </c>
      <c r="VE64" s="38"/>
      <c r="VF64" s="47">
        <f t="shared" ref="VF64:XQ64" si="2601">SUM(VF60:VF63)</f>
        <v>7</v>
      </c>
      <c r="VG64" s="48">
        <f t="shared" si="2601"/>
        <v>4</v>
      </c>
      <c r="VH64" s="49">
        <f t="shared" si="2601"/>
        <v>11</v>
      </c>
      <c r="VI64" s="48">
        <f t="shared" si="2601"/>
        <v>11</v>
      </c>
      <c r="VJ64" s="48">
        <f t="shared" si="2601"/>
        <v>0</v>
      </c>
      <c r="VK64" s="36">
        <f t="shared" si="2601"/>
        <v>22</v>
      </c>
      <c r="VL64" s="39">
        <f t="shared" si="2601"/>
        <v>0</v>
      </c>
      <c r="VM64" s="37">
        <f t="shared" si="2601"/>
        <v>0</v>
      </c>
      <c r="VN64" s="38"/>
      <c r="VO64" s="47">
        <f t="shared" ref="VO64:XZ64" si="2602">SUM(VO60:VO63)</f>
        <v>17</v>
      </c>
      <c r="VP64" s="48">
        <f t="shared" si="2602"/>
        <v>3</v>
      </c>
      <c r="VQ64" s="49">
        <f t="shared" si="2602"/>
        <v>20</v>
      </c>
      <c r="VR64" s="48">
        <f t="shared" si="2602"/>
        <v>12</v>
      </c>
      <c r="VS64" s="48">
        <f t="shared" si="2602"/>
        <v>2</v>
      </c>
      <c r="VT64" s="36">
        <f t="shared" si="2602"/>
        <v>34</v>
      </c>
      <c r="VU64" s="39">
        <f t="shared" si="2602"/>
        <v>0</v>
      </c>
      <c r="VV64" s="37">
        <f t="shared" si="2602"/>
        <v>1</v>
      </c>
      <c r="VW64" s="38"/>
      <c r="VX64" s="47">
        <f t="shared" ref="VX64:YI64" si="2603">SUM(VX60:VX63)</f>
        <v>11</v>
      </c>
      <c r="VY64" s="48">
        <f t="shared" si="2603"/>
        <v>7</v>
      </c>
      <c r="VZ64" s="49">
        <f t="shared" si="2603"/>
        <v>18</v>
      </c>
      <c r="WA64" s="48">
        <f t="shared" si="2603"/>
        <v>18</v>
      </c>
      <c r="WB64" s="48">
        <f t="shared" si="2603"/>
        <v>2</v>
      </c>
      <c r="WC64" s="36">
        <f t="shared" si="2603"/>
        <v>38</v>
      </c>
      <c r="WD64" s="39">
        <f t="shared" si="2603"/>
        <v>0</v>
      </c>
      <c r="WE64" s="37">
        <f t="shared" si="2603"/>
        <v>0</v>
      </c>
      <c r="WF64" s="38"/>
      <c r="WG64" s="47">
        <f t="shared" ref="WG64:YR64" si="2604">SUM(WG60:WG63)</f>
        <v>0</v>
      </c>
      <c r="WH64" s="48">
        <f t="shared" si="2604"/>
        <v>0</v>
      </c>
      <c r="WI64" s="49">
        <f t="shared" si="2604"/>
        <v>0</v>
      </c>
      <c r="WJ64" s="48">
        <f t="shared" si="2604"/>
        <v>0</v>
      </c>
      <c r="WK64" s="48">
        <f t="shared" si="2604"/>
        <v>0</v>
      </c>
      <c r="WL64" s="36">
        <f t="shared" si="2604"/>
        <v>0</v>
      </c>
      <c r="WM64" s="39">
        <f t="shared" si="2604"/>
        <v>0</v>
      </c>
      <c r="WN64" s="37">
        <f t="shared" si="2604"/>
        <v>0</v>
      </c>
      <c r="WO64" s="38"/>
      <c r="WP64" s="47">
        <f t="shared" ref="WP64:ZA64" si="2605">SUM(WP60:WP63)</f>
        <v>6</v>
      </c>
      <c r="WQ64" s="48">
        <f t="shared" si="2605"/>
        <v>2</v>
      </c>
      <c r="WR64" s="49">
        <f t="shared" si="2605"/>
        <v>8</v>
      </c>
      <c r="WS64" s="48">
        <f t="shared" si="2605"/>
        <v>10</v>
      </c>
      <c r="WT64" s="48">
        <f t="shared" si="2605"/>
        <v>0</v>
      </c>
      <c r="WU64" s="36">
        <f t="shared" si="2605"/>
        <v>18</v>
      </c>
      <c r="WV64" s="39">
        <f t="shared" si="2605"/>
        <v>0</v>
      </c>
      <c r="WW64" s="37">
        <f t="shared" si="2605"/>
        <v>0</v>
      </c>
      <c r="WX64" s="38"/>
      <c r="WY64" s="47">
        <f t="shared" si="2605"/>
        <v>3</v>
      </c>
      <c r="WZ64" s="48">
        <f t="shared" si="2605"/>
        <v>3</v>
      </c>
      <c r="XA64" s="49">
        <f t="shared" si="2605"/>
        <v>6</v>
      </c>
      <c r="XB64" s="48">
        <f t="shared" si="2605"/>
        <v>3</v>
      </c>
      <c r="XC64" s="48">
        <f t="shared" si="2605"/>
        <v>0</v>
      </c>
      <c r="XD64" s="36">
        <f t="shared" si="2605"/>
        <v>9</v>
      </c>
      <c r="XE64" s="39">
        <f t="shared" si="2605"/>
        <v>0</v>
      </c>
      <c r="XF64" s="37">
        <f t="shared" si="2605"/>
        <v>0</v>
      </c>
      <c r="XG64" s="38"/>
      <c r="XH64" s="47">
        <f t="shared" ref="XH64:ZS64" si="2606">SUM(XH60:XH63)</f>
        <v>3</v>
      </c>
      <c r="XI64" s="48">
        <f t="shared" si="2606"/>
        <v>1</v>
      </c>
      <c r="XJ64" s="49">
        <f t="shared" si="2606"/>
        <v>4</v>
      </c>
      <c r="XK64" s="48">
        <f t="shared" si="2606"/>
        <v>10</v>
      </c>
      <c r="XL64" s="48">
        <f t="shared" si="2606"/>
        <v>2</v>
      </c>
      <c r="XM64" s="36">
        <f t="shared" si="2606"/>
        <v>16</v>
      </c>
      <c r="XN64" s="39"/>
      <c r="XO64" s="37">
        <f t="shared" si="2606"/>
        <v>0</v>
      </c>
      <c r="XP64" s="38"/>
      <c r="XQ64" s="47">
        <f t="shared" ref="XQ64:AAB64" si="2607">SUM(XQ60:XQ63)</f>
        <v>11</v>
      </c>
      <c r="XR64" s="48">
        <f t="shared" si="2607"/>
        <v>3</v>
      </c>
      <c r="XS64" s="49">
        <f t="shared" si="2607"/>
        <v>14</v>
      </c>
      <c r="XT64" s="48">
        <f t="shared" si="2607"/>
        <v>9</v>
      </c>
      <c r="XU64" s="48">
        <f t="shared" si="2607"/>
        <v>1</v>
      </c>
      <c r="XV64" s="36">
        <f t="shared" si="2607"/>
        <v>24</v>
      </c>
      <c r="XW64" s="39">
        <f t="shared" si="2607"/>
        <v>0</v>
      </c>
      <c r="XX64" s="37">
        <f t="shared" si="2607"/>
        <v>1</v>
      </c>
      <c r="XY64" s="38"/>
      <c r="XZ64" s="47">
        <f t="shared" ref="XZ64:AAJ64" si="2608">SUM(XZ60:XZ63)</f>
        <v>6</v>
      </c>
      <c r="YA64" s="48">
        <f t="shared" si="2608"/>
        <v>6</v>
      </c>
      <c r="YB64" s="49">
        <f t="shared" si="2608"/>
        <v>12</v>
      </c>
      <c r="YC64" s="48">
        <f t="shared" si="2608"/>
        <v>11</v>
      </c>
      <c r="YD64" s="48">
        <f t="shared" si="2608"/>
        <v>0</v>
      </c>
      <c r="YE64" s="36">
        <f t="shared" si="2608"/>
        <v>23</v>
      </c>
      <c r="YF64" s="39">
        <f t="shared" si="2608"/>
        <v>0</v>
      </c>
      <c r="YG64" s="37">
        <f t="shared" si="2608"/>
        <v>1</v>
      </c>
      <c r="YH64" s="38"/>
      <c r="YI64" s="47">
        <f t="shared" ref="YI64:AAJ64" si="2609">SUM(YI60:YI63)</f>
        <v>13</v>
      </c>
      <c r="YJ64" s="48">
        <f t="shared" si="2609"/>
        <v>7</v>
      </c>
      <c r="YK64" s="49">
        <f t="shared" si="2609"/>
        <v>20</v>
      </c>
      <c r="YL64" s="48">
        <f t="shared" si="2609"/>
        <v>22</v>
      </c>
      <c r="YM64" s="48">
        <f t="shared" si="2609"/>
        <v>1</v>
      </c>
      <c r="YN64" s="36">
        <f t="shared" si="2609"/>
        <v>43</v>
      </c>
      <c r="YO64" s="39">
        <f t="shared" si="2609"/>
        <v>0</v>
      </c>
      <c r="YP64" s="37">
        <f t="shared" si="2609"/>
        <v>1</v>
      </c>
      <c r="YQ64" s="38"/>
      <c r="YR64" s="47">
        <f t="shared" ref="YR64:AAJ64" si="2610">SUM(YR60:YR63)</f>
        <v>2</v>
      </c>
      <c r="YS64" s="48">
        <f t="shared" si="2610"/>
        <v>1</v>
      </c>
      <c r="YT64" s="49">
        <f t="shared" si="2610"/>
        <v>3</v>
      </c>
      <c r="YU64" s="48">
        <f t="shared" si="2610"/>
        <v>2</v>
      </c>
      <c r="YV64" s="48">
        <f t="shared" si="2610"/>
        <v>0</v>
      </c>
      <c r="YW64" s="36">
        <f t="shared" si="2610"/>
        <v>5</v>
      </c>
      <c r="YX64" s="39">
        <f t="shared" si="2610"/>
        <v>0</v>
      </c>
      <c r="YY64" s="37">
        <f t="shared" si="2610"/>
        <v>0</v>
      </c>
      <c r="YZ64" s="38"/>
      <c r="ZA64" s="47">
        <f t="shared" ref="ZA64:AAJ64" si="2611">SUM(ZA60:ZA63)</f>
        <v>0</v>
      </c>
      <c r="ZB64" s="48">
        <f t="shared" si="2611"/>
        <v>0</v>
      </c>
      <c r="ZC64" s="49">
        <f t="shared" si="2611"/>
        <v>0</v>
      </c>
      <c r="ZD64" s="48">
        <f t="shared" si="2611"/>
        <v>0</v>
      </c>
      <c r="ZE64" s="48">
        <f t="shared" si="2611"/>
        <v>0</v>
      </c>
      <c r="ZF64" s="36">
        <f t="shared" si="2611"/>
        <v>0</v>
      </c>
      <c r="ZG64" s="39">
        <f t="shared" si="2611"/>
        <v>0</v>
      </c>
      <c r="ZH64" s="37">
        <f t="shared" si="2611"/>
        <v>0</v>
      </c>
      <c r="ZI64" s="38"/>
      <c r="ZJ64" s="47">
        <f t="shared" ref="ZJ64:AAJ64" si="2612">SUM(ZJ60:ZJ63)</f>
        <v>9</v>
      </c>
      <c r="ZK64" s="48">
        <f t="shared" si="2612"/>
        <v>1</v>
      </c>
      <c r="ZL64" s="49">
        <f t="shared" si="2612"/>
        <v>10</v>
      </c>
      <c r="ZM64" s="48">
        <f t="shared" si="2612"/>
        <v>15</v>
      </c>
      <c r="ZN64" s="48">
        <f t="shared" si="2612"/>
        <v>1</v>
      </c>
      <c r="ZO64" s="36">
        <f t="shared" si="2612"/>
        <v>26</v>
      </c>
      <c r="ZP64" s="39">
        <f t="shared" si="2612"/>
        <v>0</v>
      </c>
      <c r="ZQ64" s="37">
        <f t="shared" si="2612"/>
        <v>0</v>
      </c>
      <c r="ZR64" s="38"/>
      <c r="ZS64" s="47">
        <f t="shared" ref="ZS64:AAA64" si="2613">SUM(ZS60:ZS63)</f>
        <v>9</v>
      </c>
      <c r="ZT64" s="48">
        <f t="shared" si="2613"/>
        <v>5</v>
      </c>
      <c r="ZU64" s="49">
        <f t="shared" si="2613"/>
        <v>14</v>
      </c>
      <c r="ZV64" s="48">
        <f t="shared" si="2613"/>
        <v>16</v>
      </c>
      <c r="ZW64" s="48">
        <f t="shared" si="2613"/>
        <v>0</v>
      </c>
      <c r="ZX64" s="36">
        <f t="shared" si="2613"/>
        <v>30</v>
      </c>
      <c r="ZY64" s="39">
        <f t="shared" si="2613"/>
        <v>0</v>
      </c>
      <c r="ZZ64" s="37">
        <f t="shared" si="2613"/>
        <v>0</v>
      </c>
      <c r="AAA64" s="38"/>
      <c r="AAB64" s="47">
        <f t="shared" ref="AAB64:AAJ64" si="2614">SUM(AAB60:AAB63)</f>
        <v>16</v>
      </c>
      <c r="AAC64" s="48">
        <f t="shared" si="2614"/>
        <v>2</v>
      </c>
      <c r="AAD64" s="49">
        <f t="shared" si="2614"/>
        <v>18</v>
      </c>
      <c r="AAE64" s="48">
        <f t="shared" si="2614"/>
        <v>17</v>
      </c>
      <c r="AAF64" s="48">
        <f t="shared" si="2614"/>
        <v>1</v>
      </c>
      <c r="AAG64" s="36">
        <f t="shared" si="2614"/>
        <v>36</v>
      </c>
      <c r="AAH64" s="39">
        <f t="shared" si="2614"/>
        <v>0</v>
      </c>
      <c r="AAI64" s="37">
        <f t="shared" si="2614"/>
        <v>0</v>
      </c>
      <c r="AAJ64" s="38"/>
      <c r="AAK64" s="47">
        <f t="shared" ref="AAK64:ACV64" si="2615">SUM(AAK60:AAK63)</f>
        <v>30</v>
      </c>
      <c r="AAL64" s="48">
        <f t="shared" si="2615"/>
        <v>9</v>
      </c>
      <c r="AAM64" s="49">
        <f t="shared" si="2615"/>
        <v>39</v>
      </c>
      <c r="AAN64" s="48">
        <f t="shared" si="2615"/>
        <v>23</v>
      </c>
      <c r="AAO64" s="48">
        <f t="shared" si="2615"/>
        <v>2</v>
      </c>
      <c r="AAP64" s="36">
        <f t="shared" si="2615"/>
        <v>64</v>
      </c>
      <c r="AAQ64" s="39">
        <f t="shared" si="2615"/>
        <v>0</v>
      </c>
      <c r="AAR64" s="37">
        <f t="shared" si="2615"/>
        <v>0</v>
      </c>
      <c r="AAS64" s="38"/>
      <c r="AAT64" s="47">
        <f t="shared" ref="AAT64:ADE64" si="2616">SUM(AAT60:AAT63)</f>
        <v>11</v>
      </c>
      <c r="AAU64" s="48">
        <f t="shared" si="2616"/>
        <v>0</v>
      </c>
      <c r="AAV64" s="49">
        <f t="shared" si="2616"/>
        <v>11</v>
      </c>
      <c r="AAW64" s="48">
        <f t="shared" si="2616"/>
        <v>15</v>
      </c>
      <c r="AAX64" s="48">
        <f t="shared" si="2616"/>
        <v>0</v>
      </c>
      <c r="AAY64" s="36">
        <f t="shared" si="2616"/>
        <v>26</v>
      </c>
      <c r="AAZ64" s="39">
        <f t="shared" si="2616"/>
        <v>0</v>
      </c>
      <c r="ABA64" s="37">
        <f t="shared" si="2616"/>
        <v>0</v>
      </c>
      <c r="ABB64" s="38"/>
      <c r="ABC64" s="47">
        <f t="shared" ref="ABC64:ADM64" si="2617">SUM(ABC60:ABC63)</f>
        <v>7</v>
      </c>
      <c r="ABD64" s="48">
        <f t="shared" si="2617"/>
        <v>0</v>
      </c>
      <c r="ABE64" s="49">
        <f t="shared" si="2617"/>
        <v>7</v>
      </c>
      <c r="ABF64" s="48">
        <f t="shared" si="2617"/>
        <v>5</v>
      </c>
      <c r="ABG64" s="48">
        <f t="shared" si="2617"/>
        <v>0</v>
      </c>
      <c r="ABH64" s="36">
        <f t="shared" si="2617"/>
        <v>12</v>
      </c>
      <c r="ABI64" s="39">
        <f t="shared" si="2617"/>
        <v>0</v>
      </c>
      <c r="ABJ64" s="37">
        <f t="shared" si="2617"/>
        <v>0</v>
      </c>
      <c r="ABK64" s="38"/>
      <c r="ABL64" s="47">
        <f t="shared" ref="ABL64:ADM64" si="2618">SUM(ABL60:ABL63)</f>
        <v>4</v>
      </c>
      <c r="ABM64" s="48">
        <f t="shared" si="2618"/>
        <v>1</v>
      </c>
      <c r="ABN64" s="49">
        <f t="shared" si="2618"/>
        <v>5</v>
      </c>
      <c r="ABO64" s="48">
        <f t="shared" si="2618"/>
        <v>11</v>
      </c>
      <c r="ABP64" s="48">
        <f t="shared" si="2618"/>
        <v>1</v>
      </c>
      <c r="ABQ64" s="36">
        <f t="shared" si="2618"/>
        <v>17</v>
      </c>
      <c r="ABR64" s="39">
        <f t="shared" si="2618"/>
        <v>0</v>
      </c>
      <c r="ABS64" s="37">
        <f t="shared" si="2618"/>
        <v>0</v>
      </c>
      <c r="ABT64" s="38"/>
      <c r="ABU64" s="47">
        <f t="shared" ref="ABU64:ADM64" si="2619">SUM(ABU60:ABU63)</f>
        <v>9</v>
      </c>
      <c r="ABV64" s="48">
        <f t="shared" si="2619"/>
        <v>1</v>
      </c>
      <c r="ABW64" s="49">
        <f t="shared" si="2619"/>
        <v>10</v>
      </c>
      <c r="ABX64" s="48">
        <f t="shared" si="2619"/>
        <v>11</v>
      </c>
      <c r="ABY64" s="48">
        <f t="shared" si="2619"/>
        <v>1</v>
      </c>
      <c r="ABZ64" s="36">
        <f t="shared" si="2619"/>
        <v>22</v>
      </c>
      <c r="ACA64" s="39">
        <f t="shared" si="2619"/>
        <v>0</v>
      </c>
      <c r="ACB64" s="37">
        <f>SUM(ACB60:ACB63)</f>
        <v>0</v>
      </c>
      <c r="ACC64" s="38"/>
      <c r="ACD64" s="47">
        <f t="shared" ref="ACD64:ADM64" si="2620">SUM(ACD60:ACD63)</f>
        <v>20</v>
      </c>
      <c r="ACE64" s="48">
        <f t="shared" si="2620"/>
        <v>10</v>
      </c>
      <c r="ACF64" s="49">
        <f t="shared" si="2620"/>
        <v>30</v>
      </c>
      <c r="ACG64" s="48">
        <f t="shared" si="2620"/>
        <v>17</v>
      </c>
      <c r="ACH64" s="48">
        <f t="shared" si="2620"/>
        <v>0</v>
      </c>
      <c r="ACI64" s="36">
        <f t="shared" si="2620"/>
        <v>47</v>
      </c>
      <c r="ACJ64" s="39">
        <f t="shared" si="2620"/>
        <v>0</v>
      </c>
      <c r="ACK64" s="37">
        <f t="shared" si="2620"/>
        <v>2</v>
      </c>
      <c r="ACL64" s="38"/>
      <c r="ACM64" s="47">
        <f t="shared" ref="ACM64:ADM64" si="2621">SUM(ACM60:ACM63)</f>
        <v>14</v>
      </c>
      <c r="ACN64" s="48">
        <f t="shared" si="2621"/>
        <v>4</v>
      </c>
      <c r="ACO64" s="49">
        <f t="shared" si="2621"/>
        <v>18</v>
      </c>
      <c r="ACP64" s="48">
        <f t="shared" si="2621"/>
        <v>20</v>
      </c>
      <c r="ACQ64" s="48">
        <f t="shared" si="2621"/>
        <v>1</v>
      </c>
      <c r="ACR64" s="36">
        <f t="shared" si="2621"/>
        <v>39</v>
      </c>
      <c r="ACS64" s="39">
        <f t="shared" si="2621"/>
        <v>0</v>
      </c>
      <c r="ACT64" s="37">
        <f t="shared" si="2621"/>
        <v>0</v>
      </c>
      <c r="ACU64" s="38"/>
      <c r="ACV64" s="47">
        <f t="shared" ref="ACV64:ADM64" si="2622">SUM(ACV60:ACV63)</f>
        <v>7</v>
      </c>
      <c r="ACW64" s="48">
        <f t="shared" si="2622"/>
        <v>1</v>
      </c>
      <c r="ACX64" s="49">
        <f t="shared" si="2622"/>
        <v>8</v>
      </c>
      <c r="ACY64" s="48">
        <f t="shared" si="2622"/>
        <v>10</v>
      </c>
      <c r="ACZ64" s="48">
        <f t="shared" si="2622"/>
        <v>0</v>
      </c>
      <c r="ADA64" s="36">
        <f t="shared" si="2622"/>
        <v>18</v>
      </c>
      <c r="ADB64" s="39">
        <f t="shared" si="2622"/>
        <v>0</v>
      </c>
      <c r="ADC64" s="37">
        <f t="shared" si="2622"/>
        <v>2</v>
      </c>
      <c r="ADD64" s="38"/>
      <c r="ADE64" s="47">
        <f t="shared" ref="ADE64:ADM64" si="2623">SUM(ADE60:ADE63)</f>
        <v>4</v>
      </c>
      <c r="ADF64" s="48">
        <f t="shared" si="2623"/>
        <v>3</v>
      </c>
      <c r="ADG64" s="49">
        <f t="shared" si="2623"/>
        <v>7</v>
      </c>
      <c r="ADH64" s="48">
        <f t="shared" si="2623"/>
        <v>6</v>
      </c>
      <c r="ADI64" s="48">
        <f t="shared" si="2623"/>
        <v>0</v>
      </c>
      <c r="ADJ64" s="36">
        <f t="shared" si="2623"/>
        <v>13</v>
      </c>
      <c r="ADK64" s="39">
        <f t="shared" si="2623"/>
        <v>0</v>
      </c>
      <c r="ADL64" s="37">
        <f t="shared" si="2623"/>
        <v>0</v>
      </c>
      <c r="ADM64" s="38"/>
      <c r="ADN64" s="47">
        <f t="shared" ref="ADN64:ADU64" si="2624">SUM(ADN60:ADN63)</f>
        <v>0</v>
      </c>
      <c r="ADO64" s="48">
        <f t="shared" si="2624"/>
        <v>0</v>
      </c>
      <c r="ADP64" s="49">
        <f t="shared" si="2624"/>
        <v>0</v>
      </c>
      <c r="ADQ64" s="48">
        <f t="shared" si="2624"/>
        <v>0</v>
      </c>
      <c r="ADR64" s="48">
        <f t="shared" si="2624"/>
        <v>0</v>
      </c>
      <c r="ADS64" s="36">
        <f t="shared" si="2624"/>
        <v>0</v>
      </c>
      <c r="ADT64" s="39">
        <f t="shared" si="2624"/>
        <v>0</v>
      </c>
      <c r="ADU64" s="37">
        <f t="shared" si="2624"/>
        <v>0</v>
      </c>
      <c r="ADV64" s="38"/>
      <c r="ADW64" s="47">
        <f t="shared" ref="ADW64:AED64" si="2625">SUM(ADW60:ADW63)</f>
        <v>9</v>
      </c>
      <c r="ADX64" s="48">
        <f t="shared" si="2625"/>
        <v>3</v>
      </c>
      <c r="ADY64" s="49">
        <f t="shared" si="2625"/>
        <v>12</v>
      </c>
      <c r="ADZ64" s="48">
        <f t="shared" si="2625"/>
        <v>17</v>
      </c>
      <c r="AEA64" s="48">
        <f t="shared" si="2625"/>
        <v>1</v>
      </c>
      <c r="AEB64" s="36">
        <f t="shared" si="2625"/>
        <v>30</v>
      </c>
      <c r="AEC64" s="39">
        <f t="shared" si="2625"/>
        <v>0</v>
      </c>
      <c r="AED64" s="37">
        <f t="shared" si="2625"/>
        <v>0</v>
      </c>
      <c r="AEE64" s="38"/>
      <c r="AEF64" s="47">
        <f t="shared" ref="AEF64:AEM64" si="2626">SUM(AEF60:AEF63)</f>
        <v>8</v>
      </c>
      <c r="AEG64" s="48">
        <f t="shared" si="2626"/>
        <v>7</v>
      </c>
      <c r="AEH64" s="49">
        <f t="shared" si="2626"/>
        <v>15</v>
      </c>
      <c r="AEI64" s="48">
        <f t="shared" si="2626"/>
        <v>15</v>
      </c>
      <c r="AEJ64" s="48">
        <f t="shared" si="2626"/>
        <v>0</v>
      </c>
      <c r="AEK64" s="36">
        <f t="shared" si="2626"/>
        <v>30</v>
      </c>
      <c r="AEL64" s="39">
        <f t="shared" si="2626"/>
        <v>0</v>
      </c>
      <c r="AEM64" s="37">
        <f>SUM(AEM60:AEM63)</f>
        <v>0</v>
      </c>
      <c r="AEN64" s="38"/>
      <c r="AEO64" s="47">
        <f t="shared" ref="AEO64:AEV64" si="2627">SUM(AEO60:AEO63)</f>
        <v>10</v>
      </c>
      <c r="AEP64" s="48">
        <f t="shared" si="2627"/>
        <v>6</v>
      </c>
      <c r="AEQ64" s="49">
        <f t="shared" si="2627"/>
        <v>16</v>
      </c>
      <c r="AER64" s="48">
        <f t="shared" si="2627"/>
        <v>14</v>
      </c>
      <c r="AES64" s="48">
        <f t="shared" si="2627"/>
        <v>2</v>
      </c>
      <c r="AET64" s="36">
        <f t="shared" si="2627"/>
        <v>32</v>
      </c>
      <c r="AEU64" s="39">
        <f t="shared" si="2627"/>
        <v>0</v>
      </c>
      <c r="AEV64" s="37">
        <f t="shared" si="2627"/>
        <v>0</v>
      </c>
      <c r="AEW64" s="38"/>
      <c r="AEX64" s="47">
        <f t="shared" ref="AEX64:AFE64" si="2628">SUM(AEX60:AEX63)</f>
        <v>6</v>
      </c>
      <c r="AEY64" s="48">
        <f t="shared" si="2628"/>
        <v>8</v>
      </c>
      <c r="AEZ64" s="49">
        <f t="shared" si="2628"/>
        <v>14</v>
      </c>
      <c r="AFA64" s="48">
        <f t="shared" si="2628"/>
        <v>15</v>
      </c>
      <c r="AFB64" s="48">
        <f t="shared" si="2628"/>
        <v>0</v>
      </c>
      <c r="AFC64" s="36">
        <f t="shared" si="2628"/>
        <v>29</v>
      </c>
      <c r="AFD64" s="39">
        <f t="shared" si="2628"/>
        <v>0</v>
      </c>
      <c r="AFE64" s="37">
        <f t="shared" si="2628"/>
        <v>1</v>
      </c>
      <c r="AFF64" s="38"/>
      <c r="AFG64" s="47">
        <f t="shared" ref="AFG64:AFN64" si="2629">SUM(AFG60:AFG63)</f>
        <v>14</v>
      </c>
      <c r="AFH64" s="48">
        <f t="shared" si="2629"/>
        <v>7</v>
      </c>
      <c r="AFI64" s="49">
        <f t="shared" si="2629"/>
        <v>21</v>
      </c>
      <c r="AFJ64" s="48">
        <f t="shared" si="2629"/>
        <v>22</v>
      </c>
      <c r="AFK64" s="48">
        <f t="shared" si="2629"/>
        <v>2</v>
      </c>
      <c r="AFL64" s="36">
        <f t="shared" si="2629"/>
        <v>45</v>
      </c>
      <c r="AFM64" s="39">
        <f t="shared" si="2629"/>
        <v>0</v>
      </c>
      <c r="AFN64" s="37">
        <f t="shared" si="2629"/>
        <v>4</v>
      </c>
      <c r="AFO64" s="38"/>
      <c r="AFP64" s="47">
        <f t="shared" ref="AFP64:AFW64" si="2630">SUM(AFP60:AFP63)</f>
        <v>3</v>
      </c>
      <c r="AFQ64" s="48">
        <f t="shared" si="2630"/>
        <v>2</v>
      </c>
      <c r="AFR64" s="49">
        <f t="shared" si="2630"/>
        <v>5</v>
      </c>
      <c r="AFS64" s="48">
        <f t="shared" si="2630"/>
        <v>7</v>
      </c>
      <c r="AFT64" s="48">
        <f t="shared" si="2630"/>
        <v>0</v>
      </c>
      <c r="AFU64" s="36">
        <f t="shared" si="2630"/>
        <v>12</v>
      </c>
      <c r="AFV64" s="39">
        <f t="shared" si="2630"/>
        <v>0</v>
      </c>
      <c r="AFW64" s="37">
        <f t="shared" si="2630"/>
        <v>0</v>
      </c>
      <c r="AFX64" s="38"/>
      <c r="AFY64" s="47">
        <f t="shared" ref="AFY64:AGF64" si="2631">SUM(AFY60:AFY63)</f>
        <v>0</v>
      </c>
      <c r="AFZ64" s="48">
        <f t="shared" si="2631"/>
        <v>0</v>
      </c>
      <c r="AGA64" s="49">
        <f t="shared" si="2631"/>
        <v>0</v>
      </c>
      <c r="AGB64" s="48">
        <f t="shared" si="2631"/>
        <v>3</v>
      </c>
      <c r="AGC64" s="48">
        <f t="shared" si="2631"/>
        <v>0</v>
      </c>
      <c r="AGD64" s="36">
        <f t="shared" si="2631"/>
        <v>3</v>
      </c>
      <c r="AGE64" s="39">
        <f t="shared" si="2631"/>
        <v>0</v>
      </c>
      <c r="AGF64" s="37">
        <f t="shared" si="2631"/>
        <v>0</v>
      </c>
      <c r="AGG64" s="38"/>
      <c r="AGH64" s="47">
        <f t="shared" ref="AGH64:AGO64" si="2632">SUM(AGH60:AGH63)</f>
        <v>8</v>
      </c>
      <c r="AGI64" s="48">
        <f t="shared" si="2632"/>
        <v>3</v>
      </c>
      <c r="AGJ64" s="49">
        <f t="shared" si="2632"/>
        <v>11</v>
      </c>
      <c r="AGK64" s="48">
        <f t="shared" si="2632"/>
        <v>9</v>
      </c>
      <c r="AGL64" s="48">
        <f t="shared" si="2632"/>
        <v>0</v>
      </c>
      <c r="AGM64" s="36">
        <f t="shared" si="2632"/>
        <v>20</v>
      </c>
      <c r="AGN64" s="39">
        <f t="shared" si="2632"/>
        <v>0</v>
      </c>
      <c r="AGO64" s="37">
        <f t="shared" si="2632"/>
        <v>0</v>
      </c>
      <c r="AGP64" s="38"/>
      <c r="AGQ64" s="47">
        <f t="shared" ref="AGQ64:AGX64" si="2633">SUM(AGQ60:AGQ63)</f>
        <v>17</v>
      </c>
      <c r="AGR64" s="48">
        <f t="shared" si="2633"/>
        <v>3</v>
      </c>
      <c r="AGS64" s="49">
        <f t="shared" si="2633"/>
        <v>20</v>
      </c>
      <c r="AGT64" s="48">
        <f t="shared" si="2633"/>
        <v>15</v>
      </c>
      <c r="AGU64" s="48">
        <f t="shared" si="2633"/>
        <v>2</v>
      </c>
      <c r="AGV64" s="36">
        <f t="shared" si="2633"/>
        <v>37</v>
      </c>
      <c r="AGW64" s="39">
        <f t="shared" si="2633"/>
        <v>0</v>
      </c>
      <c r="AGX64" s="37">
        <f t="shared" si="2633"/>
        <v>1</v>
      </c>
      <c r="AGY64" s="38"/>
      <c r="AGZ64" s="47">
        <f t="shared" ref="AGZ64:AHG64" si="2634">SUM(AGZ60:AGZ63)</f>
        <v>12</v>
      </c>
      <c r="AHA64" s="48">
        <f t="shared" si="2634"/>
        <v>12</v>
      </c>
      <c r="AHB64" s="49">
        <f t="shared" si="2634"/>
        <v>24</v>
      </c>
      <c r="AHC64" s="48">
        <f t="shared" si="2634"/>
        <v>17</v>
      </c>
      <c r="AHD64" s="48">
        <f t="shared" si="2634"/>
        <v>4</v>
      </c>
      <c r="AHE64" s="36">
        <f t="shared" si="2634"/>
        <v>45</v>
      </c>
      <c r="AHF64" s="39">
        <f t="shared" si="2634"/>
        <v>0</v>
      </c>
      <c r="AHG64" s="37">
        <f t="shared" si="2634"/>
        <v>1</v>
      </c>
      <c r="AHH64" s="38"/>
      <c r="AHI64" s="47">
        <f t="shared" ref="AHI64:AHP64" si="2635">SUM(AHI60:AHI63)</f>
        <v>9</v>
      </c>
      <c r="AHJ64" s="48">
        <f t="shared" si="2635"/>
        <v>5</v>
      </c>
      <c r="AHK64" s="49">
        <f t="shared" si="2635"/>
        <v>14</v>
      </c>
      <c r="AHL64" s="48">
        <f t="shared" si="2635"/>
        <v>20</v>
      </c>
      <c r="AHM64" s="48">
        <f t="shared" si="2635"/>
        <v>1</v>
      </c>
      <c r="AHN64" s="36">
        <f t="shared" si="2635"/>
        <v>35</v>
      </c>
      <c r="AHO64" s="39">
        <f t="shared" si="2635"/>
        <v>0</v>
      </c>
      <c r="AHP64" s="37">
        <f t="shared" si="2635"/>
        <v>0</v>
      </c>
      <c r="AHQ64" s="38"/>
      <c r="AHR64" s="47">
        <f t="shared" ref="AHR64:AHY64" si="2636">SUM(AHR60:AHR63)</f>
        <v>7</v>
      </c>
      <c r="AHS64" s="48">
        <f t="shared" si="2636"/>
        <v>3</v>
      </c>
      <c r="AHT64" s="49">
        <f t="shared" si="2636"/>
        <v>10</v>
      </c>
      <c r="AHU64" s="48">
        <f t="shared" si="2636"/>
        <v>10</v>
      </c>
      <c r="AHV64" s="48">
        <f t="shared" si="2636"/>
        <v>1</v>
      </c>
      <c r="AHW64" s="36">
        <f t="shared" si="2636"/>
        <v>21</v>
      </c>
      <c r="AHX64" s="39">
        <f t="shared" si="2636"/>
        <v>0</v>
      </c>
      <c r="AHY64" s="37">
        <f t="shared" si="2636"/>
        <v>0</v>
      </c>
      <c r="AHZ64" s="38"/>
      <c r="AIA64" s="47">
        <f t="shared" ref="AIA64:AIH64" si="2637">SUM(AIA60:AIA63)</f>
        <v>8</v>
      </c>
      <c r="AIB64" s="48">
        <f t="shared" si="2637"/>
        <v>1</v>
      </c>
      <c r="AIC64" s="49">
        <f t="shared" si="2637"/>
        <v>9</v>
      </c>
      <c r="AID64" s="48">
        <f t="shared" si="2637"/>
        <v>9</v>
      </c>
      <c r="AIE64" s="48">
        <f t="shared" si="2637"/>
        <v>3</v>
      </c>
      <c r="AIF64" s="36">
        <f t="shared" si="2637"/>
        <v>21</v>
      </c>
      <c r="AIG64" s="39">
        <f t="shared" si="2637"/>
        <v>0</v>
      </c>
      <c r="AIH64" s="37">
        <f t="shared" si="2637"/>
        <v>0</v>
      </c>
      <c r="AII64" s="38"/>
      <c r="AIJ64" s="47">
        <f t="shared" ref="AIJ64:AIQ64" si="2638">SUM(AIJ60:AIJ63)</f>
        <v>0</v>
      </c>
      <c r="AIK64" s="48">
        <f t="shared" si="2638"/>
        <v>0</v>
      </c>
      <c r="AIL64" s="49">
        <f t="shared" si="2638"/>
        <v>0</v>
      </c>
      <c r="AIM64" s="48">
        <f t="shared" si="2638"/>
        <v>0</v>
      </c>
      <c r="AIN64" s="48">
        <f t="shared" si="2638"/>
        <v>0</v>
      </c>
      <c r="AIO64" s="36">
        <f t="shared" si="2638"/>
        <v>0</v>
      </c>
      <c r="AIP64" s="39">
        <f t="shared" si="2638"/>
        <v>0</v>
      </c>
      <c r="AIQ64" s="37">
        <f t="shared" si="2638"/>
        <v>0</v>
      </c>
      <c r="AIR64" s="38"/>
      <c r="AIS64" s="47">
        <f t="shared" ref="AIS64:AIZ64" si="2639">SUM(AIS60:AIS63)</f>
        <v>5</v>
      </c>
      <c r="AIT64" s="48">
        <f t="shared" si="2639"/>
        <v>4</v>
      </c>
      <c r="AIU64" s="49">
        <f t="shared" si="2639"/>
        <v>9</v>
      </c>
      <c r="AIV64" s="48">
        <f t="shared" si="2639"/>
        <v>16</v>
      </c>
      <c r="AIW64" s="48">
        <f t="shared" si="2639"/>
        <v>0</v>
      </c>
      <c r="AIX64" s="36">
        <f t="shared" si="2639"/>
        <v>25</v>
      </c>
      <c r="AIY64" s="39">
        <f t="shared" si="2639"/>
        <v>0</v>
      </c>
      <c r="AIZ64" s="37">
        <f t="shared" si="2639"/>
        <v>0</v>
      </c>
      <c r="AJA64" s="38"/>
      <c r="AJB64" s="47">
        <f t="shared" ref="AJB64:AJI64" si="2640">SUM(AJB60:AJB63)</f>
        <v>11</v>
      </c>
      <c r="AJC64" s="48">
        <f t="shared" si="2640"/>
        <v>5</v>
      </c>
      <c r="AJD64" s="49">
        <f t="shared" si="2640"/>
        <v>16</v>
      </c>
      <c r="AJE64" s="48">
        <f t="shared" si="2640"/>
        <v>17</v>
      </c>
      <c r="AJF64" s="48">
        <f t="shared" si="2640"/>
        <v>0</v>
      </c>
      <c r="AJG64" s="36">
        <f t="shared" si="2640"/>
        <v>33</v>
      </c>
      <c r="AJH64" s="39">
        <f t="shared" si="2640"/>
        <v>0</v>
      </c>
      <c r="AJI64" s="37">
        <f t="shared" si="2640"/>
        <v>0</v>
      </c>
      <c r="AJJ64" s="38"/>
      <c r="AJK64" s="47">
        <f t="shared" ref="AJK64:AJR64" si="2641">SUM(AJK60:AJK63)</f>
        <v>15</v>
      </c>
      <c r="AJL64" s="48">
        <f t="shared" si="2641"/>
        <v>7</v>
      </c>
      <c r="AJM64" s="49">
        <f t="shared" si="2641"/>
        <v>22</v>
      </c>
      <c r="AJN64" s="48">
        <f t="shared" si="2641"/>
        <v>29</v>
      </c>
      <c r="AJO64" s="48">
        <f t="shared" si="2641"/>
        <v>2</v>
      </c>
      <c r="AJP64" s="36">
        <f t="shared" si="2641"/>
        <v>53</v>
      </c>
      <c r="AJQ64" s="39">
        <f t="shared" si="2641"/>
        <v>0</v>
      </c>
      <c r="AJR64" s="37">
        <f t="shared" si="2641"/>
        <v>0</v>
      </c>
      <c r="AJS64" s="38"/>
      <c r="AJT64" s="47">
        <f t="shared" ref="AJT64:AKA64" si="2642">SUM(AJT60:AJT63)</f>
        <v>8</v>
      </c>
      <c r="AJU64" s="48">
        <f t="shared" si="2642"/>
        <v>5</v>
      </c>
      <c r="AJV64" s="49">
        <f t="shared" si="2642"/>
        <v>13</v>
      </c>
      <c r="AJW64" s="48">
        <f t="shared" si="2642"/>
        <v>11</v>
      </c>
      <c r="AJX64" s="48">
        <f t="shared" si="2642"/>
        <v>4</v>
      </c>
      <c r="AJY64" s="36">
        <f t="shared" si="2642"/>
        <v>28</v>
      </c>
      <c r="AJZ64" s="39">
        <f t="shared" si="2642"/>
        <v>0</v>
      </c>
      <c r="AKA64" s="37">
        <f t="shared" si="2642"/>
        <v>1</v>
      </c>
      <c r="AKB64" s="38"/>
      <c r="AKC64" s="47">
        <f t="shared" ref="AKC64:AKJ64" si="2643">SUM(AKC60:AKC63)</f>
        <v>12</v>
      </c>
      <c r="AKD64" s="48">
        <f t="shared" si="2643"/>
        <v>4</v>
      </c>
      <c r="AKE64" s="49">
        <f t="shared" si="2643"/>
        <v>16</v>
      </c>
      <c r="AKF64" s="48">
        <f t="shared" si="2643"/>
        <v>16</v>
      </c>
      <c r="AKG64" s="48">
        <f t="shared" si="2643"/>
        <v>2</v>
      </c>
      <c r="AKH64" s="36">
        <f t="shared" si="2643"/>
        <v>34</v>
      </c>
      <c r="AKI64" s="39">
        <f t="shared" si="2643"/>
        <v>0</v>
      </c>
      <c r="AKJ64" s="37">
        <f t="shared" si="2643"/>
        <v>1</v>
      </c>
      <c r="AKK64" s="38"/>
      <c r="AKL64" s="47">
        <f t="shared" ref="AKL64:AKS64" si="2644">SUM(AKL60:AKL63)</f>
        <v>12</v>
      </c>
      <c r="AKM64" s="48">
        <f t="shared" si="2644"/>
        <v>4</v>
      </c>
      <c r="AKN64" s="49">
        <f t="shared" si="2644"/>
        <v>16</v>
      </c>
      <c r="AKO64" s="48">
        <f t="shared" si="2644"/>
        <v>14</v>
      </c>
      <c r="AKP64" s="48">
        <f t="shared" si="2644"/>
        <v>1</v>
      </c>
      <c r="AKQ64" s="36">
        <f t="shared" si="2644"/>
        <v>31</v>
      </c>
      <c r="AKR64" s="39">
        <f t="shared" si="2644"/>
        <v>0</v>
      </c>
      <c r="AKS64" s="37">
        <f t="shared" si="2644"/>
        <v>0</v>
      </c>
      <c r="AKT64" s="38"/>
      <c r="AKU64" s="47">
        <f t="shared" ref="AKU64:ALB64" si="2645">SUM(AKU60:AKU63)</f>
        <v>0</v>
      </c>
      <c r="AKV64" s="48">
        <f t="shared" si="2645"/>
        <v>0</v>
      </c>
      <c r="AKW64" s="49">
        <f t="shared" si="2645"/>
        <v>0</v>
      </c>
      <c r="AKX64" s="48">
        <f t="shared" si="2645"/>
        <v>1</v>
      </c>
      <c r="AKY64" s="48">
        <f t="shared" si="2645"/>
        <v>0</v>
      </c>
      <c r="AKZ64" s="36">
        <f t="shared" si="2645"/>
        <v>1</v>
      </c>
      <c r="ALA64" s="39">
        <f t="shared" si="2645"/>
        <v>0</v>
      </c>
      <c r="ALB64" s="37">
        <f t="shared" si="2645"/>
        <v>0</v>
      </c>
      <c r="ALC64" s="38"/>
      <c r="ALD64" s="47">
        <f t="shared" ref="ALD64:ALK64" si="2646">SUM(ALD60:ALD63)</f>
        <v>11</v>
      </c>
      <c r="ALE64" s="48">
        <f t="shared" si="2646"/>
        <v>6</v>
      </c>
      <c r="ALF64" s="49">
        <f t="shared" si="2646"/>
        <v>17</v>
      </c>
      <c r="ALG64" s="48">
        <f t="shared" si="2646"/>
        <v>7</v>
      </c>
      <c r="ALH64" s="48">
        <f t="shared" si="2646"/>
        <v>1</v>
      </c>
      <c r="ALI64" s="36">
        <f t="shared" si="2646"/>
        <v>25</v>
      </c>
      <c r="ALJ64" s="39">
        <f t="shared" si="2646"/>
        <v>0</v>
      </c>
      <c r="ALK64" s="37">
        <f t="shared" si="2646"/>
        <v>0</v>
      </c>
      <c r="ALL64" s="38"/>
      <c r="ALM64" s="47">
        <f t="shared" ref="ALM64:ALT64" si="2647">SUM(ALM60:ALM63)</f>
        <v>3</v>
      </c>
      <c r="ALN64" s="48">
        <f t="shared" si="2647"/>
        <v>3</v>
      </c>
      <c r="ALO64" s="49">
        <f t="shared" si="2647"/>
        <v>6</v>
      </c>
      <c r="ALP64" s="48">
        <f t="shared" si="2647"/>
        <v>5</v>
      </c>
      <c r="ALQ64" s="48">
        <f t="shared" si="2647"/>
        <v>1</v>
      </c>
      <c r="ALR64" s="36">
        <f t="shared" si="2647"/>
        <v>12</v>
      </c>
      <c r="ALS64" s="39">
        <f t="shared" si="2647"/>
        <v>0</v>
      </c>
      <c r="ALT64" s="37">
        <f t="shared" si="2647"/>
        <v>0</v>
      </c>
      <c r="ALU64" s="38"/>
      <c r="ALV64" s="47">
        <f t="shared" ref="ALV64:AMC64" si="2648">SUM(ALV60:ALV63)</f>
        <v>3</v>
      </c>
      <c r="ALW64" s="48">
        <f t="shared" si="2648"/>
        <v>1</v>
      </c>
      <c r="ALX64" s="49">
        <f t="shared" si="2648"/>
        <v>4</v>
      </c>
      <c r="ALY64" s="48">
        <f t="shared" si="2648"/>
        <v>7</v>
      </c>
      <c r="ALZ64" s="48">
        <f t="shared" si="2648"/>
        <v>2</v>
      </c>
      <c r="AMA64" s="36">
        <f t="shared" si="2648"/>
        <v>13</v>
      </c>
      <c r="AMB64" s="39">
        <f t="shared" si="2648"/>
        <v>0</v>
      </c>
      <c r="AMC64" s="37">
        <f t="shared" si="2648"/>
        <v>1</v>
      </c>
      <c r="AMD64" s="38"/>
      <c r="AME64" s="47">
        <f t="shared" ref="AME64:AML64" si="2649">SUM(AME60:AME63)</f>
        <v>6</v>
      </c>
      <c r="AMF64" s="48">
        <f t="shared" si="2649"/>
        <v>5</v>
      </c>
      <c r="AMG64" s="49">
        <f t="shared" si="2649"/>
        <v>11</v>
      </c>
      <c r="AMH64" s="48">
        <f t="shared" si="2649"/>
        <v>5</v>
      </c>
      <c r="AMI64" s="48">
        <f t="shared" si="2649"/>
        <v>1</v>
      </c>
      <c r="AMJ64" s="36">
        <f t="shared" si="2649"/>
        <v>17</v>
      </c>
      <c r="AMK64" s="39">
        <f t="shared" si="2649"/>
        <v>0</v>
      </c>
      <c r="AML64" s="37">
        <f t="shared" si="2649"/>
        <v>2</v>
      </c>
      <c r="AMM64" s="38"/>
      <c r="AMN64" s="47">
        <f t="shared" ref="AMN64:AMU64" si="2650">SUM(AMN60:AMN63)</f>
        <v>9</v>
      </c>
      <c r="AMO64" s="48">
        <f t="shared" si="2650"/>
        <v>7</v>
      </c>
      <c r="AMP64" s="49">
        <f t="shared" si="2650"/>
        <v>16</v>
      </c>
      <c r="AMQ64" s="48">
        <f t="shared" si="2650"/>
        <v>11</v>
      </c>
      <c r="AMR64" s="48">
        <f t="shared" si="2650"/>
        <v>1</v>
      </c>
      <c r="AMS64" s="36">
        <f t="shared" si="2650"/>
        <v>28</v>
      </c>
      <c r="AMT64" s="39">
        <f t="shared" si="2650"/>
        <v>0</v>
      </c>
      <c r="AMU64" s="37">
        <f t="shared" si="2650"/>
        <v>0</v>
      </c>
      <c r="AMV64" s="38"/>
      <c r="AMW64" s="47">
        <f t="shared" ref="AMW64:AND64" si="2651">SUM(AMW60:AMW63)</f>
        <v>11</v>
      </c>
      <c r="AMX64" s="48">
        <f t="shared" si="2651"/>
        <v>5</v>
      </c>
      <c r="AMY64" s="49">
        <f t="shared" si="2651"/>
        <v>16</v>
      </c>
      <c r="AMZ64" s="48">
        <f t="shared" si="2651"/>
        <v>30</v>
      </c>
      <c r="ANA64" s="48">
        <f t="shared" si="2651"/>
        <v>0</v>
      </c>
      <c r="ANB64" s="36">
        <f t="shared" si="2651"/>
        <v>46</v>
      </c>
      <c r="ANC64" s="39">
        <f t="shared" si="2651"/>
        <v>0</v>
      </c>
      <c r="AND64" s="37">
        <f t="shared" si="2651"/>
        <v>0</v>
      </c>
      <c r="ANE64" s="38"/>
      <c r="ANF64" s="47">
        <f t="shared" ref="ANF64:ANM64" si="2652">SUM(ANF60:ANF63)</f>
        <v>2</v>
      </c>
      <c r="ANG64" s="48">
        <f t="shared" si="2652"/>
        <v>1</v>
      </c>
      <c r="ANH64" s="49">
        <f t="shared" si="2652"/>
        <v>3</v>
      </c>
      <c r="ANI64" s="48">
        <f t="shared" si="2652"/>
        <v>2</v>
      </c>
      <c r="ANJ64" s="48">
        <f t="shared" si="2652"/>
        <v>0</v>
      </c>
      <c r="ANK64" s="36">
        <f t="shared" si="2652"/>
        <v>5</v>
      </c>
      <c r="ANL64" s="39">
        <f t="shared" si="2652"/>
        <v>0</v>
      </c>
      <c r="ANM64" s="37">
        <f t="shared" si="2652"/>
        <v>0</v>
      </c>
      <c r="ANN64" s="38"/>
      <c r="ANO64" s="47">
        <f t="shared" ref="ANO64:ANV64" si="2653">SUM(ANO60:ANO63)</f>
        <v>4</v>
      </c>
      <c r="ANP64" s="48">
        <f t="shared" si="2653"/>
        <v>8</v>
      </c>
      <c r="ANQ64" s="49">
        <f t="shared" si="2653"/>
        <v>12</v>
      </c>
      <c r="ANR64" s="48">
        <f t="shared" si="2653"/>
        <v>15</v>
      </c>
      <c r="ANS64" s="48">
        <f t="shared" si="2653"/>
        <v>3</v>
      </c>
      <c r="ANT64" s="36">
        <f t="shared" si="2653"/>
        <v>30</v>
      </c>
      <c r="ANU64" s="39">
        <f t="shared" si="2653"/>
        <v>0</v>
      </c>
      <c r="ANV64" s="37">
        <f t="shared" si="2653"/>
        <v>0</v>
      </c>
      <c r="ANW64" s="38"/>
      <c r="ANX64" s="47">
        <f t="shared" ref="ANX64:AOE64" si="2654">SUM(ANX60:ANX63)</f>
        <v>11</v>
      </c>
      <c r="ANY64" s="48">
        <f t="shared" si="2654"/>
        <v>6</v>
      </c>
      <c r="ANZ64" s="49">
        <f t="shared" si="2654"/>
        <v>17</v>
      </c>
      <c r="AOA64" s="48">
        <f t="shared" si="2654"/>
        <v>16</v>
      </c>
      <c r="AOB64" s="48">
        <f t="shared" si="2654"/>
        <v>2</v>
      </c>
      <c r="AOC64" s="36">
        <f t="shared" si="2654"/>
        <v>35</v>
      </c>
      <c r="AOD64" s="39">
        <f t="shared" si="2654"/>
        <v>0</v>
      </c>
      <c r="AOE64" s="37">
        <f t="shared" si="2654"/>
        <v>0</v>
      </c>
      <c r="AOF64" s="38"/>
      <c r="AOG64" s="47">
        <f t="shared" ref="AOG64:AON64" si="2655">SUM(AOG60:AOG63)</f>
        <v>0</v>
      </c>
      <c r="AOH64" s="48">
        <f t="shared" si="2655"/>
        <v>0</v>
      </c>
      <c r="AOI64" s="49">
        <f t="shared" si="2655"/>
        <v>0</v>
      </c>
      <c r="AOJ64" s="48">
        <f t="shared" si="2655"/>
        <v>0</v>
      </c>
      <c r="AOK64" s="48">
        <f t="shared" si="2655"/>
        <v>0</v>
      </c>
      <c r="AOL64" s="36">
        <f t="shared" si="2655"/>
        <v>0</v>
      </c>
      <c r="AOM64" s="39">
        <f t="shared" si="2655"/>
        <v>0</v>
      </c>
      <c r="AON64" s="37">
        <f t="shared" si="2655"/>
        <v>0</v>
      </c>
      <c r="AOO64" s="38"/>
      <c r="AOP64" s="47">
        <f t="shared" ref="AOP64" si="2656">SUM(AOP60:AOP63)</f>
        <v>9</v>
      </c>
      <c r="AOQ64" s="48">
        <f t="shared" ref="AOQ64" si="2657">SUM(AOQ60:AOQ63)</f>
        <v>3</v>
      </c>
      <c r="AOR64" s="49">
        <f t="shared" ref="AOR64" si="2658">SUM(AOR60:AOR63)</f>
        <v>12</v>
      </c>
      <c r="AOS64" s="48">
        <f t="shared" ref="AOS64" si="2659">SUM(AOS60:AOS63)</f>
        <v>14</v>
      </c>
      <c r="AOT64" s="48">
        <f t="shared" ref="AOT64" si="2660">SUM(AOT60:AOT63)</f>
        <v>0</v>
      </c>
      <c r="AOU64" s="36">
        <f t="shared" ref="AOU64:AOW64" si="2661">SUM(AOU60:AOU63)</f>
        <v>26</v>
      </c>
      <c r="AOV64" s="39">
        <f t="shared" si="2661"/>
        <v>0</v>
      </c>
      <c r="AOW64" s="37">
        <f t="shared" si="2661"/>
        <v>0</v>
      </c>
      <c r="AOX64" s="38"/>
      <c r="AOY64" s="47">
        <f t="shared" ref="AOY64" si="2662">SUM(AOY60:AOY63)</f>
        <v>11</v>
      </c>
      <c r="AOZ64" s="48">
        <f t="shared" ref="AOZ64" si="2663">SUM(AOZ60:AOZ63)</f>
        <v>8</v>
      </c>
      <c r="APA64" s="49">
        <f t="shared" ref="APA64" si="2664">SUM(APA60:APA63)</f>
        <v>19</v>
      </c>
      <c r="APB64" s="48">
        <f t="shared" ref="APB64" si="2665">SUM(APB60:APB63)</f>
        <v>17</v>
      </c>
      <c r="APC64" s="48">
        <f t="shared" ref="APC64" si="2666">SUM(APC60:APC63)</f>
        <v>1</v>
      </c>
      <c r="APD64" s="36">
        <f t="shared" ref="APD64:APF64" si="2667">SUM(APD60:APD63)</f>
        <v>37</v>
      </c>
      <c r="APE64" s="39">
        <f t="shared" si="2667"/>
        <v>0</v>
      </c>
      <c r="APF64" s="37">
        <f t="shared" si="2667"/>
        <v>0</v>
      </c>
      <c r="APG64" s="38"/>
      <c r="APH64" s="47">
        <f t="shared" ref="APH64" si="2668">SUM(APH60:APH63)</f>
        <v>3</v>
      </c>
      <c r="API64" s="48">
        <f t="shared" ref="API64" si="2669">SUM(API60:API63)</f>
        <v>1</v>
      </c>
      <c r="APJ64" s="49">
        <f t="shared" ref="APJ64" si="2670">SUM(APJ60:APJ63)</f>
        <v>4</v>
      </c>
      <c r="APK64" s="48">
        <f t="shared" ref="APK64" si="2671">SUM(APK60:APK63)</f>
        <v>8</v>
      </c>
      <c r="APL64" s="48">
        <f t="shared" ref="APL64" si="2672">SUM(APL60:APL63)</f>
        <v>1</v>
      </c>
      <c r="APM64" s="36">
        <f t="shared" ref="APM64:APO64" si="2673">SUM(APM60:APM63)</f>
        <v>13</v>
      </c>
      <c r="APN64" s="39">
        <f t="shared" si="2673"/>
        <v>0</v>
      </c>
      <c r="APO64" s="37">
        <f t="shared" si="2673"/>
        <v>0</v>
      </c>
      <c r="APP64" s="38"/>
      <c r="APQ64" s="47">
        <f t="shared" ref="APQ64" si="2674">SUM(APQ60:APQ63)</f>
        <v>0</v>
      </c>
      <c r="APR64" s="48">
        <f t="shared" ref="APR64" si="2675">SUM(APR60:APR63)</f>
        <v>0</v>
      </c>
      <c r="APS64" s="49">
        <f t="shared" ref="APS64" si="2676">SUM(APS60:APS63)</f>
        <v>0</v>
      </c>
      <c r="APT64" s="48">
        <f t="shared" ref="APT64" si="2677">SUM(APT60:APT63)</f>
        <v>0</v>
      </c>
      <c r="APU64" s="48">
        <f t="shared" ref="APU64" si="2678">SUM(APU60:APU63)</f>
        <v>0</v>
      </c>
      <c r="APV64" s="36">
        <f t="shared" ref="APV64:APX64" si="2679">SUM(APV60:APV63)</f>
        <v>0</v>
      </c>
      <c r="APW64" s="39">
        <f t="shared" si="2679"/>
        <v>0</v>
      </c>
      <c r="APX64" s="37">
        <f t="shared" si="2679"/>
        <v>0</v>
      </c>
      <c r="APY64" s="38"/>
      <c r="APZ64" s="47">
        <f t="shared" ref="APZ64" si="2680">SUM(APZ60:APZ63)</f>
        <v>3</v>
      </c>
      <c r="AQA64" s="48">
        <f t="shared" ref="AQA64" si="2681">SUM(AQA60:AQA63)</f>
        <v>1</v>
      </c>
      <c r="AQB64" s="49">
        <f t="shared" ref="AQB64" si="2682">SUM(AQB60:AQB63)</f>
        <v>4</v>
      </c>
      <c r="AQC64" s="48">
        <f t="shared" ref="AQC64" si="2683">SUM(AQC60:AQC63)</f>
        <v>10</v>
      </c>
      <c r="AQD64" s="48">
        <f t="shared" ref="AQD64" si="2684">SUM(AQD60:AQD63)</f>
        <v>2</v>
      </c>
      <c r="AQE64" s="36">
        <f t="shared" ref="AQE64:AQG64" si="2685">SUM(AQE60:AQE63)</f>
        <v>16</v>
      </c>
      <c r="AQF64" s="39">
        <f t="shared" si="2685"/>
        <v>0</v>
      </c>
      <c r="AQG64" s="37">
        <f t="shared" si="2685"/>
        <v>0</v>
      </c>
      <c r="AQH64" s="38"/>
      <c r="AQI64" s="47">
        <f t="shared" ref="AQI64" si="2686">SUM(AQI60:AQI63)</f>
        <v>7</v>
      </c>
      <c r="AQJ64" s="48">
        <f t="shared" ref="AQJ64" si="2687">SUM(AQJ60:AQJ63)</f>
        <v>7</v>
      </c>
      <c r="AQK64" s="49">
        <f t="shared" ref="AQK64" si="2688">SUM(AQK60:AQK63)</f>
        <v>14</v>
      </c>
      <c r="AQL64" s="48">
        <f t="shared" ref="AQL64" si="2689">SUM(AQL60:AQL63)</f>
        <v>6</v>
      </c>
      <c r="AQM64" s="48">
        <f t="shared" ref="AQM64" si="2690">SUM(AQM60:AQM63)</f>
        <v>1</v>
      </c>
      <c r="AQN64" s="36">
        <f t="shared" ref="AQN64:AQP64" si="2691">SUM(AQN60:AQN63)</f>
        <v>21</v>
      </c>
      <c r="AQO64" s="39">
        <f t="shared" si="2691"/>
        <v>0</v>
      </c>
      <c r="AQP64" s="37">
        <f t="shared" si="2691"/>
        <v>1</v>
      </c>
      <c r="AQQ64" s="38"/>
      <c r="AQR64" s="47">
        <f t="shared" ref="AQR64" si="2692">SUM(AQR60:AQR63)</f>
        <v>0</v>
      </c>
      <c r="AQS64" s="48">
        <f t="shared" ref="AQS64" si="2693">SUM(AQS60:AQS63)</f>
        <v>0</v>
      </c>
      <c r="AQT64" s="49">
        <f t="shared" ref="AQT64" si="2694">SUM(AQT60:AQT63)</f>
        <v>0</v>
      </c>
      <c r="AQU64" s="48">
        <f t="shared" ref="AQU64" si="2695">SUM(AQU60:AQU63)</f>
        <v>0</v>
      </c>
      <c r="AQV64" s="48">
        <f t="shared" ref="AQV64" si="2696">SUM(AQV60:AQV63)</f>
        <v>0</v>
      </c>
      <c r="AQW64" s="36">
        <f t="shared" ref="AQW64:AQY64" si="2697">SUM(AQW60:AQW63)</f>
        <v>0</v>
      </c>
      <c r="AQX64" s="39">
        <f t="shared" si="2697"/>
        <v>0</v>
      </c>
      <c r="AQY64" s="37">
        <f t="shared" si="2697"/>
        <v>0</v>
      </c>
      <c r="AQZ64" s="38"/>
      <c r="ARA64" s="47">
        <f t="shared" ref="ARA64" si="2698">SUM(ARA60:ARA63)</f>
        <v>7</v>
      </c>
      <c r="ARB64" s="48">
        <f t="shared" ref="ARB64" si="2699">SUM(ARB60:ARB63)</f>
        <v>3</v>
      </c>
      <c r="ARC64" s="49">
        <f t="shared" ref="ARC64" si="2700">SUM(ARC60:ARC63)</f>
        <v>10</v>
      </c>
      <c r="ARD64" s="48">
        <f t="shared" ref="ARD64" si="2701">SUM(ARD60:ARD63)</f>
        <v>14</v>
      </c>
      <c r="ARE64" s="48">
        <f t="shared" ref="ARE64" si="2702">SUM(ARE60:ARE63)</f>
        <v>0</v>
      </c>
      <c r="ARF64" s="36">
        <f t="shared" ref="ARF64:ARH64" si="2703">SUM(ARF60:ARF63)</f>
        <v>24</v>
      </c>
      <c r="ARG64" s="39">
        <f t="shared" si="2703"/>
        <v>0</v>
      </c>
      <c r="ARH64" s="37">
        <f t="shared" si="2703"/>
        <v>0</v>
      </c>
      <c r="ARI64" s="38"/>
      <c r="ARJ64" s="47">
        <f t="shared" ref="ARJ64" si="2704">SUM(ARJ60:ARJ63)</f>
        <v>9</v>
      </c>
      <c r="ARK64" s="48">
        <f t="shared" ref="ARK64" si="2705">SUM(ARK60:ARK63)</f>
        <v>4</v>
      </c>
      <c r="ARL64" s="49">
        <f t="shared" ref="ARL64" si="2706">SUM(ARL60:ARL63)</f>
        <v>13</v>
      </c>
      <c r="ARM64" s="48">
        <f t="shared" ref="ARM64" si="2707">SUM(ARM60:ARM63)</f>
        <v>17</v>
      </c>
      <c r="ARN64" s="48">
        <f t="shared" ref="ARN64" si="2708">SUM(ARN60:ARN63)</f>
        <v>0</v>
      </c>
      <c r="ARO64" s="36">
        <f t="shared" ref="ARO64:ARQ64" si="2709">SUM(ARO60:ARO63)</f>
        <v>30</v>
      </c>
      <c r="ARP64" s="39">
        <f t="shared" si="2709"/>
        <v>0</v>
      </c>
      <c r="ARQ64" s="37">
        <f t="shared" si="2709"/>
        <v>0</v>
      </c>
      <c r="ARR64" s="38"/>
      <c r="ARS64" s="47">
        <f t="shared" ref="ARS64" si="2710">SUM(ARS60:ARS63)</f>
        <v>12</v>
      </c>
      <c r="ART64" s="48">
        <f t="shared" ref="ART64" si="2711">SUM(ART60:ART63)</f>
        <v>6</v>
      </c>
      <c r="ARU64" s="49">
        <f t="shared" ref="ARU64" si="2712">SUM(ARU60:ARU63)</f>
        <v>18</v>
      </c>
      <c r="ARV64" s="48">
        <f t="shared" ref="ARV64" si="2713">SUM(ARV60:ARV63)</f>
        <v>13</v>
      </c>
      <c r="ARW64" s="48">
        <f t="shared" ref="ARW64" si="2714">SUM(ARW60:ARW63)</f>
        <v>5</v>
      </c>
      <c r="ARX64" s="36">
        <f t="shared" ref="ARX64:ARZ64" si="2715">SUM(ARX60:ARX63)</f>
        <v>36</v>
      </c>
      <c r="ARY64" s="39">
        <f t="shared" si="2715"/>
        <v>0</v>
      </c>
      <c r="ARZ64" s="37">
        <f t="shared" si="2715"/>
        <v>1</v>
      </c>
      <c r="ASA64" s="38"/>
      <c r="ASB64" s="47">
        <f t="shared" ref="ASB64" si="2716">SUM(ASB60:ASB63)</f>
        <v>0</v>
      </c>
      <c r="ASC64" s="48">
        <f t="shared" ref="ASC64" si="2717">SUM(ASC60:ASC63)</f>
        <v>1</v>
      </c>
      <c r="ASD64" s="49">
        <f t="shared" ref="ASD64" si="2718">SUM(ASD60:ASD63)</f>
        <v>1</v>
      </c>
      <c r="ASE64" s="48">
        <f t="shared" ref="ASE64" si="2719">SUM(ASE60:ASE63)</f>
        <v>4</v>
      </c>
      <c r="ASF64" s="48">
        <f t="shared" ref="ASF64" si="2720">SUM(ASF60:ASF63)</f>
        <v>0</v>
      </c>
      <c r="ASG64" s="36">
        <f t="shared" ref="ASG64:ASI64" si="2721">SUM(ASG60:ASG63)</f>
        <v>5</v>
      </c>
      <c r="ASH64" s="39">
        <f t="shared" si="2721"/>
        <v>0</v>
      </c>
      <c r="ASI64" s="37">
        <f t="shared" si="2721"/>
        <v>0</v>
      </c>
      <c r="ASJ64" s="38"/>
      <c r="ASK64" s="47">
        <f t="shared" ref="ASK64" si="2722">SUM(ASK60:ASK63)</f>
        <v>4</v>
      </c>
      <c r="ASL64" s="48">
        <f t="shared" ref="ASL64" si="2723">SUM(ASL60:ASL63)</f>
        <v>5</v>
      </c>
      <c r="ASM64" s="49">
        <f t="shared" ref="ASM64" si="2724">SUM(ASM60:ASM63)</f>
        <v>9</v>
      </c>
      <c r="ASN64" s="48">
        <f t="shared" ref="ASN64" si="2725">SUM(ASN60:ASN63)</f>
        <v>9</v>
      </c>
      <c r="ASO64" s="48">
        <f t="shared" ref="ASO64" si="2726">SUM(ASO60:ASO63)</f>
        <v>0</v>
      </c>
      <c r="ASP64" s="36">
        <f t="shared" ref="ASP64:ASR64" si="2727">SUM(ASP60:ASP63)</f>
        <v>18</v>
      </c>
      <c r="ASQ64" s="39">
        <f t="shared" si="2727"/>
        <v>0</v>
      </c>
      <c r="ASR64" s="37">
        <f t="shared" si="2727"/>
        <v>1</v>
      </c>
      <c r="ASS64" s="38"/>
      <c r="AST64" s="47">
        <f t="shared" ref="AST64" si="2728">SUM(AST60:AST63)</f>
        <v>6</v>
      </c>
      <c r="ASU64" s="48">
        <f t="shared" ref="ASU64" si="2729">SUM(ASU60:ASU63)</f>
        <v>3</v>
      </c>
      <c r="ASV64" s="49">
        <f t="shared" ref="ASV64" si="2730">SUM(ASV60:ASV63)</f>
        <v>9</v>
      </c>
      <c r="ASW64" s="48">
        <f t="shared" ref="ASW64" si="2731">SUM(ASW60:ASW63)</f>
        <v>10</v>
      </c>
      <c r="ASX64" s="48">
        <f t="shared" ref="ASX64" si="2732">SUM(ASX60:ASX63)</f>
        <v>2</v>
      </c>
      <c r="ASY64" s="36">
        <f t="shared" ref="ASY64:ATA64" si="2733">SUM(ASY60:ASY63)</f>
        <v>21</v>
      </c>
      <c r="ASZ64" s="39">
        <f t="shared" si="2733"/>
        <v>0</v>
      </c>
      <c r="ATA64" s="37">
        <f t="shared" si="2733"/>
        <v>3</v>
      </c>
      <c r="ATB64" s="38"/>
      <c r="ATC64" s="47">
        <f t="shared" ref="ATC64" si="2734">SUM(ATC60:ATC63)</f>
        <v>15</v>
      </c>
      <c r="ATD64" s="48">
        <f t="shared" ref="ATD64" si="2735">SUM(ATD60:ATD63)</f>
        <v>6</v>
      </c>
      <c r="ATE64" s="49">
        <f t="shared" ref="ATE64" si="2736">SUM(ATE60:ATE63)</f>
        <v>21</v>
      </c>
      <c r="ATF64" s="48">
        <f t="shared" ref="ATF64" si="2737">SUM(ATF60:ATF63)</f>
        <v>19</v>
      </c>
      <c r="ATG64" s="48">
        <f t="shared" ref="ATG64" si="2738">SUM(ATG60:ATG63)</f>
        <v>1</v>
      </c>
      <c r="ATH64" s="36">
        <f t="shared" ref="ATH64:ATJ64" si="2739">SUM(ATH60:ATH63)</f>
        <v>41</v>
      </c>
      <c r="ATI64" s="39">
        <f t="shared" si="2739"/>
        <v>0</v>
      </c>
      <c r="ATJ64" s="37">
        <f t="shared" si="2739"/>
        <v>1</v>
      </c>
      <c r="ATK64" s="38"/>
      <c r="ATL64" s="47">
        <f t="shared" ref="ATL64" si="2740">SUM(ATL60:ATL63)</f>
        <v>15</v>
      </c>
      <c r="ATM64" s="48">
        <f t="shared" ref="ATM64" si="2741">SUM(ATM60:ATM63)</f>
        <v>0</v>
      </c>
      <c r="ATN64" s="49">
        <f t="shared" ref="ATN64" si="2742">SUM(ATN60:ATN63)</f>
        <v>15</v>
      </c>
      <c r="ATO64" s="48">
        <f t="shared" ref="ATO64" si="2743">SUM(ATO60:ATO63)</f>
        <v>15</v>
      </c>
      <c r="ATP64" s="48">
        <f t="shared" ref="ATP64" si="2744">SUM(ATP60:ATP63)</f>
        <v>0</v>
      </c>
      <c r="ATQ64" s="36">
        <f t="shared" ref="ATQ64:ATT64" si="2745">SUM(ATQ60:ATQ63)</f>
        <v>30</v>
      </c>
      <c r="ATR64" s="39">
        <f t="shared" si="2745"/>
        <v>0</v>
      </c>
      <c r="ATS64" s="37">
        <f t="shared" si="2745"/>
        <v>0</v>
      </c>
      <c r="ATT64" s="38"/>
      <c r="ATU64" s="51">
        <f t="shared" ref="ATU64" si="2746">SUM(ATU60:ATU63)</f>
        <v>17</v>
      </c>
      <c r="ATV64" s="16">
        <f t="shared" ref="ATV64" si="2747">SUM(ATV60:ATV63)</f>
        <v>7</v>
      </c>
      <c r="ATW64" s="52">
        <f t="shared" ref="ATW64" si="2748">SUM(ATW60:ATW63)</f>
        <v>24</v>
      </c>
      <c r="ATX64" s="16">
        <f t="shared" ref="ATX64" si="2749">SUM(ATX60:ATX63)</f>
        <v>20</v>
      </c>
      <c r="ATY64" s="16">
        <f t="shared" ref="ATY64" si="2750">SUM(ATY60:ATY63)</f>
        <v>1</v>
      </c>
      <c r="ATZ64" s="53">
        <f t="shared" ref="ATZ64" si="2751">SUM(ATZ60:ATZ63)</f>
        <v>45</v>
      </c>
      <c r="AUD64" s="51">
        <f t="shared" ref="AUD64" si="2752">SUM(AUD60:AUD63)</f>
        <v>15</v>
      </c>
      <c r="AUE64" s="16">
        <f t="shared" ref="AUE64" si="2753">SUM(AUE60:AUE63)</f>
        <v>5</v>
      </c>
      <c r="AUF64" s="52">
        <f t="shared" ref="AUF64" si="2754">SUM(AUF60:AUF63)</f>
        <v>20</v>
      </c>
      <c r="AUG64" s="16">
        <f t="shared" ref="AUG64" si="2755">SUM(AUG60:AUG63)</f>
        <v>12</v>
      </c>
      <c r="AUH64" s="16">
        <f t="shared" ref="AUH64" si="2756">SUM(AUH60:AUH63)</f>
        <v>2</v>
      </c>
      <c r="AUI64" s="53">
        <f t="shared" ref="AUI64" si="2757">SUM(AUI60:AUI63)</f>
        <v>34</v>
      </c>
      <c r="AUM64" s="51">
        <f t="shared" ref="AUM64" si="2758">SUM(AUM60:AUM63)</f>
        <v>0</v>
      </c>
      <c r="AUN64" s="16">
        <f t="shared" ref="AUN64" si="2759">SUM(AUN60:AUN63)</f>
        <v>0</v>
      </c>
      <c r="AUO64" s="52">
        <f t="shared" ref="AUO64" si="2760">SUM(AUO60:AUO63)</f>
        <v>0</v>
      </c>
      <c r="AUP64" s="16">
        <f t="shared" ref="AUP64" si="2761">SUM(AUP60:AUP63)</f>
        <v>0</v>
      </c>
      <c r="AUQ64" s="16">
        <f t="shared" ref="AUQ64" si="2762">SUM(AUQ60:AUQ63)</f>
        <v>0</v>
      </c>
      <c r="AUR64" s="53">
        <f t="shared" ref="AUR64" si="2763">SUM(AUR60:AUR63)</f>
        <v>0</v>
      </c>
      <c r="AUV64" s="51">
        <f t="shared" ref="AUV64" si="2764">SUM(AUV60:AUV63)</f>
        <v>8</v>
      </c>
      <c r="AUW64" s="16">
        <f t="shared" ref="AUW64" si="2765">SUM(AUW60:AUW63)</f>
        <v>4</v>
      </c>
      <c r="AUX64" s="52">
        <f t="shared" ref="AUX64" si="2766">SUM(AUX60:AUX63)</f>
        <v>12</v>
      </c>
      <c r="AUY64" s="16">
        <f t="shared" ref="AUY64" si="2767">SUM(AUY60:AUY63)</f>
        <v>9</v>
      </c>
      <c r="AUZ64" s="16">
        <f t="shared" ref="AUZ64" si="2768">SUM(AUZ60:AUZ63)</f>
        <v>2</v>
      </c>
      <c r="AVA64" s="53">
        <f t="shared" ref="AVA64" si="2769">SUM(AVA60:AVA63)</f>
        <v>23</v>
      </c>
      <c r="AVE64" s="51">
        <f t="shared" ref="AVE64" si="2770">SUM(AVE60:AVE63)</f>
        <v>12</v>
      </c>
      <c r="AVF64" s="16">
        <f t="shared" ref="AVF64" si="2771">SUM(AVF60:AVF63)</f>
        <v>8</v>
      </c>
      <c r="AVG64" s="52">
        <f t="shared" ref="AVG64" si="2772">SUM(AVG60:AVG63)</f>
        <v>20</v>
      </c>
      <c r="AVH64" s="16">
        <f t="shared" ref="AVH64" si="2773">SUM(AVH60:AVH63)</f>
        <v>25</v>
      </c>
      <c r="AVI64" s="16">
        <f t="shared" ref="AVI64" si="2774">SUM(AVI60:AVI63)</f>
        <v>3</v>
      </c>
      <c r="AVJ64" s="53">
        <f t="shared" ref="AVJ64" si="2775">SUM(AVJ60:AVJ63)</f>
        <v>48</v>
      </c>
      <c r="AVN64" s="51">
        <f t="shared" ref="AVN64:AVS64" si="2776">SUM(AVN60:AVN63)</f>
        <v>15</v>
      </c>
      <c r="AVO64" s="16">
        <f t="shared" si="2776"/>
        <v>10</v>
      </c>
      <c r="AVP64" s="52">
        <f t="shared" si="2776"/>
        <v>25</v>
      </c>
      <c r="AVQ64" s="16">
        <f t="shared" si="2776"/>
        <v>8</v>
      </c>
      <c r="AVR64" s="16">
        <f t="shared" si="2776"/>
        <v>2</v>
      </c>
      <c r="AVS64" s="53">
        <f t="shared" si="2776"/>
        <v>35</v>
      </c>
      <c r="AVW64" s="51">
        <f t="shared" ref="AVW64" si="2777">SUM(AVW60:AVW63)</f>
        <v>12</v>
      </c>
      <c r="AVX64" s="16">
        <f t="shared" ref="AVX64" si="2778">SUM(AVX60:AVX63)</f>
        <v>9</v>
      </c>
      <c r="AVY64" s="52">
        <f t="shared" ref="AVY64" si="2779">SUM(AVY60:AVY63)</f>
        <v>21</v>
      </c>
      <c r="AVZ64" s="16">
        <f t="shared" ref="AVZ64" si="2780">SUM(AVZ60:AVZ63)</f>
        <v>17</v>
      </c>
      <c r="AWA64" s="16">
        <f t="shared" ref="AWA64" si="2781">SUM(AWA60:AWA63)</f>
        <v>4</v>
      </c>
      <c r="AWB64" s="53">
        <f t="shared" ref="AWB64" si="2782">SUM(AWB60:AWB63)</f>
        <v>42</v>
      </c>
      <c r="AWF64" s="51">
        <f t="shared" ref="AWF64" si="2783">SUM(AWF60:AWF63)</f>
        <v>13</v>
      </c>
      <c r="AWG64" s="16">
        <f t="shared" ref="AWG64" si="2784">SUM(AWG60:AWG63)</f>
        <v>7</v>
      </c>
      <c r="AWH64" s="52">
        <f t="shared" ref="AWH64" si="2785">SUM(AWH60:AWH63)</f>
        <v>20</v>
      </c>
      <c r="AWI64" s="16">
        <f t="shared" ref="AWI64" si="2786">SUM(AWI60:AWI63)</f>
        <v>24</v>
      </c>
      <c r="AWJ64" s="16">
        <f t="shared" ref="AWJ64" si="2787">SUM(AWJ60:AWJ63)</f>
        <v>0</v>
      </c>
      <c r="AWK64" s="53">
        <f t="shared" ref="AWK64" si="2788">SUM(AWK60:AWK63)</f>
        <v>44</v>
      </c>
      <c r="AWO64" s="51">
        <f t="shared" ref="AWO64" si="2789">SUM(AWO60:AWO63)</f>
        <v>3</v>
      </c>
      <c r="AWP64" s="16">
        <f t="shared" ref="AWP64" si="2790">SUM(AWP60:AWP63)</f>
        <v>6</v>
      </c>
      <c r="AWQ64" s="52">
        <f t="shared" ref="AWQ64" si="2791">SUM(AWQ60:AWQ63)</f>
        <v>9</v>
      </c>
      <c r="AWR64" s="16">
        <f t="shared" ref="AWR64" si="2792">SUM(AWR60:AWR63)</f>
        <v>10</v>
      </c>
      <c r="AWS64" s="16">
        <f t="shared" ref="AWS64" si="2793">SUM(AWS60:AWS63)</f>
        <v>1</v>
      </c>
      <c r="AWT64" s="53">
        <f t="shared" ref="AWT64" si="2794">SUM(AWT60:AWT63)</f>
        <v>20</v>
      </c>
      <c r="AWX64" s="51">
        <f t="shared" ref="AWX64" si="2795">SUM(AWX60:AWX63)</f>
        <v>0</v>
      </c>
      <c r="AWY64" s="16">
        <f t="shared" ref="AWY64" si="2796">SUM(AWY60:AWY63)</f>
        <v>2</v>
      </c>
      <c r="AWZ64" s="52">
        <f t="shared" ref="AWZ64" si="2797">SUM(AWZ60:AWZ63)</f>
        <v>2</v>
      </c>
      <c r="AXA64" s="16">
        <f t="shared" ref="AXA64" si="2798">SUM(AXA60:AXA63)</f>
        <v>1</v>
      </c>
      <c r="AXB64" s="16">
        <f t="shared" ref="AXB64" si="2799">SUM(AXB60:AXB63)</f>
        <v>0</v>
      </c>
      <c r="AXC64" s="53">
        <f t="shared" ref="AXC64" si="2800">SUM(AXC60:AXC63)</f>
        <v>3</v>
      </c>
      <c r="AXG64" s="51">
        <f t="shared" ref="AXG64" si="2801">SUM(AXG60:AXG63)</f>
        <v>5</v>
      </c>
      <c r="AXH64" s="16">
        <f t="shared" ref="AXH64" si="2802">SUM(AXH60:AXH63)</f>
        <v>7</v>
      </c>
      <c r="AXI64" s="52">
        <f t="shared" ref="AXI64" si="2803">SUM(AXI60:AXI63)</f>
        <v>12</v>
      </c>
      <c r="AXJ64" s="16">
        <f t="shared" ref="AXJ64" si="2804">SUM(AXJ60:AXJ63)</f>
        <v>6</v>
      </c>
      <c r="AXK64" s="16">
        <f t="shared" ref="AXK64" si="2805">SUM(AXK60:AXK63)</f>
        <v>0</v>
      </c>
      <c r="AXL64" s="53">
        <f t="shared" ref="AXL64" si="2806">SUM(AXL60:AXL63)</f>
        <v>18</v>
      </c>
      <c r="AXP64" s="51">
        <f t="shared" ref="AXP64" si="2807">SUM(AXP60:AXP63)</f>
        <v>1</v>
      </c>
      <c r="AXQ64" s="16">
        <f t="shared" ref="AXQ64" si="2808">SUM(AXQ60:AXQ63)</f>
        <v>4</v>
      </c>
      <c r="AXR64" s="52">
        <f t="shared" ref="AXR64" si="2809">SUM(AXR60:AXR63)</f>
        <v>5</v>
      </c>
      <c r="AXS64" s="16">
        <f t="shared" ref="AXS64" si="2810">SUM(AXS60:AXS63)</f>
        <v>7</v>
      </c>
      <c r="AXT64" s="16">
        <f t="shared" ref="AXT64" si="2811">SUM(AXT60:AXT63)</f>
        <v>0</v>
      </c>
      <c r="AXU64" s="53">
        <f t="shared" ref="AXU64" si="2812">SUM(AXU60:AXU63)</f>
        <v>12</v>
      </c>
      <c r="AXY64" s="51">
        <f t="shared" ref="AXY64" si="2813">SUM(AXY60:AXY63)</f>
        <v>15</v>
      </c>
      <c r="AXZ64" s="16">
        <f t="shared" ref="AXZ64" si="2814">SUM(AXZ60:AXZ63)</f>
        <v>8</v>
      </c>
      <c r="AYA64" s="52">
        <f t="shared" ref="AYA64" si="2815">SUM(AYA60:AYA63)</f>
        <v>23</v>
      </c>
      <c r="AYB64" s="16">
        <f t="shared" ref="AYB64" si="2816">SUM(AYB60:AYB63)</f>
        <v>24</v>
      </c>
      <c r="AYC64" s="16">
        <f t="shared" ref="AYC64" si="2817">SUM(AYC60:AYC63)</f>
        <v>2</v>
      </c>
      <c r="AYD64" s="53">
        <f t="shared" ref="AYD64" si="2818">SUM(AYD60:AYD63)</f>
        <v>49</v>
      </c>
      <c r="AYH64" s="51">
        <f t="shared" ref="AYH64" si="2819">SUM(AYH60:AYH63)</f>
        <v>13</v>
      </c>
      <c r="AYI64" s="16">
        <f t="shared" ref="AYI64" si="2820">SUM(AYI60:AYI63)</f>
        <v>5</v>
      </c>
      <c r="AYJ64" s="52">
        <f t="shared" ref="AYJ64" si="2821">SUM(AYJ60:AYJ63)</f>
        <v>18</v>
      </c>
      <c r="AYK64" s="16">
        <f t="shared" ref="AYK64" si="2822">SUM(AYK60:AYK63)</f>
        <v>21</v>
      </c>
      <c r="AYL64" s="16">
        <f t="shared" ref="AYL64" si="2823">SUM(AYL60:AYL63)</f>
        <v>2</v>
      </c>
      <c r="AYM64" s="53">
        <f t="shared" ref="AYM64" si="2824">SUM(AYM60:AYM63)</f>
        <v>41</v>
      </c>
      <c r="AYQ64" s="51">
        <f t="shared" ref="AYQ64" si="2825">SUM(AYQ60:AYQ63)</f>
        <v>13</v>
      </c>
      <c r="AYR64" s="16">
        <f t="shared" ref="AYR64" si="2826">SUM(AYR60:AYR63)</f>
        <v>10</v>
      </c>
      <c r="AYS64" s="52">
        <f t="shared" ref="AYS64" si="2827">SUM(AYS60:AYS63)</f>
        <v>23</v>
      </c>
      <c r="AYT64" s="16">
        <f t="shared" ref="AYT64" si="2828">SUM(AYT60:AYT63)</f>
        <v>15</v>
      </c>
      <c r="AYU64" s="16">
        <f t="shared" ref="AYU64" si="2829">SUM(AYU60:AYU63)</f>
        <v>4</v>
      </c>
      <c r="AYV64" s="53">
        <f t="shared" ref="AYV64" si="2830">SUM(AYV60:AYV63)</f>
        <v>42</v>
      </c>
      <c r="AYZ64" s="51">
        <f t="shared" ref="AYZ64" si="2831">SUM(AYZ60:AYZ63)</f>
        <v>6</v>
      </c>
      <c r="AZA64" s="16">
        <f t="shared" ref="AZA64" si="2832">SUM(AZA60:AZA63)</f>
        <v>8</v>
      </c>
      <c r="AZB64" s="52">
        <f t="shared" ref="AZB64" si="2833">SUM(AZB60:AZB63)</f>
        <v>14</v>
      </c>
      <c r="AZC64" s="16">
        <f t="shared" ref="AZC64" si="2834">SUM(AZC60:AZC63)</f>
        <v>21</v>
      </c>
      <c r="AZD64" s="16">
        <f t="shared" ref="AZD64" si="2835">SUM(AZD60:AZD63)</f>
        <v>1</v>
      </c>
      <c r="AZE64" s="53">
        <f t="shared" ref="AZE64" si="2836">SUM(AZE60:AZE63)</f>
        <v>36</v>
      </c>
      <c r="AZI64" s="51">
        <f t="shared" ref="AZI64:AZN64" si="2837">SUM(AZI60:AZI63)</f>
        <v>0</v>
      </c>
      <c r="AZJ64" s="16">
        <f t="shared" si="2837"/>
        <v>0</v>
      </c>
      <c r="AZK64" s="52">
        <f t="shared" si="2837"/>
        <v>0</v>
      </c>
      <c r="AZL64" s="16">
        <f t="shared" si="2837"/>
        <v>0</v>
      </c>
      <c r="AZM64" s="16">
        <f t="shared" si="2837"/>
        <v>0</v>
      </c>
      <c r="AZN64" s="53">
        <f t="shared" si="2837"/>
        <v>0</v>
      </c>
      <c r="AZR64" s="51">
        <f>SUM(AZR60:AZR63)</f>
        <v>7</v>
      </c>
      <c r="AZS64" s="16">
        <f>SUM(AZS60:AZS63)</f>
        <v>4</v>
      </c>
      <c r="AZT64" s="52">
        <f>SUM(AZT60:AZT63)</f>
        <v>11</v>
      </c>
      <c r="AZU64" s="16">
        <f>SUM(AZU60:AZU63)</f>
        <v>5</v>
      </c>
      <c r="AZV64" s="16">
        <f>SUM(AZV60:AZV63)</f>
        <v>0</v>
      </c>
      <c r="AZW64" s="53">
        <f>SUM(AZW60:AZW63)</f>
        <v>16</v>
      </c>
      <c r="BAA64" s="51">
        <f>SUM(BAA60:BAA63)</f>
        <v>8</v>
      </c>
      <c r="BAB64" s="16">
        <f>SUM(BAB60:BAB63)</f>
        <v>4</v>
      </c>
      <c r="BAC64" s="52">
        <f>SUM(BAC60:BAC63)</f>
        <v>12</v>
      </c>
      <c r="BAD64" s="16">
        <f>SUM(BAD60:BAD63)</f>
        <v>12</v>
      </c>
      <c r="BAE64" s="16">
        <f>SUM(BAE60:BAE63)</f>
        <v>4</v>
      </c>
      <c r="BAF64" s="53">
        <f>SUM(BAF60:BAF63)</f>
        <v>28</v>
      </c>
      <c r="BAJ64" s="51">
        <f>SUM(BAJ60:BAJ63)</f>
        <v>12</v>
      </c>
      <c r="BAK64" s="16">
        <f>SUM(BAK60:BAK63)</f>
        <v>15</v>
      </c>
      <c r="BAL64" s="52">
        <f>SUM(BAL60:BAL63)</f>
        <v>27</v>
      </c>
      <c r="BAM64" s="16">
        <f>SUM(BAM60:BAM63)</f>
        <v>15</v>
      </c>
      <c r="BAN64" s="16">
        <f>SUM(BAN60:BAN63)</f>
        <v>4</v>
      </c>
      <c r="BAO64" s="53">
        <f>SUM(BAO60:BAO63)</f>
        <v>46</v>
      </c>
      <c r="BAS64" s="51">
        <f>SUM(BAS60:BAS63)</f>
        <v>20</v>
      </c>
      <c r="BAT64" s="16">
        <f>SUM(BAT60:BAT63)</f>
        <v>7</v>
      </c>
      <c r="BAU64" s="52">
        <f>SUM(BAU60:BAU63)</f>
        <v>27</v>
      </c>
      <c r="BAV64" s="16">
        <f>SUM(BAV60:BAV63)</f>
        <v>21</v>
      </c>
      <c r="BAW64" s="16">
        <f>SUM(BAW60:BAW63)</f>
        <v>1</v>
      </c>
      <c r="BAX64" s="53">
        <f>SUM(BAX60:BAX63)</f>
        <v>49</v>
      </c>
      <c r="BBB64" s="51">
        <f>SUM(BBB60:BBB63)</f>
        <v>16</v>
      </c>
      <c r="BBC64" s="16">
        <f>SUM(BBC60:BBC63)</f>
        <v>8</v>
      </c>
      <c r="BBD64" s="52">
        <f>SUM(BBD60:BBD63)</f>
        <v>24</v>
      </c>
      <c r="BBE64" s="16">
        <f>SUM(BBE60:BBE63)</f>
        <v>34</v>
      </c>
      <c r="BBF64" s="16">
        <f>SUM(BBF60:BBF63)</f>
        <v>1</v>
      </c>
      <c r="BBG64" s="53">
        <f>SUM(BBG60:BBG63)</f>
        <v>59</v>
      </c>
      <c r="BBK64" s="51">
        <f>SUM(BBK60:BBK63)</f>
        <v>11</v>
      </c>
      <c r="BBL64" s="16">
        <f>SUM(BBL60:BBL63)</f>
        <v>1</v>
      </c>
      <c r="BBM64" s="52">
        <f>SUM(BBM60:BBM63)</f>
        <v>12</v>
      </c>
      <c r="BBN64" s="16">
        <f>SUM(BBN60:BBN63)</f>
        <v>14</v>
      </c>
      <c r="BBO64" s="16">
        <f>SUM(BBO60:BBO63)</f>
        <v>0</v>
      </c>
      <c r="BBP64" s="53">
        <f>SUM(BBP60:BBP63)</f>
        <v>26</v>
      </c>
      <c r="BBT64" s="51">
        <f>SUM(BBT60:BBT63)</f>
        <v>0</v>
      </c>
      <c r="BBU64" s="16">
        <f>SUM(BBU60:BBU63)</f>
        <v>0</v>
      </c>
      <c r="BBV64" s="52">
        <f>SUM(BBV60:BBV63)</f>
        <v>0</v>
      </c>
      <c r="BBW64" s="16">
        <f>SUM(BBW60:BBW63)</f>
        <v>1</v>
      </c>
      <c r="BBX64" s="16">
        <f>SUM(BBX60:BBX63)</f>
        <v>0</v>
      </c>
      <c r="BBY64" s="53">
        <f>SUM(BBY60:BBY63)</f>
        <v>1</v>
      </c>
      <c r="BCC64" s="51">
        <f>SUM(BCC60:BCC63)</f>
        <v>6</v>
      </c>
      <c r="BCD64" s="16">
        <f>SUM(BCD60:BCD63)</f>
        <v>7</v>
      </c>
      <c r="BCE64" s="52">
        <f>SUM(BCE60:BCE63)</f>
        <v>13</v>
      </c>
      <c r="BCF64" s="16">
        <f>SUM(BCF60:BCF63)</f>
        <v>13</v>
      </c>
      <c r="BCG64" s="16">
        <f>SUM(BCG60:BCG63)</f>
        <v>3</v>
      </c>
      <c r="BCH64" s="53">
        <f>SUM(BCH60:BCH63)</f>
        <v>29</v>
      </c>
      <c r="BCL64" s="51">
        <f>SUM(BCL60:BCL63)</f>
        <v>4</v>
      </c>
      <c r="BCM64" s="16">
        <f>SUM(BCM60:BCM63)</f>
        <v>6</v>
      </c>
      <c r="BCN64" s="52">
        <f>SUM(BCN60:BCN63)</f>
        <v>10</v>
      </c>
      <c r="BCO64" s="16">
        <f>SUM(BCO60:BCO63)</f>
        <v>12</v>
      </c>
      <c r="BCP64" s="16">
        <f>SUM(BCP60:BCP63)</f>
        <v>1</v>
      </c>
      <c r="BCQ64" s="53">
        <f>SUM(BCQ60:BCQ63)</f>
        <v>23</v>
      </c>
      <c r="BCU64" s="51">
        <f>SUM(BCU60:BCU63)</f>
        <v>5</v>
      </c>
      <c r="BCV64" s="16">
        <f>SUM(BCV60:BCV63)</f>
        <v>4</v>
      </c>
      <c r="BCW64" s="52">
        <f>SUM(BCW60:BCW63)</f>
        <v>9</v>
      </c>
      <c r="BCX64" s="16">
        <f>SUM(BCX60:BCX63)</f>
        <v>7</v>
      </c>
      <c r="BCY64" s="16">
        <f t="shared" ref="BCY64:BCZ64" si="2838">SUM(BCY60:BCY63)</f>
        <v>2</v>
      </c>
      <c r="BCZ64" s="53">
        <f t="shared" si="2838"/>
        <v>18</v>
      </c>
      <c r="BDD64" s="51">
        <f>SUM(BDD60:BDD63)</f>
        <v>10</v>
      </c>
      <c r="BDE64" s="16">
        <f>SUM(BDE60:BDE63)</f>
        <v>2</v>
      </c>
      <c r="BDF64" s="52">
        <f>SUM(BDF60:BDF63)</f>
        <v>12</v>
      </c>
      <c r="BDG64" s="16">
        <f>SUM(BDG60:BDG63)</f>
        <v>9</v>
      </c>
      <c r="BDH64" s="16">
        <f>SUM(BDH60:BDH63)</f>
        <v>1</v>
      </c>
      <c r="BDI64" s="53">
        <f>SUM(BDI60:BDI63)</f>
        <v>22</v>
      </c>
      <c r="BDM64" s="51">
        <f>SUM(BDM60:BDM63)</f>
        <v>6</v>
      </c>
      <c r="BDN64" s="16">
        <f>SUM(BDN60:BDN63)</f>
        <v>4</v>
      </c>
      <c r="BDO64" s="52">
        <f>SUM(BDO60:BDO63)</f>
        <v>10</v>
      </c>
      <c r="BDP64" s="16">
        <f>SUM(BDP60:BDP63)</f>
        <v>12</v>
      </c>
      <c r="BDQ64" s="16">
        <f>SUM(BDQ60:BDQ63)</f>
        <v>1</v>
      </c>
      <c r="BDR64" s="53">
        <f>SUM(BDR60:BDR63)</f>
        <v>23</v>
      </c>
      <c r="BDV64" s="51">
        <f>SUM(BDV60:BDV63)</f>
        <v>16</v>
      </c>
      <c r="BDW64" s="16">
        <f>SUM(BDW60:BDW63)</f>
        <v>12</v>
      </c>
      <c r="BDX64" s="52">
        <f>SUM(BDX60:BDX63)</f>
        <v>28</v>
      </c>
      <c r="BDY64" s="16">
        <f>SUM(BDY60:BDY63)</f>
        <v>28</v>
      </c>
      <c r="BDZ64" s="16">
        <f>SUM(BDZ60:BDZ63)</f>
        <v>6</v>
      </c>
      <c r="BEA64" s="53">
        <f>SUM(BEA60:BEA63)</f>
        <v>62</v>
      </c>
      <c r="BEE64" s="51">
        <f>SUM(BEE60:BEE63)</f>
        <v>0</v>
      </c>
      <c r="BEF64" s="16">
        <f>SUM(BEF60:BEF63)</f>
        <v>0</v>
      </c>
      <c r="BEG64" s="52">
        <f>SUM(BEG60:BEG63)</f>
        <v>0</v>
      </c>
      <c r="BEH64" s="16">
        <f>SUM(BEH60:BEH63)</f>
        <v>0</v>
      </c>
      <c r="BEI64" s="16">
        <f>SUM(BEI60:BEI63)</f>
        <v>0</v>
      </c>
      <c r="BEJ64" s="53">
        <f>SUM(BEJ60:BEJ63)</f>
        <v>0</v>
      </c>
      <c r="BEN64" s="51">
        <f>SUM(BEN60:BEN63)</f>
        <v>6</v>
      </c>
      <c r="BEO64" s="16">
        <f>SUM(BEO60:BEO63)</f>
        <v>6</v>
      </c>
      <c r="BEP64" s="52">
        <f>SUM(BEP60:BEP63)</f>
        <v>12</v>
      </c>
      <c r="BEQ64" s="16">
        <f>SUM(BEQ60:BEQ63)</f>
        <v>11</v>
      </c>
      <c r="BER64" s="16">
        <f>SUM(BER60:BER63)</f>
        <v>4</v>
      </c>
      <c r="BES64" s="53">
        <f>SUM(BES60:BES63)</f>
        <v>27</v>
      </c>
      <c r="BEW64" s="51">
        <f>SUM(BEW60:BEW63)</f>
        <v>9</v>
      </c>
      <c r="BEX64" s="16">
        <f>SUM(BEX60:BEX63)</f>
        <v>15</v>
      </c>
      <c r="BEY64" s="52">
        <f>SUM(BEY60:BEY63)</f>
        <v>24</v>
      </c>
      <c r="BEZ64" s="16">
        <f>SUM(BEZ60:BEZ63)</f>
        <v>28</v>
      </c>
      <c r="BFA64" s="16">
        <f>SUM(BFA60:BFA63)</f>
        <v>1</v>
      </c>
      <c r="BFB64" s="53">
        <f>SUM(BFB60:BFB63)</f>
        <v>53</v>
      </c>
      <c r="BFF64" s="51">
        <f>SUM(BFF60:BFF63)</f>
        <v>15</v>
      </c>
      <c r="BFG64" s="16">
        <f>SUM(BFG60:BFG63)</f>
        <v>5</v>
      </c>
      <c r="BFH64" s="52">
        <f>SUM(BFH60:BFH63)</f>
        <v>20</v>
      </c>
      <c r="BFI64" s="16">
        <f>SUM(BFI60:BFI63)</f>
        <v>16</v>
      </c>
      <c r="BFJ64" s="16">
        <f>SUM(BFJ60:BFJ63)</f>
        <v>0</v>
      </c>
      <c r="BFK64" s="53">
        <f>SUM(BFK60:BFK63)</f>
        <v>36</v>
      </c>
      <c r="BFO64" s="51">
        <f>SUM(BFO60:BFO63)</f>
        <v>7</v>
      </c>
      <c r="BFP64" s="16">
        <f>SUM(BFP60:BFP63)</f>
        <v>11</v>
      </c>
      <c r="BFQ64" s="52">
        <f>SUM(BFQ60:BFQ63)</f>
        <v>18</v>
      </c>
      <c r="BFR64" s="16">
        <f>SUM(BFR60:BFR63)</f>
        <v>20</v>
      </c>
      <c r="BFS64" s="16">
        <f>SUM(BFS60:BFS63)</f>
        <v>0</v>
      </c>
      <c r="BFT64" s="53">
        <f>SUM(BFT60:BFT63)</f>
        <v>38</v>
      </c>
      <c r="BFX64" s="51">
        <f>SUM(BFX60:BFX63)</f>
        <v>12</v>
      </c>
      <c r="BFY64" s="16">
        <f t="shared" ref="BFY64:BGC64" si="2839">SUM(BFY60:BFY63)</f>
        <v>1</v>
      </c>
      <c r="BFZ64" s="52">
        <f t="shared" si="2839"/>
        <v>13</v>
      </c>
      <c r="BGA64" s="16">
        <f t="shared" si="2839"/>
        <v>3</v>
      </c>
      <c r="BGB64" s="16">
        <f t="shared" si="2839"/>
        <v>0</v>
      </c>
      <c r="BGC64" s="53">
        <f t="shared" si="2839"/>
        <v>16</v>
      </c>
      <c r="BGG64" s="51">
        <f>SUM(BGG60:BGG63)</f>
        <v>16</v>
      </c>
      <c r="BGH64" s="16">
        <f t="shared" ref="BGH64:BGL64" si="2840">SUM(BGH60:BGH63)</f>
        <v>7</v>
      </c>
      <c r="BGI64" s="52">
        <f t="shared" si="2840"/>
        <v>23</v>
      </c>
      <c r="BGJ64" s="16">
        <f t="shared" si="2840"/>
        <v>11</v>
      </c>
      <c r="BGK64" s="16">
        <f t="shared" si="2840"/>
        <v>0</v>
      </c>
      <c r="BGL64" s="53">
        <f t="shared" si="2840"/>
        <v>34</v>
      </c>
      <c r="BGP64" s="51">
        <f>SUM(BGP60:BGP63)</f>
        <v>0</v>
      </c>
      <c r="BGQ64" s="16">
        <f t="shared" ref="BGQ64:BGU64" si="2841">SUM(BGQ60:BGQ63)</f>
        <v>2</v>
      </c>
      <c r="BGR64" s="52">
        <f t="shared" si="2841"/>
        <v>2</v>
      </c>
      <c r="BGS64" s="16">
        <f t="shared" si="2841"/>
        <v>9</v>
      </c>
      <c r="BGT64" s="16">
        <f t="shared" si="2841"/>
        <v>0</v>
      </c>
      <c r="BGU64" s="53">
        <f t="shared" si="2841"/>
        <v>11</v>
      </c>
      <c r="BGY64" s="51">
        <f>SUM(BGY60:BGY63)</f>
        <v>0</v>
      </c>
      <c r="BGZ64" s="16">
        <f t="shared" ref="BGZ64:BHD64" si="2842">SUM(BGZ60:BGZ63)</f>
        <v>0</v>
      </c>
      <c r="BHA64" s="52">
        <f t="shared" si="2842"/>
        <v>0</v>
      </c>
      <c r="BHB64" s="16">
        <f t="shared" si="2842"/>
        <v>3</v>
      </c>
      <c r="BHC64" s="16">
        <f t="shared" si="2842"/>
        <v>0</v>
      </c>
      <c r="BHD64" s="53">
        <f t="shared" si="2842"/>
        <v>3</v>
      </c>
      <c r="BHH64" s="51">
        <f>SUM(BHH60:BHH63)</f>
        <v>8</v>
      </c>
      <c r="BHI64" s="16">
        <f t="shared" ref="BHI64:BHM64" si="2843">SUM(BHI60:BHI63)</f>
        <v>7</v>
      </c>
      <c r="BHJ64" s="52">
        <f t="shared" si="2843"/>
        <v>15</v>
      </c>
      <c r="BHK64" s="16">
        <f t="shared" si="2843"/>
        <v>20</v>
      </c>
      <c r="BHL64" s="16">
        <f t="shared" si="2843"/>
        <v>1</v>
      </c>
      <c r="BHM64" s="53">
        <f t="shared" si="2843"/>
        <v>36</v>
      </c>
      <c r="BHQ64" s="51">
        <f>SUM(BHQ60:BHQ63)</f>
        <v>16</v>
      </c>
      <c r="BHR64" s="16">
        <f t="shared" ref="BHR64:BHV64" si="2844">SUM(BHR60:BHR63)</f>
        <v>7</v>
      </c>
      <c r="BHS64" s="52">
        <f t="shared" si="2844"/>
        <v>23</v>
      </c>
      <c r="BHT64" s="16">
        <f t="shared" si="2844"/>
        <v>31</v>
      </c>
      <c r="BHU64" s="16">
        <f t="shared" si="2844"/>
        <v>1</v>
      </c>
      <c r="BHV64" s="53">
        <f t="shared" si="2844"/>
        <v>55</v>
      </c>
      <c r="BHW64" s="19"/>
      <c r="BHX64" s="19"/>
      <c r="BHY64" s="19"/>
      <c r="BHZ64" s="51">
        <f>SUM(BHZ60:BHZ63)</f>
        <v>12</v>
      </c>
      <c r="BIA64" s="16">
        <f>SUM(BIA60:BIA63)</f>
        <v>7</v>
      </c>
      <c r="BIB64" s="52">
        <f>SUM(BIB60:BIB63)</f>
        <v>19</v>
      </c>
      <c r="BIC64" s="16">
        <f>SUM(BIC60:BIC63)</f>
        <v>21</v>
      </c>
      <c r="BID64" s="16">
        <f>SUM(BID60:BID63)</f>
        <v>3</v>
      </c>
      <c r="BIE64" s="53">
        <f>SUM(BIE60:BIE63)</f>
        <v>43</v>
      </c>
      <c r="BII64" s="51">
        <f>SUM(BII60:BII63)</f>
        <v>21</v>
      </c>
      <c r="BIJ64" s="16">
        <f>SUM(BIJ60:BIJ63)</f>
        <v>4</v>
      </c>
      <c r="BIK64" s="52">
        <f>SUM(BIK60:BIK63)</f>
        <v>25</v>
      </c>
      <c r="BIL64" s="16">
        <f>SUM(BIL60:BIL63)</f>
        <v>17</v>
      </c>
      <c r="BIM64" s="16">
        <f>SUM(BIM60:BIM63)</f>
        <v>1</v>
      </c>
      <c r="BIN64" s="53">
        <f>SUM(BIN60:BIN63)</f>
        <v>43</v>
      </c>
      <c r="BIR64" s="51">
        <f>SUM(BIR60:BIR63)</f>
        <v>9</v>
      </c>
      <c r="BIS64" s="16">
        <f>SUM(BIS60:BIS63)</f>
        <v>4</v>
      </c>
      <c r="BIT64" s="52">
        <f>SUM(BIT60:BIT63)</f>
        <v>13</v>
      </c>
      <c r="BIU64" s="16">
        <f>SUM(BIU60:BIU63)</f>
        <v>22</v>
      </c>
      <c r="BIV64" s="16">
        <f>SUM(BIV60:BIV63)</f>
        <v>2</v>
      </c>
      <c r="BIW64" s="53">
        <f>SUM(BIW60:BIW63)</f>
        <v>37</v>
      </c>
      <c r="BJA64" s="51">
        <f>SUM(BJA60:BJA63)</f>
        <v>21</v>
      </c>
      <c r="BJB64" s="16">
        <f>SUM(BJB60:BJB63)</f>
        <v>0</v>
      </c>
      <c r="BJC64" s="52">
        <f>SUM(BJC60:BJC63)</f>
        <v>21</v>
      </c>
      <c r="BJD64" s="16">
        <f>SUM(BJD60:BJD63)</f>
        <v>1</v>
      </c>
      <c r="BJE64" s="16">
        <f>SUM(BJE60:BJE63)</f>
        <v>0</v>
      </c>
      <c r="BJF64" s="53">
        <f>SUM(BJF60:BJF63)</f>
        <v>22</v>
      </c>
      <c r="BJJ64" s="51">
        <f>SUM(BJJ60:BJJ63)</f>
        <v>6</v>
      </c>
      <c r="BJK64" s="16">
        <f>SUM(BJK60:BJK63)</f>
        <v>0</v>
      </c>
      <c r="BJL64" s="52">
        <f>SUM(BJL60:BJL63)</f>
        <v>6</v>
      </c>
      <c r="BJM64" s="16">
        <f>SUM(BJM60:BJM63)</f>
        <v>6</v>
      </c>
      <c r="BJN64" s="16">
        <f>SUM(BJN60:BJN63)</f>
        <v>0</v>
      </c>
      <c r="BJO64" s="53">
        <f>SUM(BJO60:BJO63)</f>
        <v>12</v>
      </c>
      <c r="BJS64" s="51">
        <f>SUM(BJS60:BJS63)</f>
        <v>11</v>
      </c>
      <c r="BJT64" s="16">
        <f>SUM(BJT60:BJT63)</f>
        <v>7</v>
      </c>
      <c r="BJU64" s="52">
        <f>SUM(BJU60:BJU63)</f>
        <v>18</v>
      </c>
      <c r="BJV64" s="16">
        <f>SUM(BJV60:BJV63)</f>
        <v>14</v>
      </c>
      <c r="BJW64" s="16">
        <f>SUM(BJW60:BJW63)</f>
        <v>1</v>
      </c>
      <c r="BJX64" s="53">
        <f>SUM(BJX60:BJX63)</f>
        <v>33</v>
      </c>
      <c r="BKB64" s="51">
        <f>SUM(BKB60:BKB63)</f>
        <v>15</v>
      </c>
      <c r="BKC64" s="16">
        <f>SUM(BKC60:BKC63)</f>
        <v>9</v>
      </c>
      <c r="BKD64" s="52">
        <f>SUM(BKD60:BKD63)</f>
        <v>24</v>
      </c>
      <c r="BKE64" s="16">
        <f>SUM(BKE60:BKE63)</f>
        <v>17</v>
      </c>
      <c r="BKF64" s="16">
        <f>SUM(BKF60:BKF63)</f>
        <v>2</v>
      </c>
      <c r="BKG64" s="53">
        <f>SUM(BKG60:BKG63)</f>
        <v>43</v>
      </c>
      <c r="BKK64" s="51">
        <f>SUM(BKK60:BKK63)</f>
        <v>22</v>
      </c>
      <c r="BKL64" s="16">
        <f>SUM(BKL60:BKL63)</f>
        <v>8</v>
      </c>
      <c r="BKM64" s="52">
        <f>SUM(BKM60:BKM63)</f>
        <v>30</v>
      </c>
      <c r="BKN64" s="16">
        <f>SUM(BKN60:BKN63)</f>
        <v>13</v>
      </c>
      <c r="BKO64" s="16">
        <f>SUM(BKO60:BKO63)</f>
        <v>0</v>
      </c>
      <c r="BKP64" s="53">
        <f>SUM(BKP60:BKP63)</f>
        <v>43</v>
      </c>
      <c r="BKT64" s="51">
        <f>SUM(BKT60:BKT63)</f>
        <v>15</v>
      </c>
      <c r="BKU64" s="16">
        <f>SUM(BKU60:BKU63)</f>
        <v>9</v>
      </c>
      <c r="BKV64" s="52">
        <f>SUM(BKV60:BKV63)</f>
        <v>24</v>
      </c>
      <c r="BKW64" s="16">
        <f>SUM(BKW60:BKW63)</f>
        <v>12</v>
      </c>
      <c r="BKX64" s="16">
        <f>SUM(BKX60:BKX63)</f>
        <v>0</v>
      </c>
      <c r="BKY64" s="53">
        <f>SUM(BKY60:BKY63)</f>
        <v>36</v>
      </c>
      <c r="BLC64" s="51">
        <f>SUM(BLC60:BLC63)</f>
        <v>11</v>
      </c>
      <c r="BLD64" s="16">
        <f>SUM(BLD60:BLD63)</f>
        <v>11</v>
      </c>
      <c r="BLE64" s="52">
        <f>SUM(BLE60:BLE63)</f>
        <v>22</v>
      </c>
      <c r="BLF64" s="16">
        <f>SUM(BLF60:BLF63)</f>
        <v>18</v>
      </c>
      <c r="BLG64" s="16">
        <f>SUM(BLG60:BLG63)</f>
        <v>1</v>
      </c>
      <c r="BLH64" s="53">
        <f t="shared" ref="BLH64" si="2845">SUM(BLH60:BLH63)</f>
        <v>41</v>
      </c>
      <c r="BLL64" s="51">
        <f>SUM(BLL60:BLL63)</f>
        <v>27</v>
      </c>
      <c r="BLM64" s="16">
        <f>SUM(BLM60:BLM63)</f>
        <v>0</v>
      </c>
      <c r="BLN64" s="52">
        <f>SUM(BLN60:BLN63)</f>
        <v>27</v>
      </c>
      <c r="BLO64" s="16">
        <f>SUM(BLO60:BLO63)</f>
        <v>0</v>
      </c>
      <c r="BLP64" s="16">
        <f>SUM(BLP60:BLP63)</f>
        <v>0</v>
      </c>
      <c r="BLQ64" s="53">
        <f>SUM(BLQ60:BLQ63)</f>
        <v>27</v>
      </c>
      <c r="BLU64" s="51">
        <f>SUM(BLU60:BLU63)</f>
        <v>7</v>
      </c>
      <c r="BLV64" s="16">
        <f>SUM(BLV60:BLV63)</f>
        <v>4</v>
      </c>
      <c r="BLW64" s="52">
        <f>SUM(BLW60:BLW63)</f>
        <v>11</v>
      </c>
      <c r="BLX64" s="16">
        <f>SUM(BLX60:BLX63)</f>
        <v>5</v>
      </c>
      <c r="BLY64" s="16">
        <f>SUM(BLY60:BLY63)</f>
        <v>1</v>
      </c>
      <c r="BLZ64" s="53">
        <f>SUM(BLZ60:BLZ63)</f>
        <v>17</v>
      </c>
      <c r="BMD64" s="51">
        <f>SUM(BMD60:BMD63)</f>
        <v>17</v>
      </c>
      <c r="BME64" s="16">
        <f>SUM(BME60:BME63)</f>
        <v>6</v>
      </c>
      <c r="BMF64" s="52">
        <f>SUM(BMF60:BMF63)</f>
        <v>23</v>
      </c>
      <c r="BMG64" s="16">
        <f>SUM(BMG60:BMG63)</f>
        <v>12</v>
      </c>
      <c r="BMH64" s="16">
        <f>SUM(BMH60:BMH63)</f>
        <v>0</v>
      </c>
      <c r="BMI64" s="53">
        <f>SUM(BMI60:BMI63)</f>
        <v>35</v>
      </c>
      <c r="BMM64" s="51">
        <f>SUM(BMM60:BMM63)</f>
        <v>14</v>
      </c>
      <c r="BMN64" s="16">
        <f>SUM(BMN60:BMN63)</f>
        <v>7</v>
      </c>
      <c r="BMO64" s="52">
        <f>SUM(BMO60:BMO63)</f>
        <v>21</v>
      </c>
      <c r="BMP64" s="16">
        <f>SUM(BMP60:BMP63)</f>
        <v>14</v>
      </c>
      <c r="BMQ64" s="16">
        <f>SUM(BMQ60:BMQ63)</f>
        <v>1</v>
      </c>
      <c r="BMR64" s="53">
        <f>SUM(BMR60:BMR63)</f>
        <v>36</v>
      </c>
      <c r="BMV64" s="51">
        <f>SUM(BMV60:BMV63)</f>
        <v>8</v>
      </c>
      <c r="BMW64" s="16">
        <f>SUM(BMW60:BMW63)</f>
        <v>6</v>
      </c>
      <c r="BMX64" s="52">
        <f>SUM(BMX60:BMX63)</f>
        <v>14</v>
      </c>
      <c r="BMY64" s="16">
        <f>SUM(BMY60:BMY63)</f>
        <v>13</v>
      </c>
      <c r="BMZ64" s="16">
        <f>SUM(BMZ60:BMZ63)</f>
        <v>1</v>
      </c>
      <c r="BNA64" s="53">
        <f>SUM(BNA60:BNA63)</f>
        <v>28</v>
      </c>
      <c r="BNE64" s="51">
        <f>SUM(BNE60:BNE63)</f>
        <v>16</v>
      </c>
      <c r="BNF64" s="16">
        <f>SUM(BNF60:BNF63)</f>
        <v>9</v>
      </c>
      <c r="BNG64" s="52">
        <f>SUM(BNG60:BNG63)</f>
        <v>25</v>
      </c>
      <c r="BNH64" s="16">
        <f>SUM(BNH60:BNH63)</f>
        <v>13</v>
      </c>
      <c r="BNI64" s="16">
        <f>SUM(BNI60:BNI63)</f>
        <v>1</v>
      </c>
      <c r="BNJ64" s="53">
        <f>SUM(BNJ60:BNJ63)</f>
        <v>39</v>
      </c>
      <c r="BNN64" s="51">
        <f>SUM(BNN60:BNN63)</f>
        <v>8</v>
      </c>
      <c r="BNO64" s="16">
        <f>SUM(BNO60:BNO63)</f>
        <v>5</v>
      </c>
      <c r="BNP64" s="52">
        <f>SUM(BNP60:BNP63)</f>
        <v>13</v>
      </c>
      <c r="BNQ64" s="16">
        <f>SUM(BNQ60:BNQ63)</f>
        <v>7</v>
      </c>
      <c r="BNR64" s="16">
        <f>SUM(BNR60:BNR63)</f>
        <v>0</v>
      </c>
      <c r="BNS64" s="53">
        <f>SUM(BNS60:BNS63)</f>
        <v>20</v>
      </c>
      <c r="BNW64" s="51">
        <f>SUM(BNW60:BNW63)</f>
        <v>25</v>
      </c>
      <c r="BNX64" s="16">
        <f>SUM(BNX60:BNX63)</f>
        <v>0</v>
      </c>
      <c r="BNY64" s="52">
        <f>SUM(BNY60:BNY63)</f>
        <v>25</v>
      </c>
      <c r="BNZ64" s="16">
        <f>SUM(BNZ60:BNZ63)</f>
        <v>0</v>
      </c>
      <c r="BOA64" s="16">
        <f>SUM(BOA60:BOA63)</f>
        <v>0</v>
      </c>
      <c r="BOB64" s="53">
        <f>SUM(BOB60:BOB63)</f>
        <v>25</v>
      </c>
      <c r="BOF64" s="51">
        <f>SUM(BOF60:BOF63)</f>
        <v>11</v>
      </c>
      <c r="BOG64" s="16">
        <f>SUM(BOG60:BOG63)</f>
        <v>6</v>
      </c>
      <c r="BOH64" s="52">
        <f>SUM(BOH60:BOH63)</f>
        <v>17</v>
      </c>
      <c r="BOI64" s="16">
        <f>SUM(BOI60:BOI63)</f>
        <v>9</v>
      </c>
      <c r="BOJ64" s="16">
        <f>SUM(BOJ60:BOJ63)</f>
        <v>1</v>
      </c>
      <c r="BOK64" s="53">
        <f>SUM(BOK60:BOK63)</f>
        <v>27</v>
      </c>
      <c r="BOO64" s="51">
        <f>SUM(BOO60:BOO63)</f>
        <v>9</v>
      </c>
      <c r="BOP64" s="16">
        <f>SUM(BOP60:BOP63)</f>
        <v>4</v>
      </c>
      <c r="BOQ64" s="52">
        <f>SUM(BOQ60:BOQ63)</f>
        <v>13</v>
      </c>
      <c r="BOR64" s="16">
        <f>SUM(BOR60:BOR63)</f>
        <v>5</v>
      </c>
      <c r="BOS64" s="16">
        <f>SUM(BOS60:BOS63)</f>
        <v>1</v>
      </c>
      <c r="BOT64" s="53">
        <f>SUM(BOT60:BOT63)</f>
        <v>19</v>
      </c>
      <c r="BOX64" s="51">
        <f>SUM(BOX60:BOX63)</f>
        <v>28</v>
      </c>
      <c r="BOY64" s="16">
        <f>SUM(BOY60:BOY63)</f>
        <v>2</v>
      </c>
      <c r="BOZ64" s="52">
        <f>SUM(BOZ60:BOZ63)</f>
        <v>30</v>
      </c>
      <c r="BPA64" s="16">
        <f t="shared" ref="BPA64:BPC64" si="2846">SUM(BPA60:BPA63)</f>
        <v>16</v>
      </c>
      <c r="BPB64" s="16">
        <f t="shared" si="2846"/>
        <v>2</v>
      </c>
      <c r="BPC64" s="53">
        <f t="shared" si="2846"/>
        <v>48</v>
      </c>
      <c r="BPG64" s="51">
        <f>SUM(BPG60:BPG63)</f>
        <v>9</v>
      </c>
      <c r="BPH64" s="16">
        <f>SUM(BPH60:BPH63)</f>
        <v>6</v>
      </c>
      <c r="BPI64" s="52">
        <f>SUM(BPI60:BPI63)</f>
        <v>15</v>
      </c>
      <c r="BPJ64" s="16">
        <f>SUM(BPJ60:BPJ63)</f>
        <v>13</v>
      </c>
      <c r="BPK64" s="16">
        <f>SUM(BPK60:BPK63)</f>
        <v>3</v>
      </c>
      <c r="BPL64" s="53">
        <f>SUM(BPL60:BPL63)</f>
        <v>31</v>
      </c>
      <c r="BPP64" s="51">
        <f>SUM(BPP60:BPP63)</f>
        <v>12</v>
      </c>
      <c r="BPQ64" s="16">
        <f>SUM(BPQ60:BPQ63)</f>
        <v>9</v>
      </c>
      <c r="BPR64" s="52">
        <f>SUM(BPR60:BPR63)</f>
        <v>21</v>
      </c>
      <c r="BPS64" s="16">
        <f>SUM(BPS60:BPS63)</f>
        <v>10</v>
      </c>
      <c r="BPT64" s="16">
        <f>SUM(BPT60:BPT63)</f>
        <v>2</v>
      </c>
      <c r="BPU64" s="53">
        <f>SUM(BPU60:BPU63)</f>
        <v>33</v>
      </c>
      <c r="BPY64" s="51">
        <f>SUM(BPY60:BPY63)</f>
        <v>7</v>
      </c>
      <c r="BPZ64" s="16">
        <f>SUM(BPZ60:BPZ63)</f>
        <v>7</v>
      </c>
      <c r="BQA64" s="52">
        <f>SUM(BQA60:BQA63)</f>
        <v>14</v>
      </c>
      <c r="BQB64" s="16">
        <f>SUM(BQB60:BQB63)</f>
        <v>8</v>
      </c>
      <c r="BQC64" s="16">
        <f>SUM(BQC60:BQC63)</f>
        <v>4</v>
      </c>
      <c r="BQD64" s="53">
        <f>SUM(BQD60:BQD63)</f>
        <v>26</v>
      </c>
      <c r="BQH64" s="51">
        <f>SUM(BQH60:BQH63)</f>
        <v>24</v>
      </c>
      <c r="BQI64" s="16">
        <f>SUM(BQI60:BQI63)</f>
        <v>0</v>
      </c>
      <c r="BQJ64" s="52">
        <f>SUM(BQJ60:BQJ63)</f>
        <v>24</v>
      </c>
      <c r="BQK64" s="16">
        <f>SUM(BQK60:BQK63)</f>
        <v>0</v>
      </c>
      <c r="BQL64" s="16">
        <f>SUM(BQL60:BQL63)</f>
        <v>0</v>
      </c>
      <c r="BQM64" s="53">
        <f>SUM(BQM60:BQM63)</f>
        <v>24</v>
      </c>
      <c r="BQQ64" s="51">
        <f>SUM(BQQ60:BQQ63)</f>
        <v>2</v>
      </c>
      <c r="BQR64" s="16">
        <f>SUM(BQR60:BQR63)</f>
        <v>9</v>
      </c>
      <c r="BQS64" s="52">
        <f>SUM(BQS60:BQS63)</f>
        <v>11</v>
      </c>
      <c r="BQT64" s="16">
        <f>SUM(BQT60:BQT63)</f>
        <v>4</v>
      </c>
      <c r="BQU64" s="16">
        <f>SUM(BQU60:BQU63)</f>
        <v>0</v>
      </c>
      <c r="BQV64" s="53">
        <f>SUM(BQV60:BQV63)</f>
        <v>15</v>
      </c>
      <c r="BQZ64" s="51">
        <f>SUM(BQZ60:BQZ63)</f>
        <v>17</v>
      </c>
      <c r="BRA64" s="16">
        <f>SUM(BRA60:BRA63)</f>
        <v>7</v>
      </c>
      <c r="BRB64" s="52">
        <f>SUM(BRB60:BRB63)</f>
        <v>24</v>
      </c>
      <c r="BRC64" s="16">
        <f>SUM(BRC60:BRC63)</f>
        <v>7</v>
      </c>
      <c r="BRD64" s="16">
        <f>SUM(BRD60:BRD63)</f>
        <v>0</v>
      </c>
      <c r="BRE64" s="53">
        <f>SUM(BRE60:BRE63)</f>
        <v>31</v>
      </c>
      <c r="BRI64" s="51">
        <f>SUM(BRI60:BRI63)</f>
        <v>21</v>
      </c>
      <c r="BRJ64" s="16">
        <f>SUM(BRJ60:BRJ63)</f>
        <v>7</v>
      </c>
      <c r="BRK64" s="52">
        <f>SUM(BRK60:BRK63)</f>
        <v>28</v>
      </c>
      <c r="BRL64" s="16">
        <f>SUM(BRL60:BRL63)</f>
        <v>10</v>
      </c>
      <c r="BRM64" s="16">
        <f>SUM(BRM60:BRM63)</f>
        <v>0</v>
      </c>
      <c r="BRN64" s="53">
        <f>SUM(BRN60:BRN63)</f>
        <v>38</v>
      </c>
      <c r="BRR64" s="51">
        <f>SUM(BRR60:BRR63)</f>
        <v>14</v>
      </c>
      <c r="BRS64" s="16">
        <f>SUM(BRS60:BRS63)</f>
        <v>2</v>
      </c>
      <c r="BRT64" s="52">
        <f>SUM(BRT60:BRT63)</f>
        <v>16</v>
      </c>
      <c r="BRU64" s="16">
        <f>SUM(BRU60:BRU63)</f>
        <v>3</v>
      </c>
      <c r="BRV64" s="16">
        <f>SUM(BRV60:BRV63)</f>
        <v>0</v>
      </c>
      <c r="BRW64" s="53">
        <f>SUM(BRW60:BRW63)</f>
        <v>19</v>
      </c>
      <c r="BSA64" s="51">
        <f>SUM(BSA60:BSA63)</f>
        <v>13</v>
      </c>
      <c r="BSB64" s="16">
        <f>SUM(BSB60:BSB63)</f>
        <v>3</v>
      </c>
      <c r="BSC64" s="52">
        <f>SUM(BSC60:BSC63)</f>
        <v>16</v>
      </c>
      <c r="BSD64" s="16">
        <f>SUM(BSD60:BSD63)</f>
        <v>10</v>
      </c>
      <c r="BSE64" s="16">
        <f>SUM(BSE60:BSE63)</f>
        <v>0</v>
      </c>
      <c r="BSF64" s="53">
        <f>SUM(BSF60:BSF63)</f>
        <v>26</v>
      </c>
      <c r="BSJ64" s="51">
        <f>SUM(BSJ60:BSJ63)</f>
        <v>15</v>
      </c>
      <c r="BSK64" s="16">
        <f>SUM(BSK60:BSK63)</f>
        <v>4</v>
      </c>
      <c r="BSL64" s="52">
        <f>SUM(BSL60:BSL63)</f>
        <v>19</v>
      </c>
      <c r="BSM64" s="16">
        <f>SUM(BSM60:BSM63)</f>
        <v>16</v>
      </c>
      <c r="BSN64" s="16">
        <f>SUM(BSN60:BSN63)</f>
        <v>0</v>
      </c>
      <c r="BSO64" s="53">
        <f>SUM(BSO60:BSO63)</f>
        <v>35</v>
      </c>
      <c r="BSS64" s="51">
        <f>SUM(BSS60:BSS63)</f>
        <v>26</v>
      </c>
      <c r="BST64" s="16">
        <f t="shared" ref="BST64:BSX64" si="2847">SUM(BST60:BST63)</f>
        <v>0</v>
      </c>
      <c r="BSU64" s="52">
        <f t="shared" si="2847"/>
        <v>26</v>
      </c>
      <c r="BSV64" s="16">
        <f t="shared" si="2847"/>
        <v>0</v>
      </c>
      <c r="BSW64" s="16">
        <f t="shared" si="2847"/>
        <v>0</v>
      </c>
      <c r="BSX64" s="53">
        <f t="shared" si="2847"/>
        <v>26</v>
      </c>
      <c r="BTB64" s="51">
        <f>SUM(BTB60:BTB63)</f>
        <v>4</v>
      </c>
      <c r="BTC64" s="16">
        <f>SUM(BTC60:BTC63)</f>
        <v>0</v>
      </c>
      <c r="BTD64" s="52">
        <f>SUM(BTD60:BTD63)</f>
        <v>4</v>
      </c>
      <c r="BTE64" s="16">
        <f>SUM(BTE60:BTE63)</f>
        <v>0</v>
      </c>
      <c r="BTF64" s="16">
        <f>SUM(BTF60:BTF63)</f>
        <v>0</v>
      </c>
      <c r="BTG64" s="53">
        <f>SUM(BTG60:BTG63)</f>
        <v>4</v>
      </c>
      <c r="BTK64" s="51">
        <f>SUM(BTK60:BTK63)</f>
        <v>7</v>
      </c>
      <c r="BTL64" s="16">
        <f>SUM(BTL60:BTL63)</f>
        <v>1</v>
      </c>
      <c r="BTM64" s="52">
        <f>SUM(BTM60:BTM63)</f>
        <v>8</v>
      </c>
      <c r="BTN64" s="16">
        <f>SUM(BTN60:BTN63)</f>
        <v>9</v>
      </c>
      <c r="BTO64" s="16">
        <f>SUM(BTO60:BTO63)</f>
        <v>1</v>
      </c>
      <c r="BTP64" s="53">
        <f>SUM(BTP60:BTP63)</f>
        <v>18</v>
      </c>
      <c r="BTT64" s="51">
        <f>SUM(BTT60:BTT63)</f>
        <v>13</v>
      </c>
      <c r="BTU64" s="16">
        <f>SUM(BTU60:BTU63)</f>
        <v>6</v>
      </c>
      <c r="BTV64" s="52">
        <f>SUM(BTV60:BTV63)</f>
        <v>19</v>
      </c>
      <c r="BTW64" s="16">
        <f>SUM(BTW60:BTW63)</f>
        <v>3</v>
      </c>
      <c r="BTX64" s="16">
        <f>SUM(BTX60:BTX63)</f>
        <v>0</v>
      </c>
      <c r="BTY64" s="53">
        <f>SUM(BTY60:BTY63)</f>
        <v>22</v>
      </c>
      <c r="BUC64" s="51">
        <f>SUM(BUC60:BUC63)</f>
        <v>15</v>
      </c>
      <c r="BUD64" s="16">
        <f>SUM(BUD60:BUD63)</f>
        <v>7</v>
      </c>
      <c r="BUE64" s="52">
        <f>SUM(BUE60:BUE63)</f>
        <v>22</v>
      </c>
      <c r="BUF64" s="16">
        <f>SUM(BUF60:BUF63)</f>
        <v>9</v>
      </c>
      <c r="BUG64" s="16">
        <f>SUM(BUG60:BUG63)</f>
        <v>1</v>
      </c>
      <c r="BUH64" s="53">
        <f>SUM(BUH60:BUH63)</f>
        <v>32</v>
      </c>
    </row>
    <row r="65" spans="1:1429">
      <c r="BBY65" s="1">
        <f>IFERROR(('Daily-Prod.'!BBP60+'Daily-Prod.'!BBG60+'Daily-Prod.'!BAX60+'Daily-Prod.'!BAO60+'Daily-Prod.'!BAF60+'Daily-Prod.'!AZW60+'Daily-Prod.'!AZN60),"")</f>
        <v>13</v>
      </c>
    </row>
    <row r="66" spans="1:1429">
      <c r="A66" s="190" t="s">
        <v>179</v>
      </c>
      <c r="B66" s="178"/>
      <c r="C66" s="179"/>
      <c r="D66" s="179"/>
      <c r="E66" s="179"/>
      <c r="F66" s="180">
        <v>46142</v>
      </c>
      <c r="G66" s="179"/>
      <c r="H66" s="179"/>
      <c r="I66" s="179"/>
      <c r="J66" s="181"/>
      <c r="K66" s="178"/>
      <c r="L66" s="179"/>
      <c r="M66" s="179"/>
      <c r="N66" s="179"/>
      <c r="O66" s="180">
        <v>46141</v>
      </c>
      <c r="P66" s="179"/>
      <c r="Q66" s="179"/>
      <c r="R66" s="179"/>
      <c r="S66" s="181"/>
      <c r="T66" s="178"/>
      <c r="U66" s="179"/>
      <c r="V66" s="179"/>
      <c r="W66" s="179"/>
      <c r="X66" s="180">
        <v>46140</v>
      </c>
      <c r="Y66" s="179"/>
      <c r="Z66" s="179"/>
      <c r="AA66" s="179"/>
      <c r="AB66" s="181"/>
      <c r="AC66" s="178"/>
      <c r="AD66" s="179"/>
      <c r="AE66" s="179"/>
      <c r="AF66" s="179"/>
      <c r="AG66" s="180">
        <v>46139</v>
      </c>
      <c r="AH66" s="179"/>
      <c r="AI66" s="179"/>
      <c r="AJ66" s="179"/>
      <c r="AK66" s="181"/>
      <c r="AL66" s="178"/>
      <c r="AM66" s="179"/>
      <c r="AN66" s="179"/>
      <c r="AO66" s="179"/>
      <c r="AP66" s="180">
        <v>46138</v>
      </c>
      <c r="AQ66" s="179"/>
      <c r="AR66" s="179"/>
      <c r="AS66" s="179"/>
      <c r="AT66" s="181"/>
      <c r="AU66" s="178"/>
      <c r="AV66" s="179"/>
      <c r="AW66" s="179"/>
      <c r="AX66" s="179"/>
      <c r="AY66" s="180">
        <v>46137</v>
      </c>
      <c r="AZ66" s="179"/>
      <c r="BA66" s="179"/>
      <c r="BB66" s="179"/>
      <c r="BC66" s="181"/>
      <c r="BD66" s="178"/>
      <c r="BE66" s="179"/>
      <c r="BF66" s="179"/>
      <c r="BG66" s="179"/>
      <c r="BH66" s="180">
        <v>46136</v>
      </c>
      <c r="BI66" s="179"/>
      <c r="BJ66" s="179"/>
      <c r="BK66" s="179"/>
      <c r="BL66" s="181"/>
      <c r="BM66" s="178"/>
      <c r="BN66" s="179"/>
      <c r="BO66" s="179"/>
      <c r="BP66" s="179"/>
      <c r="BQ66" s="180">
        <v>46135</v>
      </c>
      <c r="BR66" s="179"/>
      <c r="BS66" s="179"/>
      <c r="BT66" s="179"/>
      <c r="BU66" s="181"/>
      <c r="BV66" s="178"/>
      <c r="BW66" s="179"/>
      <c r="BX66" s="179"/>
      <c r="BY66" s="179"/>
      <c r="BZ66" s="180">
        <v>46134</v>
      </c>
      <c r="CA66" s="179"/>
      <c r="CB66" s="179"/>
      <c r="CC66" s="179"/>
      <c r="CD66" s="181"/>
      <c r="CE66" s="178"/>
      <c r="CF66" s="179"/>
      <c r="CG66" s="179"/>
      <c r="CH66" s="179"/>
      <c r="CI66" s="180">
        <v>46133</v>
      </c>
      <c r="CJ66" s="179"/>
      <c r="CK66" s="179"/>
      <c r="CL66" s="179"/>
      <c r="CM66" s="181"/>
      <c r="CN66" s="178"/>
      <c r="CO66" s="179"/>
      <c r="CP66" s="179"/>
      <c r="CQ66" s="179"/>
      <c r="CR66" s="180">
        <v>46132</v>
      </c>
      <c r="CS66" s="179"/>
      <c r="CT66" s="179"/>
      <c r="CU66" s="179"/>
      <c r="CV66" s="181"/>
      <c r="CW66" s="178"/>
      <c r="CX66" s="179"/>
      <c r="CY66" s="179"/>
      <c r="CZ66" s="179"/>
      <c r="DA66" s="180">
        <v>46131</v>
      </c>
      <c r="DB66" s="179"/>
      <c r="DC66" s="179"/>
      <c r="DD66" s="179"/>
      <c r="DE66" s="181"/>
      <c r="DF66" s="178"/>
      <c r="DG66" s="179"/>
      <c r="DH66" s="179"/>
      <c r="DI66" s="179"/>
      <c r="DJ66" s="180">
        <v>46130</v>
      </c>
      <c r="DK66" s="179"/>
      <c r="DL66" s="179"/>
      <c r="DM66" s="179"/>
      <c r="DN66" s="181"/>
      <c r="DO66" s="178"/>
      <c r="DP66" s="179"/>
      <c r="DQ66" s="179"/>
      <c r="DR66" s="179"/>
      <c r="DS66" s="180">
        <v>46129</v>
      </c>
      <c r="DT66" s="179"/>
      <c r="DU66" s="179"/>
      <c r="DV66" s="179"/>
      <c r="DW66" s="181"/>
      <c r="DX66" s="178"/>
      <c r="DY66" s="179"/>
      <c r="DZ66" s="179"/>
      <c r="EA66" s="179"/>
      <c r="EB66" s="180">
        <v>46128</v>
      </c>
      <c r="EC66" s="179"/>
      <c r="ED66" s="179"/>
      <c r="EE66" s="179"/>
      <c r="EF66" s="181"/>
      <c r="EG66" s="178"/>
      <c r="EH66" s="179"/>
      <c r="EI66" s="179"/>
      <c r="EJ66" s="179"/>
      <c r="EK66" s="180">
        <v>46127</v>
      </c>
      <c r="EL66" s="179"/>
      <c r="EM66" s="179"/>
      <c r="EN66" s="179"/>
      <c r="EO66" s="181"/>
      <c r="EP66" s="178"/>
      <c r="EQ66" s="179"/>
      <c r="ER66" s="179"/>
      <c r="ES66" s="179"/>
      <c r="ET66" s="180">
        <v>46126</v>
      </c>
      <c r="EU66" s="179"/>
      <c r="EV66" s="179"/>
      <c r="EW66" s="179"/>
      <c r="EX66" s="181"/>
      <c r="EY66" s="178"/>
      <c r="EZ66" s="179"/>
      <c r="FA66" s="179"/>
      <c r="FB66" s="179"/>
      <c r="FC66" s="180">
        <v>46125</v>
      </c>
      <c r="FD66" s="179"/>
      <c r="FE66" s="179"/>
      <c r="FF66" s="179"/>
      <c r="FG66" s="181"/>
      <c r="FH66" s="178"/>
      <c r="FI66" s="179"/>
      <c r="FJ66" s="179"/>
      <c r="FK66" s="179"/>
      <c r="FL66" s="180">
        <v>46124</v>
      </c>
      <c r="FM66" s="179"/>
      <c r="FN66" s="179"/>
      <c r="FO66" s="179"/>
      <c r="FP66" s="181"/>
      <c r="FQ66" s="178"/>
      <c r="FR66" s="179"/>
      <c r="FS66" s="179"/>
      <c r="FT66" s="179"/>
      <c r="FU66" s="180">
        <v>46123</v>
      </c>
      <c r="FV66" s="179"/>
      <c r="FW66" s="179"/>
      <c r="FX66" s="179"/>
      <c r="FY66" s="181"/>
      <c r="FZ66" s="178"/>
      <c r="GA66" s="179"/>
      <c r="GB66" s="179"/>
      <c r="GC66" s="179"/>
      <c r="GD66" s="180">
        <v>46122</v>
      </c>
      <c r="GE66" s="179"/>
      <c r="GF66" s="179"/>
      <c r="GG66" s="179"/>
      <c r="GH66" s="181"/>
      <c r="GI66" s="178"/>
      <c r="GJ66" s="179"/>
      <c r="GK66" s="179"/>
      <c r="GL66" s="179"/>
      <c r="GM66" s="180">
        <v>46121</v>
      </c>
      <c r="GN66" s="179"/>
      <c r="GO66" s="179"/>
      <c r="GP66" s="179"/>
      <c r="GQ66" s="181"/>
      <c r="GR66" s="178"/>
      <c r="GS66" s="179"/>
      <c r="GT66" s="179"/>
      <c r="GU66" s="179"/>
      <c r="GV66" s="180">
        <v>46120</v>
      </c>
      <c r="GW66" s="179"/>
      <c r="GX66" s="179"/>
      <c r="GY66" s="179"/>
      <c r="GZ66" s="181"/>
      <c r="HA66" s="178"/>
      <c r="HB66" s="179"/>
      <c r="HC66" s="179"/>
      <c r="HD66" s="179"/>
      <c r="HE66" s="180">
        <v>46119</v>
      </c>
      <c r="HF66" s="179"/>
      <c r="HG66" s="179"/>
      <c r="HH66" s="179"/>
      <c r="HI66" s="181"/>
      <c r="HJ66" s="178"/>
      <c r="HK66" s="179"/>
      <c r="HL66" s="179"/>
      <c r="HM66" s="179"/>
      <c r="HN66" s="180">
        <v>46118</v>
      </c>
      <c r="HO66" s="179"/>
      <c r="HP66" s="179"/>
      <c r="HQ66" s="179"/>
      <c r="HR66" s="181"/>
      <c r="HS66" s="178"/>
      <c r="HT66" s="179"/>
      <c r="HU66" s="179"/>
      <c r="HV66" s="179"/>
      <c r="HW66" s="180">
        <v>46117</v>
      </c>
      <c r="HX66" s="179"/>
      <c r="HY66" s="179"/>
      <c r="HZ66" s="179"/>
      <c r="IA66" s="181"/>
      <c r="IB66" s="178"/>
      <c r="IC66" s="179"/>
      <c r="ID66" s="179"/>
      <c r="IE66" s="179"/>
      <c r="IF66" s="180">
        <v>46116</v>
      </c>
      <c r="IG66" s="179"/>
      <c r="IH66" s="179"/>
      <c r="II66" s="179"/>
      <c r="IJ66" s="181"/>
      <c r="IK66" s="178"/>
      <c r="IL66" s="179"/>
      <c r="IM66" s="179"/>
      <c r="IN66" s="179"/>
      <c r="IO66" s="180">
        <v>46115</v>
      </c>
      <c r="IP66" s="179"/>
      <c r="IQ66" s="179"/>
      <c r="IR66" s="179"/>
      <c r="IS66" s="181"/>
      <c r="IT66" s="178"/>
      <c r="IU66" s="179"/>
      <c r="IV66" s="179"/>
      <c r="IW66" s="179"/>
      <c r="IX66" s="180">
        <v>46114</v>
      </c>
      <c r="IY66" s="179"/>
      <c r="IZ66" s="179"/>
      <c r="JA66" s="179"/>
      <c r="JB66" s="181"/>
      <c r="JC66" s="178"/>
      <c r="JD66" s="179"/>
      <c r="JE66" s="179"/>
      <c r="JF66" s="179"/>
      <c r="JG66" s="180">
        <v>46113</v>
      </c>
      <c r="JH66" s="179"/>
      <c r="JI66" s="179"/>
      <c r="JJ66" s="179"/>
      <c r="JK66" s="181"/>
      <c r="JL66" s="468"/>
      <c r="JM66" s="469"/>
      <c r="JN66" s="469"/>
      <c r="JO66" s="469"/>
      <c r="JP66" s="470">
        <v>46112</v>
      </c>
      <c r="JQ66" s="469"/>
      <c r="JR66" s="469"/>
      <c r="JS66" s="469"/>
      <c r="JT66" s="471"/>
      <c r="JU66" s="468"/>
      <c r="JV66" s="469"/>
      <c r="JW66" s="469"/>
      <c r="JX66" s="469"/>
      <c r="JY66" s="470">
        <v>46111</v>
      </c>
      <c r="JZ66" s="469"/>
      <c r="KA66" s="469"/>
      <c r="KB66" s="469"/>
      <c r="KC66" s="471"/>
      <c r="KD66" s="468"/>
      <c r="KE66" s="469"/>
      <c r="KF66" s="469"/>
      <c r="KG66" s="469"/>
      <c r="KH66" s="470">
        <v>46110</v>
      </c>
      <c r="KI66" s="469"/>
      <c r="KJ66" s="469"/>
      <c r="KK66" s="469"/>
      <c r="KL66" s="471"/>
      <c r="KM66" s="468"/>
      <c r="KN66" s="469"/>
      <c r="KO66" s="469"/>
      <c r="KP66" s="469"/>
      <c r="KQ66" s="470">
        <v>46109</v>
      </c>
      <c r="KR66" s="469"/>
      <c r="KS66" s="469"/>
      <c r="KT66" s="469"/>
      <c r="KU66" s="471"/>
      <c r="KV66" s="468"/>
      <c r="KW66" s="469"/>
      <c r="KX66" s="469"/>
      <c r="KY66" s="469"/>
      <c r="KZ66" s="470">
        <v>46108</v>
      </c>
      <c r="LA66" s="469"/>
      <c r="LB66" s="469"/>
      <c r="LC66" s="469"/>
      <c r="LD66" s="471"/>
      <c r="LE66" s="468"/>
      <c r="LF66" s="469"/>
      <c r="LG66" s="469"/>
      <c r="LH66" s="469"/>
      <c r="LI66" s="470">
        <v>46107</v>
      </c>
      <c r="LJ66" s="469"/>
      <c r="LK66" s="469"/>
      <c r="LL66" s="469"/>
      <c r="LM66" s="471"/>
      <c r="LN66" s="468"/>
      <c r="LO66" s="469"/>
      <c r="LP66" s="469"/>
      <c r="LQ66" s="469"/>
      <c r="LR66" s="470">
        <v>46106</v>
      </c>
      <c r="LS66" s="469"/>
      <c r="LT66" s="469"/>
      <c r="LU66" s="469"/>
      <c r="LV66" s="471"/>
      <c r="LW66" s="468"/>
      <c r="LX66" s="469"/>
      <c r="LY66" s="469"/>
      <c r="LZ66" s="469"/>
      <c r="MA66" s="470">
        <v>46105</v>
      </c>
      <c r="MB66" s="469"/>
      <c r="MC66" s="469"/>
      <c r="MD66" s="469"/>
      <c r="ME66" s="471"/>
      <c r="MF66" s="468"/>
      <c r="MG66" s="469"/>
      <c r="MH66" s="469"/>
      <c r="MI66" s="469"/>
      <c r="MJ66" s="470">
        <v>46104</v>
      </c>
      <c r="MK66" s="469"/>
      <c r="ML66" s="469"/>
      <c r="MM66" s="469"/>
      <c r="MN66" s="471"/>
      <c r="MO66" s="468"/>
      <c r="MP66" s="469"/>
      <c r="MQ66" s="469"/>
      <c r="MR66" s="469"/>
      <c r="MS66" s="470">
        <v>46103</v>
      </c>
      <c r="MT66" s="469"/>
      <c r="MU66" s="469"/>
      <c r="MV66" s="469"/>
      <c r="MW66" s="471"/>
      <c r="MX66" s="468"/>
      <c r="MY66" s="469"/>
      <c r="MZ66" s="469"/>
      <c r="NA66" s="469"/>
      <c r="NB66" s="470">
        <v>46102</v>
      </c>
      <c r="NC66" s="469"/>
      <c r="ND66" s="469"/>
      <c r="NE66" s="469"/>
      <c r="NF66" s="471"/>
      <c r="NG66" s="468"/>
      <c r="NH66" s="469"/>
      <c r="NI66" s="469"/>
      <c r="NJ66" s="469"/>
      <c r="NK66" s="470">
        <v>46101</v>
      </c>
      <c r="NL66" s="469"/>
      <c r="NM66" s="469"/>
      <c r="NN66" s="469"/>
      <c r="NO66" s="471"/>
      <c r="NP66" s="468"/>
      <c r="NQ66" s="469"/>
      <c r="NR66" s="469"/>
      <c r="NS66" s="469"/>
      <c r="NT66" s="470">
        <v>46100</v>
      </c>
      <c r="NU66" s="469"/>
      <c r="NV66" s="469"/>
      <c r="NW66" s="469"/>
      <c r="NX66" s="471"/>
      <c r="NY66" s="468"/>
      <c r="NZ66" s="469"/>
      <c r="OA66" s="469"/>
      <c r="OB66" s="469"/>
      <c r="OC66" s="470">
        <v>46099</v>
      </c>
      <c r="OD66" s="469"/>
      <c r="OE66" s="469"/>
      <c r="OF66" s="469"/>
      <c r="OG66" s="471"/>
      <c r="OH66" s="468"/>
      <c r="OI66" s="469"/>
      <c r="OJ66" s="469"/>
      <c r="OK66" s="469"/>
      <c r="OL66" s="470">
        <v>46098</v>
      </c>
      <c r="OM66" s="469"/>
      <c r="ON66" s="469"/>
      <c r="OO66" s="469"/>
      <c r="OP66" s="471"/>
      <c r="OQ66" s="468"/>
      <c r="OR66" s="469"/>
      <c r="OS66" s="469"/>
      <c r="OT66" s="469"/>
      <c r="OU66" s="470">
        <v>46097</v>
      </c>
      <c r="OV66" s="469"/>
      <c r="OW66" s="469"/>
      <c r="OX66" s="469"/>
      <c r="OY66" s="471"/>
      <c r="OZ66" s="468"/>
      <c r="PA66" s="469"/>
      <c r="PB66" s="469"/>
      <c r="PC66" s="469"/>
      <c r="PD66" s="470">
        <v>46096</v>
      </c>
      <c r="PE66" s="469"/>
      <c r="PF66" s="469"/>
      <c r="PG66" s="469"/>
      <c r="PH66" s="471"/>
      <c r="PI66" s="468"/>
      <c r="PJ66" s="469"/>
      <c r="PK66" s="469"/>
      <c r="PL66" s="469"/>
      <c r="PM66" s="470">
        <v>46095</v>
      </c>
      <c r="PN66" s="469"/>
      <c r="PO66" s="469"/>
      <c r="PP66" s="469"/>
      <c r="PQ66" s="471"/>
      <c r="PR66" s="468"/>
      <c r="PS66" s="469"/>
      <c r="PT66" s="469"/>
      <c r="PU66" s="469"/>
      <c r="PV66" s="470">
        <v>46094</v>
      </c>
      <c r="PW66" s="469"/>
      <c r="PX66" s="469"/>
      <c r="PY66" s="469"/>
      <c r="PZ66" s="471"/>
      <c r="QA66" s="468"/>
      <c r="QB66" s="469"/>
      <c r="QC66" s="469"/>
      <c r="QD66" s="469"/>
      <c r="QE66" s="470">
        <v>46093</v>
      </c>
      <c r="QF66" s="469"/>
      <c r="QG66" s="469"/>
      <c r="QH66" s="469"/>
      <c r="QI66" s="471"/>
      <c r="QJ66" s="468"/>
      <c r="QK66" s="469"/>
      <c r="QL66" s="469"/>
      <c r="QM66" s="469"/>
      <c r="QN66" s="470">
        <v>46092</v>
      </c>
      <c r="QO66" s="469"/>
      <c r="QP66" s="469"/>
      <c r="QQ66" s="469"/>
      <c r="QR66" s="471"/>
      <c r="QS66" s="468"/>
      <c r="QT66" s="469"/>
      <c r="QU66" s="469"/>
      <c r="QV66" s="469"/>
      <c r="QW66" s="470">
        <v>46091</v>
      </c>
      <c r="QX66" s="469"/>
      <c r="QY66" s="469"/>
      <c r="QZ66" s="469"/>
      <c r="RA66" s="471"/>
      <c r="RB66" s="468"/>
      <c r="RC66" s="469"/>
      <c r="RD66" s="469"/>
      <c r="RE66" s="469"/>
      <c r="RF66" s="470">
        <v>46090</v>
      </c>
      <c r="RG66" s="469"/>
      <c r="RH66" s="469"/>
      <c r="RI66" s="469"/>
      <c r="RJ66" s="471"/>
      <c r="RK66" s="468"/>
      <c r="RL66" s="469"/>
      <c r="RM66" s="469"/>
      <c r="RN66" s="469"/>
      <c r="RO66" s="470">
        <v>46089</v>
      </c>
      <c r="RP66" s="469"/>
      <c r="RQ66" s="469"/>
      <c r="RR66" s="469"/>
      <c r="RS66" s="471"/>
      <c r="RT66" s="468"/>
      <c r="RU66" s="469"/>
      <c r="RV66" s="469"/>
      <c r="RW66" s="469"/>
      <c r="RX66" s="470">
        <v>46060</v>
      </c>
      <c r="RY66" s="469"/>
      <c r="RZ66" s="469"/>
      <c r="SA66" s="469"/>
      <c r="SB66" s="471"/>
      <c r="SC66" s="468"/>
      <c r="SD66" s="469"/>
      <c r="SE66" s="469"/>
      <c r="SF66" s="469"/>
      <c r="SG66" s="470">
        <v>46087</v>
      </c>
      <c r="SH66" s="469"/>
      <c r="SI66" s="469"/>
      <c r="SJ66" s="469"/>
      <c r="SK66" s="471"/>
      <c r="SL66" s="468"/>
      <c r="SM66" s="469"/>
      <c r="SN66" s="469"/>
      <c r="SO66" s="469"/>
      <c r="SP66" s="470">
        <v>46086</v>
      </c>
      <c r="SQ66" s="469"/>
      <c r="SR66" s="469"/>
      <c r="SS66" s="469"/>
      <c r="ST66" s="471"/>
      <c r="SU66" s="468"/>
      <c r="SV66" s="469"/>
      <c r="SW66" s="469"/>
      <c r="SX66" s="469"/>
      <c r="SY66" s="470">
        <v>46085</v>
      </c>
      <c r="SZ66" s="469"/>
      <c r="TA66" s="469"/>
      <c r="TB66" s="469"/>
      <c r="TC66" s="471"/>
      <c r="TD66" s="468"/>
      <c r="TE66" s="469"/>
      <c r="TF66" s="469"/>
      <c r="TG66" s="469"/>
      <c r="TH66" s="470">
        <v>46084</v>
      </c>
      <c r="TI66" s="469"/>
      <c r="TJ66" s="469"/>
      <c r="TK66" s="469"/>
      <c r="TL66" s="471"/>
      <c r="TM66" s="468"/>
      <c r="TN66" s="469"/>
      <c r="TO66" s="469"/>
      <c r="TP66" s="469"/>
      <c r="TQ66" s="470">
        <v>46083</v>
      </c>
      <c r="TR66" s="469"/>
      <c r="TS66" s="469"/>
      <c r="TT66" s="469"/>
      <c r="TU66" s="471"/>
      <c r="TV66" s="468"/>
      <c r="TW66" s="469"/>
      <c r="TX66" s="469"/>
      <c r="TY66" s="469"/>
      <c r="TZ66" s="470">
        <v>46082</v>
      </c>
      <c r="UA66" s="469"/>
      <c r="UB66" s="469"/>
      <c r="UC66" s="469"/>
      <c r="UD66" s="471"/>
      <c r="UE66" s="178"/>
      <c r="UF66" s="179"/>
      <c r="UG66" s="179"/>
      <c r="UH66" s="179"/>
      <c r="UI66" s="180">
        <v>46081</v>
      </c>
      <c r="UJ66" s="179"/>
      <c r="UK66" s="179"/>
      <c r="UL66" s="179"/>
      <c r="UM66" s="181"/>
      <c r="UN66" s="178"/>
      <c r="UO66" s="179"/>
      <c r="UP66" s="179"/>
      <c r="UQ66" s="179"/>
      <c r="UR66" s="180">
        <v>46080</v>
      </c>
      <c r="US66" s="179"/>
      <c r="UT66" s="179"/>
      <c r="UU66" s="179"/>
      <c r="UV66" s="181"/>
      <c r="UW66" s="178"/>
      <c r="UX66" s="179"/>
      <c r="UY66" s="179"/>
      <c r="UZ66" s="179"/>
      <c r="VA66" s="180">
        <v>46079</v>
      </c>
      <c r="VB66" s="179"/>
      <c r="VC66" s="179"/>
      <c r="VD66" s="179"/>
      <c r="VE66" s="181"/>
      <c r="VF66" s="178"/>
      <c r="VG66" s="179"/>
      <c r="VH66" s="179"/>
      <c r="VI66" s="179"/>
      <c r="VJ66" s="180">
        <v>46078</v>
      </c>
      <c r="VK66" s="179"/>
      <c r="VL66" s="179"/>
      <c r="VM66" s="179"/>
      <c r="VN66" s="181"/>
      <c r="VO66" s="178"/>
      <c r="VP66" s="179"/>
      <c r="VQ66" s="179"/>
      <c r="VR66" s="179"/>
      <c r="VS66" s="180">
        <v>46077</v>
      </c>
      <c r="VT66" s="179"/>
      <c r="VU66" s="179"/>
      <c r="VV66" s="179"/>
      <c r="VW66" s="181"/>
      <c r="VX66" s="178"/>
      <c r="VY66" s="179"/>
      <c r="VZ66" s="179"/>
      <c r="WA66" s="179"/>
      <c r="WB66" s="180">
        <v>46076</v>
      </c>
      <c r="WC66" s="179"/>
      <c r="WD66" s="179"/>
      <c r="WE66" s="179"/>
      <c r="WF66" s="181"/>
      <c r="WG66" s="178"/>
      <c r="WH66" s="179"/>
      <c r="WI66" s="179"/>
      <c r="WJ66" s="179"/>
      <c r="WK66" s="180">
        <v>46075</v>
      </c>
      <c r="WL66" s="179"/>
      <c r="WM66" s="179"/>
      <c r="WN66" s="179"/>
      <c r="WO66" s="181"/>
      <c r="WP66" s="178"/>
      <c r="WQ66" s="179"/>
      <c r="WR66" s="179"/>
      <c r="WS66" s="179"/>
      <c r="WT66" s="180">
        <v>46074</v>
      </c>
      <c r="WU66" s="179"/>
      <c r="WV66" s="179"/>
      <c r="WW66" s="179"/>
      <c r="WX66" s="181"/>
      <c r="WY66" s="178"/>
      <c r="WZ66" s="179"/>
      <c r="XA66" s="179"/>
      <c r="XB66" s="179"/>
      <c r="XC66" s="180">
        <v>46073</v>
      </c>
      <c r="XD66" s="179"/>
      <c r="XE66" s="179"/>
      <c r="XF66" s="179"/>
      <c r="XG66" s="181"/>
      <c r="XH66" s="178"/>
      <c r="XI66" s="179"/>
      <c r="XJ66" s="179"/>
      <c r="XK66" s="179"/>
      <c r="XL66" s="180">
        <v>46072</v>
      </c>
      <c r="XM66" s="179"/>
      <c r="XN66" s="179"/>
      <c r="XO66" s="179"/>
      <c r="XP66" s="181"/>
      <c r="XQ66" s="178"/>
      <c r="XR66" s="179"/>
      <c r="XS66" s="179"/>
      <c r="XT66" s="179"/>
      <c r="XU66" s="180">
        <v>46071</v>
      </c>
      <c r="XV66" s="179"/>
      <c r="XW66" s="179"/>
      <c r="XX66" s="179"/>
      <c r="XY66" s="181"/>
      <c r="XZ66" s="178"/>
      <c r="YA66" s="179"/>
      <c r="YB66" s="179"/>
      <c r="YC66" s="179"/>
      <c r="YD66" s="180">
        <v>46070</v>
      </c>
      <c r="YE66" s="179"/>
      <c r="YF66" s="179"/>
      <c r="YG66" s="179"/>
      <c r="YH66" s="181"/>
      <c r="YI66" s="178"/>
      <c r="YJ66" s="179"/>
      <c r="YK66" s="179"/>
      <c r="YL66" s="179"/>
      <c r="YM66" s="180">
        <v>46069</v>
      </c>
      <c r="YN66" s="179"/>
      <c r="YO66" s="179"/>
      <c r="YP66" s="179"/>
      <c r="YQ66" s="181"/>
      <c r="YR66" s="178"/>
      <c r="YS66" s="179"/>
      <c r="YT66" s="179"/>
      <c r="YU66" s="179"/>
      <c r="YV66" s="180">
        <v>46068</v>
      </c>
      <c r="YW66" s="179"/>
      <c r="YX66" s="179"/>
      <c r="YY66" s="179"/>
      <c r="YZ66" s="181"/>
      <c r="ZA66" s="178"/>
      <c r="ZB66" s="179"/>
      <c r="ZC66" s="179"/>
      <c r="ZD66" s="179"/>
      <c r="ZE66" s="180">
        <v>46067</v>
      </c>
      <c r="ZF66" s="179"/>
      <c r="ZG66" s="179"/>
      <c r="ZH66" s="179"/>
      <c r="ZI66" s="181"/>
      <c r="ZJ66" s="178"/>
      <c r="ZK66" s="179"/>
      <c r="ZL66" s="179"/>
      <c r="ZM66" s="179"/>
      <c r="ZN66" s="180">
        <v>46066</v>
      </c>
      <c r="ZO66" s="179"/>
      <c r="ZP66" s="179"/>
      <c r="ZQ66" s="179"/>
      <c r="ZR66" s="181"/>
      <c r="ZS66" s="178"/>
      <c r="ZT66" s="179"/>
      <c r="ZU66" s="179"/>
      <c r="ZV66" s="179"/>
      <c r="ZW66" s="180">
        <v>46065</v>
      </c>
      <c r="ZX66" s="179"/>
      <c r="ZY66" s="179"/>
      <c r="ZZ66" s="179"/>
      <c r="AAA66" s="181"/>
      <c r="AAB66" s="178"/>
      <c r="AAC66" s="179"/>
      <c r="AAD66" s="179"/>
      <c r="AAE66" s="179"/>
      <c r="AAF66" s="180">
        <v>46064</v>
      </c>
      <c r="AAG66" s="179"/>
      <c r="AAH66" s="179"/>
      <c r="AAI66" s="179"/>
      <c r="AAJ66" s="181"/>
      <c r="AAK66" s="178"/>
      <c r="AAL66" s="179"/>
      <c r="AAM66" s="179"/>
      <c r="AAN66" s="179"/>
      <c r="AAO66" s="180">
        <v>46063</v>
      </c>
      <c r="AAP66" s="179"/>
      <c r="AAQ66" s="179"/>
      <c r="AAR66" s="179"/>
      <c r="AAS66" s="181"/>
      <c r="AAT66" s="178"/>
      <c r="AAU66" s="179"/>
      <c r="AAV66" s="179"/>
      <c r="AAW66" s="179"/>
      <c r="AAX66" s="180">
        <v>46062</v>
      </c>
      <c r="AAY66" s="179"/>
      <c r="AAZ66" s="179"/>
      <c r="ABA66" s="179"/>
      <c r="ABB66" s="181"/>
      <c r="ABC66" s="178"/>
      <c r="ABD66" s="179"/>
      <c r="ABE66" s="179"/>
      <c r="ABF66" s="179"/>
      <c r="ABG66" s="180">
        <v>46061</v>
      </c>
      <c r="ABH66" s="179"/>
      <c r="ABI66" s="179"/>
      <c r="ABJ66" s="179"/>
      <c r="ABK66" s="181"/>
      <c r="ABL66" s="178"/>
      <c r="ABM66" s="179"/>
      <c r="ABN66" s="179"/>
      <c r="ABO66" s="179"/>
      <c r="ABP66" s="180">
        <v>46060</v>
      </c>
      <c r="ABQ66" s="179"/>
      <c r="ABR66" s="179"/>
      <c r="ABS66" s="179"/>
      <c r="ABT66" s="181"/>
      <c r="ABU66" s="178"/>
      <c r="ABV66" s="179"/>
      <c r="ABW66" s="179"/>
      <c r="ABX66" s="179"/>
      <c r="ABY66" s="180">
        <v>46059</v>
      </c>
      <c r="ABZ66" s="179"/>
      <c r="ACA66" s="179"/>
      <c r="ACB66" s="179"/>
      <c r="ACC66" s="181"/>
      <c r="ACD66" s="178"/>
      <c r="ACE66" s="179"/>
      <c r="ACF66" s="179"/>
      <c r="ACG66" s="179"/>
      <c r="ACH66" s="180">
        <v>46058</v>
      </c>
      <c r="ACI66" s="179"/>
      <c r="ACJ66" s="179"/>
      <c r="ACK66" s="179"/>
      <c r="ACL66" s="181"/>
      <c r="ACM66" s="178"/>
      <c r="ACN66" s="179"/>
      <c r="ACO66" s="179"/>
      <c r="ACP66" s="179"/>
      <c r="ACQ66" s="180">
        <v>46057</v>
      </c>
      <c r="ACR66" s="179"/>
      <c r="ACS66" s="179"/>
      <c r="ACT66" s="179"/>
      <c r="ACU66" s="181"/>
      <c r="ACV66" s="178"/>
      <c r="ACW66" s="179"/>
      <c r="ACX66" s="179"/>
      <c r="ACY66" s="179"/>
      <c r="ACZ66" s="180">
        <v>46056</v>
      </c>
      <c r="ADA66" s="179"/>
      <c r="ADB66" s="179"/>
      <c r="ADC66" s="179"/>
      <c r="ADD66" s="181"/>
      <c r="ADE66" s="178"/>
      <c r="ADF66" s="179"/>
      <c r="ADG66" s="179"/>
      <c r="ADH66" s="179"/>
      <c r="ADI66" s="180">
        <v>46055</v>
      </c>
      <c r="ADJ66" s="179"/>
      <c r="ADK66" s="179"/>
      <c r="ADL66" s="179"/>
      <c r="ADM66" s="181"/>
      <c r="ADN66" s="178"/>
      <c r="ADO66" s="179"/>
      <c r="ADP66" s="179"/>
      <c r="ADQ66" s="179"/>
      <c r="ADR66" s="180">
        <v>46054</v>
      </c>
      <c r="ADS66" s="179"/>
      <c r="ADT66" s="179"/>
      <c r="ADU66" s="179"/>
      <c r="ADV66" s="181"/>
      <c r="ADW66" s="182"/>
      <c r="ADX66" s="183"/>
      <c r="ADY66" s="183"/>
      <c r="ADZ66" s="183"/>
      <c r="AEA66" s="184">
        <v>46053</v>
      </c>
      <c r="AEB66" s="183"/>
      <c r="AEC66" s="183"/>
      <c r="AED66" s="183"/>
      <c r="AEE66" s="185"/>
      <c r="AEF66" s="182"/>
      <c r="AEG66" s="183"/>
      <c r="AEH66" s="183"/>
      <c r="AEI66" s="183"/>
      <c r="AEJ66" s="184">
        <v>46052</v>
      </c>
      <c r="AEK66" s="183"/>
      <c r="AEL66" s="183"/>
      <c r="AEM66" s="183"/>
      <c r="AEN66" s="185"/>
      <c r="AEO66" s="182"/>
      <c r="AEP66" s="183"/>
      <c r="AEQ66" s="183"/>
      <c r="AER66" s="183"/>
      <c r="AES66" s="184">
        <v>46051</v>
      </c>
      <c r="AET66" s="183"/>
      <c r="AEU66" s="183"/>
      <c r="AEV66" s="183"/>
      <c r="AEW66" s="185"/>
      <c r="AEX66" s="182"/>
      <c r="AEY66" s="183"/>
      <c r="AEZ66" s="183"/>
      <c r="AFA66" s="183"/>
      <c r="AFB66" s="184">
        <v>46050</v>
      </c>
      <c r="AFC66" s="183"/>
      <c r="AFD66" s="183"/>
      <c r="AFE66" s="183"/>
      <c r="AFF66" s="185"/>
      <c r="AFG66" s="182"/>
      <c r="AFH66" s="183"/>
      <c r="AFI66" s="183"/>
      <c r="AFJ66" s="183"/>
      <c r="AFK66" s="184">
        <v>46049</v>
      </c>
      <c r="AFL66" s="183"/>
      <c r="AFM66" s="183"/>
      <c r="AFN66" s="183"/>
      <c r="AFO66" s="185"/>
      <c r="AFP66" s="182"/>
      <c r="AFQ66" s="183"/>
      <c r="AFR66" s="183"/>
      <c r="AFS66" s="183"/>
      <c r="AFT66" s="184">
        <v>46048</v>
      </c>
      <c r="AFU66" s="183"/>
      <c r="AFV66" s="183"/>
      <c r="AFW66" s="183"/>
      <c r="AFX66" s="185"/>
      <c r="AFY66" s="182"/>
      <c r="AFZ66" s="183"/>
      <c r="AGA66" s="183"/>
      <c r="AGB66" s="183"/>
      <c r="AGC66" s="184">
        <v>46047</v>
      </c>
      <c r="AGD66" s="183"/>
      <c r="AGE66" s="183"/>
      <c r="AGF66" s="183"/>
      <c r="AGG66" s="185"/>
      <c r="AGH66" s="182"/>
      <c r="AGI66" s="183"/>
      <c r="AGJ66" s="183"/>
      <c r="AGK66" s="183"/>
      <c r="AGL66" s="184">
        <v>46046</v>
      </c>
      <c r="AGM66" s="183"/>
      <c r="AGN66" s="183"/>
      <c r="AGO66" s="183"/>
      <c r="AGP66" s="185"/>
      <c r="AGQ66" s="182"/>
      <c r="AGR66" s="183"/>
      <c r="AGS66" s="183"/>
      <c r="AGT66" s="183"/>
      <c r="AGU66" s="184">
        <v>46045</v>
      </c>
      <c r="AGV66" s="183"/>
      <c r="AGW66" s="183"/>
      <c r="AGX66" s="183"/>
      <c r="AGY66" s="185"/>
      <c r="AGZ66" s="182"/>
      <c r="AHA66" s="183"/>
      <c r="AHB66" s="183"/>
      <c r="AHC66" s="183"/>
      <c r="AHD66" s="184">
        <v>46044</v>
      </c>
      <c r="AHE66" s="183"/>
      <c r="AHF66" s="183"/>
      <c r="AHG66" s="183"/>
      <c r="AHH66" s="185"/>
      <c r="AHI66" s="182"/>
      <c r="AHJ66" s="183"/>
      <c r="AHK66" s="183"/>
      <c r="AHL66" s="183"/>
      <c r="AHM66" s="184">
        <v>46043</v>
      </c>
      <c r="AHN66" s="183"/>
      <c r="AHO66" s="183"/>
      <c r="AHP66" s="183"/>
      <c r="AHQ66" s="185"/>
      <c r="AHR66" s="182"/>
      <c r="AHS66" s="183"/>
      <c r="AHT66" s="183"/>
      <c r="AHU66" s="183"/>
      <c r="AHV66" s="184">
        <v>46042</v>
      </c>
      <c r="AHW66" s="183"/>
      <c r="AHX66" s="183"/>
      <c r="AHY66" s="183"/>
      <c r="AHZ66" s="185"/>
      <c r="AIA66" s="182"/>
      <c r="AIB66" s="183"/>
      <c r="AIC66" s="183"/>
      <c r="AID66" s="183"/>
      <c r="AIE66" s="184">
        <v>46041</v>
      </c>
      <c r="AIF66" s="183"/>
      <c r="AIG66" s="183"/>
      <c r="AIH66" s="183"/>
      <c r="AII66" s="185"/>
      <c r="AIJ66" s="182"/>
      <c r="AIK66" s="183"/>
      <c r="AIL66" s="183"/>
      <c r="AIM66" s="183"/>
      <c r="AIN66" s="184">
        <v>46040</v>
      </c>
      <c r="AIO66" s="183"/>
      <c r="AIP66" s="183"/>
      <c r="AIQ66" s="183"/>
      <c r="AIR66" s="185"/>
      <c r="AIS66" s="182"/>
      <c r="AIT66" s="183"/>
      <c r="AIU66" s="183"/>
      <c r="AIV66" s="183"/>
      <c r="AIW66" s="184">
        <v>46039</v>
      </c>
      <c r="AIX66" s="183"/>
      <c r="AIY66" s="183"/>
      <c r="AIZ66" s="183"/>
      <c r="AJA66" s="185"/>
      <c r="AJB66" s="182"/>
      <c r="AJC66" s="183"/>
      <c r="AJD66" s="183"/>
      <c r="AJE66" s="183"/>
      <c r="AJF66" s="184">
        <v>46038</v>
      </c>
      <c r="AJG66" s="183"/>
      <c r="AJH66" s="183"/>
      <c r="AJI66" s="183"/>
      <c r="AJJ66" s="185"/>
      <c r="AJK66" s="182"/>
      <c r="AJL66" s="183"/>
      <c r="AJM66" s="183"/>
      <c r="AJN66" s="183"/>
      <c r="AJO66" s="184">
        <v>46037</v>
      </c>
      <c r="AJP66" s="183"/>
      <c r="AJQ66" s="183"/>
      <c r="AJR66" s="183"/>
      <c r="AJS66" s="185"/>
      <c r="AJT66" s="182"/>
      <c r="AJU66" s="183"/>
      <c r="AJV66" s="183"/>
      <c r="AJW66" s="183"/>
      <c r="AJX66" s="184">
        <v>46036</v>
      </c>
      <c r="AJY66" s="183"/>
      <c r="AJZ66" s="183"/>
      <c r="AKA66" s="183"/>
      <c r="AKB66" s="185"/>
      <c r="AKC66" s="182"/>
      <c r="AKD66" s="183"/>
      <c r="AKE66" s="183"/>
      <c r="AKF66" s="183"/>
      <c r="AKG66" s="184">
        <v>46035</v>
      </c>
      <c r="AKH66" s="183"/>
      <c r="AKI66" s="183"/>
      <c r="AKJ66" s="183"/>
      <c r="AKK66" s="185"/>
      <c r="AKL66" s="182"/>
      <c r="AKM66" s="183"/>
      <c r="AKN66" s="183"/>
      <c r="AKO66" s="183"/>
      <c r="AKP66" s="184">
        <v>46034</v>
      </c>
      <c r="AKQ66" s="183"/>
      <c r="AKR66" s="183"/>
      <c r="AKS66" s="183"/>
      <c r="AKT66" s="185"/>
      <c r="AKU66" s="182"/>
      <c r="AKV66" s="183"/>
      <c r="AKW66" s="183"/>
      <c r="AKX66" s="183"/>
      <c r="AKY66" s="184">
        <v>46033</v>
      </c>
      <c r="AKZ66" s="183"/>
      <c r="ALA66" s="183"/>
      <c r="ALB66" s="183"/>
      <c r="ALC66" s="185"/>
      <c r="ALD66" s="182"/>
      <c r="ALE66" s="183"/>
      <c r="ALF66" s="183"/>
      <c r="ALG66" s="183"/>
      <c r="ALH66" s="184">
        <v>46032</v>
      </c>
      <c r="ALI66" s="183"/>
      <c r="ALJ66" s="183"/>
      <c r="ALK66" s="183"/>
      <c r="ALL66" s="185"/>
      <c r="ALM66" s="182"/>
      <c r="ALN66" s="183"/>
      <c r="ALO66" s="183"/>
      <c r="ALP66" s="183"/>
      <c r="ALQ66" s="184">
        <v>46031</v>
      </c>
      <c r="ALR66" s="183"/>
      <c r="ALS66" s="183"/>
      <c r="ALT66" s="183"/>
      <c r="ALU66" s="185"/>
      <c r="ALV66" s="182"/>
      <c r="ALW66" s="183"/>
      <c r="ALX66" s="183"/>
      <c r="ALY66" s="183"/>
      <c r="ALZ66" s="184">
        <v>46030</v>
      </c>
      <c r="AMA66" s="183"/>
      <c r="AMB66" s="183"/>
      <c r="AMC66" s="183"/>
      <c r="AMD66" s="185"/>
      <c r="AME66" s="182"/>
      <c r="AMF66" s="183"/>
      <c r="AMG66" s="183"/>
      <c r="AMH66" s="183"/>
      <c r="AMI66" s="184">
        <v>46029</v>
      </c>
      <c r="AMJ66" s="183"/>
      <c r="AMK66" s="183"/>
      <c r="AML66" s="183"/>
      <c r="AMM66" s="185"/>
      <c r="AMN66" s="182"/>
      <c r="AMO66" s="183"/>
      <c r="AMP66" s="183"/>
      <c r="AMQ66" s="183"/>
      <c r="AMR66" s="184">
        <v>46028</v>
      </c>
      <c r="AMS66" s="183"/>
      <c r="AMT66" s="183"/>
      <c r="AMU66" s="183"/>
      <c r="AMV66" s="185"/>
      <c r="AMW66" s="182"/>
      <c r="AMX66" s="183"/>
      <c r="AMY66" s="183"/>
      <c r="AMZ66" s="183"/>
      <c r="ANA66" s="184">
        <v>46027</v>
      </c>
      <c r="ANB66" s="183"/>
      <c r="ANC66" s="183"/>
      <c r="AND66" s="183"/>
      <c r="ANE66" s="185"/>
      <c r="ANF66" s="182"/>
      <c r="ANG66" s="183"/>
      <c r="ANH66" s="183"/>
      <c r="ANI66" s="183"/>
      <c r="ANJ66" s="184">
        <v>46026</v>
      </c>
      <c r="ANK66" s="183"/>
      <c r="ANL66" s="183"/>
      <c r="ANM66" s="183"/>
      <c r="ANN66" s="185"/>
      <c r="ANO66" s="182"/>
      <c r="ANP66" s="183"/>
      <c r="ANQ66" s="183"/>
      <c r="ANR66" s="183"/>
      <c r="ANS66" s="184">
        <v>46025</v>
      </c>
      <c r="ANT66" s="183"/>
      <c r="ANU66" s="183"/>
      <c r="ANV66" s="183"/>
      <c r="ANW66" s="185"/>
      <c r="ANX66" s="182"/>
      <c r="ANY66" s="183"/>
      <c r="ANZ66" s="183"/>
      <c r="AOA66" s="183"/>
      <c r="AOB66" s="184">
        <v>46024</v>
      </c>
      <c r="AOC66" s="183"/>
      <c r="AOD66" s="183"/>
      <c r="AOE66" s="183"/>
      <c r="AOF66" s="185"/>
      <c r="AOG66" s="182"/>
      <c r="AOH66" s="183"/>
      <c r="AOI66" s="183"/>
      <c r="AOJ66" s="183"/>
      <c r="AOK66" s="184">
        <v>46023</v>
      </c>
      <c r="AOL66" s="183"/>
      <c r="AOM66" s="183"/>
      <c r="AON66" s="183"/>
      <c r="AOO66" s="185"/>
      <c r="AOP66" s="178"/>
      <c r="AOQ66" s="179"/>
      <c r="AOR66" s="179"/>
      <c r="AOS66" s="179"/>
      <c r="AOT66" s="180">
        <v>46022</v>
      </c>
      <c r="AOU66" s="179"/>
      <c r="AOV66" s="179"/>
      <c r="AOW66" s="179"/>
      <c r="AOX66" s="181"/>
      <c r="AOY66" s="178"/>
      <c r="AOZ66" s="179"/>
      <c r="APA66" s="179"/>
      <c r="APB66" s="179"/>
      <c r="APC66" s="180">
        <v>46021</v>
      </c>
      <c r="APD66" s="179"/>
      <c r="APE66" s="179"/>
      <c r="APF66" s="179"/>
      <c r="APG66" s="181"/>
      <c r="APH66" s="178"/>
      <c r="API66" s="179"/>
      <c r="APJ66" s="179"/>
      <c r="APK66" s="179"/>
      <c r="APL66" s="180">
        <v>46020</v>
      </c>
      <c r="APM66" s="179"/>
      <c r="APN66" s="179"/>
      <c r="APO66" s="179"/>
      <c r="APP66" s="181"/>
    </row>
    <row r="67" spans="1:1429" ht="25.5">
      <c r="A67" s="26" t="s">
        <v>120</v>
      </c>
      <c r="B67" s="245" t="s">
        <v>251</v>
      </c>
      <c r="C67" s="172" t="s">
        <v>252</v>
      </c>
      <c r="D67" s="246" t="s">
        <v>253</v>
      </c>
      <c r="E67" s="172" t="s">
        <v>254</v>
      </c>
      <c r="F67" s="172" t="s">
        <v>255</v>
      </c>
      <c r="G67" s="247" t="s">
        <v>256</v>
      </c>
      <c r="H67" s="165" t="s">
        <v>125</v>
      </c>
      <c r="I67" s="164" t="s">
        <v>6</v>
      </c>
      <c r="J67" s="317" t="s">
        <v>9</v>
      </c>
      <c r="K67" s="245" t="s">
        <v>251</v>
      </c>
      <c r="L67" s="172" t="s">
        <v>252</v>
      </c>
      <c r="M67" s="246" t="s">
        <v>253</v>
      </c>
      <c r="N67" s="172" t="s">
        <v>254</v>
      </c>
      <c r="O67" s="172" t="s">
        <v>255</v>
      </c>
      <c r="P67" s="247" t="s">
        <v>256</v>
      </c>
      <c r="Q67" s="165" t="s">
        <v>125</v>
      </c>
      <c r="R67" s="164" t="s">
        <v>6</v>
      </c>
      <c r="S67" s="317" t="s">
        <v>9</v>
      </c>
      <c r="T67" s="245" t="s">
        <v>251</v>
      </c>
      <c r="U67" s="172" t="s">
        <v>252</v>
      </c>
      <c r="V67" s="246" t="s">
        <v>253</v>
      </c>
      <c r="W67" s="172" t="s">
        <v>254</v>
      </c>
      <c r="X67" s="172" t="s">
        <v>255</v>
      </c>
      <c r="Y67" s="247" t="s">
        <v>256</v>
      </c>
      <c r="Z67" s="165" t="s">
        <v>125</v>
      </c>
      <c r="AA67" s="164" t="s">
        <v>6</v>
      </c>
      <c r="AB67" s="317" t="s">
        <v>9</v>
      </c>
      <c r="AC67" s="245" t="s">
        <v>251</v>
      </c>
      <c r="AD67" s="172" t="s">
        <v>252</v>
      </c>
      <c r="AE67" s="246" t="s">
        <v>253</v>
      </c>
      <c r="AF67" s="172" t="s">
        <v>254</v>
      </c>
      <c r="AG67" s="172" t="s">
        <v>255</v>
      </c>
      <c r="AH67" s="247" t="s">
        <v>256</v>
      </c>
      <c r="AI67" s="165" t="s">
        <v>125</v>
      </c>
      <c r="AJ67" s="164" t="s">
        <v>6</v>
      </c>
      <c r="AK67" s="317" t="s">
        <v>9</v>
      </c>
      <c r="AL67" s="245" t="s">
        <v>251</v>
      </c>
      <c r="AM67" s="172" t="s">
        <v>252</v>
      </c>
      <c r="AN67" s="246" t="s">
        <v>253</v>
      </c>
      <c r="AO67" s="172" t="s">
        <v>254</v>
      </c>
      <c r="AP67" s="172" t="s">
        <v>255</v>
      </c>
      <c r="AQ67" s="247" t="s">
        <v>256</v>
      </c>
      <c r="AR67" s="165" t="s">
        <v>125</v>
      </c>
      <c r="AS67" s="164" t="s">
        <v>6</v>
      </c>
      <c r="AT67" s="317" t="s">
        <v>9</v>
      </c>
      <c r="AU67" s="245" t="s">
        <v>251</v>
      </c>
      <c r="AV67" s="172" t="s">
        <v>252</v>
      </c>
      <c r="AW67" s="246" t="s">
        <v>253</v>
      </c>
      <c r="AX67" s="172" t="s">
        <v>254</v>
      </c>
      <c r="AY67" s="172" t="s">
        <v>255</v>
      </c>
      <c r="AZ67" s="247" t="s">
        <v>256</v>
      </c>
      <c r="BA67" s="165" t="s">
        <v>125</v>
      </c>
      <c r="BB67" s="164" t="s">
        <v>6</v>
      </c>
      <c r="BC67" s="317" t="s">
        <v>9</v>
      </c>
      <c r="BD67" s="245" t="s">
        <v>251</v>
      </c>
      <c r="BE67" s="172" t="s">
        <v>252</v>
      </c>
      <c r="BF67" s="246" t="s">
        <v>253</v>
      </c>
      <c r="BG67" s="172" t="s">
        <v>254</v>
      </c>
      <c r="BH67" s="172" t="s">
        <v>255</v>
      </c>
      <c r="BI67" s="247" t="s">
        <v>256</v>
      </c>
      <c r="BJ67" s="165" t="s">
        <v>125</v>
      </c>
      <c r="BK67" s="164" t="s">
        <v>6</v>
      </c>
      <c r="BL67" s="317" t="s">
        <v>9</v>
      </c>
      <c r="BM67" s="245" t="s">
        <v>251</v>
      </c>
      <c r="BN67" s="172" t="s">
        <v>252</v>
      </c>
      <c r="BO67" s="246" t="s">
        <v>253</v>
      </c>
      <c r="BP67" s="172" t="s">
        <v>254</v>
      </c>
      <c r="BQ67" s="172" t="s">
        <v>255</v>
      </c>
      <c r="BR67" s="247" t="s">
        <v>256</v>
      </c>
      <c r="BS67" s="165" t="s">
        <v>125</v>
      </c>
      <c r="BT67" s="164" t="s">
        <v>6</v>
      </c>
      <c r="BU67" s="317" t="s">
        <v>9</v>
      </c>
      <c r="BV67" s="245" t="s">
        <v>251</v>
      </c>
      <c r="BW67" s="172" t="s">
        <v>252</v>
      </c>
      <c r="BX67" s="246" t="s">
        <v>253</v>
      </c>
      <c r="BY67" s="172" t="s">
        <v>254</v>
      </c>
      <c r="BZ67" s="172" t="s">
        <v>255</v>
      </c>
      <c r="CA67" s="247" t="s">
        <v>256</v>
      </c>
      <c r="CB67" s="165" t="s">
        <v>125</v>
      </c>
      <c r="CC67" s="164" t="s">
        <v>6</v>
      </c>
      <c r="CD67" s="317" t="s">
        <v>9</v>
      </c>
      <c r="CE67" s="245" t="s">
        <v>251</v>
      </c>
      <c r="CF67" s="172" t="s">
        <v>252</v>
      </c>
      <c r="CG67" s="246" t="s">
        <v>253</v>
      </c>
      <c r="CH67" s="172" t="s">
        <v>254</v>
      </c>
      <c r="CI67" s="172" t="s">
        <v>255</v>
      </c>
      <c r="CJ67" s="247" t="s">
        <v>256</v>
      </c>
      <c r="CK67" s="165" t="s">
        <v>125</v>
      </c>
      <c r="CL67" s="164" t="s">
        <v>6</v>
      </c>
      <c r="CM67" s="317" t="s">
        <v>9</v>
      </c>
      <c r="CN67" s="245" t="s">
        <v>251</v>
      </c>
      <c r="CO67" s="172" t="s">
        <v>252</v>
      </c>
      <c r="CP67" s="246" t="s">
        <v>253</v>
      </c>
      <c r="CQ67" s="172" t="s">
        <v>254</v>
      </c>
      <c r="CR67" s="172" t="s">
        <v>255</v>
      </c>
      <c r="CS67" s="247" t="s">
        <v>256</v>
      </c>
      <c r="CT67" s="165" t="s">
        <v>125</v>
      </c>
      <c r="CU67" s="164" t="s">
        <v>6</v>
      </c>
      <c r="CV67" s="317" t="s">
        <v>9</v>
      </c>
      <c r="CW67" s="245" t="s">
        <v>251</v>
      </c>
      <c r="CX67" s="172" t="s">
        <v>252</v>
      </c>
      <c r="CY67" s="246" t="s">
        <v>253</v>
      </c>
      <c r="CZ67" s="172" t="s">
        <v>254</v>
      </c>
      <c r="DA67" s="172" t="s">
        <v>255</v>
      </c>
      <c r="DB67" s="247" t="s">
        <v>256</v>
      </c>
      <c r="DC67" s="165" t="s">
        <v>125</v>
      </c>
      <c r="DD67" s="164" t="s">
        <v>6</v>
      </c>
      <c r="DE67" s="317" t="s">
        <v>9</v>
      </c>
      <c r="DF67" s="245" t="s">
        <v>251</v>
      </c>
      <c r="DG67" s="172" t="s">
        <v>252</v>
      </c>
      <c r="DH67" s="246" t="s">
        <v>253</v>
      </c>
      <c r="DI67" s="172" t="s">
        <v>254</v>
      </c>
      <c r="DJ67" s="172" t="s">
        <v>255</v>
      </c>
      <c r="DK67" s="247" t="s">
        <v>256</v>
      </c>
      <c r="DL67" s="165" t="s">
        <v>125</v>
      </c>
      <c r="DM67" s="164" t="s">
        <v>6</v>
      </c>
      <c r="DN67" s="317" t="s">
        <v>9</v>
      </c>
      <c r="DO67" s="245" t="s">
        <v>251</v>
      </c>
      <c r="DP67" s="172" t="s">
        <v>252</v>
      </c>
      <c r="DQ67" s="246" t="s">
        <v>253</v>
      </c>
      <c r="DR67" s="172" t="s">
        <v>254</v>
      </c>
      <c r="DS67" s="172" t="s">
        <v>255</v>
      </c>
      <c r="DT67" s="247" t="s">
        <v>256</v>
      </c>
      <c r="DU67" s="165" t="s">
        <v>125</v>
      </c>
      <c r="DV67" s="164" t="s">
        <v>6</v>
      </c>
      <c r="DW67" s="317" t="s">
        <v>9</v>
      </c>
      <c r="DX67" s="245" t="s">
        <v>251</v>
      </c>
      <c r="DY67" s="172" t="s">
        <v>252</v>
      </c>
      <c r="DZ67" s="246" t="s">
        <v>253</v>
      </c>
      <c r="EA67" s="172" t="s">
        <v>254</v>
      </c>
      <c r="EB67" s="172" t="s">
        <v>255</v>
      </c>
      <c r="EC67" s="247" t="s">
        <v>256</v>
      </c>
      <c r="ED67" s="165" t="s">
        <v>125</v>
      </c>
      <c r="EE67" s="164" t="s">
        <v>6</v>
      </c>
      <c r="EF67" s="317" t="s">
        <v>9</v>
      </c>
      <c r="EG67" s="245" t="s">
        <v>251</v>
      </c>
      <c r="EH67" s="172" t="s">
        <v>252</v>
      </c>
      <c r="EI67" s="246" t="s">
        <v>253</v>
      </c>
      <c r="EJ67" s="172" t="s">
        <v>254</v>
      </c>
      <c r="EK67" s="172" t="s">
        <v>255</v>
      </c>
      <c r="EL67" s="247" t="s">
        <v>256</v>
      </c>
      <c r="EM67" s="165" t="s">
        <v>125</v>
      </c>
      <c r="EN67" s="164" t="s">
        <v>6</v>
      </c>
      <c r="EO67" s="317" t="s">
        <v>9</v>
      </c>
      <c r="EP67" s="245" t="s">
        <v>251</v>
      </c>
      <c r="EQ67" s="172" t="s">
        <v>252</v>
      </c>
      <c r="ER67" s="246" t="s">
        <v>253</v>
      </c>
      <c r="ES67" s="172" t="s">
        <v>254</v>
      </c>
      <c r="ET67" s="172" t="s">
        <v>255</v>
      </c>
      <c r="EU67" s="247" t="s">
        <v>256</v>
      </c>
      <c r="EV67" s="165" t="s">
        <v>125</v>
      </c>
      <c r="EW67" s="164" t="s">
        <v>6</v>
      </c>
      <c r="EX67" s="317" t="s">
        <v>9</v>
      </c>
      <c r="EY67" s="245" t="s">
        <v>251</v>
      </c>
      <c r="EZ67" s="172" t="s">
        <v>252</v>
      </c>
      <c r="FA67" s="246" t="s">
        <v>253</v>
      </c>
      <c r="FB67" s="172" t="s">
        <v>254</v>
      </c>
      <c r="FC67" s="172" t="s">
        <v>255</v>
      </c>
      <c r="FD67" s="247" t="s">
        <v>256</v>
      </c>
      <c r="FE67" s="165" t="s">
        <v>125</v>
      </c>
      <c r="FF67" s="164" t="s">
        <v>6</v>
      </c>
      <c r="FG67" s="317" t="s">
        <v>9</v>
      </c>
      <c r="FH67" s="245" t="s">
        <v>251</v>
      </c>
      <c r="FI67" s="172" t="s">
        <v>252</v>
      </c>
      <c r="FJ67" s="246" t="s">
        <v>253</v>
      </c>
      <c r="FK67" s="172" t="s">
        <v>254</v>
      </c>
      <c r="FL67" s="172" t="s">
        <v>255</v>
      </c>
      <c r="FM67" s="247" t="s">
        <v>256</v>
      </c>
      <c r="FN67" s="165" t="s">
        <v>125</v>
      </c>
      <c r="FO67" s="164" t="s">
        <v>6</v>
      </c>
      <c r="FP67" s="317" t="s">
        <v>9</v>
      </c>
      <c r="FQ67" s="245" t="s">
        <v>251</v>
      </c>
      <c r="FR67" s="172" t="s">
        <v>252</v>
      </c>
      <c r="FS67" s="246" t="s">
        <v>253</v>
      </c>
      <c r="FT67" s="172" t="s">
        <v>254</v>
      </c>
      <c r="FU67" s="172" t="s">
        <v>255</v>
      </c>
      <c r="FV67" s="247" t="s">
        <v>256</v>
      </c>
      <c r="FW67" s="165" t="s">
        <v>125</v>
      </c>
      <c r="FX67" s="164" t="s">
        <v>6</v>
      </c>
      <c r="FY67" s="317" t="s">
        <v>9</v>
      </c>
      <c r="FZ67" s="245" t="s">
        <v>251</v>
      </c>
      <c r="GA67" s="172" t="s">
        <v>252</v>
      </c>
      <c r="GB67" s="246" t="s">
        <v>253</v>
      </c>
      <c r="GC67" s="172" t="s">
        <v>254</v>
      </c>
      <c r="GD67" s="172" t="s">
        <v>255</v>
      </c>
      <c r="GE67" s="247" t="s">
        <v>256</v>
      </c>
      <c r="GF67" s="165" t="s">
        <v>125</v>
      </c>
      <c r="GG67" s="164" t="s">
        <v>6</v>
      </c>
      <c r="GH67" s="317" t="s">
        <v>9</v>
      </c>
      <c r="GI67" s="245" t="s">
        <v>251</v>
      </c>
      <c r="GJ67" s="172" t="s">
        <v>252</v>
      </c>
      <c r="GK67" s="246" t="s">
        <v>253</v>
      </c>
      <c r="GL67" s="172" t="s">
        <v>254</v>
      </c>
      <c r="GM67" s="172" t="s">
        <v>255</v>
      </c>
      <c r="GN67" s="247" t="s">
        <v>256</v>
      </c>
      <c r="GO67" s="165" t="s">
        <v>125</v>
      </c>
      <c r="GP67" s="164" t="s">
        <v>6</v>
      </c>
      <c r="GQ67" s="317" t="s">
        <v>9</v>
      </c>
      <c r="GR67" s="245" t="s">
        <v>251</v>
      </c>
      <c r="GS67" s="172" t="s">
        <v>252</v>
      </c>
      <c r="GT67" s="246" t="s">
        <v>253</v>
      </c>
      <c r="GU67" s="172" t="s">
        <v>254</v>
      </c>
      <c r="GV67" s="172" t="s">
        <v>255</v>
      </c>
      <c r="GW67" s="247" t="s">
        <v>256</v>
      </c>
      <c r="GX67" s="165" t="s">
        <v>125</v>
      </c>
      <c r="GY67" s="164" t="s">
        <v>6</v>
      </c>
      <c r="GZ67" s="317" t="s">
        <v>9</v>
      </c>
      <c r="HA67" s="245" t="s">
        <v>251</v>
      </c>
      <c r="HB67" s="172" t="s">
        <v>252</v>
      </c>
      <c r="HC67" s="246" t="s">
        <v>253</v>
      </c>
      <c r="HD67" s="172" t="s">
        <v>254</v>
      </c>
      <c r="HE67" s="172" t="s">
        <v>255</v>
      </c>
      <c r="HF67" s="247" t="s">
        <v>256</v>
      </c>
      <c r="HG67" s="165" t="s">
        <v>125</v>
      </c>
      <c r="HH67" s="164" t="s">
        <v>6</v>
      </c>
      <c r="HI67" s="317" t="s">
        <v>9</v>
      </c>
      <c r="HJ67" s="245" t="s">
        <v>251</v>
      </c>
      <c r="HK67" s="172" t="s">
        <v>252</v>
      </c>
      <c r="HL67" s="246" t="s">
        <v>253</v>
      </c>
      <c r="HM67" s="172" t="s">
        <v>254</v>
      </c>
      <c r="HN67" s="172" t="s">
        <v>255</v>
      </c>
      <c r="HO67" s="247" t="s">
        <v>256</v>
      </c>
      <c r="HP67" s="165" t="s">
        <v>125</v>
      </c>
      <c r="HQ67" s="164" t="s">
        <v>6</v>
      </c>
      <c r="HR67" s="317" t="s">
        <v>9</v>
      </c>
      <c r="HS67" s="245" t="s">
        <v>251</v>
      </c>
      <c r="HT67" s="172" t="s">
        <v>252</v>
      </c>
      <c r="HU67" s="246" t="s">
        <v>253</v>
      </c>
      <c r="HV67" s="172" t="s">
        <v>254</v>
      </c>
      <c r="HW67" s="172" t="s">
        <v>255</v>
      </c>
      <c r="HX67" s="247" t="s">
        <v>256</v>
      </c>
      <c r="HY67" s="165" t="s">
        <v>125</v>
      </c>
      <c r="HZ67" s="164" t="s">
        <v>6</v>
      </c>
      <c r="IA67" s="317" t="s">
        <v>9</v>
      </c>
      <c r="IB67" s="245" t="s">
        <v>251</v>
      </c>
      <c r="IC67" s="172" t="s">
        <v>252</v>
      </c>
      <c r="ID67" s="246" t="s">
        <v>253</v>
      </c>
      <c r="IE67" s="172" t="s">
        <v>254</v>
      </c>
      <c r="IF67" s="172" t="s">
        <v>255</v>
      </c>
      <c r="IG67" s="247" t="s">
        <v>256</v>
      </c>
      <c r="IH67" s="165" t="s">
        <v>125</v>
      </c>
      <c r="II67" s="164" t="s">
        <v>6</v>
      </c>
      <c r="IJ67" s="317" t="s">
        <v>9</v>
      </c>
      <c r="IK67" s="245" t="s">
        <v>251</v>
      </c>
      <c r="IL67" s="172" t="s">
        <v>252</v>
      </c>
      <c r="IM67" s="246" t="s">
        <v>253</v>
      </c>
      <c r="IN67" s="172" t="s">
        <v>254</v>
      </c>
      <c r="IO67" s="172" t="s">
        <v>255</v>
      </c>
      <c r="IP67" s="247" t="s">
        <v>256</v>
      </c>
      <c r="IQ67" s="165" t="s">
        <v>125</v>
      </c>
      <c r="IR67" s="164" t="s">
        <v>6</v>
      </c>
      <c r="IS67" s="317" t="s">
        <v>9</v>
      </c>
      <c r="IT67" s="245" t="s">
        <v>251</v>
      </c>
      <c r="IU67" s="172" t="s">
        <v>252</v>
      </c>
      <c r="IV67" s="246" t="s">
        <v>253</v>
      </c>
      <c r="IW67" s="172" t="s">
        <v>254</v>
      </c>
      <c r="IX67" s="172" t="s">
        <v>255</v>
      </c>
      <c r="IY67" s="247" t="s">
        <v>256</v>
      </c>
      <c r="IZ67" s="165" t="s">
        <v>125</v>
      </c>
      <c r="JA67" s="164" t="s">
        <v>6</v>
      </c>
      <c r="JB67" s="317" t="s">
        <v>9</v>
      </c>
      <c r="JC67" s="245" t="s">
        <v>251</v>
      </c>
      <c r="JD67" s="172" t="s">
        <v>252</v>
      </c>
      <c r="JE67" s="246" t="s">
        <v>253</v>
      </c>
      <c r="JF67" s="172" t="s">
        <v>254</v>
      </c>
      <c r="JG67" s="172" t="s">
        <v>255</v>
      </c>
      <c r="JH67" s="247" t="s">
        <v>256</v>
      </c>
      <c r="JI67" s="165" t="s">
        <v>125</v>
      </c>
      <c r="JJ67" s="164" t="s">
        <v>6</v>
      </c>
      <c r="JK67" s="317" t="s">
        <v>9</v>
      </c>
      <c r="JL67" s="245" t="s">
        <v>251</v>
      </c>
      <c r="JM67" s="172" t="s">
        <v>252</v>
      </c>
      <c r="JN67" s="246" t="s">
        <v>263</v>
      </c>
      <c r="JO67" s="172" t="s">
        <v>254</v>
      </c>
      <c r="JP67" s="172" t="s">
        <v>255</v>
      </c>
      <c r="JQ67" s="247" t="s">
        <v>256</v>
      </c>
      <c r="JR67" s="165" t="s">
        <v>125</v>
      </c>
      <c r="JS67" s="164" t="s">
        <v>126</v>
      </c>
      <c r="JT67" s="317" t="s">
        <v>9</v>
      </c>
      <c r="JU67" s="245" t="s">
        <v>251</v>
      </c>
      <c r="JV67" s="172" t="s">
        <v>252</v>
      </c>
      <c r="JW67" s="246" t="s">
        <v>263</v>
      </c>
      <c r="JX67" s="172" t="s">
        <v>254</v>
      </c>
      <c r="JY67" s="172" t="s">
        <v>255</v>
      </c>
      <c r="JZ67" s="247" t="s">
        <v>256</v>
      </c>
      <c r="KA67" s="165" t="s">
        <v>125</v>
      </c>
      <c r="KB67" s="164" t="s">
        <v>126</v>
      </c>
      <c r="KC67" s="317" t="s">
        <v>9</v>
      </c>
      <c r="KD67" s="245" t="s">
        <v>251</v>
      </c>
      <c r="KE67" s="172" t="s">
        <v>252</v>
      </c>
      <c r="KF67" s="246" t="s">
        <v>263</v>
      </c>
      <c r="KG67" s="172" t="s">
        <v>254</v>
      </c>
      <c r="KH67" s="172" t="s">
        <v>255</v>
      </c>
      <c r="KI67" s="247" t="s">
        <v>256</v>
      </c>
      <c r="KJ67" s="165" t="s">
        <v>125</v>
      </c>
      <c r="KK67" s="164" t="s">
        <v>126</v>
      </c>
      <c r="KL67" s="317" t="s">
        <v>9</v>
      </c>
      <c r="KM67" s="245" t="s">
        <v>251</v>
      </c>
      <c r="KN67" s="172" t="s">
        <v>252</v>
      </c>
      <c r="KO67" s="246" t="s">
        <v>263</v>
      </c>
      <c r="KP67" s="172" t="s">
        <v>254</v>
      </c>
      <c r="KQ67" s="172" t="s">
        <v>255</v>
      </c>
      <c r="KR67" s="247" t="s">
        <v>256</v>
      </c>
      <c r="KS67" s="165" t="s">
        <v>125</v>
      </c>
      <c r="KT67" s="164" t="s">
        <v>126</v>
      </c>
      <c r="KU67" s="317" t="s">
        <v>9</v>
      </c>
      <c r="KV67" s="245" t="s">
        <v>251</v>
      </c>
      <c r="KW67" s="172" t="s">
        <v>252</v>
      </c>
      <c r="KX67" s="246" t="s">
        <v>263</v>
      </c>
      <c r="KY67" s="172" t="s">
        <v>254</v>
      </c>
      <c r="KZ67" s="172" t="s">
        <v>255</v>
      </c>
      <c r="LA67" s="247" t="s">
        <v>256</v>
      </c>
      <c r="LB67" s="165" t="s">
        <v>125</v>
      </c>
      <c r="LC67" s="164" t="s">
        <v>126</v>
      </c>
      <c r="LD67" s="317" t="s">
        <v>9</v>
      </c>
      <c r="LE67" s="245" t="s">
        <v>251</v>
      </c>
      <c r="LF67" s="172" t="s">
        <v>252</v>
      </c>
      <c r="LG67" s="246" t="s">
        <v>263</v>
      </c>
      <c r="LH67" s="172" t="s">
        <v>254</v>
      </c>
      <c r="LI67" s="172" t="s">
        <v>255</v>
      </c>
      <c r="LJ67" s="247" t="s">
        <v>256</v>
      </c>
      <c r="LK67" s="165" t="s">
        <v>125</v>
      </c>
      <c r="LL67" s="164" t="s">
        <v>126</v>
      </c>
      <c r="LM67" s="317" t="s">
        <v>9</v>
      </c>
      <c r="LN67" s="245" t="s">
        <v>251</v>
      </c>
      <c r="LO67" s="172" t="s">
        <v>252</v>
      </c>
      <c r="LP67" s="246" t="s">
        <v>263</v>
      </c>
      <c r="LQ67" s="172" t="s">
        <v>254</v>
      </c>
      <c r="LR67" s="172" t="s">
        <v>255</v>
      </c>
      <c r="LS67" s="247" t="s">
        <v>256</v>
      </c>
      <c r="LT67" s="165" t="s">
        <v>125</v>
      </c>
      <c r="LU67" s="164" t="s">
        <v>126</v>
      </c>
      <c r="LV67" s="317" t="s">
        <v>9</v>
      </c>
      <c r="LW67" s="245" t="s">
        <v>251</v>
      </c>
      <c r="LX67" s="172" t="s">
        <v>252</v>
      </c>
      <c r="LY67" s="246" t="s">
        <v>263</v>
      </c>
      <c r="LZ67" s="172" t="s">
        <v>254</v>
      </c>
      <c r="MA67" s="172" t="s">
        <v>255</v>
      </c>
      <c r="MB67" s="247" t="s">
        <v>256</v>
      </c>
      <c r="MC67" s="165" t="s">
        <v>125</v>
      </c>
      <c r="MD67" s="164" t="s">
        <v>126</v>
      </c>
      <c r="ME67" s="317" t="s">
        <v>9</v>
      </c>
      <c r="MF67" s="245" t="s">
        <v>251</v>
      </c>
      <c r="MG67" s="172" t="s">
        <v>252</v>
      </c>
      <c r="MH67" s="246" t="s">
        <v>263</v>
      </c>
      <c r="MI67" s="172" t="s">
        <v>254</v>
      </c>
      <c r="MJ67" s="172" t="s">
        <v>255</v>
      </c>
      <c r="MK67" s="247" t="s">
        <v>256</v>
      </c>
      <c r="ML67" s="165" t="s">
        <v>125</v>
      </c>
      <c r="MM67" s="164" t="s">
        <v>126</v>
      </c>
      <c r="MN67" s="317" t="s">
        <v>9</v>
      </c>
      <c r="MO67" s="245" t="s">
        <v>251</v>
      </c>
      <c r="MP67" s="172" t="s">
        <v>252</v>
      </c>
      <c r="MQ67" s="246" t="s">
        <v>263</v>
      </c>
      <c r="MR67" s="172" t="s">
        <v>254</v>
      </c>
      <c r="MS67" s="172" t="s">
        <v>255</v>
      </c>
      <c r="MT67" s="247" t="s">
        <v>256</v>
      </c>
      <c r="MU67" s="165" t="s">
        <v>125</v>
      </c>
      <c r="MV67" s="164" t="s">
        <v>126</v>
      </c>
      <c r="MW67" s="317" t="s">
        <v>9</v>
      </c>
      <c r="MX67" s="245" t="s">
        <v>251</v>
      </c>
      <c r="MY67" s="172" t="s">
        <v>252</v>
      </c>
      <c r="MZ67" s="246" t="s">
        <v>263</v>
      </c>
      <c r="NA67" s="172" t="s">
        <v>254</v>
      </c>
      <c r="NB67" s="172" t="s">
        <v>255</v>
      </c>
      <c r="NC67" s="247" t="s">
        <v>256</v>
      </c>
      <c r="ND67" s="165" t="s">
        <v>125</v>
      </c>
      <c r="NE67" s="164" t="s">
        <v>126</v>
      </c>
      <c r="NF67" s="317" t="s">
        <v>9</v>
      </c>
      <c r="NG67" s="245" t="s">
        <v>251</v>
      </c>
      <c r="NH67" s="172" t="s">
        <v>252</v>
      </c>
      <c r="NI67" s="246" t="s">
        <v>263</v>
      </c>
      <c r="NJ67" s="172" t="s">
        <v>254</v>
      </c>
      <c r="NK67" s="172" t="s">
        <v>255</v>
      </c>
      <c r="NL67" s="247" t="s">
        <v>256</v>
      </c>
      <c r="NM67" s="165" t="s">
        <v>125</v>
      </c>
      <c r="NN67" s="164" t="s">
        <v>126</v>
      </c>
      <c r="NO67" s="317" t="s">
        <v>9</v>
      </c>
      <c r="NP67" s="245" t="s">
        <v>251</v>
      </c>
      <c r="NQ67" s="172" t="s">
        <v>252</v>
      </c>
      <c r="NR67" s="246" t="s">
        <v>263</v>
      </c>
      <c r="NS67" s="172" t="s">
        <v>254</v>
      </c>
      <c r="NT67" s="172" t="s">
        <v>255</v>
      </c>
      <c r="NU67" s="247" t="s">
        <v>256</v>
      </c>
      <c r="NV67" s="165" t="s">
        <v>125</v>
      </c>
      <c r="NW67" s="164" t="s">
        <v>126</v>
      </c>
      <c r="NX67" s="317" t="s">
        <v>9</v>
      </c>
      <c r="NY67" s="245" t="s">
        <v>251</v>
      </c>
      <c r="NZ67" s="172" t="s">
        <v>252</v>
      </c>
      <c r="OA67" s="246" t="s">
        <v>263</v>
      </c>
      <c r="OB67" s="172" t="s">
        <v>254</v>
      </c>
      <c r="OC67" s="172" t="s">
        <v>255</v>
      </c>
      <c r="OD67" s="247" t="s">
        <v>256</v>
      </c>
      <c r="OE67" s="165" t="s">
        <v>125</v>
      </c>
      <c r="OF67" s="164" t="s">
        <v>126</v>
      </c>
      <c r="OG67" s="317" t="s">
        <v>9</v>
      </c>
      <c r="OH67" s="245" t="s">
        <v>251</v>
      </c>
      <c r="OI67" s="172" t="s">
        <v>252</v>
      </c>
      <c r="OJ67" s="246" t="s">
        <v>263</v>
      </c>
      <c r="OK67" s="172" t="s">
        <v>254</v>
      </c>
      <c r="OL67" s="172" t="s">
        <v>255</v>
      </c>
      <c r="OM67" s="247" t="s">
        <v>256</v>
      </c>
      <c r="ON67" s="165" t="s">
        <v>125</v>
      </c>
      <c r="OO67" s="164" t="s">
        <v>126</v>
      </c>
      <c r="OP67" s="317" t="s">
        <v>9</v>
      </c>
      <c r="OQ67" s="245" t="s">
        <v>251</v>
      </c>
      <c r="OR67" s="172" t="s">
        <v>252</v>
      </c>
      <c r="OS67" s="246" t="s">
        <v>263</v>
      </c>
      <c r="OT67" s="172" t="s">
        <v>254</v>
      </c>
      <c r="OU67" s="172" t="s">
        <v>255</v>
      </c>
      <c r="OV67" s="247" t="s">
        <v>256</v>
      </c>
      <c r="OW67" s="165" t="s">
        <v>125</v>
      </c>
      <c r="OX67" s="164" t="s">
        <v>126</v>
      </c>
      <c r="OY67" s="317" t="s">
        <v>9</v>
      </c>
      <c r="OZ67" s="245" t="s">
        <v>251</v>
      </c>
      <c r="PA67" s="172" t="s">
        <v>252</v>
      </c>
      <c r="PB67" s="246" t="s">
        <v>263</v>
      </c>
      <c r="PC67" s="172" t="s">
        <v>254</v>
      </c>
      <c r="PD67" s="172" t="s">
        <v>255</v>
      </c>
      <c r="PE67" s="247" t="s">
        <v>256</v>
      </c>
      <c r="PF67" s="165" t="s">
        <v>125</v>
      </c>
      <c r="PG67" s="164" t="s">
        <v>126</v>
      </c>
      <c r="PH67" s="317" t="s">
        <v>9</v>
      </c>
      <c r="PI67" s="245" t="s">
        <v>251</v>
      </c>
      <c r="PJ67" s="172" t="s">
        <v>252</v>
      </c>
      <c r="PK67" s="246" t="s">
        <v>263</v>
      </c>
      <c r="PL67" s="172" t="s">
        <v>254</v>
      </c>
      <c r="PM67" s="172" t="s">
        <v>255</v>
      </c>
      <c r="PN67" s="247" t="s">
        <v>256</v>
      </c>
      <c r="PO67" s="165" t="s">
        <v>125</v>
      </c>
      <c r="PP67" s="164" t="s">
        <v>126</v>
      </c>
      <c r="PQ67" s="317" t="s">
        <v>9</v>
      </c>
      <c r="PR67" s="245" t="s">
        <v>251</v>
      </c>
      <c r="PS67" s="172" t="s">
        <v>252</v>
      </c>
      <c r="PT67" s="246" t="s">
        <v>263</v>
      </c>
      <c r="PU67" s="172" t="s">
        <v>254</v>
      </c>
      <c r="PV67" s="172" t="s">
        <v>255</v>
      </c>
      <c r="PW67" s="247" t="s">
        <v>256</v>
      </c>
      <c r="PX67" s="165" t="s">
        <v>125</v>
      </c>
      <c r="PY67" s="164" t="s">
        <v>126</v>
      </c>
      <c r="PZ67" s="317" t="s">
        <v>9</v>
      </c>
      <c r="QA67" s="245" t="s">
        <v>251</v>
      </c>
      <c r="QB67" s="172" t="s">
        <v>252</v>
      </c>
      <c r="QC67" s="246" t="s">
        <v>263</v>
      </c>
      <c r="QD67" s="172" t="s">
        <v>254</v>
      </c>
      <c r="QE67" s="172" t="s">
        <v>255</v>
      </c>
      <c r="QF67" s="247" t="s">
        <v>256</v>
      </c>
      <c r="QG67" s="165" t="s">
        <v>125</v>
      </c>
      <c r="QH67" s="164" t="s">
        <v>126</v>
      </c>
      <c r="QI67" s="317" t="s">
        <v>9</v>
      </c>
      <c r="QJ67" s="245" t="s">
        <v>251</v>
      </c>
      <c r="QK67" s="172" t="s">
        <v>252</v>
      </c>
      <c r="QL67" s="246" t="s">
        <v>263</v>
      </c>
      <c r="QM67" s="172" t="s">
        <v>254</v>
      </c>
      <c r="QN67" s="172" t="s">
        <v>255</v>
      </c>
      <c r="QO67" s="247" t="s">
        <v>256</v>
      </c>
      <c r="QP67" s="165" t="s">
        <v>125</v>
      </c>
      <c r="QQ67" s="164" t="s">
        <v>126</v>
      </c>
      <c r="QR67" s="317" t="s">
        <v>9</v>
      </c>
      <c r="QS67" s="245" t="s">
        <v>251</v>
      </c>
      <c r="QT67" s="172" t="s">
        <v>252</v>
      </c>
      <c r="QU67" s="246" t="s">
        <v>263</v>
      </c>
      <c r="QV67" s="172" t="s">
        <v>254</v>
      </c>
      <c r="QW67" s="172" t="s">
        <v>255</v>
      </c>
      <c r="QX67" s="247" t="s">
        <v>256</v>
      </c>
      <c r="QY67" s="165" t="s">
        <v>125</v>
      </c>
      <c r="QZ67" s="164" t="s">
        <v>126</v>
      </c>
      <c r="RA67" s="317" t="s">
        <v>9</v>
      </c>
      <c r="RB67" s="245" t="s">
        <v>251</v>
      </c>
      <c r="RC67" s="172" t="s">
        <v>252</v>
      </c>
      <c r="RD67" s="246" t="s">
        <v>263</v>
      </c>
      <c r="RE67" s="172" t="s">
        <v>254</v>
      </c>
      <c r="RF67" s="172" t="s">
        <v>255</v>
      </c>
      <c r="RG67" s="247" t="s">
        <v>256</v>
      </c>
      <c r="RH67" s="165" t="s">
        <v>125</v>
      </c>
      <c r="RI67" s="164" t="s">
        <v>126</v>
      </c>
      <c r="RJ67" s="317" t="s">
        <v>9</v>
      </c>
      <c r="RK67" s="245" t="s">
        <v>251</v>
      </c>
      <c r="RL67" s="172" t="s">
        <v>252</v>
      </c>
      <c r="RM67" s="246" t="s">
        <v>263</v>
      </c>
      <c r="RN67" s="172" t="s">
        <v>254</v>
      </c>
      <c r="RO67" s="172" t="s">
        <v>255</v>
      </c>
      <c r="RP67" s="247" t="s">
        <v>256</v>
      </c>
      <c r="RQ67" s="165" t="s">
        <v>125</v>
      </c>
      <c r="RR67" s="164" t="s">
        <v>126</v>
      </c>
      <c r="RS67" s="317" t="s">
        <v>9</v>
      </c>
      <c r="RT67" s="245" t="s">
        <v>251</v>
      </c>
      <c r="RU67" s="172" t="s">
        <v>252</v>
      </c>
      <c r="RV67" s="246" t="s">
        <v>263</v>
      </c>
      <c r="RW67" s="172" t="s">
        <v>254</v>
      </c>
      <c r="RX67" s="172" t="s">
        <v>255</v>
      </c>
      <c r="RY67" s="247" t="s">
        <v>256</v>
      </c>
      <c r="RZ67" s="165" t="s">
        <v>125</v>
      </c>
      <c r="SA67" s="164" t="s">
        <v>126</v>
      </c>
      <c r="SB67" s="317" t="s">
        <v>9</v>
      </c>
      <c r="SC67" s="245" t="s">
        <v>251</v>
      </c>
      <c r="SD67" s="172" t="s">
        <v>252</v>
      </c>
      <c r="SE67" s="246" t="s">
        <v>263</v>
      </c>
      <c r="SF67" s="172" t="s">
        <v>254</v>
      </c>
      <c r="SG67" s="172" t="s">
        <v>255</v>
      </c>
      <c r="SH67" s="247" t="s">
        <v>256</v>
      </c>
      <c r="SI67" s="165" t="s">
        <v>125</v>
      </c>
      <c r="SJ67" s="164" t="s">
        <v>126</v>
      </c>
      <c r="SK67" s="317" t="s">
        <v>9</v>
      </c>
      <c r="SL67" s="245" t="s">
        <v>251</v>
      </c>
      <c r="SM67" s="172" t="s">
        <v>252</v>
      </c>
      <c r="SN67" s="246" t="s">
        <v>263</v>
      </c>
      <c r="SO67" s="172" t="s">
        <v>254</v>
      </c>
      <c r="SP67" s="172" t="s">
        <v>255</v>
      </c>
      <c r="SQ67" s="247" t="s">
        <v>256</v>
      </c>
      <c r="SR67" s="165" t="s">
        <v>125</v>
      </c>
      <c r="SS67" s="164" t="s">
        <v>126</v>
      </c>
      <c r="ST67" s="317" t="s">
        <v>9</v>
      </c>
      <c r="SU67" s="245" t="s">
        <v>251</v>
      </c>
      <c r="SV67" s="172" t="s">
        <v>252</v>
      </c>
      <c r="SW67" s="246" t="s">
        <v>263</v>
      </c>
      <c r="SX67" s="172" t="s">
        <v>254</v>
      </c>
      <c r="SY67" s="172" t="s">
        <v>255</v>
      </c>
      <c r="SZ67" s="247" t="s">
        <v>256</v>
      </c>
      <c r="TA67" s="165" t="s">
        <v>125</v>
      </c>
      <c r="TB67" s="164" t="s">
        <v>126</v>
      </c>
      <c r="TC67" s="317" t="s">
        <v>9</v>
      </c>
      <c r="TD67" s="245" t="s">
        <v>251</v>
      </c>
      <c r="TE67" s="172" t="s">
        <v>252</v>
      </c>
      <c r="TF67" s="246" t="s">
        <v>263</v>
      </c>
      <c r="TG67" s="172" t="s">
        <v>254</v>
      </c>
      <c r="TH67" s="172" t="s">
        <v>255</v>
      </c>
      <c r="TI67" s="247" t="s">
        <v>256</v>
      </c>
      <c r="TJ67" s="165" t="s">
        <v>125</v>
      </c>
      <c r="TK67" s="164" t="s">
        <v>126</v>
      </c>
      <c r="TL67" s="317" t="s">
        <v>9</v>
      </c>
      <c r="TM67" s="245" t="s">
        <v>251</v>
      </c>
      <c r="TN67" s="172" t="s">
        <v>252</v>
      </c>
      <c r="TO67" s="246" t="s">
        <v>263</v>
      </c>
      <c r="TP67" s="172" t="s">
        <v>254</v>
      </c>
      <c r="TQ67" s="172" t="s">
        <v>255</v>
      </c>
      <c r="TR67" s="247" t="s">
        <v>256</v>
      </c>
      <c r="TS67" s="165" t="s">
        <v>125</v>
      </c>
      <c r="TT67" s="164" t="s">
        <v>126</v>
      </c>
      <c r="TU67" s="317" t="s">
        <v>9</v>
      </c>
      <c r="TV67" s="245" t="s">
        <v>251</v>
      </c>
      <c r="TW67" s="172" t="s">
        <v>252</v>
      </c>
      <c r="TX67" s="246" t="s">
        <v>263</v>
      </c>
      <c r="TY67" s="172" t="s">
        <v>254</v>
      </c>
      <c r="TZ67" s="172" t="s">
        <v>255</v>
      </c>
      <c r="UA67" s="247" t="s">
        <v>256</v>
      </c>
      <c r="UB67" s="165" t="s">
        <v>125</v>
      </c>
      <c r="UC67" s="164" t="s">
        <v>126</v>
      </c>
      <c r="UD67" s="317" t="s">
        <v>9</v>
      </c>
      <c r="UE67" s="245" t="s">
        <v>251</v>
      </c>
      <c r="UF67" s="172" t="s">
        <v>252</v>
      </c>
      <c r="UG67" s="246" t="s">
        <v>263</v>
      </c>
      <c r="UH67" s="172" t="s">
        <v>254</v>
      </c>
      <c r="UI67" s="172" t="s">
        <v>255</v>
      </c>
      <c r="UJ67" s="247" t="s">
        <v>256</v>
      </c>
      <c r="UK67" s="165" t="s">
        <v>125</v>
      </c>
      <c r="UL67" s="164" t="s">
        <v>126</v>
      </c>
      <c r="UM67" s="317" t="s">
        <v>9</v>
      </c>
      <c r="UN67" s="245" t="s">
        <v>251</v>
      </c>
      <c r="UO67" s="172" t="s">
        <v>252</v>
      </c>
      <c r="UP67" s="246" t="s">
        <v>263</v>
      </c>
      <c r="UQ67" s="172" t="s">
        <v>254</v>
      </c>
      <c r="UR67" s="172" t="s">
        <v>255</v>
      </c>
      <c r="US67" s="247" t="s">
        <v>256</v>
      </c>
      <c r="UT67" s="165" t="s">
        <v>125</v>
      </c>
      <c r="UU67" s="164" t="s">
        <v>126</v>
      </c>
      <c r="UV67" s="317" t="s">
        <v>9</v>
      </c>
      <c r="UW67" s="245" t="s">
        <v>251</v>
      </c>
      <c r="UX67" s="172" t="s">
        <v>252</v>
      </c>
      <c r="UY67" s="246" t="s">
        <v>263</v>
      </c>
      <c r="UZ67" s="172" t="s">
        <v>254</v>
      </c>
      <c r="VA67" s="172" t="s">
        <v>255</v>
      </c>
      <c r="VB67" s="247" t="s">
        <v>256</v>
      </c>
      <c r="VC67" s="165" t="s">
        <v>125</v>
      </c>
      <c r="VD67" s="164" t="s">
        <v>126</v>
      </c>
      <c r="VE67" s="317" t="s">
        <v>9</v>
      </c>
      <c r="VF67" s="245" t="s">
        <v>251</v>
      </c>
      <c r="VG67" s="172" t="s">
        <v>252</v>
      </c>
      <c r="VH67" s="246" t="s">
        <v>263</v>
      </c>
      <c r="VI67" s="172" t="s">
        <v>254</v>
      </c>
      <c r="VJ67" s="172" t="s">
        <v>255</v>
      </c>
      <c r="VK67" s="247" t="s">
        <v>256</v>
      </c>
      <c r="VL67" s="165" t="s">
        <v>125</v>
      </c>
      <c r="VM67" s="164" t="s">
        <v>126</v>
      </c>
      <c r="VN67" s="317" t="s">
        <v>9</v>
      </c>
      <c r="VO67" s="245" t="s">
        <v>251</v>
      </c>
      <c r="VP67" s="172" t="s">
        <v>252</v>
      </c>
      <c r="VQ67" s="246" t="s">
        <v>263</v>
      </c>
      <c r="VR67" s="172" t="s">
        <v>254</v>
      </c>
      <c r="VS67" s="172" t="s">
        <v>255</v>
      </c>
      <c r="VT67" s="247" t="s">
        <v>256</v>
      </c>
      <c r="VU67" s="165" t="s">
        <v>125</v>
      </c>
      <c r="VV67" s="164" t="s">
        <v>126</v>
      </c>
      <c r="VW67" s="317" t="s">
        <v>9</v>
      </c>
      <c r="VX67" s="245" t="s">
        <v>251</v>
      </c>
      <c r="VY67" s="172" t="s">
        <v>252</v>
      </c>
      <c r="VZ67" s="246" t="s">
        <v>263</v>
      </c>
      <c r="WA67" s="172" t="s">
        <v>254</v>
      </c>
      <c r="WB67" s="172" t="s">
        <v>255</v>
      </c>
      <c r="WC67" s="247" t="s">
        <v>256</v>
      </c>
      <c r="WD67" s="165" t="s">
        <v>125</v>
      </c>
      <c r="WE67" s="164" t="s">
        <v>126</v>
      </c>
      <c r="WF67" s="317" t="s">
        <v>9</v>
      </c>
      <c r="WG67" s="245" t="s">
        <v>251</v>
      </c>
      <c r="WH67" s="172" t="s">
        <v>252</v>
      </c>
      <c r="WI67" s="246" t="s">
        <v>263</v>
      </c>
      <c r="WJ67" s="172" t="s">
        <v>254</v>
      </c>
      <c r="WK67" s="172" t="s">
        <v>255</v>
      </c>
      <c r="WL67" s="247" t="s">
        <v>256</v>
      </c>
      <c r="WM67" s="165" t="s">
        <v>125</v>
      </c>
      <c r="WN67" s="164" t="s">
        <v>126</v>
      </c>
      <c r="WO67" s="317" t="s">
        <v>9</v>
      </c>
      <c r="WP67" s="245" t="s">
        <v>251</v>
      </c>
      <c r="WQ67" s="172" t="s">
        <v>252</v>
      </c>
      <c r="WR67" s="246" t="s">
        <v>263</v>
      </c>
      <c r="WS67" s="172" t="s">
        <v>254</v>
      </c>
      <c r="WT67" s="172" t="s">
        <v>255</v>
      </c>
      <c r="WU67" s="247" t="s">
        <v>256</v>
      </c>
      <c r="WV67" s="165" t="s">
        <v>125</v>
      </c>
      <c r="WW67" s="164" t="s">
        <v>126</v>
      </c>
      <c r="WX67" s="317" t="s">
        <v>9</v>
      </c>
      <c r="WY67" s="245" t="s">
        <v>251</v>
      </c>
      <c r="WZ67" s="172" t="s">
        <v>252</v>
      </c>
      <c r="XA67" s="246" t="s">
        <v>263</v>
      </c>
      <c r="XB67" s="172" t="s">
        <v>254</v>
      </c>
      <c r="XC67" s="172" t="s">
        <v>255</v>
      </c>
      <c r="XD67" s="247" t="s">
        <v>256</v>
      </c>
      <c r="XE67" s="165" t="s">
        <v>125</v>
      </c>
      <c r="XF67" s="164" t="s">
        <v>126</v>
      </c>
      <c r="XG67" s="317" t="s">
        <v>9</v>
      </c>
      <c r="XH67" s="245" t="s">
        <v>251</v>
      </c>
      <c r="XI67" s="172" t="s">
        <v>252</v>
      </c>
      <c r="XJ67" s="246" t="s">
        <v>263</v>
      </c>
      <c r="XK67" s="172" t="s">
        <v>254</v>
      </c>
      <c r="XL67" s="172" t="s">
        <v>255</v>
      </c>
      <c r="XM67" s="247" t="s">
        <v>256</v>
      </c>
      <c r="XN67" s="165" t="s">
        <v>125</v>
      </c>
      <c r="XO67" s="164" t="s">
        <v>126</v>
      </c>
      <c r="XP67" s="317" t="s">
        <v>9</v>
      </c>
      <c r="XQ67" s="245" t="s">
        <v>251</v>
      </c>
      <c r="XR67" s="172" t="s">
        <v>252</v>
      </c>
      <c r="XS67" s="246" t="s">
        <v>263</v>
      </c>
      <c r="XT67" s="172" t="s">
        <v>254</v>
      </c>
      <c r="XU67" s="172" t="s">
        <v>255</v>
      </c>
      <c r="XV67" s="247" t="s">
        <v>256</v>
      </c>
      <c r="XW67" s="165" t="s">
        <v>125</v>
      </c>
      <c r="XX67" s="164" t="s">
        <v>126</v>
      </c>
      <c r="XY67" s="317" t="s">
        <v>9</v>
      </c>
      <c r="XZ67" s="245" t="s">
        <v>251</v>
      </c>
      <c r="YA67" s="172" t="s">
        <v>252</v>
      </c>
      <c r="YB67" s="246" t="s">
        <v>263</v>
      </c>
      <c r="YC67" s="172" t="s">
        <v>254</v>
      </c>
      <c r="YD67" s="172" t="s">
        <v>255</v>
      </c>
      <c r="YE67" s="247" t="s">
        <v>256</v>
      </c>
      <c r="YF67" s="165" t="s">
        <v>125</v>
      </c>
      <c r="YG67" s="164" t="s">
        <v>126</v>
      </c>
      <c r="YH67" s="317" t="s">
        <v>9</v>
      </c>
      <c r="YI67" s="245" t="s">
        <v>251</v>
      </c>
      <c r="YJ67" s="172" t="s">
        <v>252</v>
      </c>
      <c r="YK67" s="246" t="s">
        <v>263</v>
      </c>
      <c r="YL67" s="172" t="s">
        <v>254</v>
      </c>
      <c r="YM67" s="172" t="s">
        <v>255</v>
      </c>
      <c r="YN67" s="247" t="s">
        <v>256</v>
      </c>
      <c r="YO67" s="165" t="s">
        <v>125</v>
      </c>
      <c r="YP67" s="164" t="s">
        <v>126</v>
      </c>
      <c r="YQ67" s="317" t="s">
        <v>9</v>
      </c>
      <c r="YR67" s="245" t="s">
        <v>251</v>
      </c>
      <c r="YS67" s="172" t="s">
        <v>252</v>
      </c>
      <c r="YT67" s="246" t="s">
        <v>263</v>
      </c>
      <c r="YU67" s="172" t="s">
        <v>254</v>
      </c>
      <c r="YV67" s="172" t="s">
        <v>255</v>
      </c>
      <c r="YW67" s="247" t="s">
        <v>256</v>
      </c>
      <c r="YX67" s="165" t="s">
        <v>125</v>
      </c>
      <c r="YY67" s="164" t="s">
        <v>126</v>
      </c>
      <c r="YZ67" s="317" t="s">
        <v>9</v>
      </c>
      <c r="ZA67" s="245" t="s">
        <v>251</v>
      </c>
      <c r="ZB67" s="172" t="s">
        <v>252</v>
      </c>
      <c r="ZC67" s="246" t="s">
        <v>263</v>
      </c>
      <c r="ZD67" s="172" t="s">
        <v>254</v>
      </c>
      <c r="ZE67" s="172" t="s">
        <v>255</v>
      </c>
      <c r="ZF67" s="247" t="s">
        <v>256</v>
      </c>
      <c r="ZG67" s="165" t="s">
        <v>125</v>
      </c>
      <c r="ZH67" s="164" t="s">
        <v>126</v>
      </c>
      <c r="ZI67" s="317" t="s">
        <v>9</v>
      </c>
      <c r="ZJ67" s="245" t="s">
        <v>251</v>
      </c>
      <c r="ZK67" s="172" t="s">
        <v>252</v>
      </c>
      <c r="ZL67" s="246" t="s">
        <v>263</v>
      </c>
      <c r="ZM67" s="172" t="s">
        <v>254</v>
      </c>
      <c r="ZN67" s="172" t="s">
        <v>255</v>
      </c>
      <c r="ZO67" s="247" t="s">
        <v>256</v>
      </c>
      <c r="ZP67" s="165" t="s">
        <v>125</v>
      </c>
      <c r="ZQ67" s="164" t="s">
        <v>126</v>
      </c>
      <c r="ZR67" s="317" t="s">
        <v>9</v>
      </c>
      <c r="ZS67" s="245" t="s">
        <v>251</v>
      </c>
      <c r="ZT67" s="172" t="s">
        <v>252</v>
      </c>
      <c r="ZU67" s="246" t="s">
        <v>263</v>
      </c>
      <c r="ZV67" s="172" t="s">
        <v>254</v>
      </c>
      <c r="ZW67" s="172" t="s">
        <v>255</v>
      </c>
      <c r="ZX67" s="247" t="s">
        <v>256</v>
      </c>
      <c r="ZY67" s="165" t="s">
        <v>125</v>
      </c>
      <c r="ZZ67" s="164" t="s">
        <v>126</v>
      </c>
      <c r="AAA67" s="317" t="s">
        <v>9</v>
      </c>
      <c r="AAB67" s="245" t="s">
        <v>251</v>
      </c>
      <c r="AAC67" s="172" t="s">
        <v>252</v>
      </c>
      <c r="AAD67" s="246" t="s">
        <v>263</v>
      </c>
      <c r="AAE67" s="172" t="s">
        <v>254</v>
      </c>
      <c r="AAF67" s="172" t="s">
        <v>255</v>
      </c>
      <c r="AAG67" s="247" t="s">
        <v>256</v>
      </c>
      <c r="AAH67" s="165" t="s">
        <v>125</v>
      </c>
      <c r="AAI67" s="164" t="s">
        <v>126</v>
      </c>
      <c r="AAJ67" s="317" t="s">
        <v>9</v>
      </c>
      <c r="AAK67" s="245" t="s">
        <v>251</v>
      </c>
      <c r="AAL67" s="172" t="s">
        <v>252</v>
      </c>
      <c r="AAM67" s="246" t="s">
        <v>263</v>
      </c>
      <c r="AAN67" s="172" t="s">
        <v>254</v>
      </c>
      <c r="AAO67" s="172" t="s">
        <v>255</v>
      </c>
      <c r="AAP67" s="247" t="s">
        <v>256</v>
      </c>
      <c r="AAQ67" s="165" t="s">
        <v>125</v>
      </c>
      <c r="AAR67" s="164" t="s">
        <v>126</v>
      </c>
      <c r="AAS67" s="317" t="s">
        <v>9</v>
      </c>
      <c r="AAT67" s="245" t="s">
        <v>251</v>
      </c>
      <c r="AAU67" s="172" t="s">
        <v>252</v>
      </c>
      <c r="AAV67" s="246" t="s">
        <v>263</v>
      </c>
      <c r="AAW67" s="172" t="s">
        <v>254</v>
      </c>
      <c r="AAX67" s="172" t="s">
        <v>255</v>
      </c>
      <c r="AAY67" s="247" t="s">
        <v>256</v>
      </c>
      <c r="AAZ67" s="165" t="s">
        <v>125</v>
      </c>
      <c r="ABA67" s="164" t="s">
        <v>126</v>
      </c>
      <c r="ABB67" s="317" t="s">
        <v>9</v>
      </c>
      <c r="ABC67" s="245" t="s">
        <v>251</v>
      </c>
      <c r="ABD67" s="172" t="s">
        <v>252</v>
      </c>
      <c r="ABE67" s="246" t="s">
        <v>263</v>
      </c>
      <c r="ABF67" s="172" t="s">
        <v>254</v>
      </c>
      <c r="ABG67" s="172" t="s">
        <v>255</v>
      </c>
      <c r="ABH67" s="247" t="s">
        <v>256</v>
      </c>
      <c r="ABI67" s="165" t="s">
        <v>125</v>
      </c>
      <c r="ABJ67" s="164" t="s">
        <v>126</v>
      </c>
      <c r="ABK67" s="317" t="s">
        <v>9</v>
      </c>
      <c r="ABL67" s="245" t="s">
        <v>251</v>
      </c>
      <c r="ABM67" s="172" t="s">
        <v>252</v>
      </c>
      <c r="ABN67" s="246" t="s">
        <v>263</v>
      </c>
      <c r="ABO67" s="172" t="s">
        <v>254</v>
      </c>
      <c r="ABP67" s="172" t="s">
        <v>255</v>
      </c>
      <c r="ABQ67" s="247" t="s">
        <v>256</v>
      </c>
      <c r="ABR67" s="165" t="s">
        <v>125</v>
      </c>
      <c r="ABS67" s="164" t="s">
        <v>126</v>
      </c>
      <c r="ABT67" s="317" t="s">
        <v>9</v>
      </c>
      <c r="ABU67" s="245" t="s">
        <v>251</v>
      </c>
      <c r="ABV67" s="172" t="s">
        <v>252</v>
      </c>
      <c r="ABW67" s="246" t="s">
        <v>263</v>
      </c>
      <c r="ABX67" s="172" t="s">
        <v>254</v>
      </c>
      <c r="ABY67" s="172" t="s">
        <v>255</v>
      </c>
      <c r="ABZ67" s="247" t="s">
        <v>256</v>
      </c>
      <c r="ACA67" s="165" t="s">
        <v>125</v>
      </c>
      <c r="ACB67" s="164" t="s">
        <v>126</v>
      </c>
      <c r="ACC67" s="317" t="s">
        <v>9</v>
      </c>
      <c r="ACD67" s="245" t="s">
        <v>251</v>
      </c>
      <c r="ACE67" s="172" t="s">
        <v>252</v>
      </c>
      <c r="ACF67" s="246" t="s">
        <v>263</v>
      </c>
      <c r="ACG67" s="172" t="s">
        <v>254</v>
      </c>
      <c r="ACH67" s="172" t="s">
        <v>255</v>
      </c>
      <c r="ACI67" s="247" t="s">
        <v>256</v>
      </c>
      <c r="ACJ67" s="165" t="s">
        <v>125</v>
      </c>
      <c r="ACK67" s="164" t="s">
        <v>126</v>
      </c>
      <c r="ACL67" s="317" t="s">
        <v>9</v>
      </c>
      <c r="ACM67" s="245" t="s">
        <v>251</v>
      </c>
      <c r="ACN67" s="172" t="s">
        <v>252</v>
      </c>
      <c r="ACO67" s="246" t="s">
        <v>263</v>
      </c>
      <c r="ACP67" s="172" t="s">
        <v>254</v>
      </c>
      <c r="ACQ67" s="172" t="s">
        <v>255</v>
      </c>
      <c r="ACR67" s="247" t="s">
        <v>256</v>
      </c>
      <c r="ACS67" s="165" t="s">
        <v>125</v>
      </c>
      <c r="ACT67" s="164" t="s">
        <v>126</v>
      </c>
      <c r="ACU67" s="317" t="s">
        <v>9</v>
      </c>
      <c r="ACV67" s="245" t="s">
        <v>251</v>
      </c>
      <c r="ACW67" s="172" t="s">
        <v>252</v>
      </c>
      <c r="ACX67" s="246" t="s">
        <v>263</v>
      </c>
      <c r="ACY67" s="172" t="s">
        <v>254</v>
      </c>
      <c r="ACZ67" s="172" t="s">
        <v>255</v>
      </c>
      <c r="ADA67" s="247" t="s">
        <v>256</v>
      </c>
      <c r="ADB67" s="165" t="s">
        <v>125</v>
      </c>
      <c r="ADC67" s="164" t="s">
        <v>126</v>
      </c>
      <c r="ADD67" s="317" t="s">
        <v>9</v>
      </c>
      <c r="ADE67" s="245" t="s">
        <v>251</v>
      </c>
      <c r="ADF67" s="172" t="s">
        <v>252</v>
      </c>
      <c r="ADG67" s="246" t="s">
        <v>263</v>
      </c>
      <c r="ADH67" s="172" t="s">
        <v>254</v>
      </c>
      <c r="ADI67" s="172" t="s">
        <v>255</v>
      </c>
      <c r="ADJ67" s="247" t="s">
        <v>256</v>
      </c>
      <c r="ADK67" s="165" t="s">
        <v>125</v>
      </c>
      <c r="ADL67" s="164" t="s">
        <v>126</v>
      </c>
      <c r="ADM67" s="317" t="s">
        <v>9</v>
      </c>
      <c r="ADN67" s="245" t="s">
        <v>251</v>
      </c>
      <c r="ADO67" s="172" t="s">
        <v>252</v>
      </c>
      <c r="ADP67" s="246" t="s">
        <v>263</v>
      </c>
      <c r="ADQ67" s="172" t="s">
        <v>254</v>
      </c>
      <c r="ADR67" s="172" t="s">
        <v>255</v>
      </c>
      <c r="ADS67" s="247" t="s">
        <v>256</v>
      </c>
      <c r="ADT67" s="165" t="s">
        <v>125</v>
      </c>
      <c r="ADU67" s="164" t="s">
        <v>126</v>
      </c>
      <c r="ADV67" s="317" t="s">
        <v>9</v>
      </c>
      <c r="ADW67" s="245" t="s">
        <v>251</v>
      </c>
      <c r="ADX67" s="172" t="s">
        <v>252</v>
      </c>
      <c r="ADY67" s="246" t="s">
        <v>263</v>
      </c>
      <c r="ADZ67" s="172" t="s">
        <v>254</v>
      </c>
      <c r="AEA67" s="172" t="s">
        <v>255</v>
      </c>
      <c r="AEB67" s="247" t="s">
        <v>256</v>
      </c>
      <c r="AEC67" s="165" t="s">
        <v>125</v>
      </c>
      <c r="AED67" s="164" t="s">
        <v>126</v>
      </c>
      <c r="AEE67" s="317" t="s">
        <v>9</v>
      </c>
      <c r="AEF67" s="245" t="s">
        <v>251</v>
      </c>
      <c r="AEG67" s="172" t="s">
        <v>252</v>
      </c>
      <c r="AEH67" s="246" t="s">
        <v>263</v>
      </c>
      <c r="AEI67" s="172" t="s">
        <v>254</v>
      </c>
      <c r="AEJ67" s="172" t="s">
        <v>255</v>
      </c>
      <c r="AEK67" s="247" t="s">
        <v>256</v>
      </c>
      <c r="AEL67" s="165" t="s">
        <v>125</v>
      </c>
      <c r="AEM67" s="164" t="s">
        <v>126</v>
      </c>
      <c r="AEN67" s="317" t="s">
        <v>9</v>
      </c>
      <c r="AEO67" s="245" t="s">
        <v>251</v>
      </c>
      <c r="AEP67" s="172" t="s">
        <v>252</v>
      </c>
      <c r="AEQ67" s="246" t="s">
        <v>263</v>
      </c>
      <c r="AER67" s="172" t="s">
        <v>254</v>
      </c>
      <c r="AES67" s="172" t="s">
        <v>255</v>
      </c>
      <c r="AET67" s="247" t="s">
        <v>256</v>
      </c>
      <c r="AEU67" s="165" t="s">
        <v>125</v>
      </c>
      <c r="AEV67" s="164" t="s">
        <v>126</v>
      </c>
      <c r="AEW67" s="317" t="s">
        <v>9</v>
      </c>
      <c r="AEX67" s="245" t="s">
        <v>251</v>
      </c>
      <c r="AEY67" s="172" t="s">
        <v>252</v>
      </c>
      <c r="AEZ67" s="246" t="s">
        <v>263</v>
      </c>
      <c r="AFA67" s="172" t="s">
        <v>254</v>
      </c>
      <c r="AFB67" s="172" t="s">
        <v>255</v>
      </c>
      <c r="AFC67" s="247" t="s">
        <v>256</v>
      </c>
      <c r="AFD67" s="165" t="s">
        <v>125</v>
      </c>
      <c r="AFE67" s="164" t="s">
        <v>126</v>
      </c>
      <c r="AFF67" s="317" t="s">
        <v>9</v>
      </c>
      <c r="AFG67" s="245" t="s">
        <v>251</v>
      </c>
      <c r="AFH67" s="172" t="s">
        <v>252</v>
      </c>
      <c r="AFI67" s="246" t="s">
        <v>263</v>
      </c>
      <c r="AFJ67" s="172" t="s">
        <v>254</v>
      </c>
      <c r="AFK67" s="172" t="s">
        <v>255</v>
      </c>
      <c r="AFL67" s="247" t="s">
        <v>256</v>
      </c>
      <c r="AFM67" s="165" t="s">
        <v>125</v>
      </c>
      <c r="AFN67" s="164" t="s">
        <v>126</v>
      </c>
      <c r="AFO67" s="317" t="s">
        <v>9</v>
      </c>
      <c r="AFP67" s="245" t="s">
        <v>251</v>
      </c>
      <c r="AFQ67" s="172" t="s">
        <v>252</v>
      </c>
      <c r="AFR67" s="246" t="s">
        <v>263</v>
      </c>
      <c r="AFS67" s="172" t="s">
        <v>254</v>
      </c>
      <c r="AFT67" s="172" t="s">
        <v>255</v>
      </c>
      <c r="AFU67" s="247" t="s">
        <v>256</v>
      </c>
      <c r="AFV67" s="165" t="s">
        <v>125</v>
      </c>
      <c r="AFW67" s="164" t="s">
        <v>126</v>
      </c>
      <c r="AFX67" s="317" t="s">
        <v>9</v>
      </c>
      <c r="AFY67" s="245" t="s">
        <v>251</v>
      </c>
      <c r="AFZ67" s="172" t="s">
        <v>252</v>
      </c>
      <c r="AGA67" s="246" t="s">
        <v>263</v>
      </c>
      <c r="AGB67" s="172" t="s">
        <v>254</v>
      </c>
      <c r="AGC67" s="172" t="s">
        <v>255</v>
      </c>
      <c r="AGD67" s="247" t="s">
        <v>256</v>
      </c>
      <c r="AGE67" s="165" t="s">
        <v>125</v>
      </c>
      <c r="AGF67" s="164" t="s">
        <v>126</v>
      </c>
      <c r="AGG67" s="317" t="s">
        <v>9</v>
      </c>
      <c r="AGH67" s="245" t="s">
        <v>251</v>
      </c>
      <c r="AGI67" s="172" t="s">
        <v>252</v>
      </c>
      <c r="AGJ67" s="246" t="s">
        <v>263</v>
      </c>
      <c r="AGK67" s="172" t="s">
        <v>254</v>
      </c>
      <c r="AGL67" s="172" t="s">
        <v>255</v>
      </c>
      <c r="AGM67" s="247" t="s">
        <v>256</v>
      </c>
      <c r="AGN67" s="165" t="s">
        <v>125</v>
      </c>
      <c r="AGO67" s="164" t="s">
        <v>126</v>
      </c>
      <c r="AGP67" s="317" t="s">
        <v>9</v>
      </c>
      <c r="AGQ67" s="245" t="s">
        <v>251</v>
      </c>
      <c r="AGR67" s="172" t="s">
        <v>252</v>
      </c>
      <c r="AGS67" s="246" t="s">
        <v>263</v>
      </c>
      <c r="AGT67" s="172" t="s">
        <v>254</v>
      </c>
      <c r="AGU67" s="172" t="s">
        <v>255</v>
      </c>
      <c r="AGV67" s="247" t="s">
        <v>256</v>
      </c>
      <c r="AGW67" s="56" t="s">
        <v>125</v>
      </c>
      <c r="AGX67" s="57" t="s">
        <v>6</v>
      </c>
      <c r="AGY67" s="58" t="s">
        <v>9</v>
      </c>
      <c r="AGZ67" s="245" t="s">
        <v>251</v>
      </c>
      <c r="AHA67" s="172" t="s">
        <v>252</v>
      </c>
      <c r="AHB67" s="246" t="s">
        <v>263</v>
      </c>
      <c r="AHC67" s="172" t="s">
        <v>254</v>
      </c>
      <c r="AHD67" s="172" t="s">
        <v>255</v>
      </c>
      <c r="AHE67" s="247" t="s">
        <v>256</v>
      </c>
      <c r="AHF67" s="165" t="s">
        <v>125</v>
      </c>
      <c r="AHG67" s="164" t="s">
        <v>126</v>
      </c>
      <c r="AHH67" s="317" t="s">
        <v>9</v>
      </c>
      <c r="AHI67" s="245" t="s">
        <v>251</v>
      </c>
      <c r="AHJ67" s="172" t="s">
        <v>252</v>
      </c>
      <c r="AHK67" s="246" t="s">
        <v>263</v>
      </c>
      <c r="AHL67" s="172" t="s">
        <v>254</v>
      </c>
      <c r="AHM67" s="172" t="s">
        <v>255</v>
      </c>
      <c r="AHN67" s="247" t="s">
        <v>256</v>
      </c>
      <c r="AHO67" s="165" t="s">
        <v>125</v>
      </c>
      <c r="AHP67" s="164" t="s">
        <v>126</v>
      </c>
      <c r="AHQ67" s="317" t="s">
        <v>9</v>
      </c>
      <c r="AHR67" s="245" t="s">
        <v>251</v>
      </c>
      <c r="AHS67" s="172" t="s">
        <v>252</v>
      </c>
      <c r="AHT67" s="246" t="s">
        <v>263</v>
      </c>
      <c r="AHU67" s="172" t="s">
        <v>254</v>
      </c>
      <c r="AHV67" s="172" t="s">
        <v>255</v>
      </c>
      <c r="AHW67" s="247" t="s">
        <v>256</v>
      </c>
      <c r="AHX67" s="165" t="s">
        <v>125</v>
      </c>
      <c r="AHY67" s="164" t="s">
        <v>126</v>
      </c>
      <c r="AHZ67" s="317" t="s">
        <v>9</v>
      </c>
      <c r="AIA67" s="245" t="s">
        <v>251</v>
      </c>
      <c r="AIB67" s="172" t="s">
        <v>252</v>
      </c>
      <c r="AIC67" s="246" t="s">
        <v>263</v>
      </c>
      <c r="AID67" s="172" t="s">
        <v>254</v>
      </c>
      <c r="AIE67" s="172" t="s">
        <v>255</v>
      </c>
      <c r="AIF67" s="247" t="s">
        <v>256</v>
      </c>
      <c r="AIG67" s="165" t="s">
        <v>125</v>
      </c>
      <c r="AIH67" s="164" t="s">
        <v>126</v>
      </c>
      <c r="AII67" s="317" t="s">
        <v>9</v>
      </c>
      <c r="AIJ67" s="245" t="s">
        <v>251</v>
      </c>
      <c r="AIK67" s="172" t="s">
        <v>252</v>
      </c>
      <c r="AIL67" s="246" t="s">
        <v>263</v>
      </c>
      <c r="AIM67" s="172" t="s">
        <v>254</v>
      </c>
      <c r="AIN67" s="172" t="s">
        <v>255</v>
      </c>
      <c r="AIO67" s="247" t="s">
        <v>256</v>
      </c>
      <c r="AIP67" s="165" t="s">
        <v>125</v>
      </c>
      <c r="AIQ67" s="164" t="s">
        <v>126</v>
      </c>
      <c r="AIR67" s="317" t="s">
        <v>9</v>
      </c>
      <c r="AIS67" s="245" t="s">
        <v>251</v>
      </c>
      <c r="AIT67" s="172" t="s">
        <v>252</v>
      </c>
      <c r="AIU67" s="246" t="s">
        <v>263</v>
      </c>
      <c r="AIV67" s="172" t="s">
        <v>254</v>
      </c>
      <c r="AIW67" s="172" t="s">
        <v>255</v>
      </c>
      <c r="AIX67" s="247" t="s">
        <v>256</v>
      </c>
      <c r="AIY67" s="165" t="s">
        <v>125</v>
      </c>
      <c r="AIZ67" s="164" t="s">
        <v>126</v>
      </c>
      <c r="AJA67" s="317" t="s">
        <v>9</v>
      </c>
      <c r="AJB67" s="245" t="s">
        <v>251</v>
      </c>
      <c r="AJC67" s="172" t="s">
        <v>252</v>
      </c>
      <c r="AJD67" s="246" t="s">
        <v>263</v>
      </c>
      <c r="AJE67" s="172" t="s">
        <v>254</v>
      </c>
      <c r="AJF67" s="172" t="s">
        <v>255</v>
      </c>
      <c r="AJG67" s="247" t="s">
        <v>256</v>
      </c>
      <c r="AJH67" s="165" t="s">
        <v>125</v>
      </c>
      <c r="AJI67" s="164" t="s">
        <v>126</v>
      </c>
      <c r="AJJ67" s="317" t="s">
        <v>9</v>
      </c>
      <c r="AJK67" s="245" t="s">
        <v>251</v>
      </c>
      <c r="AJL67" s="172" t="s">
        <v>252</v>
      </c>
      <c r="AJM67" s="246" t="s">
        <v>263</v>
      </c>
      <c r="AJN67" s="172" t="s">
        <v>254</v>
      </c>
      <c r="AJO67" s="172" t="s">
        <v>255</v>
      </c>
      <c r="AJP67" s="247" t="s">
        <v>256</v>
      </c>
      <c r="AJQ67" s="165" t="s">
        <v>125</v>
      </c>
      <c r="AJR67" s="164" t="s">
        <v>126</v>
      </c>
      <c r="AJS67" s="317" t="s">
        <v>9</v>
      </c>
      <c r="AJT67" s="245" t="s">
        <v>251</v>
      </c>
      <c r="AJU67" s="172" t="s">
        <v>252</v>
      </c>
      <c r="AJV67" s="246" t="s">
        <v>263</v>
      </c>
      <c r="AJW67" s="172" t="s">
        <v>254</v>
      </c>
      <c r="AJX67" s="172" t="s">
        <v>255</v>
      </c>
      <c r="AJY67" s="247" t="s">
        <v>256</v>
      </c>
      <c r="AJZ67" s="165" t="s">
        <v>125</v>
      </c>
      <c r="AKA67" s="164" t="s">
        <v>126</v>
      </c>
      <c r="AKB67" s="317" t="s">
        <v>9</v>
      </c>
      <c r="AKC67" s="245" t="s">
        <v>251</v>
      </c>
      <c r="AKD67" s="172" t="s">
        <v>252</v>
      </c>
      <c r="AKE67" s="246" t="s">
        <v>263</v>
      </c>
      <c r="AKF67" s="172" t="s">
        <v>254</v>
      </c>
      <c r="AKG67" s="172" t="s">
        <v>255</v>
      </c>
      <c r="AKH67" s="247" t="s">
        <v>256</v>
      </c>
      <c r="AKI67" s="165" t="s">
        <v>125</v>
      </c>
      <c r="AKJ67" s="164" t="s">
        <v>126</v>
      </c>
      <c r="AKK67" s="317" t="s">
        <v>9</v>
      </c>
      <c r="AKL67" s="245" t="s">
        <v>251</v>
      </c>
      <c r="AKM67" s="172" t="s">
        <v>252</v>
      </c>
      <c r="AKN67" s="246" t="s">
        <v>263</v>
      </c>
      <c r="AKO67" s="172" t="s">
        <v>254</v>
      </c>
      <c r="AKP67" s="172" t="s">
        <v>255</v>
      </c>
      <c r="AKQ67" s="247" t="s">
        <v>256</v>
      </c>
      <c r="AKR67" s="165" t="s">
        <v>125</v>
      </c>
      <c r="AKS67" s="164" t="s">
        <v>126</v>
      </c>
      <c r="AKT67" s="317" t="s">
        <v>9</v>
      </c>
      <c r="AKU67" s="245" t="s">
        <v>251</v>
      </c>
      <c r="AKV67" s="172" t="s">
        <v>252</v>
      </c>
      <c r="AKW67" s="246" t="s">
        <v>263</v>
      </c>
      <c r="AKX67" s="172" t="s">
        <v>254</v>
      </c>
      <c r="AKY67" s="172" t="s">
        <v>255</v>
      </c>
      <c r="AKZ67" s="247" t="s">
        <v>256</v>
      </c>
      <c r="ALA67" s="165" t="s">
        <v>125</v>
      </c>
      <c r="ALB67" s="164" t="s">
        <v>126</v>
      </c>
      <c r="ALC67" s="317" t="s">
        <v>9</v>
      </c>
      <c r="ALD67" s="245" t="s">
        <v>251</v>
      </c>
      <c r="ALE67" s="172" t="s">
        <v>252</v>
      </c>
      <c r="ALF67" s="246" t="s">
        <v>263</v>
      </c>
      <c r="ALG67" s="172" t="s">
        <v>254</v>
      </c>
      <c r="ALH67" s="172" t="s">
        <v>255</v>
      </c>
      <c r="ALI67" s="247" t="s">
        <v>256</v>
      </c>
      <c r="ALJ67" s="165" t="s">
        <v>125</v>
      </c>
      <c r="ALK67" s="164" t="s">
        <v>126</v>
      </c>
      <c r="ALL67" s="317" t="s">
        <v>9</v>
      </c>
      <c r="ALM67" s="245" t="s">
        <v>251</v>
      </c>
      <c r="ALN67" s="172" t="s">
        <v>252</v>
      </c>
      <c r="ALO67" s="246" t="s">
        <v>263</v>
      </c>
      <c r="ALP67" s="172" t="s">
        <v>254</v>
      </c>
      <c r="ALQ67" s="172" t="s">
        <v>255</v>
      </c>
      <c r="ALR67" s="247" t="s">
        <v>256</v>
      </c>
      <c r="ALS67" s="165" t="s">
        <v>125</v>
      </c>
      <c r="ALT67" s="164" t="s">
        <v>126</v>
      </c>
      <c r="ALU67" s="317" t="s">
        <v>9</v>
      </c>
      <c r="ALV67" s="245" t="s">
        <v>251</v>
      </c>
      <c r="ALW67" s="172" t="s">
        <v>252</v>
      </c>
      <c r="ALX67" s="246" t="s">
        <v>263</v>
      </c>
      <c r="ALY67" s="172" t="s">
        <v>254</v>
      </c>
      <c r="ALZ67" s="172" t="s">
        <v>255</v>
      </c>
      <c r="AMA67" s="247" t="s">
        <v>256</v>
      </c>
      <c r="AMB67" s="165" t="s">
        <v>125</v>
      </c>
      <c r="AMC67" s="164" t="s">
        <v>126</v>
      </c>
      <c r="AMD67" s="317" t="s">
        <v>9</v>
      </c>
      <c r="AME67" s="245" t="s">
        <v>251</v>
      </c>
      <c r="AMF67" s="172" t="s">
        <v>252</v>
      </c>
      <c r="AMG67" s="246" t="s">
        <v>263</v>
      </c>
      <c r="AMH67" s="172" t="s">
        <v>254</v>
      </c>
      <c r="AMI67" s="172" t="s">
        <v>255</v>
      </c>
      <c r="AMJ67" s="247" t="s">
        <v>256</v>
      </c>
      <c r="AMK67" s="165" t="s">
        <v>125</v>
      </c>
      <c r="AML67" s="164" t="s">
        <v>126</v>
      </c>
      <c r="AMM67" s="317" t="s">
        <v>9</v>
      </c>
      <c r="AMN67" s="245" t="s">
        <v>251</v>
      </c>
      <c r="AMO67" s="172" t="s">
        <v>252</v>
      </c>
      <c r="AMP67" s="246" t="s">
        <v>263</v>
      </c>
      <c r="AMQ67" s="172" t="s">
        <v>254</v>
      </c>
      <c r="AMR67" s="172" t="s">
        <v>255</v>
      </c>
      <c r="AMS67" s="247" t="s">
        <v>256</v>
      </c>
      <c r="AMT67" s="165" t="s">
        <v>125</v>
      </c>
      <c r="AMU67" s="164" t="s">
        <v>126</v>
      </c>
      <c r="AMV67" s="317" t="s">
        <v>9</v>
      </c>
      <c r="AMW67" s="245" t="s">
        <v>251</v>
      </c>
      <c r="AMX67" s="172" t="s">
        <v>252</v>
      </c>
      <c r="AMY67" s="246" t="s">
        <v>263</v>
      </c>
      <c r="AMZ67" s="172" t="s">
        <v>254</v>
      </c>
      <c r="ANA67" s="172" t="s">
        <v>255</v>
      </c>
      <c r="ANB67" s="247" t="s">
        <v>256</v>
      </c>
      <c r="ANC67" s="165" t="s">
        <v>125</v>
      </c>
      <c r="AND67" s="164" t="s">
        <v>126</v>
      </c>
      <c r="ANE67" s="317" t="s">
        <v>9</v>
      </c>
      <c r="ANF67" s="245" t="s">
        <v>251</v>
      </c>
      <c r="ANG67" s="172" t="s">
        <v>252</v>
      </c>
      <c r="ANH67" s="246" t="s">
        <v>263</v>
      </c>
      <c r="ANI67" s="172" t="s">
        <v>254</v>
      </c>
      <c r="ANJ67" s="172" t="s">
        <v>255</v>
      </c>
      <c r="ANK67" s="247" t="s">
        <v>256</v>
      </c>
      <c r="ANL67" s="165" t="s">
        <v>125</v>
      </c>
      <c r="ANM67" s="164" t="s">
        <v>126</v>
      </c>
      <c r="ANN67" s="317" t="s">
        <v>9</v>
      </c>
      <c r="ANO67" s="245" t="s">
        <v>251</v>
      </c>
      <c r="ANP67" s="172" t="s">
        <v>252</v>
      </c>
      <c r="ANQ67" s="246" t="s">
        <v>263</v>
      </c>
      <c r="ANR67" s="172" t="s">
        <v>254</v>
      </c>
      <c r="ANS67" s="172" t="s">
        <v>255</v>
      </c>
      <c r="ANT67" s="247" t="s">
        <v>256</v>
      </c>
      <c r="ANU67" s="165" t="s">
        <v>125</v>
      </c>
      <c r="ANV67" s="164" t="s">
        <v>126</v>
      </c>
      <c r="ANW67" s="317" t="s">
        <v>9</v>
      </c>
      <c r="ANX67" s="245" t="s">
        <v>251</v>
      </c>
      <c r="ANY67" s="172" t="s">
        <v>252</v>
      </c>
      <c r="ANZ67" s="246" t="s">
        <v>263</v>
      </c>
      <c r="AOA67" s="172" t="s">
        <v>254</v>
      </c>
      <c r="AOB67" s="172" t="s">
        <v>255</v>
      </c>
      <c r="AOC67" s="247" t="s">
        <v>256</v>
      </c>
      <c r="AOD67" s="165" t="s">
        <v>125</v>
      </c>
      <c r="AOE67" s="164" t="s">
        <v>126</v>
      </c>
      <c r="AOF67" s="317" t="s">
        <v>9</v>
      </c>
      <c r="AOG67" s="245" t="s">
        <v>251</v>
      </c>
      <c r="AOH67" s="172" t="s">
        <v>252</v>
      </c>
      <c r="AOI67" s="246" t="s">
        <v>263</v>
      </c>
      <c r="AOJ67" s="172" t="s">
        <v>254</v>
      </c>
      <c r="AOK67" s="172" t="s">
        <v>255</v>
      </c>
      <c r="AOL67" s="247" t="s">
        <v>256</v>
      </c>
      <c r="AOM67" s="165" t="s">
        <v>125</v>
      </c>
      <c r="AON67" s="164" t="s">
        <v>126</v>
      </c>
      <c r="AOO67" s="317" t="s">
        <v>9</v>
      </c>
      <c r="AOP67" s="245" t="s">
        <v>251</v>
      </c>
      <c r="AOQ67" s="172" t="s">
        <v>252</v>
      </c>
      <c r="AOR67" s="246" t="s">
        <v>263</v>
      </c>
      <c r="AOS67" s="172" t="s">
        <v>254</v>
      </c>
      <c r="AOT67" s="172" t="s">
        <v>255</v>
      </c>
      <c r="AOU67" s="247" t="s">
        <v>256</v>
      </c>
      <c r="AOV67" s="165" t="s">
        <v>125</v>
      </c>
      <c r="AOW67" s="164" t="s">
        <v>126</v>
      </c>
      <c r="AOX67" s="317" t="s">
        <v>9</v>
      </c>
      <c r="AOY67" s="245" t="s">
        <v>251</v>
      </c>
      <c r="AOZ67" s="172" t="s">
        <v>252</v>
      </c>
      <c r="APA67" s="246" t="s">
        <v>263</v>
      </c>
      <c r="APB67" s="172" t="s">
        <v>254</v>
      </c>
      <c r="APC67" s="172" t="s">
        <v>255</v>
      </c>
      <c r="APD67" s="247" t="s">
        <v>256</v>
      </c>
      <c r="APE67" s="165" t="s">
        <v>125</v>
      </c>
      <c r="APF67" s="164" t="s">
        <v>126</v>
      </c>
      <c r="APG67" s="317" t="s">
        <v>9</v>
      </c>
      <c r="APH67" s="245" t="s">
        <v>251</v>
      </c>
      <c r="API67" s="172" t="s">
        <v>252</v>
      </c>
      <c r="APJ67" s="246" t="s">
        <v>263</v>
      </c>
      <c r="APK67" s="172" t="s">
        <v>254</v>
      </c>
      <c r="APL67" s="172" t="s">
        <v>255</v>
      </c>
      <c r="APM67" s="247" t="s">
        <v>256</v>
      </c>
      <c r="APN67" s="165" t="s">
        <v>125</v>
      </c>
      <c r="APO67" s="164" t="s">
        <v>126</v>
      </c>
      <c r="APP67" s="317" t="s">
        <v>9</v>
      </c>
    </row>
    <row r="68" spans="1:1429">
      <c r="A68" s="20" t="s">
        <v>154</v>
      </c>
      <c r="B68" s="21"/>
      <c r="C68" s="22"/>
      <c r="D68" s="23"/>
      <c r="E68" s="22"/>
      <c r="F68" s="22"/>
      <c r="G68" s="28"/>
      <c r="H68" s="165"/>
      <c r="I68" s="169"/>
      <c r="J68" s="170"/>
      <c r="K68" s="21"/>
      <c r="L68" s="22"/>
      <c r="M68" s="23"/>
      <c r="N68" s="22"/>
      <c r="O68" s="22"/>
      <c r="P68" s="28"/>
      <c r="Q68" s="165"/>
      <c r="R68" s="169"/>
      <c r="S68" s="170"/>
      <c r="T68" s="21"/>
      <c r="U68" s="22"/>
      <c r="V68" s="23"/>
      <c r="W68" s="22"/>
      <c r="X68" s="22"/>
      <c r="Y68" s="28"/>
      <c r="Z68" s="165"/>
      <c r="AA68" s="169"/>
      <c r="AB68" s="170"/>
      <c r="AC68" s="21"/>
      <c r="AD68" s="22"/>
      <c r="AE68" s="23"/>
      <c r="AF68" s="22"/>
      <c r="AG68" s="22"/>
      <c r="AH68" s="28"/>
      <c r="AI68" s="165"/>
      <c r="AJ68" s="169"/>
      <c r="AK68" s="170"/>
      <c r="AL68" s="21"/>
      <c r="AM68" s="22"/>
      <c r="AN68" s="23"/>
      <c r="AO68" s="22"/>
      <c r="AP68" s="22"/>
      <c r="AQ68" s="28"/>
      <c r="AR68" s="165"/>
      <c r="AS68" s="169"/>
      <c r="AT68" s="170"/>
      <c r="AU68" s="21"/>
      <c r="AV68" s="22"/>
      <c r="AW68" s="23"/>
      <c r="AX68" s="22"/>
      <c r="AY68" s="22"/>
      <c r="AZ68" s="28"/>
      <c r="BA68" s="165"/>
      <c r="BB68" s="169"/>
      <c r="BC68" s="170"/>
      <c r="BD68" s="21"/>
      <c r="BE68" s="22"/>
      <c r="BF68" s="23"/>
      <c r="BG68" s="22"/>
      <c r="BH68" s="22"/>
      <c r="BI68" s="28"/>
      <c r="BJ68" s="165"/>
      <c r="BK68" s="169"/>
      <c r="BL68" s="170"/>
      <c r="BM68" s="21"/>
      <c r="BN68" s="22"/>
      <c r="BO68" s="23"/>
      <c r="BP68" s="22"/>
      <c r="BQ68" s="22"/>
      <c r="BR68" s="28"/>
      <c r="BS68" s="165"/>
      <c r="BT68" s="169"/>
      <c r="BU68" s="170"/>
      <c r="BV68" s="21">
        <v>0</v>
      </c>
      <c r="BW68" s="22">
        <v>0</v>
      </c>
      <c r="BX68" s="23">
        <v>0</v>
      </c>
      <c r="BY68" s="22">
        <v>0</v>
      </c>
      <c r="BZ68" s="22">
        <v>1</v>
      </c>
      <c r="CA68" s="28">
        <v>1</v>
      </c>
      <c r="CB68" s="165"/>
      <c r="CC68" s="169"/>
      <c r="CD68" s="170"/>
      <c r="CE68" s="21"/>
      <c r="CF68" s="22"/>
      <c r="CG68" s="23"/>
      <c r="CH68" s="22"/>
      <c r="CI68" s="22"/>
      <c r="CJ68" s="28"/>
      <c r="CK68" s="165"/>
      <c r="CL68" s="169"/>
      <c r="CM68" s="170"/>
      <c r="CN68" s="21"/>
      <c r="CO68" s="22"/>
      <c r="CP68" s="23"/>
      <c r="CQ68" s="22"/>
      <c r="CR68" s="22"/>
      <c r="CS68" s="28"/>
      <c r="CT68" s="165"/>
      <c r="CU68" s="169"/>
      <c r="CV68" s="170"/>
      <c r="CW68" s="21"/>
      <c r="CX68" s="22"/>
      <c r="CY68" s="23"/>
      <c r="CZ68" s="22"/>
      <c r="DA68" s="22"/>
      <c r="DB68" s="28"/>
      <c r="DC68" s="165"/>
      <c r="DD68" s="169"/>
      <c r="DE68" s="170"/>
      <c r="DF68" s="21"/>
      <c r="DG68" s="22"/>
      <c r="DH68" s="23"/>
      <c r="DI68" s="22"/>
      <c r="DJ68" s="22"/>
      <c r="DK68" s="28"/>
      <c r="DL68" s="165"/>
      <c r="DM68" s="169"/>
      <c r="DN68" s="170"/>
      <c r="DO68" s="21"/>
      <c r="DP68" s="22"/>
      <c r="DQ68" s="23"/>
      <c r="DR68" s="22"/>
      <c r="DS68" s="22"/>
      <c r="DT68" s="28"/>
      <c r="DU68" s="165"/>
      <c r="DV68" s="169"/>
      <c r="DW68" s="170"/>
      <c r="DX68" s="21"/>
      <c r="DY68" s="22"/>
      <c r="DZ68" s="23"/>
      <c r="EA68" s="22"/>
      <c r="EB68" s="22"/>
      <c r="EC68" s="28"/>
      <c r="ED68" s="165"/>
      <c r="EE68" s="169"/>
      <c r="EF68" s="170"/>
      <c r="EG68" s="21"/>
      <c r="EH68" s="22"/>
      <c r="EI68" s="23"/>
      <c r="EJ68" s="22"/>
      <c r="EK68" s="22"/>
      <c r="EL68" s="28"/>
      <c r="EM68" s="165"/>
      <c r="EN68" s="169"/>
      <c r="EO68" s="170"/>
      <c r="EP68" s="21"/>
      <c r="EQ68" s="22"/>
      <c r="ER68" s="23"/>
      <c r="ES68" s="22"/>
      <c r="ET68" s="22"/>
      <c r="EU68" s="28"/>
      <c r="EV68" s="165"/>
      <c r="EW68" s="169"/>
      <c r="EX68" s="170"/>
      <c r="EY68" s="21"/>
      <c r="EZ68" s="22"/>
      <c r="FA68" s="23"/>
      <c r="FB68" s="22"/>
      <c r="FC68" s="22"/>
      <c r="FD68" s="28"/>
      <c r="FE68" s="165"/>
      <c r="FF68" s="169"/>
      <c r="FG68" s="170"/>
      <c r="FH68" s="21"/>
      <c r="FI68" s="22"/>
      <c r="FJ68" s="23"/>
      <c r="FK68" s="22"/>
      <c r="FL68" s="22"/>
      <c r="FM68" s="28"/>
      <c r="FN68" s="165"/>
      <c r="FO68" s="169"/>
      <c r="FP68" s="170"/>
      <c r="FQ68" s="21"/>
      <c r="FR68" s="22"/>
      <c r="FS68" s="23"/>
      <c r="FT68" s="22"/>
      <c r="FU68" s="22"/>
      <c r="FV68" s="28"/>
      <c r="FW68" s="165"/>
      <c r="FX68" s="169"/>
      <c r="FY68" s="170"/>
      <c r="FZ68" s="21"/>
      <c r="GA68" s="22"/>
      <c r="GB68" s="23"/>
      <c r="GC68" s="22"/>
      <c r="GD68" s="22"/>
      <c r="GE68" s="28"/>
      <c r="GF68" s="165"/>
      <c r="GG68" s="169"/>
      <c r="GH68" s="170"/>
      <c r="GI68" s="21"/>
      <c r="GJ68" s="22"/>
      <c r="GK68" s="23"/>
      <c r="GL68" s="22"/>
      <c r="GM68" s="22"/>
      <c r="GN68" s="28"/>
      <c r="GO68" s="165"/>
      <c r="GP68" s="169"/>
      <c r="GQ68" s="170"/>
      <c r="GR68" s="21"/>
      <c r="GS68" s="22"/>
      <c r="GT68" s="23"/>
      <c r="GU68" s="22"/>
      <c r="GV68" s="22"/>
      <c r="GW68" s="28"/>
      <c r="GX68" s="165"/>
      <c r="GY68" s="169"/>
      <c r="GZ68" s="170"/>
      <c r="HA68" s="21"/>
      <c r="HB68" s="22"/>
      <c r="HC68" s="23"/>
      <c r="HD68" s="22"/>
      <c r="HE68" s="22"/>
      <c r="HF68" s="28"/>
      <c r="HG68" s="165"/>
      <c r="HH68" s="169"/>
      <c r="HI68" s="170"/>
      <c r="HJ68" s="21"/>
      <c r="HK68" s="22"/>
      <c r="HL68" s="23"/>
      <c r="HM68" s="22"/>
      <c r="HN68" s="22"/>
      <c r="HO68" s="28"/>
      <c r="HP68" s="165"/>
      <c r="HQ68" s="169"/>
      <c r="HR68" s="170"/>
      <c r="HS68" s="21"/>
      <c r="HT68" s="22"/>
      <c r="HU68" s="23"/>
      <c r="HV68" s="22"/>
      <c r="HW68" s="22"/>
      <c r="HX68" s="28"/>
      <c r="HY68" s="165"/>
      <c r="HZ68" s="169"/>
      <c r="IA68" s="170"/>
      <c r="IB68" s="21"/>
      <c r="IC68" s="22"/>
      <c r="ID68" s="23"/>
      <c r="IE68" s="22"/>
      <c r="IF68" s="22"/>
      <c r="IG68" s="28"/>
      <c r="IH68" s="165"/>
      <c r="II68" s="169"/>
      <c r="IJ68" s="170"/>
      <c r="IK68" s="21"/>
      <c r="IL68" s="22"/>
      <c r="IM68" s="23"/>
      <c r="IN68" s="22"/>
      <c r="IO68" s="22"/>
      <c r="IP68" s="28"/>
      <c r="IQ68" s="165"/>
      <c r="IR68" s="169"/>
      <c r="IS68" s="170"/>
      <c r="IT68" s="21">
        <v>0</v>
      </c>
      <c r="IU68" s="22">
        <v>0</v>
      </c>
      <c r="IV68" s="23">
        <v>0</v>
      </c>
      <c r="IW68" s="22">
        <v>1</v>
      </c>
      <c r="IX68" s="22">
        <v>0</v>
      </c>
      <c r="IY68" s="28">
        <v>1</v>
      </c>
      <c r="IZ68" s="165"/>
      <c r="JA68" s="169"/>
      <c r="JB68" s="170"/>
      <c r="JC68" s="21"/>
      <c r="JD68" s="22"/>
      <c r="JE68" s="23"/>
      <c r="JF68" s="22"/>
      <c r="JG68" s="22"/>
      <c r="JH68" s="28"/>
      <c r="JI68" s="165"/>
      <c r="JJ68" s="169"/>
      <c r="JK68" s="170"/>
      <c r="JL68" s="21"/>
      <c r="JM68" s="22"/>
      <c r="JN68" s="23"/>
      <c r="JO68" s="22"/>
      <c r="JP68" s="22"/>
      <c r="JQ68" s="28"/>
      <c r="JR68" s="165"/>
      <c r="JS68" s="169"/>
      <c r="JT68" s="170"/>
      <c r="JU68" s="21"/>
      <c r="JV68" s="22"/>
      <c r="JW68" s="23"/>
      <c r="JX68" s="22"/>
      <c r="JY68" s="22"/>
      <c r="JZ68" s="28"/>
      <c r="KA68" s="165"/>
      <c r="KB68" s="169"/>
      <c r="KC68" s="170"/>
      <c r="KD68" s="21"/>
      <c r="KE68" s="22"/>
      <c r="KF68" s="23"/>
      <c r="KG68" s="22"/>
      <c r="KH68" s="22"/>
      <c r="KI68" s="28"/>
      <c r="KJ68" s="165"/>
      <c r="KK68" s="169"/>
      <c r="KL68" s="170"/>
      <c r="KM68" s="21"/>
      <c r="KN68" s="22"/>
      <c r="KO68" s="23"/>
      <c r="KP68" s="22"/>
      <c r="KQ68" s="22"/>
      <c r="KR68" s="28"/>
      <c r="KS68" s="165"/>
      <c r="KT68" s="169"/>
      <c r="KU68" s="170"/>
      <c r="KV68" s="21"/>
      <c r="KW68" s="22"/>
      <c r="KX68" s="23"/>
      <c r="KY68" s="22"/>
      <c r="KZ68" s="22"/>
      <c r="LA68" s="28"/>
      <c r="LB68" s="165"/>
      <c r="LC68" s="169"/>
      <c r="LD68" s="170"/>
      <c r="LE68" s="21"/>
      <c r="LF68" s="22"/>
      <c r="LG68" s="23"/>
      <c r="LH68" s="22"/>
      <c r="LI68" s="22"/>
      <c r="LJ68" s="28"/>
      <c r="LK68" s="165"/>
      <c r="LL68" s="169"/>
      <c r="LM68" s="170"/>
      <c r="LN68" s="21"/>
      <c r="LO68" s="22"/>
      <c r="LP68" s="23"/>
      <c r="LQ68" s="22"/>
      <c r="LR68" s="22"/>
      <c r="LS68" s="28"/>
      <c r="LT68" s="165"/>
      <c r="LU68" s="169"/>
      <c r="LV68" s="170"/>
      <c r="LW68" s="21"/>
      <c r="LX68" s="22"/>
      <c r="LY68" s="23"/>
      <c r="LZ68" s="22"/>
      <c r="MA68" s="22"/>
      <c r="MB68" s="28"/>
      <c r="MC68" s="165"/>
      <c r="MD68" s="169"/>
      <c r="ME68" s="170"/>
      <c r="MF68" s="21"/>
      <c r="MG68" s="22"/>
      <c r="MH68" s="23"/>
      <c r="MI68" s="22"/>
      <c r="MJ68" s="22"/>
      <c r="MK68" s="28"/>
      <c r="ML68" s="165"/>
      <c r="MM68" s="169"/>
      <c r="MN68" s="170"/>
      <c r="MO68" s="21"/>
      <c r="MP68" s="22"/>
      <c r="MQ68" s="23"/>
      <c r="MR68" s="22"/>
      <c r="MS68" s="22"/>
      <c r="MT68" s="28"/>
      <c r="MU68" s="165"/>
      <c r="MV68" s="169"/>
      <c r="MW68" s="170"/>
      <c r="MX68" s="21"/>
      <c r="MY68" s="22"/>
      <c r="MZ68" s="23"/>
      <c r="NA68" s="22"/>
      <c r="NB68" s="22"/>
      <c r="NC68" s="28"/>
      <c r="ND68" s="165"/>
      <c r="NE68" s="169"/>
      <c r="NF68" s="170"/>
      <c r="NG68" s="21"/>
      <c r="NH68" s="22"/>
      <c r="NI68" s="23"/>
      <c r="NJ68" s="22"/>
      <c r="NK68" s="22"/>
      <c r="NL68" s="28"/>
      <c r="NM68" s="165"/>
      <c r="NN68" s="169"/>
      <c r="NO68" s="170"/>
      <c r="NP68" s="21"/>
      <c r="NQ68" s="22"/>
      <c r="NR68" s="23"/>
      <c r="NS68" s="22"/>
      <c r="NT68" s="22"/>
      <c r="NU68" s="28"/>
      <c r="NV68" s="165"/>
      <c r="NW68" s="169"/>
      <c r="NX68" s="170"/>
      <c r="NY68" s="21"/>
      <c r="NZ68" s="22"/>
      <c r="OA68" s="23"/>
      <c r="OB68" s="22"/>
      <c r="OC68" s="22"/>
      <c r="OD68" s="28"/>
      <c r="OE68" s="165"/>
      <c r="OF68" s="169"/>
      <c r="OG68" s="170"/>
      <c r="OH68" s="21"/>
      <c r="OI68" s="22"/>
      <c r="OJ68" s="23"/>
      <c r="OK68" s="22"/>
      <c r="OL68" s="22"/>
      <c r="OM68" s="28"/>
      <c r="ON68" s="165"/>
      <c r="OO68" s="169"/>
      <c r="OP68" s="170"/>
      <c r="OQ68" s="21"/>
      <c r="OR68" s="22"/>
      <c r="OS68" s="23"/>
      <c r="OT68" s="22"/>
      <c r="OU68" s="22"/>
      <c r="OV68" s="28"/>
      <c r="OW68" s="165"/>
      <c r="OX68" s="169"/>
      <c r="OY68" s="170"/>
      <c r="OZ68" s="21"/>
      <c r="PA68" s="22"/>
      <c r="PB68" s="23"/>
      <c r="PC68" s="22"/>
      <c r="PD68" s="22"/>
      <c r="PE68" s="28"/>
      <c r="PF68" s="165"/>
      <c r="PG68" s="169"/>
      <c r="PH68" s="170"/>
      <c r="PI68" s="21"/>
      <c r="PJ68" s="22"/>
      <c r="PK68" s="23"/>
      <c r="PL68" s="22"/>
      <c r="PM68" s="22"/>
      <c r="PN68" s="28"/>
      <c r="PO68" s="165"/>
      <c r="PP68" s="169"/>
      <c r="PQ68" s="170"/>
      <c r="PR68" s="21"/>
      <c r="PS68" s="22"/>
      <c r="PT68" s="23"/>
      <c r="PU68" s="22"/>
      <c r="PV68" s="22"/>
      <c r="PW68" s="28"/>
      <c r="PX68" s="165"/>
      <c r="PY68" s="169"/>
      <c r="PZ68" s="170"/>
      <c r="QA68" s="21"/>
      <c r="QB68" s="22"/>
      <c r="QC68" s="23"/>
      <c r="QD68" s="22"/>
      <c r="QE68" s="22"/>
      <c r="QF68" s="28"/>
      <c r="QG68" s="165"/>
      <c r="QH68" s="169"/>
      <c r="QI68" s="170"/>
      <c r="QJ68" s="21"/>
      <c r="QK68" s="22"/>
      <c r="QL68" s="23"/>
      <c r="QM68" s="22"/>
      <c r="QN68" s="22"/>
      <c r="QO68" s="28"/>
      <c r="QP68" s="165"/>
      <c r="QQ68" s="169"/>
      <c r="QR68" s="170"/>
      <c r="QS68" s="21"/>
      <c r="QT68" s="22"/>
      <c r="QU68" s="23"/>
      <c r="QV68" s="22"/>
      <c r="QW68" s="22"/>
      <c r="QX68" s="28"/>
      <c r="QY68" s="165"/>
      <c r="QZ68" s="169"/>
      <c r="RA68" s="170"/>
      <c r="RB68" s="21"/>
      <c r="RC68" s="22"/>
      <c r="RD68" s="23"/>
      <c r="RE68" s="22"/>
      <c r="RF68" s="22"/>
      <c r="RG68" s="28"/>
      <c r="RH68" s="165"/>
      <c r="RI68" s="169"/>
      <c r="RJ68" s="170"/>
      <c r="RK68" s="21"/>
      <c r="RL68" s="22"/>
      <c r="RM68" s="23"/>
      <c r="RN68" s="22"/>
      <c r="RO68" s="22"/>
      <c r="RP68" s="28"/>
      <c r="RQ68" s="165"/>
      <c r="RR68" s="169"/>
      <c r="RS68" s="170"/>
      <c r="RT68" s="21"/>
      <c r="RU68" s="22"/>
      <c r="RV68" s="23"/>
      <c r="RW68" s="22"/>
      <c r="RX68" s="22"/>
      <c r="RY68" s="28"/>
      <c r="RZ68" s="165"/>
      <c r="SA68" s="169"/>
      <c r="SB68" s="170"/>
      <c r="SC68" s="21"/>
      <c r="SD68" s="22"/>
      <c r="SE68" s="23"/>
      <c r="SF68" s="22"/>
      <c r="SG68" s="22"/>
      <c r="SH68" s="28"/>
      <c r="SI68" s="165"/>
      <c r="SJ68" s="169"/>
      <c r="SK68" s="170"/>
      <c r="SL68" s="21"/>
      <c r="SM68" s="22"/>
      <c r="SN68" s="23"/>
      <c r="SO68" s="22"/>
      <c r="SP68" s="22"/>
      <c r="SQ68" s="28"/>
      <c r="SR68" s="165"/>
      <c r="SS68" s="169"/>
      <c r="ST68" s="170"/>
      <c r="SU68" s="21"/>
      <c r="SV68" s="22"/>
      <c r="SW68" s="23"/>
      <c r="SX68" s="22"/>
      <c r="SY68" s="22"/>
      <c r="SZ68" s="28"/>
      <c r="TA68" s="165"/>
      <c r="TB68" s="169"/>
      <c r="TC68" s="170"/>
      <c r="TD68" s="21"/>
      <c r="TE68" s="22"/>
      <c r="TF68" s="23"/>
      <c r="TG68" s="22"/>
      <c r="TH68" s="22"/>
      <c r="TI68" s="28"/>
      <c r="TJ68" s="165"/>
      <c r="TK68" s="169"/>
      <c r="TL68" s="170"/>
      <c r="TM68" s="21">
        <v>0</v>
      </c>
      <c r="TN68" s="22">
        <v>1</v>
      </c>
      <c r="TO68" s="23">
        <v>1</v>
      </c>
      <c r="TP68" s="22">
        <v>0</v>
      </c>
      <c r="TQ68" s="22">
        <v>0</v>
      </c>
      <c r="TR68" s="28">
        <v>1</v>
      </c>
      <c r="TS68" s="165"/>
      <c r="TT68" s="169"/>
      <c r="TU68" s="170"/>
      <c r="TV68" s="21"/>
      <c r="TW68" s="22"/>
      <c r="TX68" s="23"/>
      <c r="TY68" s="22"/>
      <c r="TZ68" s="22"/>
      <c r="UA68" s="28"/>
      <c r="UB68" s="165"/>
      <c r="UC68" s="169"/>
      <c r="UD68" s="170"/>
      <c r="UE68" s="21"/>
      <c r="UF68" s="22"/>
      <c r="UG68" s="23"/>
      <c r="UH68" s="22"/>
      <c r="UI68" s="22"/>
      <c r="UJ68" s="28"/>
      <c r="UK68" s="165"/>
      <c r="UL68" s="169"/>
      <c r="UM68" s="170"/>
      <c r="UN68" s="21"/>
      <c r="UO68" s="22"/>
      <c r="UP68" s="23"/>
      <c r="UQ68" s="22"/>
      <c r="UR68" s="22"/>
      <c r="US68" s="28"/>
      <c r="UT68" s="165"/>
      <c r="UU68" s="169"/>
      <c r="UV68" s="170"/>
      <c r="UW68" s="21"/>
      <c r="UX68" s="22"/>
      <c r="UY68" s="23"/>
      <c r="UZ68" s="22"/>
      <c r="VA68" s="22"/>
      <c r="VB68" s="28"/>
      <c r="VC68" s="165"/>
      <c r="VD68" s="169"/>
      <c r="VE68" s="170"/>
      <c r="VF68" s="21"/>
      <c r="VG68" s="22"/>
      <c r="VH68" s="23"/>
      <c r="VI68" s="22"/>
      <c r="VJ68" s="22"/>
      <c r="VK68" s="28"/>
      <c r="VL68" s="165"/>
      <c r="VM68" s="169"/>
      <c r="VN68" s="170"/>
      <c r="VO68" s="21"/>
      <c r="VP68" s="22"/>
      <c r="VQ68" s="23"/>
      <c r="VR68" s="22"/>
      <c r="VS68" s="22"/>
      <c r="VT68" s="28"/>
      <c r="VU68" s="165"/>
      <c r="VV68" s="169"/>
      <c r="VW68" s="170"/>
      <c r="VX68" s="21"/>
      <c r="VY68" s="22"/>
      <c r="VZ68" s="23"/>
      <c r="WA68" s="22"/>
      <c r="WB68" s="22"/>
      <c r="WC68" s="28"/>
      <c r="WD68" s="165"/>
      <c r="WE68" s="169"/>
      <c r="WF68" s="170"/>
      <c r="WG68" s="21"/>
      <c r="WH68" s="22"/>
      <c r="WI68" s="23"/>
      <c r="WJ68" s="22"/>
      <c r="WK68" s="22"/>
      <c r="WL68" s="28"/>
      <c r="WM68" s="165"/>
      <c r="WN68" s="169"/>
      <c r="WO68" s="170"/>
      <c r="WP68" s="21"/>
      <c r="WQ68" s="22"/>
      <c r="WR68" s="23"/>
      <c r="WS68" s="22"/>
      <c r="WT68" s="22"/>
      <c r="WU68" s="28"/>
      <c r="WV68" s="165"/>
      <c r="WW68" s="169"/>
      <c r="WX68" s="170"/>
      <c r="WY68" s="21"/>
      <c r="WZ68" s="22"/>
      <c r="XA68" s="23"/>
      <c r="XB68" s="22"/>
      <c r="XC68" s="22"/>
      <c r="XD68" s="28"/>
      <c r="XE68" s="165"/>
      <c r="XF68" s="169"/>
      <c r="XG68" s="170"/>
      <c r="XH68" s="21"/>
      <c r="XI68" s="22"/>
      <c r="XJ68" s="23"/>
      <c r="XK68" s="22"/>
      <c r="XL68" s="22"/>
      <c r="XM68" s="28"/>
      <c r="XN68" s="165"/>
      <c r="XO68" s="169"/>
      <c r="XP68" s="170"/>
      <c r="XQ68" s="21"/>
      <c r="XR68" s="22"/>
      <c r="XS68" s="23"/>
      <c r="XT68" s="22"/>
      <c r="XU68" s="22"/>
      <c r="XV68" s="28"/>
      <c r="XW68" s="165"/>
      <c r="XX68" s="169"/>
      <c r="XY68" s="170"/>
      <c r="XZ68" s="21"/>
      <c r="YA68" s="22"/>
      <c r="YB68" s="23"/>
      <c r="YC68" s="22"/>
      <c r="YD68" s="22"/>
      <c r="YE68" s="28"/>
      <c r="YF68" s="165"/>
      <c r="YG68" s="169"/>
      <c r="YH68" s="170"/>
      <c r="YI68" s="21"/>
      <c r="YJ68" s="22"/>
      <c r="YK68" s="23"/>
      <c r="YL68" s="22"/>
      <c r="YM68" s="22"/>
      <c r="YN68" s="28"/>
      <c r="YO68" s="165"/>
      <c r="YP68" s="169"/>
      <c r="YQ68" s="170"/>
      <c r="YR68" s="21"/>
      <c r="YS68" s="22"/>
      <c r="YT68" s="23"/>
      <c r="YU68" s="22"/>
      <c r="YV68" s="22"/>
      <c r="YW68" s="28"/>
      <c r="YX68" s="165"/>
      <c r="YY68" s="169"/>
      <c r="YZ68" s="170"/>
      <c r="ZA68" s="21"/>
      <c r="ZB68" s="22"/>
      <c r="ZC68" s="23"/>
      <c r="ZD68" s="22"/>
      <c r="ZE68" s="22"/>
      <c r="ZF68" s="28"/>
      <c r="ZG68" s="165"/>
      <c r="ZH68" s="169"/>
      <c r="ZI68" s="170"/>
      <c r="ZJ68" s="21"/>
      <c r="ZK68" s="22"/>
      <c r="ZL68" s="23"/>
      <c r="ZM68" s="22"/>
      <c r="ZN68" s="22"/>
      <c r="ZO68" s="28"/>
      <c r="ZP68" s="165"/>
      <c r="ZQ68" s="169"/>
      <c r="ZR68" s="170"/>
      <c r="ZS68" s="21"/>
      <c r="ZT68" s="22"/>
      <c r="ZU68" s="23"/>
      <c r="ZV68" s="22"/>
      <c r="ZW68" s="22"/>
      <c r="ZX68" s="28"/>
      <c r="ZY68" s="165"/>
      <c r="ZZ68" s="169"/>
      <c r="AAA68" s="170"/>
      <c r="AAB68" s="21"/>
      <c r="AAC68" s="22"/>
      <c r="AAD68" s="23"/>
      <c r="AAE68" s="22"/>
      <c r="AAF68" s="22"/>
      <c r="AAG68" s="28"/>
      <c r="AAH68" s="165"/>
      <c r="AAI68" s="169"/>
      <c r="AAJ68" s="170"/>
      <c r="AAK68" s="21"/>
      <c r="AAL68" s="22"/>
      <c r="AAM68" s="23"/>
      <c r="AAN68" s="22"/>
      <c r="AAO68" s="22"/>
      <c r="AAP68" s="28"/>
      <c r="AAQ68" s="165"/>
      <c r="AAR68" s="169"/>
      <c r="AAS68" s="170"/>
      <c r="AAT68" s="21"/>
      <c r="AAU68" s="22"/>
      <c r="AAV68" s="23"/>
      <c r="AAW68" s="22"/>
      <c r="AAX68" s="22"/>
      <c r="AAY68" s="28"/>
      <c r="AAZ68" s="165"/>
      <c r="ABA68" s="169"/>
      <c r="ABB68" s="170"/>
      <c r="ABC68" s="21"/>
      <c r="ABD68" s="22"/>
      <c r="ABE68" s="23"/>
      <c r="ABF68" s="22"/>
      <c r="ABG68" s="22"/>
      <c r="ABH68" s="28"/>
      <c r="ABI68" s="165"/>
      <c r="ABJ68" s="169"/>
      <c r="ABK68" s="170"/>
      <c r="ABL68" s="21"/>
      <c r="ABM68" s="22"/>
      <c r="ABN68" s="23"/>
      <c r="ABO68" s="22"/>
      <c r="ABP68" s="22"/>
      <c r="ABQ68" s="28"/>
      <c r="ABR68" s="165"/>
      <c r="ABS68" s="169"/>
      <c r="ABT68" s="170"/>
      <c r="ABU68" s="21"/>
      <c r="ABV68" s="22"/>
      <c r="ABW68" s="23"/>
      <c r="ABX68" s="22"/>
      <c r="ABY68" s="22"/>
      <c r="ABZ68" s="28"/>
      <c r="ACA68" s="165"/>
      <c r="ACB68" s="169"/>
      <c r="ACC68" s="170"/>
      <c r="ACD68" s="21"/>
      <c r="ACE68" s="22"/>
      <c r="ACF68" s="23"/>
      <c r="ACG68" s="22"/>
      <c r="ACH68" s="22"/>
      <c r="ACI68" s="28"/>
      <c r="ACJ68" s="165"/>
      <c r="ACK68" s="169"/>
      <c r="ACL68" s="170"/>
      <c r="ACM68" s="21"/>
      <c r="ACN68" s="22"/>
      <c r="ACO68" s="23"/>
      <c r="ACP68" s="22"/>
      <c r="ACQ68" s="22"/>
      <c r="ACR68" s="28"/>
      <c r="ACS68" s="165"/>
      <c r="ACT68" s="169"/>
      <c r="ACU68" s="170"/>
      <c r="ACV68" s="21"/>
      <c r="ACW68" s="22"/>
      <c r="ACX68" s="23"/>
      <c r="ACY68" s="22"/>
      <c r="ACZ68" s="22"/>
      <c r="ADA68" s="28"/>
      <c r="ADB68" s="165"/>
      <c r="ADC68" s="169"/>
      <c r="ADD68" s="170"/>
      <c r="ADE68" s="21">
        <v>0</v>
      </c>
      <c r="ADF68" s="22">
        <v>1</v>
      </c>
      <c r="ADG68" s="23">
        <v>1</v>
      </c>
      <c r="ADH68" s="22">
        <v>0</v>
      </c>
      <c r="ADI68" s="22">
        <v>0</v>
      </c>
      <c r="ADJ68" s="28">
        <v>1</v>
      </c>
      <c r="ADK68" s="165"/>
      <c r="ADL68" s="169"/>
      <c r="ADM68" s="170"/>
      <c r="ADN68" s="21"/>
      <c r="ADO68" s="22"/>
      <c r="ADP68" s="23"/>
      <c r="ADQ68" s="22"/>
      <c r="ADR68" s="22"/>
      <c r="ADS68" s="28"/>
      <c r="ADT68" s="165"/>
      <c r="ADU68" s="169"/>
      <c r="ADV68" s="170"/>
      <c r="ADW68" s="21"/>
      <c r="ADX68" s="22"/>
      <c r="ADY68" s="23"/>
      <c r="ADZ68" s="22"/>
      <c r="AEA68" s="22"/>
      <c r="AEB68" s="28"/>
      <c r="AEC68" s="165"/>
      <c r="AED68" s="169"/>
      <c r="AEE68" s="170"/>
      <c r="AEF68" s="21"/>
      <c r="AEG68" s="22"/>
      <c r="AEH68" s="23"/>
      <c r="AEI68" s="22"/>
      <c r="AEJ68" s="22"/>
      <c r="AEK68" s="28"/>
      <c r="AEL68" s="165"/>
      <c r="AEM68" s="169"/>
      <c r="AEN68" s="170"/>
      <c r="AEO68" s="21"/>
      <c r="AEP68" s="22"/>
      <c r="AEQ68" s="23"/>
      <c r="AER68" s="22"/>
      <c r="AES68" s="22"/>
      <c r="AET68" s="28"/>
      <c r="AEU68" s="165"/>
      <c r="AEV68" s="169"/>
      <c r="AEW68" s="170"/>
      <c r="AEX68" s="21"/>
      <c r="AEY68" s="22"/>
      <c r="AEZ68" s="23"/>
      <c r="AFA68" s="22"/>
      <c r="AFB68" s="22"/>
      <c r="AFC68" s="28"/>
      <c r="AFD68" s="165"/>
      <c r="AFE68" s="169"/>
      <c r="AFF68" s="170"/>
      <c r="AFG68" s="21"/>
      <c r="AFH68" s="22"/>
      <c r="AFI68" s="23"/>
      <c r="AFJ68" s="22"/>
      <c r="AFK68" s="22"/>
      <c r="AFL68" s="28"/>
      <c r="AFM68" s="165"/>
      <c r="AFN68" s="169"/>
      <c r="AFO68" s="170"/>
      <c r="AFP68" s="21"/>
      <c r="AFQ68" s="22"/>
      <c r="AFR68" s="23"/>
      <c r="AFS68" s="22"/>
      <c r="AFT68" s="22"/>
      <c r="AFU68" s="28"/>
      <c r="AFV68" s="165"/>
      <c r="AFW68" s="169"/>
      <c r="AFX68" s="170"/>
      <c r="AFY68" s="21"/>
      <c r="AFZ68" s="22"/>
      <c r="AGA68" s="23"/>
      <c r="AGB68" s="22"/>
      <c r="AGC68" s="22"/>
      <c r="AGD68" s="28"/>
      <c r="AGE68" s="165"/>
      <c r="AGF68" s="169"/>
      <c r="AGG68" s="170"/>
      <c r="AGH68" s="21"/>
      <c r="AGI68" s="22"/>
      <c r="AGJ68" s="23"/>
      <c r="AGK68" s="22"/>
      <c r="AGL68" s="22"/>
      <c r="AGM68" s="28"/>
      <c r="AGN68" s="165"/>
      <c r="AGO68" s="169"/>
      <c r="AGP68" s="170"/>
      <c r="AGQ68" s="21"/>
      <c r="AGR68" s="22"/>
      <c r="AGS68" s="23"/>
      <c r="AGT68" s="22"/>
      <c r="AGU68" s="22"/>
      <c r="AGV68" s="28"/>
      <c r="AGW68" s="59"/>
      <c r="AGX68" s="29"/>
      <c r="AGY68" s="60" t="str">
        <f t="shared" ref="AGY68:AGY73" si="2848">IFERROR((AGX68/AGW68),"")</f>
        <v/>
      </c>
      <c r="AGZ68" s="21"/>
      <c r="AHA68" s="22"/>
      <c r="AHB68" s="23"/>
      <c r="AHC68" s="22"/>
      <c r="AHD68" s="22"/>
      <c r="AHE68" s="28"/>
      <c r="AHF68" s="165"/>
      <c r="AHG68" s="169"/>
      <c r="AHH68" s="170"/>
      <c r="AHI68" s="21"/>
      <c r="AHJ68" s="22"/>
      <c r="AHK68" s="23"/>
      <c r="AHL68" s="22"/>
      <c r="AHM68" s="22"/>
      <c r="AHN68" s="28"/>
      <c r="AHO68" s="165"/>
      <c r="AHP68" s="169"/>
      <c r="AHQ68" s="170"/>
      <c r="AHR68" s="21"/>
      <c r="AHS68" s="22"/>
      <c r="AHT68" s="23"/>
      <c r="AHU68" s="22"/>
      <c r="AHV68" s="22"/>
      <c r="AHW68" s="28"/>
      <c r="AHX68" s="165"/>
      <c r="AHY68" s="169"/>
      <c r="AHZ68" s="170"/>
      <c r="AIA68" s="21"/>
      <c r="AIB68" s="22"/>
      <c r="AIC68" s="23"/>
      <c r="AID68" s="22"/>
      <c r="AIE68" s="22"/>
      <c r="AIF68" s="28"/>
      <c r="AIG68" s="165"/>
      <c r="AIH68" s="169"/>
      <c r="AII68" s="170"/>
      <c r="AIJ68" s="21"/>
      <c r="AIK68" s="22"/>
      <c r="AIL68" s="23"/>
      <c r="AIM68" s="22"/>
      <c r="AIN68" s="22"/>
      <c r="AIO68" s="28"/>
      <c r="AIP68" s="165"/>
      <c r="AIQ68" s="169"/>
      <c r="AIR68" s="170"/>
      <c r="AIS68" s="21"/>
      <c r="AIT68" s="22"/>
      <c r="AIU68" s="23"/>
      <c r="AIV68" s="22"/>
      <c r="AIW68" s="22"/>
      <c r="AIX68" s="28"/>
      <c r="AIY68" s="165"/>
      <c r="AIZ68" s="169"/>
      <c r="AJA68" s="170"/>
      <c r="AJB68" s="21"/>
      <c r="AJC68" s="22"/>
      <c r="AJD68" s="23"/>
      <c r="AJE68" s="22"/>
      <c r="AJF68" s="22"/>
      <c r="AJG68" s="28"/>
      <c r="AJH68" s="165"/>
      <c r="AJI68" s="169"/>
      <c r="AJJ68" s="170"/>
      <c r="AJK68" s="21">
        <v>0</v>
      </c>
      <c r="AJL68" s="22">
        <v>1</v>
      </c>
      <c r="AJM68" s="23">
        <v>1</v>
      </c>
      <c r="AJN68" s="22">
        <v>0</v>
      </c>
      <c r="AJO68" s="22">
        <v>0</v>
      </c>
      <c r="AJP68" s="28">
        <v>1</v>
      </c>
      <c r="AJQ68" s="165"/>
      <c r="AJR68" s="169"/>
      <c r="AJS68" s="170"/>
      <c r="AJT68" s="21"/>
      <c r="AJU68" s="22"/>
      <c r="AJV68" s="23"/>
      <c r="AJW68" s="22"/>
      <c r="AJX68" s="22"/>
      <c r="AJY68" s="28"/>
      <c r="AJZ68" s="165"/>
      <c r="AKA68" s="169"/>
      <c r="AKB68" s="170"/>
      <c r="AKC68" s="21">
        <v>0</v>
      </c>
      <c r="AKD68" s="22">
        <v>0</v>
      </c>
      <c r="AKE68" s="23">
        <v>0</v>
      </c>
      <c r="AKF68" s="22">
        <v>0</v>
      </c>
      <c r="AKG68" s="22">
        <v>1</v>
      </c>
      <c r="AKH68" s="28">
        <v>1</v>
      </c>
      <c r="AKI68" s="165"/>
      <c r="AKJ68" s="169"/>
      <c r="AKK68" s="170"/>
      <c r="AKL68" s="21"/>
      <c r="AKM68" s="22"/>
      <c r="AKN68" s="23"/>
      <c r="AKO68" s="22"/>
      <c r="AKP68" s="22"/>
      <c r="AKQ68" s="28"/>
      <c r="AKR68" s="165"/>
      <c r="AKS68" s="169"/>
      <c r="AKT68" s="170"/>
      <c r="AKU68" s="21"/>
      <c r="AKV68" s="22"/>
      <c r="AKW68" s="23"/>
      <c r="AKX68" s="22"/>
      <c r="AKY68" s="22"/>
      <c r="AKZ68" s="28"/>
      <c r="ALA68" s="165"/>
      <c r="ALB68" s="169"/>
      <c r="ALC68" s="170"/>
      <c r="ALD68" s="21"/>
      <c r="ALE68" s="22"/>
      <c r="ALF68" s="23"/>
      <c r="ALG68" s="22"/>
      <c r="ALH68" s="22"/>
      <c r="ALI68" s="28"/>
      <c r="ALJ68" s="165"/>
      <c r="ALK68" s="169"/>
      <c r="ALL68" s="170"/>
      <c r="ALM68" s="21"/>
      <c r="ALN68" s="22"/>
      <c r="ALO68" s="23"/>
      <c r="ALP68" s="22"/>
      <c r="ALQ68" s="22"/>
      <c r="ALR68" s="28"/>
      <c r="ALS68" s="165"/>
      <c r="ALT68" s="169"/>
      <c r="ALU68" s="170"/>
      <c r="ALV68" s="21"/>
      <c r="ALW68" s="22"/>
      <c r="ALX68" s="23"/>
      <c r="ALY68" s="22"/>
      <c r="ALZ68" s="22"/>
      <c r="AMA68" s="28"/>
      <c r="AMB68" s="165"/>
      <c r="AMC68" s="169"/>
      <c r="AMD68" s="170"/>
      <c r="AME68" s="21"/>
      <c r="AMF68" s="22"/>
      <c r="AMG68" s="23"/>
      <c r="AMH68" s="22"/>
      <c r="AMI68" s="22"/>
      <c r="AMJ68" s="28"/>
      <c r="AMK68" s="165"/>
      <c r="AML68" s="169"/>
      <c r="AMM68" s="170"/>
      <c r="AMN68" s="21">
        <v>0</v>
      </c>
      <c r="AMO68" s="22">
        <v>2</v>
      </c>
      <c r="AMP68" s="23">
        <v>2</v>
      </c>
      <c r="AMQ68" s="22">
        <v>0</v>
      </c>
      <c r="AMR68" s="22">
        <v>0</v>
      </c>
      <c r="AMS68" s="28">
        <v>2</v>
      </c>
      <c r="AMT68" s="165"/>
      <c r="AMU68" s="169"/>
      <c r="AMV68" s="170"/>
      <c r="AMW68" s="21">
        <v>1</v>
      </c>
      <c r="AMX68" s="22">
        <v>0</v>
      </c>
      <c r="AMY68" s="23">
        <v>1</v>
      </c>
      <c r="AMZ68" s="22">
        <v>0</v>
      </c>
      <c r="ANA68" s="22">
        <v>0</v>
      </c>
      <c r="ANB68" s="28">
        <v>1</v>
      </c>
      <c r="ANC68" s="165"/>
      <c r="AND68" s="169"/>
      <c r="ANE68" s="170"/>
      <c r="ANF68" s="21"/>
      <c r="ANG68" s="22"/>
      <c r="ANH68" s="23"/>
      <c r="ANI68" s="22"/>
      <c r="ANJ68" s="22"/>
      <c r="ANK68" s="28"/>
      <c r="ANL68" s="165"/>
      <c r="ANM68" s="169"/>
      <c r="ANN68" s="170"/>
      <c r="ANO68" s="21"/>
      <c r="ANP68" s="22"/>
      <c r="ANQ68" s="23"/>
      <c r="ANR68" s="22"/>
      <c r="ANS68" s="22"/>
      <c r="ANT68" s="28"/>
      <c r="ANU68" s="165"/>
      <c r="ANV68" s="169"/>
      <c r="ANW68" s="170"/>
      <c r="ANX68" s="21"/>
      <c r="ANY68" s="22"/>
      <c r="ANZ68" s="23"/>
      <c r="AOA68" s="22"/>
      <c r="AOB68" s="22"/>
      <c r="AOC68" s="28"/>
      <c r="AOD68" s="165"/>
      <c r="AOE68" s="169"/>
      <c r="AOF68" s="170"/>
      <c r="AOG68" s="21"/>
      <c r="AOH68" s="22"/>
      <c r="AOI68" s="23"/>
      <c r="AOJ68" s="22"/>
      <c r="AOK68" s="22"/>
      <c r="AOL68" s="28"/>
      <c r="AOM68" s="165"/>
      <c r="AON68" s="169"/>
      <c r="AOO68" s="170"/>
      <c r="AOP68" s="21"/>
      <c r="AOQ68" s="22"/>
      <c r="AOR68" s="23"/>
      <c r="AOS68" s="22"/>
      <c r="AOT68" s="22"/>
      <c r="AOU68" s="28"/>
      <c r="AOV68" s="165"/>
      <c r="AOW68" s="169"/>
      <c r="AOX68" s="170"/>
      <c r="AOY68" s="21"/>
      <c r="AOZ68" s="22"/>
      <c r="APA68" s="23"/>
      <c r="APB68" s="22"/>
      <c r="APC68" s="22"/>
      <c r="APD68" s="28"/>
      <c r="APE68" s="165"/>
      <c r="APF68" s="169"/>
      <c r="APG68" s="170"/>
      <c r="APH68" s="21"/>
      <c r="API68" s="22"/>
      <c r="APJ68" s="23"/>
      <c r="APK68" s="22"/>
      <c r="APL68" s="22"/>
      <c r="APM68" s="28"/>
      <c r="APN68" s="165"/>
      <c r="APO68" s="169"/>
      <c r="APP68" s="170"/>
    </row>
    <row r="69" spans="1:1429" hidden="1">
      <c r="A69" s="177" t="s">
        <v>180</v>
      </c>
      <c r="B69" s="21"/>
      <c r="C69" s="22"/>
      <c r="D69" s="23"/>
      <c r="E69" s="22"/>
      <c r="F69" s="22"/>
      <c r="G69" s="28"/>
      <c r="H69" s="166"/>
      <c r="I69" s="168"/>
      <c r="J69" s="171"/>
      <c r="K69" s="21"/>
      <c r="L69" s="22"/>
      <c r="M69" s="23"/>
      <c r="N69" s="22"/>
      <c r="O69" s="22"/>
      <c r="P69" s="28"/>
      <c r="Q69" s="166"/>
      <c r="R69" s="168"/>
      <c r="S69" s="171"/>
      <c r="T69" s="21"/>
      <c r="U69" s="22"/>
      <c r="V69" s="23"/>
      <c r="W69" s="22"/>
      <c r="X69" s="22"/>
      <c r="Y69" s="28"/>
      <c r="Z69" s="166"/>
      <c r="AA69" s="168"/>
      <c r="AB69" s="171"/>
      <c r="AC69" s="21"/>
      <c r="AD69" s="22"/>
      <c r="AE69" s="23"/>
      <c r="AF69" s="22"/>
      <c r="AG69" s="22"/>
      <c r="AH69" s="28"/>
      <c r="AI69" s="166"/>
      <c r="AJ69" s="168"/>
      <c r="AK69" s="171"/>
      <c r="AL69" s="21"/>
      <c r="AM69" s="22"/>
      <c r="AN69" s="23"/>
      <c r="AO69" s="22"/>
      <c r="AP69" s="22"/>
      <c r="AQ69" s="28"/>
      <c r="AR69" s="166"/>
      <c r="AS69" s="168"/>
      <c r="AT69" s="171"/>
      <c r="AU69" s="21"/>
      <c r="AV69" s="22"/>
      <c r="AW69" s="23"/>
      <c r="AX69" s="22"/>
      <c r="AY69" s="22"/>
      <c r="AZ69" s="28"/>
      <c r="BA69" s="166"/>
      <c r="BB69" s="168"/>
      <c r="BC69" s="171"/>
      <c r="BD69" s="21"/>
      <c r="BE69" s="22"/>
      <c r="BF69" s="23"/>
      <c r="BG69" s="22"/>
      <c r="BH69" s="22"/>
      <c r="BI69" s="28"/>
      <c r="BJ69" s="166"/>
      <c r="BK69" s="168"/>
      <c r="BL69" s="171"/>
      <c r="BM69" s="21"/>
      <c r="BN69" s="22"/>
      <c r="BO69" s="23"/>
      <c r="BP69" s="22"/>
      <c r="BQ69" s="22"/>
      <c r="BR69" s="28"/>
      <c r="BS69" s="166"/>
      <c r="BT69" s="168"/>
      <c r="BU69" s="171"/>
      <c r="BV69" s="21"/>
      <c r="BW69" s="22"/>
      <c r="BX69" s="23"/>
      <c r="BY69" s="22"/>
      <c r="BZ69" s="22"/>
      <c r="CA69" s="28"/>
      <c r="CB69" s="166"/>
      <c r="CC69" s="168"/>
      <c r="CD69" s="171"/>
      <c r="CE69" s="21"/>
      <c r="CF69" s="22"/>
      <c r="CG69" s="23"/>
      <c r="CH69" s="22"/>
      <c r="CI69" s="22"/>
      <c r="CJ69" s="28"/>
      <c r="CK69" s="166"/>
      <c r="CL69" s="168"/>
      <c r="CM69" s="171"/>
      <c r="CN69" s="21"/>
      <c r="CO69" s="22"/>
      <c r="CP69" s="23"/>
      <c r="CQ69" s="22"/>
      <c r="CR69" s="22"/>
      <c r="CS69" s="28"/>
      <c r="CT69" s="166"/>
      <c r="CU69" s="168"/>
      <c r="CV69" s="171"/>
      <c r="CW69" s="21"/>
      <c r="CX69" s="22"/>
      <c r="CY69" s="23"/>
      <c r="CZ69" s="22"/>
      <c r="DA69" s="22"/>
      <c r="DB69" s="28"/>
      <c r="DC69" s="166"/>
      <c r="DD69" s="168"/>
      <c r="DE69" s="171"/>
      <c r="DF69" s="21"/>
      <c r="DG69" s="22"/>
      <c r="DH69" s="23"/>
      <c r="DI69" s="22"/>
      <c r="DJ69" s="22"/>
      <c r="DK69" s="28"/>
      <c r="DL69" s="166"/>
      <c r="DM69" s="168"/>
      <c r="DN69" s="171"/>
      <c r="DO69" s="21"/>
      <c r="DP69" s="22"/>
      <c r="DQ69" s="23"/>
      <c r="DR69" s="22"/>
      <c r="DS69" s="22"/>
      <c r="DT69" s="28"/>
      <c r="DU69" s="166"/>
      <c r="DV69" s="168"/>
      <c r="DW69" s="171"/>
      <c r="DX69" s="21"/>
      <c r="DY69" s="22"/>
      <c r="DZ69" s="23"/>
      <c r="EA69" s="22"/>
      <c r="EB69" s="22"/>
      <c r="EC69" s="28"/>
      <c r="ED69" s="166"/>
      <c r="EE69" s="168"/>
      <c r="EF69" s="171"/>
      <c r="EG69" s="21"/>
      <c r="EH69" s="22"/>
      <c r="EI69" s="23"/>
      <c r="EJ69" s="22"/>
      <c r="EK69" s="22"/>
      <c r="EL69" s="28"/>
      <c r="EM69" s="166"/>
      <c r="EN69" s="168"/>
      <c r="EO69" s="171"/>
      <c r="EP69" s="21"/>
      <c r="EQ69" s="22"/>
      <c r="ER69" s="23"/>
      <c r="ES69" s="22"/>
      <c r="ET69" s="22"/>
      <c r="EU69" s="28"/>
      <c r="EV69" s="166"/>
      <c r="EW69" s="168"/>
      <c r="EX69" s="171"/>
      <c r="EY69" s="21"/>
      <c r="EZ69" s="22"/>
      <c r="FA69" s="23"/>
      <c r="FB69" s="22"/>
      <c r="FC69" s="22"/>
      <c r="FD69" s="28"/>
      <c r="FE69" s="166"/>
      <c r="FF69" s="168"/>
      <c r="FG69" s="171"/>
      <c r="FH69" s="21"/>
      <c r="FI69" s="22"/>
      <c r="FJ69" s="23"/>
      <c r="FK69" s="22"/>
      <c r="FL69" s="22"/>
      <c r="FM69" s="28"/>
      <c r="FN69" s="166"/>
      <c r="FO69" s="168"/>
      <c r="FP69" s="171"/>
      <c r="FQ69" s="21"/>
      <c r="FR69" s="22"/>
      <c r="FS69" s="23"/>
      <c r="FT69" s="22"/>
      <c r="FU69" s="22"/>
      <c r="FV69" s="28"/>
      <c r="FW69" s="166"/>
      <c r="FX69" s="168"/>
      <c r="FY69" s="171"/>
      <c r="FZ69" s="21"/>
      <c r="GA69" s="22"/>
      <c r="GB69" s="23"/>
      <c r="GC69" s="22"/>
      <c r="GD69" s="22"/>
      <c r="GE69" s="28"/>
      <c r="GF69" s="166"/>
      <c r="GG69" s="168"/>
      <c r="GH69" s="171"/>
      <c r="GI69" s="21"/>
      <c r="GJ69" s="22"/>
      <c r="GK69" s="23"/>
      <c r="GL69" s="22"/>
      <c r="GM69" s="22"/>
      <c r="GN69" s="28"/>
      <c r="GO69" s="166"/>
      <c r="GP69" s="168"/>
      <c r="GQ69" s="171"/>
      <c r="GR69" s="21"/>
      <c r="GS69" s="22"/>
      <c r="GT69" s="23"/>
      <c r="GU69" s="22"/>
      <c r="GV69" s="22"/>
      <c r="GW69" s="28"/>
      <c r="GX69" s="166"/>
      <c r="GY69" s="168"/>
      <c r="GZ69" s="171"/>
      <c r="HA69" s="21"/>
      <c r="HB69" s="22"/>
      <c r="HC69" s="23"/>
      <c r="HD69" s="22"/>
      <c r="HE69" s="22"/>
      <c r="HF69" s="28"/>
      <c r="HG69" s="166"/>
      <c r="HH69" s="168"/>
      <c r="HI69" s="171"/>
      <c r="HJ69" s="21"/>
      <c r="HK69" s="22"/>
      <c r="HL69" s="23"/>
      <c r="HM69" s="22"/>
      <c r="HN69" s="22"/>
      <c r="HO69" s="28"/>
      <c r="HP69" s="166"/>
      <c r="HQ69" s="168"/>
      <c r="HR69" s="171"/>
      <c r="HS69" s="21"/>
      <c r="HT69" s="22"/>
      <c r="HU69" s="23"/>
      <c r="HV69" s="22"/>
      <c r="HW69" s="22"/>
      <c r="HX69" s="28"/>
      <c r="HY69" s="166"/>
      <c r="HZ69" s="168"/>
      <c r="IA69" s="171"/>
      <c r="IB69" s="21"/>
      <c r="IC69" s="22"/>
      <c r="ID69" s="23"/>
      <c r="IE69" s="22"/>
      <c r="IF69" s="22"/>
      <c r="IG69" s="28"/>
      <c r="IH69" s="166"/>
      <c r="II69" s="168"/>
      <c r="IJ69" s="171"/>
      <c r="IK69" s="21"/>
      <c r="IL69" s="22"/>
      <c r="IM69" s="23"/>
      <c r="IN69" s="22"/>
      <c r="IO69" s="22"/>
      <c r="IP69" s="28"/>
      <c r="IQ69" s="166"/>
      <c r="IR69" s="168"/>
      <c r="IS69" s="171"/>
      <c r="IT69" s="21"/>
      <c r="IU69" s="22"/>
      <c r="IV69" s="23"/>
      <c r="IW69" s="22"/>
      <c r="IX69" s="22"/>
      <c r="IY69" s="28"/>
      <c r="IZ69" s="166"/>
      <c r="JA69" s="168"/>
      <c r="JB69" s="171"/>
      <c r="JC69" s="21"/>
      <c r="JD69" s="22"/>
      <c r="JE69" s="23"/>
      <c r="JF69" s="22"/>
      <c r="JG69" s="22"/>
      <c r="JH69" s="28"/>
      <c r="JI69" s="166"/>
      <c r="JJ69" s="168"/>
      <c r="JK69" s="171"/>
      <c r="JL69" s="21"/>
      <c r="JM69" s="22"/>
      <c r="JN69" s="23"/>
      <c r="JO69" s="22"/>
      <c r="JP69" s="22"/>
      <c r="JQ69" s="28"/>
      <c r="JR69" s="166"/>
      <c r="JS69" s="168"/>
      <c r="JT69" s="171"/>
      <c r="JU69" s="21"/>
      <c r="JV69" s="22"/>
      <c r="JW69" s="23"/>
      <c r="JX69" s="22"/>
      <c r="JY69" s="22"/>
      <c r="JZ69" s="28"/>
      <c r="KA69" s="166"/>
      <c r="KB69" s="168"/>
      <c r="KC69" s="171"/>
      <c r="KD69" s="21"/>
      <c r="KE69" s="22"/>
      <c r="KF69" s="23"/>
      <c r="KG69" s="22"/>
      <c r="KH69" s="22"/>
      <c r="KI69" s="28"/>
      <c r="KJ69" s="166"/>
      <c r="KK69" s="168"/>
      <c r="KL69" s="171"/>
      <c r="KM69" s="21"/>
      <c r="KN69" s="22"/>
      <c r="KO69" s="23"/>
      <c r="KP69" s="22"/>
      <c r="KQ69" s="22"/>
      <c r="KR69" s="28"/>
      <c r="KS69" s="166"/>
      <c r="KT69" s="168"/>
      <c r="KU69" s="171"/>
      <c r="KV69" s="21"/>
      <c r="KW69" s="22"/>
      <c r="KX69" s="23"/>
      <c r="KY69" s="22"/>
      <c r="KZ69" s="22"/>
      <c r="LA69" s="28"/>
      <c r="LB69" s="166"/>
      <c r="LC69" s="168"/>
      <c r="LD69" s="171"/>
      <c r="LE69" s="21"/>
      <c r="LF69" s="22"/>
      <c r="LG69" s="23"/>
      <c r="LH69" s="22"/>
      <c r="LI69" s="22"/>
      <c r="LJ69" s="28"/>
      <c r="LK69" s="166"/>
      <c r="LL69" s="168"/>
      <c r="LM69" s="171"/>
      <c r="LN69" s="21"/>
      <c r="LO69" s="22"/>
      <c r="LP69" s="23"/>
      <c r="LQ69" s="22"/>
      <c r="LR69" s="22"/>
      <c r="LS69" s="28"/>
      <c r="LT69" s="166"/>
      <c r="LU69" s="168"/>
      <c r="LV69" s="171"/>
      <c r="LW69" s="21"/>
      <c r="LX69" s="22"/>
      <c r="LY69" s="23"/>
      <c r="LZ69" s="22"/>
      <c r="MA69" s="22"/>
      <c r="MB69" s="28"/>
      <c r="MC69" s="166"/>
      <c r="MD69" s="168"/>
      <c r="ME69" s="171"/>
      <c r="MF69" s="21"/>
      <c r="MG69" s="22"/>
      <c r="MH69" s="23"/>
      <c r="MI69" s="22"/>
      <c r="MJ69" s="22"/>
      <c r="MK69" s="28"/>
      <c r="ML69" s="166"/>
      <c r="MM69" s="168"/>
      <c r="MN69" s="171"/>
      <c r="MO69" s="21"/>
      <c r="MP69" s="22"/>
      <c r="MQ69" s="23"/>
      <c r="MR69" s="22"/>
      <c r="MS69" s="22"/>
      <c r="MT69" s="28"/>
      <c r="MU69" s="166"/>
      <c r="MV69" s="168"/>
      <c r="MW69" s="171"/>
      <c r="MX69" s="21"/>
      <c r="MY69" s="22"/>
      <c r="MZ69" s="23"/>
      <c r="NA69" s="22"/>
      <c r="NB69" s="22"/>
      <c r="NC69" s="28"/>
      <c r="ND69" s="166"/>
      <c r="NE69" s="168"/>
      <c r="NF69" s="171"/>
      <c r="NG69" s="21"/>
      <c r="NH69" s="22"/>
      <c r="NI69" s="23"/>
      <c r="NJ69" s="22"/>
      <c r="NK69" s="22"/>
      <c r="NL69" s="28"/>
      <c r="NM69" s="166"/>
      <c r="NN69" s="168"/>
      <c r="NO69" s="171"/>
      <c r="NP69" s="21"/>
      <c r="NQ69" s="22"/>
      <c r="NR69" s="23"/>
      <c r="NS69" s="22"/>
      <c r="NT69" s="22"/>
      <c r="NU69" s="28"/>
      <c r="NV69" s="166"/>
      <c r="NW69" s="168"/>
      <c r="NX69" s="171"/>
      <c r="NY69" s="21"/>
      <c r="NZ69" s="22"/>
      <c r="OA69" s="23"/>
      <c r="OB69" s="22"/>
      <c r="OC69" s="22"/>
      <c r="OD69" s="28"/>
      <c r="OE69" s="166"/>
      <c r="OF69" s="168"/>
      <c r="OG69" s="171"/>
      <c r="OH69" s="21"/>
      <c r="OI69" s="22"/>
      <c r="OJ69" s="23"/>
      <c r="OK69" s="22"/>
      <c r="OL69" s="22"/>
      <c r="OM69" s="28"/>
      <c r="ON69" s="166"/>
      <c r="OO69" s="168"/>
      <c r="OP69" s="171"/>
      <c r="OQ69" s="21"/>
      <c r="OR69" s="22"/>
      <c r="OS69" s="23"/>
      <c r="OT69" s="22"/>
      <c r="OU69" s="22"/>
      <c r="OV69" s="28"/>
      <c r="OW69" s="166"/>
      <c r="OX69" s="168"/>
      <c r="OY69" s="171"/>
      <c r="OZ69" s="21"/>
      <c r="PA69" s="22"/>
      <c r="PB69" s="23"/>
      <c r="PC69" s="22"/>
      <c r="PD69" s="22"/>
      <c r="PE69" s="28"/>
      <c r="PF69" s="166"/>
      <c r="PG69" s="168"/>
      <c r="PH69" s="171"/>
      <c r="PI69" s="21"/>
      <c r="PJ69" s="22"/>
      <c r="PK69" s="23"/>
      <c r="PL69" s="22"/>
      <c r="PM69" s="22"/>
      <c r="PN69" s="28"/>
      <c r="PO69" s="166"/>
      <c r="PP69" s="168"/>
      <c r="PQ69" s="171"/>
      <c r="PR69" s="21"/>
      <c r="PS69" s="22"/>
      <c r="PT69" s="23"/>
      <c r="PU69" s="22"/>
      <c r="PV69" s="22"/>
      <c r="PW69" s="28"/>
      <c r="PX69" s="166"/>
      <c r="PY69" s="168"/>
      <c r="PZ69" s="171"/>
      <c r="QA69" s="21"/>
      <c r="QB69" s="22"/>
      <c r="QC69" s="23"/>
      <c r="QD69" s="22"/>
      <c r="QE69" s="22"/>
      <c r="QF69" s="28"/>
      <c r="QG69" s="166"/>
      <c r="QH69" s="168"/>
      <c r="QI69" s="171"/>
      <c r="QJ69" s="21"/>
      <c r="QK69" s="22"/>
      <c r="QL69" s="23"/>
      <c r="QM69" s="22"/>
      <c r="QN69" s="22"/>
      <c r="QO69" s="28"/>
      <c r="QP69" s="166"/>
      <c r="QQ69" s="168"/>
      <c r="QR69" s="171"/>
      <c r="QS69" s="21"/>
      <c r="QT69" s="22"/>
      <c r="QU69" s="23"/>
      <c r="QV69" s="22"/>
      <c r="QW69" s="22"/>
      <c r="QX69" s="28"/>
      <c r="QY69" s="166"/>
      <c r="QZ69" s="168"/>
      <c r="RA69" s="171"/>
      <c r="RB69" s="21"/>
      <c r="RC69" s="22"/>
      <c r="RD69" s="23"/>
      <c r="RE69" s="22"/>
      <c r="RF69" s="22"/>
      <c r="RG69" s="28"/>
      <c r="RH69" s="166"/>
      <c r="RI69" s="168"/>
      <c r="RJ69" s="171"/>
      <c r="RK69" s="21"/>
      <c r="RL69" s="22"/>
      <c r="RM69" s="23"/>
      <c r="RN69" s="22"/>
      <c r="RO69" s="22"/>
      <c r="RP69" s="28"/>
      <c r="RQ69" s="166"/>
      <c r="RR69" s="168"/>
      <c r="RS69" s="171"/>
      <c r="RT69" s="21"/>
      <c r="RU69" s="22"/>
      <c r="RV69" s="23"/>
      <c r="RW69" s="22"/>
      <c r="RX69" s="22"/>
      <c r="RY69" s="28"/>
      <c r="RZ69" s="166"/>
      <c r="SA69" s="168"/>
      <c r="SB69" s="171"/>
      <c r="SC69" s="21"/>
      <c r="SD69" s="22"/>
      <c r="SE69" s="23"/>
      <c r="SF69" s="22"/>
      <c r="SG69" s="22"/>
      <c r="SH69" s="28"/>
      <c r="SI69" s="166"/>
      <c r="SJ69" s="168"/>
      <c r="SK69" s="171"/>
      <c r="SL69" s="21"/>
      <c r="SM69" s="22"/>
      <c r="SN69" s="23"/>
      <c r="SO69" s="22"/>
      <c r="SP69" s="22"/>
      <c r="SQ69" s="28"/>
      <c r="SR69" s="166"/>
      <c r="SS69" s="168"/>
      <c r="ST69" s="171"/>
      <c r="SU69" s="21"/>
      <c r="SV69" s="22"/>
      <c r="SW69" s="23"/>
      <c r="SX69" s="22"/>
      <c r="SY69" s="22"/>
      <c r="SZ69" s="28"/>
      <c r="TA69" s="166"/>
      <c r="TB69" s="168"/>
      <c r="TC69" s="171"/>
      <c r="TD69" s="21"/>
      <c r="TE69" s="22"/>
      <c r="TF69" s="23"/>
      <c r="TG69" s="22"/>
      <c r="TH69" s="22"/>
      <c r="TI69" s="28"/>
      <c r="TJ69" s="166"/>
      <c r="TK69" s="168"/>
      <c r="TL69" s="171"/>
      <c r="TM69" s="21"/>
      <c r="TN69" s="22"/>
      <c r="TO69" s="23"/>
      <c r="TP69" s="22"/>
      <c r="TQ69" s="22"/>
      <c r="TR69" s="28"/>
      <c r="TS69" s="166"/>
      <c r="TT69" s="168"/>
      <c r="TU69" s="171"/>
      <c r="TV69" s="21"/>
      <c r="TW69" s="22"/>
      <c r="TX69" s="23"/>
      <c r="TY69" s="22"/>
      <c r="TZ69" s="22"/>
      <c r="UA69" s="28"/>
      <c r="UB69" s="166"/>
      <c r="UC69" s="168"/>
      <c r="UD69" s="171"/>
      <c r="UE69" s="21"/>
      <c r="UF69" s="22"/>
      <c r="UG69" s="23"/>
      <c r="UH69" s="22"/>
      <c r="UI69" s="22"/>
      <c r="UJ69" s="28"/>
      <c r="UK69" s="166"/>
      <c r="UL69" s="168"/>
      <c r="UM69" s="171"/>
      <c r="UN69" s="21"/>
      <c r="UO69" s="22"/>
      <c r="UP69" s="23"/>
      <c r="UQ69" s="22"/>
      <c r="UR69" s="22"/>
      <c r="US69" s="28"/>
      <c r="UT69" s="166"/>
      <c r="UU69" s="168"/>
      <c r="UV69" s="171"/>
      <c r="UW69" s="21"/>
      <c r="UX69" s="22"/>
      <c r="UY69" s="23"/>
      <c r="UZ69" s="22"/>
      <c r="VA69" s="22"/>
      <c r="VB69" s="28"/>
      <c r="VC69" s="166"/>
      <c r="VD69" s="168"/>
      <c r="VE69" s="171"/>
      <c r="VF69" s="21"/>
      <c r="VG69" s="22"/>
      <c r="VH69" s="23"/>
      <c r="VI69" s="22"/>
      <c r="VJ69" s="22"/>
      <c r="VK69" s="28"/>
      <c r="VL69" s="166"/>
      <c r="VM69" s="168"/>
      <c r="VN69" s="171"/>
      <c r="VO69" s="21"/>
      <c r="VP69" s="22"/>
      <c r="VQ69" s="23"/>
      <c r="VR69" s="22"/>
      <c r="VS69" s="22"/>
      <c r="VT69" s="28"/>
      <c r="VU69" s="166"/>
      <c r="VV69" s="168"/>
      <c r="VW69" s="171"/>
      <c r="VX69" s="21"/>
      <c r="VY69" s="22"/>
      <c r="VZ69" s="23"/>
      <c r="WA69" s="22"/>
      <c r="WB69" s="22"/>
      <c r="WC69" s="28"/>
      <c r="WD69" s="166"/>
      <c r="WE69" s="168"/>
      <c r="WF69" s="171"/>
      <c r="WG69" s="21"/>
      <c r="WH69" s="22"/>
      <c r="WI69" s="23"/>
      <c r="WJ69" s="22"/>
      <c r="WK69" s="22"/>
      <c r="WL69" s="28"/>
      <c r="WM69" s="166"/>
      <c r="WN69" s="168"/>
      <c r="WO69" s="171"/>
      <c r="WP69" s="21"/>
      <c r="WQ69" s="22"/>
      <c r="WR69" s="23"/>
      <c r="WS69" s="22"/>
      <c r="WT69" s="22"/>
      <c r="WU69" s="28"/>
      <c r="WV69" s="166"/>
      <c r="WW69" s="168"/>
      <c r="WX69" s="171"/>
      <c r="WY69" s="21"/>
      <c r="WZ69" s="22"/>
      <c r="XA69" s="23"/>
      <c r="XB69" s="22"/>
      <c r="XC69" s="22"/>
      <c r="XD69" s="28"/>
      <c r="XE69" s="166"/>
      <c r="XF69" s="168"/>
      <c r="XG69" s="171"/>
      <c r="XH69" s="21"/>
      <c r="XI69" s="22"/>
      <c r="XJ69" s="23"/>
      <c r="XK69" s="22"/>
      <c r="XL69" s="22"/>
      <c r="XM69" s="28"/>
      <c r="XN69" s="166"/>
      <c r="XO69" s="168"/>
      <c r="XP69" s="171"/>
      <c r="XQ69" s="21"/>
      <c r="XR69" s="22"/>
      <c r="XS69" s="23"/>
      <c r="XT69" s="22"/>
      <c r="XU69" s="22"/>
      <c r="XV69" s="28"/>
      <c r="XW69" s="166"/>
      <c r="XX69" s="168"/>
      <c r="XY69" s="171"/>
      <c r="XZ69" s="21"/>
      <c r="YA69" s="22"/>
      <c r="YB69" s="23"/>
      <c r="YC69" s="22"/>
      <c r="YD69" s="22"/>
      <c r="YE69" s="28"/>
      <c r="YF69" s="166"/>
      <c r="YG69" s="168"/>
      <c r="YH69" s="171"/>
      <c r="YI69" s="21"/>
      <c r="YJ69" s="22"/>
      <c r="YK69" s="23"/>
      <c r="YL69" s="22"/>
      <c r="YM69" s="22"/>
      <c r="YN69" s="28"/>
      <c r="YO69" s="166"/>
      <c r="YP69" s="168"/>
      <c r="YQ69" s="171"/>
      <c r="YR69" s="21"/>
      <c r="YS69" s="22"/>
      <c r="YT69" s="23"/>
      <c r="YU69" s="22"/>
      <c r="YV69" s="22"/>
      <c r="YW69" s="28"/>
      <c r="YX69" s="166"/>
      <c r="YY69" s="168"/>
      <c r="YZ69" s="171"/>
      <c r="ZA69" s="21"/>
      <c r="ZB69" s="22"/>
      <c r="ZC69" s="23"/>
      <c r="ZD69" s="22"/>
      <c r="ZE69" s="22"/>
      <c r="ZF69" s="28"/>
      <c r="ZG69" s="166"/>
      <c r="ZH69" s="168"/>
      <c r="ZI69" s="171"/>
      <c r="ZJ69" s="21"/>
      <c r="ZK69" s="22"/>
      <c r="ZL69" s="23"/>
      <c r="ZM69" s="22"/>
      <c r="ZN69" s="22"/>
      <c r="ZO69" s="28"/>
      <c r="ZP69" s="166"/>
      <c r="ZQ69" s="168"/>
      <c r="ZR69" s="171"/>
      <c r="ZS69" s="21"/>
      <c r="ZT69" s="22"/>
      <c r="ZU69" s="23"/>
      <c r="ZV69" s="22"/>
      <c r="ZW69" s="22"/>
      <c r="ZX69" s="28"/>
      <c r="ZY69" s="166"/>
      <c r="ZZ69" s="168"/>
      <c r="AAA69" s="171"/>
      <c r="AAB69" s="21"/>
      <c r="AAC69" s="22"/>
      <c r="AAD69" s="23"/>
      <c r="AAE69" s="22"/>
      <c r="AAF69" s="22"/>
      <c r="AAG69" s="28"/>
      <c r="AAH69" s="166"/>
      <c r="AAI69" s="168"/>
      <c r="AAJ69" s="171"/>
      <c r="AAK69" s="21"/>
      <c r="AAL69" s="22"/>
      <c r="AAM69" s="23"/>
      <c r="AAN69" s="22"/>
      <c r="AAO69" s="22"/>
      <c r="AAP69" s="28"/>
      <c r="AAQ69" s="166"/>
      <c r="AAR69" s="168"/>
      <c r="AAS69" s="171"/>
      <c r="AAT69" s="21"/>
      <c r="AAU69" s="22"/>
      <c r="AAV69" s="23"/>
      <c r="AAW69" s="22"/>
      <c r="AAX69" s="22"/>
      <c r="AAY69" s="28"/>
      <c r="AAZ69" s="166"/>
      <c r="ABA69" s="168"/>
      <c r="ABB69" s="171"/>
      <c r="ABC69" s="21"/>
      <c r="ABD69" s="22"/>
      <c r="ABE69" s="23"/>
      <c r="ABF69" s="22"/>
      <c r="ABG69" s="22"/>
      <c r="ABH69" s="28"/>
      <c r="ABI69" s="166"/>
      <c r="ABJ69" s="168"/>
      <c r="ABK69" s="171"/>
      <c r="ABL69" s="21"/>
      <c r="ABM69" s="22"/>
      <c r="ABN69" s="23"/>
      <c r="ABO69" s="22"/>
      <c r="ABP69" s="22"/>
      <c r="ABQ69" s="28"/>
      <c r="ABR69" s="166"/>
      <c r="ABS69" s="168"/>
      <c r="ABT69" s="171"/>
      <c r="ABU69" s="21"/>
      <c r="ABV69" s="22"/>
      <c r="ABW69" s="23"/>
      <c r="ABX69" s="22"/>
      <c r="ABY69" s="22"/>
      <c r="ABZ69" s="28"/>
      <c r="ACA69" s="166"/>
      <c r="ACB69" s="168"/>
      <c r="ACC69" s="171"/>
      <c r="ACD69" s="21"/>
      <c r="ACE69" s="22"/>
      <c r="ACF69" s="23"/>
      <c r="ACG69" s="22"/>
      <c r="ACH69" s="22"/>
      <c r="ACI69" s="28"/>
      <c r="ACJ69" s="166"/>
      <c r="ACK69" s="168"/>
      <c r="ACL69" s="171"/>
      <c r="ACM69" s="21"/>
      <c r="ACN69" s="22"/>
      <c r="ACO69" s="23"/>
      <c r="ACP69" s="22"/>
      <c r="ACQ69" s="22"/>
      <c r="ACR69" s="28"/>
      <c r="ACS69" s="166"/>
      <c r="ACT69" s="168"/>
      <c r="ACU69" s="171"/>
      <c r="ACV69" s="21"/>
      <c r="ACW69" s="22"/>
      <c r="ACX69" s="23"/>
      <c r="ACY69" s="22"/>
      <c r="ACZ69" s="22"/>
      <c r="ADA69" s="28"/>
      <c r="ADB69" s="166"/>
      <c r="ADC69" s="168"/>
      <c r="ADD69" s="171"/>
      <c r="ADE69" s="21"/>
      <c r="ADF69" s="22"/>
      <c r="ADG69" s="23"/>
      <c r="ADH69" s="22"/>
      <c r="ADI69" s="22"/>
      <c r="ADJ69" s="28"/>
      <c r="ADK69" s="166"/>
      <c r="ADL69" s="168"/>
      <c r="ADM69" s="171"/>
      <c r="ADN69" s="21"/>
      <c r="ADO69" s="22"/>
      <c r="ADP69" s="23"/>
      <c r="ADQ69" s="22"/>
      <c r="ADR69" s="22"/>
      <c r="ADS69" s="28"/>
      <c r="ADT69" s="166"/>
      <c r="ADU69" s="168"/>
      <c r="ADV69" s="171"/>
      <c r="ADW69" s="21"/>
      <c r="ADX69" s="22"/>
      <c r="ADY69" s="23"/>
      <c r="ADZ69" s="22"/>
      <c r="AEA69" s="22"/>
      <c r="AEB69" s="28"/>
      <c r="AEC69" s="166"/>
      <c r="AED69" s="168"/>
      <c r="AEE69" s="171"/>
      <c r="AEF69" s="21"/>
      <c r="AEG69" s="22"/>
      <c r="AEH69" s="23"/>
      <c r="AEI69" s="22"/>
      <c r="AEJ69" s="22"/>
      <c r="AEK69" s="28"/>
      <c r="AEL69" s="166"/>
      <c r="AEM69" s="168"/>
      <c r="AEN69" s="171"/>
      <c r="AEO69" s="21"/>
      <c r="AEP69" s="22"/>
      <c r="AEQ69" s="23"/>
      <c r="AER69" s="22"/>
      <c r="AES69" s="22"/>
      <c r="AET69" s="28"/>
      <c r="AEU69" s="166"/>
      <c r="AEV69" s="168"/>
      <c r="AEW69" s="171"/>
      <c r="AEX69" s="21"/>
      <c r="AEY69" s="22"/>
      <c r="AEZ69" s="23"/>
      <c r="AFA69" s="22"/>
      <c r="AFB69" s="22"/>
      <c r="AFC69" s="28"/>
      <c r="AFD69" s="166"/>
      <c r="AFE69" s="168"/>
      <c r="AFF69" s="171"/>
      <c r="AFG69" s="21"/>
      <c r="AFH69" s="22"/>
      <c r="AFI69" s="23"/>
      <c r="AFJ69" s="22"/>
      <c r="AFK69" s="22"/>
      <c r="AFL69" s="28"/>
      <c r="AFM69" s="166"/>
      <c r="AFN69" s="168"/>
      <c r="AFO69" s="171"/>
      <c r="AFP69" s="21"/>
      <c r="AFQ69" s="22"/>
      <c r="AFR69" s="23"/>
      <c r="AFS69" s="22"/>
      <c r="AFT69" s="22"/>
      <c r="AFU69" s="28"/>
      <c r="AFV69" s="166"/>
      <c r="AFW69" s="168"/>
      <c r="AFX69" s="171"/>
      <c r="AFY69" s="21"/>
      <c r="AFZ69" s="22"/>
      <c r="AGA69" s="23"/>
      <c r="AGB69" s="22"/>
      <c r="AGC69" s="22"/>
      <c r="AGD69" s="28"/>
      <c r="AGE69" s="166"/>
      <c r="AGF69" s="168"/>
      <c r="AGG69" s="171"/>
      <c r="AGH69" s="21"/>
      <c r="AGI69" s="22"/>
      <c r="AGJ69" s="23"/>
      <c r="AGK69" s="22"/>
      <c r="AGL69" s="22"/>
      <c r="AGM69" s="28"/>
      <c r="AGN69" s="166"/>
      <c r="AGO69" s="168"/>
      <c r="AGP69" s="171"/>
      <c r="AGQ69" s="21"/>
      <c r="AGR69" s="22"/>
      <c r="AGS69" s="23"/>
      <c r="AGT69" s="22"/>
      <c r="AGU69" s="22"/>
      <c r="AGV69" s="28"/>
      <c r="AGW69" s="59"/>
      <c r="AGX69" s="29"/>
      <c r="AGY69" s="60" t="str">
        <f t="shared" si="2848"/>
        <v/>
      </c>
      <c r="AGZ69" s="21"/>
      <c r="AHA69" s="22"/>
      <c r="AHB69" s="23"/>
      <c r="AHC69" s="22"/>
      <c r="AHD69" s="22"/>
      <c r="AHE69" s="28"/>
      <c r="AHF69" s="166"/>
      <c r="AHG69" s="168"/>
      <c r="AHH69" s="171"/>
      <c r="AHI69" s="21"/>
      <c r="AHJ69" s="22"/>
      <c r="AHK69" s="23"/>
      <c r="AHL69" s="22"/>
      <c r="AHM69" s="22"/>
      <c r="AHN69" s="28"/>
      <c r="AHO69" s="166"/>
      <c r="AHP69" s="168"/>
      <c r="AHQ69" s="171"/>
      <c r="AHR69" s="21"/>
      <c r="AHS69" s="22"/>
      <c r="AHT69" s="23"/>
      <c r="AHU69" s="22"/>
      <c r="AHV69" s="22"/>
      <c r="AHW69" s="28"/>
      <c r="AHX69" s="166"/>
      <c r="AHY69" s="168"/>
      <c r="AHZ69" s="171"/>
      <c r="AIA69" s="21"/>
      <c r="AIB69" s="22"/>
      <c r="AIC69" s="23"/>
      <c r="AID69" s="22"/>
      <c r="AIE69" s="22"/>
      <c r="AIF69" s="28"/>
      <c r="AIG69" s="166"/>
      <c r="AIH69" s="168"/>
      <c r="AII69" s="171"/>
      <c r="AIJ69" s="21"/>
      <c r="AIK69" s="22"/>
      <c r="AIL69" s="23"/>
      <c r="AIM69" s="22"/>
      <c r="AIN69" s="22"/>
      <c r="AIO69" s="28"/>
      <c r="AIP69" s="166"/>
      <c r="AIQ69" s="168"/>
      <c r="AIR69" s="171"/>
      <c r="AIS69" s="21"/>
      <c r="AIT69" s="22"/>
      <c r="AIU69" s="23"/>
      <c r="AIV69" s="22"/>
      <c r="AIW69" s="22"/>
      <c r="AIX69" s="28"/>
      <c r="AIY69" s="166"/>
      <c r="AIZ69" s="168"/>
      <c r="AJA69" s="171"/>
      <c r="AJB69" s="21"/>
      <c r="AJC69" s="22"/>
      <c r="AJD69" s="23"/>
      <c r="AJE69" s="22"/>
      <c r="AJF69" s="22"/>
      <c r="AJG69" s="28"/>
      <c r="AJH69" s="166"/>
      <c r="AJI69" s="168"/>
      <c r="AJJ69" s="171"/>
      <c r="AJK69" s="21"/>
      <c r="AJL69" s="22"/>
      <c r="AJM69" s="23"/>
      <c r="AJN69" s="22"/>
      <c r="AJO69" s="22"/>
      <c r="AJP69" s="28"/>
      <c r="AJQ69" s="166"/>
      <c r="AJR69" s="168"/>
      <c r="AJS69" s="171"/>
      <c r="AJT69" s="21"/>
      <c r="AJU69" s="22"/>
      <c r="AJV69" s="23"/>
      <c r="AJW69" s="22"/>
      <c r="AJX69" s="22"/>
      <c r="AJY69" s="28"/>
      <c r="AJZ69" s="166"/>
      <c r="AKA69" s="168"/>
      <c r="AKB69" s="171"/>
      <c r="AKC69" s="21"/>
      <c r="AKD69" s="22"/>
      <c r="AKE69" s="23"/>
      <c r="AKF69" s="22"/>
      <c r="AKG69" s="22"/>
      <c r="AKH69" s="28"/>
      <c r="AKI69" s="166"/>
      <c r="AKJ69" s="168"/>
      <c r="AKK69" s="171"/>
      <c r="AKL69" s="21"/>
      <c r="AKM69" s="22"/>
      <c r="AKN69" s="23"/>
      <c r="AKO69" s="22"/>
      <c r="AKP69" s="22"/>
      <c r="AKQ69" s="28"/>
      <c r="AKR69" s="166"/>
      <c r="AKS69" s="168"/>
      <c r="AKT69" s="171"/>
      <c r="AKU69" s="21"/>
      <c r="AKV69" s="22"/>
      <c r="AKW69" s="23"/>
      <c r="AKX69" s="22"/>
      <c r="AKY69" s="22"/>
      <c r="AKZ69" s="28"/>
      <c r="ALA69" s="166"/>
      <c r="ALB69" s="168"/>
      <c r="ALC69" s="171"/>
      <c r="ALD69" s="21">
        <v>1</v>
      </c>
      <c r="ALE69" s="22">
        <v>0</v>
      </c>
      <c r="ALF69" s="23">
        <v>1</v>
      </c>
      <c r="ALG69" s="22">
        <v>0</v>
      </c>
      <c r="ALH69" s="22">
        <v>1</v>
      </c>
      <c r="ALI69" s="28">
        <v>2</v>
      </c>
      <c r="ALJ69" s="166"/>
      <c r="ALK69" s="168"/>
      <c r="ALL69" s="171"/>
      <c r="ALM69" s="21"/>
      <c r="ALN69" s="22"/>
      <c r="ALO69" s="23"/>
      <c r="ALP69" s="22"/>
      <c r="ALQ69" s="22"/>
      <c r="ALR69" s="28"/>
      <c r="ALS69" s="166"/>
      <c r="ALT69" s="168"/>
      <c r="ALU69" s="171"/>
      <c r="ALV69" s="21"/>
      <c r="ALW69" s="22"/>
      <c r="ALX69" s="23"/>
      <c r="ALY69" s="22"/>
      <c r="ALZ69" s="22"/>
      <c r="AMA69" s="28"/>
      <c r="AMB69" s="166"/>
      <c r="AMC69" s="168"/>
      <c r="AMD69" s="171"/>
      <c r="AME69" s="21"/>
      <c r="AMF69" s="22"/>
      <c r="AMG69" s="23"/>
      <c r="AMH69" s="22"/>
      <c r="AMI69" s="22"/>
      <c r="AMJ69" s="28"/>
      <c r="AMK69" s="166"/>
      <c r="AML69" s="168"/>
      <c r="AMM69" s="171"/>
      <c r="AMN69" s="21"/>
      <c r="AMO69" s="22"/>
      <c r="AMP69" s="23"/>
      <c r="AMQ69" s="22"/>
      <c r="AMR69" s="22"/>
      <c r="AMS69" s="28"/>
      <c r="AMT69" s="166"/>
      <c r="AMU69" s="168"/>
      <c r="AMV69" s="171"/>
      <c r="AMW69" s="21"/>
      <c r="AMX69" s="22"/>
      <c r="AMY69" s="23"/>
      <c r="AMZ69" s="22"/>
      <c r="ANA69" s="22"/>
      <c r="ANB69" s="28"/>
      <c r="ANC69" s="166"/>
      <c r="AND69" s="168"/>
      <c r="ANE69" s="171"/>
      <c r="ANF69" s="21"/>
      <c r="ANG69" s="22"/>
      <c r="ANH69" s="23"/>
      <c r="ANI69" s="22"/>
      <c r="ANJ69" s="22"/>
      <c r="ANK69" s="28"/>
      <c r="ANL69" s="166"/>
      <c r="ANM69" s="168"/>
      <c r="ANN69" s="171"/>
      <c r="ANO69" s="21"/>
      <c r="ANP69" s="22"/>
      <c r="ANQ69" s="23"/>
      <c r="ANR69" s="22"/>
      <c r="ANS69" s="22"/>
      <c r="ANT69" s="28"/>
      <c r="ANU69" s="166"/>
      <c r="ANV69" s="168"/>
      <c r="ANW69" s="171"/>
      <c r="ANX69" s="21"/>
      <c r="ANY69" s="22"/>
      <c r="ANZ69" s="23"/>
      <c r="AOA69" s="22"/>
      <c r="AOB69" s="22"/>
      <c r="AOC69" s="28"/>
      <c r="AOD69" s="166"/>
      <c r="AOE69" s="168"/>
      <c r="AOF69" s="171"/>
      <c r="AOG69" s="21"/>
      <c r="AOH69" s="22"/>
      <c r="AOI69" s="23"/>
      <c r="AOJ69" s="22"/>
      <c r="AOK69" s="22"/>
      <c r="AOL69" s="28"/>
      <c r="AOM69" s="166"/>
      <c r="AON69" s="168"/>
      <c r="AOO69" s="171"/>
      <c r="AOP69" s="21"/>
      <c r="AOQ69" s="22"/>
      <c r="AOR69" s="23"/>
      <c r="AOS69" s="22"/>
      <c r="AOT69" s="22"/>
      <c r="AOU69" s="28"/>
      <c r="AOV69" s="166"/>
      <c r="AOW69" s="168"/>
      <c r="AOX69" s="171"/>
      <c r="AOY69" s="21"/>
      <c r="AOZ69" s="22"/>
      <c r="APA69" s="23"/>
      <c r="APB69" s="22"/>
      <c r="APC69" s="22"/>
      <c r="APD69" s="28"/>
      <c r="APE69" s="166"/>
      <c r="APF69" s="168"/>
      <c r="APG69" s="171"/>
      <c r="APH69" s="21"/>
      <c r="API69" s="22"/>
      <c r="APJ69" s="23"/>
      <c r="APK69" s="22"/>
      <c r="APL69" s="22"/>
      <c r="APM69" s="28"/>
      <c r="APN69" s="166"/>
      <c r="APO69" s="168"/>
      <c r="APP69" s="171"/>
    </row>
    <row r="70" spans="1:1429">
      <c r="A70" s="20" t="s">
        <v>181</v>
      </c>
      <c r="B70" s="21"/>
      <c r="C70" s="22"/>
      <c r="D70" s="23"/>
      <c r="E70" s="22"/>
      <c r="F70" s="22"/>
      <c r="G70" s="28"/>
      <c r="H70" s="166"/>
      <c r="I70" s="168"/>
      <c r="J70" s="171"/>
      <c r="K70" s="21">
        <v>1</v>
      </c>
      <c r="L70" s="22">
        <v>0</v>
      </c>
      <c r="M70" s="23">
        <v>1</v>
      </c>
      <c r="N70" s="22">
        <v>0</v>
      </c>
      <c r="O70" s="22">
        <v>0</v>
      </c>
      <c r="P70" s="28">
        <v>1</v>
      </c>
      <c r="Q70" s="166"/>
      <c r="R70" s="168"/>
      <c r="S70" s="171"/>
      <c r="T70" s="21"/>
      <c r="U70" s="22"/>
      <c r="V70" s="23"/>
      <c r="W70" s="22"/>
      <c r="X70" s="22"/>
      <c r="Y70" s="28"/>
      <c r="Z70" s="166"/>
      <c r="AA70" s="168"/>
      <c r="AB70" s="171"/>
      <c r="AC70" s="21">
        <v>2</v>
      </c>
      <c r="AD70" s="22">
        <v>2</v>
      </c>
      <c r="AE70" s="23">
        <v>4</v>
      </c>
      <c r="AF70" s="22">
        <v>0</v>
      </c>
      <c r="AG70" s="22">
        <v>0</v>
      </c>
      <c r="AH70" s="28">
        <v>4</v>
      </c>
      <c r="AI70" s="166"/>
      <c r="AJ70" s="168"/>
      <c r="AK70" s="171"/>
      <c r="AL70" s="21"/>
      <c r="AM70" s="22"/>
      <c r="AN70" s="23"/>
      <c r="AO70" s="22"/>
      <c r="AP70" s="22"/>
      <c r="AQ70" s="28"/>
      <c r="AR70" s="166"/>
      <c r="AS70" s="168"/>
      <c r="AT70" s="171"/>
      <c r="AU70" s="21"/>
      <c r="AV70" s="22"/>
      <c r="AW70" s="23"/>
      <c r="AX70" s="22"/>
      <c r="AY70" s="22"/>
      <c r="AZ70" s="28"/>
      <c r="BA70" s="166"/>
      <c r="BB70" s="168"/>
      <c r="BC70" s="171"/>
      <c r="BD70" s="21">
        <v>0</v>
      </c>
      <c r="BE70" s="22">
        <v>1</v>
      </c>
      <c r="BF70" s="23">
        <v>1</v>
      </c>
      <c r="BG70" s="22">
        <v>0</v>
      </c>
      <c r="BH70" s="22">
        <v>0</v>
      </c>
      <c r="BI70" s="28">
        <v>1</v>
      </c>
      <c r="BJ70" s="166"/>
      <c r="BK70" s="168"/>
      <c r="BL70" s="171"/>
      <c r="BM70" s="21">
        <v>1</v>
      </c>
      <c r="BN70" s="22">
        <v>0</v>
      </c>
      <c r="BO70" s="23">
        <v>1</v>
      </c>
      <c r="BP70" s="22">
        <v>0</v>
      </c>
      <c r="BQ70" s="22">
        <v>0</v>
      </c>
      <c r="BR70" s="28">
        <v>1</v>
      </c>
      <c r="BS70" s="166"/>
      <c r="BT70" s="168"/>
      <c r="BU70" s="171"/>
      <c r="BV70" s="21"/>
      <c r="BW70" s="22"/>
      <c r="BX70" s="23"/>
      <c r="BY70" s="22"/>
      <c r="BZ70" s="22"/>
      <c r="CA70" s="28"/>
      <c r="CB70" s="166"/>
      <c r="CC70" s="168"/>
      <c r="CD70" s="171"/>
      <c r="CE70" s="21"/>
      <c r="CF70" s="22"/>
      <c r="CG70" s="23"/>
      <c r="CH70" s="22"/>
      <c r="CI70" s="22"/>
      <c r="CJ70" s="28"/>
      <c r="CK70" s="166"/>
      <c r="CL70" s="168"/>
      <c r="CM70" s="171"/>
      <c r="CN70" s="21">
        <v>1</v>
      </c>
      <c r="CO70" s="22">
        <v>0</v>
      </c>
      <c r="CP70" s="23">
        <v>1</v>
      </c>
      <c r="CQ70" s="22">
        <v>0</v>
      </c>
      <c r="CR70" s="22">
        <v>0</v>
      </c>
      <c r="CS70" s="28">
        <v>1</v>
      </c>
      <c r="CT70" s="166"/>
      <c r="CU70" s="168"/>
      <c r="CV70" s="171"/>
      <c r="CW70" s="21"/>
      <c r="CX70" s="22"/>
      <c r="CY70" s="23"/>
      <c r="CZ70" s="22"/>
      <c r="DA70" s="22"/>
      <c r="DB70" s="28"/>
      <c r="DC70" s="166"/>
      <c r="DD70" s="168"/>
      <c r="DE70" s="171"/>
      <c r="DF70" s="21"/>
      <c r="DG70" s="22"/>
      <c r="DH70" s="23"/>
      <c r="DI70" s="22"/>
      <c r="DJ70" s="22"/>
      <c r="DK70" s="28"/>
      <c r="DL70" s="166"/>
      <c r="DM70" s="168"/>
      <c r="DN70" s="171"/>
      <c r="DO70" s="21"/>
      <c r="DP70" s="22"/>
      <c r="DQ70" s="23"/>
      <c r="DR70" s="22"/>
      <c r="DS70" s="22"/>
      <c r="DT70" s="28"/>
      <c r="DU70" s="166"/>
      <c r="DV70" s="168"/>
      <c r="DW70" s="171"/>
      <c r="DX70" s="21"/>
      <c r="DY70" s="22"/>
      <c r="DZ70" s="23"/>
      <c r="EA70" s="22"/>
      <c r="EB70" s="22"/>
      <c r="EC70" s="28"/>
      <c r="ED70" s="166"/>
      <c r="EE70" s="168"/>
      <c r="EF70" s="171"/>
      <c r="EG70" s="21">
        <v>1</v>
      </c>
      <c r="EH70" s="22">
        <v>0</v>
      </c>
      <c r="EI70" s="23">
        <v>1</v>
      </c>
      <c r="EJ70" s="22">
        <v>0</v>
      </c>
      <c r="EK70" s="22">
        <v>0</v>
      </c>
      <c r="EL70" s="28">
        <v>1</v>
      </c>
      <c r="EM70" s="166"/>
      <c r="EN70" s="168"/>
      <c r="EO70" s="171"/>
      <c r="EP70" s="21">
        <v>0</v>
      </c>
      <c r="EQ70" s="22">
        <v>1</v>
      </c>
      <c r="ER70" s="23">
        <v>1</v>
      </c>
      <c r="ES70" s="22">
        <v>0</v>
      </c>
      <c r="ET70" s="22">
        <v>0</v>
      </c>
      <c r="EU70" s="28">
        <v>1</v>
      </c>
      <c r="EV70" s="166"/>
      <c r="EW70" s="168"/>
      <c r="EX70" s="171"/>
      <c r="EY70" s="21"/>
      <c r="EZ70" s="22"/>
      <c r="FA70" s="23"/>
      <c r="FB70" s="22"/>
      <c r="FC70" s="22"/>
      <c r="FD70" s="28"/>
      <c r="FE70" s="166"/>
      <c r="FF70" s="168"/>
      <c r="FG70" s="171"/>
      <c r="FH70" s="21"/>
      <c r="FI70" s="22"/>
      <c r="FJ70" s="23"/>
      <c r="FK70" s="22"/>
      <c r="FL70" s="22"/>
      <c r="FM70" s="28"/>
      <c r="FN70" s="166"/>
      <c r="FO70" s="168"/>
      <c r="FP70" s="171"/>
      <c r="FQ70" s="21"/>
      <c r="FR70" s="22"/>
      <c r="FS70" s="23"/>
      <c r="FT70" s="22"/>
      <c r="FU70" s="22"/>
      <c r="FV70" s="28"/>
      <c r="FW70" s="166"/>
      <c r="FX70" s="168"/>
      <c r="FY70" s="171"/>
      <c r="FZ70" s="21">
        <v>2</v>
      </c>
      <c r="GA70" s="22">
        <v>0</v>
      </c>
      <c r="GB70" s="23">
        <v>2</v>
      </c>
      <c r="GC70" s="22">
        <v>0</v>
      </c>
      <c r="GD70" s="22">
        <v>0</v>
      </c>
      <c r="GE70" s="28">
        <v>2</v>
      </c>
      <c r="GF70" s="166"/>
      <c r="GG70" s="168"/>
      <c r="GH70" s="171"/>
      <c r="GI70" s="21">
        <v>1</v>
      </c>
      <c r="GJ70" s="22">
        <v>0</v>
      </c>
      <c r="GK70" s="23">
        <v>1</v>
      </c>
      <c r="GL70" s="22">
        <v>0</v>
      </c>
      <c r="GM70" s="22">
        <v>0</v>
      </c>
      <c r="GN70" s="28">
        <v>1</v>
      </c>
      <c r="GO70" s="166"/>
      <c r="GP70" s="168"/>
      <c r="GQ70" s="171"/>
      <c r="GR70" s="21">
        <v>1</v>
      </c>
      <c r="GS70" s="22">
        <v>0</v>
      </c>
      <c r="GT70" s="23">
        <v>1</v>
      </c>
      <c r="GU70" s="22">
        <v>0</v>
      </c>
      <c r="GV70" s="22">
        <v>0</v>
      </c>
      <c r="GW70" s="28">
        <v>1</v>
      </c>
      <c r="GX70" s="166"/>
      <c r="GY70" s="168"/>
      <c r="GZ70" s="171"/>
      <c r="HA70" s="21">
        <v>2</v>
      </c>
      <c r="HB70" s="22">
        <v>0</v>
      </c>
      <c r="HC70" s="23">
        <v>2</v>
      </c>
      <c r="HD70" s="22">
        <v>0</v>
      </c>
      <c r="HE70" s="22">
        <v>0</v>
      </c>
      <c r="HF70" s="28">
        <v>2</v>
      </c>
      <c r="HG70" s="166"/>
      <c r="HH70" s="168"/>
      <c r="HI70" s="171"/>
      <c r="HJ70" s="21"/>
      <c r="HK70" s="22"/>
      <c r="HL70" s="23"/>
      <c r="HM70" s="22"/>
      <c r="HN70" s="22"/>
      <c r="HO70" s="28"/>
      <c r="HP70" s="166"/>
      <c r="HQ70" s="168"/>
      <c r="HR70" s="171"/>
      <c r="HS70" s="21"/>
      <c r="HT70" s="22"/>
      <c r="HU70" s="23"/>
      <c r="HV70" s="22"/>
      <c r="HW70" s="22"/>
      <c r="HX70" s="28"/>
      <c r="HY70" s="166"/>
      <c r="HZ70" s="168"/>
      <c r="IA70" s="171"/>
      <c r="IB70" s="21"/>
      <c r="IC70" s="22"/>
      <c r="ID70" s="23"/>
      <c r="IE70" s="22"/>
      <c r="IF70" s="22"/>
      <c r="IG70" s="28"/>
      <c r="IH70" s="166"/>
      <c r="II70" s="168"/>
      <c r="IJ70" s="171"/>
      <c r="IK70" s="21"/>
      <c r="IL70" s="22"/>
      <c r="IM70" s="23"/>
      <c r="IN70" s="22"/>
      <c r="IO70" s="22"/>
      <c r="IP70" s="28"/>
      <c r="IQ70" s="166"/>
      <c r="IR70" s="168"/>
      <c r="IS70" s="171"/>
      <c r="IT70" s="21">
        <v>0</v>
      </c>
      <c r="IU70" s="22">
        <v>0</v>
      </c>
      <c r="IV70" s="23">
        <v>0</v>
      </c>
      <c r="IW70" s="22">
        <v>2</v>
      </c>
      <c r="IX70" s="22">
        <v>1</v>
      </c>
      <c r="IY70" s="28">
        <v>3</v>
      </c>
      <c r="IZ70" s="166"/>
      <c r="JA70" s="168"/>
      <c r="JB70" s="171"/>
      <c r="JC70" s="21">
        <v>0</v>
      </c>
      <c r="JD70" s="22">
        <v>0</v>
      </c>
      <c r="JE70" s="23">
        <v>0</v>
      </c>
      <c r="JF70" s="22">
        <v>1</v>
      </c>
      <c r="JG70" s="22">
        <v>0</v>
      </c>
      <c r="JH70" s="28">
        <v>1</v>
      </c>
      <c r="JI70" s="166"/>
      <c r="JJ70" s="168"/>
      <c r="JK70" s="171"/>
      <c r="JL70" s="21"/>
      <c r="JM70" s="22"/>
      <c r="JN70" s="23"/>
      <c r="JO70" s="22"/>
      <c r="JP70" s="22"/>
      <c r="JQ70" s="28"/>
      <c r="JR70" s="166"/>
      <c r="JS70" s="168"/>
      <c r="JT70" s="171"/>
      <c r="JU70" s="21"/>
      <c r="JV70" s="22"/>
      <c r="JW70" s="23"/>
      <c r="JX70" s="22"/>
      <c r="JY70" s="22"/>
      <c r="JZ70" s="28"/>
      <c r="KA70" s="166"/>
      <c r="KB70" s="168"/>
      <c r="KC70" s="171"/>
      <c r="KD70" s="21"/>
      <c r="KE70" s="22"/>
      <c r="KF70" s="23"/>
      <c r="KG70" s="22"/>
      <c r="KH70" s="22"/>
      <c r="KI70" s="28"/>
      <c r="KJ70" s="166"/>
      <c r="KK70" s="168"/>
      <c r="KL70" s="171"/>
      <c r="KM70" s="21"/>
      <c r="KN70" s="22"/>
      <c r="KO70" s="23"/>
      <c r="KP70" s="22"/>
      <c r="KQ70" s="22"/>
      <c r="KR70" s="28"/>
      <c r="KS70" s="166"/>
      <c r="KT70" s="168"/>
      <c r="KU70" s="171"/>
      <c r="KV70" s="21"/>
      <c r="KW70" s="22"/>
      <c r="KX70" s="23"/>
      <c r="KY70" s="22"/>
      <c r="KZ70" s="22"/>
      <c r="LA70" s="28"/>
      <c r="LB70" s="166"/>
      <c r="LC70" s="168"/>
      <c r="LD70" s="171"/>
      <c r="LE70" s="21"/>
      <c r="LF70" s="22"/>
      <c r="LG70" s="23"/>
      <c r="LH70" s="22"/>
      <c r="LI70" s="22"/>
      <c r="LJ70" s="28"/>
      <c r="LK70" s="166"/>
      <c r="LL70" s="168"/>
      <c r="LM70" s="171"/>
      <c r="LN70" s="21">
        <v>1</v>
      </c>
      <c r="LO70" s="22">
        <v>0</v>
      </c>
      <c r="LP70" s="23">
        <v>1</v>
      </c>
      <c r="LQ70" s="22">
        <v>0</v>
      </c>
      <c r="LR70" s="22">
        <v>0</v>
      </c>
      <c r="LS70" s="28">
        <v>1</v>
      </c>
      <c r="LT70" s="166"/>
      <c r="LU70" s="168"/>
      <c r="LV70" s="171"/>
      <c r="LW70" s="21">
        <v>1</v>
      </c>
      <c r="LX70" s="22">
        <v>0</v>
      </c>
      <c r="LY70" s="23">
        <v>1</v>
      </c>
      <c r="LZ70" s="22">
        <v>1</v>
      </c>
      <c r="MA70" s="22">
        <v>0</v>
      </c>
      <c r="MB70" s="28">
        <v>2</v>
      </c>
      <c r="MC70" s="166"/>
      <c r="MD70" s="168"/>
      <c r="ME70" s="171"/>
      <c r="MF70" s="21">
        <v>1</v>
      </c>
      <c r="MG70" s="22">
        <v>0</v>
      </c>
      <c r="MH70" s="23">
        <v>1</v>
      </c>
      <c r="MI70" s="22">
        <v>0</v>
      </c>
      <c r="MJ70" s="22">
        <v>0</v>
      </c>
      <c r="MK70" s="28">
        <v>1</v>
      </c>
      <c r="ML70" s="166"/>
      <c r="MM70" s="168"/>
      <c r="MN70" s="171"/>
      <c r="MO70" s="21"/>
      <c r="MP70" s="22"/>
      <c r="MQ70" s="23"/>
      <c r="MR70" s="22"/>
      <c r="MS70" s="22"/>
      <c r="MT70" s="28"/>
      <c r="MU70" s="166"/>
      <c r="MV70" s="168"/>
      <c r="MW70" s="171"/>
      <c r="MX70" s="21"/>
      <c r="MY70" s="22"/>
      <c r="MZ70" s="23"/>
      <c r="NA70" s="22"/>
      <c r="NB70" s="22"/>
      <c r="NC70" s="28"/>
      <c r="ND70" s="166"/>
      <c r="NE70" s="168"/>
      <c r="NF70" s="171"/>
      <c r="NG70" s="21"/>
      <c r="NH70" s="22"/>
      <c r="NI70" s="23"/>
      <c r="NJ70" s="22"/>
      <c r="NK70" s="22"/>
      <c r="NL70" s="28"/>
      <c r="NM70" s="166"/>
      <c r="NN70" s="168"/>
      <c r="NO70" s="171"/>
      <c r="NP70" s="21"/>
      <c r="NQ70" s="22"/>
      <c r="NR70" s="23"/>
      <c r="NS70" s="22"/>
      <c r="NT70" s="22"/>
      <c r="NU70" s="28"/>
      <c r="NV70" s="166"/>
      <c r="NW70" s="168"/>
      <c r="NX70" s="171"/>
      <c r="NY70" s="21"/>
      <c r="NZ70" s="22"/>
      <c r="OA70" s="23"/>
      <c r="OB70" s="22"/>
      <c r="OC70" s="22"/>
      <c r="OD70" s="28"/>
      <c r="OE70" s="166"/>
      <c r="OF70" s="168"/>
      <c r="OG70" s="171"/>
      <c r="OH70" s="21"/>
      <c r="OI70" s="22"/>
      <c r="OJ70" s="23"/>
      <c r="OK70" s="22"/>
      <c r="OL70" s="22"/>
      <c r="OM70" s="28"/>
      <c r="ON70" s="166"/>
      <c r="OO70" s="168"/>
      <c r="OP70" s="171"/>
      <c r="OQ70" s="21"/>
      <c r="OR70" s="22"/>
      <c r="OS70" s="23"/>
      <c r="OT70" s="22"/>
      <c r="OU70" s="22"/>
      <c r="OV70" s="28"/>
      <c r="OW70" s="166"/>
      <c r="OX70" s="168"/>
      <c r="OY70" s="171"/>
      <c r="OZ70" s="21"/>
      <c r="PA70" s="22"/>
      <c r="PB70" s="23"/>
      <c r="PC70" s="22"/>
      <c r="PD70" s="22"/>
      <c r="PE70" s="28"/>
      <c r="PF70" s="166"/>
      <c r="PG70" s="168"/>
      <c r="PH70" s="171"/>
      <c r="PI70" s="21"/>
      <c r="PJ70" s="22"/>
      <c r="PK70" s="23"/>
      <c r="PL70" s="22"/>
      <c r="PM70" s="22"/>
      <c r="PN70" s="28"/>
      <c r="PO70" s="166"/>
      <c r="PP70" s="168"/>
      <c r="PQ70" s="171"/>
      <c r="PR70" s="21"/>
      <c r="PS70" s="22"/>
      <c r="PT70" s="23"/>
      <c r="PU70" s="22"/>
      <c r="PV70" s="22"/>
      <c r="PW70" s="28"/>
      <c r="PX70" s="166"/>
      <c r="PY70" s="168"/>
      <c r="PZ70" s="171"/>
      <c r="QA70" s="21">
        <v>0</v>
      </c>
      <c r="QB70" s="22">
        <v>0</v>
      </c>
      <c r="QC70" s="23">
        <v>0</v>
      </c>
      <c r="QD70" s="22">
        <v>0</v>
      </c>
      <c r="QE70" s="22">
        <v>1</v>
      </c>
      <c r="QF70" s="28">
        <v>1</v>
      </c>
      <c r="QG70" s="166"/>
      <c r="QH70" s="168"/>
      <c r="QI70" s="171"/>
      <c r="QJ70" s="21"/>
      <c r="QK70" s="22"/>
      <c r="QL70" s="23"/>
      <c r="QM70" s="22"/>
      <c r="QN70" s="22"/>
      <c r="QO70" s="28"/>
      <c r="QP70" s="166"/>
      <c r="QQ70" s="168"/>
      <c r="QR70" s="171"/>
      <c r="QS70" s="21"/>
      <c r="QT70" s="22"/>
      <c r="QU70" s="23"/>
      <c r="QV70" s="22"/>
      <c r="QW70" s="22"/>
      <c r="QX70" s="28"/>
      <c r="QY70" s="166"/>
      <c r="QZ70" s="168"/>
      <c r="RA70" s="171"/>
      <c r="RB70" s="21">
        <v>0</v>
      </c>
      <c r="RC70" s="22">
        <v>1</v>
      </c>
      <c r="RD70" s="23">
        <v>1</v>
      </c>
      <c r="RE70" s="22">
        <v>0</v>
      </c>
      <c r="RF70" s="22">
        <v>1</v>
      </c>
      <c r="RG70" s="28">
        <v>2</v>
      </c>
      <c r="RH70" s="166"/>
      <c r="RI70" s="168"/>
      <c r="RJ70" s="171"/>
      <c r="RK70" s="21"/>
      <c r="RL70" s="22"/>
      <c r="RM70" s="23"/>
      <c r="RN70" s="22"/>
      <c r="RO70" s="22"/>
      <c r="RP70" s="28"/>
      <c r="RQ70" s="166"/>
      <c r="RR70" s="168"/>
      <c r="RS70" s="171"/>
      <c r="RT70" s="21"/>
      <c r="RU70" s="22"/>
      <c r="RV70" s="23"/>
      <c r="RW70" s="22"/>
      <c r="RX70" s="22"/>
      <c r="RY70" s="28"/>
      <c r="RZ70" s="166"/>
      <c r="SA70" s="168"/>
      <c r="SB70" s="171"/>
      <c r="SC70" s="21"/>
      <c r="SD70" s="22"/>
      <c r="SE70" s="23"/>
      <c r="SF70" s="22"/>
      <c r="SG70" s="22"/>
      <c r="SH70" s="28"/>
      <c r="SI70" s="166"/>
      <c r="SJ70" s="168"/>
      <c r="SK70" s="171"/>
      <c r="SL70" s="21"/>
      <c r="SM70" s="22"/>
      <c r="SN70" s="23"/>
      <c r="SO70" s="22"/>
      <c r="SP70" s="22"/>
      <c r="SQ70" s="28"/>
      <c r="SR70" s="166"/>
      <c r="SS70" s="168"/>
      <c r="ST70" s="171"/>
      <c r="SU70" s="21"/>
      <c r="SV70" s="22"/>
      <c r="SW70" s="23"/>
      <c r="SX70" s="22"/>
      <c r="SY70" s="22"/>
      <c r="SZ70" s="28"/>
      <c r="TA70" s="166"/>
      <c r="TB70" s="168"/>
      <c r="TC70" s="171"/>
      <c r="TD70" s="21"/>
      <c r="TE70" s="22"/>
      <c r="TF70" s="23"/>
      <c r="TG70" s="22"/>
      <c r="TH70" s="22"/>
      <c r="TI70" s="28"/>
      <c r="TJ70" s="166"/>
      <c r="TK70" s="168"/>
      <c r="TL70" s="171"/>
      <c r="TM70" s="21">
        <v>0</v>
      </c>
      <c r="TN70" s="22">
        <v>1</v>
      </c>
      <c r="TO70" s="23">
        <v>1</v>
      </c>
      <c r="TP70" s="22">
        <v>0</v>
      </c>
      <c r="TQ70" s="22">
        <v>0</v>
      </c>
      <c r="TR70" s="28">
        <v>1</v>
      </c>
      <c r="TS70" s="166"/>
      <c r="TT70" s="168"/>
      <c r="TU70" s="171"/>
      <c r="TV70" s="21"/>
      <c r="TW70" s="22"/>
      <c r="TX70" s="23"/>
      <c r="TY70" s="22"/>
      <c r="TZ70" s="22"/>
      <c r="UA70" s="28"/>
      <c r="UB70" s="166"/>
      <c r="UC70" s="168"/>
      <c r="UD70" s="171"/>
      <c r="UE70" s="21">
        <v>1</v>
      </c>
      <c r="UF70" s="22">
        <v>1</v>
      </c>
      <c r="UG70" s="23">
        <v>2</v>
      </c>
      <c r="UH70" s="22">
        <v>0</v>
      </c>
      <c r="UI70" s="22">
        <v>0</v>
      </c>
      <c r="UJ70" s="28">
        <v>2</v>
      </c>
      <c r="UK70" s="166"/>
      <c r="UL70" s="168"/>
      <c r="UM70" s="171"/>
      <c r="UN70" s="21"/>
      <c r="UO70" s="22"/>
      <c r="UP70" s="23"/>
      <c r="UQ70" s="22"/>
      <c r="UR70" s="22"/>
      <c r="US70" s="28"/>
      <c r="UT70" s="166"/>
      <c r="UU70" s="168"/>
      <c r="UV70" s="171"/>
      <c r="UW70" s="21">
        <v>1</v>
      </c>
      <c r="UX70" s="22">
        <v>0</v>
      </c>
      <c r="UY70" s="23">
        <v>1</v>
      </c>
      <c r="UZ70" s="22">
        <v>0</v>
      </c>
      <c r="VA70" s="22">
        <v>0</v>
      </c>
      <c r="VB70" s="28">
        <v>1</v>
      </c>
      <c r="VC70" s="166"/>
      <c r="VD70" s="168"/>
      <c r="VE70" s="171"/>
      <c r="VF70" s="21">
        <v>0</v>
      </c>
      <c r="VG70" s="22">
        <v>1</v>
      </c>
      <c r="VH70" s="23">
        <v>1</v>
      </c>
      <c r="VI70" s="22">
        <v>0</v>
      </c>
      <c r="VJ70" s="22">
        <v>0</v>
      </c>
      <c r="VK70" s="28">
        <v>1</v>
      </c>
      <c r="VL70" s="166"/>
      <c r="VM70" s="168"/>
      <c r="VN70" s="171"/>
      <c r="VO70" s="21"/>
      <c r="VP70" s="22"/>
      <c r="VQ70" s="23"/>
      <c r="VR70" s="22"/>
      <c r="VS70" s="22"/>
      <c r="VT70" s="28"/>
      <c r="VU70" s="166"/>
      <c r="VV70" s="168"/>
      <c r="VW70" s="171"/>
      <c r="VX70" s="21"/>
      <c r="VY70" s="22"/>
      <c r="VZ70" s="23"/>
      <c r="WA70" s="22"/>
      <c r="WB70" s="22"/>
      <c r="WC70" s="28"/>
      <c r="WD70" s="166"/>
      <c r="WE70" s="168"/>
      <c r="WF70" s="171"/>
      <c r="WG70" s="21"/>
      <c r="WH70" s="22"/>
      <c r="WI70" s="23"/>
      <c r="WJ70" s="22"/>
      <c r="WK70" s="22"/>
      <c r="WL70" s="28"/>
      <c r="WM70" s="166"/>
      <c r="WN70" s="168"/>
      <c r="WO70" s="171"/>
      <c r="WP70" s="21"/>
      <c r="WQ70" s="22"/>
      <c r="WR70" s="23"/>
      <c r="WS70" s="22"/>
      <c r="WT70" s="22"/>
      <c r="WU70" s="28"/>
      <c r="WV70" s="166"/>
      <c r="WW70" s="168"/>
      <c r="WX70" s="171"/>
      <c r="WY70" s="21">
        <v>1</v>
      </c>
      <c r="WZ70" s="22">
        <v>0</v>
      </c>
      <c r="XA70" s="23">
        <v>1</v>
      </c>
      <c r="XB70" s="22">
        <v>0</v>
      </c>
      <c r="XC70" s="22">
        <v>0</v>
      </c>
      <c r="XD70" s="28">
        <v>1</v>
      </c>
      <c r="XE70" s="166"/>
      <c r="XF70" s="168"/>
      <c r="XG70" s="171"/>
      <c r="XH70" s="21"/>
      <c r="XI70" s="22"/>
      <c r="XJ70" s="23"/>
      <c r="XK70" s="22"/>
      <c r="XL70" s="22"/>
      <c r="XM70" s="28"/>
      <c r="XN70" s="166"/>
      <c r="XO70" s="168"/>
      <c r="XP70" s="171"/>
      <c r="XQ70" s="21">
        <v>0</v>
      </c>
      <c r="XR70" s="22">
        <v>1</v>
      </c>
      <c r="XS70" s="23">
        <v>1</v>
      </c>
      <c r="XT70" s="22">
        <v>0</v>
      </c>
      <c r="XU70" s="22">
        <v>0</v>
      </c>
      <c r="XV70" s="28">
        <v>1</v>
      </c>
      <c r="XW70" s="166"/>
      <c r="XX70" s="168"/>
      <c r="XY70" s="171"/>
      <c r="XZ70" s="21">
        <v>1</v>
      </c>
      <c r="YA70" s="22">
        <v>0</v>
      </c>
      <c r="YB70" s="23">
        <v>1</v>
      </c>
      <c r="YC70" s="22">
        <v>0</v>
      </c>
      <c r="YD70" s="22">
        <v>0</v>
      </c>
      <c r="YE70" s="28">
        <v>1</v>
      </c>
      <c r="YF70" s="166"/>
      <c r="YG70" s="168"/>
      <c r="YH70" s="171"/>
      <c r="YI70" s="21">
        <v>1</v>
      </c>
      <c r="YJ70" s="22">
        <v>0</v>
      </c>
      <c r="YK70" s="23">
        <v>1</v>
      </c>
      <c r="YL70" s="22">
        <v>0</v>
      </c>
      <c r="YM70" s="22">
        <v>1</v>
      </c>
      <c r="YN70" s="28">
        <v>2</v>
      </c>
      <c r="YO70" s="166"/>
      <c r="YP70" s="168"/>
      <c r="YQ70" s="171"/>
      <c r="YR70" s="21"/>
      <c r="YS70" s="22"/>
      <c r="YT70" s="23"/>
      <c r="YU70" s="22"/>
      <c r="YV70" s="22"/>
      <c r="YW70" s="28"/>
      <c r="YX70" s="166"/>
      <c r="YY70" s="168"/>
      <c r="YZ70" s="171"/>
      <c r="ZA70" s="21"/>
      <c r="ZB70" s="22"/>
      <c r="ZC70" s="23"/>
      <c r="ZD70" s="22"/>
      <c r="ZE70" s="22"/>
      <c r="ZF70" s="28"/>
      <c r="ZG70" s="166"/>
      <c r="ZH70" s="168"/>
      <c r="ZI70" s="171"/>
      <c r="ZJ70" s="21">
        <v>1</v>
      </c>
      <c r="ZK70" s="22">
        <v>1</v>
      </c>
      <c r="ZL70" s="23">
        <v>2</v>
      </c>
      <c r="ZM70" s="22">
        <v>0</v>
      </c>
      <c r="ZN70" s="22">
        <v>1</v>
      </c>
      <c r="ZO70" s="28">
        <v>3</v>
      </c>
      <c r="ZP70" s="166"/>
      <c r="ZQ70" s="168"/>
      <c r="ZR70" s="171"/>
      <c r="ZS70" s="21"/>
      <c r="ZT70" s="22"/>
      <c r="ZU70" s="23"/>
      <c r="ZV70" s="22"/>
      <c r="ZW70" s="22"/>
      <c r="ZX70" s="28"/>
      <c r="ZY70" s="166"/>
      <c r="ZZ70" s="168"/>
      <c r="AAA70" s="171"/>
      <c r="AAB70" s="21">
        <v>1</v>
      </c>
      <c r="AAC70" s="22">
        <v>1</v>
      </c>
      <c r="AAD70" s="23">
        <v>2</v>
      </c>
      <c r="AAE70" s="22">
        <v>0</v>
      </c>
      <c r="AAF70" s="22">
        <v>0</v>
      </c>
      <c r="AAG70" s="28">
        <v>2</v>
      </c>
      <c r="AAH70" s="166"/>
      <c r="AAI70" s="168"/>
      <c r="AAJ70" s="171"/>
      <c r="AAK70" s="21">
        <v>0</v>
      </c>
      <c r="AAL70" s="22">
        <v>1</v>
      </c>
      <c r="AAM70" s="23">
        <v>1</v>
      </c>
      <c r="AAN70" s="22">
        <v>1</v>
      </c>
      <c r="AAO70" s="22">
        <v>0</v>
      </c>
      <c r="AAP70" s="28">
        <v>2</v>
      </c>
      <c r="AAQ70" s="166"/>
      <c r="AAR70" s="168"/>
      <c r="AAS70" s="171"/>
      <c r="AAT70" s="21"/>
      <c r="AAU70" s="22"/>
      <c r="AAV70" s="23"/>
      <c r="AAW70" s="22"/>
      <c r="AAX70" s="22"/>
      <c r="AAY70" s="28"/>
      <c r="AAZ70" s="166"/>
      <c r="ABA70" s="168"/>
      <c r="ABB70" s="171"/>
      <c r="ABC70" s="21"/>
      <c r="ABD70" s="22"/>
      <c r="ABE70" s="23"/>
      <c r="ABF70" s="22"/>
      <c r="ABG70" s="22"/>
      <c r="ABH70" s="28"/>
      <c r="ABI70" s="166"/>
      <c r="ABJ70" s="168"/>
      <c r="ABK70" s="171"/>
      <c r="ABL70" s="21">
        <v>0</v>
      </c>
      <c r="ABM70" s="22">
        <v>0</v>
      </c>
      <c r="ABN70" s="23">
        <v>0</v>
      </c>
      <c r="ABO70" s="22">
        <v>0</v>
      </c>
      <c r="ABP70" s="22">
        <v>1</v>
      </c>
      <c r="ABQ70" s="28">
        <v>1</v>
      </c>
      <c r="ABR70" s="166"/>
      <c r="ABS70" s="168"/>
      <c r="ABT70" s="171"/>
      <c r="ABU70" s="21"/>
      <c r="ABV70" s="22"/>
      <c r="ABW70" s="23"/>
      <c r="ABX70" s="22"/>
      <c r="ABY70" s="22"/>
      <c r="ABZ70" s="28"/>
      <c r="ACA70" s="166"/>
      <c r="ACB70" s="168"/>
      <c r="ACC70" s="171"/>
      <c r="ACD70" s="21">
        <v>0</v>
      </c>
      <c r="ACE70" s="22">
        <v>1</v>
      </c>
      <c r="ACF70" s="23">
        <v>1</v>
      </c>
      <c r="ACG70" s="22">
        <v>0</v>
      </c>
      <c r="ACH70" s="22">
        <v>0</v>
      </c>
      <c r="ACI70" s="28">
        <v>1</v>
      </c>
      <c r="ACJ70" s="166"/>
      <c r="ACK70" s="168"/>
      <c r="ACL70" s="171"/>
      <c r="ACM70" s="21"/>
      <c r="ACN70" s="22"/>
      <c r="ACO70" s="23"/>
      <c r="ACP70" s="22"/>
      <c r="ACQ70" s="22"/>
      <c r="ACR70" s="28"/>
      <c r="ACS70" s="166"/>
      <c r="ACT70" s="168"/>
      <c r="ACU70" s="171"/>
      <c r="ACV70" s="21"/>
      <c r="ACW70" s="22"/>
      <c r="ACX70" s="23"/>
      <c r="ACY70" s="22"/>
      <c r="ACZ70" s="22"/>
      <c r="ADA70" s="28"/>
      <c r="ADB70" s="166"/>
      <c r="ADC70" s="168"/>
      <c r="ADD70" s="171"/>
      <c r="ADE70" s="21"/>
      <c r="ADF70" s="22"/>
      <c r="ADG70" s="23"/>
      <c r="ADH70" s="22"/>
      <c r="ADI70" s="22"/>
      <c r="ADJ70" s="28"/>
      <c r="ADK70" s="166"/>
      <c r="ADL70" s="168"/>
      <c r="ADM70" s="171"/>
      <c r="ADN70" s="21"/>
      <c r="ADO70" s="22"/>
      <c r="ADP70" s="23"/>
      <c r="ADQ70" s="22"/>
      <c r="ADR70" s="22"/>
      <c r="ADS70" s="28"/>
      <c r="ADT70" s="166"/>
      <c r="ADU70" s="168"/>
      <c r="ADV70" s="171"/>
      <c r="ADW70" s="21">
        <v>6</v>
      </c>
      <c r="ADX70" s="22">
        <v>4</v>
      </c>
      <c r="ADY70" s="23">
        <v>10</v>
      </c>
      <c r="ADZ70" s="22">
        <v>0</v>
      </c>
      <c r="AEA70" s="22">
        <v>0</v>
      </c>
      <c r="AEB70" s="28">
        <v>10</v>
      </c>
      <c r="AEC70" s="166"/>
      <c r="AED70" s="168"/>
      <c r="AEE70" s="171"/>
      <c r="AEF70" s="21"/>
      <c r="AEG70" s="22"/>
      <c r="AEH70" s="23"/>
      <c r="AEI70" s="22"/>
      <c r="AEJ70" s="22"/>
      <c r="AEK70" s="28"/>
      <c r="AEL70" s="166"/>
      <c r="AEM70" s="168"/>
      <c r="AEN70" s="171"/>
      <c r="AEO70" s="21">
        <v>1</v>
      </c>
      <c r="AEP70" s="22">
        <v>1</v>
      </c>
      <c r="AEQ70" s="23">
        <v>2</v>
      </c>
      <c r="AER70" s="22">
        <v>0</v>
      </c>
      <c r="AES70" s="22">
        <v>0</v>
      </c>
      <c r="AET70" s="28">
        <v>2</v>
      </c>
      <c r="AEU70" s="166"/>
      <c r="AEV70" s="168"/>
      <c r="AEW70" s="171"/>
      <c r="AEX70" s="21">
        <v>1</v>
      </c>
      <c r="AEY70" s="22">
        <v>1</v>
      </c>
      <c r="AEZ70" s="23">
        <v>2</v>
      </c>
      <c r="AFA70" s="22">
        <v>0</v>
      </c>
      <c r="AFB70" s="22">
        <v>0</v>
      </c>
      <c r="AFC70" s="28">
        <v>2</v>
      </c>
      <c r="AFD70" s="166"/>
      <c r="AFE70" s="168"/>
      <c r="AFF70" s="171"/>
      <c r="AFG70" s="21">
        <v>1</v>
      </c>
      <c r="AFH70" s="22">
        <v>0</v>
      </c>
      <c r="AFI70" s="23">
        <v>1</v>
      </c>
      <c r="AFJ70" s="22">
        <v>0</v>
      </c>
      <c r="AFK70" s="22">
        <v>0</v>
      </c>
      <c r="AFL70" s="28">
        <v>1</v>
      </c>
      <c r="AFM70" s="166"/>
      <c r="AFN70" s="168"/>
      <c r="AFO70" s="171"/>
      <c r="AFP70" s="21"/>
      <c r="AFQ70" s="22"/>
      <c r="AFR70" s="23"/>
      <c r="AFS70" s="22"/>
      <c r="AFT70" s="22"/>
      <c r="AFU70" s="28"/>
      <c r="AFV70" s="166"/>
      <c r="AFW70" s="168"/>
      <c r="AFX70" s="171"/>
      <c r="AFY70" s="21"/>
      <c r="AFZ70" s="22"/>
      <c r="AGA70" s="23"/>
      <c r="AGB70" s="22"/>
      <c r="AGC70" s="22"/>
      <c r="AGD70" s="28"/>
      <c r="AGE70" s="166"/>
      <c r="AGF70" s="168"/>
      <c r="AGG70" s="171"/>
      <c r="AGH70" s="21">
        <v>1</v>
      </c>
      <c r="AGI70" s="22">
        <v>1</v>
      </c>
      <c r="AGJ70" s="23">
        <v>2</v>
      </c>
      <c r="AGK70" s="22">
        <v>1</v>
      </c>
      <c r="AGL70" s="22">
        <v>0</v>
      </c>
      <c r="AGM70" s="28">
        <v>3</v>
      </c>
      <c r="AGN70" s="166"/>
      <c r="AGO70" s="168"/>
      <c r="AGP70" s="171"/>
      <c r="AGQ70" s="21"/>
      <c r="AGR70" s="22"/>
      <c r="AGS70" s="23"/>
      <c r="AGT70" s="22"/>
      <c r="AGU70" s="22"/>
      <c r="AGV70" s="28"/>
      <c r="AGW70" s="59"/>
      <c r="AGX70" s="29"/>
      <c r="AGY70" s="60" t="str">
        <f t="shared" si="2848"/>
        <v/>
      </c>
      <c r="AGZ70" s="21"/>
      <c r="AHA70" s="22"/>
      <c r="AHB70" s="23"/>
      <c r="AHC70" s="22"/>
      <c r="AHD70" s="22"/>
      <c r="AHE70" s="28"/>
      <c r="AHF70" s="166"/>
      <c r="AHG70" s="168"/>
      <c r="AHH70" s="171"/>
      <c r="AHI70" s="21">
        <v>1</v>
      </c>
      <c r="AHJ70" s="22">
        <v>0</v>
      </c>
      <c r="AHK70" s="23">
        <v>1</v>
      </c>
      <c r="AHL70" s="22">
        <v>1</v>
      </c>
      <c r="AHM70" s="22">
        <v>0</v>
      </c>
      <c r="AHN70" s="28">
        <v>2</v>
      </c>
      <c r="AHO70" s="166"/>
      <c r="AHP70" s="168"/>
      <c r="AHQ70" s="171"/>
      <c r="AHR70" s="21">
        <v>1</v>
      </c>
      <c r="AHS70" s="22">
        <v>2</v>
      </c>
      <c r="AHT70" s="23">
        <v>3</v>
      </c>
      <c r="AHU70" s="22">
        <v>0</v>
      </c>
      <c r="AHV70" s="22">
        <v>0</v>
      </c>
      <c r="AHW70" s="28">
        <v>3</v>
      </c>
      <c r="AHX70" s="166"/>
      <c r="AHY70" s="168"/>
      <c r="AHZ70" s="171"/>
      <c r="AIA70" s="21"/>
      <c r="AIB70" s="22"/>
      <c r="AIC70" s="23"/>
      <c r="AID70" s="22"/>
      <c r="AIE70" s="22"/>
      <c r="AIF70" s="28"/>
      <c r="AIG70" s="166"/>
      <c r="AIH70" s="168"/>
      <c r="AII70" s="171"/>
      <c r="AIJ70" s="21">
        <v>0</v>
      </c>
      <c r="AIK70" s="22">
        <v>1</v>
      </c>
      <c r="AIL70" s="23">
        <v>1</v>
      </c>
      <c r="AIM70" s="22">
        <v>0</v>
      </c>
      <c r="AIN70" s="22">
        <v>0</v>
      </c>
      <c r="AIO70" s="28">
        <v>1</v>
      </c>
      <c r="AIP70" s="166"/>
      <c r="AIQ70" s="168"/>
      <c r="AIR70" s="171"/>
      <c r="AIS70" s="21">
        <v>1</v>
      </c>
      <c r="AIT70" s="22">
        <v>1</v>
      </c>
      <c r="AIU70" s="23">
        <v>2</v>
      </c>
      <c r="AIV70" s="22">
        <v>0</v>
      </c>
      <c r="AIW70" s="22">
        <v>0</v>
      </c>
      <c r="AIX70" s="28">
        <v>2</v>
      </c>
      <c r="AIY70" s="166"/>
      <c r="AIZ70" s="168"/>
      <c r="AJA70" s="171"/>
      <c r="AJB70" s="21">
        <v>1</v>
      </c>
      <c r="AJC70" s="22">
        <v>1</v>
      </c>
      <c r="AJD70" s="23">
        <v>2</v>
      </c>
      <c r="AJE70" s="22">
        <v>0</v>
      </c>
      <c r="AJF70" s="22">
        <v>0</v>
      </c>
      <c r="AJG70" s="28">
        <v>2</v>
      </c>
      <c r="AJH70" s="166"/>
      <c r="AJI70" s="168"/>
      <c r="AJJ70" s="171"/>
      <c r="AJK70" s="21">
        <v>0</v>
      </c>
      <c r="AJL70" s="22">
        <v>1</v>
      </c>
      <c r="AJM70" s="23">
        <v>1</v>
      </c>
      <c r="AJN70" s="22">
        <v>0</v>
      </c>
      <c r="AJO70" s="22">
        <v>0</v>
      </c>
      <c r="AJP70" s="28">
        <v>1</v>
      </c>
      <c r="AJQ70" s="166"/>
      <c r="AJR70" s="168"/>
      <c r="AJS70" s="171"/>
      <c r="AJT70" s="21">
        <v>1</v>
      </c>
      <c r="AJU70" s="22">
        <v>1</v>
      </c>
      <c r="AJV70" s="23">
        <v>2</v>
      </c>
      <c r="AJW70" s="22">
        <v>0</v>
      </c>
      <c r="AJX70" s="22">
        <v>0</v>
      </c>
      <c r="AJY70" s="28">
        <v>2</v>
      </c>
      <c r="AJZ70" s="166"/>
      <c r="AKA70" s="168"/>
      <c r="AKB70" s="171"/>
      <c r="AKC70" s="21">
        <v>2</v>
      </c>
      <c r="AKD70" s="22">
        <v>2</v>
      </c>
      <c r="AKE70" s="23">
        <v>4</v>
      </c>
      <c r="AKF70" s="22">
        <v>1</v>
      </c>
      <c r="AKG70" s="22">
        <v>0</v>
      </c>
      <c r="AKH70" s="28">
        <v>5</v>
      </c>
      <c r="AKI70" s="166"/>
      <c r="AKJ70" s="168"/>
      <c r="AKK70" s="171"/>
      <c r="AKL70" s="21"/>
      <c r="AKM70" s="22"/>
      <c r="AKN70" s="23"/>
      <c r="AKO70" s="22"/>
      <c r="AKP70" s="22"/>
      <c r="AKQ70" s="28"/>
      <c r="AKR70" s="166"/>
      <c r="AKS70" s="168"/>
      <c r="AKT70" s="171"/>
      <c r="AKU70" s="21"/>
      <c r="AKV70" s="22"/>
      <c r="AKW70" s="23"/>
      <c r="AKX70" s="22"/>
      <c r="AKY70" s="22"/>
      <c r="AKZ70" s="28"/>
      <c r="ALA70" s="166"/>
      <c r="ALB70" s="168"/>
      <c r="ALC70" s="171"/>
      <c r="ALD70" s="21">
        <v>1</v>
      </c>
      <c r="ALE70" s="22">
        <v>2</v>
      </c>
      <c r="ALF70" s="23">
        <v>3</v>
      </c>
      <c r="ALG70" s="22">
        <v>0</v>
      </c>
      <c r="ALH70" s="22">
        <v>0</v>
      </c>
      <c r="ALI70" s="28">
        <v>3</v>
      </c>
      <c r="ALJ70" s="166"/>
      <c r="ALK70" s="168"/>
      <c r="ALL70" s="171"/>
      <c r="ALM70" s="21">
        <v>1</v>
      </c>
      <c r="ALN70" s="22">
        <v>0</v>
      </c>
      <c r="ALO70" s="23">
        <v>1</v>
      </c>
      <c r="ALP70" s="22">
        <v>0</v>
      </c>
      <c r="ALQ70" s="22">
        <v>0</v>
      </c>
      <c r="ALR70" s="28">
        <v>1</v>
      </c>
      <c r="ALS70" s="166"/>
      <c r="ALT70" s="168"/>
      <c r="ALU70" s="171"/>
      <c r="ALV70" s="21">
        <v>1</v>
      </c>
      <c r="ALW70" s="22">
        <v>1</v>
      </c>
      <c r="ALX70" s="23">
        <v>2</v>
      </c>
      <c r="ALY70" s="22">
        <v>1</v>
      </c>
      <c r="ALZ70" s="22">
        <v>0</v>
      </c>
      <c r="AMA70" s="28">
        <v>3</v>
      </c>
      <c r="AMB70" s="166"/>
      <c r="AMC70" s="168"/>
      <c r="AMD70" s="171"/>
      <c r="AME70" s="21">
        <v>0</v>
      </c>
      <c r="AMF70" s="22">
        <v>0</v>
      </c>
      <c r="AMG70" s="23">
        <v>0</v>
      </c>
      <c r="AMH70" s="22">
        <v>2</v>
      </c>
      <c r="AMI70" s="22">
        <v>0</v>
      </c>
      <c r="AMJ70" s="28">
        <v>2</v>
      </c>
      <c r="AMK70" s="166"/>
      <c r="AML70" s="168"/>
      <c r="AMM70" s="171"/>
      <c r="AMN70" s="21">
        <v>0</v>
      </c>
      <c r="AMO70" s="22">
        <v>0</v>
      </c>
      <c r="AMP70" s="23">
        <v>0</v>
      </c>
      <c r="AMQ70" s="22">
        <v>1</v>
      </c>
      <c r="AMR70" s="22">
        <v>0</v>
      </c>
      <c r="AMS70" s="28">
        <v>1</v>
      </c>
      <c r="AMT70" s="166"/>
      <c r="AMU70" s="168"/>
      <c r="AMV70" s="171"/>
      <c r="AMW70" s="21"/>
      <c r="AMX70" s="22"/>
      <c r="AMY70" s="23"/>
      <c r="AMZ70" s="22"/>
      <c r="ANA70" s="22"/>
      <c r="ANB70" s="28"/>
      <c r="ANC70" s="166"/>
      <c r="AND70" s="168"/>
      <c r="ANE70" s="171"/>
      <c r="ANF70" s="21"/>
      <c r="ANG70" s="22"/>
      <c r="ANH70" s="23"/>
      <c r="ANI70" s="22"/>
      <c r="ANJ70" s="22"/>
      <c r="ANK70" s="28"/>
      <c r="ANL70" s="166"/>
      <c r="ANM70" s="168"/>
      <c r="ANN70" s="171"/>
      <c r="ANO70" s="21"/>
      <c r="ANP70" s="22"/>
      <c r="ANQ70" s="23"/>
      <c r="ANR70" s="22"/>
      <c r="ANS70" s="22"/>
      <c r="ANT70" s="28"/>
      <c r="ANU70" s="166"/>
      <c r="ANV70" s="168"/>
      <c r="ANW70" s="171"/>
      <c r="ANX70" s="21">
        <v>1</v>
      </c>
      <c r="ANY70" s="22">
        <v>0</v>
      </c>
      <c r="ANZ70" s="23">
        <v>1</v>
      </c>
      <c r="AOA70" s="22">
        <v>0</v>
      </c>
      <c r="AOB70" s="22">
        <v>0</v>
      </c>
      <c r="AOC70" s="28">
        <v>1</v>
      </c>
      <c r="AOD70" s="166"/>
      <c r="AOE70" s="168"/>
      <c r="AOF70" s="171"/>
      <c r="AOG70" s="21"/>
      <c r="AOH70" s="22"/>
      <c r="AOI70" s="23"/>
      <c r="AOJ70" s="22"/>
      <c r="AOK70" s="22"/>
      <c r="AOL70" s="28"/>
      <c r="AOM70" s="166"/>
      <c r="AON70" s="168"/>
      <c r="AOO70" s="171"/>
      <c r="AOP70" s="21"/>
      <c r="AOQ70" s="22"/>
      <c r="AOR70" s="23"/>
      <c r="AOS70" s="22"/>
      <c r="AOT70" s="22"/>
      <c r="AOU70" s="28"/>
      <c r="AOV70" s="166"/>
      <c r="AOW70" s="168"/>
      <c r="AOX70" s="171"/>
      <c r="AOY70" s="21">
        <v>1</v>
      </c>
      <c r="AOZ70" s="22">
        <v>1</v>
      </c>
      <c r="APA70" s="23">
        <v>2</v>
      </c>
      <c r="APB70" s="22">
        <v>0</v>
      </c>
      <c r="APC70" s="22">
        <v>0</v>
      </c>
      <c r="APD70" s="28">
        <v>2</v>
      </c>
      <c r="APE70" s="166"/>
      <c r="APF70" s="168"/>
      <c r="APG70" s="171"/>
      <c r="APH70" s="21"/>
      <c r="API70" s="22"/>
      <c r="APJ70" s="23"/>
      <c r="APK70" s="22"/>
      <c r="APL70" s="22"/>
      <c r="APM70" s="28"/>
      <c r="APN70" s="166"/>
      <c r="APO70" s="168"/>
      <c r="APP70" s="171"/>
    </row>
    <row r="71" spans="1:1429">
      <c r="A71" s="20" t="s">
        <v>182</v>
      </c>
      <c r="B71" s="21">
        <v>0</v>
      </c>
      <c r="C71" s="22">
        <v>2</v>
      </c>
      <c r="D71" s="23">
        <v>2</v>
      </c>
      <c r="E71" s="22">
        <v>0</v>
      </c>
      <c r="F71" s="22">
        <v>0</v>
      </c>
      <c r="G71" s="28">
        <v>2</v>
      </c>
      <c r="H71" s="166"/>
      <c r="I71" s="168"/>
      <c r="J71" s="171"/>
      <c r="K71" s="21"/>
      <c r="L71" s="22"/>
      <c r="M71" s="23"/>
      <c r="N71" s="22"/>
      <c r="O71" s="22"/>
      <c r="P71" s="28"/>
      <c r="Q71" s="166"/>
      <c r="R71" s="168"/>
      <c r="S71" s="171"/>
      <c r="T71" s="21"/>
      <c r="U71" s="22"/>
      <c r="V71" s="23"/>
      <c r="W71" s="22"/>
      <c r="X71" s="22"/>
      <c r="Y71" s="28"/>
      <c r="Z71" s="166"/>
      <c r="AA71" s="168"/>
      <c r="AB71" s="171"/>
      <c r="AC71" s="21"/>
      <c r="AD71" s="22"/>
      <c r="AE71" s="23"/>
      <c r="AF71" s="22"/>
      <c r="AG71" s="22"/>
      <c r="AH71" s="28"/>
      <c r="AI71" s="166"/>
      <c r="AJ71" s="168"/>
      <c r="AK71" s="171"/>
      <c r="AL71" s="21"/>
      <c r="AM71" s="22"/>
      <c r="AN71" s="23"/>
      <c r="AO71" s="22"/>
      <c r="AP71" s="22"/>
      <c r="AQ71" s="28"/>
      <c r="AR71" s="166"/>
      <c r="AS71" s="168"/>
      <c r="AT71" s="171"/>
      <c r="AU71" s="21"/>
      <c r="AV71" s="22"/>
      <c r="AW71" s="23"/>
      <c r="AX71" s="22"/>
      <c r="AY71" s="22"/>
      <c r="AZ71" s="28"/>
      <c r="BA71" s="166"/>
      <c r="BB71" s="168"/>
      <c r="BC71" s="171"/>
      <c r="BD71" s="21">
        <v>1</v>
      </c>
      <c r="BE71" s="22">
        <v>0</v>
      </c>
      <c r="BF71" s="23">
        <v>1</v>
      </c>
      <c r="BG71" s="22">
        <v>0</v>
      </c>
      <c r="BH71" s="22">
        <v>0</v>
      </c>
      <c r="BI71" s="28">
        <v>1</v>
      </c>
      <c r="BJ71" s="166"/>
      <c r="BK71" s="168"/>
      <c r="BL71" s="171"/>
      <c r="BM71" s="21">
        <v>1</v>
      </c>
      <c r="BN71" s="22">
        <v>0</v>
      </c>
      <c r="BO71" s="23">
        <v>1</v>
      </c>
      <c r="BP71" s="22">
        <v>0</v>
      </c>
      <c r="BQ71" s="22">
        <v>0</v>
      </c>
      <c r="BR71" s="28">
        <v>1</v>
      </c>
      <c r="BS71" s="166"/>
      <c r="BT71" s="168"/>
      <c r="BU71" s="171"/>
      <c r="BV71" s="21">
        <v>1</v>
      </c>
      <c r="BW71" s="22">
        <v>0</v>
      </c>
      <c r="BX71" s="23">
        <v>1</v>
      </c>
      <c r="BY71" s="22">
        <v>0</v>
      </c>
      <c r="BZ71" s="22">
        <v>0</v>
      </c>
      <c r="CA71" s="28">
        <v>1</v>
      </c>
      <c r="CB71" s="166"/>
      <c r="CC71" s="168"/>
      <c r="CD71" s="171"/>
      <c r="CE71" s="21"/>
      <c r="CF71" s="22"/>
      <c r="CG71" s="23"/>
      <c r="CH71" s="22"/>
      <c r="CI71" s="22"/>
      <c r="CJ71" s="28"/>
      <c r="CK71" s="166"/>
      <c r="CL71" s="168"/>
      <c r="CM71" s="171"/>
      <c r="CN71" s="21"/>
      <c r="CO71" s="22"/>
      <c r="CP71" s="23"/>
      <c r="CQ71" s="22"/>
      <c r="CR71" s="22"/>
      <c r="CS71" s="28"/>
      <c r="CT71" s="166"/>
      <c r="CU71" s="168"/>
      <c r="CV71" s="171"/>
      <c r="CW71" s="21"/>
      <c r="CX71" s="22"/>
      <c r="CY71" s="23"/>
      <c r="CZ71" s="22"/>
      <c r="DA71" s="22"/>
      <c r="DB71" s="28"/>
      <c r="DC71" s="166"/>
      <c r="DD71" s="168"/>
      <c r="DE71" s="171"/>
      <c r="DF71" s="21"/>
      <c r="DG71" s="22"/>
      <c r="DH71" s="23"/>
      <c r="DI71" s="22"/>
      <c r="DJ71" s="22"/>
      <c r="DK71" s="28"/>
      <c r="DL71" s="166"/>
      <c r="DM71" s="168"/>
      <c r="DN71" s="171"/>
      <c r="DO71" s="21"/>
      <c r="DP71" s="22"/>
      <c r="DQ71" s="23"/>
      <c r="DR71" s="22"/>
      <c r="DS71" s="22"/>
      <c r="DT71" s="28"/>
      <c r="DU71" s="166"/>
      <c r="DV71" s="168"/>
      <c r="DW71" s="171"/>
      <c r="DX71" s="21"/>
      <c r="DY71" s="22"/>
      <c r="DZ71" s="23"/>
      <c r="EA71" s="22"/>
      <c r="EB71" s="22"/>
      <c r="EC71" s="28"/>
      <c r="ED71" s="166"/>
      <c r="EE71" s="168"/>
      <c r="EF71" s="171"/>
      <c r="EG71" s="21"/>
      <c r="EH71" s="22"/>
      <c r="EI71" s="23"/>
      <c r="EJ71" s="22"/>
      <c r="EK71" s="22"/>
      <c r="EL71" s="28"/>
      <c r="EM71" s="166"/>
      <c r="EN71" s="168"/>
      <c r="EO71" s="171"/>
      <c r="EP71" s="21">
        <v>2</v>
      </c>
      <c r="EQ71" s="22">
        <v>0</v>
      </c>
      <c r="ER71" s="23">
        <v>2</v>
      </c>
      <c r="ES71" s="22">
        <v>0</v>
      </c>
      <c r="ET71" s="22">
        <v>0</v>
      </c>
      <c r="EU71" s="28">
        <v>2</v>
      </c>
      <c r="EV71" s="166"/>
      <c r="EW71" s="168"/>
      <c r="EX71" s="171"/>
      <c r="EY71" s="21"/>
      <c r="EZ71" s="22"/>
      <c r="FA71" s="23"/>
      <c r="FB71" s="22"/>
      <c r="FC71" s="22"/>
      <c r="FD71" s="28"/>
      <c r="FE71" s="166"/>
      <c r="FF71" s="168"/>
      <c r="FG71" s="171"/>
      <c r="FH71" s="21"/>
      <c r="FI71" s="22"/>
      <c r="FJ71" s="23"/>
      <c r="FK71" s="22"/>
      <c r="FL71" s="22"/>
      <c r="FM71" s="28"/>
      <c r="FN71" s="166"/>
      <c r="FO71" s="168"/>
      <c r="FP71" s="171"/>
      <c r="FQ71" s="21"/>
      <c r="FR71" s="22"/>
      <c r="FS71" s="23"/>
      <c r="FT71" s="22"/>
      <c r="FU71" s="22"/>
      <c r="FV71" s="28"/>
      <c r="FW71" s="166"/>
      <c r="FX71" s="168"/>
      <c r="FY71" s="171"/>
      <c r="FZ71" s="21"/>
      <c r="GA71" s="22"/>
      <c r="GB71" s="23"/>
      <c r="GC71" s="22"/>
      <c r="GD71" s="22"/>
      <c r="GE71" s="28"/>
      <c r="GF71" s="166"/>
      <c r="GG71" s="168"/>
      <c r="GH71" s="171"/>
      <c r="GI71" s="21"/>
      <c r="GJ71" s="22"/>
      <c r="GK71" s="23"/>
      <c r="GL71" s="22"/>
      <c r="GM71" s="22"/>
      <c r="GN71" s="28"/>
      <c r="GO71" s="166"/>
      <c r="GP71" s="168"/>
      <c r="GQ71" s="171"/>
      <c r="GR71" s="21"/>
      <c r="GS71" s="22"/>
      <c r="GT71" s="23"/>
      <c r="GU71" s="22"/>
      <c r="GV71" s="22"/>
      <c r="GW71" s="28"/>
      <c r="GX71" s="166"/>
      <c r="GY71" s="168"/>
      <c r="GZ71" s="171"/>
      <c r="HA71" s="21"/>
      <c r="HB71" s="22"/>
      <c r="HC71" s="23"/>
      <c r="HD71" s="22"/>
      <c r="HE71" s="22"/>
      <c r="HF71" s="28"/>
      <c r="HG71" s="166"/>
      <c r="HH71" s="168"/>
      <c r="HI71" s="171"/>
      <c r="HJ71" s="21"/>
      <c r="HK71" s="22"/>
      <c r="HL71" s="23"/>
      <c r="HM71" s="22"/>
      <c r="HN71" s="22"/>
      <c r="HO71" s="28"/>
      <c r="HP71" s="166"/>
      <c r="HQ71" s="168"/>
      <c r="HR71" s="171"/>
      <c r="HS71" s="21">
        <v>1</v>
      </c>
      <c r="HT71" s="22">
        <v>0</v>
      </c>
      <c r="HU71" s="23">
        <v>1</v>
      </c>
      <c r="HV71" s="22">
        <v>0</v>
      </c>
      <c r="HW71" s="22">
        <v>0</v>
      </c>
      <c r="HX71" s="28">
        <v>1</v>
      </c>
      <c r="HY71" s="166"/>
      <c r="HZ71" s="168"/>
      <c r="IA71" s="171"/>
      <c r="IB71" s="21"/>
      <c r="IC71" s="22"/>
      <c r="ID71" s="23"/>
      <c r="IE71" s="22"/>
      <c r="IF71" s="22"/>
      <c r="IG71" s="28"/>
      <c r="IH71" s="166"/>
      <c r="II71" s="168"/>
      <c r="IJ71" s="171"/>
      <c r="IK71" s="21"/>
      <c r="IL71" s="22"/>
      <c r="IM71" s="23"/>
      <c r="IN71" s="22"/>
      <c r="IO71" s="22"/>
      <c r="IP71" s="28"/>
      <c r="IQ71" s="166"/>
      <c r="IR71" s="168"/>
      <c r="IS71" s="171"/>
      <c r="IT71" s="21"/>
      <c r="IU71" s="22"/>
      <c r="IV71" s="23"/>
      <c r="IW71" s="22"/>
      <c r="IX71" s="22"/>
      <c r="IY71" s="28"/>
      <c r="IZ71" s="166"/>
      <c r="JA71" s="168"/>
      <c r="JB71" s="171"/>
      <c r="JC71" s="21"/>
      <c r="JD71" s="22"/>
      <c r="JE71" s="23"/>
      <c r="JF71" s="22"/>
      <c r="JG71" s="22"/>
      <c r="JH71" s="28"/>
      <c r="JI71" s="166"/>
      <c r="JJ71" s="168"/>
      <c r="JK71" s="171"/>
      <c r="JL71" s="21"/>
      <c r="JM71" s="22"/>
      <c r="JN71" s="23"/>
      <c r="JO71" s="22"/>
      <c r="JP71" s="22"/>
      <c r="JQ71" s="28"/>
      <c r="JR71" s="166"/>
      <c r="JS71" s="168"/>
      <c r="JT71" s="171"/>
      <c r="JU71" s="21"/>
      <c r="JV71" s="22"/>
      <c r="JW71" s="23"/>
      <c r="JX71" s="22"/>
      <c r="JY71" s="22"/>
      <c r="JZ71" s="28"/>
      <c r="KA71" s="166"/>
      <c r="KB71" s="168"/>
      <c r="KC71" s="171"/>
      <c r="KD71" s="21"/>
      <c r="KE71" s="22"/>
      <c r="KF71" s="23"/>
      <c r="KG71" s="22"/>
      <c r="KH71" s="22"/>
      <c r="KI71" s="28"/>
      <c r="KJ71" s="166"/>
      <c r="KK71" s="168"/>
      <c r="KL71" s="171"/>
      <c r="KM71" s="21"/>
      <c r="KN71" s="22"/>
      <c r="KO71" s="23"/>
      <c r="KP71" s="22"/>
      <c r="KQ71" s="22"/>
      <c r="KR71" s="28"/>
      <c r="KS71" s="166"/>
      <c r="KT71" s="168"/>
      <c r="KU71" s="171"/>
      <c r="KV71" s="21"/>
      <c r="KW71" s="22"/>
      <c r="KX71" s="23"/>
      <c r="KY71" s="22"/>
      <c r="KZ71" s="22"/>
      <c r="LA71" s="28"/>
      <c r="LB71" s="166"/>
      <c r="LC71" s="168"/>
      <c r="LD71" s="171"/>
      <c r="LE71" s="21"/>
      <c r="LF71" s="22"/>
      <c r="LG71" s="23"/>
      <c r="LH71" s="22"/>
      <c r="LI71" s="22"/>
      <c r="LJ71" s="28"/>
      <c r="LK71" s="166"/>
      <c r="LL71" s="168"/>
      <c r="LM71" s="171"/>
      <c r="LN71" s="21"/>
      <c r="LO71" s="22"/>
      <c r="LP71" s="23"/>
      <c r="LQ71" s="22"/>
      <c r="LR71" s="22"/>
      <c r="LS71" s="28"/>
      <c r="LT71" s="166"/>
      <c r="LU71" s="168"/>
      <c r="LV71" s="171"/>
      <c r="LW71" s="21"/>
      <c r="LX71" s="22"/>
      <c r="LY71" s="23"/>
      <c r="LZ71" s="22"/>
      <c r="MA71" s="22"/>
      <c r="MB71" s="28"/>
      <c r="MC71" s="166"/>
      <c r="MD71" s="168"/>
      <c r="ME71" s="171"/>
      <c r="MF71" s="21"/>
      <c r="MG71" s="22"/>
      <c r="MH71" s="23"/>
      <c r="MI71" s="22"/>
      <c r="MJ71" s="22"/>
      <c r="MK71" s="28"/>
      <c r="ML71" s="166"/>
      <c r="MM71" s="168"/>
      <c r="MN71" s="171"/>
      <c r="MO71" s="21"/>
      <c r="MP71" s="22"/>
      <c r="MQ71" s="23"/>
      <c r="MR71" s="22"/>
      <c r="MS71" s="22"/>
      <c r="MT71" s="28"/>
      <c r="MU71" s="166"/>
      <c r="MV71" s="168"/>
      <c r="MW71" s="171"/>
      <c r="MX71" s="21"/>
      <c r="MY71" s="22"/>
      <c r="MZ71" s="23"/>
      <c r="NA71" s="22"/>
      <c r="NB71" s="22"/>
      <c r="NC71" s="28"/>
      <c r="ND71" s="166"/>
      <c r="NE71" s="168"/>
      <c r="NF71" s="171"/>
      <c r="NG71" s="21"/>
      <c r="NH71" s="22"/>
      <c r="NI71" s="23"/>
      <c r="NJ71" s="22"/>
      <c r="NK71" s="22"/>
      <c r="NL71" s="28"/>
      <c r="NM71" s="166"/>
      <c r="NN71" s="168"/>
      <c r="NO71" s="171"/>
      <c r="NP71" s="21"/>
      <c r="NQ71" s="22"/>
      <c r="NR71" s="23"/>
      <c r="NS71" s="22"/>
      <c r="NT71" s="22"/>
      <c r="NU71" s="28"/>
      <c r="NV71" s="166"/>
      <c r="NW71" s="168"/>
      <c r="NX71" s="171"/>
      <c r="NY71" s="21"/>
      <c r="NZ71" s="22"/>
      <c r="OA71" s="23"/>
      <c r="OB71" s="22"/>
      <c r="OC71" s="22"/>
      <c r="OD71" s="28"/>
      <c r="OE71" s="166"/>
      <c r="OF71" s="168"/>
      <c r="OG71" s="171"/>
      <c r="OH71" s="21"/>
      <c r="OI71" s="22"/>
      <c r="OJ71" s="23"/>
      <c r="OK71" s="22"/>
      <c r="OL71" s="22"/>
      <c r="OM71" s="28"/>
      <c r="ON71" s="166"/>
      <c r="OO71" s="168"/>
      <c r="OP71" s="171"/>
      <c r="OQ71" s="21"/>
      <c r="OR71" s="22"/>
      <c r="OS71" s="23"/>
      <c r="OT71" s="22"/>
      <c r="OU71" s="22"/>
      <c r="OV71" s="28"/>
      <c r="OW71" s="166"/>
      <c r="OX71" s="168"/>
      <c r="OY71" s="171"/>
      <c r="OZ71" s="21"/>
      <c r="PA71" s="22"/>
      <c r="PB71" s="23"/>
      <c r="PC71" s="22"/>
      <c r="PD71" s="22"/>
      <c r="PE71" s="28"/>
      <c r="PF71" s="166"/>
      <c r="PG71" s="168"/>
      <c r="PH71" s="171"/>
      <c r="PI71" s="21"/>
      <c r="PJ71" s="22"/>
      <c r="PK71" s="23"/>
      <c r="PL71" s="22"/>
      <c r="PM71" s="22"/>
      <c r="PN71" s="28"/>
      <c r="PO71" s="166"/>
      <c r="PP71" s="168"/>
      <c r="PQ71" s="171"/>
      <c r="PR71" s="21"/>
      <c r="PS71" s="22"/>
      <c r="PT71" s="23"/>
      <c r="PU71" s="22"/>
      <c r="PV71" s="22"/>
      <c r="PW71" s="28"/>
      <c r="PX71" s="166"/>
      <c r="PY71" s="168"/>
      <c r="PZ71" s="171"/>
      <c r="QA71" s="21"/>
      <c r="QB71" s="22"/>
      <c r="QC71" s="23"/>
      <c r="QD71" s="22"/>
      <c r="QE71" s="22"/>
      <c r="QF71" s="28"/>
      <c r="QG71" s="166"/>
      <c r="QH71" s="168"/>
      <c r="QI71" s="171"/>
      <c r="QJ71" s="21"/>
      <c r="QK71" s="22"/>
      <c r="QL71" s="23"/>
      <c r="QM71" s="22"/>
      <c r="QN71" s="22"/>
      <c r="QO71" s="28"/>
      <c r="QP71" s="166"/>
      <c r="QQ71" s="168"/>
      <c r="QR71" s="171"/>
      <c r="QS71" s="21"/>
      <c r="QT71" s="22"/>
      <c r="QU71" s="23"/>
      <c r="QV71" s="22"/>
      <c r="QW71" s="22"/>
      <c r="QX71" s="28"/>
      <c r="QY71" s="166"/>
      <c r="QZ71" s="168"/>
      <c r="RA71" s="171"/>
      <c r="RB71" s="21"/>
      <c r="RC71" s="22"/>
      <c r="RD71" s="23"/>
      <c r="RE71" s="22"/>
      <c r="RF71" s="22"/>
      <c r="RG71" s="28"/>
      <c r="RH71" s="166"/>
      <c r="RI71" s="168"/>
      <c r="RJ71" s="171"/>
      <c r="RK71" s="21"/>
      <c r="RL71" s="22"/>
      <c r="RM71" s="23"/>
      <c r="RN71" s="22"/>
      <c r="RO71" s="22"/>
      <c r="RP71" s="28"/>
      <c r="RQ71" s="166"/>
      <c r="RR71" s="168"/>
      <c r="RS71" s="171"/>
      <c r="RT71" s="21"/>
      <c r="RU71" s="22"/>
      <c r="RV71" s="23"/>
      <c r="RW71" s="22"/>
      <c r="RX71" s="22"/>
      <c r="RY71" s="28"/>
      <c r="RZ71" s="166"/>
      <c r="SA71" s="168"/>
      <c r="SB71" s="171"/>
      <c r="SC71" s="21"/>
      <c r="SD71" s="22"/>
      <c r="SE71" s="23"/>
      <c r="SF71" s="22"/>
      <c r="SG71" s="22"/>
      <c r="SH71" s="28"/>
      <c r="SI71" s="166"/>
      <c r="SJ71" s="168"/>
      <c r="SK71" s="171"/>
      <c r="SL71" s="21"/>
      <c r="SM71" s="22"/>
      <c r="SN71" s="23"/>
      <c r="SO71" s="22"/>
      <c r="SP71" s="22"/>
      <c r="SQ71" s="28"/>
      <c r="SR71" s="166"/>
      <c r="SS71" s="168"/>
      <c r="ST71" s="171"/>
      <c r="SU71" s="21"/>
      <c r="SV71" s="22"/>
      <c r="SW71" s="23"/>
      <c r="SX71" s="22"/>
      <c r="SY71" s="22"/>
      <c r="SZ71" s="28"/>
      <c r="TA71" s="166"/>
      <c r="TB71" s="168"/>
      <c r="TC71" s="171"/>
      <c r="TD71" s="21"/>
      <c r="TE71" s="22"/>
      <c r="TF71" s="23"/>
      <c r="TG71" s="22"/>
      <c r="TH71" s="22"/>
      <c r="TI71" s="28"/>
      <c r="TJ71" s="166"/>
      <c r="TK71" s="168"/>
      <c r="TL71" s="171"/>
      <c r="TM71" s="21"/>
      <c r="TN71" s="22"/>
      <c r="TO71" s="23"/>
      <c r="TP71" s="22"/>
      <c r="TQ71" s="22"/>
      <c r="TR71" s="28"/>
      <c r="TS71" s="166"/>
      <c r="TT71" s="168"/>
      <c r="TU71" s="171"/>
      <c r="TV71" s="21"/>
      <c r="TW71" s="22"/>
      <c r="TX71" s="23"/>
      <c r="TY71" s="22"/>
      <c r="TZ71" s="22"/>
      <c r="UA71" s="28"/>
      <c r="UB71" s="166"/>
      <c r="UC71" s="168"/>
      <c r="UD71" s="171"/>
      <c r="UE71" s="21"/>
      <c r="UF71" s="22"/>
      <c r="UG71" s="23"/>
      <c r="UH71" s="22"/>
      <c r="UI71" s="22"/>
      <c r="UJ71" s="28"/>
      <c r="UK71" s="166"/>
      <c r="UL71" s="168"/>
      <c r="UM71" s="171"/>
      <c r="UN71" s="21"/>
      <c r="UO71" s="22"/>
      <c r="UP71" s="23"/>
      <c r="UQ71" s="22"/>
      <c r="UR71" s="22"/>
      <c r="US71" s="28"/>
      <c r="UT71" s="166"/>
      <c r="UU71" s="168"/>
      <c r="UV71" s="171"/>
      <c r="UW71" s="21"/>
      <c r="UX71" s="22"/>
      <c r="UY71" s="23"/>
      <c r="UZ71" s="22"/>
      <c r="VA71" s="22"/>
      <c r="VB71" s="28"/>
      <c r="VC71" s="166"/>
      <c r="VD71" s="168"/>
      <c r="VE71" s="171"/>
      <c r="VF71" s="21"/>
      <c r="VG71" s="22"/>
      <c r="VH71" s="23"/>
      <c r="VI71" s="22"/>
      <c r="VJ71" s="22"/>
      <c r="VK71" s="28"/>
      <c r="VL71" s="166"/>
      <c r="VM71" s="168"/>
      <c r="VN71" s="171"/>
      <c r="VO71" s="21"/>
      <c r="VP71" s="22"/>
      <c r="VQ71" s="23"/>
      <c r="VR71" s="22"/>
      <c r="VS71" s="22"/>
      <c r="VT71" s="28"/>
      <c r="VU71" s="166"/>
      <c r="VV71" s="168"/>
      <c r="VW71" s="171"/>
      <c r="VX71" s="21">
        <v>0</v>
      </c>
      <c r="VY71" s="22">
        <v>0</v>
      </c>
      <c r="VZ71" s="23">
        <v>0</v>
      </c>
      <c r="WA71" s="22">
        <v>0</v>
      </c>
      <c r="WB71" s="22">
        <v>1</v>
      </c>
      <c r="WC71" s="28">
        <v>1</v>
      </c>
      <c r="WD71" s="166"/>
      <c r="WE71" s="168"/>
      <c r="WF71" s="171"/>
      <c r="WG71" s="21"/>
      <c r="WH71" s="22"/>
      <c r="WI71" s="23"/>
      <c r="WJ71" s="22"/>
      <c r="WK71" s="22"/>
      <c r="WL71" s="28"/>
      <c r="WM71" s="166"/>
      <c r="WN71" s="168"/>
      <c r="WO71" s="171"/>
      <c r="WP71" s="21"/>
      <c r="WQ71" s="22"/>
      <c r="WR71" s="23"/>
      <c r="WS71" s="22"/>
      <c r="WT71" s="22"/>
      <c r="WU71" s="28"/>
      <c r="WV71" s="166"/>
      <c r="WW71" s="168"/>
      <c r="WX71" s="171"/>
      <c r="WY71" s="21"/>
      <c r="WZ71" s="22"/>
      <c r="XA71" s="23"/>
      <c r="XB71" s="22"/>
      <c r="XC71" s="22"/>
      <c r="XD71" s="28"/>
      <c r="XE71" s="166"/>
      <c r="XF71" s="168"/>
      <c r="XG71" s="171"/>
      <c r="XH71" s="21"/>
      <c r="XI71" s="22"/>
      <c r="XJ71" s="23"/>
      <c r="XK71" s="22"/>
      <c r="XL71" s="22"/>
      <c r="XM71" s="28"/>
      <c r="XN71" s="166"/>
      <c r="XO71" s="168"/>
      <c r="XP71" s="171"/>
      <c r="XQ71" s="21"/>
      <c r="XR71" s="22"/>
      <c r="XS71" s="23"/>
      <c r="XT71" s="22"/>
      <c r="XU71" s="22"/>
      <c r="XV71" s="28"/>
      <c r="XW71" s="166"/>
      <c r="XX71" s="168"/>
      <c r="XY71" s="171"/>
      <c r="XZ71" s="21"/>
      <c r="YA71" s="22"/>
      <c r="YB71" s="23"/>
      <c r="YC71" s="22"/>
      <c r="YD71" s="22"/>
      <c r="YE71" s="28"/>
      <c r="YF71" s="166"/>
      <c r="YG71" s="168"/>
      <c r="YH71" s="171"/>
      <c r="YI71" s="21"/>
      <c r="YJ71" s="22"/>
      <c r="YK71" s="23"/>
      <c r="YL71" s="22"/>
      <c r="YM71" s="22"/>
      <c r="YN71" s="28"/>
      <c r="YO71" s="166"/>
      <c r="YP71" s="168"/>
      <c r="YQ71" s="171"/>
      <c r="YR71" s="21"/>
      <c r="YS71" s="22"/>
      <c r="YT71" s="23"/>
      <c r="YU71" s="22"/>
      <c r="YV71" s="22"/>
      <c r="YW71" s="28"/>
      <c r="YX71" s="166"/>
      <c r="YY71" s="168"/>
      <c r="YZ71" s="171"/>
      <c r="ZA71" s="21"/>
      <c r="ZB71" s="22"/>
      <c r="ZC71" s="23"/>
      <c r="ZD71" s="22"/>
      <c r="ZE71" s="22"/>
      <c r="ZF71" s="28"/>
      <c r="ZG71" s="166"/>
      <c r="ZH71" s="168"/>
      <c r="ZI71" s="171"/>
      <c r="ZJ71" s="21"/>
      <c r="ZK71" s="22"/>
      <c r="ZL71" s="23"/>
      <c r="ZM71" s="22"/>
      <c r="ZN71" s="22"/>
      <c r="ZO71" s="28"/>
      <c r="ZP71" s="166"/>
      <c r="ZQ71" s="168"/>
      <c r="ZR71" s="171"/>
      <c r="ZS71" s="21"/>
      <c r="ZT71" s="22"/>
      <c r="ZU71" s="23"/>
      <c r="ZV71" s="22"/>
      <c r="ZW71" s="22"/>
      <c r="ZX71" s="28"/>
      <c r="ZY71" s="166"/>
      <c r="ZZ71" s="168"/>
      <c r="AAA71" s="171"/>
      <c r="AAB71" s="21"/>
      <c r="AAC71" s="22"/>
      <c r="AAD71" s="23"/>
      <c r="AAE71" s="22"/>
      <c r="AAF71" s="22"/>
      <c r="AAG71" s="28"/>
      <c r="AAH71" s="166"/>
      <c r="AAI71" s="168"/>
      <c r="AAJ71" s="171"/>
      <c r="AAK71" s="21"/>
      <c r="AAL71" s="22"/>
      <c r="AAM71" s="23"/>
      <c r="AAN71" s="22"/>
      <c r="AAO71" s="22"/>
      <c r="AAP71" s="28"/>
      <c r="AAQ71" s="166"/>
      <c r="AAR71" s="168"/>
      <c r="AAS71" s="171"/>
      <c r="AAT71" s="21">
        <v>1</v>
      </c>
      <c r="AAU71" s="22">
        <v>0</v>
      </c>
      <c r="AAV71" s="23">
        <v>1</v>
      </c>
      <c r="AAW71" s="22">
        <v>0</v>
      </c>
      <c r="AAX71" s="22">
        <v>0</v>
      </c>
      <c r="AAY71" s="28">
        <v>1</v>
      </c>
      <c r="AAZ71" s="166"/>
      <c r="ABA71" s="168"/>
      <c r="ABB71" s="171"/>
      <c r="ABC71" s="21"/>
      <c r="ABD71" s="22"/>
      <c r="ABE71" s="23"/>
      <c r="ABF71" s="22"/>
      <c r="ABG71" s="22"/>
      <c r="ABH71" s="28"/>
      <c r="ABI71" s="166"/>
      <c r="ABJ71" s="168"/>
      <c r="ABK71" s="171"/>
      <c r="ABL71" s="21"/>
      <c r="ABM71" s="22"/>
      <c r="ABN71" s="23"/>
      <c r="ABO71" s="22"/>
      <c r="ABP71" s="22"/>
      <c r="ABQ71" s="28"/>
      <c r="ABR71" s="166"/>
      <c r="ABS71" s="168"/>
      <c r="ABT71" s="171"/>
      <c r="ABU71" s="21"/>
      <c r="ABV71" s="22"/>
      <c r="ABW71" s="23"/>
      <c r="ABX71" s="22"/>
      <c r="ABY71" s="22"/>
      <c r="ABZ71" s="28"/>
      <c r="ACA71" s="166"/>
      <c r="ACB71" s="168"/>
      <c r="ACC71" s="171"/>
      <c r="ACD71" s="21"/>
      <c r="ACE71" s="22"/>
      <c r="ACF71" s="23"/>
      <c r="ACG71" s="22"/>
      <c r="ACH71" s="22"/>
      <c r="ACI71" s="28"/>
      <c r="ACJ71" s="166"/>
      <c r="ACK71" s="168"/>
      <c r="ACL71" s="171"/>
      <c r="ACM71" s="21"/>
      <c r="ACN71" s="22"/>
      <c r="ACO71" s="23"/>
      <c r="ACP71" s="22"/>
      <c r="ACQ71" s="22"/>
      <c r="ACR71" s="28"/>
      <c r="ACS71" s="166"/>
      <c r="ACT71" s="168"/>
      <c r="ACU71" s="171"/>
      <c r="ACV71" s="21"/>
      <c r="ACW71" s="22"/>
      <c r="ACX71" s="23"/>
      <c r="ACY71" s="22"/>
      <c r="ACZ71" s="22"/>
      <c r="ADA71" s="28"/>
      <c r="ADB71" s="166"/>
      <c r="ADC71" s="168"/>
      <c r="ADD71" s="171"/>
      <c r="ADE71" s="21">
        <v>2</v>
      </c>
      <c r="ADF71" s="22">
        <v>0</v>
      </c>
      <c r="ADG71" s="23">
        <v>2</v>
      </c>
      <c r="ADH71" s="22">
        <v>0</v>
      </c>
      <c r="ADI71" s="22">
        <v>0</v>
      </c>
      <c r="ADJ71" s="28">
        <v>2</v>
      </c>
      <c r="ADK71" s="166"/>
      <c r="ADL71" s="168"/>
      <c r="ADM71" s="171"/>
      <c r="ADN71" s="21"/>
      <c r="ADO71" s="22"/>
      <c r="ADP71" s="23"/>
      <c r="ADQ71" s="22"/>
      <c r="ADR71" s="22"/>
      <c r="ADS71" s="28"/>
      <c r="ADT71" s="166"/>
      <c r="ADU71" s="168"/>
      <c r="ADV71" s="171"/>
      <c r="ADW71" s="21"/>
      <c r="ADX71" s="22"/>
      <c r="ADY71" s="23"/>
      <c r="ADZ71" s="22"/>
      <c r="AEA71" s="22"/>
      <c r="AEB71" s="28"/>
      <c r="AEC71" s="166"/>
      <c r="AED71" s="168"/>
      <c r="AEE71" s="171"/>
      <c r="AEF71" s="21"/>
      <c r="AEG71" s="22"/>
      <c r="AEH71" s="23"/>
      <c r="AEI71" s="22"/>
      <c r="AEJ71" s="22"/>
      <c r="AEK71" s="28"/>
      <c r="AEL71" s="166"/>
      <c r="AEM71" s="168"/>
      <c r="AEN71" s="171"/>
      <c r="AEO71" s="21"/>
      <c r="AEP71" s="22"/>
      <c r="AEQ71" s="23"/>
      <c r="AER71" s="22"/>
      <c r="AES71" s="22"/>
      <c r="AET71" s="28"/>
      <c r="AEU71" s="166"/>
      <c r="AEV71" s="168"/>
      <c r="AEW71" s="171"/>
      <c r="AEX71" s="21"/>
      <c r="AEY71" s="22"/>
      <c r="AEZ71" s="23"/>
      <c r="AFA71" s="22"/>
      <c r="AFB71" s="22"/>
      <c r="AFC71" s="28"/>
      <c r="AFD71" s="166"/>
      <c r="AFE71" s="168"/>
      <c r="AFF71" s="171"/>
      <c r="AFG71" s="21">
        <v>0</v>
      </c>
      <c r="AFH71" s="22">
        <v>1</v>
      </c>
      <c r="AFI71" s="23">
        <v>1</v>
      </c>
      <c r="AFJ71" s="22">
        <v>0</v>
      </c>
      <c r="AFK71" s="22">
        <v>0</v>
      </c>
      <c r="AFL71" s="28">
        <v>1</v>
      </c>
      <c r="AFM71" s="166"/>
      <c r="AFN71" s="168"/>
      <c r="AFO71" s="171"/>
      <c r="AFP71" s="21"/>
      <c r="AFQ71" s="22"/>
      <c r="AFR71" s="23"/>
      <c r="AFS71" s="22"/>
      <c r="AFT71" s="22"/>
      <c r="AFU71" s="28"/>
      <c r="AFV71" s="166"/>
      <c r="AFW71" s="168"/>
      <c r="AFX71" s="171"/>
      <c r="AFY71" s="21"/>
      <c r="AFZ71" s="22"/>
      <c r="AGA71" s="23"/>
      <c r="AGB71" s="22"/>
      <c r="AGC71" s="22"/>
      <c r="AGD71" s="28"/>
      <c r="AGE71" s="166"/>
      <c r="AGF71" s="168"/>
      <c r="AGG71" s="171"/>
      <c r="AGH71" s="21"/>
      <c r="AGI71" s="22"/>
      <c r="AGJ71" s="23"/>
      <c r="AGK71" s="22"/>
      <c r="AGL71" s="22"/>
      <c r="AGM71" s="28"/>
      <c r="AGN71" s="166"/>
      <c r="AGO71" s="168"/>
      <c r="AGP71" s="171"/>
      <c r="AGQ71" s="21"/>
      <c r="AGR71" s="22"/>
      <c r="AGS71" s="23"/>
      <c r="AGT71" s="22"/>
      <c r="AGU71" s="22"/>
      <c r="AGV71" s="28"/>
      <c r="AGW71" s="59"/>
      <c r="AGX71" s="29"/>
      <c r="AGY71" s="60" t="str">
        <f t="shared" si="2848"/>
        <v/>
      </c>
      <c r="AGZ71" s="21"/>
      <c r="AHA71" s="22"/>
      <c r="AHB71" s="23"/>
      <c r="AHC71" s="22"/>
      <c r="AHD71" s="22"/>
      <c r="AHE71" s="28"/>
      <c r="AHF71" s="166"/>
      <c r="AHG71" s="168"/>
      <c r="AHH71" s="171"/>
      <c r="AHI71" s="21"/>
      <c r="AHJ71" s="22"/>
      <c r="AHK71" s="23"/>
      <c r="AHL71" s="22"/>
      <c r="AHM71" s="22"/>
      <c r="AHN71" s="28"/>
      <c r="AHO71" s="166"/>
      <c r="AHP71" s="168"/>
      <c r="AHQ71" s="171"/>
      <c r="AHR71" s="21">
        <v>2</v>
      </c>
      <c r="AHS71" s="22">
        <v>0</v>
      </c>
      <c r="AHT71" s="23">
        <v>2</v>
      </c>
      <c r="AHU71" s="22">
        <v>0</v>
      </c>
      <c r="AHV71" s="22">
        <v>0</v>
      </c>
      <c r="AHW71" s="28">
        <v>2</v>
      </c>
      <c r="AHX71" s="166"/>
      <c r="AHY71" s="168"/>
      <c r="AHZ71" s="171"/>
      <c r="AIA71" s="21"/>
      <c r="AIB71" s="22"/>
      <c r="AIC71" s="23"/>
      <c r="AID71" s="22"/>
      <c r="AIE71" s="22"/>
      <c r="AIF71" s="28"/>
      <c r="AIG71" s="166"/>
      <c r="AIH71" s="168"/>
      <c r="AII71" s="171"/>
      <c r="AIJ71" s="21"/>
      <c r="AIK71" s="22"/>
      <c r="AIL71" s="23"/>
      <c r="AIM71" s="22"/>
      <c r="AIN71" s="22"/>
      <c r="AIO71" s="28"/>
      <c r="AIP71" s="166"/>
      <c r="AIQ71" s="168"/>
      <c r="AIR71" s="171"/>
      <c r="AIS71" s="21"/>
      <c r="AIT71" s="22"/>
      <c r="AIU71" s="23"/>
      <c r="AIV71" s="22"/>
      <c r="AIW71" s="22"/>
      <c r="AIX71" s="28"/>
      <c r="AIY71" s="166"/>
      <c r="AIZ71" s="168"/>
      <c r="AJA71" s="171"/>
      <c r="AJB71" s="21"/>
      <c r="AJC71" s="22"/>
      <c r="AJD71" s="23"/>
      <c r="AJE71" s="22"/>
      <c r="AJF71" s="22"/>
      <c r="AJG71" s="28"/>
      <c r="AJH71" s="166"/>
      <c r="AJI71" s="168"/>
      <c r="AJJ71" s="171"/>
      <c r="AJK71" s="21">
        <v>1</v>
      </c>
      <c r="AJL71" s="22">
        <v>0</v>
      </c>
      <c r="AJM71" s="23">
        <v>1</v>
      </c>
      <c r="AJN71" s="22">
        <v>2</v>
      </c>
      <c r="AJO71" s="22">
        <v>0</v>
      </c>
      <c r="AJP71" s="28">
        <v>3</v>
      </c>
      <c r="AJQ71" s="166"/>
      <c r="AJR71" s="168"/>
      <c r="AJS71" s="171"/>
      <c r="AJT71" s="21">
        <v>0</v>
      </c>
      <c r="AJU71" s="22">
        <v>0</v>
      </c>
      <c r="AJV71" s="23">
        <v>0</v>
      </c>
      <c r="AJW71" s="22">
        <v>1</v>
      </c>
      <c r="AJX71" s="22">
        <v>0</v>
      </c>
      <c r="AJY71" s="28">
        <v>1</v>
      </c>
      <c r="AJZ71" s="166"/>
      <c r="AKA71" s="168"/>
      <c r="AKB71" s="171"/>
      <c r="AKC71" s="21"/>
      <c r="AKD71" s="22"/>
      <c r="AKE71" s="23"/>
      <c r="AKF71" s="22"/>
      <c r="AKG71" s="22"/>
      <c r="AKH71" s="28"/>
      <c r="AKI71" s="166"/>
      <c r="AKJ71" s="168"/>
      <c r="AKK71" s="171"/>
      <c r="AKL71" s="21"/>
      <c r="AKM71" s="22"/>
      <c r="AKN71" s="23"/>
      <c r="AKO71" s="22"/>
      <c r="AKP71" s="22"/>
      <c r="AKQ71" s="28"/>
      <c r="AKR71" s="166"/>
      <c r="AKS71" s="168"/>
      <c r="AKT71" s="171"/>
      <c r="AKU71" s="21"/>
      <c r="AKV71" s="22"/>
      <c r="AKW71" s="23"/>
      <c r="AKX71" s="22"/>
      <c r="AKY71" s="22"/>
      <c r="AKZ71" s="28"/>
      <c r="ALA71" s="166"/>
      <c r="ALB71" s="168"/>
      <c r="ALC71" s="171"/>
      <c r="ALD71" s="21"/>
      <c r="ALE71" s="22"/>
      <c r="ALF71" s="23"/>
      <c r="ALG71" s="22"/>
      <c r="ALH71" s="22"/>
      <c r="ALI71" s="28"/>
      <c r="ALJ71" s="166"/>
      <c r="ALK71" s="168"/>
      <c r="ALL71" s="171"/>
      <c r="ALM71" s="21"/>
      <c r="ALN71" s="22"/>
      <c r="ALO71" s="23"/>
      <c r="ALP71" s="22"/>
      <c r="ALQ71" s="22"/>
      <c r="ALR71" s="28"/>
      <c r="ALS71" s="166"/>
      <c r="ALT71" s="168"/>
      <c r="ALU71" s="171"/>
      <c r="ALV71" s="21"/>
      <c r="ALW71" s="22"/>
      <c r="ALX71" s="23"/>
      <c r="ALY71" s="22"/>
      <c r="ALZ71" s="22"/>
      <c r="AMA71" s="28"/>
      <c r="AMB71" s="166"/>
      <c r="AMC71" s="168"/>
      <c r="AMD71" s="171"/>
      <c r="AME71" s="21"/>
      <c r="AMF71" s="22"/>
      <c r="AMG71" s="23"/>
      <c r="AMH71" s="22"/>
      <c r="AMI71" s="22"/>
      <c r="AMJ71" s="28"/>
      <c r="AMK71" s="166"/>
      <c r="AML71" s="168"/>
      <c r="AMM71" s="171"/>
      <c r="AMN71" s="21"/>
      <c r="AMO71" s="22"/>
      <c r="AMP71" s="23"/>
      <c r="AMQ71" s="22"/>
      <c r="AMR71" s="22"/>
      <c r="AMS71" s="28"/>
      <c r="AMT71" s="166"/>
      <c r="AMU71" s="168"/>
      <c r="AMV71" s="171"/>
      <c r="AMW71" s="21"/>
      <c r="AMX71" s="22"/>
      <c r="AMY71" s="23"/>
      <c r="AMZ71" s="22"/>
      <c r="ANA71" s="22"/>
      <c r="ANB71" s="28"/>
      <c r="ANC71" s="166"/>
      <c r="AND71" s="168"/>
      <c r="ANE71" s="171"/>
      <c r="ANF71" s="21"/>
      <c r="ANG71" s="22"/>
      <c r="ANH71" s="23"/>
      <c r="ANI71" s="22"/>
      <c r="ANJ71" s="22"/>
      <c r="ANK71" s="28"/>
      <c r="ANL71" s="166"/>
      <c r="ANM71" s="168"/>
      <c r="ANN71" s="171"/>
      <c r="ANO71" s="21"/>
      <c r="ANP71" s="22"/>
      <c r="ANQ71" s="23"/>
      <c r="ANR71" s="22"/>
      <c r="ANS71" s="22"/>
      <c r="ANT71" s="28"/>
      <c r="ANU71" s="166"/>
      <c r="ANV71" s="168"/>
      <c r="ANW71" s="171"/>
      <c r="ANX71" s="21"/>
      <c r="ANY71" s="22"/>
      <c r="ANZ71" s="23"/>
      <c r="AOA71" s="22"/>
      <c r="AOB71" s="22"/>
      <c r="AOC71" s="28"/>
      <c r="AOD71" s="166"/>
      <c r="AOE71" s="168"/>
      <c r="AOF71" s="171"/>
      <c r="AOG71" s="21"/>
      <c r="AOH71" s="22"/>
      <c r="AOI71" s="23"/>
      <c r="AOJ71" s="22"/>
      <c r="AOK71" s="22"/>
      <c r="AOL71" s="28"/>
      <c r="AOM71" s="166"/>
      <c r="AON71" s="168"/>
      <c r="AOO71" s="171"/>
      <c r="AOP71" s="21">
        <v>0</v>
      </c>
      <c r="AOQ71" s="22">
        <v>0</v>
      </c>
      <c r="AOR71" s="23">
        <v>0</v>
      </c>
      <c r="AOS71" s="22">
        <v>1</v>
      </c>
      <c r="AOT71" s="22">
        <v>0</v>
      </c>
      <c r="AOU71" s="28">
        <v>1</v>
      </c>
      <c r="AOV71" s="166"/>
      <c r="AOW71" s="168"/>
      <c r="AOX71" s="171"/>
      <c r="AOY71" s="21"/>
      <c r="AOZ71" s="22"/>
      <c r="APA71" s="23"/>
      <c r="APB71" s="22"/>
      <c r="APC71" s="22"/>
      <c r="APD71" s="28"/>
      <c r="APE71" s="166"/>
      <c r="APF71" s="168"/>
      <c r="APG71" s="171"/>
      <c r="APH71" s="21"/>
      <c r="API71" s="22"/>
      <c r="APJ71" s="23"/>
      <c r="APK71" s="22"/>
      <c r="APL71" s="22"/>
      <c r="APM71" s="28"/>
      <c r="APN71" s="166"/>
      <c r="APO71" s="168"/>
      <c r="APP71" s="171"/>
    </row>
    <row r="72" spans="1:1429">
      <c r="A72" s="20" t="s">
        <v>183</v>
      </c>
      <c r="B72" s="21"/>
      <c r="C72" s="22"/>
      <c r="D72" s="23"/>
      <c r="E72" s="22"/>
      <c r="F72" s="22"/>
      <c r="G72" s="28"/>
      <c r="H72" s="166"/>
      <c r="I72" s="168"/>
      <c r="J72" s="171"/>
      <c r="K72" s="21"/>
      <c r="L72" s="22"/>
      <c r="M72" s="23"/>
      <c r="N72" s="22"/>
      <c r="O72" s="22"/>
      <c r="P72" s="28"/>
      <c r="Q72" s="166"/>
      <c r="R72" s="168"/>
      <c r="S72" s="171"/>
      <c r="T72" s="21"/>
      <c r="U72" s="22"/>
      <c r="V72" s="23"/>
      <c r="W72" s="22"/>
      <c r="X72" s="22"/>
      <c r="Y72" s="28"/>
      <c r="Z72" s="166"/>
      <c r="AA72" s="168"/>
      <c r="AB72" s="171"/>
      <c r="AC72" s="21"/>
      <c r="AD72" s="22"/>
      <c r="AE72" s="23"/>
      <c r="AF72" s="22"/>
      <c r="AG72" s="22"/>
      <c r="AH72" s="28"/>
      <c r="AI72" s="166"/>
      <c r="AJ72" s="168"/>
      <c r="AK72" s="171"/>
      <c r="AL72" s="21"/>
      <c r="AM72" s="22"/>
      <c r="AN72" s="23"/>
      <c r="AO72" s="22"/>
      <c r="AP72" s="22"/>
      <c r="AQ72" s="28"/>
      <c r="AR72" s="166"/>
      <c r="AS72" s="168"/>
      <c r="AT72" s="171"/>
      <c r="AU72" s="21"/>
      <c r="AV72" s="22"/>
      <c r="AW72" s="23"/>
      <c r="AX72" s="22"/>
      <c r="AY72" s="22"/>
      <c r="AZ72" s="28"/>
      <c r="BA72" s="166"/>
      <c r="BB72" s="168"/>
      <c r="BC72" s="171"/>
      <c r="BD72" s="21"/>
      <c r="BE72" s="22"/>
      <c r="BF72" s="23"/>
      <c r="BG72" s="22"/>
      <c r="BH72" s="22"/>
      <c r="BI72" s="28"/>
      <c r="BJ72" s="166"/>
      <c r="BK72" s="168"/>
      <c r="BL72" s="171"/>
      <c r="BM72" s="21"/>
      <c r="BN72" s="22"/>
      <c r="BO72" s="23"/>
      <c r="BP72" s="22"/>
      <c r="BQ72" s="22"/>
      <c r="BR72" s="28"/>
      <c r="BS72" s="166"/>
      <c r="BT72" s="168"/>
      <c r="BU72" s="171"/>
      <c r="BV72" s="21"/>
      <c r="BW72" s="22"/>
      <c r="BX72" s="23"/>
      <c r="BY72" s="22"/>
      <c r="BZ72" s="22"/>
      <c r="CA72" s="28"/>
      <c r="CB72" s="166"/>
      <c r="CC72" s="168"/>
      <c r="CD72" s="171"/>
      <c r="CE72" s="21"/>
      <c r="CF72" s="22"/>
      <c r="CG72" s="23"/>
      <c r="CH72" s="22"/>
      <c r="CI72" s="22"/>
      <c r="CJ72" s="28"/>
      <c r="CK72" s="166"/>
      <c r="CL72" s="168"/>
      <c r="CM72" s="171"/>
      <c r="CN72" s="21"/>
      <c r="CO72" s="22"/>
      <c r="CP72" s="23"/>
      <c r="CQ72" s="22"/>
      <c r="CR72" s="22"/>
      <c r="CS72" s="28"/>
      <c r="CT72" s="166"/>
      <c r="CU72" s="168"/>
      <c r="CV72" s="171"/>
      <c r="CW72" s="21"/>
      <c r="CX72" s="22"/>
      <c r="CY72" s="23"/>
      <c r="CZ72" s="22"/>
      <c r="DA72" s="22"/>
      <c r="DB72" s="28"/>
      <c r="DC72" s="166"/>
      <c r="DD72" s="168"/>
      <c r="DE72" s="171"/>
      <c r="DF72" s="21"/>
      <c r="DG72" s="22"/>
      <c r="DH72" s="23"/>
      <c r="DI72" s="22"/>
      <c r="DJ72" s="22"/>
      <c r="DK72" s="28"/>
      <c r="DL72" s="166"/>
      <c r="DM72" s="168"/>
      <c r="DN72" s="171"/>
      <c r="DO72" s="21"/>
      <c r="DP72" s="22"/>
      <c r="DQ72" s="23"/>
      <c r="DR72" s="22"/>
      <c r="DS72" s="22"/>
      <c r="DT72" s="28"/>
      <c r="DU72" s="166"/>
      <c r="DV72" s="168"/>
      <c r="DW72" s="171"/>
      <c r="DX72" s="21"/>
      <c r="DY72" s="22"/>
      <c r="DZ72" s="23"/>
      <c r="EA72" s="22"/>
      <c r="EB72" s="22"/>
      <c r="EC72" s="28"/>
      <c r="ED72" s="166"/>
      <c r="EE72" s="168"/>
      <c r="EF72" s="171"/>
      <c r="EG72" s="21"/>
      <c r="EH72" s="22"/>
      <c r="EI72" s="23"/>
      <c r="EJ72" s="22"/>
      <c r="EK72" s="22"/>
      <c r="EL72" s="28"/>
      <c r="EM72" s="166"/>
      <c r="EN72" s="168"/>
      <c r="EO72" s="171"/>
      <c r="EP72" s="21"/>
      <c r="EQ72" s="22"/>
      <c r="ER72" s="23"/>
      <c r="ES72" s="22"/>
      <c r="ET72" s="22"/>
      <c r="EU72" s="28"/>
      <c r="EV72" s="166"/>
      <c r="EW72" s="168"/>
      <c r="EX72" s="171"/>
      <c r="EY72" s="21"/>
      <c r="EZ72" s="22"/>
      <c r="FA72" s="23"/>
      <c r="FB72" s="22"/>
      <c r="FC72" s="22"/>
      <c r="FD72" s="28"/>
      <c r="FE72" s="166"/>
      <c r="FF72" s="168"/>
      <c r="FG72" s="171"/>
      <c r="FH72" s="21"/>
      <c r="FI72" s="22"/>
      <c r="FJ72" s="23"/>
      <c r="FK72" s="22"/>
      <c r="FL72" s="22"/>
      <c r="FM72" s="28"/>
      <c r="FN72" s="166"/>
      <c r="FO72" s="168"/>
      <c r="FP72" s="171"/>
      <c r="FQ72" s="21"/>
      <c r="FR72" s="22"/>
      <c r="FS72" s="23"/>
      <c r="FT72" s="22"/>
      <c r="FU72" s="22"/>
      <c r="FV72" s="28"/>
      <c r="FW72" s="166"/>
      <c r="FX72" s="168"/>
      <c r="FY72" s="171"/>
      <c r="FZ72" s="21"/>
      <c r="GA72" s="22"/>
      <c r="GB72" s="23"/>
      <c r="GC72" s="22"/>
      <c r="GD72" s="22"/>
      <c r="GE72" s="28"/>
      <c r="GF72" s="166"/>
      <c r="GG72" s="168"/>
      <c r="GH72" s="171"/>
      <c r="GI72" s="21"/>
      <c r="GJ72" s="22"/>
      <c r="GK72" s="23"/>
      <c r="GL72" s="22"/>
      <c r="GM72" s="22"/>
      <c r="GN72" s="28"/>
      <c r="GO72" s="166"/>
      <c r="GP72" s="168"/>
      <c r="GQ72" s="171"/>
      <c r="GR72" s="21"/>
      <c r="GS72" s="22"/>
      <c r="GT72" s="23"/>
      <c r="GU72" s="22"/>
      <c r="GV72" s="22"/>
      <c r="GW72" s="28"/>
      <c r="GX72" s="166"/>
      <c r="GY72" s="168"/>
      <c r="GZ72" s="171"/>
      <c r="HA72" s="21"/>
      <c r="HB72" s="22"/>
      <c r="HC72" s="23"/>
      <c r="HD72" s="22"/>
      <c r="HE72" s="22"/>
      <c r="HF72" s="28"/>
      <c r="HG72" s="166"/>
      <c r="HH72" s="168"/>
      <c r="HI72" s="171"/>
      <c r="HJ72" s="21"/>
      <c r="HK72" s="22"/>
      <c r="HL72" s="23"/>
      <c r="HM72" s="22"/>
      <c r="HN72" s="22"/>
      <c r="HO72" s="28"/>
      <c r="HP72" s="166"/>
      <c r="HQ72" s="168"/>
      <c r="HR72" s="171"/>
      <c r="HS72" s="21"/>
      <c r="HT72" s="22"/>
      <c r="HU72" s="23"/>
      <c r="HV72" s="22"/>
      <c r="HW72" s="22"/>
      <c r="HX72" s="28"/>
      <c r="HY72" s="166"/>
      <c r="HZ72" s="168"/>
      <c r="IA72" s="171"/>
      <c r="IB72" s="21"/>
      <c r="IC72" s="22"/>
      <c r="ID72" s="23"/>
      <c r="IE72" s="22"/>
      <c r="IF72" s="22"/>
      <c r="IG72" s="28"/>
      <c r="IH72" s="166"/>
      <c r="II72" s="168"/>
      <c r="IJ72" s="171"/>
      <c r="IK72" s="21"/>
      <c r="IL72" s="22"/>
      <c r="IM72" s="23"/>
      <c r="IN72" s="22"/>
      <c r="IO72" s="22"/>
      <c r="IP72" s="28"/>
      <c r="IQ72" s="166"/>
      <c r="IR72" s="168"/>
      <c r="IS72" s="171"/>
      <c r="IT72" s="21"/>
      <c r="IU72" s="22"/>
      <c r="IV72" s="23"/>
      <c r="IW72" s="22"/>
      <c r="IX72" s="22"/>
      <c r="IY72" s="28"/>
      <c r="IZ72" s="166"/>
      <c r="JA72" s="168"/>
      <c r="JB72" s="171"/>
      <c r="JC72" s="21"/>
      <c r="JD72" s="22"/>
      <c r="JE72" s="23"/>
      <c r="JF72" s="22"/>
      <c r="JG72" s="22"/>
      <c r="JH72" s="28"/>
      <c r="JI72" s="166"/>
      <c r="JJ72" s="168"/>
      <c r="JK72" s="171"/>
      <c r="JL72" s="21"/>
      <c r="JM72" s="22"/>
      <c r="JN72" s="23"/>
      <c r="JO72" s="22"/>
      <c r="JP72" s="22"/>
      <c r="JQ72" s="28"/>
      <c r="JR72" s="166"/>
      <c r="JS72" s="168"/>
      <c r="JT72" s="171"/>
      <c r="JU72" s="21"/>
      <c r="JV72" s="22"/>
      <c r="JW72" s="23"/>
      <c r="JX72" s="22"/>
      <c r="JY72" s="22"/>
      <c r="JZ72" s="28"/>
      <c r="KA72" s="166"/>
      <c r="KB72" s="168"/>
      <c r="KC72" s="171"/>
      <c r="KD72" s="21"/>
      <c r="KE72" s="22"/>
      <c r="KF72" s="23"/>
      <c r="KG72" s="22"/>
      <c r="KH72" s="22"/>
      <c r="KI72" s="28"/>
      <c r="KJ72" s="166"/>
      <c r="KK72" s="168"/>
      <c r="KL72" s="171"/>
      <c r="KM72" s="21"/>
      <c r="KN72" s="22"/>
      <c r="KO72" s="23"/>
      <c r="KP72" s="22"/>
      <c r="KQ72" s="22"/>
      <c r="KR72" s="28"/>
      <c r="KS72" s="166"/>
      <c r="KT72" s="168"/>
      <c r="KU72" s="171"/>
      <c r="KV72" s="21"/>
      <c r="KW72" s="22"/>
      <c r="KX72" s="23"/>
      <c r="KY72" s="22"/>
      <c r="KZ72" s="22"/>
      <c r="LA72" s="28"/>
      <c r="LB72" s="166"/>
      <c r="LC72" s="168"/>
      <c r="LD72" s="171"/>
      <c r="LE72" s="21"/>
      <c r="LF72" s="22"/>
      <c r="LG72" s="23"/>
      <c r="LH72" s="22"/>
      <c r="LI72" s="22"/>
      <c r="LJ72" s="28"/>
      <c r="LK72" s="166"/>
      <c r="LL72" s="168"/>
      <c r="LM72" s="171"/>
      <c r="LN72" s="21"/>
      <c r="LO72" s="22"/>
      <c r="LP72" s="23"/>
      <c r="LQ72" s="22"/>
      <c r="LR72" s="22"/>
      <c r="LS72" s="28"/>
      <c r="LT72" s="166"/>
      <c r="LU72" s="168"/>
      <c r="LV72" s="171"/>
      <c r="LW72" s="21"/>
      <c r="LX72" s="22"/>
      <c r="LY72" s="23"/>
      <c r="LZ72" s="22"/>
      <c r="MA72" s="22"/>
      <c r="MB72" s="28"/>
      <c r="MC72" s="166"/>
      <c r="MD72" s="168"/>
      <c r="ME72" s="171"/>
      <c r="MF72" s="21"/>
      <c r="MG72" s="22"/>
      <c r="MH72" s="23"/>
      <c r="MI72" s="22"/>
      <c r="MJ72" s="22"/>
      <c r="MK72" s="28"/>
      <c r="ML72" s="166"/>
      <c r="MM72" s="168"/>
      <c r="MN72" s="171"/>
      <c r="MO72" s="21"/>
      <c r="MP72" s="22"/>
      <c r="MQ72" s="23"/>
      <c r="MR72" s="22"/>
      <c r="MS72" s="22"/>
      <c r="MT72" s="28"/>
      <c r="MU72" s="166"/>
      <c r="MV72" s="168"/>
      <c r="MW72" s="171"/>
      <c r="MX72" s="21"/>
      <c r="MY72" s="22"/>
      <c r="MZ72" s="23"/>
      <c r="NA72" s="22"/>
      <c r="NB72" s="22"/>
      <c r="NC72" s="28"/>
      <c r="ND72" s="166"/>
      <c r="NE72" s="168"/>
      <c r="NF72" s="171"/>
      <c r="NG72" s="21"/>
      <c r="NH72" s="22"/>
      <c r="NI72" s="23"/>
      <c r="NJ72" s="22"/>
      <c r="NK72" s="22"/>
      <c r="NL72" s="28"/>
      <c r="NM72" s="166"/>
      <c r="NN72" s="168"/>
      <c r="NO72" s="171"/>
      <c r="NP72" s="21"/>
      <c r="NQ72" s="22"/>
      <c r="NR72" s="23"/>
      <c r="NS72" s="22"/>
      <c r="NT72" s="22"/>
      <c r="NU72" s="28"/>
      <c r="NV72" s="166"/>
      <c r="NW72" s="168"/>
      <c r="NX72" s="171"/>
      <c r="NY72" s="21"/>
      <c r="NZ72" s="22"/>
      <c r="OA72" s="23"/>
      <c r="OB72" s="22"/>
      <c r="OC72" s="22"/>
      <c r="OD72" s="28"/>
      <c r="OE72" s="166"/>
      <c r="OF72" s="168"/>
      <c r="OG72" s="171"/>
      <c r="OH72" s="21"/>
      <c r="OI72" s="22"/>
      <c r="OJ72" s="23"/>
      <c r="OK72" s="22"/>
      <c r="OL72" s="22"/>
      <c r="OM72" s="28"/>
      <c r="ON72" s="166"/>
      <c r="OO72" s="168"/>
      <c r="OP72" s="171"/>
      <c r="OQ72" s="21"/>
      <c r="OR72" s="22"/>
      <c r="OS72" s="23"/>
      <c r="OT72" s="22"/>
      <c r="OU72" s="22"/>
      <c r="OV72" s="28"/>
      <c r="OW72" s="166"/>
      <c r="OX72" s="168"/>
      <c r="OY72" s="171"/>
      <c r="OZ72" s="21"/>
      <c r="PA72" s="22"/>
      <c r="PB72" s="23"/>
      <c r="PC72" s="22"/>
      <c r="PD72" s="22"/>
      <c r="PE72" s="28"/>
      <c r="PF72" s="166"/>
      <c r="PG72" s="168"/>
      <c r="PH72" s="171"/>
      <c r="PI72" s="21"/>
      <c r="PJ72" s="22"/>
      <c r="PK72" s="23"/>
      <c r="PL72" s="22"/>
      <c r="PM72" s="22"/>
      <c r="PN72" s="28"/>
      <c r="PO72" s="166"/>
      <c r="PP72" s="168"/>
      <c r="PQ72" s="171"/>
      <c r="PR72" s="21"/>
      <c r="PS72" s="22"/>
      <c r="PT72" s="23"/>
      <c r="PU72" s="22"/>
      <c r="PV72" s="22"/>
      <c r="PW72" s="28"/>
      <c r="PX72" s="166"/>
      <c r="PY72" s="168"/>
      <c r="PZ72" s="171"/>
      <c r="QA72" s="21"/>
      <c r="QB72" s="22"/>
      <c r="QC72" s="23"/>
      <c r="QD72" s="22"/>
      <c r="QE72" s="22"/>
      <c r="QF72" s="28"/>
      <c r="QG72" s="166"/>
      <c r="QH72" s="168"/>
      <c r="QI72" s="171"/>
      <c r="QJ72" s="21"/>
      <c r="QK72" s="22"/>
      <c r="QL72" s="23"/>
      <c r="QM72" s="22"/>
      <c r="QN72" s="22"/>
      <c r="QO72" s="28"/>
      <c r="QP72" s="166"/>
      <c r="QQ72" s="168"/>
      <c r="QR72" s="171"/>
      <c r="QS72" s="21"/>
      <c r="QT72" s="22"/>
      <c r="QU72" s="23"/>
      <c r="QV72" s="22"/>
      <c r="QW72" s="22"/>
      <c r="QX72" s="28"/>
      <c r="QY72" s="166"/>
      <c r="QZ72" s="168"/>
      <c r="RA72" s="171"/>
      <c r="RB72" s="21"/>
      <c r="RC72" s="22"/>
      <c r="RD72" s="23"/>
      <c r="RE72" s="22"/>
      <c r="RF72" s="22"/>
      <c r="RG72" s="28"/>
      <c r="RH72" s="166"/>
      <c r="RI72" s="168"/>
      <c r="RJ72" s="171"/>
      <c r="RK72" s="21"/>
      <c r="RL72" s="22"/>
      <c r="RM72" s="23"/>
      <c r="RN72" s="22"/>
      <c r="RO72" s="22"/>
      <c r="RP72" s="28"/>
      <c r="RQ72" s="166"/>
      <c r="RR72" s="168"/>
      <c r="RS72" s="171"/>
      <c r="RT72" s="21"/>
      <c r="RU72" s="22"/>
      <c r="RV72" s="23"/>
      <c r="RW72" s="22"/>
      <c r="RX72" s="22"/>
      <c r="RY72" s="28"/>
      <c r="RZ72" s="166"/>
      <c r="SA72" s="168"/>
      <c r="SB72" s="171"/>
      <c r="SC72" s="21"/>
      <c r="SD72" s="22"/>
      <c r="SE72" s="23"/>
      <c r="SF72" s="22"/>
      <c r="SG72" s="22"/>
      <c r="SH72" s="28"/>
      <c r="SI72" s="166"/>
      <c r="SJ72" s="168"/>
      <c r="SK72" s="171"/>
      <c r="SL72" s="21"/>
      <c r="SM72" s="22"/>
      <c r="SN72" s="23"/>
      <c r="SO72" s="22"/>
      <c r="SP72" s="22"/>
      <c r="SQ72" s="28"/>
      <c r="SR72" s="166"/>
      <c r="SS72" s="168"/>
      <c r="ST72" s="171"/>
      <c r="SU72" s="21"/>
      <c r="SV72" s="22"/>
      <c r="SW72" s="23"/>
      <c r="SX72" s="22"/>
      <c r="SY72" s="22"/>
      <c r="SZ72" s="28"/>
      <c r="TA72" s="166"/>
      <c r="TB72" s="168"/>
      <c r="TC72" s="171"/>
      <c r="TD72" s="21"/>
      <c r="TE72" s="22"/>
      <c r="TF72" s="23"/>
      <c r="TG72" s="22"/>
      <c r="TH72" s="22"/>
      <c r="TI72" s="28"/>
      <c r="TJ72" s="166"/>
      <c r="TK72" s="168"/>
      <c r="TL72" s="171"/>
      <c r="TM72" s="21"/>
      <c r="TN72" s="22"/>
      <c r="TO72" s="23"/>
      <c r="TP72" s="22"/>
      <c r="TQ72" s="22"/>
      <c r="TR72" s="28"/>
      <c r="TS72" s="166"/>
      <c r="TT72" s="168"/>
      <c r="TU72" s="171"/>
      <c r="TV72" s="21"/>
      <c r="TW72" s="22"/>
      <c r="TX72" s="23"/>
      <c r="TY72" s="22"/>
      <c r="TZ72" s="22"/>
      <c r="UA72" s="28"/>
      <c r="UB72" s="166"/>
      <c r="UC72" s="168"/>
      <c r="UD72" s="171"/>
      <c r="UE72" s="21"/>
      <c r="UF72" s="22"/>
      <c r="UG72" s="23"/>
      <c r="UH72" s="22"/>
      <c r="UI72" s="22"/>
      <c r="UJ72" s="28"/>
      <c r="UK72" s="166"/>
      <c r="UL72" s="168"/>
      <c r="UM72" s="171"/>
      <c r="UN72" s="21"/>
      <c r="UO72" s="22"/>
      <c r="UP72" s="23"/>
      <c r="UQ72" s="22"/>
      <c r="UR72" s="22"/>
      <c r="US72" s="28"/>
      <c r="UT72" s="166"/>
      <c r="UU72" s="168"/>
      <c r="UV72" s="171"/>
      <c r="UW72" s="21"/>
      <c r="UX72" s="22"/>
      <c r="UY72" s="23"/>
      <c r="UZ72" s="22"/>
      <c r="VA72" s="22"/>
      <c r="VB72" s="28"/>
      <c r="VC72" s="166"/>
      <c r="VD72" s="168"/>
      <c r="VE72" s="171"/>
      <c r="VF72" s="21"/>
      <c r="VG72" s="22"/>
      <c r="VH72" s="23"/>
      <c r="VI72" s="22"/>
      <c r="VJ72" s="22"/>
      <c r="VK72" s="28"/>
      <c r="VL72" s="166"/>
      <c r="VM72" s="168"/>
      <c r="VN72" s="171"/>
      <c r="VO72" s="21"/>
      <c r="VP72" s="22"/>
      <c r="VQ72" s="23"/>
      <c r="VR72" s="22"/>
      <c r="VS72" s="22"/>
      <c r="VT72" s="28"/>
      <c r="VU72" s="166"/>
      <c r="VV72" s="168"/>
      <c r="VW72" s="171"/>
      <c r="VX72" s="21"/>
      <c r="VY72" s="22"/>
      <c r="VZ72" s="23"/>
      <c r="WA72" s="22"/>
      <c r="WB72" s="22"/>
      <c r="WC72" s="28"/>
      <c r="WD72" s="166"/>
      <c r="WE72" s="168"/>
      <c r="WF72" s="171"/>
      <c r="WG72" s="21"/>
      <c r="WH72" s="22"/>
      <c r="WI72" s="23"/>
      <c r="WJ72" s="22"/>
      <c r="WK72" s="22"/>
      <c r="WL72" s="28"/>
      <c r="WM72" s="166"/>
      <c r="WN72" s="168"/>
      <c r="WO72" s="171"/>
      <c r="WP72" s="21"/>
      <c r="WQ72" s="22"/>
      <c r="WR72" s="23"/>
      <c r="WS72" s="22"/>
      <c r="WT72" s="22"/>
      <c r="WU72" s="28"/>
      <c r="WV72" s="166"/>
      <c r="WW72" s="168"/>
      <c r="WX72" s="171"/>
      <c r="WY72" s="21"/>
      <c r="WZ72" s="22"/>
      <c r="XA72" s="23"/>
      <c r="XB72" s="22"/>
      <c r="XC72" s="22"/>
      <c r="XD72" s="28"/>
      <c r="XE72" s="166"/>
      <c r="XF72" s="168"/>
      <c r="XG72" s="171"/>
      <c r="XH72" s="21"/>
      <c r="XI72" s="22"/>
      <c r="XJ72" s="23"/>
      <c r="XK72" s="22"/>
      <c r="XL72" s="22"/>
      <c r="XM72" s="28"/>
      <c r="XN72" s="166"/>
      <c r="XO72" s="168"/>
      <c r="XP72" s="171"/>
      <c r="XQ72" s="21"/>
      <c r="XR72" s="22"/>
      <c r="XS72" s="23"/>
      <c r="XT72" s="22"/>
      <c r="XU72" s="22"/>
      <c r="XV72" s="28"/>
      <c r="XW72" s="166"/>
      <c r="XX72" s="168"/>
      <c r="XY72" s="171"/>
      <c r="XZ72" s="21"/>
      <c r="YA72" s="22"/>
      <c r="YB72" s="23"/>
      <c r="YC72" s="22"/>
      <c r="YD72" s="22"/>
      <c r="YE72" s="28"/>
      <c r="YF72" s="166"/>
      <c r="YG72" s="168"/>
      <c r="YH72" s="171"/>
      <c r="YI72" s="21"/>
      <c r="YJ72" s="22"/>
      <c r="YK72" s="23"/>
      <c r="YL72" s="22"/>
      <c r="YM72" s="22"/>
      <c r="YN72" s="28"/>
      <c r="YO72" s="166"/>
      <c r="YP72" s="168"/>
      <c r="YQ72" s="171"/>
      <c r="YR72" s="21"/>
      <c r="YS72" s="22"/>
      <c r="YT72" s="23"/>
      <c r="YU72" s="22"/>
      <c r="YV72" s="22"/>
      <c r="YW72" s="28"/>
      <c r="YX72" s="166"/>
      <c r="YY72" s="168"/>
      <c r="YZ72" s="171"/>
      <c r="ZA72" s="21"/>
      <c r="ZB72" s="22"/>
      <c r="ZC72" s="23"/>
      <c r="ZD72" s="22"/>
      <c r="ZE72" s="22"/>
      <c r="ZF72" s="28"/>
      <c r="ZG72" s="166"/>
      <c r="ZH72" s="168"/>
      <c r="ZI72" s="171"/>
      <c r="ZJ72" s="21"/>
      <c r="ZK72" s="22"/>
      <c r="ZL72" s="23"/>
      <c r="ZM72" s="22"/>
      <c r="ZN72" s="22"/>
      <c r="ZO72" s="28"/>
      <c r="ZP72" s="166"/>
      <c r="ZQ72" s="168"/>
      <c r="ZR72" s="171"/>
      <c r="ZS72" s="21"/>
      <c r="ZT72" s="22"/>
      <c r="ZU72" s="23"/>
      <c r="ZV72" s="22"/>
      <c r="ZW72" s="22"/>
      <c r="ZX72" s="28"/>
      <c r="ZY72" s="166"/>
      <c r="ZZ72" s="168"/>
      <c r="AAA72" s="171"/>
      <c r="AAB72" s="21"/>
      <c r="AAC72" s="22"/>
      <c r="AAD72" s="23"/>
      <c r="AAE72" s="22"/>
      <c r="AAF72" s="22"/>
      <c r="AAG72" s="28"/>
      <c r="AAH72" s="166"/>
      <c r="AAI72" s="168"/>
      <c r="AAJ72" s="171"/>
      <c r="AAK72" s="21"/>
      <c r="AAL72" s="22"/>
      <c r="AAM72" s="23"/>
      <c r="AAN72" s="22"/>
      <c r="AAO72" s="22"/>
      <c r="AAP72" s="28"/>
      <c r="AAQ72" s="166"/>
      <c r="AAR72" s="168"/>
      <c r="AAS72" s="171"/>
      <c r="AAT72" s="21"/>
      <c r="AAU72" s="22"/>
      <c r="AAV72" s="23"/>
      <c r="AAW72" s="22"/>
      <c r="AAX72" s="22"/>
      <c r="AAY72" s="28"/>
      <c r="AAZ72" s="166"/>
      <c r="ABA72" s="168"/>
      <c r="ABB72" s="171"/>
      <c r="ABC72" s="21"/>
      <c r="ABD72" s="22"/>
      <c r="ABE72" s="23"/>
      <c r="ABF72" s="22"/>
      <c r="ABG72" s="22"/>
      <c r="ABH72" s="28"/>
      <c r="ABI72" s="166"/>
      <c r="ABJ72" s="168"/>
      <c r="ABK72" s="171"/>
      <c r="ABL72" s="21"/>
      <c r="ABM72" s="22"/>
      <c r="ABN72" s="23"/>
      <c r="ABO72" s="22"/>
      <c r="ABP72" s="22"/>
      <c r="ABQ72" s="28"/>
      <c r="ABR72" s="166"/>
      <c r="ABS72" s="168"/>
      <c r="ABT72" s="171"/>
      <c r="ABU72" s="21"/>
      <c r="ABV72" s="22"/>
      <c r="ABW72" s="23"/>
      <c r="ABX72" s="22"/>
      <c r="ABY72" s="22"/>
      <c r="ABZ72" s="28"/>
      <c r="ACA72" s="166"/>
      <c r="ACB72" s="168"/>
      <c r="ACC72" s="171"/>
      <c r="ACD72" s="21"/>
      <c r="ACE72" s="22"/>
      <c r="ACF72" s="23"/>
      <c r="ACG72" s="22"/>
      <c r="ACH72" s="22"/>
      <c r="ACI72" s="28"/>
      <c r="ACJ72" s="166"/>
      <c r="ACK72" s="168"/>
      <c r="ACL72" s="171"/>
      <c r="ACM72" s="21"/>
      <c r="ACN72" s="22"/>
      <c r="ACO72" s="23"/>
      <c r="ACP72" s="22"/>
      <c r="ACQ72" s="22"/>
      <c r="ACR72" s="28"/>
      <c r="ACS72" s="166"/>
      <c r="ACT72" s="168"/>
      <c r="ACU72" s="171"/>
      <c r="ACV72" s="21"/>
      <c r="ACW72" s="22"/>
      <c r="ACX72" s="23"/>
      <c r="ACY72" s="22"/>
      <c r="ACZ72" s="22"/>
      <c r="ADA72" s="28"/>
      <c r="ADB72" s="166"/>
      <c r="ADC72" s="168"/>
      <c r="ADD72" s="171"/>
      <c r="ADE72" s="21"/>
      <c r="ADF72" s="22"/>
      <c r="ADG72" s="23"/>
      <c r="ADH72" s="22"/>
      <c r="ADI72" s="22"/>
      <c r="ADJ72" s="28"/>
      <c r="ADK72" s="166"/>
      <c r="ADL72" s="168"/>
      <c r="ADM72" s="171"/>
      <c r="ADN72" s="21"/>
      <c r="ADO72" s="22"/>
      <c r="ADP72" s="23"/>
      <c r="ADQ72" s="22"/>
      <c r="ADR72" s="22"/>
      <c r="ADS72" s="28"/>
      <c r="ADT72" s="166"/>
      <c r="ADU72" s="168"/>
      <c r="ADV72" s="171"/>
      <c r="ADW72" s="21"/>
      <c r="ADX72" s="22"/>
      <c r="ADY72" s="23"/>
      <c r="ADZ72" s="22"/>
      <c r="AEA72" s="22"/>
      <c r="AEB72" s="28"/>
      <c r="AEC72" s="166"/>
      <c r="AED72" s="168"/>
      <c r="AEE72" s="171"/>
      <c r="AEF72" s="21"/>
      <c r="AEG72" s="22"/>
      <c r="AEH72" s="23"/>
      <c r="AEI72" s="22"/>
      <c r="AEJ72" s="22"/>
      <c r="AEK72" s="28"/>
      <c r="AEL72" s="166"/>
      <c r="AEM72" s="168"/>
      <c r="AEN72" s="171"/>
      <c r="AEO72" s="21"/>
      <c r="AEP72" s="22"/>
      <c r="AEQ72" s="23"/>
      <c r="AER72" s="22"/>
      <c r="AES72" s="22"/>
      <c r="AET72" s="28"/>
      <c r="AEU72" s="166"/>
      <c r="AEV72" s="168"/>
      <c r="AEW72" s="171"/>
      <c r="AEX72" s="21"/>
      <c r="AEY72" s="22"/>
      <c r="AEZ72" s="23"/>
      <c r="AFA72" s="22"/>
      <c r="AFB72" s="22"/>
      <c r="AFC72" s="28"/>
      <c r="AFD72" s="166"/>
      <c r="AFE72" s="168"/>
      <c r="AFF72" s="171"/>
      <c r="AFG72" s="21"/>
      <c r="AFH72" s="22"/>
      <c r="AFI72" s="23"/>
      <c r="AFJ72" s="22"/>
      <c r="AFK72" s="22"/>
      <c r="AFL72" s="28"/>
      <c r="AFM72" s="166"/>
      <c r="AFN72" s="168"/>
      <c r="AFO72" s="171"/>
      <c r="AFP72" s="21"/>
      <c r="AFQ72" s="22"/>
      <c r="AFR72" s="23"/>
      <c r="AFS72" s="22"/>
      <c r="AFT72" s="22"/>
      <c r="AFU72" s="28"/>
      <c r="AFV72" s="166"/>
      <c r="AFW72" s="168"/>
      <c r="AFX72" s="171"/>
      <c r="AFY72" s="21"/>
      <c r="AFZ72" s="22"/>
      <c r="AGA72" s="23"/>
      <c r="AGB72" s="22"/>
      <c r="AGC72" s="22"/>
      <c r="AGD72" s="28"/>
      <c r="AGE72" s="166"/>
      <c r="AGF72" s="168"/>
      <c r="AGG72" s="171"/>
      <c r="AGH72" s="21"/>
      <c r="AGI72" s="22"/>
      <c r="AGJ72" s="23"/>
      <c r="AGK72" s="22"/>
      <c r="AGL72" s="22"/>
      <c r="AGM72" s="28"/>
      <c r="AGN72" s="166"/>
      <c r="AGO72" s="168"/>
      <c r="AGP72" s="171"/>
      <c r="AGQ72" s="21"/>
      <c r="AGR72" s="22"/>
      <c r="AGS72" s="23"/>
      <c r="AGT72" s="22"/>
      <c r="AGU72" s="22"/>
      <c r="AGV72" s="28"/>
      <c r="AGW72" s="59"/>
      <c r="AGX72" s="29"/>
      <c r="AGY72" s="60" t="str">
        <f t="shared" si="2848"/>
        <v/>
      </c>
      <c r="AGZ72" s="21"/>
      <c r="AHA72" s="22"/>
      <c r="AHB72" s="23"/>
      <c r="AHC72" s="22"/>
      <c r="AHD72" s="22"/>
      <c r="AHE72" s="28"/>
      <c r="AHF72" s="166"/>
      <c r="AHG72" s="168"/>
      <c r="AHH72" s="171"/>
      <c r="AHI72" s="21"/>
      <c r="AHJ72" s="22"/>
      <c r="AHK72" s="23"/>
      <c r="AHL72" s="22"/>
      <c r="AHM72" s="22"/>
      <c r="AHN72" s="28"/>
      <c r="AHO72" s="166"/>
      <c r="AHP72" s="168"/>
      <c r="AHQ72" s="171"/>
      <c r="AHR72" s="21"/>
      <c r="AHS72" s="22"/>
      <c r="AHT72" s="23"/>
      <c r="AHU72" s="22"/>
      <c r="AHV72" s="22"/>
      <c r="AHW72" s="28"/>
      <c r="AHX72" s="166"/>
      <c r="AHY72" s="168"/>
      <c r="AHZ72" s="171"/>
      <c r="AIA72" s="21"/>
      <c r="AIB72" s="22"/>
      <c r="AIC72" s="23"/>
      <c r="AID72" s="22"/>
      <c r="AIE72" s="22"/>
      <c r="AIF72" s="28"/>
      <c r="AIG72" s="166"/>
      <c r="AIH72" s="168"/>
      <c r="AII72" s="171"/>
      <c r="AIJ72" s="21"/>
      <c r="AIK72" s="22"/>
      <c r="AIL72" s="23"/>
      <c r="AIM72" s="22"/>
      <c r="AIN72" s="22"/>
      <c r="AIO72" s="28"/>
      <c r="AIP72" s="166"/>
      <c r="AIQ72" s="168"/>
      <c r="AIR72" s="171"/>
      <c r="AIS72" s="21"/>
      <c r="AIT72" s="22"/>
      <c r="AIU72" s="23"/>
      <c r="AIV72" s="22"/>
      <c r="AIW72" s="22"/>
      <c r="AIX72" s="28"/>
      <c r="AIY72" s="166"/>
      <c r="AIZ72" s="168"/>
      <c r="AJA72" s="171"/>
      <c r="AJB72" s="21"/>
      <c r="AJC72" s="22"/>
      <c r="AJD72" s="23"/>
      <c r="AJE72" s="22"/>
      <c r="AJF72" s="22"/>
      <c r="AJG72" s="28"/>
      <c r="AJH72" s="166"/>
      <c r="AJI72" s="168"/>
      <c r="AJJ72" s="171"/>
      <c r="AJK72" s="21"/>
      <c r="AJL72" s="22"/>
      <c r="AJM72" s="23"/>
      <c r="AJN72" s="22"/>
      <c r="AJO72" s="22"/>
      <c r="AJP72" s="28"/>
      <c r="AJQ72" s="166"/>
      <c r="AJR72" s="168"/>
      <c r="AJS72" s="171"/>
      <c r="AJT72" s="21"/>
      <c r="AJU72" s="22"/>
      <c r="AJV72" s="23"/>
      <c r="AJW72" s="22"/>
      <c r="AJX72" s="22"/>
      <c r="AJY72" s="28"/>
      <c r="AJZ72" s="166"/>
      <c r="AKA72" s="168"/>
      <c r="AKB72" s="171"/>
      <c r="AKC72" s="21"/>
      <c r="AKD72" s="22"/>
      <c r="AKE72" s="23"/>
      <c r="AKF72" s="22"/>
      <c r="AKG72" s="22"/>
      <c r="AKH72" s="28"/>
      <c r="AKI72" s="166"/>
      <c r="AKJ72" s="168"/>
      <c r="AKK72" s="171"/>
      <c r="AKL72" s="21"/>
      <c r="AKM72" s="22"/>
      <c r="AKN72" s="23"/>
      <c r="AKO72" s="22"/>
      <c r="AKP72" s="22"/>
      <c r="AKQ72" s="28"/>
      <c r="AKR72" s="166"/>
      <c r="AKS72" s="168"/>
      <c r="AKT72" s="171"/>
      <c r="AKU72" s="21"/>
      <c r="AKV72" s="22"/>
      <c r="AKW72" s="23"/>
      <c r="AKX72" s="22"/>
      <c r="AKY72" s="22"/>
      <c r="AKZ72" s="28"/>
      <c r="ALA72" s="166"/>
      <c r="ALB72" s="168"/>
      <c r="ALC72" s="171"/>
      <c r="ALD72" s="21"/>
      <c r="ALE72" s="22"/>
      <c r="ALF72" s="23"/>
      <c r="ALG72" s="22"/>
      <c r="ALH72" s="22"/>
      <c r="ALI72" s="28"/>
      <c r="ALJ72" s="166"/>
      <c r="ALK72" s="168"/>
      <c r="ALL72" s="171"/>
      <c r="ALM72" s="21"/>
      <c r="ALN72" s="22"/>
      <c r="ALO72" s="23"/>
      <c r="ALP72" s="22"/>
      <c r="ALQ72" s="22"/>
      <c r="ALR72" s="28"/>
      <c r="ALS72" s="166"/>
      <c r="ALT72" s="168"/>
      <c r="ALU72" s="171"/>
      <c r="ALV72" s="21"/>
      <c r="ALW72" s="22"/>
      <c r="ALX72" s="23"/>
      <c r="ALY72" s="22"/>
      <c r="ALZ72" s="22"/>
      <c r="AMA72" s="28"/>
      <c r="AMB72" s="166"/>
      <c r="AMC72" s="168"/>
      <c r="AMD72" s="171"/>
      <c r="AME72" s="21"/>
      <c r="AMF72" s="22"/>
      <c r="AMG72" s="23"/>
      <c r="AMH72" s="22"/>
      <c r="AMI72" s="22"/>
      <c r="AMJ72" s="28"/>
      <c r="AMK72" s="166"/>
      <c r="AML72" s="168"/>
      <c r="AMM72" s="171"/>
      <c r="AMN72" s="21"/>
      <c r="AMO72" s="22"/>
      <c r="AMP72" s="23"/>
      <c r="AMQ72" s="22"/>
      <c r="AMR72" s="22"/>
      <c r="AMS72" s="28"/>
      <c r="AMT72" s="166"/>
      <c r="AMU72" s="168"/>
      <c r="AMV72" s="171"/>
      <c r="AMW72" s="21"/>
      <c r="AMX72" s="22"/>
      <c r="AMY72" s="23"/>
      <c r="AMZ72" s="22"/>
      <c r="ANA72" s="22"/>
      <c r="ANB72" s="28"/>
      <c r="ANC72" s="166"/>
      <c r="AND72" s="168"/>
      <c r="ANE72" s="171"/>
      <c r="ANF72" s="21"/>
      <c r="ANG72" s="22"/>
      <c r="ANH72" s="23"/>
      <c r="ANI72" s="22"/>
      <c r="ANJ72" s="22"/>
      <c r="ANK72" s="28"/>
      <c r="ANL72" s="166"/>
      <c r="ANM72" s="168"/>
      <c r="ANN72" s="171"/>
      <c r="ANO72" s="21"/>
      <c r="ANP72" s="22"/>
      <c r="ANQ72" s="23"/>
      <c r="ANR72" s="22"/>
      <c r="ANS72" s="22"/>
      <c r="ANT72" s="28"/>
      <c r="ANU72" s="166"/>
      <c r="ANV72" s="168"/>
      <c r="ANW72" s="171"/>
      <c r="ANX72" s="21"/>
      <c r="ANY72" s="22"/>
      <c r="ANZ72" s="23"/>
      <c r="AOA72" s="22"/>
      <c r="AOB72" s="22"/>
      <c r="AOC72" s="28"/>
      <c r="AOD72" s="166"/>
      <c r="AOE72" s="168"/>
      <c r="AOF72" s="171"/>
      <c r="AOG72" s="21"/>
      <c r="AOH72" s="22"/>
      <c r="AOI72" s="23"/>
      <c r="AOJ72" s="22"/>
      <c r="AOK72" s="22"/>
      <c r="AOL72" s="28"/>
      <c r="AOM72" s="166"/>
      <c r="AON72" s="168"/>
      <c r="AOO72" s="171"/>
      <c r="AOP72" s="21"/>
      <c r="AOQ72" s="22"/>
      <c r="AOR72" s="23"/>
      <c r="AOS72" s="22"/>
      <c r="AOT72" s="22"/>
      <c r="AOU72" s="28"/>
      <c r="AOV72" s="166"/>
      <c r="AOW72" s="168"/>
      <c r="AOX72" s="171"/>
      <c r="AOY72" s="21"/>
      <c r="AOZ72" s="22"/>
      <c r="APA72" s="23"/>
      <c r="APB72" s="22"/>
      <c r="APC72" s="22"/>
      <c r="APD72" s="28"/>
      <c r="APE72" s="166"/>
      <c r="APF72" s="168"/>
      <c r="APG72" s="171"/>
      <c r="APH72" s="21"/>
      <c r="API72" s="22"/>
      <c r="APJ72" s="23"/>
      <c r="APK72" s="22"/>
      <c r="APL72" s="22"/>
      <c r="APM72" s="28"/>
      <c r="APN72" s="166"/>
      <c r="APO72" s="168"/>
      <c r="APP72" s="171"/>
    </row>
    <row r="73" spans="1:1429">
      <c r="A73" s="20" t="s">
        <v>184</v>
      </c>
      <c r="B73" s="21">
        <v>1</v>
      </c>
      <c r="C73" s="22">
        <v>0</v>
      </c>
      <c r="D73" s="23">
        <v>1</v>
      </c>
      <c r="E73" s="22">
        <v>0</v>
      </c>
      <c r="F73" s="22">
        <v>0</v>
      </c>
      <c r="G73" s="28">
        <v>1</v>
      </c>
      <c r="H73" s="166"/>
      <c r="I73" s="168"/>
      <c r="J73" s="171"/>
      <c r="K73" s="21">
        <v>1</v>
      </c>
      <c r="L73" s="22">
        <v>0</v>
      </c>
      <c r="M73" s="23">
        <v>1</v>
      </c>
      <c r="N73" s="22">
        <v>0</v>
      </c>
      <c r="O73" s="22">
        <v>0</v>
      </c>
      <c r="P73" s="28">
        <v>1</v>
      </c>
      <c r="Q73" s="166"/>
      <c r="R73" s="168"/>
      <c r="S73" s="171"/>
      <c r="T73" s="21"/>
      <c r="U73" s="22"/>
      <c r="V73" s="23"/>
      <c r="W73" s="22"/>
      <c r="X73" s="22"/>
      <c r="Y73" s="28"/>
      <c r="Z73" s="166"/>
      <c r="AA73" s="168"/>
      <c r="AB73" s="171"/>
      <c r="AC73" s="21"/>
      <c r="AD73" s="22"/>
      <c r="AE73" s="23"/>
      <c r="AF73" s="22"/>
      <c r="AG73" s="22"/>
      <c r="AH73" s="28"/>
      <c r="AI73" s="166"/>
      <c r="AJ73" s="168"/>
      <c r="AK73" s="171"/>
      <c r="AL73" s="21"/>
      <c r="AM73" s="22"/>
      <c r="AN73" s="23"/>
      <c r="AO73" s="22"/>
      <c r="AP73" s="22"/>
      <c r="AQ73" s="28"/>
      <c r="AR73" s="166"/>
      <c r="AS73" s="168"/>
      <c r="AT73" s="171"/>
      <c r="AU73" s="21"/>
      <c r="AV73" s="22"/>
      <c r="AW73" s="23"/>
      <c r="AX73" s="22"/>
      <c r="AY73" s="22"/>
      <c r="AZ73" s="28"/>
      <c r="BA73" s="166"/>
      <c r="BB73" s="168"/>
      <c r="BC73" s="171"/>
      <c r="BD73" s="21"/>
      <c r="BE73" s="22"/>
      <c r="BF73" s="23"/>
      <c r="BG73" s="22"/>
      <c r="BH73" s="22"/>
      <c r="BI73" s="28"/>
      <c r="BJ73" s="166"/>
      <c r="BK73" s="168"/>
      <c r="BL73" s="171"/>
      <c r="BM73" s="21"/>
      <c r="BN73" s="22"/>
      <c r="BO73" s="23"/>
      <c r="BP73" s="22"/>
      <c r="BQ73" s="22"/>
      <c r="BR73" s="28"/>
      <c r="BS73" s="166"/>
      <c r="BT73" s="168"/>
      <c r="BU73" s="171"/>
      <c r="BV73" s="21"/>
      <c r="BW73" s="22"/>
      <c r="BX73" s="23"/>
      <c r="BY73" s="22"/>
      <c r="BZ73" s="22"/>
      <c r="CA73" s="28"/>
      <c r="CB73" s="166"/>
      <c r="CC73" s="168"/>
      <c r="CD73" s="171"/>
      <c r="CE73" s="21">
        <v>0</v>
      </c>
      <c r="CF73" s="22">
        <v>0</v>
      </c>
      <c r="CG73" s="23">
        <v>0</v>
      </c>
      <c r="CH73" s="22">
        <v>1</v>
      </c>
      <c r="CI73" s="22">
        <v>0</v>
      </c>
      <c r="CJ73" s="28">
        <v>1</v>
      </c>
      <c r="CK73" s="166"/>
      <c r="CL73" s="168"/>
      <c r="CM73" s="171"/>
      <c r="CN73" s="21"/>
      <c r="CO73" s="22"/>
      <c r="CP73" s="23"/>
      <c r="CQ73" s="22"/>
      <c r="CR73" s="22"/>
      <c r="CS73" s="28"/>
      <c r="CT73" s="166"/>
      <c r="CU73" s="168"/>
      <c r="CV73" s="171"/>
      <c r="CW73" s="21"/>
      <c r="CX73" s="22"/>
      <c r="CY73" s="23"/>
      <c r="CZ73" s="22"/>
      <c r="DA73" s="22"/>
      <c r="DB73" s="28"/>
      <c r="DC73" s="166"/>
      <c r="DD73" s="168"/>
      <c r="DE73" s="171"/>
      <c r="DF73" s="21"/>
      <c r="DG73" s="22"/>
      <c r="DH73" s="23"/>
      <c r="DI73" s="22"/>
      <c r="DJ73" s="22"/>
      <c r="DK73" s="28"/>
      <c r="DL73" s="166"/>
      <c r="DM73" s="168"/>
      <c r="DN73" s="171"/>
      <c r="DO73" s="21"/>
      <c r="DP73" s="22"/>
      <c r="DQ73" s="23"/>
      <c r="DR73" s="22"/>
      <c r="DS73" s="22"/>
      <c r="DT73" s="28"/>
      <c r="DU73" s="166"/>
      <c r="DV73" s="168"/>
      <c r="DW73" s="171"/>
      <c r="DX73" s="21"/>
      <c r="DY73" s="22"/>
      <c r="DZ73" s="23"/>
      <c r="EA73" s="22"/>
      <c r="EB73" s="22"/>
      <c r="EC73" s="28"/>
      <c r="ED73" s="166"/>
      <c r="EE73" s="168"/>
      <c r="EF73" s="171"/>
      <c r="EG73" s="21"/>
      <c r="EH73" s="22"/>
      <c r="EI73" s="23"/>
      <c r="EJ73" s="22"/>
      <c r="EK73" s="22"/>
      <c r="EL73" s="28"/>
      <c r="EM73" s="166"/>
      <c r="EN73" s="168"/>
      <c r="EO73" s="171"/>
      <c r="EP73" s="21">
        <v>1</v>
      </c>
      <c r="EQ73" s="22">
        <v>0</v>
      </c>
      <c r="ER73" s="23">
        <v>1</v>
      </c>
      <c r="ES73" s="22">
        <v>0</v>
      </c>
      <c r="ET73" s="22">
        <v>0</v>
      </c>
      <c r="EU73" s="28">
        <v>1</v>
      </c>
      <c r="EV73" s="166"/>
      <c r="EW73" s="168"/>
      <c r="EX73" s="171"/>
      <c r="EY73" s="21">
        <v>1</v>
      </c>
      <c r="EZ73" s="22">
        <v>0</v>
      </c>
      <c r="FA73" s="23">
        <v>1</v>
      </c>
      <c r="FB73" s="22">
        <v>0</v>
      </c>
      <c r="FC73" s="22">
        <v>0</v>
      </c>
      <c r="FD73" s="28">
        <v>1</v>
      </c>
      <c r="FE73" s="166"/>
      <c r="FF73" s="168"/>
      <c r="FG73" s="171"/>
      <c r="FH73" s="21"/>
      <c r="FI73" s="22"/>
      <c r="FJ73" s="23"/>
      <c r="FK73" s="22"/>
      <c r="FL73" s="22"/>
      <c r="FM73" s="28"/>
      <c r="FN73" s="166"/>
      <c r="FO73" s="168"/>
      <c r="FP73" s="171"/>
      <c r="FQ73" s="21">
        <v>4</v>
      </c>
      <c r="FR73" s="22">
        <v>0</v>
      </c>
      <c r="FS73" s="23">
        <v>4</v>
      </c>
      <c r="FT73" s="22">
        <v>4</v>
      </c>
      <c r="FU73" s="22">
        <v>0</v>
      </c>
      <c r="FV73" s="28">
        <v>8</v>
      </c>
      <c r="FW73" s="166"/>
      <c r="FX73" s="168"/>
      <c r="FY73" s="171"/>
      <c r="FZ73" s="21"/>
      <c r="GA73" s="22"/>
      <c r="GB73" s="23"/>
      <c r="GC73" s="22"/>
      <c r="GD73" s="22"/>
      <c r="GE73" s="28"/>
      <c r="GF73" s="166"/>
      <c r="GG73" s="168"/>
      <c r="GH73" s="171"/>
      <c r="GI73" s="21"/>
      <c r="GJ73" s="22"/>
      <c r="GK73" s="23"/>
      <c r="GL73" s="22"/>
      <c r="GM73" s="22"/>
      <c r="GN73" s="28"/>
      <c r="GO73" s="166"/>
      <c r="GP73" s="168"/>
      <c r="GQ73" s="171"/>
      <c r="GR73" s="21"/>
      <c r="GS73" s="22"/>
      <c r="GT73" s="23"/>
      <c r="GU73" s="22"/>
      <c r="GV73" s="22"/>
      <c r="GW73" s="28"/>
      <c r="GX73" s="166"/>
      <c r="GY73" s="168"/>
      <c r="GZ73" s="171"/>
      <c r="HA73" s="21"/>
      <c r="HB73" s="22"/>
      <c r="HC73" s="23"/>
      <c r="HD73" s="22"/>
      <c r="HE73" s="22"/>
      <c r="HF73" s="28"/>
      <c r="HG73" s="166"/>
      <c r="HH73" s="168"/>
      <c r="HI73" s="171"/>
      <c r="HJ73" s="21"/>
      <c r="HK73" s="22"/>
      <c r="HL73" s="23"/>
      <c r="HM73" s="22"/>
      <c r="HN73" s="22"/>
      <c r="HO73" s="28"/>
      <c r="HP73" s="166"/>
      <c r="HQ73" s="168"/>
      <c r="HR73" s="171"/>
      <c r="HS73" s="21"/>
      <c r="HT73" s="22"/>
      <c r="HU73" s="23"/>
      <c r="HV73" s="22"/>
      <c r="HW73" s="22"/>
      <c r="HX73" s="28"/>
      <c r="HY73" s="166"/>
      <c r="HZ73" s="168"/>
      <c r="IA73" s="171"/>
      <c r="IB73" s="21"/>
      <c r="IC73" s="22"/>
      <c r="ID73" s="23"/>
      <c r="IE73" s="22"/>
      <c r="IF73" s="22"/>
      <c r="IG73" s="28"/>
      <c r="IH73" s="166"/>
      <c r="II73" s="168"/>
      <c r="IJ73" s="171"/>
      <c r="IK73" s="21"/>
      <c r="IL73" s="22"/>
      <c r="IM73" s="23"/>
      <c r="IN73" s="22"/>
      <c r="IO73" s="22"/>
      <c r="IP73" s="28"/>
      <c r="IQ73" s="166"/>
      <c r="IR73" s="168"/>
      <c r="IS73" s="171"/>
      <c r="IT73" s="21"/>
      <c r="IU73" s="22"/>
      <c r="IV73" s="23"/>
      <c r="IW73" s="22"/>
      <c r="IX73" s="22"/>
      <c r="IY73" s="28"/>
      <c r="IZ73" s="166"/>
      <c r="JA73" s="168"/>
      <c r="JB73" s="171"/>
      <c r="JC73" s="21"/>
      <c r="JD73" s="22"/>
      <c r="JE73" s="23"/>
      <c r="JF73" s="22"/>
      <c r="JG73" s="22"/>
      <c r="JH73" s="28"/>
      <c r="JI73" s="166"/>
      <c r="JJ73" s="168"/>
      <c r="JK73" s="171"/>
      <c r="JL73" s="21"/>
      <c r="JM73" s="22"/>
      <c r="JN73" s="23"/>
      <c r="JO73" s="22"/>
      <c r="JP73" s="22"/>
      <c r="JQ73" s="28"/>
      <c r="JR73" s="166"/>
      <c r="JS73" s="168"/>
      <c r="JT73" s="171"/>
      <c r="JU73" s="21"/>
      <c r="JV73" s="22"/>
      <c r="JW73" s="23"/>
      <c r="JX73" s="22"/>
      <c r="JY73" s="22"/>
      <c r="JZ73" s="28"/>
      <c r="KA73" s="166"/>
      <c r="KB73" s="168"/>
      <c r="KC73" s="171"/>
      <c r="KD73" s="21"/>
      <c r="KE73" s="22"/>
      <c r="KF73" s="23"/>
      <c r="KG73" s="22"/>
      <c r="KH73" s="22"/>
      <c r="KI73" s="28"/>
      <c r="KJ73" s="166"/>
      <c r="KK73" s="168"/>
      <c r="KL73" s="171"/>
      <c r="KM73" s="21"/>
      <c r="KN73" s="22"/>
      <c r="KO73" s="23"/>
      <c r="KP73" s="22"/>
      <c r="KQ73" s="22"/>
      <c r="KR73" s="28"/>
      <c r="KS73" s="166"/>
      <c r="KT73" s="168"/>
      <c r="KU73" s="171"/>
      <c r="KV73" s="21"/>
      <c r="KW73" s="22"/>
      <c r="KX73" s="23"/>
      <c r="KY73" s="22"/>
      <c r="KZ73" s="22"/>
      <c r="LA73" s="28"/>
      <c r="LB73" s="166"/>
      <c r="LC73" s="168"/>
      <c r="LD73" s="171"/>
      <c r="LE73" s="21"/>
      <c r="LF73" s="22"/>
      <c r="LG73" s="23"/>
      <c r="LH73" s="22"/>
      <c r="LI73" s="22"/>
      <c r="LJ73" s="28"/>
      <c r="LK73" s="166"/>
      <c r="LL73" s="168"/>
      <c r="LM73" s="171"/>
      <c r="LN73" s="21"/>
      <c r="LO73" s="22"/>
      <c r="LP73" s="23"/>
      <c r="LQ73" s="22"/>
      <c r="LR73" s="22"/>
      <c r="LS73" s="28"/>
      <c r="LT73" s="166"/>
      <c r="LU73" s="168"/>
      <c r="LV73" s="171"/>
      <c r="LW73" s="21"/>
      <c r="LX73" s="22"/>
      <c r="LY73" s="23"/>
      <c r="LZ73" s="22"/>
      <c r="MA73" s="22"/>
      <c r="MB73" s="28"/>
      <c r="MC73" s="166"/>
      <c r="MD73" s="168"/>
      <c r="ME73" s="171"/>
      <c r="MF73" s="21"/>
      <c r="MG73" s="22"/>
      <c r="MH73" s="23"/>
      <c r="MI73" s="22"/>
      <c r="MJ73" s="22"/>
      <c r="MK73" s="28"/>
      <c r="ML73" s="166"/>
      <c r="MM73" s="168"/>
      <c r="MN73" s="171"/>
      <c r="MO73" s="21"/>
      <c r="MP73" s="22"/>
      <c r="MQ73" s="23"/>
      <c r="MR73" s="22"/>
      <c r="MS73" s="22"/>
      <c r="MT73" s="28"/>
      <c r="MU73" s="166"/>
      <c r="MV73" s="168"/>
      <c r="MW73" s="171"/>
      <c r="MX73" s="21"/>
      <c r="MY73" s="22"/>
      <c r="MZ73" s="23"/>
      <c r="NA73" s="22"/>
      <c r="NB73" s="22"/>
      <c r="NC73" s="28"/>
      <c r="ND73" s="166"/>
      <c r="NE73" s="168"/>
      <c r="NF73" s="171"/>
      <c r="NG73" s="21"/>
      <c r="NH73" s="22"/>
      <c r="NI73" s="23"/>
      <c r="NJ73" s="22"/>
      <c r="NK73" s="22"/>
      <c r="NL73" s="28"/>
      <c r="NM73" s="166"/>
      <c r="NN73" s="168"/>
      <c r="NO73" s="171"/>
      <c r="NP73" s="21"/>
      <c r="NQ73" s="22"/>
      <c r="NR73" s="23"/>
      <c r="NS73" s="22"/>
      <c r="NT73" s="22"/>
      <c r="NU73" s="28"/>
      <c r="NV73" s="166"/>
      <c r="NW73" s="168"/>
      <c r="NX73" s="171"/>
      <c r="NY73" s="21"/>
      <c r="NZ73" s="22"/>
      <c r="OA73" s="23"/>
      <c r="OB73" s="22"/>
      <c r="OC73" s="22"/>
      <c r="OD73" s="28"/>
      <c r="OE73" s="166"/>
      <c r="OF73" s="168"/>
      <c r="OG73" s="171"/>
      <c r="OH73" s="21"/>
      <c r="OI73" s="22"/>
      <c r="OJ73" s="23"/>
      <c r="OK73" s="22"/>
      <c r="OL73" s="22"/>
      <c r="OM73" s="28"/>
      <c r="ON73" s="166"/>
      <c r="OO73" s="168"/>
      <c r="OP73" s="171"/>
      <c r="OQ73" s="21"/>
      <c r="OR73" s="22"/>
      <c r="OS73" s="23"/>
      <c r="OT73" s="22"/>
      <c r="OU73" s="22"/>
      <c r="OV73" s="28"/>
      <c r="OW73" s="166"/>
      <c r="OX73" s="168"/>
      <c r="OY73" s="171"/>
      <c r="OZ73" s="21"/>
      <c r="PA73" s="22"/>
      <c r="PB73" s="23"/>
      <c r="PC73" s="22"/>
      <c r="PD73" s="22"/>
      <c r="PE73" s="28"/>
      <c r="PF73" s="166"/>
      <c r="PG73" s="168"/>
      <c r="PH73" s="171"/>
      <c r="PI73" s="21"/>
      <c r="PJ73" s="22"/>
      <c r="PK73" s="23"/>
      <c r="PL73" s="22"/>
      <c r="PM73" s="22"/>
      <c r="PN73" s="28"/>
      <c r="PO73" s="166"/>
      <c r="PP73" s="168"/>
      <c r="PQ73" s="171"/>
      <c r="PR73" s="21"/>
      <c r="PS73" s="22"/>
      <c r="PT73" s="23"/>
      <c r="PU73" s="22"/>
      <c r="PV73" s="22"/>
      <c r="PW73" s="28"/>
      <c r="PX73" s="166"/>
      <c r="PY73" s="168"/>
      <c r="PZ73" s="171"/>
      <c r="QA73" s="21"/>
      <c r="QB73" s="22"/>
      <c r="QC73" s="23"/>
      <c r="QD73" s="22"/>
      <c r="QE73" s="22"/>
      <c r="QF73" s="28"/>
      <c r="QG73" s="166"/>
      <c r="QH73" s="168"/>
      <c r="QI73" s="171"/>
      <c r="QJ73" s="21"/>
      <c r="QK73" s="22"/>
      <c r="QL73" s="23"/>
      <c r="QM73" s="22"/>
      <c r="QN73" s="22"/>
      <c r="QO73" s="28"/>
      <c r="QP73" s="166"/>
      <c r="QQ73" s="168"/>
      <c r="QR73" s="171"/>
      <c r="QS73" s="21"/>
      <c r="QT73" s="22"/>
      <c r="QU73" s="23"/>
      <c r="QV73" s="22"/>
      <c r="QW73" s="22"/>
      <c r="QX73" s="28"/>
      <c r="QY73" s="166"/>
      <c r="QZ73" s="168"/>
      <c r="RA73" s="171"/>
      <c r="RB73" s="21"/>
      <c r="RC73" s="22"/>
      <c r="RD73" s="23"/>
      <c r="RE73" s="22"/>
      <c r="RF73" s="22"/>
      <c r="RG73" s="28"/>
      <c r="RH73" s="166"/>
      <c r="RI73" s="168"/>
      <c r="RJ73" s="171"/>
      <c r="RK73" s="21"/>
      <c r="RL73" s="22"/>
      <c r="RM73" s="23"/>
      <c r="RN73" s="22"/>
      <c r="RO73" s="22"/>
      <c r="RP73" s="28"/>
      <c r="RQ73" s="166"/>
      <c r="RR73" s="168"/>
      <c r="RS73" s="171"/>
      <c r="RT73" s="21"/>
      <c r="RU73" s="22"/>
      <c r="RV73" s="23"/>
      <c r="RW73" s="22"/>
      <c r="RX73" s="22"/>
      <c r="RY73" s="28"/>
      <c r="RZ73" s="166"/>
      <c r="SA73" s="168"/>
      <c r="SB73" s="171"/>
      <c r="SC73" s="21"/>
      <c r="SD73" s="22"/>
      <c r="SE73" s="23"/>
      <c r="SF73" s="22"/>
      <c r="SG73" s="22"/>
      <c r="SH73" s="28"/>
      <c r="SI73" s="166"/>
      <c r="SJ73" s="168"/>
      <c r="SK73" s="171"/>
      <c r="SL73" s="21"/>
      <c r="SM73" s="22"/>
      <c r="SN73" s="23"/>
      <c r="SO73" s="22"/>
      <c r="SP73" s="22"/>
      <c r="SQ73" s="28"/>
      <c r="SR73" s="166"/>
      <c r="SS73" s="168"/>
      <c r="ST73" s="171"/>
      <c r="SU73" s="21"/>
      <c r="SV73" s="22"/>
      <c r="SW73" s="23"/>
      <c r="SX73" s="22"/>
      <c r="SY73" s="22"/>
      <c r="SZ73" s="28"/>
      <c r="TA73" s="166"/>
      <c r="TB73" s="168"/>
      <c r="TC73" s="171"/>
      <c r="TD73" s="21"/>
      <c r="TE73" s="22"/>
      <c r="TF73" s="23"/>
      <c r="TG73" s="22"/>
      <c r="TH73" s="22"/>
      <c r="TI73" s="28"/>
      <c r="TJ73" s="166"/>
      <c r="TK73" s="168"/>
      <c r="TL73" s="171"/>
      <c r="TM73" s="21"/>
      <c r="TN73" s="22"/>
      <c r="TO73" s="23"/>
      <c r="TP73" s="22"/>
      <c r="TQ73" s="22"/>
      <c r="TR73" s="28"/>
      <c r="TS73" s="166"/>
      <c r="TT73" s="168"/>
      <c r="TU73" s="171"/>
      <c r="TV73" s="21"/>
      <c r="TW73" s="22"/>
      <c r="TX73" s="23"/>
      <c r="TY73" s="22"/>
      <c r="TZ73" s="22"/>
      <c r="UA73" s="28"/>
      <c r="UB73" s="166"/>
      <c r="UC73" s="168"/>
      <c r="UD73" s="171"/>
      <c r="UE73" s="21"/>
      <c r="UF73" s="22"/>
      <c r="UG73" s="23"/>
      <c r="UH73" s="22"/>
      <c r="UI73" s="22"/>
      <c r="UJ73" s="28"/>
      <c r="UK73" s="166"/>
      <c r="UL73" s="168"/>
      <c r="UM73" s="171"/>
      <c r="UN73" s="21"/>
      <c r="UO73" s="22"/>
      <c r="UP73" s="23"/>
      <c r="UQ73" s="22"/>
      <c r="UR73" s="22"/>
      <c r="US73" s="28"/>
      <c r="UT73" s="166"/>
      <c r="UU73" s="168"/>
      <c r="UV73" s="171"/>
      <c r="UW73" s="21"/>
      <c r="UX73" s="22"/>
      <c r="UY73" s="23"/>
      <c r="UZ73" s="22"/>
      <c r="VA73" s="22"/>
      <c r="VB73" s="28"/>
      <c r="VC73" s="166"/>
      <c r="VD73" s="168"/>
      <c r="VE73" s="171"/>
      <c r="VF73" s="21"/>
      <c r="VG73" s="22"/>
      <c r="VH73" s="23"/>
      <c r="VI73" s="22"/>
      <c r="VJ73" s="22"/>
      <c r="VK73" s="28"/>
      <c r="VL73" s="166"/>
      <c r="VM73" s="168"/>
      <c r="VN73" s="171"/>
      <c r="VO73" s="21">
        <v>0</v>
      </c>
      <c r="VP73" s="22">
        <v>1</v>
      </c>
      <c r="VQ73" s="23">
        <v>1</v>
      </c>
      <c r="VR73" s="22">
        <v>0</v>
      </c>
      <c r="VS73" s="22">
        <v>0</v>
      </c>
      <c r="VT73" s="28">
        <v>1</v>
      </c>
      <c r="VU73" s="166"/>
      <c r="VV73" s="168"/>
      <c r="VW73" s="171"/>
      <c r="VX73" s="21"/>
      <c r="VY73" s="22"/>
      <c r="VZ73" s="23"/>
      <c r="WA73" s="22"/>
      <c r="WB73" s="22"/>
      <c r="WC73" s="28"/>
      <c r="WD73" s="166"/>
      <c r="WE73" s="168"/>
      <c r="WF73" s="171"/>
      <c r="WG73" s="21"/>
      <c r="WH73" s="22"/>
      <c r="WI73" s="23"/>
      <c r="WJ73" s="22"/>
      <c r="WK73" s="22"/>
      <c r="WL73" s="28"/>
      <c r="WM73" s="166"/>
      <c r="WN73" s="168"/>
      <c r="WO73" s="171"/>
      <c r="WP73" s="21"/>
      <c r="WQ73" s="22"/>
      <c r="WR73" s="23"/>
      <c r="WS73" s="22"/>
      <c r="WT73" s="22"/>
      <c r="WU73" s="28"/>
      <c r="WV73" s="166"/>
      <c r="WW73" s="168"/>
      <c r="WX73" s="171"/>
      <c r="WY73" s="21"/>
      <c r="WZ73" s="22"/>
      <c r="XA73" s="23"/>
      <c r="XB73" s="22"/>
      <c r="XC73" s="22"/>
      <c r="XD73" s="28"/>
      <c r="XE73" s="166"/>
      <c r="XF73" s="168"/>
      <c r="XG73" s="171"/>
      <c r="XH73" s="21"/>
      <c r="XI73" s="22"/>
      <c r="XJ73" s="23"/>
      <c r="XK73" s="22"/>
      <c r="XL73" s="22"/>
      <c r="XM73" s="28"/>
      <c r="XN73" s="166"/>
      <c r="XO73" s="168"/>
      <c r="XP73" s="171"/>
      <c r="XQ73" s="21"/>
      <c r="XR73" s="22"/>
      <c r="XS73" s="23"/>
      <c r="XT73" s="22"/>
      <c r="XU73" s="22"/>
      <c r="XV73" s="28"/>
      <c r="XW73" s="166"/>
      <c r="XX73" s="168"/>
      <c r="XY73" s="171"/>
      <c r="XZ73" s="21">
        <v>0</v>
      </c>
      <c r="YA73" s="22">
        <v>2</v>
      </c>
      <c r="YB73" s="23">
        <v>2</v>
      </c>
      <c r="YC73" s="22">
        <v>0</v>
      </c>
      <c r="YD73" s="22">
        <v>0</v>
      </c>
      <c r="YE73" s="28">
        <v>2</v>
      </c>
      <c r="YF73" s="166"/>
      <c r="YG73" s="168"/>
      <c r="YH73" s="171"/>
      <c r="YI73" s="21"/>
      <c r="YJ73" s="22"/>
      <c r="YK73" s="23"/>
      <c r="YL73" s="22"/>
      <c r="YM73" s="22"/>
      <c r="YN73" s="28"/>
      <c r="YO73" s="166"/>
      <c r="YP73" s="168"/>
      <c r="YQ73" s="171"/>
      <c r="YR73" s="21">
        <v>1</v>
      </c>
      <c r="YS73" s="22">
        <v>1</v>
      </c>
      <c r="YT73" s="23">
        <v>2</v>
      </c>
      <c r="YU73" s="22">
        <v>0</v>
      </c>
      <c r="YV73" s="22">
        <v>0</v>
      </c>
      <c r="YW73" s="28">
        <v>2</v>
      </c>
      <c r="YX73" s="166"/>
      <c r="YY73" s="168"/>
      <c r="YZ73" s="171"/>
      <c r="ZA73" s="21"/>
      <c r="ZB73" s="22"/>
      <c r="ZC73" s="23"/>
      <c r="ZD73" s="22"/>
      <c r="ZE73" s="22"/>
      <c r="ZF73" s="28"/>
      <c r="ZG73" s="166"/>
      <c r="ZH73" s="168"/>
      <c r="ZI73" s="171"/>
      <c r="ZJ73" s="21"/>
      <c r="ZK73" s="22"/>
      <c r="ZL73" s="23"/>
      <c r="ZM73" s="22"/>
      <c r="ZN73" s="22"/>
      <c r="ZO73" s="28"/>
      <c r="ZP73" s="166"/>
      <c r="ZQ73" s="168"/>
      <c r="ZR73" s="171"/>
      <c r="ZS73" s="21"/>
      <c r="ZT73" s="22"/>
      <c r="ZU73" s="23"/>
      <c r="ZV73" s="22"/>
      <c r="ZW73" s="22"/>
      <c r="ZX73" s="28"/>
      <c r="ZY73" s="166"/>
      <c r="ZZ73" s="168"/>
      <c r="AAA73" s="171"/>
      <c r="AAB73" s="21"/>
      <c r="AAC73" s="22"/>
      <c r="AAD73" s="23"/>
      <c r="AAE73" s="22"/>
      <c r="AAF73" s="22"/>
      <c r="AAG73" s="28"/>
      <c r="AAH73" s="166"/>
      <c r="AAI73" s="168"/>
      <c r="AAJ73" s="171"/>
      <c r="AAK73" s="21">
        <v>2</v>
      </c>
      <c r="AAL73" s="22">
        <v>0</v>
      </c>
      <c r="AAM73" s="23">
        <v>2</v>
      </c>
      <c r="AAN73" s="22">
        <v>1</v>
      </c>
      <c r="AAO73" s="22">
        <v>0</v>
      </c>
      <c r="AAP73" s="28">
        <v>3</v>
      </c>
      <c r="AAQ73" s="166"/>
      <c r="AAR73" s="168"/>
      <c r="AAS73" s="171"/>
      <c r="AAT73" s="21"/>
      <c r="AAU73" s="22"/>
      <c r="AAV73" s="23"/>
      <c r="AAW73" s="22"/>
      <c r="AAX73" s="22"/>
      <c r="AAY73" s="28"/>
      <c r="AAZ73" s="166"/>
      <c r="ABA73" s="168"/>
      <c r="ABB73" s="171"/>
      <c r="ABC73" s="21">
        <v>1</v>
      </c>
      <c r="ABD73" s="22">
        <v>0</v>
      </c>
      <c r="ABE73" s="23">
        <v>1</v>
      </c>
      <c r="ABF73" s="22">
        <v>0</v>
      </c>
      <c r="ABG73" s="22">
        <v>1</v>
      </c>
      <c r="ABH73" s="28">
        <v>2</v>
      </c>
      <c r="ABI73" s="166"/>
      <c r="ABJ73" s="168"/>
      <c r="ABK73" s="171"/>
      <c r="ABL73" s="21"/>
      <c r="ABM73" s="22"/>
      <c r="ABN73" s="23"/>
      <c r="ABO73" s="22"/>
      <c r="ABP73" s="22"/>
      <c r="ABQ73" s="28"/>
      <c r="ABR73" s="166"/>
      <c r="ABS73" s="168"/>
      <c r="ABT73" s="171"/>
      <c r="ABU73" s="21"/>
      <c r="ABV73" s="22"/>
      <c r="ABW73" s="23"/>
      <c r="ABX73" s="22"/>
      <c r="ABY73" s="22"/>
      <c r="ABZ73" s="28"/>
      <c r="ACA73" s="166"/>
      <c r="ACB73" s="168"/>
      <c r="ACC73" s="171"/>
      <c r="ACD73" s="21"/>
      <c r="ACE73" s="22"/>
      <c r="ACF73" s="23"/>
      <c r="ACG73" s="22"/>
      <c r="ACH73" s="22"/>
      <c r="ACI73" s="28"/>
      <c r="ACJ73" s="166"/>
      <c r="ACK73" s="168"/>
      <c r="ACL73" s="171"/>
      <c r="ACM73" s="21"/>
      <c r="ACN73" s="22"/>
      <c r="ACO73" s="23"/>
      <c r="ACP73" s="22"/>
      <c r="ACQ73" s="22"/>
      <c r="ACR73" s="28"/>
      <c r="ACS73" s="166"/>
      <c r="ACT73" s="168"/>
      <c r="ACU73" s="171"/>
      <c r="ACV73" s="21">
        <v>2</v>
      </c>
      <c r="ACW73" s="22">
        <v>0</v>
      </c>
      <c r="ACX73" s="23">
        <v>2</v>
      </c>
      <c r="ACY73" s="22">
        <v>0</v>
      </c>
      <c r="ACZ73" s="22">
        <v>0</v>
      </c>
      <c r="ADA73" s="28">
        <v>2</v>
      </c>
      <c r="ADB73" s="166"/>
      <c r="ADC73" s="168"/>
      <c r="ADD73" s="171"/>
      <c r="ADE73" s="21">
        <v>0</v>
      </c>
      <c r="ADF73" s="22">
        <v>0</v>
      </c>
      <c r="ADG73" s="23">
        <v>0</v>
      </c>
      <c r="ADH73" s="22">
        <v>1</v>
      </c>
      <c r="ADI73" s="22">
        <v>0</v>
      </c>
      <c r="ADJ73" s="28">
        <v>1</v>
      </c>
      <c r="ADK73" s="166"/>
      <c r="ADL73" s="168"/>
      <c r="ADM73" s="171"/>
      <c r="ADN73" s="21"/>
      <c r="ADO73" s="22"/>
      <c r="ADP73" s="23"/>
      <c r="ADQ73" s="22"/>
      <c r="ADR73" s="22"/>
      <c r="ADS73" s="28"/>
      <c r="ADT73" s="166"/>
      <c r="ADU73" s="168"/>
      <c r="ADV73" s="171"/>
      <c r="ADW73" s="21">
        <v>0</v>
      </c>
      <c r="ADX73" s="22">
        <v>0</v>
      </c>
      <c r="ADY73" s="23">
        <v>0</v>
      </c>
      <c r="ADZ73" s="22">
        <v>0</v>
      </c>
      <c r="AEA73" s="22">
        <v>1</v>
      </c>
      <c r="AEB73" s="28">
        <v>1</v>
      </c>
      <c r="AEC73" s="166"/>
      <c r="AED73" s="168"/>
      <c r="AEE73" s="171"/>
      <c r="AEF73" s="21"/>
      <c r="AEG73" s="22"/>
      <c r="AEH73" s="23"/>
      <c r="AEI73" s="22"/>
      <c r="AEJ73" s="22"/>
      <c r="AEK73" s="28"/>
      <c r="AEL73" s="166"/>
      <c r="AEM73" s="168"/>
      <c r="AEN73" s="171"/>
      <c r="AEO73" s="21"/>
      <c r="AEP73" s="22"/>
      <c r="AEQ73" s="23"/>
      <c r="AER73" s="22"/>
      <c r="AES73" s="22"/>
      <c r="AET73" s="28"/>
      <c r="AEU73" s="166"/>
      <c r="AEV73" s="168"/>
      <c r="AEW73" s="171"/>
      <c r="AEX73" s="21">
        <v>1</v>
      </c>
      <c r="AEY73" s="22">
        <v>0</v>
      </c>
      <c r="AEZ73" s="23">
        <v>1</v>
      </c>
      <c r="AFA73" s="22">
        <v>0</v>
      </c>
      <c r="AFB73" s="22">
        <v>0</v>
      </c>
      <c r="AFC73" s="28">
        <v>1</v>
      </c>
      <c r="AFD73" s="166"/>
      <c r="AFE73" s="168"/>
      <c r="AFF73" s="171"/>
      <c r="AFG73" s="21"/>
      <c r="AFH73" s="22"/>
      <c r="AFI73" s="23"/>
      <c r="AFJ73" s="22"/>
      <c r="AFK73" s="22"/>
      <c r="AFL73" s="28"/>
      <c r="AFM73" s="166"/>
      <c r="AFN73" s="168"/>
      <c r="AFO73" s="171"/>
      <c r="AFP73" s="21">
        <v>0</v>
      </c>
      <c r="AFQ73" s="22">
        <v>1</v>
      </c>
      <c r="AFR73" s="23">
        <v>1</v>
      </c>
      <c r="AFS73" s="22">
        <v>0</v>
      </c>
      <c r="AFT73" s="22">
        <v>0</v>
      </c>
      <c r="AFU73" s="28">
        <v>1</v>
      </c>
      <c r="AFV73" s="166"/>
      <c r="AFW73" s="168"/>
      <c r="AFX73" s="171"/>
      <c r="AFY73" s="21"/>
      <c r="AFZ73" s="22"/>
      <c r="AGA73" s="23"/>
      <c r="AGB73" s="22"/>
      <c r="AGC73" s="22"/>
      <c r="AGD73" s="28"/>
      <c r="AGE73" s="166"/>
      <c r="AGF73" s="168"/>
      <c r="AGG73" s="171"/>
      <c r="AGH73" s="21"/>
      <c r="AGI73" s="22"/>
      <c r="AGJ73" s="23"/>
      <c r="AGK73" s="22"/>
      <c r="AGL73" s="22"/>
      <c r="AGM73" s="28"/>
      <c r="AGN73" s="166"/>
      <c r="AGO73" s="168"/>
      <c r="AGP73" s="171"/>
      <c r="AGQ73" s="21"/>
      <c r="AGR73" s="22"/>
      <c r="AGS73" s="23"/>
      <c r="AGT73" s="22"/>
      <c r="AGU73" s="22"/>
      <c r="AGV73" s="28"/>
      <c r="AGW73" s="59"/>
      <c r="AGX73" s="29"/>
      <c r="AGY73" s="60" t="str">
        <f t="shared" si="2848"/>
        <v/>
      </c>
      <c r="AGZ73" s="21"/>
      <c r="AHA73" s="22"/>
      <c r="AHB73" s="23"/>
      <c r="AHC73" s="22"/>
      <c r="AHD73" s="22"/>
      <c r="AHE73" s="28"/>
      <c r="AHF73" s="166"/>
      <c r="AHG73" s="168"/>
      <c r="AHH73" s="171"/>
      <c r="AHI73" s="21"/>
      <c r="AHJ73" s="22"/>
      <c r="AHK73" s="23"/>
      <c r="AHL73" s="22"/>
      <c r="AHM73" s="22"/>
      <c r="AHN73" s="28"/>
      <c r="AHO73" s="166"/>
      <c r="AHP73" s="168"/>
      <c r="AHQ73" s="171"/>
      <c r="AHR73" s="21">
        <v>1</v>
      </c>
      <c r="AHS73" s="22">
        <v>0</v>
      </c>
      <c r="AHT73" s="23">
        <v>1</v>
      </c>
      <c r="AHU73" s="22">
        <v>0</v>
      </c>
      <c r="AHV73" s="22">
        <v>0</v>
      </c>
      <c r="AHW73" s="28">
        <v>1</v>
      </c>
      <c r="AHX73" s="166"/>
      <c r="AHY73" s="168"/>
      <c r="AHZ73" s="171"/>
      <c r="AIA73" s="21"/>
      <c r="AIB73" s="22"/>
      <c r="AIC73" s="23"/>
      <c r="AID73" s="22"/>
      <c r="AIE73" s="22"/>
      <c r="AIF73" s="28"/>
      <c r="AIG73" s="166"/>
      <c r="AIH73" s="168"/>
      <c r="AII73" s="171"/>
      <c r="AIJ73" s="21"/>
      <c r="AIK73" s="22"/>
      <c r="AIL73" s="23"/>
      <c r="AIM73" s="22"/>
      <c r="AIN73" s="22"/>
      <c r="AIO73" s="28"/>
      <c r="AIP73" s="166"/>
      <c r="AIQ73" s="168"/>
      <c r="AIR73" s="171"/>
      <c r="AIS73" s="21">
        <v>1</v>
      </c>
      <c r="AIT73" s="22">
        <v>0</v>
      </c>
      <c r="AIU73" s="23">
        <v>1</v>
      </c>
      <c r="AIV73" s="22">
        <v>0</v>
      </c>
      <c r="AIW73" s="22">
        <v>0</v>
      </c>
      <c r="AIX73" s="28">
        <v>1</v>
      </c>
      <c r="AIY73" s="166"/>
      <c r="AIZ73" s="168"/>
      <c r="AJA73" s="171"/>
      <c r="AJB73" s="21"/>
      <c r="AJC73" s="22"/>
      <c r="AJD73" s="23"/>
      <c r="AJE73" s="22"/>
      <c r="AJF73" s="22"/>
      <c r="AJG73" s="28"/>
      <c r="AJH73" s="166"/>
      <c r="AJI73" s="168"/>
      <c r="AJJ73" s="171"/>
      <c r="AJK73" s="21"/>
      <c r="AJL73" s="22"/>
      <c r="AJM73" s="23"/>
      <c r="AJN73" s="22"/>
      <c r="AJO73" s="22"/>
      <c r="AJP73" s="28"/>
      <c r="AJQ73" s="166"/>
      <c r="AJR73" s="168"/>
      <c r="AJS73" s="171"/>
      <c r="AJT73" s="21"/>
      <c r="AJU73" s="22"/>
      <c r="AJV73" s="23"/>
      <c r="AJW73" s="22"/>
      <c r="AJX73" s="22"/>
      <c r="AJY73" s="28"/>
      <c r="AJZ73" s="166"/>
      <c r="AKA73" s="168"/>
      <c r="AKB73" s="171"/>
      <c r="AKC73" s="21"/>
      <c r="AKD73" s="22"/>
      <c r="AKE73" s="23"/>
      <c r="AKF73" s="22"/>
      <c r="AKG73" s="22"/>
      <c r="AKH73" s="28"/>
      <c r="AKI73" s="166"/>
      <c r="AKJ73" s="168"/>
      <c r="AKK73" s="171"/>
      <c r="AKL73" s="21"/>
      <c r="AKM73" s="22"/>
      <c r="AKN73" s="23"/>
      <c r="AKO73" s="22"/>
      <c r="AKP73" s="22"/>
      <c r="AKQ73" s="28"/>
      <c r="AKR73" s="166"/>
      <c r="AKS73" s="168"/>
      <c r="AKT73" s="171"/>
      <c r="AKU73" s="21"/>
      <c r="AKV73" s="22"/>
      <c r="AKW73" s="23"/>
      <c r="AKX73" s="22"/>
      <c r="AKY73" s="22"/>
      <c r="AKZ73" s="28"/>
      <c r="ALA73" s="166"/>
      <c r="ALB73" s="168"/>
      <c r="ALC73" s="171"/>
      <c r="ALD73" s="21"/>
      <c r="ALE73" s="22"/>
      <c r="ALF73" s="23"/>
      <c r="ALG73" s="22"/>
      <c r="ALH73" s="22"/>
      <c r="ALI73" s="28"/>
      <c r="ALJ73" s="166"/>
      <c r="ALK73" s="168"/>
      <c r="ALL73" s="171"/>
      <c r="ALM73" s="21"/>
      <c r="ALN73" s="22"/>
      <c r="ALO73" s="23"/>
      <c r="ALP73" s="22"/>
      <c r="ALQ73" s="22"/>
      <c r="ALR73" s="28"/>
      <c r="ALS73" s="166"/>
      <c r="ALT73" s="168"/>
      <c r="ALU73" s="171"/>
      <c r="ALV73" s="21"/>
      <c r="ALW73" s="22"/>
      <c r="ALX73" s="23"/>
      <c r="ALY73" s="22"/>
      <c r="ALZ73" s="22"/>
      <c r="AMA73" s="28"/>
      <c r="AMB73" s="166"/>
      <c r="AMC73" s="168"/>
      <c r="AMD73" s="171"/>
      <c r="AME73" s="21"/>
      <c r="AMF73" s="22"/>
      <c r="AMG73" s="23"/>
      <c r="AMH73" s="22"/>
      <c r="AMI73" s="22"/>
      <c r="AMJ73" s="28"/>
      <c r="AMK73" s="166"/>
      <c r="AML73" s="168"/>
      <c r="AMM73" s="171"/>
      <c r="AMN73" s="21"/>
      <c r="AMO73" s="22"/>
      <c r="AMP73" s="23"/>
      <c r="AMQ73" s="22"/>
      <c r="AMR73" s="22"/>
      <c r="AMS73" s="28"/>
      <c r="AMT73" s="166"/>
      <c r="AMU73" s="168"/>
      <c r="AMV73" s="171"/>
      <c r="AMW73" s="21"/>
      <c r="AMX73" s="22"/>
      <c r="AMY73" s="23"/>
      <c r="AMZ73" s="22"/>
      <c r="ANA73" s="22"/>
      <c r="ANB73" s="28"/>
      <c r="ANC73" s="166"/>
      <c r="AND73" s="168"/>
      <c r="ANE73" s="171"/>
      <c r="ANF73" s="21"/>
      <c r="ANG73" s="22"/>
      <c r="ANH73" s="23"/>
      <c r="ANI73" s="22"/>
      <c r="ANJ73" s="22"/>
      <c r="ANK73" s="28"/>
      <c r="ANL73" s="166"/>
      <c r="ANM73" s="168"/>
      <c r="ANN73" s="171"/>
      <c r="ANO73" s="21"/>
      <c r="ANP73" s="22"/>
      <c r="ANQ73" s="23"/>
      <c r="ANR73" s="22"/>
      <c r="ANS73" s="22"/>
      <c r="ANT73" s="28"/>
      <c r="ANU73" s="166"/>
      <c r="ANV73" s="168"/>
      <c r="ANW73" s="171"/>
      <c r="ANX73" s="21"/>
      <c r="ANY73" s="22"/>
      <c r="ANZ73" s="23"/>
      <c r="AOA73" s="22"/>
      <c r="AOB73" s="22"/>
      <c r="AOC73" s="28"/>
      <c r="AOD73" s="166"/>
      <c r="AOE73" s="168"/>
      <c r="AOF73" s="171"/>
      <c r="AOG73" s="21"/>
      <c r="AOH73" s="22"/>
      <c r="AOI73" s="23"/>
      <c r="AOJ73" s="22"/>
      <c r="AOK73" s="22"/>
      <c r="AOL73" s="28"/>
      <c r="AOM73" s="166"/>
      <c r="AON73" s="168"/>
      <c r="AOO73" s="171"/>
      <c r="AOP73" s="21"/>
      <c r="AOQ73" s="22"/>
      <c r="AOR73" s="23"/>
      <c r="AOS73" s="22"/>
      <c r="AOT73" s="22"/>
      <c r="AOU73" s="28"/>
      <c r="AOV73" s="166"/>
      <c r="AOW73" s="168"/>
      <c r="AOX73" s="171"/>
      <c r="AOY73" s="21">
        <v>0</v>
      </c>
      <c r="AOZ73" s="22">
        <v>0</v>
      </c>
      <c r="APA73" s="23">
        <v>0</v>
      </c>
      <c r="APB73" s="22">
        <v>0</v>
      </c>
      <c r="APC73" s="22">
        <v>1</v>
      </c>
      <c r="APD73" s="28">
        <v>1</v>
      </c>
      <c r="APE73" s="166"/>
      <c r="APF73" s="168"/>
      <c r="APG73" s="171"/>
      <c r="APH73" s="21"/>
      <c r="API73" s="22"/>
      <c r="APJ73" s="23"/>
      <c r="APK73" s="22"/>
      <c r="APL73" s="22"/>
      <c r="APM73" s="28"/>
      <c r="APN73" s="166"/>
      <c r="APO73" s="168"/>
      <c r="APP73" s="171"/>
    </row>
    <row r="74" spans="1:1429">
      <c r="A74" s="44" t="s">
        <v>146</v>
      </c>
      <c r="B74" s="47">
        <f t="shared" ref="B74:BM74" si="2849">SUM(B68:B73)</f>
        <v>1</v>
      </c>
      <c r="C74" s="48">
        <f t="shared" si="2849"/>
        <v>2</v>
      </c>
      <c r="D74" s="49">
        <f t="shared" si="2849"/>
        <v>3</v>
      </c>
      <c r="E74" s="48">
        <f t="shared" si="2849"/>
        <v>0</v>
      </c>
      <c r="F74" s="48">
        <f t="shared" si="2849"/>
        <v>0</v>
      </c>
      <c r="G74" s="36">
        <f t="shared" si="2849"/>
        <v>3</v>
      </c>
      <c r="H74" s="318"/>
      <c r="I74" s="319"/>
      <c r="J74" s="320"/>
      <c r="K74" s="47">
        <f t="shared" si="2849"/>
        <v>2</v>
      </c>
      <c r="L74" s="48">
        <f t="shared" si="2849"/>
        <v>0</v>
      </c>
      <c r="M74" s="49">
        <f t="shared" si="2849"/>
        <v>2</v>
      </c>
      <c r="N74" s="48">
        <f t="shared" si="2849"/>
        <v>0</v>
      </c>
      <c r="O74" s="48">
        <f t="shared" si="2849"/>
        <v>0</v>
      </c>
      <c r="P74" s="36">
        <f t="shared" si="2849"/>
        <v>2</v>
      </c>
      <c r="Q74" s="318"/>
      <c r="R74" s="319"/>
      <c r="S74" s="320"/>
      <c r="T74" s="47">
        <f t="shared" si="2849"/>
        <v>0</v>
      </c>
      <c r="U74" s="48">
        <f t="shared" si="2849"/>
        <v>0</v>
      </c>
      <c r="V74" s="49">
        <f t="shared" si="2849"/>
        <v>0</v>
      </c>
      <c r="W74" s="48">
        <f t="shared" si="2849"/>
        <v>0</v>
      </c>
      <c r="X74" s="48">
        <f t="shared" si="2849"/>
        <v>0</v>
      </c>
      <c r="Y74" s="36">
        <f t="shared" si="2849"/>
        <v>0</v>
      </c>
      <c r="Z74" s="318"/>
      <c r="AA74" s="319"/>
      <c r="AB74" s="320"/>
      <c r="AC74" s="47">
        <f t="shared" si="2849"/>
        <v>2</v>
      </c>
      <c r="AD74" s="48">
        <f t="shared" si="2849"/>
        <v>2</v>
      </c>
      <c r="AE74" s="49">
        <f t="shared" si="2849"/>
        <v>4</v>
      </c>
      <c r="AF74" s="48">
        <f t="shared" si="2849"/>
        <v>0</v>
      </c>
      <c r="AG74" s="48">
        <f t="shared" si="2849"/>
        <v>0</v>
      </c>
      <c r="AH74" s="36">
        <f t="shared" si="2849"/>
        <v>4</v>
      </c>
      <c r="AI74" s="318"/>
      <c r="AJ74" s="319"/>
      <c r="AK74" s="320"/>
      <c r="AL74" s="47">
        <f t="shared" si="2849"/>
        <v>0</v>
      </c>
      <c r="AM74" s="48">
        <f t="shared" si="2849"/>
        <v>0</v>
      </c>
      <c r="AN74" s="49">
        <f t="shared" si="2849"/>
        <v>0</v>
      </c>
      <c r="AO74" s="48">
        <f t="shared" si="2849"/>
        <v>0</v>
      </c>
      <c r="AP74" s="48">
        <f t="shared" si="2849"/>
        <v>0</v>
      </c>
      <c r="AQ74" s="36">
        <f t="shared" si="2849"/>
        <v>0</v>
      </c>
      <c r="AR74" s="318"/>
      <c r="AS74" s="319"/>
      <c r="AT74" s="320"/>
      <c r="AU74" s="47">
        <f t="shared" si="2849"/>
        <v>0</v>
      </c>
      <c r="AV74" s="48">
        <f t="shared" si="2849"/>
        <v>0</v>
      </c>
      <c r="AW74" s="49">
        <f t="shared" si="2849"/>
        <v>0</v>
      </c>
      <c r="AX74" s="48">
        <f t="shared" si="2849"/>
        <v>0</v>
      </c>
      <c r="AY74" s="48">
        <f t="shared" si="2849"/>
        <v>0</v>
      </c>
      <c r="AZ74" s="36">
        <f t="shared" si="2849"/>
        <v>0</v>
      </c>
      <c r="BA74" s="318"/>
      <c r="BB74" s="319"/>
      <c r="BC74" s="320"/>
      <c r="BD74" s="47">
        <f t="shared" si="2849"/>
        <v>1</v>
      </c>
      <c r="BE74" s="48">
        <f t="shared" si="2849"/>
        <v>1</v>
      </c>
      <c r="BF74" s="49">
        <f t="shared" si="2849"/>
        <v>2</v>
      </c>
      <c r="BG74" s="48">
        <f t="shared" si="2849"/>
        <v>0</v>
      </c>
      <c r="BH74" s="48">
        <f t="shared" si="2849"/>
        <v>0</v>
      </c>
      <c r="BI74" s="36">
        <f t="shared" si="2849"/>
        <v>2</v>
      </c>
      <c r="BJ74" s="318"/>
      <c r="BK74" s="319"/>
      <c r="BL74" s="320"/>
      <c r="BM74" s="47">
        <f t="shared" si="2849"/>
        <v>2</v>
      </c>
      <c r="BN74" s="48">
        <f t="shared" ref="BN74:DT74" si="2850">SUM(BN68:BN73)</f>
        <v>0</v>
      </c>
      <c r="BO74" s="49">
        <f t="shared" si="2850"/>
        <v>2</v>
      </c>
      <c r="BP74" s="48">
        <f t="shared" si="2850"/>
        <v>0</v>
      </c>
      <c r="BQ74" s="48">
        <f t="shared" si="2850"/>
        <v>0</v>
      </c>
      <c r="BR74" s="36">
        <f t="shared" si="2850"/>
        <v>2</v>
      </c>
      <c r="BS74" s="318"/>
      <c r="BT74" s="319"/>
      <c r="BU74" s="320"/>
      <c r="BV74" s="47">
        <f t="shared" si="2850"/>
        <v>1</v>
      </c>
      <c r="BW74" s="48">
        <f t="shared" si="2850"/>
        <v>0</v>
      </c>
      <c r="BX74" s="49">
        <f t="shared" si="2850"/>
        <v>1</v>
      </c>
      <c r="BY74" s="48">
        <f t="shared" si="2850"/>
        <v>0</v>
      </c>
      <c r="BZ74" s="48">
        <f t="shared" si="2850"/>
        <v>1</v>
      </c>
      <c r="CA74" s="36">
        <f t="shared" si="2850"/>
        <v>2</v>
      </c>
      <c r="CB74" s="318"/>
      <c r="CC74" s="319"/>
      <c r="CD74" s="320"/>
      <c r="CE74" s="47">
        <f t="shared" si="2850"/>
        <v>0</v>
      </c>
      <c r="CF74" s="48">
        <f t="shared" si="2850"/>
        <v>0</v>
      </c>
      <c r="CG74" s="49">
        <f t="shared" si="2850"/>
        <v>0</v>
      </c>
      <c r="CH74" s="48">
        <f t="shared" si="2850"/>
        <v>1</v>
      </c>
      <c r="CI74" s="48">
        <f t="shared" si="2850"/>
        <v>0</v>
      </c>
      <c r="CJ74" s="36">
        <f t="shared" si="2850"/>
        <v>1</v>
      </c>
      <c r="CK74" s="318"/>
      <c r="CL74" s="319"/>
      <c r="CM74" s="320"/>
      <c r="CN74" s="47">
        <f t="shared" si="2850"/>
        <v>1</v>
      </c>
      <c r="CO74" s="48">
        <f t="shared" si="2850"/>
        <v>0</v>
      </c>
      <c r="CP74" s="49">
        <f t="shared" si="2850"/>
        <v>1</v>
      </c>
      <c r="CQ74" s="48">
        <f t="shared" si="2850"/>
        <v>0</v>
      </c>
      <c r="CR74" s="48">
        <f t="shared" si="2850"/>
        <v>0</v>
      </c>
      <c r="CS74" s="36">
        <f t="shared" si="2850"/>
        <v>1</v>
      </c>
      <c r="CT74" s="318"/>
      <c r="CU74" s="319"/>
      <c r="CV74" s="320"/>
      <c r="CW74" s="47">
        <f t="shared" si="2850"/>
        <v>0</v>
      </c>
      <c r="CX74" s="48">
        <f t="shared" si="2850"/>
        <v>0</v>
      </c>
      <c r="CY74" s="49">
        <f t="shared" si="2850"/>
        <v>0</v>
      </c>
      <c r="CZ74" s="48">
        <f t="shared" si="2850"/>
        <v>0</v>
      </c>
      <c r="DA74" s="48">
        <f t="shared" si="2850"/>
        <v>0</v>
      </c>
      <c r="DB74" s="36">
        <f t="shared" si="2850"/>
        <v>0</v>
      </c>
      <c r="DC74" s="318"/>
      <c r="DD74" s="319"/>
      <c r="DE74" s="320"/>
      <c r="DF74" s="47">
        <f t="shared" si="2850"/>
        <v>0</v>
      </c>
      <c r="DG74" s="48">
        <f t="shared" si="2850"/>
        <v>0</v>
      </c>
      <c r="DH74" s="49">
        <f t="shared" si="2850"/>
        <v>0</v>
      </c>
      <c r="DI74" s="48">
        <f t="shared" si="2850"/>
        <v>0</v>
      </c>
      <c r="DJ74" s="48">
        <f t="shared" si="2850"/>
        <v>0</v>
      </c>
      <c r="DK74" s="36">
        <f t="shared" si="2850"/>
        <v>0</v>
      </c>
      <c r="DL74" s="318"/>
      <c r="DM74" s="319"/>
      <c r="DN74" s="320"/>
      <c r="DO74" s="47">
        <f t="shared" si="2850"/>
        <v>0</v>
      </c>
      <c r="DP74" s="48">
        <f t="shared" si="2850"/>
        <v>0</v>
      </c>
      <c r="DQ74" s="49">
        <f t="shared" si="2850"/>
        <v>0</v>
      </c>
      <c r="DR74" s="48">
        <f t="shared" si="2850"/>
        <v>0</v>
      </c>
      <c r="DS74" s="48">
        <f t="shared" si="2850"/>
        <v>0</v>
      </c>
      <c r="DT74" s="36">
        <f t="shared" si="2850"/>
        <v>0</v>
      </c>
      <c r="DU74" s="318"/>
      <c r="DV74" s="319"/>
      <c r="DW74" s="320"/>
      <c r="DX74" s="47">
        <f>SUM(DX68:DX73)</f>
        <v>0</v>
      </c>
      <c r="DY74" s="48">
        <f>SUM(DY68:DY73)</f>
        <v>0</v>
      </c>
      <c r="DZ74" s="49">
        <f>SUM(DZ68:DZ73)</f>
        <v>0</v>
      </c>
      <c r="EA74" s="48">
        <f>SUM(EA68:EA73)</f>
        <v>0</v>
      </c>
      <c r="EB74" s="48">
        <f>SUM(EB68:EB73)</f>
        <v>0</v>
      </c>
      <c r="EC74" s="36">
        <f>SUM(EC68:EC73)</f>
        <v>0</v>
      </c>
      <c r="ED74" s="318"/>
      <c r="EE74" s="319"/>
      <c r="EF74" s="320"/>
      <c r="EG74" s="47">
        <f t="shared" ref="EG74:GK74" si="2851">SUM(EG68:EG73)</f>
        <v>1</v>
      </c>
      <c r="EH74" s="48">
        <f t="shared" si="2851"/>
        <v>0</v>
      </c>
      <c r="EI74" s="49">
        <f t="shared" si="2851"/>
        <v>1</v>
      </c>
      <c r="EJ74" s="48">
        <f t="shared" si="2851"/>
        <v>0</v>
      </c>
      <c r="EK74" s="48">
        <f t="shared" si="2851"/>
        <v>0</v>
      </c>
      <c r="EL74" s="36">
        <f t="shared" si="2851"/>
        <v>1</v>
      </c>
      <c r="EM74" s="318"/>
      <c r="EN74" s="319"/>
      <c r="EO74" s="320"/>
      <c r="EP74" s="47">
        <f t="shared" si="2851"/>
        <v>3</v>
      </c>
      <c r="EQ74" s="48">
        <f t="shared" si="2851"/>
        <v>1</v>
      </c>
      <c r="ER74" s="49">
        <f t="shared" si="2851"/>
        <v>4</v>
      </c>
      <c r="ES74" s="48">
        <f t="shared" si="2851"/>
        <v>0</v>
      </c>
      <c r="ET74" s="48">
        <f t="shared" si="2851"/>
        <v>0</v>
      </c>
      <c r="EU74" s="36">
        <f t="shared" si="2851"/>
        <v>4</v>
      </c>
      <c r="EV74" s="318"/>
      <c r="EW74" s="319"/>
      <c r="EX74" s="320"/>
      <c r="EY74" s="47">
        <f t="shared" si="2851"/>
        <v>1</v>
      </c>
      <c r="EZ74" s="48">
        <f t="shared" si="2851"/>
        <v>0</v>
      </c>
      <c r="FA74" s="49">
        <f t="shared" si="2851"/>
        <v>1</v>
      </c>
      <c r="FB74" s="48">
        <f t="shared" si="2851"/>
        <v>0</v>
      </c>
      <c r="FC74" s="48">
        <f t="shared" si="2851"/>
        <v>0</v>
      </c>
      <c r="FD74" s="36">
        <f t="shared" si="2851"/>
        <v>1</v>
      </c>
      <c r="FE74" s="318"/>
      <c r="FF74" s="319"/>
      <c r="FG74" s="320"/>
      <c r="FH74" s="47">
        <f t="shared" si="2851"/>
        <v>0</v>
      </c>
      <c r="FI74" s="48">
        <f>SUM(FI68:FI73)</f>
        <v>0</v>
      </c>
      <c r="FJ74" s="49">
        <f t="shared" si="2851"/>
        <v>0</v>
      </c>
      <c r="FK74" s="48">
        <f t="shared" si="2851"/>
        <v>0</v>
      </c>
      <c r="FL74" s="48">
        <f t="shared" si="2851"/>
        <v>0</v>
      </c>
      <c r="FM74" s="36">
        <f t="shared" si="2851"/>
        <v>0</v>
      </c>
      <c r="FN74" s="318"/>
      <c r="FO74" s="319"/>
      <c r="FP74" s="320"/>
      <c r="FQ74" s="47">
        <f t="shared" si="2851"/>
        <v>4</v>
      </c>
      <c r="FR74" s="48">
        <f t="shared" si="2851"/>
        <v>0</v>
      </c>
      <c r="FS74" s="49">
        <f t="shared" si="2851"/>
        <v>4</v>
      </c>
      <c r="FT74" s="48">
        <f t="shared" si="2851"/>
        <v>4</v>
      </c>
      <c r="FU74" s="48">
        <f t="shared" si="2851"/>
        <v>0</v>
      </c>
      <c r="FV74" s="36">
        <f t="shared" si="2851"/>
        <v>8</v>
      </c>
      <c r="FW74" s="318"/>
      <c r="FX74" s="319"/>
      <c r="FY74" s="320"/>
      <c r="FZ74" s="47">
        <f t="shared" si="2851"/>
        <v>2</v>
      </c>
      <c r="GA74" s="48">
        <f t="shared" si="2851"/>
        <v>0</v>
      </c>
      <c r="GB74" s="49">
        <f t="shared" si="2851"/>
        <v>2</v>
      </c>
      <c r="GC74" s="48">
        <f t="shared" si="2851"/>
        <v>0</v>
      </c>
      <c r="GD74" s="48">
        <f t="shared" si="2851"/>
        <v>0</v>
      </c>
      <c r="GE74" s="36">
        <f t="shared" si="2851"/>
        <v>2</v>
      </c>
      <c r="GF74" s="318"/>
      <c r="GG74" s="319"/>
      <c r="GH74" s="320"/>
      <c r="GI74" s="47">
        <f t="shared" si="2851"/>
        <v>1</v>
      </c>
      <c r="GJ74" s="48">
        <f t="shared" si="2851"/>
        <v>0</v>
      </c>
      <c r="GK74" s="49">
        <f t="shared" si="2851"/>
        <v>1</v>
      </c>
      <c r="GL74" s="48">
        <f t="shared" ref="GL74:IW74" si="2852">SUM(GL68:GL73)</f>
        <v>0</v>
      </c>
      <c r="GM74" s="48">
        <f t="shared" si="2852"/>
        <v>0</v>
      </c>
      <c r="GN74" s="36">
        <f t="shared" si="2852"/>
        <v>1</v>
      </c>
      <c r="GO74" s="318"/>
      <c r="GP74" s="319"/>
      <c r="GQ74" s="320"/>
      <c r="GR74" s="47">
        <f t="shared" si="2852"/>
        <v>1</v>
      </c>
      <c r="GS74" s="48">
        <f t="shared" si="2852"/>
        <v>0</v>
      </c>
      <c r="GT74" s="49">
        <f t="shared" si="2852"/>
        <v>1</v>
      </c>
      <c r="GU74" s="48">
        <f t="shared" si="2852"/>
        <v>0</v>
      </c>
      <c r="GV74" s="48">
        <f t="shared" si="2852"/>
        <v>0</v>
      </c>
      <c r="GW74" s="36">
        <f t="shared" si="2852"/>
        <v>1</v>
      </c>
      <c r="GX74" s="318"/>
      <c r="GY74" s="319"/>
      <c r="GZ74" s="320"/>
      <c r="HA74" s="47">
        <f t="shared" si="2852"/>
        <v>2</v>
      </c>
      <c r="HB74" s="48">
        <f t="shared" si="2852"/>
        <v>0</v>
      </c>
      <c r="HC74" s="49">
        <f>SUM(HC68:HC73)</f>
        <v>2</v>
      </c>
      <c r="HD74" s="48">
        <f t="shared" si="2852"/>
        <v>0</v>
      </c>
      <c r="HE74" s="48">
        <f t="shared" si="2852"/>
        <v>0</v>
      </c>
      <c r="HF74" s="36">
        <f t="shared" si="2852"/>
        <v>2</v>
      </c>
      <c r="HG74" s="318"/>
      <c r="HH74" s="319"/>
      <c r="HI74" s="320"/>
      <c r="HJ74" s="47">
        <f t="shared" si="2852"/>
        <v>0</v>
      </c>
      <c r="HK74" s="48">
        <f t="shared" si="2852"/>
        <v>0</v>
      </c>
      <c r="HL74" s="49">
        <f t="shared" si="2852"/>
        <v>0</v>
      </c>
      <c r="HM74" s="48">
        <f t="shared" si="2852"/>
        <v>0</v>
      </c>
      <c r="HN74" s="48">
        <f t="shared" si="2852"/>
        <v>0</v>
      </c>
      <c r="HO74" s="36">
        <f t="shared" si="2852"/>
        <v>0</v>
      </c>
      <c r="HP74" s="318"/>
      <c r="HQ74" s="319"/>
      <c r="HR74" s="320"/>
      <c r="HS74" s="47">
        <f t="shared" si="2852"/>
        <v>1</v>
      </c>
      <c r="HT74" s="48">
        <f t="shared" si="2852"/>
        <v>0</v>
      </c>
      <c r="HU74" s="49">
        <f t="shared" si="2852"/>
        <v>1</v>
      </c>
      <c r="HV74" s="48">
        <f t="shared" si="2852"/>
        <v>0</v>
      </c>
      <c r="HW74" s="48">
        <f t="shared" si="2852"/>
        <v>0</v>
      </c>
      <c r="HX74" s="36">
        <f t="shared" si="2852"/>
        <v>1</v>
      </c>
      <c r="HY74" s="318"/>
      <c r="HZ74" s="319"/>
      <c r="IA74" s="320"/>
      <c r="IB74" s="47">
        <f t="shared" si="2852"/>
        <v>0</v>
      </c>
      <c r="IC74" s="48">
        <f t="shared" si="2852"/>
        <v>0</v>
      </c>
      <c r="ID74" s="49">
        <f t="shared" si="2852"/>
        <v>0</v>
      </c>
      <c r="IE74" s="48">
        <f t="shared" si="2852"/>
        <v>0</v>
      </c>
      <c r="IF74" s="48">
        <f t="shared" si="2852"/>
        <v>0</v>
      </c>
      <c r="IG74" s="36">
        <f t="shared" si="2852"/>
        <v>0</v>
      </c>
      <c r="IH74" s="318"/>
      <c r="II74" s="319"/>
      <c r="IJ74" s="320"/>
      <c r="IK74" s="47">
        <f t="shared" si="2852"/>
        <v>0</v>
      </c>
      <c r="IL74" s="48">
        <f t="shared" si="2852"/>
        <v>0</v>
      </c>
      <c r="IM74" s="49">
        <f t="shared" si="2852"/>
        <v>0</v>
      </c>
      <c r="IN74" s="48">
        <f t="shared" si="2852"/>
        <v>0</v>
      </c>
      <c r="IO74" s="48">
        <f t="shared" si="2852"/>
        <v>0</v>
      </c>
      <c r="IP74" s="36">
        <f t="shared" si="2852"/>
        <v>0</v>
      </c>
      <c r="IQ74" s="318"/>
      <c r="IR74" s="319"/>
      <c r="IS74" s="320"/>
      <c r="IT74" s="47">
        <f t="shared" si="2852"/>
        <v>0</v>
      </c>
      <c r="IU74" s="48">
        <f t="shared" si="2852"/>
        <v>0</v>
      </c>
      <c r="IV74" s="49">
        <f t="shared" si="2852"/>
        <v>0</v>
      </c>
      <c r="IW74" s="48">
        <f t="shared" si="2852"/>
        <v>3</v>
      </c>
      <c r="IX74" s="48">
        <f t="shared" ref="IX74:KC74" si="2853">SUM(IX68:IX73)</f>
        <v>1</v>
      </c>
      <c r="IY74" s="36">
        <f t="shared" si="2853"/>
        <v>4</v>
      </c>
      <c r="IZ74" s="318"/>
      <c r="JA74" s="319"/>
      <c r="JB74" s="320"/>
      <c r="JC74" s="47">
        <f t="shared" si="2853"/>
        <v>0</v>
      </c>
      <c r="JD74" s="48">
        <f t="shared" si="2853"/>
        <v>0</v>
      </c>
      <c r="JE74" s="49">
        <f t="shared" si="2853"/>
        <v>0</v>
      </c>
      <c r="JF74" s="48">
        <f t="shared" si="2853"/>
        <v>1</v>
      </c>
      <c r="JG74" s="48">
        <f t="shared" si="2853"/>
        <v>0</v>
      </c>
      <c r="JH74" s="36">
        <f t="shared" si="2853"/>
        <v>1</v>
      </c>
      <c r="JI74" s="318"/>
      <c r="JJ74" s="319"/>
      <c r="JK74" s="320"/>
      <c r="JL74" s="47">
        <f t="shared" si="2853"/>
        <v>0</v>
      </c>
      <c r="JM74" s="48">
        <f t="shared" si="2853"/>
        <v>0</v>
      </c>
      <c r="JN74" s="49">
        <f t="shared" si="2853"/>
        <v>0</v>
      </c>
      <c r="JO74" s="48">
        <f t="shared" si="2853"/>
        <v>0</v>
      </c>
      <c r="JP74" s="48">
        <f t="shared" si="2853"/>
        <v>0</v>
      </c>
      <c r="JQ74" s="36">
        <f t="shared" si="2853"/>
        <v>0</v>
      </c>
      <c r="JR74" s="318"/>
      <c r="JS74" s="319"/>
      <c r="JT74" s="320"/>
      <c r="JU74" s="47">
        <f>SUM(JU68:JU73)</f>
        <v>0</v>
      </c>
      <c r="JV74" s="48">
        <f t="shared" si="2853"/>
        <v>0</v>
      </c>
      <c r="JW74" s="49">
        <f t="shared" si="2853"/>
        <v>0</v>
      </c>
      <c r="JX74" s="48">
        <f t="shared" si="2853"/>
        <v>0</v>
      </c>
      <c r="JY74" s="48">
        <f t="shared" si="2853"/>
        <v>0</v>
      </c>
      <c r="JZ74" s="36">
        <f t="shared" si="2853"/>
        <v>0</v>
      </c>
      <c r="KA74" s="318"/>
      <c r="KB74" s="319"/>
      <c r="KC74" s="320"/>
      <c r="KD74" s="47">
        <f t="shared" ref="KD74:MO74" si="2854">SUM(KD68:KD73)</f>
        <v>0</v>
      </c>
      <c r="KE74" s="48">
        <f t="shared" si="2854"/>
        <v>0</v>
      </c>
      <c r="KF74" s="49">
        <f t="shared" si="2854"/>
        <v>0</v>
      </c>
      <c r="KG74" s="48">
        <f t="shared" si="2854"/>
        <v>0</v>
      </c>
      <c r="KH74" s="48">
        <f t="shared" si="2854"/>
        <v>0</v>
      </c>
      <c r="KI74" s="36">
        <f t="shared" si="2854"/>
        <v>0</v>
      </c>
      <c r="KJ74" s="318"/>
      <c r="KK74" s="319"/>
      <c r="KL74" s="320"/>
      <c r="KM74" s="47">
        <f t="shared" ref="KM74:MX74" si="2855">SUM(KM68:KM73)</f>
        <v>0</v>
      </c>
      <c r="KN74" s="48">
        <f t="shared" si="2855"/>
        <v>0</v>
      </c>
      <c r="KO74" s="49">
        <f t="shared" si="2855"/>
        <v>0</v>
      </c>
      <c r="KP74" s="48">
        <f t="shared" si="2855"/>
        <v>0</v>
      </c>
      <c r="KQ74" s="48">
        <f t="shared" si="2855"/>
        <v>0</v>
      </c>
      <c r="KR74" s="36">
        <f t="shared" si="2855"/>
        <v>0</v>
      </c>
      <c r="KS74" s="318"/>
      <c r="KT74" s="319"/>
      <c r="KU74" s="320"/>
      <c r="KV74" s="47">
        <f t="shared" ref="KV74:NG74" si="2856">SUM(KV68:KV73)</f>
        <v>0</v>
      </c>
      <c r="KW74" s="48">
        <f t="shared" si="2856"/>
        <v>0</v>
      </c>
      <c r="KX74" s="49">
        <f t="shared" si="2856"/>
        <v>0</v>
      </c>
      <c r="KY74" s="48">
        <f t="shared" si="2856"/>
        <v>0</v>
      </c>
      <c r="KZ74" s="48">
        <f t="shared" si="2856"/>
        <v>0</v>
      </c>
      <c r="LA74" s="36">
        <f t="shared" si="2856"/>
        <v>0</v>
      </c>
      <c r="LB74" s="318"/>
      <c r="LC74" s="319"/>
      <c r="LD74" s="320"/>
      <c r="LE74" s="47">
        <f t="shared" ref="LE74:NP74" si="2857">SUM(LE68:LE73)</f>
        <v>0</v>
      </c>
      <c r="LF74" s="48">
        <f t="shared" si="2857"/>
        <v>0</v>
      </c>
      <c r="LG74" s="49">
        <f t="shared" si="2857"/>
        <v>0</v>
      </c>
      <c r="LH74" s="48">
        <f t="shared" si="2857"/>
        <v>0</v>
      </c>
      <c r="LI74" s="48">
        <f t="shared" si="2857"/>
        <v>0</v>
      </c>
      <c r="LJ74" s="36">
        <f t="shared" si="2857"/>
        <v>0</v>
      </c>
      <c r="LK74" s="318"/>
      <c r="LL74" s="319"/>
      <c r="LM74" s="320"/>
      <c r="LN74" s="47">
        <f t="shared" ref="LN74:NY74" si="2858">SUM(LN68:LN73)</f>
        <v>1</v>
      </c>
      <c r="LO74" s="48">
        <f t="shared" si="2858"/>
        <v>0</v>
      </c>
      <c r="LP74" s="49">
        <f t="shared" si="2858"/>
        <v>1</v>
      </c>
      <c r="LQ74" s="48">
        <f t="shared" si="2858"/>
        <v>0</v>
      </c>
      <c r="LR74" s="48">
        <f t="shared" si="2858"/>
        <v>0</v>
      </c>
      <c r="LS74" s="36">
        <f t="shared" si="2858"/>
        <v>1</v>
      </c>
      <c r="LT74" s="318"/>
      <c r="LU74" s="319"/>
      <c r="LV74" s="320"/>
      <c r="LW74" s="47">
        <f t="shared" ref="LW74:OH74" si="2859">SUM(LW68:LW73)</f>
        <v>1</v>
      </c>
      <c r="LX74" s="48">
        <f t="shared" si="2859"/>
        <v>0</v>
      </c>
      <c r="LY74" s="49">
        <f t="shared" si="2859"/>
        <v>1</v>
      </c>
      <c r="LZ74" s="48">
        <f t="shared" si="2859"/>
        <v>1</v>
      </c>
      <c r="MA74" s="48">
        <f t="shared" si="2859"/>
        <v>0</v>
      </c>
      <c r="MB74" s="36">
        <f t="shared" si="2859"/>
        <v>2</v>
      </c>
      <c r="MC74" s="318"/>
      <c r="MD74" s="319"/>
      <c r="ME74" s="320"/>
      <c r="MF74" s="47">
        <f t="shared" ref="MF74:OQ74" si="2860">SUM(MF68:MF73)</f>
        <v>1</v>
      </c>
      <c r="MG74" s="48">
        <f t="shared" si="2860"/>
        <v>0</v>
      </c>
      <c r="MH74" s="49">
        <f t="shared" si="2860"/>
        <v>1</v>
      </c>
      <c r="MI74" s="48">
        <f t="shared" si="2860"/>
        <v>0</v>
      </c>
      <c r="MJ74" s="48">
        <f t="shared" si="2860"/>
        <v>0</v>
      </c>
      <c r="MK74" s="36">
        <f t="shared" si="2860"/>
        <v>1</v>
      </c>
      <c r="ML74" s="318"/>
      <c r="MM74" s="319"/>
      <c r="MN74" s="320"/>
      <c r="MO74" s="47">
        <f t="shared" ref="MO74:OZ74" si="2861">SUM(MO68:MO73)</f>
        <v>0</v>
      </c>
      <c r="MP74" s="48">
        <f t="shared" si="2861"/>
        <v>0</v>
      </c>
      <c r="MQ74" s="49">
        <f t="shared" si="2861"/>
        <v>0</v>
      </c>
      <c r="MR74" s="48">
        <f t="shared" si="2861"/>
        <v>0</v>
      </c>
      <c r="MS74" s="48">
        <f t="shared" si="2861"/>
        <v>0</v>
      </c>
      <c r="MT74" s="36">
        <f t="shared" si="2861"/>
        <v>0</v>
      </c>
      <c r="MU74" s="318"/>
      <c r="MV74" s="319"/>
      <c r="MW74" s="320"/>
      <c r="MX74" s="47">
        <f t="shared" ref="MX74:PI74" si="2862">SUM(MX68:MX73)</f>
        <v>0</v>
      </c>
      <c r="MY74" s="48">
        <f t="shared" si="2862"/>
        <v>0</v>
      </c>
      <c r="MZ74" s="49">
        <f t="shared" si="2862"/>
        <v>0</v>
      </c>
      <c r="NA74" s="48">
        <f t="shared" si="2862"/>
        <v>0</v>
      </c>
      <c r="NB74" s="48">
        <f t="shared" si="2862"/>
        <v>0</v>
      </c>
      <c r="NC74" s="36">
        <f t="shared" si="2862"/>
        <v>0</v>
      </c>
      <c r="ND74" s="318"/>
      <c r="NE74" s="319"/>
      <c r="NF74" s="320"/>
      <c r="NG74" s="47">
        <f t="shared" ref="NG74:NL74" si="2863">SUM(NG68:NG73)</f>
        <v>0</v>
      </c>
      <c r="NH74" s="48">
        <f t="shared" si="2863"/>
        <v>0</v>
      </c>
      <c r="NI74" s="49">
        <f t="shared" si="2863"/>
        <v>0</v>
      </c>
      <c r="NJ74" s="48">
        <f t="shared" si="2863"/>
        <v>0</v>
      </c>
      <c r="NK74" s="48">
        <f t="shared" si="2863"/>
        <v>0</v>
      </c>
      <c r="NL74" s="36">
        <f t="shared" si="2863"/>
        <v>0</v>
      </c>
      <c r="NM74" s="318"/>
      <c r="NN74" s="319"/>
      <c r="NO74" s="320"/>
      <c r="NP74" s="47">
        <f t="shared" ref="NP74:QA74" si="2864">SUM(NP68:NP73)</f>
        <v>0</v>
      </c>
      <c r="NQ74" s="48">
        <f t="shared" si="2864"/>
        <v>0</v>
      </c>
      <c r="NR74" s="49">
        <f t="shared" si="2864"/>
        <v>0</v>
      </c>
      <c r="NS74" s="48">
        <f t="shared" si="2864"/>
        <v>0</v>
      </c>
      <c r="NT74" s="48">
        <f t="shared" si="2864"/>
        <v>0</v>
      </c>
      <c r="NU74" s="36">
        <f t="shared" si="2864"/>
        <v>0</v>
      </c>
      <c r="NV74" s="318"/>
      <c r="NW74" s="319"/>
      <c r="NX74" s="320"/>
      <c r="NY74" s="47">
        <f t="shared" ref="NY74:QJ74" si="2865">SUM(NY68:NY73)</f>
        <v>0</v>
      </c>
      <c r="NZ74" s="48">
        <f t="shared" si="2865"/>
        <v>0</v>
      </c>
      <c r="OA74" s="49">
        <f t="shared" si="2865"/>
        <v>0</v>
      </c>
      <c r="OB74" s="48">
        <f t="shared" si="2865"/>
        <v>0</v>
      </c>
      <c r="OC74" s="48">
        <f t="shared" si="2865"/>
        <v>0</v>
      </c>
      <c r="OD74" s="36">
        <f t="shared" si="2865"/>
        <v>0</v>
      </c>
      <c r="OE74" s="318"/>
      <c r="OF74" s="319"/>
      <c r="OG74" s="320"/>
      <c r="OH74" s="47">
        <f t="shared" ref="OH74:QS74" si="2866">SUM(OH68:OH73)</f>
        <v>0</v>
      </c>
      <c r="OI74" s="48">
        <f t="shared" si="2866"/>
        <v>0</v>
      </c>
      <c r="OJ74" s="49">
        <f t="shared" si="2866"/>
        <v>0</v>
      </c>
      <c r="OK74" s="48">
        <f t="shared" si="2866"/>
        <v>0</v>
      </c>
      <c r="OL74" s="48">
        <f t="shared" si="2866"/>
        <v>0</v>
      </c>
      <c r="OM74" s="36">
        <f t="shared" si="2866"/>
        <v>0</v>
      </c>
      <c r="ON74" s="318"/>
      <c r="OO74" s="319"/>
      <c r="OP74" s="320"/>
      <c r="OQ74" s="47">
        <f t="shared" ref="OQ74:RB74" si="2867">SUM(OQ68:OQ73)</f>
        <v>0</v>
      </c>
      <c r="OR74" s="48">
        <f t="shared" si="2867"/>
        <v>0</v>
      </c>
      <c r="OS74" s="49">
        <f t="shared" si="2867"/>
        <v>0</v>
      </c>
      <c r="OT74" s="48">
        <f t="shared" si="2867"/>
        <v>0</v>
      </c>
      <c r="OU74" s="48">
        <f t="shared" si="2867"/>
        <v>0</v>
      </c>
      <c r="OV74" s="36">
        <f t="shared" si="2867"/>
        <v>0</v>
      </c>
      <c r="OW74" s="318"/>
      <c r="OX74" s="319"/>
      <c r="OY74" s="320"/>
      <c r="OZ74" s="47">
        <v>0</v>
      </c>
      <c r="PA74" s="48">
        <v>0</v>
      </c>
      <c r="PB74" s="49">
        <v>0</v>
      </c>
      <c r="PC74" s="48">
        <v>0</v>
      </c>
      <c r="PD74" s="48">
        <v>0</v>
      </c>
      <c r="PE74" s="36">
        <v>0</v>
      </c>
      <c r="PF74" s="318"/>
      <c r="PG74" s="319"/>
      <c r="PH74" s="320"/>
      <c r="PI74" s="47">
        <f t="shared" ref="PI74:RT74" si="2868">SUM(PI68:PI73)</f>
        <v>0</v>
      </c>
      <c r="PJ74" s="48">
        <f t="shared" si="2868"/>
        <v>0</v>
      </c>
      <c r="PK74" s="49">
        <f t="shared" si="2868"/>
        <v>0</v>
      </c>
      <c r="PL74" s="48">
        <f t="shared" si="2868"/>
        <v>0</v>
      </c>
      <c r="PM74" s="48">
        <f t="shared" si="2868"/>
        <v>0</v>
      </c>
      <c r="PN74" s="36">
        <f t="shared" si="2868"/>
        <v>0</v>
      </c>
      <c r="PO74" s="318"/>
      <c r="PP74" s="319"/>
      <c r="PQ74" s="320"/>
      <c r="PR74" s="47">
        <f t="shared" ref="PR74:SC74" si="2869">SUM(PR68:PR73)</f>
        <v>0</v>
      </c>
      <c r="PS74" s="48">
        <f t="shared" si="2869"/>
        <v>0</v>
      </c>
      <c r="PT74" s="49">
        <f t="shared" si="2869"/>
        <v>0</v>
      </c>
      <c r="PU74" s="48">
        <f t="shared" si="2869"/>
        <v>0</v>
      </c>
      <c r="PV74" s="48">
        <f t="shared" si="2869"/>
        <v>0</v>
      </c>
      <c r="PW74" s="36">
        <f t="shared" si="2869"/>
        <v>0</v>
      </c>
      <c r="PX74" s="318"/>
      <c r="PY74" s="319"/>
      <c r="PZ74" s="320"/>
      <c r="QA74" s="47">
        <f t="shared" ref="QA74:SL74" si="2870">SUM(QA68:QA73)</f>
        <v>0</v>
      </c>
      <c r="QB74" s="48">
        <f t="shared" si="2870"/>
        <v>0</v>
      </c>
      <c r="QC74" s="49">
        <f t="shared" si="2870"/>
        <v>0</v>
      </c>
      <c r="QD74" s="48">
        <f t="shared" si="2870"/>
        <v>0</v>
      </c>
      <c r="QE74" s="48">
        <f t="shared" si="2870"/>
        <v>1</v>
      </c>
      <c r="QF74" s="36">
        <f t="shared" si="2870"/>
        <v>1</v>
      </c>
      <c r="QG74" s="318"/>
      <c r="QH74" s="319"/>
      <c r="QI74" s="320"/>
      <c r="QJ74" s="47">
        <f t="shared" ref="QJ74:SU74" si="2871">SUM(QJ68:QJ73)</f>
        <v>0</v>
      </c>
      <c r="QK74" s="48">
        <f t="shared" si="2871"/>
        <v>0</v>
      </c>
      <c r="QL74" s="49">
        <f t="shared" si="2871"/>
        <v>0</v>
      </c>
      <c r="QM74" s="48">
        <f t="shared" si="2871"/>
        <v>0</v>
      </c>
      <c r="QN74" s="48">
        <f t="shared" si="2871"/>
        <v>0</v>
      </c>
      <c r="QO74" s="36">
        <f t="shared" si="2871"/>
        <v>0</v>
      </c>
      <c r="QP74" s="318"/>
      <c r="QQ74" s="319"/>
      <c r="QR74" s="320"/>
      <c r="QS74" s="47">
        <f t="shared" ref="QS74:TD74" si="2872">SUM(QS68:QS73)</f>
        <v>0</v>
      </c>
      <c r="QT74" s="48">
        <f t="shared" si="2872"/>
        <v>0</v>
      </c>
      <c r="QU74" s="49">
        <f t="shared" si="2872"/>
        <v>0</v>
      </c>
      <c r="QV74" s="48">
        <f t="shared" si="2872"/>
        <v>0</v>
      </c>
      <c r="QW74" s="48">
        <f t="shared" si="2872"/>
        <v>0</v>
      </c>
      <c r="QX74" s="36">
        <f t="shared" si="2872"/>
        <v>0</v>
      </c>
      <c r="QY74" s="318"/>
      <c r="QZ74" s="319"/>
      <c r="RA74" s="320"/>
      <c r="RB74" s="47">
        <f t="shared" ref="RB74:TM74" si="2873">SUM(RB68:RB73)</f>
        <v>0</v>
      </c>
      <c r="RC74" s="48">
        <f t="shared" si="2873"/>
        <v>1</v>
      </c>
      <c r="RD74" s="49">
        <f t="shared" si="2873"/>
        <v>1</v>
      </c>
      <c r="RE74" s="48">
        <f t="shared" si="2873"/>
        <v>0</v>
      </c>
      <c r="RF74" s="48">
        <f t="shared" si="2873"/>
        <v>1</v>
      </c>
      <c r="RG74" s="36">
        <f t="shared" si="2873"/>
        <v>2</v>
      </c>
      <c r="RH74" s="318"/>
      <c r="RI74" s="319"/>
      <c r="RJ74" s="320"/>
      <c r="RK74" s="47">
        <f t="shared" ref="RK74:TU74" si="2874">SUM(RK68:RK73)</f>
        <v>0</v>
      </c>
      <c r="RL74" s="48">
        <f t="shared" si="2874"/>
        <v>0</v>
      </c>
      <c r="RM74" s="49">
        <f t="shared" si="2874"/>
        <v>0</v>
      </c>
      <c r="RN74" s="48">
        <f t="shared" si="2874"/>
        <v>0</v>
      </c>
      <c r="RO74" s="48">
        <f t="shared" si="2874"/>
        <v>0</v>
      </c>
      <c r="RP74" s="36">
        <f t="shared" si="2874"/>
        <v>0</v>
      </c>
      <c r="RQ74" s="318"/>
      <c r="RR74" s="319"/>
      <c r="RS74" s="320"/>
      <c r="RT74" s="47">
        <f t="shared" ref="RT74:TU74" si="2875">SUM(RT68:RT73)</f>
        <v>0</v>
      </c>
      <c r="RU74" s="48">
        <f t="shared" si="2875"/>
        <v>0</v>
      </c>
      <c r="RV74" s="49">
        <f t="shared" si="2875"/>
        <v>0</v>
      </c>
      <c r="RW74" s="48">
        <f t="shared" si="2875"/>
        <v>0</v>
      </c>
      <c r="RX74" s="48">
        <f t="shared" si="2875"/>
        <v>0</v>
      </c>
      <c r="RY74" s="36">
        <f t="shared" si="2875"/>
        <v>0</v>
      </c>
      <c r="RZ74" s="318"/>
      <c r="SA74" s="319"/>
      <c r="SB74" s="320"/>
      <c r="SC74" s="47">
        <f t="shared" ref="SC74:TU74" si="2876">SUM(SC68:SC73)</f>
        <v>0</v>
      </c>
      <c r="SD74" s="48">
        <f t="shared" si="2876"/>
        <v>0</v>
      </c>
      <c r="SE74" s="49">
        <f t="shared" si="2876"/>
        <v>0</v>
      </c>
      <c r="SF74" s="48">
        <f t="shared" si="2876"/>
        <v>0</v>
      </c>
      <c r="SG74" s="48">
        <f t="shared" si="2876"/>
        <v>0</v>
      </c>
      <c r="SH74" s="36">
        <f t="shared" si="2876"/>
        <v>0</v>
      </c>
      <c r="SI74" s="318"/>
      <c r="SJ74" s="319"/>
      <c r="SK74" s="320"/>
      <c r="SL74" s="47">
        <f t="shared" ref="SL74:TU74" si="2877">SUM(SL68:SL73)</f>
        <v>0</v>
      </c>
      <c r="SM74" s="48">
        <f t="shared" si="2877"/>
        <v>0</v>
      </c>
      <c r="SN74" s="49">
        <f t="shared" si="2877"/>
        <v>0</v>
      </c>
      <c r="SO74" s="48">
        <f t="shared" si="2877"/>
        <v>0</v>
      </c>
      <c r="SP74" s="48">
        <f t="shared" si="2877"/>
        <v>0</v>
      </c>
      <c r="SQ74" s="36">
        <f t="shared" si="2877"/>
        <v>0</v>
      </c>
      <c r="SR74" s="318"/>
      <c r="SS74" s="319"/>
      <c r="ST74" s="320"/>
      <c r="SU74" s="47">
        <f t="shared" ref="SU74:TU74" si="2878">SUM(SU68:SU73)</f>
        <v>0</v>
      </c>
      <c r="SV74" s="48">
        <f t="shared" si="2878"/>
        <v>0</v>
      </c>
      <c r="SW74" s="49">
        <f t="shared" si="2878"/>
        <v>0</v>
      </c>
      <c r="SX74" s="48">
        <f t="shared" si="2878"/>
        <v>0</v>
      </c>
      <c r="SY74" s="48">
        <f t="shared" si="2878"/>
        <v>0</v>
      </c>
      <c r="SZ74" s="36">
        <f t="shared" si="2878"/>
        <v>0</v>
      </c>
      <c r="TA74" s="318"/>
      <c r="TB74" s="319"/>
      <c r="TC74" s="320"/>
      <c r="TD74" s="47">
        <f t="shared" ref="TD74:TU74" si="2879">SUM(TD68:TD73)</f>
        <v>0</v>
      </c>
      <c r="TE74" s="48">
        <f t="shared" si="2879"/>
        <v>0</v>
      </c>
      <c r="TF74" s="49">
        <f t="shared" si="2879"/>
        <v>0</v>
      </c>
      <c r="TG74" s="48">
        <f t="shared" si="2879"/>
        <v>0</v>
      </c>
      <c r="TH74" s="48">
        <f t="shared" si="2879"/>
        <v>0</v>
      </c>
      <c r="TI74" s="36">
        <f t="shared" si="2879"/>
        <v>0</v>
      </c>
      <c r="TJ74" s="318"/>
      <c r="TK74" s="319"/>
      <c r="TL74" s="320"/>
      <c r="TM74" s="47">
        <f t="shared" ref="TM74:TU74" si="2880">SUM(TM68:TM73)</f>
        <v>0</v>
      </c>
      <c r="TN74" s="48">
        <f t="shared" si="2880"/>
        <v>2</v>
      </c>
      <c r="TO74" s="49">
        <f t="shared" si="2880"/>
        <v>2</v>
      </c>
      <c r="TP74" s="48">
        <f t="shared" si="2880"/>
        <v>0</v>
      </c>
      <c r="TQ74" s="48">
        <f t="shared" si="2880"/>
        <v>0</v>
      </c>
      <c r="TR74" s="36">
        <f t="shared" si="2880"/>
        <v>2</v>
      </c>
      <c r="TS74" s="318"/>
      <c r="TT74" s="319"/>
      <c r="TU74" s="320"/>
      <c r="TV74" s="47">
        <f t="shared" ref="TV74:UD74" si="2881">SUM(TV68:TV73)</f>
        <v>0</v>
      </c>
      <c r="TW74" s="48">
        <f t="shared" si="2881"/>
        <v>0</v>
      </c>
      <c r="TX74" s="49">
        <f t="shared" si="2881"/>
        <v>0</v>
      </c>
      <c r="TY74" s="48">
        <f t="shared" si="2881"/>
        <v>0</v>
      </c>
      <c r="TZ74" s="48">
        <f t="shared" si="2881"/>
        <v>0</v>
      </c>
      <c r="UA74" s="36">
        <f t="shared" si="2881"/>
        <v>0</v>
      </c>
      <c r="UB74" s="318"/>
      <c r="UC74" s="319"/>
      <c r="UD74" s="320"/>
      <c r="UE74" s="47">
        <f t="shared" ref="UE74:WP74" si="2882">SUM(UE68:UE73)</f>
        <v>1</v>
      </c>
      <c r="UF74" s="48">
        <f t="shared" si="2882"/>
        <v>1</v>
      </c>
      <c r="UG74" s="49">
        <f t="shared" si="2882"/>
        <v>2</v>
      </c>
      <c r="UH74" s="48">
        <f t="shared" si="2882"/>
        <v>0</v>
      </c>
      <c r="UI74" s="48">
        <f t="shared" si="2882"/>
        <v>0</v>
      </c>
      <c r="UJ74" s="36">
        <f t="shared" si="2882"/>
        <v>2</v>
      </c>
      <c r="UK74" s="318"/>
      <c r="UL74" s="319"/>
      <c r="UM74" s="320"/>
      <c r="UN74" s="47">
        <f t="shared" ref="UN74:WY74" si="2883">SUM(UN68:UN73)</f>
        <v>0</v>
      </c>
      <c r="UO74" s="48">
        <f t="shared" si="2883"/>
        <v>0</v>
      </c>
      <c r="UP74" s="49">
        <f t="shared" si="2883"/>
        <v>0</v>
      </c>
      <c r="UQ74" s="48">
        <f t="shared" si="2883"/>
        <v>0</v>
      </c>
      <c r="UR74" s="48">
        <f t="shared" si="2883"/>
        <v>0</v>
      </c>
      <c r="US74" s="36">
        <f t="shared" si="2883"/>
        <v>0</v>
      </c>
      <c r="UT74" s="318"/>
      <c r="UU74" s="319"/>
      <c r="UV74" s="320"/>
      <c r="UW74" s="47">
        <f t="shared" ref="UW74:XH74" si="2884">SUM(UW68:UW73)</f>
        <v>1</v>
      </c>
      <c r="UX74" s="48">
        <f t="shared" si="2884"/>
        <v>0</v>
      </c>
      <c r="UY74" s="49">
        <f t="shared" si="2884"/>
        <v>1</v>
      </c>
      <c r="UZ74" s="48">
        <f t="shared" si="2884"/>
        <v>0</v>
      </c>
      <c r="VA74" s="48">
        <f t="shared" si="2884"/>
        <v>0</v>
      </c>
      <c r="VB74" s="36">
        <f t="shared" si="2884"/>
        <v>1</v>
      </c>
      <c r="VC74" s="318"/>
      <c r="VD74" s="319"/>
      <c r="VE74" s="320"/>
      <c r="VF74" s="47">
        <f t="shared" ref="VF74:XQ74" si="2885">SUM(VF68:VF73)</f>
        <v>0</v>
      </c>
      <c r="VG74" s="48">
        <f t="shared" si="2885"/>
        <v>1</v>
      </c>
      <c r="VH74" s="49">
        <f t="shared" si="2885"/>
        <v>1</v>
      </c>
      <c r="VI74" s="48">
        <f t="shared" si="2885"/>
        <v>0</v>
      </c>
      <c r="VJ74" s="48">
        <f t="shared" si="2885"/>
        <v>0</v>
      </c>
      <c r="VK74" s="36">
        <f t="shared" si="2885"/>
        <v>1</v>
      </c>
      <c r="VL74" s="318"/>
      <c r="VM74" s="319"/>
      <c r="VN74" s="320"/>
      <c r="VO74" s="47">
        <f t="shared" ref="VO74:XZ74" si="2886">SUM(VO68:VO73)</f>
        <v>0</v>
      </c>
      <c r="VP74" s="48">
        <f t="shared" si="2886"/>
        <v>1</v>
      </c>
      <c r="VQ74" s="49">
        <f t="shared" si="2886"/>
        <v>1</v>
      </c>
      <c r="VR74" s="48">
        <f t="shared" si="2886"/>
        <v>0</v>
      </c>
      <c r="VS74" s="48">
        <f t="shared" si="2886"/>
        <v>0</v>
      </c>
      <c r="VT74" s="36">
        <f t="shared" si="2886"/>
        <v>1</v>
      </c>
      <c r="VU74" s="318"/>
      <c r="VV74" s="319"/>
      <c r="VW74" s="320"/>
      <c r="VX74" s="47">
        <f t="shared" ref="VX74:YI74" si="2887">SUM(VX68:VX73)</f>
        <v>0</v>
      </c>
      <c r="VY74" s="48">
        <f t="shared" si="2887"/>
        <v>0</v>
      </c>
      <c r="VZ74" s="49">
        <f t="shared" si="2887"/>
        <v>0</v>
      </c>
      <c r="WA74" s="48">
        <f t="shared" si="2887"/>
        <v>0</v>
      </c>
      <c r="WB74" s="48">
        <f t="shared" si="2887"/>
        <v>1</v>
      </c>
      <c r="WC74" s="36">
        <f t="shared" si="2887"/>
        <v>1</v>
      </c>
      <c r="WD74" s="318"/>
      <c r="WE74" s="319"/>
      <c r="WF74" s="320"/>
      <c r="WG74" s="47">
        <f t="shared" ref="WG74:YR74" si="2888">SUM(WG68:WG73)</f>
        <v>0</v>
      </c>
      <c r="WH74" s="48">
        <f t="shared" si="2888"/>
        <v>0</v>
      </c>
      <c r="WI74" s="49">
        <f t="shared" si="2888"/>
        <v>0</v>
      </c>
      <c r="WJ74" s="48">
        <f t="shared" si="2888"/>
        <v>0</v>
      </c>
      <c r="WK74" s="48">
        <f t="shared" si="2888"/>
        <v>0</v>
      </c>
      <c r="WL74" s="36">
        <f t="shared" si="2888"/>
        <v>0</v>
      </c>
      <c r="WM74" s="318"/>
      <c r="WN74" s="319"/>
      <c r="WO74" s="320"/>
      <c r="WP74" s="47">
        <f t="shared" ref="WP74:ZA74" si="2889">SUM(WP68:WP73)</f>
        <v>0</v>
      </c>
      <c r="WQ74" s="48">
        <f t="shared" si="2889"/>
        <v>0</v>
      </c>
      <c r="WR74" s="49">
        <f t="shared" si="2889"/>
        <v>0</v>
      </c>
      <c r="WS74" s="48">
        <f t="shared" si="2889"/>
        <v>0</v>
      </c>
      <c r="WT74" s="48">
        <f t="shared" si="2889"/>
        <v>0</v>
      </c>
      <c r="WU74" s="36">
        <f t="shared" si="2889"/>
        <v>0</v>
      </c>
      <c r="WV74" s="318"/>
      <c r="WW74" s="319"/>
      <c r="WX74" s="320"/>
      <c r="WY74" s="47">
        <f t="shared" ref="WY74:ZJ74" si="2890">SUM(WY68:WY73)</f>
        <v>1</v>
      </c>
      <c r="WZ74" s="48">
        <f t="shared" si="2890"/>
        <v>0</v>
      </c>
      <c r="XA74" s="49">
        <f t="shared" si="2890"/>
        <v>1</v>
      </c>
      <c r="XB74" s="48">
        <f t="shared" si="2890"/>
        <v>0</v>
      </c>
      <c r="XC74" s="48">
        <f t="shared" si="2890"/>
        <v>0</v>
      </c>
      <c r="XD74" s="36">
        <f t="shared" si="2890"/>
        <v>1</v>
      </c>
      <c r="XE74" s="318"/>
      <c r="XF74" s="319"/>
      <c r="XG74" s="320"/>
      <c r="XH74" s="47">
        <f t="shared" ref="XH74:ZS74" si="2891">SUM(XH68:XH73)</f>
        <v>0</v>
      </c>
      <c r="XI74" s="48">
        <f t="shared" si="2891"/>
        <v>0</v>
      </c>
      <c r="XJ74" s="49">
        <f t="shared" si="2891"/>
        <v>0</v>
      </c>
      <c r="XK74" s="48">
        <f t="shared" si="2891"/>
        <v>0</v>
      </c>
      <c r="XL74" s="48">
        <f t="shared" si="2891"/>
        <v>0</v>
      </c>
      <c r="XM74" s="36">
        <f t="shared" si="2891"/>
        <v>0</v>
      </c>
      <c r="XN74" s="318"/>
      <c r="XO74" s="319"/>
      <c r="XP74" s="320"/>
      <c r="XQ74" s="47">
        <f t="shared" ref="XQ74:AAB74" si="2892">SUM(XQ68:XQ73)</f>
        <v>0</v>
      </c>
      <c r="XR74" s="48">
        <f t="shared" si="2892"/>
        <v>1</v>
      </c>
      <c r="XS74" s="49">
        <f t="shared" si="2892"/>
        <v>1</v>
      </c>
      <c r="XT74" s="48">
        <f t="shared" si="2892"/>
        <v>0</v>
      </c>
      <c r="XU74" s="48">
        <f t="shared" si="2892"/>
        <v>0</v>
      </c>
      <c r="XV74" s="36">
        <f t="shared" si="2892"/>
        <v>1</v>
      </c>
      <c r="XW74" s="318"/>
      <c r="XX74" s="319"/>
      <c r="XY74" s="320"/>
      <c r="XZ74" s="47">
        <f t="shared" ref="XZ74:AAK74" si="2893">SUM(XZ68:XZ73)</f>
        <v>1</v>
      </c>
      <c r="YA74" s="48">
        <f t="shared" si="2893"/>
        <v>2</v>
      </c>
      <c r="YB74" s="49">
        <f t="shared" si="2893"/>
        <v>3</v>
      </c>
      <c r="YC74" s="48">
        <f t="shared" si="2893"/>
        <v>0</v>
      </c>
      <c r="YD74" s="48">
        <f t="shared" si="2893"/>
        <v>0</v>
      </c>
      <c r="YE74" s="36">
        <f t="shared" si="2893"/>
        <v>3</v>
      </c>
      <c r="YF74" s="318"/>
      <c r="YG74" s="319"/>
      <c r="YH74" s="320"/>
      <c r="YI74" s="47">
        <f t="shared" ref="YI74:AAT74" si="2894">SUM(YI68:YI73)</f>
        <v>1</v>
      </c>
      <c r="YJ74" s="48">
        <f t="shared" si="2894"/>
        <v>0</v>
      </c>
      <c r="YK74" s="49">
        <f t="shared" si="2894"/>
        <v>1</v>
      </c>
      <c r="YL74" s="48">
        <f t="shared" si="2894"/>
        <v>0</v>
      </c>
      <c r="YM74" s="48">
        <f t="shared" si="2894"/>
        <v>1</v>
      </c>
      <c r="YN74" s="36">
        <f t="shared" si="2894"/>
        <v>2</v>
      </c>
      <c r="YO74" s="318"/>
      <c r="YP74" s="319"/>
      <c r="YQ74" s="320"/>
      <c r="YR74" s="47">
        <f t="shared" ref="YR74:ABC74" si="2895">SUM(YR68:YR73)</f>
        <v>1</v>
      </c>
      <c r="YS74" s="48">
        <f t="shared" si="2895"/>
        <v>1</v>
      </c>
      <c r="YT74" s="49">
        <f t="shared" si="2895"/>
        <v>2</v>
      </c>
      <c r="YU74" s="48">
        <f t="shared" si="2895"/>
        <v>0</v>
      </c>
      <c r="YV74" s="48">
        <f t="shared" si="2895"/>
        <v>0</v>
      </c>
      <c r="YW74" s="36">
        <f t="shared" si="2895"/>
        <v>2</v>
      </c>
      <c r="YX74" s="318"/>
      <c r="YY74" s="319"/>
      <c r="YZ74" s="320"/>
      <c r="ZA74" s="47">
        <f t="shared" ref="ZA74:ABK74" si="2896">SUM(ZA68:ZA73)</f>
        <v>0</v>
      </c>
      <c r="ZB74" s="48">
        <f t="shared" si="2896"/>
        <v>0</v>
      </c>
      <c r="ZC74" s="49">
        <f t="shared" si="2896"/>
        <v>0</v>
      </c>
      <c r="ZD74" s="48">
        <f t="shared" si="2896"/>
        <v>0</v>
      </c>
      <c r="ZE74" s="48">
        <f t="shared" si="2896"/>
        <v>0</v>
      </c>
      <c r="ZF74" s="36">
        <f t="shared" si="2896"/>
        <v>0</v>
      </c>
      <c r="ZG74" s="318"/>
      <c r="ZH74" s="319"/>
      <c r="ZI74" s="320"/>
      <c r="ZJ74" s="47">
        <f t="shared" ref="ZJ74:ABK74" si="2897">SUM(ZJ68:ZJ73)</f>
        <v>1</v>
      </c>
      <c r="ZK74" s="48">
        <f t="shared" si="2897"/>
        <v>1</v>
      </c>
      <c r="ZL74" s="49">
        <f t="shared" si="2897"/>
        <v>2</v>
      </c>
      <c r="ZM74" s="48">
        <f t="shared" si="2897"/>
        <v>0</v>
      </c>
      <c r="ZN74" s="48">
        <f t="shared" si="2897"/>
        <v>1</v>
      </c>
      <c r="ZO74" s="36">
        <f t="shared" si="2897"/>
        <v>3</v>
      </c>
      <c r="ZP74" s="318"/>
      <c r="ZQ74" s="319"/>
      <c r="ZR74" s="320"/>
      <c r="ZS74" s="47">
        <f t="shared" ref="ZS74:ABK74" si="2898">SUM(ZS68:ZS73)</f>
        <v>0</v>
      </c>
      <c r="ZT74" s="48">
        <f t="shared" si="2898"/>
        <v>0</v>
      </c>
      <c r="ZU74" s="49">
        <f t="shared" si="2898"/>
        <v>0</v>
      </c>
      <c r="ZV74" s="48">
        <f t="shared" si="2898"/>
        <v>0</v>
      </c>
      <c r="ZW74" s="48">
        <f t="shared" si="2898"/>
        <v>0</v>
      </c>
      <c r="ZX74" s="36">
        <f t="shared" si="2898"/>
        <v>0</v>
      </c>
      <c r="ZY74" s="318"/>
      <c r="ZZ74" s="319"/>
      <c r="AAA74" s="320"/>
      <c r="AAB74" s="47">
        <f t="shared" ref="AAB74:ABK74" si="2899">SUM(AAB68:AAB73)</f>
        <v>1</v>
      </c>
      <c r="AAC74" s="48">
        <f t="shared" si="2899"/>
        <v>1</v>
      </c>
      <c r="AAD74" s="49">
        <f t="shared" si="2899"/>
        <v>2</v>
      </c>
      <c r="AAE74" s="48">
        <f t="shared" si="2899"/>
        <v>0</v>
      </c>
      <c r="AAF74" s="48">
        <f t="shared" si="2899"/>
        <v>0</v>
      </c>
      <c r="AAG74" s="36">
        <f t="shared" si="2899"/>
        <v>2</v>
      </c>
      <c r="AAH74" s="318"/>
      <c r="AAI74" s="319"/>
      <c r="AAJ74" s="320"/>
      <c r="AAK74" s="47">
        <f t="shared" ref="AAK74:ABK74" si="2900">SUM(AAK68:AAK73)</f>
        <v>2</v>
      </c>
      <c r="AAL74" s="48">
        <f t="shared" si="2900"/>
        <v>1</v>
      </c>
      <c r="AAM74" s="49">
        <f t="shared" si="2900"/>
        <v>3</v>
      </c>
      <c r="AAN74" s="48">
        <f t="shared" si="2900"/>
        <v>2</v>
      </c>
      <c r="AAO74" s="48">
        <f t="shared" si="2900"/>
        <v>0</v>
      </c>
      <c r="AAP74" s="36">
        <f t="shared" si="2900"/>
        <v>5</v>
      </c>
      <c r="AAQ74" s="318"/>
      <c r="AAR74" s="319"/>
      <c r="AAS74" s="320"/>
      <c r="AAT74" s="47">
        <f t="shared" ref="AAT74:ABK74" si="2901">SUM(AAT68:AAT73)</f>
        <v>1</v>
      </c>
      <c r="AAU74" s="48">
        <f t="shared" si="2901"/>
        <v>0</v>
      </c>
      <c r="AAV74" s="49">
        <f t="shared" si="2901"/>
        <v>1</v>
      </c>
      <c r="AAW74" s="48">
        <f t="shared" si="2901"/>
        <v>0</v>
      </c>
      <c r="AAX74" s="48">
        <f t="shared" si="2901"/>
        <v>0</v>
      </c>
      <c r="AAY74" s="36">
        <f t="shared" si="2901"/>
        <v>1</v>
      </c>
      <c r="AAZ74" s="318"/>
      <c r="ABA74" s="319"/>
      <c r="ABB74" s="320"/>
      <c r="ABC74" s="47">
        <f t="shared" ref="ABC74:ABK74" si="2902">SUM(ABC68:ABC73)</f>
        <v>1</v>
      </c>
      <c r="ABD74" s="48">
        <f t="shared" si="2902"/>
        <v>0</v>
      </c>
      <c r="ABE74" s="49">
        <f t="shared" si="2902"/>
        <v>1</v>
      </c>
      <c r="ABF74" s="48">
        <f t="shared" si="2902"/>
        <v>0</v>
      </c>
      <c r="ABG74" s="48">
        <f t="shared" si="2902"/>
        <v>1</v>
      </c>
      <c r="ABH74" s="36">
        <f t="shared" si="2902"/>
        <v>2</v>
      </c>
      <c r="ABI74" s="318"/>
      <c r="ABJ74" s="319"/>
      <c r="ABK74" s="320"/>
      <c r="ABL74" s="47">
        <f t="shared" ref="ABL74:ADM74" si="2903">SUM(ABL68:ABL73)</f>
        <v>0</v>
      </c>
      <c r="ABM74" s="48">
        <f t="shared" si="2903"/>
        <v>0</v>
      </c>
      <c r="ABN74" s="49">
        <f t="shared" si="2903"/>
        <v>0</v>
      </c>
      <c r="ABO74" s="48">
        <f t="shared" si="2903"/>
        <v>0</v>
      </c>
      <c r="ABP74" s="48">
        <f t="shared" si="2903"/>
        <v>1</v>
      </c>
      <c r="ABQ74" s="36">
        <f t="shared" si="2903"/>
        <v>1</v>
      </c>
      <c r="ABR74" s="318"/>
      <c r="ABS74" s="319"/>
      <c r="ABT74" s="320"/>
      <c r="ABU74" s="47">
        <f t="shared" ref="ABU74:ADM74" si="2904">SUM(ABU68:ABU73)</f>
        <v>0</v>
      </c>
      <c r="ABV74" s="48">
        <f t="shared" si="2904"/>
        <v>0</v>
      </c>
      <c r="ABW74" s="49">
        <f t="shared" si="2904"/>
        <v>0</v>
      </c>
      <c r="ABX74" s="48">
        <f t="shared" si="2904"/>
        <v>0</v>
      </c>
      <c r="ABY74" s="48">
        <f t="shared" si="2904"/>
        <v>0</v>
      </c>
      <c r="ABZ74" s="36">
        <f t="shared" si="2904"/>
        <v>0</v>
      </c>
      <c r="ACA74" s="318"/>
      <c r="ACB74" s="319"/>
      <c r="ACC74" s="320"/>
      <c r="ACD74" s="47">
        <f t="shared" ref="ACD74:ADM74" si="2905">SUM(ACD68:ACD73)</f>
        <v>0</v>
      </c>
      <c r="ACE74" s="48">
        <f t="shared" si="2905"/>
        <v>1</v>
      </c>
      <c r="ACF74" s="49">
        <f t="shared" si="2905"/>
        <v>1</v>
      </c>
      <c r="ACG74" s="48">
        <f t="shared" si="2905"/>
        <v>0</v>
      </c>
      <c r="ACH74" s="48">
        <f t="shared" si="2905"/>
        <v>0</v>
      </c>
      <c r="ACI74" s="36">
        <f t="shared" si="2905"/>
        <v>1</v>
      </c>
      <c r="ACJ74" s="318"/>
      <c r="ACK74" s="319"/>
      <c r="ACL74" s="320"/>
      <c r="ACM74" s="47">
        <f t="shared" ref="ACM74:ADM74" si="2906">SUM(ACM68:ACM73)</f>
        <v>0</v>
      </c>
      <c r="ACN74" s="48">
        <f t="shared" si="2906"/>
        <v>0</v>
      </c>
      <c r="ACO74" s="49">
        <f t="shared" si="2906"/>
        <v>0</v>
      </c>
      <c r="ACP74" s="48">
        <f t="shared" si="2906"/>
        <v>0</v>
      </c>
      <c r="ACQ74" s="48">
        <f t="shared" si="2906"/>
        <v>0</v>
      </c>
      <c r="ACR74" s="36">
        <f t="shared" si="2906"/>
        <v>0</v>
      </c>
      <c r="ACS74" s="318"/>
      <c r="ACT74" s="319"/>
      <c r="ACU74" s="320"/>
      <c r="ACV74" s="47">
        <f t="shared" ref="ACV74:ADM74" si="2907">SUM(ACV68:ACV73)</f>
        <v>2</v>
      </c>
      <c r="ACW74" s="48">
        <f t="shared" si="2907"/>
        <v>0</v>
      </c>
      <c r="ACX74" s="49">
        <f t="shared" si="2907"/>
        <v>2</v>
      </c>
      <c r="ACY74" s="48">
        <f t="shared" si="2907"/>
        <v>0</v>
      </c>
      <c r="ACZ74" s="48">
        <f t="shared" si="2907"/>
        <v>0</v>
      </c>
      <c r="ADA74" s="36">
        <f t="shared" si="2907"/>
        <v>2</v>
      </c>
      <c r="ADB74" s="318"/>
      <c r="ADC74" s="319"/>
      <c r="ADD74" s="320"/>
      <c r="ADE74" s="47">
        <f t="shared" ref="ADE74:ADM74" si="2908">SUM(ADE68:ADE73)</f>
        <v>2</v>
      </c>
      <c r="ADF74" s="48">
        <f t="shared" si="2908"/>
        <v>1</v>
      </c>
      <c r="ADG74" s="49">
        <f t="shared" si="2908"/>
        <v>3</v>
      </c>
      <c r="ADH74" s="48">
        <f t="shared" si="2908"/>
        <v>1</v>
      </c>
      <c r="ADI74" s="48">
        <f t="shared" si="2908"/>
        <v>0</v>
      </c>
      <c r="ADJ74" s="36">
        <f t="shared" si="2908"/>
        <v>4</v>
      </c>
      <c r="ADK74" s="318"/>
      <c r="ADL74" s="319"/>
      <c r="ADM74" s="320"/>
      <c r="ADN74" s="47">
        <f t="shared" ref="ADN74:ADU74" si="2909">SUM(ADN68:ADN73)</f>
        <v>0</v>
      </c>
      <c r="ADO74" s="48">
        <f t="shared" si="2909"/>
        <v>0</v>
      </c>
      <c r="ADP74" s="49">
        <f t="shared" si="2909"/>
        <v>0</v>
      </c>
      <c r="ADQ74" s="48">
        <f t="shared" si="2909"/>
        <v>0</v>
      </c>
      <c r="ADR74" s="48">
        <f t="shared" si="2909"/>
        <v>0</v>
      </c>
      <c r="ADS74" s="36">
        <f t="shared" si="2909"/>
        <v>0</v>
      </c>
      <c r="ADT74" s="318"/>
      <c r="ADU74" s="319"/>
      <c r="ADV74" s="320"/>
      <c r="ADW74" s="47">
        <f t="shared" ref="ADW74" si="2910">SUM(ADW68:ADW73)</f>
        <v>6</v>
      </c>
      <c r="ADX74" s="48">
        <f t="shared" ref="ADX74" si="2911">SUM(ADX68:ADX73)</f>
        <v>4</v>
      </c>
      <c r="ADY74" s="49">
        <f t="shared" ref="ADY74" si="2912">SUM(ADY68:ADY73)</f>
        <v>10</v>
      </c>
      <c r="ADZ74" s="48">
        <f t="shared" ref="ADZ74" si="2913">SUM(ADZ68:ADZ73)</f>
        <v>0</v>
      </c>
      <c r="AEA74" s="48">
        <f t="shared" ref="AEA74" si="2914">SUM(AEA68:AEA73)</f>
        <v>1</v>
      </c>
      <c r="AEB74" s="36">
        <f t="shared" ref="AEB74" si="2915">SUM(AEB68:AEB73)</f>
        <v>11</v>
      </c>
      <c r="AEC74" s="318"/>
      <c r="AED74" s="319"/>
      <c r="AEE74" s="320"/>
      <c r="AEF74" s="47">
        <f t="shared" ref="AEF74" si="2916">SUM(AEF68:AEF73)</f>
        <v>0</v>
      </c>
      <c r="AEG74" s="48">
        <f t="shared" ref="AEG74" si="2917">SUM(AEG68:AEG73)</f>
        <v>0</v>
      </c>
      <c r="AEH74" s="49">
        <f t="shared" ref="AEH74" si="2918">SUM(AEH68:AEH73)</f>
        <v>0</v>
      </c>
      <c r="AEI74" s="48">
        <f t="shared" ref="AEI74" si="2919">SUM(AEI68:AEI73)</f>
        <v>0</v>
      </c>
      <c r="AEJ74" s="48">
        <f t="shared" ref="AEJ74" si="2920">SUM(AEJ68:AEJ73)</f>
        <v>0</v>
      </c>
      <c r="AEK74" s="36">
        <f t="shared" ref="AEK74" si="2921">SUM(AEK68:AEK73)</f>
        <v>0</v>
      </c>
      <c r="AEL74" s="318"/>
      <c r="AEM74" s="319"/>
      <c r="AEN74" s="320"/>
      <c r="AEO74" s="47">
        <f t="shared" ref="AEO74" si="2922">SUM(AEO68:AEO73)</f>
        <v>1</v>
      </c>
      <c r="AEP74" s="48">
        <f t="shared" ref="AEP74" si="2923">SUM(AEP68:AEP73)</f>
        <v>1</v>
      </c>
      <c r="AEQ74" s="49">
        <f t="shared" ref="AEQ74" si="2924">SUM(AEQ68:AEQ73)</f>
        <v>2</v>
      </c>
      <c r="AER74" s="48">
        <f t="shared" ref="AER74" si="2925">SUM(AER68:AER73)</f>
        <v>0</v>
      </c>
      <c r="AES74" s="48">
        <f t="shared" ref="AES74" si="2926">SUM(AES68:AES73)</f>
        <v>0</v>
      </c>
      <c r="AET74" s="36">
        <f t="shared" ref="AET74" si="2927">SUM(AET68:AET73)</f>
        <v>2</v>
      </c>
      <c r="AEU74" s="318"/>
      <c r="AEV74" s="319"/>
      <c r="AEW74" s="320"/>
      <c r="AEX74" s="47">
        <f t="shared" ref="AEX74" si="2928">SUM(AEX68:AEX73)</f>
        <v>2</v>
      </c>
      <c r="AEY74" s="48">
        <f t="shared" ref="AEY74" si="2929">SUM(AEY68:AEY73)</f>
        <v>1</v>
      </c>
      <c r="AEZ74" s="49">
        <f t="shared" ref="AEZ74" si="2930">SUM(AEZ68:AEZ73)</f>
        <v>3</v>
      </c>
      <c r="AFA74" s="48">
        <f t="shared" ref="AFA74" si="2931">SUM(AFA68:AFA73)</f>
        <v>0</v>
      </c>
      <c r="AFB74" s="48">
        <f t="shared" ref="AFB74" si="2932">SUM(AFB68:AFB73)</f>
        <v>0</v>
      </c>
      <c r="AFC74" s="36">
        <f t="shared" ref="AFC74" si="2933">SUM(AFC68:AFC73)</f>
        <v>3</v>
      </c>
      <c r="AFD74" s="318"/>
      <c r="AFE74" s="319"/>
      <c r="AFF74" s="320"/>
      <c r="AFG74" s="47">
        <f t="shared" ref="AFG74" si="2934">SUM(AFG68:AFG73)</f>
        <v>1</v>
      </c>
      <c r="AFH74" s="48">
        <f t="shared" ref="AFH74" si="2935">SUM(AFH68:AFH73)</f>
        <v>1</v>
      </c>
      <c r="AFI74" s="49">
        <f t="shared" ref="AFI74" si="2936">SUM(AFI68:AFI73)</f>
        <v>2</v>
      </c>
      <c r="AFJ74" s="48">
        <f t="shared" ref="AFJ74" si="2937">SUM(AFJ68:AFJ73)</f>
        <v>0</v>
      </c>
      <c r="AFK74" s="48">
        <f t="shared" ref="AFK74" si="2938">SUM(AFK68:AFK73)</f>
        <v>0</v>
      </c>
      <c r="AFL74" s="36">
        <f t="shared" ref="AFL74" si="2939">SUM(AFL68:AFL73)</f>
        <v>2</v>
      </c>
      <c r="AFM74" s="318"/>
      <c r="AFN74" s="319"/>
      <c r="AFO74" s="320"/>
      <c r="AFP74" s="47">
        <f t="shared" ref="AFP74" si="2940">SUM(AFP68:AFP73)</f>
        <v>0</v>
      </c>
      <c r="AFQ74" s="48">
        <f t="shared" ref="AFQ74" si="2941">SUM(AFQ68:AFQ73)</f>
        <v>1</v>
      </c>
      <c r="AFR74" s="49">
        <f t="shared" ref="AFR74" si="2942">SUM(AFR68:AFR73)</f>
        <v>1</v>
      </c>
      <c r="AFS74" s="48">
        <f t="shared" ref="AFS74" si="2943">SUM(AFS68:AFS73)</f>
        <v>0</v>
      </c>
      <c r="AFT74" s="48">
        <f t="shared" ref="AFT74" si="2944">SUM(AFT68:AFT73)</f>
        <v>0</v>
      </c>
      <c r="AFU74" s="36">
        <f t="shared" ref="AFU74" si="2945">SUM(AFU68:AFU73)</f>
        <v>1</v>
      </c>
      <c r="AFV74" s="318"/>
      <c r="AFW74" s="319"/>
      <c r="AFX74" s="320"/>
      <c r="AFY74" s="47">
        <f t="shared" ref="AFY74" si="2946">SUM(AFY68:AFY73)</f>
        <v>0</v>
      </c>
      <c r="AFZ74" s="48">
        <f t="shared" ref="AFZ74" si="2947">SUM(AFZ68:AFZ73)</f>
        <v>0</v>
      </c>
      <c r="AGA74" s="49">
        <f t="shared" ref="AGA74" si="2948">SUM(AGA68:AGA73)</f>
        <v>0</v>
      </c>
      <c r="AGB74" s="48">
        <f t="shared" ref="AGB74" si="2949">SUM(AGB68:AGB73)</f>
        <v>0</v>
      </c>
      <c r="AGC74" s="48">
        <f t="shared" ref="AGC74" si="2950">SUM(AGC68:AGC73)</f>
        <v>0</v>
      </c>
      <c r="AGD74" s="36">
        <f t="shared" ref="AGD74" si="2951">SUM(AGD68:AGD73)</f>
        <v>0</v>
      </c>
      <c r="AGE74" s="318"/>
      <c r="AGF74" s="319"/>
      <c r="AGG74" s="320"/>
      <c r="AGH74" s="47">
        <f t="shared" ref="AGH74" si="2952">SUM(AGH68:AGH73)</f>
        <v>1</v>
      </c>
      <c r="AGI74" s="48">
        <f t="shared" ref="AGI74" si="2953">SUM(AGI68:AGI73)</f>
        <v>1</v>
      </c>
      <c r="AGJ74" s="49">
        <f t="shared" ref="AGJ74" si="2954">SUM(AGJ68:AGJ73)</f>
        <v>2</v>
      </c>
      <c r="AGK74" s="48">
        <f t="shared" ref="AGK74" si="2955">SUM(AGK68:AGK73)</f>
        <v>1</v>
      </c>
      <c r="AGL74" s="48">
        <f t="shared" ref="AGL74" si="2956">SUM(AGL68:AGL73)</f>
        <v>0</v>
      </c>
      <c r="AGM74" s="36">
        <f t="shared" ref="AGM74" si="2957">SUM(AGM68:AGM73)</f>
        <v>3</v>
      </c>
      <c r="AGN74" s="318"/>
      <c r="AGO74" s="319"/>
      <c r="AGP74" s="320"/>
      <c r="AGQ74" s="47">
        <f t="shared" ref="AGQ74" si="2958">SUM(AGQ68:AGQ73)</f>
        <v>0</v>
      </c>
      <c r="AGR74" s="48">
        <f t="shared" ref="AGR74" si="2959">SUM(AGR68:AGR73)</f>
        <v>0</v>
      </c>
      <c r="AGS74" s="49">
        <f t="shared" ref="AGS74" si="2960">SUM(AGS68:AGS73)</f>
        <v>0</v>
      </c>
      <c r="AGT74" s="48">
        <f t="shared" ref="AGT74" si="2961">SUM(AGT68:AGT73)</f>
        <v>0</v>
      </c>
      <c r="AGU74" s="48">
        <f t="shared" ref="AGU74" si="2962">SUM(AGU68:AGU73)</f>
        <v>0</v>
      </c>
      <c r="AGV74" s="36">
        <f t="shared" ref="AGV74" si="2963">SUM(AGV68:AGV73)</f>
        <v>0</v>
      </c>
      <c r="AGW74" s="39">
        <f t="shared" ref="AGW74" si="2964">SUM(AGW68:AGW73)</f>
        <v>0</v>
      </c>
      <c r="AGX74" s="37">
        <f t="shared" ref="AGX74" si="2965">SUM(AGX68:AGX73)</f>
        <v>0</v>
      </c>
      <c r="AGY74" s="38"/>
      <c r="AGZ74" s="47">
        <f t="shared" ref="AGZ74" si="2966">SUM(AGZ68:AGZ73)</f>
        <v>0</v>
      </c>
      <c r="AHA74" s="48">
        <f t="shared" ref="AHA74" si="2967">SUM(AHA68:AHA73)</f>
        <v>0</v>
      </c>
      <c r="AHB74" s="49">
        <f t="shared" ref="AHB74" si="2968">SUM(AHB68:AHB73)</f>
        <v>0</v>
      </c>
      <c r="AHC74" s="48">
        <f t="shared" ref="AHC74" si="2969">SUM(AHC68:AHC73)</f>
        <v>0</v>
      </c>
      <c r="AHD74" s="48">
        <f t="shared" ref="AHD74" si="2970">SUM(AHD68:AHD73)</f>
        <v>0</v>
      </c>
      <c r="AHE74" s="36">
        <f t="shared" ref="AHE74" si="2971">SUM(AHE68:AHE73)</f>
        <v>0</v>
      </c>
      <c r="AHF74" s="318"/>
      <c r="AHG74" s="319"/>
      <c r="AHH74" s="320"/>
      <c r="AHI74" s="47">
        <f t="shared" ref="AHI74" si="2972">SUM(AHI68:AHI73)</f>
        <v>1</v>
      </c>
      <c r="AHJ74" s="48">
        <f t="shared" ref="AHJ74" si="2973">SUM(AHJ68:AHJ73)</f>
        <v>0</v>
      </c>
      <c r="AHK74" s="49">
        <f t="shared" ref="AHK74" si="2974">SUM(AHK68:AHK73)</f>
        <v>1</v>
      </c>
      <c r="AHL74" s="48">
        <f t="shared" ref="AHL74" si="2975">SUM(AHL68:AHL73)</f>
        <v>1</v>
      </c>
      <c r="AHM74" s="48">
        <f t="shared" ref="AHM74" si="2976">SUM(AHM68:AHM73)</f>
        <v>0</v>
      </c>
      <c r="AHN74" s="36">
        <f t="shared" ref="AHN74" si="2977">SUM(AHN68:AHN73)</f>
        <v>2</v>
      </c>
      <c r="AHO74" s="318"/>
      <c r="AHP74" s="319"/>
      <c r="AHQ74" s="320"/>
      <c r="AHR74" s="47">
        <f t="shared" ref="AHR74" si="2978">SUM(AHR68:AHR73)</f>
        <v>4</v>
      </c>
      <c r="AHS74" s="48">
        <f t="shared" ref="AHS74" si="2979">SUM(AHS68:AHS73)</f>
        <v>2</v>
      </c>
      <c r="AHT74" s="49">
        <f t="shared" ref="AHT74" si="2980">SUM(AHT68:AHT73)</f>
        <v>6</v>
      </c>
      <c r="AHU74" s="48">
        <f t="shared" ref="AHU74" si="2981">SUM(AHU68:AHU73)</f>
        <v>0</v>
      </c>
      <c r="AHV74" s="48">
        <f t="shared" ref="AHV74" si="2982">SUM(AHV68:AHV73)</f>
        <v>0</v>
      </c>
      <c r="AHW74" s="36">
        <f t="shared" ref="AHW74" si="2983">SUM(AHW68:AHW73)</f>
        <v>6</v>
      </c>
      <c r="AHX74" s="318"/>
      <c r="AHY74" s="319"/>
      <c r="AHZ74" s="320"/>
      <c r="AIA74" s="47">
        <f t="shared" ref="AIA74" si="2984">SUM(AIA68:AIA73)</f>
        <v>0</v>
      </c>
      <c r="AIB74" s="48">
        <f t="shared" ref="AIB74" si="2985">SUM(AIB68:AIB73)</f>
        <v>0</v>
      </c>
      <c r="AIC74" s="49">
        <f t="shared" ref="AIC74" si="2986">SUM(AIC68:AIC73)</f>
        <v>0</v>
      </c>
      <c r="AID74" s="48">
        <f t="shared" ref="AID74" si="2987">SUM(AID68:AID73)</f>
        <v>0</v>
      </c>
      <c r="AIE74" s="48">
        <f t="shared" ref="AIE74" si="2988">SUM(AIE68:AIE73)</f>
        <v>0</v>
      </c>
      <c r="AIF74" s="36">
        <f t="shared" ref="AIF74" si="2989">SUM(AIF68:AIF73)</f>
        <v>0</v>
      </c>
      <c r="AIG74" s="318"/>
      <c r="AIH74" s="319"/>
      <c r="AII74" s="320"/>
      <c r="AIJ74" s="47">
        <f t="shared" ref="AIJ74" si="2990">SUM(AIJ68:AIJ73)</f>
        <v>0</v>
      </c>
      <c r="AIK74" s="48">
        <f t="shared" ref="AIK74" si="2991">SUM(AIK68:AIK73)</f>
        <v>1</v>
      </c>
      <c r="AIL74" s="49">
        <f t="shared" ref="AIL74" si="2992">SUM(AIL68:AIL73)</f>
        <v>1</v>
      </c>
      <c r="AIM74" s="48">
        <f t="shared" ref="AIM74" si="2993">SUM(AIM68:AIM73)</f>
        <v>0</v>
      </c>
      <c r="AIN74" s="48">
        <f t="shared" ref="AIN74" si="2994">SUM(AIN68:AIN73)</f>
        <v>0</v>
      </c>
      <c r="AIO74" s="36">
        <f t="shared" ref="AIO74" si="2995">SUM(AIO68:AIO73)</f>
        <v>1</v>
      </c>
      <c r="AIP74" s="318"/>
      <c r="AIQ74" s="319"/>
      <c r="AIR74" s="320"/>
      <c r="AIS74" s="47">
        <f t="shared" ref="AIS74" si="2996">SUM(AIS68:AIS73)</f>
        <v>2</v>
      </c>
      <c r="AIT74" s="48">
        <f t="shared" ref="AIT74" si="2997">SUM(AIT68:AIT73)</f>
        <v>1</v>
      </c>
      <c r="AIU74" s="49">
        <f t="shared" ref="AIU74" si="2998">SUM(AIU68:AIU73)</f>
        <v>3</v>
      </c>
      <c r="AIV74" s="48">
        <f t="shared" ref="AIV74" si="2999">SUM(AIV68:AIV73)</f>
        <v>0</v>
      </c>
      <c r="AIW74" s="48">
        <f t="shared" ref="AIW74" si="3000">SUM(AIW68:AIW73)</f>
        <v>0</v>
      </c>
      <c r="AIX74" s="36">
        <f t="shared" ref="AIX74" si="3001">SUM(AIX68:AIX73)</f>
        <v>3</v>
      </c>
      <c r="AIY74" s="318"/>
      <c r="AIZ74" s="319"/>
      <c r="AJA74" s="320"/>
      <c r="AJB74" s="47">
        <f t="shared" ref="AJB74" si="3002">SUM(AJB68:AJB73)</f>
        <v>1</v>
      </c>
      <c r="AJC74" s="48">
        <f t="shared" ref="AJC74" si="3003">SUM(AJC68:AJC73)</f>
        <v>1</v>
      </c>
      <c r="AJD74" s="49">
        <f t="shared" ref="AJD74" si="3004">SUM(AJD68:AJD73)</f>
        <v>2</v>
      </c>
      <c r="AJE74" s="48">
        <f t="shared" ref="AJE74" si="3005">SUM(AJE68:AJE73)</f>
        <v>0</v>
      </c>
      <c r="AJF74" s="48">
        <f t="shared" ref="AJF74" si="3006">SUM(AJF68:AJF73)</f>
        <v>0</v>
      </c>
      <c r="AJG74" s="36">
        <f t="shared" ref="AJG74" si="3007">SUM(AJG68:AJG73)</f>
        <v>2</v>
      </c>
      <c r="AJH74" s="318"/>
      <c r="AJI74" s="319"/>
      <c r="AJJ74" s="320"/>
      <c r="AJK74" s="47">
        <f t="shared" ref="AJK74" si="3008">SUM(AJK68:AJK73)</f>
        <v>1</v>
      </c>
      <c r="AJL74" s="48">
        <f t="shared" ref="AJL74" si="3009">SUM(AJL68:AJL73)</f>
        <v>2</v>
      </c>
      <c r="AJM74" s="49">
        <f t="shared" ref="AJM74" si="3010">SUM(AJM68:AJM73)</f>
        <v>3</v>
      </c>
      <c r="AJN74" s="48">
        <f t="shared" ref="AJN74" si="3011">SUM(AJN68:AJN73)</f>
        <v>2</v>
      </c>
      <c r="AJO74" s="48">
        <f t="shared" ref="AJO74" si="3012">SUM(AJO68:AJO73)</f>
        <v>0</v>
      </c>
      <c r="AJP74" s="36">
        <f t="shared" ref="AJP74" si="3013">SUM(AJP68:AJP73)</f>
        <v>5</v>
      </c>
      <c r="AJQ74" s="318"/>
      <c r="AJR74" s="319"/>
      <c r="AJS74" s="320"/>
      <c r="AJT74" s="47">
        <f t="shared" ref="AJT74" si="3014">SUM(AJT68:AJT73)</f>
        <v>1</v>
      </c>
      <c r="AJU74" s="48">
        <f t="shared" ref="AJU74" si="3015">SUM(AJU68:AJU73)</f>
        <v>1</v>
      </c>
      <c r="AJV74" s="49">
        <f t="shared" ref="AJV74" si="3016">SUM(AJV68:AJV73)</f>
        <v>2</v>
      </c>
      <c r="AJW74" s="48">
        <f t="shared" ref="AJW74" si="3017">SUM(AJW68:AJW73)</f>
        <v>1</v>
      </c>
      <c r="AJX74" s="48">
        <f t="shared" ref="AJX74" si="3018">SUM(AJX68:AJX73)</f>
        <v>0</v>
      </c>
      <c r="AJY74" s="36">
        <f t="shared" ref="AJY74" si="3019">SUM(AJY68:AJY73)</f>
        <v>3</v>
      </c>
      <c r="AJZ74" s="318"/>
      <c r="AKA74" s="319"/>
      <c r="AKB74" s="320"/>
      <c r="AKC74" s="47">
        <f t="shared" ref="AKC74" si="3020">SUM(AKC68:AKC73)</f>
        <v>2</v>
      </c>
      <c r="AKD74" s="48">
        <f t="shared" ref="AKD74" si="3021">SUM(AKD68:AKD73)</f>
        <v>2</v>
      </c>
      <c r="AKE74" s="49">
        <f t="shared" ref="AKE74" si="3022">SUM(AKE68:AKE73)</f>
        <v>4</v>
      </c>
      <c r="AKF74" s="48">
        <f t="shared" ref="AKF74" si="3023">SUM(AKF68:AKF73)</f>
        <v>1</v>
      </c>
      <c r="AKG74" s="48">
        <f t="shared" ref="AKG74" si="3024">SUM(AKG68:AKG73)</f>
        <v>1</v>
      </c>
      <c r="AKH74" s="36">
        <f t="shared" ref="AKH74" si="3025">SUM(AKH68:AKH73)</f>
        <v>6</v>
      </c>
      <c r="AKI74" s="318"/>
      <c r="AKJ74" s="319"/>
      <c r="AKK74" s="320"/>
      <c r="AKL74" s="47">
        <f t="shared" ref="AKL74" si="3026">SUM(AKL68:AKL73)</f>
        <v>0</v>
      </c>
      <c r="AKM74" s="48">
        <f t="shared" ref="AKM74" si="3027">SUM(AKM68:AKM73)</f>
        <v>0</v>
      </c>
      <c r="AKN74" s="49">
        <f t="shared" ref="AKN74" si="3028">SUM(AKN68:AKN73)</f>
        <v>0</v>
      </c>
      <c r="AKO74" s="48">
        <f t="shared" ref="AKO74" si="3029">SUM(AKO68:AKO73)</f>
        <v>0</v>
      </c>
      <c r="AKP74" s="48">
        <f t="shared" ref="AKP74" si="3030">SUM(AKP68:AKP73)</f>
        <v>0</v>
      </c>
      <c r="AKQ74" s="36">
        <f t="shared" ref="AKQ74" si="3031">SUM(AKQ68:AKQ73)</f>
        <v>0</v>
      </c>
      <c r="AKR74" s="318"/>
      <c r="AKS74" s="319"/>
      <c r="AKT74" s="320"/>
      <c r="AKU74" s="47">
        <f t="shared" ref="AKU74" si="3032">SUM(AKU68:AKU73)</f>
        <v>0</v>
      </c>
      <c r="AKV74" s="48">
        <f t="shared" ref="AKV74" si="3033">SUM(AKV68:AKV73)</f>
        <v>0</v>
      </c>
      <c r="AKW74" s="49">
        <f t="shared" ref="AKW74" si="3034">SUM(AKW68:AKW73)</f>
        <v>0</v>
      </c>
      <c r="AKX74" s="48">
        <f t="shared" ref="AKX74" si="3035">SUM(AKX68:AKX73)</f>
        <v>0</v>
      </c>
      <c r="AKY74" s="48">
        <f t="shared" ref="AKY74" si="3036">SUM(AKY68:AKY73)</f>
        <v>0</v>
      </c>
      <c r="AKZ74" s="36">
        <f t="shared" ref="AKZ74" si="3037">SUM(AKZ68:AKZ73)</f>
        <v>0</v>
      </c>
      <c r="ALA74" s="318"/>
      <c r="ALB74" s="319"/>
      <c r="ALC74" s="320"/>
      <c r="ALD74" s="47">
        <f t="shared" ref="ALD74" si="3038">SUM(ALD68:ALD73)</f>
        <v>2</v>
      </c>
      <c r="ALE74" s="48">
        <f t="shared" ref="ALE74" si="3039">SUM(ALE68:ALE73)</f>
        <v>2</v>
      </c>
      <c r="ALF74" s="49">
        <f t="shared" ref="ALF74" si="3040">SUM(ALF68:ALF73)</f>
        <v>4</v>
      </c>
      <c r="ALG74" s="48">
        <f t="shared" ref="ALG74" si="3041">SUM(ALG68:ALG73)</f>
        <v>0</v>
      </c>
      <c r="ALH74" s="48">
        <f t="shared" ref="ALH74" si="3042">SUM(ALH68:ALH73)</f>
        <v>1</v>
      </c>
      <c r="ALI74" s="36">
        <f t="shared" ref="ALI74" si="3043">SUM(ALI68:ALI73)</f>
        <v>5</v>
      </c>
      <c r="ALJ74" s="318"/>
      <c r="ALK74" s="319"/>
      <c r="ALL74" s="320"/>
      <c r="ALM74" s="47">
        <f t="shared" ref="ALM74" si="3044">SUM(ALM68:ALM73)</f>
        <v>1</v>
      </c>
      <c r="ALN74" s="48">
        <f t="shared" ref="ALN74" si="3045">SUM(ALN68:ALN73)</f>
        <v>0</v>
      </c>
      <c r="ALO74" s="49">
        <f t="shared" ref="ALO74" si="3046">SUM(ALO68:ALO73)</f>
        <v>1</v>
      </c>
      <c r="ALP74" s="48">
        <f t="shared" ref="ALP74" si="3047">SUM(ALP68:ALP73)</f>
        <v>0</v>
      </c>
      <c r="ALQ74" s="48">
        <f t="shared" ref="ALQ74" si="3048">SUM(ALQ68:ALQ73)</f>
        <v>0</v>
      </c>
      <c r="ALR74" s="36">
        <f t="shared" ref="ALR74" si="3049">SUM(ALR68:ALR73)</f>
        <v>1</v>
      </c>
      <c r="ALS74" s="318"/>
      <c r="ALT74" s="319"/>
      <c r="ALU74" s="320"/>
      <c r="ALV74" s="47">
        <f t="shared" ref="ALV74" si="3050">SUM(ALV68:ALV73)</f>
        <v>1</v>
      </c>
      <c r="ALW74" s="48">
        <f t="shared" ref="ALW74" si="3051">SUM(ALW68:ALW73)</f>
        <v>1</v>
      </c>
      <c r="ALX74" s="49">
        <f t="shared" ref="ALX74" si="3052">SUM(ALX68:ALX73)</f>
        <v>2</v>
      </c>
      <c r="ALY74" s="48">
        <f t="shared" ref="ALY74" si="3053">SUM(ALY68:ALY73)</f>
        <v>1</v>
      </c>
      <c r="ALZ74" s="48">
        <f t="shared" ref="ALZ74" si="3054">SUM(ALZ68:ALZ73)</f>
        <v>0</v>
      </c>
      <c r="AMA74" s="36">
        <f t="shared" ref="AMA74" si="3055">SUM(AMA68:AMA73)</f>
        <v>3</v>
      </c>
      <c r="AMB74" s="318"/>
      <c r="AMC74" s="319"/>
      <c r="AMD74" s="320"/>
      <c r="AME74" s="47">
        <f t="shared" ref="AME74" si="3056">SUM(AME68:AME73)</f>
        <v>0</v>
      </c>
      <c r="AMF74" s="48">
        <f t="shared" ref="AMF74" si="3057">SUM(AMF68:AMF73)</f>
        <v>0</v>
      </c>
      <c r="AMG74" s="49">
        <f t="shared" ref="AMG74" si="3058">SUM(AMG68:AMG73)</f>
        <v>0</v>
      </c>
      <c r="AMH74" s="48">
        <f t="shared" ref="AMH74" si="3059">SUM(AMH68:AMH73)</f>
        <v>2</v>
      </c>
      <c r="AMI74" s="48">
        <f t="shared" ref="AMI74" si="3060">SUM(AMI68:AMI73)</f>
        <v>0</v>
      </c>
      <c r="AMJ74" s="36">
        <f t="shared" ref="AMJ74" si="3061">SUM(AMJ68:AMJ73)</f>
        <v>2</v>
      </c>
      <c r="AMK74" s="318"/>
      <c r="AML74" s="319"/>
      <c r="AMM74" s="320"/>
      <c r="AMN74" s="47">
        <f t="shared" ref="AMN74" si="3062">SUM(AMN68:AMN73)</f>
        <v>0</v>
      </c>
      <c r="AMO74" s="48">
        <f t="shared" ref="AMO74" si="3063">SUM(AMO68:AMO73)</f>
        <v>2</v>
      </c>
      <c r="AMP74" s="49">
        <f t="shared" ref="AMP74" si="3064">SUM(AMP68:AMP73)</f>
        <v>2</v>
      </c>
      <c r="AMQ74" s="48">
        <f t="shared" ref="AMQ74" si="3065">SUM(AMQ68:AMQ73)</f>
        <v>1</v>
      </c>
      <c r="AMR74" s="48">
        <f t="shared" ref="AMR74" si="3066">SUM(AMR68:AMR73)</f>
        <v>0</v>
      </c>
      <c r="AMS74" s="36">
        <f t="shared" ref="AMS74" si="3067">SUM(AMS68:AMS73)</f>
        <v>3</v>
      </c>
      <c r="AMT74" s="318"/>
      <c r="AMU74" s="319"/>
      <c r="AMV74" s="320"/>
      <c r="AMW74" s="47">
        <f t="shared" ref="AMW74" si="3068">SUM(AMW68:AMW73)</f>
        <v>1</v>
      </c>
      <c r="AMX74" s="48">
        <f t="shared" ref="AMX74" si="3069">SUM(AMX68:AMX73)</f>
        <v>0</v>
      </c>
      <c r="AMY74" s="49">
        <f t="shared" ref="AMY74" si="3070">SUM(AMY68:AMY73)</f>
        <v>1</v>
      </c>
      <c r="AMZ74" s="48">
        <f t="shared" ref="AMZ74" si="3071">SUM(AMZ68:AMZ73)</f>
        <v>0</v>
      </c>
      <c r="ANA74" s="48">
        <f t="shared" ref="ANA74" si="3072">SUM(ANA68:ANA73)</f>
        <v>0</v>
      </c>
      <c r="ANB74" s="36">
        <f t="shared" ref="ANB74" si="3073">SUM(ANB68:ANB73)</f>
        <v>1</v>
      </c>
      <c r="ANC74" s="318"/>
      <c r="AND74" s="319"/>
      <c r="ANE74" s="320"/>
      <c r="ANF74" s="47">
        <f t="shared" ref="ANF74" si="3074">SUM(ANF68:ANF73)</f>
        <v>0</v>
      </c>
      <c r="ANG74" s="48">
        <f t="shared" ref="ANG74" si="3075">SUM(ANG68:ANG73)</f>
        <v>0</v>
      </c>
      <c r="ANH74" s="49">
        <f t="shared" ref="ANH74" si="3076">SUM(ANH68:ANH73)</f>
        <v>0</v>
      </c>
      <c r="ANI74" s="48">
        <f t="shared" ref="ANI74" si="3077">SUM(ANI68:ANI73)</f>
        <v>0</v>
      </c>
      <c r="ANJ74" s="48">
        <f t="shared" ref="ANJ74" si="3078">SUM(ANJ68:ANJ73)</f>
        <v>0</v>
      </c>
      <c r="ANK74" s="36">
        <f t="shared" ref="ANK74" si="3079">SUM(ANK68:ANK73)</f>
        <v>0</v>
      </c>
      <c r="ANL74" s="318"/>
      <c r="ANM74" s="319"/>
      <c r="ANN74" s="320"/>
      <c r="ANO74" s="47">
        <f t="shared" ref="ANO74" si="3080">SUM(ANO68:ANO73)</f>
        <v>0</v>
      </c>
      <c r="ANP74" s="48">
        <f t="shared" ref="ANP74" si="3081">SUM(ANP68:ANP73)</f>
        <v>0</v>
      </c>
      <c r="ANQ74" s="49">
        <f t="shared" ref="ANQ74" si="3082">SUM(ANQ68:ANQ73)</f>
        <v>0</v>
      </c>
      <c r="ANR74" s="48">
        <f t="shared" ref="ANR74" si="3083">SUM(ANR68:ANR73)</f>
        <v>0</v>
      </c>
      <c r="ANS74" s="48">
        <f t="shared" ref="ANS74" si="3084">SUM(ANS68:ANS73)</f>
        <v>0</v>
      </c>
      <c r="ANT74" s="36">
        <f t="shared" ref="ANT74" si="3085">SUM(ANT68:ANT73)</f>
        <v>0</v>
      </c>
      <c r="ANU74" s="318"/>
      <c r="ANV74" s="319"/>
      <c r="ANW74" s="320"/>
      <c r="ANX74" s="47">
        <f t="shared" ref="ANX74" si="3086">SUM(ANX68:ANX73)</f>
        <v>1</v>
      </c>
      <c r="ANY74" s="48">
        <f t="shared" ref="ANY74" si="3087">SUM(ANY68:ANY73)</f>
        <v>0</v>
      </c>
      <c r="ANZ74" s="49">
        <f t="shared" ref="ANZ74" si="3088">SUM(ANZ68:ANZ73)</f>
        <v>1</v>
      </c>
      <c r="AOA74" s="48">
        <f t="shared" ref="AOA74" si="3089">SUM(AOA68:AOA73)</f>
        <v>0</v>
      </c>
      <c r="AOB74" s="48">
        <f t="shared" ref="AOB74" si="3090">SUM(AOB68:AOB73)</f>
        <v>0</v>
      </c>
      <c r="AOC74" s="36">
        <f t="shared" ref="AOC74" si="3091">SUM(AOC68:AOC73)</f>
        <v>1</v>
      </c>
      <c r="AOD74" s="318"/>
      <c r="AOE74" s="319"/>
      <c r="AOF74" s="320"/>
      <c r="AOG74" s="47">
        <f t="shared" ref="AOG74" si="3092">SUM(AOG68:AOG73)</f>
        <v>0</v>
      </c>
      <c r="AOH74" s="48">
        <f t="shared" ref="AOH74" si="3093">SUM(AOH68:AOH73)</f>
        <v>0</v>
      </c>
      <c r="AOI74" s="49">
        <f t="shared" ref="AOI74" si="3094">SUM(AOI68:AOI73)</f>
        <v>0</v>
      </c>
      <c r="AOJ74" s="48">
        <f t="shared" ref="AOJ74" si="3095">SUM(AOJ68:AOJ73)</f>
        <v>0</v>
      </c>
      <c r="AOK74" s="48">
        <f t="shared" ref="AOK74" si="3096">SUM(AOK68:AOK73)</f>
        <v>0</v>
      </c>
      <c r="AOL74" s="36">
        <f t="shared" ref="AOL74" si="3097">SUM(AOL68:AOL73)</f>
        <v>0</v>
      </c>
      <c r="AOM74" s="318"/>
      <c r="AON74" s="319"/>
      <c r="AOO74" s="320"/>
      <c r="AOP74" s="47">
        <f t="shared" ref="AOP74" si="3098">SUM(AOP68:AOP73)</f>
        <v>0</v>
      </c>
      <c r="AOQ74" s="48">
        <f t="shared" ref="AOQ74" si="3099">SUM(AOQ68:AOQ73)</f>
        <v>0</v>
      </c>
      <c r="AOR74" s="49">
        <f t="shared" ref="AOR74" si="3100">SUM(AOR68:AOR73)</f>
        <v>0</v>
      </c>
      <c r="AOS74" s="48">
        <f t="shared" ref="AOS74" si="3101">SUM(AOS68:AOS73)</f>
        <v>1</v>
      </c>
      <c r="AOT74" s="48">
        <f t="shared" ref="AOT74" si="3102">SUM(AOT68:AOT73)</f>
        <v>0</v>
      </c>
      <c r="AOU74" s="36">
        <f t="shared" ref="AOU74" si="3103">SUM(AOU68:AOU73)</f>
        <v>1</v>
      </c>
      <c r="AOV74" s="318"/>
      <c r="AOW74" s="319"/>
      <c r="AOX74" s="320"/>
      <c r="AOY74" s="47">
        <f t="shared" ref="AOY74" si="3104">SUM(AOY68:AOY73)</f>
        <v>1</v>
      </c>
      <c r="AOZ74" s="48">
        <f t="shared" ref="AOZ74" si="3105">SUM(AOZ68:AOZ73)</f>
        <v>1</v>
      </c>
      <c r="APA74" s="49">
        <f t="shared" ref="APA74" si="3106">SUM(APA68:APA73)</f>
        <v>2</v>
      </c>
      <c r="APB74" s="48">
        <f t="shared" ref="APB74" si="3107">SUM(APB68:APB73)</f>
        <v>0</v>
      </c>
      <c r="APC74" s="48">
        <f t="shared" ref="APC74" si="3108">SUM(APC68:APC73)</f>
        <v>1</v>
      </c>
      <c r="APD74" s="36">
        <f t="shared" ref="APD74" si="3109">SUM(APD68:APD73)</f>
        <v>3</v>
      </c>
      <c r="APE74" s="318"/>
      <c r="APF74" s="319"/>
      <c r="APG74" s="320"/>
      <c r="APH74" s="47">
        <f>SUM(APH68:APH73)</f>
        <v>0</v>
      </c>
      <c r="API74" s="48">
        <f t="shared" ref="API74:APP74" si="3110">SUM(API68:API73)</f>
        <v>0</v>
      </c>
      <c r="APJ74" s="49">
        <f t="shared" si="3110"/>
        <v>0</v>
      </c>
      <c r="APK74" s="48">
        <f t="shared" si="3110"/>
        <v>0</v>
      </c>
      <c r="APL74" s="48">
        <f t="shared" si="3110"/>
        <v>0</v>
      </c>
      <c r="APM74" s="36">
        <f t="shared" si="3110"/>
        <v>0</v>
      </c>
      <c r="APN74" s="318"/>
      <c r="APO74" s="319"/>
      <c r="APP74" s="320"/>
    </row>
    <row r="76" spans="1:1429">
      <c r="A76" s="307" t="s">
        <v>185</v>
      </c>
      <c r="B76" s="178"/>
      <c r="C76" s="179"/>
      <c r="D76" s="179"/>
      <c r="E76" s="179"/>
      <c r="F76" s="180">
        <v>46142</v>
      </c>
      <c r="G76" s="179"/>
      <c r="H76" s="179"/>
      <c r="I76" s="179"/>
      <c r="J76" s="181"/>
      <c r="K76" s="178"/>
      <c r="L76" s="179"/>
      <c r="M76" s="179"/>
      <c r="N76" s="179"/>
      <c r="O76" s="180">
        <v>46141</v>
      </c>
      <c r="P76" s="179"/>
      <c r="Q76" s="179"/>
      <c r="R76" s="179"/>
      <c r="S76" s="181"/>
      <c r="T76" s="178"/>
      <c r="U76" s="179"/>
      <c r="V76" s="179"/>
      <c r="W76" s="179"/>
      <c r="X76" s="180">
        <v>46140</v>
      </c>
      <c r="Y76" s="179"/>
      <c r="Z76" s="179"/>
      <c r="AA76" s="179"/>
      <c r="AB76" s="181"/>
      <c r="AC76" s="178"/>
      <c r="AD76" s="179"/>
      <c r="AE76" s="179"/>
      <c r="AF76" s="179"/>
      <c r="AG76" s="180">
        <v>46139</v>
      </c>
      <c r="AH76" s="179"/>
      <c r="AI76" s="179"/>
      <c r="AJ76" s="179"/>
      <c r="AK76" s="181"/>
      <c r="AL76" s="178"/>
      <c r="AM76" s="179"/>
      <c r="AN76" s="179"/>
      <c r="AO76" s="179"/>
      <c r="AP76" s="180">
        <v>46138</v>
      </c>
      <c r="AQ76" s="179"/>
      <c r="AR76" s="179"/>
      <c r="AS76" s="179"/>
      <c r="AT76" s="181"/>
      <c r="AU76" s="178"/>
      <c r="AV76" s="179"/>
      <c r="AW76" s="179"/>
      <c r="AX76" s="179"/>
      <c r="AY76" s="180">
        <v>46137</v>
      </c>
      <c r="AZ76" s="179"/>
      <c r="BA76" s="179"/>
      <c r="BB76" s="179"/>
      <c r="BC76" s="181"/>
      <c r="BD76" s="178"/>
      <c r="BE76" s="179"/>
      <c r="BF76" s="179"/>
      <c r="BG76" s="179"/>
      <c r="BH76" s="180">
        <v>46136</v>
      </c>
      <c r="BI76" s="179"/>
      <c r="BJ76" s="179"/>
      <c r="BK76" s="179"/>
      <c r="BL76" s="181"/>
      <c r="BM76" s="178"/>
      <c r="BN76" s="179"/>
      <c r="BO76" s="179"/>
      <c r="BP76" s="179"/>
      <c r="BQ76" s="180">
        <v>46135</v>
      </c>
      <c r="BR76" s="179"/>
      <c r="BS76" s="179"/>
      <c r="BT76" s="179"/>
      <c r="BU76" s="181"/>
      <c r="BV76" s="178"/>
      <c r="BW76" s="179"/>
      <c r="BX76" s="179"/>
      <c r="BY76" s="179"/>
      <c r="BZ76" s="180">
        <v>46134</v>
      </c>
      <c r="CA76" s="179"/>
      <c r="CB76" s="179"/>
      <c r="CC76" s="179"/>
      <c r="CD76" s="181"/>
      <c r="CE76" s="178"/>
      <c r="CF76" s="179"/>
      <c r="CG76" s="179"/>
      <c r="CH76" s="179"/>
      <c r="CI76" s="180">
        <v>46133</v>
      </c>
      <c r="CJ76" s="179"/>
      <c r="CK76" s="179"/>
      <c r="CL76" s="179"/>
      <c r="CM76" s="181"/>
      <c r="CN76" s="178"/>
      <c r="CO76" s="179"/>
      <c r="CP76" s="179"/>
      <c r="CQ76" s="179"/>
      <c r="CR76" s="180">
        <v>46132</v>
      </c>
      <c r="CS76" s="179"/>
      <c r="CT76" s="179"/>
      <c r="CU76" s="179"/>
      <c r="CV76" s="181"/>
      <c r="CW76" s="178"/>
      <c r="CX76" s="179"/>
      <c r="CY76" s="179"/>
      <c r="CZ76" s="179"/>
      <c r="DA76" s="180">
        <v>46131</v>
      </c>
      <c r="DB76" s="179"/>
      <c r="DC76" s="179"/>
      <c r="DD76" s="179"/>
      <c r="DE76" s="181"/>
      <c r="DF76" s="178"/>
      <c r="DG76" s="179"/>
      <c r="DH76" s="179"/>
      <c r="DI76" s="179"/>
      <c r="DJ76" s="180">
        <v>46130</v>
      </c>
      <c r="DK76" s="179"/>
      <c r="DL76" s="179"/>
      <c r="DM76" s="179"/>
      <c r="DN76" s="181"/>
      <c r="DO76" s="178"/>
      <c r="DP76" s="179"/>
      <c r="DQ76" s="179"/>
      <c r="DR76" s="179"/>
      <c r="DS76" s="180">
        <v>46129</v>
      </c>
      <c r="DT76" s="179"/>
      <c r="DU76" s="179"/>
      <c r="DV76" s="179"/>
      <c r="DW76" s="181"/>
      <c r="DX76" s="178"/>
      <c r="DY76" s="179"/>
      <c r="DZ76" s="179"/>
      <c r="EA76" s="179"/>
      <c r="EB76" s="180">
        <v>46128</v>
      </c>
      <c r="EC76" s="179"/>
      <c r="ED76" s="179"/>
      <c r="EE76" s="179"/>
      <c r="EF76" s="181"/>
      <c r="EG76" s="178"/>
      <c r="EH76" s="179"/>
      <c r="EI76" s="179"/>
      <c r="EJ76" s="179"/>
      <c r="EK76" s="180">
        <v>46127</v>
      </c>
      <c r="EL76" s="179"/>
      <c r="EM76" s="179"/>
      <c r="EN76" s="179"/>
      <c r="EO76" s="181"/>
      <c r="EP76" s="178"/>
      <c r="EQ76" s="179"/>
      <c r="ER76" s="179"/>
      <c r="ES76" s="179"/>
      <c r="ET76" s="180">
        <v>46126</v>
      </c>
      <c r="EU76" s="179"/>
      <c r="EV76" s="179"/>
      <c r="EW76" s="179"/>
      <c r="EX76" s="181"/>
      <c r="EY76" s="178"/>
      <c r="EZ76" s="179"/>
      <c r="FA76" s="179"/>
      <c r="FB76" s="179"/>
      <c r="FC76" s="180">
        <v>46125</v>
      </c>
      <c r="FD76" s="179"/>
      <c r="FE76" s="179"/>
      <c r="FF76" s="179"/>
      <c r="FG76" s="181"/>
      <c r="FH76" s="178"/>
      <c r="FI76" s="179"/>
      <c r="FJ76" s="179"/>
      <c r="FK76" s="179"/>
      <c r="FL76" s="180">
        <v>46124</v>
      </c>
      <c r="FM76" s="179"/>
      <c r="FN76" s="179"/>
      <c r="FO76" s="179"/>
      <c r="FP76" s="181"/>
      <c r="FQ76" s="178"/>
      <c r="FR76" s="179"/>
      <c r="FS76" s="179"/>
      <c r="FT76" s="179"/>
      <c r="FU76" s="180">
        <v>46123</v>
      </c>
      <c r="FV76" s="179"/>
      <c r="FW76" s="179"/>
      <c r="FX76" s="179"/>
      <c r="FY76" s="181"/>
      <c r="FZ76" s="178"/>
      <c r="GA76" s="179"/>
      <c r="GB76" s="179"/>
      <c r="GC76" s="179"/>
      <c r="GD76" s="180">
        <v>46122</v>
      </c>
      <c r="GE76" s="179"/>
      <c r="GF76" s="179"/>
      <c r="GG76" s="179"/>
      <c r="GH76" s="181"/>
      <c r="GI76" s="178"/>
      <c r="GJ76" s="179"/>
      <c r="GK76" s="179"/>
      <c r="GL76" s="179"/>
      <c r="GM76" s="180">
        <v>46121</v>
      </c>
      <c r="GN76" s="179"/>
      <c r="GO76" s="179"/>
      <c r="GP76" s="179"/>
      <c r="GQ76" s="181"/>
      <c r="GR76" s="178"/>
      <c r="GS76" s="179"/>
      <c r="GT76" s="179"/>
      <c r="GU76" s="179"/>
      <c r="GV76" s="180">
        <v>46120</v>
      </c>
      <c r="GW76" s="179"/>
      <c r="GX76" s="179"/>
      <c r="GY76" s="179"/>
      <c r="GZ76" s="181"/>
      <c r="HA76" s="178"/>
      <c r="HB76" s="179"/>
      <c r="HC76" s="179"/>
      <c r="HD76" s="179"/>
      <c r="HE76" s="180">
        <v>46119</v>
      </c>
      <c r="HF76" s="179"/>
      <c r="HG76" s="179"/>
      <c r="HH76" s="179"/>
      <c r="HI76" s="181"/>
      <c r="HJ76" s="178"/>
      <c r="HK76" s="179"/>
      <c r="HL76" s="179"/>
      <c r="HM76" s="179"/>
      <c r="HN76" s="180">
        <v>46118</v>
      </c>
      <c r="HO76" s="179"/>
      <c r="HP76" s="179"/>
      <c r="HQ76" s="179"/>
      <c r="HR76" s="181"/>
      <c r="HS76" s="178"/>
      <c r="HT76" s="179"/>
      <c r="HU76" s="179"/>
      <c r="HV76" s="179"/>
      <c r="HW76" s="180">
        <v>46117</v>
      </c>
      <c r="HX76" s="179"/>
      <c r="HY76" s="179"/>
      <c r="HZ76" s="179"/>
      <c r="IA76" s="181"/>
      <c r="IB76" s="178"/>
      <c r="IC76" s="179"/>
      <c r="ID76" s="179"/>
      <c r="IE76" s="179"/>
      <c r="IF76" s="180">
        <v>46116</v>
      </c>
      <c r="IG76" s="179"/>
      <c r="IH76" s="179"/>
      <c r="II76" s="179"/>
      <c r="IJ76" s="181"/>
      <c r="IK76" s="178"/>
      <c r="IL76" s="179"/>
      <c r="IM76" s="179"/>
      <c r="IN76" s="179"/>
      <c r="IO76" s="180">
        <v>46115</v>
      </c>
      <c r="IP76" s="179"/>
      <c r="IQ76" s="179"/>
      <c r="IR76" s="179"/>
      <c r="IS76" s="181"/>
      <c r="IT76" s="178"/>
      <c r="IU76" s="179"/>
      <c r="IV76" s="179"/>
      <c r="IW76" s="179"/>
      <c r="IX76" s="180">
        <v>46114</v>
      </c>
      <c r="IY76" s="179"/>
      <c r="IZ76" s="179"/>
      <c r="JA76" s="179"/>
      <c r="JB76" s="181"/>
      <c r="JC76" s="178"/>
      <c r="JD76" s="179"/>
      <c r="JE76" s="179"/>
      <c r="JF76" s="179"/>
      <c r="JG76" s="180">
        <v>46113</v>
      </c>
      <c r="JH76" s="179"/>
      <c r="JI76" s="179"/>
      <c r="JJ76" s="179"/>
      <c r="JK76" s="181"/>
      <c r="JL76" s="468"/>
      <c r="JM76" s="469"/>
      <c r="JN76" s="469"/>
      <c r="JO76" s="469"/>
      <c r="JP76" s="470">
        <v>46112</v>
      </c>
      <c r="JQ76" s="469"/>
      <c r="JR76" s="469"/>
      <c r="JS76" s="469"/>
      <c r="JT76" s="471"/>
      <c r="JU76" s="468"/>
      <c r="JV76" s="469"/>
      <c r="JW76" s="469"/>
      <c r="JX76" s="469"/>
      <c r="JY76" s="470">
        <v>46111</v>
      </c>
      <c r="JZ76" s="469"/>
      <c r="KA76" s="469"/>
      <c r="KB76" s="469"/>
      <c r="KC76" s="471"/>
      <c r="KD76" s="468"/>
      <c r="KE76" s="469"/>
      <c r="KF76" s="469"/>
      <c r="KG76" s="469"/>
      <c r="KH76" s="470">
        <v>46110</v>
      </c>
      <c r="KI76" s="469"/>
      <c r="KJ76" s="469"/>
      <c r="KK76" s="469"/>
      <c r="KL76" s="471"/>
      <c r="KM76" s="468"/>
      <c r="KN76" s="469"/>
      <c r="KO76" s="469"/>
      <c r="KP76" s="469"/>
      <c r="KQ76" s="470">
        <v>46109</v>
      </c>
      <c r="KR76" s="469"/>
      <c r="KS76" s="469"/>
      <c r="KT76" s="469"/>
      <c r="KU76" s="471"/>
      <c r="KV76" s="468"/>
      <c r="KW76" s="469"/>
      <c r="KX76" s="469"/>
      <c r="KY76" s="469"/>
      <c r="KZ76" s="470">
        <v>46108</v>
      </c>
      <c r="LA76" s="469"/>
      <c r="LB76" s="469"/>
      <c r="LC76" s="469"/>
      <c r="LD76" s="471"/>
      <c r="LE76" s="468"/>
      <c r="LF76" s="469"/>
      <c r="LG76" s="469"/>
      <c r="LH76" s="469"/>
      <c r="LI76" s="470">
        <v>46107</v>
      </c>
      <c r="LJ76" s="469"/>
      <c r="LK76" s="469"/>
      <c r="LL76" s="469"/>
      <c r="LM76" s="471"/>
      <c r="LN76" s="468"/>
      <c r="LO76" s="469"/>
      <c r="LP76" s="469"/>
      <c r="LQ76" s="469"/>
      <c r="LR76" s="470">
        <v>46106</v>
      </c>
      <c r="LS76" s="469"/>
      <c r="LT76" s="469"/>
      <c r="LU76" s="469"/>
      <c r="LV76" s="471"/>
      <c r="LW76" s="468"/>
      <c r="LX76" s="469"/>
      <c r="LY76" s="469"/>
      <c r="LZ76" s="469"/>
      <c r="MA76" s="470">
        <v>46105</v>
      </c>
      <c r="MB76" s="469"/>
      <c r="MC76" s="469"/>
      <c r="MD76" s="469"/>
      <c r="ME76" s="471"/>
      <c r="MF76" s="468"/>
      <c r="MG76" s="469"/>
      <c r="MH76" s="469"/>
      <c r="MI76" s="469"/>
      <c r="MJ76" s="470">
        <v>46104</v>
      </c>
      <c r="MK76" s="469"/>
      <c r="ML76" s="469"/>
      <c r="MM76" s="469"/>
      <c r="MN76" s="471"/>
      <c r="MO76" s="468"/>
      <c r="MP76" s="469"/>
      <c r="MQ76" s="469"/>
      <c r="MR76" s="469"/>
      <c r="MS76" s="470">
        <v>46103</v>
      </c>
      <c r="MT76" s="469"/>
      <c r="MU76" s="469"/>
      <c r="MV76" s="469"/>
      <c r="MW76" s="471"/>
      <c r="MX76" s="468"/>
      <c r="MY76" s="469"/>
      <c r="MZ76" s="469"/>
      <c r="NA76" s="469"/>
      <c r="NB76" s="470">
        <v>46102</v>
      </c>
      <c r="NC76" s="469"/>
      <c r="ND76" s="469"/>
      <c r="NE76" s="469"/>
      <c r="NF76" s="471"/>
      <c r="NG76" s="468"/>
      <c r="NH76" s="469"/>
      <c r="NI76" s="469"/>
      <c r="NJ76" s="469"/>
      <c r="NK76" s="470">
        <v>46101</v>
      </c>
      <c r="NL76" s="469"/>
      <c r="NM76" s="469"/>
      <c r="NN76" s="469"/>
      <c r="NO76" s="471"/>
      <c r="NP76" s="468"/>
      <c r="NQ76" s="469"/>
      <c r="NR76" s="469"/>
      <c r="NS76" s="469"/>
      <c r="NT76" s="470">
        <v>46100</v>
      </c>
      <c r="NU76" s="469"/>
      <c r="NV76" s="469"/>
      <c r="NW76" s="469"/>
      <c r="NX76" s="471"/>
      <c r="NY76" s="468"/>
      <c r="NZ76" s="469"/>
      <c r="OA76" s="469"/>
      <c r="OB76" s="469"/>
      <c r="OC76" s="470">
        <v>46099</v>
      </c>
      <c r="OD76" s="469"/>
      <c r="OE76" s="469"/>
      <c r="OF76" s="469"/>
      <c r="OG76" s="471"/>
      <c r="OH76" s="468"/>
      <c r="OI76" s="469"/>
      <c r="OJ76" s="469"/>
      <c r="OK76" s="469"/>
      <c r="OL76" s="470">
        <v>46098</v>
      </c>
      <c r="OM76" s="469"/>
      <c r="ON76" s="469"/>
      <c r="OO76" s="469"/>
      <c r="OP76" s="471"/>
      <c r="OQ76" s="468"/>
      <c r="OR76" s="469"/>
      <c r="OS76" s="469"/>
      <c r="OT76" s="469"/>
      <c r="OU76" s="470">
        <v>46097</v>
      </c>
      <c r="OV76" s="469"/>
      <c r="OW76" s="469"/>
      <c r="OX76" s="469"/>
      <c r="OY76" s="471"/>
      <c r="OZ76" s="468"/>
      <c r="PA76" s="469"/>
      <c r="PB76" s="469"/>
      <c r="PC76" s="469"/>
      <c r="PD76" s="470">
        <v>46096</v>
      </c>
      <c r="PE76" s="469"/>
      <c r="PF76" s="469"/>
      <c r="PG76" s="469"/>
      <c r="PH76" s="471"/>
      <c r="PI76" s="468"/>
      <c r="PJ76" s="469"/>
      <c r="PK76" s="469"/>
      <c r="PL76" s="469"/>
      <c r="PM76" s="470">
        <v>46095</v>
      </c>
      <c r="PN76" s="469"/>
      <c r="PO76" s="469"/>
      <c r="PP76" s="469"/>
      <c r="PQ76" s="471"/>
      <c r="PR76" s="468"/>
      <c r="PS76" s="469"/>
      <c r="PT76" s="469"/>
      <c r="PU76" s="469"/>
      <c r="PV76" s="470">
        <v>46094</v>
      </c>
      <c r="PW76" s="469"/>
      <c r="PX76" s="469"/>
      <c r="PY76" s="469"/>
      <c r="PZ76" s="471"/>
      <c r="QA76" s="468"/>
      <c r="QB76" s="469"/>
      <c r="QC76" s="469"/>
      <c r="QD76" s="469"/>
      <c r="QE76" s="470">
        <v>46093</v>
      </c>
      <c r="QF76" s="469"/>
      <c r="QG76" s="469"/>
      <c r="QH76" s="469"/>
      <c r="QI76" s="471"/>
      <c r="QJ76" s="468"/>
      <c r="QK76" s="469"/>
      <c r="QL76" s="469"/>
      <c r="QM76" s="469"/>
      <c r="QN76" s="470">
        <v>46092</v>
      </c>
      <c r="QO76" s="469"/>
      <c r="QP76" s="469"/>
      <c r="QQ76" s="469"/>
      <c r="QR76" s="471"/>
      <c r="QS76" s="468"/>
      <c r="QT76" s="469"/>
      <c r="QU76" s="469"/>
      <c r="QV76" s="469"/>
      <c r="QW76" s="470">
        <v>46091</v>
      </c>
      <c r="QX76" s="469"/>
      <c r="QY76" s="469"/>
      <c r="QZ76" s="469"/>
      <c r="RA76" s="471"/>
      <c r="RB76" s="468"/>
      <c r="RC76" s="469"/>
      <c r="RD76" s="469"/>
      <c r="RE76" s="469"/>
      <c r="RF76" s="470">
        <v>46090</v>
      </c>
      <c r="RG76" s="469"/>
      <c r="RH76" s="469"/>
      <c r="RI76" s="469"/>
      <c r="RJ76" s="471"/>
      <c r="RK76" s="468"/>
      <c r="RL76" s="469"/>
      <c r="RM76" s="469"/>
      <c r="RN76" s="469"/>
      <c r="RO76" s="470">
        <v>46089</v>
      </c>
      <c r="RP76" s="469"/>
      <c r="RQ76" s="469"/>
      <c r="RR76" s="469"/>
      <c r="RS76" s="471"/>
      <c r="RT76" s="468"/>
      <c r="RU76" s="469"/>
      <c r="RV76" s="469"/>
      <c r="RW76" s="469"/>
      <c r="RX76" s="470">
        <v>46060</v>
      </c>
      <c r="RY76" s="469"/>
      <c r="RZ76" s="469"/>
      <c r="SA76" s="469"/>
      <c r="SB76" s="471"/>
      <c r="SC76" s="468"/>
      <c r="SD76" s="469"/>
      <c r="SE76" s="469"/>
      <c r="SF76" s="469"/>
      <c r="SG76" s="470">
        <v>46087</v>
      </c>
      <c r="SH76" s="469"/>
      <c r="SI76" s="469"/>
      <c r="SJ76" s="469"/>
      <c r="SK76" s="471"/>
      <c r="SL76" s="468"/>
      <c r="SM76" s="469"/>
      <c r="SN76" s="469"/>
      <c r="SO76" s="469"/>
      <c r="SP76" s="470">
        <v>46086</v>
      </c>
      <c r="SQ76" s="469"/>
      <c r="SR76" s="469"/>
      <c r="SS76" s="469"/>
      <c r="ST76" s="471"/>
      <c r="SU76" s="468"/>
      <c r="SV76" s="469"/>
      <c r="SW76" s="469"/>
      <c r="SX76" s="469"/>
      <c r="SY76" s="470">
        <v>46085</v>
      </c>
      <c r="SZ76" s="469"/>
      <c r="TA76" s="469"/>
      <c r="TB76" s="469"/>
      <c r="TC76" s="471"/>
      <c r="TD76" s="468"/>
      <c r="TE76" s="469"/>
      <c r="TF76" s="469"/>
      <c r="TG76" s="469"/>
      <c r="TH76" s="470">
        <v>46084</v>
      </c>
      <c r="TI76" s="469"/>
      <c r="TJ76" s="469"/>
      <c r="TK76" s="469"/>
      <c r="TL76" s="471"/>
      <c r="TM76" s="468"/>
      <c r="TN76" s="469"/>
      <c r="TO76" s="469"/>
      <c r="TP76" s="469"/>
      <c r="TQ76" s="470">
        <v>46083</v>
      </c>
      <c r="TR76" s="469"/>
      <c r="TS76" s="469"/>
      <c r="TT76" s="469"/>
      <c r="TU76" s="471"/>
      <c r="TV76" s="468"/>
      <c r="TW76" s="469"/>
      <c r="TX76" s="469"/>
      <c r="TY76" s="469"/>
      <c r="TZ76" s="470">
        <v>46082</v>
      </c>
      <c r="UA76" s="469"/>
      <c r="UB76" s="469"/>
      <c r="UC76" s="469"/>
      <c r="UD76" s="471"/>
      <c r="UE76" s="178"/>
      <c r="UF76" s="179"/>
      <c r="UG76" s="179"/>
      <c r="UH76" s="179"/>
      <c r="UI76" s="180">
        <v>46081</v>
      </c>
      <c r="UJ76" s="179"/>
      <c r="UK76" s="179"/>
      <c r="UL76" s="179"/>
      <c r="UM76" s="181"/>
      <c r="UN76" s="178"/>
      <c r="UO76" s="179"/>
      <c r="UP76" s="179"/>
      <c r="UQ76" s="179"/>
      <c r="UR76" s="180">
        <v>46080</v>
      </c>
      <c r="US76" s="179"/>
      <c r="UT76" s="179"/>
      <c r="UU76" s="179"/>
      <c r="UV76" s="181"/>
      <c r="UW76" s="178"/>
      <c r="UX76" s="179"/>
      <c r="UY76" s="179"/>
      <c r="UZ76" s="179"/>
      <c r="VA76" s="180">
        <v>46079</v>
      </c>
      <c r="VB76" s="179"/>
      <c r="VC76" s="179"/>
      <c r="VD76" s="179"/>
      <c r="VE76" s="181"/>
      <c r="VF76" s="178"/>
      <c r="VG76" s="179"/>
      <c r="VH76" s="179"/>
      <c r="VI76" s="179"/>
      <c r="VJ76" s="180">
        <v>46078</v>
      </c>
      <c r="VK76" s="179"/>
      <c r="VL76" s="179"/>
      <c r="VM76" s="179"/>
      <c r="VN76" s="181"/>
      <c r="VO76" s="178"/>
      <c r="VP76" s="179"/>
      <c r="VQ76" s="179"/>
      <c r="VR76" s="179"/>
      <c r="VS76" s="180">
        <v>46077</v>
      </c>
      <c r="VT76" s="179"/>
      <c r="VU76" s="179"/>
      <c r="VV76" s="179"/>
      <c r="VW76" s="181"/>
      <c r="VX76" s="178"/>
      <c r="VY76" s="179"/>
      <c r="VZ76" s="179"/>
      <c r="WA76" s="179"/>
      <c r="WB76" s="180">
        <v>46076</v>
      </c>
      <c r="WC76" s="179"/>
      <c r="WD76" s="179"/>
      <c r="WE76" s="179"/>
      <c r="WF76" s="181"/>
      <c r="WG76" s="178"/>
      <c r="WH76" s="179"/>
      <c r="WI76" s="179"/>
      <c r="WJ76" s="179"/>
      <c r="WK76" s="180">
        <v>46075</v>
      </c>
      <c r="WL76" s="179"/>
      <c r="WM76" s="179"/>
      <c r="WN76" s="179"/>
      <c r="WO76" s="181"/>
      <c r="WP76" s="178"/>
      <c r="WQ76" s="179"/>
      <c r="WR76" s="179"/>
      <c r="WS76" s="179"/>
      <c r="WT76" s="180">
        <v>46074</v>
      </c>
      <c r="WU76" s="179"/>
      <c r="WV76" s="179"/>
      <c r="WW76" s="179"/>
      <c r="WX76" s="181"/>
      <c r="WY76" s="178"/>
      <c r="WZ76" s="179"/>
      <c r="XA76" s="179"/>
      <c r="XB76" s="179"/>
      <c r="XC76" s="180">
        <v>46073</v>
      </c>
      <c r="XD76" s="179"/>
      <c r="XE76" s="179"/>
      <c r="XF76" s="179"/>
      <c r="XG76" s="181"/>
      <c r="XH76" s="178"/>
      <c r="XI76" s="179"/>
      <c r="XJ76" s="179"/>
      <c r="XK76" s="179"/>
      <c r="XL76" s="180">
        <v>46072</v>
      </c>
      <c r="XM76" s="179"/>
      <c r="XN76" s="179"/>
      <c r="XO76" s="179"/>
      <c r="XP76" s="181"/>
      <c r="XQ76" s="178"/>
      <c r="XR76" s="179"/>
      <c r="XS76" s="179"/>
      <c r="XT76" s="179"/>
      <c r="XU76" s="180">
        <v>46071</v>
      </c>
      <c r="XV76" s="179"/>
      <c r="XW76" s="179"/>
      <c r="XX76" s="179"/>
      <c r="XY76" s="181"/>
      <c r="XZ76" s="178"/>
      <c r="YA76" s="179"/>
      <c r="YB76" s="179"/>
      <c r="YC76" s="179"/>
      <c r="YD76" s="180">
        <v>46070</v>
      </c>
      <c r="YE76" s="179"/>
      <c r="YF76" s="179"/>
      <c r="YG76" s="179"/>
      <c r="YH76" s="181"/>
      <c r="YI76" s="178"/>
      <c r="YJ76" s="179"/>
      <c r="YK76" s="179"/>
      <c r="YL76" s="179"/>
      <c r="YM76" s="180">
        <v>46069</v>
      </c>
      <c r="YN76" s="179"/>
      <c r="YO76" s="179"/>
      <c r="YP76" s="179"/>
      <c r="YQ76" s="181"/>
      <c r="YR76" s="178"/>
      <c r="YS76" s="179"/>
      <c r="YT76" s="179"/>
      <c r="YU76" s="179"/>
      <c r="YV76" s="180">
        <v>46068</v>
      </c>
      <c r="YW76" s="179"/>
      <c r="YX76" s="179"/>
      <c r="YY76" s="179"/>
      <c r="YZ76" s="181"/>
      <c r="ZA76" s="178"/>
      <c r="ZB76" s="179"/>
      <c r="ZC76" s="179"/>
      <c r="ZD76" s="179"/>
      <c r="ZE76" s="180">
        <v>46067</v>
      </c>
      <c r="ZF76" s="179"/>
      <c r="ZG76" s="179"/>
      <c r="ZH76" s="179"/>
      <c r="ZI76" s="181"/>
      <c r="ZJ76" s="178"/>
      <c r="ZK76" s="179"/>
      <c r="ZL76" s="179"/>
      <c r="ZM76" s="179"/>
      <c r="ZN76" s="180">
        <v>46066</v>
      </c>
      <c r="ZO76" s="179"/>
      <c r="ZP76" s="179"/>
      <c r="ZQ76" s="179"/>
      <c r="ZR76" s="181"/>
      <c r="ZS76" s="178"/>
      <c r="ZT76" s="179"/>
      <c r="ZU76" s="179"/>
      <c r="ZV76" s="179"/>
      <c r="ZW76" s="180">
        <v>46065</v>
      </c>
      <c r="ZX76" s="179"/>
      <c r="ZY76" s="179"/>
      <c r="ZZ76" s="179"/>
      <c r="AAA76" s="181"/>
      <c r="AAB76" s="178"/>
      <c r="AAC76" s="179"/>
      <c r="AAD76" s="179"/>
      <c r="AAE76" s="179"/>
      <c r="AAF76" s="180">
        <v>46064</v>
      </c>
      <c r="AAG76" s="179"/>
      <c r="AAH76" s="179"/>
      <c r="AAI76" s="179"/>
      <c r="AAJ76" s="181"/>
      <c r="AAK76" s="178"/>
      <c r="AAL76" s="179"/>
      <c r="AAM76" s="179"/>
      <c r="AAN76" s="179"/>
      <c r="AAO76" s="180">
        <v>46063</v>
      </c>
      <c r="AAP76" s="179"/>
      <c r="AAQ76" s="179"/>
      <c r="AAR76" s="179"/>
      <c r="AAS76" s="181"/>
      <c r="AAT76" s="178"/>
      <c r="AAU76" s="179"/>
      <c r="AAV76" s="179"/>
      <c r="AAW76" s="179"/>
      <c r="AAX76" s="180">
        <v>46062</v>
      </c>
      <c r="AAY76" s="179"/>
      <c r="AAZ76" s="179"/>
      <c r="ABA76" s="179"/>
      <c r="ABB76" s="181"/>
      <c r="ABC76" s="178"/>
      <c r="ABD76" s="179"/>
      <c r="ABE76" s="179"/>
      <c r="ABF76" s="179"/>
      <c r="ABG76" s="180">
        <v>46061</v>
      </c>
      <c r="ABH76" s="179"/>
      <c r="ABI76" s="179"/>
      <c r="ABJ76" s="179"/>
      <c r="ABK76" s="181"/>
      <c r="ABL76" s="178"/>
      <c r="ABM76" s="179"/>
      <c r="ABN76" s="179"/>
      <c r="ABO76" s="179"/>
      <c r="ABP76" s="180">
        <v>46060</v>
      </c>
      <c r="ABQ76" s="179"/>
      <c r="ABR76" s="179"/>
      <c r="ABS76" s="179"/>
      <c r="ABT76" s="181"/>
      <c r="ABU76" s="178"/>
      <c r="ABV76" s="179"/>
      <c r="ABW76" s="179"/>
      <c r="ABX76" s="179"/>
      <c r="ABY76" s="180">
        <v>46059</v>
      </c>
      <c r="ABZ76" s="179"/>
      <c r="ACA76" s="179"/>
      <c r="ACB76" s="179"/>
      <c r="ACC76" s="181"/>
      <c r="ACD76" s="178"/>
      <c r="ACE76" s="179"/>
      <c r="ACF76" s="179"/>
      <c r="ACG76" s="179"/>
      <c r="ACH76" s="180">
        <v>46058</v>
      </c>
      <c r="ACI76" s="179"/>
      <c r="ACJ76" s="179"/>
      <c r="ACK76" s="179"/>
      <c r="ACL76" s="181"/>
      <c r="ACM76" s="178"/>
      <c r="ACN76" s="179"/>
      <c r="ACO76" s="179"/>
      <c r="ACP76" s="179"/>
      <c r="ACQ76" s="180">
        <v>46057</v>
      </c>
      <c r="ACR76" s="179"/>
      <c r="ACS76" s="179"/>
      <c r="ACT76" s="179"/>
      <c r="ACU76" s="181"/>
      <c r="ACV76" s="178"/>
      <c r="ACW76" s="179"/>
      <c r="ACX76" s="179"/>
      <c r="ACY76" s="179"/>
      <c r="ACZ76" s="180">
        <v>46056</v>
      </c>
      <c r="ADA76" s="179"/>
      <c r="ADB76" s="179"/>
      <c r="ADC76" s="179"/>
      <c r="ADD76" s="181"/>
      <c r="ADE76" s="178"/>
      <c r="ADF76" s="179"/>
      <c r="ADG76" s="179"/>
      <c r="ADH76" s="179"/>
      <c r="ADI76" s="180">
        <v>46055</v>
      </c>
      <c r="ADJ76" s="179"/>
      <c r="ADK76" s="179"/>
      <c r="ADL76" s="179"/>
      <c r="ADM76" s="181"/>
      <c r="ADN76" s="178"/>
      <c r="ADO76" s="179"/>
      <c r="ADP76" s="179"/>
      <c r="ADQ76" s="179"/>
      <c r="ADR76" s="180">
        <v>46054</v>
      </c>
      <c r="ADS76" s="179"/>
      <c r="ADT76" s="179"/>
      <c r="ADU76" s="179"/>
      <c r="ADV76" s="181"/>
      <c r="ADW76" s="182"/>
      <c r="ADX76" s="183"/>
      <c r="ADY76" s="183"/>
      <c r="ADZ76" s="183"/>
      <c r="AEA76" s="184">
        <v>46053</v>
      </c>
      <c r="AEB76" s="183"/>
      <c r="AEC76" s="183"/>
      <c r="AED76" s="183"/>
      <c r="AEE76" s="185"/>
      <c r="AEF76" s="182"/>
      <c r="AEG76" s="183"/>
      <c r="AEH76" s="183"/>
      <c r="AEI76" s="183"/>
      <c r="AEJ76" s="184">
        <v>46052</v>
      </c>
      <c r="AEK76" s="183"/>
      <c r="AEL76" s="183"/>
      <c r="AEM76" s="183"/>
      <c r="AEN76" s="185"/>
      <c r="AEO76" s="182"/>
      <c r="AEP76" s="183"/>
      <c r="AEQ76" s="183"/>
      <c r="AER76" s="183"/>
      <c r="AES76" s="184">
        <v>46051</v>
      </c>
      <c r="AET76" s="183"/>
      <c r="AEU76" s="183"/>
      <c r="AEV76" s="183"/>
      <c r="AEW76" s="185"/>
      <c r="AEX76" s="182"/>
      <c r="AEY76" s="183"/>
      <c r="AEZ76" s="183"/>
      <c r="AFA76" s="183"/>
      <c r="AFB76" s="184">
        <v>46050</v>
      </c>
      <c r="AFC76" s="183"/>
      <c r="AFD76" s="183"/>
      <c r="AFE76" s="183"/>
      <c r="AFF76" s="185"/>
      <c r="AFG76" s="182"/>
      <c r="AFH76" s="183"/>
      <c r="AFI76" s="183"/>
      <c r="AFJ76" s="183"/>
      <c r="AFK76" s="184">
        <v>46049</v>
      </c>
      <c r="AFL76" s="183"/>
      <c r="AFM76" s="183"/>
      <c r="AFN76" s="183"/>
      <c r="AFO76" s="185"/>
      <c r="AFP76" s="182"/>
      <c r="AFQ76" s="183"/>
      <c r="AFR76" s="183"/>
      <c r="AFS76" s="183"/>
      <c r="AFT76" s="184">
        <v>46048</v>
      </c>
      <c r="AFU76" s="183"/>
      <c r="AFV76" s="183"/>
      <c r="AFW76" s="183"/>
      <c r="AFX76" s="185"/>
      <c r="AFY76" s="182"/>
      <c r="AFZ76" s="183"/>
      <c r="AGA76" s="183"/>
      <c r="AGB76" s="183"/>
      <c r="AGC76" s="184">
        <v>46047</v>
      </c>
      <c r="AGD76" s="183"/>
      <c r="AGE76" s="183"/>
      <c r="AGF76" s="183"/>
      <c r="AGG76" s="185"/>
      <c r="AGH76" s="182"/>
      <c r="AGI76" s="183"/>
      <c r="AGJ76" s="183"/>
      <c r="AGK76" s="183"/>
      <c r="AGL76" s="184">
        <v>46046</v>
      </c>
      <c r="AGM76" s="183"/>
      <c r="AGN76" s="183"/>
      <c r="AGO76" s="183"/>
      <c r="AGP76" s="185"/>
      <c r="AGQ76" s="182"/>
      <c r="AGR76" s="183"/>
      <c r="AGS76" s="183"/>
      <c r="AGT76" s="183"/>
      <c r="AGU76" s="184">
        <v>46045</v>
      </c>
      <c r="AGV76" s="183"/>
      <c r="AGW76" s="183"/>
      <c r="AGX76" s="183"/>
      <c r="AGY76" s="185"/>
      <c r="AGZ76" s="182"/>
      <c r="AHA76" s="183"/>
      <c r="AHB76" s="183"/>
      <c r="AHC76" s="183"/>
      <c r="AHD76" s="184">
        <v>46044</v>
      </c>
      <c r="AHE76" s="183"/>
      <c r="AHF76" s="183"/>
      <c r="AHG76" s="183"/>
      <c r="AHH76" s="185"/>
      <c r="AHI76" s="182"/>
      <c r="AHJ76" s="183"/>
      <c r="AHK76" s="183"/>
      <c r="AHL76" s="183"/>
      <c r="AHM76" s="184">
        <v>46043</v>
      </c>
      <c r="AHN76" s="183"/>
      <c r="AHO76" s="183"/>
      <c r="AHP76" s="183"/>
      <c r="AHQ76" s="185"/>
      <c r="AHR76" s="182"/>
      <c r="AHS76" s="183"/>
      <c r="AHT76" s="183"/>
      <c r="AHU76" s="183"/>
      <c r="AHV76" s="184">
        <v>46042</v>
      </c>
      <c r="AHW76" s="183"/>
      <c r="AHX76" s="183"/>
      <c r="AHY76" s="183"/>
      <c r="AHZ76" s="185"/>
      <c r="AIA76" s="182"/>
      <c r="AIB76" s="183"/>
      <c r="AIC76" s="183"/>
      <c r="AID76" s="183"/>
      <c r="AIE76" s="184">
        <v>46041</v>
      </c>
      <c r="AIF76" s="183"/>
      <c r="AIG76" s="183"/>
      <c r="AIH76" s="183"/>
      <c r="AII76" s="185"/>
      <c r="AIJ76" s="182"/>
      <c r="AIK76" s="183"/>
      <c r="AIL76" s="183"/>
      <c r="AIM76" s="183"/>
      <c r="AIN76" s="184">
        <v>46040</v>
      </c>
      <c r="AIO76" s="183"/>
      <c r="AIP76" s="183"/>
      <c r="AIQ76" s="183"/>
      <c r="AIR76" s="185"/>
      <c r="AIS76" s="182"/>
      <c r="AIT76" s="183"/>
      <c r="AIU76" s="183"/>
      <c r="AIV76" s="183"/>
      <c r="AIW76" s="184">
        <v>46039</v>
      </c>
      <c r="AIX76" s="183"/>
      <c r="AIY76" s="183"/>
      <c r="AIZ76" s="183"/>
      <c r="AJA76" s="185"/>
      <c r="AJB76" s="182"/>
      <c r="AJC76" s="183"/>
      <c r="AJD76" s="183"/>
      <c r="AJE76" s="183"/>
      <c r="AJF76" s="184">
        <v>46038</v>
      </c>
      <c r="AJG76" s="183"/>
      <c r="AJH76" s="183"/>
      <c r="AJI76" s="183"/>
      <c r="AJJ76" s="185"/>
      <c r="AJK76" s="182"/>
      <c r="AJL76" s="183"/>
      <c r="AJM76" s="183"/>
      <c r="AJN76" s="183"/>
      <c r="AJO76" s="184">
        <v>46037</v>
      </c>
      <c r="AJP76" s="183"/>
      <c r="AJQ76" s="183"/>
      <c r="AJR76" s="183"/>
      <c r="AJS76" s="185"/>
      <c r="AJT76" s="182"/>
      <c r="AJU76" s="183"/>
      <c r="AJV76" s="183"/>
      <c r="AJW76" s="183"/>
      <c r="AJX76" s="184">
        <v>46036</v>
      </c>
      <c r="AJY76" s="183"/>
      <c r="AJZ76" s="183"/>
      <c r="AKA76" s="183"/>
      <c r="AKB76" s="185"/>
      <c r="AKC76" s="182"/>
      <c r="AKD76" s="183"/>
      <c r="AKE76" s="183"/>
      <c r="AKF76" s="183"/>
      <c r="AKG76" s="184">
        <v>46035</v>
      </c>
      <c r="AKH76" s="183"/>
      <c r="AKI76" s="183"/>
      <c r="AKJ76" s="183"/>
      <c r="AKK76" s="185"/>
      <c r="AKL76" s="182"/>
      <c r="AKM76" s="183"/>
      <c r="AKN76" s="183"/>
      <c r="AKO76" s="183"/>
      <c r="AKP76" s="184">
        <v>46034</v>
      </c>
      <c r="AKQ76" s="183"/>
      <c r="AKR76" s="183"/>
      <c r="AKS76" s="183"/>
      <c r="AKT76" s="185"/>
      <c r="AKU76" s="182"/>
      <c r="AKV76" s="183"/>
      <c r="AKW76" s="183"/>
      <c r="AKX76" s="183"/>
      <c r="AKY76" s="184">
        <v>46033</v>
      </c>
      <c r="AKZ76" s="183"/>
      <c r="ALA76" s="183"/>
      <c r="ALB76" s="183"/>
      <c r="ALC76" s="185"/>
      <c r="ALD76" s="182"/>
      <c r="ALE76" s="183"/>
      <c r="ALF76" s="183"/>
      <c r="ALG76" s="183"/>
      <c r="ALH76" s="184">
        <v>46032</v>
      </c>
      <c r="ALI76" s="183"/>
      <c r="ALJ76" s="183"/>
      <c r="ALK76" s="183"/>
      <c r="ALL76" s="185"/>
      <c r="ALM76" s="182"/>
      <c r="ALN76" s="183"/>
      <c r="ALO76" s="183"/>
      <c r="ALP76" s="183"/>
      <c r="ALQ76" s="184">
        <v>46031</v>
      </c>
      <c r="ALR76" s="183"/>
      <c r="ALS76" s="183"/>
      <c r="ALT76" s="183"/>
      <c r="ALU76" s="185"/>
      <c r="ALV76" s="182"/>
      <c r="ALW76" s="183"/>
      <c r="ALX76" s="183"/>
      <c r="ALY76" s="183"/>
      <c r="ALZ76" s="184">
        <v>46030</v>
      </c>
      <c r="AMA76" s="183"/>
      <c r="AMB76" s="183"/>
      <c r="AMC76" s="183"/>
      <c r="AMD76" s="185"/>
      <c r="AME76" s="182"/>
      <c r="AMF76" s="183"/>
      <c r="AMG76" s="183"/>
      <c r="AMH76" s="183"/>
      <c r="AMI76" s="184">
        <v>46029</v>
      </c>
      <c r="AMJ76" s="183"/>
      <c r="AMK76" s="183"/>
      <c r="AML76" s="183"/>
      <c r="AMM76" s="185"/>
      <c r="AMN76" s="182"/>
      <c r="AMO76" s="183"/>
      <c r="AMP76" s="183"/>
      <c r="AMQ76" s="183"/>
      <c r="AMR76" s="184">
        <v>46028</v>
      </c>
      <c r="AMS76" s="183"/>
      <c r="AMT76" s="183"/>
      <c r="AMU76" s="183"/>
      <c r="AMV76" s="185"/>
      <c r="AMW76" s="182"/>
      <c r="AMX76" s="183"/>
      <c r="AMY76" s="183"/>
      <c r="AMZ76" s="183"/>
      <c r="ANA76" s="184">
        <v>46027</v>
      </c>
      <c r="ANB76" s="183"/>
      <c r="ANC76" s="183"/>
      <c r="AND76" s="183"/>
      <c r="ANE76" s="185"/>
      <c r="ANF76" s="182"/>
      <c r="ANG76" s="183"/>
      <c r="ANH76" s="183"/>
      <c r="ANI76" s="183"/>
      <c r="ANJ76" s="184">
        <v>46026</v>
      </c>
      <c r="ANK76" s="183"/>
      <c r="ANL76" s="183"/>
      <c r="ANM76" s="183"/>
      <c r="ANN76" s="185"/>
      <c r="ANO76" s="182"/>
      <c r="ANP76" s="183"/>
      <c r="ANQ76" s="183"/>
      <c r="ANR76" s="183"/>
      <c r="ANS76" s="184">
        <v>46025</v>
      </c>
      <c r="ANT76" s="183"/>
      <c r="ANU76" s="183"/>
      <c r="ANV76" s="183"/>
      <c r="ANW76" s="185"/>
      <c r="ANX76" s="182"/>
      <c r="ANY76" s="183"/>
      <c r="ANZ76" s="183"/>
      <c r="AOA76" s="183"/>
      <c r="AOB76" s="184">
        <v>46024</v>
      </c>
      <c r="AOC76" s="183"/>
      <c r="AOD76" s="183"/>
      <c r="AOE76" s="183"/>
      <c r="AOF76" s="185"/>
      <c r="AOG76" s="182"/>
      <c r="AOH76" s="183"/>
      <c r="AOI76" s="183"/>
      <c r="AOJ76" s="183"/>
      <c r="AOK76" s="184">
        <v>46023</v>
      </c>
      <c r="AOL76" s="183"/>
      <c r="AOM76" s="183"/>
      <c r="AON76" s="183"/>
      <c r="AOO76" s="185"/>
      <c r="AOP76" s="178"/>
      <c r="AOQ76" s="179"/>
      <c r="AOR76" s="179"/>
      <c r="AOS76" s="179"/>
      <c r="AOT76" s="180">
        <v>46022</v>
      </c>
      <c r="AOU76" s="179"/>
      <c r="AOV76" s="179"/>
      <c r="AOW76" s="179"/>
      <c r="AOX76" s="181"/>
      <c r="AOY76" s="178"/>
      <c r="AOZ76" s="179"/>
      <c r="APA76" s="179"/>
      <c r="APB76" s="179"/>
      <c r="APC76" s="180">
        <v>46021</v>
      </c>
      <c r="APD76" s="179"/>
      <c r="APE76" s="179"/>
      <c r="APF76" s="179"/>
      <c r="APG76" s="181"/>
      <c r="APH76" s="178"/>
      <c r="API76" s="179"/>
      <c r="APJ76" s="179"/>
      <c r="APK76" s="179"/>
      <c r="APL76" s="180">
        <v>46020</v>
      </c>
      <c r="APM76" s="179"/>
      <c r="APN76" s="179"/>
      <c r="APO76" s="179"/>
      <c r="APP76" s="181"/>
    </row>
    <row r="77" spans="1:1429" ht="25.5">
      <c r="A77" s="259" t="s">
        <v>120</v>
      </c>
      <c r="B77" s="186" t="s">
        <v>251</v>
      </c>
      <c r="C77" s="187" t="s">
        <v>252</v>
      </c>
      <c r="D77" s="188" t="s">
        <v>253</v>
      </c>
      <c r="E77" s="187" t="s">
        <v>254</v>
      </c>
      <c r="F77" s="187" t="s">
        <v>255</v>
      </c>
      <c r="G77" s="55" t="s">
        <v>256</v>
      </c>
      <c r="H77" s="56" t="s">
        <v>125</v>
      </c>
      <c r="I77" s="57" t="s">
        <v>6</v>
      </c>
      <c r="J77" s="58" t="s">
        <v>9</v>
      </c>
      <c r="K77" s="186" t="s">
        <v>251</v>
      </c>
      <c r="L77" s="187" t="s">
        <v>252</v>
      </c>
      <c r="M77" s="188" t="s">
        <v>253</v>
      </c>
      <c r="N77" s="187" t="s">
        <v>254</v>
      </c>
      <c r="O77" s="187" t="s">
        <v>255</v>
      </c>
      <c r="P77" s="55" t="s">
        <v>256</v>
      </c>
      <c r="Q77" s="56" t="s">
        <v>125</v>
      </c>
      <c r="R77" s="57" t="s">
        <v>6</v>
      </c>
      <c r="S77" s="58" t="s">
        <v>9</v>
      </c>
      <c r="T77" s="186" t="s">
        <v>251</v>
      </c>
      <c r="U77" s="187" t="s">
        <v>252</v>
      </c>
      <c r="V77" s="188" t="s">
        <v>253</v>
      </c>
      <c r="W77" s="187" t="s">
        <v>254</v>
      </c>
      <c r="X77" s="187" t="s">
        <v>255</v>
      </c>
      <c r="Y77" s="55" t="s">
        <v>256</v>
      </c>
      <c r="Z77" s="56" t="s">
        <v>125</v>
      </c>
      <c r="AA77" s="57" t="s">
        <v>6</v>
      </c>
      <c r="AB77" s="58" t="s">
        <v>9</v>
      </c>
      <c r="AC77" s="186" t="s">
        <v>251</v>
      </c>
      <c r="AD77" s="187" t="s">
        <v>252</v>
      </c>
      <c r="AE77" s="188" t="s">
        <v>253</v>
      </c>
      <c r="AF77" s="187" t="s">
        <v>254</v>
      </c>
      <c r="AG77" s="187" t="s">
        <v>255</v>
      </c>
      <c r="AH77" s="55" t="s">
        <v>256</v>
      </c>
      <c r="AI77" s="56" t="s">
        <v>125</v>
      </c>
      <c r="AJ77" s="57" t="s">
        <v>6</v>
      </c>
      <c r="AK77" s="58" t="s">
        <v>9</v>
      </c>
      <c r="AL77" s="186" t="s">
        <v>251</v>
      </c>
      <c r="AM77" s="187" t="s">
        <v>252</v>
      </c>
      <c r="AN77" s="188" t="s">
        <v>253</v>
      </c>
      <c r="AO77" s="187" t="s">
        <v>254</v>
      </c>
      <c r="AP77" s="187" t="s">
        <v>255</v>
      </c>
      <c r="AQ77" s="55" t="s">
        <v>256</v>
      </c>
      <c r="AR77" s="56" t="s">
        <v>125</v>
      </c>
      <c r="AS77" s="57" t="s">
        <v>6</v>
      </c>
      <c r="AT77" s="58" t="s">
        <v>9</v>
      </c>
      <c r="AU77" s="186" t="s">
        <v>251</v>
      </c>
      <c r="AV77" s="187" t="s">
        <v>252</v>
      </c>
      <c r="AW77" s="188" t="s">
        <v>253</v>
      </c>
      <c r="AX77" s="187" t="s">
        <v>254</v>
      </c>
      <c r="AY77" s="187" t="s">
        <v>255</v>
      </c>
      <c r="AZ77" s="55" t="s">
        <v>256</v>
      </c>
      <c r="BA77" s="56" t="s">
        <v>125</v>
      </c>
      <c r="BB77" s="57" t="s">
        <v>6</v>
      </c>
      <c r="BC77" s="58" t="s">
        <v>9</v>
      </c>
      <c r="BD77" s="186" t="s">
        <v>251</v>
      </c>
      <c r="BE77" s="187" t="s">
        <v>252</v>
      </c>
      <c r="BF77" s="188" t="s">
        <v>253</v>
      </c>
      <c r="BG77" s="187" t="s">
        <v>254</v>
      </c>
      <c r="BH77" s="187" t="s">
        <v>255</v>
      </c>
      <c r="BI77" s="55" t="s">
        <v>256</v>
      </c>
      <c r="BJ77" s="56" t="s">
        <v>125</v>
      </c>
      <c r="BK77" s="57" t="s">
        <v>6</v>
      </c>
      <c r="BL77" s="58" t="s">
        <v>9</v>
      </c>
      <c r="BM77" s="186" t="s">
        <v>251</v>
      </c>
      <c r="BN77" s="187" t="s">
        <v>252</v>
      </c>
      <c r="BO77" s="188" t="s">
        <v>253</v>
      </c>
      <c r="BP77" s="187" t="s">
        <v>254</v>
      </c>
      <c r="BQ77" s="187" t="s">
        <v>255</v>
      </c>
      <c r="BR77" s="55" t="s">
        <v>256</v>
      </c>
      <c r="BS77" s="56" t="s">
        <v>125</v>
      </c>
      <c r="BT77" s="57" t="s">
        <v>6</v>
      </c>
      <c r="BU77" s="58" t="s">
        <v>9</v>
      </c>
      <c r="BV77" s="186" t="s">
        <v>251</v>
      </c>
      <c r="BW77" s="187" t="s">
        <v>252</v>
      </c>
      <c r="BX77" s="188" t="s">
        <v>253</v>
      </c>
      <c r="BY77" s="187" t="s">
        <v>254</v>
      </c>
      <c r="BZ77" s="187" t="s">
        <v>255</v>
      </c>
      <c r="CA77" s="55" t="s">
        <v>256</v>
      </c>
      <c r="CB77" s="56" t="s">
        <v>125</v>
      </c>
      <c r="CC77" s="57" t="s">
        <v>6</v>
      </c>
      <c r="CD77" s="58" t="s">
        <v>9</v>
      </c>
      <c r="CE77" s="186" t="s">
        <v>251</v>
      </c>
      <c r="CF77" s="187" t="s">
        <v>252</v>
      </c>
      <c r="CG77" s="188" t="s">
        <v>253</v>
      </c>
      <c r="CH77" s="187" t="s">
        <v>254</v>
      </c>
      <c r="CI77" s="187" t="s">
        <v>255</v>
      </c>
      <c r="CJ77" s="55" t="s">
        <v>256</v>
      </c>
      <c r="CK77" s="56" t="s">
        <v>125</v>
      </c>
      <c r="CL77" s="57" t="s">
        <v>6</v>
      </c>
      <c r="CM77" s="58" t="s">
        <v>9</v>
      </c>
      <c r="CN77" s="186" t="s">
        <v>251</v>
      </c>
      <c r="CO77" s="187" t="s">
        <v>252</v>
      </c>
      <c r="CP77" s="188" t="s">
        <v>253</v>
      </c>
      <c r="CQ77" s="187" t="s">
        <v>254</v>
      </c>
      <c r="CR77" s="187" t="s">
        <v>255</v>
      </c>
      <c r="CS77" s="55" t="s">
        <v>256</v>
      </c>
      <c r="CT77" s="56" t="s">
        <v>125</v>
      </c>
      <c r="CU77" s="57" t="s">
        <v>6</v>
      </c>
      <c r="CV77" s="58" t="s">
        <v>9</v>
      </c>
      <c r="CW77" s="186" t="s">
        <v>251</v>
      </c>
      <c r="CX77" s="187" t="s">
        <v>252</v>
      </c>
      <c r="CY77" s="188" t="s">
        <v>253</v>
      </c>
      <c r="CZ77" s="187" t="s">
        <v>254</v>
      </c>
      <c r="DA77" s="187" t="s">
        <v>255</v>
      </c>
      <c r="DB77" s="55" t="s">
        <v>256</v>
      </c>
      <c r="DC77" s="56" t="s">
        <v>125</v>
      </c>
      <c r="DD77" s="57" t="s">
        <v>6</v>
      </c>
      <c r="DE77" s="58" t="s">
        <v>9</v>
      </c>
      <c r="DF77" s="186" t="s">
        <v>251</v>
      </c>
      <c r="DG77" s="187" t="s">
        <v>252</v>
      </c>
      <c r="DH77" s="188" t="s">
        <v>253</v>
      </c>
      <c r="DI77" s="187" t="s">
        <v>254</v>
      </c>
      <c r="DJ77" s="187" t="s">
        <v>255</v>
      </c>
      <c r="DK77" s="55" t="s">
        <v>256</v>
      </c>
      <c r="DL77" s="56" t="s">
        <v>125</v>
      </c>
      <c r="DM77" s="57" t="s">
        <v>6</v>
      </c>
      <c r="DN77" s="58" t="s">
        <v>9</v>
      </c>
      <c r="DO77" s="186" t="s">
        <v>251</v>
      </c>
      <c r="DP77" s="187" t="s">
        <v>252</v>
      </c>
      <c r="DQ77" s="188" t="s">
        <v>253</v>
      </c>
      <c r="DR77" s="187" t="s">
        <v>254</v>
      </c>
      <c r="DS77" s="187" t="s">
        <v>255</v>
      </c>
      <c r="DT77" s="55" t="s">
        <v>256</v>
      </c>
      <c r="DU77" s="56" t="s">
        <v>125</v>
      </c>
      <c r="DV77" s="57" t="s">
        <v>6</v>
      </c>
      <c r="DW77" s="58" t="s">
        <v>9</v>
      </c>
      <c r="DX77" s="186" t="s">
        <v>251</v>
      </c>
      <c r="DY77" s="187" t="s">
        <v>252</v>
      </c>
      <c r="DZ77" s="188" t="s">
        <v>253</v>
      </c>
      <c r="EA77" s="187" t="s">
        <v>254</v>
      </c>
      <c r="EB77" s="187" t="s">
        <v>255</v>
      </c>
      <c r="EC77" s="55" t="s">
        <v>256</v>
      </c>
      <c r="ED77" s="56" t="s">
        <v>125</v>
      </c>
      <c r="EE77" s="57" t="s">
        <v>6</v>
      </c>
      <c r="EF77" s="58" t="s">
        <v>9</v>
      </c>
      <c r="EG77" s="186" t="s">
        <v>251</v>
      </c>
      <c r="EH77" s="187" t="s">
        <v>252</v>
      </c>
      <c r="EI77" s="188" t="s">
        <v>253</v>
      </c>
      <c r="EJ77" s="187" t="s">
        <v>254</v>
      </c>
      <c r="EK77" s="187" t="s">
        <v>255</v>
      </c>
      <c r="EL77" s="55" t="s">
        <v>256</v>
      </c>
      <c r="EM77" s="56" t="s">
        <v>125</v>
      </c>
      <c r="EN77" s="57" t="s">
        <v>6</v>
      </c>
      <c r="EO77" s="58" t="s">
        <v>9</v>
      </c>
      <c r="EP77" s="186" t="s">
        <v>251</v>
      </c>
      <c r="EQ77" s="187" t="s">
        <v>252</v>
      </c>
      <c r="ER77" s="188" t="s">
        <v>253</v>
      </c>
      <c r="ES77" s="187" t="s">
        <v>254</v>
      </c>
      <c r="ET77" s="187" t="s">
        <v>255</v>
      </c>
      <c r="EU77" s="55" t="s">
        <v>256</v>
      </c>
      <c r="EV77" s="56" t="s">
        <v>125</v>
      </c>
      <c r="EW77" s="57" t="s">
        <v>6</v>
      </c>
      <c r="EX77" s="58" t="s">
        <v>9</v>
      </c>
      <c r="EY77" s="186" t="s">
        <v>251</v>
      </c>
      <c r="EZ77" s="187" t="s">
        <v>252</v>
      </c>
      <c r="FA77" s="188" t="s">
        <v>253</v>
      </c>
      <c r="FB77" s="187" t="s">
        <v>254</v>
      </c>
      <c r="FC77" s="187" t="s">
        <v>255</v>
      </c>
      <c r="FD77" s="55" t="s">
        <v>256</v>
      </c>
      <c r="FE77" s="56" t="s">
        <v>125</v>
      </c>
      <c r="FF77" s="57" t="s">
        <v>6</v>
      </c>
      <c r="FG77" s="58" t="s">
        <v>9</v>
      </c>
      <c r="FH77" s="186" t="s">
        <v>251</v>
      </c>
      <c r="FI77" s="187" t="s">
        <v>252</v>
      </c>
      <c r="FJ77" s="188" t="s">
        <v>253</v>
      </c>
      <c r="FK77" s="187" t="s">
        <v>254</v>
      </c>
      <c r="FL77" s="187" t="s">
        <v>255</v>
      </c>
      <c r="FM77" s="55" t="s">
        <v>256</v>
      </c>
      <c r="FN77" s="56" t="s">
        <v>125</v>
      </c>
      <c r="FO77" s="57" t="s">
        <v>6</v>
      </c>
      <c r="FP77" s="58" t="s">
        <v>9</v>
      </c>
      <c r="FQ77" s="186" t="s">
        <v>251</v>
      </c>
      <c r="FR77" s="187" t="s">
        <v>252</v>
      </c>
      <c r="FS77" s="188" t="s">
        <v>253</v>
      </c>
      <c r="FT77" s="187" t="s">
        <v>254</v>
      </c>
      <c r="FU77" s="187" t="s">
        <v>255</v>
      </c>
      <c r="FV77" s="55" t="s">
        <v>256</v>
      </c>
      <c r="FW77" s="56" t="s">
        <v>125</v>
      </c>
      <c r="FX77" s="57" t="s">
        <v>6</v>
      </c>
      <c r="FY77" s="58" t="s">
        <v>9</v>
      </c>
      <c r="FZ77" s="186" t="s">
        <v>251</v>
      </c>
      <c r="GA77" s="187" t="s">
        <v>252</v>
      </c>
      <c r="GB77" s="188" t="s">
        <v>253</v>
      </c>
      <c r="GC77" s="187" t="s">
        <v>254</v>
      </c>
      <c r="GD77" s="187" t="s">
        <v>255</v>
      </c>
      <c r="GE77" s="55" t="s">
        <v>256</v>
      </c>
      <c r="GF77" s="56" t="s">
        <v>125</v>
      </c>
      <c r="GG77" s="57" t="s">
        <v>6</v>
      </c>
      <c r="GH77" s="58" t="s">
        <v>9</v>
      </c>
      <c r="GI77" s="186" t="s">
        <v>251</v>
      </c>
      <c r="GJ77" s="187" t="s">
        <v>252</v>
      </c>
      <c r="GK77" s="188" t="s">
        <v>253</v>
      </c>
      <c r="GL77" s="187" t="s">
        <v>254</v>
      </c>
      <c r="GM77" s="187" t="s">
        <v>255</v>
      </c>
      <c r="GN77" s="55" t="s">
        <v>256</v>
      </c>
      <c r="GO77" s="56" t="s">
        <v>125</v>
      </c>
      <c r="GP77" s="57" t="s">
        <v>6</v>
      </c>
      <c r="GQ77" s="58" t="s">
        <v>9</v>
      </c>
      <c r="GR77" s="186" t="s">
        <v>251</v>
      </c>
      <c r="GS77" s="187" t="s">
        <v>252</v>
      </c>
      <c r="GT77" s="188" t="s">
        <v>253</v>
      </c>
      <c r="GU77" s="187" t="s">
        <v>254</v>
      </c>
      <c r="GV77" s="187" t="s">
        <v>255</v>
      </c>
      <c r="GW77" s="55" t="s">
        <v>256</v>
      </c>
      <c r="GX77" s="56" t="s">
        <v>125</v>
      </c>
      <c r="GY77" s="57" t="s">
        <v>6</v>
      </c>
      <c r="GZ77" s="58" t="s">
        <v>9</v>
      </c>
      <c r="HA77" s="186" t="s">
        <v>251</v>
      </c>
      <c r="HB77" s="187" t="s">
        <v>252</v>
      </c>
      <c r="HC77" s="188" t="s">
        <v>253</v>
      </c>
      <c r="HD77" s="187" t="s">
        <v>254</v>
      </c>
      <c r="HE77" s="187" t="s">
        <v>255</v>
      </c>
      <c r="HF77" s="55" t="s">
        <v>256</v>
      </c>
      <c r="HG77" s="56" t="s">
        <v>125</v>
      </c>
      <c r="HH77" s="57" t="s">
        <v>6</v>
      </c>
      <c r="HI77" s="58" t="s">
        <v>9</v>
      </c>
      <c r="HJ77" s="186" t="s">
        <v>251</v>
      </c>
      <c r="HK77" s="187" t="s">
        <v>252</v>
      </c>
      <c r="HL77" s="188" t="s">
        <v>253</v>
      </c>
      <c r="HM77" s="187" t="s">
        <v>254</v>
      </c>
      <c r="HN77" s="187" t="s">
        <v>255</v>
      </c>
      <c r="HO77" s="55" t="s">
        <v>256</v>
      </c>
      <c r="HP77" s="56" t="s">
        <v>125</v>
      </c>
      <c r="HQ77" s="57" t="s">
        <v>6</v>
      </c>
      <c r="HR77" s="58" t="s">
        <v>9</v>
      </c>
      <c r="HS77" s="186" t="s">
        <v>251</v>
      </c>
      <c r="HT77" s="187" t="s">
        <v>252</v>
      </c>
      <c r="HU77" s="188" t="s">
        <v>253</v>
      </c>
      <c r="HV77" s="187" t="s">
        <v>254</v>
      </c>
      <c r="HW77" s="187" t="s">
        <v>255</v>
      </c>
      <c r="HX77" s="55" t="s">
        <v>256</v>
      </c>
      <c r="HY77" s="56" t="s">
        <v>125</v>
      </c>
      <c r="HZ77" s="57" t="s">
        <v>6</v>
      </c>
      <c r="IA77" s="58" t="s">
        <v>9</v>
      </c>
      <c r="IB77" s="186" t="s">
        <v>251</v>
      </c>
      <c r="IC77" s="187" t="s">
        <v>252</v>
      </c>
      <c r="ID77" s="188" t="s">
        <v>253</v>
      </c>
      <c r="IE77" s="187" t="s">
        <v>254</v>
      </c>
      <c r="IF77" s="187" t="s">
        <v>255</v>
      </c>
      <c r="IG77" s="55" t="s">
        <v>256</v>
      </c>
      <c r="IH77" s="56" t="s">
        <v>125</v>
      </c>
      <c r="II77" s="57" t="s">
        <v>6</v>
      </c>
      <c r="IJ77" s="58" t="s">
        <v>9</v>
      </c>
      <c r="IK77" s="186" t="s">
        <v>251</v>
      </c>
      <c r="IL77" s="187" t="s">
        <v>252</v>
      </c>
      <c r="IM77" s="188" t="s">
        <v>253</v>
      </c>
      <c r="IN77" s="187" t="s">
        <v>254</v>
      </c>
      <c r="IO77" s="187" t="s">
        <v>255</v>
      </c>
      <c r="IP77" s="55" t="s">
        <v>256</v>
      </c>
      <c r="IQ77" s="56" t="s">
        <v>125</v>
      </c>
      <c r="IR77" s="57" t="s">
        <v>6</v>
      </c>
      <c r="IS77" s="58" t="s">
        <v>9</v>
      </c>
      <c r="IT77" s="186" t="s">
        <v>251</v>
      </c>
      <c r="IU77" s="187" t="s">
        <v>252</v>
      </c>
      <c r="IV77" s="188" t="s">
        <v>253</v>
      </c>
      <c r="IW77" s="187" t="s">
        <v>254</v>
      </c>
      <c r="IX77" s="187" t="s">
        <v>255</v>
      </c>
      <c r="IY77" s="55" t="s">
        <v>256</v>
      </c>
      <c r="IZ77" s="56" t="s">
        <v>125</v>
      </c>
      <c r="JA77" s="57" t="s">
        <v>6</v>
      </c>
      <c r="JB77" s="58" t="s">
        <v>9</v>
      </c>
      <c r="JC77" s="186" t="s">
        <v>251</v>
      </c>
      <c r="JD77" s="187" t="s">
        <v>252</v>
      </c>
      <c r="JE77" s="188" t="s">
        <v>253</v>
      </c>
      <c r="JF77" s="187" t="s">
        <v>254</v>
      </c>
      <c r="JG77" s="187" t="s">
        <v>255</v>
      </c>
      <c r="JH77" s="55" t="s">
        <v>256</v>
      </c>
      <c r="JI77" s="56" t="s">
        <v>125</v>
      </c>
      <c r="JJ77" s="57" t="s">
        <v>6</v>
      </c>
      <c r="JK77" s="58" t="s">
        <v>9</v>
      </c>
      <c r="JL77" s="186" t="s">
        <v>251</v>
      </c>
      <c r="JM77" s="187" t="s">
        <v>252</v>
      </c>
      <c r="JN77" s="188" t="s">
        <v>253</v>
      </c>
      <c r="JO77" s="187" t="s">
        <v>254</v>
      </c>
      <c r="JP77" s="187" t="s">
        <v>255</v>
      </c>
      <c r="JQ77" s="55" t="s">
        <v>256</v>
      </c>
      <c r="JR77" s="56" t="s">
        <v>125</v>
      </c>
      <c r="JS77" s="57" t="s">
        <v>6</v>
      </c>
      <c r="JT77" s="58" t="s">
        <v>9</v>
      </c>
      <c r="JU77" s="186" t="s">
        <v>251</v>
      </c>
      <c r="JV77" s="187" t="s">
        <v>252</v>
      </c>
      <c r="JW77" s="188" t="s">
        <v>253</v>
      </c>
      <c r="JX77" s="187" t="s">
        <v>254</v>
      </c>
      <c r="JY77" s="187" t="s">
        <v>255</v>
      </c>
      <c r="JZ77" s="55" t="s">
        <v>256</v>
      </c>
      <c r="KA77" s="56" t="s">
        <v>125</v>
      </c>
      <c r="KB77" s="57" t="s">
        <v>6</v>
      </c>
      <c r="KC77" s="58" t="s">
        <v>9</v>
      </c>
      <c r="KD77" s="186" t="s">
        <v>251</v>
      </c>
      <c r="KE77" s="187" t="s">
        <v>252</v>
      </c>
      <c r="KF77" s="188" t="s">
        <v>253</v>
      </c>
      <c r="KG77" s="187" t="s">
        <v>254</v>
      </c>
      <c r="KH77" s="187" t="s">
        <v>255</v>
      </c>
      <c r="KI77" s="55" t="s">
        <v>256</v>
      </c>
      <c r="KJ77" s="56" t="s">
        <v>125</v>
      </c>
      <c r="KK77" s="57" t="s">
        <v>6</v>
      </c>
      <c r="KL77" s="58" t="s">
        <v>9</v>
      </c>
      <c r="KM77" s="186" t="s">
        <v>251</v>
      </c>
      <c r="KN77" s="187" t="s">
        <v>252</v>
      </c>
      <c r="KO77" s="188" t="s">
        <v>253</v>
      </c>
      <c r="KP77" s="187" t="s">
        <v>254</v>
      </c>
      <c r="KQ77" s="187" t="s">
        <v>255</v>
      </c>
      <c r="KR77" s="55" t="s">
        <v>256</v>
      </c>
      <c r="KS77" s="56" t="s">
        <v>125</v>
      </c>
      <c r="KT77" s="57" t="s">
        <v>6</v>
      </c>
      <c r="KU77" s="58" t="s">
        <v>9</v>
      </c>
      <c r="KV77" s="186" t="s">
        <v>251</v>
      </c>
      <c r="KW77" s="187" t="s">
        <v>252</v>
      </c>
      <c r="KX77" s="188" t="s">
        <v>253</v>
      </c>
      <c r="KY77" s="187" t="s">
        <v>254</v>
      </c>
      <c r="KZ77" s="187" t="s">
        <v>255</v>
      </c>
      <c r="LA77" s="55" t="s">
        <v>256</v>
      </c>
      <c r="LB77" s="56" t="s">
        <v>125</v>
      </c>
      <c r="LC77" s="57" t="s">
        <v>6</v>
      </c>
      <c r="LD77" s="58" t="s">
        <v>9</v>
      </c>
      <c r="LE77" s="186" t="s">
        <v>251</v>
      </c>
      <c r="LF77" s="187" t="s">
        <v>252</v>
      </c>
      <c r="LG77" s="188" t="s">
        <v>253</v>
      </c>
      <c r="LH77" s="187" t="s">
        <v>254</v>
      </c>
      <c r="LI77" s="187" t="s">
        <v>255</v>
      </c>
      <c r="LJ77" s="55" t="s">
        <v>256</v>
      </c>
      <c r="LK77" s="56" t="s">
        <v>125</v>
      </c>
      <c r="LL77" s="57" t="s">
        <v>6</v>
      </c>
      <c r="LM77" s="58" t="s">
        <v>9</v>
      </c>
      <c r="LN77" s="186" t="s">
        <v>251</v>
      </c>
      <c r="LO77" s="187" t="s">
        <v>252</v>
      </c>
      <c r="LP77" s="188" t="s">
        <v>253</v>
      </c>
      <c r="LQ77" s="187" t="s">
        <v>254</v>
      </c>
      <c r="LR77" s="187" t="s">
        <v>255</v>
      </c>
      <c r="LS77" s="55" t="s">
        <v>256</v>
      </c>
      <c r="LT77" s="56" t="s">
        <v>125</v>
      </c>
      <c r="LU77" s="57" t="s">
        <v>6</v>
      </c>
      <c r="LV77" s="58" t="s">
        <v>9</v>
      </c>
      <c r="LW77" s="186" t="s">
        <v>251</v>
      </c>
      <c r="LX77" s="187" t="s">
        <v>252</v>
      </c>
      <c r="LY77" s="188" t="s">
        <v>253</v>
      </c>
      <c r="LZ77" s="187" t="s">
        <v>254</v>
      </c>
      <c r="MA77" s="187" t="s">
        <v>255</v>
      </c>
      <c r="MB77" s="55" t="s">
        <v>256</v>
      </c>
      <c r="MC77" s="56" t="s">
        <v>125</v>
      </c>
      <c r="MD77" s="57" t="s">
        <v>6</v>
      </c>
      <c r="ME77" s="58" t="s">
        <v>9</v>
      </c>
      <c r="MF77" s="186" t="s">
        <v>251</v>
      </c>
      <c r="MG77" s="187" t="s">
        <v>252</v>
      </c>
      <c r="MH77" s="188" t="s">
        <v>253</v>
      </c>
      <c r="MI77" s="187" t="s">
        <v>254</v>
      </c>
      <c r="MJ77" s="187" t="s">
        <v>255</v>
      </c>
      <c r="MK77" s="55" t="s">
        <v>256</v>
      </c>
      <c r="ML77" s="56" t="s">
        <v>125</v>
      </c>
      <c r="MM77" s="57" t="s">
        <v>6</v>
      </c>
      <c r="MN77" s="58" t="s">
        <v>9</v>
      </c>
      <c r="MO77" s="186" t="s">
        <v>251</v>
      </c>
      <c r="MP77" s="187" t="s">
        <v>252</v>
      </c>
      <c r="MQ77" s="188" t="s">
        <v>253</v>
      </c>
      <c r="MR77" s="187" t="s">
        <v>254</v>
      </c>
      <c r="MS77" s="187" t="s">
        <v>255</v>
      </c>
      <c r="MT77" s="55" t="s">
        <v>256</v>
      </c>
      <c r="MU77" s="56" t="s">
        <v>125</v>
      </c>
      <c r="MV77" s="57" t="s">
        <v>6</v>
      </c>
      <c r="MW77" s="58" t="s">
        <v>9</v>
      </c>
      <c r="MX77" s="186" t="s">
        <v>251</v>
      </c>
      <c r="MY77" s="187" t="s">
        <v>252</v>
      </c>
      <c r="MZ77" s="188" t="s">
        <v>253</v>
      </c>
      <c r="NA77" s="187" t="s">
        <v>254</v>
      </c>
      <c r="NB77" s="187" t="s">
        <v>255</v>
      </c>
      <c r="NC77" s="55" t="s">
        <v>256</v>
      </c>
      <c r="ND77" s="56" t="s">
        <v>125</v>
      </c>
      <c r="NE77" s="57" t="s">
        <v>6</v>
      </c>
      <c r="NF77" s="58" t="s">
        <v>9</v>
      </c>
      <c r="NG77" s="186" t="s">
        <v>251</v>
      </c>
      <c r="NH77" s="187" t="s">
        <v>252</v>
      </c>
      <c r="NI77" s="188" t="s">
        <v>253</v>
      </c>
      <c r="NJ77" s="187" t="s">
        <v>254</v>
      </c>
      <c r="NK77" s="187" t="s">
        <v>255</v>
      </c>
      <c r="NL77" s="55" t="s">
        <v>256</v>
      </c>
      <c r="NM77" s="56" t="s">
        <v>125</v>
      </c>
      <c r="NN77" s="57" t="s">
        <v>6</v>
      </c>
      <c r="NO77" s="58" t="s">
        <v>9</v>
      </c>
      <c r="NP77" s="186" t="s">
        <v>251</v>
      </c>
      <c r="NQ77" s="187" t="s">
        <v>252</v>
      </c>
      <c r="NR77" s="188" t="s">
        <v>253</v>
      </c>
      <c r="NS77" s="187" t="s">
        <v>254</v>
      </c>
      <c r="NT77" s="187" t="s">
        <v>255</v>
      </c>
      <c r="NU77" s="55" t="s">
        <v>256</v>
      </c>
      <c r="NV77" s="56" t="s">
        <v>125</v>
      </c>
      <c r="NW77" s="57" t="s">
        <v>6</v>
      </c>
      <c r="NX77" s="58" t="s">
        <v>9</v>
      </c>
      <c r="NY77" s="186" t="s">
        <v>251</v>
      </c>
      <c r="NZ77" s="187" t="s">
        <v>252</v>
      </c>
      <c r="OA77" s="188" t="s">
        <v>253</v>
      </c>
      <c r="OB77" s="187" t="s">
        <v>254</v>
      </c>
      <c r="OC77" s="187" t="s">
        <v>255</v>
      </c>
      <c r="OD77" s="55" t="s">
        <v>256</v>
      </c>
      <c r="OE77" s="56" t="s">
        <v>125</v>
      </c>
      <c r="OF77" s="57" t="s">
        <v>6</v>
      </c>
      <c r="OG77" s="58" t="s">
        <v>9</v>
      </c>
      <c r="OH77" s="186" t="s">
        <v>251</v>
      </c>
      <c r="OI77" s="187" t="s">
        <v>252</v>
      </c>
      <c r="OJ77" s="188" t="s">
        <v>253</v>
      </c>
      <c r="OK77" s="187" t="s">
        <v>254</v>
      </c>
      <c r="OL77" s="187" t="s">
        <v>255</v>
      </c>
      <c r="OM77" s="55" t="s">
        <v>256</v>
      </c>
      <c r="ON77" s="56" t="s">
        <v>125</v>
      </c>
      <c r="OO77" s="57" t="s">
        <v>6</v>
      </c>
      <c r="OP77" s="58" t="s">
        <v>9</v>
      </c>
      <c r="OQ77" s="186" t="s">
        <v>251</v>
      </c>
      <c r="OR77" s="187" t="s">
        <v>252</v>
      </c>
      <c r="OS77" s="188" t="s">
        <v>253</v>
      </c>
      <c r="OT77" s="187" t="s">
        <v>254</v>
      </c>
      <c r="OU77" s="187" t="s">
        <v>255</v>
      </c>
      <c r="OV77" s="55" t="s">
        <v>256</v>
      </c>
      <c r="OW77" s="56" t="s">
        <v>125</v>
      </c>
      <c r="OX77" s="57" t="s">
        <v>6</v>
      </c>
      <c r="OY77" s="58" t="s">
        <v>9</v>
      </c>
      <c r="OZ77" s="186" t="s">
        <v>251</v>
      </c>
      <c r="PA77" s="187" t="s">
        <v>252</v>
      </c>
      <c r="PB77" s="188" t="s">
        <v>253</v>
      </c>
      <c r="PC77" s="187" t="s">
        <v>254</v>
      </c>
      <c r="PD77" s="187" t="s">
        <v>255</v>
      </c>
      <c r="PE77" s="55" t="s">
        <v>256</v>
      </c>
      <c r="PF77" s="56" t="s">
        <v>125</v>
      </c>
      <c r="PG77" s="57" t="s">
        <v>6</v>
      </c>
      <c r="PH77" s="58" t="s">
        <v>9</v>
      </c>
      <c r="PI77" s="186" t="s">
        <v>251</v>
      </c>
      <c r="PJ77" s="187" t="s">
        <v>252</v>
      </c>
      <c r="PK77" s="188" t="s">
        <v>253</v>
      </c>
      <c r="PL77" s="187" t="s">
        <v>254</v>
      </c>
      <c r="PM77" s="187" t="s">
        <v>255</v>
      </c>
      <c r="PN77" s="55" t="s">
        <v>256</v>
      </c>
      <c r="PO77" s="56" t="s">
        <v>125</v>
      </c>
      <c r="PP77" s="57" t="s">
        <v>6</v>
      </c>
      <c r="PQ77" s="58" t="s">
        <v>9</v>
      </c>
      <c r="PR77" s="186" t="s">
        <v>251</v>
      </c>
      <c r="PS77" s="187" t="s">
        <v>252</v>
      </c>
      <c r="PT77" s="188" t="s">
        <v>253</v>
      </c>
      <c r="PU77" s="187" t="s">
        <v>254</v>
      </c>
      <c r="PV77" s="187" t="s">
        <v>255</v>
      </c>
      <c r="PW77" s="55" t="s">
        <v>256</v>
      </c>
      <c r="PX77" s="56" t="s">
        <v>125</v>
      </c>
      <c r="PY77" s="57" t="s">
        <v>6</v>
      </c>
      <c r="PZ77" s="58" t="s">
        <v>9</v>
      </c>
      <c r="QA77" s="186" t="s">
        <v>251</v>
      </c>
      <c r="QB77" s="187" t="s">
        <v>252</v>
      </c>
      <c r="QC77" s="188" t="s">
        <v>253</v>
      </c>
      <c r="QD77" s="187" t="s">
        <v>254</v>
      </c>
      <c r="QE77" s="187" t="s">
        <v>255</v>
      </c>
      <c r="QF77" s="55" t="s">
        <v>256</v>
      </c>
      <c r="QG77" s="56" t="s">
        <v>125</v>
      </c>
      <c r="QH77" s="57" t="s">
        <v>6</v>
      </c>
      <c r="QI77" s="58" t="s">
        <v>9</v>
      </c>
      <c r="QJ77" s="186" t="s">
        <v>251</v>
      </c>
      <c r="QK77" s="187" t="s">
        <v>252</v>
      </c>
      <c r="QL77" s="188" t="s">
        <v>253</v>
      </c>
      <c r="QM77" s="187" t="s">
        <v>254</v>
      </c>
      <c r="QN77" s="187" t="s">
        <v>255</v>
      </c>
      <c r="QO77" s="55" t="s">
        <v>256</v>
      </c>
      <c r="QP77" s="56" t="s">
        <v>125</v>
      </c>
      <c r="QQ77" s="57" t="s">
        <v>6</v>
      </c>
      <c r="QR77" s="58" t="s">
        <v>9</v>
      </c>
      <c r="QS77" s="186" t="s">
        <v>251</v>
      </c>
      <c r="QT77" s="187" t="s">
        <v>252</v>
      </c>
      <c r="QU77" s="188" t="s">
        <v>253</v>
      </c>
      <c r="QV77" s="187" t="s">
        <v>254</v>
      </c>
      <c r="QW77" s="187" t="s">
        <v>255</v>
      </c>
      <c r="QX77" s="55" t="s">
        <v>256</v>
      </c>
      <c r="QY77" s="56" t="s">
        <v>125</v>
      </c>
      <c r="QZ77" s="57" t="s">
        <v>6</v>
      </c>
      <c r="RA77" s="58" t="s">
        <v>9</v>
      </c>
      <c r="RB77" s="186" t="s">
        <v>251</v>
      </c>
      <c r="RC77" s="187" t="s">
        <v>252</v>
      </c>
      <c r="RD77" s="188" t="s">
        <v>253</v>
      </c>
      <c r="RE77" s="187" t="s">
        <v>254</v>
      </c>
      <c r="RF77" s="187" t="s">
        <v>255</v>
      </c>
      <c r="RG77" s="55" t="s">
        <v>256</v>
      </c>
      <c r="RH77" s="56" t="s">
        <v>125</v>
      </c>
      <c r="RI77" s="57" t="s">
        <v>6</v>
      </c>
      <c r="RJ77" s="58" t="s">
        <v>9</v>
      </c>
      <c r="RK77" s="186" t="s">
        <v>251</v>
      </c>
      <c r="RL77" s="187" t="s">
        <v>252</v>
      </c>
      <c r="RM77" s="188" t="s">
        <v>253</v>
      </c>
      <c r="RN77" s="187" t="s">
        <v>254</v>
      </c>
      <c r="RO77" s="187" t="s">
        <v>255</v>
      </c>
      <c r="RP77" s="55" t="s">
        <v>256</v>
      </c>
      <c r="RQ77" s="56" t="s">
        <v>125</v>
      </c>
      <c r="RR77" s="57" t="s">
        <v>6</v>
      </c>
      <c r="RS77" s="58" t="s">
        <v>9</v>
      </c>
      <c r="RT77" s="186" t="s">
        <v>251</v>
      </c>
      <c r="RU77" s="187" t="s">
        <v>252</v>
      </c>
      <c r="RV77" s="188" t="s">
        <v>253</v>
      </c>
      <c r="RW77" s="187" t="s">
        <v>254</v>
      </c>
      <c r="RX77" s="187" t="s">
        <v>255</v>
      </c>
      <c r="RY77" s="55" t="s">
        <v>256</v>
      </c>
      <c r="RZ77" s="56" t="s">
        <v>125</v>
      </c>
      <c r="SA77" s="57" t="s">
        <v>6</v>
      </c>
      <c r="SB77" s="58" t="s">
        <v>9</v>
      </c>
      <c r="SC77" s="186" t="s">
        <v>251</v>
      </c>
      <c r="SD77" s="187" t="s">
        <v>252</v>
      </c>
      <c r="SE77" s="188" t="s">
        <v>253</v>
      </c>
      <c r="SF77" s="187" t="s">
        <v>254</v>
      </c>
      <c r="SG77" s="187" t="s">
        <v>255</v>
      </c>
      <c r="SH77" s="55" t="s">
        <v>256</v>
      </c>
      <c r="SI77" s="56" t="s">
        <v>125</v>
      </c>
      <c r="SJ77" s="57" t="s">
        <v>6</v>
      </c>
      <c r="SK77" s="58" t="s">
        <v>9</v>
      </c>
      <c r="SL77" s="186" t="s">
        <v>251</v>
      </c>
      <c r="SM77" s="187" t="s">
        <v>252</v>
      </c>
      <c r="SN77" s="188" t="s">
        <v>253</v>
      </c>
      <c r="SO77" s="187" t="s">
        <v>254</v>
      </c>
      <c r="SP77" s="187" t="s">
        <v>255</v>
      </c>
      <c r="SQ77" s="55" t="s">
        <v>256</v>
      </c>
      <c r="SR77" s="56" t="s">
        <v>125</v>
      </c>
      <c r="SS77" s="57" t="s">
        <v>6</v>
      </c>
      <c r="ST77" s="58" t="s">
        <v>9</v>
      </c>
      <c r="SU77" s="186" t="s">
        <v>251</v>
      </c>
      <c r="SV77" s="187" t="s">
        <v>252</v>
      </c>
      <c r="SW77" s="188" t="s">
        <v>253</v>
      </c>
      <c r="SX77" s="187" t="s">
        <v>254</v>
      </c>
      <c r="SY77" s="187" t="s">
        <v>255</v>
      </c>
      <c r="SZ77" s="55" t="s">
        <v>256</v>
      </c>
      <c r="TA77" s="56" t="s">
        <v>125</v>
      </c>
      <c r="TB77" s="57" t="s">
        <v>6</v>
      </c>
      <c r="TC77" s="58" t="s">
        <v>9</v>
      </c>
      <c r="TD77" s="186" t="s">
        <v>251</v>
      </c>
      <c r="TE77" s="187" t="s">
        <v>252</v>
      </c>
      <c r="TF77" s="188" t="s">
        <v>253</v>
      </c>
      <c r="TG77" s="187" t="s">
        <v>254</v>
      </c>
      <c r="TH77" s="187" t="s">
        <v>255</v>
      </c>
      <c r="TI77" s="55" t="s">
        <v>256</v>
      </c>
      <c r="TJ77" s="56" t="s">
        <v>125</v>
      </c>
      <c r="TK77" s="57" t="s">
        <v>6</v>
      </c>
      <c r="TL77" s="58" t="s">
        <v>9</v>
      </c>
      <c r="TM77" s="186" t="s">
        <v>251</v>
      </c>
      <c r="TN77" s="187" t="s">
        <v>252</v>
      </c>
      <c r="TO77" s="188" t="s">
        <v>253</v>
      </c>
      <c r="TP77" s="187" t="s">
        <v>254</v>
      </c>
      <c r="TQ77" s="187" t="s">
        <v>255</v>
      </c>
      <c r="TR77" s="55" t="s">
        <v>256</v>
      </c>
      <c r="TS77" s="56" t="s">
        <v>125</v>
      </c>
      <c r="TT77" s="57" t="s">
        <v>6</v>
      </c>
      <c r="TU77" s="58" t="s">
        <v>9</v>
      </c>
      <c r="TV77" s="186" t="s">
        <v>251</v>
      </c>
      <c r="TW77" s="187" t="s">
        <v>252</v>
      </c>
      <c r="TX77" s="188" t="s">
        <v>253</v>
      </c>
      <c r="TY77" s="187" t="s">
        <v>254</v>
      </c>
      <c r="TZ77" s="187" t="s">
        <v>255</v>
      </c>
      <c r="UA77" s="55" t="s">
        <v>256</v>
      </c>
      <c r="UB77" s="56" t="s">
        <v>125</v>
      </c>
      <c r="UC77" s="57" t="s">
        <v>6</v>
      </c>
      <c r="UD77" s="58" t="s">
        <v>9</v>
      </c>
      <c r="UE77" s="186" t="s">
        <v>251</v>
      </c>
      <c r="UF77" s="187" t="s">
        <v>252</v>
      </c>
      <c r="UG77" s="188" t="s">
        <v>253</v>
      </c>
      <c r="UH77" s="187" t="s">
        <v>254</v>
      </c>
      <c r="UI77" s="187" t="s">
        <v>255</v>
      </c>
      <c r="UJ77" s="55" t="s">
        <v>256</v>
      </c>
      <c r="UK77" s="56" t="s">
        <v>125</v>
      </c>
      <c r="UL77" s="57" t="s">
        <v>6</v>
      </c>
      <c r="UM77" s="58" t="s">
        <v>9</v>
      </c>
      <c r="UN77" s="186" t="s">
        <v>251</v>
      </c>
      <c r="UO77" s="187" t="s">
        <v>252</v>
      </c>
      <c r="UP77" s="188" t="s">
        <v>253</v>
      </c>
      <c r="UQ77" s="187" t="s">
        <v>254</v>
      </c>
      <c r="UR77" s="187" t="s">
        <v>255</v>
      </c>
      <c r="US77" s="55" t="s">
        <v>256</v>
      </c>
      <c r="UT77" s="56" t="s">
        <v>125</v>
      </c>
      <c r="UU77" s="57" t="s">
        <v>6</v>
      </c>
      <c r="UV77" s="58" t="s">
        <v>9</v>
      </c>
      <c r="UW77" s="186" t="s">
        <v>251</v>
      </c>
      <c r="UX77" s="187" t="s">
        <v>252</v>
      </c>
      <c r="UY77" s="188" t="s">
        <v>253</v>
      </c>
      <c r="UZ77" s="187" t="s">
        <v>254</v>
      </c>
      <c r="VA77" s="187" t="s">
        <v>255</v>
      </c>
      <c r="VB77" s="55" t="s">
        <v>256</v>
      </c>
      <c r="VC77" s="56" t="s">
        <v>125</v>
      </c>
      <c r="VD77" s="57" t="s">
        <v>6</v>
      </c>
      <c r="VE77" s="58" t="s">
        <v>9</v>
      </c>
      <c r="VF77" s="186" t="s">
        <v>251</v>
      </c>
      <c r="VG77" s="187" t="s">
        <v>252</v>
      </c>
      <c r="VH77" s="188" t="s">
        <v>253</v>
      </c>
      <c r="VI77" s="187" t="s">
        <v>254</v>
      </c>
      <c r="VJ77" s="187" t="s">
        <v>255</v>
      </c>
      <c r="VK77" s="55" t="s">
        <v>256</v>
      </c>
      <c r="VL77" s="56" t="s">
        <v>125</v>
      </c>
      <c r="VM77" s="57" t="s">
        <v>6</v>
      </c>
      <c r="VN77" s="58" t="s">
        <v>9</v>
      </c>
      <c r="VO77" s="186" t="s">
        <v>251</v>
      </c>
      <c r="VP77" s="187" t="s">
        <v>252</v>
      </c>
      <c r="VQ77" s="188" t="s">
        <v>253</v>
      </c>
      <c r="VR77" s="187" t="s">
        <v>254</v>
      </c>
      <c r="VS77" s="187" t="s">
        <v>255</v>
      </c>
      <c r="VT77" s="55" t="s">
        <v>256</v>
      </c>
      <c r="VU77" s="56" t="s">
        <v>125</v>
      </c>
      <c r="VV77" s="57" t="s">
        <v>6</v>
      </c>
      <c r="VW77" s="58" t="s">
        <v>9</v>
      </c>
      <c r="VX77" s="186" t="s">
        <v>251</v>
      </c>
      <c r="VY77" s="187" t="s">
        <v>252</v>
      </c>
      <c r="VZ77" s="188" t="s">
        <v>253</v>
      </c>
      <c r="WA77" s="187" t="s">
        <v>254</v>
      </c>
      <c r="WB77" s="187" t="s">
        <v>255</v>
      </c>
      <c r="WC77" s="55" t="s">
        <v>256</v>
      </c>
      <c r="WD77" s="56" t="s">
        <v>125</v>
      </c>
      <c r="WE77" s="57" t="s">
        <v>6</v>
      </c>
      <c r="WF77" s="58" t="s">
        <v>9</v>
      </c>
      <c r="WG77" s="186" t="s">
        <v>251</v>
      </c>
      <c r="WH77" s="187" t="s">
        <v>252</v>
      </c>
      <c r="WI77" s="188" t="s">
        <v>253</v>
      </c>
      <c r="WJ77" s="187" t="s">
        <v>254</v>
      </c>
      <c r="WK77" s="187" t="s">
        <v>255</v>
      </c>
      <c r="WL77" s="55" t="s">
        <v>256</v>
      </c>
      <c r="WM77" s="56" t="s">
        <v>125</v>
      </c>
      <c r="WN77" s="57" t="s">
        <v>6</v>
      </c>
      <c r="WO77" s="58" t="s">
        <v>9</v>
      </c>
      <c r="WP77" s="186" t="s">
        <v>251</v>
      </c>
      <c r="WQ77" s="187" t="s">
        <v>252</v>
      </c>
      <c r="WR77" s="188" t="s">
        <v>253</v>
      </c>
      <c r="WS77" s="187" t="s">
        <v>254</v>
      </c>
      <c r="WT77" s="187" t="s">
        <v>255</v>
      </c>
      <c r="WU77" s="55" t="s">
        <v>256</v>
      </c>
      <c r="WV77" s="56" t="s">
        <v>125</v>
      </c>
      <c r="WW77" s="57" t="s">
        <v>6</v>
      </c>
      <c r="WX77" s="58" t="s">
        <v>9</v>
      </c>
      <c r="WY77" s="186" t="s">
        <v>251</v>
      </c>
      <c r="WZ77" s="187" t="s">
        <v>252</v>
      </c>
      <c r="XA77" s="188" t="s">
        <v>253</v>
      </c>
      <c r="XB77" s="187" t="s">
        <v>254</v>
      </c>
      <c r="XC77" s="187" t="s">
        <v>255</v>
      </c>
      <c r="XD77" s="55" t="s">
        <v>256</v>
      </c>
      <c r="XE77" s="56" t="s">
        <v>125</v>
      </c>
      <c r="XF77" s="57" t="s">
        <v>6</v>
      </c>
      <c r="XG77" s="58" t="s">
        <v>9</v>
      </c>
      <c r="XH77" s="186" t="s">
        <v>251</v>
      </c>
      <c r="XI77" s="187" t="s">
        <v>252</v>
      </c>
      <c r="XJ77" s="188" t="s">
        <v>253</v>
      </c>
      <c r="XK77" s="187" t="s">
        <v>254</v>
      </c>
      <c r="XL77" s="187" t="s">
        <v>255</v>
      </c>
      <c r="XM77" s="55" t="s">
        <v>256</v>
      </c>
      <c r="XN77" s="56" t="s">
        <v>125</v>
      </c>
      <c r="XO77" s="57" t="s">
        <v>6</v>
      </c>
      <c r="XP77" s="58" t="s">
        <v>9</v>
      </c>
      <c r="XQ77" s="186" t="s">
        <v>251</v>
      </c>
      <c r="XR77" s="187" t="s">
        <v>252</v>
      </c>
      <c r="XS77" s="188" t="s">
        <v>253</v>
      </c>
      <c r="XT77" s="187" t="s">
        <v>254</v>
      </c>
      <c r="XU77" s="187" t="s">
        <v>255</v>
      </c>
      <c r="XV77" s="55" t="s">
        <v>256</v>
      </c>
      <c r="XW77" s="56" t="s">
        <v>125</v>
      </c>
      <c r="XX77" s="57" t="s">
        <v>6</v>
      </c>
      <c r="XY77" s="58" t="s">
        <v>9</v>
      </c>
      <c r="XZ77" s="186" t="s">
        <v>251</v>
      </c>
      <c r="YA77" s="187" t="s">
        <v>252</v>
      </c>
      <c r="YB77" s="188" t="s">
        <v>253</v>
      </c>
      <c r="YC77" s="187" t="s">
        <v>254</v>
      </c>
      <c r="YD77" s="187" t="s">
        <v>255</v>
      </c>
      <c r="YE77" s="55" t="s">
        <v>256</v>
      </c>
      <c r="YF77" s="56" t="s">
        <v>125</v>
      </c>
      <c r="YG77" s="57" t="s">
        <v>6</v>
      </c>
      <c r="YH77" s="58" t="s">
        <v>9</v>
      </c>
      <c r="YI77" s="186" t="s">
        <v>251</v>
      </c>
      <c r="YJ77" s="187" t="s">
        <v>252</v>
      </c>
      <c r="YK77" s="188" t="s">
        <v>253</v>
      </c>
      <c r="YL77" s="187" t="s">
        <v>254</v>
      </c>
      <c r="YM77" s="187" t="s">
        <v>255</v>
      </c>
      <c r="YN77" s="55" t="s">
        <v>256</v>
      </c>
      <c r="YO77" s="56" t="s">
        <v>125</v>
      </c>
      <c r="YP77" s="57" t="s">
        <v>6</v>
      </c>
      <c r="YQ77" s="58" t="s">
        <v>9</v>
      </c>
      <c r="YR77" s="186" t="s">
        <v>251</v>
      </c>
      <c r="YS77" s="187" t="s">
        <v>252</v>
      </c>
      <c r="YT77" s="188" t="s">
        <v>253</v>
      </c>
      <c r="YU77" s="187" t="s">
        <v>254</v>
      </c>
      <c r="YV77" s="187" t="s">
        <v>255</v>
      </c>
      <c r="YW77" s="55" t="s">
        <v>256</v>
      </c>
      <c r="YX77" s="56" t="s">
        <v>125</v>
      </c>
      <c r="YY77" s="57" t="s">
        <v>6</v>
      </c>
      <c r="YZ77" s="58" t="s">
        <v>9</v>
      </c>
      <c r="ZA77" s="186" t="s">
        <v>251</v>
      </c>
      <c r="ZB77" s="187" t="s">
        <v>252</v>
      </c>
      <c r="ZC77" s="188" t="s">
        <v>253</v>
      </c>
      <c r="ZD77" s="187" t="s">
        <v>254</v>
      </c>
      <c r="ZE77" s="187" t="s">
        <v>255</v>
      </c>
      <c r="ZF77" s="55" t="s">
        <v>256</v>
      </c>
      <c r="ZG77" s="56" t="s">
        <v>125</v>
      </c>
      <c r="ZH77" s="57" t="s">
        <v>6</v>
      </c>
      <c r="ZI77" s="58" t="s">
        <v>9</v>
      </c>
      <c r="ZJ77" s="186" t="s">
        <v>251</v>
      </c>
      <c r="ZK77" s="187" t="s">
        <v>252</v>
      </c>
      <c r="ZL77" s="188" t="s">
        <v>253</v>
      </c>
      <c r="ZM77" s="187" t="s">
        <v>254</v>
      </c>
      <c r="ZN77" s="187" t="s">
        <v>255</v>
      </c>
      <c r="ZO77" s="55" t="s">
        <v>256</v>
      </c>
      <c r="ZP77" s="56" t="s">
        <v>125</v>
      </c>
      <c r="ZQ77" s="57" t="s">
        <v>6</v>
      </c>
      <c r="ZR77" s="58" t="s">
        <v>9</v>
      </c>
      <c r="ZS77" s="186" t="s">
        <v>251</v>
      </c>
      <c r="ZT77" s="187" t="s">
        <v>252</v>
      </c>
      <c r="ZU77" s="188" t="s">
        <v>253</v>
      </c>
      <c r="ZV77" s="187" t="s">
        <v>254</v>
      </c>
      <c r="ZW77" s="187" t="s">
        <v>255</v>
      </c>
      <c r="ZX77" s="55" t="s">
        <v>256</v>
      </c>
      <c r="ZY77" s="56" t="s">
        <v>125</v>
      </c>
      <c r="ZZ77" s="57" t="s">
        <v>6</v>
      </c>
      <c r="AAA77" s="58" t="s">
        <v>9</v>
      </c>
      <c r="AAB77" s="186" t="s">
        <v>251</v>
      </c>
      <c r="AAC77" s="187" t="s">
        <v>252</v>
      </c>
      <c r="AAD77" s="188" t="s">
        <v>253</v>
      </c>
      <c r="AAE77" s="187" t="s">
        <v>254</v>
      </c>
      <c r="AAF77" s="187" t="s">
        <v>255</v>
      </c>
      <c r="AAG77" s="55" t="s">
        <v>256</v>
      </c>
      <c r="AAH77" s="56" t="s">
        <v>125</v>
      </c>
      <c r="AAI77" s="57" t="s">
        <v>6</v>
      </c>
      <c r="AAJ77" s="58" t="s">
        <v>9</v>
      </c>
      <c r="AAK77" s="186" t="s">
        <v>251</v>
      </c>
      <c r="AAL77" s="187" t="s">
        <v>252</v>
      </c>
      <c r="AAM77" s="188" t="s">
        <v>253</v>
      </c>
      <c r="AAN77" s="187" t="s">
        <v>254</v>
      </c>
      <c r="AAO77" s="187" t="s">
        <v>255</v>
      </c>
      <c r="AAP77" s="55" t="s">
        <v>256</v>
      </c>
      <c r="AAQ77" s="56" t="s">
        <v>125</v>
      </c>
      <c r="AAR77" s="57" t="s">
        <v>6</v>
      </c>
      <c r="AAS77" s="58" t="s">
        <v>9</v>
      </c>
      <c r="AAT77" s="186" t="s">
        <v>251</v>
      </c>
      <c r="AAU77" s="187" t="s">
        <v>252</v>
      </c>
      <c r="AAV77" s="188" t="s">
        <v>253</v>
      </c>
      <c r="AAW77" s="187" t="s">
        <v>254</v>
      </c>
      <c r="AAX77" s="187" t="s">
        <v>255</v>
      </c>
      <c r="AAY77" s="55" t="s">
        <v>256</v>
      </c>
      <c r="AAZ77" s="56" t="s">
        <v>125</v>
      </c>
      <c r="ABA77" s="57" t="s">
        <v>6</v>
      </c>
      <c r="ABB77" s="58" t="s">
        <v>9</v>
      </c>
      <c r="ABC77" s="186" t="s">
        <v>251</v>
      </c>
      <c r="ABD77" s="187" t="s">
        <v>252</v>
      </c>
      <c r="ABE77" s="188" t="s">
        <v>253</v>
      </c>
      <c r="ABF77" s="187" t="s">
        <v>254</v>
      </c>
      <c r="ABG77" s="187" t="s">
        <v>255</v>
      </c>
      <c r="ABH77" s="55" t="s">
        <v>256</v>
      </c>
      <c r="ABI77" s="56" t="s">
        <v>125</v>
      </c>
      <c r="ABJ77" s="57" t="s">
        <v>6</v>
      </c>
      <c r="ABK77" s="58" t="s">
        <v>9</v>
      </c>
      <c r="ABL77" s="186" t="s">
        <v>251</v>
      </c>
      <c r="ABM77" s="187" t="s">
        <v>252</v>
      </c>
      <c r="ABN77" s="188" t="s">
        <v>253</v>
      </c>
      <c r="ABO77" s="187" t="s">
        <v>254</v>
      </c>
      <c r="ABP77" s="187" t="s">
        <v>255</v>
      </c>
      <c r="ABQ77" s="55" t="s">
        <v>256</v>
      </c>
      <c r="ABR77" s="56" t="s">
        <v>125</v>
      </c>
      <c r="ABS77" s="57" t="s">
        <v>6</v>
      </c>
      <c r="ABT77" s="58" t="s">
        <v>9</v>
      </c>
      <c r="ABU77" s="186" t="s">
        <v>251</v>
      </c>
      <c r="ABV77" s="187" t="s">
        <v>252</v>
      </c>
      <c r="ABW77" s="188" t="s">
        <v>253</v>
      </c>
      <c r="ABX77" s="187" t="s">
        <v>254</v>
      </c>
      <c r="ABY77" s="187" t="s">
        <v>255</v>
      </c>
      <c r="ABZ77" s="55" t="s">
        <v>256</v>
      </c>
      <c r="ACA77" s="56" t="s">
        <v>125</v>
      </c>
      <c r="ACB77" s="57" t="s">
        <v>6</v>
      </c>
      <c r="ACC77" s="58" t="s">
        <v>9</v>
      </c>
      <c r="ACD77" s="186" t="s">
        <v>251</v>
      </c>
      <c r="ACE77" s="187" t="s">
        <v>252</v>
      </c>
      <c r="ACF77" s="188" t="s">
        <v>253</v>
      </c>
      <c r="ACG77" s="187" t="s">
        <v>254</v>
      </c>
      <c r="ACH77" s="187" t="s">
        <v>255</v>
      </c>
      <c r="ACI77" s="55" t="s">
        <v>256</v>
      </c>
      <c r="ACJ77" s="56" t="s">
        <v>125</v>
      </c>
      <c r="ACK77" s="57" t="s">
        <v>6</v>
      </c>
      <c r="ACL77" s="58" t="s">
        <v>9</v>
      </c>
      <c r="ACM77" s="186" t="s">
        <v>251</v>
      </c>
      <c r="ACN77" s="187" t="s">
        <v>252</v>
      </c>
      <c r="ACO77" s="188" t="s">
        <v>253</v>
      </c>
      <c r="ACP77" s="187" t="s">
        <v>254</v>
      </c>
      <c r="ACQ77" s="187" t="s">
        <v>255</v>
      </c>
      <c r="ACR77" s="55" t="s">
        <v>256</v>
      </c>
      <c r="ACS77" s="56" t="s">
        <v>125</v>
      </c>
      <c r="ACT77" s="57" t="s">
        <v>6</v>
      </c>
      <c r="ACU77" s="58" t="s">
        <v>9</v>
      </c>
      <c r="ACV77" s="186" t="s">
        <v>251</v>
      </c>
      <c r="ACW77" s="187" t="s">
        <v>252</v>
      </c>
      <c r="ACX77" s="188" t="s">
        <v>253</v>
      </c>
      <c r="ACY77" s="187" t="s">
        <v>254</v>
      </c>
      <c r="ACZ77" s="187" t="s">
        <v>255</v>
      </c>
      <c r="ADA77" s="55" t="s">
        <v>256</v>
      </c>
      <c r="ADB77" s="56" t="s">
        <v>125</v>
      </c>
      <c r="ADC77" s="57" t="s">
        <v>6</v>
      </c>
      <c r="ADD77" s="58" t="s">
        <v>9</v>
      </c>
      <c r="ADE77" s="186" t="s">
        <v>251</v>
      </c>
      <c r="ADF77" s="187" t="s">
        <v>252</v>
      </c>
      <c r="ADG77" s="188" t="s">
        <v>253</v>
      </c>
      <c r="ADH77" s="187" t="s">
        <v>254</v>
      </c>
      <c r="ADI77" s="187" t="s">
        <v>255</v>
      </c>
      <c r="ADJ77" s="55" t="s">
        <v>256</v>
      </c>
      <c r="ADK77" s="56" t="s">
        <v>125</v>
      </c>
      <c r="ADL77" s="57" t="s">
        <v>6</v>
      </c>
      <c r="ADM77" s="58" t="s">
        <v>9</v>
      </c>
      <c r="ADN77" s="186" t="s">
        <v>251</v>
      </c>
      <c r="ADO77" s="187" t="s">
        <v>252</v>
      </c>
      <c r="ADP77" s="188" t="s">
        <v>253</v>
      </c>
      <c r="ADQ77" s="187" t="s">
        <v>254</v>
      </c>
      <c r="ADR77" s="187" t="s">
        <v>255</v>
      </c>
      <c r="ADS77" s="55" t="s">
        <v>256</v>
      </c>
      <c r="ADT77" s="56" t="s">
        <v>125</v>
      </c>
      <c r="ADU77" s="57" t="s">
        <v>6</v>
      </c>
      <c r="ADV77" s="58" t="s">
        <v>9</v>
      </c>
      <c r="ADW77" s="186" t="s">
        <v>251</v>
      </c>
      <c r="ADX77" s="187" t="s">
        <v>252</v>
      </c>
      <c r="ADY77" s="188" t="s">
        <v>253</v>
      </c>
      <c r="ADZ77" s="187" t="s">
        <v>254</v>
      </c>
      <c r="AEA77" s="187" t="s">
        <v>255</v>
      </c>
      <c r="AEB77" s="55" t="s">
        <v>256</v>
      </c>
      <c r="AEC77" s="56" t="s">
        <v>125</v>
      </c>
      <c r="AED77" s="57" t="s">
        <v>6</v>
      </c>
      <c r="AEE77" s="58" t="s">
        <v>9</v>
      </c>
      <c r="AEF77" s="186" t="s">
        <v>251</v>
      </c>
      <c r="AEG77" s="187" t="s">
        <v>252</v>
      </c>
      <c r="AEH77" s="188" t="s">
        <v>253</v>
      </c>
      <c r="AEI77" s="187" t="s">
        <v>254</v>
      </c>
      <c r="AEJ77" s="187" t="s">
        <v>255</v>
      </c>
      <c r="AEK77" s="55" t="s">
        <v>256</v>
      </c>
      <c r="AEL77" s="56" t="s">
        <v>125</v>
      </c>
      <c r="AEM77" s="57" t="s">
        <v>6</v>
      </c>
      <c r="AEN77" s="58" t="s">
        <v>9</v>
      </c>
      <c r="AEO77" s="186" t="s">
        <v>251</v>
      </c>
      <c r="AEP77" s="187" t="s">
        <v>252</v>
      </c>
      <c r="AEQ77" s="188" t="s">
        <v>253</v>
      </c>
      <c r="AER77" s="187" t="s">
        <v>254</v>
      </c>
      <c r="AES77" s="187" t="s">
        <v>255</v>
      </c>
      <c r="AET77" s="55" t="s">
        <v>256</v>
      </c>
      <c r="AEU77" s="56" t="s">
        <v>125</v>
      </c>
      <c r="AEV77" s="57" t="s">
        <v>6</v>
      </c>
      <c r="AEW77" s="58" t="s">
        <v>9</v>
      </c>
      <c r="AEX77" s="186" t="s">
        <v>251</v>
      </c>
      <c r="AEY77" s="187" t="s">
        <v>252</v>
      </c>
      <c r="AEZ77" s="188" t="s">
        <v>253</v>
      </c>
      <c r="AFA77" s="187" t="s">
        <v>254</v>
      </c>
      <c r="AFB77" s="187" t="s">
        <v>255</v>
      </c>
      <c r="AFC77" s="55" t="s">
        <v>256</v>
      </c>
      <c r="AFD77" s="56" t="s">
        <v>125</v>
      </c>
      <c r="AFE77" s="57" t="s">
        <v>6</v>
      </c>
      <c r="AFF77" s="58" t="s">
        <v>9</v>
      </c>
      <c r="AFG77" s="186" t="s">
        <v>251</v>
      </c>
      <c r="AFH77" s="187" t="s">
        <v>252</v>
      </c>
      <c r="AFI77" s="188" t="s">
        <v>253</v>
      </c>
      <c r="AFJ77" s="187" t="s">
        <v>254</v>
      </c>
      <c r="AFK77" s="187" t="s">
        <v>255</v>
      </c>
      <c r="AFL77" s="55" t="s">
        <v>256</v>
      </c>
      <c r="AFM77" s="56" t="s">
        <v>125</v>
      </c>
      <c r="AFN77" s="57" t="s">
        <v>6</v>
      </c>
      <c r="AFO77" s="58" t="s">
        <v>9</v>
      </c>
      <c r="AFP77" s="186" t="s">
        <v>251</v>
      </c>
      <c r="AFQ77" s="187" t="s">
        <v>252</v>
      </c>
      <c r="AFR77" s="188" t="s">
        <v>253</v>
      </c>
      <c r="AFS77" s="187" t="s">
        <v>254</v>
      </c>
      <c r="AFT77" s="187" t="s">
        <v>255</v>
      </c>
      <c r="AFU77" s="55" t="s">
        <v>256</v>
      </c>
      <c r="AFV77" s="56" t="s">
        <v>125</v>
      </c>
      <c r="AFW77" s="57" t="s">
        <v>6</v>
      </c>
      <c r="AFX77" s="58" t="s">
        <v>9</v>
      </c>
      <c r="AFY77" s="186" t="s">
        <v>251</v>
      </c>
      <c r="AFZ77" s="187" t="s">
        <v>252</v>
      </c>
      <c r="AGA77" s="188" t="s">
        <v>253</v>
      </c>
      <c r="AGB77" s="187" t="s">
        <v>254</v>
      </c>
      <c r="AGC77" s="187" t="s">
        <v>255</v>
      </c>
      <c r="AGD77" s="55" t="s">
        <v>256</v>
      </c>
      <c r="AGE77" s="56" t="s">
        <v>125</v>
      </c>
      <c r="AGF77" s="57" t="s">
        <v>6</v>
      </c>
      <c r="AGG77" s="58" t="s">
        <v>9</v>
      </c>
      <c r="AGH77" s="186" t="s">
        <v>251</v>
      </c>
      <c r="AGI77" s="187" t="s">
        <v>252</v>
      </c>
      <c r="AGJ77" s="188" t="s">
        <v>253</v>
      </c>
      <c r="AGK77" s="187" t="s">
        <v>254</v>
      </c>
      <c r="AGL77" s="187" t="s">
        <v>255</v>
      </c>
      <c r="AGM77" s="55" t="s">
        <v>256</v>
      </c>
      <c r="AGN77" s="56" t="s">
        <v>125</v>
      </c>
      <c r="AGO77" s="57" t="s">
        <v>6</v>
      </c>
      <c r="AGP77" s="58" t="s">
        <v>9</v>
      </c>
      <c r="AGQ77" s="186" t="s">
        <v>251</v>
      </c>
      <c r="AGR77" s="187" t="s">
        <v>252</v>
      </c>
      <c r="AGS77" s="188" t="s">
        <v>253</v>
      </c>
      <c r="AGT77" s="187" t="s">
        <v>254</v>
      </c>
      <c r="AGU77" s="187" t="s">
        <v>255</v>
      </c>
      <c r="AGV77" s="55" t="s">
        <v>256</v>
      </c>
      <c r="AGW77" s="56" t="s">
        <v>125</v>
      </c>
      <c r="AGX77" s="57" t="s">
        <v>6</v>
      </c>
      <c r="AGY77" s="58" t="s">
        <v>9</v>
      </c>
      <c r="AGZ77" s="186" t="s">
        <v>251</v>
      </c>
      <c r="AHA77" s="187" t="s">
        <v>252</v>
      </c>
      <c r="AHB77" s="188" t="s">
        <v>253</v>
      </c>
      <c r="AHC77" s="187" t="s">
        <v>254</v>
      </c>
      <c r="AHD77" s="187" t="s">
        <v>255</v>
      </c>
      <c r="AHE77" s="55" t="s">
        <v>256</v>
      </c>
      <c r="AHF77" s="56" t="s">
        <v>125</v>
      </c>
      <c r="AHG77" s="57" t="s">
        <v>6</v>
      </c>
      <c r="AHH77" s="58" t="s">
        <v>9</v>
      </c>
      <c r="AHI77" s="186" t="s">
        <v>251</v>
      </c>
      <c r="AHJ77" s="187" t="s">
        <v>252</v>
      </c>
      <c r="AHK77" s="188" t="s">
        <v>253</v>
      </c>
      <c r="AHL77" s="187" t="s">
        <v>254</v>
      </c>
      <c r="AHM77" s="187" t="s">
        <v>255</v>
      </c>
      <c r="AHN77" s="55" t="s">
        <v>256</v>
      </c>
      <c r="AHO77" s="56" t="s">
        <v>125</v>
      </c>
      <c r="AHP77" s="57" t="s">
        <v>6</v>
      </c>
      <c r="AHQ77" s="58" t="s">
        <v>9</v>
      </c>
      <c r="AHR77" s="186" t="s">
        <v>251</v>
      </c>
      <c r="AHS77" s="187" t="s">
        <v>252</v>
      </c>
      <c r="AHT77" s="188" t="s">
        <v>253</v>
      </c>
      <c r="AHU77" s="187" t="s">
        <v>254</v>
      </c>
      <c r="AHV77" s="187" t="s">
        <v>255</v>
      </c>
      <c r="AHW77" s="55" t="s">
        <v>256</v>
      </c>
      <c r="AHX77" s="56" t="s">
        <v>125</v>
      </c>
      <c r="AHY77" s="57" t="s">
        <v>6</v>
      </c>
      <c r="AHZ77" s="58" t="s">
        <v>9</v>
      </c>
      <c r="AIA77" s="186" t="s">
        <v>251</v>
      </c>
      <c r="AIB77" s="187" t="s">
        <v>252</v>
      </c>
      <c r="AIC77" s="188" t="s">
        <v>253</v>
      </c>
      <c r="AID77" s="187" t="s">
        <v>254</v>
      </c>
      <c r="AIE77" s="187" t="s">
        <v>255</v>
      </c>
      <c r="AIF77" s="55" t="s">
        <v>256</v>
      </c>
      <c r="AIG77" s="56" t="s">
        <v>125</v>
      </c>
      <c r="AIH77" s="57" t="s">
        <v>6</v>
      </c>
      <c r="AII77" s="58" t="s">
        <v>9</v>
      </c>
      <c r="AIJ77" s="186" t="s">
        <v>251</v>
      </c>
      <c r="AIK77" s="187" t="s">
        <v>252</v>
      </c>
      <c r="AIL77" s="188" t="s">
        <v>253</v>
      </c>
      <c r="AIM77" s="187" t="s">
        <v>254</v>
      </c>
      <c r="AIN77" s="187" t="s">
        <v>255</v>
      </c>
      <c r="AIO77" s="55" t="s">
        <v>256</v>
      </c>
      <c r="AIP77" s="56" t="s">
        <v>125</v>
      </c>
      <c r="AIQ77" s="57" t="s">
        <v>6</v>
      </c>
      <c r="AIR77" s="58" t="s">
        <v>9</v>
      </c>
      <c r="AIS77" s="186" t="s">
        <v>251</v>
      </c>
      <c r="AIT77" s="187" t="s">
        <v>252</v>
      </c>
      <c r="AIU77" s="188" t="s">
        <v>253</v>
      </c>
      <c r="AIV77" s="187" t="s">
        <v>254</v>
      </c>
      <c r="AIW77" s="187" t="s">
        <v>255</v>
      </c>
      <c r="AIX77" s="55" t="s">
        <v>256</v>
      </c>
      <c r="AIY77" s="56" t="s">
        <v>125</v>
      </c>
      <c r="AIZ77" s="57" t="s">
        <v>6</v>
      </c>
      <c r="AJA77" s="58" t="s">
        <v>9</v>
      </c>
      <c r="AJB77" s="186" t="s">
        <v>251</v>
      </c>
      <c r="AJC77" s="187" t="s">
        <v>252</v>
      </c>
      <c r="AJD77" s="188" t="s">
        <v>253</v>
      </c>
      <c r="AJE77" s="187" t="s">
        <v>254</v>
      </c>
      <c r="AJF77" s="187" t="s">
        <v>255</v>
      </c>
      <c r="AJG77" s="55" t="s">
        <v>256</v>
      </c>
      <c r="AJH77" s="56" t="s">
        <v>125</v>
      </c>
      <c r="AJI77" s="57" t="s">
        <v>6</v>
      </c>
      <c r="AJJ77" s="58" t="s">
        <v>9</v>
      </c>
      <c r="AJK77" s="186" t="s">
        <v>251</v>
      </c>
      <c r="AJL77" s="187" t="s">
        <v>252</v>
      </c>
      <c r="AJM77" s="188" t="s">
        <v>253</v>
      </c>
      <c r="AJN77" s="187" t="s">
        <v>254</v>
      </c>
      <c r="AJO77" s="187" t="s">
        <v>255</v>
      </c>
      <c r="AJP77" s="55" t="s">
        <v>256</v>
      </c>
      <c r="AJQ77" s="56" t="s">
        <v>125</v>
      </c>
      <c r="AJR77" s="57" t="s">
        <v>6</v>
      </c>
      <c r="AJS77" s="58" t="s">
        <v>9</v>
      </c>
      <c r="AJT77" s="186" t="s">
        <v>251</v>
      </c>
      <c r="AJU77" s="187" t="s">
        <v>252</v>
      </c>
      <c r="AJV77" s="188" t="s">
        <v>253</v>
      </c>
      <c r="AJW77" s="187" t="s">
        <v>254</v>
      </c>
      <c r="AJX77" s="187" t="s">
        <v>255</v>
      </c>
      <c r="AJY77" s="55" t="s">
        <v>256</v>
      </c>
      <c r="AJZ77" s="56" t="s">
        <v>125</v>
      </c>
      <c r="AKA77" s="57" t="s">
        <v>6</v>
      </c>
      <c r="AKB77" s="58" t="s">
        <v>9</v>
      </c>
      <c r="AKC77" s="186" t="s">
        <v>251</v>
      </c>
      <c r="AKD77" s="187" t="s">
        <v>252</v>
      </c>
      <c r="AKE77" s="188" t="s">
        <v>253</v>
      </c>
      <c r="AKF77" s="187" t="s">
        <v>254</v>
      </c>
      <c r="AKG77" s="187" t="s">
        <v>255</v>
      </c>
      <c r="AKH77" s="55" t="s">
        <v>256</v>
      </c>
      <c r="AKI77" s="56" t="s">
        <v>125</v>
      </c>
      <c r="AKJ77" s="57" t="s">
        <v>6</v>
      </c>
      <c r="AKK77" s="58" t="s">
        <v>9</v>
      </c>
      <c r="AKL77" s="186" t="s">
        <v>251</v>
      </c>
      <c r="AKM77" s="187" t="s">
        <v>252</v>
      </c>
      <c r="AKN77" s="188" t="s">
        <v>253</v>
      </c>
      <c r="AKO77" s="187" t="s">
        <v>254</v>
      </c>
      <c r="AKP77" s="187" t="s">
        <v>255</v>
      </c>
      <c r="AKQ77" s="55" t="s">
        <v>256</v>
      </c>
      <c r="AKR77" s="56" t="s">
        <v>125</v>
      </c>
      <c r="AKS77" s="57" t="s">
        <v>6</v>
      </c>
      <c r="AKT77" s="58" t="s">
        <v>9</v>
      </c>
      <c r="AKU77" s="186" t="s">
        <v>251</v>
      </c>
      <c r="AKV77" s="187" t="s">
        <v>252</v>
      </c>
      <c r="AKW77" s="188" t="s">
        <v>253</v>
      </c>
      <c r="AKX77" s="187" t="s">
        <v>254</v>
      </c>
      <c r="AKY77" s="187" t="s">
        <v>255</v>
      </c>
      <c r="AKZ77" s="55" t="s">
        <v>256</v>
      </c>
      <c r="ALA77" s="56" t="s">
        <v>125</v>
      </c>
      <c r="ALB77" s="57" t="s">
        <v>6</v>
      </c>
      <c r="ALC77" s="58" t="s">
        <v>9</v>
      </c>
      <c r="ALD77" s="186" t="s">
        <v>251</v>
      </c>
      <c r="ALE77" s="187" t="s">
        <v>252</v>
      </c>
      <c r="ALF77" s="188" t="s">
        <v>253</v>
      </c>
      <c r="ALG77" s="187" t="s">
        <v>254</v>
      </c>
      <c r="ALH77" s="187" t="s">
        <v>255</v>
      </c>
      <c r="ALI77" s="55" t="s">
        <v>256</v>
      </c>
      <c r="ALJ77" s="56" t="s">
        <v>125</v>
      </c>
      <c r="ALK77" s="57" t="s">
        <v>6</v>
      </c>
      <c r="ALL77" s="58" t="s">
        <v>9</v>
      </c>
      <c r="ALM77" s="186" t="s">
        <v>251</v>
      </c>
      <c r="ALN77" s="187" t="s">
        <v>252</v>
      </c>
      <c r="ALO77" s="188" t="s">
        <v>253</v>
      </c>
      <c r="ALP77" s="187" t="s">
        <v>254</v>
      </c>
      <c r="ALQ77" s="187" t="s">
        <v>255</v>
      </c>
      <c r="ALR77" s="55" t="s">
        <v>256</v>
      </c>
      <c r="ALS77" s="56" t="s">
        <v>125</v>
      </c>
      <c r="ALT77" s="57" t="s">
        <v>6</v>
      </c>
      <c r="ALU77" s="58" t="s">
        <v>9</v>
      </c>
      <c r="ALV77" s="186" t="s">
        <v>251</v>
      </c>
      <c r="ALW77" s="187" t="s">
        <v>252</v>
      </c>
      <c r="ALX77" s="188" t="s">
        <v>253</v>
      </c>
      <c r="ALY77" s="187" t="s">
        <v>254</v>
      </c>
      <c r="ALZ77" s="187" t="s">
        <v>255</v>
      </c>
      <c r="AMA77" s="55" t="s">
        <v>256</v>
      </c>
      <c r="AMB77" s="56" t="s">
        <v>125</v>
      </c>
      <c r="AMC77" s="57" t="s">
        <v>6</v>
      </c>
      <c r="AMD77" s="58" t="s">
        <v>9</v>
      </c>
      <c r="AME77" s="186" t="s">
        <v>251</v>
      </c>
      <c r="AMF77" s="187" t="s">
        <v>252</v>
      </c>
      <c r="AMG77" s="188" t="s">
        <v>253</v>
      </c>
      <c r="AMH77" s="187" t="s">
        <v>254</v>
      </c>
      <c r="AMI77" s="187" t="s">
        <v>255</v>
      </c>
      <c r="AMJ77" s="55" t="s">
        <v>256</v>
      </c>
      <c r="AMK77" s="56" t="s">
        <v>125</v>
      </c>
      <c r="AML77" s="57" t="s">
        <v>6</v>
      </c>
      <c r="AMM77" s="58" t="s">
        <v>9</v>
      </c>
      <c r="AMN77" s="186" t="s">
        <v>251</v>
      </c>
      <c r="AMO77" s="187" t="s">
        <v>252</v>
      </c>
      <c r="AMP77" s="188" t="s">
        <v>253</v>
      </c>
      <c r="AMQ77" s="187" t="s">
        <v>254</v>
      </c>
      <c r="AMR77" s="187" t="s">
        <v>255</v>
      </c>
      <c r="AMS77" s="55" t="s">
        <v>256</v>
      </c>
      <c r="AMT77" s="56" t="s">
        <v>125</v>
      </c>
      <c r="AMU77" s="57" t="s">
        <v>6</v>
      </c>
      <c r="AMV77" s="58" t="s">
        <v>9</v>
      </c>
      <c r="AMW77" s="186" t="s">
        <v>251</v>
      </c>
      <c r="AMX77" s="187" t="s">
        <v>252</v>
      </c>
      <c r="AMY77" s="188" t="s">
        <v>253</v>
      </c>
      <c r="AMZ77" s="187" t="s">
        <v>254</v>
      </c>
      <c r="ANA77" s="187" t="s">
        <v>255</v>
      </c>
      <c r="ANB77" s="55" t="s">
        <v>256</v>
      </c>
      <c r="ANC77" s="56" t="s">
        <v>125</v>
      </c>
      <c r="AND77" s="57" t="s">
        <v>6</v>
      </c>
      <c r="ANE77" s="58" t="s">
        <v>9</v>
      </c>
      <c r="ANF77" s="186" t="s">
        <v>251</v>
      </c>
      <c r="ANG77" s="187" t="s">
        <v>252</v>
      </c>
      <c r="ANH77" s="188" t="s">
        <v>253</v>
      </c>
      <c r="ANI77" s="187" t="s">
        <v>254</v>
      </c>
      <c r="ANJ77" s="187" t="s">
        <v>255</v>
      </c>
      <c r="ANK77" s="55" t="s">
        <v>256</v>
      </c>
      <c r="ANL77" s="56" t="s">
        <v>125</v>
      </c>
      <c r="ANM77" s="57" t="s">
        <v>6</v>
      </c>
      <c r="ANN77" s="58" t="s">
        <v>9</v>
      </c>
      <c r="ANO77" s="186" t="s">
        <v>251</v>
      </c>
      <c r="ANP77" s="187" t="s">
        <v>252</v>
      </c>
      <c r="ANQ77" s="188" t="s">
        <v>253</v>
      </c>
      <c r="ANR77" s="187" t="s">
        <v>254</v>
      </c>
      <c r="ANS77" s="187" t="s">
        <v>255</v>
      </c>
      <c r="ANT77" s="55" t="s">
        <v>256</v>
      </c>
      <c r="ANU77" s="56" t="s">
        <v>125</v>
      </c>
      <c r="ANV77" s="57" t="s">
        <v>6</v>
      </c>
      <c r="ANW77" s="58" t="s">
        <v>9</v>
      </c>
      <c r="ANX77" s="186" t="s">
        <v>251</v>
      </c>
      <c r="ANY77" s="187" t="s">
        <v>252</v>
      </c>
      <c r="ANZ77" s="188" t="s">
        <v>253</v>
      </c>
      <c r="AOA77" s="187" t="s">
        <v>254</v>
      </c>
      <c r="AOB77" s="187" t="s">
        <v>255</v>
      </c>
      <c r="AOC77" s="55" t="s">
        <v>256</v>
      </c>
      <c r="AOD77" s="56" t="s">
        <v>125</v>
      </c>
      <c r="AOE77" s="57" t="s">
        <v>6</v>
      </c>
      <c r="AOF77" s="58" t="s">
        <v>9</v>
      </c>
      <c r="AOG77" s="186" t="s">
        <v>251</v>
      </c>
      <c r="AOH77" s="187" t="s">
        <v>252</v>
      </c>
      <c r="AOI77" s="188" t="s">
        <v>253</v>
      </c>
      <c r="AOJ77" s="187" t="s">
        <v>254</v>
      </c>
      <c r="AOK77" s="187" t="s">
        <v>255</v>
      </c>
      <c r="AOL77" s="55" t="s">
        <v>256</v>
      </c>
      <c r="AOM77" s="56" t="s">
        <v>125</v>
      </c>
      <c r="AON77" s="57" t="s">
        <v>6</v>
      </c>
      <c r="AOO77" s="58" t="s">
        <v>9</v>
      </c>
      <c r="AOP77" s="186" t="s">
        <v>251</v>
      </c>
      <c r="AOQ77" s="187" t="s">
        <v>252</v>
      </c>
      <c r="AOR77" s="188" t="s">
        <v>253</v>
      </c>
      <c r="AOS77" s="187" t="s">
        <v>254</v>
      </c>
      <c r="AOT77" s="187" t="s">
        <v>255</v>
      </c>
      <c r="AOU77" s="55" t="s">
        <v>256</v>
      </c>
      <c r="AOV77" s="56" t="s">
        <v>125</v>
      </c>
      <c r="AOW77" s="57" t="s">
        <v>6</v>
      </c>
      <c r="AOX77" s="58" t="s">
        <v>9</v>
      </c>
      <c r="AOY77" s="186" t="s">
        <v>251</v>
      </c>
      <c r="AOZ77" s="187" t="s">
        <v>252</v>
      </c>
      <c r="APA77" s="188" t="s">
        <v>253</v>
      </c>
      <c r="APB77" s="187" t="s">
        <v>254</v>
      </c>
      <c r="APC77" s="187" t="s">
        <v>255</v>
      </c>
      <c r="APD77" s="55" t="s">
        <v>256</v>
      </c>
      <c r="APE77" s="56" t="s">
        <v>125</v>
      </c>
      <c r="APF77" s="57" t="s">
        <v>6</v>
      </c>
      <c r="APG77" s="58" t="s">
        <v>9</v>
      </c>
      <c r="APH77" s="186" t="s">
        <v>251</v>
      </c>
      <c r="API77" s="187" t="s">
        <v>252</v>
      </c>
      <c r="APJ77" s="188" t="s">
        <v>253</v>
      </c>
      <c r="APK77" s="187" t="s">
        <v>254</v>
      </c>
      <c r="APL77" s="187" t="s">
        <v>255</v>
      </c>
      <c r="APM77" s="55" t="s">
        <v>256</v>
      </c>
      <c r="APN77" s="56" t="s">
        <v>125</v>
      </c>
      <c r="APO77" s="57" t="s">
        <v>6</v>
      </c>
      <c r="APP77" s="58" t="s">
        <v>9</v>
      </c>
    </row>
    <row r="78" spans="1:1429">
      <c r="A78" s="260" t="s">
        <v>187</v>
      </c>
      <c r="B78" s="30">
        <v>3</v>
      </c>
      <c r="C78" s="31">
        <v>0</v>
      </c>
      <c r="D78" s="27">
        <v>3</v>
      </c>
      <c r="E78" s="31">
        <v>0</v>
      </c>
      <c r="F78" s="31">
        <v>0</v>
      </c>
      <c r="G78" s="28">
        <v>3</v>
      </c>
      <c r="H78" s="59"/>
      <c r="I78" s="29"/>
      <c r="J78" s="60" t="str">
        <f t="shared" ref="J78:J83" si="3111">IFERROR((I78/H78),"")</f>
        <v/>
      </c>
      <c r="K78" s="30">
        <v>1</v>
      </c>
      <c r="L78" s="31">
        <v>0</v>
      </c>
      <c r="M78" s="27">
        <v>1</v>
      </c>
      <c r="N78" s="31">
        <v>0</v>
      </c>
      <c r="O78" s="31">
        <v>1</v>
      </c>
      <c r="P78" s="28">
        <v>2</v>
      </c>
      <c r="Q78" s="59"/>
      <c r="R78" s="29"/>
      <c r="S78" s="60" t="str">
        <f t="shared" ref="S78:S83" si="3112">IFERROR((R78/Q78),"")</f>
        <v/>
      </c>
      <c r="T78" s="30">
        <v>2</v>
      </c>
      <c r="U78" s="31">
        <v>0</v>
      </c>
      <c r="V78" s="27">
        <v>2</v>
      </c>
      <c r="W78" s="31">
        <v>0</v>
      </c>
      <c r="X78" s="31">
        <v>0</v>
      </c>
      <c r="Y78" s="28">
        <v>2</v>
      </c>
      <c r="Z78" s="59"/>
      <c r="AA78" s="29"/>
      <c r="AB78" s="60" t="str">
        <f t="shared" ref="AB78:AB83" si="3113">IFERROR((AA78/Z78),"")</f>
        <v/>
      </c>
      <c r="AC78" s="30">
        <v>2</v>
      </c>
      <c r="AD78" s="31">
        <v>1</v>
      </c>
      <c r="AE78" s="27">
        <v>3</v>
      </c>
      <c r="AF78" s="31">
        <v>1</v>
      </c>
      <c r="AG78" s="31">
        <v>1</v>
      </c>
      <c r="AH78" s="28">
        <v>5</v>
      </c>
      <c r="AI78" s="59"/>
      <c r="AJ78" s="29"/>
      <c r="AK78" s="60" t="str">
        <f t="shared" ref="AK78:AK83" si="3114">IFERROR((AJ78/AI78),"")</f>
        <v/>
      </c>
      <c r="AL78" s="30"/>
      <c r="AM78" s="31"/>
      <c r="AN78" s="27"/>
      <c r="AO78" s="31"/>
      <c r="AP78" s="31"/>
      <c r="AQ78" s="28"/>
      <c r="AR78" s="59"/>
      <c r="AS78" s="29"/>
      <c r="AT78" s="60" t="str">
        <f t="shared" ref="AT78:AT83" si="3115">IFERROR((AS78/AR78),"")</f>
        <v/>
      </c>
      <c r="AU78" s="30"/>
      <c r="AV78" s="31"/>
      <c r="AW78" s="27"/>
      <c r="AX78" s="31"/>
      <c r="AY78" s="31"/>
      <c r="AZ78" s="28"/>
      <c r="BA78" s="59"/>
      <c r="BB78" s="29"/>
      <c r="BC78" s="60" t="str">
        <f t="shared" ref="BC78:BC83" si="3116">IFERROR((BB78/BA78),"")</f>
        <v/>
      </c>
      <c r="BD78" s="30">
        <v>1</v>
      </c>
      <c r="BE78" s="31">
        <v>0</v>
      </c>
      <c r="BF78" s="27">
        <v>1</v>
      </c>
      <c r="BG78" s="31">
        <v>0</v>
      </c>
      <c r="BH78" s="31">
        <v>0</v>
      </c>
      <c r="BI78" s="28">
        <v>1</v>
      </c>
      <c r="BJ78" s="59"/>
      <c r="BK78" s="29"/>
      <c r="BL78" s="60" t="str">
        <f t="shared" ref="BL78:BL83" si="3117">IFERROR((BK78/BJ78),"")</f>
        <v/>
      </c>
      <c r="BM78" s="30">
        <v>2</v>
      </c>
      <c r="BN78" s="31">
        <v>0</v>
      </c>
      <c r="BO78" s="27">
        <v>2</v>
      </c>
      <c r="BP78" s="31">
        <v>0</v>
      </c>
      <c r="BQ78" s="31">
        <v>0</v>
      </c>
      <c r="BR78" s="28">
        <v>2</v>
      </c>
      <c r="BS78" s="59"/>
      <c r="BT78" s="29"/>
      <c r="BU78" s="60" t="str">
        <f t="shared" ref="BU78:BU83" si="3118">IFERROR((BT78/BS78),"")</f>
        <v/>
      </c>
      <c r="BV78" s="30">
        <v>3</v>
      </c>
      <c r="BW78" s="31">
        <v>0</v>
      </c>
      <c r="BX78" s="27">
        <v>3</v>
      </c>
      <c r="BY78" s="31">
        <v>0</v>
      </c>
      <c r="BZ78" s="31">
        <v>0</v>
      </c>
      <c r="CA78" s="28">
        <v>3</v>
      </c>
      <c r="CB78" s="59"/>
      <c r="CC78" s="29"/>
      <c r="CD78" s="60" t="str">
        <f t="shared" ref="CD78:CD83" si="3119">IFERROR((CC78/CB78),"")</f>
        <v/>
      </c>
      <c r="CE78" s="30">
        <v>3</v>
      </c>
      <c r="CF78" s="31">
        <v>1</v>
      </c>
      <c r="CG78" s="27">
        <v>4</v>
      </c>
      <c r="CH78" s="31">
        <v>0</v>
      </c>
      <c r="CI78" s="31">
        <v>0</v>
      </c>
      <c r="CJ78" s="28">
        <v>4</v>
      </c>
      <c r="CK78" s="59"/>
      <c r="CL78" s="29"/>
      <c r="CM78" s="60" t="str">
        <f t="shared" ref="CM78:CM83" si="3120">IFERROR((CL78/CK78),"")</f>
        <v/>
      </c>
      <c r="CN78" s="30">
        <v>2</v>
      </c>
      <c r="CO78" s="31">
        <v>1</v>
      </c>
      <c r="CP78" s="27">
        <v>3</v>
      </c>
      <c r="CQ78" s="31">
        <v>2</v>
      </c>
      <c r="CR78" s="31">
        <v>0</v>
      </c>
      <c r="CS78" s="28">
        <v>5</v>
      </c>
      <c r="CT78" s="59"/>
      <c r="CU78" s="29"/>
      <c r="CV78" s="60" t="str">
        <f t="shared" ref="CV78:CV83" si="3121">IFERROR((CU78/CT78),"")</f>
        <v/>
      </c>
      <c r="CW78" s="30"/>
      <c r="CX78" s="31"/>
      <c r="CY78" s="27"/>
      <c r="CZ78" s="31"/>
      <c r="DA78" s="31"/>
      <c r="DB78" s="28"/>
      <c r="DC78" s="59"/>
      <c r="DD78" s="29"/>
      <c r="DE78" s="60" t="str">
        <f t="shared" ref="DE78:DE83" si="3122">IFERROR((DD78/DC78),"")</f>
        <v/>
      </c>
      <c r="DF78" s="30"/>
      <c r="DG78" s="31"/>
      <c r="DH78" s="27"/>
      <c r="DI78" s="31"/>
      <c r="DJ78" s="31"/>
      <c r="DK78" s="28"/>
      <c r="DL78" s="59"/>
      <c r="DM78" s="29">
        <v>0</v>
      </c>
      <c r="DN78" s="60" t="str">
        <f t="shared" ref="DN78:DN83" si="3123">IFERROR((DM78/DL78),"")</f>
        <v/>
      </c>
      <c r="DO78" s="30">
        <v>2</v>
      </c>
      <c r="DP78" s="31">
        <v>0</v>
      </c>
      <c r="DQ78" s="27">
        <v>2</v>
      </c>
      <c r="DR78" s="31">
        <v>1</v>
      </c>
      <c r="DS78" s="31">
        <v>0</v>
      </c>
      <c r="DT78" s="28">
        <v>3</v>
      </c>
      <c r="DU78" s="59"/>
      <c r="DV78" s="29">
        <v>2</v>
      </c>
      <c r="DW78" s="60" t="str">
        <f t="shared" ref="DW78:DW83" si="3124">IFERROR((DV78/DU78),"")</f>
        <v/>
      </c>
      <c r="DX78" s="30"/>
      <c r="DY78" s="31"/>
      <c r="DZ78" s="27"/>
      <c r="EA78" s="31"/>
      <c r="EB78" s="31"/>
      <c r="EC78" s="28"/>
      <c r="ED78" s="59"/>
      <c r="EE78" s="29"/>
      <c r="EF78" s="60" t="str">
        <f t="shared" ref="EF78:EF83" si="3125">IFERROR((EE78/ED78),"")</f>
        <v/>
      </c>
      <c r="EG78" s="30"/>
      <c r="EH78" s="31"/>
      <c r="EI78" s="27"/>
      <c r="EJ78" s="31"/>
      <c r="EK78" s="31"/>
      <c r="EL78" s="28"/>
      <c r="EM78" s="59"/>
      <c r="EN78" s="29"/>
      <c r="EO78" s="60" t="str">
        <f t="shared" ref="EO78:EO83" si="3126">IFERROR((EN78/EM78),"")</f>
        <v/>
      </c>
      <c r="EP78" s="30">
        <v>4</v>
      </c>
      <c r="EQ78" s="31">
        <v>0</v>
      </c>
      <c r="ER78" s="27">
        <v>4</v>
      </c>
      <c r="ES78" s="31">
        <v>1</v>
      </c>
      <c r="ET78" s="31">
        <v>1</v>
      </c>
      <c r="EU78" s="28">
        <v>6</v>
      </c>
      <c r="EV78" s="59"/>
      <c r="EW78" s="29">
        <v>1</v>
      </c>
      <c r="EX78" s="60" t="str">
        <f t="shared" ref="EX78:EX83" si="3127">IFERROR((EW78/EV78),"")</f>
        <v/>
      </c>
      <c r="EY78" s="30">
        <v>7</v>
      </c>
      <c r="EZ78" s="31">
        <v>4</v>
      </c>
      <c r="FA78" s="27">
        <v>11</v>
      </c>
      <c r="FB78" s="31">
        <v>0</v>
      </c>
      <c r="FC78" s="31">
        <v>2</v>
      </c>
      <c r="FD78" s="28">
        <v>13</v>
      </c>
      <c r="FE78" s="59"/>
      <c r="FF78" s="29">
        <v>1</v>
      </c>
      <c r="FG78" s="60" t="str">
        <f t="shared" ref="FG78:FG83" si="3128">IFERROR((FF78/FE78),"")</f>
        <v/>
      </c>
      <c r="FH78" s="30"/>
      <c r="FI78" s="31"/>
      <c r="FJ78" s="27"/>
      <c r="FK78" s="31"/>
      <c r="FL78" s="31"/>
      <c r="FM78" s="28"/>
      <c r="FN78" s="59"/>
      <c r="FO78" s="29"/>
      <c r="FP78" s="60" t="str">
        <f t="shared" ref="FP78:FP83" si="3129">IFERROR((FO78/FN78),"")</f>
        <v/>
      </c>
      <c r="FQ78" s="30"/>
      <c r="FR78" s="31"/>
      <c r="FS78" s="27"/>
      <c r="FT78" s="31"/>
      <c r="FU78" s="31"/>
      <c r="FV78" s="28"/>
      <c r="FW78" s="59"/>
      <c r="FX78" s="29"/>
      <c r="FY78" s="60" t="str">
        <f t="shared" ref="FY78:FY83" si="3130">IFERROR((FX78/FW78),"")</f>
        <v/>
      </c>
      <c r="FZ78" s="30">
        <v>3</v>
      </c>
      <c r="GA78" s="31">
        <v>1</v>
      </c>
      <c r="GB78" s="27">
        <v>4</v>
      </c>
      <c r="GC78" s="31">
        <v>1</v>
      </c>
      <c r="GD78" s="31">
        <v>0</v>
      </c>
      <c r="GE78" s="28">
        <v>5</v>
      </c>
      <c r="GF78" s="59"/>
      <c r="GG78" s="29">
        <v>3</v>
      </c>
      <c r="GH78" s="60" t="str">
        <f t="shared" ref="GH78:GH83" si="3131">IFERROR((GG78/GF78),"")</f>
        <v/>
      </c>
      <c r="GI78" s="30">
        <v>2</v>
      </c>
      <c r="GJ78" s="31">
        <v>1</v>
      </c>
      <c r="GK78" s="27">
        <v>3</v>
      </c>
      <c r="GL78" s="31">
        <v>2</v>
      </c>
      <c r="GM78" s="31">
        <v>0</v>
      </c>
      <c r="GN78" s="28">
        <v>5</v>
      </c>
      <c r="GO78" s="59"/>
      <c r="GP78" s="29">
        <v>2</v>
      </c>
      <c r="GQ78" s="60" t="str">
        <f t="shared" ref="GQ78:GQ83" si="3132">IFERROR((GP78/GO78),"")</f>
        <v/>
      </c>
      <c r="GR78" s="30">
        <v>4</v>
      </c>
      <c r="GS78" s="31">
        <v>0</v>
      </c>
      <c r="GT78" s="27">
        <v>4</v>
      </c>
      <c r="GU78" s="31">
        <v>0</v>
      </c>
      <c r="GV78" s="31">
        <v>0</v>
      </c>
      <c r="GW78" s="28">
        <v>4</v>
      </c>
      <c r="GX78" s="59"/>
      <c r="GY78" s="29">
        <v>1</v>
      </c>
      <c r="GZ78" s="60" t="str">
        <f t="shared" ref="GZ78:GZ83" si="3133">IFERROR((GY78/GX78),"")</f>
        <v/>
      </c>
      <c r="HA78" s="30">
        <v>1</v>
      </c>
      <c r="HB78" s="31">
        <v>1</v>
      </c>
      <c r="HC78" s="27">
        <v>2</v>
      </c>
      <c r="HD78" s="31">
        <v>3</v>
      </c>
      <c r="HE78" s="31">
        <v>0</v>
      </c>
      <c r="HF78" s="28">
        <v>5</v>
      </c>
      <c r="HG78" s="59"/>
      <c r="HH78" s="29">
        <v>1</v>
      </c>
      <c r="HI78" s="60" t="str">
        <f t="shared" ref="HI78:HI83" si="3134">IFERROR((HH78/HG78),"")</f>
        <v/>
      </c>
      <c r="HJ78" s="30"/>
      <c r="HK78" s="31"/>
      <c r="HL78" s="27"/>
      <c r="HM78" s="31"/>
      <c r="HN78" s="31"/>
      <c r="HO78" s="28"/>
      <c r="HP78" s="59"/>
      <c r="HQ78" s="29">
        <v>0</v>
      </c>
      <c r="HR78" s="60" t="str">
        <f t="shared" ref="HR78:HR83" si="3135">IFERROR((HQ78/HP78),"")</f>
        <v/>
      </c>
      <c r="HS78" s="30"/>
      <c r="HT78" s="31"/>
      <c r="HU78" s="27"/>
      <c r="HV78" s="31"/>
      <c r="HW78" s="31"/>
      <c r="HX78" s="28"/>
      <c r="HY78" s="59"/>
      <c r="HZ78" s="29"/>
      <c r="IA78" s="60" t="str">
        <f t="shared" ref="IA78:IA83" si="3136">IFERROR((HZ78/HY78),"")</f>
        <v/>
      </c>
      <c r="IB78" s="30"/>
      <c r="IC78" s="31"/>
      <c r="ID78" s="27"/>
      <c r="IE78" s="31"/>
      <c r="IF78" s="31"/>
      <c r="IG78" s="28"/>
      <c r="IH78" s="59"/>
      <c r="II78" s="29"/>
      <c r="IJ78" s="60" t="str">
        <f t="shared" ref="IJ78:IJ83" si="3137">IFERROR((II78/IH78),"")</f>
        <v/>
      </c>
      <c r="IK78" s="30">
        <v>3</v>
      </c>
      <c r="IL78" s="31">
        <v>1</v>
      </c>
      <c r="IM78" s="27">
        <v>4</v>
      </c>
      <c r="IN78" s="31">
        <v>0</v>
      </c>
      <c r="IO78" s="31">
        <v>0</v>
      </c>
      <c r="IP78" s="28">
        <v>4</v>
      </c>
      <c r="IQ78" s="59"/>
      <c r="IR78" s="29">
        <v>1</v>
      </c>
      <c r="IS78" s="60" t="str">
        <f t="shared" ref="IS78:IS83" si="3138">IFERROR((IR78/IQ78),"")</f>
        <v/>
      </c>
      <c r="IT78" s="30">
        <v>3</v>
      </c>
      <c r="IU78" s="31">
        <v>1</v>
      </c>
      <c r="IV78" s="27">
        <v>4</v>
      </c>
      <c r="IW78" s="31">
        <v>0</v>
      </c>
      <c r="IX78" s="31">
        <v>0</v>
      </c>
      <c r="IY78" s="28">
        <v>4</v>
      </c>
      <c r="IZ78" s="59"/>
      <c r="JA78" s="29">
        <v>0</v>
      </c>
      <c r="JB78" s="60" t="str">
        <f t="shared" ref="JB78:JB83" si="3139">IFERROR((JA78/IZ78),"")</f>
        <v/>
      </c>
      <c r="JC78" s="30">
        <v>2</v>
      </c>
      <c r="JD78" s="31">
        <v>0</v>
      </c>
      <c r="JE78" s="27">
        <v>2</v>
      </c>
      <c r="JF78" s="31">
        <v>0</v>
      </c>
      <c r="JG78" s="31">
        <v>0</v>
      </c>
      <c r="JH78" s="28">
        <v>2</v>
      </c>
      <c r="JI78" s="59"/>
      <c r="JJ78" s="29">
        <v>2</v>
      </c>
      <c r="JK78" s="60" t="str">
        <f t="shared" ref="JK78:JK83" si="3140">IFERROR((JJ78/JI78),"")</f>
        <v/>
      </c>
      <c r="JL78" s="30"/>
      <c r="JM78" s="31"/>
      <c r="JN78" s="27"/>
      <c r="JO78" s="31"/>
      <c r="JP78" s="31"/>
      <c r="JQ78" s="28"/>
      <c r="JR78" s="59"/>
      <c r="JS78" s="29">
        <v>0</v>
      </c>
      <c r="JT78" s="60" t="str">
        <f t="shared" ref="JT78:JT83" si="3141">IFERROR((JS78/JR78),"")</f>
        <v/>
      </c>
      <c r="JU78" s="30">
        <v>6</v>
      </c>
      <c r="JV78" s="31">
        <v>1</v>
      </c>
      <c r="JW78" s="27">
        <v>7</v>
      </c>
      <c r="JX78" s="31">
        <v>0</v>
      </c>
      <c r="JY78" s="31">
        <v>1</v>
      </c>
      <c r="JZ78" s="28">
        <v>8</v>
      </c>
      <c r="KA78" s="59"/>
      <c r="KB78" s="29">
        <v>2</v>
      </c>
      <c r="KC78" s="60" t="str">
        <f t="shared" ref="KC78:KC83" si="3142">IFERROR((KB78/KA78),"")</f>
        <v/>
      </c>
      <c r="KD78" s="30"/>
      <c r="KE78" s="31"/>
      <c r="KF78" s="27"/>
      <c r="KG78" s="31"/>
      <c r="KH78" s="31"/>
      <c r="KI78" s="28"/>
      <c r="KJ78" s="59"/>
      <c r="KK78" s="29"/>
      <c r="KL78" s="60" t="str">
        <f t="shared" ref="KL78:KL83" si="3143">IFERROR((KK78/KJ78),"")</f>
        <v/>
      </c>
      <c r="KM78" s="30"/>
      <c r="KN78" s="31"/>
      <c r="KO78" s="27"/>
      <c r="KP78" s="31"/>
      <c r="KQ78" s="31"/>
      <c r="KR78" s="28"/>
      <c r="KS78" s="59"/>
      <c r="KT78" s="29"/>
      <c r="KU78" s="60" t="str">
        <f t="shared" ref="KU78:KU83" si="3144">IFERROR((KT78/KS78),"")</f>
        <v/>
      </c>
      <c r="KV78" s="30">
        <v>3</v>
      </c>
      <c r="KW78" s="31">
        <v>0</v>
      </c>
      <c r="KX78" s="27">
        <v>3</v>
      </c>
      <c r="KY78" s="31">
        <v>0</v>
      </c>
      <c r="KZ78" s="31">
        <v>0</v>
      </c>
      <c r="LA78" s="28">
        <v>3</v>
      </c>
      <c r="LB78" s="59"/>
      <c r="LC78" s="29">
        <v>1</v>
      </c>
      <c r="LD78" s="60" t="str">
        <f t="shared" ref="LD78:LD83" si="3145">IFERROR((LC78/LB78),"")</f>
        <v/>
      </c>
      <c r="LE78" s="30">
        <v>3</v>
      </c>
      <c r="LF78" s="31">
        <v>0</v>
      </c>
      <c r="LG78" s="27">
        <v>3</v>
      </c>
      <c r="LH78" s="31">
        <v>2</v>
      </c>
      <c r="LI78" s="31">
        <v>0</v>
      </c>
      <c r="LJ78" s="28">
        <v>5</v>
      </c>
      <c r="LK78" s="59"/>
      <c r="LL78" s="29">
        <v>1</v>
      </c>
      <c r="LM78" s="60" t="str">
        <f t="shared" ref="LM78:LM83" si="3146">IFERROR((LL78/LK78),"")</f>
        <v/>
      </c>
      <c r="LN78" s="30">
        <v>4</v>
      </c>
      <c r="LO78" s="31">
        <v>1</v>
      </c>
      <c r="LP78" s="27">
        <v>5</v>
      </c>
      <c r="LQ78" s="31">
        <v>0</v>
      </c>
      <c r="LR78" s="31">
        <v>0</v>
      </c>
      <c r="LS78" s="28">
        <v>5</v>
      </c>
      <c r="LT78" s="59"/>
      <c r="LU78" s="29">
        <v>2</v>
      </c>
      <c r="LV78" s="60" t="str">
        <f t="shared" ref="LV78:LV83" si="3147">IFERROR((LU78/LT78),"")</f>
        <v/>
      </c>
      <c r="LW78" s="30">
        <v>2</v>
      </c>
      <c r="LX78" s="31">
        <v>1</v>
      </c>
      <c r="LY78" s="27">
        <v>3</v>
      </c>
      <c r="LZ78" s="31">
        <v>0</v>
      </c>
      <c r="MA78" s="31">
        <v>0</v>
      </c>
      <c r="MB78" s="28">
        <v>3</v>
      </c>
      <c r="MC78" s="59"/>
      <c r="MD78" s="29">
        <v>0</v>
      </c>
      <c r="ME78" s="60" t="str">
        <f t="shared" ref="ME78:ME83" si="3148">IFERROR((MD78/MC78),"")</f>
        <v/>
      </c>
      <c r="MF78" s="30">
        <v>1</v>
      </c>
      <c r="MG78" s="31">
        <v>0</v>
      </c>
      <c r="MH78" s="27">
        <v>1</v>
      </c>
      <c r="MI78" s="31">
        <v>2</v>
      </c>
      <c r="MJ78" s="31">
        <v>0</v>
      </c>
      <c r="MK78" s="28">
        <v>3</v>
      </c>
      <c r="ML78" s="59"/>
      <c r="MM78" s="29">
        <v>1</v>
      </c>
      <c r="MN78" s="60" t="str">
        <f t="shared" ref="MN78:MN83" si="3149">IFERROR((MM78/ML78),"")</f>
        <v/>
      </c>
      <c r="MO78" s="30"/>
      <c r="MP78" s="31"/>
      <c r="MQ78" s="27"/>
      <c r="MR78" s="31"/>
      <c r="MS78" s="31"/>
      <c r="MT78" s="28"/>
      <c r="MU78" s="59"/>
      <c r="MV78" s="29"/>
      <c r="MW78" s="60" t="str">
        <f t="shared" ref="MW78:MW83" si="3150">IFERROR((MV78/MU78),"")</f>
        <v/>
      </c>
      <c r="MX78" s="30"/>
      <c r="MY78" s="31"/>
      <c r="MZ78" s="27"/>
      <c r="NA78" s="31"/>
      <c r="NB78" s="31"/>
      <c r="NC78" s="28"/>
      <c r="ND78" s="59"/>
      <c r="NE78" s="29"/>
      <c r="NF78" s="60"/>
      <c r="NG78" s="30"/>
      <c r="NH78" s="31"/>
      <c r="NI78" s="27"/>
      <c r="NJ78" s="31"/>
      <c r="NK78" s="31"/>
      <c r="NL78" s="28"/>
      <c r="NM78" s="59"/>
      <c r="NN78" s="29"/>
      <c r="NO78" s="60" t="str">
        <f t="shared" ref="NO78:NO83" si="3151">IFERROR((NN78/NM78),"")</f>
        <v/>
      </c>
      <c r="NP78" s="30">
        <v>3</v>
      </c>
      <c r="NQ78" s="31">
        <v>0</v>
      </c>
      <c r="NR78" s="27">
        <v>3</v>
      </c>
      <c r="NS78" s="31">
        <v>1</v>
      </c>
      <c r="NT78" s="31">
        <v>0</v>
      </c>
      <c r="NU78" s="28">
        <v>4</v>
      </c>
      <c r="NV78" s="59"/>
      <c r="NW78" s="29">
        <v>2</v>
      </c>
      <c r="NX78" s="60" t="str">
        <f t="shared" ref="NX78:NX83" si="3152">IFERROR((NW78/NV78),"")</f>
        <v/>
      </c>
      <c r="NY78" s="30">
        <v>5</v>
      </c>
      <c r="NZ78" s="31">
        <v>4</v>
      </c>
      <c r="OA78" s="27">
        <v>9</v>
      </c>
      <c r="OB78" s="31">
        <v>0</v>
      </c>
      <c r="OC78" s="31">
        <v>0</v>
      </c>
      <c r="OD78" s="28">
        <v>9</v>
      </c>
      <c r="OE78" s="59"/>
      <c r="OF78" s="29">
        <v>0</v>
      </c>
      <c r="OG78" s="60" t="str">
        <f t="shared" ref="OG78:OG83" si="3153">IFERROR((OF78/OE78),"")</f>
        <v/>
      </c>
      <c r="OH78" s="30">
        <v>1</v>
      </c>
      <c r="OI78" s="31">
        <v>2</v>
      </c>
      <c r="OJ78" s="27">
        <v>3</v>
      </c>
      <c r="OK78" s="31">
        <v>1</v>
      </c>
      <c r="OL78" s="31">
        <v>1</v>
      </c>
      <c r="OM78" s="28">
        <v>5</v>
      </c>
      <c r="ON78" s="59"/>
      <c r="OO78" s="29">
        <v>0</v>
      </c>
      <c r="OP78" s="60" t="str">
        <f t="shared" ref="OP78:OP83" si="3154">IFERROR((OO78/ON78),"")</f>
        <v/>
      </c>
      <c r="OQ78" s="30">
        <v>4</v>
      </c>
      <c r="OR78" s="31">
        <v>2</v>
      </c>
      <c r="OS78" s="27">
        <v>6</v>
      </c>
      <c r="OT78" s="31">
        <v>0</v>
      </c>
      <c r="OU78" s="31">
        <v>0</v>
      </c>
      <c r="OV78" s="28">
        <v>6</v>
      </c>
      <c r="OW78" s="59"/>
      <c r="OX78" s="29">
        <v>4</v>
      </c>
      <c r="OY78" s="60" t="str">
        <f t="shared" ref="OY78:OY83" si="3155">IFERROR((OX78/OW78),"")</f>
        <v/>
      </c>
      <c r="OZ78" s="30"/>
      <c r="PA78" s="31"/>
      <c r="PB78" s="27"/>
      <c r="PC78" s="31"/>
      <c r="PD78" s="31"/>
      <c r="PE78" s="28"/>
      <c r="PF78" s="59"/>
      <c r="PG78" s="29"/>
      <c r="PH78" s="60" t="s">
        <v>250</v>
      </c>
      <c r="PI78" s="30"/>
      <c r="PJ78" s="31"/>
      <c r="PK78" s="27"/>
      <c r="PL78" s="31"/>
      <c r="PM78" s="31"/>
      <c r="PN78" s="28"/>
      <c r="PO78" s="59"/>
      <c r="PP78" s="29"/>
      <c r="PQ78" s="60" t="str">
        <f t="shared" ref="PQ78:PQ83" si="3156">IFERROR((PP78/PO78),"")</f>
        <v/>
      </c>
      <c r="PR78" s="30">
        <v>3</v>
      </c>
      <c r="PS78" s="31">
        <v>1</v>
      </c>
      <c r="PT78" s="27">
        <v>4</v>
      </c>
      <c r="PU78" s="31">
        <v>1</v>
      </c>
      <c r="PV78" s="31">
        <v>0</v>
      </c>
      <c r="PW78" s="28">
        <v>5</v>
      </c>
      <c r="PX78" s="59"/>
      <c r="PY78" s="29">
        <v>1</v>
      </c>
      <c r="PZ78" s="60" t="str">
        <f t="shared" ref="PZ78:PZ83" si="3157">IFERROR((PY78/PX78),"")</f>
        <v/>
      </c>
      <c r="QA78" s="30">
        <v>3</v>
      </c>
      <c r="QB78" s="31">
        <v>2</v>
      </c>
      <c r="QC78" s="27">
        <v>5</v>
      </c>
      <c r="QD78" s="31">
        <v>0</v>
      </c>
      <c r="QE78" s="31">
        <v>0</v>
      </c>
      <c r="QF78" s="28">
        <v>5</v>
      </c>
      <c r="QG78" s="59"/>
      <c r="QH78" s="29"/>
      <c r="QI78" s="60" t="str">
        <f t="shared" ref="QI78:QI83" si="3158">IFERROR((QH78/QG78),"")</f>
        <v/>
      </c>
      <c r="QJ78" s="30">
        <v>2</v>
      </c>
      <c r="QK78" s="31">
        <v>8</v>
      </c>
      <c r="QL78" s="27">
        <v>10</v>
      </c>
      <c r="QM78" s="31">
        <v>0</v>
      </c>
      <c r="QN78" s="31">
        <v>0</v>
      </c>
      <c r="QO78" s="28">
        <v>10</v>
      </c>
      <c r="QP78" s="59"/>
      <c r="QQ78" s="29">
        <v>4</v>
      </c>
      <c r="QR78" s="60" t="str">
        <f t="shared" ref="QR78:QR83" si="3159">IFERROR((QQ78/QP78),"")</f>
        <v/>
      </c>
      <c r="QS78" s="30">
        <v>2</v>
      </c>
      <c r="QT78" s="31">
        <v>1</v>
      </c>
      <c r="QU78" s="27">
        <v>3</v>
      </c>
      <c r="QV78" s="31">
        <v>1</v>
      </c>
      <c r="QW78" s="31">
        <v>0</v>
      </c>
      <c r="QX78" s="28">
        <v>4</v>
      </c>
      <c r="QY78" s="59"/>
      <c r="QZ78" s="29"/>
      <c r="RA78" s="60" t="str">
        <f t="shared" ref="RA78:RA83" si="3160">IFERROR((QZ78/QY78),"")</f>
        <v/>
      </c>
      <c r="RB78" s="30">
        <v>3</v>
      </c>
      <c r="RC78" s="31">
        <v>7</v>
      </c>
      <c r="RD78" s="27">
        <v>10</v>
      </c>
      <c r="RE78" s="31">
        <v>0</v>
      </c>
      <c r="RF78" s="31">
        <v>0</v>
      </c>
      <c r="RG78" s="28">
        <v>10</v>
      </c>
      <c r="RH78" s="59"/>
      <c r="RI78" s="29">
        <v>2</v>
      </c>
      <c r="RJ78" s="60" t="str">
        <f t="shared" ref="RJ78:RJ83" si="3161">IFERROR((RI78/RH78),"")</f>
        <v/>
      </c>
      <c r="RK78" s="30"/>
      <c r="RL78" s="31"/>
      <c r="RM78" s="27"/>
      <c r="RN78" s="31"/>
      <c r="RO78" s="31"/>
      <c r="RP78" s="28"/>
      <c r="RQ78" s="59"/>
      <c r="RR78" s="29"/>
      <c r="RS78" s="60" t="str">
        <f t="shared" ref="RS78:RS83" si="3162">IFERROR((RR78/RQ78),"")</f>
        <v/>
      </c>
      <c r="RT78" s="30"/>
      <c r="RU78" s="31"/>
      <c r="RV78" s="27"/>
      <c r="RW78" s="31"/>
      <c r="RX78" s="31"/>
      <c r="RY78" s="28"/>
      <c r="RZ78" s="59"/>
      <c r="SA78" s="29"/>
      <c r="SB78" s="60" t="str">
        <f t="shared" ref="SB78:SB83" si="3163">IFERROR((SA78/RZ78),"")</f>
        <v/>
      </c>
      <c r="SC78" s="30">
        <v>3</v>
      </c>
      <c r="SD78" s="31">
        <v>1</v>
      </c>
      <c r="SE78" s="27">
        <v>4</v>
      </c>
      <c r="SF78" s="31">
        <v>1</v>
      </c>
      <c r="SG78" s="31">
        <v>0</v>
      </c>
      <c r="SH78" s="28">
        <v>5</v>
      </c>
      <c r="SI78" s="59"/>
      <c r="SJ78" s="29">
        <v>2</v>
      </c>
      <c r="SK78" s="60" t="str">
        <f t="shared" ref="SK78:SK83" si="3164">IFERROR((SJ78/SI78),"")</f>
        <v/>
      </c>
      <c r="SL78" s="30">
        <v>1</v>
      </c>
      <c r="SM78" s="31">
        <v>1</v>
      </c>
      <c r="SN78" s="27">
        <v>2</v>
      </c>
      <c r="SO78" s="31">
        <v>1</v>
      </c>
      <c r="SP78" s="31">
        <v>1</v>
      </c>
      <c r="SQ78" s="28">
        <v>4</v>
      </c>
      <c r="SR78" s="59"/>
      <c r="SS78" s="29">
        <v>1</v>
      </c>
      <c r="ST78" s="60" t="str">
        <f t="shared" ref="ST78:ST83" si="3165">IFERROR((SS78/SR78),"")</f>
        <v/>
      </c>
      <c r="SU78" s="30">
        <v>5</v>
      </c>
      <c r="SV78" s="31">
        <v>3</v>
      </c>
      <c r="SW78" s="27">
        <v>8</v>
      </c>
      <c r="SX78" s="31">
        <v>0</v>
      </c>
      <c r="SY78" s="31">
        <v>0</v>
      </c>
      <c r="SZ78" s="28">
        <v>8</v>
      </c>
      <c r="TA78" s="59"/>
      <c r="TB78" s="29">
        <v>3</v>
      </c>
      <c r="TC78" s="60" t="str">
        <f t="shared" ref="TC78:TC83" si="3166">IFERROR((TB78/TA78),"")</f>
        <v/>
      </c>
      <c r="TD78" s="30">
        <v>2</v>
      </c>
      <c r="TE78" s="31">
        <v>3</v>
      </c>
      <c r="TF78" s="27">
        <v>5</v>
      </c>
      <c r="TG78" s="31">
        <v>0</v>
      </c>
      <c r="TH78" s="31">
        <v>1</v>
      </c>
      <c r="TI78" s="28">
        <v>6</v>
      </c>
      <c r="TJ78" s="59"/>
      <c r="TK78" s="29">
        <v>3</v>
      </c>
      <c r="TL78" s="60" t="str">
        <f t="shared" ref="TL78:TL83" si="3167">IFERROR((TK78/TJ78),"")</f>
        <v/>
      </c>
      <c r="TM78" s="30">
        <v>8</v>
      </c>
      <c r="TN78" s="31">
        <v>2</v>
      </c>
      <c r="TO78" s="27">
        <v>10</v>
      </c>
      <c r="TP78" s="31">
        <v>1</v>
      </c>
      <c r="TQ78" s="31">
        <v>0</v>
      </c>
      <c r="TR78" s="28">
        <v>11</v>
      </c>
      <c r="TS78" s="59"/>
      <c r="TT78" s="29">
        <v>1</v>
      </c>
      <c r="TU78" s="60" t="str">
        <f t="shared" ref="TU78:TU83" si="3168">IFERROR((TT78/TS78),"")</f>
        <v/>
      </c>
      <c r="TV78" s="30"/>
      <c r="TW78" s="31"/>
      <c r="TX78" s="27"/>
      <c r="TY78" s="31"/>
      <c r="TZ78" s="31"/>
      <c r="UA78" s="28"/>
      <c r="UB78" s="59"/>
      <c r="UC78" s="29"/>
      <c r="UD78" s="60" t="str">
        <f t="shared" ref="UD78:UD83" si="3169">IFERROR((UC78/UB78),"")</f>
        <v/>
      </c>
      <c r="UE78" s="30"/>
      <c r="UF78" s="31"/>
      <c r="UG78" s="27"/>
      <c r="UH78" s="31"/>
      <c r="UI78" s="31"/>
      <c r="UJ78" s="28"/>
      <c r="UK78" s="59"/>
      <c r="UL78" s="29"/>
      <c r="UM78" s="60" t="str">
        <f t="shared" ref="UM78:UM83" si="3170">IFERROR((UL78/UK78),"")</f>
        <v/>
      </c>
      <c r="UN78" s="30">
        <v>3</v>
      </c>
      <c r="UO78" s="31">
        <v>1</v>
      </c>
      <c r="UP78" s="27">
        <v>4</v>
      </c>
      <c r="UQ78" s="31">
        <v>0</v>
      </c>
      <c r="UR78" s="31">
        <v>0</v>
      </c>
      <c r="US78" s="28">
        <v>4</v>
      </c>
      <c r="UT78" s="59"/>
      <c r="UU78" s="29">
        <v>3</v>
      </c>
      <c r="UV78" s="60" t="str">
        <f t="shared" ref="UV78:UV83" si="3171">IFERROR((UU78/UT78),"")</f>
        <v/>
      </c>
      <c r="UW78" s="30">
        <v>3</v>
      </c>
      <c r="UX78" s="31">
        <v>0</v>
      </c>
      <c r="UY78" s="27">
        <v>3</v>
      </c>
      <c r="UZ78" s="31">
        <v>1</v>
      </c>
      <c r="VA78" s="31">
        <v>1</v>
      </c>
      <c r="VB78" s="28">
        <v>5</v>
      </c>
      <c r="VC78" s="59"/>
      <c r="VD78" s="29">
        <v>2</v>
      </c>
      <c r="VE78" s="60" t="str">
        <f t="shared" ref="VE78:VE83" si="3172">IFERROR((VD78/VC78),"")</f>
        <v/>
      </c>
      <c r="VF78" s="30">
        <v>2</v>
      </c>
      <c r="VG78" s="31">
        <v>0</v>
      </c>
      <c r="VH78" s="27">
        <v>2</v>
      </c>
      <c r="VI78" s="31">
        <v>2</v>
      </c>
      <c r="VJ78" s="31">
        <v>0</v>
      </c>
      <c r="VK78" s="28">
        <v>4</v>
      </c>
      <c r="VL78" s="59"/>
      <c r="VM78" s="29">
        <v>2</v>
      </c>
      <c r="VN78" s="60" t="str">
        <f t="shared" ref="VN78:VN83" si="3173">IFERROR((VM78/VL78),"")</f>
        <v/>
      </c>
      <c r="VO78" s="30">
        <v>1</v>
      </c>
      <c r="VP78" s="31">
        <v>2</v>
      </c>
      <c r="VQ78" s="27">
        <v>3</v>
      </c>
      <c r="VR78" s="31">
        <v>1</v>
      </c>
      <c r="VS78" s="31">
        <v>0</v>
      </c>
      <c r="VT78" s="28">
        <v>4</v>
      </c>
      <c r="VU78" s="59"/>
      <c r="VV78" s="29">
        <v>0</v>
      </c>
      <c r="VW78" s="60" t="str">
        <f t="shared" ref="VW78:VW83" si="3174">IFERROR((VV78/VU78),"")</f>
        <v/>
      </c>
      <c r="VX78" s="30">
        <v>4</v>
      </c>
      <c r="VY78" s="31">
        <v>6</v>
      </c>
      <c r="VZ78" s="27">
        <v>10</v>
      </c>
      <c r="WA78" s="31">
        <v>2</v>
      </c>
      <c r="WB78" s="31">
        <v>0</v>
      </c>
      <c r="WC78" s="28">
        <v>12</v>
      </c>
      <c r="WD78" s="59"/>
      <c r="WE78" s="29">
        <v>3</v>
      </c>
      <c r="WF78" s="60" t="str">
        <f t="shared" ref="WF78:WF83" si="3175">IFERROR((WE78/WD78),"")</f>
        <v/>
      </c>
      <c r="WG78" s="30"/>
      <c r="WH78" s="31"/>
      <c r="WI78" s="27"/>
      <c r="WJ78" s="31"/>
      <c r="WK78" s="31"/>
      <c r="WL78" s="28"/>
      <c r="WM78" s="59"/>
      <c r="WN78" s="29"/>
      <c r="WO78" s="60" t="str">
        <f t="shared" ref="WO78:WO83" si="3176">IFERROR((WN78/WM78),"")</f>
        <v/>
      </c>
      <c r="WP78" s="30"/>
      <c r="WQ78" s="31"/>
      <c r="WR78" s="27"/>
      <c r="WS78" s="31"/>
      <c r="WT78" s="31"/>
      <c r="WU78" s="28"/>
      <c r="WV78" s="59"/>
      <c r="WW78" s="29"/>
      <c r="WX78" s="60" t="str">
        <f t="shared" ref="WX78:WX83" si="3177">IFERROR((WW78/WV78),"")</f>
        <v/>
      </c>
      <c r="WY78" s="30">
        <v>5</v>
      </c>
      <c r="WZ78" s="31">
        <v>1</v>
      </c>
      <c r="XA78" s="27">
        <v>6</v>
      </c>
      <c r="XB78" s="31">
        <v>1</v>
      </c>
      <c r="XC78" s="31">
        <v>0</v>
      </c>
      <c r="XD78" s="28">
        <v>7</v>
      </c>
      <c r="XE78" s="59"/>
      <c r="XF78" s="29">
        <v>3</v>
      </c>
      <c r="XG78" s="60" t="str">
        <f t="shared" ref="XG78:XG83" si="3178">IFERROR((XF78/XE78),"")</f>
        <v/>
      </c>
      <c r="XH78" s="30">
        <v>3</v>
      </c>
      <c r="XI78" s="31">
        <v>2</v>
      </c>
      <c r="XJ78" s="27">
        <v>5</v>
      </c>
      <c r="XK78" s="31">
        <v>2</v>
      </c>
      <c r="XL78" s="31">
        <v>0</v>
      </c>
      <c r="XM78" s="28">
        <v>7</v>
      </c>
      <c r="XN78" s="59"/>
      <c r="XO78" s="29">
        <v>0</v>
      </c>
      <c r="XP78" s="60" t="str">
        <f t="shared" ref="XP78:XP83" si="3179">IFERROR((XO78/XN78),"")</f>
        <v/>
      </c>
      <c r="XQ78" s="30">
        <v>2</v>
      </c>
      <c r="XR78" s="31">
        <v>2</v>
      </c>
      <c r="XS78" s="27">
        <v>4</v>
      </c>
      <c r="XT78" s="31">
        <v>0</v>
      </c>
      <c r="XU78" s="31">
        <v>0</v>
      </c>
      <c r="XV78" s="28">
        <v>4</v>
      </c>
      <c r="XW78" s="59"/>
      <c r="XX78" s="29">
        <v>1</v>
      </c>
      <c r="XY78" s="60" t="str">
        <f t="shared" ref="XY78:XY83" si="3180">IFERROR((XX78/XW78),"")</f>
        <v/>
      </c>
      <c r="XZ78" s="30">
        <v>2</v>
      </c>
      <c r="YA78" s="31">
        <v>1</v>
      </c>
      <c r="YB78" s="27">
        <v>3</v>
      </c>
      <c r="YC78" s="31">
        <v>1</v>
      </c>
      <c r="YD78" s="31">
        <v>0</v>
      </c>
      <c r="YE78" s="28">
        <v>4</v>
      </c>
      <c r="YF78" s="59"/>
      <c r="YG78" s="29">
        <v>2</v>
      </c>
      <c r="YH78" s="60" t="str">
        <f t="shared" ref="YH78:YH83" si="3181">IFERROR((YG78/YF78),"")</f>
        <v/>
      </c>
      <c r="YI78" s="30">
        <v>6</v>
      </c>
      <c r="YJ78" s="31">
        <v>0</v>
      </c>
      <c r="YK78" s="27">
        <v>6</v>
      </c>
      <c r="YL78" s="31">
        <v>2</v>
      </c>
      <c r="YM78" s="31">
        <v>0</v>
      </c>
      <c r="YN78" s="28">
        <v>8</v>
      </c>
      <c r="YO78" s="59"/>
      <c r="YP78" s="29">
        <v>1</v>
      </c>
      <c r="YQ78" s="60" t="str">
        <f t="shared" ref="YQ78:YQ83" si="3182">IFERROR((YP78/YO78),"")</f>
        <v/>
      </c>
      <c r="YR78" s="30"/>
      <c r="YS78" s="31"/>
      <c r="YT78" s="27"/>
      <c r="YU78" s="31"/>
      <c r="YV78" s="31"/>
      <c r="YW78" s="28"/>
      <c r="YX78" s="59"/>
      <c r="YY78" s="29">
        <v>3</v>
      </c>
      <c r="YZ78" s="60" t="str">
        <f t="shared" ref="YZ78:YZ83" si="3183">IFERROR((YY78/YX78),"")</f>
        <v/>
      </c>
      <c r="ZA78" s="30"/>
      <c r="ZB78" s="31"/>
      <c r="ZC78" s="27"/>
      <c r="ZD78" s="31"/>
      <c r="ZE78" s="31"/>
      <c r="ZF78" s="28"/>
      <c r="ZG78" s="59"/>
      <c r="ZH78" s="29"/>
      <c r="ZI78" s="60" t="str">
        <f t="shared" ref="ZI78:ZI83" si="3184">IFERROR((ZH78/ZG78),"")</f>
        <v/>
      </c>
      <c r="ZJ78" s="30">
        <v>4</v>
      </c>
      <c r="ZK78" s="31">
        <v>2</v>
      </c>
      <c r="ZL78" s="27">
        <v>6</v>
      </c>
      <c r="ZM78" s="31">
        <v>1</v>
      </c>
      <c r="ZN78" s="31">
        <v>0</v>
      </c>
      <c r="ZO78" s="28">
        <v>7</v>
      </c>
      <c r="ZP78" s="59"/>
      <c r="ZQ78" s="29">
        <v>2</v>
      </c>
      <c r="ZR78" s="60" t="str">
        <f t="shared" ref="ZR78:ZR83" si="3185">IFERROR((ZQ78/ZP78),"")</f>
        <v/>
      </c>
      <c r="ZS78" s="30">
        <v>0</v>
      </c>
      <c r="ZT78" s="31">
        <v>0</v>
      </c>
      <c r="ZU78" s="27">
        <v>0</v>
      </c>
      <c r="ZV78" s="31">
        <v>1</v>
      </c>
      <c r="ZW78" s="31">
        <v>0</v>
      </c>
      <c r="ZX78" s="28">
        <v>1</v>
      </c>
      <c r="ZY78" s="59"/>
      <c r="ZZ78" s="29">
        <v>0</v>
      </c>
      <c r="AAA78" s="60" t="str">
        <f t="shared" ref="AAA78:AAA83" si="3186">IFERROR((ZZ78/ZY78),"")</f>
        <v/>
      </c>
      <c r="AAB78" s="30">
        <v>3</v>
      </c>
      <c r="AAC78" s="31">
        <v>2</v>
      </c>
      <c r="AAD78" s="27">
        <v>5</v>
      </c>
      <c r="AAE78" s="31">
        <v>5</v>
      </c>
      <c r="AAF78" s="31">
        <v>0</v>
      </c>
      <c r="AAG78" s="28">
        <v>10</v>
      </c>
      <c r="AAH78" s="59"/>
      <c r="AAI78" s="29">
        <v>4</v>
      </c>
      <c r="AAJ78" s="60" t="str">
        <f t="shared" ref="AAJ78:AAJ83" si="3187">IFERROR((AAI78/AAH78),"")</f>
        <v/>
      </c>
      <c r="AAK78" s="30">
        <v>3</v>
      </c>
      <c r="AAL78" s="31">
        <v>1</v>
      </c>
      <c r="AAM78" s="27">
        <v>4</v>
      </c>
      <c r="AAN78" s="31">
        <v>2</v>
      </c>
      <c r="AAO78" s="31">
        <v>0</v>
      </c>
      <c r="AAP78" s="28">
        <v>6</v>
      </c>
      <c r="AAQ78" s="59"/>
      <c r="AAR78" s="29">
        <v>2</v>
      </c>
      <c r="AAS78" s="60" t="str">
        <f t="shared" ref="AAS78:AAS83" si="3188">IFERROR((AAR78/AAQ78),"")</f>
        <v/>
      </c>
      <c r="AAT78" s="30">
        <v>3</v>
      </c>
      <c r="AAU78" s="31">
        <v>5</v>
      </c>
      <c r="AAV78" s="27">
        <v>8</v>
      </c>
      <c r="AAW78" s="31">
        <v>1</v>
      </c>
      <c r="AAX78" s="31">
        <v>2</v>
      </c>
      <c r="AAY78" s="28">
        <v>11</v>
      </c>
      <c r="AAZ78" s="59"/>
      <c r="ABA78" s="29">
        <v>1</v>
      </c>
      <c r="ABB78" s="60" t="str">
        <f t="shared" ref="ABB78:ABB83" si="3189">IFERROR((ABA78/AAZ78),"")</f>
        <v/>
      </c>
      <c r="ABC78" s="30"/>
      <c r="ABD78" s="31"/>
      <c r="ABE78" s="27"/>
      <c r="ABF78" s="31"/>
      <c r="ABG78" s="31"/>
      <c r="ABH78" s="28"/>
      <c r="ABI78" s="59"/>
      <c r="ABJ78" s="29"/>
      <c r="ABK78" s="60" t="str">
        <f t="shared" ref="ABK78:ABK83" si="3190">IFERROR((ABJ78/ABI78),"")</f>
        <v/>
      </c>
      <c r="ABL78" s="30"/>
      <c r="ABM78" s="31"/>
      <c r="ABN78" s="27"/>
      <c r="ABO78" s="31"/>
      <c r="ABP78" s="31"/>
      <c r="ABQ78" s="28"/>
      <c r="ABR78" s="59"/>
      <c r="ABS78" s="29"/>
      <c r="ABT78" s="60" t="str">
        <f t="shared" ref="ABT78:ABT83" si="3191">IFERROR((ABS78/ABR78),"")</f>
        <v/>
      </c>
      <c r="ABU78" s="30">
        <v>5</v>
      </c>
      <c r="ABV78" s="31">
        <v>2</v>
      </c>
      <c r="ABW78" s="27">
        <v>7</v>
      </c>
      <c r="ABX78" s="31">
        <v>1</v>
      </c>
      <c r="ABY78" s="31">
        <v>0</v>
      </c>
      <c r="ABZ78" s="28">
        <v>8</v>
      </c>
      <c r="ACA78" s="59"/>
      <c r="ACB78" s="29">
        <v>1</v>
      </c>
      <c r="ACC78" s="60" t="str">
        <f t="shared" ref="ACC78:ACC83" si="3192">IFERROR((ACB78/ACA78),"")</f>
        <v/>
      </c>
      <c r="ACD78" s="30">
        <v>2</v>
      </c>
      <c r="ACE78" s="31">
        <v>2</v>
      </c>
      <c r="ACF78" s="27">
        <v>4</v>
      </c>
      <c r="ACG78" s="31">
        <v>0</v>
      </c>
      <c r="ACH78" s="31">
        <v>0</v>
      </c>
      <c r="ACI78" s="28">
        <v>4</v>
      </c>
      <c r="ACJ78" s="59"/>
      <c r="ACK78" s="29">
        <v>2</v>
      </c>
      <c r="ACL78" s="60" t="str">
        <f t="shared" ref="ACL78:ACL83" si="3193">IFERROR((ACK78/ACJ78),"")</f>
        <v/>
      </c>
      <c r="ACM78" s="30">
        <v>3</v>
      </c>
      <c r="ACN78" s="31">
        <v>1</v>
      </c>
      <c r="ACO78" s="27">
        <v>4</v>
      </c>
      <c r="ACP78" s="31">
        <v>2</v>
      </c>
      <c r="ACQ78" s="31">
        <v>1</v>
      </c>
      <c r="ACR78" s="28">
        <v>7</v>
      </c>
      <c r="ACS78" s="59"/>
      <c r="ACT78" s="29"/>
      <c r="ACU78" s="60" t="str">
        <f t="shared" ref="ACU78:ACU83" si="3194">IFERROR((ACT78/ACS78),"")</f>
        <v/>
      </c>
      <c r="ACV78" s="30">
        <v>3</v>
      </c>
      <c r="ACW78" s="31">
        <v>1</v>
      </c>
      <c r="ACX78" s="27">
        <v>4</v>
      </c>
      <c r="ACY78" s="31">
        <v>1</v>
      </c>
      <c r="ACZ78" s="31">
        <v>0</v>
      </c>
      <c r="ADA78" s="28">
        <v>5</v>
      </c>
      <c r="ADB78" s="59"/>
      <c r="ADC78" s="29">
        <v>4</v>
      </c>
      <c r="ADD78" s="60" t="str">
        <f t="shared" ref="ADD78:ADD83" si="3195">IFERROR((ADC78/ADB78),"")</f>
        <v/>
      </c>
      <c r="ADE78" s="30">
        <v>3</v>
      </c>
      <c r="ADF78" s="31">
        <v>2</v>
      </c>
      <c r="ADG78" s="27">
        <v>5</v>
      </c>
      <c r="ADH78" s="31">
        <v>2</v>
      </c>
      <c r="ADI78" s="31">
        <v>0</v>
      </c>
      <c r="ADJ78" s="28">
        <v>7</v>
      </c>
      <c r="ADK78" s="59"/>
      <c r="ADL78" s="29">
        <v>2</v>
      </c>
      <c r="ADM78" s="60" t="str">
        <f t="shared" ref="ADM78:ADM83" si="3196">IFERROR((ADL78/ADK78),"")</f>
        <v/>
      </c>
      <c r="ADN78" s="30"/>
      <c r="ADO78" s="31"/>
      <c r="ADP78" s="27"/>
      <c r="ADQ78" s="31"/>
      <c r="ADR78" s="31"/>
      <c r="ADS78" s="28"/>
      <c r="ADT78" s="59"/>
      <c r="ADU78" s="29"/>
      <c r="ADV78" s="60" t="str">
        <f t="shared" ref="ADV78:ADV83" si="3197">IFERROR((ADU78/ADT78),"")</f>
        <v/>
      </c>
      <c r="ADW78" s="30"/>
      <c r="ADX78" s="31"/>
      <c r="ADY78" s="27"/>
      <c r="ADZ78" s="31"/>
      <c r="AEA78" s="31"/>
      <c r="AEB78" s="28"/>
      <c r="AEC78" s="59"/>
      <c r="AED78" s="29"/>
      <c r="AEE78" s="60" t="str">
        <f t="shared" ref="AEE78:AEE83" si="3198">IFERROR((AED78/AEC78),"")</f>
        <v/>
      </c>
      <c r="AEF78" s="30">
        <v>4</v>
      </c>
      <c r="AEG78" s="31">
        <v>0</v>
      </c>
      <c r="AEH78" s="27">
        <v>4</v>
      </c>
      <c r="AEI78" s="31">
        <v>3</v>
      </c>
      <c r="AEJ78" s="31">
        <v>0</v>
      </c>
      <c r="AEK78" s="28">
        <v>7</v>
      </c>
      <c r="AEL78" s="59"/>
      <c r="AEM78" s="29">
        <v>2</v>
      </c>
      <c r="AEN78" s="60" t="str">
        <f t="shared" ref="AEN78:AEN83" si="3199">IFERROR((AEM78/AEL78),"")</f>
        <v/>
      </c>
      <c r="AEO78" s="30">
        <v>3</v>
      </c>
      <c r="AEP78" s="31">
        <v>3</v>
      </c>
      <c r="AEQ78" s="27">
        <v>6</v>
      </c>
      <c r="AER78" s="31">
        <v>0</v>
      </c>
      <c r="AES78" s="31">
        <v>1</v>
      </c>
      <c r="AET78" s="28">
        <v>7</v>
      </c>
      <c r="AEU78" s="59"/>
      <c r="AEV78" s="29">
        <v>0</v>
      </c>
      <c r="AEW78" s="60" t="str">
        <f t="shared" ref="AEW78:AEW83" si="3200">IFERROR((AEV78/AEU78),"")</f>
        <v/>
      </c>
      <c r="AEX78" s="30">
        <v>3</v>
      </c>
      <c r="AEY78" s="31">
        <v>2</v>
      </c>
      <c r="AEZ78" s="27">
        <v>5</v>
      </c>
      <c r="AFA78" s="31">
        <v>0</v>
      </c>
      <c r="AFB78" s="31">
        <v>0</v>
      </c>
      <c r="AFC78" s="28">
        <v>5</v>
      </c>
      <c r="AFD78" s="59"/>
      <c r="AFE78" s="29">
        <v>2</v>
      </c>
      <c r="AFF78" s="60" t="str">
        <f t="shared" ref="AFF78:AFF83" si="3201">IFERROR((AFE78/AFD78),"")</f>
        <v/>
      </c>
      <c r="AFG78" s="30">
        <v>5</v>
      </c>
      <c r="AFH78" s="31">
        <v>5</v>
      </c>
      <c r="AFI78" s="27">
        <v>10</v>
      </c>
      <c r="AFJ78" s="31">
        <v>2</v>
      </c>
      <c r="AFK78" s="31">
        <v>1</v>
      </c>
      <c r="AFL78" s="28">
        <v>13</v>
      </c>
      <c r="AFM78" s="59"/>
      <c r="AFN78" s="29">
        <v>4</v>
      </c>
      <c r="AFO78" s="60" t="str">
        <f t="shared" ref="AFO78:AFO83" si="3202">IFERROR((AFN78/AFM78),"")</f>
        <v/>
      </c>
      <c r="AFP78" s="30">
        <v>5</v>
      </c>
      <c r="AFQ78" s="31">
        <v>1</v>
      </c>
      <c r="AFR78" s="27">
        <v>6</v>
      </c>
      <c r="AFS78" s="31">
        <v>1</v>
      </c>
      <c r="AFT78" s="31">
        <v>0</v>
      </c>
      <c r="AFU78" s="28">
        <v>7</v>
      </c>
      <c r="AFV78" s="59"/>
      <c r="AFW78" s="29">
        <v>2</v>
      </c>
      <c r="AFX78" s="60" t="str">
        <f t="shared" ref="AFX78:AFX83" si="3203">IFERROR((AFW78/AFV78),"")</f>
        <v/>
      </c>
      <c r="AFY78" s="30"/>
      <c r="AFZ78" s="31"/>
      <c r="AGA78" s="27"/>
      <c r="AGB78" s="31"/>
      <c r="AGC78" s="31"/>
      <c r="AGD78" s="28"/>
      <c r="AGE78" s="59"/>
      <c r="AGF78" s="29"/>
      <c r="AGG78" s="60" t="str">
        <f t="shared" ref="AGG78:AGG83" si="3204">IFERROR((AGF78/AGE78),"")</f>
        <v/>
      </c>
      <c r="AGH78" s="30"/>
      <c r="AGI78" s="31"/>
      <c r="AGJ78" s="27"/>
      <c r="AGK78" s="31"/>
      <c r="AGL78" s="31"/>
      <c r="AGM78" s="28"/>
      <c r="AGN78" s="59"/>
      <c r="AGO78" s="29"/>
      <c r="AGP78" s="60" t="str">
        <f t="shared" ref="AGP78:AGP83" si="3205">IFERROR((AGO78/AGN78),"")</f>
        <v/>
      </c>
      <c r="AGQ78" s="30">
        <v>2</v>
      </c>
      <c r="AGR78" s="31">
        <v>1</v>
      </c>
      <c r="AGS78" s="27">
        <v>3</v>
      </c>
      <c r="AGT78" s="31">
        <v>1</v>
      </c>
      <c r="AGU78" s="31">
        <v>0</v>
      </c>
      <c r="AGV78" s="28">
        <v>4</v>
      </c>
      <c r="AGW78" s="59"/>
      <c r="AGX78" s="29">
        <v>2</v>
      </c>
      <c r="AGY78" s="60" t="str">
        <f t="shared" ref="AGY78:AGY83" si="3206">IFERROR((AGX78/AGW78),"")</f>
        <v/>
      </c>
      <c r="AGZ78" s="30">
        <v>4</v>
      </c>
      <c r="AHA78" s="31">
        <v>2</v>
      </c>
      <c r="AHB78" s="27">
        <v>6</v>
      </c>
      <c r="AHC78" s="31">
        <v>0</v>
      </c>
      <c r="AHD78" s="31">
        <v>0</v>
      </c>
      <c r="AHE78" s="28">
        <v>6</v>
      </c>
      <c r="AHF78" s="59"/>
      <c r="AHG78" s="29">
        <v>3</v>
      </c>
      <c r="AHH78" s="60" t="str">
        <f t="shared" ref="AHH78:AHH83" si="3207">IFERROR((AHG78/AHF78),"")</f>
        <v/>
      </c>
      <c r="AHI78" s="30">
        <v>3</v>
      </c>
      <c r="AHJ78" s="31">
        <v>2</v>
      </c>
      <c r="AHK78" s="27">
        <v>5</v>
      </c>
      <c r="AHL78" s="31">
        <v>0</v>
      </c>
      <c r="AHM78" s="31">
        <v>0</v>
      </c>
      <c r="AHN78" s="28">
        <v>5</v>
      </c>
      <c r="AHO78" s="59"/>
      <c r="AHP78" s="29">
        <v>1</v>
      </c>
      <c r="AHQ78" s="60" t="str">
        <f t="shared" ref="AHQ78:AHQ83" si="3208">IFERROR((AHP78/AHO78),"")</f>
        <v/>
      </c>
      <c r="AHR78" s="30">
        <v>3</v>
      </c>
      <c r="AHS78" s="31">
        <v>4</v>
      </c>
      <c r="AHT78" s="27">
        <v>7</v>
      </c>
      <c r="AHU78" s="31">
        <v>1</v>
      </c>
      <c r="AHV78" s="31">
        <v>0</v>
      </c>
      <c r="AHW78" s="28">
        <v>8</v>
      </c>
      <c r="AHX78" s="59"/>
      <c r="AHY78" s="29">
        <v>2</v>
      </c>
      <c r="AHZ78" s="60" t="str">
        <f t="shared" ref="AHZ78:AHZ83" si="3209">IFERROR((AHY78/AHX78),"")</f>
        <v/>
      </c>
      <c r="AIA78" s="30">
        <v>4</v>
      </c>
      <c r="AIB78" s="31">
        <v>2</v>
      </c>
      <c r="AIC78" s="27">
        <v>6</v>
      </c>
      <c r="AID78" s="31">
        <v>1</v>
      </c>
      <c r="AIE78" s="31">
        <v>0</v>
      </c>
      <c r="AIF78" s="28">
        <v>7</v>
      </c>
      <c r="AIG78" s="59"/>
      <c r="AIH78" s="29">
        <v>3</v>
      </c>
      <c r="AII78" s="60" t="str">
        <f t="shared" ref="AII78:AII83" si="3210">IFERROR((AIH78/AIG78),"")</f>
        <v/>
      </c>
      <c r="AIJ78" s="30"/>
      <c r="AIK78" s="31"/>
      <c r="AIL78" s="27"/>
      <c r="AIM78" s="31"/>
      <c r="AIN78" s="31"/>
      <c r="AIO78" s="28"/>
      <c r="AIP78" s="59"/>
      <c r="AIQ78" s="29"/>
      <c r="AIR78" s="60" t="str">
        <f t="shared" ref="AIR78:AIR83" si="3211">IFERROR((AIQ78/AIP78),"")</f>
        <v/>
      </c>
      <c r="AIS78" s="30"/>
      <c r="AIT78" s="31"/>
      <c r="AIU78" s="27"/>
      <c r="AIV78" s="31"/>
      <c r="AIW78" s="31"/>
      <c r="AIX78" s="28"/>
      <c r="AIY78" s="59"/>
      <c r="AIZ78" s="29"/>
      <c r="AJA78" s="60" t="str">
        <f t="shared" ref="AJA78:AJA83" si="3212">IFERROR((AIZ78/AIY78),"")</f>
        <v/>
      </c>
      <c r="AJB78" s="30">
        <v>5</v>
      </c>
      <c r="AJC78" s="31">
        <v>2</v>
      </c>
      <c r="AJD78" s="27">
        <v>7</v>
      </c>
      <c r="AJE78" s="31">
        <v>0</v>
      </c>
      <c r="AJF78" s="31">
        <v>0</v>
      </c>
      <c r="AJG78" s="28">
        <v>7</v>
      </c>
      <c r="AJH78" s="59"/>
      <c r="AJI78" s="29">
        <v>1</v>
      </c>
      <c r="AJJ78" s="60" t="str">
        <f t="shared" ref="AJJ78:AJJ83" si="3213">IFERROR((AJI78/AJH78),"")</f>
        <v/>
      </c>
      <c r="AJK78" s="30">
        <v>5</v>
      </c>
      <c r="AJL78" s="31">
        <v>0</v>
      </c>
      <c r="AJM78" s="27">
        <v>5</v>
      </c>
      <c r="AJN78" s="31">
        <v>1</v>
      </c>
      <c r="AJO78" s="31">
        <v>0</v>
      </c>
      <c r="AJP78" s="28">
        <v>6</v>
      </c>
      <c r="AJQ78" s="59"/>
      <c r="AJR78" s="29">
        <v>0</v>
      </c>
      <c r="AJS78" s="60" t="str">
        <f t="shared" ref="AJS78:AJS83" si="3214">IFERROR((AJR78/AJQ78),"")</f>
        <v/>
      </c>
      <c r="AJT78" s="30"/>
      <c r="AJU78" s="31"/>
      <c r="AJV78" s="27"/>
      <c r="AJW78" s="31"/>
      <c r="AJX78" s="31"/>
      <c r="AJY78" s="28"/>
      <c r="AJZ78" s="59"/>
      <c r="AKA78" s="29">
        <v>0</v>
      </c>
      <c r="AKB78" s="60" t="str">
        <f t="shared" ref="AKB78:AKB83" si="3215">IFERROR((AKA78/AJZ78),"")</f>
        <v/>
      </c>
      <c r="AKC78" s="30">
        <v>3</v>
      </c>
      <c r="AKD78" s="31">
        <v>1</v>
      </c>
      <c r="AKE78" s="27">
        <v>4</v>
      </c>
      <c r="AKF78" s="31">
        <v>0</v>
      </c>
      <c r="AKG78" s="31">
        <v>0</v>
      </c>
      <c r="AKH78" s="28">
        <v>4</v>
      </c>
      <c r="AKI78" s="59"/>
      <c r="AKJ78" s="29">
        <v>0</v>
      </c>
      <c r="AKK78" s="60" t="str">
        <f t="shared" ref="AKK78:AKK83" si="3216">IFERROR((AKJ78/AKI78),"")</f>
        <v/>
      </c>
      <c r="AKL78" s="30"/>
      <c r="AKM78" s="31"/>
      <c r="AKN78" s="27"/>
      <c r="AKO78" s="31"/>
      <c r="AKP78" s="31"/>
      <c r="AKQ78" s="28"/>
      <c r="AKR78" s="59"/>
      <c r="AKS78" s="29"/>
      <c r="AKT78" s="60" t="str">
        <f t="shared" ref="AKT78:AKT83" si="3217">IFERROR((AKS78/AKR78),"")</f>
        <v/>
      </c>
      <c r="AKU78" s="30"/>
      <c r="AKV78" s="31"/>
      <c r="AKW78" s="27"/>
      <c r="AKX78" s="31"/>
      <c r="AKY78" s="31"/>
      <c r="AKZ78" s="28"/>
      <c r="ALA78" s="59"/>
      <c r="ALB78" s="29"/>
      <c r="ALC78" s="60" t="str">
        <f t="shared" ref="ALC78:ALC83" si="3218">IFERROR((ALB78/ALA78),"")</f>
        <v/>
      </c>
      <c r="ALD78" s="30"/>
      <c r="ALE78" s="31"/>
      <c r="ALF78" s="27"/>
      <c r="ALG78" s="31"/>
      <c r="ALH78" s="31"/>
      <c r="ALI78" s="28"/>
      <c r="ALJ78" s="59"/>
      <c r="ALK78" s="29"/>
      <c r="ALL78" s="60" t="str">
        <f t="shared" ref="ALL78:ALL83" si="3219">IFERROR((ALK78/ALJ78),"")</f>
        <v/>
      </c>
      <c r="ALM78" s="30"/>
      <c r="ALN78" s="31"/>
      <c r="ALO78" s="27"/>
      <c r="ALP78" s="31"/>
      <c r="ALQ78" s="31"/>
      <c r="ALR78" s="28"/>
      <c r="ALS78" s="59"/>
      <c r="ALT78" s="29"/>
      <c r="ALU78" s="60" t="str">
        <f t="shared" ref="ALU78:ALU83" si="3220">IFERROR((ALT78/ALS78),"")</f>
        <v/>
      </c>
      <c r="ALV78" s="30"/>
      <c r="ALW78" s="31"/>
      <c r="ALX78" s="27"/>
      <c r="ALY78" s="31"/>
      <c r="ALZ78" s="31"/>
      <c r="AMA78" s="28"/>
      <c r="AMB78" s="59"/>
      <c r="AMC78" s="29"/>
      <c r="AMD78" s="60" t="str">
        <f t="shared" ref="AMD78:AMD83" si="3221">IFERROR((AMC78/AMB78),"")</f>
        <v/>
      </c>
      <c r="AME78" s="30"/>
      <c r="AMF78" s="31"/>
      <c r="AMG78" s="27"/>
      <c r="AMH78" s="31"/>
      <c r="AMI78" s="31"/>
      <c r="AMJ78" s="28"/>
      <c r="AMK78" s="59"/>
      <c r="AML78" s="29"/>
      <c r="AMM78" s="60" t="str">
        <f t="shared" ref="AMM78:AMM83" si="3222">IFERROR((AML78/AMK78),"")</f>
        <v/>
      </c>
      <c r="AMN78" s="30">
        <v>2</v>
      </c>
      <c r="AMO78" s="31">
        <v>2</v>
      </c>
      <c r="AMP78" s="27">
        <v>4</v>
      </c>
      <c r="AMQ78" s="31">
        <v>1</v>
      </c>
      <c r="AMR78" s="31">
        <v>0</v>
      </c>
      <c r="AMS78" s="28">
        <v>5</v>
      </c>
      <c r="AMT78" s="59"/>
      <c r="AMU78" s="29">
        <v>1</v>
      </c>
      <c r="AMV78" s="60" t="str">
        <f t="shared" ref="AMV78:AMV83" si="3223">IFERROR((AMU78/AMT78),"")</f>
        <v/>
      </c>
      <c r="AMW78" s="30">
        <v>8</v>
      </c>
      <c r="AMX78" s="31">
        <v>2</v>
      </c>
      <c r="AMY78" s="27">
        <v>10</v>
      </c>
      <c r="AMZ78" s="31">
        <v>0</v>
      </c>
      <c r="ANA78" s="31">
        <v>0</v>
      </c>
      <c r="ANB78" s="28">
        <v>10</v>
      </c>
      <c r="ANC78" s="59"/>
      <c r="AND78" s="29">
        <v>4</v>
      </c>
      <c r="ANE78" s="60" t="str">
        <f t="shared" ref="ANE78:ANE83" si="3224">IFERROR((AND78/ANC78),"")</f>
        <v/>
      </c>
      <c r="ANF78" s="30"/>
      <c r="ANG78" s="31"/>
      <c r="ANH78" s="27"/>
      <c r="ANI78" s="31"/>
      <c r="ANJ78" s="31"/>
      <c r="ANK78" s="28"/>
      <c r="ANL78" s="59"/>
      <c r="ANM78" s="29"/>
      <c r="ANN78" s="60" t="str">
        <f t="shared" ref="ANN78:ANN83" si="3225">IFERROR((ANM78/ANL78),"")</f>
        <v/>
      </c>
      <c r="ANO78" s="30"/>
      <c r="ANP78" s="31"/>
      <c r="ANQ78" s="27"/>
      <c r="ANR78" s="31"/>
      <c r="ANS78" s="31"/>
      <c r="ANT78" s="28"/>
      <c r="ANU78" s="59"/>
      <c r="ANV78" s="29"/>
      <c r="ANW78" s="60" t="str">
        <f t="shared" ref="ANW78:ANW83" si="3226">IFERROR((ANV78/ANU78),"")</f>
        <v/>
      </c>
      <c r="ANX78" s="30">
        <v>2</v>
      </c>
      <c r="ANY78" s="31">
        <v>2</v>
      </c>
      <c r="ANZ78" s="27">
        <v>4</v>
      </c>
      <c r="AOA78" s="31">
        <v>0</v>
      </c>
      <c r="AOB78" s="31">
        <v>0</v>
      </c>
      <c r="AOC78" s="28">
        <v>4</v>
      </c>
      <c r="AOD78" s="59"/>
      <c r="AOE78" s="29">
        <v>1</v>
      </c>
      <c r="AOF78" s="60" t="str">
        <f t="shared" ref="AOF78:AOF83" si="3227">IFERROR((AOE78/AOD78),"")</f>
        <v/>
      </c>
      <c r="AOG78" s="30"/>
      <c r="AOH78" s="31"/>
      <c r="AOI78" s="27"/>
      <c r="AOJ78" s="31"/>
      <c r="AOK78" s="31"/>
      <c r="AOL78" s="28"/>
      <c r="AOM78" s="59"/>
      <c r="AON78" s="29"/>
      <c r="AOO78" s="60" t="str">
        <f t="shared" ref="AOO78:AOO83" si="3228">IFERROR((AON78/AOM78),"")</f>
        <v/>
      </c>
      <c r="AOP78" s="30">
        <v>5</v>
      </c>
      <c r="AOQ78" s="31">
        <v>1</v>
      </c>
      <c r="AOR78" s="27">
        <v>6</v>
      </c>
      <c r="AOS78" s="31">
        <v>0</v>
      </c>
      <c r="AOT78" s="31">
        <v>0</v>
      </c>
      <c r="AOU78" s="28">
        <v>6</v>
      </c>
      <c r="AOV78" s="59"/>
      <c r="AOW78" s="29">
        <v>1</v>
      </c>
      <c r="AOX78" s="60" t="str">
        <f t="shared" ref="AOX78:AOX83" si="3229">IFERROR((AOW78/AOV78),"")</f>
        <v/>
      </c>
      <c r="AOY78" s="30">
        <v>4</v>
      </c>
      <c r="AOZ78" s="31">
        <v>0</v>
      </c>
      <c r="APA78" s="27">
        <v>4</v>
      </c>
      <c r="APB78" s="31">
        <v>0</v>
      </c>
      <c r="APC78" s="31">
        <v>0</v>
      </c>
      <c r="APD78" s="28">
        <v>4</v>
      </c>
      <c r="APE78" s="59"/>
      <c r="APF78" s="29"/>
      <c r="APG78" s="60" t="str">
        <f t="shared" ref="APG78:APG83" si="3230">IFERROR((APF78/APE78),"")</f>
        <v/>
      </c>
      <c r="APH78" s="30">
        <v>6</v>
      </c>
      <c r="API78" s="31">
        <v>1</v>
      </c>
      <c r="APJ78" s="27">
        <v>7</v>
      </c>
      <c r="APK78" s="31">
        <v>1</v>
      </c>
      <c r="APL78" s="31">
        <v>0</v>
      </c>
      <c r="APM78" s="28">
        <v>8</v>
      </c>
      <c r="APN78" s="59"/>
      <c r="APO78" s="29">
        <v>6</v>
      </c>
      <c r="APP78" s="60" t="str">
        <f t="shared" ref="APP78:APP83" si="3231">IFERROR((APO78/APN78),"")</f>
        <v/>
      </c>
    </row>
    <row r="79" spans="1:1429">
      <c r="A79" s="260" t="s">
        <v>188</v>
      </c>
      <c r="B79" s="30">
        <v>1</v>
      </c>
      <c r="C79" s="31">
        <v>4</v>
      </c>
      <c r="D79" s="27">
        <v>5</v>
      </c>
      <c r="E79" s="31">
        <v>0</v>
      </c>
      <c r="F79" s="31">
        <v>0</v>
      </c>
      <c r="G79" s="28">
        <v>5</v>
      </c>
      <c r="H79" s="59"/>
      <c r="I79" s="29"/>
      <c r="J79" s="60" t="str">
        <f t="shared" si="3111"/>
        <v/>
      </c>
      <c r="K79" s="30"/>
      <c r="L79" s="31"/>
      <c r="M79" s="27"/>
      <c r="N79" s="31"/>
      <c r="O79" s="31"/>
      <c r="P79" s="28"/>
      <c r="Q79" s="59"/>
      <c r="R79" s="29"/>
      <c r="S79" s="60" t="str">
        <f t="shared" si="3112"/>
        <v/>
      </c>
      <c r="T79" s="30">
        <v>0</v>
      </c>
      <c r="U79" s="31">
        <v>1</v>
      </c>
      <c r="V79" s="27">
        <v>1</v>
      </c>
      <c r="W79" s="31">
        <v>1</v>
      </c>
      <c r="X79" s="31">
        <v>0</v>
      </c>
      <c r="Y79" s="28">
        <v>2</v>
      </c>
      <c r="Z79" s="59"/>
      <c r="AA79" s="29"/>
      <c r="AB79" s="60" t="str">
        <f t="shared" si="3113"/>
        <v/>
      </c>
      <c r="AC79" s="30">
        <v>2</v>
      </c>
      <c r="AD79" s="31">
        <v>0</v>
      </c>
      <c r="AE79" s="27">
        <v>2</v>
      </c>
      <c r="AF79" s="31">
        <v>1</v>
      </c>
      <c r="AG79" s="31">
        <v>3</v>
      </c>
      <c r="AH79" s="28">
        <v>6</v>
      </c>
      <c r="AI79" s="59"/>
      <c r="AJ79" s="29"/>
      <c r="AK79" s="60" t="str">
        <f t="shared" si="3114"/>
        <v/>
      </c>
      <c r="AL79" s="30"/>
      <c r="AM79" s="31"/>
      <c r="AN79" s="27"/>
      <c r="AO79" s="31"/>
      <c r="AP79" s="31"/>
      <c r="AQ79" s="28"/>
      <c r="AR79" s="59"/>
      <c r="AS79" s="29"/>
      <c r="AT79" s="60" t="str">
        <f t="shared" si="3115"/>
        <v/>
      </c>
      <c r="AU79" s="30"/>
      <c r="AV79" s="31"/>
      <c r="AW79" s="27"/>
      <c r="AX79" s="31"/>
      <c r="AY79" s="31"/>
      <c r="AZ79" s="28"/>
      <c r="BA79" s="59"/>
      <c r="BB79" s="29"/>
      <c r="BC79" s="60" t="str">
        <f t="shared" si="3116"/>
        <v/>
      </c>
      <c r="BD79" s="30">
        <v>2</v>
      </c>
      <c r="BE79" s="31">
        <v>3</v>
      </c>
      <c r="BF79" s="27">
        <v>5</v>
      </c>
      <c r="BG79" s="31">
        <v>1</v>
      </c>
      <c r="BH79" s="31">
        <v>0</v>
      </c>
      <c r="BI79" s="28">
        <v>6</v>
      </c>
      <c r="BJ79" s="59"/>
      <c r="BK79" s="29"/>
      <c r="BL79" s="60" t="str">
        <f t="shared" si="3117"/>
        <v/>
      </c>
      <c r="BM79" s="30">
        <v>2</v>
      </c>
      <c r="BN79" s="31">
        <v>2</v>
      </c>
      <c r="BO79" s="27">
        <v>4</v>
      </c>
      <c r="BP79" s="31">
        <v>1</v>
      </c>
      <c r="BQ79" s="31">
        <v>2</v>
      </c>
      <c r="BR79" s="28">
        <v>7</v>
      </c>
      <c r="BS79" s="59"/>
      <c r="BT79" s="29"/>
      <c r="BU79" s="60" t="str">
        <f t="shared" si="3118"/>
        <v/>
      </c>
      <c r="BV79" s="30">
        <v>0</v>
      </c>
      <c r="BW79" s="31">
        <v>2</v>
      </c>
      <c r="BX79" s="27">
        <v>2</v>
      </c>
      <c r="BY79" s="31">
        <v>1</v>
      </c>
      <c r="BZ79" s="31">
        <v>1</v>
      </c>
      <c r="CA79" s="28">
        <v>4</v>
      </c>
      <c r="CB79" s="59"/>
      <c r="CC79" s="29"/>
      <c r="CD79" s="60" t="str">
        <f t="shared" si="3119"/>
        <v/>
      </c>
      <c r="CE79" s="30">
        <v>1</v>
      </c>
      <c r="CF79" s="31">
        <v>1</v>
      </c>
      <c r="CG79" s="27">
        <v>2</v>
      </c>
      <c r="CH79" s="31">
        <v>0</v>
      </c>
      <c r="CI79" s="31">
        <v>2</v>
      </c>
      <c r="CJ79" s="28">
        <v>4</v>
      </c>
      <c r="CK79" s="59"/>
      <c r="CL79" s="29"/>
      <c r="CM79" s="60" t="str">
        <f t="shared" si="3120"/>
        <v/>
      </c>
      <c r="CN79" s="30">
        <v>2</v>
      </c>
      <c r="CO79" s="31">
        <v>2</v>
      </c>
      <c r="CP79" s="27">
        <v>4</v>
      </c>
      <c r="CQ79" s="31">
        <v>3</v>
      </c>
      <c r="CR79" s="31">
        <v>0</v>
      </c>
      <c r="CS79" s="28">
        <v>7</v>
      </c>
      <c r="CT79" s="59"/>
      <c r="CU79" s="29"/>
      <c r="CV79" s="60" t="str">
        <f t="shared" si="3121"/>
        <v/>
      </c>
      <c r="CW79" s="30"/>
      <c r="CX79" s="31"/>
      <c r="CY79" s="27"/>
      <c r="CZ79" s="31"/>
      <c r="DA79" s="31"/>
      <c r="DB79" s="28"/>
      <c r="DC79" s="59"/>
      <c r="DD79" s="29"/>
      <c r="DE79" s="60" t="str">
        <f t="shared" si="3122"/>
        <v/>
      </c>
      <c r="DF79" s="30">
        <v>2</v>
      </c>
      <c r="DG79" s="31">
        <v>0</v>
      </c>
      <c r="DH79" s="27">
        <v>2</v>
      </c>
      <c r="DI79" s="31">
        <v>0</v>
      </c>
      <c r="DJ79" s="31">
        <v>0</v>
      </c>
      <c r="DK79" s="28">
        <v>2</v>
      </c>
      <c r="DL79" s="59"/>
      <c r="DM79" s="29">
        <v>3</v>
      </c>
      <c r="DN79" s="60" t="str">
        <f t="shared" si="3123"/>
        <v/>
      </c>
      <c r="DO79" s="30">
        <v>2</v>
      </c>
      <c r="DP79" s="31">
        <v>0</v>
      </c>
      <c r="DQ79" s="27">
        <v>2</v>
      </c>
      <c r="DR79" s="31">
        <v>0</v>
      </c>
      <c r="DS79" s="31">
        <v>0</v>
      </c>
      <c r="DT79" s="28">
        <v>2</v>
      </c>
      <c r="DU79" s="59"/>
      <c r="DV79" s="29">
        <v>2</v>
      </c>
      <c r="DW79" s="60" t="str">
        <f t="shared" si="3124"/>
        <v/>
      </c>
      <c r="DX79" s="30">
        <v>1</v>
      </c>
      <c r="DY79" s="31">
        <v>0</v>
      </c>
      <c r="DZ79" s="27">
        <v>1</v>
      </c>
      <c r="EA79" s="31">
        <v>1</v>
      </c>
      <c r="EB79" s="31">
        <v>0</v>
      </c>
      <c r="EC79" s="28">
        <v>2</v>
      </c>
      <c r="ED79" s="59"/>
      <c r="EE79" s="29">
        <v>3</v>
      </c>
      <c r="EF79" s="60" t="str">
        <f t="shared" si="3125"/>
        <v/>
      </c>
      <c r="EG79" s="30">
        <v>2</v>
      </c>
      <c r="EH79" s="31">
        <v>3</v>
      </c>
      <c r="EI79" s="27">
        <v>5</v>
      </c>
      <c r="EJ79" s="31">
        <v>4</v>
      </c>
      <c r="EK79" s="31">
        <v>0</v>
      </c>
      <c r="EL79" s="28">
        <v>9</v>
      </c>
      <c r="EM79" s="59"/>
      <c r="EN79" s="29">
        <v>1</v>
      </c>
      <c r="EO79" s="60" t="str">
        <f t="shared" si="3126"/>
        <v/>
      </c>
      <c r="EP79" s="30">
        <v>3</v>
      </c>
      <c r="EQ79" s="31">
        <v>0</v>
      </c>
      <c r="ER79" s="27">
        <v>3</v>
      </c>
      <c r="ES79" s="31">
        <v>0</v>
      </c>
      <c r="ET79" s="31">
        <v>0</v>
      </c>
      <c r="EU79" s="28">
        <v>3</v>
      </c>
      <c r="EV79" s="59"/>
      <c r="EW79" s="29">
        <v>0</v>
      </c>
      <c r="EX79" s="60" t="str">
        <f t="shared" si="3127"/>
        <v/>
      </c>
      <c r="EY79" s="30"/>
      <c r="EZ79" s="31"/>
      <c r="FA79" s="27"/>
      <c r="FB79" s="31"/>
      <c r="FC79" s="31"/>
      <c r="FD79" s="28"/>
      <c r="FE79" s="59"/>
      <c r="FF79" s="29"/>
      <c r="FG79" s="60" t="str">
        <f t="shared" si="3128"/>
        <v/>
      </c>
      <c r="FH79" s="30"/>
      <c r="FI79" s="31"/>
      <c r="FJ79" s="27"/>
      <c r="FK79" s="31"/>
      <c r="FL79" s="31"/>
      <c r="FM79" s="28"/>
      <c r="FN79" s="59"/>
      <c r="FO79" s="29"/>
      <c r="FP79" s="60" t="str">
        <f t="shared" si="3129"/>
        <v/>
      </c>
      <c r="FQ79" s="30"/>
      <c r="FR79" s="31"/>
      <c r="FS79" s="27"/>
      <c r="FT79" s="31"/>
      <c r="FU79" s="31"/>
      <c r="FV79" s="28"/>
      <c r="FW79" s="59"/>
      <c r="FX79" s="29">
        <v>0</v>
      </c>
      <c r="FY79" s="60" t="str">
        <f t="shared" si="3130"/>
        <v/>
      </c>
      <c r="FZ79" s="30">
        <v>3</v>
      </c>
      <c r="GA79" s="31">
        <v>0</v>
      </c>
      <c r="GB79" s="27">
        <v>3</v>
      </c>
      <c r="GC79" s="31">
        <v>0</v>
      </c>
      <c r="GD79" s="31">
        <v>0</v>
      </c>
      <c r="GE79" s="28">
        <v>3</v>
      </c>
      <c r="GF79" s="59"/>
      <c r="GG79" s="29">
        <v>1</v>
      </c>
      <c r="GH79" s="60" t="str">
        <f t="shared" si="3131"/>
        <v/>
      </c>
      <c r="GI79" s="30">
        <v>3</v>
      </c>
      <c r="GJ79" s="31">
        <v>3</v>
      </c>
      <c r="GK79" s="27">
        <v>6</v>
      </c>
      <c r="GL79" s="31">
        <v>3</v>
      </c>
      <c r="GM79" s="31">
        <v>4</v>
      </c>
      <c r="GN79" s="28">
        <v>13</v>
      </c>
      <c r="GO79" s="59"/>
      <c r="GP79" s="29">
        <v>1</v>
      </c>
      <c r="GQ79" s="60" t="str">
        <f t="shared" si="3132"/>
        <v/>
      </c>
      <c r="GR79" s="30"/>
      <c r="GS79" s="31"/>
      <c r="GT79" s="27"/>
      <c r="GU79" s="31"/>
      <c r="GV79" s="31"/>
      <c r="GW79" s="28"/>
      <c r="GX79" s="59"/>
      <c r="GY79" s="29">
        <v>0</v>
      </c>
      <c r="GZ79" s="60" t="str">
        <f t="shared" si="3133"/>
        <v/>
      </c>
      <c r="HA79" s="30">
        <v>3</v>
      </c>
      <c r="HB79" s="31">
        <v>0</v>
      </c>
      <c r="HC79" s="27">
        <v>3</v>
      </c>
      <c r="HD79" s="31">
        <v>0</v>
      </c>
      <c r="HE79" s="31">
        <v>0</v>
      </c>
      <c r="HF79" s="28">
        <v>3</v>
      </c>
      <c r="HG79" s="59"/>
      <c r="HH79" s="29">
        <v>1</v>
      </c>
      <c r="HI79" s="60" t="str">
        <f t="shared" si="3134"/>
        <v/>
      </c>
      <c r="HJ79" s="30">
        <v>0</v>
      </c>
      <c r="HK79" s="31">
        <v>1</v>
      </c>
      <c r="HL79" s="27">
        <v>1</v>
      </c>
      <c r="HM79" s="31">
        <v>1</v>
      </c>
      <c r="HN79" s="31">
        <v>1</v>
      </c>
      <c r="HO79" s="28">
        <v>3</v>
      </c>
      <c r="HP79" s="59"/>
      <c r="HQ79" s="29">
        <v>0</v>
      </c>
      <c r="HR79" s="60" t="str">
        <f t="shared" si="3135"/>
        <v/>
      </c>
      <c r="HS79" s="30"/>
      <c r="HT79" s="31"/>
      <c r="HU79" s="27"/>
      <c r="HV79" s="31"/>
      <c r="HW79" s="31"/>
      <c r="HX79" s="28"/>
      <c r="HY79" s="59"/>
      <c r="HZ79" s="29"/>
      <c r="IA79" s="60" t="str">
        <f t="shared" si="3136"/>
        <v/>
      </c>
      <c r="IB79" s="30"/>
      <c r="IC79" s="31"/>
      <c r="ID79" s="27"/>
      <c r="IE79" s="31"/>
      <c r="IF79" s="31"/>
      <c r="IG79" s="28"/>
      <c r="IH79" s="59"/>
      <c r="II79" s="29"/>
      <c r="IJ79" s="60" t="str">
        <f t="shared" si="3137"/>
        <v/>
      </c>
      <c r="IK79" s="30">
        <v>2</v>
      </c>
      <c r="IL79" s="31">
        <v>3</v>
      </c>
      <c r="IM79" s="27">
        <v>5</v>
      </c>
      <c r="IN79" s="31">
        <v>0</v>
      </c>
      <c r="IO79" s="31">
        <v>0</v>
      </c>
      <c r="IP79" s="28">
        <v>5</v>
      </c>
      <c r="IQ79" s="59"/>
      <c r="IR79" s="29">
        <v>0</v>
      </c>
      <c r="IS79" s="60" t="str">
        <f t="shared" si="3138"/>
        <v/>
      </c>
      <c r="IT79" s="30">
        <v>1</v>
      </c>
      <c r="IU79" s="31">
        <v>3</v>
      </c>
      <c r="IV79" s="27">
        <v>4</v>
      </c>
      <c r="IW79" s="31">
        <v>0</v>
      </c>
      <c r="IX79" s="31">
        <v>0</v>
      </c>
      <c r="IY79" s="28">
        <v>4</v>
      </c>
      <c r="IZ79" s="59"/>
      <c r="JA79" s="29">
        <v>0</v>
      </c>
      <c r="JB79" s="60" t="str">
        <f t="shared" si="3139"/>
        <v/>
      </c>
      <c r="JC79" s="30">
        <v>1</v>
      </c>
      <c r="JD79" s="31">
        <v>2</v>
      </c>
      <c r="JE79" s="27">
        <v>3</v>
      </c>
      <c r="JF79" s="31">
        <v>2</v>
      </c>
      <c r="JG79" s="31">
        <v>0</v>
      </c>
      <c r="JH79" s="28">
        <v>5</v>
      </c>
      <c r="JI79" s="59"/>
      <c r="JJ79" s="29">
        <v>0</v>
      </c>
      <c r="JK79" s="60" t="str">
        <f t="shared" si="3140"/>
        <v/>
      </c>
      <c r="JL79" s="30"/>
      <c r="JM79" s="31"/>
      <c r="JN79" s="27"/>
      <c r="JO79" s="31"/>
      <c r="JP79" s="31"/>
      <c r="JQ79" s="28"/>
      <c r="JR79" s="59"/>
      <c r="JS79" s="29">
        <v>1</v>
      </c>
      <c r="JT79" s="60" t="str">
        <f t="shared" si="3141"/>
        <v/>
      </c>
      <c r="JU79" s="30">
        <v>1</v>
      </c>
      <c r="JV79" s="31">
        <v>3</v>
      </c>
      <c r="JW79" s="27">
        <v>4</v>
      </c>
      <c r="JX79" s="31">
        <v>1</v>
      </c>
      <c r="JY79" s="31">
        <v>0</v>
      </c>
      <c r="JZ79" s="28">
        <v>5</v>
      </c>
      <c r="KA79" s="59"/>
      <c r="KB79" s="29">
        <v>3</v>
      </c>
      <c r="KC79" s="60" t="str">
        <f t="shared" si="3142"/>
        <v/>
      </c>
      <c r="KD79" s="30"/>
      <c r="KE79" s="31"/>
      <c r="KF79" s="27"/>
      <c r="KG79" s="31"/>
      <c r="KH79" s="31"/>
      <c r="KI79" s="28"/>
      <c r="KJ79" s="59"/>
      <c r="KK79" s="29"/>
      <c r="KL79" s="60" t="str">
        <f t="shared" si="3143"/>
        <v/>
      </c>
      <c r="KM79" s="30"/>
      <c r="KN79" s="31"/>
      <c r="KO79" s="27"/>
      <c r="KP79" s="31"/>
      <c r="KQ79" s="31"/>
      <c r="KR79" s="28"/>
      <c r="KS79" s="59"/>
      <c r="KT79" s="29"/>
      <c r="KU79" s="60" t="str">
        <f t="shared" si="3144"/>
        <v/>
      </c>
      <c r="KV79" s="30">
        <v>5</v>
      </c>
      <c r="KW79" s="31">
        <v>0</v>
      </c>
      <c r="KX79" s="27">
        <v>5</v>
      </c>
      <c r="KY79" s="31">
        <v>0</v>
      </c>
      <c r="KZ79" s="31">
        <v>0</v>
      </c>
      <c r="LA79" s="28">
        <v>5</v>
      </c>
      <c r="LB79" s="59"/>
      <c r="LC79" s="29">
        <v>2</v>
      </c>
      <c r="LD79" s="60" t="str">
        <f t="shared" si="3145"/>
        <v/>
      </c>
      <c r="LE79" s="30">
        <v>1</v>
      </c>
      <c r="LF79" s="31">
        <v>0</v>
      </c>
      <c r="LG79" s="27">
        <v>1</v>
      </c>
      <c r="LH79" s="31">
        <v>2</v>
      </c>
      <c r="LI79" s="31">
        <v>0</v>
      </c>
      <c r="LJ79" s="28">
        <v>3</v>
      </c>
      <c r="LK79" s="59"/>
      <c r="LL79" s="29">
        <v>1</v>
      </c>
      <c r="LM79" s="60" t="str">
        <f t="shared" si="3146"/>
        <v/>
      </c>
      <c r="LN79" s="30">
        <v>2</v>
      </c>
      <c r="LO79" s="31">
        <v>1</v>
      </c>
      <c r="LP79" s="27">
        <v>3</v>
      </c>
      <c r="LQ79" s="31">
        <v>0</v>
      </c>
      <c r="LR79" s="31">
        <v>0</v>
      </c>
      <c r="LS79" s="28">
        <v>3</v>
      </c>
      <c r="LT79" s="59"/>
      <c r="LU79" s="29">
        <v>0</v>
      </c>
      <c r="LV79" s="60" t="str">
        <f t="shared" si="3147"/>
        <v/>
      </c>
      <c r="LW79" s="30">
        <v>1</v>
      </c>
      <c r="LX79" s="31">
        <v>1</v>
      </c>
      <c r="LY79" s="27">
        <v>2</v>
      </c>
      <c r="LZ79" s="31">
        <v>0</v>
      </c>
      <c r="MA79" s="31">
        <v>1</v>
      </c>
      <c r="MB79" s="28">
        <v>3</v>
      </c>
      <c r="MC79" s="59"/>
      <c r="MD79" s="29">
        <v>1</v>
      </c>
      <c r="ME79" s="60" t="str">
        <f t="shared" si="3148"/>
        <v/>
      </c>
      <c r="MF79" s="30"/>
      <c r="MG79" s="31"/>
      <c r="MH79" s="27"/>
      <c r="MI79" s="31"/>
      <c r="MJ79" s="31"/>
      <c r="MK79" s="28"/>
      <c r="ML79" s="59"/>
      <c r="MM79" s="29"/>
      <c r="MN79" s="60" t="str">
        <f t="shared" si="3149"/>
        <v/>
      </c>
      <c r="MO79" s="30"/>
      <c r="MP79" s="31"/>
      <c r="MQ79" s="27"/>
      <c r="MR79" s="31"/>
      <c r="MS79" s="31"/>
      <c r="MT79" s="28"/>
      <c r="MU79" s="59"/>
      <c r="MV79" s="29"/>
      <c r="MW79" s="60" t="str">
        <f t="shared" si="3150"/>
        <v/>
      </c>
      <c r="MX79" s="30">
        <v>0</v>
      </c>
      <c r="MY79" s="31">
        <v>0</v>
      </c>
      <c r="MZ79" s="27">
        <v>0</v>
      </c>
      <c r="NA79" s="31">
        <v>1</v>
      </c>
      <c r="NB79" s="31">
        <v>0</v>
      </c>
      <c r="NC79" s="28">
        <v>1</v>
      </c>
      <c r="ND79" s="59"/>
      <c r="NE79" s="29"/>
      <c r="NF79" s="60"/>
      <c r="NG79" s="30">
        <v>1</v>
      </c>
      <c r="NH79" s="31">
        <v>0</v>
      </c>
      <c r="NI79" s="27">
        <v>1</v>
      </c>
      <c r="NJ79" s="31">
        <v>0</v>
      </c>
      <c r="NK79" s="31">
        <v>0</v>
      </c>
      <c r="NL79" s="28">
        <v>1</v>
      </c>
      <c r="NM79" s="59"/>
      <c r="NN79" s="29">
        <v>0</v>
      </c>
      <c r="NO79" s="60" t="str">
        <f t="shared" si="3151"/>
        <v/>
      </c>
      <c r="NP79" s="30">
        <v>0</v>
      </c>
      <c r="NQ79" s="31">
        <v>0</v>
      </c>
      <c r="NR79" s="27">
        <v>0</v>
      </c>
      <c r="NS79" s="31">
        <v>1</v>
      </c>
      <c r="NT79" s="31">
        <v>0</v>
      </c>
      <c r="NU79" s="28">
        <v>1</v>
      </c>
      <c r="NV79" s="59"/>
      <c r="NW79" s="29">
        <v>1</v>
      </c>
      <c r="NX79" s="60" t="str">
        <f t="shared" si="3152"/>
        <v/>
      </c>
      <c r="NY79" s="30"/>
      <c r="NZ79" s="31"/>
      <c r="OA79" s="27"/>
      <c r="OB79" s="31"/>
      <c r="OC79" s="31"/>
      <c r="OD79" s="28"/>
      <c r="OE79" s="59"/>
      <c r="OF79" s="29"/>
      <c r="OG79" s="60" t="str">
        <f t="shared" si="3153"/>
        <v/>
      </c>
      <c r="OH79" s="30">
        <v>2</v>
      </c>
      <c r="OI79" s="31">
        <v>2</v>
      </c>
      <c r="OJ79" s="27">
        <v>4</v>
      </c>
      <c r="OK79" s="31">
        <v>0</v>
      </c>
      <c r="OL79" s="31">
        <v>0</v>
      </c>
      <c r="OM79" s="28">
        <v>4</v>
      </c>
      <c r="ON79" s="59"/>
      <c r="OO79" s="29">
        <v>1</v>
      </c>
      <c r="OP79" s="60" t="str">
        <f t="shared" si="3154"/>
        <v/>
      </c>
      <c r="OQ79" s="30">
        <v>4</v>
      </c>
      <c r="OR79" s="31">
        <v>3</v>
      </c>
      <c r="OS79" s="27">
        <v>7</v>
      </c>
      <c r="OT79" s="31">
        <v>0</v>
      </c>
      <c r="OU79" s="31">
        <v>0</v>
      </c>
      <c r="OV79" s="28">
        <v>7</v>
      </c>
      <c r="OW79" s="59"/>
      <c r="OX79" s="29">
        <v>8</v>
      </c>
      <c r="OY79" s="60" t="str">
        <f t="shared" si="3155"/>
        <v/>
      </c>
      <c r="OZ79" s="30"/>
      <c r="PA79" s="31"/>
      <c r="PB79" s="27"/>
      <c r="PC79" s="31"/>
      <c r="PD79" s="31"/>
      <c r="PE79" s="28"/>
      <c r="PF79" s="59"/>
      <c r="PG79" s="29"/>
      <c r="PH79" s="60" t="s">
        <v>250</v>
      </c>
      <c r="PI79" s="30"/>
      <c r="PJ79" s="31"/>
      <c r="PK79" s="27"/>
      <c r="PL79" s="31"/>
      <c r="PM79" s="31"/>
      <c r="PN79" s="28"/>
      <c r="PO79" s="59"/>
      <c r="PP79" s="29"/>
      <c r="PQ79" s="60" t="str">
        <f t="shared" si="3156"/>
        <v/>
      </c>
      <c r="PR79" s="30"/>
      <c r="PS79" s="31"/>
      <c r="PT79" s="27"/>
      <c r="PU79" s="31"/>
      <c r="PV79" s="31"/>
      <c r="PW79" s="28"/>
      <c r="PX79" s="59"/>
      <c r="PY79" s="29"/>
      <c r="PZ79" s="60" t="str">
        <f t="shared" si="3157"/>
        <v/>
      </c>
      <c r="QA79" s="30"/>
      <c r="QB79" s="31"/>
      <c r="QC79" s="27"/>
      <c r="QD79" s="31"/>
      <c r="QE79" s="31"/>
      <c r="QF79" s="28"/>
      <c r="QG79" s="59"/>
      <c r="QH79" s="29"/>
      <c r="QI79" s="60" t="str">
        <f t="shared" si="3158"/>
        <v/>
      </c>
      <c r="QJ79" s="30">
        <v>2</v>
      </c>
      <c r="QK79" s="31">
        <v>3</v>
      </c>
      <c r="QL79" s="27">
        <v>5</v>
      </c>
      <c r="QM79" s="31">
        <v>3</v>
      </c>
      <c r="QN79" s="31">
        <v>0</v>
      </c>
      <c r="QO79" s="28">
        <v>8</v>
      </c>
      <c r="QP79" s="59"/>
      <c r="QQ79" s="29">
        <v>2</v>
      </c>
      <c r="QR79" s="60" t="str">
        <f t="shared" si="3159"/>
        <v/>
      </c>
      <c r="QS79" s="30">
        <v>3</v>
      </c>
      <c r="QT79" s="31">
        <v>0</v>
      </c>
      <c r="QU79" s="27">
        <v>3</v>
      </c>
      <c r="QV79" s="31">
        <v>2</v>
      </c>
      <c r="QW79" s="31">
        <v>1</v>
      </c>
      <c r="QX79" s="28">
        <v>6</v>
      </c>
      <c r="QY79" s="59"/>
      <c r="QZ79" s="29"/>
      <c r="RA79" s="60" t="str">
        <f t="shared" si="3160"/>
        <v/>
      </c>
      <c r="RB79" s="30">
        <v>3</v>
      </c>
      <c r="RC79" s="31">
        <v>2</v>
      </c>
      <c r="RD79" s="27">
        <v>5</v>
      </c>
      <c r="RE79" s="31">
        <v>0</v>
      </c>
      <c r="RF79" s="31">
        <v>0</v>
      </c>
      <c r="RG79" s="28">
        <v>5</v>
      </c>
      <c r="RH79" s="59"/>
      <c r="RI79" s="29">
        <v>2</v>
      </c>
      <c r="RJ79" s="60" t="str">
        <f t="shared" si="3161"/>
        <v/>
      </c>
      <c r="RK79" s="30"/>
      <c r="RL79" s="31"/>
      <c r="RM79" s="27"/>
      <c r="RN79" s="31"/>
      <c r="RO79" s="31"/>
      <c r="RP79" s="28"/>
      <c r="RQ79" s="59"/>
      <c r="RR79" s="29"/>
      <c r="RS79" s="60" t="str">
        <f t="shared" si="3162"/>
        <v/>
      </c>
      <c r="RT79" s="30">
        <v>1</v>
      </c>
      <c r="RU79" s="31">
        <v>2</v>
      </c>
      <c r="RV79" s="27">
        <v>3</v>
      </c>
      <c r="RW79" s="31">
        <v>2</v>
      </c>
      <c r="RX79" s="31">
        <v>1</v>
      </c>
      <c r="RY79" s="28">
        <v>6</v>
      </c>
      <c r="RZ79" s="59"/>
      <c r="SA79" s="29">
        <v>1</v>
      </c>
      <c r="SB79" s="60" t="str">
        <f t="shared" si="3163"/>
        <v/>
      </c>
      <c r="SC79" s="30">
        <v>0</v>
      </c>
      <c r="SD79" s="31">
        <v>2</v>
      </c>
      <c r="SE79" s="27">
        <v>2</v>
      </c>
      <c r="SF79" s="31">
        <v>0</v>
      </c>
      <c r="SG79" s="31">
        <v>1</v>
      </c>
      <c r="SH79" s="28">
        <v>3</v>
      </c>
      <c r="SI79" s="59"/>
      <c r="SJ79" s="29">
        <v>3</v>
      </c>
      <c r="SK79" s="60" t="str">
        <f t="shared" si="3164"/>
        <v/>
      </c>
      <c r="SL79" s="30">
        <v>4</v>
      </c>
      <c r="SM79" s="31">
        <v>1</v>
      </c>
      <c r="SN79" s="27">
        <v>5</v>
      </c>
      <c r="SO79" s="31">
        <v>0</v>
      </c>
      <c r="SP79" s="31">
        <v>1</v>
      </c>
      <c r="SQ79" s="28">
        <v>6</v>
      </c>
      <c r="SR79" s="59"/>
      <c r="SS79" s="29">
        <v>3</v>
      </c>
      <c r="ST79" s="60" t="str">
        <f t="shared" si="3165"/>
        <v/>
      </c>
      <c r="SU79" s="30">
        <v>2</v>
      </c>
      <c r="SV79" s="31">
        <v>3</v>
      </c>
      <c r="SW79" s="27">
        <v>5</v>
      </c>
      <c r="SX79" s="31">
        <v>0</v>
      </c>
      <c r="SY79" s="31">
        <v>0</v>
      </c>
      <c r="SZ79" s="28">
        <v>5</v>
      </c>
      <c r="TA79" s="59"/>
      <c r="TB79" s="29">
        <v>3</v>
      </c>
      <c r="TC79" s="60" t="str">
        <f t="shared" si="3166"/>
        <v/>
      </c>
      <c r="TD79" s="30">
        <v>2</v>
      </c>
      <c r="TE79" s="31">
        <v>2</v>
      </c>
      <c r="TF79" s="27">
        <v>4</v>
      </c>
      <c r="TG79" s="31">
        <v>0</v>
      </c>
      <c r="TH79" s="31">
        <v>0</v>
      </c>
      <c r="TI79" s="28">
        <v>4</v>
      </c>
      <c r="TJ79" s="59"/>
      <c r="TK79" s="29">
        <v>1</v>
      </c>
      <c r="TL79" s="60" t="str">
        <f t="shared" si="3167"/>
        <v/>
      </c>
      <c r="TM79" s="30"/>
      <c r="TN79" s="31"/>
      <c r="TO79" s="27"/>
      <c r="TP79" s="31"/>
      <c r="TQ79" s="31"/>
      <c r="TR79" s="28"/>
      <c r="TS79" s="59"/>
      <c r="TT79" s="29"/>
      <c r="TU79" s="60" t="str">
        <f t="shared" si="3168"/>
        <v/>
      </c>
      <c r="TV79" s="30"/>
      <c r="TW79" s="31"/>
      <c r="TX79" s="27"/>
      <c r="TY79" s="31"/>
      <c r="TZ79" s="31"/>
      <c r="UA79" s="28"/>
      <c r="UB79" s="59"/>
      <c r="UC79" s="29"/>
      <c r="UD79" s="60" t="str">
        <f t="shared" si="3169"/>
        <v/>
      </c>
      <c r="UE79" s="30">
        <v>2</v>
      </c>
      <c r="UF79" s="31">
        <v>0</v>
      </c>
      <c r="UG79" s="27">
        <v>2</v>
      </c>
      <c r="UH79" s="31">
        <v>0</v>
      </c>
      <c r="UI79" s="31">
        <v>0</v>
      </c>
      <c r="UJ79" s="28">
        <v>2</v>
      </c>
      <c r="UK79" s="59"/>
      <c r="UL79" s="29"/>
      <c r="UM79" s="60" t="str">
        <f t="shared" si="3170"/>
        <v/>
      </c>
      <c r="UN79" s="30">
        <v>1</v>
      </c>
      <c r="UO79" s="31">
        <v>2</v>
      </c>
      <c r="UP79" s="27">
        <v>3</v>
      </c>
      <c r="UQ79" s="31">
        <v>1</v>
      </c>
      <c r="UR79" s="31">
        <v>0</v>
      </c>
      <c r="US79" s="28">
        <v>4</v>
      </c>
      <c r="UT79" s="59"/>
      <c r="UU79" s="29">
        <v>6</v>
      </c>
      <c r="UV79" s="60" t="str">
        <f t="shared" si="3171"/>
        <v/>
      </c>
      <c r="UW79" s="30">
        <v>1</v>
      </c>
      <c r="UX79" s="31">
        <v>0</v>
      </c>
      <c r="UY79" s="27">
        <v>1</v>
      </c>
      <c r="UZ79" s="31">
        <v>2</v>
      </c>
      <c r="VA79" s="31">
        <v>0</v>
      </c>
      <c r="VB79" s="28">
        <v>3</v>
      </c>
      <c r="VC79" s="59"/>
      <c r="VD79" s="29">
        <v>2</v>
      </c>
      <c r="VE79" s="60" t="str">
        <f t="shared" si="3172"/>
        <v/>
      </c>
      <c r="VF79" s="30"/>
      <c r="VG79" s="31"/>
      <c r="VH79" s="27"/>
      <c r="VI79" s="31"/>
      <c r="VJ79" s="31"/>
      <c r="VK79" s="28"/>
      <c r="VL79" s="59"/>
      <c r="VM79" s="29"/>
      <c r="VN79" s="60" t="str">
        <f t="shared" si="3173"/>
        <v/>
      </c>
      <c r="VO79" s="30">
        <v>1</v>
      </c>
      <c r="VP79" s="31">
        <v>2</v>
      </c>
      <c r="VQ79" s="27">
        <v>3</v>
      </c>
      <c r="VR79" s="31">
        <v>0</v>
      </c>
      <c r="VS79" s="31">
        <v>0</v>
      </c>
      <c r="VT79" s="28">
        <v>3</v>
      </c>
      <c r="VU79" s="59"/>
      <c r="VV79" s="29">
        <v>0</v>
      </c>
      <c r="VW79" s="60" t="str">
        <f t="shared" si="3174"/>
        <v/>
      </c>
      <c r="VX79" s="30">
        <v>2</v>
      </c>
      <c r="VY79" s="31">
        <v>1</v>
      </c>
      <c r="VZ79" s="27">
        <v>3</v>
      </c>
      <c r="WA79" s="31">
        <v>0</v>
      </c>
      <c r="WB79" s="31">
        <v>0</v>
      </c>
      <c r="WC79" s="28">
        <v>3</v>
      </c>
      <c r="WD79" s="59"/>
      <c r="WE79" s="29">
        <v>0</v>
      </c>
      <c r="WF79" s="60" t="str">
        <f t="shared" si="3175"/>
        <v/>
      </c>
      <c r="WG79" s="30"/>
      <c r="WH79" s="31"/>
      <c r="WI79" s="27"/>
      <c r="WJ79" s="31"/>
      <c r="WK79" s="31"/>
      <c r="WL79" s="28"/>
      <c r="WM79" s="59"/>
      <c r="WN79" s="29"/>
      <c r="WO79" s="60" t="str">
        <f t="shared" si="3176"/>
        <v/>
      </c>
      <c r="WP79" s="30"/>
      <c r="WQ79" s="31"/>
      <c r="WR79" s="27"/>
      <c r="WS79" s="31"/>
      <c r="WT79" s="31"/>
      <c r="WU79" s="28"/>
      <c r="WV79" s="59"/>
      <c r="WW79" s="29"/>
      <c r="WX79" s="60" t="str">
        <f t="shared" si="3177"/>
        <v/>
      </c>
      <c r="WY79" s="30">
        <v>5</v>
      </c>
      <c r="WZ79" s="31">
        <v>0</v>
      </c>
      <c r="XA79" s="27">
        <v>5</v>
      </c>
      <c r="XB79" s="31">
        <v>2</v>
      </c>
      <c r="XC79" s="31">
        <v>0</v>
      </c>
      <c r="XD79" s="28">
        <v>7</v>
      </c>
      <c r="XE79" s="59"/>
      <c r="XF79" s="29">
        <v>1</v>
      </c>
      <c r="XG79" s="60" t="str">
        <f t="shared" si="3178"/>
        <v/>
      </c>
      <c r="XH79" s="30">
        <v>3</v>
      </c>
      <c r="XI79" s="31">
        <v>4</v>
      </c>
      <c r="XJ79" s="27">
        <v>7</v>
      </c>
      <c r="XK79" s="31">
        <v>2</v>
      </c>
      <c r="XL79" s="31">
        <v>0</v>
      </c>
      <c r="XM79" s="28">
        <v>9</v>
      </c>
      <c r="XN79" s="59"/>
      <c r="XO79" s="29">
        <v>0</v>
      </c>
      <c r="XP79" s="60" t="str">
        <f t="shared" si="3179"/>
        <v/>
      </c>
      <c r="XQ79" s="30">
        <v>2</v>
      </c>
      <c r="XR79" s="31">
        <v>4</v>
      </c>
      <c r="XS79" s="27">
        <v>6</v>
      </c>
      <c r="XT79" s="31">
        <v>0</v>
      </c>
      <c r="XU79" s="31">
        <v>0</v>
      </c>
      <c r="XV79" s="28">
        <v>6</v>
      </c>
      <c r="XW79" s="59"/>
      <c r="XX79" s="29">
        <v>2</v>
      </c>
      <c r="XY79" s="60" t="str">
        <f t="shared" si="3180"/>
        <v/>
      </c>
      <c r="XZ79" s="30">
        <v>6</v>
      </c>
      <c r="YA79" s="31">
        <v>2</v>
      </c>
      <c r="YB79" s="27">
        <v>8</v>
      </c>
      <c r="YC79" s="31">
        <v>0</v>
      </c>
      <c r="YD79" s="31">
        <v>0</v>
      </c>
      <c r="YE79" s="28">
        <v>8</v>
      </c>
      <c r="YF79" s="59"/>
      <c r="YG79" s="29">
        <v>3</v>
      </c>
      <c r="YH79" s="60" t="str">
        <f t="shared" si="3181"/>
        <v/>
      </c>
      <c r="YI79" s="30">
        <v>3</v>
      </c>
      <c r="YJ79" s="31">
        <v>3</v>
      </c>
      <c r="YK79" s="27">
        <v>6</v>
      </c>
      <c r="YL79" s="31">
        <v>1</v>
      </c>
      <c r="YM79" s="31">
        <v>0</v>
      </c>
      <c r="YN79" s="28">
        <v>7</v>
      </c>
      <c r="YO79" s="59"/>
      <c r="YP79" s="29">
        <v>0</v>
      </c>
      <c r="YQ79" s="60" t="str">
        <f t="shared" si="3182"/>
        <v/>
      </c>
      <c r="YR79" s="30"/>
      <c r="YS79" s="31"/>
      <c r="YT79" s="27"/>
      <c r="YU79" s="31"/>
      <c r="YV79" s="31"/>
      <c r="YW79" s="28"/>
      <c r="YX79" s="59"/>
      <c r="YY79" s="29">
        <v>1</v>
      </c>
      <c r="YZ79" s="60" t="str">
        <f t="shared" si="3183"/>
        <v/>
      </c>
      <c r="ZA79" s="30"/>
      <c r="ZB79" s="31"/>
      <c r="ZC79" s="27"/>
      <c r="ZD79" s="31"/>
      <c r="ZE79" s="31"/>
      <c r="ZF79" s="28"/>
      <c r="ZG79" s="59"/>
      <c r="ZH79" s="29">
        <v>1</v>
      </c>
      <c r="ZI79" s="60" t="str">
        <f t="shared" si="3184"/>
        <v/>
      </c>
      <c r="ZJ79" s="30">
        <v>2</v>
      </c>
      <c r="ZK79" s="31">
        <v>1</v>
      </c>
      <c r="ZL79" s="27">
        <v>3</v>
      </c>
      <c r="ZM79" s="31">
        <v>5</v>
      </c>
      <c r="ZN79" s="31">
        <v>0</v>
      </c>
      <c r="ZO79" s="28">
        <v>8</v>
      </c>
      <c r="ZP79" s="59"/>
      <c r="ZQ79" s="29">
        <v>3</v>
      </c>
      <c r="ZR79" s="60" t="str">
        <f t="shared" si="3185"/>
        <v/>
      </c>
      <c r="ZS79" s="30">
        <v>2</v>
      </c>
      <c r="ZT79" s="31">
        <v>1</v>
      </c>
      <c r="ZU79" s="27">
        <v>3</v>
      </c>
      <c r="ZV79" s="31">
        <v>1</v>
      </c>
      <c r="ZW79" s="31">
        <v>1</v>
      </c>
      <c r="ZX79" s="28">
        <v>5</v>
      </c>
      <c r="ZY79" s="59"/>
      <c r="ZZ79" s="29">
        <v>1</v>
      </c>
      <c r="AAA79" s="60" t="str">
        <f t="shared" si="3186"/>
        <v/>
      </c>
      <c r="AAB79" s="30">
        <v>3</v>
      </c>
      <c r="AAC79" s="31">
        <v>3</v>
      </c>
      <c r="AAD79" s="27">
        <v>6</v>
      </c>
      <c r="AAE79" s="31">
        <v>2</v>
      </c>
      <c r="AAF79" s="31">
        <v>0</v>
      </c>
      <c r="AAG79" s="28">
        <v>8</v>
      </c>
      <c r="AAH79" s="59"/>
      <c r="AAI79" s="29">
        <v>4</v>
      </c>
      <c r="AAJ79" s="60" t="str">
        <f t="shared" si="3187"/>
        <v/>
      </c>
      <c r="AAK79" s="30">
        <v>2</v>
      </c>
      <c r="AAL79" s="31">
        <v>7</v>
      </c>
      <c r="AAM79" s="27">
        <v>9</v>
      </c>
      <c r="AAN79" s="31">
        <v>0</v>
      </c>
      <c r="AAO79" s="31">
        <v>1</v>
      </c>
      <c r="AAP79" s="28">
        <v>10</v>
      </c>
      <c r="AAQ79" s="59"/>
      <c r="AAR79" s="29">
        <v>1</v>
      </c>
      <c r="AAS79" s="60" t="str">
        <f t="shared" si="3188"/>
        <v/>
      </c>
      <c r="AAT79" s="30"/>
      <c r="AAU79" s="31"/>
      <c r="AAV79" s="27"/>
      <c r="AAW79" s="31"/>
      <c r="AAX79" s="31"/>
      <c r="AAY79" s="28"/>
      <c r="AAZ79" s="59"/>
      <c r="ABA79" s="29"/>
      <c r="ABB79" s="60" t="str">
        <f t="shared" si="3189"/>
        <v/>
      </c>
      <c r="ABC79" s="30"/>
      <c r="ABD79" s="31"/>
      <c r="ABE79" s="27"/>
      <c r="ABF79" s="31"/>
      <c r="ABG79" s="31"/>
      <c r="ABH79" s="28"/>
      <c r="ABI79" s="59"/>
      <c r="ABJ79" s="29"/>
      <c r="ABK79" s="60" t="str">
        <f t="shared" si="3190"/>
        <v/>
      </c>
      <c r="ABL79" s="30">
        <v>2</v>
      </c>
      <c r="ABM79" s="31">
        <v>0</v>
      </c>
      <c r="ABN79" s="27">
        <v>2</v>
      </c>
      <c r="ABO79" s="31">
        <v>1</v>
      </c>
      <c r="ABP79" s="31">
        <v>0</v>
      </c>
      <c r="ABQ79" s="28">
        <v>3</v>
      </c>
      <c r="ABR79" s="59"/>
      <c r="ABS79" s="29"/>
      <c r="ABT79" s="60" t="str">
        <f t="shared" si="3191"/>
        <v/>
      </c>
      <c r="ABU79" s="30">
        <v>4</v>
      </c>
      <c r="ABV79" s="31">
        <v>0</v>
      </c>
      <c r="ABW79" s="27">
        <v>4</v>
      </c>
      <c r="ABX79" s="31">
        <v>1</v>
      </c>
      <c r="ABY79" s="31">
        <v>1</v>
      </c>
      <c r="ABZ79" s="28">
        <v>6</v>
      </c>
      <c r="ACA79" s="59"/>
      <c r="ACB79" s="29">
        <v>1</v>
      </c>
      <c r="ACC79" s="60" t="str">
        <f t="shared" si="3192"/>
        <v/>
      </c>
      <c r="ACD79" s="30">
        <v>3</v>
      </c>
      <c r="ACE79" s="31">
        <v>2</v>
      </c>
      <c r="ACF79" s="27">
        <v>5</v>
      </c>
      <c r="ACG79" s="31">
        <v>0</v>
      </c>
      <c r="ACH79" s="31">
        <v>0</v>
      </c>
      <c r="ACI79" s="28">
        <v>5</v>
      </c>
      <c r="ACJ79" s="59"/>
      <c r="ACK79" s="29">
        <v>1</v>
      </c>
      <c r="ACL79" s="60" t="str">
        <f t="shared" si="3193"/>
        <v/>
      </c>
      <c r="ACM79" s="30"/>
      <c r="ACN79" s="31"/>
      <c r="ACO79" s="27"/>
      <c r="ACP79" s="31"/>
      <c r="ACQ79" s="31"/>
      <c r="ACR79" s="28"/>
      <c r="ACS79" s="59"/>
      <c r="ACT79" s="29"/>
      <c r="ACU79" s="60" t="str">
        <f t="shared" si="3194"/>
        <v/>
      </c>
      <c r="ACV79" s="30">
        <v>3</v>
      </c>
      <c r="ACW79" s="31">
        <v>3</v>
      </c>
      <c r="ACX79" s="27">
        <v>6</v>
      </c>
      <c r="ACY79" s="31">
        <v>1</v>
      </c>
      <c r="ACZ79" s="31">
        <v>0</v>
      </c>
      <c r="ADA79" s="28">
        <v>7</v>
      </c>
      <c r="ADB79" s="59"/>
      <c r="ADC79" s="29">
        <v>2</v>
      </c>
      <c r="ADD79" s="60" t="str">
        <f t="shared" si="3195"/>
        <v/>
      </c>
      <c r="ADE79" s="30">
        <v>4</v>
      </c>
      <c r="ADF79" s="31">
        <v>5</v>
      </c>
      <c r="ADG79" s="27">
        <v>9</v>
      </c>
      <c r="ADH79" s="31">
        <v>1</v>
      </c>
      <c r="ADI79" s="31">
        <v>0</v>
      </c>
      <c r="ADJ79" s="28">
        <v>10</v>
      </c>
      <c r="ADK79" s="59"/>
      <c r="ADL79" s="29">
        <v>1</v>
      </c>
      <c r="ADM79" s="60" t="str">
        <f t="shared" si="3196"/>
        <v/>
      </c>
      <c r="ADN79" s="30"/>
      <c r="ADO79" s="31"/>
      <c r="ADP79" s="27"/>
      <c r="ADQ79" s="31"/>
      <c r="ADR79" s="31"/>
      <c r="ADS79" s="28"/>
      <c r="ADT79" s="59"/>
      <c r="ADU79" s="29"/>
      <c r="ADV79" s="60" t="str">
        <f t="shared" si="3197"/>
        <v/>
      </c>
      <c r="ADW79" s="30"/>
      <c r="ADX79" s="31"/>
      <c r="ADY79" s="27"/>
      <c r="ADZ79" s="31"/>
      <c r="AEA79" s="31"/>
      <c r="AEB79" s="28"/>
      <c r="AEC79" s="59"/>
      <c r="AED79" s="29"/>
      <c r="AEE79" s="60" t="str">
        <f t="shared" si="3198"/>
        <v/>
      </c>
      <c r="AEF79" s="30">
        <v>4</v>
      </c>
      <c r="AEG79" s="31">
        <v>2</v>
      </c>
      <c r="AEH79" s="27">
        <v>6</v>
      </c>
      <c r="AEI79" s="31">
        <v>1</v>
      </c>
      <c r="AEJ79" s="31">
        <v>0</v>
      </c>
      <c r="AEK79" s="28">
        <v>7</v>
      </c>
      <c r="AEL79" s="59"/>
      <c r="AEM79" s="29">
        <v>1</v>
      </c>
      <c r="AEN79" s="60" t="str">
        <f t="shared" si="3199"/>
        <v/>
      </c>
      <c r="AEO79" s="30">
        <v>4</v>
      </c>
      <c r="AEP79" s="31">
        <v>2</v>
      </c>
      <c r="AEQ79" s="27">
        <v>6</v>
      </c>
      <c r="AER79" s="31">
        <v>1</v>
      </c>
      <c r="AES79" s="31">
        <v>0</v>
      </c>
      <c r="AET79" s="28">
        <v>7</v>
      </c>
      <c r="AEU79" s="59"/>
      <c r="AEV79" s="29">
        <v>0</v>
      </c>
      <c r="AEW79" s="60" t="str">
        <f t="shared" si="3200"/>
        <v/>
      </c>
      <c r="AEX79" s="30">
        <v>3</v>
      </c>
      <c r="AEY79" s="31">
        <v>2</v>
      </c>
      <c r="AEZ79" s="27">
        <v>5</v>
      </c>
      <c r="AFA79" s="31">
        <v>0</v>
      </c>
      <c r="AFB79" s="31">
        <v>1</v>
      </c>
      <c r="AFC79" s="28">
        <v>6</v>
      </c>
      <c r="AFD79" s="59"/>
      <c r="AFE79" s="29">
        <v>0</v>
      </c>
      <c r="AFF79" s="60" t="str">
        <f t="shared" si="3201"/>
        <v/>
      </c>
      <c r="AFG79" s="30">
        <v>6</v>
      </c>
      <c r="AFH79" s="31">
        <v>1</v>
      </c>
      <c r="AFI79" s="27">
        <v>7</v>
      </c>
      <c r="AFJ79" s="31">
        <v>1</v>
      </c>
      <c r="AFK79" s="31">
        <v>0</v>
      </c>
      <c r="AFL79" s="28">
        <v>8</v>
      </c>
      <c r="AFM79" s="59"/>
      <c r="AFN79" s="29">
        <v>2</v>
      </c>
      <c r="AFO79" s="60" t="str">
        <f t="shared" si="3202"/>
        <v/>
      </c>
      <c r="AFP79" s="30">
        <v>0</v>
      </c>
      <c r="AFQ79" s="31">
        <v>1</v>
      </c>
      <c r="AFR79" s="27">
        <v>1</v>
      </c>
      <c r="AFS79" s="31">
        <v>0</v>
      </c>
      <c r="AFT79" s="31">
        <v>1</v>
      </c>
      <c r="AFU79" s="28">
        <v>2</v>
      </c>
      <c r="AFV79" s="59"/>
      <c r="AFW79" s="29">
        <v>0</v>
      </c>
      <c r="AFX79" s="60" t="str">
        <f t="shared" si="3203"/>
        <v/>
      </c>
      <c r="AFY79" s="30"/>
      <c r="AFZ79" s="31"/>
      <c r="AGA79" s="27"/>
      <c r="AGB79" s="31"/>
      <c r="AGC79" s="31"/>
      <c r="AGD79" s="28"/>
      <c r="AGE79" s="59"/>
      <c r="AGF79" s="29"/>
      <c r="AGG79" s="60" t="str">
        <f t="shared" si="3204"/>
        <v/>
      </c>
      <c r="AGH79" s="30">
        <v>1</v>
      </c>
      <c r="AGI79" s="31">
        <v>1</v>
      </c>
      <c r="AGJ79" s="27">
        <v>2</v>
      </c>
      <c r="AGK79" s="31">
        <v>1</v>
      </c>
      <c r="AGL79" s="31">
        <v>0</v>
      </c>
      <c r="AGM79" s="28">
        <v>3</v>
      </c>
      <c r="AGN79" s="59"/>
      <c r="AGO79" s="29">
        <v>1</v>
      </c>
      <c r="AGP79" s="60" t="str">
        <f t="shared" si="3205"/>
        <v/>
      </c>
      <c r="AGQ79" s="30">
        <v>1</v>
      </c>
      <c r="AGR79" s="31">
        <v>3</v>
      </c>
      <c r="AGS79" s="27">
        <v>4</v>
      </c>
      <c r="AGT79" s="31">
        <v>2</v>
      </c>
      <c r="AGU79" s="31">
        <v>0</v>
      </c>
      <c r="AGV79" s="28">
        <v>6</v>
      </c>
      <c r="AGW79" s="59"/>
      <c r="AGX79" s="29">
        <v>1</v>
      </c>
      <c r="AGY79" s="60" t="str">
        <f t="shared" si="3206"/>
        <v/>
      </c>
      <c r="AGZ79" s="30">
        <v>2</v>
      </c>
      <c r="AHA79" s="31">
        <v>1</v>
      </c>
      <c r="AHB79" s="27">
        <v>3</v>
      </c>
      <c r="AHC79" s="31">
        <v>0</v>
      </c>
      <c r="AHD79" s="31">
        <v>1</v>
      </c>
      <c r="AHE79" s="28">
        <v>4</v>
      </c>
      <c r="AHF79" s="59"/>
      <c r="AHG79" s="29">
        <v>0</v>
      </c>
      <c r="AHH79" s="60" t="str">
        <f t="shared" si="3207"/>
        <v/>
      </c>
      <c r="AHI79" s="30">
        <v>3</v>
      </c>
      <c r="AHJ79" s="31">
        <v>3</v>
      </c>
      <c r="AHK79" s="27">
        <v>6</v>
      </c>
      <c r="AHL79" s="31">
        <v>0</v>
      </c>
      <c r="AHM79" s="31">
        <v>2</v>
      </c>
      <c r="AHN79" s="28">
        <v>8</v>
      </c>
      <c r="AHO79" s="59"/>
      <c r="AHP79" s="29">
        <v>1</v>
      </c>
      <c r="AHQ79" s="60" t="str">
        <f t="shared" si="3208"/>
        <v/>
      </c>
      <c r="AHR79" s="30">
        <v>5</v>
      </c>
      <c r="AHS79" s="31">
        <v>1</v>
      </c>
      <c r="AHT79" s="27">
        <v>6</v>
      </c>
      <c r="AHU79" s="31">
        <v>0</v>
      </c>
      <c r="AHV79" s="31">
        <v>0</v>
      </c>
      <c r="AHW79" s="28">
        <v>6</v>
      </c>
      <c r="AHX79" s="59"/>
      <c r="AHY79" s="29">
        <v>2</v>
      </c>
      <c r="AHZ79" s="60" t="str">
        <f t="shared" si="3209"/>
        <v/>
      </c>
      <c r="AIA79" s="30"/>
      <c r="AIB79" s="31"/>
      <c r="AIC79" s="27"/>
      <c r="AID79" s="31"/>
      <c r="AIE79" s="31"/>
      <c r="AIF79" s="28"/>
      <c r="AIG79" s="59"/>
      <c r="AIH79" s="29"/>
      <c r="AII79" s="60" t="str">
        <f t="shared" si="3210"/>
        <v/>
      </c>
      <c r="AIJ79" s="30"/>
      <c r="AIK79" s="31"/>
      <c r="AIL79" s="27"/>
      <c r="AIM79" s="31"/>
      <c r="AIN79" s="31"/>
      <c r="AIO79" s="28"/>
      <c r="AIP79" s="59"/>
      <c r="AIQ79" s="29"/>
      <c r="AIR79" s="60" t="str">
        <f t="shared" si="3211"/>
        <v/>
      </c>
      <c r="AIS79" s="30">
        <v>1</v>
      </c>
      <c r="AIT79" s="31">
        <v>2</v>
      </c>
      <c r="AIU79" s="27">
        <v>3</v>
      </c>
      <c r="AIV79" s="31">
        <v>0</v>
      </c>
      <c r="AIW79" s="31">
        <v>5</v>
      </c>
      <c r="AIX79" s="28">
        <v>8</v>
      </c>
      <c r="AIY79" s="59"/>
      <c r="AIZ79" s="29"/>
      <c r="AJA79" s="60" t="str">
        <f t="shared" si="3212"/>
        <v/>
      </c>
      <c r="AJB79" s="30">
        <v>4</v>
      </c>
      <c r="AJC79" s="31">
        <v>0</v>
      </c>
      <c r="AJD79" s="27">
        <v>4</v>
      </c>
      <c r="AJE79" s="31">
        <v>0</v>
      </c>
      <c r="AJF79" s="31">
        <v>0</v>
      </c>
      <c r="AJG79" s="28">
        <v>4</v>
      </c>
      <c r="AJH79" s="59"/>
      <c r="AJI79" s="29">
        <v>0</v>
      </c>
      <c r="AJJ79" s="60" t="str">
        <f t="shared" si="3213"/>
        <v/>
      </c>
      <c r="AJK79" s="30">
        <v>2</v>
      </c>
      <c r="AJL79" s="31">
        <v>8</v>
      </c>
      <c r="AJM79" s="27">
        <v>10</v>
      </c>
      <c r="AJN79" s="31">
        <v>1</v>
      </c>
      <c r="AJO79" s="31">
        <v>0</v>
      </c>
      <c r="AJP79" s="28">
        <v>11</v>
      </c>
      <c r="AJQ79" s="59"/>
      <c r="AJR79" s="29">
        <v>0</v>
      </c>
      <c r="AJS79" s="60" t="str">
        <f t="shared" si="3214"/>
        <v/>
      </c>
      <c r="AJT79" s="30"/>
      <c r="AJU79" s="31"/>
      <c r="AJV79" s="27"/>
      <c r="AJW79" s="31"/>
      <c r="AJX79" s="31"/>
      <c r="AJY79" s="28"/>
      <c r="AJZ79" s="59"/>
      <c r="AKA79" s="29"/>
      <c r="AKB79" s="60" t="str">
        <f t="shared" si="3215"/>
        <v/>
      </c>
      <c r="AKC79" s="30">
        <v>1</v>
      </c>
      <c r="AKD79" s="31">
        <v>0</v>
      </c>
      <c r="AKE79" s="27">
        <v>1</v>
      </c>
      <c r="AKF79" s="31">
        <v>0</v>
      </c>
      <c r="AKG79" s="31">
        <v>0</v>
      </c>
      <c r="AKH79" s="28">
        <v>1</v>
      </c>
      <c r="AKI79" s="59"/>
      <c r="AKJ79" s="29">
        <v>2</v>
      </c>
      <c r="AKK79" s="60" t="str">
        <f t="shared" si="3216"/>
        <v/>
      </c>
      <c r="AKL79" s="30">
        <v>8</v>
      </c>
      <c r="AKM79" s="31">
        <v>1</v>
      </c>
      <c r="AKN79" s="27">
        <v>9</v>
      </c>
      <c r="AKO79" s="31">
        <v>1</v>
      </c>
      <c r="AKP79" s="31">
        <v>1</v>
      </c>
      <c r="AKQ79" s="28">
        <v>11</v>
      </c>
      <c r="AKR79" s="59"/>
      <c r="AKS79" s="29">
        <v>3</v>
      </c>
      <c r="AKT79" s="60" t="str">
        <f t="shared" si="3217"/>
        <v/>
      </c>
      <c r="AKU79" s="30"/>
      <c r="AKV79" s="31"/>
      <c r="AKW79" s="27"/>
      <c r="AKX79" s="31"/>
      <c r="AKY79" s="31"/>
      <c r="AKZ79" s="28"/>
      <c r="ALA79" s="59"/>
      <c r="ALB79" s="29"/>
      <c r="ALC79" s="60" t="str">
        <f t="shared" si="3218"/>
        <v/>
      </c>
      <c r="ALD79" s="30"/>
      <c r="ALE79" s="31"/>
      <c r="ALF79" s="27"/>
      <c r="ALG79" s="31"/>
      <c r="ALH79" s="31"/>
      <c r="ALI79" s="28"/>
      <c r="ALJ79" s="59"/>
      <c r="ALK79" s="29"/>
      <c r="ALL79" s="60" t="str">
        <f t="shared" si="3219"/>
        <v/>
      </c>
      <c r="ALM79" s="30">
        <v>3</v>
      </c>
      <c r="ALN79" s="31">
        <v>3</v>
      </c>
      <c r="ALO79" s="27">
        <v>6</v>
      </c>
      <c r="ALP79" s="31">
        <v>0</v>
      </c>
      <c r="ALQ79" s="31">
        <v>0</v>
      </c>
      <c r="ALR79" s="28">
        <v>6</v>
      </c>
      <c r="ALS79" s="59"/>
      <c r="ALT79" s="29">
        <v>1</v>
      </c>
      <c r="ALU79" s="60" t="str">
        <f t="shared" si="3220"/>
        <v/>
      </c>
      <c r="ALV79" s="30">
        <v>4</v>
      </c>
      <c r="ALW79" s="31">
        <v>1</v>
      </c>
      <c r="ALX79" s="27">
        <v>5</v>
      </c>
      <c r="ALY79" s="31">
        <v>2</v>
      </c>
      <c r="ALZ79" s="31">
        <v>0</v>
      </c>
      <c r="AMA79" s="28">
        <v>7</v>
      </c>
      <c r="AMB79" s="59"/>
      <c r="AMC79" s="29">
        <v>2</v>
      </c>
      <c r="AMD79" s="60" t="str">
        <f t="shared" si="3221"/>
        <v/>
      </c>
      <c r="AME79" s="30">
        <v>2</v>
      </c>
      <c r="AMF79" s="31">
        <v>2</v>
      </c>
      <c r="AMG79" s="27">
        <v>4</v>
      </c>
      <c r="AMH79" s="31">
        <v>1</v>
      </c>
      <c r="AMI79" s="31">
        <v>0</v>
      </c>
      <c r="AMJ79" s="28">
        <v>5</v>
      </c>
      <c r="AMK79" s="59"/>
      <c r="AML79" s="29">
        <v>3</v>
      </c>
      <c r="AMM79" s="60" t="str">
        <f t="shared" si="3222"/>
        <v/>
      </c>
      <c r="AMN79" s="30">
        <v>4</v>
      </c>
      <c r="AMO79" s="31">
        <v>1</v>
      </c>
      <c r="AMP79" s="27">
        <v>5</v>
      </c>
      <c r="AMQ79" s="31">
        <v>2</v>
      </c>
      <c r="AMR79" s="31">
        <v>0</v>
      </c>
      <c r="AMS79" s="28">
        <v>7</v>
      </c>
      <c r="AMT79" s="59"/>
      <c r="AMU79" s="29">
        <v>1</v>
      </c>
      <c r="AMV79" s="60" t="str">
        <f t="shared" si="3223"/>
        <v/>
      </c>
      <c r="AMW79" s="30">
        <v>5</v>
      </c>
      <c r="AMX79" s="31">
        <v>2</v>
      </c>
      <c r="AMY79" s="27">
        <v>7</v>
      </c>
      <c r="AMZ79" s="31">
        <v>1</v>
      </c>
      <c r="ANA79" s="31">
        <v>2</v>
      </c>
      <c r="ANB79" s="28">
        <v>10</v>
      </c>
      <c r="ANC79" s="59"/>
      <c r="AND79" s="29">
        <v>1</v>
      </c>
      <c r="ANE79" s="60" t="str">
        <f t="shared" si="3224"/>
        <v/>
      </c>
      <c r="ANF79" s="30"/>
      <c r="ANG79" s="31"/>
      <c r="ANH79" s="27"/>
      <c r="ANI79" s="31"/>
      <c r="ANJ79" s="31"/>
      <c r="ANK79" s="28"/>
      <c r="ANL79" s="59"/>
      <c r="ANM79" s="29"/>
      <c r="ANN79" s="60" t="str">
        <f t="shared" si="3225"/>
        <v/>
      </c>
      <c r="ANO79" s="30"/>
      <c r="ANP79" s="31"/>
      <c r="ANQ79" s="27"/>
      <c r="ANR79" s="31"/>
      <c r="ANS79" s="31"/>
      <c r="ANT79" s="28"/>
      <c r="ANU79" s="59"/>
      <c r="ANV79" s="29"/>
      <c r="ANW79" s="60" t="str">
        <f t="shared" si="3226"/>
        <v/>
      </c>
      <c r="ANX79" s="30">
        <v>3</v>
      </c>
      <c r="ANY79" s="31">
        <v>7</v>
      </c>
      <c r="ANZ79" s="27">
        <v>10</v>
      </c>
      <c r="AOA79" s="31">
        <v>1</v>
      </c>
      <c r="AOB79" s="31">
        <v>0</v>
      </c>
      <c r="AOC79" s="28">
        <v>11</v>
      </c>
      <c r="AOD79" s="59"/>
      <c r="AOE79" s="29">
        <v>2</v>
      </c>
      <c r="AOF79" s="60" t="str">
        <f t="shared" si="3227"/>
        <v/>
      </c>
      <c r="AOG79" s="30"/>
      <c r="AOH79" s="31"/>
      <c r="AOI79" s="27"/>
      <c r="AOJ79" s="31"/>
      <c r="AOK79" s="31"/>
      <c r="AOL79" s="28"/>
      <c r="AOM79" s="59"/>
      <c r="AON79" s="29"/>
      <c r="AOO79" s="60" t="str">
        <f t="shared" si="3228"/>
        <v/>
      </c>
      <c r="AOP79" s="30">
        <v>6</v>
      </c>
      <c r="AOQ79" s="31">
        <v>3</v>
      </c>
      <c r="AOR79" s="27">
        <v>9</v>
      </c>
      <c r="AOS79" s="31">
        <v>1</v>
      </c>
      <c r="AOT79" s="31">
        <v>0</v>
      </c>
      <c r="AOU79" s="28">
        <v>10</v>
      </c>
      <c r="AOV79" s="59"/>
      <c r="AOW79" s="29">
        <v>3</v>
      </c>
      <c r="AOX79" s="60" t="str">
        <f t="shared" si="3229"/>
        <v/>
      </c>
      <c r="AOY79" s="30">
        <v>2</v>
      </c>
      <c r="AOZ79" s="31">
        <v>5</v>
      </c>
      <c r="APA79" s="27">
        <v>7</v>
      </c>
      <c r="APB79" s="31">
        <v>0</v>
      </c>
      <c r="APC79" s="31">
        <v>0</v>
      </c>
      <c r="APD79" s="28">
        <v>7</v>
      </c>
      <c r="APE79" s="59"/>
      <c r="APF79" s="29"/>
      <c r="APG79" s="60" t="str">
        <f t="shared" si="3230"/>
        <v/>
      </c>
      <c r="APH79" s="30"/>
      <c r="API79" s="31"/>
      <c r="APJ79" s="27"/>
      <c r="APK79" s="31"/>
      <c r="APL79" s="31"/>
      <c r="APM79" s="28"/>
      <c r="APN79" s="59"/>
      <c r="APO79" s="29"/>
      <c r="APP79" s="60" t="str">
        <f t="shared" si="3231"/>
        <v/>
      </c>
    </row>
    <row r="80" spans="1:1429">
      <c r="A80" s="260" t="s">
        <v>189</v>
      </c>
      <c r="B80" s="30">
        <v>2</v>
      </c>
      <c r="C80" s="31">
        <v>4</v>
      </c>
      <c r="D80" s="27">
        <v>6</v>
      </c>
      <c r="E80" s="31">
        <v>3</v>
      </c>
      <c r="F80" s="31">
        <v>0</v>
      </c>
      <c r="G80" s="28">
        <v>9</v>
      </c>
      <c r="H80" s="59"/>
      <c r="I80" s="29"/>
      <c r="J80" s="60" t="str">
        <f t="shared" si="3111"/>
        <v/>
      </c>
      <c r="K80" s="30">
        <v>2</v>
      </c>
      <c r="L80" s="31">
        <v>5</v>
      </c>
      <c r="M80" s="27">
        <v>7</v>
      </c>
      <c r="N80" s="31">
        <v>1</v>
      </c>
      <c r="O80" s="31">
        <v>0</v>
      </c>
      <c r="P80" s="28">
        <v>8</v>
      </c>
      <c r="Q80" s="59"/>
      <c r="R80" s="29"/>
      <c r="S80" s="60" t="str">
        <f t="shared" si="3112"/>
        <v/>
      </c>
      <c r="T80" s="30">
        <v>3</v>
      </c>
      <c r="U80" s="31">
        <v>4</v>
      </c>
      <c r="V80" s="27">
        <v>7</v>
      </c>
      <c r="W80" s="31">
        <v>4</v>
      </c>
      <c r="X80" s="31">
        <v>0</v>
      </c>
      <c r="Y80" s="28">
        <v>11</v>
      </c>
      <c r="Z80" s="59"/>
      <c r="AA80" s="29"/>
      <c r="AB80" s="60" t="str">
        <f t="shared" si="3113"/>
        <v/>
      </c>
      <c r="AC80" s="30">
        <v>1</v>
      </c>
      <c r="AD80" s="31">
        <v>1</v>
      </c>
      <c r="AE80" s="27">
        <v>2</v>
      </c>
      <c r="AF80" s="31">
        <v>0</v>
      </c>
      <c r="AG80" s="31">
        <v>0</v>
      </c>
      <c r="AH80" s="28">
        <v>2</v>
      </c>
      <c r="AI80" s="59"/>
      <c r="AJ80" s="29"/>
      <c r="AK80" s="60" t="str">
        <f t="shared" si="3114"/>
        <v/>
      </c>
      <c r="AL80" s="30"/>
      <c r="AM80" s="31"/>
      <c r="AN80" s="27"/>
      <c r="AO80" s="31"/>
      <c r="AP80" s="31"/>
      <c r="AQ80" s="28"/>
      <c r="AR80" s="59"/>
      <c r="AS80" s="29"/>
      <c r="AT80" s="60" t="str">
        <f t="shared" si="3115"/>
        <v/>
      </c>
      <c r="AU80" s="30"/>
      <c r="AV80" s="31"/>
      <c r="AW80" s="27"/>
      <c r="AX80" s="31"/>
      <c r="AY80" s="31"/>
      <c r="AZ80" s="28"/>
      <c r="BA80" s="59"/>
      <c r="BB80" s="29"/>
      <c r="BC80" s="60" t="str">
        <f t="shared" si="3116"/>
        <v/>
      </c>
      <c r="BD80" s="30">
        <v>2</v>
      </c>
      <c r="BE80" s="31">
        <v>0</v>
      </c>
      <c r="BF80" s="27">
        <v>2</v>
      </c>
      <c r="BG80" s="31">
        <v>0</v>
      </c>
      <c r="BH80" s="31">
        <v>0</v>
      </c>
      <c r="BI80" s="28">
        <v>2</v>
      </c>
      <c r="BJ80" s="59"/>
      <c r="BK80" s="29"/>
      <c r="BL80" s="60" t="str">
        <f t="shared" si="3117"/>
        <v/>
      </c>
      <c r="BM80" s="30">
        <v>3</v>
      </c>
      <c r="BN80" s="31">
        <v>0</v>
      </c>
      <c r="BO80" s="27">
        <v>3</v>
      </c>
      <c r="BP80" s="31">
        <v>0</v>
      </c>
      <c r="BQ80" s="31">
        <v>2</v>
      </c>
      <c r="BR80" s="28">
        <v>5</v>
      </c>
      <c r="BS80" s="59"/>
      <c r="BT80" s="29"/>
      <c r="BU80" s="60" t="str">
        <f t="shared" si="3118"/>
        <v/>
      </c>
      <c r="BV80" s="30">
        <v>2</v>
      </c>
      <c r="BW80" s="31">
        <v>1</v>
      </c>
      <c r="BX80" s="27">
        <v>3</v>
      </c>
      <c r="BY80" s="31">
        <v>1</v>
      </c>
      <c r="BZ80" s="31">
        <v>0</v>
      </c>
      <c r="CA80" s="28">
        <v>4</v>
      </c>
      <c r="CB80" s="59"/>
      <c r="CC80" s="29"/>
      <c r="CD80" s="60" t="str">
        <f t="shared" si="3119"/>
        <v/>
      </c>
      <c r="CE80" s="30">
        <v>3</v>
      </c>
      <c r="CF80" s="31">
        <v>0</v>
      </c>
      <c r="CG80" s="27">
        <v>3</v>
      </c>
      <c r="CH80" s="31">
        <v>0</v>
      </c>
      <c r="CI80" s="31">
        <v>1</v>
      </c>
      <c r="CJ80" s="28">
        <v>4</v>
      </c>
      <c r="CK80" s="59"/>
      <c r="CL80" s="29"/>
      <c r="CM80" s="60" t="str">
        <f t="shared" si="3120"/>
        <v/>
      </c>
      <c r="CN80" s="30"/>
      <c r="CO80" s="31"/>
      <c r="CP80" s="27"/>
      <c r="CQ80" s="31"/>
      <c r="CR80" s="31"/>
      <c r="CS80" s="28"/>
      <c r="CT80" s="59"/>
      <c r="CU80" s="29"/>
      <c r="CV80" s="60" t="str">
        <f t="shared" si="3121"/>
        <v/>
      </c>
      <c r="CW80" s="30"/>
      <c r="CX80" s="31"/>
      <c r="CY80" s="27"/>
      <c r="CZ80" s="31"/>
      <c r="DA80" s="31"/>
      <c r="DB80" s="28"/>
      <c r="DC80" s="59"/>
      <c r="DD80" s="29"/>
      <c r="DE80" s="60" t="str">
        <f t="shared" si="3122"/>
        <v/>
      </c>
      <c r="DF80" s="30">
        <v>2</v>
      </c>
      <c r="DG80" s="31">
        <v>2</v>
      </c>
      <c r="DH80" s="27">
        <v>4</v>
      </c>
      <c r="DI80" s="31">
        <v>0</v>
      </c>
      <c r="DJ80" s="31">
        <v>0</v>
      </c>
      <c r="DK80" s="28">
        <v>4</v>
      </c>
      <c r="DL80" s="59"/>
      <c r="DM80" s="29">
        <v>0</v>
      </c>
      <c r="DN80" s="60" t="str">
        <f t="shared" si="3123"/>
        <v/>
      </c>
      <c r="DO80" s="30">
        <v>0</v>
      </c>
      <c r="DP80" s="31">
        <v>3</v>
      </c>
      <c r="DQ80" s="27">
        <v>3</v>
      </c>
      <c r="DR80" s="31">
        <v>0</v>
      </c>
      <c r="DS80" s="31">
        <v>2</v>
      </c>
      <c r="DT80" s="28">
        <v>5</v>
      </c>
      <c r="DU80" s="59"/>
      <c r="DV80" s="29">
        <v>2</v>
      </c>
      <c r="DW80" s="60" t="str">
        <f t="shared" si="3124"/>
        <v/>
      </c>
      <c r="DX80" s="30">
        <v>4</v>
      </c>
      <c r="DY80" s="31">
        <v>0</v>
      </c>
      <c r="DZ80" s="27">
        <v>4</v>
      </c>
      <c r="EA80" s="31">
        <v>1</v>
      </c>
      <c r="EB80" s="31">
        <v>0</v>
      </c>
      <c r="EC80" s="28">
        <v>5</v>
      </c>
      <c r="ED80" s="59"/>
      <c r="EE80" s="29">
        <v>2</v>
      </c>
      <c r="EF80" s="60" t="str">
        <f t="shared" si="3125"/>
        <v/>
      </c>
      <c r="EG80" s="30"/>
      <c r="EH80" s="31"/>
      <c r="EI80" s="27"/>
      <c r="EJ80" s="31"/>
      <c r="EK80" s="31"/>
      <c r="EL80" s="28"/>
      <c r="EM80" s="59"/>
      <c r="EN80" s="29"/>
      <c r="EO80" s="60" t="str">
        <f t="shared" si="3126"/>
        <v/>
      </c>
      <c r="EP80" s="30">
        <v>4</v>
      </c>
      <c r="EQ80" s="31">
        <v>1</v>
      </c>
      <c r="ER80" s="27">
        <v>5</v>
      </c>
      <c r="ES80" s="31">
        <v>1</v>
      </c>
      <c r="ET80" s="31">
        <v>1</v>
      </c>
      <c r="EU80" s="28">
        <v>7</v>
      </c>
      <c r="EV80" s="59"/>
      <c r="EW80" s="29">
        <v>0</v>
      </c>
      <c r="EX80" s="60" t="str">
        <f t="shared" si="3127"/>
        <v/>
      </c>
      <c r="EY80" s="30">
        <v>3</v>
      </c>
      <c r="EZ80" s="31">
        <v>3</v>
      </c>
      <c r="FA80" s="27">
        <v>6</v>
      </c>
      <c r="FB80" s="31">
        <v>1</v>
      </c>
      <c r="FC80" s="31">
        <v>0</v>
      </c>
      <c r="FD80" s="28">
        <v>7</v>
      </c>
      <c r="FE80" s="59"/>
      <c r="FF80" s="29">
        <v>5</v>
      </c>
      <c r="FG80" s="60" t="str">
        <f t="shared" si="3128"/>
        <v/>
      </c>
      <c r="FH80" s="30"/>
      <c r="FI80" s="31"/>
      <c r="FJ80" s="27"/>
      <c r="FK80" s="31"/>
      <c r="FL80" s="31"/>
      <c r="FM80" s="28"/>
      <c r="FN80" s="59"/>
      <c r="FO80" s="29"/>
      <c r="FP80" s="60" t="str">
        <f t="shared" si="3129"/>
        <v/>
      </c>
      <c r="FQ80" s="30"/>
      <c r="FR80" s="31"/>
      <c r="FS80" s="27"/>
      <c r="FT80" s="31"/>
      <c r="FU80" s="31"/>
      <c r="FV80" s="28"/>
      <c r="FW80" s="59"/>
      <c r="FX80" s="29"/>
      <c r="FY80" s="60" t="str">
        <f t="shared" si="3130"/>
        <v/>
      </c>
      <c r="FZ80" s="30"/>
      <c r="GA80" s="31"/>
      <c r="GB80" s="27"/>
      <c r="GC80" s="31"/>
      <c r="GD80" s="31"/>
      <c r="GE80" s="28"/>
      <c r="GF80" s="59"/>
      <c r="GG80" s="29"/>
      <c r="GH80" s="60" t="str">
        <f t="shared" si="3131"/>
        <v/>
      </c>
      <c r="GI80" s="30"/>
      <c r="GJ80" s="31"/>
      <c r="GK80" s="27"/>
      <c r="GL80" s="31"/>
      <c r="GM80" s="31"/>
      <c r="GN80" s="28"/>
      <c r="GO80" s="59"/>
      <c r="GP80" s="29"/>
      <c r="GQ80" s="60" t="str">
        <f t="shared" si="3132"/>
        <v/>
      </c>
      <c r="GR80" s="30">
        <v>3</v>
      </c>
      <c r="GS80" s="31">
        <v>4</v>
      </c>
      <c r="GT80" s="27">
        <v>7</v>
      </c>
      <c r="GU80" s="31">
        <v>2</v>
      </c>
      <c r="GV80" s="31">
        <v>0</v>
      </c>
      <c r="GW80" s="28">
        <v>9</v>
      </c>
      <c r="GX80" s="59"/>
      <c r="GY80" s="29">
        <v>4</v>
      </c>
      <c r="GZ80" s="60" t="str">
        <f t="shared" si="3133"/>
        <v/>
      </c>
      <c r="HA80" s="30">
        <v>3</v>
      </c>
      <c r="HB80" s="31">
        <v>2</v>
      </c>
      <c r="HC80" s="27">
        <v>5</v>
      </c>
      <c r="HD80" s="31">
        <v>1</v>
      </c>
      <c r="HE80" s="31">
        <v>0</v>
      </c>
      <c r="HF80" s="28">
        <v>6</v>
      </c>
      <c r="HG80" s="59"/>
      <c r="HH80" s="29">
        <v>1</v>
      </c>
      <c r="HI80" s="60" t="str">
        <f t="shared" si="3134"/>
        <v/>
      </c>
      <c r="HJ80" s="30">
        <v>1</v>
      </c>
      <c r="HK80" s="31">
        <v>3</v>
      </c>
      <c r="HL80" s="27">
        <v>4</v>
      </c>
      <c r="HM80" s="31">
        <v>2</v>
      </c>
      <c r="HN80" s="31">
        <v>0</v>
      </c>
      <c r="HO80" s="28">
        <v>6</v>
      </c>
      <c r="HP80" s="59"/>
      <c r="HQ80" s="29">
        <v>1</v>
      </c>
      <c r="HR80" s="60" t="str">
        <f t="shared" si="3135"/>
        <v/>
      </c>
      <c r="HS80" s="30"/>
      <c r="HT80" s="31"/>
      <c r="HU80" s="27"/>
      <c r="HV80" s="31"/>
      <c r="HW80" s="31"/>
      <c r="HX80" s="28"/>
      <c r="HY80" s="59"/>
      <c r="HZ80" s="29"/>
      <c r="IA80" s="60" t="str">
        <f t="shared" si="3136"/>
        <v/>
      </c>
      <c r="IB80" s="30">
        <v>3</v>
      </c>
      <c r="IC80" s="31">
        <v>1</v>
      </c>
      <c r="ID80" s="27">
        <v>4</v>
      </c>
      <c r="IE80" s="31">
        <v>2</v>
      </c>
      <c r="IF80" s="31">
        <v>0</v>
      </c>
      <c r="IG80" s="28">
        <v>6</v>
      </c>
      <c r="IH80" s="59"/>
      <c r="II80" s="29">
        <v>1</v>
      </c>
      <c r="IJ80" s="60" t="str">
        <f t="shared" si="3137"/>
        <v/>
      </c>
      <c r="IK80" s="30">
        <v>1</v>
      </c>
      <c r="IL80" s="31">
        <v>0</v>
      </c>
      <c r="IM80" s="27">
        <v>1</v>
      </c>
      <c r="IN80" s="31">
        <v>0</v>
      </c>
      <c r="IO80" s="31">
        <v>0</v>
      </c>
      <c r="IP80" s="28">
        <v>1</v>
      </c>
      <c r="IQ80" s="59"/>
      <c r="IR80" s="29">
        <v>1</v>
      </c>
      <c r="IS80" s="60" t="str">
        <f t="shared" si="3138"/>
        <v/>
      </c>
      <c r="IT80" s="30">
        <v>3</v>
      </c>
      <c r="IU80" s="31">
        <v>2</v>
      </c>
      <c r="IV80" s="27">
        <v>5</v>
      </c>
      <c r="IW80" s="31">
        <v>1</v>
      </c>
      <c r="IX80" s="31">
        <v>0</v>
      </c>
      <c r="IY80" s="28">
        <v>6</v>
      </c>
      <c r="IZ80" s="59"/>
      <c r="JA80" s="29">
        <v>3</v>
      </c>
      <c r="JB80" s="60" t="str">
        <f t="shared" si="3139"/>
        <v/>
      </c>
      <c r="JC80" s="30">
        <v>2</v>
      </c>
      <c r="JD80" s="31">
        <v>2</v>
      </c>
      <c r="JE80" s="27">
        <v>4</v>
      </c>
      <c r="JF80" s="31">
        <v>1</v>
      </c>
      <c r="JG80" s="31">
        <v>0</v>
      </c>
      <c r="JH80" s="28">
        <v>5</v>
      </c>
      <c r="JI80" s="59"/>
      <c r="JJ80" s="29">
        <v>1</v>
      </c>
      <c r="JK80" s="60" t="str">
        <f t="shared" si="3140"/>
        <v/>
      </c>
      <c r="JL80" s="30"/>
      <c r="JM80" s="31"/>
      <c r="JN80" s="27"/>
      <c r="JO80" s="31"/>
      <c r="JP80" s="31"/>
      <c r="JQ80" s="28"/>
      <c r="JR80" s="59"/>
      <c r="JS80" s="29">
        <v>0</v>
      </c>
      <c r="JT80" s="60" t="str">
        <f t="shared" si="3141"/>
        <v/>
      </c>
      <c r="JU80" s="30"/>
      <c r="JV80" s="31"/>
      <c r="JW80" s="27"/>
      <c r="JX80" s="31"/>
      <c r="JY80" s="31"/>
      <c r="JZ80" s="28"/>
      <c r="KA80" s="59"/>
      <c r="KB80" s="29"/>
      <c r="KC80" s="60" t="str">
        <f t="shared" si="3142"/>
        <v/>
      </c>
      <c r="KD80" s="30"/>
      <c r="KE80" s="31"/>
      <c r="KF80" s="27"/>
      <c r="KG80" s="31"/>
      <c r="KH80" s="31"/>
      <c r="KI80" s="28"/>
      <c r="KJ80" s="59"/>
      <c r="KK80" s="29"/>
      <c r="KL80" s="60" t="str">
        <f t="shared" si="3143"/>
        <v/>
      </c>
      <c r="KM80" s="30"/>
      <c r="KN80" s="31"/>
      <c r="KO80" s="27"/>
      <c r="KP80" s="31"/>
      <c r="KQ80" s="31"/>
      <c r="KR80" s="28"/>
      <c r="KS80" s="59"/>
      <c r="KT80" s="29"/>
      <c r="KU80" s="60" t="str">
        <f t="shared" si="3144"/>
        <v/>
      </c>
      <c r="KV80" s="30"/>
      <c r="KW80" s="31"/>
      <c r="KX80" s="27"/>
      <c r="KY80" s="31"/>
      <c r="KZ80" s="31"/>
      <c r="LA80" s="28"/>
      <c r="LB80" s="59"/>
      <c r="LC80" s="29">
        <v>0</v>
      </c>
      <c r="LD80" s="60" t="str">
        <f t="shared" si="3145"/>
        <v/>
      </c>
      <c r="LE80" s="30">
        <v>3</v>
      </c>
      <c r="LF80" s="31">
        <v>5</v>
      </c>
      <c r="LG80" s="27">
        <v>8</v>
      </c>
      <c r="LH80" s="31">
        <v>1</v>
      </c>
      <c r="LI80" s="31">
        <v>0</v>
      </c>
      <c r="LJ80" s="28">
        <v>9</v>
      </c>
      <c r="LK80" s="59"/>
      <c r="LL80" s="29">
        <v>0</v>
      </c>
      <c r="LM80" s="60" t="str">
        <f t="shared" si="3146"/>
        <v/>
      </c>
      <c r="LN80" s="30"/>
      <c r="LO80" s="31"/>
      <c r="LP80" s="27"/>
      <c r="LQ80" s="31"/>
      <c r="LR80" s="31"/>
      <c r="LS80" s="28"/>
      <c r="LT80" s="59"/>
      <c r="LU80" s="29"/>
      <c r="LV80" s="60" t="str">
        <f t="shared" si="3147"/>
        <v/>
      </c>
      <c r="LW80" s="30">
        <v>2</v>
      </c>
      <c r="LX80" s="31">
        <v>4</v>
      </c>
      <c r="LY80" s="27">
        <v>6</v>
      </c>
      <c r="LZ80" s="31">
        <v>1</v>
      </c>
      <c r="MA80" s="31">
        <v>0</v>
      </c>
      <c r="MB80" s="28">
        <v>7</v>
      </c>
      <c r="MC80" s="59"/>
      <c r="MD80" s="29">
        <v>1</v>
      </c>
      <c r="ME80" s="60" t="str">
        <f t="shared" si="3148"/>
        <v/>
      </c>
      <c r="MF80" s="30">
        <v>5</v>
      </c>
      <c r="MG80" s="31">
        <v>4</v>
      </c>
      <c r="MH80" s="27">
        <v>9</v>
      </c>
      <c r="MI80" s="31">
        <v>1</v>
      </c>
      <c r="MJ80" s="31">
        <v>0</v>
      </c>
      <c r="MK80" s="28">
        <v>10</v>
      </c>
      <c r="ML80" s="59"/>
      <c r="MM80" s="29">
        <v>2</v>
      </c>
      <c r="MN80" s="60" t="str">
        <f t="shared" si="3149"/>
        <v/>
      </c>
      <c r="MO80" s="30"/>
      <c r="MP80" s="31"/>
      <c r="MQ80" s="27"/>
      <c r="MR80" s="31"/>
      <c r="MS80" s="31"/>
      <c r="MT80" s="28"/>
      <c r="MU80" s="59"/>
      <c r="MV80" s="29"/>
      <c r="MW80" s="60" t="str">
        <f t="shared" si="3150"/>
        <v/>
      </c>
      <c r="MX80" s="30"/>
      <c r="MY80" s="31"/>
      <c r="MZ80" s="27"/>
      <c r="NA80" s="31"/>
      <c r="NB80" s="31"/>
      <c r="NC80" s="28"/>
      <c r="ND80" s="59"/>
      <c r="NE80" s="29"/>
      <c r="NF80" s="60"/>
      <c r="NG80" s="30">
        <v>3</v>
      </c>
      <c r="NH80" s="31">
        <v>0</v>
      </c>
      <c r="NI80" s="27">
        <v>3</v>
      </c>
      <c r="NJ80" s="31">
        <v>1</v>
      </c>
      <c r="NK80" s="31">
        <v>2</v>
      </c>
      <c r="NL80" s="28">
        <v>6</v>
      </c>
      <c r="NM80" s="59"/>
      <c r="NN80" s="29">
        <v>2</v>
      </c>
      <c r="NO80" s="60" t="str">
        <f t="shared" si="3151"/>
        <v/>
      </c>
      <c r="NP80" s="30">
        <v>2</v>
      </c>
      <c r="NQ80" s="31">
        <v>1</v>
      </c>
      <c r="NR80" s="27">
        <v>3</v>
      </c>
      <c r="NS80" s="31">
        <v>1</v>
      </c>
      <c r="NT80" s="31">
        <v>1</v>
      </c>
      <c r="NU80" s="28">
        <v>5</v>
      </c>
      <c r="NV80" s="59"/>
      <c r="NW80" s="29">
        <v>1</v>
      </c>
      <c r="NX80" s="60" t="str">
        <f t="shared" si="3152"/>
        <v/>
      </c>
      <c r="NY80" s="30">
        <v>2</v>
      </c>
      <c r="NZ80" s="31">
        <v>4</v>
      </c>
      <c r="OA80" s="27">
        <v>6</v>
      </c>
      <c r="OB80" s="31">
        <v>0</v>
      </c>
      <c r="OC80" s="31">
        <v>0</v>
      </c>
      <c r="OD80" s="28">
        <v>6</v>
      </c>
      <c r="OE80" s="59"/>
      <c r="OF80" s="29">
        <v>5</v>
      </c>
      <c r="OG80" s="60" t="str">
        <f t="shared" si="3153"/>
        <v/>
      </c>
      <c r="OH80" s="30">
        <v>3</v>
      </c>
      <c r="OI80" s="31">
        <v>3</v>
      </c>
      <c r="OJ80" s="27">
        <v>6</v>
      </c>
      <c r="OK80" s="31">
        <v>2</v>
      </c>
      <c r="OL80" s="31">
        <v>0</v>
      </c>
      <c r="OM80" s="28">
        <v>8</v>
      </c>
      <c r="ON80" s="59"/>
      <c r="OO80" s="29">
        <v>0</v>
      </c>
      <c r="OP80" s="60" t="str">
        <f t="shared" si="3154"/>
        <v/>
      </c>
      <c r="OQ80" s="30">
        <v>1</v>
      </c>
      <c r="OR80" s="31">
        <v>3</v>
      </c>
      <c r="OS80" s="27">
        <v>4</v>
      </c>
      <c r="OT80" s="31">
        <v>2</v>
      </c>
      <c r="OU80" s="31">
        <v>0</v>
      </c>
      <c r="OV80" s="28">
        <v>6</v>
      </c>
      <c r="OW80" s="59"/>
      <c r="OX80" s="29">
        <v>2</v>
      </c>
      <c r="OY80" s="60" t="str">
        <f t="shared" si="3155"/>
        <v/>
      </c>
      <c r="OZ80" s="30"/>
      <c r="PA80" s="31"/>
      <c r="PB80" s="27"/>
      <c r="PC80" s="31"/>
      <c r="PD80" s="31"/>
      <c r="PE80" s="28"/>
      <c r="PF80" s="59"/>
      <c r="PG80" s="29"/>
      <c r="PH80" s="60" t="s">
        <v>250</v>
      </c>
      <c r="PI80" s="30">
        <v>3</v>
      </c>
      <c r="PJ80" s="31">
        <v>1</v>
      </c>
      <c r="PK80" s="27">
        <v>4</v>
      </c>
      <c r="PL80" s="31">
        <v>0</v>
      </c>
      <c r="PM80" s="31">
        <v>0</v>
      </c>
      <c r="PN80" s="28">
        <v>4</v>
      </c>
      <c r="PO80" s="59"/>
      <c r="PP80" s="29">
        <v>2</v>
      </c>
      <c r="PQ80" s="60" t="str">
        <f t="shared" si="3156"/>
        <v/>
      </c>
      <c r="PR80" s="30">
        <v>3</v>
      </c>
      <c r="PS80" s="31">
        <v>2</v>
      </c>
      <c r="PT80" s="27">
        <v>5</v>
      </c>
      <c r="PU80" s="31">
        <v>1</v>
      </c>
      <c r="PV80" s="31">
        <v>0</v>
      </c>
      <c r="PW80" s="28">
        <v>6</v>
      </c>
      <c r="PX80" s="59"/>
      <c r="PY80" s="29">
        <v>0</v>
      </c>
      <c r="PZ80" s="60" t="str">
        <f t="shared" si="3157"/>
        <v/>
      </c>
      <c r="QA80" s="30">
        <v>5</v>
      </c>
      <c r="QB80" s="31">
        <v>1</v>
      </c>
      <c r="QC80" s="27">
        <v>6</v>
      </c>
      <c r="QD80" s="31">
        <v>1</v>
      </c>
      <c r="QE80" s="31">
        <v>0</v>
      </c>
      <c r="QF80" s="28">
        <v>7</v>
      </c>
      <c r="QG80" s="59"/>
      <c r="QH80" s="29"/>
      <c r="QI80" s="60" t="str">
        <f t="shared" si="3158"/>
        <v/>
      </c>
      <c r="QJ80" s="30">
        <v>4</v>
      </c>
      <c r="QK80" s="31">
        <v>0</v>
      </c>
      <c r="QL80" s="27">
        <v>4</v>
      </c>
      <c r="QM80" s="31">
        <v>0</v>
      </c>
      <c r="QN80" s="31">
        <v>0</v>
      </c>
      <c r="QO80" s="28">
        <v>4</v>
      </c>
      <c r="QP80" s="59"/>
      <c r="QQ80" s="29">
        <v>3</v>
      </c>
      <c r="QR80" s="60" t="str">
        <f t="shared" si="3159"/>
        <v/>
      </c>
      <c r="QS80" s="30">
        <v>3</v>
      </c>
      <c r="QT80" s="31">
        <v>2</v>
      </c>
      <c r="QU80" s="27">
        <v>5</v>
      </c>
      <c r="QV80" s="31">
        <v>0</v>
      </c>
      <c r="QW80" s="31">
        <v>0</v>
      </c>
      <c r="QX80" s="28">
        <v>5</v>
      </c>
      <c r="QY80" s="59"/>
      <c r="QZ80" s="29"/>
      <c r="RA80" s="60" t="str">
        <f t="shared" si="3160"/>
        <v/>
      </c>
      <c r="RB80" s="30"/>
      <c r="RC80" s="31"/>
      <c r="RD80" s="27"/>
      <c r="RE80" s="31"/>
      <c r="RF80" s="31"/>
      <c r="RG80" s="28"/>
      <c r="RH80" s="59"/>
      <c r="RI80" s="29"/>
      <c r="RJ80" s="60" t="str">
        <f t="shared" si="3161"/>
        <v/>
      </c>
      <c r="RK80" s="30"/>
      <c r="RL80" s="31"/>
      <c r="RM80" s="27"/>
      <c r="RN80" s="31"/>
      <c r="RO80" s="31"/>
      <c r="RP80" s="28"/>
      <c r="RQ80" s="59"/>
      <c r="RR80" s="29"/>
      <c r="RS80" s="60" t="str">
        <f t="shared" si="3162"/>
        <v/>
      </c>
      <c r="RT80" s="30">
        <v>2</v>
      </c>
      <c r="RU80" s="31">
        <v>1</v>
      </c>
      <c r="RV80" s="27">
        <v>3</v>
      </c>
      <c r="RW80" s="31">
        <v>0</v>
      </c>
      <c r="RX80" s="31">
        <v>1</v>
      </c>
      <c r="RY80" s="28">
        <v>4</v>
      </c>
      <c r="RZ80" s="59"/>
      <c r="SA80" s="29">
        <v>1</v>
      </c>
      <c r="SB80" s="60" t="str">
        <f t="shared" si="3163"/>
        <v/>
      </c>
      <c r="SC80" s="30">
        <v>0</v>
      </c>
      <c r="SD80" s="31">
        <v>2</v>
      </c>
      <c r="SE80" s="27">
        <v>2</v>
      </c>
      <c r="SF80" s="31">
        <v>0</v>
      </c>
      <c r="SG80" s="31">
        <v>0</v>
      </c>
      <c r="SH80" s="28">
        <v>2</v>
      </c>
      <c r="SI80" s="59"/>
      <c r="SJ80" s="29">
        <v>2</v>
      </c>
      <c r="SK80" s="60" t="str">
        <f t="shared" si="3164"/>
        <v/>
      </c>
      <c r="SL80" s="30">
        <v>1</v>
      </c>
      <c r="SM80" s="31">
        <v>3</v>
      </c>
      <c r="SN80" s="27">
        <v>4</v>
      </c>
      <c r="SO80" s="31">
        <v>0</v>
      </c>
      <c r="SP80" s="31">
        <v>1</v>
      </c>
      <c r="SQ80" s="28">
        <v>5</v>
      </c>
      <c r="SR80" s="59"/>
      <c r="SS80" s="29">
        <v>1</v>
      </c>
      <c r="ST80" s="60" t="str">
        <f t="shared" si="3165"/>
        <v/>
      </c>
      <c r="SU80" s="30"/>
      <c r="SV80" s="31"/>
      <c r="SW80" s="27"/>
      <c r="SX80" s="31"/>
      <c r="SY80" s="31"/>
      <c r="SZ80" s="28"/>
      <c r="TA80" s="59"/>
      <c r="TB80" s="29"/>
      <c r="TC80" s="60" t="str">
        <f t="shared" si="3166"/>
        <v/>
      </c>
      <c r="TD80" s="30">
        <v>1</v>
      </c>
      <c r="TE80" s="31">
        <v>3</v>
      </c>
      <c r="TF80" s="27">
        <v>4</v>
      </c>
      <c r="TG80" s="31">
        <v>0</v>
      </c>
      <c r="TH80" s="31">
        <v>0</v>
      </c>
      <c r="TI80" s="28">
        <v>4</v>
      </c>
      <c r="TJ80" s="59"/>
      <c r="TK80" s="29">
        <v>3</v>
      </c>
      <c r="TL80" s="60" t="str">
        <f t="shared" si="3167"/>
        <v/>
      </c>
      <c r="TM80" s="30">
        <v>1</v>
      </c>
      <c r="TN80" s="31">
        <v>0</v>
      </c>
      <c r="TO80" s="27">
        <v>1</v>
      </c>
      <c r="TP80" s="31">
        <v>0</v>
      </c>
      <c r="TQ80" s="31">
        <v>0</v>
      </c>
      <c r="TR80" s="28">
        <v>1</v>
      </c>
      <c r="TS80" s="59"/>
      <c r="TT80" s="29">
        <v>2</v>
      </c>
      <c r="TU80" s="60" t="str">
        <f t="shared" si="3168"/>
        <v/>
      </c>
      <c r="TV80" s="30"/>
      <c r="TW80" s="31"/>
      <c r="TX80" s="27"/>
      <c r="TY80" s="31"/>
      <c r="TZ80" s="31"/>
      <c r="UA80" s="28"/>
      <c r="UB80" s="59"/>
      <c r="UC80" s="29"/>
      <c r="UD80" s="60" t="str">
        <f t="shared" si="3169"/>
        <v/>
      </c>
      <c r="UE80" s="30"/>
      <c r="UF80" s="31"/>
      <c r="UG80" s="27"/>
      <c r="UH80" s="31"/>
      <c r="UI80" s="31"/>
      <c r="UJ80" s="28"/>
      <c r="UK80" s="59"/>
      <c r="UL80" s="29"/>
      <c r="UM80" s="60" t="str">
        <f t="shared" si="3170"/>
        <v/>
      </c>
      <c r="UN80" s="30">
        <v>4</v>
      </c>
      <c r="UO80" s="31">
        <v>1</v>
      </c>
      <c r="UP80" s="27">
        <v>5</v>
      </c>
      <c r="UQ80" s="31">
        <v>1</v>
      </c>
      <c r="UR80" s="31">
        <v>0</v>
      </c>
      <c r="US80" s="28">
        <v>6</v>
      </c>
      <c r="UT80" s="59"/>
      <c r="UU80" s="29">
        <v>2</v>
      </c>
      <c r="UV80" s="60" t="str">
        <f t="shared" si="3171"/>
        <v/>
      </c>
      <c r="UW80" s="30">
        <v>4</v>
      </c>
      <c r="UX80" s="31">
        <v>1</v>
      </c>
      <c r="UY80" s="27">
        <v>5</v>
      </c>
      <c r="UZ80" s="31">
        <v>0</v>
      </c>
      <c r="VA80" s="31">
        <v>0</v>
      </c>
      <c r="VB80" s="28">
        <v>5</v>
      </c>
      <c r="VC80" s="59"/>
      <c r="VD80" s="29">
        <v>2</v>
      </c>
      <c r="VE80" s="60" t="str">
        <f t="shared" si="3172"/>
        <v/>
      </c>
      <c r="VF80" s="30">
        <v>0</v>
      </c>
      <c r="VG80" s="31">
        <v>4</v>
      </c>
      <c r="VH80" s="27">
        <v>4</v>
      </c>
      <c r="VI80" s="31">
        <v>1</v>
      </c>
      <c r="VJ80" s="31">
        <v>0</v>
      </c>
      <c r="VK80" s="28">
        <v>5</v>
      </c>
      <c r="VL80" s="59"/>
      <c r="VM80" s="29">
        <v>0</v>
      </c>
      <c r="VN80" s="60" t="str">
        <f t="shared" si="3173"/>
        <v/>
      </c>
      <c r="VO80" s="30">
        <v>4</v>
      </c>
      <c r="VP80" s="31">
        <v>6</v>
      </c>
      <c r="VQ80" s="27">
        <v>10</v>
      </c>
      <c r="VR80" s="31">
        <v>1</v>
      </c>
      <c r="VS80" s="31">
        <v>0</v>
      </c>
      <c r="VT80" s="28">
        <v>11</v>
      </c>
      <c r="VU80" s="59"/>
      <c r="VV80" s="29">
        <v>2</v>
      </c>
      <c r="VW80" s="60" t="str">
        <f t="shared" si="3174"/>
        <v/>
      </c>
      <c r="VX80" s="30">
        <v>3</v>
      </c>
      <c r="VY80" s="31">
        <v>4</v>
      </c>
      <c r="VZ80" s="27">
        <v>7</v>
      </c>
      <c r="WA80" s="31">
        <v>3</v>
      </c>
      <c r="WB80" s="31">
        <v>0</v>
      </c>
      <c r="WC80" s="28">
        <v>10</v>
      </c>
      <c r="WD80" s="59"/>
      <c r="WE80" s="29">
        <v>8</v>
      </c>
      <c r="WF80" s="60" t="str">
        <f t="shared" si="3175"/>
        <v/>
      </c>
      <c r="WG80" s="30"/>
      <c r="WH80" s="31"/>
      <c r="WI80" s="27"/>
      <c r="WJ80" s="31"/>
      <c r="WK80" s="31"/>
      <c r="WL80" s="28"/>
      <c r="WM80" s="59"/>
      <c r="WN80" s="29"/>
      <c r="WO80" s="60" t="str">
        <f t="shared" si="3176"/>
        <v/>
      </c>
      <c r="WP80" s="30">
        <v>1</v>
      </c>
      <c r="WQ80" s="31">
        <v>1</v>
      </c>
      <c r="WR80" s="27">
        <v>2</v>
      </c>
      <c r="WS80" s="31">
        <v>0</v>
      </c>
      <c r="WT80" s="31">
        <v>0</v>
      </c>
      <c r="WU80" s="28">
        <v>2</v>
      </c>
      <c r="WV80" s="59"/>
      <c r="WW80" s="29">
        <v>4</v>
      </c>
      <c r="WX80" s="60" t="str">
        <f t="shared" si="3177"/>
        <v/>
      </c>
      <c r="WY80" s="30">
        <v>4</v>
      </c>
      <c r="WZ80" s="31">
        <v>2</v>
      </c>
      <c r="XA80" s="27">
        <v>6</v>
      </c>
      <c r="XB80" s="31">
        <v>1</v>
      </c>
      <c r="XC80" s="31">
        <v>1</v>
      </c>
      <c r="XD80" s="28">
        <v>8</v>
      </c>
      <c r="XE80" s="59"/>
      <c r="XF80" s="29">
        <v>2</v>
      </c>
      <c r="XG80" s="60" t="str">
        <f t="shared" si="3178"/>
        <v/>
      </c>
      <c r="XH80" s="30">
        <v>1</v>
      </c>
      <c r="XI80" s="31">
        <v>2</v>
      </c>
      <c r="XJ80" s="27">
        <v>3</v>
      </c>
      <c r="XK80" s="31">
        <v>2</v>
      </c>
      <c r="XL80" s="31">
        <v>0</v>
      </c>
      <c r="XM80" s="28">
        <v>5</v>
      </c>
      <c r="XN80" s="59"/>
      <c r="XO80" s="29">
        <v>0</v>
      </c>
      <c r="XP80" s="60" t="str">
        <f t="shared" si="3179"/>
        <v/>
      </c>
      <c r="XQ80" s="30">
        <v>2</v>
      </c>
      <c r="XR80" s="31">
        <v>1</v>
      </c>
      <c r="XS80" s="27">
        <v>3</v>
      </c>
      <c r="XT80" s="31">
        <v>2</v>
      </c>
      <c r="XU80" s="31">
        <v>1</v>
      </c>
      <c r="XV80" s="28">
        <v>6</v>
      </c>
      <c r="XW80" s="59"/>
      <c r="XX80" s="29">
        <v>0</v>
      </c>
      <c r="XY80" s="60" t="str">
        <f t="shared" si="3180"/>
        <v/>
      </c>
      <c r="XZ80" s="30">
        <v>2</v>
      </c>
      <c r="YA80" s="31">
        <v>2</v>
      </c>
      <c r="YB80" s="27">
        <v>4</v>
      </c>
      <c r="YC80" s="31">
        <v>2</v>
      </c>
      <c r="YD80" s="31">
        <v>0</v>
      </c>
      <c r="YE80" s="28">
        <v>6</v>
      </c>
      <c r="YF80" s="59"/>
      <c r="YG80" s="29">
        <v>4</v>
      </c>
      <c r="YH80" s="60" t="str">
        <f t="shared" si="3181"/>
        <v/>
      </c>
      <c r="YI80" s="30"/>
      <c r="YJ80" s="31"/>
      <c r="YK80" s="27"/>
      <c r="YL80" s="31"/>
      <c r="YM80" s="31"/>
      <c r="YN80" s="28"/>
      <c r="YO80" s="59"/>
      <c r="YP80" s="29"/>
      <c r="YQ80" s="60" t="str">
        <f t="shared" si="3182"/>
        <v/>
      </c>
      <c r="YR80" s="30"/>
      <c r="YS80" s="31"/>
      <c r="YT80" s="27"/>
      <c r="YU80" s="31"/>
      <c r="YV80" s="31"/>
      <c r="YW80" s="28"/>
      <c r="YX80" s="59"/>
      <c r="YY80" s="29"/>
      <c r="YZ80" s="60" t="str">
        <f t="shared" si="3183"/>
        <v/>
      </c>
      <c r="ZA80" s="30"/>
      <c r="ZB80" s="31"/>
      <c r="ZC80" s="27"/>
      <c r="ZD80" s="31"/>
      <c r="ZE80" s="31"/>
      <c r="ZF80" s="28"/>
      <c r="ZG80" s="59"/>
      <c r="ZH80" s="29"/>
      <c r="ZI80" s="60" t="str">
        <f t="shared" si="3184"/>
        <v/>
      </c>
      <c r="ZJ80" s="30">
        <v>4</v>
      </c>
      <c r="ZK80" s="31">
        <v>2</v>
      </c>
      <c r="ZL80" s="27">
        <v>6</v>
      </c>
      <c r="ZM80" s="31">
        <v>2</v>
      </c>
      <c r="ZN80" s="31">
        <v>0</v>
      </c>
      <c r="ZO80" s="28">
        <v>8</v>
      </c>
      <c r="ZP80" s="59"/>
      <c r="ZQ80" s="29">
        <v>2</v>
      </c>
      <c r="ZR80" s="60" t="str">
        <f t="shared" si="3185"/>
        <v/>
      </c>
      <c r="ZS80" s="30">
        <v>3</v>
      </c>
      <c r="ZT80" s="31">
        <v>3</v>
      </c>
      <c r="ZU80" s="27">
        <v>6</v>
      </c>
      <c r="ZV80" s="31">
        <v>0</v>
      </c>
      <c r="ZW80" s="31">
        <v>0</v>
      </c>
      <c r="ZX80" s="28">
        <v>6</v>
      </c>
      <c r="ZY80" s="59"/>
      <c r="ZZ80" s="29">
        <v>3</v>
      </c>
      <c r="AAA80" s="60" t="str">
        <f t="shared" si="3186"/>
        <v/>
      </c>
      <c r="AAB80" s="30"/>
      <c r="AAC80" s="31"/>
      <c r="AAD80" s="27"/>
      <c r="AAE80" s="31"/>
      <c r="AAF80" s="31"/>
      <c r="AAG80" s="28"/>
      <c r="AAH80" s="59"/>
      <c r="AAI80" s="29"/>
      <c r="AAJ80" s="60" t="str">
        <f t="shared" si="3187"/>
        <v/>
      </c>
      <c r="AAK80" s="30">
        <v>3</v>
      </c>
      <c r="AAL80" s="31">
        <v>2</v>
      </c>
      <c r="AAM80" s="27">
        <v>5</v>
      </c>
      <c r="AAN80" s="31">
        <v>1</v>
      </c>
      <c r="AAO80" s="31">
        <v>0</v>
      </c>
      <c r="AAP80" s="28">
        <v>6</v>
      </c>
      <c r="AAQ80" s="59"/>
      <c r="AAR80" s="29">
        <v>1</v>
      </c>
      <c r="AAS80" s="60" t="str">
        <f t="shared" si="3188"/>
        <v/>
      </c>
      <c r="AAT80" s="30">
        <v>3</v>
      </c>
      <c r="AAU80" s="31">
        <v>2</v>
      </c>
      <c r="AAV80" s="27">
        <v>5</v>
      </c>
      <c r="AAW80" s="31">
        <v>1</v>
      </c>
      <c r="AAX80" s="31">
        <v>1</v>
      </c>
      <c r="AAY80" s="28">
        <v>7</v>
      </c>
      <c r="AAZ80" s="59"/>
      <c r="ABA80" s="29">
        <v>3</v>
      </c>
      <c r="ABB80" s="60" t="str">
        <f t="shared" si="3189"/>
        <v/>
      </c>
      <c r="ABC80" s="30"/>
      <c r="ABD80" s="31"/>
      <c r="ABE80" s="27"/>
      <c r="ABF80" s="31"/>
      <c r="ABG80" s="31"/>
      <c r="ABH80" s="28"/>
      <c r="ABI80" s="59"/>
      <c r="ABJ80" s="29"/>
      <c r="ABK80" s="60" t="str">
        <f t="shared" si="3190"/>
        <v/>
      </c>
      <c r="ABL80" s="30"/>
      <c r="ABM80" s="31"/>
      <c r="ABN80" s="27"/>
      <c r="ABO80" s="31"/>
      <c r="ABP80" s="31"/>
      <c r="ABQ80" s="28"/>
      <c r="ABR80" s="59"/>
      <c r="ABS80" s="29"/>
      <c r="ABT80" s="60" t="str">
        <f t="shared" si="3191"/>
        <v/>
      </c>
      <c r="ABU80" s="30">
        <v>3</v>
      </c>
      <c r="ABV80" s="31">
        <v>2</v>
      </c>
      <c r="ABW80" s="27">
        <v>5</v>
      </c>
      <c r="ABX80" s="31">
        <v>1</v>
      </c>
      <c r="ABY80" s="31">
        <v>0</v>
      </c>
      <c r="ABZ80" s="28">
        <v>6</v>
      </c>
      <c r="ACA80" s="59"/>
      <c r="ACB80" s="29">
        <v>2</v>
      </c>
      <c r="ACC80" s="60" t="str">
        <f t="shared" si="3192"/>
        <v/>
      </c>
      <c r="ACD80" s="30">
        <v>1</v>
      </c>
      <c r="ACE80" s="31">
        <v>0</v>
      </c>
      <c r="ACF80" s="27">
        <v>1</v>
      </c>
      <c r="ACG80" s="31">
        <v>3</v>
      </c>
      <c r="ACH80" s="31">
        <v>0</v>
      </c>
      <c r="ACI80" s="28">
        <v>4</v>
      </c>
      <c r="ACJ80" s="59"/>
      <c r="ACK80" s="29">
        <v>0</v>
      </c>
      <c r="ACL80" s="60" t="str">
        <f t="shared" si="3193"/>
        <v/>
      </c>
      <c r="ACM80" s="30">
        <v>4</v>
      </c>
      <c r="ACN80" s="31">
        <v>0</v>
      </c>
      <c r="ACO80" s="27">
        <v>4</v>
      </c>
      <c r="ACP80" s="31">
        <v>0</v>
      </c>
      <c r="ACQ80" s="31">
        <v>1</v>
      </c>
      <c r="ACR80" s="28">
        <v>5</v>
      </c>
      <c r="ACS80" s="59"/>
      <c r="ACT80" s="29"/>
      <c r="ACU80" s="60" t="str">
        <f t="shared" si="3194"/>
        <v/>
      </c>
      <c r="ACV80" s="30">
        <v>8</v>
      </c>
      <c r="ACW80" s="31">
        <v>2</v>
      </c>
      <c r="ACX80" s="27">
        <v>10</v>
      </c>
      <c r="ACY80" s="31">
        <v>1</v>
      </c>
      <c r="ACZ80" s="31">
        <v>0</v>
      </c>
      <c r="ADA80" s="28">
        <v>11</v>
      </c>
      <c r="ADB80" s="59"/>
      <c r="ADC80" s="29">
        <v>2</v>
      </c>
      <c r="ADD80" s="60" t="str">
        <f t="shared" si="3195"/>
        <v/>
      </c>
      <c r="ADE80" s="30">
        <v>4</v>
      </c>
      <c r="ADF80" s="31">
        <v>5</v>
      </c>
      <c r="ADG80" s="27">
        <v>9</v>
      </c>
      <c r="ADH80" s="31">
        <v>1</v>
      </c>
      <c r="ADI80" s="31">
        <v>0</v>
      </c>
      <c r="ADJ80" s="28">
        <v>10</v>
      </c>
      <c r="ADK80" s="59"/>
      <c r="ADL80" s="29">
        <v>3</v>
      </c>
      <c r="ADM80" s="60" t="str">
        <f t="shared" si="3196"/>
        <v/>
      </c>
      <c r="ADN80" s="30"/>
      <c r="ADO80" s="31"/>
      <c r="ADP80" s="27"/>
      <c r="ADQ80" s="31"/>
      <c r="ADR80" s="31"/>
      <c r="ADS80" s="28"/>
      <c r="ADT80" s="59"/>
      <c r="ADU80" s="29"/>
      <c r="ADV80" s="60" t="str">
        <f t="shared" si="3197"/>
        <v/>
      </c>
      <c r="ADW80" s="30">
        <v>2</v>
      </c>
      <c r="ADX80" s="31">
        <v>1</v>
      </c>
      <c r="ADY80" s="27">
        <v>3</v>
      </c>
      <c r="ADZ80" s="31">
        <v>0</v>
      </c>
      <c r="AEA80" s="31">
        <v>0</v>
      </c>
      <c r="AEB80" s="28">
        <v>3</v>
      </c>
      <c r="AEC80" s="59"/>
      <c r="AED80" s="29"/>
      <c r="AEE80" s="60" t="str">
        <f t="shared" si="3198"/>
        <v/>
      </c>
      <c r="AEF80" s="30">
        <v>3</v>
      </c>
      <c r="AEG80" s="31">
        <v>1</v>
      </c>
      <c r="AEH80" s="27">
        <v>4</v>
      </c>
      <c r="AEI80" s="31">
        <v>2</v>
      </c>
      <c r="AEJ80" s="31">
        <v>0</v>
      </c>
      <c r="AEK80" s="28">
        <v>6</v>
      </c>
      <c r="AEL80" s="59"/>
      <c r="AEM80" s="29">
        <v>2</v>
      </c>
      <c r="AEN80" s="60" t="str">
        <f t="shared" si="3199"/>
        <v/>
      </c>
      <c r="AEO80" s="30">
        <v>2</v>
      </c>
      <c r="AEP80" s="31">
        <v>3</v>
      </c>
      <c r="AEQ80" s="27">
        <v>5</v>
      </c>
      <c r="AER80" s="31">
        <v>1</v>
      </c>
      <c r="AES80" s="31">
        <v>0</v>
      </c>
      <c r="AET80" s="28">
        <v>6</v>
      </c>
      <c r="AEU80" s="59"/>
      <c r="AEV80" s="29">
        <v>2</v>
      </c>
      <c r="AEW80" s="60" t="str">
        <f t="shared" si="3200"/>
        <v/>
      </c>
      <c r="AEX80" s="30">
        <v>4</v>
      </c>
      <c r="AEY80" s="31">
        <v>5</v>
      </c>
      <c r="AEZ80" s="27">
        <v>9</v>
      </c>
      <c r="AFA80" s="31">
        <v>1</v>
      </c>
      <c r="AFB80" s="31">
        <v>0</v>
      </c>
      <c r="AFC80" s="28">
        <v>10</v>
      </c>
      <c r="AFD80" s="59"/>
      <c r="AFE80" s="29">
        <v>2</v>
      </c>
      <c r="AFF80" s="60" t="str">
        <f t="shared" si="3201"/>
        <v/>
      </c>
      <c r="AFG80" s="30">
        <v>4</v>
      </c>
      <c r="AFH80" s="31">
        <v>1</v>
      </c>
      <c r="AFI80" s="27">
        <v>5</v>
      </c>
      <c r="AFJ80" s="31">
        <v>1</v>
      </c>
      <c r="AFK80" s="31">
        <v>0</v>
      </c>
      <c r="AFL80" s="28">
        <v>6</v>
      </c>
      <c r="AFM80" s="59"/>
      <c r="AFN80" s="29">
        <v>0</v>
      </c>
      <c r="AFO80" s="60" t="str">
        <f t="shared" si="3202"/>
        <v/>
      </c>
      <c r="AFP80" s="30"/>
      <c r="AFQ80" s="31"/>
      <c r="AFR80" s="27"/>
      <c r="AFS80" s="31"/>
      <c r="AFT80" s="31"/>
      <c r="AFU80" s="28"/>
      <c r="AFV80" s="59"/>
      <c r="AFW80" s="29"/>
      <c r="AFX80" s="60" t="str">
        <f t="shared" si="3203"/>
        <v/>
      </c>
      <c r="AFY80" s="30"/>
      <c r="AFZ80" s="31"/>
      <c r="AGA80" s="27"/>
      <c r="AGB80" s="31"/>
      <c r="AGC80" s="31"/>
      <c r="AGD80" s="28"/>
      <c r="AGE80" s="59"/>
      <c r="AGF80" s="29"/>
      <c r="AGG80" s="60" t="str">
        <f t="shared" si="3204"/>
        <v/>
      </c>
      <c r="AGH80" s="30">
        <v>1</v>
      </c>
      <c r="AGI80" s="31">
        <v>0</v>
      </c>
      <c r="AGJ80" s="27">
        <v>1</v>
      </c>
      <c r="AGK80" s="31">
        <v>0</v>
      </c>
      <c r="AGL80" s="31">
        <v>0</v>
      </c>
      <c r="AGM80" s="28">
        <v>1</v>
      </c>
      <c r="AGN80" s="59"/>
      <c r="AGO80" s="29">
        <v>0</v>
      </c>
      <c r="AGP80" s="60" t="str">
        <f t="shared" si="3205"/>
        <v/>
      </c>
      <c r="AGQ80" s="30">
        <v>1</v>
      </c>
      <c r="AGR80" s="31">
        <v>4</v>
      </c>
      <c r="AGS80" s="27">
        <v>5</v>
      </c>
      <c r="AGT80" s="31">
        <v>1</v>
      </c>
      <c r="AGU80" s="31">
        <v>0</v>
      </c>
      <c r="AGV80" s="28">
        <v>6</v>
      </c>
      <c r="AGW80" s="59"/>
      <c r="AGX80" s="29">
        <v>1</v>
      </c>
      <c r="AGY80" s="60" t="str">
        <f t="shared" si="3206"/>
        <v/>
      </c>
      <c r="AGZ80" s="30"/>
      <c r="AHA80" s="31"/>
      <c r="AHB80" s="27"/>
      <c r="AHC80" s="31"/>
      <c r="AHD80" s="31"/>
      <c r="AHE80" s="28"/>
      <c r="AHF80" s="59"/>
      <c r="AHG80" s="29"/>
      <c r="AHH80" s="60" t="str">
        <f t="shared" si="3207"/>
        <v/>
      </c>
      <c r="AHI80" s="30">
        <v>4</v>
      </c>
      <c r="AHJ80" s="31">
        <v>0</v>
      </c>
      <c r="AHK80" s="27">
        <v>4</v>
      </c>
      <c r="AHL80" s="31">
        <v>0</v>
      </c>
      <c r="AHM80" s="31">
        <v>0</v>
      </c>
      <c r="AHN80" s="28">
        <v>4</v>
      </c>
      <c r="AHO80" s="59"/>
      <c r="AHP80" s="29">
        <v>1</v>
      </c>
      <c r="AHQ80" s="60" t="str">
        <f t="shared" si="3208"/>
        <v/>
      </c>
      <c r="AHR80" s="30">
        <v>1</v>
      </c>
      <c r="AHS80" s="31">
        <v>0</v>
      </c>
      <c r="AHT80" s="27">
        <v>1</v>
      </c>
      <c r="AHU80" s="31">
        <v>0</v>
      </c>
      <c r="AHV80" s="31">
        <v>0</v>
      </c>
      <c r="AHW80" s="28">
        <v>1</v>
      </c>
      <c r="AHX80" s="59"/>
      <c r="AHY80" s="29">
        <v>0</v>
      </c>
      <c r="AHZ80" s="60" t="str">
        <f t="shared" si="3209"/>
        <v/>
      </c>
      <c r="AIA80" s="30">
        <v>5</v>
      </c>
      <c r="AIB80" s="31">
        <v>2</v>
      </c>
      <c r="AIC80" s="27">
        <v>7</v>
      </c>
      <c r="AID80" s="31">
        <v>1</v>
      </c>
      <c r="AIE80" s="31">
        <v>0</v>
      </c>
      <c r="AIF80" s="28">
        <v>8</v>
      </c>
      <c r="AIG80" s="59"/>
      <c r="AIH80" s="29">
        <v>4</v>
      </c>
      <c r="AII80" s="60" t="str">
        <f t="shared" si="3210"/>
        <v/>
      </c>
      <c r="AIJ80" s="30"/>
      <c r="AIK80" s="31"/>
      <c r="AIL80" s="27"/>
      <c r="AIM80" s="31"/>
      <c r="AIN80" s="31"/>
      <c r="AIO80" s="28"/>
      <c r="AIP80" s="59"/>
      <c r="AIQ80" s="29"/>
      <c r="AIR80" s="60" t="str">
        <f t="shared" si="3211"/>
        <v/>
      </c>
      <c r="AIS80" s="30"/>
      <c r="AIT80" s="31"/>
      <c r="AIU80" s="27"/>
      <c r="AIV80" s="31"/>
      <c r="AIW80" s="31"/>
      <c r="AIX80" s="28"/>
      <c r="AIY80" s="59"/>
      <c r="AIZ80" s="29"/>
      <c r="AJA80" s="60" t="str">
        <f t="shared" si="3212"/>
        <v/>
      </c>
      <c r="AJB80" s="30">
        <v>9</v>
      </c>
      <c r="AJC80" s="31">
        <v>1</v>
      </c>
      <c r="AJD80" s="27">
        <v>10</v>
      </c>
      <c r="AJE80" s="31">
        <v>0</v>
      </c>
      <c r="AJF80" s="31">
        <v>0</v>
      </c>
      <c r="AJG80" s="28">
        <v>10</v>
      </c>
      <c r="AJH80" s="59"/>
      <c r="AJI80" s="29">
        <v>1</v>
      </c>
      <c r="AJJ80" s="60" t="str">
        <f t="shared" si="3213"/>
        <v/>
      </c>
      <c r="AJK80" s="30">
        <v>6</v>
      </c>
      <c r="AJL80" s="31">
        <v>2</v>
      </c>
      <c r="AJM80" s="27">
        <v>8</v>
      </c>
      <c r="AJN80" s="31">
        <v>2</v>
      </c>
      <c r="AJO80" s="31">
        <v>0</v>
      </c>
      <c r="AJP80" s="28">
        <v>10</v>
      </c>
      <c r="AJQ80" s="59"/>
      <c r="AJR80" s="29">
        <v>0</v>
      </c>
      <c r="AJS80" s="60" t="str">
        <f t="shared" si="3214"/>
        <v/>
      </c>
      <c r="AJT80" s="30">
        <v>3</v>
      </c>
      <c r="AJU80" s="31">
        <v>3</v>
      </c>
      <c r="AJV80" s="27">
        <v>6</v>
      </c>
      <c r="AJW80" s="31">
        <v>0</v>
      </c>
      <c r="AJX80" s="31">
        <v>2</v>
      </c>
      <c r="AJY80" s="28">
        <v>8</v>
      </c>
      <c r="AJZ80" s="59"/>
      <c r="AKA80" s="29">
        <v>2</v>
      </c>
      <c r="AKB80" s="60" t="str">
        <f t="shared" si="3215"/>
        <v/>
      </c>
      <c r="AKC80" s="30">
        <v>6</v>
      </c>
      <c r="AKD80" s="31">
        <v>1</v>
      </c>
      <c r="AKE80" s="27">
        <v>7</v>
      </c>
      <c r="AKF80" s="31">
        <v>0</v>
      </c>
      <c r="AKG80" s="31">
        <v>1</v>
      </c>
      <c r="AKH80" s="28">
        <v>8</v>
      </c>
      <c r="AKI80" s="59"/>
      <c r="AKJ80" s="29">
        <v>1</v>
      </c>
      <c r="AKK80" s="60" t="str">
        <f t="shared" si="3216"/>
        <v/>
      </c>
      <c r="AKL80" s="30">
        <v>7</v>
      </c>
      <c r="AKM80" s="31">
        <v>0</v>
      </c>
      <c r="AKN80" s="27">
        <v>7</v>
      </c>
      <c r="AKO80" s="31">
        <v>0</v>
      </c>
      <c r="AKP80" s="31">
        <v>0</v>
      </c>
      <c r="AKQ80" s="28">
        <v>7</v>
      </c>
      <c r="AKR80" s="59"/>
      <c r="AKS80" s="29">
        <v>3</v>
      </c>
      <c r="AKT80" s="60" t="str">
        <f t="shared" si="3217"/>
        <v/>
      </c>
      <c r="AKU80" s="30"/>
      <c r="AKV80" s="31"/>
      <c r="AKW80" s="27"/>
      <c r="AKX80" s="31"/>
      <c r="AKY80" s="31"/>
      <c r="AKZ80" s="28"/>
      <c r="ALA80" s="59"/>
      <c r="ALB80" s="29"/>
      <c r="ALC80" s="60" t="str">
        <f t="shared" si="3218"/>
        <v/>
      </c>
      <c r="ALD80" s="30">
        <v>4</v>
      </c>
      <c r="ALE80" s="31">
        <v>2</v>
      </c>
      <c r="ALF80" s="27">
        <v>6</v>
      </c>
      <c r="ALG80" s="31">
        <v>0</v>
      </c>
      <c r="ALH80" s="31">
        <v>0</v>
      </c>
      <c r="ALI80" s="28">
        <v>6</v>
      </c>
      <c r="ALJ80" s="59"/>
      <c r="ALK80" s="29">
        <v>1</v>
      </c>
      <c r="ALL80" s="60" t="str">
        <f t="shared" si="3219"/>
        <v/>
      </c>
      <c r="ALM80" s="30">
        <v>2</v>
      </c>
      <c r="ALN80" s="31">
        <v>4</v>
      </c>
      <c r="ALO80" s="27">
        <v>6</v>
      </c>
      <c r="ALP80" s="31">
        <v>0</v>
      </c>
      <c r="ALQ80" s="31">
        <v>0</v>
      </c>
      <c r="ALR80" s="28">
        <v>6</v>
      </c>
      <c r="ALS80" s="59"/>
      <c r="ALT80" s="29">
        <v>2</v>
      </c>
      <c r="ALU80" s="60" t="str">
        <f t="shared" si="3220"/>
        <v/>
      </c>
      <c r="ALV80" s="30">
        <v>0</v>
      </c>
      <c r="ALW80" s="31">
        <v>1</v>
      </c>
      <c r="ALX80" s="27">
        <v>1</v>
      </c>
      <c r="ALY80" s="31">
        <v>0</v>
      </c>
      <c r="ALZ80" s="31">
        <v>0</v>
      </c>
      <c r="AMA80" s="28">
        <v>1</v>
      </c>
      <c r="AMB80" s="59"/>
      <c r="AMC80" s="29">
        <v>3</v>
      </c>
      <c r="AMD80" s="60" t="str">
        <f t="shared" si="3221"/>
        <v/>
      </c>
      <c r="AME80" s="30">
        <v>6</v>
      </c>
      <c r="AMF80" s="31">
        <v>1</v>
      </c>
      <c r="AMG80" s="27">
        <v>7</v>
      </c>
      <c r="AMH80" s="31">
        <v>2</v>
      </c>
      <c r="AMI80" s="31">
        <v>0</v>
      </c>
      <c r="AMJ80" s="28">
        <v>9</v>
      </c>
      <c r="AMK80" s="59"/>
      <c r="AML80" s="29">
        <v>0</v>
      </c>
      <c r="AMM80" s="60" t="str">
        <f t="shared" si="3222"/>
        <v/>
      </c>
      <c r="AMN80" s="30">
        <v>2</v>
      </c>
      <c r="AMO80" s="31">
        <v>2</v>
      </c>
      <c r="AMP80" s="27">
        <v>4</v>
      </c>
      <c r="AMQ80" s="31">
        <v>1</v>
      </c>
      <c r="AMR80" s="31">
        <v>0</v>
      </c>
      <c r="AMS80" s="28">
        <v>5</v>
      </c>
      <c r="AMT80" s="59"/>
      <c r="AMU80" s="29">
        <v>1</v>
      </c>
      <c r="AMV80" s="60" t="str">
        <f t="shared" si="3223"/>
        <v/>
      </c>
      <c r="AMW80" s="30"/>
      <c r="AMX80" s="31"/>
      <c r="AMY80" s="27"/>
      <c r="AMZ80" s="31"/>
      <c r="ANA80" s="31"/>
      <c r="ANB80" s="28"/>
      <c r="ANC80" s="59"/>
      <c r="AND80" s="29"/>
      <c r="ANE80" s="60" t="str">
        <f t="shared" si="3224"/>
        <v/>
      </c>
      <c r="ANF80" s="30"/>
      <c r="ANG80" s="31"/>
      <c r="ANH80" s="27"/>
      <c r="ANI80" s="31"/>
      <c r="ANJ80" s="31"/>
      <c r="ANK80" s="28"/>
      <c r="ANL80" s="59"/>
      <c r="ANM80" s="29"/>
      <c r="ANN80" s="60" t="str">
        <f t="shared" si="3225"/>
        <v/>
      </c>
      <c r="ANO80" s="30">
        <v>1</v>
      </c>
      <c r="ANP80" s="31">
        <v>1</v>
      </c>
      <c r="ANQ80" s="27">
        <v>2</v>
      </c>
      <c r="ANR80" s="31">
        <v>0</v>
      </c>
      <c r="ANS80" s="31">
        <v>0</v>
      </c>
      <c r="ANT80" s="28">
        <v>2</v>
      </c>
      <c r="ANU80" s="59"/>
      <c r="ANV80" s="29"/>
      <c r="ANW80" s="60" t="str">
        <f t="shared" si="3226"/>
        <v/>
      </c>
      <c r="ANX80" s="30">
        <v>2</v>
      </c>
      <c r="ANY80" s="31">
        <v>0</v>
      </c>
      <c r="ANZ80" s="27">
        <v>2</v>
      </c>
      <c r="AOA80" s="31">
        <v>1</v>
      </c>
      <c r="AOB80" s="31">
        <v>0</v>
      </c>
      <c r="AOC80" s="28">
        <v>3</v>
      </c>
      <c r="AOD80" s="59"/>
      <c r="AOE80" s="29">
        <v>1</v>
      </c>
      <c r="AOF80" s="60" t="str">
        <f t="shared" si="3227"/>
        <v/>
      </c>
      <c r="AOG80" s="30"/>
      <c r="AOH80" s="31"/>
      <c r="AOI80" s="27"/>
      <c r="AOJ80" s="31"/>
      <c r="AOK80" s="31"/>
      <c r="AOL80" s="28"/>
      <c r="AOM80" s="59"/>
      <c r="AON80" s="29"/>
      <c r="AOO80" s="60" t="str">
        <f t="shared" si="3228"/>
        <v/>
      </c>
      <c r="AOP80" s="30"/>
      <c r="AOQ80" s="31"/>
      <c r="AOR80" s="27"/>
      <c r="AOS80" s="31"/>
      <c r="AOT80" s="31"/>
      <c r="AOU80" s="28"/>
      <c r="AOV80" s="59"/>
      <c r="AOW80" s="29"/>
      <c r="AOX80" s="60" t="str">
        <f t="shared" si="3229"/>
        <v/>
      </c>
      <c r="AOY80" s="30">
        <v>2</v>
      </c>
      <c r="AOZ80" s="31">
        <v>1</v>
      </c>
      <c r="APA80" s="27">
        <v>3</v>
      </c>
      <c r="APB80" s="31">
        <v>0</v>
      </c>
      <c r="APC80" s="31">
        <v>0</v>
      </c>
      <c r="APD80" s="28">
        <v>3</v>
      </c>
      <c r="APE80" s="59"/>
      <c r="APF80" s="29"/>
      <c r="APG80" s="60" t="str">
        <f t="shared" si="3230"/>
        <v/>
      </c>
      <c r="APH80" s="30">
        <v>2</v>
      </c>
      <c r="API80" s="31">
        <v>2</v>
      </c>
      <c r="APJ80" s="27">
        <v>4</v>
      </c>
      <c r="APK80" s="31">
        <v>0</v>
      </c>
      <c r="APL80" s="31">
        <v>0</v>
      </c>
      <c r="APM80" s="28">
        <v>4</v>
      </c>
      <c r="APN80" s="59"/>
      <c r="APO80" s="29">
        <v>0</v>
      </c>
      <c r="APP80" s="60" t="str">
        <f t="shared" si="3231"/>
        <v/>
      </c>
    </row>
    <row r="81" spans="1:1108">
      <c r="A81" s="260" t="s">
        <v>190</v>
      </c>
      <c r="B81" s="30">
        <v>3</v>
      </c>
      <c r="C81" s="31">
        <v>0</v>
      </c>
      <c r="D81" s="27">
        <v>3</v>
      </c>
      <c r="E81" s="31">
        <v>0</v>
      </c>
      <c r="F81" s="31">
        <v>0</v>
      </c>
      <c r="G81" s="28">
        <v>3</v>
      </c>
      <c r="H81" s="59"/>
      <c r="I81" s="29"/>
      <c r="J81" s="60" t="str">
        <f t="shared" si="3111"/>
        <v/>
      </c>
      <c r="K81" s="30">
        <v>3</v>
      </c>
      <c r="L81" s="31">
        <v>1</v>
      </c>
      <c r="M81" s="27">
        <v>4</v>
      </c>
      <c r="N81" s="31">
        <v>1</v>
      </c>
      <c r="O81" s="31">
        <v>0</v>
      </c>
      <c r="P81" s="28">
        <v>5</v>
      </c>
      <c r="Q81" s="59"/>
      <c r="R81" s="29"/>
      <c r="S81" s="60" t="str">
        <f t="shared" si="3112"/>
        <v/>
      </c>
      <c r="T81" s="30">
        <v>1</v>
      </c>
      <c r="U81" s="31">
        <v>2</v>
      </c>
      <c r="V81" s="27">
        <v>3</v>
      </c>
      <c r="W81" s="31">
        <v>0</v>
      </c>
      <c r="X81" s="31">
        <v>0</v>
      </c>
      <c r="Y81" s="28">
        <v>3</v>
      </c>
      <c r="Z81" s="59"/>
      <c r="AA81" s="29"/>
      <c r="AB81" s="60" t="str">
        <f t="shared" si="3113"/>
        <v/>
      </c>
      <c r="AC81" s="30">
        <v>1</v>
      </c>
      <c r="AD81" s="31">
        <v>0</v>
      </c>
      <c r="AE81" s="27">
        <v>1</v>
      </c>
      <c r="AF81" s="31">
        <v>0</v>
      </c>
      <c r="AG81" s="31">
        <v>0</v>
      </c>
      <c r="AH81" s="28">
        <v>1</v>
      </c>
      <c r="AI81" s="59"/>
      <c r="AJ81" s="29"/>
      <c r="AK81" s="60" t="str">
        <f t="shared" si="3114"/>
        <v/>
      </c>
      <c r="AL81" s="30"/>
      <c r="AM81" s="31"/>
      <c r="AN81" s="27"/>
      <c r="AO81" s="31"/>
      <c r="AP81" s="31"/>
      <c r="AQ81" s="28"/>
      <c r="AR81" s="59"/>
      <c r="AS81" s="29"/>
      <c r="AT81" s="60" t="str">
        <f t="shared" si="3115"/>
        <v/>
      </c>
      <c r="AU81" s="30"/>
      <c r="AV81" s="31"/>
      <c r="AW81" s="27"/>
      <c r="AX81" s="31"/>
      <c r="AY81" s="31"/>
      <c r="AZ81" s="28"/>
      <c r="BA81" s="59"/>
      <c r="BB81" s="29"/>
      <c r="BC81" s="60" t="str">
        <f t="shared" si="3116"/>
        <v/>
      </c>
      <c r="BD81" s="30">
        <v>3</v>
      </c>
      <c r="BE81" s="31">
        <v>2</v>
      </c>
      <c r="BF81" s="27">
        <v>5</v>
      </c>
      <c r="BG81" s="31">
        <v>0</v>
      </c>
      <c r="BH81" s="31">
        <v>0</v>
      </c>
      <c r="BI81" s="28">
        <v>5</v>
      </c>
      <c r="BJ81" s="59"/>
      <c r="BK81" s="29"/>
      <c r="BL81" s="60" t="str">
        <f t="shared" si="3117"/>
        <v/>
      </c>
      <c r="BM81" s="30">
        <v>2</v>
      </c>
      <c r="BN81" s="31">
        <v>1</v>
      </c>
      <c r="BO81" s="27">
        <v>3</v>
      </c>
      <c r="BP81" s="31">
        <v>0</v>
      </c>
      <c r="BQ81" s="31">
        <v>0</v>
      </c>
      <c r="BR81" s="28">
        <v>3</v>
      </c>
      <c r="BS81" s="59"/>
      <c r="BT81" s="29"/>
      <c r="BU81" s="60" t="str">
        <f t="shared" si="3118"/>
        <v/>
      </c>
      <c r="BV81" s="30">
        <v>2</v>
      </c>
      <c r="BW81" s="31">
        <v>2</v>
      </c>
      <c r="BX81" s="27">
        <v>4</v>
      </c>
      <c r="BY81" s="31">
        <v>1</v>
      </c>
      <c r="BZ81" s="31">
        <v>0</v>
      </c>
      <c r="CA81" s="28">
        <v>5</v>
      </c>
      <c r="CB81" s="59"/>
      <c r="CC81" s="29"/>
      <c r="CD81" s="60" t="str">
        <f t="shared" si="3119"/>
        <v/>
      </c>
      <c r="CE81" s="30">
        <v>2</v>
      </c>
      <c r="CF81" s="31">
        <v>1</v>
      </c>
      <c r="CG81" s="27">
        <v>3</v>
      </c>
      <c r="CH81" s="31">
        <v>0</v>
      </c>
      <c r="CI81" s="31">
        <v>0</v>
      </c>
      <c r="CJ81" s="28">
        <v>3</v>
      </c>
      <c r="CK81" s="59"/>
      <c r="CL81" s="29"/>
      <c r="CM81" s="60" t="str">
        <f t="shared" si="3120"/>
        <v/>
      </c>
      <c r="CN81" s="30">
        <v>1</v>
      </c>
      <c r="CO81" s="31">
        <v>1</v>
      </c>
      <c r="CP81" s="27">
        <v>2</v>
      </c>
      <c r="CQ81" s="31">
        <v>1</v>
      </c>
      <c r="CR81" s="31">
        <v>0</v>
      </c>
      <c r="CS81" s="28">
        <v>3</v>
      </c>
      <c r="CT81" s="59"/>
      <c r="CU81" s="29"/>
      <c r="CV81" s="60" t="str">
        <f t="shared" si="3121"/>
        <v/>
      </c>
      <c r="CW81" s="30"/>
      <c r="CX81" s="31"/>
      <c r="CY81" s="27"/>
      <c r="CZ81" s="31"/>
      <c r="DA81" s="31"/>
      <c r="DB81" s="28"/>
      <c r="DC81" s="59"/>
      <c r="DD81" s="29"/>
      <c r="DE81" s="60" t="str">
        <f t="shared" si="3122"/>
        <v/>
      </c>
      <c r="DF81" s="30"/>
      <c r="DG81" s="31"/>
      <c r="DH81" s="27"/>
      <c r="DI81" s="31"/>
      <c r="DJ81" s="31"/>
      <c r="DK81" s="28"/>
      <c r="DL81" s="59"/>
      <c r="DM81" s="29"/>
      <c r="DN81" s="60" t="str">
        <f t="shared" si="3123"/>
        <v/>
      </c>
      <c r="DO81" s="30">
        <v>3</v>
      </c>
      <c r="DP81" s="31">
        <v>0</v>
      </c>
      <c r="DQ81" s="27">
        <v>3</v>
      </c>
      <c r="DR81" s="31">
        <v>0</v>
      </c>
      <c r="DS81" s="31">
        <v>0</v>
      </c>
      <c r="DT81" s="28">
        <v>3</v>
      </c>
      <c r="DU81" s="59"/>
      <c r="DV81" s="29">
        <v>0</v>
      </c>
      <c r="DW81" s="60" t="str">
        <f t="shared" si="3124"/>
        <v/>
      </c>
      <c r="DX81" s="30">
        <v>0</v>
      </c>
      <c r="DY81" s="31">
        <v>0</v>
      </c>
      <c r="DZ81" s="27">
        <v>0</v>
      </c>
      <c r="EA81" s="31">
        <v>1</v>
      </c>
      <c r="EB81" s="31">
        <v>0</v>
      </c>
      <c r="EC81" s="28">
        <v>1</v>
      </c>
      <c r="ED81" s="59"/>
      <c r="EE81" s="29">
        <v>1</v>
      </c>
      <c r="EF81" s="60" t="str">
        <f t="shared" si="3125"/>
        <v/>
      </c>
      <c r="EG81" s="30">
        <v>3</v>
      </c>
      <c r="EH81" s="31">
        <v>1</v>
      </c>
      <c r="EI81" s="27">
        <v>4</v>
      </c>
      <c r="EJ81" s="31">
        <v>0</v>
      </c>
      <c r="EK81" s="31">
        <v>0</v>
      </c>
      <c r="EL81" s="28">
        <v>4</v>
      </c>
      <c r="EM81" s="59"/>
      <c r="EN81" s="29">
        <v>0</v>
      </c>
      <c r="EO81" s="60" t="str">
        <f t="shared" si="3126"/>
        <v/>
      </c>
      <c r="EP81" s="30">
        <v>2</v>
      </c>
      <c r="EQ81" s="31">
        <v>0</v>
      </c>
      <c r="ER81" s="27">
        <v>2</v>
      </c>
      <c r="ES81" s="31">
        <v>0</v>
      </c>
      <c r="ET81" s="31">
        <v>0</v>
      </c>
      <c r="EU81" s="28">
        <v>2</v>
      </c>
      <c r="EV81" s="59"/>
      <c r="EW81" s="29">
        <v>0</v>
      </c>
      <c r="EX81" s="60" t="str">
        <f t="shared" si="3127"/>
        <v/>
      </c>
      <c r="EY81" s="30">
        <v>2</v>
      </c>
      <c r="EZ81" s="31">
        <v>2</v>
      </c>
      <c r="FA81" s="27">
        <v>4</v>
      </c>
      <c r="FB81" s="31">
        <v>0</v>
      </c>
      <c r="FC81" s="31">
        <v>0</v>
      </c>
      <c r="FD81" s="28">
        <v>4</v>
      </c>
      <c r="FE81" s="59"/>
      <c r="FF81" s="29">
        <v>0</v>
      </c>
      <c r="FG81" s="60" t="str">
        <f t="shared" si="3128"/>
        <v/>
      </c>
      <c r="FH81" s="30"/>
      <c r="FI81" s="31"/>
      <c r="FJ81" s="27"/>
      <c r="FK81" s="31"/>
      <c r="FL81" s="31"/>
      <c r="FM81" s="28"/>
      <c r="FN81" s="59"/>
      <c r="FO81" s="29"/>
      <c r="FP81" s="60" t="str">
        <f t="shared" si="3129"/>
        <v/>
      </c>
      <c r="FQ81" s="30"/>
      <c r="FR81" s="31"/>
      <c r="FS81" s="27"/>
      <c r="FT81" s="31"/>
      <c r="FU81" s="31"/>
      <c r="FV81" s="28"/>
      <c r="FW81" s="59"/>
      <c r="FX81" s="29"/>
      <c r="FY81" s="60" t="str">
        <f t="shared" si="3130"/>
        <v/>
      </c>
      <c r="FZ81" s="30">
        <v>1</v>
      </c>
      <c r="GA81" s="31">
        <v>0</v>
      </c>
      <c r="GB81" s="27">
        <v>1</v>
      </c>
      <c r="GC81" s="31">
        <v>0</v>
      </c>
      <c r="GD81" s="31">
        <v>1</v>
      </c>
      <c r="GE81" s="28">
        <v>2</v>
      </c>
      <c r="GF81" s="59"/>
      <c r="GG81" s="29">
        <v>1</v>
      </c>
      <c r="GH81" s="60" t="str">
        <f t="shared" si="3131"/>
        <v/>
      </c>
      <c r="GI81" s="30">
        <v>1</v>
      </c>
      <c r="GJ81" s="31">
        <v>2</v>
      </c>
      <c r="GK81" s="27">
        <v>3</v>
      </c>
      <c r="GL81" s="31">
        <v>1</v>
      </c>
      <c r="GM81" s="31">
        <v>0</v>
      </c>
      <c r="GN81" s="28">
        <v>4</v>
      </c>
      <c r="GO81" s="59"/>
      <c r="GP81" s="29">
        <v>2</v>
      </c>
      <c r="GQ81" s="60" t="str">
        <f t="shared" si="3132"/>
        <v/>
      </c>
      <c r="GR81" s="30">
        <v>5</v>
      </c>
      <c r="GS81" s="31">
        <v>1</v>
      </c>
      <c r="GT81" s="27">
        <v>6</v>
      </c>
      <c r="GU81" s="31">
        <v>0</v>
      </c>
      <c r="GV81" s="31">
        <v>0</v>
      </c>
      <c r="GW81" s="28">
        <v>6</v>
      </c>
      <c r="GX81" s="59"/>
      <c r="GY81" s="29">
        <v>1</v>
      </c>
      <c r="GZ81" s="60" t="str">
        <f t="shared" si="3133"/>
        <v/>
      </c>
      <c r="HA81" s="30">
        <v>2</v>
      </c>
      <c r="HB81" s="31">
        <v>0</v>
      </c>
      <c r="HC81" s="27">
        <v>2</v>
      </c>
      <c r="HD81" s="31">
        <v>0</v>
      </c>
      <c r="HE81" s="31">
        <v>0</v>
      </c>
      <c r="HF81" s="28">
        <v>2</v>
      </c>
      <c r="HG81" s="59"/>
      <c r="HH81" s="29">
        <v>0</v>
      </c>
      <c r="HI81" s="60" t="str">
        <f t="shared" si="3134"/>
        <v/>
      </c>
      <c r="HJ81" s="30">
        <v>2</v>
      </c>
      <c r="HK81" s="31">
        <v>0</v>
      </c>
      <c r="HL81" s="27">
        <v>2</v>
      </c>
      <c r="HM81" s="31">
        <v>1</v>
      </c>
      <c r="HN81" s="31">
        <v>0</v>
      </c>
      <c r="HO81" s="28">
        <v>3</v>
      </c>
      <c r="HP81" s="59"/>
      <c r="HQ81" s="29">
        <v>0</v>
      </c>
      <c r="HR81" s="60" t="str">
        <f t="shared" si="3135"/>
        <v/>
      </c>
      <c r="HS81" s="30"/>
      <c r="HT81" s="31"/>
      <c r="HU81" s="27"/>
      <c r="HV81" s="31"/>
      <c r="HW81" s="31"/>
      <c r="HX81" s="28"/>
      <c r="HY81" s="59"/>
      <c r="HZ81" s="29"/>
      <c r="IA81" s="60" t="str">
        <f t="shared" si="3136"/>
        <v/>
      </c>
      <c r="IB81" s="30"/>
      <c r="IC81" s="31"/>
      <c r="ID81" s="27"/>
      <c r="IE81" s="31"/>
      <c r="IF81" s="31"/>
      <c r="IG81" s="28"/>
      <c r="IH81" s="59"/>
      <c r="II81" s="29"/>
      <c r="IJ81" s="60" t="str">
        <f t="shared" si="3137"/>
        <v/>
      </c>
      <c r="IK81" s="30">
        <v>2</v>
      </c>
      <c r="IL81" s="31">
        <v>1</v>
      </c>
      <c r="IM81" s="27">
        <v>3</v>
      </c>
      <c r="IN81" s="31">
        <v>0</v>
      </c>
      <c r="IO81" s="31">
        <v>0</v>
      </c>
      <c r="IP81" s="28">
        <v>3</v>
      </c>
      <c r="IQ81" s="59"/>
      <c r="IR81" s="29">
        <v>1</v>
      </c>
      <c r="IS81" s="60" t="str">
        <f t="shared" si="3138"/>
        <v/>
      </c>
      <c r="IT81" s="30">
        <v>5</v>
      </c>
      <c r="IU81" s="31">
        <v>1</v>
      </c>
      <c r="IV81" s="27">
        <v>6</v>
      </c>
      <c r="IW81" s="31">
        <v>0</v>
      </c>
      <c r="IX81" s="31">
        <v>0</v>
      </c>
      <c r="IY81" s="28">
        <v>6</v>
      </c>
      <c r="IZ81" s="59"/>
      <c r="JA81" s="29">
        <v>1</v>
      </c>
      <c r="JB81" s="60" t="str">
        <f t="shared" si="3139"/>
        <v/>
      </c>
      <c r="JC81" s="30">
        <v>1</v>
      </c>
      <c r="JD81" s="31">
        <v>0</v>
      </c>
      <c r="JE81" s="27">
        <v>1</v>
      </c>
      <c r="JF81" s="31">
        <v>1</v>
      </c>
      <c r="JG81" s="31">
        <v>0</v>
      </c>
      <c r="JH81" s="28">
        <v>2</v>
      </c>
      <c r="JI81" s="59"/>
      <c r="JJ81" s="29">
        <v>1</v>
      </c>
      <c r="JK81" s="60" t="str">
        <f t="shared" si="3140"/>
        <v/>
      </c>
      <c r="JL81" s="30"/>
      <c r="JM81" s="31"/>
      <c r="JN81" s="27"/>
      <c r="JO81" s="31"/>
      <c r="JP81" s="31"/>
      <c r="JQ81" s="28"/>
      <c r="JR81" s="59"/>
      <c r="JS81" s="29">
        <v>0</v>
      </c>
      <c r="JT81" s="60" t="str">
        <f t="shared" si="3141"/>
        <v/>
      </c>
      <c r="JU81" s="30">
        <v>4</v>
      </c>
      <c r="JV81" s="31">
        <v>0</v>
      </c>
      <c r="JW81" s="27">
        <v>4</v>
      </c>
      <c r="JX81" s="31">
        <v>0</v>
      </c>
      <c r="JY81" s="31">
        <v>0</v>
      </c>
      <c r="JZ81" s="28">
        <v>4</v>
      </c>
      <c r="KA81" s="59"/>
      <c r="KB81" s="29">
        <v>1</v>
      </c>
      <c r="KC81" s="60" t="str">
        <f t="shared" si="3142"/>
        <v/>
      </c>
      <c r="KD81" s="30"/>
      <c r="KE81" s="31"/>
      <c r="KF81" s="27"/>
      <c r="KG81" s="31"/>
      <c r="KH81" s="31"/>
      <c r="KI81" s="28"/>
      <c r="KJ81" s="59"/>
      <c r="KK81" s="29"/>
      <c r="KL81" s="60" t="str">
        <f t="shared" si="3143"/>
        <v/>
      </c>
      <c r="KM81" s="30"/>
      <c r="KN81" s="31"/>
      <c r="KO81" s="27"/>
      <c r="KP81" s="31"/>
      <c r="KQ81" s="31"/>
      <c r="KR81" s="28"/>
      <c r="KS81" s="59"/>
      <c r="KT81" s="29"/>
      <c r="KU81" s="60" t="str">
        <f t="shared" si="3144"/>
        <v/>
      </c>
      <c r="KV81" s="30">
        <v>4</v>
      </c>
      <c r="KW81" s="31">
        <v>1</v>
      </c>
      <c r="KX81" s="27">
        <v>5</v>
      </c>
      <c r="KY81" s="31">
        <v>0</v>
      </c>
      <c r="KZ81" s="31">
        <v>0</v>
      </c>
      <c r="LA81" s="28">
        <v>5</v>
      </c>
      <c r="LB81" s="59"/>
      <c r="LC81" s="29">
        <v>0</v>
      </c>
      <c r="LD81" s="60" t="str">
        <f t="shared" si="3145"/>
        <v/>
      </c>
      <c r="LE81" s="30">
        <v>2</v>
      </c>
      <c r="LF81" s="31">
        <v>1</v>
      </c>
      <c r="LG81" s="27">
        <v>3</v>
      </c>
      <c r="LH81" s="31">
        <v>1</v>
      </c>
      <c r="LI81" s="31">
        <v>0</v>
      </c>
      <c r="LJ81" s="28">
        <v>4</v>
      </c>
      <c r="LK81" s="59"/>
      <c r="LL81" s="29">
        <v>0</v>
      </c>
      <c r="LM81" s="60" t="str">
        <f t="shared" si="3146"/>
        <v/>
      </c>
      <c r="LN81" s="30">
        <v>2</v>
      </c>
      <c r="LO81" s="31">
        <v>0</v>
      </c>
      <c r="LP81" s="27">
        <v>2</v>
      </c>
      <c r="LQ81" s="31">
        <v>0</v>
      </c>
      <c r="LR81" s="31">
        <v>0</v>
      </c>
      <c r="LS81" s="28">
        <v>2</v>
      </c>
      <c r="LT81" s="59"/>
      <c r="LU81" s="29">
        <v>1</v>
      </c>
      <c r="LV81" s="60" t="str">
        <f t="shared" si="3147"/>
        <v/>
      </c>
      <c r="LW81" s="30"/>
      <c r="LX81" s="31"/>
      <c r="LY81" s="27"/>
      <c r="LZ81" s="31"/>
      <c r="MA81" s="31"/>
      <c r="MB81" s="28"/>
      <c r="MC81" s="59"/>
      <c r="MD81" s="29">
        <v>1</v>
      </c>
      <c r="ME81" s="60" t="str">
        <f t="shared" si="3148"/>
        <v/>
      </c>
      <c r="MF81" s="30">
        <v>3</v>
      </c>
      <c r="MG81" s="31">
        <v>0</v>
      </c>
      <c r="MH81" s="27">
        <v>3</v>
      </c>
      <c r="MI81" s="31">
        <v>0</v>
      </c>
      <c r="MJ81" s="31">
        <v>0</v>
      </c>
      <c r="MK81" s="28">
        <v>3</v>
      </c>
      <c r="ML81" s="59"/>
      <c r="MM81" s="29">
        <v>1</v>
      </c>
      <c r="MN81" s="60" t="str">
        <f t="shared" si="3149"/>
        <v/>
      </c>
      <c r="MO81" s="30"/>
      <c r="MP81" s="31"/>
      <c r="MQ81" s="27"/>
      <c r="MR81" s="31"/>
      <c r="MS81" s="31"/>
      <c r="MT81" s="28"/>
      <c r="MU81" s="59"/>
      <c r="MV81" s="29"/>
      <c r="MW81" s="60" t="str">
        <f t="shared" si="3150"/>
        <v/>
      </c>
      <c r="MX81" s="30"/>
      <c r="MY81" s="31"/>
      <c r="MZ81" s="27"/>
      <c r="NA81" s="31"/>
      <c r="NB81" s="31"/>
      <c r="NC81" s="28"/>
      <c r="ND81" s="59"/>
      <c r="NE81" s="29"/>
      <c r="NF81" s="60"/>
      <c r="NG81" s="30"/>
      <c r="NH81" s="31"/>
      <c r="NI81" s="27"/>
      <c r="NJ81" s="31"/>
      <c r="NK81" s="31"/>
      <c r="NL81" s="28"/>
      <c r="NM81" s="59"/>
      <c r="NN81" s="29"/>
      <c r="NO81" s="60" t="str">
        <f t="shared" si="3151"/>
        <v/>
      </c>
      <c r="NP81" s="30">
        <v>2</v>
      </c>
      <c r="NQ81" s="31">
        <v>3</v>
      </c>
      <c r="NR81" s="27">
        <v>5</v>
      </c>
      <c r="NS81" s="31">
        <v>1</v>
      </c>
      <c r="NT81" s="31">
        <v>0</v>
      </c>
      <c r="NU81" s="28">
        <v>6</v>
      </c>
      <c r="NV81" s="59"/>
      <c r="NW81" s="29">
        <v>0</v>
      </c>
      <c r="NX81" s="60" t="str">
        <f t="shared" si="3152"/>
        <v/>
      </c>
      <c r="NY81" s="30">
        <v>3</v>
      </c>
      <c r="NZ81" s="31">
        <v>1</v>
      </c>
      <c r="OA81" s="27">
        <v>4</v>
      </c>
      <c r="OB81" s="31">
        <v>0</v>
      </c>
      <c r="OC81" s="31">
        <v>0</v>
      </c>
      <c r="OD81" s="28">
        <v>4</v>
      </c>
      <c r="OE81" s="59"/>
      <c r="OF81" s="29">
        <v>1</v>
      </c>
      <c r="OG81" s="60" t="str">
        <f t="shared" si="3153"/>
        <v/>
      </c>
      <c r="OH81" s="30">
        <v>2</v>
      </c>
      <c r="OI81" s="31">
        <v>2</v>
      </c>
      <c r="OJ81" s="27">
        <v>4</v>
      </c>
      <c r="OK81" s="31">
        <v>0</v>
      </c>
      <c r="OL81" s="31">
        <v>0</v>
      </c>
      <c r="OM81" s="28">
        <v>4</v>
      </c>
      <c r="ON81" s="59"/>
      <c r="OO81" s="29">
        <v>0</v>
      </c>
      <c r="OP81" s="60" t="str">
        <f t="shared" si="3154"/>
        <v/>
      </c>
      <c r="OQ81" s="30"/>
      <c r="OR81" s="31"/>
      <c r="OS81" s="27"/>
      <c r="OT81" s="31"/>
      <c r="OU81" s="31"/>
      <c r="OV81" s="28"/>
      <c r="OW81" s="59"/>
      <c r="OX81" s="29">
        <v>8</v>
      </c>
      <c r="OY81" s="60" t="str">
        <f t="shared" si="3155"/>
        <v/>
      </c>
      <c r="OZ81" s="30"/>
      <c r="PA81" s="31"/>
      <c r="PB81" s="27"/>
      <c r="PC81" s="31"/>
      <c r="PD81" s="31"/>
      <c r="PE81" s="28"/>
      <c r="PF81" s="59"/>
      <c r="PG81" s="29"/>
      <c r="PH81" s="60" t="s">
        <v>250</v>
      </c>
      <c r="PI81" s="30"/>
      <c r="PJ81" s="31"/>
      <c r="PK81" s="27"/>
      <c r="PL81" s="31"/>
      <c r="PM81" s="31"/>
      <c r="PN81" s="28"/>
      <c r="PO81" s="59"/>
      <c r="PP81" s="29"/>
      <c r="PQ81" s="60" t="str">
        <f t="shared" si="3156"/>
        <v/>
      </c>
      <c r="PR81" s="30">
        <v>1</v>
      </c>
      <c r="PS81" s="31">
        <v>0</v>
      </c>
      <c r="PT81" s="27">
        <v>1</v>
      </c>
      <c r="PU81" s="31">
        <v>0</v>
      </c>
      <c r="PV81" s="31">
        <v>0</v>
      </c>
      <c r="PW81" s="28">
        <v>1</v>
      </c>
      <c r="PX81" s="59"/>
      <c r="PY81" s="29">
        <v>0</v>
      </c>
      <c r="PZ81" s="60" t="str">
        <f t="shared" si="3157"/>
        <v/>
      </c>
      <c r="QA81" s="30">
        <v>0</v>
      </c>
      <c r="QB81" s="31">
        <v>2</v>
      </c>
      <c r="QC81" s="27">
        <v>2</v>
      </c>
      <c r="QD81" s="31">
        <v>0</v>
      </c>
      <c r="QE81" s="31">
        <v>0</v>
      </c>
      <c r="QF81" s="28">
        <v>2</v>
      </c>
      <c r="QG81" s="59"/>
      <c r="QH81" s="29"/>
      <c r="QI81" s="60" t="str">
        <f t="shared" si="3158"/>
        <v/>
      </c>
      <c r="QJ81" s="30">
        <v>0</v>
      </c>
      <c r="QK81" s="31">
        <v>1</v>
      </c>
      <c r="QL81" s="27">
        <v>1</v>
      </c>
      <c r="QM81" s="31">
        <v>0</v>
      </c>
      <c r="QN81" s="31">
        <v>0</v>
      </c>
      <c r="QO81" s="28">
        <v>1</v>
      </c>
      <c r="QP81" s="59"/>
      <c r="QQ81" s="29">
        <v>0</v>
      </c>
      <c r="QR81" s="60" t="str">
        <f t="shared" si="3159"/>
        <v/>
      </c>
      <c r="QS81" s="30"/>
      <c r="QT81" s="31"/>
      <c r="QU81" s="27"/>
      <c r="QV81" s="31"/>
      <c r="QW81" s="31"/>
      <c r="QX81" s="28"/>
      <c r="QY81" s="59"/>
      <c r="QZ81" s="29"/>
      <c r="RA81" s="60" t="str">
        <f t="shared" si="3160"/>
        <v/>
      </c>
      <c r="RB81" s="30">
        <v>2</v>
      </c>
      <c r="RC81" s="31">
        <v>1</v>
      </c>
      <c r="RD81" s="27">
        <v>3</v>
      </c>
      <c r="RE81" s="31">
        <v>0</v>
      </c>
      <c r="RF81" s="31">
        <v>0</v>
      </c>
      <c r="RG81" s="28">
        <v>3</v>
      </c>
      <c r="RH81" s="59"/>
      <c r="RI81" s="29">
        <v>1</v>
      </c>
      <c r="RJ81" s="60" t="str">
        <f t="shared" si="3161"/>
        <v/>
      </c>
      <c r="RK81" s="30"/>
      <c r="RL81" s="31"/>
      <c r="RM81" s="27"/>
      <c r="RN81" s="31"/>
      <c r="RO81" s="31"/>
      <c r="RP81" s="28"/>
      <c r="RQ81" s="59"/>
      <c r="RR81" s="29"/>
      <c r="RS81" s="60" t="str">
        <f t="shared" si="3162"/>
        <v/>
      </c>
      <c r="RT81" s="30"/>
      <c r="RU81" s="31"/>
      <c r="RV81" s="27"/>
      <c r="RW81" s="31"/>
      <c r="RX81" s="31"/>
      <c r="RY81" s="28"/>
      <c r="RZ81" s="59"/>
      <c r="SA81" s="29"/>
      <c r="SB81" s="60" t="str">
        <f t="shared" si="3163"/>
        <v/>
      </c>
      <c r="SC81" s="30">
        <v>1</v>
      </c>
      <c r="SD81" s="31">
        <v>0</v>
      </c>
      <c r="SE81" s="27">
        <v>1</v>
      </c>
      <c r="SF81" s="31">
        <v>0</v>
      </c>
      <c r="SG81" s="31">
        <v>0</v>
      </c>
      <c r="SH81" s="28">
        <v>1</v>
      </c>
      <c r="SI81" s="59"/>
      <c r="SJ81" s="29">
        <v>1</v>
      </c>
      <c r="SK81" s="60" t="str">
        <f t="shared" si="3164"/>
        <v/>
      </c>
      <c r="SL81" s="30">
        <v>1</v>
      </c>
      <c r="SM81" s="31">
        <v>1</v>
      </c>
      <c r="SN81" s="27">
        <v>2</v>
      </c>
      <c r="SO81" s="31">
        <v>1</v>
      </c>
      <c r="SP81" s="31">
        <v>0</v>
      </c>
      <c r="SQ81" s="28">
        <v>3</v>
      </c>
      <c r="SR81" s="59"/>
      <c r="SS81" s="29">
        <v>0</v>
      </c>
      <c r="ST81" s="60" t="str">
        <f t="shared" si="3165"/>
        <v/>
      </c>
      <c r="SU81" s="30">
        <v>2</v>
      </c>
      <c r="SV81" s="31">
        <v>3</v>
      </c>
      <c r="SW81" s="27">
        <v>5</v>
      </c>
      <c r="SX81" s="31">
        <v>1</v>
      </c>
      <c r="SY81" s="31">
        <v>0</v>
      </c>
      <c r="SZ81" s="28">
        <v>6</v>
      </c>
      <c r="TA81" s="59"/>
      <c r="TB81" s="29">
        <v>0</v>
      </c>
      <c r="TC81" s="60" t="str">
        <f t="shared" si="3166"/>
        <v/>
      </c>
      <c r="TD81" s="30">
        <v>2</v>
      </c>
      <c r="TE81" s="31">
        <v>0</v>
      </c>
      <c r="TF81" s="27">
        <v>2</v>
      </c>
      <c r="TG81" s="31">
        <v>0</v>
      </c>
      <c r="TH81" s="31">
        <v>1</v>
      </c>
      <c r="TI81" s="28">
        <v>3</v>
      </c>
      <c r="TJ81" s="59"/>
      <c r="TK81" s="29">
        <v>0</v>
      </c>
      <c r="TL81" s="60" t="str">
        <f t="shared" si="3167"/>
        <v/>
      </c>
      <c r="TM81" s="30">
        <v>3</v>
      </c>
      <c r="TN81" s="31">
        <v>0</v>
      </c>
      <c r="TO81" s="27">
        <v>3</v>
      </c>
      <c r="TP81" s="31">
        <v>1</v>
      </c>
      <c r="TQ81" s="31">
        <v>0</v>
      </c>
      <c r="TR81" s="28">
        <v>4</v>
      </c>
      <c r="TS81" s="59"/>
      <c r="TT81" s="29">
        <v>0</v>
      </c>
      <c r="TU81" s="60" t="str">
        <f t="shared" si="3168"/>
        <v/>
      </c>
      <c r="TV81" s="30"/>
      <c r="TW81" s="31"/>
      <c r="TX81" s="27"/>
      <c r="TY81" s="31"/>
      <c r="TZ81" s="31"/>
      <c r="UA81" s="28"/>
      <c r="UB81" s="59"/>
      <c r="UC81" s="29"/>
      <c r="UD81" s="60" t="str">
        <f t="shared" si="3169"/>
        <v/>
      </c>
      <c r="UE81" s="30"/>
      <c r="UF81" s="31"/>
      <c r="UG81" s="27"/>
      <c r="UH81" s="31"/>
      <c r="UI81" s="31"/>
      <c r="UJ81" s="28"/>
      <c r="UK81" s="59"/>
      <c r="UL81" s="29"/>
      <c r="UM81" s="60" t="str">
        <f t="shared" si="3170"/>
        <v/>
      </c>
      <c r="UN81" s="30">
        <v>4</v>
      </c>
      <c r="UO81" s="31">
        <v>0</v>
      </c>
      <c r="UP81" s="27">
        <v>4</v>
      </c>
      <c r="UQ81" s="31">
        <v>0</v>
      </c>
      <c r="UR81" s="31">
        <v>0</v>
      </c>
      <c r="US81" s="28">
        <v>4</v>
      </c>
      <c r="UT81" s="59"/>
      <c r="UU81" s="29">
        <v>0</v>
      </c>
      <c r="UV81" s="60" t="str">
        <f t="shared" si="3171"/>
        <v/>
      </c>
      <c r="UW81" s="30">
        <v>3</v>
      </c>
      <c r="UX81" s="31">
        <v>1</v>
      </c>
      <c r="UY81" s="27">
        <v>4</v>
      </c>
      <c r="UZ81" s="31">
        <v>0</v>
      </c>
      <c r="VA81" s="31">
        <v>0</v>
      </c>
      <c r="VB81" s="28">
        <v>4</v>
      </c>
      <c r="VC81" s="59"/>
      <c r="VD81" s="29">
        <v>0</v>
      </c>
      <c r="VE81" s="60" t="str">
        <f t="shared" si="3172"/>
        <v/>
      </c>
      <c r="VF81" s="30">
        <v>1</v>
      </c>
      <c r="VG81" s="31">
        <v>0</v>
      </c>
      <c r="VH81" s="27">
        <v>1</v>
      </c>
      <c r="VI81" s="31">
        <v>0</v>
      </c>
      <c r="VJ81" s="31">
        <v>0</v>
      </c>
      <c r="VK81" s="28">
        <v>1</v>
      </c>
      <c r="VL81" s="59"/>
      <c r="VM81" s="29">
        <v>0</v>
      </c>
      <c r="VN81" s="60" t="str">
        <f t="shared" si="3173"/>
        <v/>
      </c>
      <c r="VO81" s="30">
        <v>2</v>
      </c>
      <c r="VP81" s="31">
        <v>2</v>
      </c>
      <c r="VQ81" s="27">
        <v>4</v>
      </c>
      <c r="VR81" s="31">
        <v>0</v>
      </c>
      <c r="VS81" s="31">
        <v>0</v>
      </c>
      <c r="VT81" s="28">
        <v>4</v>
      </c>
      <c r="VU81" s="59"/>
      <c r="VV81" s="29">
        <v>0</v>
      </c>
      <c r="VW81" s="60" t="str">
        <f t="shared" si="3174"/>
        <v/>
      </c>
      <c r="VX81" s="30">
        <v>1</v>
      </c>
      <c r="VY81" s="31">
        <v>1</v>
      </c>
      <c r="VZ81" s="27">
        <v>2</v>
      </c>
      <c r="WA81" s="31">
        <v>0</v>
      </c>
      <c r="WB81" s="31">
        <v>0</v>
      </c>
      <c r="WC81" s="28">
        <v>2</v>
      </c>
      <c r="WD81" s="59"/>
      <c r="WE81" s="29">
        <v>0</v>
      </c>
      <c r="WF81" s="60" t="str">
        <f t="shared" si="3175"/>
        <v/>
      </c>
      <c r="WG81" s="30"/>
      <c r="WH81" s="31"/>
      <c r="WI81" s="27"/>
      <c r="WJ81" s="31"/>
      <c r="WK81" s="31"/>
      <c r="WL81" s="28"/>
      <c r="WM81" s="59"/>
      <c r="WN81" s="29"/>
      <c r="WO81" s="60" t="str">
        <f t="shared" si="3176"/>
        <v/>
      </c>
      <c r="WP81" s="30"/>
      <c r="WQ81" s="31"/>
      <c r="WR81" s="27"/>
      <c r="WS81" s="31"/>
      <c r="WT81" s="31"/>
      <c r="WU81" s="28"/>
      <c r="WV81" s="59"/>
      <c r="WW81" s="29"/>
      <c r="WX81" s="60" t="str">
        <f t="shared" si="3177"/>
        <v/>
      </c>
      <c r="WY81" s="30">
        <v>1</v>
      </c>
      <c r="WZ81" s="31">
        <v>1</v>
      </c>
      <c r="XA81" s="27">
        <v>2</v>
      </c>
      <c r="XB81" s="31">
        <v>0</v>
      </c>
      <c r="XC81" s="31">
        <v>0</v>
      </c>
      <c r="XD81" s="28">
        <v>2</v>
      </c>
      <c r="XE81" s="59"/>
      <c r="XF81" s="29">
        <v>0</v>
      </c>
      <c r="XG81" s="60" t="str">
        <f t="shared" si="3178"/>
        <v/>
      </c>
      <c r="XH81" s="30">
        <v>3</v>
      </c>
      <c r="XI81" s="31">
        <v>1</v>
      </c>
      <c r="XJ81" s="27">
        <v>4</v>
      </c>
      <c r="XK81" s="31">
        <v>1</v>
      </c>
      <c r="XL81" s="31">
        <v>0</v>
      </c>
      <c r="XM81" s="28">
        <v>5</v>
      </c>
      <c r="XN81" s="59"/>
      <c r="XO81" s="29">
        <v>0</v>
      </c>
      <c r="XP81" s="60" t="str">
        <f t="shared" si="3179"/>
        <v/>
      </c>
      <c r="XQ81" s="30">
        <v>3</v>
      </c>
      <c r="XR81" s="31">
        <v>2</v>
      </c>
      <c r="XS81" s="27">
        <v>5</v>
      </c>
      <c r="XT81" s="31">
        <v>0</v>
      </c>
      <c r="XU81" s="31">
        <v>0</v>
      </c>
      <c r="XV81" s="28">
        <v>5</v>
      </c>
      <c r="XW81" s="59"/>
      <c r="XX81" s="29">
        <v>0</v>
      </c>
      <c r="XY81" s="60" t="str">
        <f t="shared" si="3180"/>
        <v/>
      </c>
      <c r="XZ81" s="30">
        <v>3</v>
      </c>
      <c r="YA81" s="31">
        <v>1</v>
      </c>
      <c r="YB81" s="27">
        <v>4</v>
      </c>
      <c r="YC81" s="31">
        <v>1</v>
      </c>
      <c r="YD81" s="31">
        <v>0</v>
      </c>
      <c r="YE81" s="28">
        <v>5</v>
      </c>
      <c r="YF81" s="59"/>
      <c r="YG81" s="29">
        <v>0</v>
      </c>
      <c r="YH81" s="60" t="str">
        <f t="shared" si="3181"/>
        <v/>
      </c>
      <c r="YI81" s="30">
        <v>2</v>
      </c>
      <c r="YJ81" s="31">
        <v>4</v>
      </c>
      <c r="YK81" s="27">
        <v>6</v>
      </c>
      <c r="YL81" s="31">
        <v>1</v>
      </c>
      <c r="YM81" s="31">
        <v>0</v>
      </c>
      <c r="YN81" s="28">
        <v>7</v>
      </c>
      <c r="YO81" s="59"/>
      <c r="YP81" s="29">
        <v>1</v>
      </c>
      <c r="YQ81" s="60" t="str">
        <f t="shared" si="3182"/>
        <v/>
      </c>
      <c r="YR81" s="30"/>
      <c r="YS81" s="31"/>
      <c r="YT81" s="27"/>
      <c r="YU81" s="31"/>
      <c r="YV81" s="31"/>
      <c r="YW81" s="28"/>
      <c r="YX81" s="59"/>
      <c r="YY81" s="29">
        <v>1</v>
      </c>
      <c r="YZ81" s="60" t="str">
        <f t="shared" si="3183"/>
        <v/>
      </c>
      <c r="ZA81" s="30"/>
      <c r="ZB81" s="31"/>
      <c r="ZC81" s="27"/>
      <c r="ZD81" s="31"/>
      <c r="ZE81" s="31"/>
      <c r="ZF81" s="28"/>
      <c r="ZG81" s="59"/>
      <c r="ZH81" s="29"/>
      <c r="ZI81" s="60" t="str">
        <f t="shared" si="3184"/>
        <v/>
      </c>
      <c r="ZJ81" s="30">
        <v>1</v>
      </c>
      <c r="ZK81" s="31">
        <v>0</v>
      </c>
      <c r="ZL81" s="27">
        <v>1</v>
      </c>
      <c r="ZM81" s="31">
        <v>0</v>
      </c>
      <c r="ZN81" s="31">
        <v>0</v>
      </c>
      <c r="ZO81" s="28">
        <v>1</v>
      </c>
      <c r="ZP81" s="59"/>
      <c r="ZQ81" s="29"/>
      <c r="ZR81" s="60" t="str">
        <f t="shared" si="3185"/>
        <v/>
      </c>
      <c r="ZS81" s="30">
        <v>3</v>
      </c>
      <c r="ZT81" s="31">
        <v>0</v>
      </c>
      <c r="ZU81" s="27">
        <v>3</v>
      </c>
      <c r="ZV81" s="31">
        <v>0</v>
      </c>
      <c r="ZW81" s="31">
        <v>0</v>
      </c>
      <c r="ZX81" s="28">
        <v>3</v>
      </c>
      <c r="ZY81" s="59"/>
      <c r="ZZ81" s="29">
        <v>0</v>
      </c>
      <c r="AAA81" s="60" t="str">
        <f t="shared" si="3186"/>
        <v/>
      </c>
      <c r="AAB81" s="30">
        <v>2</v>
      </c>
      <c r="AAC81" s="31">
        <v>0</v>
      </c>
      <c r="AAD81" s="27">
        <v>2</v>
      </c>
      <c r="AAE81" s="31">
        <v>0</v>
      </c>
      <c r="AAF81" s="31">
        <v>0</v>
      </c>
      <c r="AAG81" s="28">
        <v>2</v>
      </c>
      <c r="AAH81" s="59"/>
      <c r="AAI81" s="29">
        <v>1</v>
      </c>
      <c r="AAJ81" s="60" t="str">
        <f t="shared" si="3187"/>
        <v/>
      </c>
      <c r="AAK81" s="30">
        <v>1</v>
      </c>
      <c r="AAL81" s="31">
        <v>0</v>
      </c>
      <c r="AAM81" s="27">
        <v>1</v>
      </c>
      <c r="AAN81" s="31">
        <v>0</v>
      </c>
      <c r="AAO81" s="31">
        <v>0</v>
      </c>
      <c r="AAP81" s="28">
        <v>1</v>
      </c>
      <c r="AAQ81" s="59"/>
      <c r="AAR81" s="29">
        <v>1</v>
      </c>
      <c r="AAS81" s="60" t="str">
        <f t="shared" si="3188"/>
        <v/>
      </c>
      <c r="AAT81" s="30"/>
      <c r="AAU81" s="31"/>
      <c r="AAV81" s="27"/>
      <c r="AAW81" s="31"/>
      <c r="AAX81" s="31"/>
      <c r="AAY81" s="28"/>
      <c r="AAZ81" s="59"/>
      <c r="ABA81" s="29"/>
      <c r="ABB81" s="60" t="str">
        <f t="shared" si="3189"/>
        <v/>
      </c>
      <c r="ABC81" s="30"/>
      <c r="ABD81" s="31"/>
      <c r="ABE81" s="27"/>
      <c r="ABF81" s="31"/>
      <c r="ABG81" s="31"/>
      <c r="ABH81" s="28"/>
      <c r="ABI81" s="59"/>
      <c r="ABJ81" s="29"/>
      <c r="ABK81" s="60" t="str">
        <f t="shared" si="3190"/>
        <v/>
      </c>
      <c r="ABL81" s="30"/>
      <c r="ABM81" s="31"/>
      <c r="ABN81" s="27"/>
      <c r="ABO81" s="31"/>
      <c r="ABP81" s="31"/>
      <c r="ABQ81" s="28"/>
      <c r="ABR81" s="59"/>
      <c r="ABS81" s="29"/>
      <c r="ABT81" s="60" t="str">
        <f t="shared" si="3191"/>
        <v/>
      </c>
      <c r="ABU81" s="30">
        <v>1</v>
      </c>
      <c r="ABV81" s="31">
        <v>0</v>
      </c>
      <c r="ABW81" s="27">
        <v>1</v>
      </c>
      <c r="ABX81" s="31">
        <v>0</v>
      </c>
      <c r="ABY81" s="31">
        <v>0</v>
      </c>
      <c r="ABZ81" s="28">
        <v>1</v>
      </c>
      <c r="ACA81" s="59"/>
      <c r="ACB81" s="29"/>
      <c r="ACC81" s="60" t="str">
        <f t="shared" si="3192"/>
        <v/>
      </c>
      <c r="ACD81" s="30">
        <v>2</v>
      </c>
      <c r="ACE81" s="31">
        <v>0</v>
      </c>
      <c r="ACF81" s="27">
        <v>2</v>
      </c>
      <c r="ACG81" s="31">
        <v>0</v>
      </c>
      <c r="ACH81" s="31">
        <v>0</v>
      </c>
      <c r="ACI81" s="28">
        <v>2</v>
      </c>
      <c r="ACJ81" s="59"/>
      <c r="ACK81" s="29">
        <v>0</v>
      </c>
      <c r="ACL81" s="60" t="str">
        <f t="shared" si="3193"/>
        <v/>
      </c>
      <c r="ACM81" s="30">
        <v>2</v>
      </c>
      <c r="ACN81" s="31">
        <v>1</v>
      </c>
      <c r="ACO81" s="27">
        <v>3</v>
      </c>
      <c r="ACP81" s="31">
        <v>0</v>
      </c>
      <c r="ACQ81" s="31">
        <v>0</v>
      </c>
      <c r="ACR81" s="28">
        <v>3</v>
      </c>
      <c r="ACS81" s="59"/>
      <c r="ACT81" s="29"/>
      <c r="ACU81" s="60" t="str">
        <f t="shared" si="3194"/>
        <v/>
      </c>
      <c r="ACV81" s="30">
        <v>2</v>
      </c>
      <c r="ACW81" s="31">
        <v>0</v>
      </c>
      <c r="ACX81" s="27">
        <v>2</v>
      </c>
      <c r="ACY81" s="31">
        <v>0</v>
      </c>
      <c r="ACZ81" s="31">
        <v>0</v>
      </c>
      <c r="ADA81" s="28">
        <v>2</v>
      </c>
      <c r="ADB81" s="59"/>
      <c r="ADC81" s="29">
        <v>0</v>
      </c>
      <c r="ADD81" s="60" t="str">
        <f t="shared" si="3195"/>
        <v/>
      </c>
      <c r="ADE81" s="30">
        <v>2</v>
      </c>
      <c r="ADF81" s="31">
        <v>0</v>
      </c>
      <c r="ADG81" s="27">
        <v>2</v>
      </c>
      <c r="ADH81" s="31">
        <v>0</v>
      </c>
      <c r="ADI81" s="31">
        <v>0</v>
      </c>
      <c r="ADJ81" s="28">
        <v>2</v>
      </c>
      <c r="ADK81" s="59"/>
      <c r="ADL81" s="29">
        <v>0</v>
      </c>
      <c r="ADM81" s="60" t="str">
        <f t="shared" si="3196"/>
        <v/>
      </c>
      <c r="ADN81" s="30"/>
      <c r="ADO81" s="31"/>
      <c r="ADP81" s="27"/>
      <c r="ADQ81" s="31"/>
      <c r="ADR81" s="31"/>
      <c r="ADS81" s="28"/>
      <c r="ADT81" s="59"/>
      <c r="ADU81" s="29"/>
      <c r="ADV81" s="60" t="str">
        <f t="shared" si="3197"/>
        <v/>
      </c>
      <c r="ADW81" s="30"/>
      <c r="ADX81" s="31"/>
      <c r="ADY81" s="27"/>
      <c r="ADZ81" s="31"/>
      <c r="AEA81" s="31"/>
      <c r="AEB81" s="28"/>
      <c r="AEC81" s="59"/>
      <c r="AED81" s="29"/>
      <c r="AEE81" s="60" t="str">
        <f t="shared" si="3198"/>
        <v/>
      </c>
      <c r="AEF81" s="30">
        <v>1</v>
      </c>
      <c r="AEG81" s="31">
        <v>0</v>
      </c>
      <c r="AEH81" s="27">
        <v>1</v>
      </c>
      <c r="AEI81" s="31">
        <v>1</v>
      </c>
      <c r="AEJ81" s="31">
        <v>0</v>
      </c>
      <c r="AEK81" s="28">
        <v>2</v>
      </c>
      <c r="AEL81" s="59"/>
      <c r="AEM81" s="29">
        <v>0</v>
      </c>
      <c r="AEN81" s="60" t="str">
        <f t="shared" si="3199"/>
        <v/>
      </c>
      <c r="AEO81" s="30">
        <v>2</v>
      </c>
      <c r="AEP81" s="31">
        <v>1</v>
      </c>
      <c r="AEQ81" s="27">
        <v>3</v>
      </c>
      <c r="AER81" s="31">
        <v>0</v>
      </c>
      <c r="AES81" s="31">
        <v>0</v>
      </c>
      <c r="AET81" s="28">
        <v>3</v>
      </c>
      <c r="AEU81" s="59"/>
      <c r="AEV81" s="29">
        <v>0</v>
      </c>
      <c r="AEW81" s="60" t="str">
        <f t="shared" si="3200"/>
        <v/>
      </c>
      <c r="AEX81" s="30">
        <v>4</v>
      </c>
      <c r="AEY81" s="31">
        <v>1</v>
      </c>
      <c r="AEZ81" s="27">
        <v>5</v>
      </c>
      <c r="AFA81" s="31">
        <v>0</v>
      </c>
      <c r="AFB81" s="31">
        <v>0</v>
      </c>
      <c r="AFC81" s="28">
        <v>5</v>
      </c>
      <c r="AFD81" s="59"/>
      <c r="AFE81" s="29">
        <v>0</v>
      </c>
      <c r="AFF81" s="60" t="str">
        <f t="shared" si="3201"/>
        <v/>
      </c>
      <c r="AFG81" s="30">
        <v>1</v>
      </c>
      <c r="AFH81" s="31">
        <v>0</v>
      </c>
      <c r="AFI81" s="27">
        <v>1</v>
      </c>
      <c r="AFJ81" s="31">
        <v>0</v>
      </c>
      <c r="AFK81" s="31">
        <v>0</v>
      </c>
      <c r="AFL81" s="28">
        <v>1</v>
      </c>
      <c r="AFM81" s="59"/>
      <c r="AFN81" s="29">
        <v>0</v>
      </c>
      <c r="AFO81" s="60" t="str">
        <f t="shared" si="3202"/>
        <v/>
      </c>
      <c r="AFP81" s="30">
        <v>2</v>
      </c>
      <c r="AFQ81" s="31">
        <v>0</v>
      </c>
      <c r="AFR81" s="27">
        <v>2</v>
      </c>
      <c r="AFS81" s="31">
        <v>1</v>
      </c>
      <c r="AFT81" s="31">
        <v>0</v>
      </c>
      <c r="AFU81" s="28">
        <v>3</v>
      </c>
      <c r="AFV81" s="59"/>
      <c r="AFW81" s="29">
        <v>0</v>
      </c>
      <c r="AFX81" s="60" t="str">
        <f t="shared" si="3203"/>
        <v/>
      </c>
      <c r="AFY81" s="30"/>
      <c r="AFZ81" s="31"/>
      <c r="AGA81" s="27"/>
      <c r="AGB81" s="31"/>
      <c r="AGC81" s="31"/>
      <c r="AGD81" s="28"/>
      <c r="AGE81" s="59"/>
      <c r="AGF81" s="29"/>
      <c r="AGG81" s="60" t="str">
        <f t="shared" si="3204"/>
        <v/>
      </c>
      <c r="AGH81" s="30"/>
      <c r="AGI81" s="31"/>
      <c r="AGJ81" s="27"/>
      <c r="AGK81" s="31"/>
      <c r="AGL81" s="31"/>
      <c r="AGM81" s="28"/>
      <c r="AGN81" s="59"/>
      <c r="AGO81" s="29"/>
      <c r="AGP81" s="60" t="str">
        <f t="shared" si="3205"/>
        <v/>
      </c>
      <c r="AGQ81" s="30">
        <v>3</v>
      </c>
      <c r="AGR81" s="31">
        <v>0</v>
      </c>
      <c r="AGS81" s="27">
        <v>3</v>
      </c>
      <c r="AGT81" s="31">
        <v>0</v>
      </c>
      <c r="AGU81" s="31">
        <v>0</v>
      </c>
      <c r="AGV81" s="28">
        <v>3</v>
      </c>
      <c r="AGW81" s="59"/>
      <c r="AGX81" s="29">
        <v>0</v>
      </c>
      <c r="AGY81" s="60" t="str">
        <f t="shared" si="3206"/>
        <v/>
      </c>
      <c r="AGZ81" s="30">
        <v>2</v>
      </c>
      <c r="AHA81" s="31">
        <v>1</v>
      </c>
      <c r="AHB81" s="27">
        <v>3</v>
      </c>
      <c r="AHC81" s="31">
        <v>0</v>
      </c>
      <c r="AHD81" s="31">
        <v>0</v>
      </c>
      <c r="AHE81" s="28">
        <v>3</v>
      </c>
      <c r="AHF81" s="59"/>
      <c r="AHG81" s="29">
        <v>0</v>
      </c>
      <c r="AHH81" s="60" t="str">
        <f t="shared" si="3207"/>
        <v/>
      </c>
      <c r="AHI81" s="30">
        <v>1</v>
      </c>
      <c r="AHJ81" s="31">
        <v>1</v>
      </c>
      <c r="AHK81" s="27">
        <v>2</v>
      </c>
      <c r="AHL81" s="31">
        <v>0</v>
      </c>
      <c r="AHM81" s="31">
        <v>0</v>
      </c>
      <c r="AHN81" s="28">
        <v>2</v>
      </c>
      <c r="AHO81" s="59"/>
      <c r="AHP81" s="29">
        <v>0</v>
      </c>
      <c r="AHQ81" s="60" t="str">
        <f t="shared" si="3208"/>
        <v/>
      </c>
      <c r="AHR81" s="30">
        <v>2</v>
      </c>
      <c r="AHS81" s="31">
        <v>0</v>
      </c>
      <c r="AHT81" s="27">
        <v>2</v>
      </c>
      <c r="AHU81" s="31">
        <v>0</v>
      </c>
      <c r="AHV81" s="31">
        <v>0</v>
      </c>
      <c r="AHW81" s="28">
        <v>2</v>
      </c>
      <c r="AHX81" s="59"/>
      <c r="AHY81" s="29">
        <v>0</v>
      </c>
      <c r="AHZ81" s="60" t="str">
        <f t="shared" si="3209"/>
        <v/>
      </c>
      <c r="AIA81" s="30">
        <v>2</v>
      </c>
      <c r="AIB81" s="31">
        <v>0</v>
      </c>
      <c r="AIC81" s="27">
        <v>2</v>
      </c>
      <c r="AID81" s="31">
        <v>0</v>
      </c>
      <c r="AIE81" s="31">
        <v>0</v>
      </c>
      <c r="AIF81" s="28">
        <v>2</v>
      </c>
      <c r="AIG81" s="59"/>
      <c r="AIH81" s="29">
        <v>1</v>
      </c>
      <c r="AII81" s="60" t="str">
        <f t="shared" si="3210"/>
        <v/>
      </c>
      <c r="AIJ81" s="30"/>
      <c r="AIK81" s="31"/>
      <c r="AIL81" s="27"/>
      <c r="AIM81" s="31"/>
      <c r="AIN81" s="31"/>
      <c r="AIO81" s="28"/>
      <c r="AIP81" s="59"/>
      <c r="AIQ81" s="29"/>
      <c r="AIR81" s="60" t="str">
        <f t="shared" si="3211"/>
        <v/>
      </c>
      <c r="AIS81" s="30"/>
      <c r="AIT81" s="31"/>
      <c r="AIU81" s="27"/>
      <c r="AIV81" s="31"/>
      <c r="AIW81" s="31"/>
      <c r="AIX81" s="28"/>
      <c r="AIY81" s="59"/>
      <c r="AIZ81" s="29"/>
      <c r="AJA81" s="60" t="str">
        <f t="shared" si="3212"/>
        <v/>
      </c>
      <c r="AJB81" s="30">
        <v>2</v>
      </c>
      <c r="AJC81" s="31">
        <v>1</v>
      </c>
      <c r="AJD81" s="27">
        <v>3</v>
      </c>
      <c r="AJE81" s="31">
        <v>0</v>
      </c>
      <c r="AJF81" s="31">
        <v>0</v>
      </c>
      <c r="AJG81" s="28">
        <v>3</v>
      </c>
      <c r="AJH81" s="59"/>
      <c r="AJI81" s="29">
        <v>0</v>
      </c>
      <c r="AJJ81" s="60" t="str">
        <f t="shared" si="3213"/>
        <v/>
      </c>
      <c r="AJK81" s="30"/>
      <c r="AJL81" s="31"/>
      <c r="AJM81" s="27"/>
      <c r="AJN81" s="31"/>
      <c r="AJO81" s="31"/>
      <c r="AJP81" s="28"/>
      <c r="AJQ81" s="59"/>
      <c r="AJR81" s="29">
        <v>0</v>
      </c>
      <c r="AJS81" s="60" t="str">
        <f t="shared" si="3214"/>
        <v/>
      </c>
      <c r="AJT81" s="30"/>
      <c r="AJU81" s="31"/>
      <c r="AJV81" s="27"/>
      <c r="AJW81" s="31"/>
      <c r="AJX81" s="31"/>
      <c r="AJY81" s="28"/>
      <c r="AJZ81" s="59"/>
      <c r="AKA81" s="29"/>
      <c r="AKB81" s="60" t="str">
        <f t="shared" si="3215"/>
        <v/>
      </c>
      <c r="AKC81" s="30"/>
      <c r="AKD81" s="31"/>
      <c r="AKE81" s="27"/>
      <c r="AKF81" s="31"/>
      <c r="AKG81" s="31"/>
      <c r="AKH81" s="28"/>
      <c r="AKI81" s="59"/>
      <c r="AKJ81" s="29"/>
      <c r="AKK81" s="60" t="str">
        <f t="shared" si="3216"/>
        <v/>
      </c>
      <c r="AKL81" s="30">
        <v>3</v>
      </c>
      <c r="AKM81" s="31">
        <v>1</v>
      </c>
      <c r="AKN81" s="27">
        <v>4</v>
      </c>
      <c r="AKO81" s="31">
        <v>0</v>
      </c>
      <c r="AKP81" s="31">
        <v>0</v>
      </c>
      <c r="AKQ81" s="28">
        <v>4</v>
      </c>
      <c r="AKR81" s="59"/>
      <c r="AKS81" s="29">
        <v>0</v>
      </c>
      <c r="AKT81" s="60" t="str">
        <f t="shared" si="3217"/>
        <v/>
      </c>
      <c r="AKU81" s="30"/>
      <c r="AKV81" s="31"/>
      <c r="AKW81" s="27"/>
      <c r="AKX81" s="31"/>
      <c r="AKY81" s="31"/>
      <c r="AKZ81" s="28"/>
      <c r="ALA81" s="59"/>
      <c r="ALB81" s="29"/>
      <c r="ALC81" s="60" t="str">
        <f t="shared" si="3218"/>
        <v/>
      </c>
      <c r="ALD81" s="30"/>
      <c r="ALE81" s="31"/>
      <c r="ALF81" s="27"/>
      <c r="ALG81" s="31"/>
      <c r="ALH81" s="31"/>
      <c r="ALI81" s="28"/>
      <c r="ALJ81" s="59"/>
      <c r="ALK81" s="29"/>
      <c r="ALL81" s="60" t="str">
        <f t="shared" si="3219"/>
        <v/>
      </c>
      <c r="ALM81" s="30"/>
      <c r="ALN81" s="31"/>
      <c r="ALO81" s="27"/>
      <c r="ALP81" s="31"/>
      <c r="ALQ81" s="31"/>
      <c r="ALR81" s="28"/>
      <c r="ALS81" s="59"/>
      <c r="ALT81" s="29">
        <v>0</v>
      </c>
      <c r="ALU81" s="60" t="str">
        <f t="shared" si="3220"/>
        <v/>
      </c>
      <c r="ALV81" s="30">
        <v>4</v>
      </c>
      <c r="ALW81" s="31">
        <v>0</v>
      </c>
      <c r="ALX81" s="27">
        <v>4</v>
      </c>
      <c r="ALY81" s="31">
        <v>1</v>
      </c>
      <c r="ALZ81" s="31">
        <v>0</v>
      </c>
      <c r="AMA81" s="28">
        <v>5</v>
      </c>
      <c r="AMB81" s="59"/>
      <c r="AMC81" s="29">
        <v>0</v>
      </c>
      <c r="AMD81" s="60" t="str">
        <f t="shared" si="3221"/>
        <v/>
      </c>
      <c r="AME81" s="30">
        <v>2</v>
      </c>
      <c r="AMF81" s="31">
        <v>1</v>
      </c>
      <c r="AMG81" s="27">
        <v>3</v>
      </c>
      <c r="AMH81" s="31">
        <v>0</v>
      </c>
      <c r="AMI81" s="31">
        <v>0</v>
      </c>
      <c r="AMJ81" s="28">
        <v>3</v>
      </c>
      <c r="AMK81" s="59"/>
      <c r="AML81" s="29">
        <v>1</v>
      </c>
      <c r="AMM81" s="60" t="str">
        <f t="shared" si="3222"/>
        <v/>
      </c>
      <c r="AMN81" s="30">
        <v>1</v>
      </c>
      <c r="AMO81" s="31">
        <v>1</v>
      </c>
      <c r="AMP81" s="27">
        <v>2</v>
      </c>
      <c r="AMQ81" s="31">
        <v>0</v>
      </c>
      <c r="AMR81" s="31">
        <v>0</v>
      </c>
      <c r="AMS81" s="28">
        <v>2</v>
      </c>
      <c r="AMT81" s="59"/>
      <c r="AMU81" s="29">
        <v>0</v>
      </c>
      <c r="AMV81" s="60" t="str">
        <f t="shared" si="3223"/>
        <v/>
      </c>
      <c r="AMW81" s="30">
        <v>4</v>
      </c>
      <c r="AMX81" s="31">
        <v>1</v>
      </c>
      <c r="AMY81" s="27">
        <v>5</v>
      </c>
      <c r="AMZ81" s="31">
        <v>0</v>
      </c>
      <c r="ANA81" s="31">
        <v>0</v>
      </c>
      <c r="ANB81" s="28">
        <v>5</v>
      </c>
      <c r="ANC81" s="59"/>
      <c r="AND81" s="29">
        <v>0</v>
      </c>
      <c r="ANE81" s="60" t="str">
        <f t="shared" si="3224"/>
        <v/>
      </c>
      <c r="ANF81" s="30"/>
      <c r="ANG81" s="31"/>
      <c r="ANH81" s="27"/>
      <c r="ANI81" s="31"/>
      <c r="ANJ81" s="31"/>
      <c r="ANK81" s="28"/>
      <c r="ANL81" s="59"/>
      <c r="ANM81" s="29"/>
      <c r="ANN81" s="60" t="str">
        <f t="shared" si="3225"/>
        <v/>
      </c>
      <c r="ANO81" s="30"/>
      <c r="ANP81" s="31"/>
      <c r="ANQ81" s="27"/>
      <c r="ANR81" s="31"/>
      <c r="ANS81" s="31"/>
      <c r="ANT81" s="28"/>
      <c r="ANU81" s="59"/>
      <c r="ANV81" s="29"/>
      <c r="ANW81" s="60" t="str">
        <f t="shared" si="3226"/>
        <v/>
      </c>
      <c r="ANX81" s="30"/>
      <c r="ANY81" s="31"/>
      <c r="ANZ81" s="27"/>
      <c r="AOA81" s="31"/>
      <c r="AOB81" s="31"/>
      <c r="AOC81" s="28"/>
      <c r="AOD81" s="59"/>
      <c r="AOE81" s="29"/>
      <c r="AOF81" s="60" t="str">
        <f t="shared" si="3227"/>
        <v/>
      </c>
      <c r="AOG81" s="30"/>
      <c r="AOH81" s="31"/>
      <c r="AOI81" s="27"/>
      <c r="AOJ81" s="31"/>
      <c r="AOK81" s="31"/>
      <c r="AOL81" s="28"/>
      <c r="AOM81" s="59"/>
      <c r="AON81" s="29"/>
      <c r="AOO81" s="60" t="str">
        <f t="shared" si="3228"/>
        <v/>
      </c>
      <c r="AOP81" s="30">
        <v>1</v>
      </c>
      <c r="AOQ81" s="31">
        <v>1</v>
      </c>
      <c r="AOR81" s="27">
        <v>2</v>
      </c>
      <c r="AOS81" s="31">
        <v>0</v>
      </c>
      <c r="AOT81" s="31">
        <v>0</v>
      </c>
      <c r="AOU81" s="28">
        <v>2</v>
      </c>
      <c r="AOV81" s="59"/>
      <c r="AOW81" s="29">
        <v>0</v>
      </c>
      <c r="AOX81" s="60" t="str">
        <f t="shared" si="3229"/>
        <v/>
      </c>
      <c r="AOY81" s="30"/>
      <c r="AOZ81" s="31"/>
      <c r="APA81" s="27"/>
      <c r="APB81" s="31"/>
      <c r="APC81" s="31"/>
      <c r="APD81" s="28"/>
      <c r="APE81" s="59"/>
      <c r="APF81" s="29"/>
      <c r="APG81" s="60" t="str">
        <f t="shared" si="3230"/>
        <v/>
      </c>
      <c r="APH81" s="30">
        <v>1</v>
      </c>
      <c r="API81" s="31">
        <v>1</v>
      </c>
      <c r="APJ81" s="27">
        <v>2</v>
      </c>
      <c r="APK81" s="31">
        <v>0</v>
      </c>
      <c r="APL81" s="31">
        <v>0</v>
      </c>
      <c r="APM81" s="28">
        <v>2</v>
      </c>
      <c r="APN81" s="59"/>
      <c r="APO81" s="29">
        <v>2</v>
      </c>
      <c r="APP81" s="60" t="str">
        <f t="shared" si="3231"/>
        <v/>
      </c>
    </row>
    <row r="82" spans="1:1108">
      <c r="A82" s="260" t="s">
        <v>191</v>
      </c>
      <c r="B82" s="30">
        <v>2</v>
      </c>
      <c r="C82" s="31">
        <v>0</v>
      </c>
      <c r="D82" s="27">
        <v>2</v>
      </c>
      <c r="E82" s="31">
        <v>1</v>
      </c>
      <c r="F82" s="31">
        <v>2</v>
      </c>
      <c r="G82" s="28">
        <v>5</v>
      </c>
      <c r="H82" s="59"/>
      <c r="I82" s="29"/>
      <c r="J82" s="60" t="str">
        <f t="shared" si="3111"/>
        <v/>
      </c>
      <c r="K82" s="30">
        <v>3</v>
      </c>
      <c r="L82" s="31">
        <v>0</v>
      </c>
      <c r="M82" s="27">
        <v>3</v>
      </c>
      <c r="N82" s="31">
        <v>0</v>
      </c>
      <c r="O82" s="31">
        <v>0</v>
      </c>
      <c r="P82" s="28">
        <v>3</v>
      </c>
      <c r="Q82" s="59"/>
      <c r="R82" s="29"/>
      <c r="S82" s="60" t="str">
        <f t="shared" si="3112"/>
        <v/>
      </c>
      <c r="T82" s="30"/>
      <c r="U82" s="31"/>
      <c r="V82" s="27"/>
      <c r="W82" s="31"/>
      <c r="X82" s="31"/>
      <c r="Y82" s="28"/>
      <c r="Z82" s="59"/>
      <c r="AA82" s="29"/>
      <c r="AB82" s="60" t="str">
        <f t="shared" si="3113"/>
        <v/>
      </c>
      <c r="AC82" s="30">
        <v>1</v>
      </c>
      <c r="AD82" s="31">
        <v>0</v>
      </c>
      <c r="AE82" s="27">
        <v>1</v>
      </c>
      <c r="AF82" s="31">
        <v>0</v>
      </c>
      <c r="AG82" s="31">
        <v>2</v>
      </c>
      <c r="AH82" s="28">
        <v>3</v>
      </c>
      <c r="AI82" s="59"/>
      <c r="AJ82" s="29"/>
      <c r="AK82" s="60" t="str">
        <f t="shared" si="3114"/>
        <v/>
      </c>
      <c r="AL82" s="30"/>
      <c r="AM82" s="31"/>
      <c r="AN82" s="27"/>
      <c r="AO82" s="31"/>
      <c r="AP82" s="31"/>
      <c r="AQ82" s="28"/>
      <c r="AR82" s="59"/>
      <c r="AS82" s="29"/>
      <c r="AT82" s="60" t="str">
        <f t="shared" si="3115"/>
        <v/>
      </c>
      <c r="AU82" s="30"/>
      <c r="AV82" s="31"/>
      <c r="AW82" s="27"/>
      <c r="AX82" s="31"/>
      <c r="AY82" s="31"/>
      <c r="AZ82" s="28"/>
      <c r="BA82" s="59"/>
      <c r="BB82" s="29"/>
      <c r="BC82" s="60" t="str">
        <f t="shared" si="3116"/>
        <v/>
      </c>
      <c r="BD82" s="30">
        <v>0</v>
      </c>
      <c r="BE82" s="31">
        <v>2</v>
      </c>
      <c r="BF82" s="27">
        <v>2</v>
      </c>
      <c r="BG82" s="31">
        <v>0</v>
      </c>
      <c r="BH82" s="31">
        <v>0</v>
      </c>
      <c r="BI82" s="28">
        <v>2</v>
      </c>
      <c r="BJ82" s="59"/>
      <c r="BK82" s="29"/>
      <c r="BL82" s="60" t="str">
        <f t="shared" si="3117"/>
        <v/>
      </c>
      <c r="BM82" s="30">
        <v>1</v>
      </c>
      <c r="BN82" s="31">
        <v>0</v>
      </c>
      <c r="BO82" s="27">
        <v>1</v>
      </c>
      <c r="BP82" s="31">
        <v>0</v>
      </c>
      <c r="BQ82" s="31">
        <v>0</v>
      </c>
      <c r="BR82" s="28">
        <v>1</v>
      </c>
      <c r="BS82" s="59"/>
      <c r="BT82" s="29"/>
      <c r="BU82" s="60" t="str">
        <f t="shared" si="3118"/>
        <v/>
      </c>
      <c r="BV82" s="30">
        <v>0</v>
      </c>
      <c r="BW82" s="31">
        <v>1</v>
      </c>
      <c r="BX82" s="27">
        <v>1</v>
      </c>
      <c r="BY82" s="31">
        <v>0</v>
      </c>
      <c r="BZ82" s="31">
        <v>0</v>
      </c>
      <c r="CA82" s="28">
        <v>1</v>
      </c>
      <c r="CB82" s="59"/>
      <c r="CC82" s="29"/>
      <c r="CD82" s="60" t="str">
        <f t="shared" si="3119"/>
        <v/>
      </c>
      <c r="CE82" s="30">
        <v>1</v>
      </c>
      <c r="CF82" s="31">
        <v>0</v>
      </c>
      <c r="CG82" s="27">
        <v>1</v>
      </c>
      <c r="CH82" s="31">
        <v>0</v>
      </c>
      <c r="CI82" s="31">
        <v>0</v>
      </c>
      <c r="CJ82" s="28">
        <v>1</v>
      </c>
      <c r="CK82" s="59"/>
      <c r="CL82" s="29"/>
      <c r="CM82" s="60" t="str">
        <f t="shared" si="3120"/>
        <v/>
      </c>
      <c r="CN82" s="30">
        <v>3</v>
      </c>
      <c r="CO82" s="31">
        <v>0</v>
      </c>
      <c r="CP82" s="27">
        <v>3</v>
      </c>
      <c r="CQ82" s="31">
        <v>1</v>
      </c>
      <c r="CR82" s="31">
        <v>0</v>
      </c>
      <c r="CS82" s="28">
        <v>4</v>
      </c>
      <c r="CT82" s="59"/>
      <c r="CU82" s="29"/>
      <c r="CV82" s="60" t="str">
        <f t="shared" si="3121"/>
        <v/>
      </c>
      <c r="CW82" s="30"/>
      <c r="CX82" s="31"/>
      <c r="CY82" s="27"/>
      <c r="CZ82" s="31"/>
      <c r="DA82" s="31"/>
      <c r="DB82" s="28"/>
      <c r="DC82" s="59"/>
      <c r="DD82" s="29"/>
      <c r="DE82" s="60" t="str">
        <f t="shared" si="3122"/>
        <v/>
      </c>
      <c r="DF82" s="30"/>
      <c r="DG82" s="31"/>
      <c r="DH82" s="27"/>
      <c r="DI82" s="31"/>
      <c r="DJ82" s="31"/>
      <c r="DK82" s="28"/>
      <c r="DL82" s="59"/>
      <c r="DM82" s="29"/>
      <c r="DN82" s="60" t="str">
        <f t="shared" si="3123"/>
        <v/>
      </c>
      <c r="DO82" s="30">
        <v>2</v>
      </c>
      <c r="DP82" s="31">
        <v>2</v>
      </c>
      <c r="DQ82" s="27">
        <v>4</v>
      </c>
      <c r="DR82" s="31">
        <v>0</v>
      </c>
      <c r="DS82" s="31">
        <v>0</v>
      </c>
      <c r="DT82" s="28">
        <v>4</v>
      </c>
      <c r="DU82" s="59"/>
      <c r="DV82" s="29">
        <v>3</v>
      </c>
      <c r="DW82" s="60" t="str">
        <f t="shared" si="3124"/>
        <v/>
      </c>
      <c r="DX82" s="30">
        <v>2</v>
      </c>
      <c r="DY82" s="31">
        <v>0</v>
      </c>
      <c r="DZ82" s="27">
        <v>2</v>
      </c>
      <c r="EA82" s="31">
        <v>0</v>
      </c>
      <c r="EB82" s="31">
        <v>1</v>
      </c>
      <c r="EC82" s="28">
        <v>3</v>
      </c>
      <c r="ED82" s="59"/>
      <c r="EE82" s="29">
        <v>2</v>
      </c>
      <c r="EF82" s="60" t="str">
        <f t="shared" si="3125"/>
        <v/>
      </c>
      <c r="EG82" s="30">
        <v>2</v>
      </c>
      <c r="EH82" s="31">
        <v>1</v>
      </c>
      <c r="EI82" s="27">
        <v>3</v>
      </c>
      <c r="EJ82" s="31">
        <v>3</v>
      </c>
      <c r="EK82" s="31">
        <v>1</v>
      </c>
      <c r="EL82" s="28">
        <v>7</v>
      </c>
      <c r="EM82" s="59"/>
      <c r="EN82" s="29">
        <v>1</v>
      </c>
      <c r="EO82" s="60" t="str">
        <f t="shared" si="3126"/>
        <v/>
      </c>
      <c r="EP82" s="30"/>
      <c r="EQ82" s="31"/>
      <c r="ER82" s="27"/>
      <c r="ES82" s="31"/>
      <c r="ET82" s="31"/>
      <c r="EU82" s="28"/>
      <c r="EV82" s="59"/>
      <c r="EW82" s="29"/>
      <c r="EX82" s="60" t="str">
        <f t="shared" si="3127"/>
        <v/>
      </c>
      <c r="EY82" s="30"/>
      <c r="EZ82" s="31"/>
      <c r="FA82" s="27"/>
      <c r="FB82" s="31"/>
      <c r="FC82" s="31"/>
      <c r="FD82" s="28"/>
      <c r="FE82" s="59"/>
      <c r="FF82" s="29"/>
      <c r="FG82" s="60" t="str">
        <f t="shared" si="3128"/>
        <v/>
      </c>
      <c r="FH82" s="30"/>
      <c r="FI82" s="31"/>
      <c r="FJ82" s="27"/>
      <c r="FK82" s="31"/>
      <c r="FL82" s="31"/>
      <c r="FM82" s="28"/>
      <c r="FN82" s="59"/>
      <c r="FO82" s="29"/>
      <c r="FP82" s="60" t="str">
        <f t="shared" si="3129"/>
        <v/>
      </c>
      <c r="FQ82" s="30"/>
      <c r="FR82" s="31"/>
      <c r="FS82" s="27"/>
      <c r="FT82" s="31"/>
      <c r="FU82" s="31"/>
      <c r="FV82" s="28"/>
      <c r="FW82" s="59"/>
      <c r="FX82" s="29"/>
      <c r="FY82" s="60" t="str">
        <f t="shared" si="3130"/>
        <v/>
      </c>
      <c r="FZ82" s="30">
        <v>3</v>
      </c>
      <c r="GA82" s="31">
        <v>3</v>
      </c>
      <c r="GB82" s="27">
        <v>6</v>
      </c>
      <c r="GC82" s="31">
        <v>1</v>
      </c>
      <c r="GD82" s="31">
        <v>0</v>
      </c>
      <c r="GE82" s="28">
        <v>7</v>
      </c>
      <c r="GF82" s="59"/>
      <c r="GG82" s="29">
        <v>0</v>
      </c>
      <c r="GH82" s="60" t="str">
        <f t="shared" si="3131"/>
        <v/>
      </c>
      <c r="GI82" s="30"/>
      <c r="GJ82" s="31"/>
      <c r="GK82" s="27"/>
      <c r="GL82" s="31"/>
      <c r="GM82" s="31"/>
      <c r="GN82" s="28"/>
      <c r="GO82" s="59"/>
      <c r="GP82" s="29">
        <v>1</v>
      </c>
      <c r="GQ82" s="60" t="str">
        <f t="shared" si="3132"/>
        <v/>
      </c>
      <c r="GR82" s="30">
        <v>1</v>
      </c>
      <c r="GS82" s="31">
        <v>2</v>
      </c>
      <c r="GT82" s="27">
        <v>3</v>
      </c>
      <c r="GU82" s="31">
        <v>0</v>
      </c>
      <c r="GV82" s="31">
        <v>0</v>
      </c>
      <c r="GW82" s="28">
        <v>3</v>
      </c>
      <c r="GX82" s="59"/>
      <c r="GY82" s="29">
        <v>1</v>
      </c>
      <c r="GZ82" s="60" t="str">
        <f t="shared" si="3133"/>
        <v/>
      </c>
      <c r="HA82" s="30">
        <v>2</v>
      </c>
      <c r="HB82" s="31">
        <v>0</v>
      </c>
      <c r="HC82" s="27">
        <v>2</v>
      </c>
      <c r="HD82" s="31">
        <v>1</v>
      </c>
      <c r="HE82" s="31">
        <v>0</v>
      </c>
      <c r="HF82" s="28">
        <v>3</v>
      </c>
      <c r="HG82" s="59"/>
      <c r="HH82" s="29">
        <v>0</v>
      </c>
      <c r="HI82" s="60" t="str">
        <f t="shared" si="3134"/>
        <v/>
      </c>
      <c r="HJ82" s="30">
        <v>2</v>
      </c>
      <c r="HK82" s="31">
        <v>2</v>
      </c>
      <c r="HL82" s="27">
        <v>4</v>
      </c>
      <c r="HM82" s="31">
        <v>1</v>
      </c>
      <c r="HN82" s="31">
        <v>0</v>
      </c>
      <c r="HO82" s="28">
        <v>5</v>
      </c>
      <c r="HP82" s="59"/>
      <c r="HQ82" s="29">
        <v>0</v>
      </c>
      <c r="HR82" s="60" t="str">
        <f t="shared" si="3135"/>
        <v/>
      </c>
      <c r="HS82" s="30"/>
      <c r="HT82" s="31"/>
      <c r="HU82" s="27"/>
      <c r="HV82" s="31"/>
      <c r="HW82" s="31"/>
      <c r="HX82" s="28"/>
      <c r="HY82" s="59"/>
      <c r="HZ82" s="29"/>
      <c r="IA82" s="60" t="str">
        <f t="shared" si="3136"/>
        <v/>
      </c>
      <c r="IB82" s="30"/>
      <c r="IC82" s="31"/>
      <c r="ID82" s="27"/>
      <c r="IE82" s="31"/>
      <c r="IF82" s="31"/>
      <c r="IG82" s="28"/>
      <c r="IH82" s="59"/>
      <c r="II82" s="29"/>
      <c r="IJ82" s="60" t="str">
        <f t="shared" si="3137"/>
        <v/>
      </c>
      <c r="IK82" s="30">
        <v>1</v>
      </c>
      <c r="IL82" s="31">
        <v>2</v>
      </c>
      <c r="IM82" s="27">
        <v>3</v>
      </c>
      <c r="IN82" s="31">
        <v>0</v>
      </c>
      <c r="IO82" s="31">
        <v>0</v>
      </c>
      <c r="IP82" s="28">
        <v>3</v>
      </c>
      <c r="IQ82" s="59"/>
      <c r="IR82" s="29">
        <v>0</v>
      </c>
      <c r="IS82" s="60" t="str">
        <f t="shared" si="3138"/>
        <v/>
      </c>
      <c r="IT82" s="30">
        <v>3</v>
      </c>
      <c r="IU82" s="31">
        <v>1</v>
      </c>
      <c r="IV82" s="27">
        <v>4</v>
      </c>
      <c r="IW82" s="31">
        <v>1</v>
      </c>
      <c r="IX82" s="31">
        <v>0</v>
      </c>
      <c r="IY82" s="28">
        <v>5</v>
      </c>
      <c r="IZ82" s="59"/>
      <c r="JA82" s="29">
        <v>1</v>
      </c>
      <c r="JB82" s="60" t="str">
        <f t="shared" si="3139"/>
        <v/>
      </c>
      <c r="JC82" s="30">
        <v>0</v>
      </c>
      <c r="JD82" s="31">
        <v>3</v>
      </c>
      <c r="JE82" s="27">
        <v>3</v>
      </c>
      <c r="JF82" s="31">
        <v>0</v>
      </c>
      <c r="JG82" s="31">
        <v>0</v>
      </c>
      <c r="JH82" s="28">
        <v>3</v>
      </c>
      <c r="JI82" s="59"/>
      <c r="JJ82" s="29">
        <v>0</v>
      </c>
      <c r="JK82" s="60" t="str">
        <f t="shared" si="3140"/>
        <v/>
      </c>
      <c r="JL82" s="30"/>
      <c r="JM82" s="31"/>
      <c r="JN82" s="27"/>
      <c r="JO82" s="31"/>
      <c r="JP82" s="31"/>
      <c r="JQ82" s="28"/>
      <c r="JR82" s="59"/>
      <c r="JS82" s="29">
        <v>0</v>
      </c>
      <c r="JT82" s="60" t="str">
        <f t="shared" si="3141"/>
        <v/>
      </c>
      <c r="JU82" s="30">
        <v>1</v>
      </c>
      <c r="JV82" s="31">
        <v>1</v>
      </c>
      <c r="JW82" s="27">
        <v>2</v>
      </c>
      <c r="JX82" s="31">
        <v>2</v>
      </c>
      <c r="JY82" s="31">
        <v>0</v>
      </c>
      <c r="JZ82" s="28">
        <v>4</v>
      </c>
      <c r="KA82" s="59"/>
      <c r="KB82" s="29">
        <v>1</v>
      </c>
      <c r="KC82" s="60" t="str">
        <f t="shared" si="3142"/>
        <v/>
      </c>
      <c r="KD82" s="30"/>
      <c r="KE82" s="31"/>
      <c r="KF82" s="27"/>
      <c r="KG82" s="31"/>
      <c r="KH82" s="31"/>
      <c r="KI82" s="28"/>
      <c r="KJ82" s="59"/>
      <c r="KK82" s="29"/>
      <c r="KL82" s="60" t="str">
        <f t="shared" si="3143"/>
        <v/>
      </c>
      <c r="KM82" s="30"/>
      <c r="KN82" s="31"/>
      <c r="KO82" s="27"/>
      <c r="KP82" s="31"/>
      <c r="KQ82" s="31"/>
      <c r="KR82" s="28"/>
      <c r="KS82" s="59"/>
      <c r="KT82" s="29"/>
      <c r="KU82" s="60" t="str">
        <f t="shared" si="3144"/>
        <v/>
      </c>
      <c r="KV82" s="30">
        <v>2</v>
      </c>
      <c r="KW82" s="31">
        <v>0</v>
      </c>
      <c r="KX82" s="27">
        <v>2</v>
      </c>
      <c r="KY82" s="31">
        <v>2</v>
      </c>
      <c r="KZ82" s="31">
        <v>0</v>
      </c>
      <c r="LA82" s="28">
        <v>4</v>
      </c>
      <c r="LB82" s="59"/>
      <c r="LC82" s="29">
        <v>0</v>
      </c>
      <c r="LD82" s="60" t="str">
        <f t="shared" si="3145"/>
        <v/>
      </c>
      <c r="LE82" s="30">
        <v>0</v>
      </c>
      <c r="LF82" s="31">
        <v>1</v>
      </c>
      <c r="LG82" s="27">
        <v>1</v>
      </c>
      <c r="LH82" s="31">
        <v>3</v>
      </c>
      <c r="LI82" s="31">
        <v>0</v>
      </c>
      <c r="LJ82" s="28">
        <v>4</v>
      </c>
      <c r="LK82" s="59"/>
      <c r="LL82" s="29">
        <v>0</v>
      </c>
      <c r="LM82" s="60" t="str">
        <f t="shared" si="3146"/>
        <v/>
      </c>
      <c r="LN82" s="30">
        <v>3</v>
      </c>
      <c r="LO82" s="31">
        <v>2</v>
      </c>
      <c r="LP82" s="27">
        <v>5</v>
      </c>
      <c r="LQ82" s="31">
        <v>0</v>
      </c>
      <c r="LR82" s="31">
        <v>0</v>
      </c>
      <c r="LS82" s="28">
        <v>5</v>
      </c>
      <c r="LT82" s="59"/>
      <c r="LU82" s="29">
        <v>1</v>
      </c>
      <c r="LV82" s="60" t="str">
        <f t="shared" si="3147"/>
        <v/>
      </c>
      <c r="LW82" s="30">
        <v>2</v>
      </c>
      <c r="LX82" s="31">
        <v>3</v>
      </c>
      <c r="LY82" s="27">
        <v>5</v>
      </c>
      <c r="LZ82" s="31">
        <v>2</v>
      </c>
      <c r="MA82" s="31">
        <v>0</v>
      </c>
      <c r="MB82" s="28">
        <v>7</v>
      </c>
      <c r="MC82" s="59"/>
      <c r="MD82" s="29">
        <v>0</v>
      </c>
      <c r="ME82" s="60" t="str">
        <f t="shared" si="3148"/>
        <v/>
      </c>
      <c r="MF82" s="30">
        <v>5</v>
      </c>
      <c r="MG82" s="31">
        <v>2</v>
      </c>
      <c r="MH82" s="27">
        <v>7</v>
      </c>
      <c r="MI82" s="31">
        <v>0</v>
      </c>
      <c r="MJ82" s="31">
        <v>0</v>
      </c>
      <c r="MK82" s="28">
        <v>7</v>
      </c>
      <c r="ML82" s="59"/>
      <c r="MM82" s="29">
        <v>2</v>
      </c>
      <c r="MN82" s="60" t="str">
        <f t="shared" si="3149"/>
        <v/>
      </c>
      <c r="MO82" s="30"/>
      <c r="MP82" s="31"/>
      <c r="MQ82" s="27"/>
      <c r="MR82" s="31"/>
      <c r="MS82" s="31"/>
      <c r="MT82" s="28"/>
      <c r="MU82" s="59"/>
      <c r="MV82" s="29"/>
      <c r="MW82" s="60" t="str">
        <f t="shared" si="3150"/>
        <v/>
      </c>
      <c r="MX82" s="30"/>
      <c r="MY82" s="31"/>
      <c r="MZ82" s="27"/>
      <c r="NA82" s="31"/>
      <c r="NB82" s="31"/>
      <c r="NC82" s="28"/>
      <c r="ND82" s="59"/>
      <c r="NE82" s="29"/>
      <c r="NF82" s="60"/>
      <c r="NG82" s="30"/>
      <c r="NH82" s="31"/>
      <c r="NI82" s="27"/>
      <c r="NJ82" s="31"/>
      <c r="NK82" s="31"/>
      <c r="NL82" s="28"/>
      <c r="NM82" s="59"/>
      <c r="NN82" s="29"/>
      <c r="NO82" s="60" t="str">
        <f t="shared" si="3151"/>
        <v/>
      </c>
      <c r="NP82" s="30">
        <v>2</v>
      </c>
      <c r="NQ82" s="31">
        <v>5</v>
      </c>
      <c r="NR82" s="27">
        <v>7</v>
      </c>
      <c r="NS82" s="31">
        <v>2</v>
      </c>
      <c r="NT82" s="31">
        <v>0</v>
      </c>
      <c r="NU82" s="28">
        <v>9</v>
      </c>
      <c r="NV82" s="59"/>
      <c r="NW82" s="29">
        <v>1</v>
      </c>
      <c r="NX82" s="60" t="str">
        <f t="shared" si="3152"/>
        <v/>
      </c>
      <c r="NY82" s="30">
        <v>2</v>
      </c>
      <c r="NZ82" s="31">
        <v>6</v>
      </c>
      <c r="OA82" s="27">
        <v>8</v>
      </c>
      <c r="OB82" s="31">
        <v>1</v>
      </c>
      <c r="OC82" s="31">
        <v>0</v>
      </c>
      <c r="OD82" s="28">
        <v>9</v>
      </c>
      <c r="OE82" s="59"/>
      <c r="OF82" s="29">
        <v>1</v>
      </c>
      <c r="OG82" s="60" t="str">
        <f t="shared" si="3153"/>
        <v/>
      </c>
      <c r="OH82" s="30"/>
      <c r="OI82" s="31"/>
      <c r="OJ82" s="27"/>
      <c r="OK82" s="31"/>
      <c r="OL82" s="31"/>
      <c r="OM82" s="28"/>
      <c r="ON82" s="59"/>
      <c r="OO82" s="29"/>
      <c r="OP82" s="60" t="str">
        <f t="shared" si="3154"/>
        <v/>
      </c>
      <c r="OQ82" s="30">
        <v>3</v>
      </c>
      <c r="OR82" s="31">
        <v>1</v>
      </c>
      <c r="OS82" s="27">
        <v>4</v>
      </c>
      <c r="OT82" s="31">
        <v>0</v>
      </c>
      <c r="OU82" s="31">
        <v>0</v>
      </c>
      <c r="OV82" s="28">
        <v>4</v>
      </c>
      <c r="OW82" s="59"/>
      <c r="OX82" s="29">
        <v>2</v>
      </c>
      <c r="OY82" s="60" t="str">
        <f t="shared" si="3155"/>
        <v/>
      </c>
      <c r="OZ82" s="30"/>
      <c r="PA82" s="31"/>
      <c r="PB82" s="27"/>
      <c r="PC82" s="31"/>
      <c r="PD82" s="31"/>
      <c r="PE82" s="28"/>
      <c r="PF82" s="59"/>
      <c r="PG82" s="29"/>
      <c r="PH82" s="60" t="s">
        <v>250</v>
      </c>
      <c r="PI82" s="30"/>
      <c r="PJ82" s="31"/>
      <c r="PK82" s="27"/>
      <c r="PL82" s="31"/>
      <c r="PM82" s="31"/>
      <c r="PN82" s="28"/>
      <c r="PO82" s="59"/>
      <c r="PP82" s="29"/>
      <c r="PQ82" s="60" t="str">
        <f t="shared" si="3156"/>
        <v/>
      </c>
      <c r="PR82" s="30">
        <v>1</v>
      </c>
      <c r="PS82" s="31">
        <v>4</v>
      </c>
      <c r="PT82" s="27">
        <v>5</v>
      </c>
      <c r="PU82" s="31">
        <v>2</v>
      </c>
      <c r="PV82" s="31">
        <v>0</v>
      </c>
      <c r="PW82" s="28">
        <v>7</v>
      </c>
      <c r="PX82" s="59"/>
      <c r="PY82" s="29">
        <v>1</v>
      </c>
      <c r="PZ82" s="60" t="str">
        <f t="shared" si="3157"/>
        <v/>
      </c>
      <c r="QA82" s="30">
        <v>2</v>
      </c>
      <c r="QB82" s="31">
        <v>2</v>
      </c>
      <c r="QC82" s="27">
        <v>4</v>
      </c>
      <c r="QD82" s="31">
        <v>1</v>
      </c>
      <c r="QE82" s="31">
        <v>0</v>
      </c>
      <c r="QF82" s="28">
        <v>5</v>
      </c>
      <c r="QG82" s="59"/>
      <c r="QH82" s="29"/>
      <c r="QI82" s="60" t="str">
        <f t="shared" si="3158"/>
        <v/>
      </c>
      <c r="QJ82" s="30">
        <v>3</v>
      </c>
      <c r="QK82" s="31">
        <v>2</v>
      </c>
      <c r="QL82" s="27">
        <v>5</v>
      </c>
      <c r="QM82" s="31">
        <v>0</v>
      </c>
      <c r="QN82" s="31">
        <v>0</v>
      </c>
      <c r="QO82" s="28">
        <v>5</v>
      </c>
      <c r="QP82" s="59"/>
      <c r="QQ82" s="29">
        <v>1</v>
      </c>
      <c r="QR82" s="60" t="str">
        <f t="shared" si="3159"/>
        <v/>
      </c>
      <c r="QS82" s="30">
        <v>1</v>
      </c>
      <c r="QT82" s="31">
        <v>1</v>
      </c>
      <c r="QU82" s="27">
        <v>2</v>
      </c>
      <c r="QV82" s="31">
        <v>0</v>
      </c>
      <c r="QW82" s="31">
        <v>0</v>
      </c>
      <c r="QX82" s="28">
        <v>2</v>
      </c>
      <c r="QY82" s="59"/>
      <c r="QZ82" s="29"/>
      <c r="RA82" s="60" t="str">
        <f t="shared" si="3160"/>
        <v/>
      </c>
      <c r="RB82" s="30">
        <v>3</v>
      </c>
      <c r="RC82" s="31">
        <v>2</v>
      </c>
      <c r="RD82" s="27">
        <v>5</v>
      </c>
      <c r="RE82" s="31">
        <v>0</v>
      </c>
      <c r="RF82" s="31">
        <v>0</v>
      </c>
      <c r="RG82" s="28">
        <v>5</v>
      </c>
      <c r="RH82" s="59"/>
      <c r="RI82" s="29">
        <v>0</v>
      </c>
      <c r="RJ82" s="60" t="str">
        <f t="shared" si="3161"/>
        <v/>
      </c>
      <c r="RK82" s="30"/>
      <c r="RL82" s="31"/>
      <c r="RM82" s="27"/>
      <c r="RN82" s="31"/>
      <c r="RO82" s="31"/>
      <c r="RP82" s="28"/>
      <c r="RQ82" s="59"/>
      <c r="RR82" s="29"/>
      <c r="RS82" s="60" t="str">
        <f t="shared" si="3162"/>
        <v/>
      </c>
      <c r="RT82" s="30"/>
      <c r="RU82" s="31"/>
      <c r="RV82" s="27"/>
      <c r="RW82" s="31"/>
      <c r="RX82" s="31"/>
      <c r="RY82" s="28"/>
      <c r="RZ82" s="59"/>
      <c r="SA82" s="29"/>
      <c r="SB82" s="60" t="str">
        <f t="shared" si="3163"/>
        <v/>
      </c>
      <c r="SC82" s="30">
        <v>3</v>
      </c>
      <c r="SD82" s="31">
        <v>1</v>
      </c>
      <c r="SE82" s="27">
        <v>4</v>
      </c>
      <c r="SF82" s="31">
        <v>0</v>
      </c>
      <c r="SG82" s="31">
        <v>0</v>
      </c>
      <c r="SH82" s="28">
        <v>4</v>
      </c>
      <c r="SI82" s="59"/>
      <c r="SJ82" s="29">
        <v>0</v>
      </c>
      <c r="SK82" s="60" t="str">
        <f t="shared" si="3164"/>
        <v/>
      </c>
      <c r="SL82" s="30">
        <v>3</v>
      </c>
      <c r="SM82" s="31">
        <v>0</v>
      </c>
      <c r="SN82" s="27">
        <v>3</v>
      </c>
      <c r="SO82" s="31">
        <v>0</v>
      </c>
      <c r="SP82" s="31">
        <v>1</v>
      </c>
      <c r="SQ82" s="28">
        <v>4</v>
      </c>
      <c r="SR82" s="59"/>
      <c r="SS82" s="29">
        <v>0</v>
      </c>
      <c r="ST82" s="60" t="str">
        <f t="shared" si="3165"/>
        <v/>
      </c>
      <c r="SU82" s="30">
        <v>3</v>
      </c>
      <c r="SV82" s="31">
        <v>1</v>
      </c>
      <c r="SW82" s="27">
        <v>4</v>
      </c>
      <c r="SX82" s="31">
        <v>1</v>
      </c>
      <c r="SY82" s="31">
        <v>0</v>
      </c>
      <c r="SZ82" s="28">
        <v>5</v>
      </c>
      <c r="TA82" s="59"/>
      <c r="TB82" s="29">
        <v>4</v>
      </c>
      <c r="TC82" s="60" t="str">
        <f t="shared" si="3166"/>
        <v/>
      </c>
      <c r="TD82" s="30">
        <v>3</v>
      </c>
      <c r="TE82" s="31">
        <v>1</v>
      </c>
      <c r="TF82" s="27">
        <v>4</v>
      </c>
      <c r="TG82" s="31">
        <v>0</v>
      </c>
      <c r="TH82" s="31">
        <v>0</v>
      </c>
      <c r="TI82" s="28">
        <v>4</v>
      </c>
      <c r="TJ82" s="59"/>
      <c r="TK82" s="29">
        <v>4</v>
      </c>
      <c r="TL82" s="60" t="str">
        <f t="shared" si="3167"/>
        <v/>
      </c>
      <c r="TM82" s="30">
        <v>4</v>
      </c>
      <c r="TN82" s="31">
        <v>4</v>
      </c>
      <c r="TO82" s="27">
        <v>8</v>
      </c>
      <c r="TP82" s="31">
        <v>1</v>
      </c>
      <c r="TQ82" s="31">
        <v>2</v>
      </c>
      <c r="TR82" s="28">
        <v>11</v>
      </c>
      <c r="TS82" s="59"/>
      <c r="TT82" s="29">
        <v>3</v>
      </c>
      <c r="TU82" s="60" t="str">
        <f t="shared" si="3168"/>
        <v/>
      </c>
      <c r="TV82" s="30"/>
      <c r="TW82" s="31"/>
      <c r="TX82" s="27"/>
      <c r="TY82" s="31"/>
      <c r="TZ82" s="31"/>
      <c r="UA82" s="28"/>
      <c r="UB82" s="59"/>
      <c r="UC82" s="29"/>
      <c r="UD82" s="60" t="str">
        <f t="shared" si="3169"/>
        <v/>
      </c>
      <c r="UE82" s="30"/>
      <c r="UF82" s="31"/>
      <c r="UG82" s="27"/>
      <c r="UH82" s="31"/>
      <c r="UI82" s="31"/>
      <c r="UJ82" s="28"/>
      <c r="UK82" s="59"/>
      <c r="UL82" s="29"/>
      <c r="UM82" s="60" t="str">
        <f t="shared" si="3170"/>
        <v/>
      </c>
      <c r="UN82" s="30">
        <v>1</v>
      </c>
      <c r="UO82" s="31">
        <v>2</v>
      </c>
      <c r="UP82" s="27">
        <v>3</v>
      </c>
      <c r="UQ82" s="31">
        <v>1</v>
      </c>
      <c r="UR82" s="31">
        <v>0</v>
      </c>
      <c r="US82" s="28">
        <v>4</v>
      </c>
      <c r="UT82" s="59"/>
      <c r="UU82" s="29">
        <v>0</v>
      </c>
      <c r="UV82" s="60" t="str">
        <f t="shared" si="3171"/>
        <v/>
      </c>
      <c r="UW82" s="30">
        <v>3</v>
      </c>
      <c r="UX82" s="31">
        <v>0</v>
      </c>
      <c r="UY82" s="27">
        <v>3</v>
      </c>
      <c r="UZ82" s="31">
        <v>1</v>
      </c>
      <c r="VA82" s="31">
        <v>0</v>
      </c>
      <c r="VB82" s="28">
        <v>4</v>
      </c>
      <c r="VC82" s="59"/>
      <c r="VD82" s="29">
        <v>4</v>
      </c>
      <c r="VE82" s="60" t="str">
        <f t="shared" si="3172"/>
        <v/>
      </c>
      <c r="VF82" s="30">
        <v>1</v>
      </c>
      <c r="VG82" s="31">
        <v>0</v>
      </c>
      <c r="VH82" s="27">
        <v>1</v>
      </c>
      <c r="VI82" s="31">
        <v>1</v>
      </c>
      <c r="VJ82" s="31">
        <v>1</v>
      </c>
      <c r="VK82" s="28">
        <v>3</v>
      </c>
      <c r="VL82" s="59"/>
      <c r="VM82" s="29">
        <v>0</v>
      </c>
      <c r="VN82" s="60" t="str">
        <f t="shared" si="3173"/>
        <v/>
      </c>
      <c r="VO82" s="30">
        <v>0</v>
      </c>
      <c r="VP82" s="31">
        <v>2</v>
      </c>
      <c r="VQ82" s="27">
        <v>2</v>
      </c>
      <c r="VR82" s="31">
        <v>0</v>
      </c>
      <c r="VS82" s="31">
        <v>0</v>
      </c>
      <c r="VT82" s="28">
        <v>2</v>
      </c>
      <c r="VU82" s="59"/>
      <c r="VV82" s="29">
        <v>1</v>
      </c>
      <c r="VW82" s="60" t="str">
        <f t="shared" si="3174"/>
        <v/>
      </c>
      <c r="VX82" s="30">
        <v>3</v>
      </c>
      <c r="VY82" s="31">
        <v>3</v>
      </c>
      <c r="VZ82" s="27">
        <v>6</v>
      </c>
      <c r="WA82" s="31">
        <v>0</v>
      </c>
      <c r="WB82" s="31">
        <v>0</v>
      </c>
      <c r="WC82" s="28">
        <v>6</v>
      </c>
      <c r="WD82" s="59"/>
      <c r="WE82" s="29">
        <v>1</v>
      </c>
      <c r="WF82" s="60" t="str">
        <f t="shared" si="3175"/>
        <v/>
      </c>
      <c r="WG82" s="30"/>
      <c r="WH82" s="31"/>
      <c r="WI82" s="27"/>
      <c r="WJ82" s="31"/>
      <c r="WK82" s="31"/>
      <c r="WL82" s="28"/>
      <c r="WM82" s="59"/>
      <c r="WN82" s="29"/>
      <c r="WO82" s="60" t="str">
        <f t="shared" si="3176"/>
        <v/>
      </c>
      <c r="WP82" s="30"/>
      <c r="WQ82" s="31"/>
      <c r="WR82" s="27"/>
      <c r="WS82" s="31"/>
      <c r="WT82" s="31"/>
      <c r="WU82" s="28"/>
      <c r="WV82" s="59"/>
      <c r="WW82" s="29"/>
      <c r="WX82" s="60" t="str">
        <f t="shared" si="3177"/>
        <v/>
      </c>
      <c r="WY82" s="30">
        <v>2</v>
      </c>
      <c r="WZ82" s="31">
        <v>1</v>
      </c>
      <c r="XA82" s="27">
        <v>3</v>
      </c>
      <c r="XB82" s="31">
        <v>0</v>
      </c>
      <c r="XC82" s="31">
        <v>0</v>
      </c>
      <c r="XD82" s="28">
        <v>3</v>
      </c>
      <c r="XE82" s="59"/>
      <c r="XF82" s="29">
        <v>2</v>
      </c>
      <c r="XG82" s="60" t="str">
        <f t="shared" si="3178"/>
        <v/>
      </c>
      <c r="XH82" s="30">
        <v>3</v>
      </c>
      <c r="XI82" s="31">
        <v>0</v>
      </c>
      <c r="XJ82" s="27">
        <v>3</v>
      </c>
      <c r="XK82" s="31">
        <v>1</v>
      </c>
      <c r="XL82" s="31">
        <v>3</v>
      </c>
      <c r="XM82" s="28">
        <v>7</v>
      </c>
      <c r="XN82" s="59"/>
      <c r="XO82" s="29">
        <v>3</v>
      </c>
      <c r="XP82" s="60" t="str">
        <f t="shared" si="3179"/>
        <v/>
      </c>
      <c r="XQ82" s="30">
        <v>0</v>
      </c>
      <c r="XR82" s="31">
        <v>0</v>
      </c>
      <c r="XS82" s="27">
        <v>0</v>
      </c>
      <c r="XT82" s="31">
        <v>1</v>
      </c>
      <c r="XU82" s="31">
        <v>0</v>
      </c>
      <c r="XV82" s="28">
        <v>1</v>
      </c>
      <c r="XW82" s="59"/>
      <c r="XX82" s="29">
        <v>0</v>
      </c>
      <c r="XY82" s="60" t="str">
        <f t="shared" si="3180"/>
        <v/>
      </c>
      <c r="XZ82" s="30">
        <v>2</v>
      </c>
      <c r="YA82" s="31">
        <v>1</v>
      </c>
      <c r="YB82" s="27">
        <v>3</v>
      </c>
      <c r="YC82" s="31">
        <v>1</v>
      </c>
      <c r="YD82" s="31">
        <v>0</v>
      </c>
      <c r="YE82" s="28">
        <v>4</v>
      </c>
      <c r="YF82" s="59"/>
      <c r="YG82" s="29">
        <v>2</v>
      </c>
      <c r="YH82" s="60" t="str">
        <f t="shared" si="3181"/>
        <v/>
      </c>
      <c r="YI82" s="30">
        <v>4</v>
      </c>
      <c r="YJ82" s="31">
        <v>3</v>
      </c>
      <c r="YK82" s="27">
        <v>7</v>
      </c>
      <c r="YL82" s="31">
        <v>0</v>
      </c>
      <c r="YM82" s="31">
        <v>0</v>
      </c>
      <c r="YN82" s="28">
        <v>7</v>
      </c>
      <c r="YO82" s="59"/>
      <c r="YP82" s="29">
        <v>0</v>
      </c>
      <c r="YQ82" s="60" t="str">
        <f t="shared" si="3182"/>
        <v/>
      </c>
      <c r="YR82" s="30"/>
      <c r="YS82" s="31"/>
      <c r="YT82" s="27"/>
      <c r="YU82" s="31"/>
      <c r="YV82" s="31"/>
      <c r="YW82" s="28"/>
      <c r="YX82" s="59"/>
      <c r="YY82" s="29">
        <v>0</v>
      </c>
      <c r="YZ82" s="60" t="str">
        <f t="shared" si="3183"/>
        <v/>
      </c>
      <c r="ZA82" s="30"/>
      <c r="ZB82" s="31"/>
      <c r="ZC82" s="27"/>
      <c r="ZD82" s="31"/>
      <c r="ZE82" s="31"/>
      <c r="ZF82" s="28"/>
      <c r="ZG82" s="59"/>
      <c r="ZH82" s="29"/>
      <c r="ZI82" s="60" t="str">
        <f t="shared" si="3184"/>
        <v/>
      </c>
      <c r="ZJ82" s="30">
        <v>3</v>
      </c>
      <c r="ZK82" s="31">
        <v>3</v>
      </c>
      <c r="ZL82" s="27">
        <v>6</v>
      </c>
      <c r="ZM82" s="31">
        <v>1</v>
      </c>
      <c r="ZN82" s="31">
        <v>1</v>
      </c>
      <c r="ZO82" s="28">
        <v>8</v>
      </c>
      <c r="ZP82" s="59"/>
      <c r="ZQ82" s="29">
        <v>2</v>
      </c>
      <c r="ZR82" s="60" t="str">
        <f t="shared" si="3185"/>
        <v/>
      </c>
      <c r="ZS82" s="30">
        <v>1</v>
      </c>
      <c r="ZT82" s="31">
        <v>0</v>
      </c>
      <c r="ZU82" s="27">
        <v>1</v>
      </c>
      <c r="ZV82" s="31">
        <v>0</v>
      </c>
      <c r="ZW82" s="31">
        <v>0</v>
      </c>
      <c r="ZX82" s="28">
        <v>1</v>
      </c>
      <c r="ZY82" s="59"/>
      <c r="ZZ82" s="29">
        <v>0</v>
      </c>
      <c r="AAA82" s="60" t="str">
        <f t="shared" si="3186"/>
        <v/>
      </c>
      <c r="AAB82" s="30"/>
      <c r="AAC82" s="31"/>
      <c r="AAD82" s="27"/>
      <c r="AAE82" s="31"/>
      <c r="AAF82" s="31"/>
      <c r="AAG82" s="28"/>
      <c r="AAH82" s="59"/>
      <c r="AAI82" s="29"/>
      <c r="AAJ82" s="60" t="str">
        <f t="shared" si="3187"/>
        <v/>
      </c>
      <c r="AAK82" s="30"/>
      <c r="AAL82" s="31"/>
      <c r="AAM82" s="27"/>
      <c r="AAN82" s="31"/>
      <c r="AAO82" s="31"/>
      <c r="AAP82" s="28"/>
      <c r="AAQ82" s="59"/>
      <c r="AAR82" s="29"/>
      <c r="AAS82" s="60" t="str">
        <f t="shared" si="3188"/>
        <v/>
      </c>
      <c r="AAT82" s="30"/>
      <c r="AAU82" s="31"/>
      <c r="AAV82" s="27"/>
      <c r="AAW82" s="31"/>
      <c r="AAX82" s="31"/>
      <c r="AAY82" s="28"/>
      <c r="AAZ82" s="59"/>
      <c r="ABA82" s="29"/>
      <c r="ABB82" s="60" t="str">
        <f t="shared" si="3189"/>
        <v/>
      </c>
      <c r="ABC82" s="30"/>
      <c r="ABD82" s="31"/>
      <c r="ABE82" s="27"/>
      <c r="ABF82" s="31"/>
      <c r="ABG82" s="31"/>
      <c r="ABH82" s="28"/>
      <c r="ABI82" s="59"/>
      <c r="ABJ82" s="29"/>
      <c r="ABK82" s="60" t="str">
        <f t="shared" si="3190"/>
        <v/>
      </c>
      <c r="ABL82" s="30"/>
      <c r="ABM82" s="31"/>
      <c r="ABN82" s="27"/>
      <c r="ABO82" s="31"/>
      <c r="ABP82" s="31"/>
      <c r="ABQ82" s="28"/>
      <c r="ABR82" s="59"/>
      <c r="ABS82" s="29"/>
      <c r="ABT82" s="60" t="str">
        <f t="shared" si="3191"/>
        <v/>
      </c>
      <c r="ABU82" s="30"/>
      <c r="ABV82" s="31"/>
      <c r="ABW82" s="27"/>
      <c r="ABX82" s="31"/>
      <c r="ABY82" s="31"/>
      <c r="ABZ82" s="28"/>
      <c r="ACA82" s="59"/>
      <c r="ACB82" s="29"/>
      <c r="ACC82" s="60" t="str">
        <f t="shared" si="3192"/>
        <v/>
      </c>
      <c r="ACD82" s="30">
        <v>3</v>
      </c>
      <c r="ACE82" s="31">
        <v>3</v>
      </c>
      <c r="ACF82" s="27">
        <v>6</v>
      </c>
      <c r="ACG82" s="31">
        <v>0</v>
      </c>
      <c r="ACH82" s="31">
        <v>1</v>
      </c>
      <c r="ACI82" s="28">
        <v>7</v>
      </c>
      <c r="ACJ82" s="59"/>
      <c r="ACK82" s="29">
        <v>3</v>
      </c>
      <c r="ACL82" s="60" t="str">
        <f t="shared" si="3193"/>
        <v/>
      </c>
      <c r="ACM82" s="30">
        <v>2</v>
      </c>
      <c r="ACN82" s="31">
        <v>0</v>
      </c>
      <c r="ACO82" s="27">
        <v>2</v>
      </c>
      <c r="ACP82" s="31">
        <v>0</v>
      </c>
      <c r="ACQ82" s="31">
        <v>0</v>
      </c>
      <c r="ACR82" s="28">
        <v>2</v>
      </c>
      <c r="ACS82" s="59"/>
      <c r="ACT82" s="29"/>
      <c r="ACU82" s="60" t="str">
        <f t="shared" si="3194"/>
        <v/>
      </c>
      <c r="ACV82" s="30">
        <v>4</v>
      </c>
      <c r="ACW82" s="31">
        <v>0</v>
      </c>
      <c r="ACX82" s="27">
        <v>4</v>
      </c>
      <c r="ACY82" s="31">
        <v>2</v>
      </c>
      <c r="ACZ82" s="31">
        <v>0</v>
      </c>
      <c r="ADA82" s="28">
        <v>6</v>
      </c>
      <c r="ADB82" s="59"/>
      <c r="ADC82" s="29">
        <v>1</v>
      </c>
      <c r="ADD82" s="60" t="str">
        <f t="shared" si="3195"/>
        <v/>
      </c>
      <c r="ADE82" s="30">
        <v>4</v>
      </c>
      <c r="ADF82" s="31">
        <v>2</v>
      </c>
      <c r="ADG82" s="27">
        <v>6</v>
      </c>
      <c r="ADH82" s="31">
        <v>0</v>
      </c>
      <c r="ADI82" s="31">
        <v>0</v>
      </c>
      <c r="ADJ82" s="28">
        <v>6</v>
      </c>
      <c r="ADK82" s="59"/>
      <c r="ADL82" s="29">
        <v>2</v>
      </c>
      <c r="ADM82" s="60" t="str">
        <f t="shared" si="3196"/>
        <v/>
      </c>
      <c r="ADN82" s="30"/>
      <c r="ADO82" s="31"/>
      <c r="ADP82" s="27"/>
      <c r="ADQ82" s="31"/>
      <c r="ADR82" s="31"/>
      <c r="ADS82" s="28"/>
      <c r="ADT82" s="59"/>
      <c r="ADU82" s="29"/>
      <c r="ADV82" s="60" t="str">
        <f t="shared" si="3197"/>
        <v/>
      </c>
      <c r="ADW82" s="30"/>
      <c r="ADX82" s="31"/>
      <c r="ADY82" s="27"/>
      <c r="ADZ82" s="31"/>
      <c r="AEA82" s="31"/>
      <c r="AEB82" s="28"/>
      <c r="AEC82" s="59"/>
      <c r="AED82" s="29"/>
      <c r="AEE82" s="60" t="str">
        <f t="shared" si="3198"/>
        <v/>
      </c>
      <c r="AEF82" s="30">
        <v>3</v>
      </c>
      <c r="AEG82" s="31">
        <v>1</v>
      </c>
      <c r="AEH82" s="27">
        <v>4</v>
      </c>
      <c r="AEI82" s="31">
        <v>0</v>
      </c>
      <c r="AEJ82" s="31">
        <v>0</v>
      </c>
      <c r="AEK82" s="28">
        <v>4</v>
      </c>
      <c r="AEL82" s="59"/>
      <c r="AEM82" s="29">
        <v>0</v>
      </c>
      <c r="AEN82" s="60" t="str">
        <f t="shared" si="3199"/>
        <v/>
      </c>
      <c r="AEO82" s="30">
        <v>5</v>
      </c>
      <c r="AEP82" s="31">
        <v>0</v>
      </c>
      <c r="AEQ82" s="27">
        <v>5</v>
      </c>
      <c r="AER82" s="31">
        <v>0</v>
      </c>
      <c r="AES82" s="31">
        <v>0</v>
      </c>
      <c r="AET82" s="28">
        <v>5</v>
      </c>
      <c r="AEU82" s="59"/>
      <c r="AEV82" s="29">
        <v>1</v>
      </c>
      <c r="AEW82" s="60" t="str">
        <f t="shared" si="3200"/>
        <v/>
      </c>
      <c r="AEX82" s="30">
        <v>4</v>
      </c>
      <c r="AEY82" s="31">
        <v>2</v>
      </c>
      <c r="AEZ82" s="27">
        <v>6</v>
      </c>
      <c r="AFA82" s="31">
        <v>0</v>
      </c>
      <c r="AFB82" s="31">
        <v>0</v>
      </c>
      <c r="AFC82" s="28">
        <v>6</v>
      </c>
      <c r="AFD82" s="59"/>
      <c r="AFE82" s="29">
        <v>2</v>
      </c>
      <c r="AFF82" s="60" t="str">
        <f t="shared" si="3201"/>
        <v/>
      </c>
      <c r="AFG82" s="30"/>
      <c r="AFH82" s="31"/>
      <c r="AFI82" s="27"/>
      <c r="AFJ82" s="31"/>
      <c r="AFK82" s="31"/>
      <c r="AFL82" s="28"/>
      <c r="AFM82" s="59"/>
      <c r="AFN82" s="29"/>
      <c r="AFO82" s="60" t="str">
        <f t="shared" si="3202"/>
        <v/>
      </c>
      <c r="AFP82" s="30">
        <v>5</v>
      </c>
      <c r="AFQ82" s="31">
        <v>1</v>
      </c>
      <c r="AFR82" s="27">
        <v>6</v>
      </c>
      <c r="AFS82" s="31">
        <v>0</v>
      </c>
      <c r="AFT82" s="31">
        <v>1</v>
      </c>
      <c r="AFU82" s="28">
        <v>7</v>
      </c>
      <c r="AFV82" s="59"/>
      <c r="AFW82" s="29">
        <v>0</v>
      </c>
      <c r="AFX82" s="60" t="str">
        <f t="shared" si="3203"/>
        <v/>
      </c>
      <c r="AFY82" s="30"/>
      <c r="AFZ82" s="31"/>
      <c r="AGA82" s="27"/>
      <c r="AGB82" s="31"/>
      <c r="AGC82" s="31"/>
      <c r="AGD82" s="28"/>
      <c r="AGE82" s="59"/>
      <c r="AGF82" s="29"/>
      <c r="AGG82" s="60" t="str">
        <f t="shared" si="3204"/>
        <v/>
      </c>
      <c r="AGH82" s="30"/>
      <c r="AGI82" s="31"/>
      <c r="AGJ82" s="27"/>
      <c r="AGK82" s="31"/>
      <c r="AGL82" s="31"/>
      <c r="AGM82" s="28"/>
      <c r="AGN82" s="59"/>
      <c r="AGO82" s="29"/>
      <c r="AGP82" s="60" t="str">
        <f t="shared" si="3205"/>
        <v/>
      </c>
      <c r="AGQ82" s="30">
        <v>4</v>
      </c>
      <c r="AGR82" s="31">
        <v>2</v>
      </c>
      <c r="AGS82" s="27">
        <v>6</v>
      </c>
      <c r="AGT82" s="31">
        <v>0</v>
      </c>
      <c r="AGU82" s="31">
        <v>0</v>
      </c>
      <c r="AGV82" s="28">
        <v>6</v>
      </c>
      <c r="AGW82" s="59"/>
      <c r="AGX82" s="29">
        <v>1</v>
      </c>
      <c r="AGY82" s="60" t="str">
        <f t="shared" si="3206"/>
        <v/>
      </c>
      <c r="AGZ82" s="30">
        <v>5</v>
      </c>
      <c r="AHA82" s="31">
        <v>2</v>
      </c>
      <c r="AHB82" s="27">
        <v>7</v>
      </c>
      <c r="AHC82" s="31">
        <v>1</v>
      </c>
      <c r="AHD82" s="31">
        <v>1</v>
      </c>
      <c r="AHE82" s="28">
        <v>9</v>
      </c>
      <c r="AHF82" s="59"/>
      <c r="AHG82" s="29">
        <v>2</v>
      </c>
      <c r="AHH82" s="60" t="str">
        <f t="shared" si="3207"/>
        <v/>
      </c>
      <c r="AHI82" s="30">
        <v>1</v>
      </c>
      <c r="AHJ82" s="31">
        <v>1</v>
      </c>
      <c r="AHK82" s="27">
        <v>2</v>
      </c>
      <c r="AHL82" s="31">
        <v>2</v>
      </c>
      <c r="AHM82" s="31">
        <v>1</v>
      </c>
      <c r="AHN82" s="28">
        <v>5</v>
      </c>
      <c r="AHO82" s="59"/>
      <c r="AHP82" s="29">
        <v>0</v>
      </c>
      <c r="AHQ82" s="60" t="str">
        <f t="shared" si="3208"/>
        <v/>
      </c>
      <c r="AHR82" s="30">
        <v>2</v>
      </c>
      <c r="AHS82" s="31">
        <v>1</v>
      </c>
      <c r="AHT82" s="27">
        <v>3</v>
      </c>
      <c r="AHU82" s="31">
        <v>1</v>
      </c>
      <c r="AHV82" s="31">
        <v>0</v>
      </c>
      <c r="AHW82" s="28">
        <v>4</v>
      </c>
      <c r="AHX82" s="59"/>
      <c r="AHY82" s="29">
        <v>2</v>
      </c>
      <c r="AHZ82" s="60" t="str">
        <f t="shared" si="3209"/>
        <v/>
      </c>
      <c r="AIA82" s="30">
        <v>5</v>
      </c>
      <c r="AIB82" s="31">
        <v>2</v>
      </c>
      <c r="AIC82" s="27">
        <v>7</v>
      </c>
      <c r="AID82" s="31">
        <v>0</v>
      </c>
      <c r="AIE82" s="31">
        <v>0</v>
      </c>
      <c r="AIF82" s="28">
        <v>7</v>
      </c>
      <c r="AIG82" s="59"/>
      <c r="AIH82" s="29">
        <v>1</v>
      </c>
      <c r="AII82" s="60" t="str">
        <f t="shared" si="3210"/>
        <v/>
      </c>
      <c r="AIJ82" s="30"/>
      <c r="AIK82" s="31"/>
      <c r="AIL82" s="27"/>
      <c r="AIM82" s="31"/>
      <c r="AIN82" s="31"/>
      <c r="AIO82" s="28"/>
      <c r="AIP82" s="59"/>
      <c r="AIQ82" s="29"/>
      <c r="AIR82" s="60" t="str">
        <f t="shared" si="3211"/>
        <v/>
      </c>
      <c r="AIS82" s="30"/>
      <c r="AIT82" s="31"/>
      <c r="AIU82" s="27"/>
      <c r="AIV82" s="31"/>
      <c r="AIW82" s="31"/>
      <c r="AIX82" s="28"/>
      <c r="AIY82" s="59"/>
      <c r="AIZ82" s="29"/>
      <c r="AJA82" s="60" t="str">
        <f t="shared" si="3212"/>
        <v/>
      </c>
      <c r="AJB82" s="30">
        <v>5</v>
      </c>
      <c r="AJC82" s="31">
        <v>0</v>
      </c>
      <c r="AJD82" s="27">
        <v>5</v>
      </c>
      <c r="AJE82" s="31">
        <v>0</v>
      </c>
      <c r="AJF82" s="31">
        <v>0</v>
      </c>
      <c r="AJG82" s="28">
        <v>5</v>
      </c>
      <c r="AJH82" s="59"/>
      <c r="AJI82" s="29">
        <v>2</v>
      </c>
      <c r="AJJ82" s="60" t="str">
        <f t="shared" si="3213"/>
        <v/>
      </c>
      <c r="AJK82" s="30">
        <v>5</v>
      </c>
      <c r="AJL82" s="31">
        <v>2</v>
      </c>
      <c r="AJM82" s="27">
        <v>7</v>
      </c>
      <c r="AJN82" s="31">
        <v>0</v>
      </c>
      <c r="AJO82" s="31">
        <v>0</v>
      </c>
      <c r="AJP82" s="28">
        <v>7</v>
      </c>
      <c r="AJQ82" s="59"/>
      <c r="AJR82" s="29">
        <v>0</v>
      </c>
      <c r="AJS82" s="60" t="str">
        <f t="shared" si="3214"/>
        <v/>
      </c>
      <c r="AJT82" s="30">
        <v>4</v>
      </c>
      <c r="AJU82" s="31">
        <v>3</v>
      </c>
      <c r="AJV82" s="27">
        <v>7</v>
      </c>
      <c r="AJW82" s="31">
        <v>0</v>
      </c>
      <c r="AJX82" s="31">
        <v>1</v>
      </c>
      <c r="AJY82" s="28">
        <v>8</v>
      </c>
      <c r="AJZ82" s="59"/>
      <c r="AKA82" s="29">
        <v>2</v>
      </c>
      <c r="AKB82" s="60" t="str">
        <f t="shared" si="3215"/>
        <v/>
      </c>
      <c r="AKC82" s="30">
        <v>2</v>
      </c>
      <c r="AKD82" s="31">
        <v>0</v>
      </c>
      <c r="AKE82" s="27">
        <v>2</v>
      </c>
      <c r="AKF82" s="31">
        <v>0</v>
      </c>
      <c r="AKG82" s="31">
        <v>0</v>
      </c>
      <c r="AKH82" s="28">
        <v>2</v>
      </c>
      <c r="AKI82" s="59"/>
      <c r="AKJ82" s="29">
        <v>1</v>
      </c>
      <c r="AKK82" s="60" t="str">
        <f t="shared" si="3216"/>
        <v/>
      </c>
      <c r="AKL82" s="30">
        <v>3</v>
      </c>
      <c r="AKM82" s="31">
        <v>0</v>
      </c>
      <c r="AKN82" s="27">
        <v>3</v>
      </c>
      <c r="AKO82" s="31">
        <v>0</v>
      </c>
      <c r="AKP82" s="31">
        <v>0</v>
      </c>
      <c r="AKQ82" s="28">
        <v>3</v>
      </c>
      <c r="AKR82" s="59"/>
      <c r="AKS82" s="29">
        <v>1</v>
      </c>
      <c r="AKT82" s="60" t="str">
        <f t="shared" si="3217"/>
        <v/>
      </c>
      <c r="AKU82" s="30"/>
      <c r="AKV82" s="31"/>
      <c r="AKW82" s="27"/>
      <c r="AKX82" s="31"/>
      <c r="AKY82" s="31"/>
      <c r="AKZ82" s="28"/>
      <c r="ALA82" s="59"/>
      <c r="ALB82" s="29"/>
      <c r="ALC82" s="60" t="str">
        <f t="shared" si="3218"/>
        <v/>
      </c>
      <c r="ALD82" s="30"/>
      <c r="ALE82" s="31"/>
      <c r="ALF82" s="27"/>
      <c r="ALG82" s="31"/>
      <c r="ALH82" s="31"/>
      <c r="ALI82" s="28"/>
      <c r="ALJ82" s="59"/>
      <c r="ALK82" s="29"/>
      <c r="ALL82" s="60" t="str">
        <f t="shared" si="3219"/>
        <v/>
      </c>
      <c r="ALM82" s="30">
        <v>3</v>
      </c>
      <c r="ALN82" s="31">
        <v>2</v>
      </c>
      <c r="ALO82" s="27">
        <v>5</v>
      </c>
      <c r="ALP82" s="31">
        <v>1</v>
      </c>
      <c r="ALQ82" s="31">
        <v>0</v>
      </c>
      <c r="ALR82" s="28">
        <v>6</v>
      </c>
      <c r="ALS82" s="59"/>
      <c r="ALT82" s="29">
        <v>1</v>
      </c>
      <c r="ALU82" s="60" t="str">
        <f t="shared" si="3220"/>
        <v/>
      </c>
      <c r="ALV82" s="30">
        <v>3</v>
      </c>
      <c r="ALW82" s="31">
        <v>3</v>
      </c>
      <c r="ALX82" s="27">
        <v>6</v>
      </c>
      <c r="ALY82" s="31">
        <v>1</v>
      </c>
      <c r="ALZ82" s="31">
        <v>0</v>
      </c>
      <c r="AMA82" s="28">
        <v>7</v>
      </c>
      <c r="AMB82" s="59"/>
      <c r="AMC82" s="29">
        <v>1</v>
      </c>
      <c r="AMD82" s="60" t="str">
        <f t="shared" si="3221"/>
        <v/>
      </c>
      <c r="AME82" s="30">
        <v>1</v>
      </c>
      <c r="AMF82" s="31">
        <v>1</v>
      </c>
      <c r="AMG82" s="27">
        <v>2</v>
      </c>
      <c r="AMH82" s="31">
        <v>1</v>
      </c>
      <c r="AMI82" s="31">
        <v>0</v>
      </c>
      <c r="AMJ82" s="28">
        <v>3</v>
      </c>
      <c r="AMK82" s="59"/>
      <c r="AML82" s="29">
        <v>1</v>
      </c>
      <c r="AMM82" s="60" t="str">
        <f t="shared" si="3222"/>
        <v/>
      </c>
      <c r="AMN82" s="30">
        <v>2</v>
      </c>
      <c r="AMO82" s="31">
        <v>1</v>
      </c>
      <c r="AMP82" s="27">
        <v>3</v>
      </c>
      <c r="AMQ82" s="31">
        <v>1</v>
      </c>
      <c r="AMR82" s="31">
        <v>0</v>
      </c>
      <c r="AMS82" s="28">
        <v>4</v>
      </c>
      <c r="AMT82" s="59"/>
      <c r="AMU82" s="29">
        <v>1</v>
      </c>
      <c r="AMV82" s="60" t="str">
        <f t="shared" si="3223"/>
        <v/>
      </c>
      <c r="AMW82" s="30"/>
      <c r="AMX82" s="31"/>
      <c r="AMY82" s="27"/>
      <c r="AMZ82" s="31"/>
      <c r="ANA82" s="31"/>
      <c r="ANB82" s="28"/>
      <c r="ANC82" s="59"/>
      <c r="AND82" s="29"/>
      <c r="ANE82" s="60" t="str">
        <f t="shared" si="3224"/>
        <v/>
      </c>
      <c r="ANF82" s="30"/>
      <c r="ANG82" s="31"/>
      <c r="ANH82" s="27"/>
      <c r="ANI82" s="31"/>
      <c r="ANJ82" s="31"/>
      <c r="ANK82" s="28"/>
      <c r="ANL82" s="59"/>
      <c r="ANM82" s="29"/>
      <c r="ANN82" s="60" t="str">
        <f t="shared" si="3225"/>
        <v/>
      </c>
      <c r="ANO82" s="30"/>
      <c r="ANP82" s="31"/>
      <c r="ANQ82" s="27"/>
      <c r="ANR82" s="31"/>
      <c r="ANS82" s="31"/>
      <c r="ANT82" s="28"/>
      <c r="ANU82" s="59"/>
      <c r="ANV82" s="29"/>
      <c r="ANW82" s="60" t="str">
        <f t="shared" si="3226"/>
        <v/>
      </c>
      <c r="ANX82" s="30">
        <v>4</v>
      </c>
      <c r="ANY82" s="31">
        <v>0</v>
      </c>
      <c r="ANZ82" s="27">
        <v>4</v>
      </c>
      <c r="AOA82" s="31">
        <v>1</v>
      </c>
      <c r="AOB82" s="31">
        <v>0</v>
      </c>
      <c r="AOC82" s="28">
        <v>5</v>
      </c>
      <c r="AOD82" s="59"/>
      <c r="AOE82" s="29">
        <v>1</v>
      </c>
      <c r="AOF82" s="60" t="str">
        <f t="shared" si="3227"/>
        <v/>
      </c>
      <c r="AOG82" s="30"/>
      <c r="AOH82" s="31"/>
      <c r="AOI82" s="27"/>
      <c r="AOJ82" s="31"/>
      <c r="AOK82" s="31"/>
      <c r="AOL82" s="28"/>
      <c r="AOM82" s="59"/>
      <c r="AON82" s="29"/>
      <c r="AOO82" s="60" t="str">
        <f t="shared" si="3228"/>
        <v/>
      </c>
      <c r="AOP82" s="30">
        <v>3</v>
      </c>
      <c r="AOQ82" s="31">
        <v>3</v>
      </c>
      <c r="AOR82" s="27">
        <v>6</v>
      </c>
      <c r="AOS82" s="31">
        <v>0</v>
      </c>
      <c r="AOT82" s="31">
        <v>0</v>
      </c>
      <c r="AOU82" s="28">
        <v>6</v>
      </c>
      <c r="AOV82" s="59"/>
      <c r="AOW82" s="29">
        <v>1</v>
      </c>
      <c r="AOX82" s="60" t="str">
        <f t="shared" si="3229"/>
        <v/>
      </c>
      <c r="AOY82" s="30">
        <v>3</v>
      </c>
      <c r="AOZ82" s="31">
        <v>0</v>
      </c>
      <c r="APA82" s="27">
        <v>3</v>
      </c>
      <c r="APB82" s="31">
        <v>0</v>
      </c>
      <c r="APC82" s="31">
        <v>0</v>
      </c>
      <c r="APD82" s="28">
        <v>3</v>
      </c>
      <c r="APE82" s="59"/>
      <c r="APF82" s="29"/>
      <c r="APG82" s="60" t="str">
        <f t="shared" si="3230"/>
        <v/>
      </c>
      <c r="APH82" s="30">
        <v>3</v>
      </c>
      <c r="API82" s="31">
        <v>1</v>
      </c>
      <c r="APJ82" s="27">
        <v>4</v>
      </c>
      <c r="APK82" s="31">
        <v>0</v>
      </c>
      <c r="APL82" s="31">
        <v>1</v>
      </c>
      <c r="APM82" s="28">
        <v>5</v>
      </c>
      <c r="APN82" s="59"/>
      <c r="APO82" s="29">
        <v>0</v>
      </c>
      <c r="APP82" s="60" t="str">
        <f t="shared" si="3231"/>
        <v/>
      </c>
    </row>
    <row r="83" spans="1:1108">
      <c r="A83" s="260" t="s">
        <v>192</v>
      </c>
      <c r="B83" s="30">
        <v>3</v>
      </c>
      <c r="C83" s="31">
        <v>0</v>
      </c>
      <c r="D83" s="27">
        <v>3</v>
      </c>
      <c r="E83" s="31">
        <v>1</v>
      </c>
      <c r="F83" s="31">
        <v>0</v>
      </c>
      <c r="G83" s="28">
        <v>4</v>
      </c>
      <c r="H83" s="59"/>
      <c r="I83" s="29"/>
      <c r="J83" s="60" t="str">
        <f t="shared" si="3111"/>
        <v/>
      </c>
      <c r="K83" s="30">
        <v>1</v>
      </c>
      <c r="L83" s="31">
        <v>1</v>
      </c>
      <c r="M83" s="27">
        <v>2</v>
      </c>
      <c r="N83" s="31">
        <v>2</v>
      </c>
      <c r="O83" s="31">
        <v>0</v>
      </c>
      <c r="P83" s="28">
        <v>4</v>
      </c>
      <c r="Q83" s="59"/>
      <c r="R83" s="29"/>
      <c r="S83" s="60" t="str">
        <f t="shared" si="3112"/>
        <v/>
      </c>
      <c r="T83" s="30">
        <v>0</v>
      </c>
      <c r="U83" s="31">
        <v>0</v>
      </c>
      <c r="V83" s="27">
        <v>0</v>
      </c>
      <c r="W83" s="31">
        <v>2</v>
      </c>
      <c r="X83" s="31">
        <v>0</v>
      </c>
      <c r="Y83" s="28">
        <v>2</v>
      </c>
      <c r="Z83" s="59"/>
      <c r="AA83" s="29"/>
      <c r="AB83" s="60" t="str">
        <f t="shared" si="3113"/>
        <v/>
      </c>
      <c r="AC83" s="30"/>
      <c r="AD83" s="31"/>
      <c r="AE83" s="27"/>
      <c r="AF83" s="31"/>
      <c r="AG83" s="31"/>
      <c r="AH83" s="28"/>
      <c r="AI83" s="59"/>
      <c r="AJ83" s="29"/>
      <c r="AK83" s="60" t="str">
        <f t="shared" si="3114"/>
        <v/>
      </c>
      <c r="AL83" s="30"/>
      <c r="AM83" s="31"/>
      <c r="AN83" s="27"/>
      <c r="AO83" s="31"/>
      <c r="AP83" s="31"/>
      <c r="AQ83" s="28"/>
      <c r="AR83" s="59"/>
      <c r="AS83" s="29"/>
      <c r="AT83" s="60" t="str">
        <f t="shared" si="3115"/>
        <v/>
      </c>
      <c r="AU83" s="30"/>
      <c r="AV83" s="31"/>
      <c r="AW83" s="27"/>
      <c r="AX83" s="31"/>
      <c r="AY83" s="31"/>
      <c r="AZ83" s="28"/>
      <c r="BA83" s="59"/>
      <c r="BB83" s="29"/>
      <c r="BC83" s="60" t="str">
        <f t="shared" si="3116"/>
        <v/>
      </c>
      <c r="BD83" s="30">
        <v>3</v>
      </c>
      <c r="BE83" s="31">
        <v>4</v>
      </c>
      <c r="BF83" s="27">
        <v>7</v>
      </c>
      <c r="BG83" s="31">
        <v>1</v>
      </c>
      <c r="BH83" s="31">
        <v>0</v>
      </c>
      <c r="BI83" s="28">
        <v>8</v>
      </c>
      <c r="BJ83" s="59"/>
      <c r="BK83" s="29"/>
      <c r="BL83" s="60" t="str">
        <f t="shared" si="3117"/>
        <v/>
      </c>
      <c r="BM83" s="30">
        <v>3</v>
      </c>
      <c r="BN83" s="31">
        <v>2</v>
      </c>
      <c r="BO83" s="27">
        <v>5</v>
      </c>
      <c r="BP83" s="31">
        <v>1</v>
      </c>
      <c r="BQ83" s="31">
        <v>0</v>
      </c>
      <c r="BR83" s="28">
        <v>6</v>
      </c>
      <c r="BS83" s="59"/>
      <c r="BT83" s="29"/>
      <c r="BU83" s="60" t="str">
        <f t="shared" si="3118"/>
        <v/>
      </c>
      <c r="BV83" s="30"/>
      <c r="BW83" s="31"/>
      <c r="BX83" s="27"/>
      <c r="BY83" s="31"/>
      <c r="BZ83" s="31"/>
      <c r="CA83" s="28"/>
      <c r="CB83" s="59"/>
      <c r="CC83" s="29"/>
      <c r="CD83" s="60" t="str">
        <f t="shared" si="3119"/>
        <v/>
      </c>
      <c r="CE83" s="30">
        <v>1</v>
      </c>
      <c r="CF83" s="31">
        <v>1</v>
      </c>
      <c r="CG83" s="27">
        <v>2</v>
      </c>
      <c r="CH83" s="31">
        <v>1</v>
      </c>
      <c r="CI83" s="31">
        <v>0</v>
      </c>
      <c r="CJ83" s="28">
        <v>3</v>
      </c>
      <c r="CK83" s="59"/>
      <c r="CL83" s="29"/>
      <c r="CM83" s="60" t="str">
        <f t="shared" si="3120"/>
        <v/>
      </c>
      <c r="CN83" s="30">
        <v>5</v>
      </c>
      <c r="CO83" s="31">
        <v>3</v>
      </c>
      <c r="CP83" s="27">
        <v>8</v>
      </c>
      <c r="CQ83" s="31">
        <v>0</v>
      </c>
      <c r="CR83" s="31">
        <v>0</v>
      </c>
      <c r="CS83" s="28">
        <v>8</v>
      </c>
      <c r="CT83" s="59"/>
      <c r="CU83" s="29"/>
      <c r="CV83" s="60" t="str">
        <f t="shared" si="3121"/>
        <v/>
      </c>
      <c r="CW83" s="30"/>
      <c r="CX83" s="31"/>
      <c r="CY83" s="27"/>
      <c r="CZ83" s="31"/>
      <c r="DA83" s="31"/>
      <c r="DB83" s="28"/>
      <c r="DC83" s="59"/>
      <c r="DD83" s="29"/>
      <c r="DE83" s="60" t="str">
        <f t="shared" si="3122"/>
        <v/>
      </c>
      <c r="DF83" s="30"/>
      <c r="DG83" s="31"/>
      <c r="DH83" s="27"/>
      <c r="DI83" s="31"/>
      <c r="DJ83" s="31"/>
      <c r="DK83" s="28"/>
      <c r="DL83" s="59"/>
      <c r="DM83" s="29"/>
      <c r="DN83" s="60" t="str">
        <f t="shared" si="3123"/>
        <v/>
      </c>
      <c r="DO83" s="30">
        <v>2</v>
      </c>
      <c r="DP83" s="31">
        <v>1</v>
      </c>
      <c r="DQ83" s="27">
        <v>3</v>
      </c>
      <c r="DR83" s="31">
        <v>0</v>
      </c>
      <c r="DS83" s="31">
        <v>0</v>
      </c>
      <c r="DT83" s="28">
        <v>3</v>
      </c>
      <c r="DU83" s="59"/>
      <c r="DV83" s="29">
        <v>0</v>
      </c>
      <c r="DW83" s="60" t="str">
        <f t="shared" si="3124"/>
        <v/>
      </c>
      <c r="DX83" s="30">
        <v>2</v>
      </c>
      <c r="DY83" s="31">
        <v>3</v>
      </c>
      <c r="DZ83" s="27">
        <v>5</v>
      </c>
      <c r="EA83" s="31">
        <v>0</v>
      </c>
      <c r="EB83" s="31">
        <v>1</v>
      </c>
      <c r="EC83" s="28">
        <v>6</v>
      </c>
      <c r="ED83" s="59"/>
      <c r="EE83" s="29">
        <v>0</v>
      </c>
      <c r="EF83" s="60" t="str">
        <f t="shared" si="3125"/>
        <v/>
      </c>
      <c r="EG83" s="30">
        <v>6</v>
      </c>
      <c r="EH83" s="31">
        <v>1</v>
      </c>
      <c r="EI83" s="27">
        <v>7</v>
      </c>
      <c r="EJ83" s="31">
        <v>2</v>
      </c>
      <c r="EK83" s="31">
        <v>0</v>
      </c>
      <c r="EL83" s="28">
        <v>9</v>
      </c>
      <c r="EM83" s="59"/>
      <c r="EN83" s="29">
        <v>2</v>
      </c>
      <c r="EO83" s="60" t="str">
        <f t="shared" si="3126"/>
        <v/>
      </c>
      <c r="EP83" s="30">
        <v>3</v>
      </c>
      <c r="EQ83" s="31">
        <v>4</v>
      </c>
      <c r="ER83" s="27">
        <v>7</v>
      </c>
      <c r="ES83" s="31">
        <v>1</v>
      </c>
      <c r="ET83" s="31">
        <v>0</v>
      </c>
      <c r="EU83" s="28">
        <v>8</v>
      </c>
      <c r="EV83" s="59"/>
      <c r="EW83" s="29">
        <v>2</v>
      </c>
      <c r="EX83" s="60" t="str">
        <f t="shared" si="3127"/>
        <v/>
      </c>
      <c r="EY83" s="30">
        <v>2</v>
      </c>
      <c r="EZ83" s="31">
        <v>1</v>
      </c>
      <c r="FA83" s="27">
        <v>3</v>
      </c>
      <c r="FB83" s="31">
        <v>3</v>
      </c>
      <c r="FC83" s="31">
        <v>0</v>
      </c>
      <c r="FD83" s="28">
        <v>6</v>
      </c>
      <c r="FE83" s="59"/>
      <c r="FF83" s="29">
        <v>2</v>
      </c>
      <c r="FG83" s="60" t="str">
        <f t="shared" si="3128"/>
        <v/>
      </c>
      <c r="FH83" s="30"/>
      <c r="FI83" s="31"/>
      <c r="FJ83" s="27"/>
      <c r="FK83" s="31"/>
      <c r="FL83" s="31"/>
      <c r="FM83" s="28"/>
      <c r="FN83" s="59"/>
      <c r="FO83" s="29"/>
      <c r="FP83" s="60" t="str">
        <f t="shared" si="3129"/>
        <v/>
      </c>
      <c r="FQ83" s="30"/>
      <c r="FR83" s="31"/>
      <c r="FS83" s="27"/>
      <c r="FT83" s="31"/>
      <c r="FU83" s="31"/>
      <c r="FV83" s="28"/>
      <c r="FW83" s="59"/>
      <c r="FX83" s="29">
        <v>2</v>
      </c>
      <c r="FY83" s="60" t="str">
        <f t="shared" si="3130"/>
        <v/>
      </c>
      <c r="FZ83" s="30">
        <v>3</v>
      </c>
      <c r="GA83" s="31">
        <v>1</v>
      </c>
      <c r="GB83" s="27">
        <v>4</v>
      </c>
      <c r="GC83" s="31">
        <v>0</v>
      </c>
      <c r="GD83" s="31">
        <v>0</v>
      </c>
      <c r="GE83" s="28">
        <v>4</v>
      </c>
      <c r="GF83" s="59"/>
      <c r="GG83" s="29">
        <v>1</v>
      </c>
      <c r="GH83" s="60" t="str">
        <f t="shared" si="3131"/>
        <v/>
      </c>
      <c r="GI83" s="30">
        <v>1</v>
      </c>
      <c r="GJ83" s="31">
        <v>5</v>
      </c>
      <c r="GK83" s="27">
        <v>6</v>
      </c>
      <c r="GL83" s="31">
        <v>1</v>
      </c>
      <c r="GM83" s="31">
        <v>0</v>
      </c>
      <c r="GN83" s="28">
        <v>7</v>
      </c>
      <c r="GO83" s="59"/>
      <c r="GP83" s="29">
        <v>3</v>
      </c>
      <c r="GQ83" s="60" t="str">
        <f t="shared" si="3132"/>
        <v/>
      </c>
      <c r="GR83" s="30">
        <v>3</v>
      </c>
      <c r="GS83" s="31">
        <v>0</v>
      </c>
      <c r="GT83" s="27">
        <v>3</v>
      </c>
      <c r="GU83" s="31">
        <v>4</v>
      </c>
      <c r="GV83" s="31">
        <v>0</v>
      </c>
      <c r="GW83" s="28">
        <v>7</v>
      </c>
      <c r="GX83" s="59"/>
      <c r="GY83" s="29">
        <v>0</v>
      </c>
      <c r="GZ83" s="60" t="str">
        <f t="shared" si="3133"/>
        <v/>
      </c>
      <c r="HA83" s="30">
        <v>4</v>
      </c>
      <c r="HB83" s="31">
        <v>1</v>
      </c>
      <c r="HC83" s="27">
        <v>5</v>
      </c>
      <c r="HD83" s="31">
        <v>2</v>
      </c>
      <c r="HE83" s="31">
        <v>0</v>
      </c>
      <c r="HF83" s="28">
        <v>7</v>
      </c>
      <c r="HG83" s="59"/>
      <c r="HH83" s="29">
        <v>1</v>
      </c>
      <c r="HI83" s="60" t="str">
        <f t="shared" si="3134"/>
        <v/>
      </c>
      <c r="HJ83" s="30"/>
      <c r="HK83" s="31"/>
      <c r="HL83" s="27"/>
      <c r="HM83" s="31"/>
      <c r="HN83" s="31"/>
      <c r="HO83" s="28"/>
      <c r="HP83" s="59"/>
      <c r="HQ83" s="29"/>
      <c r="HR83" s="60" t="str">
        <f t="shared" si="3135"/>
        <v/>
      </c>
      <c r="HS83" s="30"/>
      <c r="HT83" s="31"/>
      <c r="HU83" s="27"/>
      <c r="HV83" s="31"/>
      <c r="HW83" s="31"/>
      <c r="HX83" s="28"/>
      <c r="HY83" s="59"/>
      <c r="HZ83" s="29"/>
      <c r="IA83" s="60" t="str">
        <f t="shared" si="3136"/>
        <v/>
      </c>
      <c r="IB83" s="30">
        <v>1</v>
      </c>
      <c r="IC83" s="31">
        <v>0</v>
      </c>
      <c r="ID83" s="27">
        <v>1</v>
      </c>
      <c r="IE83" s="31">
        <v>0</v>
      </c>
      <c r="IF83" s="31">
        <v>0</v>
      </c>
      <c r="IG83" s="28">
        <v>1</v>
      </c>
      <c r="IH83" s="59"/>
      <c r="II83" s="29">
        <v>1</v>
      </c>
      <c r="IJ83" s="60" t="str">
        <f t="shared" si="3137"/>
        <v/>
      </c>
      <c r="IK83" s="30">
        <v>1</v>
      </c>
      <c r="IL83" s="31">
        <v>1</v>
      </c>
      <c r="IM83" s="27">
        <v>2</v>
      </c>
      <c r="IN83" s="31">
        <v>1</v>
      </c>
      <c r="IO83" s="31">
        <v>0</v>
      </c>
      <c r="IP83" s="28">
        <v>3</v>
      </c>
      <c r="IQ83" s="59"/>
      <c r="IR83" s="29">
        <v>1</v>
      </c>
      <c r="IS83" s="60" t="str">
        <f t="shared" si="3138"/>
        <v/>
      </c>
      <c r="IT83" s="30">
        <v>0</v>
      </c>
      <c r="IU83" s="31">
        <v>2</v>
      </c>
      <c r="IV83" s="27">
        <v>2</v>
      </c>
      <c r="IW83" s="31">
        <v>3</v>
      </c>
      <c r="IX83" s="31">
        <v>0</v>
      </c>
      <c r="IY83" s="28">
        <v>5</v>
      </c>
      <c r="IZ83" s="59"/>
      <c r="JA83" s="29">
        <v>0</v>
      </c>
      <c r="JB83" s="60" t="str">
        <f t="shared" si="3139"/>
        <v/>
      </c>
      <c r="JC83" s="30"/>
      <c r="JD83" s="31"/>
      <c r="JE83" s="27"/>
      <c r="JF83" s="31"/>
      <c r="JG83" s="31"/>
      <c r="JH83" s="28"/>
      <c r="JI83" s="59"/>
      <c r="JJ83" s="29"/>
      <c r="JK83" s="60" t="str">
        <f t="shared" si="3140"/>
        <v/>
      </c>
      <c r="JL83" s="30"/>
      <c r="JM83" s="31"/>
      <c r="JN83" s="27"/>
      <c r="JO83" s="31"/>
      <c r="JP83" s="31"/>
      <c r="JQ83" s="28"/>
      <c r="JR83" s="59"/>
      <c r="JS83" s="29">
        <v>0</v>
      </c>
      <c r="JT83" s="60" t="str">
        <f t="shared" si="3141"/>
        <v/>
      </c>
      <c r="JU83" s="30">
        <v>1</v>
      </c>
      <c r="JV83" s="31">
        <v>6</v>
      </c>
      <c r="JW83" s="27">
        <v>7</v>
      </c>
      <c r="JX83" s="31">
        <v>1</v>
      </c>
      <c r="JY83" s="31">
        <v>1</v>
      </c>
      <c r="JZ83" s="28">
        <v>9</v>
      </c>
      <c r="KA83" s="59"/>
      <c r="KB83" s="29">
        <v>1</v>
      </c>
      <c r="KC83" s="60" t="str">
        <f t="shared" si="3142"/>
        <v/>
      </c>
      <c r="KD83" s="30"/>
      <c r="KE83" s="31"/>
      <c r="KF83" s="27"/>
      <c r="KG83" s="31"/>
      <c r="KH83" s="31"/>
      <c r="KI83" s="28"/>
      <c r="KJ83" s="59"/>
      <c r="KK83" s="29"/>
      <c r="KL83" s="60" t="str">
        <f t="shared" si="3143"/>
        <v/>
      </c>
      <c r="KM83" s="30"/>
      <c r="KN83" s="31"/>
      <c r="KO83" s="27"/>
      <c r="KP83" s="31"/>
      <c r="KQ83" s="31"/>
      <c r="KR83" s="28"/>
      <c r="KS83" s="59"/>
      <c r="KT83" s="29"/>
      <c r="KU83" s="60" t="str">
        <f t="shared" si="3144"/>
        <v/>
      </c>
      <c r="KV83" s="30">
        <v>3</v>
      </c>
      <c r="KW83" s="31">
        <v>0</v>
      </c>
      <c r="KX83" s="27">
        <v>3</v>
      </c>
      <c r="KY83" s="31">
        <v>2</v>
      </c>
      <c r="KZ83" s="31">
        <v>0</v>
      </c>
      <c r="LA83" s="28">
        <v>5</v>
      </c>
      <c r="LB83" s="59"/>
      <c r="LC83" s="29">
        <v>1</v>
      </c>
      <c r="LD83" s="60" t="str">
        <f t="shared" si="3145"/>
        <v/>
      </c>
      <c r="LE83" s="30">
        <v>3</v>
      </c>
      <c r="LF83" s="31">
        <v>2</v>
      </c>
      <c r="LG83" s="27">
        <v>5</v>
      </c>
      <c r="LH83" s="31">
        <v>1</v>
      </c>
      <c r="LI83" s="31">
        <v>1</v>
      </c>
      <c r="LJ83" s="28">
        <v>7</v>
      </c>
      <c r="LK83" s="59"/>
      <c r="LL83" s="29">
        <v>3</v>
      </c>
      <c r="LM83" s="60" t="str">
        <f t="shared" si="3146"/>
        <v/>
      </c>
      <c r="LN83" s="30">
        <v>4</v>
      </c>
      <c r="LO83" s="31">
        <v>5</v>
      </c>
      <c r="LP83" s="27">
        <v>9</v>
      </c>
      <c r="LQ83" s="31">
        <v>0</v>
      </c>
      <c r="LR83" s="31">
        <v>0</v>
      </c>
      <c r="LS83" s="28">
        <v>9</v>
      </c>
      <c r="LT83" s="59"/>
      <c r="LU83" s="29">
        <v>0</v>
      </c>
      <c r="LV83" s="60" t="str">
        <f t="shared" si="3147"/>
        <v/>
      </c>
      <c r="LW83" s="30">
        <v>2</v>
      </c>
      <c r="LX83" s="31">
        <v>3</v>
      </c>
      <c r="LY83" s="27">
        <v>5</v>
      </c>
      <c r="LZ83" s="31">
        <v>0</v>
      </c>
      <c r="MA83" s="31">
        <v>0</v>
      </c>
      <c r="MB83" s="28">
        <v>5</v>
      </c>
      <c r="MC83" s="59"/>
      <c r="MD83" s="29">
        <v>1</v>
      </c>
      <c r="ME83" s="60" t="str">
        <f t="shared" si="3148"/>
        <v/>
      </c>
      <c r="MF83" s="30">
        <v>6</v>
      </c>
      <c r="MG83" s="31">
        <v>4</v>
      </c>
      <c r="MH83" s="27">
        <v>10</v>
      </c>
      <c r="MI83" s="31">
        <v>1</v>
      </c>
      <c r="MJ83" s="31">
        <v>1</v>
      </c>
      <c r="MK83" s="28">
        <v>12</v>
      </c>
      <c r="ML83" s="59"/>
      <c r="MM83" s="29">
        <v>1</v>
      </c>
      <c r="MN83" s="60" t="str">
        <f t="shared" si="3149"/>
        <v/>
      </c>
      <c r="MO83" s="30"/>
      <c r="MP83" s="31"/>
      <c r="MQ83" s="27"/>
      <c r="MR83" s="31"/>
      <c r="MS83" s="31"/>
      <c r="MT83" s="28"/>
      <c r="MU83" s="59"/>
      <c r="MV83" s="29"/>
      <c r="MW83" s="60" t="str">
        <f t="shared" si="3150"/>
        <v/>
      </c>
      <c r="MX83" s="30">
        <v>1</v>
      </c>
      <c r="MY83" s="31">
        <v>4</v>
      </c>
      <c r="MZ83" s="27">
        <v>5</v>
      </c>
      <c r="NA83" s="31">
        <v>1</v>
      </c>
      <c r="NB83" s="31">
        <v>0</v>
      </c>
      <c r="NC83" s="28">
        <v>6</v>
      </c>
      <c r="ND83" s="59"/>
      <c r="NE83" s="29"/>
      <c r="NF83" s="60"/>
      <c r="NG83" s="30">
        <v>3</v>
      </c>
      <c r="NH83" s="31">
        <v>6</v>
      </c>
      <c r="NI83" s="27">
        <v>9</v>
      </c>
      <c r="NJ83" s="31">
        <v>1</v>
      </c>
      <c r="NK83" s="31">
        <v>0</v>
      </c>
      <c r="NL83" s="28">
        <v>10</v>
      </c>
      <c r="NM83" s="59"/>
      <c r="NN83" s="29">
        <v>2</v>
      </c>
      <c r="NO83" s="60" t="str">
        <f t="shared" si="3151"/>
        <v/>
      </c>
      <c r="NP83" s="30">
        <v>2</v>
      </c>
      <c r="NQ83" s="31">
        <v>2</v>
      </c>
      <c r="NR83" s="27">
        <v>4</v>
      </c>
      <c r="NS83" s="31">
        <v>1</v>
      </c>
      <c r="NT83" s="31">
        <v>0</v>
      </c>
      <c r="NU83" s="28">
        <v>5</v>
      </c>
      <c r="NV83" s="59"/>
      <c r="NW83" s="29">
        <v>0</v>
      </c>
      <c r="NX83" s="60" t="str">
        <f t="shared" si="3152"/>
        <v/>
      </c>
      <c r="NY83" s="30">
        <v>3</v>
      </c>
      <c r="NZ83" s="31">
        <v>1</v>
      </c>
      <c r="OA83" s="27">
        <v>4</v>
      </c>
      <c r="OB83" s="31">
        <v>3</v>
      </c>
      <c r="OC83" s="31">
        <v>0</v>
      </c>
      <c r="OD83" s="28">
        <v>7</v>
      </c>
      <c r="OE83" s="59"/>
      <c r="OF83" s="29">
        <v>2</v>
      </c>
      <c r="OG83" s="60" t="str">
        <f t="shared" si="3153"/>
        <v/>
      </c>
      <c r="OH83" s="30"/>
      <c r="OI83" s="31"/>
      <c r="OJ83" s="27"/>
      <c r="OK83" s="31"/>
      <c r="OL83" s="31"/>
      <c r="OM83" s="28"/>
      <c r="ON83" s="59"/>
      <c r="OO83" s="29">
        <v>3</v>
      </c>
      <c r="OP83" s="60" t="str">
        <f t="shared" si="3154"/>
        <v/>
      </c>
      <c r="OQ83" s="30"/>
      <c r="OR83" s="31"/>
      <c r="OS83" s="27"/>
      <c r="OT83" s="31"/>
      <c r="OU83" s="31"/>
      <c r="OV83" s="28"/>
      <c r="OW83" s="59"/>
      <c r="OX83" s="29"/>
      <c r="OY83" s="60" t="str">
        <f t="shared" si="3155"/>
        <v/>
      </c>
      <c r="OZ83" s="30"/>
      <c r="PA83" s="31"/>
      <c r="PB83" s="27"/>
      <c r="PC83" s="31"/>
      <c r="PD83" s="31"/>
      <c r="PE83" s="28"/>
      <c r="PF83" s="59"/>
      <c r="PG83" s="29"/>
      <c r="PH83" s="60" t="s">
        <v>250</v>
      </c>
      <c r="PI83" s="30"/>
      <c r="PJ83" s="31"/>
      <c r="PK83" s="27"/>
      <c r="PL83" s="31"/>
      <c r="PM83" s="31"/>
      <c r="PN83" s="28"/>
      <c r="PO83" s="59"/>
      <c r="PP83" s="29"/>
      <c r="PQ83" s="60" t="str">
        <f t="shared" si="3156"/>
        <v/>
      </c>
      <c r="PR83" s="30">
        <v>1</v>
      </c>
      <c r="PS83" s="31">
        <v>1</v>
      </c>
      <c r="PT83" s="27">
        <v>2</v>
      </c>
      <c r="PU83" s="31">
        <v>1</v>
      </c>
      <c r="PV83" s="31">
        <v>0</v>
      </c>
      <c r="PW83" s="28">
        <v>3</v>
      </c>
      <c r="PX83" s="59"/>
      <c r="PY83" s="29">
        <v>0</v>
      </c>
      <c r="PZ83" s="60" t="str">
        <f t="shared" si="3157"/>
        <v/>
      </c>
      <c r="QA83" s="30">
        <v>1</v>
      </c>
      <c r="QB83" s="31">
        <v>0</v>
      </c>
      <c r="QC83" s="27">
        <v>1</v>
      </c>
      <c r="QD83" s="31">
        <v>1</v>
      </c>
      <c r="QE83" s="31">
        <v>0</v>
      </c>
      <c r="QF83" s="28">
        <v>2</v>
      </c>
      <c r="QG83" s="59"/>
      <c r="QH83" s="29"/>
      <c r="QI83" s="60" t="str">
        <f t="shared" si="3158"/>
        <v/>
      </c>
      <c r="QJ83" s="30"/>
      <c r="QK83" s="31"/>
      <c r="QL83" s="27"/>
      <c r="QM83" s="31"/>
      <c r="QN83" s="31"/>
      <c r="QO83" s="28"/>
      <c r="QP83" s="59"/>
      <c r="QQ83" s="29"/>
      <c r="QR83" s="60" t="str">
        <f t="shared" si="3159"/>
        <v/>
      </c>
      <c r="QS83" s="30">
        <v>0</v>
      </c>
      <c r="QT83" s="31">
        <v>3</v>
      </c>
      <c r="QU83" s="27">
        <v>3</v>
      </c>
      <c r="QV83" s="31">
        <v>0</v>
      </c>
      <c r="QW83" s="31">
        <v>1</v>
      </c>
      <c r="QX83" s="28">
        <v>4</v>
      </c>
      <c r="QY83" s="59"/>
      <c r="QZ83" s="29"/>
      <c r="RA83" s="60" t="str">
        <f t="shared" si="3160"/>
        <v/>
      </c>
      <c r="RB83" s="30">
        <v>0</v>
      </c>
      <c r="RC83" s="31">
        <v>3</v>
      </c>
      <c r="RD83" s="27">
        <v>3</v>
      </c>
      <c r="RE83" s="31">
        <v>4</v>
      </c>
      <c r="RF83" s="31">
        <v>0</v>
      </c>
      <c r="RG83" s="28">
        <v>7</v>
      </c>
      <c r="RH83" s="59"/>
      <c r="RI83" s="29">
        <v>0</v>
      </c>
      <c r="RJ83" s="60" t="str">
        <f t="shared" si="3161"/>
        <v/>
      </c>
      <c r="RK83" s="30"/>
      <c r="RL83" s="31"/>
      <c r="RM83" s="27"/>
      <c r="RN83" s="31"/>
      <c r="RO83" s="31"/>
      <c r="RP83" s="28"/>
      <c r="RQ83" s="59"/>
      <c r="RR83" s="29"/>
      <c r="RS83" s="60" t="str">
        <f t="shared" si="3162"/>
        <v/>
      </c>
      <c r="RT83" s="30"/>
      <c r="RU83" s="31"/>
      <c r="RV83" s="27"/>
      <c r="RW83" s="31"/>
      <c r="RX83" s="31"/>
      <c r="RY83" s="28"/>
      <c r="RZ83" s="59"/>
      <c r="SA83" s="29"/>
      <c r="SB83" s="60" t="str">
        <f t="shared" si="3163"/>
        <v/>
      </c>
      <c r="SC83" s="30">
        <v>2</v>
      </c>
      <c r="SD83" s="31">
        <v>0</v>
      </c>
      <c r="SE83" s="27">
        <v>2</v>
      </c>
      <c r="SF83" s="31">
        <v>1</v>
      </c>
      <c r="SG83" s="31">
        <v>1</v>
      </c>
      <c r="SH83" s="28">
        <v>4</v>
      </c>
      <c r="SI83" s="59"/>
      <c r="SJ83" s="29">
        <v>0</v>
      </c>
      <c r="SK83" s="60" t="str">
        <f t="shared" si="3164"/>
        <v/>
      </c>
      <c r="SL83" s="30">
        <v>3</v>
      </c>
      <c r="SM83" s="31">
        <v>2</v>
      </c>
      <c r="SN83" s="27">
        <v>5</v>
      </c>
      <c r="SO83" s="31">
        <v>1</v>
      </c>
      <c r="SP83" s="31">
        <v>1</v>
      </c>
      <c r="SQ83" s="28">
        <v>7</v>
      </c>
      <c r="SR83" s="59"/>
      <c r="SS83" s="29">
        <v>2</v>
      </c>
      <c r="ST83" s="60" t="str">
        <f t="shared" si="3165"/>
        <v/>
      </c>
      <c r="SU83" s="30">
        <v>2</v>
      </c>
      <c r="SV83" s="31">
        <v>0</v>
      </c>
      <c r="SW83" s="27">
        <v>2</v>
      </c>
      <c r="SX83" s="31">
        <v>0</v>
      </c>
      <c r="SY83" s="31">
        <v>1</v>
      </c>
      <c r="SZ83" s="28">
        <v>3</v>
      </c>
      <c r="TA83" s="59"/>
      <c r="TB83" s="29">
        <v>3</v>
      </c>
      <c r="TC83" s="60" t="str">
        <f t="shared" si="3166"/>
        <v/>
      </c>
      <c r="TD83" s="30">
        <v>2</v>
      </c>
      <c r="TE83" s="31">
        <v>4</v>
      </c>
      <c r="TF83" s="27">
        <v>6</v>
      </c>
      <c r="TG83" s="31">
        <v>1</v>
      </c>
      <c r="TH83" s="31">
        <v>0</v>
      </c>
      <c r="TI83" s="28">
        <v>7</v>
      </c>
      <c r="TJ83" s="59"/>
      <c r="TK83" s="29">
        <v>6</v>
      </c>
      <c r="TL83" s="60" t="str">
        <f t="shared" si="3167"/>
        <v/>
      </c>
      <c r="TM83" s="30">
        <v>1</v>
      </c>
      <c r="TN83" s="31">
        <v>3</v>
      </c>
      <c r="TO83" s="27">
        <v>4</v>
      </c>
      <c r="TP83" s="31">
        <v>0</v>
      </c>
      <c r="TQ83" s="31">
        <v>0</v>
      </c>
      <c r="TR83" s="28">
        <v>4</v>
      </c>
      <c r="TS83" s="59"/>
      <c r="TT83" s="29">
        <v>3</v>
      </c>
      <c r="TU83" s="60" t="str">
        <f t="shared" si="3168"/>
        <v/>
      </c>
      <c r="TV83" s="30"/>
      <c r="TW83" s="31"/>
      <c r="TX83" s="27"/>
      <c r="TY83" s="31"/>
      <c r="TZ83" s="31"/>
      <c r="UA83" s="28"/>
      <c r="UB83" s="59"/>
      <c r="UC83" s="29"/>
      <c r="UD83" s="60" t="str">
        <f t="shared" si="3169"/>
        <v/>
      </c>
      <c r="UE83" s="30">
        <v>0</v>
      </c>
      <c r="UF83" s="31">
        <v>2</v>
      </c>
      <c r="UG83" s="27">
        <v>2</v>
      </c>
      <c r="UH83" s="31">
        <v>4</v>
      </c>
      <c r="UI83" s="31">
        <v>0</v>
      </c>
      <c r="UJ83" s="28">
        <v>6</v>
      </c>
      <c r="UK83" s="59"/>
      <c r="UL83" s="29">
        <v>1</v>
      </c>
      <c r="UM83" s="60" t="str">
        <f t="shared" si="3170"/>
        <v/>
      </c>
      <c r="UN83" s="30">
        <v>2</v>
      </c>
      <c r="UO83" s="31">
        <v>1</v>
      </c>
      <c r="UP83" s="27">
        <v>3</v>
      </c>
      <c r="UQ83" s="31">
        <v>0</v>
      </c>
      <c r="UR83" s="31">
        <v>0</v>
      </c>
      <c r="US83" s="28">
        <v>3</v>
      </c>
      <c r="UT83" s="59"/>
      <c r="UU83" s="29">
        <v>2</v>
      </c>
      <c r="UV83" s="60" t="str">
        <f t="shared" si="3171"/>
        <v/>
      </c>
      <c r="UW83" s="30">
        <v>3</v>
      </c>
      <c r="UX83" s="31">
        <v>2</v>
      </c>
      <c r="UY83" s="27">
        <v>5</v>
      </c>
      <c r="UZ83" s="31">
        <v>0</v>
      </c>
      <c r="VA83" s="31">
        <v>0</v>
      </c>
      <c r="VB83" s="28">
        <v>5</v>
      </c>
      <c r="VC83" s="59"/>
      <c r="VD83" s="29">
        <v>4</v>
      </c>
      <c r="VE83" s="60" t="str">
        <f t="shared" si="3172"/>
        <v/>
      </c>
      <c r="VF83" s="30">
        <v>2</v>
      </c>
      <c r="VG83" s="31">
        <v>3</v>
      </c>
      <c r="VH83" s="27">
        <v>5</v>
      </c>
      <c r="VI83" s="31">
        <v>2</v>
      </c>
      <c r="VJ83" s="31">
        <v>0</v>
      </c>
      <c r="VK83" s="28">
        <v>7</v>
      </c>
      <c r="VL83" s="59"/>
      <c r="VM83" s="29">
        <v>0</v>
      </c>
      <c r="VN83" s="60" t="str">
        <f t="shared" si="3173"/>
        <v/>
      </c>
      <c r="VO83" s="30">
        <v>1</v>
      </c>
      <c r="VP83" s="31">
        <v>3</v>
      </c>
      <c r="VQ83" s="27">
        <v>4</v>
      </c>
      <c r="VR83" s="31">
        <v>1</v>
      </c>
      <c r="VS83" s="31">
        <v>0</v>
      </c>
      <c r="VT83" s="28">
        <v>5</v>
      </c>
      <c r="VU83" s="59"/>
      <c r="VV83" s="29">
        <v>4</v>
      </c>
      <c r="VW83" s="60" t="str">
        <f t="shared" si="3174"/>
        <v/>
      </c>
      <c r="VX83" s="30"/>
      <c r="VY83" s="31"/>
      <c r="VZ83" s="27"/>
      <c r="WA83" s="31"/>
      <c r="WB83" s="31"/>
      <c r="WC83" s="28"/>
      <c r="WD83" s="59"/>
      <c r="WE83" s="29"/>
      <c r="WF83" s="60" t="str">
        <f t="shared" si="3175"/>
        <v/>
      </c>
      <c r="WG83" s="30"/>
      <c r="WH83" s="31"/>
      <c r="WI83" s="27"/>
      <c r="WJ83" s="31"/>
      <c r="WK83" s="31"/>
      <c r="WL83" s="28"/>
      <c r="WM83" s="59"/>
      <c r="WN83" s="29"/>
      <c r="WO83" s="60" t="str">
        <f t="shared" si="3176"/>
        <v/>
      </c>
      <c r="WP83" s="30"/>
      <c r="WQ83" s="31"/>
      <c r="WR83" s="27"/>
      <c r="WS83" s="31"/>
      <c r="WT83" s="31"/>
      <c r="WU83" s="28"/>
      <c r="WV83" s="59"/>
      <c r="WW83" s="29"/>
      <c r="WX83" s="60" t="str">
        <f t="shared" si="3177"/>
        <v/>
      </c>
      <c r="WY83" s="30">
        <v>0</v>
      </c>
      <c r="WZ83" s="31">
        <v>5</v>
      </c>
      <c r="XA83" s="27">
        <v>5</v>
      </c>
      <c r="XB83" s="31">
        <v>0</v>
      </c>
      <c r="XC83" s="31">
        <v>0</v>
      </c>
      <c r="XD83" s="28">
        <v>5</v>
      </c>
      <c r="XE83" s="59"/>
      <c r="XF83" s="29">
        <v>1</v>
      </c>
      <c r="XG83" s="60" t="str">
        <f t="shared" si="3178"/>
        <v/>
      </c>
      <c r="XH83" s="30">
        <v>0</v>
      </c>
      <c r="XI83" s="31">
        <v>0</v>
      </c>
      <c r="XJ83" s="27">
        <v>0</v>
      </c>
      <c r="XK83" s="31">
        <v>1</v>
      </c>
      <c r="XL83" s="31">
        <v>0</v>
      </c>
      <c r="XM83" s="28">
        <v>1</v>
      </c>
      <c r="XN83" s="59"/>
      <c r="XO83" s="29">
        <v>0</v>
      </c>
      <c r="XP83" s="60" t="str">
        <f t="shared" si="3179"/>
        <v/>
      </c>
      <c r="XQ83" s="30"/>
      <c r="XR83" s="31"/>
      <c r="XS83" s="27"/>
      <c r="XT83" s="31"/>
      <c r="XU83" s="31"/>
      <c r="XV83" s="28"/>
      <c r="XW83" s="59"/>
      <c r="XX83" s="29"/>
      <c r="XY83" s="60" t="str">
        <f t="shared" si="3180"/>
        <v/>
      </c>
      <c r="XZ83" s="30">
        <v>4</v>
      </c>
      <c r="YA83" s="31">
        <v>10</v>
      </c>
      <c r="YB83" s="27">
        <v>14</v>
      </c>
      <c r="YC83" s="31">
        <v>1</v>
      </c>
      <c r="YD83" s="31">
        <v>0</v>
      </c>
      <c r="YE83" s="28">
        <v>15</v>
      </c>
      <c r="YF83" s="59"/>
      <c r="YG83" s="29">
        <v>2</v>
      </c>
      <c r="YH83" s="60" t="str">
        <f t="shared" si="3181"/>
        <v/>
      </c>
      <c r="YI83" s="30">
        <v>3</v>
      </c>
      <c r="YJ83" s="31">
        <v>4</v>
      </c>
      <c r="YK83" s="27">
        <v>7</v>
      </c>
      <c r="YL83" s="31">
        <v>3</v>
      </c>
      <c r="YM83" s="31">
        <v>0</v>
      </c>
      <c r="YN83" s="28">
        <v>10</v>
      </c>
      <c r="YO83" s="59"/>
      <c r="YP83" s="29">
        <v>0</v>
      </c>
      <c r="YQ83" s="60" t="str">
        <f t="shared" si="3182"/>
        <v/>
      </c>
      <c r="YR83" s="30"/>
      <c r="YS83" s="31"/>
      <c r="YT83" s="27"/>
      <c r="YU83" s="31"/>
      <c r="YV83" s="31"/>
      <c r="YW83" s="28"/>
      <c r="YX83" s="59"/>
      <c r="YY83" s="29">
        <v>1</v>
      </c>
      <c r="YZ83" s="60" t="str">
        <f t="shared" si="3183"/>
        <v/>
      </c>
      <c r="ZA83" s="30"/>
      <c r="ZB83" s="31"/>
      <c r="ZC83" s="27"/>
      <c r="ZD83" s="31"/>
      <c r="ZE83" s="31"/>
      <c r="ZF83" s="28"/>
      <c r="ZG83" s="59"/>
      <c r="ZH83" s="29"/>
      <c r="ZI83" s="60" t="str">
        <f t="shared" si="3184"/>
        <v/>
      </c>
      <c r="ZJ83" s="30">
        <v>2</v>
      </c>
      <c r="ZK83" s="31">
        <v>1</v>
      </c>
      <c r="ZL83" s="27">
        <v>3</v>
      </c>
      <c r="ZM83" s="31">
        <v>4</v>
      </c>
      <c r="ZN83" s="31">
        <v>0</v>
      </c>
      <c r="ZO83" s="28">
        <v>7</v>
      </c>
      <c r="ZP83" s="59"/>
      <c r="ZQ83" s="29">
        <v>1</v>
      </c>
      <c r="ZR83" s="60" t="str">
        <f t="shared" si="3185"/>
        <v/>
      </c>
      <c r="ZS83" s="30">
        <v>3</v>
      </c>
      <c r="ZT83" s="31">
        <v>0</v>
      </c>
      <c r="ZU83" s="27">
        <v>3</v>
      </c>
      <c r="ZV83" s="31">
        <v>1</v>
      </c>
      <c r="ZW83" s="31">
        <v>0</v>
      </c>
      <c r="ZX83" s="28">
        <v>4</v>
      </c>
      <c r="ZY83" s="59"/>
      <c r="ZZ83" s="29">
        <v>0</v>
      </c>
      <c r="AAA83" s="60" t="str">
        <f t="shared" si="3186"/>
        <v/>
      </c>
      <c r="AAB83" s="30">
        <v>4</v>
      </c>
      <c r="AAC83" s="31">
        <v>3</v>
      </c>
      <c r="AAD83" s="27">
        <v>7</v>
      </c>
      <c r="AAE83" s="31">
        <v>0</v>
      </c>
      <c r="AAF83" s="31">
        <v>0</v>
      </c>
      <c r="AAG83" s="28">
        <v>7</v>
      </c>
      <c r="AAH83" s="59"/>
      <c r="AAI83" s="29">
        <v>1</v>
      </c>
      <c r="AAJ83" s="60" t="str">
        <f t="shared" si="3187"/>
        <v/>
      </c>
      <c r="AAK83" s="30">
        <v>2</v>
      </c>
      <c r="AAL83" s="31">
        <v>5</v>
      </c>
      <c r="AAM83" s="27">
        <v>7</v>
      </c>
      <c r="AAN83" s="31">
        <v>0</v>
      </c>
      <c r="AAO83" s="31">
        <v>0</v>
      </c>
      <c r="AAP83" s="28">
        <v>7</v>
      </c>
      <c r="AAQ83" s="59"/>
      <c r="AAR83" s="29">
        <v>1</v>
      </c>
      <c r="AAS83" s="60" t="str">
        <f t="shared" si="3188"/>
        <v/>
      </c>
      <c r="AAT83" s="30">
        <v>3</v>
      </c>
      <c r="AAU83" s="31">
        <v>4</v>
      </c>
      <c r="AAV83" s="27">
        <v>7</v>
      </c>
      <c r="AAW83" s="31">
        <v>1</v>
      </c>
      <c r="AAX83" s="31">
        <v>1</v>
      </c>
      <c r="AAY83" s="28">
        <v>9</v>
      </c>
      <c r="AAZ83" s="59"/>
      <c r="ABA83" s="29">
        <v>3</v>
      </c>
      <c r="ABB83" s="60" t="str">
        <f t="shared" si="3189"/>
        <v/>
      </c>
      <c r="ABC83" s="30"/>
      <c r="ABD83" s="31"/>
      <c r="ABE83" s="27"/>
      <c r="ABF83" s="31"/>
      <c r="ABG83" s="31"/>
      <c r="ABH83" s="28"/>
      <c r="ABI83" s="59"/>
      <c r="ABJ83" s="29"/>
      <c r="ABK83" s="60" t="str">
        <f t="shared" si="3190"/>
        <v/>
      </c>
      <c r="ABL83" s="30">
        <v>2</v>
      </c>
      <c r="ABM83" s="31">
        <v>1</v>
      </c>
      <c r="ABN83" s="27">
        <v>3</v>
      </c>
      <c r="ABO83" s="31">
        <v>0</v>
      </c>
      <c r="ABP83" s="31">
        <v>0</v>
      </c>
      <c r="ABQ83" s="28">
        <v>3</v>
      </c>
      <c r="ABR83" s="59"/>
      <c r="ABS83" s="29"/>
      <c r="ABT83" s="60" t="str">
        <f t="shared" si="3191"/>
        <v/>
      </c>
      <c r="ABU83" s="30">
        <v>0</v>
      </c>
      <c r="ABV83" s="31">
        <v>1</v>
      </c>
      <c r="ABW83" s="27">
        <v>1</v>
      </c>
      <c r="ABX83" s="31">
        <v>2</v>
      </c>
      <c r="ABY83" s="31">
        <v>1</v>
      </c>
      <c r="ABZ83" s="28">
        <v>4</v>
      </c>
      <c r="ACA83" s="59"/>
      <c r="ACB83" s="29">
        <v>1</v>
      </c>
      <c r="ACC83" s="60" t="str">
        <f t="shared" si="3192"/>
        <v/>
      </c>
      <c r="ACD83" s="30">
        <v>3</v>
      </c>
      <c r="ACE83" s="31">
        <v>1</v>
      </c>
      <c r="ACF83" s="27">
        <v>4</v>
      </c>
      <c r="ACG83" s="31">
        <v>0</v>
      </c>
      <c r="ACH83" s="31">
        <v>0</v>
      </c>
      <c r="ACI83" s="28">
        <v>4</v>
      </c>
      <c r="ACJ83" s="59"/>
      <c r="ACK83" s="29">
        <v>1</v>
      </c>
      <c r="ACL83" s="60" t="str">
        <f t="shared" si="3193"/>
        <v/>
      </c>
      <c r="ACM83" s="30">
        <v>0</v>
      </c>
      <c r="ACN83" s="31">
        <v>3</v>
      </c>
      <c r="ACO83" s="27">
        <v>3</v>
      </c>
      <c r="ACP83" s="31">
        <v>0</v>
      </c>
      <c r="ACQ83" s="31">
        <v>0</v>
      </c>
      <c r="ACR83" s="28">
        <v>3</v>
      </c>
      <c r="ACS83" s="59"/>
      <c r="ACT83" s="29"/>
      <c r="ACU83" s="60" t="str">
        <f t="shared" si="3194"/>
        <v/>
      </c>
      <c r="ACV83" s="30">
        <v>5</v>
      </c>
      <c r="ACW83" s="31">
        <v>2</v>
      </c>
      <c r="ACX83" s="27">
        <v>7</v>
      </c>
      <c r="ACY83" s="31">
        <v>0</v>
      </c>
      <c r="ACZ83" s="31">
        <v>0</v>
      </c>
      <c r="ADA83" s="28">
        <v>7</v>
      </c>
      <c r="ADB83" s="59"/>
      <c r="ADC83" s="29">
        <v>3</v>
      </c>
      <c r="ADD83" s="60" t="str">
        <f t="shared" si="3195"/>
        <v/>
      </c>
      <c r="ADE83" s="30"/>
      <c r="ADF83" s="31"/>
      <c r="ADG83" s="27"/>
      <c r="ADH83" s="31"/>
      <c r="ADI83" s="31"/>
      <c r="ADJ83" s="28"/>
      <c r="ADK83" s="59"/>
      <c r="ADL83" s="29"/>
      <c r="ADM83" s="60" t="str">
        <f t="shared" si="3196"/>
        <v/>
      </c>
      <c r="ADN83" s="30"/>
      <c r="ADO83" s="31"/>
      <c r="ADP83" s="27"/>
      <c r="ADQ83" s="31"/>
      <c r="ADR83" s="31"/>
      <c r="ADS83" s="28"/>
      <c r="ADT83" s="59"/>
      <c r="ADU83" s="29"/>
      <c r="ADV83" s="60" t="str">
        <f t="shared" si="3197"/>
        <v/>
      </c>
      <c r="ADW83" s="30">
        <v>0</v>
      </c>
      <c r="ADX83" s="31">
        <v>0</v>
      </c>
      <c r="ADY83" s="27">
        <v>0</v>
      </c>
      <c r="ADZ83" s="31">
        <v>0</v>
      </c>
      <c r="AEA83" s="31">
        <v>1</v>
      </c>
      <c r="AEB83" s="28">
        <v>1</v>
      </c>
      <c r="AEC83" s="59"/>
      <c r="AED83" s="29"/>
      <c r="AEE83" s="60" t="str">
        <f t="shared" si="3198"/>
        <v/>
      </c>
      <c r="AEF83" s="30">
        <v>3</v>
      </c>
      <c r="AEG83" s="31">
        <v>3</v>
      </c>
      <c r="AEH83" s="27">
        <v>6</v>
      </c>
      <c r="AEI83" s="31">
        <v>1</v>
      </c>
      <c r="AEJ83" s="31">
        <v>0</v>
      </c>
      <c r="AEK83" s="28">
        <v>7</v>
      </c>
      <c r="AEL83" s="59"/>
      <c r="AEM83" s="29">
        <v>2</v>
      </c>
      <c r="AEN83" s="60" t="str">
        <f t="shared" si="3199"/>
        <v/>
      </c>
      <c r="AEO83" s="30">
        <v>3</v>
      </c>
      <c r="AEP83" s="31">
        <v>6</v>
      </c>
      <c r="AEQ83" s="27">
        <v>9</v>
      </c>
      <c r="AER83" s="31">
        <v>0</v>
      </c>
      <c r="AES83" s="31">
        <v>0</v>
      </c>
      <c r="AET83" s="28">
        <v>9</v>
      </c>
      <c r="AEU83" s="59"/>
      <c r="AEV83" s="29">
        <v>4</v>
      </c>
      <c r="AEW83" s="60" t="str">
        <f t="shared" si="3200"/>
        <v/>
      </c>
      <c r="AEX83" s="30"/>
      <c r="AEY83" s="31"/>
      <c r="AEZ83" s="27"/>
      <c r="AFA83" s="31"/>
      <c r="AFB83" s="31"/>
      <c r="AFC83" s="28"/>
      <c r="AFD83" s="59"/>
      <c r="AFE83" s="29"/>
      <c r="AFF83" s="60" t="str">
        <f t="shared" si="3201"/>
        <v/>
      </c>
      <c r="AFG83" s="30">
        <v>2</v>
      </c>
      <c r="AFH83" s="31">
        <v>7</v>
      </c>
      <c r="AFI83" s="27">
        <v>9</v>
      </c>
      <c r="AFJ83" s="31">
        <v>1</v>
      </c>
      <c r="AFK83" s="31">
        <v>0</v>
      </c>
      <c r="AFL83" s="28">
        <v>10</v>
      </c>
      <c r="AFM83" s="59"/>
      <c r="AFN83" s="29">
        <v>0</v>
      </c>
      <c r="AFO83" s="60" t="str">
        <f t="shared" si="3202"/>
        <v/>
      </c>
      <c r="AFP83" s="30">
        <v>7</v>
      </c>
      <c r="AFQ83" s="31">
        <v>4</v>
      </c>
      <c r="AFR83" s="27">
        <v>11</v>
      </c>
      <c r="AFS83" s="31">
        <v>3</v>
      </c>
      <c r="AFT83" s="31">
        <v>1</v>
      </c>
      <c r="AFU83" s="28">
        <v>15</v>
      </c>
      <c r="AFV83" s="59"/>
      <c r="AFW83" s="29">
        <v>1</v>
      </c>
      <c r="AFX83" s="60" t="str">
        <f t="shared" si="3203"/>
        <v/>
      </c>
      <c r="AFY83" s="30"/>
      <c r="AFZ83" s="31"/>
      <c r="AGA83" s="27"/>
      <c r="AGB83" s="31"/>
      <c r="AGC83" s="31"/>
      <c r="AGD83" s="28"/>
      <c r="AGE83" s="59"/>
      <c r="AGF83" s="29"/>
      <c r="AGG83" s="60" t="str">
        <f t="shared" si="3204"/>
        <v/>
      </c>
      <c r="AGH83" s="30"/>
      <c r="AGI83" s="31"/>
      <c r="AGJ83" s="27"/>
      <c r="AGK83" s="31"/>
      <c r="AGL83" s="31"/>
      <c r="AGM83" s="28"/>
      <c r="AGN83" s="59"/>
      <c r="AGO83" s="29"/>
      <c r="AGP83" s="60" t="str">
        <f t="shared" si="3205"/>
        <v/>
      </c>
      <c r="AGQ83" s="30">
        <v>3</v>
      </c>
      <c r="AGR83" s="31">
        <v>2</v>
      </c>
      <c r="AGS83" s="27">
        <v>5</v>
      </c>
      <c r="AGT83" s="31">
        <v>1</v>
      </c>
      <c r="AGU83" s="31">
        <v>0</v>
      </c>
      <c r="AGV83" s="28">
        <v>6</v>
      </c>
      <c r="AGW83" s="59"/>
      <c r="AGX83" s="29">
        <v>1</v>
      </c>
      <c r="AGY83" s="60" t="str">
        <f t="shared" si="3206"/>
        <v/>
      </c>
      <c r="AGZ83" s="30">
        <v>2</v>
      </c>
      <c r="AHA83" s="31">
        <v>3</v>
      </c>
      <c r="AHB83" s="27">
        <v>5</v>
      </c>
      <c r="AHC83" s="31">
        <v>1</v>
      </c>
      <c r="AHD83" s="31">
        <v>0</v>
      </c>
      <c r="AHE83" s="28">
        <v>6</v>
      </c>
      <c r="AHF83" s="59"/>
      <c r="AHG83" s="29">
        <v>1</v>
      </c>
      <c r="AHH83" s="60" t="str">
        <f t="shared" si="3207"/>
        <v/>
      </c>
      <c r="AHI83" s="30">
        <v>6</v>
      </c>
      <c r="AHJ83" s="31">
        <v>1</v>
      </c>
      <c r="AHK83" s="27">
        <v>7</v>
      </c>
      <c r="AHL83" s="31">
        <v>1</v>
      </c>
      <c r="AHM83" s="31">
        <v>0</v>
      </c>
      <c r="AHN83" s="28">
        <v>8</v>
      </c>
      <c r="AHO83" s="59"/>
      <c r="AHP83" s="29">
        <v>0</v>
      </c>
      <c r="AHQ83" s="60" t="str">
        <f t="shared" si="3208"/>
        <v/>
      </c>
      <c r="AHR83" s="30">
        <v>5</v>
      </c>
      <c r="AHS83" s="31">
        <v>3</v>
      </c>
      <c r="AHT83" s="27">
        <v>8</v>
      </c>
      <c r="AHU83" s="31">
        <v>2</v>
      </c>
      <c r="AHV83" s="31">
        <v>0</v>
      </c>
      <c r="AHW83" s="28">
        <v>10</v>
      </c>
      <c r="AHX83" s="59"/>
      <c r="AHY83" s="29">
        <v>0</v>
      </c>
      <c r="AHZ83" s="60" t="str">
        <f t="shared" si="3209"/>
        <v/>
      </c>
      <c r="AIA83" s="30">
        <v>3</v>
      </c>
      <c r="AIB83" s="31">
        <v>6</v>
      </c>
      <c r="AIC83" s="27">
        <v>9</v>
      </c>
      <c r="AID83" s="31">
        <v>0</v>
      </c>
      <c r="AIE83" s="31">
        <v>0</v>
      </c>
      <c r="AIF83" s="28">
        <v>9</v>
      </c>
      <c r="AIG83" s="59"/>
      <c r="AIH83" s="29">
        <v>2</v>
      </c>
      <c r="AII83" s="60" t="str">
        <f t="shared" si="3210"/>
        <v/>
      </c>
      <c r="AIJ83" s="30"/>
      <c r="AIK83" s="31"/>
      <c r="AIL83" s="27"/>
      <c r="AIM83" s="31"/>
      <c r="AIN83" s="31"/>
      <c r="AIO83" s="28"/>
      <c r="AIP83" s="59"/>
      <c r="AIQ83" s="29"/>
      <c r="AIR83" s="60" t="str">
        <f t="shared" si="3211"/>
        <v/>
      </c>
      <c r="AIS83" s="30">
        <v>2</v>
      </c>
      <c r="AIT83" s="31">
        <v>2</v>
      </c>
      <c r="AIU83" s="27">
        <v>4</v>
      </c>
      <c r="AIV83" s="31">
        <v>1</v>
      </c>
      <c r="AIW83" s="31">
        <v>0</v>
      </c>
      <c r="AIX83" s="28">
        <v>5</v>
      </c>
      <c r="AIY83" s="59"/>
      <c r="AIZ83" s="29"/>
      <c r="AJA83" s="60" t="str">
        <f t="shared" si="3212"/>
        <v/>
      </c>
      <c r="AJB83" s="30">
        <v>3</v>
      </c>
      <c r="AJC83" s="31">
        <v>0</v>
      </c>
      <c r="AJD83" s="27">
        <v>3</v>
      </c>
      <c r="AJE83" s="31">
        <v>2</v>
      </c>
      <c r="AJF83" s="31">
        <v>0</v>
      </c>
      <c r="AJG83" s="28">
        <v>5</v>
      </c>
      <c r="AJH83" s="59"/>
      <c r="AJI83" s="29">
        <v>0</v>
      </c>
      <c r="AJJ83" s="60" t="str">
        <f t="shared" si="3213"/>
        <v/>
      </c>
      <c r="AJK83" s="30">
        <v>6</v>
      </c>
      <c r="AJL83" s="31">
        <v>0</v>
      </c>
      <c r="AJM83" s="27">
        <v>6</v>
      </c>
      <c r="AJN83" s="31">
        <v>2</v>
      </c>
      <c r="AJO83" s="31">
        <v>0</v>
      </c>
      <c r="AJP83" s="28">
        <v>8</v>
      </c>
      <c r="AJQ83" s="59"/>
      <c r="AJR83" s="29">
        <v>1</v>
      </c>
      <c r="AJS83" s="60" t="str">
        <f t="shared" si="3214"/>
        <v/>
      </c>
      <c r="AJT83" s="30">
        <v>2</v>
      </c>
      <c r="AJU83" s="31">
        <v>4</v>
      </c>
      <c r="AJV83" s="27">
        <v>6</v>
      </c>
      <c r="AJW83" s="31">
        <v>2</v>
      </c>
      <c r="AJX83" s="31">
        <v>0</v>
      </c>
      <c r="AJY83" s="28">
        <v>8</v>
      </c>
      <c r="AJZ83" s="59"/>
      <c r="AKA83" s="29">
        <v>1</v>
      </c>
      <c r="AKB83" s="60" t="str">
        <f t="shared" si="3215"/>
        <v/>
      </c>
      <c r="AKC83" s="30">
        <v>2</v>
      </c>
      <c r="AKD83" s="31">
        <v>2</v>
      </c>
      <c r="AKE83" s="27">
        <v>4</v>
      </c>
      <c r="AKF83" s="31">
        <v>1</v>
      </c>
      <c r="AKG83" s="31">
        <v>1</v>
      </c>
      <c r="AKH83" s="28">
        <v>6</v>
      </c>
      <c r="AKI83" s="59"/>
      <c r="AKJ83" s="29">
        <v>2</v>
      </c>
      <c r="AKK83" s="60" t="str">
        <f t="shared" si="3216"/>
        <v/>
      </c>
      <c r="AKL83" s="30"/>
      <c r="AKM83" s="31"/>
      <c r="AKN83" s="27"/>
      <c r="AKO83" s="31"/>
      <c r="AKP83" s="31"/>
      <c r="AKQ83" s="28"/>
      <c r="AKR83" s="59"/>
      <c r="AKS83" s="29"/>
      <c r="AKT83" s="60" t="str">
        <f t="shared" si="3217"/>
        <v/>
      </c>
      <c r="AKU83" s="30"/>
      <c r="AKV83" s="31"/>
      <c r="AKW83" s="27"/>
      <c r="AKX83" s="31"/>
      <c r="AKY83" s="31"/>
      <c r="AKZ83" s="28"/>
      <c r="ALA83" s="59"/>
      <c r="ALB83" s="29"/>
      <c r="ALC83" s="60" t="str">
        <f t="shared" si="3218"/>
        <v/>
      </c>
      <c r="ALD83" s="30">
        <v>2</v>
      </c>
      <c r="ALE83" s="31">
        <v>0</v>
      </c>
      <c r="ALF83" s="27">
        <v>2</v>
      </c>
      <c r="ALG83" s="31">
        <v>1</v>
      </c>
      <c r="ALH83" s="31">
        <v>0</v>
      </c>
      <c r="ALI83" s="28">
        <v>3</v>
      </c>
      <c r="ALJ83" s="59"/>
      <c r="ALK83" s="29">
        <v>0</v>
      </c>
      <c r="ALL83" s="60" t="str">
        <f t="shared" si="3219"/>
        <v/>
      </c>
      <c r="ALM83" s="30">
        <v>2</v>
      </c>
      <c r="ALN83" s="31">
        <v>5</v>
      </c>
      <c r="ALO83" s="27">
        <v>7</v>
      </c>
      <c r="ALP83" s="31">
        <v>2</v>
      </c>
      <c r="ALQ83" s="31">
        <v>0</v>
      </c>
      <c r="ALR83" s="28">
        <v>9</v>
      </c>
      <c r="ALS83" s="59"/>
      <c r="ALT83" s="29">
        <v>0</v>
      </c>
      <c r="ALU83" s="60" t="str">
        <f t="shared" si="3220"/>
        <v/>
      </c>
      <c r="ALV83" s="30">
        <v>1</v>
      </c>
      <c r="ALW83" s="31">
        <v>3</v>
      </c>
      <c r="ALX83" s="27">
        <v>4</v>
      </c>
      <c r="ALY83" s="31">
        <v>2</v>
      </c>
      <c r="ALZ83" s="31">
        <v>1</v>
      </c>
      <c r="AMA83" s="28">
        <v>7</v>
      </c>
      <c r="AMB83" s="59"/>
      <c r="AMC83" s="29">
        <v>0</v>
      </c>
      <c r="AMD83" s="60" t="str">
        <f t="shared" si="3221"/>
        <v/>
      </c>
      <c r="AME83" s="30"/>
      <c r="AMF83" s="31"/>
      <c r="AMG83" s="27"/>
      <c r="AMH83" s="31"/>
      <c r="AMI83" s="31"/>
      <c r="AMJ83" s="28"/>
      <c r="AMK83" s="59"/>
      <c r="AML83" s="29"/>
      <c r="AMM83" s="60" t="str">
        <f t="shared" si="3222"/>
        <v/>
      </c>
      <c r="AMN83" s="30">
        <v>2</v>
      </c>
      <c r="AMO83" s="31">
        <v>4</v>
      </c>
      <c r="AMP83" s="27">
        <v>6</v>
      </c>
      <c r="AMQ83" s="31">
        <v>0</v>
      </c>
      <c r="AMR83" s="31">
        <v>0</v>
      </c>
      <c r="AMS83" s="28">
        <v>6</v>
      </c>
      <c r="AMT83" s="59"/>
      <c r="AMU83" s="29">
        <v>1</v>
      </c>
      <c r="AMV83" s="60" t="str">
        <f t="shared" si="3223"/>
        <v/>
      </c>
      <c r="AMW83" s="30">
        <v>7</v>
      </c>
      <c r="AMX83" s="31">
        <v>2</v>
      </c>
      <c r="AMY83" s="27">
        <v>9</v>
      </c>
      <c r="AMZ83" s="31">
        <v>2</v>
      </c>
      <c r="ANA83" s="31">
        <v>1</v>
      </c>
      <c r="ANB83" s="28">
        <v>12</v>
      </c>
      <c r="ANC83" s="59"/>
      <c r="AND83" s="29">
        <v>2</v>
      </c>
      <c r="ANE83" s="60" t="str">
        <f t="shared" si="3224"/>
        <v/>
      </c>
      <c r="ANF83" s="30"/>
      <c r="ANG83" s="31"/>
      <c r="ANH83" s="27"/>
      <c r="ANI83" s="31"/>
      <c r="ANJ83" s="31"/>
      <c r="ANK83" s="28"/>
      <c r="ANL83" s="59"/>
      <c r="ANM83" s="29"/>
      <c r="ANN83" s="60" t="str">
        <f t="shared" si="3225"/>
        <v/>
      </c>
      <c r="ANO83" s="30"/>
      <c r="ANP83" s="31"/>
      <c r="ANQ83" s="27"/>
      <c r="ANR83" s="31"/>
      <c r="ANS83" s="31"/>
      <c r="ANT83" s="28"/>
      <c r="ANU83" s="59"/>
      <c r="ANV83" s="29"/>
      <c r="ANW83" s="60" t="str">
        <f t="shared" si="3226"/>
        <v/>
      </c>
      <c r="ANX83" s="30">
        <v>3</v>
      </c>
      <c r="ANY83" s="31">
        <v>2</v>
      </c>
      <c r="ANZ83" s="27">
        <v>5</v>
      </c>
      <c r="AOA83" s="31">
        <v>0</v>
      </c>
      <c r="AOB83" s="31">
        <v>0</v>
      </c>
      <c r="AOC83" s="28">
        <v>5</v>
      </c>
      <c r="AOD83" s="59"/>
      <c r="AOE83" s="29">
        <v>0</v>
      </c>
      <c r="AOF83" s="60" t="str">
        <f t="shared" si="3227"/>
        <v/>
      </c>
      <c r="AOG83" s="30"/>
      <c r="AOH83" s="31"/>
      <c r="AOI83" s="27"/>
      <c r="AOJ83" s="31"/>
      <c r="AOK83" s="31"/>
      <c r="AOL83" s="28"/>
      <c r="AOM83" s="59"/>
      <c r="AON83" s="29"/>
      <c r="AOO83" s="60" t="str">
        <f t="shared" si="3228"/>
        <v/>
      </c>
      <c r="AOP83" s="30">
        <v>3</v>
      </c>
      <c r="AOQ83" s="31">
        <v>2</v>
      </c>
      <c r="AOR83" s="27">
        <v>5</v>
      </c>
      <c r="AOS83" s="31">
        <v>2</v>
      </c>
      <c r="AOT83" s="31">
        <v>0</v>
      </c>
      <c r="AOU83" s="28">
        <v>7</v>
      </c>
      <c r="AOV83" s="59"/>
      <c r="AOW83" s="29">
        <v>2</v>
      </c>
      <c r="AOX83" s="60" t="str">
        <f t="shared" si="3229"/>
        <v/>
      </c>
      <c r="AOY83" s="30">
        <v>4</v>
      </c>
      <c r="AOZ83" s="31">
        <v>2</v>
      </c>
      <c r="APA83" s="27">
        <v>6</v>
      </c>
      <c r="APB83" s="31">
        <v>4</v>
      </c>
      <c r="APC83" s="31">
        <v>0</v>
      </c>
      <c r="APD83" s="28">
        <v>10</v>
      </c>
      <c r="APE83" s="59"/>
      <c r="APF83" s="29"/>
      <c r="APG83" s="60" t="str">
        <f t="shared" si="3230"/>
        <v/>
      </c>
      <c r="APH83" s="30">
        <v>2</v>
      </c>
      <c r="API83" s="31">
        <v>1</v>
      </c>
      <c r="APJ83" s="27">
        <v>3</v>
      </c>
      <c r="APK83" s="31">
        <v>1</v>
      </c>
      <c r="APL83" s="31">
        <v>0</v>
      </c>
      <c r="APM83" s="28">
        <v>4</v>
      </c>
      <c r="APN83" s="59"/>
      <c r="APO83" s="29">
        <v>2</v>
      </c>
      <c r="APP83" s="60" t="str">
        <f t="shared" si="3231"/>
        <v/>
      </c>
    </row>
    <row r="84" spans="1:1108" ht="15.75">
      <c r="A84" s="90" t="s">
        <v>146</v>
      </c>
      <c r="B84" s="33">
        <f t="shared" ref="B84:BM84" si="3232">SUM(B78:B83)</f>
        <v>14</v>
      </c>
      <c r="C84" s="34">
        <f t="shared" si="3232"/>
        <v>8</v>
      </c>
      <c r="D84" s="35">
        <f t="shared" si="3232"/>
        <v>22</v>
      </c>
      <c r="E84" s="34">
        <f t="shared" si="3232"/>
        <v>5</v>
      </c>
      <c r="F84" s="34">
        <f t="shared" si="3232"/>
        <v>2</v>
      </c>
      <c r="G84" s="36">
        <f t="shared" si="3232"/>
        <v>29</v>
      </c>
      <c r="H84" s="39">
        <f t="shared" si="3232"/>
        <v>0</v>
      </c>
      <c r="I84" s="37">
        <f t="shared" si="3232"/>
        <v>0</v>
      </c>
      <c r="J84" s="38"/>
      <c r="K84" s="33">
        <f t="shared" si="3232"/>
        <v>10</v>
      </c>
      <c r="L84" s="34">
        <f t="shared" si="3232"/>
        <v>7</v>
      </c>
      <c r="M84" s="35">
        <f t="shared" si="3232"/>
        <v>17</v>
      </c>
      <c r="N84" s="34">
        <f t="shared" si="3232"/>
        <v>4</v>
      </c>
      <c r="O84" s="34">
        <f t="shared" si="3232"/>
        <v>1</v>
      </c>
      <c r="P84" s="36">
        <f t="shared" si="3232"/>
        <v>22</v>
      </c>
      <c r="Q84" s="39">
        <f t="shared" si="3232"/>
        <v>0</v>
      </c>
      <c r="R84" s="37">
        <f t="shared" si="3232"/>
        <v>0</v>
      </c>
      <c r="S84" s="38"/>
      <c r="T84" s="33">
        <f t="shared" si="3232"/>
        <v>6</v>
      </c>
      <c r="U84" s="34">
        <f t="shared" si="3232"/>
        <v>7</v>
      </c>
      <c r="V84" s="35">
        <f t="shared" si="3232"/>
        <v>13</v>
      </c>
      <c r="W84" s="34">
        <f t="shared" si="3232"/>
        <v>7</v>
      </c>
      <c r="X84" s="34">
        <f t="shared" si="3232"/>
        <v>0</v>
      </c>
      <c r="Y84" s="36">
        <f t="shared" si="3232"/>
        <v>20</v>
      </c>
      <c r="Z84" s="39">
        <f t="shared" si="3232"/>
        <v>0</v>
      </c>
      <c r="AA84" s="37">
        <f t="shared" si="3232"/>
        <v>0</v>
      </c>
      <c r="AB84" s="38"/>
      <c r="AC84" s="33">
        <f t="shared" si="3232"/>
        <v>7</v>
      </c>
      <c r="AD84" s="34">
        <f t="shared" si="3232"/>
        <v>2</v>
      </c>
      <c r="AE84" s="35">
        <f t="shared" si="3232"/>
        <v>9</v>
      </c>
      <c r="AF84" s="34">
        <f t="shared" si="3232"/>
        <v>2</v>
      </c>
      <c r="AG84" s="34">
        <f t="shared" si="3232"/>
        <v>6</v>
      </c>
      <c r="AH84" s="36">
        <f t="shared" si="3232"/>
        <v>17</v>
      </c>
      <c r="AI84" s="39">
        <f t="shared" si="3232"/>
        <v>0</v>
      </c>
      <c r="AJ84" s="37">
        <f t="shared" si="3232"/>
        <v>0</v>
      </c>
      <c r="AK84" s="38"/>
      <c r="AL84" s="33">
        <f t="shared" si="3232"/>
        <v>0</v>
      </c>
      <c r="AM84" s="34">
        <f t="shared" si="3232"/>
        <v>0</v>
      </c>
      <c r="AN84" s="35">
        <f t="shared" si="3232"/>
        <v>0</v>
      </c>
      <c r="AO84" s="34">
        <f t="shared" si="3232"/>
        <v>0</v>
      </c>
      <c r="AP84" s="34">
        <f t="shared" si="3232"/>
        <v>0</v>
      </c>
      <c r="AQ84" s="36">
        <f t="shared" si="3232"/>
        <v>0</v>
      </c>
      <c r="AR84" s="39">
        <f t="shared" si="3232"/>
        <v>0</v>
      </c>
      <c r="AS84" s="37">
        <f t="shared" si="3232"/>
        <v>0</v>
      </c>
      <c r="AT84" s="38"/>
      <c r="AU84" s="33">
        <f t="shared" si="3232"/>
        <v>0</v>
      </c>
      <c r="AV84" s="34">
        <f t="shared" si="3232"/>
        <v>0</v>
      </c>
      <c r="AW84" s="35">
        <f t="shared" si="3232"/>
        <v>0</v>
      </c>
      <c r="AX84" s="34">
        <f t="shared" si="3232"/>
        <v>0</v>
      </c>
      <c r="AY84" s="34">
        <f t="shared" si="3232"/>
        <v>0</v>
      </c>
      <c r="AZ84" s="36">
        <f t="shared" si="3232"/>
        <v>0</v>
      </c>
      <c r="BA84" s="39">
        <f t="shared" si="3232"/>
        <v>0</v>
      </c>
      <c r="BB84" s="37">
        <f t="shared" si="3232"/>
        <v>0</v>
      </c>
      <c r="BC84" s="38"/>
      <c r="BD84" s="33">
        <f t="shared" si="3232"/>
        <v>11</v>
      </c>
      <c r="BE84" s="34">
        <f t="shared" si="3232"/>
        <v>11</v>
      </c>
      <c r="BF84" s="35">
        <f t="shared" si="3232"/>
        <v>22</v>
      </c>
      <c r="BG84" s="34">
        <f t="shared" si="3232"/>
        <v>2</v>
      </c>
      <c r="BH84" s="34">
        <f t="shared" si="3232"/>
        <v>0</v>
      </c>
      <c r="BI84" s="36">
        <f t="shared" si="3232"/>
        <v>24</v>
      </c>
      <c r="BJ84" s="39">
        <f t="shared" si="3232"/>
        <v>0</v>
      </c>
      <c r="BK84" s="37">
        <f t="shared" si="3232"/>
        <v>0</v>
      </c>
      <c r="BL84" s="38"/>
      <c r="BM84" s="33">
        <f t="shared" si="3232"/>
        <v>13</v>
      </c>
      <c r="BN84" s="34">
        <f t="shared" ref="BN84:DV84" si="3233">SUM(BN78:BN83)</f>
        <v>5</v>
      </c>
      <c r="BO84" s="35">
        <f t="shared" si="3233"/>
        <v>18</v>
      </c>
      <c r="BP84" s="34">
        <f t="shared" si="3233"/>
        <v>2</v>
      </c>
      <c r="BQ84" s="34">
        <f t="shared" si="3233"/>
        <v>4</v>
      </c>
      <c r="BR84" s="36">
        <f t="shared" si="3233"/>
        <v>24</v>
      </c>
      <c r="BS84" s="39">
        <f t="shared" si="3233"/>
        <v>0</v>
      </c>
      <c r="BT84" s="37">
        <f t="shared" si="3233"/>
        <v>0</v>
      </c>
      <c r="BU84" s="38"/>
      <c r="BV84" s="33">
        <f t="shared" si="3233"/>
        <v>7</v>
      </c>
      <c r="BW84" s="34">
        <f t="shared" si="3233"/>
        <v>6</v>
      </c>
      <c r="BX84" s="35">
        <f t="shared" si="3233"/>
        <v>13</v>
      </c>
      <c r="BY84" s="34">
        <f t="shared" si="3233"/>
        <v>3</v>
      </c>
      <c r="BZ84" s="34">
        <f t="shared" si="3233"/>
        <v>1</v>
      </c>
      <c r="CA84" s="36">
        <f t="shared" si="3233"/>
        <v>17</v>
      </c>
      <c r="CB84" s="39">
        <f t="shared" si="3233"/>
        <v>0</v>
      </c>
      <c r="CC84" s="37">
        <f t="shared" si="3233"/>
        <v>0</v>
      </c>
      <c r="CD84" s="38"/>
      <c r="CE84" s="33">
        <f t="shared" si="3233"/>
        <v>11</v>
      </c>
      <c r="CF84" s="34">
        <f t="shared" si="3233"/>
        <v>4</v>
      </c>
      <c r="CG84" s="35">
        <f t="shared" si="3233"/>
        <v>15</v>
      </c>
      <c r="CH84" s="34">
        <f t="shared" si="3233"/>
        <v>1</v>
      </c>
      <c r="CI84" s="34">
        <f t="shared" si="3233"/>
        <v>3</v>
      </c>
      <c r="CJ84" s="36">
        <f t="shared" si="3233"/>
        <v>19</v>
      </c>
      <c r="CK84" s="39">
        <f t="shared" si="3233"/>
        <v>0</v>
      </c>
      <c r="CL84" s="37">
        <f t="shared" si="3233"/>
        <v>0</v>
      </c>
      <c r="CM84" s="38"/>
      <c r="CN84" s="33">
        <f t="shared" si="3233"/>
        <v>13</v>
      </c>
      <c r="CO84" s="34">
        <f t="shared" si="3233"/>
        <v>7</v>
      </c>
      <c r="CP84" s="35">
        <f t="shared" si="3233"/>
        <v>20</v>
      </c>
      <c r="CQ84" s="34">
        <f t="shared" si="3233"/>
        <v>7</v>
      </c>
      <c r="CR84" s="34">
        <f t="shared" si="3233"/>
        <v>0</v>
      </c>
      <c r="CS84" s="36">
        <f t="shared" si="3233"/>
        <v>27</v>
      </c>
      <c r="CT84" s="39">
        <f t="shared" si="3233"/>
        <v>0</v>
      </c>
      <c r="CU84" s="37">
        <f t="shared" si="3233"/>
        <v>0</v>
      </c>
      <c r="CV84" s="38"/>
      <c r="CW84" s="33">
        <f t="shared" si="3233"/>
        <v>0</v>
      </c>
      <c r="CX84" s="34">
        <f t="shared" si="3233"/>
        <v>0</v>
      </c>
      <c r="CY84" s="35">
        <f t="shared" si="3233"/>
        <v>0</v>
      </c>
      <c r="CZ84" s="34">
        <f t="shared" si="3233"/>
        <v>0</v>
      </c>
      <c r="DA84" s="34">
        <f t="shared" si="3233"/>
        <v>0</v>
      </c>
      <c r="DB84" s="36">
        <f t="shared" si="3233"/>
        <v>0</v>
      </c>
      <c r="DC84" s="39">
        <f t="shared" si="3233"/>
        <v>0</v>
      </c>
      <c r="DD84" s="37">
        <f t="shared" si="3233"/>
        <v>0</v>
      </c>
      <c r="DE84" s="38"/>
      <c r="DF84" s="33">
        <f t="shared" si="3233"/>
        <v>4</v>
      </c>
      <c r="DG84" s="34">
        <f t="shared" si="3233"/>
        <v>2</v>
      </c>
      <c r="DH84" s="35">
        <f t="shared" si="3233"/>
        <v>6</v>
      </c>
      <c r="DI84" s="34">
        <f t="shared" si="3233"/>
        <v>0</v>
      </c>
      <c r="DJ84" s="34">
        <f t="shared" si="3233"/>
        <v>0</v>
      </c>
      <c r="DK84" s="36">
        <f t="shared" si="3233"/>
        <v>6</v>
      </c>
      <c r="DL84" s="39">
        <f t="shared" si="3233"/>
        <v>0</v>
      </c>
      <c r="DM84" s="37">
        <f t="shared" si="3233"/>
        <v>3</v>
      </c>
      <c r="DN84" s="38"/>
      <c r="DO84" s="33">
        <f t="shared" si="3233"/>
        <v>11</v>
      </c>
      <c r="DP84" s="34">
        <f t="shared" si="3233"/>
        <v>6</v>
      </c>
      <c r="DQ84" s="35">
        <f t="shared" si="3233"/>
        <v>17</v>
      </c>
      <c r="DR84" s="34">
        <f t="shared" si="3233"/>
        <v>1</v>
      </c>
      <c r="DS84" s="34">
        <f t="shared" si="3233"/>
        <v>2</v>
      </c>
      <c r="DT84" s="36">
        <f t="shared" si="3233"/>
        <v>20</v>
      </c>
      <c r="DU84" s="39">
        <f t="shared" si="3233"/>
        <v>0</v>
      </c>
      <c r="DV84" s="37">
        <f t="shared" si="3233"/>
        <v>9</v>
      </c>
      <c r="DW84" s="38"/>
      <c r="DX84" s="33">
        <f>SUM(DX78:DX83)</f>
        <v>9</v>
      </c>
      <c r="DY84" s="34">
        <f>SUM(DY78:DY83)</f>
        <v>3</v>
      </c>
      <c r="DZ84" s="35">
        <f>SUM(DZ78:DZ83)</f>
        <v>12</v>
      </c>
      <c r="EA84" s="34">
        <f>SUM(EA78:EA83)</f>
        <v>3</v>
      </c>
      <c r="EB84" s="34">
        <f>SUM(EB78:EB83)</f>
        <v>2</v>
      </c>
      <c r="EC84" s="36">
        <f>SUM(EC78:EC83)</f>
        <v>17</v>
      </c>
      <c r="ED84" s="39">
        <f t="shared" ref="ED84:GK84" si="3234">SUM(ED78:ED83)</f>
        <v>0</v>
      </c>
      <c r="EE84" s="37">
        <f t="shared" si="3234"/>
        <v>8</v>
      </c>
      <c r="EF84" s="38"/>
      <c r="EG84" s="33">
        <f t="shared" si="3234"/>
        <v>13</v>
      </c>
      <c r="EH84" s="34">
        <f t="shared" si="3234"/>
        <v>6</v>
      </c>
      <c r="EI84" s="35">
        <f t="shared" si="3234"/>
        <v>19</v>
      </c>
      <c r="EJ84" s="34">
        <f t="shared" si="3234"/>
        <v>9</v>
      </c>
      <c r="EK84" s="34">
        <f t="shared" si="3234"/>
        <v>1</v>
      </c>
      <c r="EL84" s="36">
        <f t="shared" si="3234"/>
        <v>29</v>
      </c>
      <c r="EM84" s="39">
        <f t="shared" si="3234"/>
        <v>0</v>
      </c>
      <c r="EN84" s="37">
        <f t="shared" si="3234"/>
        <v>4</v>
      </c>
      <c r="EO84" s="38"/>
      <c r="EP84" s="33">
        <f t="shared" si="3234"/>
        <v>16</v>
      </c>
      <c r="EQ84" s="34">
        <f t="shared" si="3234"/>
        <v>5</v>
      </c>
      <c r="ER84" s="35">
        <f t="shared" si="3234"/>
        <v>21</v>
      </c>
      <c r="ES84" s="34">
        <f t="shared" si="3234"/>
        <v>3</v>
      </c>
      <c r="ET84" s="34">
        <f t="shared" si="3234"/>
        <v>2</v>
      </c>
      <c r="EU84" s="36">
        <f t="shared" si="3234"/>
        <v>26</v>
      </c>
      <c r="EV84" s="39">
        <f t="shared" si="3234"/>
        <v>0</v>
      </c>
      <c r="EW84" s="37">
        <f t="shared" si="3234"/>
        <v>3</v>
      </c>
      <c r="EX84" s="38"/>
      <c r="EY84" s="33">
        <f t="shared" si="3234"/>
        <v>14</v>
      </c>
      <c r="EZ84" s="34">
        <f t="shared" si="3234"/>
        <v>10</v>
      </c>
      <c r="FA84" s="35">
        <f t="shared" si="3234"/>
        <v>24</v>
      </c>
      <c r="FB84" s="34">
        <f t="shared" si="3234"/>
        <v>4</v>
      </c>
      <c r="FC84" s="34">
        <f t="shared" si="3234"/>
        <v>2</v>
      </c>
      <c r="FD84" s="36">
        <f t="shared" si="3234"/>
        <v>30</v>
      </c>
      <c r="FE84" s="39">
        <f t="shared" si="3234"/>
        <v>0</v>
      </c>
      <c r="FF84" s="37">
        <f t="shared" si="3234"/>
        <v>8</v>
      </c>
      <c r="FG84" s="38"/>
      <c r="FH84" s="33">
        <f t="shared" si="3234"/>
        <v>0</v>
      </c>
      <c r="FI84" s="34">
        <f t="shared" si="3234"/>
        <v>0</v>
      </c>
      <c r="FJ84" s="35">
        <f t="shared" si="3234"/>
        <v>0</v>
      </c>
      <c r="FK84" s="34">
        <f t="shared" si="3234"/>
        <v>0</v>
      </c>
      <c r="FL84" s="34">
        <f t="shared" si="3234"/>
        <v>0</v>
      </c>
      <c r="FM84" s="36">
        <f t="shared" si="3234"/>
        <v>0</v>
      </c>
      <c r="FN84" s="39">
        <f t="shared" si="3234"/>
        <v>0</v>
      </c>
      <c r="FO84" s="37">
        <f t="shared" si="3234"/>
        <v>0</v>
      </c>
      <c r="FP84" s="38"/>
      <c r="FQ84" s="33">
        <f t="shared" si="3234"/>
        <v>0</v>
      </c>
      <c r="FR84" s="34">
        <f t="shared" si="3234"/>
        <v>0</v>
      </c>
      <c r="FS84" s="35">
        <f t="shared" si="3234"/>
        <v>0</v>
      </c>
      <c r="FT84" s="34">
        <f t="shared" si="3234"/>
        <v>0</v>
      </c>
      <c r="FU84" s="34">
        <f t="shared" si="3234"/>
        <v>0</v>
      </c>
      <c r="FV84" s="36">
        <f t="shared" si="3234"/>
        <v>0</v>
      </c>
      <c r="FW84" s="39">
        <f t="shared" si="3234"/>
        <v>0</v>
      </c>
      <c r="FX84" s="37">
        <f t="shared" si="3234"/>
        <v>2</v>
      </c>
      <c r="FY84" s="38"/>
      <c r="FZ84" s="33">
        <f t="shared" si="3234"/>
        <v>13</v>
      </c>
      <c r="GA84" s="34">
        <f t="shared" si="3234"/>
        <v>5</v>
      </c>
      <c r="GB84" s="35">
        <f t="shared" si="3234"/>
        <v>18</v>
      </c>
      <c r="GC84" s="34">
        <f t="shared" si="3234"/>
        <v>2</v>
      </c>
      <c r="GD84" s="34">
        <f t="shared" si="3234"/>
        <v>1</v>
      </c>
      <c r="GE84" s="36">
        <f t="shared" si="3234"/>
        <v>21</v>
      </c>
      <c r="GF84" s="39">
        <f t="shared" si="3234"/>
        <v>0</v>
      </c>
      <c r="GG84" s="37">
        <f t="shared" si="3234"/>
        <v>6</v>
      </c>
      <c r="GH84" s="38"/>
      <c r="GI84" s="33">
        <f t="shared" si="3234"/>
        <v>7</v>
      </c>
      <c r="GJ84" s="34">
        <f t="shared" si="3234"/>
        <v>11</v>
      </c>
      <c r="GK84" s="35">
        <f t="shared" si="3234"/>
        <v>18</v>
      </c>
      <c r="GL84" s="34">
        <f t="shared" ref="GL84:HR84" si="3235">SUM(GL78:GL83)</f>
        <v>7</v>
      </c>
      <c r="GM84" s="34">
        <f t="shared" si="3235"/>
        <v>4</v>
      </c>
      <c r="GN84" s="36">
        <f t="shared" si="3235"/>
        <v>29</v>
      </c>
      <c r="GO84" s="39">
        <f t="shared" si="3235"/>
        <v>0</v>
      </c>
      <c r="GP84" s="37">
        <f t="shared" si="3235"/>
        <v>9</v>
      </c>
      <c r="GQ84" s="38"/>
      <c r="GR84" s="33">
        <f t="shared" si="3235"/>
        <v>16</v>
      </c>
      <c r="GS84" s="34">
        <f t="shared" si="3235"/>
        <v>7</v>
      </c>
      <c r="GT84" s="35">
        <f t="shared" si="3235"/>
        <v>23</v>
      </c>
      <c r="GU84" s="34">
        <f t="shared" si="3235"/>
        <v>6</v>
      </c>
      <c r="GV84" s="34">
        <f t="shared" si="3235"/>
        <v>0</v>
      </c>
      <c r="GW84" s="36">
        <f t="shared" si="3235"/>
        <v>29</v>
      </c>
      <c r="GX84" s="39">
        <f t="shared" si="3235"/>
        <v>0</v>
      </c>
      <c r="GY84" s="37">
        <f t="shared" si="3235"/>
        <v>7</v>
      </c>
      <c r="GZ84" s="38"/>
      <c r="HA84" s="33">
        <f t="shared" si="3235"/>
        <v>15</v>
      </c>
      <c r="HB84" s="34">
        <f t="shared" si="3235"/>
        <v>4</v>
      </c>
      <c r="HC84" s="35">
        <f t="shared" si="3235"/>
        <v>19</v>
      </c>
      <c r="HD84" s="34">
        <f t="shared" si="3235"/>
        <v>7</v>
      </c>
      <c r="HE84" s="34">
        <f t="shared" si="3235"/>
        <v>0</v>
      </c>
      <c r="HF84" s="36">
        <f t="shared" si="3235"/>
        <v>26</v>
      </c>
      <c r="HG84" s="39">
        <f t="shared" si="3235"/>
        <v>0</v>
      </c>
      <c r="HH84" s="37">
        <f t="shared" si="3235"/>
        <v>4</v>
      </c>
      <c r="HI84" s="38"/>
      <c r="HJ84" s="33">
        <f t="shared" si="3235"/>
        <v>5</v>
      </c>
      <c r="HK84" s="34">
        <f t="shared" si="3235"/>
        <v>6</v>
      </c>
      <c r="HL84" s="35">
        <f t="shared" si="3235"/>
        <v>11</v>
      </c>
      <c r="HM84" s="34">
        <f t="shared" si="3235"/>
        <v>5</v>
      </c>
      <c r="HN84" s="34">
        <f t="shared" si="3235"/>
        <v>1</v>
      </c>
      <c r="HO84" s="36">
        <f t="shared" si="3235"/>
        <v>17</v>
      </c>
      <c r="HP84" s="39">
        <f t="shared" si="3235"/>
        <v>0</v>
      </c>
      <c r="HQ84" s="37">
        <f t="shared" si="3235"/>
        <v>1</v>
      </c>
      <c r="HR84" s="38"/>
      <c r="HS84" s="33">
        <f t="shared" ref="HS84:IA84" si="3236">SUM(HS78:HS83)</f>
        <v>0</v>
      </c>
      <c r="HT84" s="34">
        <f t="shared" si="3236"/>
        <v>0</v>
      </c>
      <c r="HU84" s="35">
        <f t="shared" si="3236"/>
        <v>0</v>
      </c>
      <c r="HV84" s="34">
        <f t="shared" si="3236"/>
        <v>0</v>
      </c>
      <c r="HW84" s="34">
        <f t="shared" si="3236"/>
        <v>0</v>
      </c>
      <c r="HX84" s="36">
        <f t="shared" si="3236"/>
        <v>0</v>
      </c>
      <c r="HY84" s="39">
        <f t="shared" si="3236"/>
        <v>0</v>
      </c>
      <c r="HZ84" s="37">
        <f t="shared" si="3236"/>
        <v>0</v>
      </c>
      <c r="IA84" s="38"/>
      <c r="IB84" s="33">
        <f t="shared" ref="IB84:IJ84" si="3237">SUM(IB78:IB83)</f>
        <v>4</v>
      </c>
      <c r="IC84" s="34">
        <f t="shared" si="3237"/>
        <v>1</v>
      </c>
      <c r="ID84" s="35">
        <f t="shared" si="3237"/>
        <v>5</v>
      </c>
      <c r="IE84" s="34">
        <f t="shared" si="3237"/>
        <v>2</v>
      </c>
      <c r="IF84" s="34">
        <f t="shared" si="3237"/>
        <v>0</v>
      </c>
      <c r="IG84" s="36">
        <f t="shared" si="3237"/>
        <v>7</v>
      </c>
      <c r="IH84" s="39">
        <f t="shared" si="3237"/>
        <v>0</v>
      </c>
      <c r="II84" s="37">
        <f t="shared" si="3237"/>
        <v>2</v>
      </c>
      <c r="IJ84" s="38"/>
      <c r="IK84" s="33">
        <f t="shared" ref="IK84:IS84" si="3238">SUM(IK78:IK83)</f>
        <v>10</v>
      </c>
      <c r="IL84" s="34">
        <f t="shared" si="3238"/>
        <v>8</v>
      </c>
      <c r="IM84" s="35">
        <f t="shared" si="3238"/>
        <v>18</v>
      </c>
      <c r="IN84" s="34">
        <f t="shared" si="3238"/>
        <v>1</v>
      </c>
      <c r="IO84" s="34">
        <f t="shared" si="3238"/>
        <v>0</v>
      </c>
      <c r="IP84" s="36">
        <f t="shared" si="3238"/>
        <v>19</v>
      </c>
      <c r="IQ84" s="39">
        <f t="shared" si="3238"/>
        <v>0</v>
      </c>
      <c r="IR84" s="37">
        <f t="shared" si="3238"/>
        <v>4</v>
      </c>
      <c r="IS84" s="38"/>
      <c r="IT84" s="33">
        <f t="shared" ref="IT84:JB84" si="3239">SUM(IT78:IT83)</f>
        <v>15</v>
      </c>
      <c r="IU84" s="34">
        <f t="shared" si="3239"/>
        <v>10</v>
      </c>
      <c r="IV84" s="35">
        <f t="shared" si="3239"/>
        <v>25</v>
      </c>
      <c r="IW84" s="34">
        <f t="shared" si="3239"/>
        <v>5</v>
      </c>
      <c r="IX84" s="34">
        <f t="shared" si="3239"/>
        <v>0</v>
      </c>
      <c r="IY84" s="36">
        <f t="shared" si="3239"/>
        <v>30</v>
      </c>
      <c r="IZ84" s="39">
        <f t="shared" si="3239"/>
        <v>0</v>
      </c>
      <c r="JA84" s="37">
        <f t="shared" si="3239"/>
        <v>5</v>
      </c>
      <c r="JB84" s="38"/>
      <c r="JC84" s="33">
        <f t="shared" ref="JC84:JK84" si="3240">SUM(JC78:JC83)</f>
        <v>6</v>
      </c>
      <c r="JD84" s="34">
        <f t="shared" si="3240"/>
        <v>7</v>
      </c>
      <c r="JE84" s="35">
        <f t="shared" si="3240"/>
        <v>13</v>
      </c>
      <c r="JF84" s="34">
        <f t="shared" si="3240"/>
        <v>4</v>
      </c>
      <c r="JG84" s="34">
        <f t="shared" si="3240"/>
        <v>0</v>
      </c>
      <c r="JH84" s="36">
        <f t="shared" si="3240"/>
        <v>17</v>
      </c>
      <c r="JI84" s="39">
        <f t="shared" si="3240"/>
        <v>0</v>
      </c>
      <c r="JJ84" s="37">
        <f t="shared" si="3240"/>
        <v>4</v>
      </c>
      <c r="JK84" s="38"/>
      <c r="JL84" s="33">
        <f t="shared" ref="JL84:LW84" si="3241">SUM(JL78:JL83)</f>
        <v>0</v>
      </c>
      <c r="JM84" s="34">
        <f t="shared" si="3241"/>
        <v>0</v>
      </c>
      <c r="JN84" s="35">
        <f t="shared" si="3241"/>
        <v>0</v>
      </c>
      <c r="JO84" s="34">
        <f t="shared" si="3241"/>
        <v>0</v>
      </c>
      <c r="JP84" s="34">
        <f t="shared" si="3241"/>
        <v>0</v>
      </c>
      <c r="JQ84" s="36">
        <f t="shared" si="3241"/>
        <v>0</v>
      </c>
      <c r="JR84" s="39">
        <f t="shared" si="3241"/>
        <v>0</v>
      </c>
      <c r="JS84" s="37">
        <f t="shared" si="3241"/>
        <v>1</v>
      </c>
      <c r="JT84" s="38"/>
      <c r="JU84" s="33">
        <f t="shared" si="3241"/>
        <v>13</v>
      </c>
      <c r="JV84" s="34">
        <f t="shared" si="3241"/>
        <v>11</v>
      </c>
      <c r="JW84" s="35">
        <f t="shared" si="3241"/>
        <v>24</v>
      </c>
      <c r="JX84" s="34">
        <f t="shared" si="3241"/>
        <v>4</v>
      </c>
      <c r="JY84" s="34">
        <f t="shared" si="3241"/>
        <v>2</v>
      </c>
      <c r="JZ84" s="36">
        <f t="shared" si="3241"/>
        <v>30</v>
      </c>
      <c r="KA84" s="39">
        <f t="shared" si="3241"/>
        <v>0</v>
      </c>
      <c r="KB84" s="37">
        <f t="shared" si="3241"/>
        <v>8</v>
      </c>
      <c r="KC84" s="38"/>
      <c r="KD84" s="33">
        <f t="shared" si="3241"/>
        <v>0</v>
      </c>
      <c r="KE84" s="34">
        <f t="shared" si="3241"/>
        <v>0</v>
      </c>
      <c r="KF84" s="35">
        <f t="shared" si="3241"/>
        <v>0</v>
      </c>
      <c r="KG84" s="34">
        <f t="shared" si="3241"/>
        <v>0</v>
      </c>
      <c r="KH84" s="34">
        <f t="shared" si="3241"/>
        <v>0</v>
      </c>
      <c r="KI84" s="36">
        <f t="shared" si="3241"/>
        <v>0</v>
      </c>
      <c r="KJ84" s="39">
        <f t="shared" si="3241"/>
        <v>0</v>
      </c>
      <c r="KK84" s="37">
        <f t="shared" si="3241"/>
        <v>0</v>
      </c>
      <c r="KL84" s="38"/>
      <c r="KM84" s="33">
        <f t="shared" si="3241"/>
        <v>0</v>
      </c>
      <c r="KN84" s="34">
        <f t="shared" si="3241"/>
        <v>0</v>
      </c>
      <c r="KO84" s="35">
        <f t="shared" si="3241"/>
        <v>0</v>
      </c>
      <c r="KP84" s="34">
        <f t="shared" si="3241"/>
        <v>0</v>
      </c>
      <c r="KQ84" s="34">
        <f t="shared" si="3241"/>
        <v>0</v>
      </c>
      <c r="KR84" s="36">
        <f t="shared" si="3241"/>
        <v>0</v>
      </c>
      <c r="KS84" s="39">
        <f t="shared" si="3241"/>
        <v>0</v>
      </c>
      <c r="KT84" s="37">
        <f t="shared" si="3241"/>
        <v>0</v>
      </c>
      <c r="KU84" s="38"/>
      <c r="KV84" s="33">
        <f t="shared" si="3241"/>
        <v>17</v>
      </c>
      <c r="KW84" s="34">
        <f t="shared" si="3241"/>
        <v>1</v>
      </c>
      <c r="KX84" s="35">
        <f t="shared" si="3241"/>
        <v>18</v>
      </c>
      <c r="KY84" s="34">
        <f t="shared" si="3241"/>
        <v>4</v>
      </c>
      <c r="KZ84" s="34">
        <f t="shared" si="3241"/>
        <v>0</v>
      </c>
      <c r="LA84" s="36">
        <f t="shared" si="3241"/>
        <v>22</v>
      </c>
      <c r="LB84" s="39">
        <f t="shared" si="3241"/>
        <v>0</v>
      </c>
      <c r="LC84" s="37">
        <f t="shared" si="3241"/>
        <v>4</v>
      </c>
      <c r="LD84" s="38"/>
      <c r="LE84" s="33">
        <f t="shared" si="3241"/>
        <v>12</v>
      </c>
      <c r="LF84" s="34">
        <f t="shared" si="3241"/>
        <v>9</v>
      </c>
      <c r="LG84" s="35">
        <f t="shared" si="3241"/>
        <v>21</v>
      </c>
      <c r="LH84" s="34">
        <f t="shared" si="3241"/>
        <v>10</v>
      </c>
      <c r="LI84" s="34">
        <f t="shared" si="3241"/>
        <v>1</v>
      </c>
      <c r="LJ84" s="36">
        <f t="shared" si="3241"/>
        <v>32</v>
      </c>
      <c r="LK84" s="39">
        <f t="shared" si="3241"/>
        <v>0</v>
      </c>
      <c r="LL84" s="37">
        <f t="shared" si="3241"/>
        <v>5</v>
      </c>
      <c r="LM84" s="38"/>
      <c r="LN84" s="33">
        <f t="shared" si="3241"/>
        <v>15</v>
      </c>
      <c r="LO84" s="34">
        <f t="shared" si="3241"/>
        <v>9</v>
      </c>
      <c r="LP84" s="35">
        <f t="shared" si="3241"/>
        <v>24</v>
      </c>
      <c r="LQ84" s="34">
        <f t="shared" si="3241"/>
        <v>0</v>
      </c>
      <c r="LR84" s="34">
        <f t="shared" si="3241"/>
        <v>0</v>
      </c>
      <c r="LS84" s="36">
        <f t="shared" si="3241"/>
        <v>24</v>
      </c>
      <c r="LT84" s="39">
        <f t="shared" si="3241"/>
        <v>0</v>
      </c>
      <c r="LU84" s="37">
        <f t="shared" si="3241"/>
        <v>4</v>
      </c>
      <c r="LV84" s="38"/>
      <c r="LW84" s="33">
        <f t="shared" si="3241"/>
        <v>9</v>
      </c>
      <c r="LX84" s="34">
        <f t="shared" ref="LX84:OI84" si="3242">SUM(LX78:LX83)</f>
        <v>12</v>
      </c>
      <c r="LY84" s="35">
        <f t="shared" si="3242"/>
        <v>21</v>
      </c>
      <c r="LZ84" s="34">
        <f t="shared" si="3242"/>
        <v>3</v>
      </c>
      <c r="MA84" s="34">
        <f t="shared" si="3242"/>
        <v>1</v>
      </c>
      <c r="MB84" s="36">
        <f t="shared" si="3242"/>
        <v>25</v>
      </c>
      <c r="MC84" s="39">
        <f t="shared" si="3242"/>
        <v>0</v>
      </c>
      <c r="MD84" s="37">
        <f t="shared" si="3242"/>
        <v>4</v>
      </c>
      <c r="ME84" s="38"/>
      <c r="MF84" s="33">
        <f t="shared" ref="MF84:OQ84" si="3243">SUM(MF78:MF83)</f>
        <v>20</v>
      </c>
      <c r="MG84" s="34">
        <f t="shared" si="3242"/>
        <v>10</v>
      </c>
      <c r="MH84" s="35">
        <f t="shared" si="3242"/>
        <v>30</v>
      </c>
      <c r="MI84" s="34">
        <f t="shared" si="3242"/>
        <v>4</v>
      </c>
      <c r="MJ84" s="34">
        <f t="shared" si="3242"/>
        <v>1</v>
      </c>
      <c r="MK84" s="36">
        <f t="shared" si="3242"/>
        <v>35</v>
      </c>
      <c r="ML84" s="39">
        <f t="shared" si="3242"/>
        <v>0</v>
      </c>
      <c r="MM84" s="37">
        <f t="shared" si="3242"/>
        <v>7</v>
      </c>
      <c r="MN84" s="38"/>
      <c r="MO84" s="33">
        <f t="shared" si="3243"/>
        <v>0</v>
      </c>
      <c r="MP84" s="34">
        <f t="shared" si="3242"/>
        <v>0</v>
      </c>
      <c r="MQ84" s="35">
        <f t="shared" si="3242"/>
        <v>0</v>
      </c>
      <c r="MR84" s="34">
        <f t="shared" si="3242"/>
        <v>0</v>
      </c>
      <c r="MS84" s="34">
        <f t="shared" si="3242"/>
        <v>0</v>
      </c>
      <c r="MT84" s="36">
        <f t="shared" si="3242"/>
        <v>0</v>
      </c>
      <c r="MU84" s="39">
        <f t="shared" si="3242"/>
        <v>0</v>
      </c>
      <c r="MV84" s="37">
        <f t="shared" si="3242"/>
        <v>0</v>
      </c>
      <c r="MW84" s="38"/>
      <c r="MX84" s="33">
        <f t="shared" si="3243"/>
        <v>1</v>
      </c>
      <c r="MY84" s="34">
        <f t="shared" si="3242"/>
        <v>4</v>
      </c>
      <c r="MZ84" s="35">
        <f t="shared" si="3242"/>
        <v>5</v>
      </c>
      <c r="NA84" s="34">
        <f t="shared" si="3242"/>
        <v>2</v>
      </c>
      <c r="NB84" s="34">
        <f t="shared" si="3242"/>
        <v>0</v>
      </c>
      <c r="NC84" s="36">
        <f t="shared" si="3242"/>
        <v>7</v>
      </c>
      <c r="ND84" s="39">
        <f t="shared" si="3242"/>
        <v>0</v>
      </c>
      <c r="NE84" s="37">
        <f t="shared" si="3242"/>
        <v>0</v>
      </c>
      <c r="NF84" s="38"/>
      <c r="NG84" s="33">
        <f t="shared" si="3243"/>
        <v>7</v>
      </c>
      <c r="NH84" s="34">
        <f t="shared" si="3242"/>
        <v>6</v>
      </c>
      <c r="NI84" s="35">
        <f t="shared" si="3242"/>
        <v>13</v>
      </c>
      <c r="NJ84" s="34">
        <f t="shared" si="3242"/>
        <v>2</v>
      </c>
      <c r="NK84" s="34">
        <f t="shared" si="3242"/>
        <v>2</v>
      </c>
      <c r="NL84" s="36">
        <f t="shared" si="3242"/>
        <v>17</v>
      </c>
      <c r="NM84" s="39">
        <f t="shared" si="3242"/>
        <v>0</v>
      </c>
      <c r="NN84" s="37">
        <f t="shared" si="3242"/>
        <v>4</v>
      </c>
      <c r="NO84" s="38"/>
      <c r="NP84" s="33">
        <f t="shared" si="3243"/>
        <v>11</v>
      </c>
      <c r="NQ84" s="34">
        <f t="shared" si="3242"/>
        <v>11</v>
      </c>
      <c r="NR84" s="35">
        <f t="shared" si="3242"/>
        <v>22</v>
      </c>
      <c r="NS84" s="34">
        <f t="shared" si="3242"/>
        <v>7</v>
      </c>
      <c r="NT84" s="34">
        <f t="shared" si="3242"/>
        <v>1</v>
      </c>
      <c r="NU84" s="36">
        <f t="shared" si="3242"/>
        <v>30</v>
      </c>
      <c r="NV84" s="39">
        <f t="shared" si="3242"/>
        <v>0</v>
      </c>
      <c r="NW84" s="37">
        <f t="shared" si="3242"/>
        <v>5</v>
      </c>
      <c r="NX84" s="38"/>
      <c r="NY84" s="33">
        <f t="shared" si="3243"/>
        <v>15</v>
      </c>
      <c r="NZ84" s="34">
        <f t="shared" si="3242"/>
        <v>16</v>
      </c>
      <c r="OA84" s="35">
        <f t="shared" si="3242"/>
        <v>31</v>
      </c>
      <c r="OB84" s="34">
        <f t="shared" si="3242"/>
        <v>4</v>
      </c>
      <c r="OC84" s="34">
        <f t="shared" si="3242"/>
        <v>0</v>
      </c>
      <c r="OD84" s="36">
        <f t="shared" si="3242"/>
        <v>35</v>
      </c>
      <c r="OE84" s="39">
        <f t="shared" si="3242"/>
        <v>0</v>
      </c>
      <c r="OF84" s="37">
        <f t="shared" si="3242"/>
        <v>9</v>
      </c>
      <c r="OG84" s="38"/>
      <c r="OH84" s="33">
        <f t="shared" si="3243"/>
        <v>8</v>
      </c>
      <c r="OI84" s="34">
        <f t="shared" si="3242"/>
        <v>9</v>
      </c>
      <c r="OJ84" s="35">
        <f t="shared" ref="OJ84:QU84" si="3244">SUM(OJ78:OJ83)</f>
        <v>17</v>
      </c>
      <c r="OK84" s="34">
        <f t="shared" si="3244"/>
        <v>3</v>
      </c>
      <c r="OL84" s="34">
        <f t="shared" si="3244"/>
        <v>1</v>
      </c>
      <c r="OM84" s="36">
        <f t="shared" si="3244"/>
        <v>21</v>
      </c>
      <c r="ON84" s="39">
        <f t="shared" si="3244"/>
        <v>0</v>
      </c>
      <c r="OO84" s="37">
        <f t="shared" si="3244"/>
        <v>4</v>
      </c>
      <c r="OP84" s="38"/>
      <c r="OQ84" s="33">
        <f t="shared" si="3243"/>
        <v>12</v>
      </c>
      <c r="OR84" s="34">
        <f t="shared" ref="OR84:RC84" si="3245">SUM(OR78:OR83)</f>
        <v>9</v>
      </c>
      <c r="OS84" s="35">
        <f t="shared" si="3244"/>
        <v>21</v>
      </c>
      <c r="OT84" s="34">
        <f t="shared" si="3244"/>
        <v>2</v>
      </c>
      <c r="OU84" s="34">
        <f t="shared" si="3244"/>
        <v>0</v>
      </c>
      <c r="OV84" s="36">
        <f t="shared" si="3244"/>
        <v>23</v>
      </c>
      <c r="OW84" s="39">
        <f t="shared" si="3244"/>
        <v>0</v>
      </c>
      <c r="OX84" s="37">
        <f t="shared" si="3244"/>
        <v>24</v>
      </c>
      <c r="OY84" s="38"/>
      <c r="OZ84" s="33">
        <v>0</v>
      </c>
      <c r="PA84" s="34">
        <v>0</v>
      </c>
      <c r="PB84" s="35">
        <v>0</v>
      </c>
      <c r="PC84" s="34">
        <v>0</v>
      </c>
      <c r="PD84" s="34">
        <v>0</v>
      </c>
      <c r="PE84" s="36">
        <v>0</v>
      </c>
      <c r="PF84" s="39">
        <v>0</v>
      </c>
      <c r="PG84" s="37">
        <v>0</v>
      </c>
      <c r="PH84" s="38"/>
      <c r="PI84" s="33">
        <f t="shared" ref="OZ84:RK84" si="3246">SUM(PI78:PI83)</f>
        <v>3</v>
      </c>
      <c r="PJ84" s="34">
        <f t="shared" si="3245"/>
        <v>1</v>
      </c>
      <c r="PK84" s="35">
        <f t="shared" si="3244"/>
        <v>4</v>
      </c>
      <c r="PL84" s="34">
        <f t="shared" si="3244"/>
        <v>0</v>
      </c>
      <c r="PM84" s="34">
        <f t="shared" si="3244"/>
        <v>0</v>
      </c>
      <c r="PN84" s="36">
        <f t="shared" si="3244"/>
        <v>4</v>
      </c>
      <c r="PO84" s="39">
        <f t="shared" si="3244"/>
        <v>0</v>
      </c>
      <c r="PP84" s="37">
        <f t="shared" si="3244"/>
        <v>2</v>
      </c>
      <c r="PQ84" s="38"/>
      <c r="PR84" s="33">
        <f t="shared" si="3246"/>
        <v>9</v>
      </c>
      <c r="PS84" s="34">
        <f t="shared" si="3245"/>
        <v>8</v>
      </c>
      <c r="PT84" s="35">
        <f t="shared" si="3244"/>
        <v>17</v>
      </c>
      <c r="PU84" s="34">
        <f t="shared" si="3244"/>
        <v>5</v>
      </c>
      <c r="PV84" s="34">
        <f t="shared" si="3244"/>
        <v>0</v>
      </c>
      <c r="PW84" s="36">
        <f t="shared" si="3244"/>
        <v>22</v>
      </c>
      <c r="PX84" s="39">
        <f t="shared" si="3244"/>
        <v>0</v>
      </c>
      <c r="PY84" s="37">
        <f t="shared" si="3244"/>
        <v>2</v>
      </c>
      <c r="PZ84" s="38"/>
      <c r="QA84" s="33">
        <f t="shared" si="3246"/>
        <v>11</v>
      </c>
      <c r="QB84" s="34">
        <f t="shared" si="3245"/>
        <v>7</v>
      </c>
      <c r="QC84" s="35">
        <f t="shared" si="3244"/>
        <v>18</v>
      </c>
      <c r="QD84" s="34">
        <f t="shared" si="3244"/>
        <v>3</v>
      </c>
      <c r="QE84" s="34">
        <f t="shared" si="3244"/>
        <v>0</v>
      </c>
      <c r="QF84" s="36">
        <f t="shared" si="3244"/>
        <v>21</v>
      </c>
      <c r="QG84" s="39">
        <f t="shared" si="3244"/>
        <v>0</v>
      </c>
      <c r="QH84" s="37">
        <f t="shared" si="3244"/>
        <v>0</v>
      </c>
      <c r="QI84" s="38"/>
      <c r="QJ84" s="33">
        <f t="shared" si="3246"/>
        <v>11</v>
      </c>
      <c r="QK84" s="34">
        <f t="shared" si="3245"/>
        <v>14</v>
      </c>
      <c r="QL84" s="35">
        <f t="shared" si="3244"/>
        <v>25</v>
      </c>
      <c r="QM84" s="34">
        <f t="shared" si="3244"/>
        <v>3</v>
      </c>
      <c r="QN84" s="34">
        <f t="shared" si="3244"/>
        <v>0</v>
      </c>
      <c r="QO84" s="36">
        <f t="shared" si="3244"/>
        <v>28</v>
      </c>
      <c r="QP84" s="39">
        <f t="shared" si="3244"/>
        <v>0</v>
      </c>
      <c r="QQ84" s="37">
        <f t="shared" si="3244"/>
        <v>10</v>
      </c>
      <c r="QR84" s="38"/>
      <c r="QS84" s="33">
        <f t="shared" si="3246"/>
        <v>9</v>
      </c>
      <c r="QT84" s="34">
        <f t="shared" si="3245"/>
        <v>7</v>
      </c>
      <c r="QU84" s="35">
        <f t="shared" si="3244"/>
        <v>16</v>
      </c>
      <c r="QV84" s="34">
        <f t="shared" ref="QV84:TG84" si="3247">SUM(QV78:QV83)</f>
        <v>3</v>
      </c>
      <c r="QW84" s="34">
        <f t="shared" si="3247"/>
        <v>2</v>
      </c>
      <c r="QX84" s="36">
        <f t="shared" si="3247"/>
        <v>21</v>
      </c>
      <c r="QY84" s="39">
        <f t="shared" si="3247"/>
        <v>0</v>
      </c>
      <c r="QZ84" s="37">
        <f t="shared" si="3247"/>
        <v>0</v>
      </c>
      <c r="RA84" s="38"/>
      <c r="RB84" s="33">
        <f t="shared" si="3246"/>
        <v>11</v>
      </c>
      <c r="RC84" s="34">
        <f t="shared" si="3245"/>
        <v>15</v>
      </c>
      <c r="RD84" s="35">
        <f t="shared" ref="RD84:TO84" si="3248">SUM(RD78:RD83)</f>
        <v>26</v>
      </c>
      <c r="RE84" s="34">
        <f t="shared" si="3247"/>
        <v>4</v>
      </c>
      <c r="RF84" s="34">
        <f t="shared" si="3247"/>
        <v>0</v>
      </c>
      <c r="RG84" s="36">
        <f t="shared" si="3247"/>
        <v>30</v>
      </c>
      <c r="RH84" s="39">
        <f t="shared" si="3247"/>
        <v>0</v>
      </c>
      <c r="RI84" s="37">
        <f t="shared" si="3247"/>
        <v>5</v>
      </c>
      <c r="RJ84" s="38"/>
      <c r="RK84" s="33">
        <f t="shared" si="3246"/>
        <v>0</v>
      </c>
      <c r="RL84" s="34">
        <f t="shared" ref="RL84:TW84" si="3249">SUM(RL78:RL83)</f>
        <v>0</v>
      </c>
      <c r="RM84" s="35">
        <f t="shared" si="3248"/>
        <v>0</v>
      </c>
      <c r="RN84" s="34">
        <f t="shared" si="3247"/>
        <v>0</v>
      </c>
      <c r="RO84" s="34">
        <f t="shared" si="3247"/>
        <v>0</v>
      </c>
      <c r="RP84" s="36">
        <f t="shared" si="3247"/>
        <v>0</v>
      </c>
      <c r="RQ84" s="39">
        <f t="shared" si="3247"/>
        <v>0</v>
      </c>
      <c r="RR84" s="37">
        <f t="shared" si="3247"/>
        <v>0</v>
      </c>
      <c r="RS84" s="38"/>
      <c r="RT84" s="33">
        <f t="shared" ref="RT84:UD84" si="3250">SUM(RT78:RT83)</f>
        <v>3</v>
      </c>
      <c r="RU84" s="34">
        <f t="shared" si="3249"/>
        <v>3</v>
      </c>
      <c r="RV84" s="35">
        <f t="shared" si="3248"/>
        <v>6</v>
      </c>
      <c r="RW84" s="34">
        <f t="shared" si="3247"/>
        <v>2</v>
      </c>
      <c r="RX84" s="34">
        <f t="shared" si="3247"/>
        <v>2</v>
      </c>
      <c r="RY84" s="36">
        <f t="shared" si="3247"/>
        <v>10</v>
      </c>
      <c r="RZ84" s="39">
        <f t="shared" si="3247"/>
        <v>0</v>
      </c>
      <c r="SA84" s="37">
        <f t="shared" si="3247"/>
        <v>2</v>
      </c>
      <c r="SB84" s="38"/>
      <c r="SC84" s="33">
        <f t="shared" si="3250"/>
        <v>9</v>
      </c>
      <c r="SD84" s="34">
        <f t="shared" si="3249"/>
        <v>6</v>
      </c>
      <c r="SE84" s="35">
        <f t="shared" si="3248"/>
        <v>15</v>
      </c>
      <c r="SF84" s="34">
        <f t="shared" si="3247"/>
        <v>2</v>
      </c>
      <c r="SG84" s="34">
        <f t="shared" si="3247"/>
        <v>2</v>
      </c>
      <c r="SH84" s="36">
        <f t="shared" si="3247"/>
        <v>19</v>
      </c>
      <c r="SI84" s="39">
        <f t="shared" si="3247"/>
        <v>0</v>
      </c>
      <c r="SJ84" s="37">
        <f t="shared" si="3247"/>
        <v>8</v>
      </c>
      <c r="SK84" s="38"/>
      <c r="SL84" s="33">
        <f t="shared" si="3250"/>
        <v>13</v>
      </c>
      <c r="SM84" s="34">
        <f t="shared" si="3249"/>
        <v>8</v>
      </c>
      <c r="SN84" s="35">
        <f t="shared" si="3248"/>
        <v>21</v>
      </c>
      <c r="SO84" s="34">
        <f t="shared" si="3247"/>
        <v>3</v>
      </c>
      <c r="SP84" s="34">
        <f t="shared" si="3247"/>
        <v>5</v>
      </c>
      <c r="SQ84" s="36">
        <f t="shared" si="3247"/>
        <v>29</v>
      </c>
      <c r="SR84" s="39">
        <f t="shared" si="3247"/>
        <v>0</v>
      </c>
      <c r="SS84" s="37">
        <f t="shared" si="3247"/>
        <v>7</v>
      </c>
      <c r="ST84" s="38"/>
      <c r="SU84" s="33">
        <f t="shared" si="3250"/>
        <v>14</v>
      </c>
      <c r="SV84" s="34">
        <f t="shared" si="3249"/>
        <v>10</v>
      </c>
      <c r="SW84" s="35">
        <f t="shared" si="3248"/>
        <v>24</v>
      </c>
      <c r="SX84" s="34">
        <f t="shared" si="3247"/>
        <v>2</v>
      </c>
      <c r="SY84" s="34">
        <f t="shared" si="3247"/>
        <v>1</v>
      </c>
      <c r="SZ84" s="36">
        <f t="shared" si="3247"/>
        <v>27</v>
      </c>
      <c r="TA84" s="39">
        <f t="shared" si="3247"/>
        <v>0</v>
      </c>
      <c r="TB84" s="37">
        <f t="shared" si="3247"/>
        <v>13</v>
      </c>
      <c r="TC84" s="38"/>
      <c r="TD84" s="33">
        <f t="shared" si="3250"/>
        <v>12</v>
      </c>
      <c r="TE84" s="34">
        <f t="shared" si="3249"/>
        <v>13</v>
      </c>
      <c r="TF84" s="35">
        <f t="shared" si="3248"/>
        <v>25</v>
      </c>
      <c r="TG84" s="34">
        <f t="shared" si="3247"/>
        <v>1</v>
      </c>
      <c r="TH84" s="34">
        <f t="shared" ref="TH84:UD84" si="3251">SUM(TH78:TH83)</f>
        <v>2</v>
      </c>
      <c r="TI84" s="36">
        <f t="shared" si="3251"/>
        <v>28</v>
      </c>
      <c r="TJ84" s="39">
        <f t="shared" si="3251"/>
        <v>0</v>
      </c>
      <c r="TK84" s="37">
        <f t="shared" si="3251"/>
        <v>17</v>
      </c>
      <c r="TL84" s="38"/>
      <c r="TM84" s="33">
        <f t="shared" si="3250"/>
        <v>17</v>
      </c>
      <c r="TN84" s="34">
        <f t="shared" si="3249"/>
        <v>9</v>
      </c>
      <c r="TO84" s="35">
        <f t="shared" si="3248"/>
        <v>26</v>
      </c>
      <c r="TP84" s="34">
        <f t="shared" ref="TP84:UD84" si="3252">SUM(TP78:TP83)</f>
        <v>3</v>
      </c>
      <c r="TQ84" s="34">
        <f t="shared" si="3251"/>
        <v>2</v>
      </c>
      <c r="TR84" s="36">
        <f t="shared" si="3251"/>
        <v>31</v>
      </c>
      <c r="TS84" s="39">
        <f t="shared" si="3251"/>
        <v>0</v>
      </c>
      <c r="TT84" s="37">
        <f t="shared" si="3251"/>
        <v>9</v>
      </c>
      <c r="TU84" s="38"/>
      <c r="TV84" s="33">
        <f t="shared" si="3250"/>
        <v>0</v>
      </c>
      <c r="TW84" s="34">
        <f t="shared" si="3249"/>
        <v>0</v>
      </c>
      <c r="TX84" s="35">
        <f t="shared" ref="TX84:UD84" si="3253">SUM(TX78:TX83)</f>
        <v>0</v>
      </c>
      <c r="TY84" s="34">
        <f t="shared" si="3252"/>
        <v>0</v>
      </c>
      <c r="TZ84" s="34">
        <f t="shared" si="3251"/>
        <v>0</v>
      </c>
      <c r="UA84" s="36">
        <f t="shared" si="3251"/>
        <v>0</v>
      </c>
      <c r="UB84" s="39">
        <f t="shared" si="3251"/>
        <v>0</v>
      </c>
      <c r="UC84" s="37">
        <f t="shared" si="3251"/>
        <v>0</v>
      </c>
      <c r="UD84" s="38"/>
      <c r="UE84" s="33">
        <f t="shared" ref="UE84" si="3254">SUM(UE78:UE83)</f>
        <v>2</v>
      </c>
      <c r="UF84" s="34">
        <f t="shared" ref="UF84" si="3255">SUM(UF78:UF83)</f>
        <v>2</v>
      </c>
      <c r="UG84" s="35">
        <f t="shared" ref="UG84" si="3256">SUM(UG78:UG83)</f>
        <v>4</v>
      </c>
      <c r="UH84" s="34">
        <f t="shared" ref="UH84" si="3257">SUM(UH78:UH83)</f>
        <v>4</v>
      </c>
      <c r="UI84" s="34">
        <f t="shared" ref="UI84" si="3258">SUM(UI78:UI83)</f>
        <v>0</v>
      </c>
      <c r="UJ84" s="36">
        <f t="shared" ref="UJ84" si="3259">SUM(UJ78:UJ83)</f>
        <v>8</v>
      </c>
      <c r="UK84" s="39">
        <f t="shared" ref="UK84" si="3260">SUM(UK78:UK83)</f>
        <v>0</v>
      </c>
      <c r="UL84" s="37">
        <f t="shared" ref="UL84" si="3261">SUM(UL78:UL83)</f>
        <v>1</v>
      </c>
      <c r="UM84" s="38"/>
      <c r="UN84" s="33">
        <f t="shared" ref="UN84" si="3262">SUM(UN78:UN83)</f>
        <v>15</v>
      </c>
      <c r="UO84" s="34">
        <f t="shared" ref="UO84" si="3263">SUM(UO78:UO83)</f>
        <v>7</v>
      </c>
      <c r="UP84" s="35">
        <f t="shared" ref="UP84" si="3264">SUM(UP78:UP83)</f>
        <v>22</v>
      </c>
      <c r="UQ84" s="34">
        <f t="shared" ref="UQ84" si="3265">SUM(UQ78:UQ83)</f>
        <v>3</v>
      </c>
      <c r="UR84" s="34">
        <f t="shared" ref="UR84" si="3266">SUM(UR78:UR83)</f>
        <v>0</v>
      </c>
      <c r="US84" s="36">
        <f t="shared" ref="US84" si="3267">SUM(US78:US83)</f>
        <v>25</v>
      </c>
      <c r="UT84" s="39">
        <f t="shared" ref="UT84" si="3268">SUM(UT78:UT83)</f>
        <v>0</v>
      </c>
      <c r="UU84" s="37">
        <f t="shared" ref="UU84" si="3269">SUM(UU78:UU83)</f>
        <v>13</v>
      </c>
      <c r="UV84" s="38"/>
      <c r="UW84" s="33">
        <f t="shared" ref="UW84" si="3270">SUM(UW78:UW83)</f>
        <v>17</v>
      </c>
      <c r="UX84" s="34">
        <f t="shared" ref="UX84" si="3271">SUM(UX78:UX83)</f>
        <v>4</v>
      </c>
      <c r="UY84" s="35">
        <f t="shared" ref="UY84" si="3272">SUM(UY78:UY83)</f>
        <v>21</v>
      </c>
      <c r="UZ84" s="34">
        <f t="shared" ref="UZ84" si="3273">SUM(UZ78:UZ83)</f>
        <v>4</v>
      </c>
      <c r="VA84" s="34">
        <f t="shared" ref="VA84" si="3274">SUM(VA78:VA83)</f>
        <v>1</v>
      </c>
      <c r="VB84" s="36">
        <f t="shared" ref="VB84" si="3275">SUM(VB78:VB83)</f>
        <v>26</v>
      </c>
      <c r="VC84" s="39">
        <f t="shared" ref="VC84" si="3276">SUM(VC78:VC83)</f>
        <v>0</v>
      </c>
      <c r="VD84" s="37">
        <f t="shared" ref="VD84" si="3277">SUM(VD78:VD83)</f>
        <v>14</v>
      </c>
      <c r="VE84" s="38"/>
      <c r="VF84" s="33">
        <f t="shared" ref="VF84" si="3278">SUM(VF78:VF83)</f>
        <v>6</v>
      </c>
      <c r="VG84" s="34">
        <f t="shared" ref="VG84" si="3279">SUM(VG78:VG83)</f>
        <v>7</v>
      </c>
      <c r="VH84" s="35">
        <f t="shared" ref="VH84" si="3280">SUM(VH78:VH83)</f>
        <v>13</v>
      </c>
      <c r="VI84" s="34">
        <f t="shared" ref="VI84" si="3281">SUM(VI78:VI83)</f>
        <v>6</v>
      </c>
      <c r="VJ84" s="34">
        <f t="shared" ref="VJ84" si="3282">SUM(VJ78:VJ83)</f>
        <v>1</v>
      </c>
      <c r="VK84" s="36">
        <f t="shared" ref="VK84" si="3283">SUM(VK78:VK83)</f>
        <v>20</v>
      </c>
      <c r="VL84" s="39">
        <f t="shared" ref="VL84" si="3284">SUM(VL78:VL83)</f>
        <v>0</v>
      </c>
      <c r="VM84" s="37">
        <f t="shared" ref="VM84" si="3285">SUM(VM78:VM83)</f>
        <v>2</v>
      </c>
      <c r="VN84" s="38"/>
      <c r="VO84" s="33">
        <f t="shared" ref="VO84" si="3286">SUM(VO78:VO83)</f>
        <v>9</v>
      </c>
      <c r="VP84" s="34">
        <f t="shared" ref="VP84" si="3287">SUM(VP78:VP83)</f>
        <v>17</v>
      </c>
      <c r="VQ84" s="35">
        <f t="shared" ref="VQ84" si="3288">SUM(VQ78:VQ83)</f>
        <v>26</v>
      </c>
      <c r="VR84" s="34">
        <f t="shared" ref="VR84" si="3289">SUM(VR78:VR83)</f>
        <v>3</v>
      </c>
      <c r="VS84" s="34">
        <f t="shared" ref="VS84" si="3290">SUM(VS78:VS83)</f>
        <v>0</v>
      </c>
      <c r="VT84" s="36">
        <f t="shared" ref="VT84" si="3291">SUM(VT78:VT83)</f>
        <v>29</v>
      </c>
      <c r="VU84" s="39">
        <f t="shared" ref="VU84" si="3292">SUM(VU78:VU83)</f>
        <v>0</v>
      </c>
      <c r="VV84" s="37">
        <f t="shared" ref="VV84" si="3293">SUM(VV78:VV83)</f>
        <v>7</v>
      </c>
      <c r="VW84" s="38"/>
      <c r="VX84" s="33">
        <f t="shared" ref="VX84" si="3294">SUM(VX78:VX83)</f>
        <v>13</v>
      </c>
      <c r="VY84" s="34">
        <f t="shared" ref="VY84" si="3295">SUM(VY78:VY83)</f>
        <v>15</v>
      </c>
      <c r="VZ84" s="35">
        <f t="shared" ref="VZ84" si="3296">SUM(VZ78:VZ83)</f>
        <v>28</v>
      </c>
      <c r="WA84" s="34">
        <f t="shared" ref="WA84" si="3297">SUM(WA78:WA83)</f>
        <v>5</v>
      </c>
      <c r="WB84" s="34">
        <f t="shared" ref="WB84" si="3298">SUM(WB78:WB83)</f>
        <v>0</v>
      </c>
      <c r="WC84" s="36">
        <f t="shared" ref="WC84" si="3299">SUM(WC78:WC83)</f>
        <v>33</v>
      </c>
      <c r="WD84" s="39">
        <f t="shared" ref="WD84" si="3300">SUM(WD78:WD83)</f>
        <v>0</v>
      </c>
      <c r="WE84" s="37">
        <f t="shared" ref="WE84" si="3301">SUM(WE78:WE83)</f>
        <v>12</v>
      </c>
      <c r="WF84" s="38"/>
      <c r="WG84" s="33">
        <f t="shared" ref="WG84" si="3302">SUM(WG78:WG83)</f>
        <v>0</v>
      </c>
      <c r="WH84" s="34">
        <f t="shared" ref="WH84" si="3303">SUM(WH78:WH83)</f>
        <v>0</v>
      </c>
      <c r="WI84" s="35">
        <f t="shared" ref="WI84" si="3304">SUM(WI78:WI83)</f>
        <v>0</v>
      </c>
      <c r="WJ84" s="34">
        <f t="shared" ref="WJ84" si="3305">SUM(WJ78:WJ83)</f>
        <v>0</v>
      </c>
      <c r="WK84" s="34">
        <f t="shared" ref="WK84" si="3306">SUM(WK78:WK83)</f>
        <v>0</v>
      </c>
      <c r="WL84" s="36">
        <f t="shared" ref="WL84" si="3307">SUM(WL78:WL83)</f>
        <v>0</v>
      </c>
      <c r="WM84" s="39">
        <f t="shared" ref="WM84" si="3308">SUM(WM78:WM83)</f>
        <v>0</v>
      </c>
      <c r="WN84" s="37">
        <f t="shared" ref="WN84" si="3309">SUM(WN78:WN83)</f>
        <v>0</v>
      </c>
      <c r="WO84" s="38"/>
      <c r="WP84" s="33">
        <f t="shared" ref="WP84" si="3310">SUM(WP78:WP83)</f>
        <v>1</v>
      </c>
      <c r="WQ84" s="34">
        <f t="shared" ref="WQ84" si="3311">SUM(WQ78:WQ83)</f>
        <v>1</v>
      </c>
      <c r="WR84" s="35">
        <f t="shared" ref="WR84" si="3312">SUM(WR78:WR83)</f>
        <v>2</v>
      </c>
      <c r="WS84" s="34">
        <f t="shared" ref="WS84" si="3313">SUM(WS78:WS83)</f>
        <v>0</v>
      </c>
      <c r="WT84" s="34">
        <f t="shared" ref="WT84" si="3314">SUM(WT78:WT83)</f>
        <v>0</v>
      </c>
      <c r="WU84" s="36">
        <f t="shared" ref="WU84" si="3315">SUM(WU78:WU83)</f>
        <v>2</v>
      </c>
      <c r="WV84" s="39">
        <f t="shared" ref="WV84" si="3316">SUM(WV78:WV83)</f>
        <v>0</v>
      </c>
      <c r="WW84" s="37">
        <f t="shared" ref="WW84" si="3317">SUM(WW78:WW83)</f>
        <v>4</v>
      </c>
      <c r="WX84" s="38"/>
      <c r="WY84" s="33">
        <f t="shared" ref="WY84" si="3318">SUM(WY78:WY83)</f>
        <v>17</v>
      </c>
      <c r="WZ84" s="34">
        <f t="shared" ref="WZ84" si="3319">SUM(WZ78:WZ83)</f>
        <v>10</v>
      </c>
      <c r="XA84" s="35">
        <f t="shared" ref="XA84" si="3320">SUM(XA78:XA83)</f>
        <v>27</v>
      </c>
      <c r="XB84" s="34">
        <f t="shared" ref="XB84" si="3321">SUM(XB78:XB83)</f>
        <v>4</v>
      </c>
      <c r="XC84" s="34">
        <f t="shared" ref="XC84" si="3322">SUM(XC78:XC83)</f>
        <v>1</v>
      </c>
      <c r="XD84" s="36">
        <f t="shared" ref="XD84" si="3323">SUM(XD78:XD83)</f>
        <v>32</v>
      </c>
      <c r="XE84" s="39">
        <f t="shared" ref="XE84" si="3324">SUM(XE78:XE83)</f>
        <v>0</v>
      </c>
      <c r="XF84" s="37">
        <f t="shared" ref="XF84" si="3325">SUM(XF78:XF83)</f>
        <v>9</v>
      </c>
      <c r="XG84" s="38"/>
      <c r="XH84" s="33">
        <f t="shared" ref="XH84" si="3326">SUM(XH78:XH83)</f>
        <v>13</v>
      </c>
      <c r="XI84" s="34">
        <f t="shared" ref="XI84" si="3327">SUM(XI78:XI83)</f>
        <v>9</v>
      </c>
      <c r="XJ84" s="35">
        <f t="shared" ref="XJ84" si="3328">SUM(XJ78:XJ83)</f>
        <v>22</v>
      </c>
      <c r="XK84" s="34">
        <f t="shared" ref="XK84" si="3329">SUM(XK78:XK83)</f>
        <v>9</v>
      </c>
      <c r="XL84" s="34">
        <f t="shared" ref="XL84" si="3330">SUM(XL78:XL83)</f>
        <v>3</v>
      </c>
      <c r="XM84" s="36">
        <f t="shared" ref="XM84" si="3331">SUM(XM78:XM83)</f>
        <v>34</v>
      </c>
      <c r="XN84" s="39">
        <f t="shared" ref="XN84" si="3332">SUM(XN78:XN83)</f>
        <v>0</v>
      </c>
      <c r="XO84" s="37">
        <f t="shared" ref="XO84" si="3333">SUM(XO78:XO83)</f>
        <v>3</v>
      </c>
      <c r="XP84" s="38"/>
      <c r="XQ84" s="33">
        <f t="shared" ref="XQ84" si="3334">SUM(XQ78:XQ83)</f>
        <v>9</v>
      </c>
      <c r="XR84" s="34">
        <f t="shared" ref="XR84" si="3335">SUM(XR78:XR83)</f>
        <v>9</v>
      </c>
      <c r="XS84" s="35">
        <f t="shared" ref="XS84" si="3336">SUM(XS78:XS83)</f>
        <v>18</v>
      </c>
      <c r="XT84" s="34">
        <f t="shared" ref="XT84" si="3337">SUM(XT78:XT83)</f>
        <v>3</v>
      </c>
      <c r="XU84" s="34">
        <f t="shared" ref="XU84" si="3338">SUM(XU78:XU83)</f>
        <v>1</v>
      </c>
      <c r="XV84" s="36">
        <f t="shared" ref="XV84" si="3339">SUM(XV78:XV83)</f>
        <v>22</v>
      </c>
      <c r="XW84" s="39">
        <f t="shared" ref="XW84" si="3340">SUM(XW78:XW83)</f>
        <v>0</v>
      </c>
      <c r="XX84" s="37">
        <f t="shared" ref="XX84" si="3341">SUM(XX78:XX83)</f>
        <v>3</v>
      </c>
      <c r="XY84" s="38"/>
      <c r="XZ84" s="33">
        <f t="shared" ref="XZ84" si="3342">SUM(XZ78:XZ83)</f>
        <v>19</v>
      </c>
      <c r="YA84" s="34">
        <f t="shared" ref="YA84" si="3343">SUM(YA78:YA83)</f>
        <v>17</v>
      </c>
      <c r="YB84" s="35">
        <f t="shared" ref="YB84" si="3344">SUM(YB78:YB83)</f>
        <v>36</v>
      </c>
      <c r="YC84" s="34">
        <f t="shared" ref="YC84" si="3345">SUM(YC78:YC83)</f>
        <v>6</v>
      </c>
      <c r="YD84" s="34">
        <f t="shared" ref="YD84" si="3346">SUM(YD78:YD83)</f>
        <v>0</v>
      </c>
      <c r="YE84" s="36">
        <f t="shared" ref="YE84" si="3347">SUM(YE78:YE83)</f>
        <v>42</v>
      </c>
      <c r="YF84" s="39">
        <f t="shared" ref="YF84" si="3348">SUM(YF78:YF83)</f>
        <v>0</v>
      </c>
      <c r="YG84" s="37">
        <f t="shared" ref="YG84" si="3349">SUM(YG78:YG83)</f>
        <v>13</v>
      </c>
      <c r="YH84" s="38"/>
      <c r="YI84" s="33">
        <f t="shared" ref="YI84" si="3350">SUM(YI78:YI83)</f>
        <v>18</v>
      </c>
      <c r="YJ84" s="34">
        <f t="shared" ref="YJ84" si="3351">SUM(YJ78:YJ83)</f>
        <v>14</v>
      </c>
      <c r="YK84" s="35">
        <f t="shared" ref="YK84" si="3352">SUM(YK78:YK83)</f>
        <v>32</v>
      </c>
      <c r="YL84" s="34">
        <f t="shared" ref="YL84" si="3353">SUM(YL78:YL83)</f>
        <v>7</v>
      </c>
      <c r="YM84" s="34">
        <f t="shared" ref="YM84" si="3354">SUM(YM78:YM83)</f>
        <v>0</v>
      </c>
      <c r="YN84" s="36">
        <f t="shared" ref="YN84" si="3355">SUM(YN78:YN83)</f>
        <v>39</v>
      </c>
      <c r="YO84" s="39">
        <f t="shared" ref="YO84" si="3356">SUM(YO78:YO83)</f>
        <v>0</v>
      </c>
      <c r="YP84" s="37">
        <f t="shared" ref="YP84" si="3357">SUM(YP78:YP83)</f>
        <v>2</v>
      </c>
      <c r="YQ84" s="38"/>
      <c r="YR84" s="33">
        <f t="shared" ref="YR84" si="3358">SUM(YR78:YR83)</f>
        <v>0</v>
      </c>
      <c r="YS84" s="34">
        <f t="shared" ref="YS84" si="3359">SUM(YS78:YS83)</f>
        <v>0</v>
      </c>
      <c r="YT84" s="35">
        <f t="shared" ref="YT84" si="3360">SUM(YT78:YT83)</f>
        <v>0</v>
      </c>
      <c r="YU84" s="34">
        <f t="shared" ref="YU84" si="3361">SUM(YU78:YU83)</f>
        <v>0</v>
      </c>
      <c r="YV84" s="34">
        <f t="shared" ref="YV84" si="3362">SUM(YV78:YV83)</f>
        <v>0</v>
      </c>
      <c r="YW84" s="36">
        <f t="shared" ref="YW84" si="3363">SUM(YW78:YW83)</f>
        <v>0</v>
      </c>
      <c r="YX84" s="39">
        <f t="shared" ref="YX84" si="3364">SUM(YX78:YX83)</f>
        <v>0</v>
      </c>
      <c r="YY84" s="37">
        <f t="shared" ref="YY84" si="3365">SUM(YY78:YY83)</f>
        <v>6</v>
      </c>
      <c r="YZ84" s="38"/>
      <c r="ZA84" s="33">
        <f t="shared" ref="ZA84" si="3366">SUM(ZA78:ZA83)</f>
        <v>0</v>
      </c>
      <c r="ZB84" s="34">
        <f t="shared" ref="ZB84" si="3367">SUM(ZB78:ZB83)</f>
        <v>0</v>
      </c>
      <c r="ZC84" s="35">
        <f t="shared" ref="ZC84" si="3368">SUM(ZC78:ZC83)</f>
        <v>0</v>
      </c>
      <c r="ZD84" s="34">
        <f t="shared" ref="ZD84" si="3369">SUM(ZD78:ZD83)</f>
        <v>0</v>
      </c>
      <c r="ZE84" s="34">
        <f t="shared" ref="ZE84" si="3370">SUM(ZE78:ZE83)</f>
        <v>0</v>
      </c>
      <c r="ZF84" s="36">
        <f t="shared" ref="ZF84" si="3371">SUM(ZF78:ZF83)</f>
        <v>0</v>
      </c>
      <c r="ZG84" s="39">
        <f t="shared" ref="ZG84" si="3372">SUM(ZG78:ZG83)</f>
        <v>0</v>
      </c>
      <c r="ZH84" s="37">
        <f t="shared" ref="ZH84" si="3373">SUM(ZH78:ZH83)</f>
        <v>1</v>
      </c>
      <c r="ZI84" s="38"/>
      <c r="ZJ84" s="33">
        <f t="shared" ref="ZJ84" si="3374">SUM(ZJ78:ZJ83)</f>
        <v>16</v>
      </c>
      <c r="ZK84" s="34">
        <f t="shared" ref="ZK84" si="3375">SUM(ZK78:ZK83)</f>
        <v>9</v>
      </c>
      <c r="ZL84" s="35">
        <f t="shared" ref="ZL84" si="3376">SUM(ZL78:ZL83)</f>
        <v>25</v>
      </c>
      <c r="ZM84" s="34">
        <f t="shared" ref="ZM84" si="3377">SUM(ZM78:ZM83)</f>
        <v>13</v>
      </c>
      <c r="ZN84" s="34">
        <f t="shared" ref="ZN84" si="3378">SUM(ZN78:ZN83)</f>
        <v>1</v>
      </c>
      <c r="ZO84" s="36">
        <f t="shared" ref="ZO84" si="3379">SUM(ZO78:ZO83)</f>
        <v>39</v>
      </c>
      <c r="ZP84" s="39">
        <f t="shared" ref="ZP84" si="3380">SUM(ZP78:ZP83)</f>
        <v>0</v>
      </c>
      <c r="ZQ84" s="37">
        <f t="shared" ref="ZQ84" si="3381">SUM(ZQ78:ZQ83)</f>
        <v>10</v>
      </c>
      <c r="ZR84" s="38"/>
      <c r="ZS84" s="33">
        <f t="shared" ref="ZS84" si="3382">SUM(ZS78:ZS83)</f>
        <v>12</v>
      </c>
      <c r="ZT84" s="34">
        <f t="shared" ref="ZT84" si="3383">SUM(ZT78:ZT83)</f>
        <v>4</v>
      </c>
      <c r="ZU84" s="35">
        <f t="shared" ref="ZU84" si="3384">SUM(ZU78:ZU83)</f>
        <v>16</v>
      </c>
      <c r="ZV84" s="34">
        <f t="shared" ref="ZV84" si="3385">SUM(ZV78:ZV83)</f>
        <v>3</v>
      </c>
      <c r="ZW84" s="34">
        <f t="shared" ref="ZW84" si="3386">SUM(ZW78:ZW83)</f>
        <v>1</v>
      </c>
      <c r="ZX84" s="36">
        <f t="shared" ref="ZX84" si="3387">SUM(ZX78:ZX83)</f>
        <v>20</v>
      </c>
      <c r="ZY84" s="39">
        <f t="shared" ref="ZY84" si="3388">SUM(ZY78:ZY83)</f>
        <v>0</v>
      </c>
      <c r="ZZ84" s="37">
        <f t="shared" ref="ZZ84" si="3389">SUM(ZZ78:ZZ83)</f>
        <v>4</v>
      </c>
      <c r="AAA84" s="38"/>
      <c r="AAB84" s="33">
        <f t="shared" ref="AAB84" si="3390">SUM(AAB78:AAB83)</f>
        <v>12</v>
      </c>
      <c r="AAC84" s="34">
        <f t="shared" ref="AAC84" si="3391">SUM(AAC78:AAC83)</f>
        <v>8</v>
      </c>
      <c r="AAD84" s="35">
        <f t="shared" ref="AAD84" si="3392">SUM(AAD78:AAD83)</f>
        <v>20</v>
      </c>
      <c r="AAE84" s="34">
        <f t="shared" ref="AAE84" si="3393">SUM(AAE78:AAE83)</f>
        <v>7</v>
      </c>
      <c r="AAF84" s="34">
        <f t="shared" ref="AAF84" si="3394">SUM(AAF78:AAF83)</f>
        <v>0</v>
      </c>
      <c r="AAG84" s="36">
        <f t="shared" ref="AAG84" si="3395">SUM(AAG78:AAG83)</f>
        <v>27</v>
      </c>
      <c r="AAH84" s="39">
        <f t="shared" ref="AAH84" si="3396">SUM(AAH78:AAH83)</f>
        <v>0</v>
      </c>
      <c r="AAI84" s="37">
        <f t="shared" ref="AAI84" si="3397">SUM(AAI78:AAI83)</f>
        <v>10</v>
      </c>
      <c r="AAJ84" s="38"/>
      <c r="AAK84" s="33">
        <f t="shared" ref="AAK84" si="3398">SUM(AAK78:AAK83)</f>
        <v>11</v>
      </c>
      <c r="AAL84" s="34">
        <f t="shared" ref="AAL84" si="3399">SUM(AAL78:AAL83)</f>
        <v>15</v>
      </c>
      <c r="AAM84" s="35">
        <f t="shared" ref="AAM84" si="3400">SUM(AAM78:AAM83)</f>
        <v>26</v>
      </c>
      <c r="AAN84" s="34">
        <f t="shared" ref="AAN84" si="3401">SUM(AAN78:AAN83)</f>
        <v>3</v>
      </c>
      <c r="AAO84" s="34">
        <f t="shared" ref="AAO84" si="3402">SUM(AAO78:AAO83)</f>
        <v>1</v>
      </c>
      <c r="AAP84" s="36">
        <f t="shared" ref="AAP84" si="3403">SUM(AAP78:AAP83)</f>
        <v>30</v>
      </c>
      <c r="AAQ84" s="39">
        <f t="shared" ref="AAQ84" si="3404">SUM(AAQ78:AAQ83)</f>
        <v>0</v>
      </c>
      <c r="AAR84" s="37">
        <f t="shared" ref="AAR84" si="3405">SUM(AAR78:AAR83)</f>
        <v>6</v>
      </c>
      <c r="AAS84" s="38"/>
      <c r="AAT84" s="33">
        <f t="shared" ref="AAT84" si="3406">SUM(AAT78:AAT83)</f>
        <v>9</v>
      </c>
      <c r="AAU84" s="34">
        <f t="shared" ref="AAU84" si="3407">SUM(AAU78:AAU83)</f>
        <v>11</v>
      </c>
      <c r="AAV84" s="35">
        <f t="shared" ref="AAV84" si="3408">SUM(AAV78:AAV83)</f>
        <v>20</v>
      </c>
      <c r="AAW84" s="34">
        <f t="shared" ref="AAW84" si="3409">SUM(AAW78:AAW83)</f>
        <v>3</v>
      </c>
      <c r="AAX84" s="34">
        <f t="shared" ref="AAX84" si="3410">SUM(AAX78:AAX83)</f>
        <v>4</v>
      </c>
      <c r="AAY84" s="36">
        <f t="shared" ref="AAY84" si="3411">SUM(AAY78:AAY83)</f>
        <v>27</v>
      </c>
      <c r="AAZ84" s="39">
        <f t="shared" ref="AAZ84" si="3412">SUM(AAZ78:AAZ83)</f>
        <v>0</v>
      </c>
      <c r="ABA84" s="37">
        <f t="shared" ref="ABA84" si="3413">SUM(ABA78:ABA83)</f>
        <v>7</v>
      </c>
      <c r="ABB84" s="38"/>
      <c r="ABC84" s="33">
        <f t="shared" ref="ABC84" si="3414">SUM(ABC78:ABC83)</f>
        <v>0</v>
      </c>
      <c r="ABD84" s="34">
        <f t="shared" ref="ABD84" si="3415">SUM(ABD78:ABD83)</f>
        <v>0</v>
      </c>
      <c r="ABE84" s="35">
        <f t="shared" ref="ABE84" si="3416">SUM(ABE78:ABE83)</f>
        <v>0</v>
      </c>
      <c r="ABF84" s="34">
        <f t="shared" ref="ABF84" si="3417">SUM(ABF78:ABF83)</f>
        <v>0</v>
      </c>
      <c r="ABG84" s="34">
        <f t="shared" ref="ABG84" si="3418">SUM(ABG78:ABG83)</f>
        <v>0</v>
      </c>
      <c r="ABH84" s="36">
        <f t="shared" ref="ABH84" si="3419">SUM(ABH78:ABH83)</f>
        <v>0</v>
      </c>
      <c r="ABI84" s="39">
        <f t="shared" ref="ABI84" si="3420">SUM(ABI78:ABI83)</f>
        <v>0</v>
      </c>
      <c r="ABJ84" s="37">
        <f t="shared" ref="ABJ84" si="3421">SUM(ABJ78:ABJ83)</f>
        <v>0</v>
      </c>
      <c r="ABK84" s="38"/>
      <c r="ABL84" s="33">
        <f t="shared" ref="ABL84" si="3422">SUM(ABL78:ABL83)</f>
        <v>4</v>
      </c>
      <c r="ABM84" s="34">
        <f t="shared" ref="ABM84" si="3423">SUM(ABM78:ABM83)</f>
        <v>1</v>
      </c>
      <c r="ABN84" s="35">
        <f t="shared" ref="ABN84" si="3424">SUM(ABN78:ABN83)</f>
        <v>5</v>
      </c>
      <c r="ABO84" s="34">
        <f t="shared" ref="ABO84" si="3425">SUM(ABO78:ABO83)</f>
        <v>1</v>
      </c>
      <c r="ABP84" s="34">
        <f t="shared" ref="ABP84" si="3426">SUM(ABP78:ABP83)</f>
        <v>0</v>
      </c>
      <c r="ABQ84" s="36">
        <f t="shared" ref="ABQ84" si="3427">SUM(ABQ78:ABQ83)</f>
        <v>6</v>
      </c>
      <c r="ABR84" s="39">
        <f t="shared" ref="ABR84" si="3428">SUM(ABR78:ABR83)</f>
        <v>0</v>
      </c>
      <c r="ABS84" s="37">
        <f t="shared" ref="ABS84" si="3429">SUM(ABS78:ABS83)</f>
        <v>0</v>
      </c>
      <c r="ABT84" s="38"/>
      <c r="ABU84" s="33">
        <f t="shared" ref="ABU84" si="3430">SUM(ABU78:ABU83)</f>
        <v>13</v>
      </c>
      <c r="ABV84" s="34">
        <f t="shared" ref="ABV84" si="3431">SUM(ABV78:ABV83)</f>
        <v>5</v>
      </c>
      <c r="ABW84" s="35">
        <f t="shared" ref="ABW84" si="3432">SUM(ABW78:ABW83)</f>
        <v>18</v>
      </c>
      <c r="ABX84" s="34">
        <f t="shared" ref="ABX84" si="3433">SUM(ABX78:ABX83)</f>
        <v>5</v>
      </c>
      <c r="ABY84" s="34">
        <f t="shared" ref="ABY84" si="3434">SUM(ABY78:ABY83)</f>
        <v>2</v>
      </c>
      <c r="ABZ84" s="36">
        <f t="shared" ref="ABZ84" si="3435">SUM(ABZ78:ABZ83)</f>
        <v>25</v>
      </c>
      <c r="ACA84" s="39">
        <f t="shared" ref="ACA84" si="3436">SUM(ACA78:ACA83)</f>
        <v>0</v>
      </c>
      <c r="ACB84" s="37">
        <f t="shared" ref="ACB84" si="3437">SUM(ACB78:ACB83)</f>
        <v>5</v>
      </c>
      <c r="ACC84" s="38"/>
      <c r="ACD84" s="33">
        <f t="shared" ref="ACD84" si="3438">SUM(ACD78:ACD83)</f>
        <v>14</v>
      </c>
      <c r="ACE84" s="34">
        <f t="shared" ref="ACE84" si="3439">SUM(ACE78:ACE83)</f>
        <v>8</v>
      </c>
      <c r="ACF84" s="35">
        <f t="shared" ref="ACF84" si="3440">SUM(ACF78:ACF83)</f>
        <v>22</v>
      </c>
      <c r="ACG84" s="34">
        <f t="shared" ref="ACG84" si="3441">SUM(ACG78:ACG83)</f>
        <v>3</v>
      </c>
      <c r="ACH84" s="34">
        <f t="shared" ref="ACH84" si="3442">SUM(ACH78:ACH83)</f>
        <v>1</v>
      </c>
      <c r="ACI84" s="36">
        <f t="shared" ref="ACI84" si="3443">SUM(ACI78:ACI83)</f>
        <v>26</v>
      </c>
      <c r="ACJ84" s="39">
        <f t="shared" ref="ACJ84" si="3444">SUM(ACJ78:ACJ83)</f>
        <v>0</v>
      </c>
      <c r="ACK84" s="37">
        <f t="shared" ref="ACK84" si="3445">SUM(ACK78:ACK83)</f>
        <v>7</v>
      </c>
      <c r="ACL84" s="38"/>
      <c r="ACM84" s="33">
        <f t="shared" ref="ACM84" si="3446">SUM(ACM78:ACM83)</f>
        <v>11</v>
      </c>
      <c r="ACN84" s="34">
        <f t="shared" ref="ACN84" si="3447">SUM(ACN78:ACN83)</f>
        <v>5</v>
      </c>
      <c r="ACO84" s="35">
        <f t="shared" ref="ACO84" si="3448">SUM(ACO78:ACO83)</f>
        <v>16</v>
      </c>
      <c r="ACP84" s="34">
        <f t="shared" ref="ACP84" si="3449">SUM(ACP78:ACP83)</f>
        <v>2</v>
      </c>
      <c r="ACQ84" s="34">
        <f t="shared" ref="ACQ84" si="3450">SUM(ACQ78:ACQ83)</f>
        <v>2</v>
      </c>
      <c r="ACR84" s="36">
        <f t="shared" ref="ACR84" si="3451">SUM(ACR78:ACR83)</f>
        <v>20</v>
      </c>
      <c r="ACS84" s="39">
        <f t="shared" ref="ACS84" si="3452">SUM(ACS78:ACS83)</f>
        <v>0</v>
      </c>
      <c r="ACT84" s="37">
        <f t="shared" ref="ACT84" si="3453">SUM(ACT78:ACT83)</f>
        <v>0</v>
      </c>
      <c r="ACU84" s="38"/>
      <c r="ACV84" s="33">
        <f t="shared" ref="ACV84" si="3454">SUM(ACV78:ACV83)</f>
        <v>25</v>
      </c>
      <c r="ACW84" s="34">
        <f t="shared" ref="ACW84" si="3455">SUM(ACW78:ACW83)</f>
        <v>8</v>
      </c>
      <c r="ACX84" s="35">
        <f t="shared" ref="ACX84" si="3456">SUM(ACX78:ACX83)</f>
        <v>33</v>
      </c>
      <c r="ACY84" s="34">
        <f t="shared" ref="ACY84" si="3457">SUM(ACY78:ACY83)</f>
        <v>5</v>
      </c>
      <c r="ACZ84" s="34">
        <f t="shared" ref="ACZ84" si="3458">SUM(ACZ78:ACZ83)</f>
        <v>0</v>
      </c>
      <c r="ADA84" s="36">
        <f t="shared" ref="ADA84" si="3459">SUM(ADA78:ADA83)</f>
        <v>38</v>
      </c>
      <c r="ADB84" s="39">
        <f t="shared" ref="ADB84" si="3460">SUM(ADB78:ADB83)</f>
        <v>0</v>
      </c>
      <c r="ADC84" s="37">
        <f t="shared" ref="ADC84" si="3461">SUM(ADC78:ADC83)</f>
        <v>12</v>
      </c>
      <c r="ADD84" s="38"/>
      <c r="ADE84" s="33">
        <f t="shared" ref="ADE84" si="3462">SUM(ADE78:ADE83)</f>
        <v>17</v>
      </c>
      <c r="ADF84" s="34">
        <f t="shared" ref="ADF84" si="3463">SUM(ADF78:ADF83)</f>
        <v>14</v>
      </c>
      <c r="ADG84" s="35">
        <f t="shared" ref="ADG84" si="3464">SUM(ADG78:ADG83)</f>
        <v>31</v>
      </c>
      <c r="ADH84" s="34">
        <f t="shared" ref="ADH84" si="3465">SUM(ADH78:ADH83)</f>
        <v>4</v>
      </c>
      <c r="ADI84" s="34">
        <f t="shared" ref="ADI84" si="3466">SUM(ADI78:ADI83)</f>
        <v>0</v>
      </c>
      <c r="ADJ84" s="36">
        <f t="shared" ref="ADJ84" si="3467">SUM(ADJ78:ADJ83)</f>
        <v>35</v>
      </c>
      <c r="ADK84" s="39">
        <f t="shared" ref="ADK84" si="3468">SUM(ADK78:ADK83)</f>
        <v>0</v>
      </c>
      <c r="ADL84" s="37">
        <f t="shared" ref="ADL84" si="3469">SUM(ADL78:ADL83)</f>
        <v>8</v>
      </c>
      <c r="ADM84" s="38"/>
      <c r="ADN84" s="33">
        <f>SUM(ADN78:ADN83)</f>
        <v>0</v>
      </c>
      <c r="ADO84" s="34">
        <f>SUM(ADO78:ADO83)</f>
        <v>0</v>
      </c>
      <c r="ADP84" s="35">
        <f>SUM(ADP78:ADP83)</f>
        <v>0</v>
      </c>
      <c r="ADQ84" s="34">
        <f>SUM(ADQ78:ADQ83)</f>
        <v>0</v>
      </c>
      <c r="ADR84" s="34">
        <f>SUM(ADR78:ADR83)</f>
        <v>0</v>
      </c>
      <c r="ADS84" s="36">
        <f>SUM(ADS78:ADS83)</f>
        <v>0</v>
      </c>
      <c r="ADT84" s="39">
        <f>SUM(ADT78:ADT83)</f>
        <v>0</v>
      </c>
      <c r="ADU84" s="37">
        <f>SUM(ADU78:ADU83)</f>
        <v>0</v>
      </c>
      <c r="ADV84" s="38"/>
      <c r="ADW84" s="33">
        <f>SUM(ADW78:ADW83)</f>
        <v>2</v>
      </c>
      <c r="ADX84" s="34">
        <f>SUM(ADX78:ADX83)</f>
        <v>1</v>
      </c>
      <c r="ADY84" s="35">
        <f>SUM(ADY78:ADY83)</f>
        <v>3</v>
      </c>
      <c r="ADZ84" s="34">
        <f>SUM(ADZ78:ADZ83)</f>
        <v>0</v>
      </c>
      <c r="AEA84" s="34">
        <f>SUM(AEA78:AEA83)</f>
        <v>1</v>
      </c>
      <c r="AEB84" s="36">
        <f>SUM(AEB78:AEB83)</f>
        <v>4</v>
      </c>
      <c r="AEC84" s="39">
        <f>SUM(AEC78:AEC83)</f>
        <v>0</v>
      </c>
      <c r="AED84" s="37">
        <f>SUM(AED78:AED83)</f>
        <v>0</v>
      </c>
      <c r="AEE84" s="38"/>
      <c r="AEF84" s="33">
        <f>SUM(AEF78:AEF83)</f>
        <v>18</v>
      </c>
      <c r="AEG84" s="34">
        <f>SUM(AEG78:AEG83)</f>
        <v>7</v>
      </c>
      <c r="AEH84" s="35">
        <f>SUM(AEH78:AEH83)</f>
        <v>25</v>
      </c>
      <c r="AEI84" s="34">
        <f>SUM(AEI78:AEI83)</f>
        <v>8</v>
      </c>
      <c r="AEJ84" s="34">
        <f>SUM(AEJ78:AEJ83)</f>
        <v>0</v>
      </c>
      <c r="AEK84" s="36">
        <f>SUM(AEK78:AEK83)</f>
        <v>33</v>
      </c>
      <c r="AEL84" s="39">
        <f>SUM(AEL78:AEL83)</f>
        <v>0</v>
      </c>
      <c r="AEM84" s="37">
        <f>SUM(AEM78:AEM83)</f>
        <v>7</v>
      </c>
      <c r="AEN84" s="38"/>
      <c r="AEO84" s="33">
        <f>SUM(AEO78:AEO83)</f>
        <v>19</v>
      </c>
      <c r="AEP84" s="34">
        <f>SUM(AEP78:AEP83)</f>
        <v>15</v>
      </c>
      <c r="AEQ84" s="35">
        <f>SUM(AEQ78:AEQ83)</f>
        <v>34</v>
      </c>
      <c r="AER84" s="34">
        <f>SUM(AER78:AER83)</f>
        <v>2</v>
      </c>
      <c r="AES84" s="34">
        <f>SUM(AES78:AES83)</f>
        <v>1</v>
      </c>
      <c r="AET84" s="36">
        <f>SUM(AET78:AET83)</f>
        <v>37</v>
      </c>
      <c r="AEU84" s="39">
        <f>SUM(AEU78:AEU83)</f>
        <v>0</v>
      </c>
      <c r="AEV84" s="37">
        <f>SUM(AEV78:AEV83)</f>
        <v>7</v>
      </c>
      <c r="AEW84" s="38"/>
      <c r="AEX84" s="33">
        <f>SUM(AEX78:AEX83)</f>
        <v>18</v>
      </c>
      <c r="AEY84" s="34">
        <f>SUM(AEY78:AEY83)</f>
        <v>12</v>
      </c>
      <c r="AEZ84" s="35">
        <f>SUM(AEZ78:AEZ83)</f>
        <v>30</v>
      </c>
      <c r="AFA84" s="34">
        <f>SUM(AFA78:AFA83)</f>
        <v>1</v>
      </c>
      <c r="AFB84" s="34">
        <f>SUM(AFB78:AFB83)</f>
        <v>1</v>
      </c>
      <c r="AFC84" s="36">
        <f>SUM(AFC78:AFC83)</f>
        <v>32</v>
      </c>
      <c r="AFD84" s="39">
        <f>SUM(AFD78:AFD83)</f>
        <v>0</v>
      </c>
      <c r="AFE84" s="37">
        <f>SUM(AFE78:AFE83)</f>
        <v>6</v>
      </c>
      <c r="AFF84" s="38"/>
      <c r="AFG84" s="33">
        <f>SUM(AFG78:AFG83)</f>
        <v>18</v>
      </c>
      <c r="AFH84" s="34">
        <f>SUM(AFH78:AFH83)</f>
        <v>14</v>
      </c>
      <c r="AFI84" s="35">
        <f>SUM(AFI78:AFI83)</f>
        <v>32</v>
      </c>
      <c r="AFJ84" s="34">
        <f>SUM(AFJ78:AFJ83)</f>
        <v>5</v>
      </c>
      <c r="AFK84" s="34">
        <f>SUM(AFK78:AFK83)</f>
        <v>1</v>
      </c>
      <c r="AFL84" s="36">
        <f>SUM(AFL78:AFL83)</f>
        <v>38</v>
      </c>
      <c r="AFM84" s="39">
        <f>SUM(AFM78:AFM83)</f>
        <v>0</v>
      </c>
      <c r="AFN84" s="37">
        <f>SUM(AFN78:AFN83)</f>
        <v>6</v>
      </c>
      <c r="AFO84" s="38"/>
      <c r="AFP84" s="33">
        <f>SUM(AFP78:AFP83)</f>
        <v>19</v>
      </c>
      <c r="AFQ84" s="34">
        <f>SUM(AFQ78:AFQ83)</f>
        <v>7</v>
      </c>
      <c r="AFR84" s="35">
        <f>SUM(AFR78:AFR83)</f>
        <v>26</v>
      </c>
      <c r="AFS84" s="34">
        <f>SUM(AFS78:AFS83)</f>
        <v>5</v>
      </c>
      <c r="AFT84" s="34">
        <f>SUM(AFT78:AFT83)</f>
        <v>3</v>
      </c>
      <c r="AFU84" s="36">
        <f>SUM(AFU78:AFU83)</f>
        <v>34</v>
      </c>
      <c r="AFV84" s="39">
        <f>SUM(AFV78:AFV83)</f>
        <v>0</v>
      </c>
      <c r="AFW84" s="37">
        <f>SUM(AFW78:AFW83)</f>
        <v>3</v>
      </c>
      <c r="AFX84" s="38"/>
      <c r="AFY84" s="33">
        <f>SUM(AFY78:AFY83)</f>
        <v>0</v>
      </c>
      <c r="AFZ84" s="34">
        <f>SUM(AFZ78:AFZ83)</f>
        <v>0</v>
      </c>
      <c r="AGA84" s="35">
        <f>SUM(AGA78:AGA83)</f>
        <v>0</v>
      </c>
      <c r="AGB84" s="34">
        <f>SUM(AGB78:AGB83)</f>
        <v>0</v>
      </c>
      <c r="AGC84" s="34">
        <f>SUM(AGC78:AGC83)</f>
        <v>0</v>
      </c>
      <c r="AGD84" s="36">
        <f>SUM(AGD78:AGD83)</f>
        <v>0</v>
      </c>
      <c r="AGE84" s="39">
        <f>SUM(AGE78:AGE83)</f>
        <v>0</v>
      </c>
      <c r="AGF84" s="37">
        <f>SUM(AGF78:AGF83)</f>
        <v>0</v>
      </c>
      <c r="AGG84" s="38"/>
      <c r="AGH84" s="33">
        <f>SUM(AGH78:AGH83)</f>
        <v>2</v>
      </c>
      <c r="AGI84" s="34">
        <f>SUM(AGI78:AGI83)</f>
        <v>1</v>
      </c>
      <c r="AGJ84" s="35">
        <f>SUM(AGJ78:AGJ83)</f>
        <v>3</v>
      </c>
      <c r="AGK84" s="34">
        <f>SUM(AGK78:AGK83)</f>
        <v>1</v>
      </c>
      <c r="AGL84" s="34">
        <f>SUM(AGL78:AGL83)</f>
        <v>0</v>
      </c>
      <c r="AGM84" s="36">
        <f>SUM(AGM78:AGM83)</f>
        <v>4</v>
      </c>
      <c r="AGN84" s="39">
        <f>SUM(AGN78:AGN83)</f>
        <v>0</v>
      </c>
      <c r="AGO84" s="37">
        <f>SUM(AGO78:AGO83)</f>
        <v>1</v>
      </c>
      <c r="AGP84" s="38"/>
      <c r="AGQ84" s="33">
        <f>SUM(AGQ78:AGQ83)</f>
        <v>14</v>
      </c>
      <c r="AGR84" s="34">
        <f>SUM(AGR78:AGR83)</f>
        <v>12</v>
      </c>
      <c r="AGS84" s="35">
        <f>SUM(AGS78:AGS83)</f>
        <v>26</v>
      </c>
      <c r="AGT84" s="34">
        <f>SUM(AGT78:AGT83)</f>
        <v>5</v>
      </c>
      <c r="AGU84" s="34">
        <f>SUM(AGU78:AGU83)</f>
        <v>0</v>
      </c>
      <c r="AGV84" s="36">
        <f>SUM(AGV78:AGV83)</f>
        <v>31</v>
      </c>
      <c r="AGW84" s="39">
        <f>SUM(AGW78:AGW83)</f>
        <v>0</v>
      </c>
      <c r="AGX84" s="37">
        <f>SUM(AGX78:AGX83)</f>
        <v>6</v>
      </c>
      <c r="AGY84" s="38"/>
      <c r="AGZ84" s="33">
        <f>SUM(AGZ78:AGZ83)</f>
        <v>15</v>
      </c>
      <c r="AHA84" s="34">
        <f>SUM(AHA78:AHA83)</f>
        <v>9</v>
      </c>
      <c r="AHB84" s="35">
        <f>SUM(AHB78:AHB83)</f>
        <v>24</v>
      </c>
      <c r="AHC84" s="34">
        <f>SUM(AHC78:AHC83)</f>
        <v>2</v>
      </c>
      <c r="AHD84" s="34">
        <f>SUM(AHD78:AHD83)</f>
        <v>2</v>
      </c>
      <c r="AHE84" s="36">
        <f>SUM(AHE78:AHE83)</f>
        <v>28</v>
      </c>
      <c r="AHF84" s="39">
        <f>SUM(AHF78:AHF83)</f>
        <v>0</v>
      </c>
      <c r="AHG84" s="37">
        <f>SUM(AHG78:AHG83)</f>
        <v>6</v>
      </c>
      <c r="AHH84" s="38"/>
      <c r="AHI84" s="33">
        <f>SUM(AHI78:AHI83)</f>
        <v>18</v>
      </c>
      <c r="AHJ84" s="34">
        <f>SUM(AHJ78:AHJ83)</f>
        <v>8</v>
      </c>
      <c r="AHK84" s="35">
        <f>SUM(AHK78:AHK83)</f>
        <v>26</v>
      </c>
      <c r="AHL84" s="34">
        <f>SUM(AHL78:AHL83)</f>
        <v>3</v>
      </c>
      <c r="AHM84" s="34">
        <f>SUM(AHM78:AHM83)</f>
        <v>3</v>
      </c>
      <c r="AHN84" s="36">
        <f>SUM(AHN78:AHN83)</f>
        <v>32</v>
      </c>
      <c r="AHO84" s="39">
        <f>SUM(AHO78:AHO83)</f>
        <v>0</v>
      </c>
      <c r="AHP84" s="37">
        <f>SUM(AHP78:AHP83)</f>
        <v>3</v>
      </c>
      <c r="AHQ84" s="38"/>
      <c r="AHR84" s="33">
        <f>SUM(AHR78:AHR83)</f>
        <v>18</v>
      </c>
      <c r="AHS84" s="34">
        <f>SUM(AHS78:AHS83)</f>
        <v>9</v>
      </c>
      <c r="AHT84" s="35">
        <f>SUM(AHT78:AHT83)</f>
        <v>27</v>
      </c>
      <c r="AHU84" s="34">
        <f>SUM(AHU78:AHU83)</f>
        <v>4</v>
      </c>
      <c r="AHV84" s="34">
        <f>SUM(AHV78:AHV83)</f>
        <v>0</v>
      </c>
      <c r="AHW84" s="36">
        <f>SUM(AHW78:AHW83)</f>
        <v>31</v>
      </c>
      <c r="AHX84" s="39">
        <f>SUM(AHX78:AHX83)</f>
        <v>0</v>
      </c>
      <c r="AHY84" s="37">
        <f>SUM(AHY78:AHY83)</f>
        <v>6</v>
      </c>
      <c r="AHZ84" s="38"/>
      <c r="AIA84" s="33">
        <f>SUM(AIA78:AIA83)</f>
        <v>19</v>
      </c>
      <c r="AIB84" s="34">
        <f>SUM(AIB78:AIB83)</f>
        <v>12</v>
      </c>
      <c r="AIC84" s="35">
        <f>SUM(AIC78:AIC83)</f>
        <v>31</v>
      </c>
      <c r="AID84" s="34">
        <f>SUM(AID78:AID83)</f>
        <v>2</v>
      </c>
      <c r="AIE84" s="34">
        <f>SUM(AIE78:AIE83)</f>
        <v>0</v>
      </c>
      <c r="AIF84" s="36">
        <f>SUM(AIF78:AIF83)</f>
        <v>33</v>
      </c>
      <c r="AIG84" s="39">
        <f>SUM(AIG78:AIG83)</f>
        <v>0</v>
      </c>
      <c r="AIH84" s="37">
        <f>SUM(AIH78:AIH83)</f>
        <v>11</v>
      </c>
      <c r="AII84" s="38"/>
      <c r="AIJ84" s="33">
        <f>SUM(AIJ78:AIJ83)</f>
        <v>0</v>
      </c>
      <c r="AIK84" s="34">
        <f>SUM(AIK78:AIK83)</f>
        <v>0</v>
      </c>
      <c r="AIL84" s="35">
        <f>SUM(AIL78:AIL83)</f>
        <v>0</v>
      </c>
      <c r="AIM84" s="34">
        <f>SUM(AIM78:AIM83)</f>
        <v>0</v>
      </c>
      <c r="AIN84" s="34">
        <f>SUM(AIN78:AIN83)</f>
        <v>0</v>
      </c>
      <c r="AIO84" s="36">
        <f>SUM(AIO78:AIO83)</f>
        <v>0</v>
      </c>
      <c r="AIP84" s="39">
        <f>SUM(AIP78:AIP83)</f>
        <v>0</v>
      </c>
      <c r="AIQ84" s="37">
        <f>SUM(AIQ78:AIQ83)</f>
        <v>0</v>
      </c>
      <c r="AIR84" s="38"/>
      <c r="AIS84" s="33">
        <f>SUM(AIS78:AIS83)</f>
        <v>3</v>
      </c>
      <c r="AIT84" s="34">
        <f>SUM(AIT78:AIT83)</f>
        <v>4</v>
      </c>
      <c r="AIU84" s="35">
        <f>SUM(AIU78:AIU83)</f>
        <v>7</v>
      </c>
      <c r="AIV84" s="34">
        <f>SUM(AIV78:AIV83)</f>
        <v>1</v>
      </c>
      <c r="AIW84" s="34">
        <f>SUM(AIW78:AIW83)</f>
        <v>5</v>
      </c>
      <c r="AIX84" s="36">
        <f>SUM(AIX78:AIX83)</f>
        <v>13</v>
      </c>
      <c r="AIY84" s="39">
        <f>SUM(AIY78:AIY83)</f>
        <v>0</v>
      </c>
      <c r="AIZ84" s="37">
        <f>SUM(AIZ78:AIZ83)</f>
        <v>0</v>
      </c>
      <c r="AJA84" s="38"/>
      <c r="AJB84" s="33">
        <f>SUM(AJB78:AJB83)</f>
        <v>28</v>
      </c>
      <c r="AJC84" s="34">
        <f>SUM(AJC78:AJC83)</f>
        <v>4</v>
      </c>
      <c r="AJD84" s="35">
        <f>SUM(AJD78:AJD83)</f>
        <v>32</v>
      </c>
      <c r="AJE84" s="34">
        <f>SUM(AJE78:AJE83)</f>
        <v>2</v>
      </c>
      <c r="AJF84" s="34">
        <f>SUM(AJF78:AJF83)</f>
        <v>0</v>
      </c>
      <c r="AJG84" s="36">
        <f>SUM(AJG78:AJG83)</f>
        <v>34</v>
      </c>
      <c r="AJH84" s="39">
        <f>SUM(AJH78:AJH83)</f>
        <v>0</v>
      </c>
      <c r="AJI84" s="37">
        <f>SUM(AJI78:AJI83)</f>
        <v>4</v>
      </c>
      <c r="AJJ84" s="38"/>
      <c r="AJK84" s="33">
        <f>SUM(AJK78:AJK83)</f>
        <v>24</v>
      </c>
      <c r="AJL84" s="34">
        <f>SUM(AJL78:AJL83)</f>
        <v>12</v>
      </c>
      <c r="AJM84" s="35">
        <f>SUM(AJM78:AJM83)</f>
        <v>36</v>
      </c>
      <c r="AJN84" s="34">
        <f>SUM(AJN78:AJN83)</f>
        <v>6</v>
      </c>
      <c r="AJO84" s="34">
        <f>SUM(AJO78:AJO83)</f>
        <v>0</v>
      </c>
      <c r="AJP84" s="36">
        <f>SUM(AJP78:AJP83)</f>
        <v>42</v>
      </c>
      <c r="AJQ84" s="39">
        <f>SUM(AJQ78:AJQ83)</f>
        <v>0</v>
      </c>
      <c r="AJR84" s="37">
        <f>SUM(AJR78:AJR83)</f>
        <v>1</v>
      </c>
      <c r="AJS84" s="38"/>
      <c r="AJT84" s="33">
        <f>SUM(AJT78:AJT83)</f>
        <v>9</v>
      </c>
      <c r="AJU84" s="34">
        <f>SUM(AJU78:AJU83)</f>
        <v>10</v>
      </c>
      <c r="AJV84" s="35">
        <f>SUM(AJV78:AJV83)</f>
        <v>19</v>
      </c>
      <c r="AJW84" s="34">
        <f>SUM(AJW78:AJW83)</f>
        <v>2</v>
      </c>
      <c r="AJX84" s="34">
        <f>SUM(AJX78:AJX83)</f>
        <v>3</v>
      </c>
      <c r="AJY84" s="36">
        <f>SUM(AJY78:AJY83)</f>
        <v>24</v>
      </c>
      <c r="AJZ84" s="39">
        <f>SUM(AJZ78:AJZ83)</f>
        <v>0</v>
      </c>
      <c r="AKA84" s="37">
        <f>SUM(AKA78:AKA83)</f>
        <v>5</v>
      </c>
      <c r="AKB84" s="38"/>
      <c r="AKC84" s="33">
        <f>SUM(AKC78:AKC83)</f>
        <v>14</v>
      </c>
      <c r="AKD84" s="34">
        <f>SUM(AKD78:AKD83)</f>
        <v>4</v>
      </c>
      <c r="AKE84" s="35">
        <f>SUM(AKE78:AKE83)</f>
        <v>18</v>
      </c>
      <c r="AKF84" s="34">
        <f>SUM(AKF78:AKF83)</f>
        <v>1</v>
      </c>
      <c r="AKG84" s="34">
        <f>SUM(AKG78:AKG83)</f>
        <v>2</v>
      </c>
      <c r="AKH84" s="36">
        <f>SUM(AKH78:AKH83)</f>
        <v>21</v>
      </c>
      <c r="AKI84" s="39">
        <f>SUM(AKI78:AKI83)</f>
        <v>0</v>
      </c>
      <c r="AKJ84" s="37">
        <f>SUM(AKJ78:AKJ83)</f>
        <v>6</v>
      </c>
      <c r="AKK84" s="38"/>
      <c r="AKL84" s="33">
        <f>SUM(AKL78:AKL83)</f>
        <v>21</v>
      </c>
      <c r="AKM84" s="34">
        <f>SUM(AKM78:AKM83)</f>
        <v>2</v>
      </c>
      <c r="AKN84" s="35">
        <f>SUM(AKN78:AKN83)</f>
        <v>23</v>
      </c>
      <c r="AKO84" s="34">
        <f>SUM(AKO78:AKO83)</f>
        <v>1</v>
      </c>
      <c r="AKP84" s="34">
        <f>SUM(AKP78:AKP83)</f>
        <v>1</v>
      </c>
      <c r="AKQ84" s="36">
        <f>SUM(AKQ78:AKQ83)</f>
        <v>25</v>
      </c>
      <c r="AKR84" s="39">
        <f>SUM(AKR78:AKR83)</f>
        <v>0</v>
      </c>
      <c r="AKS84" s="37">
        <f>SUM(AKS78:AKS83)</f>
        <v>7</v>
      </c>
      <c r="AKT84" s="38"/>
      <c r="AKU84" s="33">
        <f>SUM(AKU78:AKU83)</f>
        <v>0</v>
      </c>
      <c r="AKV84" s="34">
        <f>SUM(AKV78:AKV83)</f>
        <v>0</v>
      </c>
      <c r="AKW84" s="35">
        <f>SUM(AKW78:AKW83)</f>
        <v>0</v>
      </c>
      <c r="AKX84" s="34">
        <f>SUM(AKX78:AKX83)</f>
        <v>0</v>
      </c>
      <c r="AKY84" s="34">
        <f>SUM(AKY78:AKY83)</f>
        <v>0</v>
      </c>
      <c r="AKZ84" s="36">
        <f>SUM(AKZ78:AKZ83)</f>
        <v>0</v>
      </c>
      <c r="ALA84" s="39">
        <f>SUM(ALA78:ALA83)</f>
        <v>0</v>
      </c>
      <c r="ALB84" s="37">
        <f>SUM(ALB78:ALB83)</f>
        <v>0</v>
      </c>
      <c r="ALC84" s="38"/>
      <c r="ALD84" s="33">
        <f>SUM(ALD78:ALD83)</f>
        <v>6</v>
      </c>
      <c r="ALE84" s="34">
        <f>SUM(ALE78:ALE83)</f>
        <v>2</v>
      </c>
      <c r="ALF84" s="35">
        <f>SUM(ALF78:ALF83)</f>
        <v>8</v>
      </c>
      <c r="ALG84" s="34">
        <f>SUM(ALG78:ALG83)</f>
        <v>1</v>
      </c>
      <c r="ALH84" s="34">
        <f>SUM(ALH78:ALH83)</f>
        <v>0</v>
      </c>
      <c r="ALI84" s="36">
        <f>SUM(ALI78:ALI83)</f>
        <v>9</v>
      </c>
      <c r="ALJ84" s="39">
        <f>SUM(ALJ78:ALJ83)</f>
        <v>0</v>
      </c>
      <c r="ALK84" s="37">
        <f>SUM(ALK78:ALK83)</f>
        <v>1</v>
      </c>
      <c r="ALL84" s="38"/>
      <c r="ALM84" s="33">
        <f>SUM(ALM78:ALM83)</f>
        <v>10</v>
      </c>
      <c r="ALN84" s="34">
        <f>SUM(ALN78:ALN83)</f>
        <v>14</v>
      </c>
      <c r="ALO84" s="35">
        <f>SUM(ALO78:ALO83)</f>
        <v>24</v>
      </c>
      <c r="ALP84" s="34">
        <f>SUM(ALP78:ALP83)</f>
        <v>3</v>
      </c>
      <c r="ALQ84" s="34">
        <f>SUM(ALQ78:ALQ83)</f>
        <v>0</v>
      </c>
      <c r="ALR84" s="36">
        <f>SUM(ALR78:ALR83)</f>
        <v>27</v>
      </c>
      <c r="ALS84" s="39">
        <f>SUM(ALS78:ALS83)</f>
        <v>0</v>
      </c>
      <c r="ALT84" s="37">
        <f>SUM(ALT78:ALT83)</f>
        <v>4</v>
      </c>
      <c r="ALU84" s="38"/>
      <c r="ALV84" s="33">
        <f>SUM(ALV78:ALV83)</f>
        <v>12</v>
      </c>
      <c r="ALW84" s="34">
        <f>SUM(ALW78:ALW83)</f>
        <v>8</v>
      </c>
      <c r="ALX84" s="35">
        <f>SUM(ALX78:ALX83)</f>
        <v>20</v>
      </c>
      <c r="ALY84" s="34">
        <f>SUM(ALY78:ALY83)</f>
        <v>6</v>
      </c>
      <c r="ALZ84" s="34">
        <f>SUM(ALZ78:ALZ83)</f>
        <v>1</v>
      </c>
      <c r="AMA84" s="36">
        <f>SUM(AMA78:AMA83)</f>
        <v>27</v>
      </c>
      <c r="AMB84" s="39">
        <f>SUM(AMB78:AMB83)</f>
        <v>0</v>
      </c>
      <c r="AMC84" s="37">
        <f>SUM(AMC78:AMC83)</f>
        <v>6</v>
      </c>
      <c r="AMD84" s="38"/>
      <c r="AME84" s="33">
        <f>SUM(AME78:AME83)</f>
        <v>11</v>
      </c>
      <c r="AMF84" s="34">
        <f>SUM(AMF78:AMF83)</f>
        <v>5</v>
      </c>
      <c r="AMG84" s="35">
        <f>SUM(AMG78:AMG83)</f>
        <v>16</v>
      </c>
      <c r="AMH84" s="34">
        <f>SUM(AMH78:AMH83)</f>
        <v>4</v>
      </c>
      <c r="AMI84" s="34">
        <f>SUM(AMI78:AMI83)</f>
        <v>0</v>
      </c>
      <c r="AMJ84" s="36">
        <f>SUM(AMJ78:AMJ83)</f>
        <v>20</v>
      </c>
      <c r="AMK84" s="39">
        <f>SUM(AMK78:AMK83)</f>
        <v>0</v>
      </c>
      <c r="AML84" s="37">
        <f>SUM(AML78:AML83)</f>
        <v>5</v>
      </c>
      <c r="AMM84" s="38"/>
      <c r="AMN84" s="33">
        <f>SUM(AMN78:AMN83)</f>
        <v>13</v>
      </c>
      <c r="AMO84" s="34">
        <f>SUM(AMO78:AMO83)</f>
        <v>11</v>
      </c>
      <c r="AMP84" s="35">
        <f>SUM(AMP78:AMP83)</f>
        <v>24</v>
      </c>
      <c r="AMQ84" s="34">
        <f>SUM(AMQ78:AMQ83)</f>
        <v>5</v>
      </c>
      <c r="AMR84" s="34">
        <f>SUM(AMR78:AMR83)</f>
        <v>0</v>
      </c>
      <c r="AMS84" s="36">
        <f>SUM(AMS78:AMS83)</f>
        <v>29</v>
      </c>
      <c r="AMT84" s="39">
        <f>SUM(AMT78:AMT83)</f>
        <v>0</v>
      </c>
      <c r="AMU84" s="37">
        <f>SUM(AMU78:AMU83)</f>
        <v>5</v>
      </c>
      <c r="AMV84" s="38"/>
      <c r="AMW84" s="33">
        <f>SUM(AMW78:AMW83)</f>
        <v>24</v>
      </c>
      <c r="AMX84" s="34">
        <f>SUM(AMX78:AMX83)</f>
        <v>7</v>
      </c>
      <c r="AMY84" s="35">
        <f>SUM(AMY78:AMY83)</f>
        <v>31</v>
      </c>
      <c r="AMZ84" s="34">
        <f>SUM(AMZ78:AMZ83)</f>
        <v>3</v>
      </c>
      <c r="ANA84" s="34">
        <f>SUM(ANA78:ANA83)</f>
        <v>3</v>
      </c>
      <c r="ANB84" s="36">
        <f>SUM(ANB78:ANB83)</f>
        <v>37</v>
      </c>
      <c r="ANC84" s="39">
        <f>SUM(ANC78:ANC83)</f>
        <v>0</v>
      </c>
      <c r="AND84" s="37">
        <f>SUM(AND78:AND83)</f>
        <v>7</v>
      </c>
      <c r="ANE84" s="38"/>
      <c r="ANF84" s="33">
        <f>SUM(ANF78:ANF83)</f>
        <v>0</v>
      </c>
      <c r="ANG84" s="34">
        <f>SUM(ANG78:ANG83)</f>
        <v>0</v>
      </c>
      <c r="ANH84" s="35">
        <f>SUM(ANH78:ANH83)</f>
        <v>0</v>
      </c>
      <c r="ANI84" s="34">
        <f>SUM(ANI78:ANI83)</f>
        <v>0</v>
      </c>
      <c r="ANJ84" s="34">
        <f>SUM(ANJ78:ANJ83)</f>
        <v>0</v>
      </c>
      <c r="ANK84" s="36">
        <f>SUM(ANK78:ANK83)</f>
        <v>0</v>
      </c>
      <c r="ANL84" s="39">
        <f>SUM(ANL78:ANL83)</f>
        <v>0</v>
      </c>
      <c r="ANM84" s="37">
        <f>SUM(ANM78:ANM83)</f>
        <v>0</v>
      </c>
      <c r="ANN84" s="38"/>
      <c r="ANO84" s="33">
        <f>SUM(ANO78:ANO83)</f>
        <v>1</v>
      </c>
      <c r="ANP84" s="34">
        <f>SUM(ANP78:ANP83)</f>
        <v>1</v>
      </c>
      <c r="ANQ84" s="35">
        <f>SUM(ANQ78:ANQ83)</f>
        <v>2</v>
      </c>
      <c r="ANR84" s="34">
        <f>SUM(ANR78:ANR83)</f>
        <v>0</v>
      </c>
      <c r="ANS84" s="34">
        <f>SUM(ANS78:ANS83)</f>
        <v>0</v>
      </c>
      <c r="ANT84" s="36">
        <f>SUM(ANT78:ANT83)</f>
        <v>2</v>
      </c>
      <c r="ANU84" s="39">
        <f>SUM(ANU78:ANU83)</f>
        <v>0</v>
      </c>
      <c r="ANV84" s="37">
        <f>SUM(ANV78:ANV83)</f>
        <v>0</v>
      </c>
      <c r="ANW84" s="38"/>
      <c r="ANX84" s="33">
        <f>SUM(ANX78:ANX83)</f>
        <v>14</v>
      </c>
      <c r="ANY84" s="34">
        <f>SUM(ANY78:ANY83)</f>
        <v>11</v>
      </c>
      <c r="ANZ84" s="35">
        <f>SUM(ANZ78:ANZ83)</f>
        <v>25</v>
      </c>
      <c r="AOA84" s="34">
        <f>SUM(AOA78:AOA83)</f>
        <v>3</v>
      </c>
      <c r="AOB84" s="34">
        <f>SUM(AOB78:AOB83)</f>
        <v>0</v>
      </c>
      <c r="AOC84" s="36">
        <f>SUM(AOC78:AOC83)</f>
        <v>28</v>
      </c>
      <c r="AOD84" s="39">
        <f>SUM(AOD78:AOD83)</f>
        <v>0</v>
      </c>
      <c r="AOE84" s="37">
        <f>SUM(AOE78:AOE83)</f>
        <v>5</v>
      </c>
      <c r="AOF84" s="38"/>
      <c r="AOG84" s="33">
        <f>SUM(AOG78:AOG83)</f>
        <v>0</v>
      </c>
      <c r="AOH84" s="34">
        <f>SUM(AOH78:AOH83)</f>
        <v>0</v>
      </c>
      <c r="AOI84" s="35">
        <f>SUM(AOI78:AOI83)</f>
        <v>0</v>
      </c>
      <c r="AOJ84" s="34">
        <f>SUM(AOJ78:AOJ83)</f>
        <v>0</v>
      </c>
      <c r="AOK84" s="34">
        <f>SUM(AOK78:AOK83)</f>
        <v>0</v>
      </c>
      <c r="AOL84" s="36">
        <f>SUM(AOL78:AOL83)</f>
        <v>0</v>
      </c>
      <c r="AOM84" s="39">
        <f>SUM(AOM78:AOM83)</f>
        <v>0</v>
      </c>
      <c r="AON84" s="37">
        <f>SUM(AON78:AON83)</f>
        <v>0</v>
      </c>
      <c r="AOO84" s="38"/>
      <c r="AOP84" s="33">
        <f>SUM(AOP78:AOP83)</f>
        <v>18</v>
      </c>
      <c r="AOQ84" s="34">
        <f>SUM(AOQ78:AOQ83)</f>
        <v>10</v>
      </c>
      <c r="AOR84" s="35">
        <f>SUM(AOR78:AOR83)</f>
        <v>28</v>
      </c>
      <c r="AOS84" s="34">
        <f>SUM(AOS78:AOS83)</f>
        <v>3</v>
      </c>
      <c r="AOT84" s="34">
        <f>SUM(AOT78:AOT83)</f>
        <v>0</v>
      </c>
      <c r="AOU84" s="36">
        <f>SUM(AOU78:AOU83)</f>
        <v>31</v>
      </c>
      <c r="AOV84" s="39">
        <f>SUM(AOV78:AOV83)</f>
        <v>0</v>
      </c>
      <c r="AOW84" s="37">
        <f>SUM(AOW78:AOW83)</f>
        <v>7</v>
      </c>
      <c r="AOX84" s="38"/>
      <c r="AOY84" s="33">
        <f>SUM(AOY78:AOY83)</f>
        <v>15</v>
      </c>
      <c r="AOZ84" s="34">
        <f>SUM(AOZ78:AOZ83)</f>
        <v>8</v>
      </c>
      <c r="APA84" s="35">
        <f>SUM(APA78:APA83)</f>
        <v>23</v>
      </c>
      <c r="APB84" s="34">
        <f>SUM(APB78:APB83)</f>
        <v>4</v>
      </c>
      <c r="APC84" s="34">
        <f>SUM(APC78:APC83)</f>
        <v>0</v>
      </c>
      <c r="APD84" s="36">
        <f>SUM(APD78:APD83)</f>
        <v>27</v>
      </c>
      <c r="APE84" s="39">
        <f>SUM(APE78:APE83)</f>
        <v>0</v>
      </c>
      <c r="APF84" s="37">
        <f>SUM(APF78:APF83)</f>
        <v>0</v>
      </c>
      <c r="APG84" s="38"/>
      <c r="APH84" s="33">
        <f>SUM(APH78:APH83)</f>
        <v>14</v>
      </c>
      <c r="API84" s="34">
        <f>SUM(API78:API83)</f>
        <v>6</v>
      </c>
      <c r="APJ84" s="35">
        <f>SUM(APJ78:APJ83)</f>
        <v>20</v>
      </c>
      <c r="APK84" s="34">
        <f>SUM(APK78:APK83)</f>
        <v>2</v>
      </c>
      <c r="APL84" s="34">
        <f>SUM(APL78:APL83)</f>
        <v>1</v>
      </c>
      <c r="APM84" s="36">
        <f>SUM(APM78:APM83)</f>
        <v>23</v>
      </c>
      <c r="APN84" s="39">
        <f>SUM(APN78:APN83)</f>
        <v>0</v>
      </c>
      <c r="APO84" s="37">
        <f>SUM(APO78:APO83)</f>
        <v>10</v>
      </c>
      <c r="APP84" s="38"/>
    </row>
  </sheetData>
  <sheetProtection autoFilter="0"/>
  <conditionalFormatting sqref="AZQ3:AZQ21 AZZ3:AZZ21 BAI3:BAI21 BAR3:BAR21 BBA3:BBA21 BBJ3:BBJ21 BBS3:BBS21 BCB3:BCB21 BCK3:BCK21 BCT3:BCT21 BDC3:BDC21 BDL3:BDL21 BDU3:BDU21 BED3:BED21 BEM3:BEM21 BEV3:BEV21 BFE3:BFE21 BFN3:BFN21 BFW3:BFW21 BGF3:BGF21 AEE78:AEE83 AEN78:AEN83 AEW78:AEW83 AFF78:AFF83 AFO78:AFO83 AFX78:AFX83 AGG78:AGG83 AGP78:AGP83 AGY78:AGY83 AHH78:AHH83 AHQ78:AHQ83 AHZ78:AHZ83 AII78:AII83 AIR78:AIR83 AJA78:AJA83 AJJ78:AJJ83 AJS78:AJS83 AKB78:AKB83 AKT78:AKT83 AKK78:AKK83 ALC78:ALC83 ALU78:ALU83 ALL78:ALL83 AMM78:AMM83 AMD78:AMD83 ANN78:ANN83 ANE78:ANE83 AMV78:AMV83 ANW78:ANW83 AOF78:AOF83 AOO78:AOO83 AOX78:AOX83 APP78:APP83 APG78:APG83 XP26:XP42">
    <cfRule type="cellIs" dxfId="3740" priority="4025" operator="lessThan">
      <formula>0.95</formula>
    </cfRule>
    <cfRule type="cellIs" dxfId="3739" priority="4026" operator="greaterThan">
      <formula>0.949</formula>
    </cfRule>
  </conditionalFormatting>
  <conditionalFormatting sqref="BAI26:BAI42 BAR26:BAR42 BBA26:BBA42 BBJ26:BBJ42 BBS26:BBS42 BCB26:BCB42 BCK26:BCK42 BCT26:BCT42 BDC26:BDC42 BDL26:BDL42 BDU26:BDU42 BED26:BED42 BEV26:BEV42 BFE26:BFE42 BFN26:BFN42 BFW26:BFW42 BGF26:BGF42 BEM26:BEM42 AZZ26:AZZ42 AZQ26:AZQ42">
    <cfRule type="cellIs" dxfId="3738" priority="4023" operator="lessThan">
      <formula>0.95</formula>
    </cfRule>
    <cfRule type="cellIs" dxfId="3737" priority="4024" operator="greaterThan">
      <formula>0.949</formula>
    </cfRule>
  </conditionalFormatting>
  <conditionalFormatting sqref="BGO3:BGO21">
    <cfRule type="cellIs" dxfId="3736" priority="4031" operator="lessThan">
      <formula>0.95</formula>
    </cfRule>
    <cfRule type="cellIs" dxfId="3735" priority="4032" operator="greaterThan">
      <formula>0.949</formula>
    </cfRule>
  </conditionalFormatting>
  <conditionalFormatting sqref="BGO26:BGO42">
    <cfRule type="cellIs" dxfId="3734" priority="4029" operator="lessThan">
      <formula>0.95</formula>
    </cfRule>
    <cfRule type="cellIs" dxfId="3733" priority="4030" operator="greaterThan">
      <formula>0.949</formula>
    </cfRule>
  </conditionalFormatting>
  <conditionalFormatting sqref="BGX3:BGX21">
    <cfRule type="cellIs" dxfId="3732" priority="4027" operator="lessThan">
      <formula>0.95</formula>
    </cfRule>
    <cfRule type="cellIs" dxfId="3731" priority="4028" operator="greaterThan">
      <formula>0.949</formula>
    </cfRule>
  </conditionalFormatting>
  <conditionalFormatting sqref="BGX26:BGX42">
    <cfRule type="cellIs" dxfId="3730" priority="4035" operator="lessThan">
      <formula>0.95</formula>
    </cfRule>
    <cfRule type="cellIs" dxfId="3729" priority="4036" operator="greaterThan">
      <formula>0.949</formula>
    </cfRule>
  </conditionalFormatting>
  <conditionalFormatting sqref="BHG3:BHG21">
    <cfRule type="cellIs" dxfId="3728" priority="4033" operator="lessThan">
      <formula>0.95</formula>
    </cfRule>
    <cfRule type="cellIs" dxfId="3727" priority="4034" operator="greaterThan">
      <formula>0.949</formula>
    </cfRule>
  </conditionalFormatting>
  <conditionalFormatting sqref="BHG26:BHG42">
    <cfRule type="cellIs" dxfId="3726" priority="4037" operator="lessThan">
      <formula>0.95</formula>
    </cfRule>
    <cfRule type="cellIs" dxfId="3725" priority="4038" operator="greaterThan">
      <formula>0.949</formula>
    </cfRule>
  </conditionalFormatting>
  <conditionalFormatting sqref="BHP3:BHP21">
    <cfRule type="cellIs" dxfId="3724" priority="4045" operator="lessThan">
      <formula>0.95</formula>
    </cfRule>
    <cfRule type="cellIs" dxfId="3723" priority="4046" operator="greaterThan">
      <formula>0.949</formula>
    </cfRule>
  </conditionalFormatting>
  <conditionalFormatting sqref="BHP26:BHP42">
    <cfRule type="cellIs" dxfId="3722" priority="4043" operator="lessThan">
      <formula>0.95</formula>
    </cfRule>
    <cfRule type="cellIs" dxfId="3721" priority="4044" operator="greaterThan">
      <formula>0.949</formula>
    </cfRule>
  </conditionalFormatting>
  <conditionalFormatting sqref="BHY3:BHY21">
    <cfRule type="cellIs" dxfId="3720" priority="4277" operator="lessThan">
      <formula>0.95</formula>
    </cfRule>
    <cfRule type="cellIs" dxfId="3719" priority="4278" operator="greaterThan">
      <formula>0.949</formula>
    </cfRule>
  </conditionalFormatting>
  <conditionalFormatting sqref="BHY26:BHY42">
    <cfRule type="cellIs" dxfId="3718" priority="4275" operator="lessThan">
      <formula>0.95</formula>
    </cfRule>
    <cfRule type="cellIs" dxfId="3717" priority="4276" operator="greaterThan">
      <formula>0.949</formula>
    </cfRule>
  </conditionalFormatting>
  <conditionalFormatting sqref="BIH3:BIH21">
    <cfRule type="cellIs" dxfId="3716" priority="4273" operator="lessThan">
      <formula>0.95</formula>
    </cfRule>
    <cfRule type="cellIs" dxfId="3715" priority="4274" operator="greaterThan">
      <formula>0.949</formula>
    </cfRule>
  </conditionalFormatting>
  <conditionalFormatting sqref="BIH26:BIH42">
    <cfRule type="cellIs" dxfId="3714" priority="4271" operator="lessThan">
      <formula>0.95</formula>
    </cfRule>
    <cfRule type="cellIs" dxfId="3713" priority="4272" operator="greaterThan">
      <formula>0.949</formula>
    </cfRule>
  </conditionalFormatting>
  <conditionalFormatting sqref="BIQ3:BIQ21">
    <cfRule type="cellIs" dxfId="3712" priority="4269" operator="lessThan">
      <formula>0.95</formula>
    </cfRule>
    <cfRule type="cellIs" dxfId="3711" priority="4270" operator="greaterThan">
      <formula>0.949</formula>
    </cfRule>
  </conditionalFormatting>
  <conditionalFormatting sqref="BIQ26:BIQ42">
    <cfRule type="cellIs" dxfId="3710" priority="4267" operator="lessThan">
      <formula>0.95</formula>
    </cfRule>
    <cfRule type="cellIs" dxfId="3709" priority="4268" operator="greaterThan">
      <formula>0.949</formula>
    </cfRule>
  </conditionalFormatting>
  <conditionalFormatting sqref="BIZ3:BIZ21">
    <cfRule type="cellIs" dxfId="3708" priority="4265" operator="lessThan">
      <formula>0.95</formula>
    </cfRule>
    <cfRule type="cellIs" dxfId="3707" priority="4266" operator="greaterThan">
      <formula>0.949</formula>
    </cfRule>
  </conditionalFormatting>
  <conditionalFormatting sqref="BIZ26:BIZ42">
    <cfRule type="cellIs" dxfId="3706" priority="4263" operator="lessThan">
      <formula>0.95</formula>
    </cfRule>
    <cfRule type="cellIs" dxfId="3705" priority="4264" operator="greaterThan">
      <formula>0.949</formula>
    </cfRule>
  </conditionalFormatting>
  <conditionalFormatting sqref="BJI3:BJI21">
    <cfRule type="cellIs" dxfId="3704" priority="4261" operator="lessThan">
      <formula>0.95</formula>
    </cfRule>
    <cfRule type="cellIs" dxfId="3703" priority="4262" operator="greaterThan">
      <formula>0.949</formula>
    </cfRule>
  </conditionalFormatting>
  <conditionalFormatting sqref="BJI26:BJI42">
    <cfRule type="cellIs" dxfId="3702" priority="4259" operator="lessThan">
      <formula>0.95</formula>
    </cfRule>
    <cfRule type="cellIs" dxfId="3701" priority="4260" operator="greaterThan">
      <formula>0.949</formula>
    </cfRule>
  </conditionalFormatting>
  <conditionalFormatting sqref="BJR3:BJR21">
    <cfRule type="cellIs" dxfId="3700" priority="4257" operator="lessThan">
      <formula>0.95</formula>
    </cfRule>
    <cfRule type="cellIs" dxfId="3699" priority="4258" operator="greaterThan">
      <formula>0.949</formula>
    </cfRule>
  </conditionalFormatting>
  <conditionalFormatting sqref="BJR26:BJR42">
    <cfRule type="cellIs" dxfId="3698" priority="4255" operator="lessThan">
      <formula>0.95</formula>
    </cfRule>
    <cfRule type="cellIs" dxfId="3697" priority="4256" operator="greaterThan">
      <formula>0.949</formula>
    </cfRule>
  </conditionalFormatting>
  <conditionalFormatting sqref="BKA3:BKA21">
    <cfRule type="cellIs" dxfId="3696" priority="4253" operator="lessThan">
      <formula>0.95</formula>
    </cfRule>
    <cfRule type="cellIs" dxfId="3695" priority="4254" operator="greaterThan">
      <formula>0.949</formula>
    </cfRule>
  </conditionalFormatting>
  <conditionalFormatting sqref="BKA26:BKA42">
    <cfRule type="cellIs" dxfId="3694" priority="4251" operator="lessThan">
      <formula>0.95</formula>
    </cfRule>
    <cfRule type="cellIs" dxfId="3693" priority="4252" operator="greaterThan">
      <formula>0.949</formula>
    </cfRule>
  </conditionalFormatting>
  <conditionalFormatting sqref="BKJ3:BKJ21">
    <cfRule type="cellIs" dxfId="3692" priority="4249" operator="lessThan">
      <formula>0.95</formula>
    </cfRule>
    <cfRule type="cellIs" dxfId="3691" priority="4250" operator="greaterThan">
      <formula>0.949</formula>
    </cfRule>
  </conditionalFormatting>
  <conditionalFormatting sqref="BKJ26:BKJ42">
    <cfRule type="cellIs" dxfId="3690" priority="4247" operator="lessThan">
      <formula>0.95</formula>
    </cfRule>
    <cfRule type="cellIs" dxfId="3689" priority="4248" operator="greaterThan">
      <formula>0.949</formula>
    </cfRule>
  </conditionalFormatting>
  <conditionalFormatting sqref="BKS3:BKS21">
    <cfRule type="cellIs" dxfId="3688" priority="4245" operator="lessThan">
      <formula>0.95</formula>
    </cfRule>
    <cfRule type="cellIs" dxfId="3687" priority="4246" operator="greaterThan">
      <formula>0.949</formula>
    </cfRule>
  </conditionalFormatting>
  <conditionalFormatting sqref="BKS26:BKS42">
    <cfRule type="cellIs" dxfId="3686" priority="4243" operator="lessThan">
      <formula>0.95</formula>
    </cfRule>
    <cfRule type="cellIs" dxfId="3685" priority="4244" operator="greaterThan">
      <formula>0.949</formula>
    </cfRule>
  </conditionalFormatting>
  <conditionalFormatting sqref="BLB3:BLB21">
    <cfRule type="cellIs" dxfId="3684" priority="4241" operator="lessThan">
      <formula>0.95</formula>
    </cfRule>
    <cfRule type="cellIs" dxfId="3683" priority="4242" operator="greaterThan">
      <formula>0.949</formula>
    </cfRule>
  </conditionalFormatting>
  <conditionalFormatting sqref="BLB26:BLB42">
    <cfRule type="cellIs" dxfId="3682" priority="4239" operator="lessThan">
      <formula>0.95</formula>
    </cfRule>
    <cfRule type="cellIs" dxfId="3681" priority="4240" operator="greaterThan">
      <formula>0.949</formula>
    </cfRule>
  </conditionalFormatting>
  <conditionalFormatting sqref="BLK3:BLK21">
    <cfRule type="cellIs" dxfId="3680" priority="4237" operator="lessThan">
      <formula>0.95</formula>
    </cfRule>
    <cfRule type="cellIs" dxfId="3679" priority="4238" operator="greaterThan">
      <formula>0.949</formula>
    </cfRule>
  </conditionalFormatting>
  <conditionalFormatting sqref="BLK26:BLK42">
    <cfRule type="cellIs" dxfId="3678" priority="4235" operator="lessThan">
      <formula>0.95</formula>
    </cfRule>
    <cfRule type="cellIs" dxfId="3677" priority="4236" operator="greaterThan">
      <formula>0.949</formula>
    </cfRule>
  </conditionalFormatting>
  <conditionalFormatting sqref="BLT3:BLT21">
    <cfRule type="cellIs" dxfId="3676" priority="4233" operator="lessThan">
      <formula>0.95</formula>
    </cfRule>
    <cfRule type="cellIs" dxfId="3675" priority="4234" operator="greaterThan">
      <formula>0.949</formula>
    </cfRule>
  </conditionalFormatting>
  <conditionalFormatting sqref="BLT26:BLT42">
    <cfRule type="cellIs" dxfId="3674" priority="4231" operator="lessThan">
      <formula>0.95</formula>
    </cfRule>
    <cfRule type="cellIs" dxfId="3673" priority="4232" operator="greaterThan">
      <formula>0.949</formula>
    </cfRule>
  </conditionalFormatting>
  <conditionalFormatting sqref="BMC3:BMC21">
    <cfRule type="cellIs" dxfId="3672" priority="4229" operator="lessThan">
      <formula>0.95</formula>
    </cfRule>
    <cfRule type="cellIs" dxfId="3671" priority="4230" operator="greaterThan">
      <formula>0.949</formula>
    </cfRule>
  </conditionalFormatting>
  <conditionalFormatting sqref="BMC26:BMC42">
    <cfRule type="cellIs" dxfId="3670" priority="4227" operator="lessThan">
      <formula>0.95</formula>
    </cfRule>
    <cfRule type="cellIs" dxfId="3669" priority="4228" operator="greaterThan">
      <formula>0.949</formula>
    </cfRule>
  </conditionalFormatting>
  <conditionalFormatting sqref="BML3:BML21">
    <cfRule type="cellIs" dxfId="3668" priority="4225" operator="lessThan">
      <formula>0.95</formula>
    </cfRule>
    <cfRule type="cellIs" dxfId="3667" priority="4226" operator="greaterThan">
      <formula>0.949</formula>
    </cfRule>
  </conditionalFormatting>
  <conditionalFormatting sqref="BML26:BML42">
    <cfRule type="cellIs" dxfId="3666" priority="4223" operator="lessThan">
      <formula>0.95</formula>
    </cfRule>
    <cfRule type="cellIs" dxfId="3665" priority="4224" operator="greaterThan">
      <formula>0.949</formula>
    </cfRule>
  </conditionalFormatting>
  <conditionalFormatting sqref="BMU3:BMU21">
    <cfRule type="cellIs" dxfId="3664" priority="4221" operator="lessThan">
      <formula>0.95</formula>
    </cfRule>
    <cfRule type="cellIs" dxfId="3663" priority="4222" operator="greaterThan">
      <formula>0.949</formula>
    </cfRule>
  </conditionalFormatting>
  <conditionalFormatting sqref="BMU26:BMU42">
    <cfRule type="cellIs" dxfId="3662" priority="4219" operator="lessThan">
      <formula>0.95</formula>
    </cfRule>
    <cfRule type="cellIs" dxfId="3661" priority="4220" operator="greaterThan">
      <formula>0.949</formula>
    </cfRule>
  </conditionalFormatting>
  <conditionalFormatting sqref="BND3:BND21">
    <cfRule type="cellIs" dxfId="3660" priority="4217" operator="lessThan">
      <formula>0.95</formula>
    </cfRule>
    <cfRule type="cellIs" dxfId="3659" priority="4218" operator="greaterThan">
      <formula>0.949</formula>
    </cfRule>
  </conditionalFormatting>
  <conditionalFormatting sqref="BND26:BND42">
    <cfRule type="cellIs" dxfId="3658" priority="4215" operator="lessThan">
      <formula>0.95</formula>
    </cfRule>
    <cfRule type="cellIs" dxfId="3657" priority="4216" operator="greaterThan">
      <formula>0.949</formula>
    </cfRule>
  </conditionalFormatting>
  <conditionalFormatting sqref="BNM3:BNM21">
    <cfRule type="cellIs" dxfId="3656" priority="4213" operator="lessThan">
      <formula>0.95</formula>
    </cfRule>
    <cfRule type="cellIs" dxfId="3655" priority="4214" operator="greaterThan">
      <formula>0.949</formula>
    </cfRule>
  </conditionalFormatting>
  <conditionalFormatting sqref="BNM26:BNM42">
    <cfRule type="cellIs" dxfId="3654" priority="4211" operator="lessThan">
      <formula>0.95</formula>
    </cfRule>
    <cfRule type="cellIs" dxfId="3653" priority="4212" operator="greaterThan">
      <formula>0.949</formula>
    </cfRule>
  </conditionalFormatting>
  <conditionalFormatting sqref="BNV3:BNV21">
    <cfRule type="cellIs" dxfId="3652" priority="4209" operator="lessThan">
      <formula>0.95</formula>
    </cfRule>
    <cfRule type="cellIs" dxfId="3651" priority="4210" operator="greaterThan">
      <formula>0.949</formula>
    </cfRule>
  </conditionalFormatting>
  <conditionalFormatting sqref="BNV26:BNV42">
    <cfRule type="cellIs" dxfId="3650" priority="4207" operator="lessThan">
      <formula>0.95</formula>
    </cfRule>
    <cfRule type="cellIs" dxfId="3649" priority="4208" operator="greaterThan">
      <formula>0.949</formula>
    </cfRule>
  </conditionalFormatting>
  <conditionalFormatting sqref="BOE3:BOE21">
    <cfRule type="cellIs" dxfId="3648" priority="4205" operator="lessThan">
      <formula>0.95</formula>
    </cfRule>
    <cfRule type="cellIs" dxfId="3647" priority="4206" operator="greaterThan">
      <formula>0.949</formula>
    </cfRule>
  </conditionalFormatting>
  <conditionalFormatting sqref="BOE26:BOE42">
    <cfRule type="cellIs" dxfId="3646" priority="4203" operator="lessThan">
      <formula>0.95</formula>
    </cfRule>
    <cfRule type="cellIs" dxfId="3645" priority="4204" operator="greaterThan">
      <formula>0.949</formula>
    </cfRule>
  </conditionalFormatting>
  <conditionalFormatting sqref="BON3:BON21">
    <cfRule type="cellIs" dxfId="3644" priority="4201" operator="lessThan">
      <formula>0.95</formula>
    </cfRule>
    <cfRule type="cellIs" dxfId="3643" priority="4202" operator="greaterThan">
      <formula>0.949</formula>
    </cfRule>
  </conditionalFormatting>
  <conditionalFormatting sqref="BON26:BON42">
    <cfRule type="cellIs" dxfId="3642" priority="4199" operator="lessThan">
      <formula>0.95</formula>
    </cfRule>
    <cfRule type="cellIs" dxfId="3641" priority="4200" operator="greaterThan">
      <formula>0.949</formula>
    </cfRule>
  </conditionalFormatting>
  <conditionalFormatting sqref="BOW3:BOW21">
    <cfRule type="cellIs" dxfId="3640" priority="4197" operator="lessThan">
      <formula>0.95</formula>
    </cfRule>
    <cfRule type="cellIs" dxfId="3639" priority="4198" operator="greaterThan">
      <formula>0.949</formula>
    </cfRule>
  </conditionalFormatting>
  <conditionalFormatting sqref="BOW26:BOW42">
    <cfRule type="cellIs" dxfId="3638" priority="4195" operator="lessThan">
      <formula>0.95</formula>
    </cfRule>
    <cfRule type="cellIs" dxfId="3637" priority="4196" operator="greaterThan">
      <formula>0.949</formula>
    </cfRule>
  </conditionalFormatting>
  <conditionalFormatting sqref="BPF3:BPF21">
    <cfRule type="cellIs" dxfId="3636" priority="4193" operator="lessThan">
      <formula>0.95</formula>
    </cfRule>
    <cfRule type="cellIs" dxfId="3635" priority="4194" operator="greaterThan">
      <formula>0.949</formula>
    </cfRule>
  </conditionalFormatting>
  <conditionalFormatting sqref="BPF26:BPF42">
    <cfRule type="cellIs" dxfId="3634" priority="4191" operator="lessThan">
      <formula>0.95</formula>
    </cfRule>
    <cfRule type="cellIs" dxfId="3633" priority="4192" operator="greaterThan">
      <formula>0.949</formula>
    </cfRule>
  </conditionalFormatting>
  <conditionalFormatting sqref="BPO3:BPO21">
    <cfRule type="cellIs" dxfId="3632" priority="4189" operator="lessThan">
      <formula>0.95</formula>
    </cfRule>
    <cfRule type="cellIs" dxfId="3631" priority="4190" operator="greaterThan">
      <formula>0.949</formula>
    </cfRule>
  </conditionalFormatting>
  <conditionalFormatting sqref="BPO26:BPO42">
    <cfRule type="cellIs" dxfId="3630" priority="4187" operator="lessThan">
      <formula>0.95</formula>
    </cfRule>
    <cfRule type="cellIs" dxfId="3629" priority="4188" operator="greaterThan">
      <formula>0.949</formula>
    </cfRule>
  </conditionalFormatting>
  <conditionalFormatting sqref="BPX3:BPX21">
    <cfRule type="cellIs" dxfId="3628" priority="4185" operator="lessThan">
      <formula>0.95</formula>
    </cfRule>
    <cfRule type="cellIs" dxfId="3627" priority="4186" operator="greaterThan">
      <formula>0.949</formula>
    </cfRule>
  </conditionalFormatting>
  <conditionalFormatting sqref="BPX26:BPX42">
    <cfRule type="cellIs" dxfId="3626" priority="4183" operator="lessThan">
      <formula>0.95</formula>
    </cfRule>
    <cfRule type="cellIs" dxfId="3625" priority="4184" operator="greaterThan">
      <formula>0.949</formula>
    </cfRule>
  </conditionalFormatting>
  <conditionalFormatting sqref="BQG3:BQG21">
    <cfRule type="cellIs" dxfId="3624" priority="4181" operator="lessThan">
      <formula>0.95</formula>
    </cfRule>
    <cfRule type="cellIs" dxfId="3623" priority="4182" operator="greaterThan">
      <formula>0.949</formula>
    </cfRule>
  </conditionalFormatting>
  <conditionalFormatting sqref="BQG26:BQG42">
    <cfRule type="cellIs" dxfId="3622" priority="4179" operator="lessThan">
      <formula>0.95</formula>
    </cfRule>
    <cfRule type="cellIs" dxfId="3621" priority="4180" operator="greaterThan">
      <formula>0.949</formula>
    </cfRule>
  </conditionalFormatting>
  <conditionalFormatting sqref="BQP3:BQP21">
    <cfRule type="cellIs" dxfId="3620" priority="4177" operator="lessThan">
      <formula>0.95</formula>
    </cfRule>
    <cfRule type="cellIs" dxfId="3619" priority="4178" operator="greaterThan">
      <formula>0.949</formula>
    </cfRule>
  </conditionalFormatting>
  <conditionalFormatting sqref="BQP26:BQP42">
    <cfRule type="cellIs" dxfId="3618" priority="4175" operator="lessThan">
      <formula>0.95</formula>
    </cfRule>
    <cfRule type="cellIs" dxfId="3617" priority="4176" operator="greaterThan">
      <formula>0.949</formula>
    </cfRule>
  </conditionalFormatting>
  <conditionalFormatting sqref="BQY3:BQY21">
    <cfRule type="cellIs" dxfId="3616" priority="4173" operator="lessThan">
      <formula>0.95</formula>
    </cfRule>
    <cfRule type="cellIs" dxfId="3615" priority="4174" operator="greaterThan">
      <formula>0.949</formula>
    </cfRule>
  </conditionalFormatting>
  <conditionalFormatting sqref="BQY26:BQY42">
    <cfRule type="cellIs" dxfId="3614" priority="4171" operator="lessThan">
      <formula>0.95</formula>
    </cfRule>
    <cfRule type="cellIs" dxfId="3613" priority="4172" operator="greaterThan">
      <formula>0.949</formula>
    </cfRule>
  </conditionalFormatting>
  <conditionalFormatting sqref="BRH3:BRH21">
    <cfRule type="cellIs" dxfId="3612" priority="4169" operator="lessThan">
      <formula>0.95</formula>
    </cfRule>
    <cfRule type="cellIs" dxfId="3611" priority="4170" operator="greaterThan">
      <formula>0.949</formula>
    </cfRule>
  </conditionalFormatting>
  <conditionalFormatting sqref="BRH26:BRH42">
    <cfRule type="cellIs" dxfId="3610" priority="4167" operator="lessThan">
      <formula>0.95</formula>
    </cfRule>
    <cfRule type="cellIs" dxfId="3609" priority="4168" operator="greaterThan">
      <formula>0.949</formula>
    </cfRule>
  </conditionalFormatting>
  <conditionalFormatting sqref="BRQ3:BRQ21">
    <cfRule type="cellIs" dxfId="3608" priority="4165" operator="lessThan">
      <formula>0.95</formula>
    </cfRule>
    <cfRule type="cellIs" dxfId="3607" priority="4166" operator="greaterThan">
      <formula>0.949</formula>
    </cfRule>
  </conditionalFormatting>
  <conditionalFormatting sqref="BRQ26:BRQ42">
    <cfRule type="cellIs" dxfId="3606" priority="4163" operator="lessThan">
      <formula>0.95</formula>
    </cfRule>
    <cfRule type="cellIs" dxfId="3605" priority="4164" operator="greaterThan">
      <formula>0.949</formula>
    </cfRule>
  </conditionalFormatting>
  <conditionalFormatting sqref="BRZ3:BRZ21">
    <cfRule type="cellIs" dxfId="3604" priority="4161" operator="lessThan">
      <formula>0.95</formula>
    </cfRule>
    <cfRule type="cellIs" dxfId="3603" priority="4162" operator="greaterThan">
      <formula>0.949</formula>
    </cfRule>
  </conditionalFormatting>
  <conditionalFormatting sqref="BRZ26:BRZ42">
    <cfRule type="cellIs" dxfId="3602" priority="4159" operator="lessThan">
      <formula>0.95</formula>
    </cfRule>
    <cfRule type="cellIs" dxfId="3601" priority="4160" operator="greaterThan">
      <formula>0.949</formula>
    </cfRule>
  </conditionalFormatting>
  <conditionalFormatting sqref="BSI3:BSI21">
    <cfRule type="cellIs" dxfId="3600" priority="4157" operator="lessThan">
      <formula>0.95</formula>
    </cfRule>
    <cfRule type="cellIs" dxfId="3599" priority="4158" operator="greaterThan">
      <formula>0.949</formula>
    </cfRule>
  </conditionalFormatting>
  <conditionalFormatting sqref="BSI26:BSI42">
    <cfRule type="cellIs" dxfId="3598" priority="4155" operator="lessThan">
      <formula>0.95</formula>
    </cfRule>
    <cfRule type="cellIs" dxfId="3597" priority="4156" operator="greaterThan">
      <formula>0.949</formula>
    </cfRule>
  </conditionalFormatting>
  <conditionalFormatting sqref="BSR3:BSR21">
    <cfRule type="cellIs" dxfId="3596" priority="4153" operator="lessThan">
      <formula>0.95</formula>
    </cfRule>
    <cfRule type="cellIs" dxfId="3595" priority="4154" operator="greaterThan">
      <formula>0.949</formula>
    </cfRule>
  </conditionalFormatting>
  <conditionalFormatting sqref="BSR26:BSR42">
    <cfRule type="cellIs" dxfId="3594" priority="4151" operator="lessThan">
      <formula>0.95</formula>
    </cfRule>
    <cfRule type="cellIs" dxfId="3593" priority="4152" operator="greaterThan">
      <formula>0.949</formula>
    </cfRule>
  </conditionalFormatting>
  <conditionalFormatting sqref="BTA3:BTA21">
    <cfRule type="cellIs" dxfId="3592" priority="4149" operator="lessThan">
      <formula>0.95</formula>
    </cfRule>
    <cfRule type="cellIs" dxfId="3591" priority="4150" operator="greaterThan">
      <formula>0.949</formula>
    </cfRule>
  </conditionalFormatting>
  <conditionalFormatting sqref="BTA26:BTA42">
    <cfRule type="cellIs" dxfId="3590" priority="4147" operator="lessThan">
      <formula>0.95</formula>
    </cfRule>
    <cfRule type="cellIs" dxfId="3589" priority="4148" operator="greaterThan">
      <formula>0.949</formula>
    </cfRule>
  </conditionalFormatting>
  <conditionalFormatting sqref="BTJ3:BTJ21">
    <cfRule type="cellIs" dxfId="3588" priority="4145" operator="lessThan">
      <formula>0.95</formula>
    </cfRule>
    <cfRule type="cellIs" dxfId="3587" priority="4146" operator="greaterThan">
      <formula>0.949</formula>
    </cfRule>
  </conditionalFormatting>
  <conditionalFormatting sqref="BTJ26:BTJ42">
    <cfRule type="cellIs" dxfId="3586" priority="4143" operator="lessThan">
      <formula>0.95</formula>
    </cfRule>
    <cfRule type="cellIs" dxfId="3585" priority="4144" operator="greaterThan">
      <formula>0.949</formula>
    </cfRule>
  </conditionalFormatting>
  <conditionalFormatting sqref="BTS3:BTS21">
    <cfRule type="cellIs" dxfId="3584" priority="4141" operator="lessThan">
      <formula>0.95</formula>
    </cfRule>
    <cfRule type="cellIs" dxfId="3583" priority="4142" operator="greaterThan">
      <formula>0.949</formula>
    </cfRule>
  </conditionalFormatting>
  <conditionalFormatting sqref="BTS26:BTS42">
    <cfRule type="cellIs" dxfId="3582" priority="4139" operator="lessThan">
      <formula>0.95</formula>
    </cfRule>
    <cfRule type="cellIs" dxfId="3581" priority="4140" operator="greaterThan">
      <formula>0.949</formula>
    </cfRule>
  </conditionalFormatting>
  <conditionalFormatting sqref="BUB3:BUB21">
    <cfRule type="cellIs" dxfId="3580" priority="4137" operator="lessThan">
      <formula>0.95</formula>
    </cfRule>
    <cfRule type="cellIs" dxfId="3579" priority="4138" operator="greaterThan">
      <formula>0.949</formula>
    </cfRule>
  </conditionalFormatting>
  <conditionalFormatting sqref="BUB26:BUB42">
    <cfRule type="cellIs" dxfId="3578" priority="4135" operator="lessThan">
      <formula>0.95</formula>
    </cfRule>
    <cfRule type="cellIs" dxfId="3577" priority="4136" operator="greaterThan">
      <formula>0.949</formula>
    </cfRule>
  </conditionalFormatting>
  <conditionalFormatting sqref="BUK3:BUK21">
    <cfRule type="cellIs" dxfId="3576" priority="4133" operator="lessThan">
      <formula>0.95</formula>
    </cfRule>
    <cfRule type="cellIs" dxfId="3575" priority="4134" operator="greaterThan">
      <formula>0.949</formula>
    </cfRule>
  </conditionalFormatting>
  <conditionalFormatting sqref="BUK26:BUK42">
    <cfRule type="cellIs" dxfId="3574" priority="4131" operator="lessThan">
      <formula>0.95</formula>
    </cfRule>
    <cfRule type="cellIs" dxfId="3573" priority="4132" operator="greaterThan">
      <formula>0.949</formula>
    </cfRule>
  </conditionalFormatting>
  <conditionalFormatting sqref="BUT3:BUT21">
    <cfRule type="cellIs" dxfId="3572" priority="4053" operator="lessThan">
      <formula>0.95</formula>
    </cfRule>
    <cfRule type="cellIs" dxfId="3571" priority="4054" operator="greaterThan">
      <formula>0.949</formula>
    </cfRule>
  </conditionalFormatting>
  <conditionalFormatting sqref="BUT26:BUT42">
    <cfRule type="cellIs" dxfId="3570" priority="4051" operator="lessThan">
      <formula>0.95</formula>
    </cfRule>
    <cfRule type="cellIs" dxfId="3569" priority="4052" operator="greaterThan">
      <formula>0.949</formula>
    </cfRule>
  </conditionalFormatting>
  <conditionalFormatting sqref="AZH3:AZH21 AVV3:AVV21 AWE3:AWE21 AWN3:AWN21 AWW3:AWW21 AXO3:AXO21 AXX3:AXX21 AYP3:AYP21 AYY3:AYY21 AYG3:AYG21 AXF3:AXF21">
    <cfRule type="cellIs" dxfId="3568" priority="3977" operator="lessThan">
      <formula>0.95</formula>
    </cfRule>
    <cfRule type="cellIs" dxfId="3567" priority="3978" operator="greaterThan">
      <formula>0.949</formula>
    </cfRule>
  </conditionalFormatting>
  <conditionalFormatting sqref="AVV26:AVV42 AWE26:AWE42 AWN26:AWN42 AWW26:AWW42 AXF26:AXF42 AXO26:AXO42 AXX26:AXX42 AYG26:AYG42 AYP26:AYP42 AYY26:AYY42 AZH26:AZH42">
    <cfRule type="cellIs" dxfId="3566" priority="3975" operator="lessThan">
      <formula>0.95</formula>
    </cfRule>
    <cfRule type="cellIs" dxfId="3565" priority="3976" operator="greaterThan">
      <formula>0.949</formula>
    </cfRule>
  </conditionalFormatting>
  <conditionalFormatting sqref="AVM3:AVM21 AUC3:AUC21 AUL3:AUL21 AUU3:AUU21 AVD3:AVD21 APY3:APY21 AQH3:AQH21 AQQ3:AQQ21 AQZ3:AQZ21 ARI3:ARI21 ARR3:ARR21 ASA3:ASA21 ASJ3:ASJ21 ASS3:ASS21 ATB3:ATB21 ATK3:ATK21 ATT3:ATT21">
    <cfRule type="cellIs" dxfId="3564" priority="3973" operator="lessThan">
      <formula>0.95</formula>
    </cfRule>
    <cfRule type="cellIs" dxfId="3563" priority="3974" operator="greaterThan">
      <formula>0.949</formula>
    </cfRule>
  </conditionalFormatting>
  <conditionalFormatting sqref="AVM26:AVM42 AUC26:AUC42 AUL26:AUL42 AUU26:AUU42 AVD26:AVD42 APY26:APY42 AQH26:AQH42 AQQ26:AQQ42 AQZ26:AQZ42 ARI26:ARI42 ARR26:ARR42 ASA26:ASA42 ASJ26:ASJ42 ASS26:ASS42 ATB26:ATB42 ATK26:ATK42 ATT26:ATT42">
    <cfRule type="cellIs" dxfId="3562" priority="3971" operator="lessThan">
      <formula>0.95</formula>
    </cfRule>
    <cfRule type="cellIs" dxfId="3561" priority="3972" operator="greaterThan">
      <formula>0.949</formula>
    </cfRule>
  </conditionalFormatting>
  <conditionalFormatting sqref="ASA3:ASA21 ARR3:ARR21 ARI3:ARI21 AQZ3:AQZ21 AQQ3:AQQ21 AQH3:AQH21 APY3:APY21 APP3:APP21 AOX3:AOX21 APG3:APG21">
    <cfRule type="cellIs" dxfId="3560" priority="3965" operator="lessThan">
      <formula>0.95</formula>
    </cfRule>
    <cfRule type="cellIs" dxfId="3559" priority="3966" operator="greaterThan">
      <formula>0.949</formula>
    </cfRule>
  </conditionalFormatting>
  <conditionalFormatting sqref="ASA26:ASA42 ARR26:ARR42 ARI26:ARI42 AQZ26:AQZ42 AQQ26:AQQ42 AQH26:AQH42 APY26:APY42 APP26:APP42 AOX26:AOX42 APG26:APG42">
    <cfRule type="cellIs" dxfId="3558" priority="3963" operator="lessThan">
      <formula>0.95</formula>
    </cfRule>
    <cfRule type="cellIs" dxfId="3557" priority="3964" operator="greaterThan">
      <formula>0.949</formula>
    </cfRule>
  </conditionalFormatting>
  <conditionalFormatting sqref="APY47:APY55 AQH47:AQH55 AQQ47:AQQ55 AQZ47:AQZ55 ARI47:ARI55 ARR47:ARR55 ASA47:ASA55 ASJ47:ASJ55 ASS47:ASS55 ATB47:ATB55 ATK47:ATK55 ATT47:ATT55">
    <cfRule type="cellIs" dxfId="3556" priority="3681" operator="lessThan">
      <formula>0.95</formula>
    </cfRule>
    <cfRule type="cellIs" dxfId="3555" priority="3682" operator="greaterThan">
      <formula>0.949</formula>
    </cfRule>
  </conditionalFormatting>
  <conditionalFormatting sqref="ATK47:ATK55">
    <cfRule type="cellIs" dxfId="3554" priority="3675" operator="lessThan">
      <formula>0.95</formula>
    </cfRule>
    <cfRule type="cellIs" dxfId="3553" priority="3676" operator="greaterThan">
      <formula>0.949</formula>
    </cfRule>
  </conditionalFormatting>
  <conditionalFormatting sqref="ASA47:ASA55 ASJ47:ASJ55 ASS47:ASS55 ATB47:ATB55 ARR47:ARR55 ARI47:ARI55 AQZ47:AQZ55 AQQ47:AQQ55 AQH47:AQH55">
    <cfRule type="cellIs" dxfId="3552" priority="3665" operator="lessThan">
      <formula>0.95</formula>
    </cfRule>
    <cfRule type="cellIs" dxfId="3551" priority="3666" operator="greaterThan">
      <formula>0.949</formula>
    </cfRule>
  </conditionalFormatting>
  <conditionalFormatting sqref="ARI60:ARI63 ARR60:ARR63 ASA60:ASA63 ASJ60:ASJ63 ASS60:ASS63 ATB60:ATB63 ATK60:ATK63 ATT60:ATT63 AQZ60:AQZ63 AQQ60:AQQ63 AQH60:AQH63 APY60:APY63">
    <cfRule type="cellIs" dxfId="3550" priority="3661" operator="lessThan">
      <formula>0.95</formula>
    </cfRule>
    <cfRule type="cellIs" dxfId="3549" priority="3662" operator="greaterThan">
      <formula>0.949</formula>
    </cfRule>
  </conditionalFormatting>
  <conditionalFormatting sqref="ASJ60:ASJ63">
    <cfRule type="cellIs" dxfId="3548" priority="3653" operator="lessThan">
      <formula>0.95</formula>
    </cfRule>
    <cfRule type="cellIs" dxfId="3547" priority="3654" operator="greaterThan">
      <formula>0.949</formula>
    </cfRule>
  </conditionalFormatting>
  <conditionalFormatting sqref="APY47:APY55">
    <cfRule type="cellIs" dxfId="3546" priority="3637" operator="lessThan">
      <formula>0.95</formula>
    </cfRule>
    <cfRule type="cellIs" dxfId="3545" priority="3638" operator="greaterThan">
      <formula>0.949</formula>
    </cfRule>
  </conditionalFormatting>
  <conditionalFormatting sqref="ATK60:ATK63">
    <cfRule type="cellIs" dxfId="3544" priority="3613" operator="lessThan">
      <formula>0.95</formula>
    </cfRule>
    <cfRule type="cellIs" dxfId="3543" priority="3614" operator="greaterThan">
      <formula>0.949</formula>
    </cfRule>
  </conditionalFormatting>
  <conditionalFormatting sqref="ATB60:ATB63">
    <cfRule type="cellIs" dxfId="3542" priority="3611" operator="lessThan">
      <formula>0.95</formula>
    </cfRule>
    <cfRule type="cellIs" dxfId="3541" priority="3612" operator="greaterThan">
      <formula>0.949</formula>
    </cfRule>
  </conditionalFormatting>
  <conditionalFormatting sqref="ASS60:ASS63">
    <cfRule type="cellIs" dxfId="3540" priority="3609" operator="lessThan">
      <formula>0.95</formula>
    </cfRule>
    <cfRule type="cellIs" dxfId="3539" priority="3610" operator="greaterThan">
      <formula>0.949</formula>
    </cfRule>
  </conditionalFormatting>
  <conditionalFormatting sqref="ASA60:ASA63">
    <cfRule type="cellIs" dxfId="3538" priority="3607" operator="lessThan">
      <formula>0.95</formula>
    </cfRule>
    <cfRule type="cellIs" dxfId="3537" priority="3608" operator="greaterThan">
      <formula>0.949</formula>
    </cfRule>
  </conditionalFormatting>
  <conditionalFormatting sqref="ARR60:ARR63">
    <cfRule type="cellIs" dxfId="3536" priority="3605" operator="lessThan">
      <formula>0.95</formula>
    </cfRule>
    <cfRule type="cellIs" dxfId="3535" priority="3606" operator="greaterThan">
      <formula>0.949</formula>
    </cfRule>
  </conditionalFormatting>
  <conditionalFormatting sqref="ARI60:ARI63">
    <cfRule type="cellIs" dxfId="3534" priority="3603" operator="lessThan">
      <formula>0.95</formula>
    </cfRule>
    <cfRule type="cellIs" dxfId="3533" priority="3604" operator="greaterThan">
      <formula>0.949</formula>
    </cfRule>
  </conditionalFormatting>
  <conditionalFormatting sqref="AQZ60:AQZ63">
    <cfRule type="cellIs" dxfId="3532" priority="3599" operator="lessThan">
      <formula>0.95</formula>
    </cfRule>
    <cfRule type="cellIs" dxfId="3531" priority="3600" operator="greaterThan">
      <formula>0.949</formula>
    </cfRule>
  </conditionalFormatting>
  <conditionalFormatting sqref="AQQ60:AQQ63">
    <cfRule type="cellIs" dxfId="3530" priority="3597" operator="lessThan">
      <formula>0.95</formula>
    </cfRule>
    <cfRule type="cellIs" dxfId="3529" priority="3598" operator="greaterThan">
      <formula>0.949</formula>
    </cfRule>
  </conditionalFormatting>
  <conditionalFormatting sqref="AQH60:AQH63">
    <cfRule type="cellIs" dxfId="3528" priority="3595" operator="lessThan">
      <formula>0.95</formula>
    </cfRule>
    <cfRule type="cellIs" dxfId="3527" priority="3596" operator="greaterThan">
      <formula>0.949</formula>
    </cfRule>
  </conditionalFormatting>
  <conditionalFormatting sqref="APY60:APY63">
    <cfRule type="cellIs" dxfId="3526" priority="3593" operator="lessThan">
      <formula>0.95</formula>
    </cfRule>
    <cfRule type="cellIs" dxfId="3525" priority="3594" operator="greaterThan">
      <formula>0.949</formula>
    </cfRule>
  </conditionalFormatting>
  <conditionalFormatting sqref="APP3:APP21">
    <cfRule type="cellIs" dxfId="3524" priority="3583" operator="lessThan">
      <formula>0.95</formula>
    </cfRule>
    <cfRule type="cellIs" dxfId="3523" priority="3584" operator="greaterThan">
      <formula>0.949</formula>
    </cfRule>
  </conditionalFormatting>
  <conditionalFormatting sqref="APP26:APP42">
    <cfRule type="cellIs" dxfId="3522" priority="3581" operator="lessThan">
      <formula>0.95</formula>
    </cfRule>
    <cfRule type="cellIs" dxfId="3521" priority="3582" operator="greaterThan">
      <formula>0.949</formula>
    </cfRule>
  </conditionalFormatting>
  <conditionalFormatting sqref="APP47:APP55">
    <cfRule type="cellIs" dxfId="3520" priority="3579" operator="lessThan">
      <formula>0.95</formula>
    </cfRule>
    <cfRule type="cellIs" dxfId="3519" priority="3580" operator="greaterThan">
      <formula>0.949</formula>
    </cfRule>
  </conditionalFormatting>
  <conditionalFormatting sqref="APP60:APP63">
    <cfRule type="cellIs" dxfId="3518" priority="3577" operator="lessThan">
      <formula>0.95</formula>
    </cfRule>
    <cfRule type="cellIs" dxfId="3517" priority="3578" operator="greaterThan">
      <formula>0.949</formula>
    </cfRule>
  </conditionalFormatting>
  <conditionalFormatting sqref="APP47:APP55">
    <cfRule type="cellIs" dxfId="3516" priority="3575" operator="lessThan">
      <formula>0.95</formula>
    </cfRule>
    <cfRule type="cellIs" dxfId="3515" priority="3576" operator="greaterThan">
      <formula>0.949</formula>
    </cfRule>
  </conditionalFormatting>
  <conditionalFormatting sqref="APP60:APP63">
    <cfRule type="cellIs" dxfId="3514" priority="3573" operator="lessThan">
      <formula>0.95</formula>
    </cfRule>
    <cfRule type="cellIs" dxfId="3513" priority="3574" operator="greaterThan">
      <formula>0.949</formula>
    </cfRule>
  </conditionalFormatting>
  <conditionalFormatting sqref="AOX3:AOX21 APG3:APG21">
    <cfRule type="cellIs" dxfId="3512" priority="3563" operator="lessThan">
      <formula>0.95</formula>
    </cfRule>
    <cfRule type="cellIs" dxfId="3511" priority="3564" operator="greaterThan">
      <formula>0.949</formula>
    </cfRule>
  </conditionalFormatting>
  <conditionalFormatting sqref="AOX26:AOX42 APG26:APG42">
    <cfRule type="cellIs" dxfId="3510" priority="3561" operator="lessThan">
      <formula>0.95</formula>
    </cfRule>
    <cfRule type="cellIs" dxfId="3509" priority="3562" operator="greaterThan">
      <formula>0.949</formula>
    </cfRule>
  </conditionalFormatting>
  <conditionalFormatting sqref="AOX47:AOX55 APG47:APG55">
    <cfRule type="cellIs" dxfId="3508" priority="3559" operator="lessThan">
      <formula>0.95</formula>
    </cfRule>
    <cfRule type="cellIs" dxfId="3507" priority="3560" operator="greaterThan">
      <formula>0.949</formula>
    </cfRule>
  </conditionalFormatting>
  <conditionalFormatting sqref="AOX60:AOX63 APG60:APG63">
    <cfRule type="cellIs" dxfId="3506" priority="3557" operator="lessThan">
      <formula>0.95</formula>
    </cfRule>
    <cfRule type="cellIs" dxfId="3505" priority="3558" operator="greaterThan">
      <formula>0.949</formula>
    </cfRule>
  </conditionalFormatting>
  <conditionalFormatting sqref="AOX47:AOX55 APG47:APG55">
    <cfRule type="cellIs" dxfId="3504" priority="3555" operator="lessThan">
      <formula>0.95</formula>
    </cfRule>
    <cfRule type="cellIs" dxfId="3503" priority="3556" operator="greaterThan">
      <formula>0.949</formula>
    </cfRule>
  </conditionalFormatting>
  <conditionalFormatting sqref="AOX60:AOX63 APG60:APG63">
    <cfRule type="cellIs" dxfId="3502" priority="3553" operator="lessThan">
      <formula>0.95</formula>
    </cfRule>
    <cfRule type="cellIs" dxfId="3501" priority="3554" operator="greaterThan">
      <formula>0.949</formula>
    </cfRule>
  </conditionalFormatting>
  <conditionalFormatting sqref="AOO60:AOO63">
    <cfRule type="cellIs" dxfId="3500" priority="3527" operator="lessThan">
      <formula>0.95</formula>
    </cfRule>
    <cfRule type="cellIs" dxfId="3499" priority="3528" operator="greaterThan">
      <formula>0.949</formula>
    </cfRule>
  </conditionalFormatting>
  <conditionalFormatting sqref="AOO60:AOO63">
    <cfRule type="cellIs" dxfId="3498" priority="3525" operator="lessThan">
      <formula>0.95</formula>
    </cfRule>
    <cfRule type="cellIs" dxfId="3497" priority="3526" operator="greaterThan">
      <formula>0.949</formula>
    </cfRule>
  </conditionalFormatting>
  <conditionalFormatting sqref="AOO47:AOO55">
    <cfRule type="cellIs" dxfId="3496" priority="3511" operator="lessThan">
      <formula>0.95</formula>
    </cfRule>
    <cfRule type="cellIs" dxfId="3495" priority="3512" operator="greaterThan">
      <formula>0.949</formula>
    </cfRule>
  </conditionalFormatting>
  <conditionalFormatting sqref="AOO47:AOO55">
    <cfRule type="cellIs" dxfId="3494" priority="3509" operator="lessThan">
      <formula>0.95</formula>
    </cfRule>
    <cfRule type="cellIs" dxfId="3493" priority="3510" operator="greaterThan">
      <formula>0.949</formula>
    </cfRule>
  </conditionalFormatting>
  <conditionalFormatting sqref="AOO26:AOO42">
    <cfRule type="cellIs" dxfId="3492" priority="3507" operator="lessThan">
      <formula>0.95</formula>
    </cfRule>
    <cfRule type="cellIs" dxfId="3491" priority="3508" operator="greaterThan">
      <formula>0.949</formula>
    </cfRule>
  </conditionalFormatting>
  <conditionalFormatting sqref="AOO26:AOO42">
    <cfRule type="cellIs" dxfId="3490" priority="3505" operator="lessThan">
      <formula>0.95</formula>
    </cfRule>
    <cfRule type="cellIs" dxfId="3489" priority="3506" operator="greaterThan">
      <formula>0.949</formula>
    </cfRule>
  </conditionalFormatting>
  <conditionalFormatting sqref="AOO3:AOO21">
    <cfRule type="cellIs" dxfId="3488" priority="3503" operator="lessThan">
      <formula>0.95</formula>
    </cfRule>
    <cfRule type="cellIs" dxfId="3487" priority="3504" operator="greaterThan">
      <formula>0.949</formula>
    </cfRule>
  </conditionalFormatting>
  <conditionalFormatting sqref="AOO3:AOO21">
    <cfRule type="cellIs" dxfId="3486" priority="3501" operator="lessThan">
      <formula>0.95</formula>
    </cfRule>
    <cfRule type="cellIs" dxfId="3485" priority="3502" operator="greaterThan">
      <formula>0.949</formula>
    </cfRule>
  </conditionalFormatting>
  <conditionalFormatting sqref="ANW60:ANW63">
    <cfRule type="cellIs" dxfId="3484" priority="3479" operator="lessThan">
      <formula>0.95</formula>
    </cfRule>
    <cfRule type="cellIs" dxfId="3483" priority="3480" operator="greaterThan">
      <formula>0.949</formula>
    </cfRule>
  </conditionalFormatting>
  <conditionalFormatting sqref="ANW60:ANW63">
    <cfRule type="cellIs" dxfId="3482" priority="3477" operator="lessThan">
      <formula>0.95</formula>
    </cfRule>
    <cfRule type="cellIs" dxfId="3481" priority="3478" operator="greaterThan">
      <formula>0.949</formula>
    </cfRule>
  </conditionalFormatting>
  <conditionalFormatting sqref="ANW47:ANW55">
    <cfRule type="cellIs" dxfId="3480" priority="3471" operator="lessThan">
      <formula>0.95</formula>
    </cfRule>
    <cfRule type="cellIs" dxfId="3479" priority="3472" operator="greaterThan">
      <formula>0.949</formula>
    </cfRule>
  </conditionalFormatting>
  <conditionalFormatting sqref="ANW47:ANW55">
    <cfRule type="cellIs" dxfId="3478" priority="3469" operator="lessThan">
      <formula>0.95</formula>
    </cfRule>
    <cfRule type="cellIs" dxfId="3477" priority="3470" operator="greaterThan">
      <formula>0.949</formula>
    </cfRule>
  </conditionalFormatting>
  <conditionalFormatting sqref="ANW26:ANW42">
    <cfRule type="cellIs" dxfId="3476" priority="3467" operator="lessThan">
      <formula>0.95</formula>
    </cfRule>
    <cfRule type="cellIs" dxfId="3475" priority="3468" operator="greaterThan">
      <formula>0.949</formula>
    </cfRule>
  </conditionalFormatting>
  <conditionalFormatting sqref="ANW26:ANW42">
    <cfRule type="cellIs" dxfId="3474" priority="3465" operator="lessThan">
      <formula>0.95</formula>
    </cfRule>
    <cfRule type="cellIs" dxfId="3473" priority="3466" operator="greaterThan">
      <formula>0.949</formula>
    </cfRule>
  </conditionalFormatting>
  <conditionalFormatting sqref="ANW3:ANW21">
    <cfRule type="cellIs" dxfId="3472" priority="3463" operator="lessThan">
      <formula>0.95</formula>
    </cfRule>
    <cfRule type="cellIs" dxfId="3471" priority="3464" operator="greaterThan">
      <formula>0.949</formula>
    </cfRule>
  </conditionalFormatting>
  <conditionalFormatting sqref="ANW3:ANW21">
    <cfRule type="cellIs" dxfId="3470" priority="3461" operator="lessThan">
      <formula>0.95</formula>
    </cfRule>
    <cfRule type="cellIs" dxfId="3469" priority="3462" operator="greaterThan">
      <formula>0.949</formula>
    </cfRule>
  </conditionalFormatting>
  <conditionalFormatting sqref="ANN60:ANN63">
    <cfRule type="cellIs" dxfId="3468" priority="3459" operator="lessThan">
      <formula>0.95</formula>
    </cfRule>
    <cfRule type="cellIs" dxfId="3467" priority="3460" operator="greaterThan">
      <formula>0.949</formula>
    </cfRule>
  </conditionalFormatting>
  <conditionalFormatting sqref="ANN60:ANN63">
    <cfRule type="cellIs" dxfId="3466" priority="3457" operator="lessThan">
      <formula>0.95</formula>
    </cfRule>
    <cfRule type="cellIs" dxfId="3465" priority="3458" operator="greaterThan">
      <formula>0.949</formula>
    </cfRule>
  </conditionalFormatting>
  <conditionalFormatting sqref="ANN47:ANN55">
    <cfRule type="cellIs" dxfId="3464" priority="3451" operator="lessThan">
      <formula>0.95</formula>
    </cfRule>
    <cfRule type="cellIs" dxfId="3463" priority="3452" operator="greaterThan">
      <formula>0.949</formula>
    </cfRule>
  </conditionalFormatting>
  <conditionalFormatting sqref="ANN47:ANN55">
    <cfRule type="cellIs" dxfId="3462" priority="3449" operator="lessThan">
      <formula>0.95</formula>
    </cfRule>
    <cfRule type="cellIs" dxfId="3461" priority="3450" operator="greaterThan">
      <formula>0.949</formula>
    </cfRule>
  </conditionalFormatting>
  <conditionalFormatting sqref="ANN26:ANN42">
    <cfRule type="cellIs" dxfId="3460" priority="3447" operator="lessThan">
      <formula>0.95</formula>
    </cfRule>
    <cfRule type="cellIs" dxfId="3459" priority="3448" operator="greaterThan">
      <formula>0.949</formula>
    </cfRule>
  </conditionalFormatting>
  <conditionalFormatting sqref="ANN26:ANN42">
    <cfRule type="cellIs" dxfId="3458" priority="3445" operator="lessThan">
      <formula>0.95</formula>
    </cfRule>
    <cfRule type="cellIs" dxfId="3457" priority="3446" operator="greaterThan">
      <formula>0.949</formula>
    </cfRule>
  </conditionalFormatting>
  <conditionalFormatting sqref="ANN3:ANN21">
    <cfRule type="cellIs" dxfId="3456" priority="3443" operator="lessThan">
      <formula>0.95</formula>
    </cfRule>
    <cfRule type="cellIs" dxfId="3455" priority="3444" operator="greaterThan">
      <formula>0.949</formula>
    </cfRule>
  </conditionalFormatting>
  <conditionalFormatting sqref="ANN3:ANN21">
    <cfRule type="cellIs" dxfId="3454" priority="3441" operator="lessThan">
      <formula>0.95</formula>
    </cfRule>
    <cfRule type="cellIs" dxfId="3453" priority="3442" operator="greaterThan">
      <formula>0.949</formula>
    </cfRule>
  </conditionalFormatting>
  <conditionalFormatting sqref="ANE60:ANE63">
    <cfRule type="cellIs" dxfId="3452" priority="3439" operator="lessThan">
      <formula>0.95</formula>
    </cfRule>
    <cfRule type="cellIs" dxfId="3451" priority="3440" operator="greaterThan">
      <formula>0.949</formula>
    </cfRule>
  </conditionalFormatting>
  <conditionalFormatting sqref="ANE60:ANE63">
    <cfRule type="cellIs" dxfId="3450" priority="3437" operator="lessThan">
      <formula>0.95</formula>
    </cfRule>
    <cfRule type="cellIs" dxfId="3449" priority="3438" operator="greaterThan">
      <formula>0.949</formula>
    </cfRule>
  </conditionalFormatting>
  <conditionalFormatting sqref="ANE47:ANE55">
    <cfRule type="cellIs" dxfId="3448" priority="3431" operator="lessThan">
      <formula>0.95</formula>
    </cfRule>
    <cfRule type="cellIs" dxfId="3447" priority="3432" operator="greaterThan">
      <formula>0.949</formula>
    </cfRule>
  </conditionalFormatting>
  <conditionalFormatting sqref="ANE47:ANE55">
    <cfRule type="cellIs" dxfId="3446" priority="3429" operator="lessThan">
      <formula>0.95</formula>
    </cfRule>
    <cfRule type="cellIs" dxfId="3445" priority="3430" operator="greaterThan">
      <formula>0.949</formula>
    </cfRule>
  </conditionalFormatting>
  <conditionalFormatting sqref="ANE26:ANE42">
    <cfRule type="cellIs" dxfId="3444" priority="3427" operator="lessThan">
      <formula>0.95</formula>
    </cfRule>
    <cfRule type="cellIs" dxfId="3443" priority="3428" operator="greaterThan">
      <formula>0.949</formula>
    </cfRule>
  </conditionalFormatting>
  <conditionalFormatting sqref="ANE26:ANE42">
    <cfRule type="cellIs" dxfId="3442" priority="3425" operator="lessThan">
      <formula>0.95</formula>
    </cfRule>
    <cfRule type="cellIs" dxfId="3441" priority="3426" operator="greaterThan">
      <formula>0.949</formula>
    </cfRule>
  </conditionalFormatting>
  <conditionalFormatting sqref="ANE3:ANE21">
    <cfRule type="cellIs" dxfId="3440" priority="3423" operator="lessThan">
      <formula>0.95</formula>
    </cfRule>
    <cfRule type="cellIs" dxfId="3439" priority="3424" operator="greaterThan">
      <formula>0.949</formula>
    </cfRule>
  </conditionalFormatting>
  <conditionalFormatting sqref="ANE3:ANE21">
    <cfRule type="cellIs" dxfId="3438" priority="3421" operator="lessThan">
      <formula>0.95</formula>
    </cfRule>
    <cfRule type="cellIs" dxfId="3437" priority="3422" operator="greaterThan">
      <formula>0.949</formula>
    </cfRule>
  </conditionalFormatting>
  <conditionalFormatting sqref="AMV60:AMV63">
    <cfRule type="cellIs" dxfId="3436" priority="3419" operator="lessThan">
      <formula>0.95</formula>
    </cfRule>
    <cfRule type="cellIs" dxfId="3435" priority="3420" operator="greaterThan">
      <formula>0.949</formula>
    </cfRule>
  </conditionalFormatting>
  <conditionalFormatting sqref="AMV60:AMV63">
    <cfRule type="cellIs" dxfId="3434" priority="3417" operator="lessThan">
      <formula>0.95</formula>
    </cfRule>
    <cfRule type="cellIs" dxfId="3433" priority="3418" operator="greaterThan">
      <formula>0.949</formula>
    </cfRule>
  </conditionalFormatting>
  <conditionalFormatting sqref="AMV47:AMV55">
    <cfRule type="cellIs" dxfId="3432" priority="3411" operator="lessThan">
      <formula>0.95</formula>
    </cfRule>
    <cfRule type="cellIs" dxfId="3431" priority="3412" operator="greaterThan">
      <formula>0.949</formula>
    </cfRule>
  </conditionalFormatting>
  <conditionalFormatting sqref="AMV47:AMV55">
    <cfRule type="cellIs" dxfId="3430" priority="3409" operator="lessThan">
      <formula>0.95</formula>
    </cfRule>
    <cfRule type="cellIs" dxfId="3429" priority="3410" operator="greaterThan">
      <formula>0.949</formula>
    </cfRule>
  </conditionalFormatting>
  <conditionalFormatting sqref="AMV26:AMV42">
    <cfRule type="cellIs" dxfId="3428" priority="3407" operator="lessThan">
      <formula>0.95</formula>
    </cfRule>
    <cfRule type="cellIs" dxfId="3427" priority="3408" operator="greaterThan">
      <formula>0.949</formula>
    </cfRule>
  </conditionalFormatting>
  <conditionalFormatting sqref="AMV26:AMV42">
    <cfRule type="cellIs" dxfId="3426" priority="3405" operator="lessThan">
      <formula>0.95</formula>
    </cfRule>
    <cfRule type="cellIs" dxfId="3425" priority="3406" operator="greaterThan">
      <formula>0.949</formula>
    </cfRule>
  </conditionalFormatting>
  <conditionalFormatting sqref="AMV3:AMV21">
    <cfRule type="cellIs" dxfId="3424" priority="3403" operator="lessThan">
      <formula>0.95</formula>
    </cfRule>
    <cfRule type="cellIs" dxfId="3423" priority="3404" operator="greaterThan">
      <formula>0.949</formula>
    </cfRule>
  </conditionalFormatting>
  <conditionalFormatting sqref="AMV3:AMV21">
    <cfRule type="cellIs" dxfId="3422" priority="3401" operator="lessThan">
      <formula>0.95</formula>
    </cfRule>
    <cfRule type="cellIs" dxfId="3421" priority="3402" operator="greaterThan">
      <formula>0.949</formula>
    </cfRule>
  </conditionalFormatting>
  <conditionalFormatting sqref="AMM60:AMM63">
    <cfRule type="cellIs" dxfId="3420" priority="3399" operator="lessThan">
      <formula>0.95</formula>
    </cfRule>
    <cfRule type="cellIs" dxfId="3419" priority="3400" operator="greaterThan">
      <formula>0.949</formula>
    </cfRule>
  </conditionalFormatting>
  <conditionalFormatting sqref="AMM60:AMM63">
    <cfRule type="cellIs" dxfId="3418" priority="3397" operator="lessThan">
      <formula>0.95</formula>
    </cfRule>
    <cfRule type="cellIs" dxfId="3417" priority="3398" operator="greaterThan">
      <formula>0.949</formula>
    </cfRule>
  </conditionalFormatting>
  <conditionalFormatting sqref="AMM47:AMM55">
    <cfRule type="cellIs" dxfId="3416" priority="3391" operator="lessThan">
      <formula>0.95</formula>
    </cfRule>
    <cfRule type="cellIs" dxfId="3415" priority="3392" operator="greaterThan">
      <formula>0.949</formula>
    </cfRule>
  </conditionalFormatting>
  <conditionalFormatting sqref="AMM47:AMM55">
    <cfRule type="cellIs" dxfId="3414" priority="3389" operator="lessThan">
      <formula>0.95</formula>
    </cfRule>
    <cfRule type="cellIs" dxfId="3413" priority="3390" operator="greaterThan">
      <formula>0.949</formula>
    </cfRule>
  </conditionalFormatting>
  <conditionalFormatting sqref="AMM26:AMM42">
    <cfRule type="cellIs" dxfId="3412" priority="3387" operator="lessThan">
      <formula>0.95</formula>
    </cfRule>
    <cfRule type="cellIs" dxfId="3411" priority="3388" operator="greaterThan">
      <formula>0.949</formula>
    </cfRule>
  </conditionalFormatting>
  <conditionalFormatting sqref="AMM26:AMM42">
    <cfRule type="cellIs" dxfId="3410" priority="3385" operator="lessThan">
      <formula>0.95</formula>
    </cfRule>
    <cfRule type="cellIs" dxfId="3409" priority="3386" operator="greaterThan">
      <formula>0.949</formula>
    </cfRule>
  </conditionalFormatting>
  <conditionalFormatting sqref="AMM3:AMM21">
    <cfRule type="cellIs" dxfId="3408" priority="3383" operator="lessThan">
      <formula>0.95</formula>
    </cfRule>
    <cfRule type="cellIs" dxfId="3407" priority="3384" operator="greaterThan">
      <formula>0.949</formula>
    </cfRule>
  </conditionalFormatting>
  <conditionalFormatting sqref="AMM3:AMM21">
    <cfRule type="cellIs" dxfId="3406" priority="3381" operator="lessThan">
      <formula>0.95</formula>
    </cfRule>
    <cfRule type="cellIs" dxfId="3405" priority="3382" operator="greaterThan">
      <formula>0.949</formula>
    </cfRule>
  </conditionalFormatting>
  <conditionalFormatting sqref="AMD60:AMD63">
    <cfRule type="cellIs" dxfId="3404" priority="3379" operator="lessThan">
      <formula>0.95</formula>
    </cfRule>
    <cfRule type="cellIs" dxfId="3403" priority="3380" operator="greaterThan">
      <formula>0.949</formula>
    </cfRule>
  </conditionalFormatting>
  <conditionalFormatting sqref="AMD60:AMD63">
    <cfRule type="cellIs" dxfId="3402" priority="3377" operator="lessThan">
      <formula>0.95</formula>
    </cfRule>
    <cfRule type="cellIs" dxfId="3401" priority="3378" operator="greaterThan">
      <formula>0.949</formula>
    </cfRule>
  </conditionalFormatting>
  <conditionalFormatting sqref="AMD47:AMD55">
    <cfRule type="cellIs" dxfId="3400" priority="3371" operator="lessThan">
      <formula>0.95</formula>
    </cfRule>
    <cfRule type="cellIs" dxfId="3399" priority="3372" operator="greaterThan">
      <formula>0.949</formula>
    </cfRule>
  </conditionalFormatting>
  <conditionalFormatting sqref="AMD47:AMD55">
    <cfRule type="cellIs" dxfId="3398" priority="3369" operator="lessThan">
      <formula>0.95</formula>
    </cfRule>
    <cfRule type="cellIs" dxfId="3397" priority="3370" operator="greaterThan">
      <formula>0.949</formula>
    </cfRule>
  </conditionalFormatting>
  <conditionalFormatting sqref="AMD26:AMD42">
    <cfRule type="cellIs" dxfId="3396" priority="3367" operator="lessThan">
      <formula>0.95</formula>
    </cfRule>
    <cfRule type="cellIs" dxfId="3395" priority="3368" operator="greaterThan">
      <formula>0.949</formula>
    </cfRule>
  </conditionalFormatting>
  <conditionalFormatting sqref="AMD26:AMD42">
    <cfRule type="cellIs" dxfId="3394" priority="3365" operator="lessThan">
      <formula>0.95</formula>
    </cfRule>
    <cfRule type="cellIs" dxfId="3393" priority="3366" operator="greaterThan">
      <formula>0.949</formula>
    </cfRule>
  </conditionalFormatting>
  <conditionalFormatting sqref="AMD3:AMD21">
    <cfRule type="cellIs" dxfId="3392" priority="3363" operator="lessThan">
      <formula>0.95</formula>
    </cfRule>
    <cfRule type="cellIs" dxfId="3391" priority="3364" operator="greaterThan">
      <formula>0.949</formula>
    </cfRule>
  </conditionalFormatting>
  <conditionalFormatting sqref="AMD3:AMD21">
    <cfRule type="cellIs" dxfId="3390" priority="3361" operator="lessThan">
      <formula>0.95</formula>
    </cfRule>
    <cfRule type="cellIs" dxfId="3389" priority="3362" operator="greaterThan">
      <formula>0.949</formula>
    </cfRule>
  </conditionalFormatting>
  <conditionalFormatting sqref="ALU60:ALU63">
    <cfRule type="cellIs" dxfId="3388" priority="3359" operator="lessThan">
      <formula>0.95</formula>
    </cfRule>
    <cfRule type="cellIs" dxfId="3387" priority="3360" operator="greaterThan">
      <formula>0.949</formula>
    </cfRule>
  </conditionalFormatting>
  <conditionalFormatting sqref="ALU60:ALU63">
    <cfRule type="cellIs" dxfId="3386" priority="3357" operator="lessThan">
      <formula>0.95</formula>
    </cfRule>
    <cfRule type="cellIs" dxfId="3385" priority="3358" operator="greaterThan">
      <formula>0.949</formula>
    </cfRule>
  </conditionalFormatting>
  <conditionalFormatting sqref="ALU47:ALU55">
    <cfRule type="cellIs" dxfId="3384" priority="3351" operator="lessThan">
      <formula>0.95</formula>
    </cfRule>
    <cfRule type="cellIs" dxfId="3383" priority="3352" operator="greaterThan">
      <formula>0.949</formula>
    </cfRule>
  </conditionalFormatting>
  <conditionalFormatting sqref="ALU47:ALU55">
    <cfRule type="cellIs" dxfId="3382" priority="3349" operator="lessThan">
      <formula>0.95</formula>
    </cfRule>
    <cfRule type="cellIs" dxfId="3381" priority="3350" operator="greaterThan">
      <formula>0.949</formula>
    </cfRule>
  </conditionalFormatting>
  <conditionalFormatting sqref="ALU26:ALU42">
    <cfRule type="cellIs" dxfId="3380" priority="3347" operator="lessThan">
      <formula>0.95</formula>
    </cfRule>
    <cfRule type="cellIs" dxfId="3379" priority="3348" operator="greaterThan">
      <formula>0.949</formula>
    </cfRule>
  </conditionalFormatting>
  <conditionalFormatting sqref="ALU26:ALU42">
    <cfRule type="cellIs" dxfId="3378" priority="3345" operator="lessThan">
      <formula>0.95</formula>
    </cfRule>
    <cfRule type="cellIs" dxfId="3377" priority="3346" operator="greaterThan">
      <formula>0.949</formula>
    </cfRule>
  </conditionalFormatting>
  <conditionalFormatting sqref="ALU3:ALU21">
    <cfRule type="cellIs" dxfId="3376" priority="3343" operator="lessThan">
      <formula>0.95</formula>
    </cfRule>
    <cfRule type="cellIs" dxfId="3375" priority="3344" operator="greaterThan">
      <formula>0.949</formula>
    </cfRule>
  </conditionalFormatting>
  <conditionalFormatting sqref="ALU3:ALU21">
    <cfRule type="cellIs" dxfId="3374" priority="3341" operator="lessThan">
      <formula>0.95</formula>
    </cfRule>
    <cfRule type="cellIs" dxfId="3373" priority="3342" operator="greaterThan">
      <formula>0.949</formula>
    </cfRule>
  </conditionalFormatting>
  <conditionalFormatting sqref="ALL60:ALL63">
    <cfRule type="cellIs" dxfId="3372" priority="3339" operator="lessThan">
      <formula>0.95</formula>
    </cfRule>
    <cfRule type="cellIs" dxfId="3371" priority="3340" operator="greaterThan">
      <formula>0.949</formula>
    </cfRule>
  </conditionalFormatting>
  <conditionalFormatting sqref="ALL60:ALL63">
    <cfRule type="cellIs" dxfId="3370" priority="3337" operator="lessThan">
      <formula>0.95</formula>
    </cfRule>
    <cfRule type="cellIs" dxfId="3369" priority="3338" operator="greaterThan">
      <formula>0.949</formula>
    </cfRule>
  </conditionalFormatting>
  <conditionalFormatting sqref="ALL47:ALL55">
    <cfRule type="cellIs" dxfId="3368" priority="3331" operator="lessThan">
      <formula>0.95</formula>
    </cfRule>
    <cfRule type="cellIs" dxfId="3367" priority="3332" operator="greaterThan">
      <formula>0.949</formula>
    </cfRule>
  </conditionalFormatting>
  <conditionalFormatting sqref="ALL47:ALL55">
    <cfRule type="cellIs" dxfId="3366" priority="3329" operator="lessThan">
      <formula>0.95</formula>
    </cfRule>
    <cfRule type="cellIs" dxfId="3365" priority="3330" operator="greaterThan">
      <formula>0.949</formula>
    </cfRule>
  </conditionalFormatting>
  <conditionalFormatting sqref="ALL26:ALL42">
    <cfRule type="cellIs" dxfId="3364" priority="3327" operator="lessThan">
      <formula>0.95</formula>
    </cfRule>
    <cfRule type="cellIs" dxfId="3363" priority="3328" operator="greaterThan">
      <formula>0.949</formula>
    </cfRule>
  </conditionalFormatting>
  <conditionalFormatting sqref="ALL26:ALL42">
    <cfRule type="cellIs" dxfId="3362" priority="3325" operator="lessThan">
      <formula>0.95</formula>
    </cfRule>
    <cfRule type="cellIs" dxfId="3361" priority="3326" operator="greaterThan">
      <formula>0.949</formula>
    </cfRule>
  </conditionalFormatting>
  <conditionalFormatting sqref="ALL3:ALL21">
    <cfRule type="cellIs" dxfId="3360" priority="3323" operator="lessThan">
      <formula>0.95</formula>
    </cfRule>
    <cfRule type="cellIs" dxfId="3359" priority="3324" operator="greaterThan">
      <formula>0.949</formula>
    </cfRule>
  </conditionalFormatting>
  <conditionalFormatting sqref="ALL3:ALL21">
    <cfRule type="cellIs" dxfId="3358" priority="3321" operator="lessThan">
      <formula>0.95</formula>
    </cfRule>
    <cfRule type="cellIs" dxfId="3357" priority="3322" operator="greaterThan">
      <formula>0.949</formula>
    </cfRule>
  </conditionalFormatting>
  <conditionalFormatting sqref="ALC60:ALC63">
    <cfRule type="cellIs" dxfId="3356" priority="3319" operator="lessThan">
      <formula>0.95</formula>
    </cfRule>
    <cfRule type="cellIs" dxfId="3355" priority="3320" operator="greaterThan">
      <formula>0.949</formula>
    </cfRule>
  </conditionalFormatting>
  <conditionalFormatting sqref="ALC60:ALC63">
    <cfRule type="cellIs" dxfId="3354" priority="3317" operator="lessThan">
      <formula>0.95</formula>
    </cfRule>
    <cfRule type="cellIs" dxfId="3353" priority="3318" operator="greaterThan">
      <formula>0.949</formula>
    </cfRule>
  </conditionalFormatting>
  <conditionalFormatting sqref="ALC47:ALC55">
    <cfRule type="cellIs" dxfId="3352" priority="3311" operator="lessThan">
      <formula>0.95</formula>
    </cfRule>
    <cfRule type="cellIs" dxfId="3351" priority="3312" operator="greaterThan">
      <formula>0.949</formula>
    </cfRule>
  </conditionalFormatting>
  <conditionalFormatting sqref="ALC47:ALC55">
    <cfRule type="cellIs" dxfId="3350" priority="3309" operator="lessThan">
      <formula>0.95</formula>
    </cfRule>
    <cfRule type="cellIs" dxfId="3349" priority="3310" operator="greaterThan">
      <formula>0.949</formula>
    </cfRule>
  </conditionalFormatting>
  <conditionalFormatting sqref="ALC26:ALC42">
    <cfRule type="cellIs" dxfId="3348" priority="3307" operator="lessThan">
      <formula>0.95</formula>
    </cfRule>
    <cfRule type="cellIs" dxfId="3347" priority="3308" operator="greaterThan">
      <formula>0.949</formula>
    </cfRule>
  </conditionalFormatting>
  <conditionalFormatting sqref="ALC26:ALC42">
    <cfRule type="cellIs" dxfId="3346" priority="3305" operator="lessThan">
      <formula>0.95</formula>
    </cfRule>
    <cfRule type="cellIs" dxfId="3345" priority="3306" operator="greaterThan">
      <formula>0.949</formula>
    </cfRule>
  </conditionalFormatting>
  <conditionalFormatting sqref="ALC3:ALC21">
    <cfRule type="cellIs" dxfId="3344" priority="3303" operator="lessThan">
      <formula>0.95</formula>
    </cfRule>
    <cfRule type="cellIs" dxfId="3343" priority="3304" operator="greaterThan">
      <formula>0.949</formula>
    </cfRule>
  </conditionalFormatting>
  <conditionalFormatting sqref="ALC3:ALC21">
    <cfRule type="cellIs" dxfId="3342" priority="3301" operator="lessThan">
      <formula>0.95</formula>
    </cfRule>
    <cfRule type="cellIs" dxfId="3341" priority="3302" operator="greaterThan">
      <formula>0.949</formula>
    </cfRule>
  </conditionalFormatting>
  <conditionalFormatting sqref="AKT60:AKT63">
    <cfRule type="cellIs" dxfId="3340" priority="3299" operator="lessThan">
      <formula>0.95</formula>
    </cfRule>
    <cfRule type="cellIs" dxfId="3339" priority="3300" operator="greaterThan">
      <formula>0.949</formula>
    </cfRule>
  </conditionalFormatting>
  <conditionalFormatting sqref="AKT60:AKT63">
    <cfRule type="cellIs" dxfId="3338" priority="3297" operator="lessThan">
      <formula>0.95</formula>
    </cfRule>
    <cfRule type="cellIs" dxfId="3337" priority="3298" operator="greaterThan">
      <formula>0.949</formula>
    </cfRule>
  </conditionalFormatting>
  <conditionalFormatting sqref="AKT47:AKT55">
    <cfRule type="cellIs" dxfId="3336" priority="3291" operator="lessThan">
      <formula>0.95</formula>
    </cfRule>
    <cfRule type="cellIs" dxfId="3335" priority="3292" operator="greaterThan">
      <formula>0.949</formula>
    </cfRule>
  </conditionalFormatting>
  <conditionalFormatting sqref="AKT47:AKT55">
    <cfRule type="cellIs" dxfId="3334" priority="3289" operator="lessThan">
      <formula>0.95</formula>
    </cfRule>
    <cfRule type="cellIs" dxfId="3333" priority="3290" operator="greaterThan">
      <formula>0.949</formula>
    </cfRule>
  </conditionalFormatting>
  <conditionalFormatting sqref="AKT26:AKT42">
    <cfRule type="cellIs" dxfId="3332" priority="3287" operator="lessThan">
      <formula>0.95</formula>
    </cfRule>
    <cfRule type="cellIs" dxfId="3331" priority="3288" operator="greaterThan">
      <formula>0.949</formula>
    </cfRule>
  </conditionalFormatting>
  <conditionalFormatting sqref="AKT26:AKT42">
    <cfRule type="cellIs" dxfId="3330" priority="3285" operator="lessThan">
      <formula>0.95</formula>
    </cfRule>
    <cfRule type="cellIs" dxfId="3329" priority="3286" operator="greaterThan">
      <formula>0.949</formula>
    </cfRule>
  </conditionalFormatting>
  <conditionalFormatting sqref="AKT3:AKT21">
    <cfRule type="cellIs" dxfId="3328" priority="3283" operator="lessThan">
      <formula>0.95</formula>
    </cfRule>
    <cfRule type="cellIs" dxfId="3327" priority="3284" operator="greaterThan">
      <formula>0.949</formula>
    </cfRule>
  </conditionalFormatting>
  <conditionalFormatting sqref="AKT3:AKT21">
    <cfRule type="cellIs" dxfId="3326" priority="3281" operator="lessThan">
      <formula>0.95</formula>
    </cfRule>
    <cfRule type="cellIs" dxfId="3325" priority="3282" operator="greaterThan">
      <formula>0.949</formula>
    </cfRule>
  </conditionalFormatting>
  <conditionalFormatting sqref="AKK60:AKK63">
    <cfRule type="cellIs" dxfId="3324" priority="3279" operator="lessThan">
      <formula>0.95</formula>
    </cfRule>
    <cfRule type="cellIs" dxfId="3323" priority="3280" operator="greaterThan">
      <formula>0.949</formula>
    </cfRule>
  </conditionalFormatting>
  <conditionalFormatting sqref="AKK60:AKK63">
    <cfRule type="cellIs" dxfId="3322" priority="3277" operator="lessThan">
      <formula>0.95</formula>
    </cfRule>
    <cfRule type="cellIs" dxfId="3321" priority="3278" operator="greaterThan">
      <formula>0.949</formula>
    </cfRule>
  </conditionalFormatting>
  <conditionalFormatting sqref="AKK47:AKK55">
    <cfRule type="cellIs" dxfId="3320" priority="3271" operator="lessThan">
      <formula>0.95</formula>
    </cfRule>
    <cfRule type="cellIs" dxfId="3319" priority="3272" operator="greaterThan">
      <formula>0.949</formula>
    </cfRule>
  </conditionalFormatting>
  <conditionalFormatting sqref="AKK47:AKK55">
    <cfRule type="cellIs" dxfId="3318" priority="3269" operator="lessThan">
      <formula>0.95</formula>
    </cfRule>
    <cfRule type="cellIs" dxfId="3317" priority="3270" operator="greaterThan">
      <formula>0.949</formula>
    </cfRule>
  </conditionalFormatting>
  <conditionalFormatting sqref="AKK26:AKK42">
    <cfRule type="cellIs" dxfId="3316" priority="3267" operator="lessThan">
      <formula>0.95</formula>
    </cfRule>
    <cfRule type="cellIs" dxfId="3315" priority="3268" operator="greaterThan">
      <formula>0.949</formula>
    </cfRule>
  </conditionalFormatting>
  <conditionalFormatting sqref="AKK26:AKK42">
    <cfRule type="cellIs" dxfId="3314" priority="3265" operator="lessThan">
      <formula>0.95</formula>
    </cfRule>
    <cfRule type="cellIs" dxfId="3313" priority="3266" operator="greaterThan">
      <formula>0.949</formula>
    </cfRule>
  </conditionalFormatting>
  <conditionalFormatting sqref="AKK3:AKK21">
    <cfRule type="cellIs" dxfId="3312" priority="3263" operator="lessThan">
      <formula>0.95</formula>
    </cfRule>
    <cfRule type="cellIs" dxfId="3311" priority="3264" operator="greaterThan">
      <formula>0.949</formula>
    </cfRule>
  </conditionalFormatting>
  <conditionalFormatting sqref="AKK3:AKK21">
    <cfRule type="cellIs" dxfId="3310" priority="3261" operator="lessThan">
      <formula>0.95</formula>
    </cfRule>
    <cfRule type="cellIs" dxfId="3309" priority="3262" operator="greaterThan">
      <formula>0.949</formula>
    </cfRule>
  </conditionalFormatting>
  <conditionalFormatting sqref="AKB60:AKB63">
    <cfRule type="cellIs" dxfId="3308" priority="3259" operator="lessThan">
      <formula>0.95</formula>
    </cfRule>
    <cfRule type="cellIs" dxfId="3307" priority="3260" operator="greaterThan">
      <formula>0.949</formula>
    </cfRule>
  </conditionalFormatting>
  <conditionalFormatting sqref="AKB60:AKB63">
    <cfRule type="cellIs" dxfId="3306" priority="3257" operator="lessThan">
      <formula>0.95</formula>
    </cfRule>
    <cfRule type="cellIs" dxfId="3305" priority="3258" operator="greaterThan">
      <formula>0.949</formula>
    </cfRule>
  </conditionalFormatting>
  <conditionalFormatting sqref="AKB47:AKB55">
    <cfRule type="cellIs" dxfId="3304" priority="3251" operator="lessThan">
      <formula>0.95</formula>
    </cfRule>
    <cfRule type="cellIs" dxfId="3303" priority="3252" operator="greaterThan">
      <formula>0.949</formula>
    </cfRule>
  </conditionalFormatting>
  <conditionalFormatting sqref="AKB47:AKB55">
    <cfRule type="cellIs" dxfId="3302" priority="3249" operator="lessThan">
      <formula>0.95</formula>
    </cfRule>
    <cfRule type="cellIs" dxfId="3301" priority="3250" operator="greaterThan">
      <formula>0.949</formula>
    </cfRule>
  </conditionalFormatting>
  <conditionalFormatting sqref="AKB26:AKB42">
    <cfRule type="cellIs" dxfId="3300" priority="3247" operator="lessThan">
      <formula>0.95</formula>
    </cfRule>
    <cfRule type="cellIs" dxfId="3299" priority="3248" operator="greaterThan">
      <formula>0.949</formula>
    </cfRule>
  </conditionalFormatting>
  <conditionalFormatting sqref="AKB26:AKB42">
    <cfRule type="cellIs" dxfId="3298" priority="3245" operator="lessThan">
      <formula>0.95</formula>
    </cfRule>
    <cfRule type="cellIs" dxfId="3297" priority="3246" operator="greaterThan">
      <formula>0.949</formula>
    </cfRule>
  </conditionalFormatting>
  <conditionalFormatting sqref="AKB3:AKB21">
    <cfRule type="cellIs" dxfId="3296" priority="3243" operator="lessThan">
      <formula>0.95</formula>
    </cfRule>
    <cfRule type="cellIs" dxfId="3295" priority="3244" operator="greaterThan">
      <formula>0.949</formula>
    </cfRule>
  </conditionalFormatting>
  <conditionalFormatting sqref="AKB3:AKB21">
    <cfRule type="cellIs" dxfId="3294" priority="3241" operator="lessThan">
      <formula>0.95</formula>
    </cfRule>
    <cfRule type="cellIs" dxfId="3293" priority="3242" operator="greaterThan">
      <formula>0.949</formula>
    </cfRule>
  </conditionalFormatting>
  <conditionalFormatting sqref="AJS60:AJS63">
    <cfRule type="cellIs" dxfId="3292" priority="3239" operator="lessThan">
      <formula>0.95</formula>
    </cfRule>
    <cfRule type="cellIs" dxfId="3291" priority="3240" operator="greaterThan">
      <formula>0.949</formula>
    </cfRule>
  </conditionalFormatting>
  <conditionalFormatting sqref="AJS60:AJS63">
    <cfRule type="cellIs" dxfId="3290" priority="3237" operator="lessThan">
      <formula>0.95</formula>
    </cfRule>
    <cfRule type="cellIs" dxfId="3289" priority="3238" operator="greaterThan">
      <formula>0.949</formula>
    </cfRule>
  </conditionalFormatting>
  <conditionalFormatting sqref="AJS47:AJS55">
    <cfRule type="cellIs" dxfId="3288" priority="3231" operator="lessThan">
      <formula>0.95</formula>
    </cfRule>
    <cfRule type="cellIs" dxfId="3287" priority="3232" operator="greaterThan">
      <formula>0.949</formula>
    </cfRule>
  </conditionalFormatting>
  <conditionalFormatting sqref="AJS47:AJS55">
    <cfRule type="cellIs" dxfId="3286" priority="3229" operator="lessThan">
      <formula>0.95</formula>
    </cfRule>
    <cfRule type="cellIs" dxfId="3285" priority="3230" operator="greaterThan">
      <formula>0.949</formula>
    </cfRule>
  </conditionalFormatting>
  <conditionalFormatting sqref="AJS26:AJS42">
    <cfRule type="cellIs" dxfId="3284" priority="3227" operator="lessThan">
      <formula>0.95</formula>
    </cfRule>
    <cfRule type="cellIs" dxfId="3283" priority="3228" operator="greaterThan">
      <formula>0.949</formula>
    </cfRule>
  </conditionalFormatting>
  <conditionalFormatting sqref="AJS26:AJS42">
    <cfRule type="cellIs" dxfId="3282" priority="3225" operator="lessThan">
      <formula>0.95</formula>
    </cfRule>
    <cfRule type="cellIs" dxfId="3281" priority="3226" operator="greaterThan">
      <formula>0.949</formula>
    </cfRule>
  </conditionalFormatting>
  <conditionalFormatting sqref="AJS3:AJS21">
    <cfRule type="cellIs" dxfId="3280" priority="3223" operator="lessThan">
      <formula>0.95</formula>
    </cfRule>
    <cfRule type="cellIs" dxfId="3279" priority="3224" operator="greaterThan">
      <formula>0.949</formula>
    </cfRule>
  </conditionalFormatting>
  <conditionalFormatting sqref="AJS3:AJS21">
    <cfRule type="cellIs" dxfId="3278" priority="3221" operator="lessThan">
      <formula>0.95</formula>
    </cfRule>
    <cfRule type="cellIs" dxfId="3277" priority="3222" operator="greaterThan">
      <formula>0.949</formula>
    </cfRule>
  </conditionalFormatting>
  <conditionalFormatting sqref="AJJ60:AJJ63">
    <cfRule type="cellIs" dxfId="3276" priority="3219" operator="lessThan">
      <formula>0.95</formula>
    </cfRule>
    <cfRule type="cellIs" dxfId="3275" priority="3220" operator="greaterThan">
      <formula>0.949</formula>
    </cfRule>
  </conditionalFormatting>
  <conditionalFormatting sqref="AJJ60:AJJ63">
    <cfRule type="cellIs" dxfId="3274" priority="3217" operator="lessThan">
      <formula>0.95</formula>
    </cfRule>
    <cfRule type="cellIs" dxfId="3273" priority="3218" operator="greaterThan">
      <formula>0.949</formula>
    </cfRule>
  </conditionalFormatting>
  <conditionalFormatting sqref="AJJ47:AJJ55">
    <cfRule type="cellIs" dxfId="3272" priority="3211" operator="lessThan">
      <formula>0.95</formula>
    </cfRule>
    <cfRule type="cellIs" dxfId="3271" priority="3212" operator="greaterThan">
      <formula>0.949</formula>
    </cfRule>
  </conditionalFormatting>
  <conditionalFormatting sqref="AJJ47:AJJ55">
    <cfRule type="cellIs" dxfId="3270" priority="3209" operator="lessThan">
      <formula>0.95</formula>
    </cfRule>
    <cfRule type="cellIs" dxfId="3269" priority="3210" operator="greaterThan">
      <formula>0.949</formula>
    </cfRule>
  </conditionalFormatting>
  <conditionalFormatting sqref="AJJ26:AJJ42">
    <cfRule type="cellIs" dxfId="3268" priority="3207" operator="lessThan">
      <formula>0.95</formula>
    </cfRule>
    <cfRule type="cellIs" dxfId="3267" priority="3208" operator="greaterThan">
      <formula>0.949</formula>
    </cfRule>
  </conditionalFormatting>
  <conditionalFormatting sqref="AJJ26:AJJ42">
    <cfRule type="cellIs" dxfId="3266" priority="3205" operator="lessThan">
      <formula>0.95</formula>
    </cfRule>
    <cfRule type="cellIs" dxfId="3265" priority="3206" operator="greaterThan">
      <formula>0.949</formula>
    </cfRule>
  </conditionalFormatting>
  <conditionalFormatting sqref="AJJ3:AJJ21">
    <cfRule type="cellIs" dxfId="3264" priority="3203" operator="lessThan">
      <formula>0.95</formula>
    </cfRule>
    <cfRule type="cellIs" dxfId="3263" priority="3204" operator="greaterThan">
      <formula>0.949</formula>
    </cfRule>
  </conditionalFormatting>
  <conditionalFormatting sqref="AJJ3:AJJ21">
    <cfRule type="cellIs" dxfId="3262" priority="3201" operator="lessThan">
      <formula>0.95</formula>
    </cfRule>
    <cfRule type="cellIs" dxfId="3261" priority="3202" operator="greaterThan">
      <formula>0.949</formula>
    </cfRule>
  </conditionalFormatting>
  <conditionalFormatting sqref="AJA60:AJA63">
    <cfRule type="cellIs" dxfId="3260" priority="3199" operator="lessThan">
      <formula>0.95</formula>
    </cfRule>
    <cfRule type="cellIs" dxfId="3259" priority="3200" operator="greaterThan">
      <formula>0.949</formula>
    </cfRule>
  </conditionalFormatting>
  <conditionalFormatting sqref="AJA60:AJA63">
    <cfRule type="cellIs" dxfId="3258" priority="3197" operator="lessThan">
      <formula>0.95</formula>
    </cfRule>
    <cfRule type="cellIs" dxfId="3257" priority="3198" operator="greaterThan">
      <formula>0.949</formula>
    </cfRule>
  </conditionalFormatting>
  <conditionalFormatting sqref="AJA47:AJA55">
    <cfRule type="cellIs" dxfId="3256" priority="3191" operator="lessThan">
      <formula>0.95</formula>
    </cfRule>
    <cfRule type="cellIs" dxfId="3255" priority="3192" operator="greaterThan">
      <formula>0.949</formula>
    </cfRule>
  </conditionalFormatting>
  <conditionalFormatting sqref="AJA47:AJA55">
    <cfRule type="cellIs" dxfId="3254" priority="3189" operator="lessThan">
      <formula>0.95</formula>
    </cfRule>
    <cfRule type="cellIs" dxfId="3253" priority="3190" operator="greaterThan">
      <formula>0.949</formula>
    </cfRule>
  </conditionalFormatting>
  <conditionalFormatting sqref="AJA26:AJA42">
    <cfRule type="cellIs" dxfId="3252" priority="3187" operator="lessThan">
      <formula>0.95</formula>
    </cfRule>
    <cfRule type="cellIs" dxfId="3251" priority="3188" operator="greaterThan">
      <formula>0.949</formula>
    </cfRule>
  </conditionalFormatting>
  <conditionalFormatting sqref="AJA26:AJA42">
    <cfRule type="cellIs" dxfId="3250" priority="3185" operator="lessThan">
      <formula>0.95</formula>
    </cfRule>
    <cfRule type="cellIs" dxfId="3249" priority="3186" operator="greaterThan">
      <formula>0.949</formula>
    </cfRule>
  </conditionalFormatting>
  <conditionalFormatting sqref="AJA3:AJA21">
    <cfRule type="cellIs" dxfId="3248" priority="3183" operator="lessThan">
      <formula>0.95</formula>
    </cfRule>
    <cfRule type="cellIs" dxfId="3247" priority="3184" operator="greaterThan">
      <formula>0.949</formula>
    </cfRule>
  </conditionalFormatting>
  <conditionalFormatting sqref="AJA3:AJA21">
    <cfRule type="cellIs" dxfId="3246" priority="3181" operator="lessThan">
      <formula>0.95</formula>
    </cfRule>
    <cfRule type="cellIs" dxfId="3245" priority="3182" operator="greaterThan">
      <formula>0.949</formula>
    </cfRule>
  </conditionalFormatting>
  <conditionalFormatting sqref="AIR60:AIR63">
    <cfRule type="cellIs" dxfId="3244" priority="3179" operator="lessThan">
      <formula>0.95</formula>
    </cfRule>
    <cfRule type="cellIs" dxfId="3243" priority="3180" operator="greaterThan">
      <formula>0.949</formula>
    </cfRule>
  </conditionalFormatting>
  <conditionalFormatting sqref="AIR60:AIR63">
    <cfRule type="cellIs" dxfId="3242" priority="3177" operator="lessThan">
      <formula>0.95</formula>
    </cfRule>
    <cfRule type="cellIs" dxfId="3241" priority="3178" operator="greaterThan">
      <formula>0.949</formula>
    </cfRule>
  </conditionalFormatting>
  <conditionalFormatting sqref="AIR47:AIR55">
    <cfRule type="cellIs" dxfId="3240" priority="3171" operator="lessThan">
      <formula>0.95</formula>
    </cfRule>
    <cfRule type="cellIs" dxfId="3239" priority="3172" operator="greaterThan">
      <formula>0.949</formula>
    </cfRule>
  </conditionalFormatting>
  <conditionalFormatting sqref="AIR47:AIR55">
    <cfRule type="cellIs" dxfId="3238" priority="3169" operator="lessThan">
      <formula>0.95</formula>
    </cfRule>
    <cfRule type="cellIs" dxfId="3237" priority="3170" operator="greaterThan">
      <formula>0.949</formula>
    </cfRule>
  </conditionalFormatting>
  <conditionalFormatting sqref="AIR26:AIR42">
    <cfRule type="cellIs" dxfId="3236" priority="3167" operator="lessThan">
      <formula>0.95</formula>
    </cfRule>
    <cfRule type="cellIs" dxfId="3235" priority="3168" operator="greaterThan">
      <formula>0.949</formula>
    </cfRule>
  </conditionalFormatting>
  <conditionalFormatting sqref="AIR26:AIR42">
    <cfRule type="cellIs" dxfId="3234" priority="3165" operator="lessThan">
      <formula>0.95</formula>
    </cfRule>
    <cfRule type="cellIs" dxfId="3233" priority="3166" operator="greaterThan">
      <formula>0.949</formula>
    </cfRule>
  </conditionalFormatting>
  <conditionalFormatting sqref="AIR3:AIR21">
    <cfRule type="cellIs" dxfId="3232" priority="3163" operator="lessThan">
      <formula>0.95</formula>
    </cfRule>
    <cfRule type="cellIs" dxfId="3231" priority="3164" operator="greaterThan">
      <formula>0.949</formula>
    </cfRule>
  </conditionalFormatting>
  <conditionalFormatting sqref="AIR3:AIR21">
    <cfRule type="cellIs" dxfId="3230" priority="3161" operator="lessThan">
      <formula>0.95</formula>
    </cfRule>
    <cfRule type="cellIs" dxfId="3229" priority="3162" operator="greaterThan">
      <formula>0.949</formula>
    </cfRule>
  </conditionalFormatting>
  <conditionalFormatting sqref="AII60:AII63">
    <cfRule type="cellIs" dxfId="3228" priority="3159" operator="lessThan">
      <formula>0.95</formula>
    </cfRule>
    <cfRule type="cellIs" dxfId="3227" priority="3160" operator="greaterThan">
      <formula>0.949</formula>
    </cfRule>
  </conditionalFormatting>
  <conditionalFormatting sqref="AII60:AII63">
    <cfRule type="cellIs" dxfId="3226" priority="3157" operator="lessThan">
      <formula>0.95</formula>
    </cfRule>
    <cfRule type="cellIs" dxfId="3225" priority="3158" operator="greaterThan">
      <formula>0.949</formula>
    </cfRule>
  </conditionalFormatting>
  <conditionalFormatting sqref="AII47:AII55">
    <cfRule type="cellIs" dxfId="3224" priority="3151" operator="lessThan">
      <formula>0.95</formula>
    </cfRule>
    <cfRule type="cellIs" dxfId="3223" priority="3152" operator="greaterThan">
      <formula>0.949</formula>
    </cfRule>
  </conditionalFormatting>
  <conditionalFormatting sqref="AII47:AII55">
    <cfRule type="cellIs" dxfId="3222" priority="3149" operator="lessThan">
      <formula>0.95</formula>
    </cfRule>
    <cfRule type="cellIs" dxfId="3221" priority="3150" operator="greaterThan">
      <formula>0.949</formula>
    </cfRule>
  </conditionalFormatting>
  <conditionalFormatting sqref="AII26:AII42">
    <cfRule type="cellIs" dxfId="3220" priority="3147" operator="lessThan">
      <formula>0.95</formula>
    </cfRule>
    <cfRule type="cellIs" dxfId="3219" priority="3148" operator="greaterThan">
      <formula>0.949</formula>
    </cfRule>
  </conditionalFormatting>
  <conditionalFormatting sqref="AII26:AII42">
    <cfRule type="cellIs" dxfId="3218" priority="3145" operator="lessThan">
      <formula>0.95</formula>
    </cfRule>
    <cfRule type="cellIs" dxfId="3217" priority="3146" operator="greaterThan">
      <formula>0.949</formula>
    </cfRule>
  </conditionalFormatting>
  <conditionalFormatting sqref="AII3:AII21">
    <cfRule type="cellIs" dxfId="3216" priority="3143" operator="lessThan">
      <formula>0.95</formula>
    </cfRule>
    <cfRule type="cellIs" dxfId="3215" priority="3144" operator="greaterThan">
      <formula>0.949</formula>
    </cfRule>
  </conditionalFormatting>
  <conditionalFormatting sqref="AII3:AII21">
    <cfRule type="cellIs" dxfId="3214" priority="3141" operator="lessThan">
      <formula>0.95</formula>
    </cfRule>
    <cfRule type="cellIs" dxfId="3213" priority="3142" operator="greaterThan">
      <formula>0.949</formula>
    </cfRule>
  </conditionalFormatting>
  <conditionalFormatting sqref="AHZ60:AHZ63">
    <cfRule type="cellIs" dxfId="3212" priority="3139" operator="lessThan">
      <formula>0.95</formula>
    </cfRule>
    <cfRule type="cellIs" dxfId="3211" priority="3140" operator="greaterThan">
      <formula>0.949</formula>
    </cfRule>
  </conditionalFormatting>
  <conditionalFormatting sqref="AHZ60:AHZ63">
    <cfRule type="cellIs" dxfId="3210" priority="3137" operator="lessThan">
      <formula>0.95</formula>
    </cfRule>
    <cfRule type="cellIs" dxfId="3209" priority="3138" operator="greaterThan">
      <formula>0.949</formula>
    </cfRule>
  </conditionalFormatting>
  <conditionalFormatting sqref="AHZ47:AHZ55">
    <cfRule type="cellIs" dxfId="3208" priority="3131" operator="lessThan">
      <formula>0.95</formula>
    </cfRule>
    <cfRule type="cellIs" dxfId="3207" priority="3132" operator="greaterThan">
      <formula>0.949</formula>
    </cfRule>
  </conditionalFormatting>
  <conditionalFormatting sqref="AHZ47:AHZ55">
    <cfRule type="cellIs" dxfId="3206" priority="3129" operator="lessThan">
      <formula>0.95</formula>
    </cfRule>
    <cfRule type="cellIs" dxfId="3205" priority="3130" operator="greaterThan">
      <formula>0.949</formula>
    </cfRule>
  </conditionalFormatting>
  <conditionalFormatting sqref="AHZ26:AHZ42">
    <cfRule type="cellIs" dxfId="3204" priority="3127" operator="lessThan">
      <formula>0.95</formula>
    </cfRule>
    <cfRule type="cellIs" dxfId="3203" priority="3128" operator="greaterThan">
      <formula>0.949</formula>
    </cfRule>
  </conditionalFormatting>
  <conditionalFormatting sqref="AHZ26:AHZ42">
    <cfRule type="cellIs" dxfId="3202" priority="3125" operator="lessThan">
      <formula>0.95</formula>
    </cfRule>
    <cfRule type="cellIs" dxfId="3201" priority="3126" operator="greaterThan">
      <formula>0.949</formula>
    </cfRule>
  </conditionalFormatting>
  <conditionalFormatting sqref="AHZ3:AHZ21">
    <cfRule type="cellIs" dxfId="3200" priority="3123" operator="lessThan">
      <formula>0.95</formula>
    </cfRule>
    <cfRule type="cellIs" dxfId="3199" priority="3124" operator="greaterThan">
      <formula>0.949</formula>
    </cfRule>
  </conditionalFormatting>
  <conditionalFormatting sqref="AHZ3:AHZ21">
    <cfRule type="cellIs" dxfId="3198" priority="3121" operator="lessThan">
      <formula>0.95</formula>
    </cfRule>
    <cfRule type="cellIs" dxfId="3197" priority="3122" operator="greaterThan">
      <formula>0.949</formula>
    </cfRule>
  </conditionalFormatting>
  <conditionalFormatting sqref="AHQ60:AHQ63">
    <cfRule type="cellIs" dxfId="3196" priority="3119" operator="lessThan">
      <formula>0.95</formula>
    </cfRule>
    <cfRule type="cellIs" dxfId="3195" priority="3120" operator="greaterThan">
      <formula>0.949</formula>
    </cfRule>
  </conditionalFormatting>
  <conditionalFormatting sqref="AHQ60:AHQ63">
    <cfRule type="cellIs" dxfId="3194" priority="3117" operator="lessThan">
      <formula>0.95</formula>
    </cfRule>
    <cfRule type="cellIs" dxfId="3193" priority="3118" operator="greaterThan">
      <formula>0.949</formula>
    </cfRule>
  </conditionalFormatting>
  <conditionalFormatting sqref="AHQ47:AHQ55">
    <cfRule type="cellIs" dxfId="3192" priority="3111" operator="lessThan">
      <formula>0.95</formula>
    </cfRule>
    <cfRule type="cellIs" dxfId="3191" priority="3112" operator="greaterThan">
      <formula>0.949</formula>
    </cfRule>
  </conditionalFormatting>
  <conditionalFormatting sqref="AHQ47:AHQ55">
    <cfRule type="cellIs" dxfId="3190" priority="3109" operator="lessThan">
      <formula>0.95</formula>
    </cfRule>
    <cfRule type="cellIs" dxfId="3189" priority="3110" operator="greaterThan">
      <formula>0.949</formula>
    </cfRule>
  </conditionalFormatting>
  <conditionalFormatting sqref="AHQ26:AHQ42">
    <cfRule type="cellIs" dxfId="3188" priority="3107" operator="lessThan">
      <formula>0.95</formula>
    </cfRule>
    <cfRule type="cellIs" dxfId="3187" priority="3108" operator="greaterThan">
      <formula>0.949</formula>
    </cfRule>
  </conditionalFormatting>
  <conditionalFormatting sqref="AHQ26:AHQ42">
    <cfRule type="cellIs" dxfId="3186" priority="3105" operator="lessThan">
      <formula>0.95</formula>
    </cfRule>
    <cfRule type="cellIs" dxfId="3185" priority="3106" operator="greaterThan">
      <formula>0.949</formula>
    </cfRule>
  </conditionalFormatting>
  <conditionalFormatting sqref="AHQ3:AHQ21">
    <cfRule type="cellIs" dxfId="3184" priority="3103" operator="lessThan">
      <formula>0.95</formula>
    </cfRule>
    <cfRule type="cellIs" dxfId="3183" priority="3104" operator="greaterThan">
      <formula>0.949</formula>
    </cfRule>
  </conditionalFormatting>
  <conditionalFormatting sqref="AHQ3:AHQ21">
    <cfRule type="cellIs" dxfId="3182" priority="3101" operator="lessThan">
      <formula>0.95</formula>
    </cfRule>
    <cfRule type="cellIs" dxfId="3181" priority="3102" operator="greaterThan">
      <formula>0.949</formula>
    </cfRule>
  </conditionalFormatting>
  <conditionalFormatting sqref="AHH60:AHH63">
    <cfRule type="cellIs" dxfId="3180" priority="3099" operator="lessThan">
      <formula>0.95</formula>
    </cfRule>
    <cfRule type="cellIs" dxfId="3179" priority="3100" operator="greaterThan">
      <formula>0.949</formula>
    </cfRule>
  </conditionalFormatting>
  <conditionalFormatting sqref="AHH60:AHH63">
    <cfRule type="cellIs" dxfId="3178" priority="3097" operator="lessThan">
      <formula>0.95</formula>
    </cfRule>
    <cfRule type="cellIs" dxfId="3177" priority="3098" operator="greaterThan">
      <formula>0.949</formula>
    </cfRule>
  </conditionalFormatting>
  <conditionalFormatting sqref="AHH47:AHH55">
    <cfRule type="cellIs" dxfId="3176" priority="3091" operator="lessThan">
      <formula>0.95</formula>
    </cfRule>
    <cfRule type="cellIs" dxfId="3175" priority="3092" operator="greaterThan">
      <formula>0.949</formula>
    </cfRule>
  </conditionalFormatting>
  <conditionalFormatting sqref="AHH47:AHH55">
    <cfRule type="cellIs" dxfId="3174" priority="3089" operator="lessThan">
      <formula>0.95</formula>
    </cfRule>
    <cfRule type="cellIs" dxfId="3173" priority="3090" operator="greaterThan">
      <formula>0.949</formula>
    </cfRule>
  </conditionalFormatting>
  <conditionalFormatting sqref="AHH26:AHH42">
    <cfRule type="cellIs" dxfId="3172" priority="3087" operator="lessThan">
      <formula>0.95</formula>
    </cfRule>
    <cfRule type="cellIs" dxfId="3171" priority="3088" operator="greaterThan">
      <formula>0.949</formula>
    </cfRule>
  </conditionalFormatting>
  <conditionalFormatting sqref="AHH26:AHH42">
    <cfRule type="cellIs" dxfId="3170" priority="3085" operator="lessThan">
      <formula>0.95</formula>
    </cfRule>
    <cfRule type="cellIs" dxfId="3169" priority="3086" operator="greaterThan">
      <formula>0.949</formula>
    </cfRule>
  </conditionalFormatting>
  <conditionalFormatting sqref="AHH3:AHH21">
    <cfRule type="cellIs" dxfId="3168" priority="3083" operator="lessThan">
      <formula>0.95</formula>
    </cfRule>
    <cfRule type="cellIs" dxfId="3167" priority="3084" operator="greaterThan">
      <formula>0.949</formula>
    </cfRule>
  </conditionalFormatting>
  <conditionalFormatting sqref="AHH3:AHH21">
    <cfRule type="cellIs" dxfId="3166" priority="3081" operator="lessThan">
      <formula>0.95</formula>
    </cfRule>
    <cfRule type="cellIs" dxfId="3165" priority="3082" operator="greaterThan">
      <formula>0.949</formula>
    </cfRule>
  </conditionalFormatting>
  <conditionalFormatting sqref="AGY60:AGY63">
    <cfRule type="cellIs" dxfId="3164" priority="3079" operator="lessThan">
      <formula>0.95</formula>
    </cfRule>
    <cfRule type="cellIs" dxfId="3163" priority="3080" operator="greaterThan">
      <formula>0.949</formula>
    </cfRule>
  </conditionalFormatting>
  <conditionalFormatting sqref="AGY60:AGY63">
    <cfRule type="cellIs" dxfId="3162" priority="3077" operator="lessThan">
      <formula>0.95</formula>
    </cfRule>
    <cfRule type="cellIs" dxfId="3161" priority="3078" operator="greaterThan">
      <formula>0.949</formula>
    </cfRule>
  </conditionalFormatting>
  <conditionalFormatting sqref="AGY68:AGY73">
    <cfRule type="cellIs" dxfId="3160" priority="3075" operator="lessThan">
      <formula>0.95</formula>
    </cfRule>
    <cfRule type="cellIs" dxfId="3159" priority="3076" operator="greaterThan">
      <formula>0.949</formula>
    </cfRule>
  </conditionalFormatting>
  <conditionalFormatting sqref="AGY68:AGY73">
    <cfRule type="cellIs" dxfId="3158" priority="3073" operator="lessThan">
      <formula>0.95</formula>
    </cfRule>
    <cfRule type="cellIs" dxfId="3157" priority="3074" operator="greaterThan">
      <formula>0.949</formula>
    </cfRule>
  </conditionalFormatting>
  <conditionalFormatting sqref="AGY47:AGY55">
    <cfRule type="cellIs" dxfId="3156" priority="3071" operator="lessThan">
      <formula>0.95</formula>
    </cfRule>
    <cfRule type="cellIs" dxfId="3155" priority="3072" operator="greaterThan">
      <formula>0.949</formula>
    </cfRule>
  </conditionalFormatting>
  <conditionalFormatting sqref="AGY47:AGY55">
    <cfRule type="cellIs" dxfId="3154" priority="3069" operator="lessThan">
      <formula>0.95</formula>
    </cfRule>
    <cfRule type="cellIs" dxfId="3153" priority="3070" operator="greaterThan">
      <formula>0.949</formula>
    </cfRule>
  </conditionalFormatting>
  <conditionalFormatting sqref="AGY26:AGY42">
    <cfRule type="cellIs" dxfId="3152" priority="3067" operator="lessThan">
      <formula>0.95</formula>
    </cfRule>
    <cfRule type="cellIs" dxfId="3151" priority="3068" operator="greaterThan">
      <formula>0.949</formula>
    </cfRule>
  </conditionalFormatting>
  <conditionalFormatting sqref="AGY26:AGY42">
    <cfRule type="cellIs" dxfId="3150" priority="3065" operator="lessThan">
      <formula>0.95</formula>
    </cfRule>
    <cfRule type="cellIs" dxfId="3149" priority="3066" operator="greaterThan">
      <formula>0.949</formula>
    </cfRule>
  </conditionalFormatting>
  <conditionalFormatting sqref="AGY3:AGY21">
    <cfRule type="cellIs" dxfId="3148" priority="3063" operator="lessThan">
      <formula>0.95</formula>
    </cfRule>
    <cfRule type="cellIs" dxfId="3147" priority="3064" operator="greaterThan">
      <formula>0.949</formula>
    </cfRule>
  </conditionalFormatting>
  <conditionalFormatting sqref="AGY3:AGY21">
    <cfRule type="cellIs" dxfId="3146" priority="3061" operator="lessThan">
      <formula>0.95</formula>
    </cfRule>
    <cfRule type="cellIs" dxfId="3145" priority="3062" operator="greaterThan">
      <formula>0.949</formula>
    </cfRule>
  </conditionalFormatting>
  <conditionalFormatting sqref="AGP60:AGP63">
    <cfRule type="cellIs" dxfId="3144" priority="3059" operator="lessThan">
      <formula>0.95</formula>
    </cfRule>
    <cfRule type="cellIs" dxfId="3143" priority="3060" operator="greaterThan">
      <formula>0.949</formula>
    </cfRule>
  </conditionalFormatting>
  <conditionalFormatting sqref="AGP60:AGP63">
    <cfRule type="cellIs" dxfId="3142" priority="3057" operator="lessThan">
      <formula>0.95</formula>
    </cfRule>
    <cfRule type="cellIs" dxfId="3141" priority="3058" operator="greaterThan">
      <formula>0.949</formula>
    </cfRule>
  </conditionalFormatting>
  <conditionalFormatting sqref="AGP47:AGP55">
    <cfRule type="cellIs" dxfId="3140" priority="3051" operator="lessThan">
      <formula>0.95</formula>
    </cfRule>
    <cfRule type="cellIs" dxfId="3139" priority="3052" operator="greaterThan">
      <formula>0.949</formula>
    </cfRule>
  </conditionalFormatting>
  <conditionalFormatting sqref="AGP47:AGP55">
    <cfRule type="cellIs" dxfId="3138" priority="3049" operator="lessThan">
      <formula>0.95</formula>
    </cfRule>
    <cfRule type="cellIs" dxfId="3137" priority="3050" operator="greaterThan">
      <formula>0.949</formula>
    </cfRule>
  </conditionalFormatting>
  <conditionalFormatting sqref="AGP26:AGP42">
    <cfRule type="cellIs" dxfId="3136" priority="3047" operator="lessThan">
      <formula>0.95</formula>
    </cfRule>
    <cfRule type="cellIs" dxfId="3135" priority="3048" operator="greaterThan">
      <formula>0.949</formula>
    </cfRule>
  </conditionalFormatting>
  <conditionalFormatting sqref="AGP26:AGP42">
    <cfRule type="cellIs" dxfId="3134" priority="3045" operator="lessThan">
      <formula>0.95</formula>
    </cfRule>
    <cfRule type="cellIs" dxfId="3133" priority="3046" operator="greaterThan">
      <formula>0.949</formula>
    </cfRule>
  </conditionalFormatting>
  <conditionalFormatting sqref="AGP3:AGP21">
    <cfRule type="cellIs" dxfId="3132" priority="3043" operator="lessThan">
      <formula>0.95</formula>
    </cfRule>
    <cfRule type="cellIs" dxfId="3131" priority="3044" operator="greaterThan">
      <formula>0.949</formula>
    </cfRule>
  </conditionalFormatting>
  <conditionalFormatting sqref="AGP3:AGP21">
    <cfRule type="cellIs" dxfId="3130" priority="3041" operator="lessThan">
      <formula>0.95</formula>
    </cfRule>
    <cfRule type="cellIs" dxfId="3129" priority="3042" operator="greaterThan">
      <formula>0.949</formula>
    </cfRule>
  </conditionalFormatting>
  <conditionalFormatting sqref="AGG60:AGG63">
    <cfRule type="cellIs" dxfId="3128" priority="3039" operator="lessThan">
      <formula>0.95</formula>
    </cfRule>
    <cfRule type="cellIs" dxfId="3127" priority="3040" operator="greaterThan">
      <formula>0.949</formula>
    </cfRule>
  </conditionalFormatting>
  <conditionalFormatting sqref="AGG60:AGG63">
    <cfRule type="cellIs" dxfId="3126" priority="3037" operator="lessThan">
      <formula>0.95</formula>
    </cfRule>
    <cfRule type="cellIs" dxfId="3125" priority="3038" operator="greaterThan">
      <formula>0.949</formula>
    </cfRule>
  </conditionalFormatting>
  <conditionalFormatting sqref="AGG47:AGG55">
    <cfRule type="cellIs" dxfId="3124" priority="3031" operator="lessThan">
      <formula>0.95</formula>
    </cfRule>
    <cfRule type="cellIs" dxfId="3123" priority="3032" operator="greaterThan">
      <formula>0.949</formula>
    </cfRule>
  </conditionalFormatting>
  <conditionalFormatting sqref="AGG47:AGG55">
    <cfRule type="cellIs" dxfId="3122" priority="3029" operator="lessThan">
      <formula>0.95</formula>
    </cfRule>
    <cfRule type="cellIs" dxfId="3121" priority="3030" operator="greaterThan">
      <formula>0.949</formula>
    </cfRule>
  </conditionalFormatting>
  <conditionalFormatting sqref="AGG26:AGG42">
    <cfRule type="cellIs" dxfId="3120" priority="3027" operator="lessThan">
      <formula>0.95</formula>
    </cfRule>
    <cfRule type="cellIs" dxfId="3119" priority="3028" operator="greaterThan">
      <formula>0.949</formula>
    </cfRule>
  </conditionalFormatting>
  <conditionalFormatting sqref="AGG26:AGG42">
    <cfRule type="cellIs" dxfId="3118" priority="3025" operator="lessThan">
      <formula>0.95</formula>
    </cfRule>
    <cfRule type="cellIs" dxfId="3117" priority="3026" operator="greaterThan">
      <formula>0.949</formula>
    </cfRule>
  </conditionalFormatting>
  <conditionalFormatting sqref="AGG3:AGG21">
    <cfRule type="cellIs" dxfId="3116" priority="3023" operator="lessThan">
      <formula>0.95</formula>
    </cfRule>
    <cfRule type="cellIs" dxfId="3115" priority="3024" operator="greaterThan">
      <formula>0.949</formula>
    </cfRule>
  </conditionalFormatting>
  <conditionalFormatting sqref="AGG3:AGG21">
    <cfRule type="cellIs" dxfId="3114" priority="3021" operator="lessThan">
      <formula>0.95</formula>
    </cfRule>
    <cfRule type="cellIs" dxfId="3113" priority="3022" operator="greaterThan">
      <formula>0.949</formula>
    </cfRule>
  </conditionalFormatting>
  <conditionalFormatting sqref="AFX60:AFX63">
    <cfRule type="cellIs" dxfId="3112" priority="3019" operator="lessThan">
      <formula>0.95</formula>
    </cfRule>
    <cfRule type="cellIs" dxfId="3111" priority="3020" operator="greaterThan">
      <formula>0.949</formula>
    </cfRule>
  </conditionalFormatting>
  <conditionalFormatting sqref="AFX60:AFX63">
    <cfRule type="cellIs" dxfId="3110" priority="3017" operator="lessThan">
      <formula>0.95</formula>
    </cfRule>
    <cfRule type="cellIs" dxfId="3109" priority="3018" operator="greaterThan">
      <formula>0.949</formula>
    </cfRule>
  </conditionalFormatting>
  <conditionalFormatting sqref="AFX47:AFX55">
    <cfRule type="cellIs" dxfId="3108" priority="3011" operator="lessThan">
      <formula>0.95</formula>
    </cfRule>
    <cfRule type="cellIs" dxfId="3107" priority="3012" operator="greaterThan">
      <formula>0.949</formula>
    </cfRule>
  </conditionalFormatting>
  <conditionalFormatting sqref="AFX47:AFX55">
    <cfRule type="cellIs" dxfId="3106" priority="3009" operator="lessThan">
      <formula>0.95</formula>
    </cfRule>
    <cfRule type="cellIs" dxfId="3105" priority="3010" operator="greaterThan">
      <formula>0.949</formula>
    </cfRule>
  </conditionalFormatting>
  <conditionalFormatting sqref="AFX26:AFX42">
    <cfRule type="cellIs" dxfId="3104" priority="3007" operator="lessThan">
      <formula>0.95</formula>
    </cfRule>
    <cfRule type="cellIs" dxfId="3103" priority="3008" operator="greaterThan">
      <formula>0.949</formula>
    </cfRule>
  </conditionalFormatting>
  <conditionalFormatting sqref="AFX26:AFX42">
    <cfRule type="cellIs" dxfId="3102" priority="3005" operator="lessThan">
      <formula>0.95</formula>
    </cfRule>
    <cfRule type="cellIs" dxfId="3101" priority="3006" operator="greaterThan">
      <formula>0.949</formula>
    </cfRule>
  </conditionalFormatting>
  <conditionalFormatting sqref="AFX3:AFX21">
    <cfRule type="cellIs" dxfId="3100" priority="3003" operator="lessThan">
      <formula>0.95</formula>
    </cfRule>
    <cfRule type="cellIs" dxfId="3099" priority="3004" operator="greaterThan">
      <formula>0.949</formula>
    </cfRule>
  </conditionalFormatting>
  <conditionalFormatting sqref="AFX3:AFX21">
    <cfRule type="cellIs" dxfId="3098" priority="3001" operator="lessThan">
      <formula>0.95</formula>
    </cfRule>
    <cfRule type="cellIs" dxfId="3097" priority="3002" operator="greaterThan">
      <formula>0.949</formula>
    </cfRule>
  </conditionalFormatting>
  <conditionalFormatting sqref="AFO60:AFO63">
    <cfRule type="cellIs" dxfId="3096" priority="2999" operator="lessThan">
      <formula>0.95</formula>
    </cfRule>
    <cfRule type="cellIs" dxfId="3095" priority="3000" operator="greaterThan">
      <formula>0.949</formula>
    </cfRule>
  </conditionalFormatting>
  <conditionalFormatting sqref="AFO60:AFO63">
    <cfRule type="cellIs" dxfId="3094" priority="2997" operator="lessThan">
      <formula>0.95</formula>
    </cfRule>
    <cfRule type="cellIs" dxfId="3093" priority="2998" operator="greaterThan">
      <formula>0.949</formula>
    </cfRule>
  </conditionalFormatting>
  <conditionalFormatting sqref="AFO47:AFO55">
    <cfRule type="cellIs" dxfId="3092" priority="2991" operator="lessThan">
      <formula>0.95</formula>
    </cfRule>
    <cfRule type="cellIs" dxfId="3091" priority="2992" operator="greaterThan">
      <formula>0.949</formula>
    </cfRule>
  </conditionalFormatting>
  <conditionalFormatting sqref="AFO47:AFO55">
    <cfRule type="cellIs" dxfId="3090" priority="2989" operator="lessThan">
      <formula>0.95</formula>
    </cfRule>
    <cfRule type="cellIs" dxfId="3089" priority="2990" operator="greaterThan">
      <formula>0.949</formula>
    </cfRule>
  </conditionalFormatting>
  <conditionalFormatting sqref="AFO26:AFO42">
    <cfRule type="cellIs" dxfId="3088" priority="2987" operator="lessThan">
      <formula>0.95</formula>
    </cfRule>
    <cfRule type="cellIs" dxfId="3087" priority="2988" operator="greaterThan">
      <formula>0.949</formula>
    </cfRule>
  </conditionalFormatting>
  <conditionalFormatting sqref="AFO26:AFO42">
    <cfRule type="cellIs" dxfId="3086" priority="2985" operator="lessThan">
      <formula>0.95</formula>
    </cfRule>
    <cfRule type="cellIs" dxfId="3085" priority="2986" operator="greaterThan">
      <formula>0.949</formula>
    </cfRule>
  </conditionalFormatting>
  <conditionalFormatting sqref="AFO3:AFO21">
    <cfRule type="cellIs" dxfId="3084" priority="2983" operator="lessThan">
      <formula>0.95</formula>
    </cfRule>
    <cfRule type="cellIs" dxfId="3083" priority="2984" operator="greaterThan">
      <formula>0.949</formula>
    </cfRule>
  </conditionalFormatting>
  <conditionalFormatting sqref="AFO3:AFO21">
    <cfRule type="cellIs" dxfId="3082" priority="2981" operator="lessThan">
      <formula>0.95</formula>
    </cfRule>
    <cfRule type="cellIs" dxfId="3081" priority="2982" operator="greaterThan">
      <formula>0.949</formula>
    </cfRule>
  </conditionalFormatting>
  <conditionalFormatting sqref="AFF60:AFF63">
    <cfRule type="cellIs" dxfId="3080" priority="2979" operator="lessThan">
      <formula>0.95</formula>
    </cfRule>
    <cfRule type="cellIs" dxfId="3079" priority="2980" operator="greaterThan">
      <formula>0.949</formula>
    </cfRule>
  </conditionalFormatting>
  <conditionalFormatting sqref="AFF60:AFF63">
    <cfRule type="cellIs" dxfId="3078" priority="2977" operator="lessThan">
      <formula>0.95</formula>
    </cfRule>
    <cfRule type="cellIs" dxfId="3077" priority="2978" operator="greaterThan">
      <formula>0.949</formula>
    </cfRule>
  </conditionalFormatting>
  <conditionalFormatting sqref="AFF47:AFF55">
    <cfRule type="cellIs" dxfId="3076" priority="2971" operator="lessThan">
      <formula>0.95</formula>
    </cfRule>
    <cfRule type="cellIs" dxfId="3075" priority="2972" operator="greaterThan">
      <formula>0.949</formula>
    </cfRule>
  </conditionalFormatting>
  <conditionalFormatting sqref="AFF47:AFF55">
    <cfRule type="cellIs" dxfId="3074" priority="2969" operator="lessThan">
      <formula>0.95</formula>
    </cfRule>
    <cfRule type="cellIs" dxfId="3073" priority="2970" operator="greaterThan">
      <formula>0.949</formula>
    </cfRule>
  </conditionalFormatting>
  <conditionalFormatting sqref="AFF26:AFF42">
    <cfRule type="cellIs" dxfId="3072" priority="2967" operator="lessThan">
      <formula>0.95</formula>
    </cfRule>
    <cfRule type="cellIs" dxfId="3071" priority="2968" operator="greaterThan">
      <formula>0.949</formula>
    </cfRule>
  </conditionalFormatting>
  <conditionalFormatting sqref="AFF26:AFF42">
    <cfRule type="cellIs" dxfId="3070" priority="2965" operator="lessThan">
      <formula>0.95</formula>
    </cfRule>
    <cfRule type="cellIs" dxfId="3069" priority="2966" operator="greaterThan">
      <formula>0.949</formula>
    </cfRule>
  </conditionalFormatting>
  <conditionalFormatting sqref="AFF3:AFF21">
    <cfRule type="cellIs" dxfId="3068" priority="2963" operator="lessThan">
      <formula>0.95</formula>
    </cfRule>
    <cfRule type="cellIs" dxfId="3067" priority="2964" operator="greaterThan">
      <formula>0.949</formula>
    </cfRule>
  </conditionalFormatting>
  <conditionalFormatting sqref="AFF3:AFF21">
    <cfRule type="cellIs" dxfId="3066" priority="2961" operator="lessThan">
      <formula>0.95</formula>
    </cfRule>
    <cfRule type="cellIs" dxfId="3065" priority="2962" operator="greaterThan">
      <formula>0.949</formula>
    </cfRule>
  </conditionalFormatting>
  <conditionalFormatting sqref="AEW60:AEW63">
    <cfRule type="cellIs" dxfId="3064" priority="2959" operator="lessThan">
      <formula>0.95</formula>
    </cfRule>
    <cfRule type="cellIs" dxfId="3063" priority="2960" operator="greaterThan">
      <formula>0.949</formula>
    </cfRule>
  </conditionalFormatting>
  <conditionalFormatting sqref="AEW60:AEW63">
    <cfRule type="cellIs" dxfId="3062" priority="2957" operator="lessThan">
      <formula>0.95</formula>
    </cfRule>
    <cfRule type="cellIs" dxfId="3061" priority="2958" operator="greaterThan">
      <formula>0.949</formula>
    </cfRule>
  </conditionalFormatting>
  <conditionalFormatting sqref="AEW47:AEW55">
    <cfRule type="cellIs" dxfId="3060" priority="2951" operator="lessThan">
      <formula>0.95</formula>
    </cfRule>
    <cfRule type="cellIs" dxfId="3059" priority="2952" operator="greaterThan">
      <formula>0.949</formula>
    </cfRule>
  </conditionalFormatting>
  <conditionalFormatting sqref="AEW47:AEW55">
    <cfRule type="cellIs" dxfId="3058" priority="2949" operator="lessThan">
      <formula>0.95</formula>
    </cfRule>
    <cfRule type="cellIs" dxfId="3057" priority="2950" operator="greaterThan">
      <formula>0.949</formula>
    </cfRule>
  </conditionalFormatting>
  <conditionalFormatting sqref="AEW26:AEW42">
    <cfRule type="cellIs" dxfId="3056" priority="2947" operator="lessThan">
      <formula>0.95</formula>
    </cfRule>
    <cfRule type="cellIs" dxfId="3055" priority="2948" operator="greaterThan">
      <formula>0.949</formula>
    </cfRule>
  </conditionalFormatting>
  <conditionalFormatting sqref="AEW26:AEW42">
    <cfRule type="cellIs" dxfId="3054" priority="2945" operator="lessThan">
      <formula>0.95</formula>
    </cfRule>
    <cfRule type="cellIs" dxfId="3053" priority="2946" operator="greaterThan">
      <formula>0.949</formula>
    </cfRule>
  </conditionalFormatting>
  <conditionalFormatting sqref="AEW3:AEW21">
    <cfRule type="cellIs" dxfId="3052" priority="2943" operator="lessThan">
      <formula>0.95</formula>
    </cfRule>
    <cfRule type="cellIs" dxfId="3051" priority="2944" operator="greaterThan">
      <formula>0.949</formula>
    </cfRule>
  </conditionalFormatting>
  <conditionalFormatting sqref="AEW3:AEW21">
    <cfRule type="cellIs" dxfId="3050" priority="2941" operator="lessThan">
      <formula>0.95</formula>
    </cfRule>
    <cfRule type="cellIs" dxfId="3049" priority="2942" operator="greaterThan">
      <formula>0.949</formula>
    </cfRule>
  </conditionalFormatting>
  <conditionalFormatting sqref="AEN60:AEN63">
    <cfRule type="cellIs" dxfId="3048" priority="2939" operator="lessThan">
      <formula>0.95</formula>
    </cfRule>
    <cfRule type="cellIs" dxfId="3047" priority="2940" operator="greaterThan">
      <formula>0.949</formula>
    </cfRule>
  </conditionalFormatting>
  <conditionalFormatting sqref="AEN60:AEN63">
    <cfRule type="cellIs" dxfId="3046" priority="2937" operator="lessThan">
      <formula>0.95</formula>
    </cfRule>
    <cfRule type="cellIs" dxfId="3045" priority="2938" operator="greaterThan">
      <formula>0.949</formula>
    </cfRule>
  </conditionalFormatting>
  <conditionalFormatting sqref="AEN47:AEN55">
    <cfRule type="cellIs" dxfId="3044" priority="2931" operator="lessThan">
      <formula>0.95</formula>
    </cfRule>
    <cfRule type="cellIs" dxfId="3043" priority="2932" operator="greaterThan">
      <formula>0.949</formula>
    </cfRule>
  </conditionalFormatting>
  <conditionalFormatting sqref="AEN47:AEN55">
    <cfRule type="cellIs" dxfId="3042" priority="2929" operator="lessThan">
      <formula>0.95</formula>
    </cfRule>
    <cfRule type="cellIs" dxfId="3041" priority="2930" operator="greaterThan">
      <formula>0.949</formula>
    </cfRule>
  </conditionalFormatting>
  <conditionalFormatting sqref="AEN26:AEN42">
    <cfRule type="cellIs" dxfId="3040" priority="2927" operator="lessThan">
      <formula>0.95</formula>
    </cfRule>
    <cfRule type="cellIs" dxfId="3039" priority="2928" operator="greaterThan">
      <formula>0.949</formula>
    </cfRule>
  </conditionalFormatting>
  <conditionalFormatting sqref="AEN26:AEN42">
    <cfRule type="cellIs" dxfId="3038" priority="2925" operator="lessThan">
      <formula>0.95</formula>
    </cfRule>
    <cfRule type="cellIs" dxfId="3037" priority="2926" operator="greaterThan">
      <formula>0.949</formula>
    </cfRule>
  </conditionalFormatting>
  <conditionalFormatting sqref="AEN3:AEN21">
    <cfRule type="cellIs" dxfId="3036" priority="2923" operator="lessThan">
      <formula>0.95</formula>
    </cfRule>
    <cfRule type="cellIs" dxfId="3035" priority="2924" operator="greaterThan">
      <formula>0.949</formula>
    </cfRule>
  </conditionalFormatting>
  <conditionalFormatting sqref="AEN3:AEN21">
    <cfRule type="cellIs" dxfId="3034" priority="2921" operator="lessThan">
      <formula>0.95</formula>
    </cfRule>
    <cfRule type="cellIs" dxfId="3033" priority="2922" operator="greaterThan">
      <formula>0.949</formula>
    </cfRule>
  </conditionalFormatting>
  <conditionalFormatting sqref="AEE60:AEE63">
    <cfRule type="cellIs" dxfId="3032" priority="2919" operator="lessThan">
      <formula>0.95</formula>
    </cfRule>
    <cfRule type="cellIs" dxfId="3031" priority="2920" operator="greaterThan">
      <formula>0.949</formula>
    </cfRule>
  </conditionalFormatting>
  <conditionalFormatting sqref="AEE60:AEE63">
    <cfRule type="cellIs" dxfId="3030" priority="2917" operator="lessThan">
      <formula>0.95</formula>
    </cfRule>
    <cfRule type="cellIs" dxfId="3029" priority="2918" operator="greaterThan">
      <formula>0.949</formula>
    </cfRule>
  </conditionalFormatting>
  <conditionalFormatting sqref="AEE47:AEE55">
    <cfRule type="cellIs" dxfId="3028" priority="2911" operator="lessThan">
      <formula>0.95</formula>
    </cfRule>
    <cfRule type="cellIs" dxfId="3027" priority="2912" operator="greaterThan">
      <formula>0.949</formula>
    </cfRule>
  </conditionalFormatting>
  <conditionalFormatting sqref="AEE47:AEE55">
    <cfRule type="cellIs" dxfId="3026" priority="2909" operator="lessThan">
      <formula>0.95</formula>
    </cfRule>
    <cfRule type="cellIs" dxfId="3025" priority="2910" operator="greaterThan">
      <formula>0.949</formula>
    </cfRule>
  </conditionalFormatting>
  <conditionalFormatting sqref="AEE26:AEE42">
    <cfRule type="cellIs" dxfId="3024" priority="2907" operator="lessThan">
      <formula>0.95</formula>
    </cfRule>
    <cfRule type="cellIs" dxfId="3023" priority="2908" operator="greaterThan">
      <formula>0.949</formula>
    </cfRule>
  </conditionalFormatting>
  <conditionalFormatting sqref="AEE26:AEE42">
    <cfRule type="cellIs" dxfId="3022" priority="2905" operator="lessThan">
      <formula>0.95</formula>
    </cfRule>
    <cfRule type="cellIs" dxfId="3021" priority="2906" operator="greaterThan">
      <formula>0.949</formula>
    </cfRule>
  </conditionalFormatting>
  <conditionalFormatting sqref="AEE3:AEE21">
    <cfRule type="cellIs" dxfId="3020" priority="2903" operator="lessThan">
      <formula>0.95</formula>
    </cfRule>
    <cfRule type="cellIs" dxfId="3019" priority="2904" operator="greaterThan">
      <formula>0.949</formula>
    </cfRule>
  </conditionalFormatting>
  <conditionalFormatting sqref="AEE3:AEE21">
    <cfRule type="cellIs" dxfId="3018" priority="2901" operator="lessThan">
      <formula>0.95</formula>
    </cfRule>
    <cfRule type="cellIs" dxfId="3017" priority="2902" operator="greaterThan">
      <formula>0.949</formula>
    </cfRule>
  </conditionalFormatting>
  <conditionalFormatting sqref="AEE60:AEE63 AEN60:AEN63 AEW60:AEW63 AFF60:AFF63 AFO60:AFO63 AFX60:AFX63 AGG60:AGG63 AGP60:AGP63 AGY60:AGY63 AHH60:AHH63 AHQ60:AHQ63 AHZ60:AHZ63 AII60:AII63 AIR60:AIR63 AJA60:AJA63 AJJ60:AJJ63 AJS60:AJS63 AKB60:AKB63 AKK60:AKK63 AKT60:AKT63 ALC60:ALC63 ALL60:ALL63 ALU60:ALU63 AMD60:AMD63 AMM60:AMM63 AMV60:AMV63 ANE60:ANE63 ANN60:ANN63 ANW60:ANW63 AOF60:AOF63 AOO60:AOO63">
    <cfRule type="cellIs" dxfId="3016" priority="2899" operator="lessThan">
      <formula>0.95</formula>
    </cfRule>
    <cfRule type="cellIs" dxfId="3015" priority="2900" operator="greaterThan">
      <formula>0.949</formula>
    </cfRule>
  </conditionalFormatting>
  <conditionalFormatting sqref="AEE60:AEE63 AEN60:AEN63 AEW60:AEW63 AFF60:AFF63 AFO60:AFO63 AFX60:AFX63 AGG60:AGG63 AGP60:AGP63 AGY60:AGY63 AHH60:AHH63 AHQ60:AHQ63 AHZ60:AHZ63 AII60:AII63 AIR60:AIR63 AJA60:AJA63 AJJ60:AJJ63 AJS60:AJS63 AKB60:AKB63 AKK60:AKK63 AKT60:AKT63 ALC60:ALC63 ALL60:ALL63 ALU60:ALU63 AMD60:AMD63 AMM60:AMM63 AMV60:AMV63 ANE60:ANE63 ANN60:ANN63 ANW60:ANW63 AOF60:AOF63 AOO60:AOO63">
    <cfRule type="cellIs" dxfId="3014" priority="2897" operator="lessThan">
      <formula>0.95</formula>
    </cfRule>
    <cfRule type="cellIs" dxfId="3013" priority="2898" operator="greaterThan">
      <formula>0.949</formula>
    </cfRule>
  </conditionalFormatting>
  <conditionalFormatting sqref="AGY68:AGY73">
    <cfRule type="cellIs" dxfId="3012" priority="2895" operator="lessThan">
      <formula>0.95</formula>
    </cfRule>
    <cfRule type="cellIs" dxfId="3011" priority="2896" operator="greaterThan">
      <formula>0.949</formula>
    </cfRule>
  </conditionalFormatting>
  <conditionalFormatting sqref="AGY68:AGY73">
    <cfRule type="cellIs" dxfId="3010" priority="2893" operator="lessThan">
      <formula>0.95</formula>
    </cfRule>
    <cfRule type="cellIs" dxfId="3009" priority="2894" operator="greaterThan">
      <formula>0.949</formula>
    </cfRule>
  </conditionalFormatting>
  <conditionalFormatting sqref="AEE47:AEE55 AEN47:AEN55 AEW47:AEW55 AFF47:AFF55 AFO47:AFO55 AFX47:AFX55 AGG47:AGG55 AGP47:AGP55 AGY47:AGY55 AHH47:AHH55 AHQ47:AHQ55 AHZ47:AHZ55 AII47:AII55 AIR47:AIR55 AJA47:AJA55 AJJ47:AJJ55 AJS47:AJS55 AKB47:AKB55 AKK47:AKK55 AKT47:AKT55 ALC47:ALC55 ALL47:ALL55 ALU47:ALU55 AMD47:AMD55 AMM47:AMM55 AMV47:AMV55 ANE47:ANE55 ANN47:ANN55 ANW47:ANW55 AOF47:AOF55 AOO47:AOO55">
    <cfRule type="cellIs" dxfId="3008" priority="2891" operator="lessThan">
      <formula>0.95</formula>
    </cfRule>
    <cfRule type="cellIs" dxfId="3007" priority="2892" operator="greaterThan">
      <formula>0.949</formula>
    </cfRule>
  </conditionalFormatting>
  <conditionalFormatting sqref="AEE47:AEE55 AEN47:AEN55 AEW47:AEW55 AFF47:AFF55 AFO47:AFO55 AFX47:AFX55 AGG47:AGG55 AGP47:AGP55 AGY47:AGY55 AHH47:AHH55 AHQ47:AHQ55 AHZ47:AHZ55 AII47:AII55 AIR47:AIR55 AJA47:AJA55 AJJ47:AJJ55 AJS47:AJS55 AKB47:AKB55 AKK47:AKK55 AKT47:AKT55 ALC47:ALC55 ALL47:ALL55 ALU47:ALU55 AMD47:AMD55 AMM47:AMM55 AMV47:AMV55 ANE47:ANE55 ANN47:ANN55 ANW47:ANW55 AOF47:AOF55 AOO47:AOO55">
    <cfRule type="cellIs" dxfId="3006" priority="2889" operator="lessThan">
      <formula>0.95</formula>
    </cfRule>
    <cfRule type="cellIs" dxfId="3005" priority="2890" operator="greaterThan">
      <formula>0.949</formula>
    </cfRule>
  </conditionalFormatting>
  <conditionalFormatting sqref="AEE26:AEE42 AEN26:AEN42 AEW26:AEW42 AFF26:AFF42 AFO26:AFO42 AFX26:AFX42 AGG26:AGG42 AGP26:AGP42 AGY26:AGY42 AHH26:AHH42 AHQ26:AHQ42 AHZ26:AHZ42 AII26:AII42 AIR26:AIR42 AJA26:AJA42 AJJ26:AJJ42 AJS26:AJS42 AKB26:AKB42 AKK26:AKK42 AKT26:AKT42 ALC26:ALC42 ALL26:ALL42 ALU26:ALU42 AMD26:AMD42 AMM26:AMM42 AMV26:AMV42 ANE26:ANE42 ANN26:ANN42 ANW26:ANW42 AOF26:AOF42 AOO26:AOO42">
    <cfRule type="cellIs" dxfId="3004" priority="2887" operator="lessThan">
      <formula>0.95</formula>
    </cfRule>
    <cfRule type="cellIs" dxfId="3003" priority="2888" operator="greaterThan">
      <formula>0.949</formula>
    </cfRule>
  </conditionalFormatting>
  <conditionalFormatting sqref="AEE26:AEE42 AEN26:AEN42 AEW26:AEW42 AFF26:AFF42 AFO26:AFO42 AFX26:AFX42 AGG26:AGG42 AGP26:AGP42 AGY26:AGY42 AHH26:AHH42 AHQ26:AHQ42 AHZ26:AHZ42 AII26:AII42 AIR26:AIR42 AJA26:AJA42 AJJ26:AJJ42 AJS26:AJS42 AKB26:AKB42 AKK26:AKK42 AKT26:AKT42 ALC26:ALC42 ALL26:ALL42 ALU26:ALU42 AMD26:AMD42 AMM26:AMM42 AMV26:AMV42 ANE26:ANE42 ANN26:ANN42 ANW26:ANW42 AOF26:AOF42 AOO26:AOO42">
    <cfRule type="cellIs" dxfId="3002" priority="2885" operator="lessThan">
      <formula>0.95</formula>
    </cfRule>
    <cfRule type="cellIs" dxfId="3001" priority="2886" operator="greaterThan">
      <formula>0.949</formula>
    </cfRule>
  </conditionalFormatting>
  <conditionalFormatting sqref="AEE3:AEE21 AEN3:AEN21 AEW3:AEW21 AFF3:AFF21 AFO3:AFO21 AFX3:AFX21 AGG3:AGG21 AGP3:AGP21 AGY3:AGY21 AHH3:AHH21 AHQ3:AHQ21 AHZ3:AHZ21 AII3:AII21 AIR3:AIR21 AJA3:AJA21 AJJ3:AJJ21 AJS3:AJS21 AKB3:AKB21 AKK3:AKK21 AKT3:AKT21 ALC3:ALC21 ALL3:ALL21 ALU3:ALU21 AMD3:AMD21 AMM3:AMM21 AMV3:AMV21 ANE3:ANE21 ANN3:ANN21 ANW3:ANW21 AOF3:AOF21 AOO3:AOO21">
    <cfRule type="cellIs" dxfId="3000" priority="2883" operator="lessThan">
      <formula>0.95</formula>
    </cfRule>
    <cfRule type="cellIs" dxfId="2999" priority="2884" operator="greaterThan">
      <formula>0.949</formula>
    </cfRule>
  </conditionalFormatting>
  <conditionalFormatting sqref="AEE3:AEE21 AEN3:AEN21 AEW3:AEW21 AFF3:AFF21 AFO3:AFO21 AFX3:AFX21 AGG3:AGG21 AGP3:AGP21 AGY3:AGY21 AHH3:AHH21 AHQ3:AHQ21 AHZ3:AHZ21 AII3:AII21 AIR3:AIR21 AJA3:AJA21 AJJ3:AJJ21 AJS3:AJS21 AKB3:AKB21 AKK3:AKK21 AKT3:AKT21 ALC3:ALC21 ALL3:ALL21 ALU3:ALU21 AMD3:AMD21 AMM3:AMM21 AMV3:AMV21 ANE3:ANE21 ANN3:ANN21 ANW3:ANW21 AOF3:AOF21 AOO3:AOO21">
    <cfRule type="cellIs" dxfId="2998" priority="2881" operator="lessThan">
      <formula>0.95</formula>
    </cfRule>
    <cfRule type="cellIs" dxfId="2997" priority="2882" operator="greaterThan">
      <formula>0.949</formula>
    </cfRule>
  </conditionalFormatting>
  <conditionalFormatting sqref="ADV3:ADV21">
    <cfRule type="cellIs" dxfId="2996" priority="2821" operator="lessThan">
      <formula>0.95</formula>
    </cfRule>
    <cfRule type="cellIs" dxfId="2995" priority="2822" operator="greaterThan">
      <formula>0.949</formula>
    </cfRule>
  </conditionalFormatting>
  <conditionalFormatting sqref="ADV3:ADV21">
    <cfRule type="cellIs" dxfId="2994" priority="2819" operator="lessThan">
      <formula>0.95</formula>
    </cfRule>
    <cfRule type="cellIs" dxfId="2993" priority="2820" operator="greaterThan">
      <formula>0.949</formula>
    </cfRule>
  </conditionalFormatting>
  <conditionalFormatting sqref="ADV3:ADV21">
    <cfRule type="cellIs" dxfId="2992" priority="2817" operator="lessThan">
      <formula>0.95</formula>
    </cfRule>
    <cfRule type="cellIs" dxfId="2991" priority="2818" operator="greaterThan">
      <formula>0.949</formula>
    </cfRule>
  </conditionalFormatting>
  <conditionalFormatting sqref="ADV3:ADV21">
    <cfRule type="cellIs" dxfId="2990" priority="2815" operator="lessThan">
      <formula>0.95</formula>
    </cfRule>
    <cfRule type="cellIs" dxfId="2989" priority="2816" operator="greaterThan">
      <formula>0.949</formula>
    </cfRule>
  </conditionalFormatting>
  <conditionalFormatting sqref="ADV26:ADV42">
    <cfRule type="cellIs" dxfId="2988" priority="2623" operator="lessThan">
      <formula>0.95</formula>
    </cfRule>
    <cfRule type="cellIs" dxfId="2987" priority="2624" operator="greaterThan">
      <formula>0.949</formula>
    </cfRule>
  </conditionalFormatting>
  <conditionalFormatting sqref="ADV26:ADV42">
    <cfRule type="cellIs" dxfId="2986" priority="2621" operator="lessThan">
      <formula>0.95</formula>
    </cfRule>
    <cfRule type="cellIs" dxfId="2985" priority="2622" operator="greaterThan">
      <formula>0.949</formula>
    </cfRule>
  </conditionalFormatting>
  <conditionalFormatting sqref="ADV26:ADV42">
    <cfRule type="cellIs" dxfId="2984" priority="2619" operator="lessThan">
      <formula>0.95</formula>
    </cfRule>
    <cfRule type="cellIs" dxfId="2983" priority="2620" operator="greaterThan">
      <formula>0.949</formula>
    </cfRule>
  </conditionalFormatting>
  <conditionalFormatting sqref="ADV26:ADV42">
    <cfRule type="cellIs" dxfId="2982" priority="2617" operator="lessThan">
      <formula>0.95</formula>
    </cfRule>
    <cfRule type="cellIs" dxfId="2981" priority="2618" operator="greaterThan">
      <formula>0.949</formula>
    </cfRule>
  </conditionalFormatting>
  <conditionalFormatting sqref="ADV47:ADV55">
    <cfRule type="cellIs" dxfId="2980" priority="2615" operator="lessThan">
      <formula>0.95</formula>
    </cfRule>
    <cfRule type="cellIs" dxfId="2979" priority="2616" operator="greaterThan">
      <formula>0.949</formula>
    </cfRule>
  </conditionalFormatting>
  <conditionalFormatting sqref="ADV47:ADV55">
    <cfRule type="cellIs" dxfId="2978" priority="2613" operator="lessThan">
      <formula>0.95</formula>
    </cfRule>
    <cfRule type="cellIs" dxfId="2977" priority="2614" operator="greaterThan">
      <formula>0.949</formula>
    </cfRule>
  </conditionalFormatting>
  <conditionalFormatting sqref="ADV47:ADV55">
    <cfRule type="cellIs" dxfId="2976" priority="2611" operator="lessThan">
      <formula>0.95</formula>
    </cfRule>
    <cfRule type="cellIs" dxfId="2975" priority="2612" operator="greaterThan">
      <formula>0.949</formula>
    </cfRule>
  </conditionalFormatting>
  <conditionalFormatting sqref="ADV47:ADV55">
    <cfRule type="cellIs" dxfId="2974" priority="2609" operator="lessThan">
      <formula>0.95</formula>
    </cfRule>
    <cfRule type="cellIs" dxfId="2973" priority="2610" operator="greaterThan">
      <formula>0.949</formula>
    </cfRule>
  </conditionalFormatting>
  <conditionalFormatting sqref="ADV60:ADV63">
    <cfRule type="cellIs" dxfId="2972" priority="2607" operator="lessThan">
      <formula>0.95</formula>
    </cfRule>
    <cfRule type="cellIs" dxfId="2971" priority="2608" operator="greaterThan">
      <formula>0.949</formula>
    </cfRule>
  </conditionalFormatting>
  <conditionalFormatting sqref="ADV60:ADV63">
    <cfRule type="cellIs" dxfId="2970" priority="2605" operator="lessThan">
      <formula>0.95</formula>
    </cfRule>
    <cfRule type="cellIs" dxfId="2969" priority="2606" operator="greaterThan">
      <formula>0.949</formula>
    </cfRule>
  </conditionalFormatting>
  <conditionalFormatting sqref="ADV60:ADV63">
    <cfRule type="cellIs" dxfId="2968" priority="2603" operator="lessThan">
      <formula>0.95</formula>
    </cfRule>
    <cfRule type="cellIs" dxfId="2967" priority="2604" operator="greaterThan">
      <formula>0.949</formula>
    </cfRule>
  </conditionalFormatting>
  <conditionalFormatting sqref="ADV60:ADV63">
    <cfRule type="cellIs" dxfId="2966" priority="2601" operator="lessThan">
      <formula>0.95</formula>
    </cfRule>
    <cfRule type="cellIs" dxfId="2965" priority="2602" operator="greaterThan">
      <formula>0.949</formula>
    </cfRule>
  </conditionalFormatting>
  <conditionalFormatting sqref="ADV78:ADV83">
    <cfRule type="cellIs" dxfId="2964" priority="2591" operator="lessThan">
      <formula>0.95</formula>
    </cfRule>
    <cfRule type="cellIs" dxfId="2963" priority="2592" operator="greaterThan">
      <formula>0.949</formula>
    </cfRule>
  </conditionalFormatting>
  <conditionalFormatting sqref="UM3:UM21 UV3:UV21 VE3:VE21 VN3:VN21 VW3:VW21 WF3:WF21 WO3:WO21 WX3:WX21 XG3:XG21 XP3:XP21 YH3:YH21 YQ3:YQ21 YZ3:YZ21 ZI3:ZI21 ZR3:ZR21 AAJ3:AAJ21 AAA3:AAA21 XY3:XY21">
    <cfRule type="cellIs" dxfId="2962" priority="2513" operator="lessThan">
      <formula>0.95</formula>
    </cfRule>
    <cfRule type="cellIs" dxfId="2961" priority="2514" operator="greaterThan">
      <formula>0.949</formula>
    </cfRule>
  </conditionalFormatting>
  <conditionalFormatting sqref="UM3:UM21 UV3:UV21 VE3:VE21 VN3:VN21 VW3:VW21 WF3:WF21 WO3:WO21 WX3:WX21 XG3:XG21 XP3:XP21 YH3:YH21 YQ3:YQ21 YZ3:YZ21 ZI3:ZI21 ZR3:ZR21 AAJ3:AAJ21 AAA3:AAA21 XY3:XY21">
    <cfRule type="cellIs" dxfId="2960" priority="2511" operator="lessThan">
      <formula>0.95</formula>
    </cfRule>
    <cfRule type="cellIs" dxfId="2959" priority="2512" operator="greaterThan">
      <formula>0.949</formula>
    </cfRule>
  </conditionalFormatting>
  <conditionalFormatting sqref="UM3:UM21 UV3:UV21 VE3:VE21 VN3:VN21 VW3:VW21 WF3:WF21 WO3:WO21 WX3:WX21 XG3:XG21 XP3:XP21 YH3:YH21 YQ3:YQ21 YZ3:YZ21 ZI3:ZI21 ZR3:ZR21 AAJ3:AAJ21 AAA3:AAA21 XY3:XY21">
    <cfRule type="cellIs" dxfId="2958" priority="2509" operator="lessThan">
      <formula>0.95</formula>
    </cfRule>
    <cfRule type="cellIs" dxfId="2957" priority="2510" operator="greaterThan">
      <formula>0.949</formula>
    </cfRule>
  </conditionalFormatting>
  <conditionalFormatting sqref="UM3:UM21 UV3:UV21 VE3:VE21 VN3:VN21 VW3:VW21 WF3:WF21 WO3:WO21 WX3:WX21 XG3:XG21 XP3:XP21 YH3:YH21 YQ3:YQ21 YZ3:YZ21 ZI3:ZI21 ZR3:ZR21 AAJ3:AAJ21 AAA3:AAA21 XY3:XY21">
    <cfRule type="cellIs" dxfId="2956" priority="2507" operator="lessThan">
      <formula>0.95</formula>
    </cfRule>
    <cfRule type="cellIs" dxfId="2955" priority="2508" operator="greaterThan">
      <formula>0.949</formula>
    </cfRule>
  </conditionalFormatting>
  <conditionalFormatting sqref="UM26:UM42 UV26:UV42 VE26:VE42 VN26:VN42 VW26:VW42 WF26:WF42 WO26:WO42 WX26:WX42 YZ26:YZ42 ZI26:ZI42 YQ26:YQ42 YH26:YH42 XY26:XY42 ZR26:ZR42 AAA26:AAA42 AAJ26:AAJ42 XG26:XG42">
    <cfRule type="cellIs" dxfId="2954" priority="2505" operator="lessThan">
      <formula>0.95</formula>
    </cfRule>
    <cfRule type="cellIs" dxfId="2953" priority="2506" operator="greaterThan">
      <formula>0.949</formula>
    </cfRule>
  </conditionalFormatting>
  <conditionalFormatting sqref="UM26:UM42 UV26:UV42 VE26:VE42 VN26:VN42 VW26:VW42 WF26:WF42 WO26:WO42 WX26:WX42 YZ26:YZ42 ZI26:ZI42 YQ26:YQ42 YH26:YH42 XY26:XY42 ZR26:ZR42 AAA26:AAA42 AAJ26:AAJ42 XG26:XG42">
    <cfRule type="cellIs" dxfId="2952" priority="2503" operator="lessThan">
      <formula>0.95</formula>
    </cfRule>
    <cfRule type="cellIs" dxfId="2951" priority="2504" operator="greaterThan">
      <formula>0.949</formula>
    </cfRule>
  </conditionalFormatting>
  <conditionalFormatting sqref="UM26:UM42 UV26:UV42 VE26:VE42 VN26:VN42 VW26:VW42 WF26:WF42 WO26:WO42 WX26:WX42 YZ26:YZ42 ZI26:ZI42 YQ26:YQ42 YH26:YH42 XY26:XY42 ZR26:ZR42 AAA26:AAA42 AAJ26:AAJ42 XG26:XG42">
    <cfRule type="cellIs" dxfId="2950" priority="2501" operator="lessThan">
      <formula>0.95</formula>
    </cfRule>
    <cfRule type="cellIs" dxfId="2949" priority="2502" operator="greaterThan">
      <formula>0.949</formula>
    </cfRule>
  </conditionalFormatting>
  <conditionalFormatting sqref="UM26:UM42 UV26:UV42 VE26:VE42 VN26:VN42 VW26:VW42 WF26:WF42 WO26:WO42 WX26:WX42 YZ26:YZ42 ZI26:ZI42 YQ26:YQ42 YH26:YH42 XY26:XY42 ZR26:ZR42 AAA26:AAA42 AAJ26:AAJ42 XG26:XG42">
    <cfRule type="cellIs" dxfId="2948" priority="2499" operator="lessThan">
      <formula>0.95</formula>
    </cfRule>
    <cfRule type="cellIs" dxfId="2947" priority="2500" operator="greaterThan">
      <formula>0.949</formula>
    </cfRule>
  </conditionalFormatting>
  <conditionalFormatting sqref="UM47:UM55 UV47:UV55 VE47:VE55 VN47:VN55 VW47:VW55 WF47:WF55 WO47:WO55 WX47:WX55 XG47:XG55 XP47:XP55 XY47:XY55 YH47:YH55 YQ47:YQ55 YZ47:YZ55 ZI47:ZI55 ZR47:ZR55 AAJ47:AAJ55 AAA47:AAA55">
    <cfRule type="cellIs" dxfId="2946" priority="2497" operator="lessThan">
      <formula>0.95</formula>
    </cfRule>
    <cfRule type="cellIs" dxfId="2945" priority="2498" operator="greaterThan">
      <formula>0.949</formula>
    </cfRule>
  </conditionalFormatting>
  <conditionalFormatting sqref="UM47:UM55 UV47:UV55 VE47:VE55 VN47:VN55 VW47:VW55 WF47:WF55 WO47:WO55 WX47:WX55 XG47:XG55 XP47:XP55 XY47:XY55 YH47:YH55 YQ47:YQ55 YZ47:YZ55 ZI47:ZI55 ZR47:ZR55 AAJ47:AAJ55 AAA47:AAA55">
    <cfRule type="cellIs" dxfId="2944" priority="2495" operator="lessThan">
      <formula>0.95</formula>
    </cfRule>
    <cfRule type="cellIs" dxfId="2943" priority="2496" operator="greaterThan">
      <formula>0.949</formula>
    </cfRule>
  </conditionalFormatting>
  <conditionalFormatting sqref="UM47:UM55 UV47:UV55 VE47:VE55 VN47:VN55 VW47:VW55 WF47:WF55 WO47:WO55 WX47:WX55 XG47:XG55 XP47:XP55 XY47:XY55 YH47:YH55 YQ47:YQ55 YZ47:YZ55 ZI47:ZI55 ZR47:ZR55 AAJ47:AAJ55 AAA47:AAA55">
    <cfRule type="cellIs" dxfId="2942" priority="2493" operator="lessThan">
      <formula>0.95</formula>
    </cfRule>
    <cfRule type="cellIs" dxfId="2941" priority="2494" operator="greaterThan">
      <formula>0.949</formula>
    </cfRule>
  </conditionalFormatting>
  <conditionalFormatting sqref="UM47:UM55 UV47:UV55 VE47:VE55 VN47:VN55 VW47:VW55 WF47:WF55 WO47:WO55 WX47:WX55 XG47:XG55 XP47:XP55 XY47:XY55 YH47:YH55 YQ47:YQ55 YZ47:YZ55 ZI47:ZI55 ZR47:ZR55 AAJ47:AAJ55 AAA47:AAA55">
    <cfRule type="cellIs" dxfId="2940" priority="2491" operator="lessThan">
      <formula>0.95</formula>
    </cfRule>
    <cfRule type="cellIs" dxfId="2939" priority="2492" operator="greaterThan">
      <formula>0.949</formula>
    </cfRule>
  </conditionalFormatting>
  <conditionalFormatting sqref="UV60:UV63 VE60:VE63 VN60:VN63 VW60:VW63 WF60:WF63 WO60:WO63 WX60:WX63 XG60:XG63 XP60:XP63 XY60:XY63 YH60:YH63 YQ60:YQ63 YZ60:YZ63 ZI60:ZI63 ZR60:ZR63 AAJ60:AAJ63 AAA60:AAA63 UM60:UM63">
    <cfRule type="cellIs" dxfId="2938" priority="2489" operator="lessThan">
      <formula>0.95</formula>
    </cfRule>
    <cfRule type="cellIs" dxfId="2937" priority="2490" operator="greaterThan">
      <formula>0.949</formula>
    </cfRule>
  </conditionalFormatting>
  <conditionalFormatting sqref="UV60:UV63 VE60:VE63 VN60:VN63 VW60:VW63 WF60:WF63 WO60:WO63 WX60:WX63 XG60:XG63 XP60:XP63 XY60:XY63 YH60:YH63 YQ60:YQ63 YZ60:YZ63 ZI60:ZI63 ZR60:ZR63 AAJ60:AAJ63 AAA60:AAA63 UM60:UM63">
    <cfRule type="cellIs" dxfId="2936" priority="2487" operator="lessThan">
      <formula>0.95</formula>
    </cfRule>
    <cfRule type="cellIs" dxfId="2935" priority="2488" operator="greaterThan">
      <formula>0.949</formula>
    </cfRule>
  </conditionalFormatting>
  <conditionalFormatting sqref="UV60:UV63 VE60:VE63 VN60:VN63 VW60:VW63 WF60:WF63 WO60:WO63 WX60:WX63 XG60:XG63 XP60:XP63 XY60:XY63 YH60:YH63 YQ60:YQ63 YZ60:YZ63 ZI60:ZI63 ZR60:ZR63 AAJ60:AAJ63 AAA60:AAA63 UM60:UM63">
    <cfRule type="cellIs" dxfId="2934" priority="2485" operator="lessThan">
      <formula>0.95</formula>
    </cfRule>
    <cfRule type="cellIs" dxfId="2933" priority="2486" operator="greaterThan">
      <formula>0.949</formula>
    </cfRule>
  </conditionalFormatting>
  <conditionalFormatting sqref="UV60:UV63 VE60:VE63 VN60:VN63 VW60:VW63 WF60:WF63 WO60:WO63 WX60:WX63 XG60:XG63 XP60:XP63 XY60:XY63 YH60:YH63 YQ60:YQ63 YZ60:YZ63 ZI60:ZI63 ZR60:ZR63 AAJ60:AAJ63 AAA60:AAA63 UM60:UM63">
    <cfRule type="cellIs" dxfId="2932" priority="2483" operator="lessThan">
      <formula>0.95</formula>
    </cfRule>
    <cfRule type="cellIs" dxfId="2931" priority="2484" operator="greaterThan">
      <formula>0.949</formula>
    </cfRule>
  </conditionalFormatting>
  <conditionalFormatting sqref="UM78:UM83 UV78:UV83 VE78:VE83 VN78:VN83 VW78:VW83 WF78:WF83 WO78:WO83 WX78:WX83 XG78:XG83 XP78:XP83 XY78:XY83 YH78:YH83 YQ78:YQ83 YZ78:YZ83 ZI78:ZI83 ZR78:ZR83 AAJ78:AAJ83 AAA78:AAA83">
    <cfRule type="cellIs" dxfId="2930" priority="2473" operator="lessThan">
      <formula>0.95</formula>
    </cfRule>
    <cfRule type="cellIs" dxfId="2929" priority="2474" operator="greaterThan">
      <formula>0.949</formula>
    </cfRule>
  </conditionalFormatting>
  <conditionalFormatting sqref="AAS3:AAS21 ABB3:ABB21 ABK3:ABK21 ABT3:ABT21 ACC3:ACC21 ACL3:ACL21 ACU3:ACU21 ADD3:ADD21 ADM3:ADM21">
    <cfRule type="cellIs" dxfId="2928" priority="2261" operator="lessThan">
      <formula>0.95</formula>
    </cfRule>
    <cfRule type="cellIs" dxfId="2927" priority="2262" operator="greaterThan">
      <formula>0.949</formula>
    </cfRule>
  </conditionalFormatting>
  <conditionalFormatting sqref="AAS3:AAS21 ABB3:ABB21 ABK3:ABK21 ABT3:ABT21 ACC3:ACC21 ACL3:ACL21 ACU3:ACU21 ADD3:ADD21 ADM3:ADM21">
    <cfRule type="cellIs" dxfId="2926" priority="2259" operator="lessThan">
      <formula>0.95</formula>
    </cfRule>
    <cfRule type="cellIs" dxfId="2925" priority="2260" operator="greaterThan">
      <formula>0.949</formula>
    </cfRule>
  </conditionalFormatting>
  <conditionalFormatting sqref="AAS3:AAS21 ABB3:ABB21 ABK3:ABK21 ABT3:ABT21 ACC3:ACC21 ACL3:ACL21 ACU3:ACU21 ADD3:ADD21 ADM3:ADM21">
    <cfRule type="cellIs" dxfId="2924" priority="2257" operator="lessThan">
      <formula>0.95</formula>
    </cfRule>
    <cfRule type="cellIs" dxfId="2923" priority="2258" operator="greaterThan">
      <formula>0.949</formula>
    </cfRule>
  </conditionalFormatting>
  <conditionalFormatting sqref="AAS3:AAS21 ABB3:ABB21 ABK3:ABK21 ABT3:ABT21 ACC3:ACC21 ACL3:ACL21 ACU3:ACU21 ADD3:ADD21 ADM3:ADM21">
    <cfRule type="cellIs" dxfId="2922" priority="2255" operator="lessThan">
      <formula>0.95</formula>
    </cfRule>
    <cfRule type="cellIs" dxfId="2921" priority="2256" operator="greaterThan">
      <formula>0.949</formula>
    </cfRule>
  </conditionalFormatting>
  <conditionalFormatting sqref="ABK26:ABK42 ABT26:ABT42 ACU26:ACU42 ADD26:ADD42 ADM26:ADM42 ACC26:ACC42 ACL26:ACL42 AAS26:AAS42 ABB26:ABB42">
    <cfRule type="cellIs" dxfId="2920" priority="2253" operator="lessThan">
      <formula>0.95</formula>
    </cfRule>
    <cfRule type="cellIs" dxfId="2919" priority="2254" operator="greaterThan">
      <formula>0.949</formula>
    </cfRule>
  </conditionalFormatting>
  <conditionalFormatting sqref="ABK26:ABK42 ABT26:ABT42 ACU26:ACU42 ADD26:ADD42 ADM26:ADM42 ACC26:ACC42 ACL26:ACL42 AAS26:AAS42 ABB26:ABB42">
    <cfRule type="cellIs" dxfId="2918" priority="2251" operator="lessThan">
      <formula>0.95</formula>
    </cfRule>
    <cfRule type="cellIs" dxfId="2917" priority="2252" operator="greaterThan">
      <formula>0.949</formula>
    </cfRule>
  </conditionalFormatting>
  <conditionalFormatting sqref="ABK26:ABK42 ABT26:ABT42 ACU26:ACU42 ADD26:ADD42 ADM26:ADM42 ACC26:ACC42 ACL26:ACL42 AAS26:AAS42 ABB26:ABB42">
    <cfRule type="cellIs" dxfId="2916" priority="2249" operator="lessThan">
      <formula>0.95</formula>
    </cfRule>
    <cfRule type="cellIs" dxfId="2915" priority="2250" operator="greaterThan">
      <formula>0.949</formula>
    </cfRule>
  </conditionalFormatting>
  <conditionalFormatting sqref="ABK26:ABK42 ABT26:ABT42 ACU26:ACU42 ADD26:ADD42 ADM26:ADM42 ACC26:ACC42 ACL26:ACL42 AAS26:AAS42 ABB26:ABB42">
    <cfRule type="cellIs" dxfId="2914" priority="2247" operator="lessThan">
      <formula>0.95</formula>
    </cfRule>
    <cfRule type="cellIs" dxfId="2913" priority="2248" operator="greaterThan">
      <formula>0.949</formula>
    </cfRule>
  </conditionalFormatting>
  <conditionalFormatting sqref="AAS47:AAS55 ABB47:ABB55 ABK47:ABK55 ABT47:ABT55 ACC47:ACC55 ACL47:ACL55 ACU47:ACU55 ADD47:ADD55 ADM47:ADM55">
    <cfRule type="cellIs" dxfId="2912" priority="2245" operator="lessThan">
      <formula>0.95</formula>
    </cfRule>
    <cfRule type="cellIs" dxfId="2911" priority="2246" operator="greaterThan">
      <formula>0.949</formula>
    </cfRule>
  </conditionalFormatting>
  <conditionalFormatting sqref="AAS47:AAS55 ABB47:ABB55 ABK47:ABK55 ABT47:ABT55 ACC47:ACC55 ACL47:ACL55 ACU47:ACU55 ADD47:ADD55 ADM47:ADM55">
    <cfRule type="cellIs" dxfId="2910" priority="2243" operator="lessThan">
      <formula>0.95</formula>
    </cfRule>
    <cfRule type="cellIs" dxfId="2909" priority="2244" operator="greaterThan">
      <formula>0.949</formula>
    </cfRule>
  </conditionalFormatting>
  <conditionalFormatting sqref="AAS47:AAS55 ABB47:ABB55 ABK47:ABK55 ABT47:ABT55 ACC47:ACC55 ACL47:ACL55 ACU47:ACU55 ADD47:ADD55 ADM47:ADM55">
    <cfRule type="cellIs" dxfId="2908" priority="2241" operator="lessThan">
      <formula>0.95</formula>
    </cfRule>
    <cfRule type="cellIs" dxfId="2907" priority="2242" operator="greaterThan">
      <formula>0.949</formula>
    </cfRule>
  </conditionalFormatting>
  <conditionalFormatting sqref="AAS47:AAS55 ABB47:ABB55 ABK47:ABK55 ABT47:ABT55 ACC47:ACC55 ACL47:ACL55 ACU47:ACU55 ADD47:ADD55 ADM47:ADM55">
    <cfRule type="cellIs" dxfId="2906" priority="2239" operator="lessThan">
      <formula>0.95</formula>
    </cfRule>
    <cfRule type="cellIs" dxfId="2905" priority="2240" operator="greaterThan">
      <formula>0.949</formula>
    </cfRule>
  </conditionalFormatting>
  <conditionalFormatting sqref="AAS60:AAS63 ABB60:ABB63 ABK60:ABK63 ABT60:ABT63 ACC60:ACC63 ACL60:ACL63 ACU60:ACU63 ADD60:ADD63 ADM60:ADM63">
    <cfRule type="cellIs" dxfId="2904" priority="2237" operator="lessThan">
      <formula>0.95</formula>
    </cfRule>
    <cfRule type="cellIs" dxfId="2903" priority="2238" operator="greaterThan">
      <formula>0.949</formula>
    </cfRule>
  </conditionalFormatting>
  <conditionalFormatting sqref="AAS60:AAS63 ABB60:ABB63 ABK60:ABK63 ABT60:ABT63 ACC60:ACC63 ACL60:ACL63 ACU60:ACU63 ADD60:ADD63 ADM60:ADM63">
    <cfRule type="cellIs" dxfId="2902" priority="2235" operator="lessThan">
      <formula>0.95</formula>
    </cfRule>
    <cfRule type="cellIs" dxfId="2901" priority="2236" operator="greaterThan">
      <formula>0.949</formula>
    </cfRule>
  </conditionalFormatting>
  <conditionalFormatting sqref="AAS60:AAS63 ABB60:ABB63 ABK60:ABK63 ABT60:ABT63 ACC60:ACC63 ACL60:ACL63 ACU60:ACU63 ADD60:ADD63 ADM60:ADM63">
    <cfRule type="cellIs" dxfId="2900" priority="2233" operator="lessThan">
      <formula>0.95</formula>
    </cfRule>
    <cfRule type="cellIs" dxfId="2899" priority="2234" operator="greaterThan">
      <formula>0.949</formula>
    </cfRule>
  </conditionalFormatting>
  <conditionalFormatting sqref="AAS60:AAS63 ABB60:ABB63 ABK60:ABK63 ABT60:ABT63 ACC60:ACC63 ACL60:ACL63 ACU60:ACU63 ADD60:ADD63 ADM60:ADM63">
    <cfRule type="cellIs" dxfId="2898" priority="2231" operator="lessThan">
      <formula>0.95</formula>
    </cfRule>
    <cfRule type="cellIs" dxfId="2897" priority="2232" operator="greaterThan">
      <formula>0.949</formula>
    </cfRule>
  </conditionalFormatting>
  <conditionalFormatting sqref="AAS78:AAS83 ABB78:ABB83 ABK78:ABK83 ABT78:ABT83 ACC78:ACC83 ACL78:ACL83 ACU78:ACU83 ADD78:ADD83 ADM78:ADM83">
    <cfRule type="cellIs" dxfId="2896" priority="2221" operator="lessThan">
      <formula>0.95</formula>
    </cfRule>
    <cfRule type="cellIs" dxfId="2895" priority="2222" operator="greaterThan">
      <formula>0.949</formula>
    </cfRule>
  </conditionalFormatting>
  <conditionalFormatting sqref="NF78:NF83">
    <cfRule type="cellIs" dxfId="2894" priority="2219" operator="lessThan">
      <formula>0.95</formula>
    </cfRule>
    <cfRule type="cellIs" dxfId="2893" priority="2220" operator="greaterThan">
      <formula>0.949</formula>
    </cfRule>
  </conditionalFormatting>
  <conditionalFormatting sqref="NF60:NF63">
    <cfRule type="cellIs" dxfId="2892" priority="2217" operator="lessThan">
      <formula>0.95</formula>
    </cfRule>
    <cfRule type="cellIs" dxfId="2891" priority="2218" operator="greaterThan">
      <formula>0.949</formula>
    </cfRule>
  </conditionalFormatting>
  <conditionalFormatting sqref="NF60:NF63">
    <cfRule type="cellIs" dxfId="2890" priority="2215" operator="lessThan">
      <formula>0.95</formula>
    </cfRule>
    <cfRule type="cellIs" dxfId="2889" priority="2216" operator="greaterThan">
      <formula>0.949</formula>
    </cfRule>
  </conditionalFormatting>
  <conditionalFormatting sqref="NF47:NF55">
    <cfRule type="cellIs" dxfId="2888" priority="2209" operator="lessThan">
      <formula>0.95</formula>
    </cfRule>
    <cfRule type="cellIs" dxfId="2887" priority="2210" operator="greaterThan">
      <formula>0.949</formula>
    </cfRule>
  </conditionalFormatting>
  <conditionalFormatting sqref="NF47:NF55">
    <cfRule type="cellIs" dxfId="2886" priority="2207" operator="lessThan">
      <formula>0.95</formula>
    </cfRule>
    <cfRule type="cellIs" dxfId="2885" priority="2208" operator="greaterThan">
      <formula>0.949</formula>
    </cfRule>
  </conditionalFormatting>
  <conditionalFormatting sqref="NF60:NF63">
    <cfRule type="cellIs" dxfId="2884" priority="2197" operator="lessThan">
      <formula>0.95</formula>
    </cfRule>
    <cfRule type="cellIs" dxfId="2883" priority="2198" operator="greaterThan">
      <formula>0.949</formula>
    </cfRule>
  </conditionalFormatting>
  <conditionalFormatting sqref="NF60:NF63">
    <cfRule type="cellIs" dxfId="2882" priority="2195" operator="lessThan">
      <formula>0.95</formula>
    </cfRule>
    <cfRule type="cellIs" dxfId="2881" priority="2196" operator="greaterThan">
      <formula>0.949</formula>
    </cfRule>
  </conditionalFormatting>
  <conditionalFormatting sqref="NF47:NF55">
    <cfRule type="cellIs" dxfId="2880" priority="2189" operator="lessThan">
      <formula>0.95</formula>
    </cfRule>
    <cfRule type="cellIs" dxfId="2879" priority="2190" operator="greaterThan">
      <formula>0.949</formula>
    </cfRule>
  </conditionalFormatting>
  <conditionalFormatting sqref="NF47:NF55">
    <cfRule type="cellIs" dxfId="2878" priority="2187" operator="lessThan">
      <formula>0.95</formula>
    </cfRule>
    <cfRule type="cellIs" dxfId="2877" priority="2188" operator="greaterThan">
      <formula>0.949</formula>
    </cfRule>
  </conditionalFormatting>
  <conditionalFormatting sqref="UD3:UD21">
    <cfRule type="cellIs" dxfId="2876" priority="2135" operator="lessThan">
      <formula>0.95</formula>
    </cfRule>
    <cfRule type="cellIs" dxfId="2875" priority="2136" operator="greaterThan">
      <formula>0.949</formula>
    </cfRule>
  </conditionalFormatting>
  <conditionalFormatting sqref="UD3:UD21">
    <cfRule type="cellIs" dxfId="2874" priority="2133" operator="lessThan">
      <formula>0.95</formula>
    </cfRule>
    <cfRule type="cellIs" dxfId="2873" priority="2134" operator="greaterThan">
      <formula>0.949</formula>
    </cfRule>
  </conditionalFormatting>
  <conditionalFormatting sqref="UD3:UD21">
    <cfRule type="cellIs" dxfId="2872" priority="2131" operator="lessThan">
      <formula>0.95</formula>
    </cfRule>
    <cfRule type="cellIs" dxfId="2871" priority="2132" operator="greaterThan">
      <formula>0.949</formula>
    </cfRule>
  </conditionalFormatting>
  <conditionalFormatting sqref="UD3:UD21">
    <cfRule type="cellIs" dxfId="2870" priority="2129" operator="lessThan">
      <formula>0.95</formula>
    </cfRule>
    <cfRule type="cellIs" dxfId="2869" priority="2130" operator="greaterThan">
      <formula>0.949</formula>
    </cfRule>
  </conditionalFormatting>
  <conditionalFormatting sqref="UD26:UD42">
    <cfRule type="cellIs" dxfId="2868" priority="2127" operator="lessThan">
      <formula>0.95</formula>
    </cfRule>
    <cfRule type="cellIs" dxfId="2867" priority="2128" operator="greaterThan">
      <formula>0.949</formula>
    </cfRule>
  </conditionalFormatting>
  <conditionalFormatting sqref="UD26:UD42">
    <cfRule type="cellIs" dxfId="2866" priority="2125" operator="lessThan">
      <formula>0.95</formula>
    </cfRule>
    <cfRule type="cellIs" dxfId="2865" priority="2126" operator="greaterThan">
      <formula>0.949</formula>
    </cfRule>
  </conditionalFormatting>
  <conditionalFormatting sqref="UD26:UD42">
    <cfRule type="cellIs" dxfId="2864" priority="2123" operator="lessThan">
      <formula>0.95</formula>
    </cfRule>
    <cfRule type="cellIs" dxfId="2863" priority="2124" operator="greaterThan">
      <formula>0.949</formula>
    </cfRule>
  </conditionalFormatting>
  <conditionalFormatting sqref="UD26:UD42">
    <cfRule type="cellIs" dxfId="2862" priority="2121" operator="lessThan">
      <formula>0.95</formula>
    </cfRule>
    <cfRule type="cellIs" dxfId="2861" priority="2122" operator="greaterThan">
      <formula>0.949</formula>
    </cfRule>
  </conditionalFormatting>
  <conditionalFormatting sqref="UD47:UD55">
    <cfRule type="cellIs" dxfId="2860" priority="2119" operator="lessThan">
      <formula>0.95</formula>
    </cfRule>
    <cfRule type="cellIs" dxfId="2859" priority="2120" operator="greaterThan">
      <formula>0.949</formula>
    </cfRule>
  </conditionalFormatting>
  <conditionalFormatting sqref="UD47:UD55">
    <cfRule type="cellIs" dxfId="2858" priority="2117" operator="lessThan">
      <formula>0.95</formula>
    </cfRule>
    <cfRule type="cellIs" dxfId="2857" priority="2118" operator="greaterThan">
      <formula>0.949</formula>
    </cfRule>
  </conditionalFormatting>
  <conditionalFormatting sqref="UD47:UD55">
    <cfRule type="cellIs" dxfId="2856" priority="2115" operator="lessThan">
      <formula>0.95</formula>
    </cfRule>
    <cfRule type="cellIs" dxfId="2855" priority="2116" operator="greaterThan">
      <formula>0.949</formula>
    </cfRule>
  </conditionalFormatting>
  <conditionalFormatting sqref="UD47:UD55">
    <cfRule type="cellIs" dxfId="2854" priority="2113" operator="lessThan">
      <formula>0.95</formula>
    </cfRule>
    <cfRule type="cellIs" dxfId="2853" priority="2114" operator="greaterThan">
      <formula>0.949</formula>
    </cfRule>
  </conditionalFormatting>
  <conditionalFormatting sqref="UD60:UD63">
    <cfRule type="cellIs" dxfId="2852" priority="2111" operator="lessThan">
      <formula>0.95</formula>
    </cfRule>
    <cfRule type="cellIs" dxfId="2851" priority="2112" operator="greaterThan">
      <formula>0.949</formula>
    </cfRule>
  </conditionalFormatting>
  <conditionalFormatting sqref="UD60:UD63">
    <cfRule type="cellIs" dxfId="2850" priority="2109" operator="lessThan">
      <formula>0.95</formula>
    </cfRule>
    <cfRule type="cellIs" dxfId="2849" priority="2110" operator="greaterThan">
      <formula>0.949</formula>
    </cfRule>
  </conditionalFormatting>
  <conditionalFormatting sqref="UD60:UD63">
    <cfRule type="cellIs" dxfId="2848" priority="2107" operator="lessThan">
      <formula>0.95</formula>
    </cfRule>
    <cfRule type="cellIs" dxfId="2847" priority="2108" operator="greaterThan">
      <formula>0.949</formula>
    </cfRule>
  </conditionalFormatting>
  <conditionalFormatting sqref="UD60:UD63">
    <cfRule type="cellIs" dxfId="2846" priority="2105" operator="lessThan">
      <formula>0.95</formula>
    </cfRule>
    <cfRule type="cellIs" dxfId="2845" priority="2106" operator="greaterThan">
      <formula>0.949</formula>
    </cfRule>
  </conditionalFormatting>
  <conditionalFormatting sqref="UD78:UD83">
    <cfRule type="cellIs" dxfId="2844" priority="2103" operator="lessThan">
      <formula>0.95</formula>
    </cfRule>
    <cfRule type="cellIs" dxfId="2843" priority="2104" operator="greaterThan">
      <formula>0.949</formula>
    </cfRule>
  </conditionalFormatting>
  <conditionalFormatting sqref="TU26:TU42">
    <cfRule type="cellIs" dxfId="2842" priority="2093" operator="lessThan">
      <formula>0.95</formula>
    </cfRule>
    <cfRule type="cellIs" dxfId="2841" priority="2094" operator="greaterThan">
      <formula>0.949</formula>
    </cfRule>
  </conditionalFormatting>
  <conditionalFormatting sqref="TU26:TU42">
    <cfRule type="cellIs" dxfId="2840" priority="2091" operator="lessThan">
      <formula>0.95</formula>
    </cfRule>
    <cfRule type="cellIs" dxfId="2839" priority="2092" operator="greaterThan">
      <formula>0.949</formula>
    </cfRule>
  </conditionalFormatting>
  <conditionalFormatting sqref="TU26:TU42">
    <cfRule type="cellIs" dxfId="2838" priority="2089" operator="lessThan">
      <formula>0.95</formula>
    </cfRule>
    <cfRule type="cellIs" dxfId="2837" priority="2090" operator="greaterThan">
      <formula>0.949</formula>
    </cfRule>
  </conditionalFormatting>
  <conditionalFormatting sqref="TU26:TU42">
    <cfRule type="cellIs" dxfId="2836" priority="2087" operator="lessThan">
      <formula>0.95</formula>
    </cfRule>
    <cfRule type="cellIs" dxfId="2835" priority="2088" operator="greaterThan">
      <formula>0.949</formula>
    </cfRule>
  </conditionalFormatting>
  <conditionalFormatting sqref="TU47:TU55">
    <cfRule type="cellIs" dxfId="2834" priority="2085" operator="lessThan">
      <formula>0.95</formula>
    </cfRule>
    <cfRule type="cellIs" dxfId="2833" priority="2086" operator="greaterThan">
      <formula>0.949</formula>
    </cfRule>
  </conditionalFormatting>
  <conditionalFormatting sqref="TU47:TU55">
    <cfRule type="cellIs" dxfId="2832" priority="2083" operator="lessThan">
      <formula>0.95</formula>
    </cfRule>
    <cfRule type="cellIs" dxfId="2831" priority="2084" operator="greaterThan">
      <formula>0.949</formula>
    </cfRule>
  </conditionalFormatting>
  <conditionalFormatting sqref="TU47:TU55">
    <cfRule type="cellIs" dxfId="2830" priority="2081" operator="lessThan">
      <formula>0.95</formula>
    </cfRule>
    <cfRule type="cellIs" dxfId="2829" priority="2082" operator="greaterThan">
      <formula>0.949</formula>
    </cfRule>
  </conditionalFormatting>
  <conditionalFormatting sqref="TU47:TU55">
    <cfRule type="cellIs" dxfId="2828" priority="2079" operator="lessThan">
      <formula>0.95</formula>
    </cfRule>
    <cfRule type="cellIs" dxfId="2827" priority="2080" operator="greaterThan">
      <formula>0.949</formula>
    </cfRule>
  </conditionalFormatting>
  <conditionalFormatting sqref="TU60:TU63">
    <cfRule type="cellIs" dxfId="2826" priority="2077" operator="lessThan">
      <formula>0.95</formula>
    </cfRule>
    <cfRule type="cellIs" dxfId="2825" priority="2078" operator="greaterThan">
      <formula>0.949</formula>
    </cfRule>
  </conditionalFormatting>
  <conditionalFormatting sqref="TU60:TU63">
    <cfRule type="cellIs" dxfId="2824" priority="2075" operator="lessThan">
      <formula>0.95</formula>
    </cfRule>
    <cfRule type="cellIs" dxfId="2823" priority="2076" operator="greaterThan">
      <formula>0.949</formula>
    </cfRule>
  </conditionalFormatting>
  <conditionalFormatting sqref="TU60:TU63">
    <cfRule type="cellIs" dxfId="2822" priority="2073" operator="lessThan">
      <formula>0.95</formula>
    </cfRule>
    <cfRule type="cellIs" dxfId="2821" priority="2074" operator="greaterThan">
      <formula>0.949</formula>
    </cfRule>
  </conditionalFormatting>
  <conditionalFormatting sqref="TU60:TU63">
    <cfRule type="cellIs" dxfId="2820" priority="2071" operator="lessThan">
      <formula>0.95</formula>
    </cfRule>
    <cfRule type="cellIs" dxfId="2819" priority="2072" operator="greaterThan">
      <formula>0.949</formula>
    </cfRule>
  </conditionalFormatting>
  <conditionalFormatting sqref="TU78:TU83">
    <cfRule type="cellIs" dxfId="2818" priority="2069" operator="lessThan">
      <formula>0.95</formula>
    </cfRule>
    <cfRule type="cellIs" dxfId="2817" priority="2070" operator="greaterThan">
      <formula>0.949</formula>
    </cfRule>
  </conditionalFormatting>
  <conditionalFormatting sqref="TL3:TL21">
    <cfRule type="cellIs" dxfId="2816" priority="2067" operator="lessThan">
      <formula>0.95</formula>
    </cfRule>
    <cfRule type="cellIs" dxfId="2815" priority="2068" operator="greaterThan">
      <formula>0.949</formula>
    </cfRule>
  </conditionalFormatting>
  <conditionalFormatting sqref="TL3:TL21">
    <cfRule type="cellIs" dxfId="2814" priority="2065" operator="lessThan">
      <formula>0.95</formula>
    </cfRule>
    <cfRule type="cellIs" dxfId="2813" priority="2066" operator="greaterThan">
      <formula>0.949</formula>
    </cfRule>
  </conditionalFormatting>
  <conditionalFormatting sqref="TL3:TL21">
    <cfRule type="cellIs" dxfId="2812" priority="2063" operator="lessThan">
      <formula>0.95</formula>
    </cfRule>
    <cfRule type="cellIs" dxfId="2811" priority="2064" operator="greaterThan">
      <formula>0.949</formula>
    </cfRule>
  </conditionalFormatting>
  <conditionalFormatting sqref="TL3:TL21">
    <cfRule type="cellIs" dxfId="2810" priority="2061" operator="lessThan">
      <formula>0.95</formula>
    </cfRule>
    <cfRule type="cellIs" dxfId="2809" priority="2062" operator="greaterThan">
      <formula>0.949</formula>
    </cfRule>
  </conditionalFormatting>
  <conditionalFormatting sqref="TL26:TL42">
    <cfRule type="cellIs" dxfId="2808" priority="2059" operator="lessThan">
      <formula>0.95</formula>
    </cfRule>
    <cfRule type="cellIs" dxfId="2807" priority="2060" operator="greaterThan">
      <formula>0.949</formula>
    </cfRule>
  </conditionalFormatting>
  <conditionalFormatting sqref="TL26:TL42">
    <cfRule type="cellIs" dxfId="2806" priority="2057" operator="lessThan">
      <formula>0.95</formula>
    </cfRule>
    <cfRule type="cellIs" dxfId="2805" priority="2058" operator="greaterThan">
      <formula>0.949</formula>
    </cfRule>
  </conditionalFormatting>
  <conditionalFormatting sqref="TL26:TL42">
    <cfRule type="cellIs" dxfId="2804" priority="2055" operator="lessThan">
      <formula>0.95</formula>
    </cfRule>
    <cfRule type="cellIs" dxfId="2803" priority="2056" operator="greaterThan">
      <formula>0.949</formula>
    </cfRule>
  </conditionalFormatting>
  <conditionalFormatting sqref="TL26:TL42">
    <cfRule type="cellIs" dxfId="2802" priority="2053" operator="lessThan">
      <formula>0.95</formula>
    </cfRule>
    <cfRule type="cellIs" dxfId="2801" priority="2054" operator="greaterThan">
      <formula>0.949</formula>
    </cfRule>
  </conditionalFormatting>
  <conditionalFormatting sqref="TL47:TL55">
    <cfRule type="cellIs" dxfId="2800" priority="2051" operator="lessThan">
      <formula>0.95</formula>
    </cfRule>
    <cfRule type="cellIs" dxfId="2799" priority="2052" operator="greaterThan">
      <formula>0.949</formula>
    </cfRule>
  </conditionalFormatting>
  <conditionalFormatting sqref="TL47:TL55">
    <cfRule type="cellIs" dxfId="2798" priority="2049" operator="lessThan">
      <formula>0.95</formula>
    </cfRule>
    <cfRule type="cellIs" dxfId="2797" priority="2050" operator="greaterThan">
      <formula>0.949</formula>
    </cfRule>
  </conditionalFormatting>
  <conditionalFormatting sqref="TL47:TL55">
    <cfRule type="cellIs" dxfId="2796" priority="2047" operator="lessThan">
      <formula>0.95</formula>
    </cfRule>
    <cfRule type="cellIs" dxfId="2795" priority="2048" operator="greaterThan">
      <formula>0.949</formula>
    </cfRule>
  </conditionalFormatting>
  <conditionalFormatting sqref="TL47:TL55">
    <cfRule type="cellIs" dxfId="2794" priority="2045" operator="lessThan">
      <formula>0.95</formula>
    </cfRule>
    <cfRule type="cellIs" dxfId="2793" priority="2046" operator="greaterThan">
      <formula>0.949</formula>
    </cfRule>
  </conditionalFormatting>
  <conditionalFormatting sqref="TL60:TL63">
    <cfRule type="cellIs" dxfId="2792" priority="2043" operator="lessThan">
      <formula>0.95</formula>
    </cfRule>
    <cfRule type="cellIs" dxfId="2791" priority="2044" operator="greaterThan">
      <formula>0.949</formula>
    </cfRule>
  </conditionalFormatting>
  <conditionalFormatting sqref="TL60:TL63">
    <cfRule type="cellIs" dxfId="2790" priority="2041" operator="lessThan">
      <formula>0.95</formula>
    </cfRule>
    <cfRule type="cellIs" dxfId="2789" priority="2042" operator="greaterThan">
      <formula>0.949</formula>
    </cfRule>
  </conditionalFormatting>
  <conditionalFormatting sqref="TL60:TL63">
    <cfRule type="cellIs" dxfId="2788" priority="2039" operator="lessThan">
      <formula>0.95</formula>
    </cfRule>
    <cfRule type="cellIs" dxfId="2787" priority="2040" operator="greaterThan">
      <formula>0.949</formula>
    </cfRule>
  </conditionalFormatting>
  <conditionalFormatting sqref="TL60:TL63">
    <cfRule type="cellIs" dxfId="2786" priority="2037" operator="lessThan">
      <formula>0.95</formula>
    </cfRule>
    <cfRule type="cellIs" dxfId="2785" priority="2038" operator="greaterThan">
      <formula>0.949</formula>
    </cfRule>
  </conditionalFormatting>
  <conditionalFormatting sqref="TL78:TL83">
    <cfRule type="cellIs" dxfId="2784" priority="2035" operator="lessThan">
      <formula>0.95</formula>
    </cfRule>
    <cfRule type="cellIs" dxfId="2783" priority="2036" operator="greaterThan">
      <formula>0.949</formula>
    </cfRule>
  </conditionalFormatting>
  <conditionalFormatting sqref="TC3:TC21">
    <cfRule type="cellIs" dxfId="2782" priority="2033" operator="lessThan">
      <formula>0.95</formula>
    </cfRule>
    <cfRule type="cellIs" dxfId="2781" priority="2034" operator="greaterThan">
      <formula>0.949</formula>
    </cfRule>
  </conditionalFormatting>
  <conditionalFormatting sqref="TC3:TC21">
    <cfRule type="cellIs" dxfId="2780" priority="2031" operator="lessThan">
      <formula>0.95</formula>
    </cfRule>
    <cfRule type="cellIs" dxfId="2779" priority="2032" operator="greaterThan">
      <formula>0.949</formula>
    </cfRule>
  </conditionalFormatting>
  <conditionalFormatting sqref="TC3:TC21">
    <cfRule type="cellIs" dxfId="2778" priority="2029" operator="lessThan">
      <formula>0.95</formula>
    </cfRule>
    <cfRule type="cellIs" dxfId="2777" priority="2030" operator="greaterThan">
      <formula>0.949</formula>
    </cfRule>
  </conditionalFormatting>
  <conditionalFormatting sqref="TC3:TC21">
    <cfRule type="cellIs" dxfId="2776" priority="2027" operator="lessThan">
      <formula>0.95</formula>
    </cfRule>
    <cfRule type="cellIs" dxfId="2775" priority="2028" operator="greaterThan">
      <formula>0.949</formula>
    </cfRule>
  </conditionalFormatting>
  <conditionalFormatting sqref="TC26:TC42">
    <cfRule type="cellIs" dxfId="2774" priority="2025" operator="lessThan">
      <formula>0.95</formula>
    </cfRule>
    <cfRule type="cellIs" dxfId="2773" priority="2026" operator="greaterThan">
      <formula>0.949</formula>
    </cfRule>
  </conditionalFormatting>
  <conditionalFormatting sqref="TC26:TC42">
    <cfRule type="cellIs" dxfId="2772" priority="2023" operator="lessThan">
      <formula>0.95</formula>
    </cfRule>
    <cfRule type="cellIs" dxfId="2771" priority="2024" operator="greaterThan">
      <formula>0.949</formula>
    </cfRule>
  </conditionalFormatting>
  <conditionalFormatting sqref="TC26:TC42">
    <cfRule type="cellIs" dxfId="2770" priority="2021" operator="lessThan">
      <formula>0.95</formula>
    </cfRule>
    <cfRule type="cellIs" dxfId="2769" priority="2022" operator="greaterThan">
      <formula>0.949</formula>
    </cfRule>
  </conditionalFormatting>
  <conditionalFormatting sqref="TC26:TC42">
    <cfRule type="cellIs" dxfId="2768" priority="2019" operator="lessThan">
      <formula>0.95</formula>
    </cfRule>
    <cfRule type="cellIs" dxfId="2767" priority="2020" operator="greaterThan">
      <formula>0.949</formula>
    </cfRule>
  </conditionalFormatting>
  <conditionalFormatting sqref="TC47:TC55">
    <cfRule type="cellIs" dxfId="2766" priority="2017" operator="lessThan">
      <formula>0.95</formula>
    </cfRule>
    <cfRule type="cellIs" dxfId="2765" priority="2018" operator="greaterThan">
      <formula>0.949</formula>
    </cfRule>
  </conditionalFormatting>
  <conditionalFormatting sqref="TC47:TC55">
    <cfRule type="cellIs" dxfId="2764" priority="2015" operator="lessThan">
      <formula>0.95</formula>
    </cfRule>
    <cfRule type="cellIs" dxfId="2763" priority="2016" operator="greaterThan">
      <formula>0.949</formula>
    </cfRule>
  </conditionalFormatting>
  <conditionalFormatting sqref="TC47:TC55">
    <cfRule type="cellIs" dxfId="2762" priority="2013" operator="lessThan">
      <formula>0.95</formula>
    </cfRule>
    <cfRule type="cellIs" dxfId="2761" priority="2014" operator="greaterThan">
      <formula>0.949</formula>
    </cfRule>
  </conditionalFormatting>
  <conditionalFormatting sqref="TC47:TC55">
    <cfRule type="cellIs" dxfId="2760" priority="2011" operator="lessThan">
      <formula>0.95</formula>
    </cfRule>
    <cfRule type="cellIs" dxfId="2759" priority="2012" operator="greaterThan">
      <formula>0.949</formula>
    </cfRule>
  </conditionalFormatting>
  <conditionalFormatting sqref="TC60:TC63">
    <cfRule type="cellIs" dxfId="2758" priority="2009" operator="lessThan">
      <formula>0.95</formula>
    </cfRule>
    <cfRule type="cellIs" dxfId="2757" priority="2010" operator="greaterThan">
      <formula>0.949</formula>
    </cfRule>
  </conditionalFormatting>
  <conditionalFormatting sqref="TC60:TC63">
    <cfRule type="cellIs" dxfId="2756" priority="2007" operator="lessThan">
      <formula>0.95</formula>
    </cfRule>
    <cfRule type="cellIs" dxfId="2755" priority="2008" operator="greaterThan">
      <formula>0.949</formula>
    </cfRule>
  </conditionalFormatting>
  <conditionalFormatting sqref="TC60:TC63">
    <cfRule type="cellIs" dxfId="2754" priority="2005" operator="lessThan">
      <formula>0.95</formula>
    </cfRule>
    <cfRule type="cellIs" dxfId="2753" priority="2006" operator="greaterThan">
      <formula>0.949</formula>
    </cfRule>
  </conditionalFormatting>
  <conditionalFormatting sqref="TC60:TC63">
    <cfRule type="cellIs" dxfId="2752" priority="2003" operator="lessThan">
      <formula>0.95</formula>
    </cfRule>
    <cfRule type="cellIs" dxfId="2751" priority="2004" operator="greaterThan">
      <formula>0.949</formula>
    </cfRule>
  </conditionalFormatting>
  <conditionalFormatting sqref="TC78:TC83">
    <cfRule type="cellIs" dxfId="2750" priority="2001" operator="lessThan">
      <formula>0.95</formula>
    </cfRule>
    <cfRule type="cellIs" dxfId="2749" priority="2002" operator="greaterThan">
      <formula>0.949</formula>
    </cfRule>
  </conditionalFormatting>
  <conditionalFormatting sqref="ST3:ST21">
    <cfRule type="cellIs" dxfId="2748" priority="1965" operator="lessThan">
      <formula>0.95</formula>
    </cfRule>
    <cfRule type="cellIs" dxfId="2747" priority="1966" operator="greaterThan">
      <formula>0.949</formula>
    </cfRule>
  </conditionalFormatting>
  <conditionalFormatting sqref="ST3:ST21">
    <cfRule type="cellIs" dxfId="2746" priority="1963" operator="lessThan">
      <formula>0.95</formula>
    </cfRule>
    <cfRule type="cellIs" dxfId="2745" priority="1964" operator="greaterThan">
      <formula>0.949</formula>
    </cfRule>
  </conditionalFormatting>
  <conditionalFormatting sqref="ST3:ST21">
    <cfRule type="cellIs" dxfId="2744" priority="1961" operator="lessThan">
      <formula>0.95</formula>
    </cfRule>
    <cfRule type="cellIs" dxfId="2743" priority="1962" operator="greaterThan">
      <formula>0.949</formula>
    </cfRule>
  </conditionalFormatting>
  <conditionalFormatting sqref="ST3:ST21">
    <cfRule type="cellIs" dxfId="2742" priority="1959" operator="lessThan">
      <formula>0.95</formula>
    </cfRule>
    <cfRule type="cellIs" dxfId="2741" priority="1960" operator="greaterThan">
      <formula>0.949</formula>
    </cfRule>
  </conditionalFormatting>
  <conditionalFormatting sqref="ST26:ST42">
    <cfRule type="cellIs" dxfId="2740" priority="1957" operator="lessThan">
      <formula>0.95</formula>
    </cfRule>
    <cfRule type="cellIs" dxfId="2739" priority="1958" operator="greaterThan">
      <formula>0.949</formula>
    </cfRule>
  </conditionalFormatting>
  <conditionalFormatting sqref="ST26:ST42">
    <cfRule type="cellIs" dxfId="2738" priority="1955" operator="lessThan">
      <formula>0.95</formula>
    </cfRule>
    <cfRule type="cellIs" dxfId="2737" priority="1956" operator="greaterThan">
      <formula>0.949</formula>
    </cfRule>
  </conditionalFormatting>
  <conditionalFormatting sqref="ST26:ST42">
    <cfRule type="cellIs" dxfId="2736" priority="1953" operator="lessThan">
      <formula>0.95</formula>
    </cfRule>
    <cfRule type="cellIs" dxfId="2735" priority="1954" operator="greaterThan">
      <formula>0.949</formula>
    </cfRule>
  </conditionalFormatting>
  <conditionalFormatting sqref="ST26:ST42">
    <cfRule type="cellIs" dxfId="2734" priority="1951" operator="lessThan">
      <formula>0.95</formula>
    </cfRule>
    <cfRule type="cellIs" dxfId="2733" priority="1952" operator="greaterThan">
      <formula>0.949</formula>
    </cfRule>
  </conditionalFormatting>
  <conditionalFormatting sqref="ST47:ST55">
    <cfRule type="cellIs" dxfId="2732" priority="1949" operator="lessThan">
      <formula>0.95</formula>
    </cfRule>
    <cfRule type="cellIs" dxfId="2731" priority="1950" operator="greaterThan">
      <formula>0.949</formula>
    </cfRule>
  </conditionalFormatting>
  <conditionalFormatting sqref="ST47:ST55">
    <cfRule type="cellIs" dxfId="2730" priority="1947" operator="lessThan">
      <formula>0.95</formula>
    </cfRule>
    <cfRule type="cellIs" dxfId="2729" priority="1948" operator="greaterThan">
      <formula>0.949</formula>
    </cfRule>
  </conditionalFormatting>
  <conditionalFormatting sqref="ST47:ST55">
    <cfRule type="cellIs" dxfId="2728" priority="1945" operator="lessThan">
      <formula>0.95</formula>
    </cfRule>
    <cfRule type="cellIs" dxfId="2727" priority="1946" operator="greaterThan">
      <formula>0.949</formula>
    </cfRule>
  </conditionalFormatting>
  <conditionalFormatting sqref="ST47:ST55">
    <cfRule type="cellIs" dxfId="2726" priority="1943" operator="lessThan">
      <formula>0.95</formula>
    </cfRule>
    <cfRule type="cellIs" dxfId="2725" priority="1944" operator="greaterThan">
      <formula>0.949</formula>
    </cfRule>
  </conditionalFormatting>
  <conditionalFormatting sqref="ST60:ST63">
    <cfRule type="cellIs" dxfId="2724" priority="1941" operator="lessThan">
      <formula>0.95</formula>
    </cfRule>
    <cfRule type="cellIs" dxfId="2723" priority="1942" operator="greaterThan">
      <formula>0.949</formula>
    </cfRule>
  </conditionalFormatting>
  <conditionalFormatting sqref="ST60:ST63">
    <cfRule type="cellIs" dxfId="2722" priority="1939" operator="lessThan">
      <formula>0.95</formula>
    </cfRule>
    <cfRule type="cellIs" dxfId="2721" priority="1940" operator="greaterThan">
      <formula>0.949</formula>
    </cfRule>
  </conditionalFormatting>
  <conditionalFormatting sqref="ST60:ST63">
    <cfRule type="cellIs" dxfId="2720" priority="1937" operator="lessThan">
      <formula>0.95</formula>
    </cfRule>
    <cfRule type="cellIs" dxfId="2719" priority="1938" operator="greaterThan">
      <formula>0.949</formula>
    </cfRule>
  </conditionalFormatting>
  <conditionalFormatting sqref="ST60:ST63">
    <cfRule type="cellIs" dxfId="2718" priority="1935" operator="lessThan">
      <formula>0.95</formula>
    </cfRule>
    <cfRule type="cellIs" dxfId="2717" priority="1936" operator="greaterThan">
      <formula>0.949</formula>
    </cfRule>
  </conditionalFormatting>
  <conditionalFormatting sqref="ST78:ST83">
    <cfRule type="cellIs" dxfId="2716" priority="1933" operator="lessThan">
      <formula>0.95</formula>
    </cfRule>
    <cfRule type="cellIs" dxfId="2715" priority="1934" operator="greaterThan">
      <formula>0.949</formula>
    </cfRule>
  </conditionalFormatting>
  <conditionalFormatting sqref="SK3:SK21">
    <cfRule type="cellIs" dxfId="2714" priority="1931" operator="lessThan">
      <formula>0.95</formula>
    </cfRule>
    <cfRule type="cellIs" dxfId="2713" priority="1932" operator="greaterThan">
      <formula>0.949</formula>
    </cfRule>
  </conditionalFormatting>
  <conditionalFormatting sqref="SK3:SK21">
    <cfRule type="cellIs" dxfId="2712" priority="1929" operator="lessThan">
      <formula>0.95</formula>
    </cfRule>
    <cfRule type="cellIs" dxfId="2711" priority="1930" operator="greaterThan">
      <formula>0.949</formula>
    </cfRule>
  </conditionalFormatting>
  <conditionalFormatting sqref="SK3:SK21">
    <cfRule type="cellIs" dxfId="2710" priority="1927" operator="lessThan">
      <formula>0.95</formula>
    </cfRule>
    <cfRule type="cellIs" dxfId="2709" priority="1928" operator="greaterThan">
      <formula>0.949</formula>
    </cfRule>
  </conditionalFormatting>
  <conditionalFormatting sqref="SK3:SK21">
    <cfRule type="cellIs" dxfId="2708" priority="1925" operator="lessThan">
      <formula>0.95</formula>
    </cfRule>
    <cfRule type="cellIs" dxfId="2707" priority="1926" operator="greaterThan">
      <formula>0.949</formula>
    </cfRule>
  </conditionalFormatting>
  <conditionalFormatting sqref="SK26:SK42">
    <cfRule type="cellIs" dxfId="2706" priority="1923" operator="lessThan">
      <formula>0.95</formula>
    </cfRule>
    <cfRule type="cellIs" dxfId="2705" priority="1924" operator="greaterThan">
      <formula>0.949</formula>
    </cfRule>
  </conditionalFormatting>
  <conditionalFormatting sqref="SK26:SK42">
    <cfRule type="cellIs" dxfId="2704" priority="1921" operator="lessThan">
      <formula>0.95</formula>
    </cfRule>
    <cfRule type="cellIs" dxfId="2703" priority="1922" operator="greaterThan">
      <formula>0.949</formula>
    </cfRule>
  </conditionalFormatting>
  <conditionalFormatting sqref="SK26:SK42">
    <cfRule type="cellIs" dxfId="2702" priority="1919" operator="lessThan">
      <formula>0.95</formula>
    </cfRule>
    <cfRule type="cellIs" dxfId="2701" priority="1920" operator="greaterThan">
      <formula>0.949</formula>
    </cfRule>
  </conditionalFormatting>
  <conditionalFormatting sqref="SK26:SK42">
    <cfRule type="cellIs" dxfId="2700" priority="1917" operator="lessThan">
      <formula>0.95</formula>
    </cfRule>
    <cfRule type="cellIs" dxfId="2699" priority="1918" operator="greaterThan">
      <formula>0.949</formula>
    </cfRule>
  </conditionalFormatting>
  <conditionalFormatting sqref="SK47:SK55">
    <cfRule type="cellIs" dxfId="2698" priority="1915" operator="lessThan">
      <formula>0.95</formula>
    </cfRule>
    <cfRule type="cellIs" dxfId="2697" priority="1916" operator="greaterThan">
      <formula>0.949</formula>
    </cfRule>
  </conditionalFormatting>
  <conditionalFormatting sqref="SK47:SK55">
    <cfRule type="cellIs" dxfId="2696" priority="1913" operator="lessThan">
      <formula>0.95</formula>
    </cfRule>
    <cfRule type="cellIs" dxfId="2695" priority="1914" operator="greaterThan">
      <formula>0.949</formula>
    </cfRule>
  </conditionalFormatting>
  <conditionalFormatting sqref="SK47:SK55">
    <cfRule type="cellIs" dxfId="2694" priority="1911" operator="lessThan">
      <formula>0.95</formula>
    </cfRule>
    <cfRule type="cellIs" dxfId="2693" priority="1912" operator="greaterThan">
      <formula>0.949</formula>
    </cfRule>
  </conditionalFormatting>
  <conditionalFormatting sqref="SK47:SK55">
    <cfRule type="cellIs" dxfId="2692" priority="1909" operator="lessThan">
      <formula>0.95</formula>
    </cfRule>
    <cfRule type="cellIs" dxfId="2691" priority="1910" operator="greaterThan">
      <formula>0.949</formula>
    </cfRule>
  </conditionalFormatting>
  <conditionalFormatting sqref="SK60:SK63">
    <cfRule type="cellIs" dxfId="2690" priority="1907" operator="lessThan">
      <formula>0.95</formula>
    </cfRule>
    <cfRule type="cellIs" dxfId="2689" priority="1908" operator="greaterThan">
      <formula>0.949</formula>
    </cfRule>
  </conditionalFormatting>
  <conditionalFormatting sqref="SK60:SK63">
    <cfRule type="cellIs" dxfId="2688" priority="1905" operator="lessThan">
      <formula>0.95</formula>
    </cfRule>
    <cfRule type="cellIs" dxfId="2687" priority="1906" operator="greaterThan">
      <formula>0.949</formula>
    </cfRule>
  </conditionalFormatting>
  <conditionalFormatting sqref="SK60:SK63">
    <cfRule type="cellIs" dxfId="2686" priority="1903" operator="lessThan">
      <formula>0.95</formula>
    </cfRule>
    <cfRule type="cellIs" dxfId="2685" priority="1904" operator="greaterThan">
      <formula>0.949</formula>
    </cfRule>
  </conditionalFormatting>
  <conditionalFormatting sqref="SK60:SK63">
    <cfRule type="cellIs" dxfId="2684" priority="1901" operator="lessThan">
      <formula>0.95</formula>
    </cfRule>
    <cfRule type="cellIs" dxfId="2683" priority="1902" operator="greaterThan">
      <formula>0.949</formula>
    </cfRule>
  </conditionalFormatting>
  <conditionalFormatting sqref="SK78:SK83">
    <cfRule type="cellIs" dxfId="2682" priority="1899" operator="lessThan">
      <formula>0.95</formula>
    </cfRule>
    <cfRule type="cellIs" dxfId="2681" priority="1900" operator="greaterThan">
      <formula>0.949</formula>
    </cfRule>
  </conditionalFormatting>
  <conditionalFormatting sqref="SB3:SB21">
    <cfRule type="cellIs" dxfId="2680" priority="1897" operator="lessThan">
      <formula>0.95</formula>
    </cfRule>
    <cfRule type="cellIs" dxfId="2679" priority="1898" operator="greaterThan">
      <formula>0.949</formula>
    </cfRule>
  </conditionalFormatting>
  <conditionalFormatting sqref="SB3:SB21">
    <cfRule type="cellIs" dxfId="2678" priority="1895" operator="lessThan">
      <formula>0.95</formula>
    </cfRule>
    <cfRule type="cellIs" dxfId="2677" priority="1896" operator="greaterThan">
      <formula>0.949</formula>
    </cfRule>
  </conditionalFormatting>
  <conditionalFormatting sqref="SB3:SB21">
    <cfRule type="cellIs" dxfId="2676" priority="1893" operator="lessThan">
      <formula>0.95</formula>
    </cfRule>
    <cfRule type="cellIs" dxfId="2675" priority="1894" operator="greaterThan">
      <formula>0.949</formula>
    </cfRule>
  </conditionalFormatting>
  <conditionalFormatting sqref="SB3:SB21">
    <cfRule type="cellIs" dxfId="2674" priority="1891" operator="lessThan">
      <formula>0.95</formula>
    </cfRule>
    <cfRule type="cellIs" dxfId="2673" priority="1892" operator="greaterThan">
      <formula>0.949</formula>
    </cfRule>
  </conditionalFormatting>
  <conditionalFormatting sqref="SB26:SB42">
    <cfRule type="cellIs" dxfId="2672" priority="1889" operator="lessThan">
      <formula>0.95</formula>
    </cfRule>
    <cfRule type="cellIs" dxfId="2671" priority="1890" operator="greaterThan">
      <formula>0.949</formula>
    </cfRule>
  </conditionalFormatting>
  <conditionalFormatting sqref="SB26:SB42">
    <cfRule type="cellIs" dxfId="2670" priority="1887" operator="lessThan">
      <formula>0.95</formula>
    </cfRule>
    <cfRule type="cellIs" dxfId="2669" priority="1888" operator="greaterThan">
      <formula>0.949</formula>
    </cfRule>
  </conditionalFormatting>
  <conditionalFormatting sqref="SB26:SB42">
    <cfRule type="cellIs" dxfId="2668" priority="1885" operator="lessThan">
      <formula>0.95</formula>
    </cfRule>
    <cfRule type="cellIs" dxfId="2667" priority="1886" operator="greaterThan">
      <formula>0.949</formula>
    </cfRule>
  </conditionalFormatting>
  <conditionalFormatting sqref="SB26:SB42">
    <cfRule type="cellIs" dxfId="2666" priority="1883" operator="lessThan">
      <formula>0.95</formula>
    </cfRule>
    <cfRule type="cellIs" dxfId="2665" priority="1884" operator="greaterThan">
      <formula>0.949</formula>
    </cfRule>
  </conditionalFormatting>
  <conditionalFormatting sqref="SB47:SB55">
    <cfRule type="cellIs" dxfId="2664" priority="1881" operator="lessThan">
      <formula>0.95</formula>
    </cfRule>
    <cfRule type="cellIs" dxfId="2663" priority="1882" operator="greaterThan">
      <formula>0.949</formula>
    </cfRule>
  </conditionalFormatting>
  <conditionalFormatting sqref="SB47:SB55">
    <cfRule type="cellIs" dxfId="2662" priority="1879" operator="lessThan">
      <formula>0.95</formula>
    </cfRule>
    <cfRule type="cellIs" dxfId="2661" priority="1880" operator="greaterThan">
      <formula>0.949</formula>
    </cfRule>
  </conditionalFormatting>
  <conditionalFormatting sqref="SB47:SB55">
    <cfRule type="cellIs" dxfId="2660" priority="1877" operator="lessThan">
      <formula>0.95</formula>
    </cfRule>
    <cfRule type="cellIs" dxfId="2659" priority="1878" operator="greaterThan">
      <formula>0.949</formula>
    </cfRule>
  </conditionalFormatting>
  <conditionalFormatting sqref="SB47:SB55">
    <cfRule type="cellIs" dxfId="2658" priority="1875" operator="lessThan">
      <formula>0.95</formula>
    </cfRule>
    <cfRule type="cellIs" dxfId="2657" priority="1876" operator="greaterThan">
      <formula>0.949</formula>
    </cfRule>
  </conditionalFormatting>
  <conditionalFormatting sqref="SB60:SB63">
    <cfRule type="cellIs" dxfId="2656" priority="1873" operator="lessThan">
      <formula>0.95</formula>
    </cfRule>
    <cfRule type="cellIs" dxfId="2655" priority="1874" operator="greaterThan">
      <formula>0.949</formula>
    </cfRule>
  </conditionalFormatting>
  <conditionalFormatting sqref="SB60:SB63">
    <cfRule type="cellIs" dxfId="2654" priority="1871" operator="lessThan">
      <formula>0.95</formula>
    </cfRule>
    <cfRule type="cellIs" dxfId="2653" priority="1872" operator="greaterThan">
      <formula>0.949</formula>
    </cfRule>
  </conditionalFormatting>
  <conditionalFormatting sqref="SB60:SB63">
    <cfRule type="cellIs" dxfId="2652" priority="1869" operator="lessThan">
      <formula>0.95</formula>
    </cfRule>
    <cfRule type="cellIs" dxfId="2651" priority="1870" operator="greaterThan">
      <formula>0.949</formula>
    </cfRule>
  </conditionalFormatting>
  <conditionalFormatting sqref="SB60:SB63">
    <cfRule type="cellIs" dxfId="2650" priority="1867" operator="lessThan">
      <formula>0.95</formula>
    </cfRule>
    <cfRule type="cellIs" dxfId="2649" priority="1868" operator="greaterThan">
      <formula>0.949</formula>
    </cfRule>
  </conditionalFormatting>
  <conditionalFormatting sqref="SB78:SB83">
    <cfRule type="cellIs" dxfId="2648" priority="1865" operator="lessThan">
      <formula>0.95</formula>
    </cfRule>
    <cfRule type="cellIs" dxfId="2647" priority="1866" operator="greaterThan">
      <formula>0.949</formula>
    </cfRule>
  </conditionalFormatting>
  <conditionalFormatting sqref="RS3:RS21">
    <cfRule type="cellIs" dxfId="2646" priority="1863" operator="lessThan">
      <formula>0.95</formula>
    </cfRule>
    <cfRule type="cellIs" dxfId="2645" priority="1864" operator="greaterThan">
      <formula>0.949</formula>
    </cfRule>
  </conditionalFormatting>
  <conditionalFormatting sqref="RS3:RS21">
    <cfRule type="cellIs" dxfId="2644" priority="1861" operator="lessThan">
      <formula>0.95</formula>
    </cfRule>
    <cfRule type="cellIs" dxfId="2643" priority="1862" operator="greaterThan">
      <formula>0.949</formula>
    </cfRule>
  </conditionalFormatting>
  <conditionalFormatting sqref="RS3:RS21">
    <cfRule type="cellIs" dxfId="2642" priority="1859" operator="lessThan">
      <formula>0.95</formula>
    </cfRule>
    <cfRule type="cellIs" dxfId="2641" priority="1860" operator="greaterThan">
      <formula>0.949</formula>
    </cfRule>
  </conditionalFormatting>
  <conditionalFormatting sqref="RS3:RS21">
    <cfRule type="cellIs" dxfId="2640" priority="1857" operator="lessThan">
      <formula>0.95</formula>
    </cfRule>
    <cfRule type="cellIs" dxfId="2639" priority="1858" operator="greaterThan">
      <formula>0.949</formula>
    </cfRule>
  </conditionalFormatting>
  <conditionalFormatting sqref="RS26:RS42">
    <cfRule type="cellIs" dxfId="2638" priority="1855" operator="lessThan">
      <formula>0.95</formula>
    </cfRule>
    <cfRule type="cellIs" dxfId="2637" priority="1856" operator="greaterThan">
      <formula>0.949</formula>
    </cfRule>
  </conditionalFormatting>
  <conditionalFormatting sqref="RS26:RS42">
    <cfRule type="cellIs" dxfId="2636" priority="1853" operator="lessThan">
      <formula>0.95</formula>
    </cfRule>
    <cfRule type="cellIs" dxfId="2635" priority="1854" operator="greaterThan">
      <formula>0.949</formula>
    </cfRule>
  </conditionalFormatting>
  <conditionalFormatting sqref="RS26:RS42">
    <cfRule type="cellIs" dxfId="2634" priority="1851" operator="lessThan">
      <formula>0.95</formula>
    </cfRule>
    <cfRule type="cellIs" dxfId="2633" priority="1852" operator="greaterThan">
      <formula>0.949</formula>
    </cfRule>
  </conditionalFormatting>
  <conditionalFormatting sqref="RS26:RS42">
    <cfRule type="cellIs" dxfId="2632" priority="1849" operator="lessThan">
      <formula>0.95</formula>
    </cfRule>
    <cfRule type="cellIs" dxfId="2631" priority="1850" operator="greaterThan">
      <formula>0.949</formula>
    </cfRule>
  </conditionalFormatting>
  <conditionalFormatting sqref="RS47:RS55">
    <cfRule type="cellIs" dxfId="2630" priority="1847" operator="lessThan">
      <formula>0.95</formula>
    </cfRule>
    <cfRule type="cellIs" dxfId="2629" priority="1848" operator="greaterThan">
      <formula>0.949</formula>
    </cfRule>
  </conditionalFormatting>
  <conditionalFormatting sqref="RS47:RS55">
    <cfRule type="cellIs" dxfId="2628" priority="1845" operator="lessThan">
      <formula>0.95</formula>
    </cfRule>
    <cfRule type="cellIs" dxfId="2627" priority="1846" operator="greaterThan">
      <formula>0.949</formula>
    </cfRule>
  </conditionalFormatting>
  <conditionalFormatting sqref="RS47:RS55">
    <cfRule type="cellIs" dxfId="2626" priority="1843" operator="lessThan">
      <formula>0.95</formula>
    </cfRule>
    <cfRule type="cellIs" dxfId="2625" priority="1844" operator="greaterThan">
      <formula>0.949</formula>
    </cfRule>
  </conditionalFormatting>
  <conditionalFormatting sqref="RS47:RS55">
    <cfRule type="cellIs" dxfId="2624" priority="1841" operator="lessThan">
      <formula>0.95</formula>
    </cfRule>
    <cfRule type="cellIs" dxfId="2623" priority="1842" operator="greaterThan">
      <formula>0.949</formula>
    </cfRule>
  </conditionalFormatting>
  <conditionalFormatting sqref="RS60:RS63">
    <cfRule type="cellIs" dxfId="2622" priority="1839" operator="lessThan">
      <formula>0.95</formula>
    </cfRule>
    <cfRule type="cellIs" dxfId="2621" priority="1840" operator="greaterThan">
      <formula>0.949</formula>
    </cfRule>
  </conditionalFormatting>
  <conditionalFormatting sqref="RS60:RS63">
    <cfRule type="cellIs" dxfId="2620" priority="1837" operator="lessThan">
      <formula>0.95</formula>
    </cfRule>
    <cfRule type="cellIs" dxfId="2619" priority="1838" operator="greaterThan">
      <formula>0.949</formula>
    </cfRule>
  </conditionalFormatting>
  <conditionalFormatting sqref="RS60:RS63">
    <cfRule type="cellIs" dxfId="2618" priority="1835" operator="lessThan">
      <formula>0.95</formula>
    </cfRule>
    <cfRule type="cellIs" dxfId="2617" priority="1836" operator="greaterThan">
      <formula>0.949</formula>
    </cfRule>
  </conditionalFormatting>
  <conditionalFormatting sqref="RS60:RS63">
    <cfRule type="cellIs" dxfId="2616" priority="1833" operator="lessThan">
      <formula>0.95</formula>
    </cfRule>
    <cfRule type="cellIs" dxfId="2615" priority="1834" operator="greaterThan">
      <formula>0.949</formula>
    </cfRule>
  </conditionalFormatting>
  <conditionalFormatting sqref="RS78:RS83">
    <cfRule type="cellIs" dxfId="2614" priority="1831" operator="lessThan">
      <formula>0.95</formula>
    </cfRule>
    <cfRule type="cellIs" dxfId="2613" priority="1832" operator="greaterThan">
      <formula>0.949</formula>
    </cfRule>
  </conditionalFormatting>
  <conditionalFormatting sqref="RJ3:RJ21">
    <cfRule type="cellIs" dxfId="2612" priority="1829" operator="lessThan">
      <formula>0.95</formula>
    </cfRule>
    <cfRule type="cellIs" dxfId="2611" priority="1830" operator="greaterThan">
      <formula>0.949</formula>
    </cfRule>
  </conditionalFormatting>
  <conditionalFormatting sqref="RJ3:RJ21">
    <cfRule type="cellIs" dxfId="2610" priority="1827" operator="lessThan">
      <formula>0.95</formula>
    </cfRule>
    <cfRule type="cellIs" dxfId="2609" priority="1828" operator="greaterThan">
      <formula>0.949</formula>
    </cfRule>
  </conditionalFormatting>
  <conditionalFormatting sqref="RJ3:RJ21">
    <cfRule type="cellIs" dxfId="2608" priority="1825" operator="lessThan">
      <formula>0.95</formula>
    </cfRule>
    <cfRule type="cellIs" dxfId="2607" priority="1826" operator="greaterThan">
      <formula>0.949</formula>
    </cfRule>
  </conditionalFormatting>
  <conditionalFormatting sqref="RJ3:RJ21">
    <cfRule type="cellIs" dxfId="2606" priority="1823" operator="lessThan">
      <formula>0.95</formula>
    </cfRule>
    <cfRule type="cellIs" dxfId="2605" priority="1824" operator="greaterThan">
      <formula>0.949</formula>
    </cfRule>
  </conditionalFormatting>
  <conditionalFormatting sqref="RJ26:RJ42">
    <cfRule type="cellIs" dxfId="2604" priority="1821" operator="lessThan">
      <formula>0.95</formula>
    </cfRule>
    <cfRule type="cellIs" dxfId="2603" priority="1822" operator="greaterThan">
      <formula>0.949</formula>
    </cfRule>
  </conditionalFormatting>
  <conditionalFormatting sqref="RJ26:RJ42">
    <cfRule type="cellIs" dxfId="2602" priority="1819" operator="lessThan">
      <formula>0.95</formula>
    </cfRule>
    <cfRule type="cellIs" dxfId="2601" priority="1820" operator="greaterThan">
      <formula>0.949</formula>
    </cfRule>
  </conditionalFormatting>
  <conditionalFormatting sqref="RJ26:RJ42">
    <cfRule type="cellIs" dxfId="2600" priority="1817" operator="lessThan">
      <formula>0.95</formula>
    </cfRule>
    <cfRule type="cellIs" dxfId="2599" priority="1818" operator="greaterThan">
      <formula>0.949</formula>
    </cfRule>
  </conditionalFormatting>
  <conditionalFormatting sqref="RJ26:RJ42">
    <cfRule type="cellIs" dxfId="2598" priority="1815" operator="lessThan">
      <formula>0.95</formula>
    </cfRule>
    <cfRule type="cellIs" dxfId="2597" priority="1816" operator="greaterThan">
      <formula>0.949</formula>
    </cfRule>
  </conditionalFormatting>
  <conditionalFormatting sqref="RJ47:RJ55">
    <cfRule type="cellIs" dxfId="2596" priority="1813" operator="lessThan">
      <formula>0.95</formula>
    </cfRule>
    <cfRule type="cellIs" dxfId="2595" priority="1814" operator="greaterThan">
      <formula>0.949</formula>
    </cfRule>
  </conditionalFormatting>
  <conditionalFormatting sqref="RJ47:RJ55">
    <cfRule type="cellIs" dxfId="2594" priority="1811" operator="lessThan">
      <formula>0.95</formula>
    </cfRule>
    <cfRule type="cellIs" dxfId="2593" priority="1812" operator="greaterThan">
      <formula>0.949</formula>
    </cfRule>
  </conditionalFormatting>
  <conditionalFormatting sqref="RJ47:RJ55">
    <cfRule type="cellIs" dxfId="2592" priority="1809" operator="lessThan">
      <formula>0.95</formula>
    </cfRule>
    <cfRule type="cellIs" dxfId="2591" priority="1810" operator="greaterThan">
      <formula>0.949</formula>
    </cfRule>
  </conditionalFormatting>
  <conditionalFormatting sqref="RJ47:RJ55">
    <cfRule type="cellIs" dxfId="2590" priority="1807" operator="lessThan">
      <formula>0.95</formula>
    </cfRule>
    <cfRule type="cellIs" dxfId="2589" priority="1808" operator="greaterThan">
      <formula>0.949</formula>
    </cfRule>
  </conditionalFormatting>
  <conditionalFormatting sqref="RJ60:RJ63">
    <cfRule type="cellIs" dxfId="2588" priority="1805" operator="lessThan">
      <formula>0.95</formula>
    </cfRule>
    <cfRule type="cellIs" dxfId="2587" priority="1806" operator="greaterThan">
      <formula>0.949</formula>
    </cfRule>
  </conditionalFormatting>
  <conditionalFormatting sqref="RJ60:RJ63">
    <cfRule type="cellIs" dxfId="2586" priority="1803" operator="lessThan">
      <formula>0.95</formula>
    </cfRule>
    <cfRule type="cellIs" dxfId="2585" priority="1804" operator="greaterThan">
      <formula>0.949</formula>
    </cfRule>
  </conditionalFormatting>
  <conditionalFormatting sqref="RJ60:RJ63">
    <cfRule type="cellIs" dxfId="2584" priority="1801" operator="lessThan">
      <formula>0.95</formula>
    </cfRule>
    <cfRule type="cellIs" dxfId="2583" priority="1802" operator="greaterThan">
      <formula>0.949</formula>
    </cfRule>
  </conditionalFormatting>
  <conditionalFormatting sqref="RJ60:RJ63">
    <cfRule type="cellIs" dxfId="2582" priority="1799" operator="lessThan">
      <formula>0.95</formula>
    </cfRule>
    <cfRule type="cellIs" dxfId="2581" priority="1800" operator="greaterThan">
      <formula>0.949</formula>
    </cfRule>
  </conditionalFormatting>
  <conditionalFormatting sqref="RJ78:RJ83">
    <cfRule type="cellIs" dxfId="2580" priority="1797" operator="lessThan">
      <formula>0.95</formula>
    </cfRule>
    <cfRule type="cellIs" dxfId="2579" priority="1798" operator="greaterThan">
      <formula>0.949</formula>
    </cfRule>
  </conditionalFormatting>
  <conditionalFormatting sqref="RA3:RA21">
    <cfRule type="cellIs" dxfId="2578" priority="1795" operator="lessThan">
      <formula>0.95</formula>
    </cfRule>
    <cfRule type="cellIs" dxfId="2577" priority="1796" operator="greaterThan">
      <formula>0.949</formula>
    </cfRule>
  </conditionalFormatting>
  <conditionalFormatting sqref="RA3:RA21">
    <cfRule type="cellIs" dxfId="2576" priority="1793" operator="lessThan">
      <formula>0.95</formula>
    </cfRule>
    <cfRule type="cellIs" dxfId="2575" priority="1794" operator="greaterThan">
      <formula>0.949</formula>
    </cfRule>
  </conditionalFormatting>
  <conditionalFormatting sqref="RA3:RA21">
    <cfRule type="cellIs" dxfId="2574" priority="1791" operator="lessThan">
      <formula>0.95</formula>
    </cfRule>
    <cfRule type="cellIs" dxfId="2573" priority="1792" operator="greaterThan">
      <formula>0.949</formula>
    </cfRule>
  </conditionalFormatting>
  <conditionalFormatting sqref="RA3:RA21">
    <cfRule type="cellIs" dxfId="2572" priority="1789" operator="lessThan">
      <formula>0.95</formula>
    </cfRule>
    <cfRule type="cellIs" dxfId="2571" priority="1790" operator="greaterThan">
      <formula>0.949</formula>
    </cfRule>
  </conditionalFormatting>
  <conditionalFormatting sqref="RA26:RA42">
    <cfRule type="cellIs" dxfId="2570" priority="1787" operator="lessThan">
      <formula>0.95</formula>
    </cfRule>
    <cfRule type="cellIs" dxfId="2569" priority="1788" operator="greaterThan">
      <formula>0.949</formula>
    </cfRule>
  </conditionalFormatting>
  <conditionalFormatting sqref="RA26:RA42">
    <cfRule type="cellIs" dxfId="2568" priority="1785" operator="lessThan">
      <formula>0.95</formula>
    </cfRule>
    <cfRule type="cellIs" dxfId="2567" priority="1786" operator="greaterThan">
      <formula>0.949</formula>
    </cfRule>
  </conditionalFormatting>
  <conditionalFormatting sqref="RA26:RA42">
    <cfRule type="cellIs" dxfId="2566" priority="1783" operator="lessThan">
      <formula>0.95</formula>
    </cfRule>
    <cfRule type="cellIs" dxfId="2565" priority="1784" operator="greaterThan">
      <formula>0.949</formula>
    </cfRule>
  </conditionalFormatting>
  <conditionalFormatting sqref="RA26:RA42">
    <cfRule type="cellIs" dxfId="2564" priority="1781" operator="lessThan">
      <formula>0.95</formula>
    </cfRule>
    <cfRule type="cellIs" dxfId="2563" priority="1782" operator="greaterThan">
      <formula>0.949</formula>
    </cfRule>
  </conditionalFormatting>
  <conditionalFormatting sqref="RA47:RA55">
    <cfRule type="cellIs" dxfId="2562" priority="1779" operator="lessThan">
      <formula>0.95</formula>
    </cfRule>
    <cfRule type="cellIs" dxfId="2561" priority="1780" operator="greaterThan">
      <formula>0.949</formula>
    </cfRule>
  </conditionalFormatting>
  <conditionalFormatting sqref="RA47:RA55">
    <cfRule type="cellIs" dxfId="2560" priority="1777" operator="lessThan">
      <formula>0.95</formula>
    </cfRule>
    <cfRule type="cellIs" dxfId="2559" priority="1778" operator="greaterThan">
      <formula>0.949</formula>
    </cfRule>
  </conditionalFormatting>
  <conditionalFormatting sqref="RA47:RA55">
    <cfRule type="cellIs" dxfId="2558" priority="1775" operator="lessThan">
      <formula>0.95</formula>
    </cfRule>
    <cfRule type="cellIs" dxfId="2557" priority="1776" operator="greaterThan">
      <formula>0.949</formula>
    </cfRule>
  </conditionalFormatting>
  <conditionalFormatting sqref="RA47:RA55">
    <cfRule type="cellIs" dxfId="2556" priority="1773" operator="lessThan">
      <formula>0.95</formula>
    </cfRule>
    <cfRule type="cellIs" dxfId="2555" priority="1774" operator="greaterThan">
      <formula>0.949</formula>
    </cfRule>
  </conditionalFormatting>
  <conditionalFormatting sqref="RA60:RA63">
    <cfRule type="cellIs" dxfId="2554" priority="1771" operator="lessThan">
      <formula>0.95</formula>
    </cfRule>
    <cfRule type="cellIs" dxfId="2553" priority="1772" operator="greaterThan">
      <formula>0.949</formula>
    </cfRule>
  </conditionalFormatting>
  <conditionalFormatting sqref="RA60:RA63">
    <cfRule type="cellIs" dxfId="2552" priority="1769" operator="lessThan">
      <formula>0.95</formula>
    </cfRule>
    <cfRule type="cellIs" dxfId="2551" priority="1770" operator="greaterThan">
      <formula>0.949</formula>
    </cfRule>
  </conditionalFormatting>
  <conditionalFormatting sqref="RA60:RA63">
    <cfRule type="cellIs" dxfId="2550" priority="1767" operator="lessThan">
      <formula>0.95</formula>
    </cfRule>
    <cfRule type="cellIs" dxfId="2549" priority="1768" operator="greaterThan">
      <formula>0.949</formula>
    </cfRule>
  </conditionalFormatting>
  <conditionalFormatting sqref="RA60:RA63">
    <cfRule type="cellIs" dxfId="2548" priority="1765" operator="lessThan">
      <formula>0.95</formula>
    </cfRule>
    <cfRule type="cellIs" dxfId="2547" priority="1766" operator="greaterThan">
      <formula>0.949</formula>
    </cfRule>
  </conditionalFormatting>
  <conditionalFormatting sqref="RA78:RA83">
    <cfRule type="cellIs" dxfId="2546" priority="1763" operator="lessThan">
      <formula>0.95</formula>
    </cfRule>
    <cfRule type="cellIs" dxfId="2545" priority="1764" operator="greaterThan">
      <formula>0.949</formula>
    </cfRule>
  </conditionalFormatting>
  <conditionalFormatting sqref="QR3:QR21">
    <cfRule type="cellIs" dxfId="2544" priority="1761" operator="lessThan">
      <formula>0.95</formula>
    </cfRule>
    <cfRule type="cellIs" dxfId="2543" priority="1762" operator="greaterThan">
      <formula>0.949</formula>
    </cfRule>
  </conditionalFormatting>
  <conditionalFormatting sqref="QR3:QR21">
    <cfRule type="cellIs" dxfId="2542" priority="1759" operator="lessThan">
      <formula>0.95</formula>
    </cfRule>
    <cfRule type="cellIs" dxfId="2541" priority="1760" operator="greaterThan">
      <formula>0.949</formula>
    </cfRule>
  </conditionalFormatting>
  <conditionalFormatting sqref="QR3:QR21">
    <cfRule type="cellIs" dxfId="2540" priority="1757" operator="lessThan">
      <formula>0.95</formula>
    </cfRule>
    <cfRule type="cellIs" dxfId="2539" priority="1758" operator="greaterThan">
      <formula>0.949</formula>
    </cfRule>
  </conditionalFormatting>
  <conditionalFormatting sqref="QR3:QR21">
    <cfRule type="cellIs" dxfId="2538" priority="1755" operator="lessThan">
      <formula>0.95</formula>
    </cfRule>
    <cfRule type="cellIs" dxfId="2537" priority="1756" operator="greaterThan">
      <formula>0.949</formula>
    </cfRule>
  </conditionalFormatting>
  <conditionalFormatting sqref="QR26:QR42">
    <cfRule type="cellIs" dxfId="2536" priority="1753" operator="lessThan">
      <formula>0.95</formula>
    </cfRule>
    <cfRule type="cellIs" dxfId="2535" priority="1754" operator="greaterThan">
      <formula>0.949</formula>
    </cfRule>
  </conditionalFormatting>
  <conditionalFormatting sqref="QR26:QR42">
    <cfRule type="cellIs" dxfId="2534" priority="1751" operator="lessThan">
      <formula>0.95</formula>
    </cfRule>
    <cfRule type="cellIs" dxfId="2533" priority="1752" operator="greaterThan">
      <formula>0.949</formula>
    </cfRule>
  </conditionalFormatting>
  <conditionalFormatting sqref="QR26:QR42">
    <cfRule type="cellIs" dxfId="2532" priority="1749" operator="lessThan">
      <formula>0.95</formula>
    </cfRule>
    <cfRule type="cellIs" dxfId="2531" priority="1750" operator="greaterThan">
      <formula>0.949</formula>
    </cfRule>
  </conditionalFormatting>
  <conditionalFormatting sqref="QR26:QR42">
    <cfRule type="cellIs" dxfId="2530" priority="1747" operator="lessThan">
      <formula>0.95</formula>
    </cfRule>
    <cfRule type="cellIs" dxfId="2529" priority="1748" operator="greaterThan">
      <formula>0.949</formula>
    </cfRule>
  </conditionalFormatting>
  <conditionalFormatting sqref="QR47:QR55">
    <cfRule type="cellIs" dxfId="2528" priority="1745" operator="lessThan">
      <formula>0.95</formula>
    </cfRule>
    <cfRule type="cellIs" dxfId="2527" priority="1746" operator="greaterThan">
      <formula>0.949</formula>
    </cfRule>
  </conditionalFormatting>
  <conditionalFormatting sqref="QR47:QR55">
    <cfRule type="cellIs" dxfId="2526" priority="1743" operator="lessThan">
      <formula>0.95</formula>
    </cfRule>
    <cfRule type="cellIs" dxfId="2525" priority="1744" operator="greaterThan">
      <formula>0.949</formula>
    </cfRule>
  </conditionalFormatting>
  <conditionalFormatting sqref="QR47:QR55">
    <cfRule type="cellIs" dxfId="2524" priority="1741" operator="lessThan">
      <formula>0.95</formula>
    </cfRule>
    <cfRule type="cellIs" dxfId="2523" priority="1742" operator="greaterThan">
      <formula>0.949</formula>
    </cfRule>
  </conditionalFormatting>
  <conditionalFormatting sqref="QR47:QR55">
    <cfRule type="cellIs" dxfId="2522" priority="1739" operator="lessThan">
      <formula>0.95</formula>
    </cfRule>
    <cfRule type="cellIs" dxfId="2521" priority="1740" operator="greaterThan">
      <formula>0.949</formula>
    </cfRule>
  </conditionalFormatting>
  <conditionalFormatting sqref="QR60:QR63">
    <cfRule type="cellIs" dxfId="2520" priority="1737" operator="lessThan">
      <formula>0.95</formula>
    </cfRule>
    <cfRule type="cellIs" dxfId="2519" priority="1738" operator="greaterThan">
      <formula>0.949</formula>
    </cfRule>
  </conditionalFormatting>
  <conditionalFormatting sqref="QR60:QR63">
    <cfRule type="cellIs" dxfId="2518" priority="1735" operator="lessThan">
      <formula>0.95</formula>
    </cfRule>
    <cfRule type="cellIs" dxfId="2517" priority="1736" operator="greaterThan">
      <formula>0.949</formula>
    </cfRule>
  </conditionalFormatting>
  <conditionalFormatting sqref="QR60:QR63">
    <cfRule type="cellIs" dxfId="2516" priority="1733" operator="lessThan">
      <formula>0.95</formula>
    </cfRule>
    <cfRule type="cellIs" dxfId="2515" priority="1734" operator="greaterThan">
      <formula>0.949</formula>
    </cfRule>
  </conditionalFormatting>
  <conditionalFormatting sqref="QR60:QR63">
    <cfRule type="cellIs" dxfId="2514" priority="1731" operator="lessThan">
      <formula>0.95</formula>
    </cfRule>
    <cfRule type="cellIs" dxfId="2513" priority="1732" operator="greaterThan">
      <formula>0.949</formula>
    </cfRule>
  </conditionalFormatting>
  <conditionalFormatting sqref="QR78:QR83">
    <cfRule type="cellIs" dxfId="2512" priority="1729" operator="lessThan">
      <formula>0.95</formula>
    </cfRule>
    <cfRule type="cellIs" dxfId="2511" priority="1730" operator="greaterThan">
      <formula>0.949</formula>
    </cfRule>
  </conditionalFormatting>
  <conditionalFormatting sqref="QI3:QI21">
    <cfRule type="cellIs" dxfId="2510" priority="1727" operator="lessThan">
      <formula>0.95</formula>
    </cfRule>
    <cfRule type="cellIs" dxfId="2509" priority="1728" operator="greaterThan">
      <formula>0.949</formula>
    </cfRule>
  </conditionalFormatting>
  <conditionalFormatting sqref="QI3:QI21">
    <cfRule type="cellIs" dxfId="2508" priority="1725" operator="lessThan">
      <formula>0.95</formula>
    </cfRule>
    <cfRule type="cellIs" dxfId="2507" priority="1726" operator="greaterThan">
      <formula>0.949</formula>
    </cfRule>
  </conditionalFormatting>
  <conditionalFormatting sqref="QI3:QI21">
    <cfRule type="cellIs" dxfId="2506" priority="1723" operator="lessThan">
      <formula>0.95</formula>
    </cfRule>
    <cfRule type="cellIs" dxfId="2505" priority="1724" operator="greaterThan">
      <formula>0.949</formula>
    </cfRule>
  </conditionalFormatting>
  <conditionalFormatting sqref="QI3:QI21">
    <cfRule type="cellIs" dxfId="2504" priority="1721" operator="lessThan">
      <formula>0.95</formula>
    </cfRule>
    <cfRule type="cellIs" dxfId="2503" priority="1722" operator="greaterThan">
      <formula>0.949</formula>
    </cfRule>
  </conditionalFormatting>
  <conditionalFormatting sqref="QI26:QI42">
    <cfRule type="cellIs" dxfId="2502" priority="1719" operator="lessThan">
      <formula>0.95</formula>
    </cfRule>
    <cfRule type="cellIs" dxfId="2501" priority="1720" operator="greaterThan">
      <formula>0.949</formula>
    </cfRule>
  </conditionalFormatting>
  <conditionalFormatting sqref="QI26:QI42">
    <cfRule type="cellIs" dxfId="2500" priority="1717" operator="lessThan">
      <formula>0.95</formula>
    </cfRule>
    <cfRule type="cellIs" dxfId="2499" priority="1718" operator="greaterThan">
      <formula>0.949</formula>
    </cfRule>
  </conditionalFormatting>
  <conditionalFormatting sqref="QI26:QI42">
    <cfRule type="cellIs" dxfId="2498" priority="1715" operator="lessThan">
      <formula>0.95</formula>
    </cfRule>
    <cfRule type="cellIs" dxfId="2497" priority="1716" operator="greaterThan">
      <formula>0.949</formula>
    </cfRule>
  </conditionalFormatting>
  <conditionalFormatting sqref="QI26:QI42">
    <cfRule type="cellIs" dxfId="2496" priority="1713" operator="lessThan">
      <formula>0.95</formula>
    </cfRule>
    <cfRule type="cellIs" dxfId="2495" priority="1714" operator="greaterThan">
      <formula>0.949</formula>
    </cfRule>
  </conditionalFormatting>
  <conditionalFormatting sqref="QI47:QI55">
    <cfRule type="cellIs" dxfId="2494" priority="1711" operator="lessThan">
      <formula>0.95</formula>
    </cfRule>
    <cfRule type="cellIs" dxfId="2493" priority="1712" operator="greaterThan">
      <formula>0.949</formula>
    </cfRule>
  </conditionalFormatting>
  <conditionalFormatting sqref="QI47:QI55">
    <cfRule type="cellIs" dxfId="2492" priority="1709" operator="lessThan">
      <formula>0.95</formula>
    </cfRule>
    <cfRule type="cellIs" dxfId="2491" priority="1710" operator="greaterThan">
      <formula>0.949</formula>
    </cfRule>
  </conditionalFormatting>
  <conditionalFormatting sqref="QI47:QI55">
    <cfRule type="cellIs" dxfId="2490" priority="1707" operator="lessThan">
      <formula>0.95</formula>
    </cfRule>
    <cfRule type="cellIs" dxfId="2489" priority="1708" operator="greaterThan">
      <formula>0.949</formula>
    </cfRule>
  </conditionalFormatting>
  <conditionalFormatting sqref="QI47:QI55">
    <cfRule type="cellIs" dxfId="2488" priority="1705" operator="lessThan">
      <formula>0.95</formula>
    </cfRule>
    <cfRule type="cellIs" dxfId="2487" priority="1706" operator="greaterThan">
      <formula>0.949</formula>
    </cfRule>
  </conditionalFormatting>
  <conditionalFormatting sqref="QI60:QI63">
    <cfRule type="cellIs" dxfId="2486" priority="1703" operator="lessThan">
      <formula>0.95</formula>
    </cfRule>
    <cfRule type="cellIs" dxfId="2485" priority="1704" operator="greaterThan">
      <formula>0.949</formula>
    </cfRule>
  </conditionalFormatting>
  <conditionalFormatting sqref="QI60:QI63">
    <cfRule type="cellIs" dxfId="2484" priority="1701" operator="lessThan">
      <formula>0.95</formula>
    </cfRule>
    <cfRule type="cellIs" dxfId="2483" priority="1702" operator="greaterThan">
      <formula>0.949</formula>
    </cfRule>
  </conditionalFormatting>
  <conditionalFormatting sqref="QI60:QI63">
    <cfRule type="cellIs" dxfId="2482" priority="1699" operator="lessThan">
      <formula>0.95</formula>
    </cfRule>
    <cfRule type="cellIs" dxfId="2481" priority="1700" operator="greaterThan">
      <formula>0.949</formula>
    </cfRule>
  </conditionalFormatting>
  <conditionalFormatting sqref="QI60:QI63">
    <cfRule type="cellIs" dxfId="2480" priority="1697" operator="lessThan">
      <formula>0.95</formula>
    </cfRule>
    <cfRule type="cellIs" dxfId="2479" priority="1698" operator="greaterThan">
      <formula>0.949</formula>
    </cfRule>
  </conditionalFormatting>
  <conditionalFormatting sqref="QI78:QI83">
    <cfRule type="cellIs" dxfId="2478" priority="1695" operator="lessThan">
      <formula>0.95</formula>
    </cfRule>
    <cfRule type="cellIs" dxfId="2477" priority="1696" operator="greaterThan">
      <formula>0.949</formula>
    </cfRule>
  </conditionalFormatting>
  <conditionalFormatting sqref="PZ3:PZ21">
    <cfRule type="cellIs" dxfId="2476" priority="1693" operator="lessThan">
      <formula>0.95</formula>
    </cfRule>
    <cfRule type="cellIs" dxfId="2475" priority="1694" operator="greaterThan">
      <formula>0.949</formula>
    </cfRule>
  </conditionalFormatting>
  <conditionalFormatting sqref="PZ3:PZ21">
    <cfRule type="cellIs" dxfId="2474" priority="1691" operator="lessThan">
      <formula>0.95</formula>
    </cfRule>
    <cfRule type="cellIs" dxfId="2473" priority="1692" operator="greaterThan">
      <formula>0.949</formula>
    </cfRule>
  </conditionalFormatting>
  <conditionalFormatting sqref="PZ3:PZ21">
    <cfRule type="cellIs" dxfId="2472" priority="1689" operator="lessThan">
      <formula>0.95</formula>
    </cfRule>
    <cfRule type="cellIs" dxfId="2471" priority="1690" operator="greaterThan">
      <formula>0.949</formula>
    </cfRule>
  </conditionalFormatting>
  <conditionalFormatting sqref="PZ3:PZ21">
    <cfRule type="cellIs" dxfId="2470" priority="1687" operator="lessThan">
      <formula>0.95</formula>
    </cfRule>
    <cfRule type="cellIs" dxfId="2469" priority="1688" operator="greaterThan">
      <formula>0.949</formula>
    </cfRule>
  </conditionalFormatting>
  <conditionalFormatting sqref="PZ26:PZ42">
    <cfRule type="cellIs" dxfId="2468" priority="1685" operator="lessThan">
      <formula>0.95</formula>
    </cfRule>
    <cfRule type="cellIs" dxfId="2467" priority="1686" operator="greaterThan">
      <formula>0.949</formula>
    </cfRule>
  </conditionalFormatting>
  <conditionalFormatting sqref="PZ26:PZ42">
    <cfRule type="cellIs" dxfId="2466" priority="1683" operator="lessThan">
      <formula>0.95</formula>
    </cfRule>
    <cfRule type="cellIs" dxfId="2465" priority="1684" operator="greaterThan">
      <formula>0.949</formula>
    </cfRule>
  </conditionalFormatting>
  <conditionalFormatting sqref="PZ26:PZ42">
    <cfRule type="cellIs" dxfId="2464" priority="1681" operator="lessThan">
      <formula>0.95</formula>
    </cfRule>
    <cfRule type="cellIs" dxfId="2463" priority="1682" operator="greaterThan">
      <formula>0.949</formula>
    </cfRule>
  </conditionalFormatting>
  <conditionalFormatting sqref="PZ26:PZ42">
    <cfRule type="cellIs" dxfId="2462" priority="1679" operator="lessThan">
      <formula>0.95</formula>
    </cfRule>
    <cfRule type="cellIs" dxfId="2461" priority="1680" operator="greaterThan">
      <formula>0.949</formula>
    </cfRule>
  </conditionalFormatting>
  <conditionalFormatting sqref="PZ47:PZ55">
    <cfRule type="cellIs" dxfId="2460" priority="1677" operator="lessThan">
      <formula>0.95</formula>
    </cfRule>
    <cfRule type="cellIs" dxfId="2459" priority="1678" operator="greaterThan">
      <formula>0.949</formula>
    </cfRule>
  </conditionalFormatting>
  <conditionalFormatting sqref="PZ47:PZ55">
    <cfRule type="cellIs" dxfId="2458" priority="1675" operator="lessThan">
      <formula>0.95</formula>
    </cfRule>
    <cfRule type="cellIs" dxfId="2457" priority="1676" operator="greaterThan">
      <formula>0.949</formula>
    </cfRule>
  </conditionalFormatting>
  <conditionalFormatting sqref="PZ47:PZ55">
    <cfRule type="cellIs" dxfId="2456" priority="1673" operator="lessThan">
      <formula>0.95</formula>
    </cfRule>
    <cfRule type="cellIs" dxfId="2455" priority="1674" operator="greaterThan">
      <formula>0.949</formula>
    </cfRule>
  </conditionalFormatting>
  <conditionalFormatting sqref="PZ47:PZ55">
    <cfRule type="cellIs" dxfId="2454" priority="1671" operator="lessThan">
      <formula>0.95</formula>
    </cfRule>
    <cfRule type="cellIs" dxfId="2453" priority="1672" operator="greaterThan">
      <formula>0.949</formula>
    </cfRule>
  </conditionalFormatting>
  <conditionalFormatting sqref="PZ60:PZ63">
    <cfRule type="cellIs" dxfId="2452" priority="1669" operator="lessThan">
      <formula>0.95</formula>
    </cfRule>
    <cfRule type="cellIs" dxfId="2451" priority="1670" operator="greaterThan">
      <formula>0.949</formula>
    </cfRule>
  </conditionalFormatting>
  <conditionalFormatting sqref="PZ60:PZ63">
    <cfRule type="cellIs" dxfId="2450" priority="1667" operator="lessThan">
      <formula>0.95</formula>
    </cfRule>
    <cfRule type="cellIs" dxfId="2449" priority="1668" operator="greaterThan">
      <formula>0.949</formula>
    </cfRule>
  </conditionalFormatting>
  <conditionalFormatting sqref="PZ60:PZ63">
    <cfRule type="cellIs" dxfId="2448" priority="1665" operator="lessThan">
      <formula>0.95</formula>
    </cfRule>
    <cfRule type="cellIs" dxfId="2447" priority="1666" operator="greaterThan">
      <formula>0.949</formula>
    </cfRule>
  </conditionalFormatting>
  <conditionalFormatting sqref="PZ60:PZ63">
    <cfRule type="cellIs" dxfId="2446" priority="1663" operator="lessThan">
      <formula>0.95</formula>
    </cfRule>
    <cfRule type="cellIs" dxfId="2445" priority="1664" operator="greaterThan">
      <formula>0.949</formula>
    </cfRule>
  </conditionalFormatting>
  <conditionalFormatting sqref="PZ78:PZ83">
    <cfRule type="cellIs" dxfId="2444" priority="1661" operator="lessThan">
      <formula>0.95</formula>
    </cfRule>
    <cfRule type="cellIs" dxfId="2443" priority="1662" operator="greaterThan">
      <formula>0.949</formula>
    </cfRule>
  </conditionalFormatting>
  <conditionalFormatting sqref="PQ3:PQ21">
    <cfRule type="cellIs" dxfId="2442" priority="1659" operator="lessThan">
      <formula>0.95</formula>
    </cfRule>
    <cfRule type="cellIs" dxfId="2441" priority="1660" operator="greaterThan">
      <formula>0.949</formula>
    </cfRule>
  </conditionalFormatting>
  <conditionalFormatting sqref="PQ3:PQ21">
    <cfRule type="cellIs" dxfId="2440" priority="1657" operator="lessThan">
      <formula>0.95</formula>
    </cfRule>
    <cfRule type="cellIs" dxfId="2439" priority="1658" operator="greaterThan">
      <formula>0.949</formula>
    </cfRule>
  </conditionalFormatting>
  <conditionalFormatting sqref="PQ3:PQ21">
    <cfRule type="cellIs" dxfId="2438" priority="1655" operator="lessThan">
      <formula>0.95</formula>
    </cfRule>
    <cfRule type="cellIs" dxfId="2437" priority="1656" operator="greaterThan">
      <formula>0.949</formula>
    </cfRule>
  </conditionalFormatting>
  <conditionalFormatting sqref="PQ3:PQ21">
    <cfRule type="cellIs" dxfId="2436" priority="1653" operator="lessThan">
      <formula>0.95</formula>
    </cfRule>
    <cfRule type="cellIs" dxfId="2435" priority="1654" operator="greaterThan">
      <formula>0.949</formula>
    </cfRule>
  </conditionalFormatting>
  <conditionalFormatting sqref="PQ26:PQ42">
    <cfRule type="cellIs" dxfId="2434" priority="1651" operator="lessThan">
      <formula>0.95</formula>
    </cfRule>
    <cfRule type="cellIs" dxfId="2433" priority="1652" operator="greaterThan">
      <formula>0.949</formula>
    </cfRule>
  </conditionalFormatting>
  <conditionalFormatting sqref="PQ26:PQ42">
    <cfRule type="cellIs" dxfId="2432" priority="1649" operator="lessThan">
      <formula>0.95</formula>
    </cfRule>
    <cfRule type="cellIs" dxfId="2431" priority="1650" operator="greaterThan">
      <formula>0.949</formula>
    </cfRule>
  </conditionalFormatting>
  <conditionalFormatting sqref="PQ26:PQ42">
    <cfRule type="cellIs" dxfId="2430" priority="1647" operator="lessThan">
      <formula>0.95</formula>
    </cfRule>
    <cfRule type="cellIs" dxfId="2429" priority="1648" operator="greaterThan">
      <formula>0.949</formula>
    </cfRule>
  </conditionalFormatting>
  <conditionalFormatting sqref="PQ26:PQ42">
    <cfRule type="cellIs" dxfId="2428" priority="1645" operator="lessThan">
      <formula>0.95</formula>
    </cfRule>
    <cfRule type="cellIs" dxfId="2427" priority="1646" operator="greaterThan">
      <formula>0.949</formula>
    </cfRule>
  </conditionalFormatting>
  <conditionalFormatting sqref="PQ47:PQ55">
    <cfRule type="cellIs" dxfId="2426" priority="1643" operator="lessThan">
      <formula>0.95</formula>
    </cfRule>
    <cfRule type="cellIs" dxfId="2425" priority="1644" operator="greaterThan">
      <formula>0.949</formula>
    </cfRule>
  </conditionalFormatting>
  <conditionalFormatting sqref="PQ47:PQ55">
    <cfRule type="cellIs" dxfId="2424" priority="1641" operator="lessThan">
      <formula>0.95</formula>
    </cfRule>
    <cfRule type="cellIs" dxfId="2423" priority="1642" operator="greaterThan">
      <formula>0.949</formula>
    </cfRule>
  </conditionalFormatting>
  <conditionalFormatting sqref="PQ47:PQ55">
    <cfRule type="cellIs" dxfId="2422" priority="1639" operator="lessThan">
      <formula>0.95</formula>
    </cfRule>
    <cfRule type="cellIs" dxfId="2421" priority="1640" operator="greaterThan">
      <formula>0.949</formula>
    </cfRule>
  </conditionalFormatting>
  <conditionalFormatting sqref="PQ47:PQ55">
    <cfRule type="cellIs" dxfId="2420" priority="1637" operator="lessThan">
      <formula>0.95</formula>
    </cfRule>
    <cfRule type="cellIs" dxfId="2419" priority="1638" operator="greaterThan">
      <formula>0.949</formula>
    </cfRule>
  </conditionalFormatting>
  <conditionalFormatting sqref="PQ60:PQ63">
    <cfRule type="cellIs" dxfId="2418" priority="1635" operator="lessThan">
      <formula>0.95</formula>
    </cfRule>
    <cfRule type="cellIs" dxfId="2417" priority="1636" operator="greaterThan">
      <formula>0.949</formula>
    </cfRule>
  </conditionalFormatting>
  <conditionalFormatting sqref="PQ60:PQ63">
    <cfRule type="cellIs" dxfId="2416" priority="1633" operator="lessThan">
      <formula>0.95</formula>
    </cfRule>
    <cfRule type="cellIs" dxfId="2415" priority="1634" operator="greaterThan">
      <formula>0.949</formula>
    </cfRule>
  </conditionalFormatting>
  <conditionalFormatting sqref="PQ60:PQ63">
    <cfRule type="cellIs" dxfId="2414" priority="1631" operator="lessThan">
      <formula>0.95</formula>
    </cfRule>
    <cfRule type="cellIs" dxfId="2413" priority="1632" operator="greaterThan">
      <formula>0.949</formula>
    </cfRule>
  </conditionalFormatting>
  <conditionalFormatting sqref="PQ60:PQ63">
    <cfRule type="cellIs" dxfId="2412" priority="1629" operator="lessThan">
      <formula>0.95</formula>
    </cfRule>
    <cfRule type="cellIs" dxfId="2411" priority="1630" operator="greaterThan">
      <formula>0.949</formula>
    </cfRule>
  </conditionalFormatting>
  <conditionalFormatting sqref="PQ78:PQ83">
    <cfRule type="cellIs" dxfId="2410" priority="1627" operator="lessThan">
      <formula>0.95</formula>
    </cfRule>
    <cfRule type="cellIs" dxfId="2409" priority="1628" operator="greaterThan">
      <formula>0.949</formula>
    </cfRule>
  </conditionalFormatting>
  <conditionalFormatting sqref="PH3:PH21">
    <cfRule type="cellIs" dxfId="2408" priority="1625" operator="lessThan">
      <formula>0.95</formula>
    </cfRule>
    <cfRule type="cellIs" dxfId="2407" priority="1626" operator="greaterThan">
      <formula>0.949</formula>
    </cfRule>
  </conditionalFormatting>
  <conditionalFormatting sqref="PH3:PH21">
    <cfRule type="cellIs" dxfId="2406" priority="1623" operator="lessThan">
      <formula>0.95</formula>
    </cfRule>
    <cfRule type="cellIs" dxfId="2405" priority="1624" operator="greaterThan">
      <formula>0.949</formula>
    </cfRule>
  </conditionalFormatting>
  <conditionalFormatting sqref="PH3:PH21">
    <cfRule type="cellIs" dxfId="2404" priority="1621" operator="lessThan">
      <formula>0.95</formula>
    </cfRule>
    <cfRule type="cellIs" dxfId="2403" priority="1622" operator="greaterThan">
      <formula>0.949</formula>
    </cfRule>
  </conditionalFormatting>
  <conditionalFormatting sqref="PH3:PH21">
    <cfRule type="cellIs" dxfId="2402" priority="1619" operator="lessThan">
      <formula>0.95</formula>
    </cfRule>
    <cfRule type="cellIs" dxfId="2401" priority="1620" operator="greaterThan">
      <formula>0.949</formula>
    </cfRule>
  </conditionalFormatting>
  <conditionalFormatting sqref="PH26:PH42">
    <cfRule type="cellIs" dxfId="2400" priority="1617" operator="lessThan">
      <formula>0.95</formula>
    </cfRule>
    <cfRule type="cellIs" dxfId="2399" priority="1618" operator="greaterThan">
      <formula>0.949</formula>
    </cfRule>
  </conditionalFormatting>
  <conditionalFormatting sqref="PH26:PH42">
    <cfRule type="cellIs" dxfId="2398" priority="1615" operator="lessThan">
      <formula>0.95</formula>
    </cfRule>
    <cfRule type="cellIs" dxfId="2397" priority="1616" operator="greaterThan">
      <formula>0.949</formula>
    </cfRule>
  </conditionalFormatting>
  <conditionalFormatting sqref="PH26:PH42">
    <cfRule type="cellIs" dxfId="2396" priority="1613" operator="lessThan">
      <formula>0.95</formula>
    </cfRule>
    <cfRule type="cellIs" dxfId="2395" priority="1614" operator="greaterThan">
      <formula>0.949</formula>
    </cfRule>
  </conditionalFormatting>
  <conditionalFormatting sqref="PH26:PH42">
    <cfRule type="cellIs" dxfId="2394" priority="1611" operator="lessThan">
      <formula>0.95</formula>
    </cfRule>
    <cfRule type="cellIs" dxfId="2393" priority="1612" operator="greaterThan">
      <formula>0.949</formula>
    </cfRule>
  </conditionalFormatting>
  <conditionalFormatting sqref="PH47:PH55">
    <cfRule type="cellIs" dxfId="2392" priority="1609" operator="lessThan">
      <formula>0.95</formula>
    </cfRule>
    <cfRule type="cellIs" dxfId="2391" priority="1610" operator="greaterThan">
      <formula>0.949</formula>
    </cfRule>
  </conditionalFormatting>
  <conditionalFormatting sqref="PH47:PH55">
    <cfRule type="cellIs" dxfId="2390" priority="1607" operator="lessThan">
      <formula>0.95</formula>
    </cfRule>
    <cfRule type="cellIs" dxfId="2389" priority="1608" operator="greaterThan">
      <formula>0.949</formula>
    </cfRule>
  </conditionalFormatting>
  <conditionalFormatting sqref="PH47:PH55">
    <cfRule type="cellIs" dxfId="2388" priority="1605" operator="lessThan">
      <formula>0.95</formula>
    </cfRule>
    <cfRule type="cellIs" dxfId="2387" priority="1606" operator="greaterThan">
      <formula>0.949</formula>
    </cfRule>
  </conditionalFormatting>
  <conditionalFormatting sqref="PH47:PH55">
    <cfRule type="cellIs" dxfId="2386" priority="1603" operator="lessThan">
      <formula>0.95</formula>
    </cfRule>
    <cfRule type="cellIs" dxfId="2385" priority="1604" operator="greaterThan">
      <formula>0.949</formula>
    </cfRule>
  </conditionalFormatting>
  <conditionalFormatting sqref="PH60:PH63">
    <cfRule type="cellIs" dxfId="2384" priority="1601" operator="lessThan">
      <formula>0.95</formula>
    </cfRule>
    <cfRule type="cellIs" dxfId="2383" priority="1602" operator="greaterThan">
      <formula>0.949</formula>
    </cfRule>
  </conditionalFormatting>
  <conditionalFormatting sqref="PH60:PH63">
    <cfRule type="cellIs" dxfId="2382" priority="1599" operator="lessThan">
      <formula>0.95</formula>
    </cfRule>
    <cfRule type="cellIs" dxfId="2381" priority="1600" operator="greaterThan">
      <formula>0.949</formula>
    </cfRule>
  </conditionalFormatting>
  <conditionalFormatting sqref="PH60:PH63">
    <cfRule type="cellIs" dxfId="2380" priority="1597" operator="lessThan">
      <formula>0.95</formula>
    </cfRule>
    <cfRule type="cellIs" dxfId="2379" priority="1598" operator="greaterThan">
      <formula>0.949</formula>
    </cfRule>
  </conditionalFormatting>
  <conditionalFormatting sqref="PH60:PH63">
    <cfRule type="cellIs" dxfId="2378" priority="1595" operator="lessThan">
      <formula>0.95</formula>
    </cfRule>
    <cfRule type="cellIs" dxfId="2377" priority="1596" operator="greaterThan">
      <formula>0.949</formula>
    </cfRule>
  </conditionalFormatting>
  <conditionalFormatting sqref="PH78:PH83">
    <cfRule type="cellIs" dxfId="2376" priority="1593" operator="lessThan">
      <formula>0.95</formula>
    </cfRule>
    <cfRule type="cellIs" dxfId="2375" priority="1594" operator="greaterThan">
      <formula>0.949</formula>
    </cfRule>
  </conditionalFormatting>
  <conditionalFormatting sqref="OY3:OY21">
    <cfRule type="cellIs" dxfId="2374" priority="1591" operator="lessThan">
      <formula>0.95</formula>
    </cfRule>
    <cfRule type="cellIs" dxfId="2373" priority="1592" operator="greaterThan">
      <formula>0.949</formula>
    </cfRule>
  </conditionalFormatting>
  <conditionalFormatting sqref="OY3:OY21">
    <cfRule type="cellIs" dxfId="2372" priority="1589" operator="lessThan">
      <formula>0.95</formula>
    </cfRule>
    <cfRule type="cellIs" dxfId="2371" priority="1590" operator="greaterThan">
      <formula>0.949</formula>
    </cfRule>
  </conditionalFormatting>
  <conditionalFormatting sqref="OY3:OY21">
    <cfRule type="cellIs" dxfId="2370" priority="1587" operator="lessThan">
      <formula>0.95</formula>
    </cfRule>
    <cfRule type="cellIs" dxfId="2369" priority="1588" operator="greaterThan">
      <formula>0.949</formula>
    </cfRule>
  </conditionalFormatting>
  <conditionalFormatting sqref="OY3:OY21">
    <cfRule type="cellIs" dxfId="2368" priority="1585" operator="lessThan">
      <formula>0.95</formula>
    </cfRule>
    <cfRule type="cellIs" dxfId="2367" priority="1586" operator="greaterThan">
      <formula>0.949</formula>
    </cfRule>
  </conditionalFormatting>
  <conditionalFormatting sqref="OY26:OY42">
    <cfRule type="cellIs" dxfId="2366" priority="1583" operator="lessThan">
      <formula>0.95</formula>
    </cfRule>
    <cfRule type="cellIs" dxfId="2365" priority="1584" operator="greaterThan">
      <formula>0.949</formula>
    </cfRule>
  </conditionalFormatting>
  <conditionalFormatting sqref="OY26:OY42">
    <cfRule type="cellIs" dxfId="2364" priority="1581" operator="lessThan">
      <formula>0.95</formula>
    </cfRule>
    <cfRule type="cellIs" dxfId="2363" priority="1582" operator="greaterThan">
      <formula>0.949</formula>
    </cfRule>
  </conditionalFormatting>
  <conditionalFormatting sqref="OY26:OY42">
    <cfRule type="cellIs" dxfId="2362" priority="1579" operator="lessThan">
      <formula>0.95</formula>
    </cfRule>
    <cfRule type="cellIs" dxfId="2361" priority="1580" operator="greaterThan">
      <formula>0.949</formula>
    </cfRule>
  </conditionalFormatting>
  <conditionalFormatting sqref="OY26:OY42">
    <cfRule type="cellIs" dxfId="2360" priority="1577" operator="lessThan">
      <formula>0.95</formula>
    </cfRule>
    <cfRule type="cellIs" dxfId="2359" priority="1578" operator="greaterThan">
      <formula>0.949</formula>
    </cfRule>
  </conditionalFormatting>
  <conditionalFormatting sqref="OY47:OY55">
    <cfRule type="cellIs" dxfId="2358" priority="1575" operator="lessThan">
      <formula>0.95</formula>
    </cfRule>
    <cfRule type="cellIs" dxfId="2357" priority="1576" operator="greaterThan">
      <formula>0.949</formula>
    </cfRule>
  </conditionalFormatting>
  <conditionalFormatting sqref="OY47:OY55">
    <cfRule type="cellIs" dxfId="2356" priority="1573" operator="lessThan">
      <formula>0.95</formula>
    </cfRule>
    <cfRule type="cellIs" dxfId="2355" priority="1574" operator="greaterThan">
      <formula>0.949</formula>
    </cfRule>
  </conditionalFormatting>
  <conditionalFormatting sqref="OY47:OY55">
    <cfRule type="cellIs" dxfId="2354" priority="1571" operator="lessThan">
      <formula>0.95</formula>
    </cfRule>
    <cfRule type="cellIs" dxfId="2353" priority="1572" operator="greaterThan">
      <formula>0.949</formula>
    </cfRule>
  </conditionalFormatting>
  <conditionalFormatting sqref="OY47:OY55">
    <cfRule type="cellIs" dxfId="2352" priority="1569" operator="lessThan">
      <formula>0.95</formula>
    </cfRule>
    <cfRule type="cellIs" dxfId="2351" priority="1570" operator="greaterThan">
      <formula>0.949</formula>
    </cfRule>
  </conditionalFormatting>
  <conditionalFormatting sqref="OY60:OY63">
    <cfRule type="cellIs" dxfId="2350" priority="1567" operator="lessThan">
      <formula>0.95</formula>
    </cfRule>
    <cfRule type="cellIs" dxfId="2349" priority="1568" operator="greaterThan">
      <formula>0.949</formula>
    </cfRule>
  </conditionalFormatting>
  <conditionalFormatting sqref="OY60:OY63">
    <cfRule type="cellIs" dxfId="2348" priority="1565" operator="lessThan">
      <formula>0.95</formula>
    </cfRule>
    <cfRule type="cellIs" dxfId="2347" priority="1566" operator="greaterThan">
      <formula>0.949</formula>
    </cfRule>
  </conditionalFormatting>
  <conditionalFormatting sqref="OY60:OY63">
    <cfRule type="cellIs" dxfId="2346" priority="1563" operator="lessThan">
      <formula>0.95</formula>
    </cfRule>
    <cfRule type="cellIs" dxfId="2345" priority="1564" operator="greaterThan">
      <formula>0.949</formula>
    </cfRule>
  </conditionalFormatting>
  <conditionalFormatting sqref="OY60:OY63">
    <cfRule type="cellIs" dxfId="2344" priority="1561" operator="lessThan">
      <formula>0.95</formula>
    </cfRule>
    <cfRule type="cellIs" dxfId="2343" priority="1562" operator="greaterThan">
      <formula>0.949</formula>
    </cfRule>
  </conditionalFormatting>
  <conditionalFormatting sqref="OY78:OY83">
    <cfRule type="cellIs" dxfId="2342" priority="1559" operator="lessThan">
      <formula>0.95</formula>
    </cfRule>
    <cfRule type="cellIs" dxfId="2341" priority="1560" operator="greaterThan">
      <formula>0.949</formula>
    </cfRule>
  </conditionalFormatting>
  <conditionalFormatting sqref="OP3:OP21">
    <cfRule type="cellIs" dxfId="2340" priority="1557" operator="lessThan">
      <formula>0.95</formula>
    </cfRule>
    <cfRule type="cellIs" dxfId="2339" priority="1558" operator="greaterThan">
      <formula>0.949</formula>
    </cfRule>
  </conditionalFormatting>
  <conditionalFormatting sqref="OP3:OP21">
    <cfRule type="cellIs" dxfId="2338" priority="1555" operator="lessThan">
      <formula>0.95</formula>
    </cfRule>
    <cfRule type="cellIs" dxfId="2337" priority="1556" operator="greaterThan">
      <formula>0.949</formula>
    </cfRule>
  </conditionalFormatting>
  <conditionalFormatting sqref="OP3:OP21">
    <cfRule type="cellIs" dxfId="2336" priority="1553" operator="lessThan">
      <formula>0.95</formula>
    </cfRule>
    <cfRule type="cellIs" dxfId="2335" priority="1554" operator="greaterThan">
      <formula>0.949</formula>
    </cfRule>
  </conditionalFormatting>
  <conditionalFormatting sqref="OP3:OP21">
    <cfRule type="cellIs" dxfId="2334" priority="1551" operator="lessThan">
      <formula>0.95</formula>
    </cfRule>
    <cfRule type="cellIs" dxfId="2333" priority="1552" operator="greaterThan">
      <formula>0.949</formula>
    </cfRule>
  </conditionalFormatting>
  <conditionalFormatting sqref="OP26:OP42">
    <cfRule type="cellIs" dxfId="2332" priority="1549" operator="lessThan">
      <formula>0.95</formula>
    </cfRule>
    <cfRule type="cellIs" dxfId="2331" priority="1550" operator="greaterThan">
      <formula>0.949</formula>
    </cfRule>
  </conditionalFormatting>
  <conditionalFormatting sqref="OP26:OP42">
    <cfRule type="cellIs" dxfId="2330" priority="1547" operator="lessThan">
      <formula>0.95</formula>
    </cfRule>
    <cfRule type="cellIs" dxfId="2329" priority="1548" operator="greaterThan">
      <formula>0.949</formula>
    </cfRule>
  </conditionalFormatting>
  <conditionalFormatting sqref="OP26:OP42">
    <cfRule type="cellIs" dxfId="2328" priority="1545" operator="lessThan">
      <formula>0.95</formula>
    </cfRule>
    <cfRule type="cellIs" dxfId="2327" priority="1546" operator="greaterThan">
      <formula>0.949</formula>
    </cfRule>
  </conditionalFormatting>
  <conditionalFormatting sqref="OP26:OP42">
    <cfRule type="cellIs" dxfId="2326" priority="1543" operator="lessThan">
      <formula>0.95</formula>
    </cfRule>
    <cfRule type="cellIs" dxfId="2325" priority="1544" operator="greaterThan">
      <formula>0.949</formula>
    </cfRule>
  </conditionalFormatting>
  <conditionalFormatting sqref="OP47:OP55">
    <cfRule type="cellIs" dxfId="2324" priority="1541" operator="lessThan">
      <formula>0.95</formula>
    </cfRule>
    <cfRule type="cellIs" dxfId="2323" priority="1542" operator="greaterThan">
      <formula>0.949</formula>
    </cfRule>
  </conditionalFormatting>
  <conditionalFormatting sqref="OP47:OP55">
    <cfRule type="cellIs" dxfId="2322" priority="1539" operator="lessThan">
      <formula>0.95</formula>
    </cfRule>
    <cfRule type="cellIs" dxfId="2321" priority="1540" operator="greaterThan">
      <formula>0.949</formula>
    </cfRule>
  </conditionalFormatting>
  <conditionalFormatting sqref="OP47:OP55">
    <cfRule type="cellIs" dxfId="2320" priority="1537" operator="lessThan">
      <formula>0.95</formula>
    </cfRule>
    <cfRule type="cellIs" dxfId="2319" priority="1538" operator="greaterThan">
      <formula>0.949</formula>
    </cfRule>
  </conditionalFormatting>
  <conditionalFormatting sqref="OP47:OP55">
    <cfRule type="cellIs" dxfId="2318" priority="1535" operator="lessThan">
      <formula>0.95</formula>
    </cfRule>
    <cfRule type="cellIs" dxfId="2317" priority="1536" operator="greaterThan">
      <formula>0.949</formula>
    </cfRule>
  </conditionalFormatting>
  <conditionalFormatting sqref="OP60:OP63">
    <cfRule type="cellIs" dxfId="2316" priority="1533" operator="lessThan">
      <formula>0.95</formula>
    </cfRule>
    <cfRule type="cellIs" dxfId="2315" priority="1534" operator="greaterThan">
      <formula>0.949</formula>
    </cfRule>
  </conditionalFormatting>
  <conditionalFormatting sqref="OP60:OP63">
    <cfRule type="cellIs" dxfId="2314" priority="1531" operator="lessThan">
      <formula>0.95</formula>
    </cfRule>
    <cfRule type="cellIs" dxfId="2313" priority="1532" operator="greaterThan">
      <formula>0.949</formula>
    </cfRule>
  </conditionalFormatting>
  <conditionalFormatting sqref="OP60:OP63">
    <cfRule type="cellIs" dxfId="2312" priority="1529" operator="lessThan">
      <formula>0.95</formula>
    </cfRule>
    <cfRule type="cellIs" dxfId="2311" priority="1530" operator="greaterThan">
      <formula>0.949</formula>
    </cfRule>
  </conditionalFormatting>
  <conditionalFormatting sqref="OP60:OP63">
    <cfRule type="cellIs" dxfId="2310" priority="1527" operator="lessThan">
      <formula>0.95</formula>
    </cfRule>
    <cfRule type="cellIs" dxfId="2309" priority="1528" operator="greaterThan">
      <formula>0.949</formula>
    </cfRule>
  </conditionalFormatting>
  <conditionalFormatting sqref="OP78:OP83">
    <cfRule type="cellIs" dxfId="2308" priority="1525" operator="lessThan">
      <formula>0.95</formula>
    </cfRule>
    <cfRule type="cellIs" dxfId="2307" priority="1526" operator="greaterThan">
      <formula>0.949</formula>
    </cfRule>
  </conditionalFormatting>
  <conditionalFormatting sqref="OG3:OG21">
    <cfRule type="cellIs" dxfId="2306" priority="1523" operator="lessThan">
      <formula>0.95</formula>
    </cfRule>
    <cfRule type="cellIs" dxfId="2305" priority="1524" operator="greaterThan">
      <formula>0.949</formula>
    </cfRule>
  </conditionalFormatting>
  <conditionalFormatting sqref="OG3:OG21">
    <cfRule type="cellIs" dxfId="2304" priority="1521" operator="lessThan">
      <formula>0.95</formula>
    </cfRule>
    <cfRule type="cellIs" dxfId="2303" priority="1522" operator="greaterThan">
      <formula>0.949</formula>
    </cfRule>
  </conditionalFormatting>
  <conditionalFormatting sqref="OG3:OG21">
    <cfRule type="cellIs" dxfId="2302" priority="1519" operator="lessThan">
      <formula>0.95</formula>
    </cfRule>
    <cfRule type="cellIs" dxfId="2301" priority="1520" operator="greaterThan">
      <formula>0.949</formula>
    </cfRule>
  </conditionalFormatting>
  <conditionalFormatting sqref="OG3:OG21">
    <cfRule type="cellIs" dxfId="2300" priority="1517" operator="lessThan">
      <formula>0.95</formula>
    </cfRule>
    <cfRule type="cellIs" dxfId="2299" priority="1518" operator="greaterThan">
      <formula>0.949</formula>
    </cfRule>
  </conditionalFormatting>
  <conditionalFormatting sqref="OG26:OG42">
    <cfRule type="cellIs" dxfId="2298" priority="1515" operator="lessThan">
      <formula>0.95</formula>
    </cfRule>
    <cfRule type="cellIs" dxfId="2297" priority="1516" operator="greaterThan">
      <formula>0.949</formula>
    </cfRule>
  </conditionalFormatting>
  <conditionalFormatting sqref="OG26:OG42">
    <cfRule type="cellIs" dxfId="2296" priority="1513" operator="lessThan">
      <formula>0.95</formula>
    </cfRule>
    <cfRule type="cellIs" dxfId="2295" priority="1514" operator="greaterThan">
      <formula>0.949</formula>
    </cfRule>
  </conditionalFormatting>
  <conditionalFormatting sqref="OG26:OG42">
    <cfRule type="cellIs" dxfId="2294" priority="1511" operator="lessThan">
      <formula>0.95</formula>
    </cfRule>
    <cfRule type="cellIs" dxfId="2293" priority="1512" operator="greaterThan">
      <formula>0.949</formula>
    </cfRule>
  </conditionalFormatting>
  <conditionalFormatting sqref="OG26:OG42">
    <cfRule type="cellIs" dxfId="2292" priority="1509" operator="lessThan">
      <formula>0.95</formula>
    </cfRule>
    <cfRule type="cellIs" dxfId="2291" priority="1510" operator="greaterThan">
      <formula>0.949</formula>
    </cfRule>
  </conditionalFormatting>
  <conditionalFormatting sqref="OG47:OG55">
    <cfRule type="cellIs" dxfId="2290" priority="1507" operator="lessThan">
      <formula>0.95</formula>
    </cfRule>
    <cfRule type="cellIs" dxfId="2289" priority="1508" operator="greaterThan">
      <formula>0.949</formula>
    </cfRule>
  </conditionalFormatting>
  <conditionalFormatting sqref="OG47:OG55">
    <cfRule type="cellIs" dxfId="2288" priority="1505" operator="lessThan">
      <formula>0.95</formula>
    </cfRule>
    <cfRule type="cellIs" dxfId="2287" priority="1506" operator="greaterThan">
      <formula>0.949</formula>
    </cfRule>
  </conditionalFormatting>
  <conditionalFormatting sqref="OG47:OG55">
    <cfRule type="cellIs" dxfId="2286" priority="1503" operator="lessThan">
      <formula>0.95</formula>
    </cfRule>
    <cfRule type="cellIs" dxfId="2285" priority="1504" operator="greaterThan">
      <formula>0.949</formula>
    </cfRule>
  </conditionalFormatting>
  <conditionalFormatting sqref="OG47:OG55">
    <cfRule type="cellIs" dxfId="2284" priority="1501" operator="lessThan">
      <formula>0.95</formula>
    </cfRule>
    <cfRule type="cellIs" dxfId="2283" priority="1502" operator="greaterThan">
      <formula>0.949</formula>
    </cfRule>
  </conditionalFormatting>
  <conditionalFormatting sqref="OG60:OG63">
    <cfRule type="cellIs" dxfId="2282" priority="1499" operator="lessThan">
      <formula>0.95</formula>
    </cfRule>
    <cfRule type="cellIs" dxfId="2281" priority="1500" operator="greaterThan">
      <formula>0.949</formula>
    </cfRule>
  </conditionalFormatting>
  <conditionalFormatting sqref="OG60:OG63">
    <cfRule type="cellIs" dxfId="2280" priority="1497" operator="lessThan">
      <formula>0.95</formula>
    </cfRule>
    <cfRule type="cellIs" dxfId="2279" priority="1498" operator="greaterThan">
      <formula>0.949</formula>
    </cfRule>
  </conditionalFormatting>
  <conditionalFormatting sqref="OG60:OG63">
    <cfRule type="cellIs" dxfId="2278" priority="1495" operator="lessThan">
      <formula>0.95</formula>
    </cfRule>
    <cfRule type="cellIs" dxfId="2277" priority="1496" operator="greaterThan">
      <formula>0.949</formula>
    </cfRule>
  </conditionalFormatting>
  <conditionalFormatting sqref="OG60:OG63">
    <cfRule type="cellIs" dxfId="2276" priority="1493" operator="lessThan">
      <formula>0.95</formula>
    </cfRule>
    <cfRule type="cellIs" dxfId="2275" priority="1494" operator="greaterThan">
      <formula>0.949</formula>
    </cfRule>
  </conditionalFormatting>
  <conditionalFormatting sqref="OG78:OG83">
    <cfRule type="cellIs" dxfId="2274" priority="1491" operator="lessThan">
      <formula>0.95</formula>
    </cfRule>
    <cfRule type="cellIs" dxfId="2273" priority="1492" operator="greaterThan">
      <formula>0.949</formula>
    </cfRule>
  </conditionalFormatting>
  <conditionalFormatting sqref="NX3:NX21">
    <cfRule type="cellIs" dxfId="2272" priority="1489" operator="lessThan">
      <formula>0.95</formula>
    </cfRule>
    <cfRule type="cellIs" dxfId="2271" priority="1490" operator="greaterThan">
      <formula>0.949</formula>
    </cfRule>
  </conditionalFormatting>
  <conditionalFormatting sqref="NX3:NX21">
    <cfRule type="cellIs" dxfId="2270" priority="1487" operator="lessThan">
      <formula>0.95</formula>
    </cfRule>
    <cfRule type="cellIs" dxfId="2269" priority="1488" operator="greaterThan">
      <formula>0.949</formula>
    </cfRule>
  </conditionalFormatting>
  <conditionalFormatting sqref="NX3:NX21">
    <cfRule type="cellIs" dxfId="2268" priority="1485" operator="lessThan">
      <formula>0.95</formula>
    </cfRule>
    <cfRule type="cellIs" dxfId="2267" priority="1486" operator="greaterThan">
      <formula>0.949</formula>
    </cfRule>
  </conditionalFormatting>
  <conditionalFormatting sqref="NX3:NX21">
    <cfRule type="cellIs" dxfId="2266" priority="1483" operator="lessThan">
      <formula>0.95</formula>
    </cfRule>
    <cfRule type="cellIs" dxfId="2265" priority="1484" operator="greaterThan">
      <formula>0.949</formula>
    </cfRule>
  </conditionalFormatting>
  <conditionalFormatting sqref="NX26:NX42">
    <cfRule type="cellIs" dxfId="2264" priority="1481" operator="lessThan">
      <formula>0.95</formula>
    </cfRule>
    <cfRule type="cellIs" dxfId="2263" priority="1482" operator="greaterThan">
      <formula>0.949</formula>
    </cfRule>
  </conditionalFormatting>
  <conditionalFormatting sqref="NX26:NX42">
    <cfRule type="cellIs" dxfId="2262" priority="1479" operator="lessThan">
      <formula>0.95</formula>
    </cfRule>
    <cfRule type="cellIs" dxfId="2261" priority="1480" operator="greaterThan">
      <formula>0.949</formula>
    </cfRule>
  </conditionalFormatting>
  <conditionalFormatting sqref="NX26:NX42">
    <cfRule type="cellIs" dxfId="2260" priority="1477" operator="lessThan">
      <formula>0.95</formula>
    </cfRule>
    <cfRule type="cellIs" dxfId="2259" priority="1478" operator="greaterThan">
      <formula>0.949</formula>
    </cfRule>
  </conditionalFormatting>
  <conditionalFormatting sqref="NX26:NX42">
    <cfRule type="cellIs" dxfId="2258" priority="1475" operator="lessThan">
      <formula>0.95</formula>
    </cfRule>
    <cfRule type="cellIs" dxfId="2257" priority="1476" operator="greaterThan">
      <formula>0.949</formula>
    </cfRule>
  </conditionalFormatting>
  <conditionalFormatting sqref="NX47:NX55">
    <cfRule type="cellIs" dxfId="2256" priority="1473" operator="lessThan">
      <formula>0.95</formula>
    </cfRule>
    <cfRule type="cellIs" dxfId="2255" priority="1474" operator="greaterThan">
      <formula>0.949</formula>
    </cfRule>
  </conditionalFormatting>
  <conditionalFormatting sqref="NX47:NX55">
    <cfRule type="cellIs" dxfId="2254" priority="1471" operator="lessThan">
      <formula>0.95</formula>
    </cfRule>
    <cfRule type="cellIs" dxfId="2253" priority="1472" operator="greaterThan">
      <formula>0.949</formula>
    </cfRule>
  </conditionalFormatting>
  <conditionalFormatting sqref="NX47:NX55">
    <cfRule type="cellIs" dxfId="2252" priority="1469" operator="lessThan">
      <formula>0.95</formula>
    </cfRule>
    <cfRule type="cellIs" dxfId="2251" priority="1470" operator="greaterThan">
      <formula>0.949</formula>
    </cfRule>
  </conditionalFormatting>
  <conditionalFormatting sqref="NX47:NX55">
    <cfRule type="cellIs" dxfId="2250" priority="1467" operator="lessThan">
      <formula>0.95</formula>
    </cfRule>
    <cfRule type="cellIs" dxfId="2249" priority="1468" operator="greaterThan">
      <formula>0.949</formula>
    </cfRule>
  </conditionalFormatting>
  <conditionalFormatting sqref="NX60:NX63">
    <cfRule type="cellIs" dxfId="2248" priority="1465" operator="lessThan">
      <formula>0.95</formula>
    </cfRule>
    <cfRule type="cellIs" dxfId="2247" priority="1466" operator="greaterThan">
      <formula>0.949</formula>
    </cfRule>
  </conditionalFormatting>
  <conditionalFormatting sqref="NX60:NX63">
    <cfRule type="cellIs" dxfId="2246" priority="1463" operator="lessThan">
      <formula>0.95</formula>
    </cfRule>
    <cfRule type="cellIs" dxfId="2245" priority="1464" operator="greaterThan">
      <formula>0.949</formula>
    </cfRule>
  </conditionalFormatting>
  <conditionalFormatting sqref="NX60:NX63">
    <cfRule type="cellIs" dxfId="2244" priority="1461" operator="lessThan">
      <formula>0.95</formula>
    </cfRule>
    <cfRule type="cellIs" dxfId="2243" priority="1462" operator="greaterThan">
      <formula>0.949</formula>
    </cfRule>
  </conditionalFormatting>
  <conditionalFormatting sqref="NX60:NX63">
    <cfRule type="cellIs" dxfId="2242" priority="1459" operator="lessThan">
      <formula>0.95</formula>
    </cfRule>
    <cfRule type="cellIs" dxfId="2241" priority="1460" operator="greaterThan">
      <formula>0.949</formula>
    </cfRule>
  </conditionalFormatting>
  <conditionalFormatting sqref="NX78:NX83">
    <cfRule type="cellIs" dxfId="2240" priority="1457" operator="lessThan">
      <formula>0.95</formula>
    </cfRule>
    <cfRule type="cellIs" dxfId="2239" priority="1458" operator="greaterThan">
      <formula>0.949</formula>
    </cfRule>
  </conditionalFormatting>
  <conditionalFormatting sqref="NO3:NO21">
    <cfRule type="cellIs" dxfId="2238" priority="1455" operator="lessThan">
      <formula>0.95</formula>
    </cfRule>
    <cfRule type="cellIs" dxfId="2237" priority="1456" operator="greaterThan">
      <formula>0.949</formula>
    </cfRule>
  </conditionalFormatting>
  <conditionalFormatting sqref="NO3:NO21">
    <cfRule type="cellIs" dxfId="2236" priority="1453" operator="lessThan">
      <formula>0.95</formula>
    </cfRule>
    <cfRule type="cellIs" dxfId="2235" priority="1454" operator="greaterThan">
      <formula>0.949</formula>
    </cfRule>
  </conditionalFormatting>
  <conditionalFormatting sqref="NO3:NO21">
    <cfRule type="cellIs" dxfId="2234" priority="1451" operator="lessThan">
      <formula>0.95</formula>
    </cfRule>
    <cfRule type="cellIs" dxfId="2233" priority="1452" operator="greaterThan">
      <formula>0.949</formula>
    </cfRule>
  </conditionalFormatting>
  <conditionalFormatting sqref="NO3:NO21">
    <cfRule type="cellIs" dxfId="2232" priority="1449" operator="lessThan">
      <formula>0.95</formula>
    </cfRule>
    <cfRule type="cellIs" dxfId="2231" priority="1450" operator="greaterThan">
      <formula>0.949</formula>
    </cfRule>
  </conditionalFormatting>
  <conditionalFormatting sqref="NO26:NO42">
    <cfRule type="cellIs" dxfId="2230" priority="1447" operator="lessThan">
      <formula>0.95</formula>
    </cfRule>
    <cfRule type="cellIs" dxfId="2229" priority="1448" operator="greaterThan">
      <formula>0.949</formula>
    </cfRule>
  </conditionalFormatting>
  <conditionalFormatting sqref="NO26:NO42">
    <cfRule type="cellIs" dxfId="2228" priority="1445" operator="lessThan">
      <formula>0.95</formula>
    </cfRule>
    <cfRule type="cellIs" dxfId="2227" priority="1446" operator="greaterThan">
      <formula>0.949</formula>
    </cfRule>
  </conditionalFormatting>
  <conditionalFormatting sqref="NO26:NO42">
    <cfRule type="cellIs" dxfId="2226" priority="1443" operator="lessThan">
      <formula>0.95</formula>
    </cfRule>
    <cfRule type="cellIs" dxfId="2225" priority="1444" operator="greaterThan">
      <formula>0.949</formula>
    </cfRule>
  </conditionalFormatting>
  <conditionalFormatting sqref="NO26:NO42">
    <cfRule type="cellIs" dxfId="2224" priority="1441" operator="lessThan">
      <formula>0.95</formula>
    </cfRule>
    <cfRule type="cellIs" dxfId="2223" priority="1442" operator="greaterThan">
      <formula>0.949</formula>
    </cfRule>
  </conditionalFormatting>
  <conditionalFormatting sqref="NO47:NO55">
    <cfRule type="cellIs" dxfId="2222" priority="1439" operator="lessThan">
      <formula>0.95</formula>
    </cfRule>
    <cfRule type="cellIs" dxfId="2221" priority="1440" operator="greaterThan">
      <formula>0.949</formula>
    </cfRule>
  </conditionalFormatting>
  <conditionalFormatting sqref="NO47:NO55">
    <cfRule type="cellIs" dxfId="2220" priority="1437" operator="lessThan">
      <formula>0.95</formula>
    </cfRule>
    <cfRule type="cellIs" dxfId="2219" priority="1438" operator="greaterThan">
      <formula>0.949</formula>
    </cfRule>
  </conditionalFormatting>
  <conditionalFormatting sqref="NO47:NO55">
    <cfRule type="cellIs" dxfId="2218" priority="1435" operator="lessThan">
      <formula>0.95</formula>
    </cfRule>
    <cfRule type="cellIs" dxfId="2217" priority="1436" operator="greaterThan">
      <formula>0.949</formula>
    </cfRule>
  </conditionalFormatting>
  <conditionalFormatting sqref="NO47:NO55">
    <cfRule type="cellIs" dxfId="2216" priority="1433" operator="lessThan">
      <formula>0.95</formula>
    </cfRule>
    <cfRule type="cellIs" dxfId="2215" priority="1434" operator="greaterThan">
      <formula>0.949</formula>
    </cfRule>
  </conditionalFormatting>
  <conditionalFormatting sqref="NO60:NO63">
    <cfRule type="cellIs" dxfId="2214" priority="1431" operator="lessThan">
      <formula>0.95</formula>
    </cfRule>
    <cfRule type="cellIs" dxfId="2213" priority="1432" operator="greaterThan">
      <formula>0.949</formula>
    </cfRule>
  </conditionalFormatting>
  <conditionalFormatting sqref="NO60:NO63">
    <cfRule type="cellIs" dxfId="2212" priority="1429" operator="lessThan">
      <formula>0.95</formula>
    </cfRule>
    <cfRule type="cellIs" dxfId="2211" priority="1430" operator="greaterThan">
      <formula>0.949</formula>
    </cfRule>
  </conditionalFormatting>
  <conditionalFormatting sqref="NO60:NO63">
    <cfRule type="cellIs" dxfId="2210" priority="1427" operator="lessThan">
      <formula>0.95</formula>
    </cfRule>
    <cfRule type="cellIs" dxfId="2209" priority="1428" operator="greaterThan">
      <formula>0.949</formula>
    </cfRule>
  </conditionalFormatting>
  <conditionalFormatting sqref="NO60:NO63">
    <cfRule type="cellIs" dxfId="2208" priority="1425" operator="lessThan">
      <formula>0.95</formula>
    </cfRule>
    <cfRule type="cellIs" dxfId="2207" priority="1426" operator="greaterThan">
      <formula>0.949</formula>
    </cfRule>
  </conditionalFormatting>
  <conditionalFormatting sqref="NO78:NO83">
    <cfRule type="cellIs" dxfId="2206" priority="1423" operator="lessThan">
      <formula>0.95</formula>
    </cfRule>
    <cfRule type="cellIs" dxfId="2205" priority="1424" operator="greaterThan">
      <formula>0.949</formula>
    </cfRule>
  </conditionalFormatting>
  <conditionalFormatting sqref="MW3:MW21">
    <cfRule type="cellIs" dxfId="2204" priority="1421" operator="lessThan">
      <formula>0.95</formula>
    </cfRule>
    <cfRule type="cellIs" dxfId="2203" priority="1422" operator="greaterThan">
      <formula>0.949</formula>
    </cfRule>
  </conditionalFormatting>
  <conditionalFormatting sqref="MW3:MW21">
    <cfRule type="cellIs" dxfId="2202" priority="1419" operator="lessThan">
      <formula>0.95</formula>
    </cfRule>
    <cfRule type="cellIs" dxfId="2201" priority="1420" operator="greaterThan">
      <formula>0.949</formula>
    </cfRule>
  </conditionalFormatting>
  <conditionalFormatting sqref="MW3:MW21">
    <cfRule type="cellIs" dxfId="2200" priority="1417" operator="lessThan">
      <formula>0.95</formula>
    </cfRule>
    <cfRule type="cellIs" dxfId="2199" priority="1418" operator="greaterThan">
      <formula>0.949</formula>
    </cfRule>
  </conditionalFormatting>
  <conditionalFormatting sqref="MW3:MW21">
    <cfRule type="cellIs" dxfId="2198" priority="1415" operator="lessThan">
      <formula>0.95</formula>
    </cfRule>
    <cfRule type="cellIs" dxfId="2197" priority="1416" operator="greaterThan">
      <formula>0.949</formula>
    </cfRule>
  </conditionalFormatting>
  <conditionalFormatting sqref="MW26:MW42">
    <cfRule type="cellIs" dxfId="2196" priority="1413" operator="lessThan">
      <formula>0.95</formula>
    </cfRule>
    <cfRule type="cellIs" dxfId="2195" priority="1414" operator="greaterThan">
      <formula>0.949</formula>
    </cfRule>
  </conditionalFormatting>
  <conditionalFormatting sqref="MW26:MW42">
    <cfRule type="cellIs" dxfId="2194" priority="1411" operator="lessThan">
      <formula>0.95</formula>
    </cfRule>
    <cfRule type="cellIs" dxfId="2193" priority="1412" operator="greaterThan">
      <formula>0.949</formula>
    </cfRule>
  </conditionalFormatting>
  <conditionalFormatting sqref="MW26:MW42">
    <cfRule type="cellIs" dxfId="2192" priority="1409" operator="lessThan">
      <formula>0.95</formula>
    </cfRule>
    <cfRule type="cellIs" dxfId="2191" priority="1410" operator="greaterThan">
      <formula>0.949</formula>
    </cfRule>
  </conditionalFormatting>
  <conditionalFormatting sqref="MW26:MW42">
    <cfRule type="cellIs" dxfId="2190" priority="1407" operator="lessThan">
      <formula>0.95</formula>
    </cfRule>
    <cfRule type="cellIs" dxfId="2189" priority="1408" operator="greaterThan">
      <formula>0.949</formula>
    </cfRule>
  </conditionalFormatting>
  <conditionalFormatting sqref="MW47:MW55">
    <cfRule type="cellIs" dxfId="2188" priority="1405" operator="lessThan">
      <formula>0.95</formula>
    </cfRule>
    <cfRule type="cellIs" dxfId="2187" priority="1406" operator="greaterThan">
      <formula>0.949</formula>
    </cfRule>
  </conditionalFormatting>
  <conditionalFormatting sqref="MW47:MW55">
    <cfRule type="cellIs" dxfId="2186" priority="1403" operator="lessThan">
      <formula>0.95</formula>
    </cfRule>
    <cfRule type="cellIs" dxfId="2185" priority="1404" operator="greaterThan">
      <formula>0.949</formula>
    </cfRule>
  </conditionalFormatting>
  <conditionalFormatting sqref="MW47:MW55">
    <cfRule type="cellIs" dxfId="2184" priority="1401" operator="lessThan">
      <formula>0.95</formula>
    </cfRule>
    <cfRule type="cellIs" dxfId="2183" priority="1402" operator="greaterThan">
      <formula>0.949</formula>
    </cfRule>
  </conditionalFormatting>
  <conditionalFormatting sqref="MW47:MW55">
    <cfRule type="cellIs" dxfId="2182" priority="1399" operator="lessThan">
      <formula>0.95</formula>
    </cfRule>
    <cfRule type="cellIs" dxfId="2181" priority="1400" operator="greaterThan">
      <formula>0.949</formula>
    </cfRule>
  </conditionalFormatting>
  <conditionalFormatting sqref="MW60:MW63">
    <cfRule type="cellIs" dxfId="2180" priority="1397" operator="lessThan">
      <formula>0.95</formula>
    </cfRule>
    <cfRule type="cellIs" dxfId="2179" priority="1398" operator="greaterThan">
      <formula>0.949</formula>
    </cfRule>
  </conditionalFormatting>
  <conditionalFormatting sqref="MW60:MW63">
    <cfRule type="cellIs" dxfId="2178" priority="1395" operator="lessThan">
      <formula>0.95</formula>
    </cfRule>
    <cfRule type="cellIs" dxfId="2177" priority="1396" operator="greaterThan">
      <formula>0.949</formula>
    </cfRule>
  </conditionalFormatting>
  <conditionalFormatting sqref="MW60:MW63">
    <cfRule type="cellIs" dxfId="2176" priority="1393" operator="lessThan">
      <formula>0.95</formula>
    </cfRule>
    <cfRule type="cellIs" dxfId="2175" priority="1394" operator="greaterThan">
      <formula>0.949</formula>
    </cfRule>
  </conditionalFormatting>
  <conditionalFormatting sqref="MW60:MW63">
    <cfRule type="cellIs" dxfId="2174" priority="1391" operator="lessThan">
      <formula>0.95</formula>
    </cfRule>
    <cfRule type="cellIs" dxfId="2173" priority="1392" operator="greaterThan">
      <formula>0.949</formula>
    </cfRule>
  </conditionalFormatting>
  <conditionalFormatting sqref="MW78:MW83">
    <cfRule type="cellIs" dxfId="2172" priority="1389" operator="lessThan">
      <formula>0.95</formula>
    </cfRule>
    <cfRule type="cellIs" dxfId="2171" priority="1390" operator="greaterThan">
      <formula>0.949</formula>
    </cfRule>
  </conditionalFormatting>
  <conditionalFormatting sqref="MN3:MN21">
    <cfRule type="cellIs" dxfId="2170" priority="1387" operator="lessThan">
      <formula>0.95</formula>
    </cfRule>
    <cfRule type="cellIs" dxfId="2169" priority="1388" operator="greaterThan">
      <formula>0.949</formula>
    </cfRule>
  </conditionalFormatting>
  <conditionalFormatting sqref="MN3:MN21">
    <cfRule type="cellIs" dxfId="2168" priority="1385" operator="lessThan">
      <formula>0.95</formula>
    </cfRule>
    <cfRule type="cellIs" dxfId="2167" priority="1386" operator="greaterThan">
      <formula>0.949</formula>
    </cfRule>
  </conditionalFormatting>
  <conditionalFormatting sqref="MN3:MN21">
    <cfRule type="cellIs" dxfId="2166" priority="1383" operator="lessThan">
      <formula>0.95</formula>
    </cfRule>
    <cfRule type="cellIs" dxfId="2165" priority="1384" operator="greaterThan">
      <formula>0.949</formula>
    </cfRule>
  </conditionalFormatting>
  <conditionalFormatting sqref="MN3:MN21">
    <cfRule type="cellIs" dxfId="2164" priority="1381" operator="lessThan">
      <formula>0.95</formula>
    </cfRule>
    <cfRule type="cellIs" dxfId="2163" priority="1382" operator="greaterThan">
      <formula>0.949</formula>
    </cfRule>
  </conditionalFormatting>
  <conditionalFormatting sqref="MN26:MN42">
    <cfRule type="cellIs" dxfId="2162" priority="1379" operator="lessThan">
      <formula>0.95</formula>
    </cfRule>
    <cfRule type="cellIs" dxfId="2161" priority="1380" operator="greaterThan">
      <formula>0.949</formula>
    </cfRule>
  </conditionalFormatting>
  <conditionalFormatting sqref="MN26:MN42">
    <cfRule type="cellIs" dxfId="2160" priority="1377" operator="lessThan">
      <formula>0.95</formula>
    </cfRule>
    <cfRule type="cellIs" dxfId="2159" priority="1378" operator="greaterThan">
      <formula>0.949</formula>
    </cfRule>
  </conditionalFormatting>
  <conditionalFormatting sqref="MN26:MN42">
    <cfRule type="cellIs" dxfId="2158" priority="1375" operator="lessThan">
      <formula>0.95</formula>
    </cfRule>
    <cfRule type="cellIs" dxfId="2157" priority="1376" operator="greaterThan">
      <formula>0.949</formula>
    </cfRule>
  </conditionalFormatting>
  <conditionalFormatting sqref="MN26:MN42">
    <cfRule type="cellIs" dxfId="2156" priority="1373" operator="lessThan">
      <formula>0.95</formula>
    </cfRule>
    <cfRule type="cellIs" dxfId="2155" priority="1374" operator="greaterThan">
      <formula>0.949</formula>
    </cfRule>
  </conditionalFormatting>
  <conditionalFormatting sqref="MN47:MN55">
    <cfRule type="cellIs" dxfId="2154" priority="1371" operator="lessThan">
      <formula>0.95</formula>
    </cfRule>
    <cfRule type="cellIs" dxfId="2153" priority="1372" operator="greaterThan">
      <formula>0.949</formula>
    </cfRule>
  </conditionalFormatting>
  <conditionalFormatting sqref="MN47:MN55">
    <cfRule type="cellIs" dxfId="2152" priority="1369" operator="lessThan">
      <formula>0.95</formula>
    </cfRule>
    <cfRule type="cellIs" dxfId="2151" priority="1370" operator="greaterThan">
      <formula>0.949</formula>
    </cfRule>
  </conditionalFormatting>
  <conditionalFormatting sqref="MN47:MN55">
    <cfRule type="cellIs" dxfId="2150" priority="1367" operator="lessThan">
      <formula>0.95</formula>
    </cfRule>
    <cfRule type="cellIs" dxfId="2149" priority="1368" operator="greaterThan">
      <formula>0.949</formula>
    </cfRule>
  </conditionalFormatting>
  <conditionalFormatting sqref="MN47:MN55">
    <cfRule type="cellIs" dxfId="2148" priority="1365" operator="lessThan">
      <formula>0.95</formula>
    </cfRule>
    <cfRule type="cellIs" dxfId="2147" priority="1366" operator="greaterThan">
      <formula>0.949</formula>
    </cfRule>
  </conditionalFormatting>
  <conditionalFormatting sqref="MN60:MN63">
    <cfRule type="cellIs" dxfId="2146" priority="1363" operator="lessThan">
      <formula>0.95</formula>
    </cfRule>
    <cfRule type="cellIs" dxfId="2145" priority="1364" operator="greaterThan">
      <formula>0.949</formula>
    </cfRule>
  </conditionalFormatting>
  <conditionalFormatting sqref="MN60:MN63">
    <cfRule type="cellIs" dxfId="2144" priority="1361" operator="lessThan">
      <formula>0.95</formula>
    </cfRule>
    <cfRule type="cellIs" dxfId="2143" priority="1362" operator="greaterThan">
      <formula>0.949</formula>
    </cfRule>
  </conditionalFormatting>
  <conditionalFormatting sqref="MN60:MN63">
    <cfRule type="cellIs" dxfId="2142" priority="1359" operator="lessThan">
      <formula>0.95</formula>
    </cfRule>
    <cfRule type="cellIs" dxfId="2141" priority="1360" operator="greaterThan">
      <formula>0.949</formula>
    </cfRule>
  </conditionalFormatting>
  <conditionalFormatting sqref="MN60:MN63">
    <cfRule type="cellIs" dxfId="2140" priority="1357" operator="lessThan">
      <formula>0.95</formula>
    </cfRule>
    <cfRule type="cellIs" dxfId="2139" priority="1358" operator="greaterThan">
      <formula>0.949</formula>
    </cfRule>
  </conditionalFormatting>
  <conditionalFormatting sqref="MN78:MN83">
    <cfRule type="cellIs" dxfId="2138" priority="1355" operator="lessThan">
      <formula>0.95</formula>
    </cfRule>
    <cfRule type="cellIs" dxfId="2137" priority="1356" operator="greaterThan">
      <formula>0.949</formula>
    </cfRule>
  </conditionalFormatting>
  <conditionalFormatting sqref="ME3:ME21">
    <cfRule type="cellIs" dxfId="2136" priority="1353" operator="lessThan">
      <formula>0.95</formula>
    </cfRule>
    <cfRule type="cellIs" dxfId="2135" priority="1354" operator="greaterThan">
      <formula>0.949</formula>
    </cfRule>
  </conditionalFormatting>
  <conditionalFormatting sqref="ME3:ME21">
    <cfRule type="cellIs" dxfId="2134" priority="1351" operator="lessThan">
      <formula>0.95</formula>
    </cfRule>
    <cfRule type="cellIs" dxfId="2133" priority="1352" operator="greaterThan">
      <formula>0.949</formula>
    </cfRule>
  </conditionalFormatting>
  <conditionalFormatting sqref="ME3:ME21">
    <cfRule type="cellIs" dxfId="2132" priority="1349" operator="lessThan">
      <formula>0.95</formula>
    </cfRule>
    <cfRule type="cellIs" dxfId="2131" priority="1350" operator="greaterThan">
      <formula>0.949</formula>
    </cfRule>
  </conditionalFormatting>
  <conditionalFormatting sqref="ME3:ME21">
    <cfRule type="cellIs" dxfId="2130" priority="1347" operator="lessThan">
      <formula>0.95</formula>
    </cfRule>
    <cfRule type="cellIs" dxfId="2129" priority="1348" operator="greaterThan">
      <formula>0.949</formula>
    </cfRule>
  </conditionalFormatting>
  <conditionalFormatting sqref="ME26:ME42">
    <cfRule type="cellIs" dxfId="2128" priority="1345" operator="lessThan">
      <formula>0.95</formula>
    </cfRule>
    <cfRule type="cellIs" dxfId="2127" priority="1346" operator="greaterThan">
      <formula>0.949</formula>
    </cfRule>
  </conditionalFormatting>
  <conditionalFormatting sqref="ME26:ME42">
    <cfRule type="cellIs" dxfId="2126" priority="1343" operator="lessThan">
      <formula>0.95</formula>
    </cfRule>
    <cfRule type="cellIs" dxfId="2125" priority="1344" operator="greaterThan">
      <formula>0.949</formula>
    </cfRule>
  </conditionalFormatting>
  <conditionalFormatting sqref="ME26:ME42">
    <cfRule type="cellIs" dxfId="2124" priority="1341" operator="lessThan">
      <formula>0.95</formula>
    </cfRule>
    <cfRule type="cellIs" dxfId="2123" priority="1342" operator="greaterThan">
      <formula>0.949</formula>
    </cfRule>
  </conditionalFormatting>
  <conditionalFormatting sqref="ME26:ME42">
    <cfRule type="cellIs" dxfId="2122" priority="1339" operator="lessThan">
      <formula>0.95</formula>
    </cfRule>
    <cfRule type="cellIs" dxfId="2121" priority="1340" operator="greaterThan">
      <formula>0.949</formula>
    </cfRule>
  </conditionalFormatting>
  <conditionalFormatting sqref="ME47:ME55">
    <cfRule type="cellIs" dxfId="2120" priority="1337" operator="lessThan">
      <formula>0.95</formula>
    </cfRule>
    <cfRule type="cellIs" dxfId="2119" priority="1338" operator="greaterThan">
      <formula>0.949</formula>
    </cfRule>
  </conditionalFormatting>
  <conditionalFormatting sqref="ME47:ME55">
    <cfRule type="cellIs" dxfId="2118" priority="1335" operator="lessThan">
      <formula>0.95</formula>
    </cfRule>
    <cfRule type="cellIs" dxfId="2117" priority="1336" operator="greaterThan">
      <formula>0.949</formula>
    </cfRule>
  </conditionalFormatting>
  <conditionalFormatting sqref="ME47:ME55">
    <cfRule type="cellIs" dxfId="2116" priority="1333" operator="lessThan">
      <formula>0.95</formula>
    </cfRule>
    <cfRule type="cellIs" dxfId="2115" priority="1334" operator="greaterThan">
      <formula>0.949</formula>
    </cfRule>
  </conditionalFormatting>
  <conditionalFormatting sqref="ME47:ME55">
    <cfRule type="cellIs" dxfId="2114" priority="1331" operator="lessThan">
      <formula>0.95</formula>
    </cfRule>
    <cfRule type="cellIs" dxfId="2113" priority="1332" operator="greaterThan">
      <formula>0.949</formula>
    </cfRule>
  </conditionalFormatting>
  <conditionalFormatting sqref="ME60:ME63">
    <cfRule type="cellIs" dxfId="2112" priority="1329" operator="lessThan">
      <formula>0.95</formula>
    </cfRule>
    <cfRule type="cellIs" dxfId="2111" priority="1330" operator="greaterThan">
      <formula>0.949</formula>
    </cfRule>
  </conditionalFormatting>
  <conditionalFormatting sqref="ME60:ME63">
    <cfRule type="cellIs" dxfId="2110" priority="1327" operator="lessThan">
      <formula>0.95</formula>
    </cfRule>
    <cfRule type="cellIs" dxfId="2109" priority="1328" operator="greaterThan">
      <formula>0.949</formula>
    </cfRule>
  </conditionalFormatting>
  <conditionalFormatting sqref="ME60:ME63">
    <cfRule type="cellIs" dxfId="2108" priority="1325" operator="lessThan">
      <formula>0.95</formula>
    </cfRule>
    <cfRule type="cellIs" dxfId="2107" priority="1326" operator="greaterThan">
      <formula>0.949</formula>
    </cfRule>
  </conditionalFormatting>
  <conditionalFormatting sqref="ME60:ME63">
    <cfRule type="cellIs" dxfId="2106" priority="1323" operator="lessThan">
      <formula>0.95</formula>
    </cfRule>
    <cfRule type="cellIs" dxfId="2105" priority="1324" operator="greaterThan">
      <formula>0.949</formula>
    </cfRule>
  </conditionalFormatting>
  <conditionalFormatting sqref="ME78:ME83">
    <cfRule type="cellIs" dxfId="2104" priority="1321" operator="lessThan">
      <formula>0.95</formula>
    </cfRule>
    <cfRule type="cellIs" dxfId="2103" priority="1322" operator="greaterThan">
      <formula>0.949</formula>
    </cfRule>
  </conditionalFormatting>
  <conditionalFormatting sqref="LV3:LV21">
    <cfRule type="cellIs" dxfId="2102" priority="1319" operator="lessThan">
      <formula>0.95</formula>
    </cfRule>
    <cfRule type="cellIs" dxfId="2101" priority="1320" operator="greaterThan">
      <formula>0.949</formula>
    </cfRule>
  </conditionalFormatting>
  <conditionalFormatting sqref="LV3:LV21">
    <cfRule type="cellIs" dxfId="2100" priority="1317" operator="lessThan">
      <formula>0.95</formula>
    </cfRule>
    <cfRule type="cellIs" dxfId="2099" priority="1318" operator="greaterThan">
      <formula>0.949</formula>
    </cfRule>
  </conditionalFormatting>
  <conditionalFormatting sqref="LV3:LV21">
    <cfRule type="cellIs" dxfId="2098" priority="1315" operator="lessThan">
      <formula>0.95</formula>
    </cfRule>
    <cfRule type="cellIs" dxfId="2097" priority="1316" operator="greaterThan">
      <formula>0.949</formula>
    </cfRule>
  </conditionalFormatting>
  <conditionalFormatting sqref="LV3:LV21">
    <cfRule type="cellIs" dxfId="2096" priority="1313" operator="lessThan">
      <formula>0.95</formula>
    </cfRule>
    <cfRule type="cellIs" dxfId="2095" priority="1314" operator="greaterThan">
      <formula>0.949</formula>
    </cfRule>
  </conditionalFormatting>
  <conditionalFormatting sqref="LV26:LV42">
    <cfRule type="cellIs" dxfId="2094" priority="1311" operator="lessThan">
      <formula>0.95</formula>
    </cfRule>
    <cfRule type="cellIs" dxfId="2093" priority="1312" operator="greaterThan">
      <formula>0.949</formula>
    </cfRule>
  </conditionalFormatting>
  <conditionalFormatting sqref="LV26:LV42">
    <cfRule type="cellIs" dxfId="2092" priority="1309" operator="lessThan">
      <formula>0.95</formula>
    </cfRule>
    <cfRule type="cellIs" dxfId="2091" priority="1310" operator="greaterThan">
      <formula>0.949</formula>
    </cfRule>
  </conditionalFormatting>
  <conditionalFormatting sqref="LV26:LV42">
    <cfRule type="cellIs" dxfId="2090" priority="1307" operator="lessThan">
      <formula>0.95</formula>
    </cfRule>
    <cfRule type="cellIs" dxfId="2089" priority="1308" operator="greaterThan">
      <formula>0.949</formula>
    </cfRule>
  </conditionalFormatting>
  <conditionalFormatting sqref="LV26:LV42">
    <cfRule type="cellIs" dxfId="2088" priority="1305" operator="lessThan">
      <formula>0.95</formula>
    </cfRule>
    <cfRule type="cellIs" dxfId="2087" priority="1306" operator="greaterThan">
      <formula>0.949</formula>
    </cfRule>
  </conditionalFormatting>
  <conditionalFormatting sqref="LV47:LV55">
    <cfRule type="cellIs" dxfId="2086" priority="1303" operator="lessThan">
      <formula>0.95</formula>
    </cfRule>
    <cfRule type="cellIs" dxfId="2085" priority="1304" operator="greaterThan">
      <formula>0.949</formula>
    </cfRule>
  </conditionalFormatting>
  <conditionalFormatting sqref="LV47:LV55">
    <cfRule type="cellIs" dxfId="2084" priority="1301" operator="lessThan">
      <formula>0.95</formula>
    </cfRule>
    <cfRule type="cellIs" dxfId="2083" priority="1302" operator="greaterThan">
      <formula>0.949</formula>
    </cfRule>
  </conditionalFormatting>
  <conditionalFormatting sqref="LV47:LV55">
    <cfRule type="cellIs" dxfId="2082" priority="1299" operator="lessThan">
      <formula>0.95</formula>
    </cfRule>
    <cfRule type="cellIs" dxfId="2081" priority="1300" operator="greaterThan">
      <formula>0.949</formula>
    </cfRule>
  </conditionalFormatting>
  <conditionalFormatting sqref="LV47:LV55">
    <cfRule type="cellIs" dxfId="2080" priority="1297" operator="lessThan">
      <formula>0.95</formula>
    </cfRule>
    <cfRule type="cellIs" dxfId="2079" priority="1298" operator="greaterThan">
      <formula>0.949</formula>
    </cfRule>
  </conditionalFormatting>
  <conditionalFormatting sqref="LV60:LV63">
    <cfRule type="cellIs" dxfId="2078" priority="1295" operator="lessThan">
      <formula>0.95</formula>
    </cfRule>
    <cfRule type="cellIs" dxfId="2077" priority="1296" operator="greaterThan">
      <formula>0.949</formula>
    </cfRule>
  </conditionalFormatting>
  <conditionalFormatting sqref="LV60:LV63">
    <cfRule type="cellIs" dxfId="2076" priority="1293" operator="lessThan">
      <formula>0.95</formula>
    </cfRule>
    <cfRule type="cellIs" dxfId="2075" priority="1294" operator="greaterThan">
      <formula>0.949</formula>
    </cfRule>
  </conditionalFormatting>
  <conditionalFormatting sqref="LV60:LV63">
    <cfRule type="cellIs" dxfId="2074" priority="1291" operator="lessThan">
      <formula>0.95</formula>
    </cfRule>
    <cfRule type="cellIs" dxfId="2073" priority="1292" operator="greaterThan">
      <formula>0.949</formula>
    </cfRule>
  </conditionalFormatting>
  <conditionalFormatting sqref="LV60:LV63">
    <cfRule type="cellIs" dxfId="2072" priority="1289" operator="lessThan">
      <formula>0.95</formula>
    </cfRule>
    <cfRule type="cellIs" dxfId="2071" priority="1290" operator="greaterThan">
      <formula>0.949</formula>
    </cfRule>
  </conditionalFormatting>
  <conditionalFormatting sqref="LV78:LV83">
    <cfRule type="cellIs" dxfId="2070" priority="1287" operator="lessThan">
      <formula>0.95</formula>
    </cfRule>
    <cfRule type="cellIs" dxfId="2069" priority="1288" operator="greaterThan">
      <formula>0.949</formula>
    </cfRule>
  </conditionalFormatting>
  <conditionalFormatting sqref="LM3:LM21">
    <cfRule type="cellIs" dxfId="2068" priority="1285" operator="lessThan">
      <formula>0.95</formula>
    </cfRule>
    <cfRule type="cellIs" dxfId="2067" priority="1286" operator="greaterThan">
      <formula>0.949</formula>
    </cfRule>
  </conditionalFormatting>
  <conditionalFormatting sqref="LM3:LM21">
    <cfRule type="cellIs" dxfId="2066" priority="1283" operator="lessThan">
      <formula>0.95</formula>
    </cfRule>
    <cfRule type="cellIs" dxfId="2065" priority="1284" operator="greaterThan">
      <formula>0.949</formula>
    </cfRule>
  </conditionalFormatting>
  <conditionalFormatting sqref="LM3:LM21">
    <cfRule type="cellIs" dxfId="2064" priority="1281" operator="lessThan">
      <formula>0.95</formula>
    </cfRule>
    <cfRule type="cellIs" dxfId="2063" priority="1282" operator="greaterThan">
      <formula>0.949</formula>
    </cfRule>
  </conditionalFormatting>
  <conditionalFormatting sqref="LM3:LM21">
    <cfRule type="cellIs" dxfId="2062" priority="1279" operator="lessThan">
      <formula>0.95</formula>
    </cfRule>
    <cfRule type="cellIs" dxfId="2061" priority="1280" operator="greaterThan">
      <formula>0.949</formula>
    </cfRule>
  </conditionalFormatting>
  <conditionalFormatting sqref="LM26:LM42">
    <cfRule type="cellIs" dxfId="2060" priority="1277" operator="lessThan">
      <formula>0.95</formula>
    </cfRule>
    <cfRule type="cellIs" dxfId="2059" priority="1278" operator="greaterThan">
      <formula>0.949</formula>
    </cfRule>
  </conditionalFormatting>
  <conditionalFormatting sqref="LM26:LM42">
    <cfRule type="cellIs" dxfId="2058" priority="1275" operator="lessThan">
      <formula>0.95</formula>
    </cfRule>
    <cfRule type="cellIs" dxfId="2057" priority="1276" operator="greaterThan">
      <formula>0.949</formula>
    </cfRule>
  </conditionalFormatting>
  <conditionalFormatting sqref="LM26:LM42">
    <cfRule type="cellIs" dxfId="2056" priority="1273" operator="lessThan">
      <formula>0.95</formula>
    </cfRule>
    <cfRule type="cellIs" dxfId="2055" priority="1274" operator="greaterThan">
      <formula>0.949</formula>
    </cfRule>
  </conditionalFormatting>
  <conditionalFormatting sqref="LM26:LM42">
    <cfRule type="cellIs" dxfId="2054" priority="1271" operator="lessThan">
      <formula>0.95</formula>
    </cfRule>
    <cfRule type="cellIs" dxfId="2053" priority="1272" operator="greaterThan">
      <formula>0.949</formula>
    </cfRule>
  </conditionalFormatting>
  <conditionalFormatting sqref="LM47:LM55">
    <cfRule type="cellIs" dxfId="2052" priority="1269" operator="lessThan">
      <formula>0.95</formula>
    </cfRule>
    <cfRule type="cellIs" dxfId="2051" priority="1270" operator="greaterThan">
      <formula>0.949</formula>
    </cfRule>
  </conditionalFormatting>
  <conditionalFormatting sqref="LM47:LM55">
    <cfRule type="cellIs" dxfId="2050" priority="1267" operator="lessThan">
      <formula>0.95</formula>
    </cfRule>
    <cfRule type="cellIs" dxfId="2049" priority="1268" operator="greaterThan">
      <formula>0.949</formula>
    </cfRule>
  </conditionalFormatting>
  <conditionalFormatting sqref="LM47:LM55">
    <cfRule type="cellIs" dxfId="2048" priority="1265" operator="lessThan">
      <formula>0.95</formula>
    </cfRule>
    <cfRule type="cellIs" dxfId="2047" priority="1266" operator="greaterThan">
      <formula>0.949</formula>
    </cfRule>
  </conditionalFormatting>
  <conditionalFormatting sqref="LM47:LM55">
    <cfRule type="cellIs" dxfId="2046" priority="1263" operator="lessThan">
      <formula>0.95</formula>
    </cfRule>
    <cfRule type="cellIs" dxfId="2045" priority="1264" operator="greaterThan">
      <formula>0.949</formula>
    </cfRule>
  </conditionalFormatting>
  <conditionalFormatting sqref="LM60:LM63">
    <cfRule type="cellIs" dxfId="2044" priority="1261" operator="lessThan">
      <formula>0.95</formula>
    </cfRule>
    <cfRule type="cellIs" dxfId="2043" priority="1262" operator="greaterThan">
      <formula>0.949</formula>
    </cfRule>
  </conditionalFormatting>
  <conditionalFormatting sqref="LM60:LM63">
    <cfRule type="cellIs" dxfId="2042" priority="1259" operator="lessThan">
      <formula>0.95</formula>
    </cfRule>
    <cfRule type="cellIs" dxfId="2041" priority="1260" operator="greaterThan">
      <formula>0.949</formula>
    </cfRule>
  </conditionalFormatting>
  <conditionalFormatting sqref="LM60:LM63">
    <cfRule type="cellIs" dxfId="2040" priority="1257" operator="lessThan">
      <formula>0.95</formula>
    </cfRule>
    <cfRule type="cellIs" dxfId="2039" priority="1258" operator="greaterThan">
      <formula>0.949</formula>
    </cfRule>
  </conditionalFormatting>
  <conditionalFormatting sqref="LM60:LM63">
    <cfRule type="cellIs" dxfId="2038" priority="1255" operator="lessThan">
      <formula>0.95</formula>
    </cfRule>
    <cfRule type="cellIs" dxfId="2037" priority="1256" operator="greaterThan">
      <formula>0.949</formula>
    </cfRule>
  </conditionalFormatting>
  <conditionalFormatting sqref="LM78:LM83">
    <cfRule type="cellIs" dxfId="2036" priority="1253" operator="lessThan">
      <formula>0.95</formula>
    </cfRule>
    <cfRule type="cellIs" dxfId="2035" priority="1254" operator="greaterThan">
      <formula>0.949</formula>
    </cfRule>
  </conditionalFormatting>
  <conditionalFormatting sqref="LD3:LD21">
    <cfRule type="cellIs" dxfId="2034" priority="1251" operator="lessThan">
      <formula>0.95</formula>
    </cfRule>
    <cfRule type="cellIs" dxfId="2033" priority="1252" operator="greaterThan">
      <formula>0.949</formula>
    </cfRule>
  </conditionalFormatting>
  <conditionalFormatting sqref="LD3:LD21">
    <cfRule type="cellIs" dxfId="2032" priority="1249" operator="lessThan">
      <formula>0.95</formula>
    </cfRule>
    <cfRule type="cellIs" dxfId="2031" priority="1250" operator="greaterThan">
      <formula>0.949</formula>
    </cfRule>
  </conditionalFormatting>
  <conditionalFormatting sqref="LD3:LD21">
    <cfRule type="cellIs" dxfId="2030" priority="1247" operator="lessThan">
      <formula>0.95</formula>
    </cfRule>
    <cfRule type="cellIs" dxfId="2029" priority="1248" operator="greaterThan">
      <formula>0.949</formula>
    </cfRule>
  </conditionalFormatting>
  <conditionalFormatting sqref="LD3:LD21">
    <cfRule type="cellIs" dxfId="2028" priority="1245" operator="lessThan">
      <formula>0.95</formula>
    </cfRule>
    <cfRule type="cellIs" dxfId="2027" priority="1246" operator="greaterThan">
      <formula>0.949</formula>
    </cfRule>
  </conditionalFormatting>
  <conditionalFormatting sqref="LD26:LD42">
    <cfRule type="cellIs" dxfId="2026" priority="1243" operator="lessThan">
      <formula>0.95</formula>
    </cfRule>
    <cfRule type="cellIs" dxfId="2025" priority="1244" operator="greaterThan">
      <formula>0.949</formula>
    </cfRule>
  </conditionalFormatting>
  <conditionalFormatting sqref="LD26:LD42">
    <cfRule type="cellIs" dxfId="2024" priority="1241" operator="lessThan">
      <formula>0.95</formula>
    </cfRule>
    <cfRule type="cellIs" dxfId="2023" priority="1242" operator="greaterThan">
      <formula>0.949</formula>
    </cfRule>
  </conditionalFormatting>
  <conditionalFormatting sqref="LD26:LD42">
    <cfRule type="cellIs" dxfId="2022" priority="1239" operator="lessThan">
      <formula>0.95</formula>
    </cfRule>
    <cfRule type="cellIs" dxfId="2021" priority="1240" operator="greaterThan">
      <formula>0.949</formula>
    </cfRule>
  </conditionalFormatting>
  <conditionalFormatting sqref="LD26:LD42">
    <cfRule type="cellIs" dxfId="2020" priority="1237" operator="lessThan">
      <formula>0.95</formula>
    </cfRule>
    <cfRule type="cellIs" dxfId="2019" priority="1238" operator="greaterThan">
      <formula>0.949</formula>
    </cfRule>
  </conditionalFormatting>
  <conditionalFormatting sqref="LD47:LD55">
    <cfRule type="cellIs" dxfId="2018" priority="1235" operator="lessThan">
      <formula>0.95</formula>
    </cfRule>
    <cfRule type="cellIs" dxfId="2017" priority="1236" operator="greaterThan">
      <formula>0.949</formula>
    </cfRule>
  </conditionalFormatting>
  <conditionalFormatting sqref="LD47:LD55">
    <cfRule type="cellIs" dxfId="2016" priority="1233" operator="lessThan">
      <formula>0.95</formula>
    </cfRule>
    <cfRule type="cellIs" dxfId="2015" priority="1234" operator="greaterThan">
      <formula>0.949</formula>
    </cfRule>
  </conditionalFormatting>
  <conditionalFormatting sqref="LD47:LD55">
    <cfRule type="cellIs" dxfId="2014" priority="1231" operator="lessThan">
      <formula>0.95</formula>
    </cfRule>
    <cfRule type="cellIs" dxfId="2013" priority="1232" operator="greaterThan">
      <formula>0.949</formula>
    </cfRule>
  </conditionalFormatting>
  <conditionalFormatting sqref="LD47:LD55">
    <cfRule type="cellIs" dxfId="2012" priority="1229" operator="lessThan">
      <formula>0.95</formula>
    </cfRule>
    <cfRule type="cellIs" dxfId="2011" priority="1230" operator="greaterThan">
      <formula>0.949</formula>
    </cfRule>
  </conditionalFormatting>
  <conditionalFormatting sqref="LD60:LD63">
    <cfRule type="cellIs" dxfId="2010" priority="1227" operator="lessThan">
      <formula>0.95</formula>
    </cfRule>
    <cfRule type="cellIs" dxfId="2009" priority="1228" operator="greaterThan">
      <formula>0.949</formula>
    </cfRule>
  </conditionalFormatting>
  <conditionalFormatting sqref="LD60:LD63">
    <cfRule type="cellIs" dxfId="2008" priority="1225" operator="lessThan">
      <formula>0.95</formula>
    </cfRule>
    <cfRule type="cellIs" dxfId="2007" priority="1226" operator="greaterThan">
      <formula>0.949</formula>
    </cfRule>
  </conditionalFormatting>
  <conditionalFormatting sqref="LD60:LD63">
    <cfRule type="cellIs" dxfId="2006" priority="1223" operator="lessThan">
      <formula>0.95</formula>
    </cfRule>
    <cfRule type="cellIs" dxfId="2005" priority="1224" operator="greaterThan">
      <formula>0.949</formula>
    </cfRule>
  </conditionalFormatting>
  <conditionalFormatting sqref="LD60:LD63">
    <cfRule type="cellIs" dxfId="2004" priority="1221" operator="lessThan">
      <formula>0.95</formula>
    </cfRule>
    <cfRule type="cellIs" dxfId="2003" priority="1222" operator="greaterThan">
      <formula>0.949</formula>
    </cfRule>
  </conditionalFormatting>
  <conditionalFormatting sqref="LD78:LD83">
    <cfRule type="cellIs" dxfId="2002" priority="1219" operator="lessThan">
      <formula>0.95</formula>
    </cfRule>
    <cfRule type="cellIs" dxfId="2001" priority="1220" operator="greaterThan">
      <formula>0.949</formula>
    </cfRule>
  </conditionalFormatting>
  <conditionalFormatting sqref="KU3:KU21">
    <cfRule type="cellIs" dxfId="2000" priority="1217" operator="lessThan">
      <formula>0.95</formula>
    </cfRule>
    <cfRule type="cellIs" dxfId="1999" priority="1218" operator="greaterThan">
      <formula>0.949</formula>
    </cfRule>
  </conditionalFormatting>
  <conditionalFormatting sqref="KU3:KU21">
    <cfRule type="cellIs" dxfId="1998" priority="1215" operator="lessThan">
      <formula>0.95</formula>
    </cfRule>
    <cfRule type="cellIs" dxfId="1997" priority="1216" operator="greaterThan">
      <formula>0.949</formula>
    </cfRule>
  </conditionalFormatting>
  <conditionalFormatting sqref="KU3:KU21">
    <cfRule type="cellIs" dxfId="1996" priority="1213" operator="lessThan">
      <formula>0.95</formula>
    </cfRule>
    <cfRule type="cellIs" dxfId="1995" priority="1214" operator="greaterThan">
      <formula>0.949</formula>
    </cfRule>
  </conditionalFormatting>
  <conditionalFormatting sqref="KU3:KU21">
    <cfRule type="cellIs" dxfId="1994" priority="1211" operator="lessThan">
      <formula>0.95</formula>
    </cfRule>
    <cfRule type="cellIs" dxfId="1993" priority="1212" operator="greaterThan">
      <formula>0.949</formula>
    </cfRule>
  </conditionalFormatting>
  <conditionalFormatting sqref="KU26:KU42">
    <cfRule type="cellIs" dxfId="1992" priority="1209" operator="lessThan">
      <formula>0.95</formula>
    </cfRule>
    <cfRule type="cellIs" dxfId="1991" priority="1210" operator="greaterThan">
      <formula>0.949</formula>
    </cfRule>
  </conditionalFormatting>
  <conditionalFormatting sqref="KU26:KU42">
    <cfRule type="cellIs" dxfId="1990" priority="1207" operator="lessThan">
      <formula>0.95</formula>
    </cfRule>
    <cfRule type="cellIs" dxfId="1989" priority="1208" operator="greaterThan">
      <formula>0.949</formula>
    </cfRule>
  </conditionalFormatting>
  <conditionalFormatting sqref="KU26:KU42">
    <cfRule type="cellIs" dxfId="1988" priority="1205" operator="lessThan">
      <formula>0.95</formula>
    </cfRule>
    <cfRule type="cellIs" dxfId="1987" priority="1206" operator="greaterThan">
      <formula>0.949</formula>
    </cfRule>
  </conditionalFormatting>
  <conditionalFormatting sqref="KU26:KU42">
    <cfRule type="cellIs" dxfId="1986" priority="1203" operator="lessThan">
      <formula>0.95</formula>
    </cfRule>
    <cfRule type="cellIs" dxfId="1985" priority="1204" operator="greaterThan">
      <formula>0.949</formula>
    </cfRule>
  </conditionalFormatting>
  <conditionalFormatting sqref="KU47:KU55">
    <cfRule type="cellIs" dxfId="1984" priority="1201" operator="lessThan">
      <formula>0.95</formula>
    </cfRule>
    <cfRule type="cellIs" dxfId="1983" priority="1202" operator="greaterThan">
      <formula>0.949</formula>
    </cfRule>
  </conditionalFormatting>
  <conditionalFormatting sqref="KU47:KU55">
    <cfRule type="cellIs" dxfId="1982" priority="1199" operator="lessThan">
      <formula>0.95</formula>
    </cfRule>
    <cfRule type="cellIs" dxfId="1981" priority="1200" operator="greaterThan">
      <formula>0.949</formula>
    </cfRule>
  </conditionalFormatting>
  <conditionalFormatting sqref="KU47:KU55">
    <cfRule type="cellIs" dxfId="1980" priority="1197" operator="lessThan">
      <formula>0.95</formula>
    </cfRule>
    <cfRule type="cellIs" dxfId="1979" priority="1198" operator="greaterThan">
      <formula>0.949</formula>
    </cfRule>
  </conditionalFormatting>
  <conditionalFormatting sqref="KU47:KU55">
    <cfRule type="cellIs" dxfId="1978" priority="1195" operator="lessThan">
      <formula>0.95</formula>
    </cfRule>
    <cfRule type="cellIs" dxfId="1977" priority="1196" operator="greaterThan">
      <formula>0.949</formula>
    </cfRule>
  </conditionalFormatting>
  <conditionalFormatting sqref="KU60:KU63">
    <cfRule type="cellIs" dxfId="1976" priority="1193" operator="lessThan">
      <formula>0.95</formula>
    </cfRule>
    <cfRule type="cellIs" dxfId="1975" priority="1194" operator="greaterThan">
      <formula>0.949</formula>
    </cfRule>
  </conditionalFormatting>
  <conditionalFormatting sqref="KU60:KU63">
    <cfRule type="cellIs" dxfId="1974" priority="1191" operator="lessThan">
      <formula>0.95</formula>
    </cfRule>
    <cfRule type="cellIs" dxfId="1973" priority="1192" operator="greaterThan">
      <formula>0.949</formula>
    </cfRule>
  </conditionalFormatting>
  <conditionalFormatting sqref="KU60:KU63">
    <cfRule type="cellIs" dxfId="1972" priority="1189" operator="lessThan">
      <formula>0.95</formula>
    </cfRule>
    <cfRule type="cellIs" dxfId="1971" priority="1190" operator="greaterThan">
      <formula>0.949</formula>
    </cfRule>
  </conditionalFormatting>
  <conditionalFormatting sqref="KU60:KU63">
    <cfRule type="cellIs" dxfId="1970" priority="1187" operator="lessThan">
      <formula>0.95</formula>
    </cfRule>
    <cfRule type="cellIs" dxfId="1969" priority="1188" operator="greaterThan">
      <formula>0.949</formula>
    </cfRule>
  </conditionalFormatting>
  <conditionalFormatting sqref="KU78:KU83">
    <cfRule type="cellIs" dxfId="1968" priority="1185" operator="lessThan">
      <formula>0.95</formula>
    </cfRule>
    <cfRule type="cellIs" dxfId="1967" priority="1186" operator="greaterThan">
      <formula>0.949</formula>
    </cfRule>
  </conditionalFormatting>
  <conditionalFormatting sqref="NF3:NF21">
    <cfRule type="cellIs" dxfId="1966" priority="1183" operator="lessThan">
      <formula>0.95</formula>
    </cfRule>
    <cfRule type="cellIs" dxfId="1965" priority="1184" operator="greaterThan">
      <formula>0.949</formula>
    </cfRule>
  </conditionalFormatting>
  <conditionalFormatting sqref="NF3:NF21">
    <cfRule type="cellIs" dxfId="1964" priority="1181" operator="lessThan">
      <formula>0.95</formula>
    </cfRule>
    <cfRule type="cellIs" dxfId="1963" priority="1182" operator="greaterThan">
      <formula>0.949</formula>
    </cfRule>
  </conditionalFormatting>
  <conditionalFormatting sqref="NF3:NF21">
    <cfRule type="cellIs" dxfId="1962" priority="1179" operator="lessThan">
      <formula>0.95</formula>
    </cfRule>
    <cfRule type="cellIs" dxfId="1961" priority="1180" operator="greaterThan">
      <formula>0.949</formula>
    </cfRule>
  </conditionalFormatting>
  <conditionalFormatting sqref="NF3:NF21">
    <cfRule type="cellIs" dxfId="1960" priority="1177" operator="lessThan">
      <formula>0.95</formula>
    </cfRule>
    <cfRule type="cellIs" dxfId="1959" priority="1178" operator="greaterThan">
      <formula>0.949</formula>
    </cfRule>
  </conditionalFormatting>
  <conditionalFormatting sqref="KC3:KC21 KL3:KL21">
    <cfRule type="cellIs" dxfId="1958" priority="1141" operator="lessThan">
      <formula>0.95</formula>
    </cfRule>
    <cfRule type="cellIs" dxfId="1957" priority="1142" operator="greaterThan">
      <formula>0.949</formula>
    </cfRule>
  </conditionalFormatting>
  <conditionalFormatting sqref="KC3:KC21 KL3:KL21">
    <cfRule type="cellIs" dxfId="1956" priority="1139" operator="lessThan">
      <formula>0.95</formula>
    </cfRule>
    <cfRule type="cellIs" dxfId="1955" priority="1140" operator="greaterThan">
      <formula>0.949</formula>
    </cfRule>
  </conditionalFormatting>
  <conditionalFormatting sqref="KC3:KC21 KL3:KL21">
    <cfRule type="cellIs" dxfId="1954" priority="1137" operator="lessThan">
      <formula>0.95</formula>
    </cfRule>
    <cfRule type="cellIs" dxfId="1953" priority="1138" operator="greaterThan">
      <formula>0.949</formula>
    </cfRule>
  </conditionalFormatting>
  <conditionalFormatting sqref="KC3:KC21 KL3:KL21">
    <cfRule type="cellIs" dxfId="1952" priority="1135" operator="lessThan">
      <formula>0.95</formula>
    </cfRule>
    <cfRule type="cellIs" dxfId="1951" priority="1136" operator="greaterThan">
      <formula>0.949</formula>
    </cfRule>
  </conditionalFormatting>
  <conditionalFormatting sqref="KC26:KC42 KL26:KL42">
    <cfRule type="cellIs" dxfId="1950" priority="1133" operator="lessThan">
      <formula>0.95</formula>
    </cfRule>
    <cfRule type="cellIs" dxfId="1949" priority="1134" operator="greaterThan">
      <formula>0.949</formula>
    </cfRule>
  </conditionalFormatting>
  <conditionalFormatting sqref="KC26:KC42 KL26:KL42">
    <cfRule type="cellIs" dxfId="1948" priority="1131" operator="lessThan">
      <formula>0.95</formula>
    </cfRule>
    <cfRule type="cellIs" dxfId="1947" priority="1132" operator="greaterThan">
      <formula>0.949</formula>
    </cfRule>
  </conditionalFormatting>
  <conditionalFormatting sqref="KC26:KC42 KL26:KL42">
    <cfRule type="cellIs" dxfId="1946" priority="1129" operator="lessThan">
      <formula>0.95</formula>
    </cfRule>
    <cfRule type="cellIs" dxfId="1945" priority="1130" operator="greaterThan">
      <formula>0.949</formula>
    </cfRule>
  </conditionalFormatting>
  <conditionalFormatting sqref="KC26:KC42 KL26:KL42">
    <cfRule type="cellIs" dxfId="1944" priority="1127" operator="lessThan">
      <formula>0.95</formula>
    </cfRule>
    <cfRule type="cellIs" dxfId="1943" priority="1128" operator="greaterThan">
      <formula>0.949</formula>
    </cfRule>
  </conditionalFormatting>
  <conditionalFormatting sqref="KC47:KC55 KL47:KL55">
    <cfRule type="cellIs" dxfId="1942" priority="1125" operator="lessThan">
      <formula>0.95</formula>
    </cfRule>
    <cfRule type="cellIs" dxfId="1941" priority="1126" operator="greaterThan">
      <formula>0.949</formula>
    </cfRule>
  </conditionalFormatting>
  <conditionalFormatting sqref="KC47:KC55 KL47:KL55">
    <cfRule type="cellIs" dxfId="1940" priority="1123" operator="lessThan">
      <formula>0.95</formula>
    </cfRule>
    <cfRule type="cellIs" dxfId="1939" priority="1124" operator="greaterThan">
      <formula>0.949</formula>
    </cfRule>
  </conditionalFormatting>
  <conditionalFormatting sqref="KC47:KC55 KL47:KL55">
    <cfRule type="cellIs" dxfId="1938" priority="1121" operator="lessThan">
      <formula>0.95</formula>
    </cfRule>
    <cfRule type="cellIs" dxfId="1937" priority="1122" operator="greaterThan">
      <formula>0.949</formula>
    </cfRule>
  </conditionalFormatting>
  <conditionalFormatting sqref="KC47:KC55 KL47:KL55">
    <cfRule type="cellIs" dxfId="1936" priority="1119" operator="lessThan">
      <formula>0.95</formula>
    </cfRule>
    <cfRule type="cellIs" dxfId="1935" priority="1120" operator="greaterThan">
      <formula>0.949</formula>
    </cfRule>
  </conditionalFormatting>
  <conditionalFormatting sqref="KC60:KC63 KL60:KL63">
    <cfRule type="cellIs" dxfId="1934" priority="1117" operator="lessThan">
      <formula>0.95</formula>
    </cfRule>
    <cfRule type="cellIs" dxfId="1933" priority="1118" operator="greaterThan">
      <formula>0.949</formula>
    </cfRule>
  </conditionalFormatting>
  <conditionalFormatting sqref="KC60:KC63 KL60:KL63">
    <cfRule type="cellIs" dxfId="1932" priority="1115" operator="lessThan">
      <formula>0.95</formula>
    </cfRule>
    <cfRule type="cellIs" dxfId="1931" priority="1116" operator="greaterThan">
      <formula>0.949</formula>
    </cfRule>
  </conditionalFormatting>
  <conditionalFormatting sqref="KC60:KC63 KL60:KL63">
    <cfRule type="cellIs" dxfId="1930" priority="1113" operator="lessThan">
      <formula>0.95</formula>
    </cfRule>
    <cfRule type="cellIs" dxfId="1929" priority="1114" operator="greaterThan">
      <formula>0.949</formula>
    </cfRule>
  </conditionalFormatting>
  <conditionalFormatting sqref="KC60:KC63 KL60:KL63">
    <cfRule type="cellIs" dxfId="1928" priority="1111" operator="lessThan">
      <formula>0.95</formula>
    </cfRule>
    <cfRule type="cellIs" dxfId="1927" priority="1112" operator="greaterThan">
      <formula>0.949</formula>
    </cfRule>
  </conditionalFormatting>
  <conditionalFormatting sqref="KC78:KC83 KL78:KL83">
    <cfRule type="cellIs" dxfId="1926" priority="1109" operator="lessThan">
      <formula>0.95</formula>
    </cfRule>
    <cfRule type="cellIs" dxfId="1925" priority="1110" operator="greaterThan">
      <formula>0.949</formula>
    </cfRule>
  </conditionalFormatting>
  <conditionalFormatting sqref="JT3:JT21">
    <cfRule type="cellIs" dxfId="1924" priority="1107" operator="lessThan">
      <formula>0.95</formula>
    </cfRule>
    <cfRule type="cellIs" dxfId="1923" priority="1108" operator="greaterThan">
      <formula>0.949</formula>
    </cfRule>
  </conditionalFormatting>
  <conditionalFormatting sqref="JT3:JT21">
    <cfRule type="cellIs" dxfId="1922" priority="1105" operator="lessThan">
      <formula>0.95</formula>
    </cfRule>
    <cfRule type="cellIs" dxfId="1921" priority="1106" operator="greaterThan">
      <formula>0.949</formula>
    </cfRule>
  </conditionalFormatting>
  <conditionalFormatting sqref="JT3:JT21">
    <cfRule type="cellIs" dxfId="1920" priority="1103" operator="lessThan">
      <formula>0.95</formula>
    </cfRule>
    <cfRule type="cellIs" dxfId="1919" priority="1104" operator="greaterThan">
      <formula>0.949</formula>
    </cfRule>
  </conditionalFormatting>
  <conditionalFormatting sqref="JT3:JT21">
    <cfRule type="cellIs" dxfId="1918" priority="1101" operator="lessThan">
      <formula>0.95</formula>
    </cfRule>
    <cfRule type="cellIs" dxfId="1917" priority="1102" operator="greaterThan">
      <formula>0.949</formula>
    </cfRule>
  </conditionalFormatting>
  <conditionalFormatting sqref="JT26:JT42">
    <cfRule type="cellIs" dxfId="1916" priority="1099" operator="lessThan">
      <formula>0.95</formula>
    </cfRule>
    <cfRule type="cellIs" dxfId="1915" priority="1100" operator="greaterThan">
      <formula>0.949</formula>
    </cfRule>
  </conditionalFormatting>
  <conditionalFormatting sqref="JT26:JT42">
    <cfRule type="cellIs" dxfId="1914" priority="1097" operator="lessThan">
      <formula>0.95</formula>
    </cfRule>
    <cfRule type="cellIs" dxfId="1913" priority="1098" operator="greaterThan">
      <formula>0.949</formula>
    </cfRule>
  </conditionalFormatting>
  <conditionalFormatting sqref="JT26:JT42">
    <cfRule type="cellIs" dxfId="1912" priority="1095" operator="lessThan">
      <formula>0.95</formula>
    </cfRule>
    <cfRule type="cellIs" dxfId="1911" priority="1096" operator="greaterThan">
      <formula>0.949</formula>
    </cfRule>
  </conditionalFormatting>
  <conditionalFormatting sqref="JT26:JT42">
    <cfRule type="cellIs" dxfId="1910" priority="1093" operator="lessThan">
      <formula>0.95</formula>
    </cfRule>
    <cfRule type="cellIs" dxfId="1909" priority="1094" operator="greaterThan">
      <formula>0.949</formula>
    </cfRule>
  </conditionalFormatting>
  <conditionalFormatting sqref="JT47:JT55">
    <cfRule type="cellIs" dxfId="1908" priority="1091" operator="lessThan">
      <formula>0.95</formula>
    </cfRule>
    <cfRule type="cellIs" dxfId="1907" priority="1092" operator="greaterThan">
      <formula>0.949</formula>
    </cfRule>
  </conditionalFormatting>
  <conditionalFormatting sqref="JT47:JT55">
    <cfRule type="cellIs" dxfId="1906" priority="1089" operator="lessThan">
      <formula>0.95</formula>
    </cfRule>
    <cfRule type="cellIs" dxfId="1905" priority="1090" operator="greaterThan">
      <formula>0.949</formula>
    </cfRule>
  </conditionalFormatting>
  <conditionalFormatting sqref="JT47:JT55">
    <cfRule type="cellIs" dxfId="1904" priority="1087" operator="lessThan">
      <formula>0.95</formula>
    </cfRule>
    <cfRule type="cellIs" dxfId="1903" priority="1088" operator="greaterThan">
      <formula>0.949</formula>
    </cfRule>
  </conditionalFormatting>
  <conditionalFormatting sqref="JT47:JT55">
    <cfRule type="cellIs" dxfId="1902" priority="1085" operator="lessThan">
      <formula>0.95</formula>
    </cfRule>
    <cfRule type="cellIs" dxfId="1901" priority="1086" operator="greaterThan">
      <formula>0.949</formula>
    </cfRule>
  </conditionalFormatting>
  <conditionalFormatting sqref="JT60:JT63">
    <cfRule type="cellIs" dxfId="1900" priority="1083" operator="lessThan">
      <formula>0.95</formula>
    </cfRule>
    <cfRule type="cellIs" dxfId="1899" priority="1084" operator="greaterThan">
      <formula>0.949</formula>
    </cfRule>
  </conditionalFormatting>
  <conditionalFormatting sqref="JT60:JT63">
    <cfRule type="cellIs" dxfId="1898" priority="1081" operator="lessThan">
      <formula>0.95</formula>
    </cfRule>
    <cfRule type="cellIs" dxfId="1897" priority="1082" operator="greaterThan">
      <formula>0.949</formula>
    </cfRule>
  </conditionalFormatting>
  <conditionalFormatting sqref="JT60:JT63">
    <cfRule type="cellIs" dxfId="1896" priority="1079" operator="lessThan">
      <formula>0.95</formula>
    </cfRule>
    <cfRule type="cellIs" dxfId="1895" priority="1080" operator="greaterThan">
      <formula>0.949</formula>
    </cfRule>
  </conditionalFormatting>
  <conditionalFormatting sqref="JT60:JT63">
    <cfRule type="cellIs" dxfId="1894" priority="1077" operator="lessThan">
      <formula>0.95</formula>
    </cfRule>
    <cfRule type="cellIs" dxfId="1893" priority="1078" operator="greaterThan">
      <formula>0.949</formula>
    </cfRule>
  </conditionalFormatting>
  <conditionalFormatting sqref="JT78:JT83">
    <cfRule type="cellIs" dxfId="1892" priority="1075" operator="lessThan">
      <formula>0.95</formula>
    </cfRule>
    <cfRule type="cellIs" dxfId="1891" priority="1076" operator="greaterThan">
      <formula>0.949</formula>
    </cfRule>
  </conditionalFormatting>
  <conditionalFormatting sqref="TU3:TU21">
    <cfRule type="cellIs" dxfId="1890" priority="1073" operator="lessThan">
      <formula>0.95</formula>
    </cfRule>
    <cfRule type="cellIs" dxfId="1889" priority="1074" operator="greaterThan">
      <formula>0.949</formula>
    </cfRule>
  </conditionalFormatting>
  <conditionalFormatting sqref="TU3:TU21">
    <cfRule type="cellIs" dxfId="1888" priority="1071" operator="lessThan">
      <formula>0.95</formula>
    </cfRule>
    <cfRule type="cellIs" dxfId="1887" priority="1072" operator="greaterThan">
      <formula>0.949</formula>
    </cfRule>
  </conditionalFormatting>
  <conditionalFormatting sqref="TU3:TU21">
    <cfRule type="cellIs" dxfId="1886" priority="1069" operator="lessThan">
      <formula>0.95</formula>
    </cfRule>
    <cfRule type="cellIs" dxfId="1885" priority="1070" operator="greaterThan">
      <formula>0.949</formula>
    </cfRule>
  </conditionalFormatting>
  <conditionalFormatting sqref="TU3:TU21">
    <cfRule type="cellIs" dxfId="1884" priority="1067" operator="lessThan">
      <formula>0.95</formula>
    </cfRule>
    <cfRule type="cellIs" dxfId="1883" priority="1068" operator="greaterThan">
      <formula>0.949</formula>
    </cfRule>
  </conditionalFormatting>
  <conditionalFormatting sqref="J3:J21">
    <cfRule type="cellIs" dxfId="1882" priority="45" operator="lessThan">
      <formula>0.95</formula>
    </cfRule>
    <cfRule type="cellIs" dxfId="1881" priority="46" operator="greaterThan">
      <formula>0.949</formula>
    </cfRule>
  </conditionalFormatting>
  <conditionalFormatting sqref="J26:J42">
    <cfRule type="cellIs" dxfId="1880" priority="43" operator="lessThan">
      <formula>0.95</formula>
    </cfRule>
    <cfRule type="cellIs" dxfId="1879" priority="44" operator="greaterThan">
      <formula>0.949</formula>
    </cfRule>
  </conditionalFormatting>
  <conditionalFormatting sqref="J47:J55">
    <cfRule type="cellIs" dxfId="1878" priority="41" operator="lessThan">
      <formula>0.95</formula>
    </cfRule>
    <cfRule type="cellIs" dxfId="1877" priority="42" operator="greaterThan">
      <formula>0.949</formula>
    </cfRule>
  </conditionalFormatting>
  <conditionalFormatting sqref="J47:J55">
    <cfRule type="cellIs" dxfId="1876" priority="39" operator="lessThan">
      <formula>0.95</formula>
    </cfRule>
    <cfRule type="cellIs" dxfId="1875" priority="40" operator="greaterThan">
      <formula>0.949</formula>
    </cfRule>
  </conditionalFormatting>
  <conditionalFormatting sqref="J60:J63">
    <cfRule type="cellIs" dxfId="1874" priority="37" operator="lessThan">
      <formula>0.95</formula>
    </cfRule>
    <cfRule type="cellIs" dxfId="1873" priority="38" operator="greaterThan">
      <formula>0.949</formula>
    </cfRule>
  </conditionalFormatting>
  <conditionalFormatting sqref="J60:J63">
    <cfRule type="cellIs" dxfId="1872" priority="35" operator="lessThan">
      <formula>0.95</formula>
    </cfRule>
    <cfRule type="cellIs" dxfId="1871" priority="36" operator="greaterThan">
      <formula>0.949</formula>
    </cfRule>
  </conditionalFormatting>
  <conditionalFormatting sqref="S3:S21 AB3:AB21 AK3:AK21 AT3:AT21 BC3:BC21 BL3:BL21 BU3:BU21 CD3:CD21 CM3:CM21 CV3:CV21 DW3:DW21 EF3:EF21 EX3:EX21 FG3:FG21 FP3:FP21 FY3:FY21 GH3:GH21 GQ3:GQ21 GZ3:GZ21 HI3:HI21 HR3:HR21 IA3:IA21 IJ3:IJ21 IS3:IS21 JB3:JB21 JK3:JK21 EO3:EO21 DE3:DE21 DN3:DN21">
    <cfRule type="cellIs" dxfId="1870" priority="21" operator="lessThan">
      <formula>0.95</formula>
    </cfRule>
    <cfRule type="cellIs" dxfId="1869" priority="22" operator="greaterThan">
      <formula>0.949</formula>
    </cfRule>
  </conditionalFormatting>
  <conditionalFormatting sqref="S26:S42 AB26:AB42 AK26:AK42 AT26:AT42 BC26:BC42 BL26:BL42 BU26:BU42 CD26:CD42 CM26:CM42 CV26:CV42 DE26:DE42 DN26:DN42 DW26:DW42 EF26:EF42 EO26:EO42 EX26:EX42 FG26:FG42 FP26:FP42 FY26:FY42 GH26:GH42 GQ26:GQ42 GZ26:GZ42 HI26:HI42 HR26:HR42 IA26:IA42 IJ26:IJ42 IS26:IS42 JB26:JB42 JK26:JK42">
    <cfRule type="cellIs" dxfId="1868" priority="19" operator="lessThan">
      <formula>0.95</formula>
    </cfRule>
    <cfRule type="cellIs" dxfId="1867" priority="20" operator="greaterThan">
      <formula>0.949</formula>
    </cfRule>
  </conditionalFormatting>
  <conditionalFormatting sqref="S47:S55 AB47:AB55 AK47:AK55 AT47:AT55 BC47:BC55 BL47:BL55 BU47:BU55 CD47:CD55 CM47:CM55 CV47:CV55 DE47:DE55 DN47:DN55 DW47:DW55 EF47:EF55 EO47:EO55 EX47:EX55 FG47:FG55 FP47:FP55 FY47:FY55 GH47:GH55 GQ47:GQ55 GZ47:GZ55 HI47:HI55 HR47:HR55 IA47:IA55 IJ47:IJ55 IS47:IS55 JB47:JB55 JK47:JK55">
    <cfRule type="cellIs" dxfId="1866" priority="17" operator="lessThan">
      <formula>0.95</formula>
    </cfRule>
    <cfRule type="cellIs" dxfId="1865" priority="18" operator="greaterThan">
      <formula>0.949</formula>
    </cfRule>
  </conditionalFormatting>
  <conditionalFormatting sqref="S47:S55 AB47:AB55 AK47:AK55 AT47:AT55 BC47:BC55 BL47:BL55 BU47:BU55 CD47:CD55 CM47:CM55 CV47:CV55 DE47:DE55 DN47:DN55 DW47:DW55 EF47:EF55 EO47:EO55 EX47:EX55 FG47:FG55 FP47:FP55 FY47:FY55 GH47:GH55 GQ47:GQ55 GZ47:GZ55 HI47:HI55 HR47:HR55 IA47:IA55 IJ47:IJ55 IS47:IS55 JB47:JB55 JK47:JK55">
    <cfRule type="cellIs" dxfId="1864" priority="15" operator="lessThan">
      <formula>0.95</formula>
    </cfRule>
    <cfRule type="cellIs" dxfId="1863" priority="16" operator="greaterThan">
      <formula>0.949</formula>
    </cfRule>
  </conditionalFormatting>
  <conditionalFormatting sqref="S60:S63 AB60:AB63 AK60:AK63 AT60:AT63 BC60:BC63 BL60:BL63 BU60:BU63 CD60:CD63 CM60:CM63 CV60:CV63 DE60:DE63 DN60:DN63 DW60:DW63 EF60:EF63 EO60:EO63 EX60:EX63 FG60:FG63 FP60:FP63 FY60:FY63 GH60:GH63 GQ60:GQ63 HI60:HI63 HR60:HR63 IA60:IA63 IJ60:IJ63 IS60:IS63 JB60:JB63 JK60:JK63 GZ60:GZ63">
    <cfRule type="cellIs" dxfId="1862" priority="13" operator="lessThan">
      <formula>0.95</formula>
    </cfRule>
    <cfRule type="cellIs" dxfId="1861" priority="14" operator="greaterThan">
      <formula>0.949</formula>
    </cfRule>
  </conditionalFormatting>
  <conditionalFormatting sqref="S60:S63 AB60:AB63 AK60:AK63 AT60:AT63 BC60:BC63 BL60:BL63 BU60:BU63 CD60:CD63 CM60:CM63 CV60:CV63 DE60:DE63 DN60:DN63 DW60:DW63 EF60:EF63 EO60:EO63 EX60:EX63 FG60:FG63 FP60:FP63 FY60:FY63 GH60:GH63 GQ60:GQ63 HI60:HI63 HR60:HR63 IA60:IA63 IJ60:IJ63 IS60:IS63 JB60:JB63 JK60:JK63 GZ60:GZ63">
    <cfRule type="cellIs" dxfId="1860" priority="11" operator="lessThan">
      <formula>0.95</formula>
    </cfRule>
    <cfRule type="cellIs" dxfId="1859" priority="12" operator="greaterThan">
      <formula>0.949</formula>
    </cfRule>
  </conditionalFormatting>
  <conditionalFormatting sqref="J78:J83 S78:S83 AB78:AB83 AK78:AK83 AT78:AT83 BC78:BC83 BL78:BL83 BU78:BU83 CD78:CD83 CM78:CM83 CV78:CV83 DE78:DE83 DN78:DN83 DW78:DW83 EF78:EF83 EO78:EO83 EX78:EX83 FG78:FG83 FP78:FP83 FY78:FY83 GH78:GH83 GQ78:GQ83 GZ78:GZ83 HI78:HI83 HR78:HR83 IA78:IA83 IJ78:IJ83 IS78:IS83 JB78:JB83 JK78:JK83">
    <cfRule type="cellIs" dxfId="1858" priority="9" operator="lessThan">
      <formula>0.95</formula>
    </cfRule>
    <cfRule type="cellIs" dxfId="1857" priority="10" operator="greaterThan">
      <formula>0.949</formula>
    </cfRule>
  </conditionalFormatting>
  <conditionalFormatting sqref="NF26:NF42">
    <cfRule type="cellIs" dxfId="1856" priority="7" operator="lessThan">
      <formula>0.95</formula>
    </cfRule>
    <cfRule type="cellIs" dxfId="1855" priority="8" operator="greaterThan">
      <formula>0.949</formula>
    </cfRule>
  </conditionalFormatting>
  <conditionalFormatting sqref="NF26:NF42">
    <cfRule type="cellIs" dxfId="1854" priority="5" operator="lessThan">
      <formula>0.95</formula>
    </cfRule>
    <cfRule type="cellIs" dxfId="1853" priority="6" operator="greaterThan">
      <formula>0.949</formula>
    </cfRule>
  </conditionalFormatting>
  <conditionalFormatting sqref="NF26:NF42">
    <cfRule type="cellIs" dxfId="1852" priority="3" operator="lessThan">
      <formula>0.95</formula>
    </cfRule>
    <cfRule type="cellIs" dxfId="1851" priority="4" operator="greaterThan">
      <formula>0.949</formula>
    </cfRule>
  </conditionalFormatting>
  <conditionalFormatting sqref="NF26:NF42">
    <cfRule type="cellIs" dxfId="1850" priority="1" operator="lessThan">
      <formula>0.95</formula>
    </cfRule>
    <cfRule type="cellIs" dxfId="1849" priority="2" operator="greaterThan">
      <formula>0.949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7D69D-4EC5-4869-9897-EEDBA6E2574A}">
  <sheetPr>
    <tabColor rgb="FFFFC000"/>
  </sheetPr>
  <dimension ref="A1:CM61"/>
  <sheetViews>
    <sheetView showGridLines="0" workbookViewId="0">
      <pane xSplit="1" topLeftCell="AJ1" activePane="topRight" state="frozen"/>
      <selection pane="topRight" activeCell="I41" sqref="I41:I47"/>
    </sheetView>
  </sheetViews>
  <sheetFormatPr defaultRowHeight="15"/>
  <cols>
    <col min="1" max="1" width="32.42578125" style="286" bestFit="1" customWidth="1"/>
    <col min="2" max="37" width="10.7109375" style="286" customWidth="1"/>
    <col min="38" max="46" width="10.7109375" customWidth="1"/>
    <col min="47" max="55" width="10.7109375" style="286" customWidth="1"/>
    <col min="56" max="73" width="10.7109375" customWidth="1"/>
    <col min="74" max="82" width="10.7109375" style="285" customWidth="1"/>
    <col min="83" max="104" width="10.7109375" customWidth="1"/>
  </cols>
  <sheetData>
    <row r="1" spans="1:91" ht="30.75" customHeight="1">
      <c r="A1" s="296" t="s">
        <v>264</v>
      </c>
      <c r="B1" s="411"/>
      <c r="C1" s="412"/>
      <c r="D1" s="412"/>
      <c r="E1" s="412"/>
      <c r="F1" s="413">
        <v>46096</v>
      </c>
      <c r="G1" s="412"/>
      <c r="H1" s="414"/>
      <c r="I1" s="414"/>
      <c r="J1" s="415"/>
      <c r="K1" s="408"/>
      <c r="L1" s="408"/>
      <c r="M1" s="408"/>
      <c r="N1" s="408"/>
      <c r="O1" s="409">
        <v>46089</v>
      </c>
      <c r="P1" s="408"/>
      <c r="Q1" s="408"/>
      <c r="R1" s="408"/>
      <c r="S1" s="410"/>
      <c r="T1" s="411"/>
      <c r="U1" s="412"/>
      <c r="V1" s="412"/>
      <c r="W1" s="412"/>
      <c r="X1" s="413">
        <v>46082</v>
      </c>
      <c r="Y1" s="412"/>
      <c r="Z1" s="414"/>
      <c r="AA1" s="414"/>
      <c r="AB1" s="415"/>
      <c r="AC1" s="408"/>
      <c r="AD1" s="408"/>
      <c r="AE1" s="408"/>
      <c r="AF1" s="408"/>
      <c r="AG1" s="409">
        <v>46075</v>
      </c>
      <c r="AH1" s="408"/>
      <c r="AI1" s="408"/>
      <c r="AJ1" s="408"/>
      <c r="AK1" s="410"/>
      <c r="AL1" s="411"/>
      <c r="AM1" s="412"/>
      <c r="AN1" s="412"/>
      <c r="AO1" s="412"/>
      <c r="AP1" s="413">
        <v>46068</v>
      </c>
      <c r="AQ1" s="412"/>
      <c r="AR1" s="414"/>
      <c r="AS1" s="414"/>
      <c r="AT1" s="415"/>
      <c r="AU1" s="408"/>
      <c r="AV1" s="408"/>
      <c r="AW1" s="408"/>
      <c r="AX1" s="408"/>
      <c r="AY1" s="409">
        <v>46061</v>
      </c>
      <c r="AZ1" s="408"/>
      <c r="BA1" s="408"/>
      <c r="BB1" s="408"/>
      <c r="BC1" s="410"/>
      <c r="BD1" s="411"/>
      <c r="BE1" s="412"/>
      <c r="BF1" s="412"/>
      <c r="BG1" s="412"/>
      <c r="BH1" s="413">
        <v>46054</v>
      </c>
      <c r="BI1" s="412"/>
      <c r="BJ1" s="414"/>
      <c r="BK1" s="414"/>
      <c r="BL1" s="415"/>
      <c r="BM1" s="408"/>
      <c r="BN1" s="408"/>
      <c r="BO1" s="408"/>
      <c r="BP1" s="408"/>
      <c r="BQ1" s="409">
        <v>46047</v>
      </c>
      <c r="BR1" s="408"/>
      <c r="BS1" s="408"/>
      <c r="BT1" s="408"/>
      <c r="BU1" s="410"/>
      <c r="BV1" s="412"/>
      <c r="BW1" s="412"/>
      <c r="BX1" s="412"/>
      <c r="BY1" s="412"/>
      <c r="BZ1" s="413">
        <v>46040</v>
      </c>
      <c r="CA1" s="412"/>
      <c r="CB1" s="414"/>
      <c r="CC1" s="414"/>
      <c r="CD1" s="414"/>
      <c r="CE1" s="416"/>
      <c r="CF1" s="408"/>
      <c r="CG1" s="408"/>
      <c r="CH1" s="408"/>
      <c r="CI1" s="409">
        <v>46033</v>
      </c>
      <c r="CJ1" s="408"/>
      <c r="CK1" s="408"/>
      <c r="CL1" s="408"/>
      <c r="CM1" s="410"/>
    </row>
    <row r="2" spans="1:91" s="217" customFormat="1" ht="39.75" customHeight="1">
      <c r="A2" s="297" t="s">
        <v>120</v>
      </c>
      <c r="B2" s="396" t="s">
        <v>251</v>
      </c>
      <c r="C2" s="396" t="s">
        <v>252</v>
      </c>
      <c r="D2" s="397" t="s">
        <v>263</v>
      </c>
      <c r="E2" s="397" t="s">
        <v>254</v>
      </c>
      <c r="F2" s="397" t="s">
        <v>255</v>
      </c>
      <c r="G2" s="398" t="s">
        <v>256</v>
      </c>
      <c r="H2" s="399" t="s">
        <v>125</v>
      </c>
      <c r="I2" s="400" t="s">
        <v>126</v>
      </c>
      <c r="J2" s="401" t="s">
        <v>265</v>
      </c>
      <c r="K2" s="396" t="s">
        <v>251</v>
      </c>
      <c r="L2" s="396" t="s">
        <v>252</v>
      </c>
      <c r="M2" s="397" t="s">
        <v>263</v>
      </c>
      <c r="N2" s="397" t="s">
        <v>254</v>
      </c>
      <c r="O2" s="397" t="s">
        <v>255</v>
      </c>
      <c r="P2" s="398" t="s">
        <v>256</v>
      </c>
      <c r="Q2" s="399" t="s">
        <v>125</v>
      </c>
      <c r="R2" s="400" t="s">
        <v>126</v>
      </c>
      <c r="S2" s="401" t="s">
        <v>265</v>
      </c>
      <c r="T2" s="402" t="s">
        <v>251</v>
      </c>
      <c r="U2" s="396" t="s">
        <v>252</v>
      </c>
      <c r="V2" s="397" t="s">
        <v>263</v>
      </c>
      <c r="W2" s="397" t="s">
        <v>254</v>
      </c>
      <c r="X2" s="397" t="s">
        <v>255</v>
      </c>
      <c r="Y2" s="398" t="s">
        <v>256</v>
      </c>
      <c r="Z2" s="403" t="s">
        <v>125</v>
      </c>
      <c r="AA2" s="404" t="s">
        <v>126</v>
      </c>
      <c r="AB2" s="405" t="s">
        <v>265</v>
      </c>
      <c r="AC2" s="396" t="s">
        <v>251</v>
      </c>
      <c r="AD2" s="396" t="s">
        <v>252</v>
      </c>
      <c r="AE2" s="397" t="s">
        <v>263</v>
      </c>
      <c r="AF2" s="397" t="s">
        <v>254</v>
      </c>
      <c r="AG2" s="397" t="s">
        <v>255</v>
      </c>
      <c r="AH2" s="398" t="s">
        <v>256</v>
      </c>
      <c r="AI2" s="399" t="s">
        <v>125</v>
      </c>
      <c r="AJ2" s="400" t="s">
        <v>126</v>
      </c>
      <c r="AK2" s="401" t="s">
        <v>265</v>
      </c>
      <c r="AL2" s="402" t="s">
        <v>251</v>
      </c>
      <c r="AM2" s="396" t="s">
        <v>252</v>
      </c>
      <c r="AN2" s="397" t="s">
        <v>263</v>
      </c>
      <c r="AO2" s="397" t="s">
        <v>254</v>
      </c>
      <c r="AP2" s="397" t="s">
        <v>255</v>
      </c>
      <c r="AQ2" s="398" t="s">
        <v>256</v>
      </c>
      <c r="AR2" s="403" t="s">
        <v>125</v>
      </c>
      <c r="AS2" s="404" t="s">
        <v>126</v>
      </c>
      <c r="AT2" s="405" t="s">
        <v>265</v>
      </c>
      <c r="AU2" s="396" t="s">
        <v>251</v>
      </c>
      <c r="AV2" s="396" t="s">
        <v>252</v>
      </c>
      <c r="AW2" s="397" t="s">
        <v>263</v>
      </c>
      <c r="AX2" s="397" t="s">
        <v>254</v>
      </c>
      <c r="AY2" s="397" t="s">
        <v>255</v>
      </c>
      <c r="AZ2" s="398" t="s">
        <v>256</v>
      </c>
      <c r="BA2" s="399" t="s">
        <v>125</v>
      </c>
      <c r="BB2" s="400" t="s">
        <v>126</v>
      </c>
      <c r="BC2" s="401" t="s">
        <v>265</v>
      </c>
      <c r="BD2" s="402" t="s">
        <v>251</v>
      </c>
      <c r="BE2" s="396" t="s">
        <v>252</v>
      </c>
      <c r="BF2" s="397" t="s">
        <v>263</v>
      </c>
      <c r="BG2" s="397" t="s">
        <v>254</v>
      </c>
      <c r="BH2" s="397" t="s">
        <v>255</v>
      </c>
      <c r="BI2" s="398" t="s">
        <v>256</v>
      </c>
      <c r="BJ2" s="403" t="s">
        <v>125</v>
      </c>
      <c r="BK2" s="404" t="s">
        <v>126</v>
      </c>
      <c r="BL2" s="405" t="s">
        <v>265</v>
      </c>
      <c r="BM2" s="396" t="s">
        <v>251</v>
      </c>
      <c r="BN2" s="396" t="s">
        <v>252</v>
      </c>
      <c r="BO2" s="397" t="s">
        <v>263</v>
      </c>
      <c r="BP2" s="397" t="s">
        <v>254</v>
      </c>
      <c r="BQ2" s="397" t="s">
        <v>255</v>
      </c>
      <c r="BR2" s="398" t="s">
        <v>256</v>
      </c>
      <c r="BS2" s="399" t="s">
        <v>125</v>
      </c>
      <c r="BT2" s="400" t="s">
        <v>126</v>
      </c>
      <c r="BU2" s="401" t="s">
        <v>265</v>
      </c>
      <c r="BV2" s="402" t="s">
        <v>251</v>
      </c>
      <c r="BW2" s="396" t="s">
        <v>252</v>
      </c>
      <c r="BX2" s="397" t="s">
        <v>263</v>
      </c>
      <c r="BY2" s="397" t="s">
        <v>254</v>
      </c>
      <c r="BZ2" s="397" t="s">
        <v>255</v>
      </c>
      <c r="CA2" s="398" t="s">
        <v>256</v>
      </c>
      <c r="CB2" s="403" t="s">
        <v>125</v>
      </c>
      <c r="CC2" s="404" t="s">
        <v>126</v>
      </c>
      <c r="CD2" s="406" t="s">
        <v>265</v>
      </c>
      <c r="CE2" s="402" t="s">
        <v>251</v>
      </c>
      <c r="CF2" s="396" t="s">
        <v>252</v>
      </c>
      <c r="CG2" s="397" t="s">
        <v>263</v>
      </c>
      <c r="CH2" s="397" t="s">
        <v>254</v>
      </c>
      <c r="CI2" s="397" t="s">
        <v>255</v>
      </c>
      <c r="CJ2" s="407" t="s">
        <v>256</v>
      </c>
      <c r="CK2" s="400" t="s">
        <v>125</v>
      </c>
      <c r="CL2" s="400" t="s">
        <v>126</v>
      </c>
      <c r="CM2" s="401" t="s">
        <v>265</v>
      </c>
    </row>
    <row r="3" spans="1:91">
      <c r="A3" s="298" t="s">
        <v>127</v>
      </c>
      <c r="B3" s="30"/>
      <c r="C3" s="31"/>
      <c r="D3" s="27"/>
      <c r="E3" s="31"/>
      <c r="F3" s="31"/>
      <c r="G3" s="28"/>
      <c r="H3" s="287"/>
      <c r="I3" s="29"/>
      <c r="J3" s="60" t="s">
        <v>257</v>
      </c>
      <c r="K3" s="30"/>
      <c r="L3" s="31"/>
      <c r="M3" s="27"/>
      <c r="N3" s="31"/>
      <c r="O3" s="31"/>
      <c r="P3" s="28"/>
      <c r="Q3" s="287"/>
      <c r="R3" s="29"/>
      <c r="S3" s="60" t="s">
        <v>257</v>
      </c>
      <c r="T3" s="30"/>
      <c r="U3" s="31"/>
      <c r="V3" s="27"/>
      <c r="W3" s="31"/>
      <c r="X3" s="31"/>
      <c r="Y3" s="28"/>
      <c r="Z3" s="287"/>
      <c r="AA3" s="29"/>
      <c r="AB3" s="60" t="s">
        <v>257</v>
      </c>
      <c r="AC3" s="30">
        <v>45</v>
      </c>
      <c r="AD3" s="31">
        <v>0</v>
      </c>
      <c r="AE3" s="27">
        <v>45</v>
      </c>
      <c r="AF3" s="31">
        <v>0</v>
      </c>
      <c r="AG3" s="31">
        <v>0</v>
      </c>
      <c r="AH3" s="28">
        <v>45</v>
      </c>
      <c r="AI3" s="287"/>
      <c r="AJ3" s="29">
        <v>45</v>
      </c>
      <c r="AK3" s="60" t="s">
        <v>257</v>
      </c>
      <c r="AL3" s="30"/>
      <c r="AM3" s="31"/>
      <c r="AN3" s="27"/>
      <c r="AO3" s="31"/>
      <c r="AP3" s="31"/>
      <c r="AQ3" s="28"/>
      <c r="AR3" s="287"/>
      <c r="AS3" s="29"/>
      <c r="AT3" s="60" t="s">
        <v>257</v>
      </c>
      <c r="AU3" s="30"/>
      <c r="AV3" s="31"/>
      <c r="AW3" s="27"/>
      <c r="AX3" s="31"/>
      <c r="AY3" s="31"/>
      <c r="AZ3" s="28"/>
      <c r="BA3" s="287"/>
      <c r="BB3" s="29"/>
      <c r="BC3" s="60" t="s">
        <v>257</v>
      </c>
      <c r="BD3" s="30">
        <v>42</v>
      </c>
      <c r="BE3" s="31">
        <v>0</v>
      </c>
      <c r="BF3" s="27">
        <v>42</v>
      </c>
      <c r="BG3" s="31">
        <v>0</v>
      </c>
      <c r="BH3" s="31">
        <v>0</v>
      </c>
      <c r="BI3" s="28">
        <v>42</v>
      </c>
      <c r="BJ3" s="287"/>
      <c r="BK3" s="29">
        <v>39</v>
      </c>
      <c r="BL3" s="60" t="s">
        <v>257</v>
      </c>
      <c r="BM3" s="31"/>
      <c r="BN3" s="31"/>
      <c r="BO3" s="27"/>
      <c r="BP3" s="31"/>
      <c r="BQ3" s="31"/>
      <c r="BR3" s="28"/>
      <c r="BS3" s="287"/>
      <c r="BT3" s="29"/>
      <c r="BU3" s="60" t="s">
        <v>257</v>
      </c>
      <c r="BV3" s="30"/>
      <c r="BW3" s="31"/>
      <c r="BX3" s="27"/>
      <c r="BY3" s="31"/>
      <c r="BZ3" s="31"/>
      <c r="CA3" s="28"/>
      <c r="CB3" s="287"/>
      <c r="CC3" s="29"/>
      <c r="CD3" s="72" t="s">
        <v>257</v>
      </c>
      <c r="CE3" s="30" t="s">
        <v>257</v>
      </c>
      <c r="CF3" s="31" t="s">
        <v>257</v>
      </c>
      <c r="CG3" s="27" t="s">
        <v>257</v>
      </c>
      <c r="CH3" s="31" t="s">
        <v>257</v>
      </c>
      <c r="CI3" s="31" t="s">
        <v>257</v>
      </c>
      <c r="CJ3" s="292" t="s">
        <v>257</v>
      </c>
      <c r="CK3" s="59" t="s">
        <v>257</v>
      </c>
      <c r="CL3" s="29"/>
      <c r="CM3" s="60" t="s">
        <v>257</v>
      </c>
    </row>
    <row r="4" spans="1:91">
      <c r="A4" s="298" t="s">
        <v>128</v>
      </c>
      <c r="B4" s="30"/>
      <c r="C4" s="31"/>
      <c r="D4" s="27"/>
      <c r="E4" s="31"/>
      <c r="F4" s="31"/>
      <c r="G4" s="28"/>
      <c r="H4" s="287"/>
      <c r="I4" s="29"/>
      <c r="J4" s="60" t="s">
        <v>257</v>
      </c>
      <c r="K4" s="30"/>
      <c r="L4" s="31"/>
      <c r="M4" s="27"/>
      <c r="N4" s="31"/>
      <c r="O4" s="31"/>
      <c r="P4" s="28"/>
      <c r="Q4" s="287"/>
      <c r="R4" s="29"/>
      <c r="S4" s="60" t="s">
        <v>257</v>
      </c>
      <c r="T4" s="30"/>
      <c r="U4" s="31"/>
      <c r="V4" s="27"/>
      <c r="W4" s="31"/>
      <c r="X4" s="31"/>
      <c r="Y4" s="28"/>
      <c r="Z4" s="287"/>
      <c r="AA4" s="29"/>
      <c r="AB4" s="60" t="s">
        <v>257</v>
      </c>
      <c r="AC4" s="30"/>
      <c r="AD4" s="31"/>
      <c r="AE4" s="27"/>
      <c r="AF4" s="31"/>
      <c r="AG4" s="31"/>
      <c r="AH4" s="28"/>
      <c r="AI4" s="287"/>
      <c r="AJ4" s="29"/>
      <c r="AK4" s="60" t="s">
        <v>257</v>
      </c>
      <c r="AL4" s="30"/>
      <c r="AM4" s="31"/>
      <c r="AN4" s="27"/>
      <c r="AO4" s="31"/>
      <c r="AP4" s="31"/>
      <c r="AQ4" s="28"/>
      <c r="AR4" s="287"/>
      <c r="AS4" s="29"/>
      <c r="AT4" s="60" t="s">
        <v>257</v>
      </c>
      <c r="AU4" s="30">
        <v>17</v>
      </c>
      <c r="AV4" s="31">
        <v>0</v>
      </c>
      <c r="AW4" s="27">
        <v>17</v>
      </c>
      <c r="AX4" s="31">
        <v>0</v>
      </c>
      <c r="AY4" s="31">
        <v>0</v>
      </c>
      <c r="AZ4" s="28">
        <v>17</v>
      </c>
      <c r="BA4" s="287"/>
      <c r="BB4" s="29">
        <v>27</v>
      </c>
      <c r="BC4" s="60" t="s">
        <v>257</v>
      </c>
      <c r="BD4" s="30"/>
      <c r="BE4" s="31"/>
      <c r="BF4" s="27"/>
      <c r="BG4" s="31"/>
      <c r="BH4" s="31"/>
      <c r="BI4" s="28"/>
      <c r="BJ4" s="287"/>
      <c r="BK4" s="29"/>
      <c r="BL4" s="60" t="s">
        <v>257</v>
      </c>
      <c r="BM4" s="31"/>
      <c r="BN4" s="31"/>
      <c r="BO4" s="27"/>
      <c r="BP4" s="31"/>
      <c r="BQ4" s="31"/>
      <c r="BR4" s="28"/>
      <c r="BS4" s="287"/>
      <c r="BT4" s="29"/>
      <c r="BU4" s="60" t="s">
        <v>257</v>
      </c>
      <c r="BV4" s="30"/>
      <c r="BW4" s="31"/>
      <c r="BX4" s="27"/>
      <c r="BY4" s="31"/>
      <c r="BZ4" s="31"/>
      <c r="CA4" s="28"/>
      <c r="CB4" s="287"/>
      <c r="CC4" s="29"/>
      <c r="CD4" s="72" t="s">
        <v>257</v>
      </c>
      <c r="CE4" s="30" t="s">
        <v>257</v>
      </c>
      <c r="CF4" s="31"/>
      <c r="CG4" s="27" t="s">
        <v>257</v>
      </c>
      <c r="CH4" s="31"/>
      <c r="CI4" s="31"/>
      <c r="CJ4" s="292" t="s">
        <v>257</v>
      </c>
      <c r="CK4" s="59" t="s">
        <v>257</v>
      </c>
      <c r="CL4" s="29"/>
      <c r="CM4" s="60" t="s">
        <v>257</v>
      </c>
    </row>
    <row r="5" spans="1:91">
      <c r="A5" s="298" t="s">
        <v>129</v>
      </c>
      <c r="B5" s="30"/>
      <c r="C5" s="31"/>
      <c r="D5" s="27"/>
      <c r="E5" s="31"/>
      <c r="F5" s="31"/>
      <c r="G5" s="28"/>
      <c r="H5" s="287"/>
      <c r="I5" s="29"/>
      <c r="J5" s="60" t="s">
        <v>257</v>
      </c>
      <c r="K5" s="30"/>
      <c r="L5" s="31"/>
      <c r="M5" s="27"/>
      <c r="N5" s="31"/>
      <c r="O5" s="31"/>
      <c r="P5" s="28"/>
      <c r="Q5" s="287"/>
      <c r="R5" s="29"/>
      <c r="S5" s="60" t="s">
        <v>257</v>
      </c>
      <c r="T5" s="30"/>
      <c r="U5" s="31"/>
      <c r="V5" s="27"/>
      <c r="W5" s="31"/>
      <c r="X5" s="31"/>
      <c r="Y5" s="28"/>
      <c r="Z5" s="287"/>
      <c r="AA5" s="29"/>
      <c r="AB5" s="60" t="s">
        <v>257</v>
      </c>
      <c r="AC5" s="30"/>
      <c r="AD5" s="31"/>
      <c r="AE5" s="27"/>
      <c r="AF5" s="31"/>
      <c r="AG5" s="31"/>
      <c r="AH5" s="28"/>
      <c r="AI5" s="287"/>
      <c r="AJ5" s="29"/>
      <c r="AK5" s="60" t="s">
        <v>257</v>
      </c>
      <c r="AL5" s="30"/>
      <c r="AM5" s="31"/>
      <c r="AN5" s="27"/>
      <c r="AO5" s="31"/>
      <c r="AP5" s="31"/>
      <c r="AQ5" s="28"/>
      <c r="AR5" s="287"/>
      <c r="AS5" s="29"/>
      <c r="AT5" s="60" t="s">
        <v>257</v>
      </c>
      <c r="AU5" s="30"/>
      <c r="AV5" s="31"/>
      <c r="AW5" s="27"/>
      <c r="AX5" s="31"/>
      <c r="AY5" s="31"/>
      <c r="AZ5" s="28"/>
      <c r="BA5" s="287"/>
      <c r="BB5" s="29"/>
      <c r="BC5" s="60" t="s">
        <v>257</v>
      </c>
      <c r="BD5" s="30"/>
      <c r="BE5" s="31"/>
      <c r="BF5" s="27"/>
      <c r="BG5" s="31"/>
      <c r="BH5" s="31"/>
      <c r="BI5" s="28"/>
      <c r="BJ5" s="287"/>
      <c r="BK5" s="29"/>
      <c r="BL5" s="60" t="s">
        <v>257</v>
      </c>
      <c r="BM5" s="31">
        <v>27</v>
      </c>
      <c r="BN5" s="31">
        <v>0</v>
      </c>
      <c r="BO5" s="27">
        <v>27</v>
      </c>
      <c r="BP5" s="31">
        <v>0</v>
      </c>
      <c r="BQ5" s="31">
        <v>0</v>
      </c>
      <c r="BR5" s="28">
        <v>27</v>
      </c>
      <c r="BS5" s="287"/>
      <c r="BT5" s="29">
        <v>27</v>
      </c>
      <c r="BU5" s="60" t="s">
        <v>257</v>
      </c>
      <c r="BV5" s="30"/>
      <c r="BW5" s="31"/>
      <c r="BX5" s="27"/>
      <c r="BY5" s="31"/>
      <c r="BZ5" s="31"/>
      <c r="CA5" s="28"/>
      <c r="CB5" s="287"/>
      <c r="CC5" s="29">
        <v>1</v>
      </c>
      <c r="CD5" s="72" t="s">
        <v>257</v>
      </c>
      <c r="CE5" s="30" t="s">
        <v>257</v>
      </c>
      <c r="CF5" s="31"/>
      <c r="CG5" s="27" t="s">
        <v>257</v>
      </c>
      <c r="CH5" s="31"/>
      <c r="CI5" s="31"/>
      <c r="CJ5" s="292" t="s">
        <v>257</v>
      </c>
      <c r="CK5" s="59" t="s">
        <v>257</v>
      </c>
      <c r="CL5" s="29"/>
      <c r="CM5" s="60" t="s">
        <v>257</v>
      </c>
    </row>
    <row r="6" spans="1:91">
      <c r="A6" s="298" t="s">
        <v>130</v>
      </c>
      <c r="B6" s="30"/>
      <c r="C6" s="31"/>
      <c r="D6" s="27"/>
      <c r="E6" s="31"/>
      <c r="F6" s="31"/>
      <c r="G6" s="28"/>
      <c r="H6" s="287"/>
      <c r="I6" s="29"/>
      <c r="J6" s="60" t="s">
        <v>257</v>
      </c>
      <c r="K6" s="30"/>
      <c r="L6" s="31"/>
      <c r="M6" s="27"/>
      <c r="N6" s="31"/>
      <c r="O6" s="31"/>
      <c r="P6" s="28"/>
      <c r="Q6" s="287"/>
      <c r="R6" s="29"/>
      <c r="S6" s="60" t="s">
        <v>257</v>
      </c>
      <c r="T6" s="30"/>
      <c r="U6" s="31"/>
      <c r="V6" s="27"/>
      <c r="W6" s="31"/>
      <c r="X6" s="31"/>
      <c r="Y6" s="28"/>
      <c r="Z6" s="287"/>
      <c r="AA6" s="29"/>
      <c r="AB6" s="60" t="s">
        <v>257</v>
      </c>
      <c r="AC6" s="30"/>
      <c r="AD6" s="31"/>
      <c r="AE6" s="27"/>
      <c r="AF6" s="31"/>
      <c r="AG6" s="31"/>
      <c r="AH6" s="28"/>
      <c r="AI6" s="287"/>
      <c r="AJ6" s="29"/>
      <c r="AK6" s="60" t="s">
        <v>257</v>
      </c>
      <c r="AL6" s="30"/>
      <c r="AM6" s="31"/>
      <c r="AN6" s="27"/>
      <c r="AO6" s="31"/>
      <c r="AP6" s="31"/>
      <c r="AQ6" s="28"/>
      <c r="AR6" s="287"/>
      <c r="AS6" s="29"/>
      <c r="AT6" s="60" t="s">
        <v>257</v>
      </c>
      <c r="AU6" s="30">
        <v>19</v>
      </c>
      <c r="AV6" s="31">
        <v>0</v>
      </c>
      <c r="AW6" s="27">
        <v>19</v>
      </c>
      <c r="AX6" s="31">
        <v>0</v>
      </c>
      <c r="AY6" s="31">
        <v>0</v>
      </c>
      <c r="AZ6" s="28">
        <v>19</v>
      </c>
      <c r="BA6" s="287"/>
      <c r="BB6" s="29">
        <v>35</v>
      </c>
      <c r="BC6" s="60" t="s">
        <v>257</v>
      </c>
      <c r="BD6" s="30"/>
      <c r="BE6" s="31"/>
      <c r="BF6" s="27"/>
      <c r="BG6" s="31"/>
      <c r="BH6" s="31"/>
      <c r="BI6" s="28"/>
      <c r="BJ6" s="287"/>
      <c r="BK6" s="29"/>
      <c r="BL6" s="60" t="s">
        <v>257</v>
      </c>
      <c r="BM6" s="31"/>
      <c r="BN6" s="31"/>
      <c r="BO6" s="27"/>
      <c r="BP6" s="31"/>
      <c r="BQ6" s="31"/>
      <c r="BR6" s="28"/>
      <c r="BS6" s="287"/>
      <c r="BT6" s="29"/>
      <c r="BU6" s="60" t="s">
        <v>257</v>
      </c>
      <c r="BV6" s="30"/>
      <c r="BW6" s="31"/>
      <c r="BX6" s="27"/>
      <c r="BY6" s="31"/>
      <c r="BZ6" s="31"/>
      <c r="CA6" s="28"/>
      <c r="CB6" s="287"/>
      <c r="CC6" s="29"/>
      <c r="CD6" s="72" t="s">
        <v>257</v>
      </c>
      <c r="CE6" s="30">
        <v>29</v>
      </c>
      <c r="CF6" s="31">
        <v>0</v>
      </c>
      <c r="CG6" s="27">
        <v>29</v>
      </c>
      <c r="CH6" s="31">
        <v>0</v>
      </c>
      <c r="CI6" s="31">
        <v>0</v>
      </c>
      <c r="CJ6" s="292">
        <v>29</v>
      </c>
      <c r="CK6" s="59" t="s">
        <v>257</v>
      </c>
      <c r="CL6" s="29">
        <v>29</v>
      </c>
      <c r="CM6" s="60" t="s">
        <v>257</v>
      </c>
    </row>
    <row r="7" spans="1:91">
      <c r="A7" s="298" t="s">
        <v>131</v>
      </c>
      <c r="B7" s="30"/>
      <c r="C7" s="31"/>
      <c r="D7" s="27"/>
      <c r="E7" s="31"/>
      <c r="F7" s="31"/>
      <c r="G7" s="28"/>
      <c r="H7" s="287"/>
      <c r="I7" s="29"/>
      <c r="J7" s="60" t="s">
        <v>257</v>
      </c>
      <c r="K7" s="30"/>
      <c r="L7" s="31"/>
      <c r="M7" s="27"/>
      <c r="N7" s="31"/>
      <c r="O7" s="31"/>
      <c r="P7" s="28"/>
      <c r="Q7" s="287"/>
      <c r="R7" s="29"/>
      <c r="S7" s="60" t="s">
        <v>257</v>
      </c>
      <c r="T7" s="30"/>
      <c r="U7" s="31"/>
      <c r="V7" s="27"/>
      <c r="W7" s="31"/>
      <c r="X7" s="31"/>
      <c r="Y7" s="28"/>
      <c r="Z7" s="287"/>
      <c r="AA7" s="29"/>
      <c r="AB7" s="60" t="s">
        <v>257</v>
      </c>
      <c r="AC7" s="30"/>
      <c r="AD7" s="31"/>
      <c r="AE7" s="27"/>
      <c r="AF7" s="31"/>
      <c r="AG7" s="31"/>
      <c r="AH7" s="28"/>
      <c r="AI7" s="287"/>
      <c r="AJ7" s="29"/>
      <c r="AK7" s="60" t="s">
        <v>257</v>
      </c>
      <c r="AL7" s="30"/>
      <c r="AM7" s="31"/>
      <c r="AN7" s="27"/>
      <c r="AO7" s="31"/>
      <c r="AP7" s="31"/>
      <c r="AQ7" s="28"/>
      <c r="AR7" s="287"/>
      <c r="AS7" s="29"/>
      <c r="AT7" s="60" t="s">
        <v>257</v>
      </c>
      <c r="AU7" s="30"/>
      <c r="AV7" s="31"/>
      <c r="AW7" s="27"/>
      <c r="AX7" s="31"/>
      <c r="AY7" s="31"/>
      <c r="AZ7" s="28"/>
      <c r="BA7" s="287"/>
      <c r="BB7" s="29"/>
      <c r="BC7" s="60" t="s">
        <v>257</v>
      </c>
      <c r="BD7" s="30"/>
      <c r="BE7" s="31"/>
      <c r="BF7" s="27"/>
      <c r="BG7" s="31"/>
      <c r="BH7" s="31"/>
      <c r="BI7" s="28"/>
      <c r="BJ7" s="287"/>
      <c r="BK7" s="29"/>
      <c r="BL7" s="60" t="s">
        <v>257</v>
      </c>
      <c r="BM7" s="31"/>
      <c r="BN7" s="31"/>
      <c r="BO7" s="27"/>
      <c r="BP7" s="31"/>
      <c r="BQ7" s="31"/>
      <c r="BR7" s="28"/>
      <c r="BS7" s="287"/>
      <c r="BT7" s="29"/>
      <c r="BU7" s="60" t="s">
        <v>257</v>
      </c>
      <c r="BV7" s="30"/>
      <c r="BW7" s="31"/>
      <c r="BX7" s="27"/>
      <c r="BY7" s="31"/>
      <c r="BZ7" s="31"/>
      <c r="CA7" s="28"/>
      <c r="CB7" s="287"/>
      <c r="CC7" s="29"/>
      <c r="CD7" s="72" t="s">
        <v>257</v>
      </c>
      <c r="CE7" s="30" t="s">
        <v>257</v>
      </c>
      <c r="CF7" s="31"/>
      <c r="CG7" s="27" t="s">
        <v>257</v>
      </c>
      <c r="CH7" s="31"/>
      <c r="CI7" s="31"/>
      <c r="CJ7" s="292" t="s">
        <v>257</v>
      </c>
      <c r="CK7" s="59" t="s">
        <v>257</v>
      </c>
      <c r="CL7" s="29"/>
      <c r="CM7" s="60" t="s">
        <v>257</v>
      </c>
    </row>
    <row r="8" spans="1:91">
      <c r="A8" s="220" t="s">
        <v>132</v>
      </c>
      <c r="B8" s="30"/>
      <c r="C8" s="31"/>
      <c r="D8" s="27"/>
      <c r="E8" s="31"/>
      <c r="F8" s="31"/>
      <c r="G8" s="28"/>
      <c r="H8" s="287"/>
      <c r="I8" s="29"/>
      <c r="J8" s="60" t="s">
        <v>257</v>
      </c>
      <c r="K8" s="30"/>
      <c r="L8" s="31"/>
      <c r="M8" s="27"/>
      <c r="N8" s="31"/>
      <c r="O8" s="31"/>
      <c r="P8" s="28"/>
      <c r="Q8" s="287"/>
      <c r="R8" s="29"/>
      <c r="S8" s="60" t="s">
        <v>257</v>
      </c>
      <c r="T8" s="30"/>
      <c r="U8" s="31"/>
      <c r="V8" s="27"/>
      <c r="W8" s="31"/>
      <c r="X8" s="31"/>
      <c r="Y8" s="28"/>
      <c r="Z8" s="287"/>
      <c r="AA8" s="29"/>
      <c r="AB8" s="60" t="s">
        <v>257</v>
      </c>
      <c r="AC8" s="30"/>
      <c r="AD8" s="31"/>
      <c r="AE8" s="27"/>
      <c r="AF8" s="31"/>
      <c r="AG8" s="31"/>
      <c r="AH8" s="28"/>
      <c r="AI8" s="287"/>
      <c r="AJ8" s="29"/>
      <c r="AK8" s="60" t="s">
        <v>257</v>
      </c>
      <c r="AL8" s="30"/>
      <c r="AM8" s="31"/>
      <c r="AN8" s="27"/>
      <c r="AO8" s="31"/>
      <c r="AP8" s="31"/>
      <c r="AQ8" s="28"/>
      <c r="AR8" s="287"/>
      <c r="AS8" s="29"/>
      <c r="AT8" s="60" t="s">
        <v>257</v>
      </c>
      <c r="AU8" s="30"/>
      <c r="AV8" s="31"/>
      <c r="AW8" s="27"/>
      <c r="AX8" s="31"/>
      <c r="AY8" s="31"/>
      <c r="AZ8" s="28"/>
      <c r="BA8" s="287"/>
      <c r="BB8" s="29"/>
      <c r="BC8" s="60" t="s">
        <v>257</v>
      </c>
      <c r="BD8" s="30"/>
      <c r="BE8" s="31"/>
      <c r="BF8" s="27"/>
      <c r="BG8" s="31"/>
      <c r="BH8" s="31"/>
      <c r="BI8" s="28"/>
      <c r="BJ8" s="287"/>
      <c r="BK8" s="29"/>
      <c r="BL8" s="60" t="s">
        <v>257</v>
      </c>
      <c r="BM8" s="31"/>
      <c r="BN8" s="31"/>
      <c r="BO8" s="27"/>
      <c r="BP8" s="31"/>
      <c r="BQ8" s="31"/>
      <c r="BR8" s="28"/>
      <c r="BS8" s="287"/>
      <c r="BT8" s="29"/>
      <c r="BU8" s="60" t="s">
        <v>257</v>
      </c>
      <c r="BV8" s="30"/>
      <c r="BW8" s="31"/>
      <c r="BX8" s="27"/>
      <c r="BY8" s="31"/>
      <c r="BZ8" s="31"/>
      <c r="CA8" s="28"/>
      <c r="CB8" s="287"/>
      <c r="CC8" s="29"/>
      <c r="CD8" s="72" t="s">
        <v>257</v>
      </c>
      <c r="CE8" s="30" t="s">
        <v>257</v>
      </c>
      <c r="CF8" s="31"/>
      <c r="CG8" s="27" t="s">
        <v>257</v>
      </c>
      <c r="CH8" s="31"/>
      <c r="CI8" s="31"/>
      <c r="CJ8" s="292" t="s">
        <v>257</v>
      </c>
      <c r="CK8" s="59" t="s">
        <v>257</v>
      </c>
      <c r="CL8" s="29"/>
      <c r="CM8" s="60" t="s">
        <v>257</v>
      </c>
    </row>
    <row r="9" spans="1:91">
      <c r="A9" s="298" t="s">
        <v>133</v>
      </c>
      <c r="B9" s="30">
        <v>7</v>
      </c>
      <c r="C9" s="31">
        <v>0</v>
      </c>
      <c r="D9" s="27">
        <v>7</v>
      </c>
      <c r="E9" s="31">
        <v>0</v>
      </c>
      <c r="F9" s="31">
        <v>0</v>
      </c>
      <c r="G9" s="28">
        <v>7</v>
      </c>
      <c r="H9" s="287"/>
      <c r="I9" s="29">
        <v>5</v>
      </c>
      <c r="J9" s="60" t="s">
        <v>257</v>
      </c>
      <c r="K9" s="30">
        <v>20</v>
      </c>
      <c r="L9" s="31">
        <v>0</v>
      </c>
      <c r="M9" s="27">
        <v>20</v>
      </c>
      <c r="N9" s="31">
        <v>0</v>
      </c>
      <c r="O9" s="31">
        <v>0</v>
      </c>
      <c r="P9" s="28">
        <v>20</v>
      </c>
      <c r="Q9" s="287"/>
      <c r="R9" s="29">
        <v>19</v>
      </c>
      <c r="S9" s="60" t="s">
        <v>257</v>
      </c>
      <c r="T9" s="30">
        <v>31</v>
      </c>
      <c r="U9" s="31">
        <v>0</v>
      </c>
      <c r="V9" s="27">
        <v>31</v>
      </c>
      <c r="W9" s="31">
        <v>0</v>
      </c>
      <c r="X9" s="31">
        <v>0</v>
      </c>
      <c r="Y9" s="28">
        <v>31</v>
      </c>
      <c r="Z9" s="287"/>
      <c r="AA9" s="29">
        <v>28</v>
      </c>
      <c r="AB9" s="60" t="s">
        <v>257</v>
      </c>
      <c r="AC9" s="30">
        <v>13</v>
      </c>
      <c r="AD9" s="31">
        <v>0</v>
      </c>
      <c r="AE9" s="27">
        <v>13</v>
      </c>
      <c r="AF9" s="31">
        <v>0</v>
      </c>
      <c r="AG9" s="31">
        <v>0</v>
      </c>
      <c r="AH9" s="28">
        <v>13</v>
      </c>
      <c r="AI9" s="287"/>
      <c r="AJ9" s="29">
        <v>13</v>
      </c>
      <c r="AK9" s="60" t="s">
        <v>257</v>
      </c>
      <c r="AL9" s="30">
        <v>5</v>
      </c>
      <c r="AM9" s="31">
        <v>0</v>
      </c>
      <c r="AN9" s="27">
        <v>5</v>
      </c>
      <c r="AO9" s="31">
        <v>0</v>
      </c>
      <c r="AP9" s="31">
        <v>0</v>
      </c>
      <c r="AQ9" s="28">
        <v>5</v>
      </c>
      <c r="AR9" s="287"/>
      <c r="AS9" s="29">
        <v>10</v>
      </c>
      <c r="AT9" s="60" t="s">
        <v>257</v>
      </c>
      <c r="AU9" s="30">
        <v>1</v>
      </c>
      <c r="AV9" s="31">
        <v>0</v>
      </c>
      <c r="AW9" s="27">
        <v>1</v>
      </c>
      <c r="AX9" s="31">
        <v>0</v>
      </c>
      <c r="AY9" s="31">
        <v>0</v>
      </c>
      <c r="AZ9" s="28">
        <v>1</v>
      </c>
      <c r="BA9" s="287"/>
      <c r="BB9" s="29">
        <v>2</v>
      </c>
      <c r="BC9" s="60" t="s">
        <v>257</v>
      </c>
      <c r="BD9" s="30">
        <v>11</v>
      </c>
      <c r="BE9" s="31">
        <v>0</v>
      </c>
      <c r="BF9" s="27">
        <v>11</v>
      </c>
      <c r="BG9" s="31">
        <v>0</v>
      </c>
      <c r="BH9" s="31">
        <v>0</v>
      </c>
      <c r="BI9" s="28">
        <v>11</v>
      </c>
      <c r="BJ9" s="287"/>
      <c r="BK9" s="29">
        <v>11</v>
      </c>
      <c r="BL9" s="60" t="s">
        <v>257</v>
      </c>
      <c r="BM9" s="31">
        <v>13</v>
      </c>
      <c r="BN9" s="31">
        <v>0</v>
      </c>
      <c r="BO9" s="27">
        <v>13</v>
      </c>
      <c r="BP9" s="31">
        <v>0</v>
      </c>
      <c r="BQ9" s="31">
        <v>0</v>
      </c>
      <c r="BR9" s="28">
        <v>13</v>
      </c>
      <c r="BS9" s="287"/>
      <c r="BT9" s="29">
        <v>12</v>
      </c>
      <c r="BU9" s="60" t="s">
        <v>257</v>
      </c>
      <c r="BV9" s="30">
        <v>25</v>
      </c>
      <c r="BW9" s="31">
        <v>0</v>
      </c>
      <c r="BX9" s="27">
        <v>25</v>
      </c>
      <c r="BY9" s="31">
        <v>0</v>
      </c>
      <c r="BZ9" s="31">
        <v>0</v>
      </c>
      <c r="CA9" s="28">
        <v>25</v>
      </c>
      <c r="CB9" s="287"/>
      <c r="CC9" s="29">
        <v>26</v>
      </c>
      <c r="CD9" s="72" t="s">
        <v>257</v>
      </c>
      <c r="CE9" s="30">
        <v>1</v>
      </c>
      <c r="CF9" s="31">
        <v>0</v>
      </c>
      <c r="CG9" s="27">
        <v>1</v>
      </c>
      <c r="CH9" s="31">
        <v>0</v>
      </c>
      <c r="CI9" s="31">
        <v>0</v>
      </c>
      <c r="CJ9" s="292">
        <v>1</v>
      </c>
      <c r="CK9" s="59" t="s">
        <v>257</v>
      </c>
      <c r="CL9" s="29">
        <v>2</v>
      </c>
      <c r="CM9" s="60" t="s">
        <v>257</v>
      </c>
    </row>
    <row r="10" spans="1:91">
      <c r="A10" s="298" t="s">
        <v>134</v>
      </c>
      <c r="B10" s="30"/>
      <c r="C10" s="31"/>
      <c r="D10" s="27"/>
      <c r="E10" s="31"/>
      <c r="F10" s="31"/>
      <c r="G10" s="28"/>
      <c r="H10" s="287"/>
      <c r="I10" s="29"/>
      <c r="J10" s="60" t="s">
        <v>257</v>
      </c>
      <c r="K10" s="30"/>
      <c r="L10" s="31"/>
      <c r="M10" s="27"/>
      <c r="N10" s="31"/>
      <c r="O10" s="31"/>
      <c r="P10" s="28"/>
      <c r="Q10" s="287"/>
      <c r="R10" s="29"/>
      <c r="S10" s="60" t="s">
        <v>257</v>
      </c>
      <c r="T10" s="30"/>
      <c r="U10" s="31"/>
      <c r="V10" s="27"/>
      <c r="W10" s="31"/>
      <c r="X10" s="31"/>
      <c r="Y10" s="28"/>
      <c r="Z10" s="287"/>
      <c r="AA10" s="29"/>
      <c r="AB10" s="60" t="s">
        <v>257</v>
      </c>
      <c r="AC10" s="30"/>
      <c r="AD10" s="31"/>
      <c r="AE10" s="27"/>
      <c r="AF10" s="31"/>
      <c r="AG10" s="31"/>
      <c r="AH10" s="28"/>
      <c r="AI10" s="287"/>
      <c r="AJ10" s="29"/>
      <c r="AK10" s="60" t="s">
        <v>257</v>
      </c>
      <c r="AL10" s="30"/>
      <c r="AM10" s="31"/>
      <c r="AN10" s="27"/>
      <c r="AO10" s="31"/>
      <c r="AP10" s="31"/>
      <c r="AQ10" s="28"/>
      <c r="AR10" s="287"/>
      <c r="AS10" s="29"/>
      <c r="AT10" s="60" t="s">
        <v>257</v>
      </c>
      <c r="AU10" s="30"/>
      <c r="AV10" s="31"/>
      <c r="AW10" s="27"/>
      <c r="AX10" s="31"/>
      <c r="AY10" s="31"/>
      <c r="AZ10" s="28"/>
      <c r="BA10" s="287"/>
      <c r="BB10" s="29"/>
      <c r="BC10" s="60" t="s">
        <v>257</v>
      </c>
      <c r="BD10" s="30">
        <v>37</v>
      </c>
      <c r="BE10" s="31">
        <v>0</v>
      </c>
      <c r="BF10" s="27">
        <v>37</v>
      </c>
      <c r="BG10" s="31">
        <v>0</v>
      </c>
      <c r="BH10" s="31">
        <v>0</v>
      </c>
      <c r="BI10" s="28">
        <v>37</v>
      </c>
      <c r="BJ10" s="287"/>
      <c r="BK10" s="29">
        <v>34</v>
      </c>
      <c r="BL10" s="60" t="s">
        <v>257</v>
      </c>
      <c r="BM10" s="31"/>
      <c r="BN10" s="31"/>
      <c r="BO10" s="27"/>
      <c r="BP10" s="31"/>
      <c r="BQ10" s="31"/>
      <c r="BR10" s="28"/>
      <c r="BS10" s="287"/>
      <c r="BT10" s="29"/>
      <c r="BU10" s="60" t="s">
        <v>257</v>
      </c>
      <c r="BV10" s="30"/>
      <c r="BW10" s="31"/>
      <c r="BX10" s="27"/>
      <c r="BY10" s="31"/>
      <c r="BZ10" s="31"/>
      <c r="CA10" s="28"/>
      <c r="CB10" s="287"/>
      <c r="CC10" s="29"/>
      <c r="CD10" s="72" t="s">
        <v>257</v>
      </c>
      <c r="CE10" s="30" t="s">
        <v>257</v>
      </c>
      <c r="CF10" s="31"/>
      <c r="CG10" s="27" t="s">
        <v>257</v>
      </c>
      <c r="CH10" s="31"/>
      <c r="CI10" s="31"/>
      <c r="CJ10" s="292" t="s">
        <v>257</v>
      </c>
      <c r="CK10" s="59" t="s">
        <v>257</v>
      </c>
      <c r="CL10" s="29"/>
      <c r="CM10" s="60" t="s">
        <v>257</v>
      </c>
    </row>
    <row r="11" spans="1:91">
      <c r="A11" s="298" t="s">
        <v>135</v>
      </c>
      <c r="B11" s="30"/>
      <c r="C11" s="31"/>
      <c r="D11" s="27"/>
      <c r="E11" s="31"/>
      <c r="F11" s="31"/>
      <c r="G11" s="28"/>
      <c r="H11" s="287"/>
      <c r="I11" s="29"/>
      <c r="J11" s="60" t="s">
        <v>257</v>
      </c>
      <c r="K11" s="30"/>
      <c r="L11" s="31"/>
      <c r="M11" s="27"/>
      <c r="N11" s="31"/>
      <c r="O11" s="31"/>
      <c r="P11" s="28"/>
      <c r="Q11" s="287"/>
      <c r="R11" s="29"/>
      <c r="S11" s="60" t="s">
        <v>257</v>
      </c>
      <c r="T11" s="30"/>
      <c r="U11" s="31"/>
      <c r="V11" s="27"/>
      <c r="W11" s="31"/>
      <c r="X11" s="31"/>
      <c r="Y11" s="28"/>
      <c r="Z11" s="287"/>
      <c r="AA11" s="29"/>
      <c r="AB11" s="60" t="s">
        <v>257</v>
      </c>
      <c r="AC11" s="30"/>
      <c r="AD11" s="31"/>
      <c r="AE11" s="27"/>
      <c r="AF11" s="31"/>
      <c r="AG11" s="31"/>
      <c r="AH11" s="28"/>
      <c r="AI11" s="287"/>
      <c r="AJ11" s="29"/>
      <c r="AK11" s="60" t="s">
        <v>257</v>
      </c>
      <c r="AL11" s="30"/>
      <c r="AM11" s="31"/>
      <c r="AN11" s="27"/>
      <c r="AO11" s="31"/>
      <c r="AP11" s="31"/>
      <c r="AQ11" s="28"/>
      <c r="AR11" s="287"/>
      <c r="AS11" s="29"/>
      <c r="AT11" s="60" t="s">
        <v>257</v>
      </c>
      <c r="AU11" s="30"/>
      <c r="AV11" s="31"/>
      <c r="AW11" s="27"/>
      <c r="AX11" s="31"/>
      <c r="AY11" s="31"/>
      <c r="AZ11" s="28"/>
      <c r="BA11" s="287"/>
      <c r="BB11" s="29"/>
      <c r="BC11" s="60" t="s">
        <v>257</v>
      </c>
      <c r="BD11" s="30"/>
      <c r="BE11" s="31"/>
      <c r="BF11" s="27"/>
      <c r="BG11" s="31"/>
      <c r="BH11" s="31"/>
      <c r="BI11" s="28"/>
      <c r="BJ11" s="287"/>
      <c r="BK11" s="29"/>
      <c r="BL11" s="60" t="s">
        <v>257</v>
      </c>
      <c r="BM11" s="31">
        <v>39</v>
      </c>
      <c r="BN11" s="31">
        <v>0</v>
      </c>
      <c r="BO11" s="27">
        <v>39</v>
      </c>
      <c r="BP11" s="31">
        <v>0</v>
      </c>
      <c r="BQ11" s="31">
        <v>0</v>
      </c>
      <c r="BR11" s="28">
        <v>39</v>
      </c>
      <c r="BS11" s="287"/>
      <c r="BT11" s="29">
        <v>39</v>
      </c>
      <c r="BU11" s="60" t="s">
        <v>257</v>
      </c>
      <c r="BV11" s="30"/>
      <c r="BW11" s="31"/>
      <c r="BX11" s="27"/>
      <c r="BY11" s="31"/>
      <c r="BZ11" s="31"/>
      <c r="CA11" s="28"/>
      <c r="CB11" s="287"/>
      <c r="CC11" s="29"/>
      <c r="CD11" s="72" t="s">
        <v>257</v>
      </c>
      <c r="CE11" s="30" t="s">
        <v>257</v>
      </c>
      <c r="CF11" s="31"/>
      <c r="CG11" s="27" t="s">
        <v>257</v>
      </c>
      <c r="CH11" s="31"/>
      <c r="CI11" s="31"/>
      <c r="CJ11" s="292" t="s">
        <v>257</v>
      </c>
      <c r="CK11" s="59" t="s">
        <v>257</v>
      </c>
      <c r="CL11" s="29"/>
      <c r="CM11" s="60" t="s">
        <v>257</v>
      </c>
    </row>
    <row r="12" spans="1:91">
      <c r="A12" s="298" t="s">
        <v>136</v>
      </c>
      <c r="B12" s="30"/>
      <c r="C12" s="31"/>
      <c r="D12" s="27"/>
      <c r="E12" s="31"/>
      <c r="F12" s="31"/>
      <c r="G12" s="28"/>
      <c r="H12" s="287"/>
      <c r="I12" s="29"/>
      <c r="J12" s="60" t="s">
        <v>257</v>
      </c>
      <c r="K12" s="30"/>
      <c r="L12" s="31"/>
      <c r="M12" s="27"/>
      <c r="N12" s="31"/>
      <c r="O12" s="31"/>
      <c r="P12" s="28"/>
      <c r="Q12" s="287"/>
      <c r="R12" s="29"/>
      <c r="S12" s="60" t="s">
        <v>257</v>
      </c>
      <c r="T12" s="30">
        <v>42</v>
      </c>
      <c r="U12" s="31">
        <v>0</v>
      </c>
      <c r="V12" s="27">
        <v>42</v>
      </c>
      <c r="W12" s="31">
        <v>0</v>
      </c>
      <c r="X12" s="31">
        <v>0</v>
      </c>
      <c r="Y12" s="28">
        <v>42</v>
      </c>
      <c r="Z12" s="287"/>
      <c r="AA12" s="29">
        <v>40</v>
      </c>
      <c r="AB12" s="60" t="s">
        <v>257</v>
      </c>
      <c r="AC12" s="30"/>
      <c r="AD12" s="31"/>
      <c r="AE12" s="27"/>
      <c r="AF12" s="31"/>
      <c r="AG12" s="31"/>
      <c r="AH12" s="28"/>
      <c r="AI12" s="287"/>
      <c r="AJ12" s="29"/>
      <c r="AK12" s="60" t="s">
        <v>257</v>
      </c>
      <c r="AL12" s="30"/>
      <c r="AM12" s="31"/>
      <c r="AN12" s="27"/>
      <c r="AO12" s="31"/>
      <c r="AP12" s="31"/>
      <c r="AQ12" s="28"/>
      <c r="AR12" s="287"/>
      <c r="AS12" s="29"/>
      <c r="AT12" s="60" t="s">
        <v>257</v>
      </c>
      <c r="AU12" s="30"/>
      <c r="AV12" s="31"/>
      <c r="AW12" s="27"/>
      <c r="AX12" s="31"/>
      <c r="AY12" s="31"/>
      <c r="AZ12" s="28"/>
      <c r="BA12" s="287"/>
      <c r="BB12" s="29"/>
      <c r="BC12" s="60" t="s">
        <v>257</v>
      </c>
      <c r="BD12" s="30"/>
      <c r="BE12" s="31"/>
      <c r="BF12" s="27"/>
      <c r="BG12" s="31"/>
      <c r="BH12" s="31"/>
      <c r="BI12" s="28"/>
      <c r="BJ12" s="287"/>
      <c r="BK12" s="29"/>
      <c r="BL12" s="60" t="s">
        <v>257</v>
      </c>
      <c r="BM12" s="31"/>
      <c r="BN12" s="31"/>
      <c r="BO12" s="27"/>
      <c r="BP12" s="31"/>
      <c r="BQ12" s="31"/>
      <c r="BR12" s="28"/>
      <c r="BS12" s="287"/>
      <c r="BT12" s="29"/>
      <c r="BU12" s="60" t="s">
        <v>257</v>
      </c>
      <c r="BV12" s="30"/>
      <c r="BW12" s="31"/>
      <c r="BX12" s="27"/>
      <c r="BY12" s="31"/>
      <c r="BZ12" s="31"/>
      <c r="CA12" s="28"/>
      <c r="CB12" s="287"/>
      <c r="CC12" s="29"/>
      <c r="CD12" s="72" t="s">
        <v>257</v>
      </c>
      <c r="CE12" s="30">
        <v>22</v>
      </c>
      <c r="CF12" s="31">
        <v>0</v>
      </c>
      <c r="CG12" s="27">
        <v>22</v>
      </c>
      <c r="CH12" s="31">
        <v>0</v>
      </c>
      <c r="CI12" s="31">
        <v>0</v>
      </c>
      <c r="CJ12" s="292">
        <v>22</v>
      </c>
      <c r="CK12" s="59" t="s">
        <v>257</v>
      </c>
      <c r="CL12" s="29">
        <v>22</v>
      </c>
      <c r="CM12" s="60" t="s">
        <v>257</v>
      </c>
    </row>
    <row r="13" spans="1:91">
      <c r="A13" s="298" t="s">
        <v>137</v>
      </c>
      <c r="B13" s="30"/>
      <c r="C13" s="31"/>
      <c r="D13" s="27"/>
      <c r="E13" s="31"/>
      <c r="F13" s="31"/>
      <c r="G13" s="28"/>
      <c r="H13" s="287"/>
      <c r="I13" s="29"/>
      <c r="J13" s="60" t="s">
        <v>257</v>
      </c>
      <c r="K13" s="30"/>
      <c r="L13" s="31"/>
      <c r="M13" s="27"/>
      <c r="N13" s="31"/>
      <c r="O13" s="31"/>
      <c r="P13" s="28"/>
      <c r="Q13" s="287"/>
      <c r="R13" s="29"/>
      <c r="S13" s="60" t="s">
        <v>257</v>
      </c>
      <c r="T13" s="30"/>
      <c r="U13" s="31"/>
      <c r="V13" s="27"/>
      <c r="W13" s="31"/>
      <c r="X13" s="31"/>
      <c r="Y13" s="28"/>
      <c r="Z13" s="287"/>
      <c r="AA13" s="29"/>
      <c r="AB13" s="60" t="s">
        <v>257</v>
      </c>
      <c r="AC13" s="30"/>
      <c r="AD13" s="31"/>
      <c r="AE13" s="27"/>
      <c r="AF13" s="31"/>
      <c r="AG13" s="31"/>
      <c r="AH13" s="28"/>
      <c r="AI13" s="287"/>
      <c r="AJ13" s="29"/>
      <c r="AK13" s="60" t="s">
        <v>257</v>
      </c>
      <c r="AL13" s="30"/>
      <c r="AM13" s="31"/>
      <c r="AN13" s="27"/>
      <c r="AO13" s="31"/>
      <c r="AP13" s="31"/>
      <c r="AQ13" s="28"/>
      <c r="AR13" s="287"/>
      <c r="AS13" s="29"/>
      <c r="AT13" s="60" t="s">
        <v>257</v>
      </c>
      <c r="AU13" s="30"/>
      <c r="AV13" s="31"/>
      <c r="AW13" s="27"/>
      <c r="AX13" s="31"/>
      <c r="AY13" s="31"/>
      <c r="AZ13" s="28"/>
      <c r="BA13" s="287"/>
      <c r="BB13" s="29"/>
      <c r="BC13" s="60" t="s">
        <v>257</v>
      </c>
      <c r="BD13" s="30"/>
      <c r="BE13" s="31"/>
      <c r="BF13" s="27"/>
      <c r="BG13" s="31"/>
      <c r="BH13" s="31"/>
      <c r="BI13" s="28"/>
      <c r="BJ13" s="287"/>
      <c r="BK13" s="29"/>
      <c r="BL13" s="60" t="s">
        <v>257</v>
      </c>
      <c r="BM13" s="31"/>
      <c r="BN13" s="31"/>
      <c r="BO13" s="27"/>
      <c r="BP13" s="31"/>
      <c r="BQ13" s="31"/>
      <c r="BR13" s="28"/>
      <c r="BS13" s="287"/>
      <c r="BT13" s="29"/>
      <c r="BU13" s="60" t="s">
        <v>257</v>
      </c>
      <c r="BV13" s="30"/>
      <c r="BW13" s="31"/>
      <c r="BX13" s="27"/>
      <c r="BY13" s="31"/>
      <c r="BZ13" s="31"/>
      <c r="CA13" s="28"/>
      <c r="CB13" s="287"/>
      <c r="CC13" s="29"/>
      <c r="CD13" s="72" t="s">
        <v>257</v>
      </c>
      <c r="CE13" s="30" t="s">
        <v>257</v>
      </c>
      <c r="CF13" s="31"/>
      <c r="CG13" s="27" t="s">
        <v>257</v>
      </c>
      <c r="CH13" s="31"/>
      <c r="CI13" s="31"/>
      <c r="CJ13" s="292" t="s">
        <v>257</v>
      </c>
      <c r="CK13" s="59" t="s">
        <v>257</v>
      </c>
      <c r="CL13" s="29"/>
      <c r="CM13" s="60" t="s">
        <v>257</v>
      </c>
    </row>
    <row r="14" spans="1:91">
      <c r="A14" s="298" t="s">
        <v>140</v>
      </c>
      <c r="B14" s="30"/>
      <c r="C14" s="31"/>
      <c r="D14" s="27"/>
      <c r="E14" s="31"/>
      <c r="F14" s="31"/>
      <c r="G14" s="28"/>
      <c r="H14" s="287"/>
      <c r="I14" s="29"/>
      <c r="J14" s="60" t="s">
        <v>257</v>
      </c>
      <c r="K14" s="30"/>
      <c r="L14" s="31"/>
      <c r="M14" s="27"/>
      <c r="N14" s="31"/>
      <c r="O14" s="31"/>
      <c r="P14" s="28"/>
      <c r="Q14" s="287"/>
      <c r="R14" s="29"/>
      <c r="S14" s="60" t="s">
        <v>257</v>
      </c>
      <c r="T14" s="30"/>
      <c r="U14" s="31"/>
      <c r="V14" s="27"/>
      <c r="W14" s="31"/>
      <c r="X14" s="31"/>
      <c r="Y14" s="28"/>
      <c r="Z14" s="287"/>
      <c r="AA14" s="29"/>
      <c r="AB14" s="60" t="s">
        <v>257</v>
      </c>
      <c r="AC14" s="30"/>
      <c r="AD14" s="31"/>
      <c r="AE14" s="27"/>
      <c r="AF14" s="31"/>
      <c r="AG14" s="31"/>
      <c r="AH14" s="28"/>
      <c r="AI14" s="287"/>
      <c r="AJ14" s="29"/>
      <c r="AK14" s="60" t="s">
        <v>257</v>
      </c>
      <c r="AL14" s="30"/>
      <c r="AM14" s="31"/>
      <c r="AN14" s="27"/>
      <c r="AO14" s="31"/>
      <c r="AP14" s="31"/>
      <c r="AQ14" s="28"/>
      <c r="AR14" s="287"/>
      <c r="AS14" s="29"/>
      <c r="AT14" s="60" t="s">
        <v>257</v>
      </c>
      <c r="AU14" s="30"/>
      <c r="AV14" s="31"/>
      <c r="AW14" s="27"/>
      <c r="AX14" s="31"/>
      <c r="AY14" s="31"/>
      <c r="AZ14" s="28"/>
      <c r="BA14" s="287"/>
      <c r="BB14" s="29"/>
      <c r="BC14" s="60" t="s">
        <v>257</v>
      </c>
      <c r="BD14" s="30"/>
      <c r="BE14" s="31"/>
      <c r="BF14" s="27"/>
      <c r="BG14" s="31"/>
      <c r="BH14" s="31"/>
      <c r="BI14" s="28"/>
      <c r="BJ14" s="287"/>
      <c r="BK14" s="29"/>
      <c r="BL14" s="60" t="s">
        <v>257</v>
      </c>
      <c r="BM14" s="31"/>
      <c r="BN14" s="31"/>
      <c r="BO14" s="27"/>
      <c r="BP14" s="31"/>
      <c r="BQ14" s="31"/>
      <c r="BR14" s="28"/>
      <c r="BS14" s="287"/>
      <c r="BT14" s="29"/>
      <c r="BU14" s="60" t="s">
        <v>257</v>
      </c>
      <c r="BV14" s="30">
        <v>23</v>
      </c>
      <c r="BW14" s="31">
        <v>0</v>
      </c>
      <c r="BX14" s="27">
        <v>23</v>
      </c>
      <c r="BY14" s="31">
        <v>0</v>
      </c>
      <c r="BZ14" s="31">
        <v>0</v>
      </c>
      <c r="CA14" s="28">
        <v>23</v>
      </c>
      <c r="CB14" s="287"/>
      <c r="CC14" s="29">
        <v>24</v>
      </c>
      <c r="CD14" s="72" t="s">
        <v>257</v>
      </c>
      <c r="CE14" s="30" t="s">
        <v>257</v>
      </c>
      <c r="CF14" s="31"/>
      <c r="CG14" s="27" t="s">
        <v>257</v>
      </c>
      <c r="CH14" s="31"/>
      <c r="CI14" s="31"/>
      <c r="CJ14" s="292" t="s">
        <v>257</v>
      </c>
      <c r="CK14" s="59" t="s">
        <v>257</v>
      </c>
      <c r="CL14" s="29"/>
      <c r="CM14" s="60" t="s">
        <v>257</v>
      </c>
    </row>
    <row r="15" spans="1:91">
      <c r="A15" s="298" t="s">
        <v>141</v>
      </c>
      <c r="B15" s="30"/>
      <c r="C15" s="31"/>
      <c r="D15" s="27"/>
      <c r="E15" s="31"/>
      <c r="F15" s="31"/>
      <c r="G15" s="28"/>
      <c r="H15" s="287"/>
      <c r="I15" s="29"/>
      <c r="J15" s="60" t="s">
        <v>257</v>
      </c>
      <c r="K15" s="30"/>
      <c r="L15" s="31"/>
      <c r="M15" s="27"/>
      <c r="N15" s="31"/>
      <c r="O15" s="31"/>
      <c r="P15" s="28"/>
      <c r="Q15" s="287"/>
      <c r="R15" s="29"/>
      <c r="S15" s="60" t="s">
        <v>257</v>
      </c>
      <c r="T15" s="30"/>
      <c r="U15" s="31"/>
      <c r="V15" s="27"/>
      <c r="W15" s="31"/>
      <c r="X15" s="31"/>
      <c r="Y15" s="28"/>
      <c r="Z15" s="287"/>
      <c r="AA15" s="29"/>
      <c r="AB15" s="60" t="s">
        <v>257</v>
      </c>
      <c r="AC15" s="30"/>
      <c r="AD15" s="31"/>
      <c r="AE15" s="27"/>
      <c r="AF15" s="31"/>
      <c r="AG15" s="31"/>
      <c r="AH15" s="28"/>
      <c r="AI15" s="287"/>
      <c r="AJ15" s="29"/>
      <c r="AK15" s="60" t="s">
        <v>257</v>
      </c>
      <c r="AL15" s="30">
        <v>21</v>
      </c>
      <c r="AM15" s="31">
        <v>0</v>
      </c>
      <c r="AN15" s="27">
        <v>21</v>
      </c>
      <c r="AO15" s="31">
        <v>0</v>
      </c>
      <c r="AP15" s="31">
        <v>0</v>
      </c>
      <c r="AQ15" s="28">
        <v>21</v>
      </c>
      <c r="AR15" s="287"/>
      <c r="AS15" s="29">
        <v>21</v>
      </c>
      <c r="AT15" s="60" t="s">
        <v>257</v>
      </c>
      <c r="AU15" s="30"/>
      <c r="AV15" s="31"/>
      <c r="AW15" s="27"/>
      <c r="AX15" s="31"/>
      <c r="AY15" s="31"/>
      <c r="AZ15" s="28"/>
      <c r="BA15" s="287"/>
      <c r="BB15" s="29"/>
      <c r="BC15" s="60" t="s">
        <v>257</v>
      </c>
      <c r="BD15" s="30"/>
      <c r="BE15" s="31"/>
      <c r="BF15" s="27"/>
      <c r="BG15" s="31"/>
      <c r="BH15" s="31"/>
      <c r="BI15" s="28"/>
      <c r="BJ15" s="287"/>
      <c r="BK15" s="29"/>
      <c r="BL15" s="60" t="s">
        <v>257</v>
      </c>
      <c r="BM15" s="31"/>
      <c r="BN15" s="31"/>
      <c r="BO15" s="27"/>
      <c r="BP15" s="31"/>
      <c r="BQ15" s="31"/>
      <c r="BR15" s="28"/>
      <c r="BS15" s="287"/>
      <c r="BT15" s="29"/>
      <c r="BU15" s="60" t="s">
        <v>257</v>
      </c>
      <c r="BV15" s="30"/>
      <c r="BW15" s="31"/>
      <c r="BX15" s="27"/>
      <c r="BY15" s="31"/>
      <c r="BZ15" s="31"/>
      <c r="CA15" s="28"/>
      <c r="CB15" s="287"/>
      <c r="CC15" s="29"/>
      <c r="CD15" s="72" t="s">
        <v>257</v>
      </c>
      <c r="CE15" s="30" t="s">
        <v>257</v>
      </c>
      <c r="CF15" s="31"/>
      <c r="CG15" s="27" t="s">
        <v>257</v>
      </c>
      <c r="CH15" s="31"/>
      <c r="CI15" s="31"/>
      <c r="CJ15" s="292" t="s">
        <v>257</v>
      </c>
      <c r="CK15" s="59" t="s">
        <v>257</v>
      </c>
      <c r="CL15" s="29"/>
      <c r="CM15" s="60" t="s">
        <v>257</v>
      </c>
    </row>
    <row r="16" spans="1:91">
      <c r="A16" s="298" t="s">
        <v>142</v>
      </c>
      <c r="B16" s="30"/>
      <c r="C16" s="31"/>
      <c r="D16" s="27"/>
      <c r="E16" s="31"/>
      <c r="F16" s="31"/>
      <c r="G16" s="28"/>
      <c r="H16" s="287"/>
      <c r="I16" s="29"/>
      <c r="J16" s="60" t="s">
        <v>257</v>
      </c>
      <c r="K16" s="30"/>
      <c r="L16" s="31"/>
      <c r="M16" s="27"/>
      <c r="N16" s="31"/>
      <c r="O16" s="31"/>
      <c r="P16" s="28"/>
      <c r="Q16" s="287"/>
      <c r="R16" s="29"/>
      <c r="S16" s="60" t="s">
        <v>257</v>
      </c>
      <c r="T16" s="30"/>
      <c r="U16" s="31"/>
      <c r="V16" s="27"/>
      <c r="W16" s="31"/>
      <c r="X16" s="31"/>
      <c r="Y16" s="28"/>
      <c r="Z16" s="287"/>
      <c r="AA16" s="29"/>
      <c r="AB16" s="60" t="s">
        <v>257</v>
      </c>
      <c r="AC16" s="30"/>
      <c r="AD16" s="31"/>
      <c r="AE16" s="27"/>
      <c r="AF16" s="31"/>
      <c r="AG16" s="31"/>
      <c r="AH16" s="28"/>
      <c r="AI16" s="287"/>
      <c r="AJ16" s="29"/>
      <c r="AK16" s="60" t="s">
        <v>257</v>
      </c>
      <c r="AL16" s="30"/>
      <c r="AM16" s="31"/>
      <c r="AN16" s="27"/>
      <c r="AO16" s="31"/>
      <c r="AP16" s="31"/>
      <c r="AQ16" s="28"/>
      <c r="AR16" s="287"/>
      <c r="AS16" s="29"/>
      <c r="AT16" s="60" t="s">
        <v>257</v>
      </c>
      <c r="AU16" s="30"/>
      <c r="AV16" s="31"/>
      <c r="AW16" s="27"/>
      <c r="AX16" s="31"/>
      <c r="AY16" s="31"/>
      <c r="AZ16" s="28"/>
      <c r="BA16" s="287"/>
      <c r="BB16" s="29"/>
      <c r="BC16" s="60" t="s">
        <v>257</v>
      </c>
      <c r="BD16" s="30"/>
      <c r="BE16" s="31"/>
      <c r="BF16" s="27"/>
      <c r="BG16" s="31"/>
      <c r="BH16" s="31"/>
      <c r="BI16" s="28"/>
      <c r="BJ16" s="287"/>
      <c r="BK16" s="29"/>
      <c r="BL16" s="60" t="s">
        <v>257</v>
      </c>
      <c r="BM16" s="31"/>
      <c r="BN16" s="31"/>
      <c r="BO16" s="27"/>
      <c r="BP16" s="31"/>
      <c r="BQ16" s="31"/>
      <c r="BR16" s="28"/>
      <c r="BS16" s="287"/>
      <c r="BT16" s="29"/>
      <c r="BU16" s="60" t="s">
        <v>257</v>
      </c>
      <c r="BV16" s="30"/>
      <c r="BW16" s="31"/>
      <c r="BX16" s="27"/>
      <c r="BY16" s="31"/>
      <c r="BZ16" s="31"/>
      <c r="CA16" s="28"/>
      <c r="CB16" s="287"/>
      <c r="CC16" s="29"/>
      <c r="CD16" s="72" t="s">
        <v>257</v>
      </c>
      <c r="CE16" s="30" t="s">
        <v>257</v>
      </c>
      <c r="CF16" s="31"/>
      <c r="CG16" s="27" t="s">
        <v>257</v>
      </c>
      <c r="CH16" s="31"/>
      <c r="CI16" s="31"/>
      <c r="CJ16" s="292" t="s">
        <v>257</v>
      </c>
      <c r="CK16" s="59" t="s">
        <v>257</v>
      </c>
      <c r="CL16" s="29"/>
      <c r="CM16" s="60" t="s">
        <v>257</v>
      </c>
    </row>
    <row r="17" spans="1:91">
      <c r="A17" s="298" t="s">
        <v>143</v>
      </c>
      <c r="B17" s="30"/>
      <c r="C17" s="31"/>
      <c r="D17" s="27"/>
      <c r="E17" s="31"/>
      <c r="F17" s="31"/>
      <c r="G17" s="28"/>
      <c r="H17" s="287"/>
      <c r="I17" s="29"/>
      <c r="J17" s="60" t="s">
        <v>257</v>
      </c>
      <c r="K17" s="30"/>
      <c r="L17" s="31"/>
      <c r="M17" s="27"/>
      <c r="N17" s="31"/>
      <c r="O17" s="31"/>
      <c r="P17" s="28"/>
      <c r="Q17" s="287"/>
      <c r="R17" s="29"/>
      <c r="S17" s="60" t="s">
        <v>257</v>
      </c>
      <c r="T17" s="30"/>
      <c r="U17" s="31"/>
      <c r="V17" s="27"/>
      <c r="W17" s="31"/>
      <c r="X17" s="31"/>
      <c r="Y17" s="28"/>
      <c r="Z17" s="287"/>
      <c r="AA17" s="29"/>
      <c r="AB17" s="60" t="s">
        <v>257</v>
      </c>
      <c r="AC17" s="30"/>
      <c r="AD17" s="31"/>
      <c r="AE17" s="27"/>
      <c r="AF17" s="31"/>
      <c r="AG17" s="31"/>
      <c r="AH17" s="28"/>
      <c r="AI17" s="287"/>
      <c r="AJ17" s="29"/>
      <c r="AK17" s="60" t="s">
        <v>257</v>
      </c>
      <c r="AL17" s="30">
        <v>3</v>
      </c>
      <c r="AM17" s="31">
        <v>0</v>
      </c>
      <c r="AN17" s="27">
        <v>3</v>
      </c>
      <c r="AO17" s="31">
        <v>0</v>
      </c>
      <c r="AP17" s="31">
        <v>0</v>
      </c>
      <c r="AQ17" s="28">
        <v>3</v>
      </c>
      <c r="AR17" s="287"/>
      <c r="AS17" s="29">
        <v>4</v>
      </c>
      <c r="AT17" s="60" t="s">
        <v>257</v>
      </c>
      <c r="AU17" s="30"/>
      <c r="AV17" s="31"/>
      <c r="AW17" s="27"/>
      <c r="AX17" s="31"/>
      <c r="AY17" s="31"/>
      <c r="AZ17" s="28"/>
      <c r="BA17" s="287"/>
      <c r="BB17" s="29"/>
      <c r="BC17" s="60" t="s">
        <v>257</v>
      </c>
      <c r="BD17" s="30"/>
      <c r="BE17" s="31"/>
      <c r="BF17" s="27"/>
      <c r="BG17" s="31"/>
      <c r="BH17" s="31"/>
      <c r="BI17" s="28"/>
      <c r="BJ17" s="287"/>
      <c r="BK17" s="29"/>
      <c r="BL17" s="60" t="s">
        <v>257</v>
      </c>
      <c r="BM17" s="31"/>
      <c r="BN17" s="31"/>
      <c r="BO17" s="27"/>
      <c r="BP17" s="31"/>
      <c r="BQ17" s="31"/>
      <c r="BR17" s="28"/>
      <c r="BS17" s="287"/>
      <c r="BT17" s="29"/>
      <c r="BU17" s="60" t="s">
        <v>257</v>
      </c>
      <c r="BV17" s="30">
        <v>48</v>
      </c>
      <c r="BW17" s="31">
        <v>0</v>
      </c>
      <c r="BX17" s="27">
        <v>48</v>
      </c>
      <c r="BY17" s="31">
        <v>0</v>
      </c>
      <c r="BZ17" s="31">
        <v>0</v>
      </c>
      <c r="CA17" s="28">
        <v>48</v>
      </c>
      <c r="CB17" s="287"/>
      <c r="CC17" s="29">
        <v>50</v>
      </c>
      <c r="CD17" s="72" t="s">
        <v>257</v>
      </c>
      <c r="CE17" s="30" t="s">
        <v>257</v>
      </c>
      <c r="CF17" s="31"/>
      <c r="CG17" s="27" t="s">
        <v>257</v>
      </c>
      <c r="CH17" s="31"/>
      <c r="CI17" s="31"/>
      <c r="CJ17" s="292" t="s">
        <v>257</v>
      </c>
      <c r="CK17" s="59" t="s">
        <v>257</v>
      </c>
      <c r="CL17" s="29"/>
      <c r="CM17" s="60" t="s">
        <v>257</v>
      </c>
    </row>
    <row r="18" spans="1:91">
      <c r="A18" s="298" t="s">
        <v>148</v>
      </c>
      <c r="B18" s="30"/>
      <c r="C18" s="31"/>
      <c r="D18" s="27"/>
      <c r="E18" s="31"/>
      <c r="F18" s="31"/>
      <c r="G18" s="28"/>
      <c r="H18" s="287"/>
      <c r="I18" s="29"/>
      <c r="J18" s="60" t="s">
        <v>257</v>
      </c>
      <c r="K18" s="30">
        <v>31</v>
      </c>
      <c r="L18" s="31">
        <v>0</v>
      </c>
      <c r="M18" s="27">
        <v>31</v>
      </c>
      <c r="N18" s="31">
        <v>0</v>
      </c>
      <c r="O18" s="31">
        <v>0</v>
      </c>
      <c r="P18" s="28">
        <v>31</v>
      </c>
      <c r="Q18" s="287"/>
      <c r="R18" s="29">
        <v>31</v>
      </c>
      <c r="S18" s="60" t="s">
        <v>257</v>
      </c>
      <c r="T18" s="30"/>
      <c r="U18" s="31"/>
      <c r="V18" s="27"/>
      <c r="W18" s="31"/>
      <c r="X18" s="31"/>
      <c r="Y18" s="28"/>
      <c r="Z18" s="287"/>
      <c r="AA18" s="29"/>
      <c r="AB18" s="60" t="s">
        <v>257</v>
      </c>
      <c r="AC18" s="30"/>
      <c r="AD18" s="31"/>
      <c r="AE18" s="27"/>
      <c r="AF18" s="31"/>
      <c r="AG18" s="31"/>
      <c r="AH18" s="28"/>
      <c r="AI18" s="287"/>
      <c r="AJ18" s="29"/>
      <c r="AK18" s="60" t="s">
        <v>257</v>
      </c>
      <c r="AL18" s="30"/>
      <c r="AM18" s="31"/>
      <c r="AN18" s="27"/>
      <c r="AO18" s="31"/>
      <c r="AP18" s="31"/>
      <c r="AQ18" s="28"/>
      <c r="AR18" s="287"/>
      <c r="AS18" s="29"/>
      <c r="AT18" s="60" t="s">
        <v>257</v>
      </c>
      <c r="AU18" s="30">
        <v>13</v>
      </c>
      <c r="AV18" s="31">
        <v>0</v>
      </c>
      <c r="AW18" s="27">
        <v>13</v>
      </c>
      <c r="AX18" s="31">
        <v>0</v>
      </c>
      <c r="AY18" s="31">
        <v>0</v>
      </c>
      <c r="AZ18" s="28">
        <v>13</v>
      </c>
      <c r="BA18" s="287"/>
      <c r="BB18" s="29">
        <v>22</v>
      </c>
      <c r="BC18" s="60" t="s">
        <v>257</v>
      </c>
      <c r="BD18" s="30"/>
      <c r="BE18" s="31"/>
      <c r="BF18" s="27"/>
      <c r="BG18" s="31"/>
      <c r="BH18" s="31"/>
      <c r="BI18" s="28"/>
      <c r="BJ18" s="287"/>
      <c r="BK18" s="29"/>
      <c r="BL18" s="60" t="s">
        <v>257</v>
      </c>
      <c r="BM18" s="31"/>
      <c r="BN18" s="31"/>
      <c r="BO18" s="27"/>
      <c r="BP18" s="31"/>
      <c r="BQ18" s="31"/>
      <c r="BR18" s="28"/>
      <c r="BS18" s="287"/>
      <c r="BT18" s="29"/>
      <c r="BU18" s="60" t="s">
        <v>257</v>
      </c>
      <c r="BV18" s="30"/>
      <c r="BW18" s="31"/>
      <c r="BX18" s="27"/>
      <c r="BY18" s="31"/>
      <c r="BZ18" s="31"/>
      <c r="CA18" s="28"/>
      <c r="CB18" s="287"/>
      <c r="CC18" s="29"/>
      <c r="CD18" s="72" t="s">
        <v>257</v>
      </c>
      <c r="CE18" s="30">
        <v>25</v>
      </c>
      <c r="CF18" s="31">
        <v>0</v>
      </c>
      <c r="CG18" s="27">
        <v>25</v>
      </c>
      <c r="CH18" s="31">
        <v>0</v>
      </c>
      <c r="CI18" s="31">
        <v>0</v>
      </c>
      <c r="CJ18" s="292">
        <v>25</v>
      </c>
      <c r="CK18" s="59" t="s">
        <v>257</v>
      </c>
      <c r="CL18" s="29">
        <v>25</v>
      </c>
      <c r="CM18" s="60" t="s">
        <v>257</v>
      </c>
    </row>
    <row r="19" spans="1:91">
      <c r="A19" s="298" t="s">
        <v>149</v>
      </c>
      <c r="B19" s="30">
        <v>41</v>
      </c>
      <c r="C19" s="31">
        <v>0</v>
      </c>
      <c r="D19" s="27">
        <v>41</v>
      </c>
      <c r="E19" s="31">
        <v>0</v>
      </c>
      <c r="F19" s="31">
        <v>0</v>
      </c>
      <c r="G19" s="28">
        <v>41</v>
      </c>
      <c r="H19" s="287"/>
      <c r="I19" s="29">
        <v>41</v>
      </c>
      <c r="J19" s="60" t="s">
        <v>257</v>
      </c>
      <c r="K19" s="30"/>
      <c r="L19" s="31"/>
      <c r="M19" s="27"/>
      <c r="N19" s="31"/>
      <c r="O19" s="31"/>
      <c r="P19" s="28"/>
      <c r="Q19" s="287"/>
      <c r="R19" s="29"/>
      <c r="S19" s="60" t="s">
        <v>257</v>
      </c>
      <c r="T19" s="30"/>
      <c r="U19" s="31"/>
      <c r="V19" s="27"/>
      <c r="W19" s="31"/>
      <c r="X19" s="31"/>
      <c r="Y19" s="28"/>
      <c r="Z19" s="287"/>
      <c r="AA19" s="29"/>
      <c r="AB19" s="60" t="s">
        <v>257</v>
      </c>
      <c r="AC19" s="30">
        <v>40</v>
      </c>
      <c r="AD19" s="31">
        <v>0</v>
      </c>
      <c r="AE19" s="27">
        <v>40</v>
      </c>
      <c r="AF19" s="31">
        <v>0</v>
      </c>
      <c r="AG19" s="31">
        <v>0</v>
      </c>
      <c r="AH19" s="28">
        <v>40</v>
      </c>
      <c r="AI19" s="287"/>
      <c r="AJ19" s="29">
        <v>38</v>
      </c>
      <c r="AK19" s="60" t="s">
        <v>257</v>
      </c>
      <c r="AL19" s="30"/>
      <c r="AM19" s="31"/>
      <c r="AN19" s="27"/>
      <c r="AO19" s="31"/>
      <c r="AP19" s="31"/>
      <c r="AQ19" s="28"/>
      <c r="AR19" s="287"/>
      <c r="AS19" s="29"/>
      <c r="AT19" s="60" t="s">
        <v>257</v>
      </c>
      <c r="AU19" s="30"/>
      <c r="AV19" s="31"/>
      <c r="AW19" s="27"/>
      <c r="AX19" s="31"/>
      <c r="AY19" s="31"/>
      <c r="AZ19" s="28"/>
      <c r="BA19" s="287"/>
      <c r="BB19" s="29"/>
      <c r="BC19" s="60" t="s">
        <v>257</v>
      </c>
      <c r="BD19" s="30">
        <v>42</v>
      </c>
      <c r="BE19" s="31">
        <v>0</v>
      </c>
      <c r="BF19" s="27">
        <v>42</v>
      </c>
      <c r="BG19" s="31">
        <v>0</v>
      </c>
      <c r="BH19" s="31">
        <v>0</v>
      </c>
      <c r="BI19" s="28">
        <v>42</v>
      </c>
      <c r="BJ19" s="287"/>
      <c r="BK19" s="29">
        <v>37</v>
      </c>
      <c r="BL19" s="60" t="s">
        <v>257</v>
      </c>
      <c r="BM19" s="31"/>
      <c r="BN19" s="31"/>
      <c r="BO19" s="27"/>
      <c r="BP19" s="31"/>
      <c r="BQ19" s="31"/>
      <c r="BR19" s="28"/>
      <c r="BS19" s="287"/>
      <c r="BT19" s="29"/>
      <c r="BU19" s="60" t="s">
        <v>257</v>
      </c>
      <c r="BV19" s="30"/>
      <c r="BW19" s="31"/>
      <c r="BX19" s="27"/>
      <c r="BY19" s="31"/>
      <c r="BZ19" s="31"/>
      <c r="CA19" s="28"/>
      <c r="CB19" s="287"/>
      <c r="CC19" s="29"/>
      <c r="CD19" s="72" t="s">
        <v>257</v>
      </c>
      <c r="CE19" s="30" t="s">
        <v>257</v>
      </c>
      <c r="CF19" s="31"/>
      <c r="CG19" s="27" t="s">
        <v>257</v>
      </c>
      <c r="CH19" s="31"/>
      <c r="CI19" s="31"/>
      <c r="CJ19" s="292" t="s">
        <v>257</v>
      </c>
      <c r="CK19" s="59" t="s">
        <v>257</v>
      </c>
      <c r="CL19" s="29"/>
      <c r="CM19" s="60" t="s">
        <v>257</v>
      </c>
    </row>
    <row r="20" spans="1:91">
      <c r="A20" s="298" t="s">
        <v>150</v>
      </c>
      <c r="B20" s="30"/>
      <c r="C20" s="31"/>
      <c r="D20" s="27"/>
      <c r="E20" s="31"/>
      <c r="F20" s="31"/>
      <c r="G20" s="28"/>
      <c r="H20" s="287"/>
      <c r="I20" s="29"/>
      <c r="J20" s="60" t="s">
        <v>257</v>
      </c>
      <c r="K20" s="30"/>
      <c r="L20" s="31"/>
      <c r="M20" s="27"/>
      <c r="N20" s="31"/>
      <c r="O20" s="31"/>
      <c r="P20" s="28"/>
      <c r="Q20" s="287"/>
      <c r="R20" s="29"/>
      <c r="S20" s="60" t="s">
        <v>257</v>
      </c>
      <c r="T20" s="30"/>
      <c r="U20" s="31"/>
      <c r="V20" s="27"/>
      <c r="W20" s="31"/>
      <c r="X20" s="31"/>
      <c r="Y20" s="28"/>
      <c r="Z20" s="287"/>
      <c r="AA20" s="29"/>
      <c r="AB20" s="60" t="s">
        <v>257</v>
      </c>
      <c r="AC20" s="30"/>
      <c r="AD20" s="31"/>
      <c r="AE20" s="27"/>
      <c r="AF20" s="31"/>
      <c r="AG20" s="31"/>
      <c r="AH20" s="28"/>
      <c r="AI20" s="287"/>
      <c r="AJ20" s="29"/>
      <c r="AK20" s="60" t="s">
        <v>257</v>
      </c>
      <c r="AL20" s="30"/>
      <c r="AM20" s="31"/>
      <c r="AN20" s="27"/>
      <c r="AO20" s="31"/>
      <c r="AP20" s="31"/>
      <c r="AQ20" s="28"/>
      <c r="AR20" s="287"/>
      <c r="AS20" s="29"/>
      <c r="AT20" s="60" t="s">
        <v>257</v>
      </c>
      <c r="AU20" s="30"/>
      <c r="AV20" s="31"/>
      <c r="AW20" s="27"/>
      <c r="AX20" s="31"/>
      <c r="AY20" s="31"/>
      <c r="AZ20" s="28"/>
      <c r="BA20" s="287"/>
      <c r="BB20" s="29"/>
      <c r="BC20" s="60" t="s">
        <v>257</v>
      </c>
      <c r="BD20" s="30"/>
      <c r="BE20" s="31"/>
      <c r="BF20" s="27"/>
      <c r="BG20" s="31"/>
      <c r="BH20" s="31"/>
      <c r="BI20" s="28"/>
      <c r="BJ20" s="287"/>
      <c r="BK20" s="29"/>
      <c r="BL20" s="60" t="s">
        <v>257</v>
      </c>
      <c r="BM20" s="31"/>
      <c r="BN20" s="31"/>
      <c r="BO20" s="27"/>
      <c r="BP20" s="31"/>
      <c r="BQ20" s="31"/>
      <c r="BR20" s="28"/>
      <c r="BS20" s="287"/>
      <c r="BT20" s="29"/>
      <c r="BU20" s="60" t="s">
        <v>257</v>
      </c>
      <c r="BV20" s="30"/>
      <c r="BW20" s="31"/>
      <c r="BX20" s="27"/>
      <c r="BY20" s="31"/>
      <c r="BZ20" s="31"/>
      <c r="CA20" s="28"/>
      <c r="CB20" s="287"/>
      <c r="CC20" s="29"/>
      <c r="CD20" s="72" t="s">
        <v>257</v>
      </c>
      <c r="CE20" s="30">
        <v>28</v>
      </c>
      <c r="CF20" s="31">
        <v>0</v>
      </c>
      <c r="CG20" s="27">
        <v>28</v>
      </c>
      <c r="CH20" s="31">
        <v>0</v>
      </c>
      <c r="CI20" s="31">
        <v>0</v>
      </c>
      <c r="CJ20" s="292">
        <v>28</v>
      </c>
      <c r="CK20" s="59" t="s">
        <v>257</v>
      </c>
      <c r="CL20" s="29">
        <v>27</v>
      </c>
      <c r="CM20" s="60" t="s">
        <v>257</v>
      </c>
    </row>
    <row r="21" spans="1:91">
      <c r="A21" s="298" t="s">
        <v>151</v>
      </c>
      <c r="B21" s="30">
        <v>32</v>
      </c>
      <c r="C21" s="31">
        <v>0</v>
      </c>
      <c r="D21" s="27">
        <v>32</v>
      </c>
      <c r="E21" s="31">
        <v>0</v>
      </c>
      <c r="F21" s="31">
        <v>0</v>
      </c>
      <c r="G21" s="28">
        <v>32</v>
      </c>
      <c r="H21" s="287"/>
      <c r="I21" s="29">
        <v>31</v>
      </c>
      <c r="J21" s="60" t="s">
        <v>257</v>
      </c>
      <c r="K21" s="30"/>
      <c r="L21" s="31"/>
      <c r="M21" s="27"/>
      <c r="N21" s="31"/>
      <c r="O21" s="31"/>
      <c r="P21" s="28"/>
      <c r="Q21" s="287"/>
      <c r="R21" s="29"/>
      <c r="S21" s="60" t="s">
        <v>257</v>
      </c>
      <c r="T21" s="30">
        <v>38</v>
      </c>
      <c r="U21" s="31">
        <v>0</v>
      </c>
      <c r="V21" s="27">
        <v>38</v>
      </c>
      <c r="W21" s="31">
        <v>0</v>
      </c>
      <c r="X21" s="31">
        <v>0</v>
      </c>
      <c r="Y21" s="28">
        <v>38</v>
      </c>
      <c r="Z21" s="287"/>
      <c r="AA21" s="29">
        <v>35</v>
      </c>
      <c r="AB21" s="60" t="s">
        <v>257</v>
      </c>
      <c r="AC21" s="30"/>
      <c r="AD21" s="31"/>
      <c r="AE21" s="27"/>
      <c r="AF21" s="31"/>
      <c r="AG21" s="31"/>
      <c r="AH21" s="28"/>
      <c r="AI21" s="287"/>
      <c r="AJ21" s="29"/>
      <c r="AK21" s="60" t="s">
        <v>257</v>
      </c>
      <c r="AL21" s="30"/>
      <c r="AM21" s="31"/>
      <c r="AN21" s="27"/>
      <c r="AO21" s="31"/>
      <c r="AP21" s="31"/>
      <c r="AQ21" s="28"/>
      <c r="AR21" s="287"/>
      <c r="AS21" s="29"/>
      <c r="AT21" s="60" t="s">
        <v>257</v>
      </c>
      <c r="AU21" s="30"/>
      <c r="AV21" s="31"/>
      <c r="AW21" s="27"/>
      <c r="AX21" s="31"/>
      <c r="AY21" s="31"/>
      <c r="AZ21" s="28"/>
      <c r="BA21" s="287"/>
      <c r="BB21" s="29"/>
      <c r="BC21" s="60" t="s">
        <v>257</v>
      </c>
      <c r="BD21" s="30"/>
      <c r="BE21" s="31"/>
      <c r="BF21" s="27"/>
      <c r="BG21" s="31"/>
      <c r="BH21" s="31"/>
      <c r="BI21" s="28"/>
      <c r="BJ21" s="287"/>
      <c r="BK21" s="29"/>
      <c r="BL21" s="60" t="s">
        <v>257</v>
      </c>
      <c r="BM21" s="31"/>
      <c r="BN21" s="31"/>
      <c r="BO21" s="27"/>
      <c r="BP21" s="31"/>
      <c r="BQ21" s="31"/>
      <c r="BR21" s="28"/>
      <c r="BS21" s="287"/>
      <c r="BT21" s="29"/>
      <c r="BU21" s="60" t="s">
        <v>257</v>
      </c>
      <c r="BV21" s="30"/>
      <c r="BW21" s="31"/>
      <c r="BX21" s="27"/>
      <c r="BY21" s="31"/>
      <c r="BZ21" s="31"/>
      <c r="CA21" s="28"/>
      <c r="CB21" s="287"/>
      <c r="CC21" s="29"/>
      <c r="CD21" s="72" t="s">
        <v>257</v>
      </c>
      <c r="CE21" s="30" t="s">
        <v>257</v>
      </c>
      <c r="CF21" s="31"/>
      <c r="CG21" s="27" t="s">
        <v>257</v>
      </c>
      <c r="CH21" s="31"/>
      <c r="CI21" s="31"/>
      <c r="CJ21" s="292" t="s">
        <v>257</v>
      </c>
      <c r="CK21" s="59" t="s">
        <v>257</v>
      </c>
      <c r="CL21" s="29"/>
      <c r="CM21" s="60" t="s">
        <v>257</v>
      </c>
    </row>
    <row r="22" spans="1:91">
      <c r="A22" s="298" t="s">
        <v>153</v>
      </c>
      <c r="B22" s="30">
        <v>24</v>
      </c>
      <c r="C22" s="31">
        <v>0</v>
      </c>
      <c r="D22" s="27">
        <v>24</v>
      </c>
      <c r="E22" s="31">
        <v>0</v>
      </c>
      <c r="F22" s="31">
        <v>0</v>
      </c>
      <c r="G22" s="28">
        <v>24</v>
      </c>
      <c r="H22" s="287"/>
      <c r="I22" s="29">
        <v>24</v>
      </c>
      <c r="J22" s="60" t="s">
        <v>257</v>
      </c>
      <c r="K22" s="30">
        <v>31</v>
      </c>
      <c r="L22" s="31">
        <v>0</v>
      </c>
      <c r="M22" s="27">
        <v>31</v>
      </c>
      <c r="N22" s="31">
        <v>0</v>
      </c>
      <c r="O22" s="31">
        <v>0</v>
      </c>
      <c r="P22" s="28">
        <v>31</v>
      </c>
      <c r="Q22" s="287"/>
      <c r="R22" s="29">
        <v>30</v>
      </c>
      <c r="S22" s="60" t="s">
        <v>257</v>
      </c>
      <c r="T22" s="30"/>
      <c r="U22" s="31"/>
      <c r="V22" s="27"/>
      <c r="W22" s="31"/>
      <c r="X22" s="31"/>
      <c r="Y22" s="28"/>
      <c r="Z22" s="287"/>
      <c r="AA22" s="29"/>
      <c r="AB22" s="60" t="s">
        <v>257</v>
      </c>
      <c r="AC22" s="30"/>
      <c r="AD22" s="31"/>
      <c r="AE22" s="27"/>
      <c r="AF22" s="31"/>
      <c r="AG22" s="31"/>
      <c r="AH22" s="28"/>
      <c r="AI22" s="287"/>
      <c r="AJ22" s="29"/>
      <c r="AK22" s="60" t="s">
        <v>257</v>
      </c>
      <c r="AL22" s="30">
        <v>20</v>
      </c>
      <c r="AM22" s="31">
        <v>0</v>
      </c>
      <c r="AN22" s="27">
        <v>20</v>
      </c>
      <c r="AO22" s="31">
        <v>0</v>
      </c>
      <c r="AP22" s="31">
        <v>0</v>
      </c>
      <c r="AQ22" s="28">
        <v>20</v>
      </c>
      <c r="AR22" s="287"/>
      <c r="AS22" s="29">
        <v>20</v>
      </c>
      <c r="AT22" s="60" t="s">
        <v>257</v>
      </c>
      <c r="AU22" s="30"/>
      <c r="AV22" s="31"/>
      <c r="AW22" s="27"/>
      <c r="AX22" s="31"/>
      <c r="AY22" s="31"/>
      <c r="AZ22" s="28"/>
      <c r="BA22" s="287"/>
      <c r="BB22" s="29"/>
      <c r="BC22" s="60" t="s">
        <v>257</v>
      </c>
      <c r="BD22" s="30"/>
      <c r="BE22" s="31"/>
      <c r="BF22" s="27"/>
      <c r="BG22" s="31"/>
      <c r="BH22" s="31"/>
      <c r="BI22" s="28"/>
      <c r="BJ22" s="287"/>
      <c r="BK22" s="29"/>
      <c r="BL22" s="60" t="s">
        <v>257</v>
      </c>
      <c r="BM22" s="31"/>
      <c r="BN22" s="31"/>
      <c r="BO22" s="27"/>
      <c r="BP22" s="31"/>
      <c r="BQ22" s="31"/>
      <c r="BR22" s="28"/>
      <c r="BS22" s="287"/>
      <c r="BT22" s="29"/>
      <c r="BU22" s="60" t="s">
        <v>257</v>
      </c>
      <c r="BV22" s="30">
        <v>31</v>
      </c>
      <c r="BW22" s="31">
        <v>0</v>
      </c>
      <c r="BX22" s="27">
        <v>31</v>
      </c>
      <c r="BY22" s="31">
        <v>0</v>
      </c>
      <c r="BZ22" s="31">
        <v>0</v>
      </c>
      <c r="CA22" s="28">
        <v>31</v>
      </c>
      <c r="CB22" s="287"/>
      <c r="CC22" s="29">
        <v>29</v>
      </c>
      <c r="CD22" s="72" t="s">
        <v>257</v>
      </c>
      <c r="CE22" s="30" t="s">
        <v>257</v>
      </c>
      <c r="CF22" s="31"/>
      <c r="CG22" s="27" t="s">
        <v>257</v>
      </c>
      <c r="CH22" s="31"/>
      <c r="CI22" s="31"/>
      <c r="CJ22" s="292" t="s">
        <v>257</v>
      </c>
      <c r="CK22" s="59" t="s">
        <v>257</v>
      </c>
      <c r="CL22" s="29"/>
      <c r="CM22" s="60" t="s">
        <v>257</v>
      </c>
    </row>
    <row r="23" spans="1:91">
      <c r="A23" s="298" t="s">
        <v>156</v>
      </c>
      <c r="B23" s="30"/>
      <c r="C23" s="31"/>
      <c r="D23" s="27"/>
      <c r="E23" s="31"/>
      <c r="F23" s="31"/>
      <c r="G23" s="28"/>
      <c r="H23" s="287"/>
      <c r="I23" s="29"/>
      <c r="J23" s="60" t="s">
        <v>257</v>
      </c>
      <c r="K23" s="30"/>
      <c r="L23" s="31"/>
      <c r="M23" s="27"/>
      <c r="N23" s="31"/>
      <c r="O23" s="31"/>
      <c r="P23" s="28"/>
      <c r="Q23" s="287"/>
      <c r="R23" s="29"/>
      <c r="S23" s="60" t="s">
        <v>257</v>
      </c>
      <c r="T23" s="30"/>
      <c r="U23" s="31"/>
      <c r="V23" s="27"/>
      <c r="W23" s="31"/>
      <c r="X23" s="31"/>
      <c r="Y23" s="28"/>
      <c r="Z23" s="287"/>
      <c r="AA23" s="29"/>
      <c r="AB23" s="60" t="s">
        <v>257</v>
      </c>
      <c r="AC23" s="30"/>
      <c r="AD23" s="31"/>
      <c r="AE23" s="27"/>
      <c r="AF23" s="31"/>
      <c r="AG23" s="31"/>
      <c r="AH23" s="28"/>
      <c r="AI23" s="287"/>
      <c r="AJ23" s="29"/>
      <c r="AK23" s="60" t="s">
        <v>257</v>
      </c>
      <c r="AL23" s="30"/>
      <c r="AM23" s="31"/>
      <c r="AN23" s="27"/>
      <c r="AO23" s="31"/>
      <c r="AP23" s="31"/>
      <c r="AQ23" s="28"/>
      <c r="AR23" s="287"/>
      <c r="AS23" s="29"/>
      <c r="AT23" s="60" t="s">
        <v>257</v>
      </c>
      <c r="AU23" s="30"/>
      <c r="AV23" s="31"/>
      <c r="AW23" s="27"/>
      <c r="AX23" s="31"/>
      <c r="AY23" s="31"/>
      <c r="AZ23" s="28"/>
      <c r="BA23" s="287"/>
      <c r="BB23" s="29"/>
      <c r="BC23" s="60" t="s">
        <v>257</v>
      </c>
      <c r="BD23" s="30"/>
      <c r="BE23" s="31"/>
      <c r="BF23" s="27"/>
      <c r="BG23" s="31"/>
      <c r="BH23" s="31"/>
      <c r="BI23" s="28"/>
      <c r="BJ23" s="287"/>
      <c r="BK23" s="29"/>
      <c r="BL23" s="60"/>
      <c r="BM23" s="31"/>
      <c r="BN23" s="31"/>
      <c r="BO23" s="27"/>
      <c r="BP23" s="31"/>
      <c r="BQ23" s="31"/>
      <c r="BR23" s="28"/>
      <c r="BS23" s="287"/>
      <c r="BT23" s="29"/>
      <c r="BU23" s="60"/>
      <c r="BV23" s="30"/>
      <c r="BW23" s="31"/>
      <c r="BX23" s="27"/>
      <c r="BY23" s="31"/>
      <c r="BZ23" s="31"/>
      <c r="CA23" s="28"/>
      <c r="CB23" s="287"/>
      <c r="CC23" s="29"/>
      <c r="CD23" s="72"/>
      <c r="CE23" s="30"/>
      <c r="CF23" s="31"/>
      <c r="CG23" s="27"/>
      <c r="CH23" s="31"/>
      <c r="CI23" s="31"/>
      <c r="CJ23" s="292"/>
      <c r="CK23" s="59"/>
      <c r="CL23" s="29"/>
      <c r="CM23" s="60"/>
    </row>
    <row r="24" spans="1:91">
      <c r="A24" s="298" t="s">
        <v>157</v>
      </c>
      <c r="B24" s="30"/>
      <c r="C24" s="31"/>
      <c r="D24" s="27"/>
      <c r="E24" s="31"/>
      <c r="F24" s="31"/>
      <c r="G24" s="28"/>
      <c r="H24" s="287"/>
      <c r="I24" s="29"/>
      <c r="J24" s="60" t="s">
        <v>257</v>
      </c>
      <c r="K24" s="30"/>
      <c r="L24" s="31"/>
      <c r="M24" s="27"/>
      <c r="N24" s="31"/>
      <c r="O24" s="31"/>
      <c r="P24" s="28"/>
      <c r="Q24" s="287"/>
      <c r="R24" s="29"/>
      <c r="S24" s="60" t="s">
        <v>257</v>
      </c>
      <c r="T24" s="30">
        <v>36</v>
      </c>
      <c r="U24" s="31">
        <v>0</v>
      </c>
      <c r="V24" s="27">
        <v>36</v>
      </c>
      <c r="W24" s="31">
        <v>0</v>
      </c>
      <c r="X24" s="31">
        <v>0</v>
      </c>
      <c r="Y24" s="28">
        <v>36</v>
      </c>
      <c r="Z24" s="287"/>
      <c r="AA24" s="29">
        <v>36</v>
      </c>
      <c r="AB24" s="60" t="s">
        <v>257</v>
      </c>
      <c r="AC24" s="30"/>
      <c r="AD24" s="31"/>
      <c r="AE24" s="27"/>
      <c r="AF24" s="31"/>
      <c r="AG24" s="31"/>
      <c r="AH24" s="28"/>
      <c r="AI24" s="287"/>
      <c r="AJ24" s="29"/>
      <c r="AK24" s="60" t="s">
        <v>257</v>
      </c>
      <c r="AL24" s="30">
        <v>21</v>
      </c>
      <c r="AM24" s="31">
        <v>0</v>
      </c>
      <c r="AN24" s="27">
        <v>21</v>
      </c>
      <c r="AO24" s="31">
        <v>0</v>
      </c>
      <c r="AP24" s="31">
        <v>0</v>
      </c>
      <c r="AQ24" s="28">
        <v>21</v>
      </c>
      <c r="AR24" s="287"/>
      <c r="AS24" s="29">
        <v>22</v>
      </c>
      <c r="AT24" s="60" t="s">
        <v>257</v>
      </c>
      <c r="AU24" s="30"/>
      <c r="AV24" s="31"/>
      <c r="AW24" s="27"/>
      <c r="AX24" s="31"/>
      <c r="AY24" s="31"/>
      <c r="AZ24" s="28"/>
      <c r="BA24" s="287"/>
      <c r="BB24" s="29"/>
      <c r="BC24" s="60" t="s">
        <v>257</v>
      </c>
      <c r="BD24" s="30"/>
      <c r="BE24" s="31"/>
      <c r="BF24" s="27"/>
      <c r="BG24" s="31"/>
      <c r="BH24" s="31"/>
      <c r="BI24" s="28"/>
      <c r="BJ24" s="287"/>
      <c r="BK24" s="29"/>
      <c r="BL24" s="60" t="s">
        <v>257</v>
      </c>
      <c r="BM24" s="31"/>
      <c r="BN24" s="31"/>
      <c r="BO24" s="27"/>
      <c r="BP24" s="31"/>
      <c r="BQ24" s="31"/>
      <c r="BR24" s="28"/>
      <c r="BS24" s="287"/>
      <c r="BT24" s="29"/>
      <c r="BU24" s="60" t="s">
        <v>257</v>
      </c>
      <c r="BV24" s="30">
        <v>35</v>
      </c>
      <c r="BW24" s="31">
        <v>0</v>
      </c>
      <c r="BX24" s="27">
        <v>35</v>
      </c>
      <c r="BY24" s="31">
        <v>0</v>
      </c>
      <c r="BZ24" s="31">
        <v>0</v>
      </c>
      <c r="CA24" s="28">
        <v>35</v>
      </c>
      <c r="CB24" s="287"/>
      <c r="CC24" s="29">
        <v>48</v>
      </c>
      <c r="CD24" s="72" t="s">
        <v>257</v>
      </c>
      <c r="CE24" s="30" t="s">
        <v>257</v>
      </c>
      <c r="CF24" s="31"/>
      <c r="CG24" s="27" t="s">
        <v>257</v>
      </c>
      <c r="CH24" s="31"/>
      <c r="CI24" s="31"/>
      <c r="CJ24" s="292" t="s">
        <v>257</v>
      </c>
      <c r="CK24" s="59" t="s">
        <v>257</v>
      </c>
      <c r="CL24" s="29"/>
      <c r="CM24" s="60" t="s">
        <v>257</v>
      </c>
    </row>
    <row r="25" spans="1:91">
      <c r="A25" s="298" t="s">
        <v>158</v>
      </c>
      <c r="B25" s="30">
        <v>32</v>
      </c>
      <c r="C25" s="31">
        <v>0</v>
      </c>
      <c r="D25" s="27">
        <v>32</v>
      </c>
      <c r="E25" s="31">
        <v>0</v>
      </c>
      <c r="F25" s="31">
        <v>0</v>
      </c>
      <c r="G25" s="28">
        <v>32</v>
      </c>
      <c r="H25" s="287"/>
      <c r="I25" s="29">
        <v>29</v>
      </c>
      <c r="J25" s="60" t="s">
        <v>257</v>
      </c>
      <c r="K25" s="30"/>
      <c r="L25" s="31"/>
      <c r="M25" s="27"/>
      <c r="N25" s="31"/>
      <c r="O25" s="31"/>
      <c r="P25" s="28"/>
      <c r="Q25" s="287"/>
      <c r="R25" s="29"/>
      <c r="S25" s="60" t="s">
        <v>257</v>
      </c>
      <c r="T25" s="30"/>
      <c r="U25" s="31"/>
      <c r="V25" s="27"/>
      <c r="W25" s="31"/>
      <c r="X25" s="31"/>
      <c r="Y25" s="28"/>
      <c r="Z25" s="287"/>
      <c r="AA25" s="29"/>
      <c r="AB25" s="60" t="s">
        <v>257</v>
      </c>
      <c r="AC25" s="30">
        <v>29</v>
      </c>
      <c r="AD25" s="31">
        <v>0</v>
      </c>
      <c r="AE25" s="27">
        <v>29</v>
      </c>
      <c r="AF25" s="31">
        <v>0</v>
      </c>
      <c r="AG25" s="31">
        <v>0</v>
      </c>
      <c r="AH25" s="28">
        <v>29</v>
      </c>
      <c r="AI25" s="287"/>
      <c r="AJ25" s="29">
        <v>17</v>
      </c>
      <c r="AK25" s="60" t="s">
        <v>257</v>
      </c>
      <c r="AL25" s="30"/>
      <c r="AM25" s="31"/>
      <c r="AN25" s="27"/>
      <c r="AO25" s="31"/>
      <c r="AP25" s="31"/>
      <c r="AQ25" s="28"/>
      <c r="AR25" s="287"/>
      <c r="AS25" s="29"/>
      <c r="AT25" s="60" t="s">
        <v>257</v>
      </c>
      <c r="AU25" s="30"/>
      <c r="AV25" s="31"/>
      <c r="AW25" s="27"/>
      <c r="AX25" s="31"/>
      <c r="AY25" s="31"/>
      <c r="AZ25" s="28"/>
      <c r="BA25" s="287"/>
      <c r="BB25" s="29"/>
      <c r="BC25" s="60" t="s">
        <v>257</v>
      </c>
      <c r="BD25" s="30">
        <v>32</v>
      </c>
      <c r="BE25" s="31">
        <v>0</v>
      </c>
      <c r="BF25" s="27">
        <v>32</v>
      </c>
      <c r="BG25" s="31">
        <v>0</v>
      </c>
      <c r="BH25" s="31">
        <v>0</v>
      </c>
      <c r="BI25" s="28">
        <v>32</v>
      </c>
      <c r="BJ25" s="287"/>
      <c r="BK25" s="29">
        <v>25</v>
      </c>
      <c r="BL25" s="60" t="s">
        <v>257</v>
      </c>
      <c r="BM25" s="31">
        <v>36</v>
      </c>
      <c r="BN25" s="31">
        <v>0</v>
      </c>
      <c r="BO25" s="27">
        <v>36</v>
      </c>
      <c r="BP25" s="31">
        <v>0</v>
      </c>
      <c r="BQ25" s="31">
        <v>0</v>
      </c>
      <c r="BR25" s="28">
        <v>36</v>
      </c>
      <c r="BS25" s="287"/>
      <c r="BT25" s="29">
        <v>33</v>
      </c>
      <c r="BU25" s="60" t="s">
        <v>257</v>
      </c>
      <c r="BV25" s="30"/>
      <c r="BW25" s="31"/>
      <c r="BX25" s="27"/>
      <c r="BY25" s="31"/>
      <c r="BZ25" s="31"/>
      <c r="CA25" s="28"/>
      <c r="CB25" s="287"/>
      <c r="CC25" s="29"/>
      <c r="CD25" s="72" t="s">
        <v>257</v>
      </c>
      <c r="CE25" s="30" t="s">
        <v>257</v>
      </c>
      <c r="CF25" s="31"/>
      <c r="CG25" s="27" t="s">
        <v>257</v>
      </c>
      <c r="CH25" s="31"/>
      <c r="CI25" s="31"/>
      <c r="CJ25" s="292" t="s">
        <v>257</v>
      </c>
      <c r="CK25" s="59" t="s">
        <v>257</v>
      </c>
      <c r="CL25" s="29"/>
      <c r="CM25" s="60" t="s">
        <v>257</v>
      </c>
    </row>
    <row r="26" spans="1:91">
      <c r="A26" s="298" t="s">
        <v>159</v>
      </c>
      <c r="B26" s="30"/>
      <c r="C26" s="31"/>
      <c r="D26" s="27"/>
      <c r="E26" s="31"/>
      <c r="F26" s="31"/>
      <c r="G26" s="28"/>
      <c r="H26" s="287"/>
      <c r="I26" s="29"/>
      <c r="J26" s="60" t="s">
        <v>257</v>
      </c>
      <c r="K26" s="30">
        <v>39</v>
      </c>
      <c r="L26" s="31">
        <v>0</v>
      </c>
      <c r="M26" s="27">
        <v>39</v>
      </c>
      <c r="N26" s="31">
        <v>0</v>
      </c>
      <c r="O26" s="31">
        <v>0</v>
      </c>
      <c r="P26" s="28">
        <v>39</v>
      </c>
      <c r="Q26" s="287"/>
      <c r="R26" s="29">
        <v>34</v>
      </c>
      <c r="S26" s="60" t="s">
        <v>257</v>
      </c>
      <c r="T26" s="30"/>
      <c r="U26" s="31"/>
      <c r="V26" s="27"/>
      <c r="W26" s="31"/>
      <c r="X26" s="31"/>
      <c r="Y26" s="28"/>
      <c r="Z26" s="287"/>
      <c r="AA26" s="29"/>
      <c r="AB26" s="60" t="s">
        <v>257</v>
      </c>
      <c r="AC26" s="30"/>
      <c r="AD26" s="31"/>
      <c r="AE26" s="27"/>
      <c r="AF26" s="31"/>
      <c r="AG26" s="31"/>
      <c r="AH26" s="28"/>
      <c r="AI26" s="287"/>
      <c r="AJ26" s="29"/>
      <c r="AK26" s="60" t="s">
        <v>257</v>
      </c>
      <c r="AL26" s="30">
        <v>21</v>
      </c>
      <c r="AM26" s="31">
        <v>0</v>
      </c>
      <c r="AN26" s="27">
        <v>21</v>
      </c>
      <c r="AO26" s="31">
        <v>0</v>
      </c>
      <c r="AP26" s="31">
        <v>0</v>
      </c>
      <c r="AQ26" s="28">
        <v>21</v>
      </c>
      <c r="AR26" s="287"/>
      <c r="AS26" s="29">
        <v>20</v>
      </c>
      <c r="AT26" s="60" t="s">
        <v>257</v>
      </c>
      <c r="AU26" s="30"/>
      <c r="AV26" s="31"/>
      <c r="AW26" s="27"/>
      <c r="AX26" s="31"/>
      <c r="AY26" s="31"/>
      <c r="AZ26" s="28"/>
      <c r="BA26" s="287"/>
      <c r="BB26" s="29"/>
      <c r="BC26" s="60" t="s">
        <v>257</v>
      </c>
      <c r="BD26" s="30"/>
      <c r="BE26" s="31"/>
      <c r="BF26" s="27"/>
      <c r="BG26" s="31"/>
      <c r="BH26" s="31"/>
      <c r="BI26" s="28"/>
      <c r="BJ26" s="287"/>
      <c r="BK26" s="29"/>
      <c r="BL26" s="60" t="s">
        <v>257</v>
      </c>
      <c r="BM26" s="31"/>
      <c r="BN26" s="31"/>
      <c r="BO26" s="27"/>
      <c r="BP26" s="31"/>
      <c r="BQ26" s="31"/>
      <c r="BR26" s="28"/>
      <c r="BS26" s="287"/>
      <c r="BT26" s="29"/>
      <c r="BU26" s="60" t="s">
        <v>257</v>
      </c>
      <c r="BV26" s="30"/>
      <c r="BW26" s="31"/>
      <c r="BX26" s="27"/>
      <c r="BY26" s="31"/>
      <c r="BZ26" s="31"/>
      <c r="CA26" s="28"/>
      <c r="CB26" s="287"/>
      <c r="CC26" s="29"/>
      <c r="CD26" s="72" t="s">
        <v>257</v>
      </c>
      <c r="CE26" s="30" t="s">
        <v>257</v>
      </c>
      <c r="CF26" s="31"/>
      <c r="CG26" s="27" t="s">
        <v>257</v>
      </c>
      <c r="CH26" s="31"/>
      <c r="CI26" s="31"/>
      <c r="CJ26" s="292" t="s">
        <v>257</v>
      </c>
      <c r="CK26" s="59" t="s">
        <v>257</v>
      </c>
      <c r="CL26" s="29"/>
      <c r="CM26" s="60" t="s">
        <v>257</v>
      </c>
    </row>
    <row r="27" spans="1:91">
      <c r="A27" s="298" t="s">
        <v>160</v>
      </c>
      <c r="B27" s="30"/>
      <c r="C27" s="31"/>
      <c r="D27" s="27"/>
      <c r="E27" s="31"/>
      <c r="F27" s="31"/>
      <c r="G27" s="28"/>
      <c r="H27" s="287"/>
      <c r="I27" s="29"/>
      <c r="J27" s="60" t="s">
        <v>257</v>
      </c>
      <c r="K27" s="30"/>
      <c r="L27" s="31"/>
      <c r="M27" s="27"/>
      <c r="N27" s="31"/>
      <c r="O27" s="31"/>
      <c r="P27" s="28"/>
      <c r="Q27" s="287"/>
      <c r="R27" s="29"/>
      <c r="S27" s="60" t="s">
        <v>257</v>
      </c>
      <c r="T27" s="30"/>
      <c r="U27" s="31"/>
      <c r="V27" s="27"/>
      <c r="W27" s="31"/>
      <c r="X27" s="31"/>
      <c r="Y27" s="28"/>
      <c r="Z27" s="287"/>
      <c r="AA27" s="29"/>
      <c r="AB27" s="60" t="s">
        <v>257</v>
      </c>
      <c r="AC27" s="30"/>
      <c r="AD27" s="31"/>
      <c r="AE27" s="27"/>
      <c r="AF27" s="31"/>
      <c r="AG27" s="31"/>
      <c r="AH27" s="28"/>
      <c r="AI27" s="287"/>
      <c r="AJ27" s="29"/>
      <c r="AK27" s="60" t="s">
        <v>257</v>
      </c>
      <c r="AL27" s="30"/>
      <c r="AM27" s="31"/>
      <c r="AN27" s="27"/>
      <c r="AO27" s="31"/>
      <c r="AP27" s="31"/>
      <c r="AQ27" s="28"/>
      <c r="AR27" s="287"/>
      <c r="AS27" s="29"/>
      <c r="AT27" s="60" t="s">
        <v>257</v>
      </c>
      <c r="AU27" s="30">
        <v>13</v>
      </c>
      <c r="AV27" s="31">
        <v>0</v>
      </c>
      <c r="AW27" s="27">
        <v>13</v>
      </c>
      <c r="AX27" s="31">
        <v>0</v>
      </c>
      <c r="AY27" s="31">
        <v>0</v>
      </c>
      <c r="AZ27" s="28">
        <v>13</v>
      </c>
      <c r="BA27" s="287"/>
      <c r="BB27" s="29">
        <v>30</v>
      </c>
      <c r="BC27" s="60" t="s">
        <v>257</v>
      </c>
      <c r="BD27" s="30"/>
      <c r="BE27" s="31"/>
      <c r="BF27" s="27"/>
      <c r="BG27" s="31"/>
      <c r="BH27" s="31"/>
      <c r="BI27" s="28"/>
      <c r="BJ27" s="287"/>
      <c r="BK27" s="29"/>
      <c r="BL27" s="60" t="s">
        <v>257</v>
      </c>
      <c r="BM27" s="31"/>
      <c r="BN27" s="31"/>
      <c r="BO27" s="27"/>
      <c r="BP27" s="31"/>
      <c r="BQ27" s="31"/>
      <c r="BR27" s="28"/>
      <c r="BS27" s="287"/>
      <c r="BT27" s="29"/>
      <c r="BU27" s="60" t="s">
        <v>257</v>
      </c>
      <c r="BV27" s="30"/>
      <c r="BW27" s="31"/>
      <c r="BX27" s="27"/>
      <c r="BY27" s="31"/>
      <c r="BZ27" s="31"/>
      <c r="CA27" s="28"/>
      <c r="CB27" s="287"/>
      <c r="CC27" s="29"/>
      <c r="CD27" s="72" t="s">
        <v>257</v>
      </c>
      <c r="CE27" s="30">
        <v>27</v>
      </c>
      <c r="CF27" s="31">
        <v>0</v>
      </c>
      <c r="CG27" s="27">
        <v>27</v>
      </c>
      <c r="CH27" s="31">
        <v>0</v>
      </c>
      <c r="CI27" s="31">
        <v>0</v>
      </c>
      <c r="CJ27" s="292">
        <v>27</v>
      </c>
      <c r="CK27" s="59" t="s">
        <v>257</v>
      </c>
      <c r="CL27" s="29">
        <v>28</v>
      </c>
      <c r="CM27" s="60" t="s">
        <v>257</v>
      </c>
    </row>
    <row r="28" spans="1:91">
      <c r="A28" s="298" t="s">
        <v>162</v>
      </c>
      <c r="B28" s="30"/>
      <c r="C28" s="31"/>
      <c r="D28" s="27"/>
      <c r="E28" s="31"/>
      <c r="F28" s="31"/>
      <c r="G28" s="28"/>
      <c r="H28" s="287"/>
      <c r="I28" s="29"/>
      <c r="J28" s="60" t="s">
        <v>257</v>
      </c>
      <c r="K28" s="30"/>
      <c r="L28" s="31"/>
      <c r="M28" s="27"/>
      <c r="N28" s="31"/>
      <c r="O28" s="31"/>
      <c r="P28" s="28"/>
      <c r="Q28" s="287"/>
      <c r="R28" s="29"/>
      <c r="S28" s="60" t="s">
        <v>257</v>
      </c>
      <c r="T28" s="30"/>
      <c r="U28" s="31"/>
      <c r="V28" s="27"/>
      <c r="W28" s="31"/>
      <c r="X28" s="31"/>
      <c r="Y28" s="28"/>
      <c r="Z28" s="287"/>
      <c r="AA28" s="29"/>
      <c r="AB28" s="60" t="s">
        <v>257</v>
      </c>
      <c r="AC28" s="30"/>
      <c r="AD28" s="31"/>
      <c r="AE28" s="27"/>
      <c r="AF28" s="31"/>
      <c r="AG28" s="31"/>
      <c r="AH28" s="28"/>
      <c r="AI28" s="287"/>
      <c r="AJ28" s="29"/>
      <c r="AK28" s="60" t="s">
        <v>257</v>
      </c>
      <c r="AL28" s="30"/>
      <c r="AM28" s="31"/>
      <c r="AN28" s="27"/>
      <c r="AO28" s="31"/>
      <c r="AP28" s="31"/>
      <c r="AQ28" s="28"/>
      <c r="AR28" s="287"/>
      <c r="AS28" s="29"/>
      <c r="AT28" s="60" t="s">
        <v>257</v>
      </c>
      <c r="AU28" s="30"/>
      <c r="AV28" s="31"/>
      <c r="AW28" s="27"/>
      <c r="AX28" s="31"/>
      <c r="AY28" s="31"/>
      <c r="AZ28" s="28"/>
      <c r="BA28" s="287"/>
      <c r="BB28" s="29"/>
      <c r="BC28" s="60" t="s">
        <v>257</v>
      </c>
      <c r="BD28" s="30"/>
      <c r="BE28" s="31"/>
      <c r="BF28" s="27"/>
      <c r="BG28" s="31"/>
      <c r="BH28" s="31"/>
      <c r="BI28" s="28"/>
      <c r="BJ28" s="287"/>
      <c r="BK28" s="29"/>
      <c r="BL28" s="60" t="s">
        <v>257</v>
      </c>
      <c r="BM28" s="31">
        <v>31</v>
      </c>
      <c r="BN28" s="31">
        <v>0</v>
      </c>
      <c r="BO28" s="27">
        <v>31</v>
      </c>
      <c r="BP28" s="31">
        <v>0</v>
      </c>
      <c r="BQ28" s="31">
        <v>0</v>
      </c>
      <c r="BR28" s="28">
        <v>31</v>
      </c>
      <c r="BS28" s="287"/>
      <c r="BT28" s="29">
        <v>29</v>
      </c>
      <c r="BU28" s="60" t="s">
        <v>257</v>
      </c>
      <c r="BV28" s="30"/>
      <c r="BW28" s="31"/>
      <c r="BX28" s="27"/>
      <c r="BY28" s="31"/>
      <c r="BZ28" s="31"/>
      <c r="CA28" s="28"/>
      <c r="CB28" s="287"/>
      <c r="CC28" s="29"/>
      <c r="CD28" s="72" t="s">
        <v>257</v>
      </c>
      <c r="CE28" s="30" t="s">
        <v>257</v>
      </c>
      <c r="CF28" s="31"/>
      <c r="CG28" s="27" t="s">
        <v>257</v>
      </c>
      <c r="CH28" s="31"/>
      <c r="CI28" s="31"/>
      <c r="CJ28" s="292" t="s">
        <v>257</v>
      </c>
      <c r="CK28" s="59" t="s">
        <v>257</v>
      </c>
      <c r="CL28" s="29"/>
      <c r="CM28" s="60" t="s">
        <v>257</v>
      </c>
    </row>
    <row r="29" spans="1:91">
      <c r="A29" s="298" t="s">
        <v>266</v>
      </c>
      <c r="B29" s="30"/>
      <c r="C29" s="31"/>
      <c r="D29" s="27"/>
      <c r="E29" s="31"/>
      <c r="F29" s="31"/>
      <c r="G29" s="28"/>
      <c r="H29" s="287"/>
      <c r="I29" s="29"/>
      <c r="J29" s="60" t="s">
        <v>257</v>
      </c>
      <c r="K29" s="30"/>
      <c r="L29" s="31"/>
      <c r="M29" s="27"/>
      <c r="N29" s="31"/>
      <c r="O29" s="31"/>
      <c r="P29" s="28"/>
      <c r="Q29" s="287"/>
      <c r="R29" s="29"/>
      <c r="S29" s="60" t="s">
        <v>257</v>
      </c>
      <c r="T29" s="30"/>
      <c r="U29" s="31"/>
      <c r="V29" s="27"/>
      <c r="W29" s="31"/>
      <c r="X29" s="31"/>
      <c r="Y29" s="28"/>
      <c r="Z29" s="287"/>
      <c r="AA29" s="29"/>
      <c r="AB29" s="60" t="s">
        <v>257</v>
      </c>
      <c r="AC29" s="30"/>
      <c r="AD29" s="31"/>
      <c r="AE29" s="27"/>
      <c r="AF29" s="31"/>
      <c r="AG29" s="31"/>
      <c r="AH29" s="28"/>
      <c r="AI29" s="287"/>
      <c r="AJ29" s="29"/>
      <c r="AK29" s="60" t="s">
        <v>257</v>
      </c>
      <c r="AL29" s="30"/>
      <c r="AM29" s="31"/>
      <c r="AN29" s="27"/>
      <c r="AO29" s="31"/>
      <c r="AP29" s="31"/>
      <c r="AQ29" s="28"/>
      <c r="AR29" s="287"/>
      <c r="AS29" s="29"/>
      <c r="AT29" s="60" t="s">
        <v>257</v>
      </c>
      <c r="AU29" s="30">
        <v>17</v>
      </c>
      <c r="AV29" s="31">
        <v>0</v>
      </c>
      <c r="AW29" s="27">
        <v>17</v>
      </c>
      <c r="AX29" s="31">
        <v>0</v>
      </c>
      <c r="AY29" s="31">
        <v>0</v>
      </c>
      <c r="AZ29" s="28">
        <v>17</v>
      </c>
      <c r="BA29" s="287"/>
      <c r="BB29" s="29">
        <v>28</v>
      </c>
      <c r="BC29" s="60" t="s">
        <v>257</v>
      </c>
      <c r="BD29" s="30"/>
      <c r="BE29" s="31"/>
      <c r="BF29" s="27"/>
      <c r="BG29" s="31"/>
      <c r="BH29" s="31"/>
      <c r="BI29" s="28"/>
      <c r="BJ29" s="287"/>
      <c r="BK29" s="29"/>
      <c r="BL29" s="60" t="s">
        <v>257</v>
      </c>
      <c r="BM29" s="31">
        <v>40</v>
      </c>
      <c r="BN29" s="31">
        <v>0</v>
      </c>
      <c r="BO29" s="27">
        <v>40</v>
      </c>
      <c r="BP29" s="31">
        <v>0</v>
      </c>
      <c r="BQ29" s="31">
        <v>0</v>
      </c>
      <c r="BR29" s="28">
        <v>40</v>
      </c>
      <c r="BS29" s="287"/>
      <c r="BT29" s="29">
        <v>40</v>
      </c>
      <c r="BU29" s="60" t="s">
        <v>257</v>
      </c>
      <c r="BV29" s="30"/>
      <c r="BW29" s="31"/>
      <c r="BX29" s="27"/>
      <c r="BY29" s="31"/>
      <c r="BZ29" s="31"/>
      <c r="CA29" s="28"/>
      <c r="CB29" s="287"/>
      <c r="CC29" s="29"/>
      <c r="CD29" s="72" t="s">
        <v>257</v>
      </c>
      <c r="CE29" s="30" t="s">
        <v>257</v>
      </c>
      <c r="CF29" s="31"/>
      <c r="CG29" s="27" t="s">
        <v>257</v>
      </c>
      <c r="CH29" s="31"/>
      <c r="CI29" s="31"/>
      <c r="CJ29" s="292" t="s">
        <v>257</v>
      </c>
      <c r="CK29" s="59" t="s">
        <v>257</v>
      </c>
      <c r="CL29" s="29"/>
      <c r="CM29" s="60" t="s">
        <v>257</v>
      </c>
    </row>
    <row r="30" spans="1:91">
      <c r="A30" s="298" t="s">
        <v>164</v>
      </c>
      <c r="B30" s="30">
        <v>21</v>
      </c>
      <c r="C30" s="31">
        <v>0</v>
      </c>
      <c r="D30" s="27">
        <v>21</v>
      </c>
      <c r="E30" s="31">
        <v>0</v>
      </c>
      <c r="F30" s="31">
        <v>0</v>
      </c>
      <c r="G30" s="28">
        <v>21</v>
      </c>
      <c r="H30" s="287"/>
      <c r="I30" s="29">
        <v>21</v>
      </c>
      <c r="J30" s="60" t="s">
        <v>257</v>
      </c>
      <c r="K30" s="30"/>
      <c r="L30" s="31"/>
      <c r="M30" s="27"/>
      <c r="N30" s="31"/>
      <c r="O30" s="31"/>
      <c r="P30" s="28"/>
      <c r="Q30" s="287"/>
      <c r="R30" s="29"/>
      <c r="S30" s="60" t="s">
        <v>257</v>
      </c>
      <c r="T30" s="30"/>
      <c r="U30" s="31"/>
      <c r="V30" s="27"/>
      <c r="W30" s="31"/>
      <c r="X30" s="31"/>
      <c r="Y30" s="28"/>
      <c r="Z30" s="287"/>
      <c r="AA30" s="29"/>
      <c r="AB30" s="60" t="s">
        <v>257</v>
      </c>
      <c r="AC30" s="30">
        <v>28</v>
      </c>
      <c r="AD30" s="31">
        <v>0</v>
      </c>
      <c r="AE30" s="27">
        <v>28</v>
      </c>
      <c r="AF30" s="31">
        <v>0</v>
      </c>
      <c r="AG30" s="31">
        <v>0</v>
      </c>
      <c r="AH30" s="28">
        <v>28</v>
      </c>
      <c r="AI30" s="287"/>
      <c r="AJ30" s="29">
        <v>28</v>
      </c>
      <c r="AK30" s="60" t="s">
        <v>257</v>
      </c>
      <c r="AL30" s="30"/>
      <c r="AM30" s="31"/>
      <c r="AN30" s="27"/>
      <c r="AO30" s="31"/>
      <c r="AP30" s="31"/>
      <c r="AQ30" s="28"/>
      <c r="AR30" s="287"/>
      <c r="AS30" s="29"/>
      <c r="AT30" s="60" t="s">
        <v>257</v>
      </c>
      <c r="AU30" s="30"/>
      <c r="AV30" s="31"/>
      <c r="AW30" s="27"/>
      <c r="AX30" s="31"/>
      <c r="AY30" s="31"/>
      <c r="AZ30" s="28"/>
      <c r="BA30" s="287"/>
      <c r="BB30" s="29"/>
      <c r="BC30" s="60" t="s">
        <v>257</v>
      </c>
      <c r="BD30" s="30"/>
      <c r="BE30" s="31"/>
      <c r="BF30" s="27"/>
      <c r="BG30" s="31"/>
      <c r="BH30" s="31"/>
      <c r="BI30" s="28"/>
      <c r="BJ30" s="287"/>
      <c r="BK30" s="29"/>
      <c r="BL30" s="60" t="s">
        <v>257</v>
      </c>
      <c r="BM30" s="31"/>
      <c r="BN30" s="31"/>
      <c r="BO30" s="27"/>
      <c r="BP30" s="31"/>
      <c r="BQ30" s="31"/>
      <c r="BR30" s="28"/>
      <c r="BS30" s="287"/>
      <c r="BT30" s="29"/>
      <c r="BU30" s="60" t="s">
        <v>257</v>
      </c>
      <c r="BV30" s="30"/>
      <c r="BW30" s="31"/>
      <c r="BX30" s="27"/>
      <c r="BY30" s="31"/>
      <c r="BZ30" s="31"/>
      <c r="CA30" s="28"/>
      <c r="CB30" s="287"/>
      <c r="CC30" s="29"/>
      <c r="CD30" s="72" t="s">
        <v>257</v>
      </c>
      <c r="CE30" s="30" t="s">
        <v>257</v>
      </c>
      <c r="CF30" s="31"/>
      <c r="CG30" s="27" t="s">
        <v>257</v>
      </c>
      <c r="CH30" s="31"/>
      <c r="CI30" s="31"/>
      <c r="CJ30" s="292" t="s">
        <v>257</v>
      </c>
      <c r="CK30" s="59" t="s">
        <v>257</v>
      </c>
      <c r="CL30" s="29"/>
      <c r="CM30" s="60" t="s">
        <v>257</v>
      </c>
    </row>
    <row r="31" spans="1:91">
      <c r="A31" s="298" t="s">
        <v>166</v>
      </c>
      <c r="B31" s="30"/>
      <c r="C31" s="31"/>
      <c r="D31" s="27"/>
      <c r="E31" s="31"/>
      <c r="F31" s="31"/>
      <c r="G31" s="28"/>
      <c r="H31" s="287"/>
      <c r="I31" s="29"/>
      <c r="J31" s="60" t="s">
        <v>257</v>
      </c>
      <c r="K31" s="30"/>
      <c r="L31" s="31"/>
      <c r="M31" s="27"/>
      <c r="N31" s="31"/>
      <c r="O31" s="31"/>
      <c r="P31" s="28"/>
      <c r="Q31" s="287"/>
      <c r="R31" s="29"/>
      <c r="S31" s="60" t="s">
        <v>257</v>
      </c>
      <c r="T31" s="30">
        <v>32</v>
      </c>
      <c r="U31" s="31">
        <v>0</v>
      </c>
      <c r="V31" s="27">
        <v>32</v>
      </c>
      <c r="W31" s="31">
        <v>0</v>
      </c>
      <c r="X31" s="31">
        <v>0</v>
      </c>
      <c r="Y31" s="28">
        <v>32</v>
      </c>
      <c r="Z31" s="287"/>
      <c r="AA31" s="29">
        <v>31</v>
      </c>
      <c r="AB31" s="60" t="s">
        <v>257</v>
      </c>
      <c r="AC31" s="30"/>
      <c r="AD31" s="31"/>
      <c r="AE31" s="27"/>
      <c r="AF31" s="31"/>
      <c r="AG31" s="31"/>
      <c r="AH31" s="28"/>
      <c r="AI31" s="287"/>
      <c r="AJ31" s="29"/>
      <c r="AK31" s="60" t="s">
        <v>257</v>
      </c>
      <c r="AL31" s="30"/>
      <c r="AM31" s="31"/>
      <c r="AN31" s="27"/>
      <c r="AO31" s="31"/>
      <c r="AP31" s="31"/>
      <c r="AQ31" s="28"/>
      <c r="AR31" s="287"/>
      <c r="AS31" s="29"/>
      <c r="AT31" s="60" t="s">
        <v>257</v>
      </c>
      <c r="AU31" s="30"/>
      <c r="AV31" s="31"/>
      <c r="AW31" s="27"/>
      <c r="AX31" s="31"/>
      <c r="AY31" s="31"/>
      <c r="AZ31" s="28"/>
      <c r="BA31" s="287"/>
      <c r="BB31" s="29"/>
      <c r="BC31" s="60" t="s">
        <v>257</v>
      </c>
      <c r="BD31" s="30"/>
      <c r="BE31" s="31"/>
      <c r="BF31" s="27"/>
      <c r="BG31" s="31"/>
      <c r="BH31" s="31"/>
      <c r="BI31" s="28"/>
      <c r="BJ31" s="287"/>
      <c r="BK31" s="29"/>
      <c r="BL31" s="60" t="s">
        <v>257</v>
      </c>
      <c r="BM31" s="31"/>
      <c r="BN31" s="31"/>
      <c r="BO31" s="27"/>
      <c r="BP31" s="31"/>
      <c r="BQ31" s="31"/>
      <c r="BR31" s="28"/>
      <c r="BS31" s="287"/>
      <c r="BT31" s="29"/>
      <c r="BU31" s="60" t="s">
        <v>257</v>
      </c>
      <c r="BV31" s="30"/>
      <c r="BW31" s="31"/>
      <c r="BX31" s="27"/>
      <c r="BY31" s="31"/>
      <c r="BZ31" s="31"/>
      <c r="CA31" s="28"/>
      <c r="CB31" s="287"/>
      <c r="CC31" s="29"/>
      <c r="CD31" s="72" t="s">
        <v>257</v>
      </c>
      <c r="CE31" s="30" t="s">
        <v>257</v>
      </c>
      <c r="CF31" s="31"/>
      <c r="CG31" s="27" t="s">
        <v>257</v>
      </c>
      <c r="CH31" s="31"/>
      <c r="CI31" s="31"/>
      <c r="CJ31" s="292" t="s">
        <v>257</v>
      </c>
      <c r="CK31" s="59" t="s">
        <v>257</v>
      </c>
      <c r="CL31" s="29"/>
      <c r="CM31" s="60" t="s">
        <v>257</v>
      </c>
    </row>
    <row r="32" spans="1:91">
      <c r="A32" s="298" t="s">
        <v>167</v>
      </c>
      <c r="B32" s="30"/>
      <c r="C32" s="31"/>
      <c r="D32" s="27"/>
      <c r="E32" s="31"/>
      <c r="F32" s="31"/>
      <c r="G32" s="28"/>
      <c r="H32" s="287"/>
      <c r="I32" s="29"/>
      <c r="J32" s="60" t="s">
        <v>257</v>
      </c>
      <c r="K32" s="30"/>
      <c r="L32" s="31"/>
      <c r="M32" s="27"/>
      <c r="N32" s="31"/>
      <c r="O32" s="31"/>
      <c r="P32" s="28"/>
      <c r="Q32" s="287"/>
      <c r="R32" s="29"/>
      <c r="S32" s="60" t="s">
        <v>257</v>
      </c>
      <c r="T32" s="30"/>
      <c r="U32" s="31"/>
      <c r="V32" s="27"/>
      <c r="W32" s="31"/>
      <c r="X32" s="31"/>
      <c r="Y32" s="28"/>
      <c r="Z32" s="287"/>
      <c r="AA32" s="29"/>
      <c r="AB32" s="60" t="s">
        <v>257</v>
      </c>
      <c r="AC32" s="30"/>
      <c r="AD32" s="31"/>
      <c r="AE32" s="27"/>
      <c r="AF32" s="31"/>
      <c r="AG32" s="31"/>
      <c r="AH32" s="28"/>
      <c r="AI32" s="287"/>
      <c r="AJ32" s="29"/>
      <c r="AK32" s="60" t="s">
        <v>257</v>
      </c>
      <c r="AL32" s="30">
        <v>22</v>
      </c>
      <c r="AM32" s="31">
        <v>0</v>
      </c>
      <c r="AN32" s="27">
        <v>22</v>
      </c>
      <c r="AO32" s="31">
        <v>0</v>
      </c>
      <c r="AP32" s="31">
        <v>0</v>
      </c>
      <c r="AQ32" s="28">
        <v>22</v>
      </c>
      <c r="AR32" s="287"/>
      <c r="AS32" s="29">
        <v>44</v>
      </c>
      <c r="AT32" s="60" t="s">
        <v>257</v>
      </c>
      <c r="AU32" s="30"/>
      <c r="AV32" s="31"/>
      <c r="AW32" s="27"/>
      <c r="AX32" s="31"/>
      <c r="AY32" s="31"/>
      <c r="AZ32" s="28"/>
      <c r="BA32" s="287"/>
      <c r="BB32" s="29"/>
      <c r="BC32" s="60" t="s">
        <v>257</v>
      </c>
      <c r="BD32" s="30"/>
      <c r="BE32" s="31"/>
      <c r="BF32" s="27"/>
      <c r="BG32" s="31"/>
      <c r="BH32" s="31"/>
      <c r="BI32" s="28"/>
      <c r="BJ32" s="287"/>
      <c r="BK32" s="29"/>
      <c r="BL32" s="60" t="s">
        <v>257</v>
      </c>
      <c r="BM32" s="31"/>
      <c r="BN32" s="31"/>
      <c r="BO32" s="27"/>
      <c r="BP32" s="31"/>
      <c r="BQ32" s="31"/>
      <c r="BR32" s="28"/>
      <c r="BS32" s="287"/>
      <c r="BT32" s="29"/>
      <c r="BU32" s="60" t="s">
        <v>257</v>
      </c>
      <c r="BV32" s="30"/>
      <c r="BW32" s="31"/>
      <c r="BX32" s="27"/>
      <c r="BY32" s="31"/>
      <c r="BZ32" s="31"/>
      <c r="CA32" s="28"/>
      <c r="CB32" s="287"/>
      <c r="CC32" s="29"/>
      <c r="CD32" s="72" t="s">
        <v>257</v>
      </c>
      <c r="CE32" s="30" t="s">
        <v>257</v>
      </c>
      <c r="CF32" s="31"/>
      <c r="CG32" s="27" t="s">
        <v>257</v>
      </c>
      <c r="CH32" s="31"/>
      <c r="CI32" s="31"/>
      <c r="CJ32" s="292" t="s">
        <v>257</v>
      </c>
      <c r="CK32" s="59" t="s">
        <v>257</v>
      </c>
      <c r="CL32" s="29"/>
      <c r="CM32" s="60" t="s">
        <v>257</v>
      </c>
    </row>
    <row r="33" spans="1:91">
      <c r="A33" s="298" t="s">
        <v>168</v>
      </c>
      <c r="B33" s="30">
        <v>32</v>
      </c>
      <c r="C33" s="31">
        <v>0</v>
      </c>
      <c r="D33" s="27">
        <v>32</v>
      </c>
      <c r="E33" s="31">
        <v>0</v>
      </c>
      <c r="F33" s="31">
        <v>0</v>
      </c>
      <c r="G33" s="28">
        <v>32</v>
      </c>
      <c r="H33" s="287"/>
      <c r="I33" s="29">
        <v>32</v>
      </c>
      <c r="J33" s="60" t="s">
        <v>257</v>
      </c>
      <c r="K33" s="30"/>
      <c r="L33" s="31"/>
      <c r="M33" s="27"/>
      <c r="N33" s="31"/>
      <c r="O33" s="31"/>
      <c r="P33" s="28"/>
      <c r="Q33" s="287"/>
      <c r="R33" s="29"/>
      <c r="S33" s="60" t="s">
        <v>257</v>
      </c>
      <c r="T33" s="30"/>
      <c r="U33" s="31"/>
      <c r="V33" s="27"/>
      <c r="W33" s="31"/>
      <c r="X33" s="31"/>
      <c r="Y33" s="28"/>
      <c r="Z33" s="287"/>
      <c r="AA33" s="29"/>
      <c r="AB33" s="60" t="s">
        <v>257</v>
      </c>
      <c r="AC33" s="30">
        <v>30</v>
      </c>
      <c r="AD33" s="31">
        <v>0</v>
      </c>
      <c r="AE33" s="27">
        <v>30</v>
      </c>
      <c r="AF33" s="31">
        <v>0</v>
      </c>
      <c r="AG33" s="31">
        <v>0</v>
      </c>
      <c r="AH33" s="28">
        <v>30</v>
      </c>
      <c r="AI33" s="287"/>
      <c r="AJ33" s="29">
        <v>28</v>
      </c>
      <c r="AK33" s="60" t="s">
        <v>257</v>
      </c>
      <c r="AL33" s="30"/>
      <c r="AM33" s="31"/>
      <c r="AN33" s="27"/>
      <c r="AO33" s="31"/>
      <c r="AP33" s="31"/>
      <c r="AQ33" s="28"/>
      <c r="AR33" s="287"/>
      <c r="AS33" s="29"/>
      <c r="AT33" s="60" t="s">
        <v>257</v>
      </c>
      <c r="AU33" s="30"/>
      <c r="AV33" s="31"/>
      <c r="AW33" s="27"/>
      <c r="AX33" s="31"/>
      <c r="AY33" s="31"/>
      <c r="AZ33" s="28"/>
      <c r="BA33" s="287"/>
      <c r="BB33" s="29"/>
      <c r="BC33" s="60" t="s">
        <v>257</v>
      </c>
      <c r="BD33" s="30"/>
      <c r="BE33" s="31"/>
      <c r="BF33" s="27"/>
      <c r="BG33" s="31"/>
      <c r="BH33" s="31"/>
      <c r="BI33" s="28"/>
      <c r="BJ33" s="287"/>
      <c r="BK33" s="29"/>
      <c r="BL33" s="60" t="s">
        <v>257</v>
      </c>
      <c r="BM33" s="31">
        <v>27</v>
      </c>
      <c r="BN33" s="31">
        <v>0</v>
      </c>
      <c r="BO33" s="27">
        <v>27</v>
      </c>
      <c r="BP33" s="31">
        <v>0</v>
      </c>
      <c r="BQ33" s="31">
        <v>0</v>
      </c>
      <c r="BR33" s="28">
        <v>27</v>
      </c>
      <c r="BS33" s="287"/>
      <c r="BT33" s="29">
        <v>26</v>
      </c>
      <c r="BU33" s="60" t="s">
        <v>257</v>
      </c>
      <c r="BV33" s="30"/>
      <c r="BW33" s="31"/>
      <c r="BX33" s="27"/>
      <c r="BY33" s="31"/>
      <c r="BZ33" s="31"/>
      <c r="CA33" s="28"/>
      <c r="CB33" s="287"/>
      <c r="CC33" s="29"/>
      <c r="CD33" s="72" t="s">
        <v>257</v>
      </c>
      <c r="CE33" s="30" t="s">
        <v>257</v>
      </c>
      <c r="CF33" s="31"/>
      <c r="CG33" s="27" t="s">
        <v>257</v>
      </c>
      <c r="CH33" s="31"/>
      <c r="CI33" s="31"/>
      <c r="CJ33" s="292" t="s">
        <v>257</v>
      </c>
      <c r="CK33" s="59" t="s">
        <v>257</v>
      </c>
      <c r="CL33" s="29"/>
      <c r="CM33" s="60" t="s">
        <v>257</v>
      </c>
    </row>
    <row r="34" spans="1:91">
      <c r="A34" s="298" t="s">
        <v>170</v>
      </c>
      <c r="B34" s="30"/>
      <c r="C34" s="31"/>
      <c r="D34" s="27"/>
      <c r="E34" s="31"/>
      <c r="F34" s="31"/>
      <c r="G34" s="28"/>
      <c r="H34" s="287"/>
      <c r="I34" s="29"/>
      <c r="J34" s="60" t="s">
        <v>257</v>
      </c>
      <c r="K34" s="30"/>
      <c r="L34" s="31"/>
      <c r="M34" s="27"/>
      <c r="N34" s="31"/>
      <c r="O34" s="31"/>
      <c r="P34" s="28"/>
      <c r="Q34" s="287"/>
      <c r="R34" s="29"/>
      <c r="S34" s="60" t="s">
        <v>257</v>
      </c>
      <c r="T34" s="30">
        <v>26</v>
      </c>
      <c r="U34" s="31">
        <v>0</v>
      </c>
      <c r="V34" s="27">
        <v>26</v>
      </c>
      <c r="W34" s="31">
        <v>0</v>
      </c>
      <c r="X34" s="31">
        <v>0</v>
      </c>
      <c r="Y34" s="28">
        <v>26</v>
      </c>
      <c r="Z34" s="287"/>
      <c r="AA34" s="29">
        <v>26</v>
      </c>
      <c r="AB34" s="60" t="s">
        <v>257</v>
      </c>
      <c r="AC34" s="30"/>
      <c r="AD34" s="31"/>
      <c r="AE34" s="27"/>
      <c r="AF34" s="31"/>
      <c r="AG34" s="31"/>
      <c r="AH34" s="28"/>
      <c r="AI34" s="287"/>
      <c r="AJ34" s="29"/>
      <c r="AK34" s="60" t="s">
        <v>257</v>
      </c>
      <c r="AL34" s="30"/>
      <c r="AM34" s="31"/>
      <c r="AN34" s="27"/>
      <c r="AO34" s="31"/>
      <c r="AP34" s="31"/>
      <c r="AQ34" s="28"/>
      <c r="AR34" s="287"/>
      <c r="AS34" s="29"/>
      <c r="AT34" s="60" t="s">
        <v>257</v>
      </c>
      <c r="AU34" s="30"/>
      <c r="AV34" s="31"/>
      <c r="AW34" s="27"/>
      <c r="AX34" s="31"/>
      <c r="AY34" s="31"/>
      <c r="AZ34" s="28"/>
      <c r="BA34" s="287"/>
      <c r="BB34" s="29"/>
      <c r="BC34" s="60" t="s">
        <v>257</v>
      </c>
      <c r="BD34" s="30"/>
      <c r="BE34" s="31"/>
      <c r="BF34" s="27"/>
      <c r="BG34" s="31"/>
      <c r="BH34" s="31"/>
      <c r="BI34" s="28"/>
      <c r="BJ34" s="287"/>
      <c r="BK34" s="29"/>
      <c r="BL34" s="60" t="s">
        <v>257</v>
      </c>
      <c r="BM34" s="31"/>
      <c r="BN34" s="31"/>
      <c r="BO34" s="27"/>
      <c r="BP34" s="31"/>
      <c r="BQ34" s="31"/>
      <c r="BR34" s="28"/>
      <c r="BS34" s="287"/>
      <c r="BT34" s="29"/>
      <c r="BU34" s="60" t="s">
        <v>257</v>
      </c>
      <c r="BV34" s="30"/>
      <c r="BW34" s="31"/>
      <c r="BX34" s="27"/>
      <c r="BY34" s="31"/>
      <c r="BZ34" s="31"/>
      <c r="CA34" s="28"/>
      <c r="CB34" s="287"/>
      <c r="CC34" s="29"/>
      <c r="CD34" s="72" t="s">
        <v>257</v>
      </c>
      <c r="CE34" s="30" t="s">
        <v>257</v>
      </c>
      <c r="CF34" s="31"/>
      <c r="CG34" s="27" t="s">
        <v>257</v>
      </c>
      <c r="CH34" s="31"/>
      <c r="CI34" s="31"/>
      <c r="CJ34" s="292" t="s">
        <v>257</v>
      </c>
      <c r="CK34" s="59" t="s">
        <v>257</v>
      </c>
      <c r="CL34" s="29"/>
      <c r="CM34" s="60" t="s">
        <v>257</v>
      </c>
    </row>
    <row r="35" spans="1:91">
      <c r="A35" s="298" t="s">
        <v>171</v>
      </c>
      <c r="B35" s="30"/>
      <c r="C35" s="31"/>
      <c r="D35" s="27"/>
      <c r="E35" s="31"/>
      <c r="F35" s="31"/>
      <c r="G35" s="28"/>
      <c r="H35" s="287"/>
      <c r="I35" s="29"/>
      <c r="J35" s="60" t="s">
        <v>257</v>
      </c>
      <c r="K35" s="30">
        <v>42</v>
      </c>
      <c r="L35" s="31">
        <v>0</v>
      </c>
      <c r="M35" s="27">
        <v>42</v>
      </c>
      <c r="N35" s="31">
        <v>0</v>
      </c>
      <c r="O35" s="31">
        <v>0</v>
      </c>
      <c r="P35" s="28">
        <v>42</v>
      </c>
      <c r="Q35" s="287"/>
      <c r="R35" s="29">
        <v>38</v>
      </c>
      <c r="S35" s="60" t="s">
        <v>257</v>
      </c>
      <c r="T35" s="30"/>
      <c r="U35" s="31"/>
      <c r="V35" s="27"/>
      <c r="W35" s="31"/>
      <c r="X35" s="31"/>
      <c r="Y35" s="28"/>
      <c r="Z35" s="287"/>
      <c r="AA35" s="29"/>
      <c r="AB35" s="60" t="s">
        <v>257</v>
      </c>
      <c r="AC35" s="30"/>
      <c r="AD35" s="31"/>
      <c r="AE35" s="27"/>
      <c r="AF35" s="31"/>
      <c r="AG35" s="31"/>
      <c r="AH35" s="28"/>
      <c r="AI35" s="287"/>
      <c r="AJ35" s="29"/>
      <c r="AK35" s="60" t="s">
        <v>257</v>
      </c>
      <c r="AL35" s="30"/>
      <c r="AM35" s="31"/>
      <c r="AN35" s="27"/>
      <c r="AO35" s="31"/>
      <c r="AP35" s="31"/>
      <c r="AQ35" s="28"/>
      <c r="AR35" s="287"/>
      <c r="AS35" s="29"/>
      <c r="AT35" s="60" t="s">
        <v>257</v>
      </c>
      <c r="AU35" s="30">
        <v>25</v>
      </c>
      <c r="AV35" s="31">
        <v>0</v>
      </c>
      <c r="AW35" s="27">
        <v>25</v>
      </c>
      <c r="AX35" s="31">
        <v>0</v>
      </c>
      <c r="AY35" s="31">
        <v>0</v>
      </c>
      <c r="AZ35" s="28">
        <v>25</v>
      </c>
      <c r="BA35" s="287"/>
      <c r="BB35" s="29">
        <v>36</v>
      </c>
      <c r="BC35" s="60" t="s">
        <v>257</v>
      </c>
      <c r="BD35" s="30"/>
      <c r="BE35" s="31"/>
      <c r="BF35" s="27"/>
      <c r="BG35" s="31"/>
      <c r="BH35" s="31"/>
      <c r="BI35" s="28"/>
      <c r="BJ35" s="287"/>
      <c r="BK35" s="29"/>
      <c r="BL35" s="60" t="s">
        <v>257</v>
      </c>
      <c r="BM35" s="31"/>
      <c r="BN35" s="31"/>
      <c r="BO35" s="27"/>
      <c r="BP35" s="31"/>
      <c r="BQ35" s="31"/>
      <c r="BR35" s="28"/>
      <c r="BS35" s="287"/>
      <c r="BT35" s="29"/>
      <c r="BU35" s="60" t="s">
        <v>257</v>
      </c>
      <c r="BV35" s="30"/>
      <c r="BW35" s="31"/>
      <c r="BX35" s="27"/>
      <c r="BY35" s="31"/>
      <c r="BZ35" s="31"/>
      <c r="CA35" s="28"/>
      <c r="CB35" s="287"/>
      <c r="CC35" s="29"/>
      <c r="CD35" s="72" t="s">
        <v>257</v>
      </c>
      <c r="CE35" s="30" t="s">
        <v>257</v>
      </c>
      <c r="CF35" s="31"/>
      <c r="CG35" s="27" t="s">
        <v>257</v>
      </c>
      <c r="CH35" s="31"/>
      <c r="CI35" s="31"/>
      <c r="CJ35" s="292" t="s">
        <v>257</v>
      </c>
      <c r="CK35" s="59" t="s">
        <v>257</v>
      </c>
      <c r="CL35" s="29"/>
      <c r="CM35" s="60" t="s">
        <v>257</v>
      </c>
    </row>
    <row r="36" spans="1:91">
      <c r="A36" s="298" t="s">
        <v>172</v>
      </c>
      <c r="B36" s="30"/>
      <c r="C36" s="31"/>
      <c r="D36" s="27"/>
      <c r="E36" s="31"/>
      <c r="F36" s="31"/>
      <c r="G36" s="28"/>
      <c r="H36" s="287"/>
      <c r="I36" s="29"/>
      <c r="J36" s="60" t="s">
        <v>257</v>
      </c>
      <c r="K36" s="30">
        <v>37</v>
      </c>
      <c r="L36" s="31">
        <v>0</v>
      </c>
      <c r="M36" s="27">
        <v>37</v>
      </c>
      <c r="N36" s="31">
        <v>0</v>
      </c>
      <c r="O36" s="31">
        <v>0</v>
      </c>
      <c r="P36" s="28">
        <v>37</v>
      </c>
      <c r="Q36" s="287"/>
      <c r="R36" s="29">
        <v>37</v>
      </c>
      <c r="S36" s="60" t="s">
        <v>257</v>
      </c>
      <c r="T36" s="30"/>
      <c r="U36" s="31"/>
      <c r="V36" s="27"/>
      <c r="W36" s="31"/>
      <c r="X36" s="31"/>
      <c r="Y36" s="28"/>
      <c r="Z36" s="287"/>
      <c r="AA36" s="29"/>
      <c r="AB36" s="60" t="s">
        <v>257</v>
      </c>
      <c r="AC36" s="30"/>
      <c r="AD36" s="31"/>
      <c r="AE36" s="27"/>
      <c r="AF36" s="31"/>
      <c r="AG36" s="31"/>
      <c r="AH36" s="28"/>
      <c r="AI36" s="287"/>
      <c r="AJ36" s="29"/>
      <c r="AK36" s="60" t="s">
        <v>257</v>
      </c>
      <c r="AL36" s="30"/>
      <c r="AM36" s="31"/>
      <c r="AN36" s="27"/>
      <c r="AO36" s="31"/>
      <c r="AP36" s="31"/>
      <c r="AQ36" s="28"/>
      <c r="AR36" s="287"/>
      <c r="AS36" s="29"/>
      <c r="AT36" s="60" t="s">
        <v>257</v>
      </c>
      <c r="AU36" s="30">
        <v>9</v>
      </c>
      <c r="AV36" s="31">
        <v>0</v>
      </c>
      <c r="AW36" s="27">
        <v>9</v>
      </c>
      <c r="AX36" s="31">
        <v>0</v>
      </c>
      <c r="AY36" s="31">
        <v>0</v>
      </c>
      <c r="AZ36" s="28">
        <v>9</v>
      </c>
      <c r="BA36" s="287"/>
      <c r="BB36" s="29">
        <v>17</v>
      </c>
      <c r="BC36" s="60" t="s">
        <v>257</v>
      </c>
      <c r="BD36" s="30">
        <v>29</v>
      </c>
      <c r="BE36" s="31">
        <v>0</v>
      </c>
      <c r="BF36" s="27">
        <v>29</v>
      </c>
      <c r="BG36" s="31">
        <v>0</v>
      </c>
      <c r="BH36" s="31">
        <v>0</v>
      </c>
      <c r="BI36" s="28">
        <v>29</v>
      </c>
      <c r="BJ36" s="287"/>
      <c r="BK36" s="29">
        <v>27</v>
      </c>
      <c r="BL36" s="60" t="s">
        <v>257</v>
      </c>
      <c r="BM36" s="31"/>
      <c r="BN36" s="31"/>
      <c r="BO36" s="27"/>
      <c r="BP36" s="31"/>
      <c r="BQ36" s="31"/>
      <c r="BR36" s="28"/>
      <c r="BS36" s="287"/>
      <c r="BT36" s="29"/>
      <c r="BU36" s="60" t="s">
        <v>257</v>
      </c>
      <c r="BV36" s="30"/>
      <c r="BW36" s="31"/>
      <c r="BX36" s="27"/>
      <c r="BY36" s="31"/>
      <c r="BZ36" s="31"/>
      <c r="CA36" s="28"/>
      <c r="CB36" s="287"/>
      <c r="CC36" s="29"/>
      <c r="CD36" s="72" t="s">
        <v>257</v>
      </c>
      <c r="CE36" s="30" t="s">
        <v>257</v>
      </c>
      <c r="CF36" s="31"/>
      <c r="CG36" s="27" t="s">
        <v>257</v>
      </c>
      <c r="CH36" s="31"/>
      <c r="CI36" s="31"/>
      <c r="CJ36" s="292" t="s">
        <v>257</v>
      </c>
      <c r="CK36" s="59" t="s">
        <v>257</v>
      </c>
      <c r="CL36" s="29"/>
      <c r="CM36" s="60" t="s">
        <v>257</v>
      </c>
    </row>
    <row r="37" spans="1:91">
      <c r="A37" s="298" t="s">
        <v>173</v>
      </c>
      <c r="B37" s="30"/>
      <c r="C37" s="31"/>
      <c r="D37" s="27"/>
      <c r="E37" s="31"/>
      <c r="F37" s="31"/>
      <c r="G37" s="28"/>
      <c r="H37" s="287"/>
      <c r="I37" s="29"/>
      <c r="J37" s="60" t="s">
        <v>257</v>
      </c>
      <c r="K37" s="30"/>
      <c r="L37" s="31"/>
      <c r="M37" s="27"/>
      <c r="N37" s="31"/>
      <c r="O37" s="31"/>
      <c r="P37" s="28"/>
      <c r="Q37" s="287"/>
      <c r="R37" s="29"/>
      <c r="S37" s="60" t="s">
        <v>257</v>
      </c>
      <c r="T37" s="30"/>
      <c r="U37" s="31"/>
      <c r="V37" s="27"/>
      <c r="W37" s="31"/>
      <c r="X37" s="31"/>
      <c r="Y37" s="28"/>
      <c r="Z37" s="287"/>
      <c r="AA37" s="29"/>
      <c r="AB37" s="60" t="s">
        <v>257</v>
      </c>
      <c r="AC37" s="30"/>
      <c r="AD37" s="31"/>
      <c r="AE37" s="27"/>
      <c r="AF37" s="31"/>
      <c r="AG37" s="31"/>
      <c r="AH37" s="28"/>
      <c r="AI37" s="287"/>
      <c r="AJ37" s="29"/>
      <c r="AK37" s="60" t="s">
        <v>257</v>
      </c>
      <c r="AL37" s="30">
        <v>21</v>
      </c>
      <c r="AM37" s="31">
        <v>0</v>
      </c>
      <c r="AN37" s="27">
        <v>21</v>
      </c>
      <c r="AO37" s="31">
        <v>0</v>
      </c>
      <c r="AP37" s="31">
        <v>0</v>
      </c>
      <c r="AQ37" s="28">
        <v>21</v>
      </c>
      <c r="AR37" s="287"/>
      <c r="AS37" s="29">
        <v>19</v>
      </c>
      <c r="AT37" s="60" t="s">
        <v>257</v>
      </c>
      <c r="AU37" s="30"/>
      <c r="AV37" s="31"/>
      <c r="AW37" s="27"/>
      <c r="AX37" s="31"/>
      <c r="AY37" s="31"/>
      <c r="AZ37" s="28"/>
      <c r="BA37" s="287"/>
      <c r="BB37" s="29"/>
      <c r="BC37" s="60" t="s">
        <v>257</v>
      </c>
      <c r="BD37" s="30"/>
      <c r="BE37" s="31"/>
      <c r="BF37" s="27"/>
      <c r="BG37" s="31"/>
      <c r="BH37" s="31"/>
      <c r="BI37" s="28"/>
      <c r="BJ37" s="287"/>
      <c r="BK37" s="29"/>
      <c r="BL37" s="60" t="s">
        <v>257</v>
      </c>
      <c r="BM37" s="31"/>
      <c r="BN37" s="31"/>
      <c r="BO37" s="27"/>
      <c r="BP37" s="31"/>
      <c r="BQ37" s="31"/>
      <c r="BR37" s="28"/>
      <c r="BS37" s="287"/>
      <c r="BT37" s="29"/>
      <c r="BU37" s="60" t="s">
        <v>257</v>
      </c>
      <c r="BV37" s="30">
        <v>25</v>
      </c>
      <c r="BW37" s="31">
        <v>0</v>
      </c>
      <c r="BX37" s="27">
        <v>25</v>
      </c>
      <c r="BY37" s="31">
        <v>0</v>
      </c>
      <c r="BZ37" s="31">
        <v>0</v>
      </c>
      <c r="CA37" s="28">
        <v>25</v>
      </c>
      <c r="CB37" s="287"/>
      <c r="CC37" s="29">
        <v>28</v>
      </c>
      <c r="CD37" s="72" t="s">
        <v>257</v>
      </c>
      <c r="CE37" s="30" t="s">
        <v>257</v>
      </c>
      <c r="CF37" s="31"/>
      <c r="CG37" s="27" t="s">
        <v>257</v>
      </c>
      <c r="CH37" s="31"/>
      <c r="CI37" s="31"/>
      <c r="CJ37" s="292" t="s">
        <v>257</v>
      </c>
      <c r="CK37" s="59" t="s">
        <v>257</v>
      </c>
      <c r="CL37" s="29"/>
      <c r="CM37" s="60" t="s">
        <v>257</v>
      </c>
    </row>
    <row r="38" spans="1:91">
      <c r="A38" s="298" t="s">
        <v>174</v>
      </c>
      <c r="B38" s="30">
        <v>29</v>
      </c>
      <c r="C38" s="31">
        <v>0</v>
      </c>
      <c r="D38" s="27">
        <v>29</v>
      </c>
      <c r="E38" s="31">
        <v>0</v>
      </c>
      <c r="F38" s="31">
        <v>0</v>
      </c>
      <c r="G38" s="28">
        <v>29</v>
      </c>
      <c r="H38" s="287"/>
      <c r="I38" s="29">
        <v>29</v>
      </c>
      <c r="J38" s="60" t="s">
        <v>257</v>
      </c>
      <c r="K38" s="30"/>
      <c r="L38" s="31"/>
      <c r="M38" s="27"/>
      <c r="N38" s="31"/>
      <c r="O38" s="31"/>
      <c r="P38" s="28"/>
      <c r="Q38" s="287"/>
      <c r="R38" s="29"/>
      <c r="S38" s="60" t="s">
        <v>257</v>
      </c>
      <c r="T38" s="30"/>
      <c r="U38" s="31"/>
      <c r="V38" s="27"/>
      <c r="W38" s="31"/>
      <c r="X38" s="31"/>
      <c r="Y38" s="28"/>
      <c r="Z38" s="287"/>
      <c r="AA38" s="29"/>
      <c r="AB38" s="60" t="s">
        <v>257</v>
      </c>
      <c r="AC38" s="30">
        <v>32</v>
      </c>
      <c r="AD38" s="31">
        <v>0</v>
      </c>
      <c r="AE38" s="27">
        <v>32</v>
      </c>
      <c r="AF38" s="31">
        <v>0</v>
      </c>
      <c r="AG38" s="31">
        <v>0</v>
      </c>
      <c r="AH38" s="28">
        <v>32</v>
      </c>
      <c r="AI38" s="287"/>
      <c r="AJ38" s="29">
        <v>32</v>
      </c>
      <c r="AK38" s="60" t="s">
        <v>257</v>
      </c>
      <c r="AL38" s="30"/>
      <c r="AM38" s="31"/>
      <c r="AN38" s="27"/>
      <c r="AO38" s="31"/>
      <c r="AP38" s="31"/>
      <c r="AQ38" s="28"/>
      <c r="AR38" s="287"/>
      <c r="AS38" s="29"/>
      <c r="AT38" s="60" t="s">
        <v>257</v>
      </c>
      <c r="AU38" s="30"/>
      <c r="AV38" s="31"/>
      <c r="AW38" s="27"/>
      <c r="AX38" s="31"/>
      <c r="AY38" s="31"/>
      <c r="AZ38" s="28"/>
      <c r="BA38" s="287"/>
      <c r="BB38" s="29"/>
      <c r="BC38" s="60" t="s">
        <v>257</v>
      </c>
      <c r="BD38" s="30"/>
      <c r="BE38" s="31"/>
      <c r="BF38" s="27"/>
      <c r="BG38" s="31"/>
      <c r="BH38" s="31"/>
      <c r="BI38" s="28"/>
      <c r="BJ38" s="287"/>
      <c r="BK38" s="29"/>
      <c r="BL38" s="60" t="s">
        <v>257</v>
      </c>
      <c r="BM38" s="31"/>
      <c r="BN38" s="31"/>
      <c r="BO38" s="27"/>
      <c r="BP38" s="31"/>
      <c r="BQ38" s="31"/>
      <c r="BR38" s="28"/>
      <c r="BS38" s="287"/>
      <c r="BT38" s="29"/>
      <c r="BU38" s="60" t="s">
        <v>257</v>
      </c>
      <c r="BV38" s="30"/>
      <c r="BW38" s="31"/>
      <c r="BX38" s="27"/>
      <c r="BY38" s="31"/>
      <c r="BZ38" s="31"/>
      <c r="CA38" s="28"/>
      <c r="CB38" s="287"/>
      <c r="CC38" s="29"/>
      <c r="CD38" s="72" t="s">
        <v>257</v>
      </c>
      <c r="CE38" s="30">
        <v>23</v>
      </c>
      <c r="CF38" s="31">
        <v>0</v>
      </c>
      <c r="CG38" s="27">
        <v>23</v>
      </c>
      <c r="CH38" s="31">
        <v>0</v>
      </c>
      <c r="CI38" s="31">
        <v>0</v>
      </c>
      <c r="CJ38" s="292">
        <v>23</v>
      </c>
      <c r="CK38" s="59" t="s">
        <v>257</v>
      </c>
      <c r="CL38" s="29">
        <v>24</v>
      </c>
      <c r="CM38" s="60" t="s">
        <v>257</v>
      </c>
    </row>
    <row r="39" spans="1:91">
      <c r="A39" s="298" t="s">
        <v>177</v>
      </c>
      <c r="B39" s="30"/>
      <c r="C39" s="31"/>
      <c r="D39" s="27"/>
      <c r="E39" s="31"/>
      <c r="F39" s="31"/>
      <c r="G39" s="28"/>
      <c r="H39" s="287"/>
      <c r="I39" s="29"/>
      <c r="J39" s="60" t="s">
        <v>257</v>
      </c>
      <c r="K39" s="30">
        <v>28</v>
      </c>
      <c r="L39" s="31">
        <v>0</v>
      </c>
      <c r="M39" s="27">
        <v>28</v>
      </c>
      <c r="N39" s="31">
        <v>0</v>
      </c>
      <c r="O39" s="31">
        <v>0</v>
      </c>
      <c r="P39" s="28">
        <v>28</v>
      </c>
      <c r="Q39" s="287"/>
      <c r="R39" s="29">
        <v>23</v>
      </c>
      <c r="S39" s="60" t="s">
        <v>257</v>
      </c>
      <c r="T39" s="30">
        <v>35</v>
      </c>
      <c r="U39" s="31">
        <v>0</v>
      </c>
      <c r="V39" s="27">
        <v>35</v>
      </c>
      <c r="W39" s="31">
        <v>0</v>
      </c>
      <c r="X39" s="31">
        <v>0</v>
      </c>
      <c r="Y39" s="28">
        <v>35</v>
      </c>
      <c r="Z39" s="287"/>
      <c r="AA39" s="29">
        <v>35</v>
      </c>
      <c r="AB39" s="60" t="s">
        <v>257</v>
      </c>
      <c r="AC39" s="30"/>
      <c r="AD39" s="31"/>
      <c r="AE39" s="27"/>
      <c r="AF39" s="31"/>
      <c r="AG39" s="31"/>
      <c r="AH39" s="28"/>
      <c r="AI39" s="287"/>
      <c r="AJ39" s="29"/>
      <c r="AK39" s="60" t="s">
        <v>257</v>
      </c>
      <c r="AL39" s="30">
        <v>20</v>
      </c>
      <c r="AM39" s="31">
        <v>0</v>
      </c>
      <c r="AN39" s="27">
        <v>20</v>
      </c>
      <c r="AO39" s="31">
        <v>0</v>
      </c>
      <c r="AP39" s="31">
        <v>0</v>
      </c>
      <c r="AQ39" s="28">
        <v>20</v>
      </c>
      <c r="AR39" s="287"/>
      <c r="AS39" s="29">
        <v>20</v>
      </c>
      <c r="AT39" s="60" t="s">
        <v>257</v>
      </c>
      <c r="AU39" s="30">
        <v>16</v>
      </c>
      <c r="AV39" s="31">
        <v>0</v>
      </c>
      <c r="AW39" s="27">
        <v>16</v>
      </c>
      <c r="AX39" s="31">
        <v>0</v>
      </c>
      <c r="AY39" s="31">
        <v>0</v>
      </c>
      <c r="AZ39" s="28">
        <v>16</v>
      </c>
      <c r="BA39" s="287"/>
      <c r="BB39" s="29">
        <v>32</v>
      </c>
      <c r="BC39" s="60" t="s">
        <v>257</v>
      </c>
      <c r="BD39" s="30"/>
      <c r="BE39" s="31"/>
      <c r="BF39" s="27"/>
      <c r="BG39" s="31"/>
      <c r="BH39" s="31"/>
      <c r="BI39" s="28"/>
      <c r="BJ39" s="287"/>
      <c r="BK39" s="29"/>
      <c r="BL39" s="60" t="s">
        <v>257</v>
      </c>
      <c r="BM39" s="31">
        <v>32</v>
      </c>
      <c r="BN39" s="31">
        <v>0</v>
      </c>
      <c r="BO39" s="27">
        <v>32</v>
      </c>
      <c r="BP39" s="31">
        <v>0</v>
      </c>
      <c r="BQ39" s="31">
        <v>0</v>
      </c>
      <c r="BR39" s="28">
        <v>32</v>
      </c>
      <c r="BS39" s="287"/>
      <c r="BT39" s="29">
        <v>31</v>
      </c>
      <c r="BU39" s="60" t="s">
        <v>257</v>
      </c>
      <c r="BV39" s="30"/>
      <c r="BW39" s="31"/>
      <c r="BX39" s="27"/>
      <c r="BY39" s="31"/>
      <c r="BZ39" s="31"/>
      <c r="CA39" s="28"/>
      <c r="CB39" s="287"/>
      <c r="CC39" s="29"/>
      <c r="CD39" s="72" t="s">
        <v>257</v>
      </c>
      <c r="CE39" s="30">
        <v>23</v>
      </c>
      <c r="CF39" s="31">
        <v>0</v>
      </c>
      <c r="CG39" s="27">
        <v>23</v>
      </c>
      <c r="CH39" s="31">
        <v>0</v>
      </c>
      <c r="CI39" s="31">
        <v>0</v>
      </c>
      <c r="CJ39" s="292">
        <v>23</v>
      </c>
      <c r="CK39" s="59" t="s">
        <v>257</v>
      </c>
      <c r="CL39" s="29">
        <v>22</v>
      </c>
      <c r="CM39" s="60" t="s">
        <v>257</v>
      </c>
    </row>
    <row r="40" spans="1:91">
      <c r="A40" s="298" t="s">
        <v>178</v>
      </c>
      <c r="B40" s="30">
        <v>36</v>
      </c>
      <c r="C40" s="31">
        <v>0</v>
      </c>
      <c r="D40" s="27">
        <v>36</v>
      </c>
      <c r="E40" s="31">
        <v>0</v>
      </c>
      <c r="F40" s="31">
        <v>0</v>
      </c>
      <c r="G40" s="28">
        <v>36</v>
      </c>
      <c r="H40" s="287"/>
      <c r="I40" s="29">
        <v>36</v>
      </c>
      <c r="J40" s="60" t="s">
        <v>257</v>
      </c>
      <c r="K40" s="30"/>
      <c r="L40" s="31"/>
      <c r="M40" s="27"/>
      <c r="N40" s="31"/>
      <c r="O40" s="31"/>
      <c r="P40" s="28"/>
      <c r="Q40" s="287"/>
      <c r="R40" s="29"/>
      <c r="S40" s="60" t="s">
        <v>257</v>
      </c>
      <c r="T40" s="30"/>
      <c r="U40" s="31"/>
      <c r="V40" s="27"/>
      <c r="W40" s="31"/>
      <c r="X40" s="31"/>
      <c r="Y40" s="28"/>
      <c r="Z40" s="287"/>
      <c r="AA40" s="29"/>
      <c r="AB40" s="60" t="s">
        <v>257</v>
      </c>
      <c r="AC40" s="30">
        <v>25</v>
      </c>
      <c r="AD40" s="31">
        <v>0</v>
      </c>
      <c r="AE40" s="27">
        <v>25</v>
      </c>
      <c r="AF40" s="31">
        <v>0</v>
      </c>
      <c r="AG40" s="31">
        <v>0</v>
      </c>
      <c r="AH40" s="28">
        <v>25</v>
      </c>
      <c r="AI40" s="287"/>
      <c r="AJ40" s="29">
        <v>21</v>
      </c>
      <c r="AK40" s="60" t="s">
        <v>257</v>
      </c>
      <c r="AL40" s="30"/>
      <c r="AM40" s="31"/>
      <c r="AN40" s="27"/>
      <c r="AO40" s="31"/>
      <c r="AP40" s="31"/>
      <c r="AQ40" s="28"/>
      <c r="AR40" s="287"/>
      <c r="AS40" s="29"/>
      <c r="AT40" s="60" t="s">
        <v>257</v>
      </c>
      <c r="AU40" s="30"/>
      <c r="AV40" s="31"/>
      <c r="AW40" s="27"/>
      <c r="AX40" s="31"/>
      <c r="AY40" s="31"/>
      <c r="AZ40" s="28"/>
      <c r="BA40" s="287"/>
      <c r="BB40" s="29"/>
      <c r="BC40" s="60" t="s">
        <v>257</v>
      </c>
      <c r="BD40" s="30">
        <v>26</v>
      </c>
      <c r="BE40" s="31">
        <v>0</v>
      </c>
      <c r="BF40" s="27">
        <v>26</v>
      </c>
      <c r="BG40" s="31">
        <v>0</v>
      </c>
      <c r="BH40" s="31">
        <v>0</v>
      </c>
      <c r="BI40" s="28">
        <v>26</v>
      </c>
      <c r="BJ40" s="287"/>
      <c r="BK40" s="29">
        <v>21</v>
      </c>
      <c r="BL40" s="60" t="s">
        <v>257</v>
      </c>
      <c r="BM40" s="31"/>
      <c r="BN40" s="31"/>
      <c r="BO40" s="27"/>
      <c r="BP40" s="31"/>
      <c r="BQ40" s="31"/>
      <c r="BR40" s="28"/>
      <c r="BS40" s="287"/>
      <c r="BT40" s="29"/>
      <c r="BU40" s="60" t="s">
        <v>257</v>
      </c>
      <c r="BV40" s="30">
        <v>24</v>
      </c>
      <c r="BW40" s="31">
        <v>0</v>
      </c>
      <c r="BX40" s="27">
        <v>24</v>
      </c>
      <c r="BY40" s="31">
        <v>0</v>
      </c>
      <c r="BZ40" s="31">
        <v>0</v>
      </c>
      <c r="CA40" s="28">
        <v>24</v>
      </c>
      <c r="CB40" s="287"/>
      <c r="CC40" s="29">
        <v>23</v>
      </c>
      <c r="CD40" s="72" t="s">
        <v>257</v>
      </c>
      <c r="CE40" s="30" t="s">
        <v>257</v>
      </c>
      <c r="CF40" s="31"/>
      <c r="CG40" s="27" t="s">
        <v>257</v>
      </c>
      <c r="CH40" s="31"/>
      <c r="CI40" s="31"/>
      <c r="CJ40" s="292" t="s">
        <v>257</v>
      </c>
      <c r="CK40" s="59" t="s">
        <v>257</v>
      </c>
      <c r="CL40" s="29"/>
      <c r="CM40" s="60" t="s">
        <v>257</v>
      </c>
    </row>
    <row r="41" spans="1:91">
      <c r="A41" s="298" t="s">
        <v>154</v>
      </c>
      <c r="B41" s="30"/>
      <c r="C41" s="31"/>
      <c r="D41" s="27"/>
      <c r="E41" s="31"/>
      <c r="F41" s="31"/>
      <c r="G41" s="28"/>
      <c r="H41" s="287"/>
      <c r="I41" s="29"/>
      <c r="J41" s="60" t="s">
        <v>257</v>
      </c>
      <c r="K41" s="30"/>
      <c r="L41" s="31"/>
      <c r="M41" s="27"/>
      <c r="N41" s="31"/>
      <c r="O41" s="31"/>
      <c r="P41" s="28"/>
      <c r="Q41" s="287"/>
      <c r="R41" s="29">
        <v>0</v>
      </c>
      <c r="S41" s="60" t="s">
        <v>257</v>
      </c>
      <c r="T41" s="30"/>
      <c r="U41" s="31"/>
      <c r="V41" s="27"/>
      <c r="W41" s="31"/>
      <c r="X41" s="31"/>
      <c r="Y41" s="28"/>
      <c r="Z41" s="287"/>
      <c r="AA41" s="29">
        <v>0</v>
      </c>
      <c r="AB41" s="60" t="s">
        <v>257</v>
      </c>
      <c r="AC41" s="30"/>
      <c r="AD41" s="31"/>
      <c r="AE41" s="27"/>
      <c r="AF41" s="31"/>
      <c r="AG41" s="31"/>
      <c r="AH41" s="28"/>
      <c r="AI41" s="287"/>
      <c r="AJ41" s="29"/>
      <c r="AK41" s="60" t="s">
        <v>257</v>
      </c>
      <c r="AL41" s="30"/>
      <c r="AM41" s="31"/>
      <c r="AN41" s="27"/>
      <c r="AO41" s="31"/>
      <c r="AP41" s="31"/>
      <c r="AQ41" s="28"/>
      <c r="AR41" s="287"/>
      <c r="AS41" s="29"/>
      <c r="AT41" s="60" t="s">
        <v>257</v>
      </c>
      <c r="AU41" s="30"/>
      <c r="AV41" s="31"/>
      <c r="AW41" s="27"/>
      <c r="AX41" s="31"/>
      <c r="AY41" s="31"/>
      <c r="AZ41" s="28"/>
      <c r="BA41" s="287"/>
      <c r="BB41" s="29"/>
      <c r="BC41" s="60" t="s">
        <v>257</v>
      </c>
      <c r="BD41" s="30"/>
      <c r="BE41" s="31"/>
      <c r="BF41" s="27"/>
      <c r="BG41" s="31"/>
      <c r="BH41" s="31"/>
      <c r="BI41" s="28"/>
      <c r="BJ41" s="287"/>
      <c r="BK41" s="29"/>
      <c r="BL41" s="60" t="s">
        <v>257</v>
      </c>
      <c r="BM41" s="31">
        <v>7</v>
      </c>
      <c r="BN41" s="31">
        <v>0</v>
      </c>
      <c r="BO41" s="27">
        <v>7</v>
      </c>
      <c r="BP41" s="31">
        <v>0</v>
      </c>
      <c r="BQ41" s="31">
        <v>0</v>
      </c>
      <c r="BR41" s="28">
        <v>7</v>
      </c>
      <c r="BS41" s="287"/>
      <c r="BT41" s="29">
        <v>0</v>
      </c>
      <c r="BU41" s="60" t="s">
        <v>257</v>
      </c>
      <c r="BV41" s="30"/>
      <c r="BW41" s="31"/>
      <c r="BX41" s="27"/>
      <c r="BY41" s="31"/>
      <c r="BZ41" s="31"/>
      <c r="CA41" s="28"/>
      <c r="CB41" s="287"/>
      <c r="CC41" s="29"/>
      <c r="CD41" s="72" t="s">
        <v>257</v>
      </c>
      <c r="CE41" s="30" t="s">
        <v>257</v>
      </c>
      <c r="CF41" s="31"/>
      <c r="CG41" s="27" t="s">
        <v>257</v>
      </c>
      <c r="CH41" s="31"/>
      <c r="CI41" s="31"/>
      <c r="CJ41" s="292" t="s">
        <v>257</v>
      </c>
      <c r="CK41" s="59" t="s">
        <v>257</v>
      </c>
      <c r="CL41" s="29"/>
      <c r="CM41" s="60" t="s">
        <v>257</v>
      </c>
    </row>
    <row r="42" spans="1:91">
      <c r="A42" s="298" t="s">
        <v>180</v>
      </c>
      <c r="B42" s="30"/>
      <c r="C42" s="31"/>
      <c r="D42" s="27"/>
      <c r="E42" s="31"/>
      <c r="F42" s="31"/>
      <c r="G42" s="28"/>
      <c r="H42" s="287"/>
      <c r="I42" s="29"/>
      <c r="J42" s="60" t="s">
        <v>257</v>
      </c>
      <c r="K42" s="30"/>
      <c r="L42" s="31"/>
      <c r="M42" s="27"/>
      <c r="N42" s="31"/>
      <c r="O42" s="31"/>
      <c r="P42" s="28"/>
      <c r="Q42" s="287"/>
      <c r="R42" s="29"/>
      <c r="S42" s="60" t="s">
        <v>257</v>
      </c>
      <c r="T42" s="30"/>
      <c r="U42" s="31"/>
      <c r="V42" s="27"/>
      <c r="W42" s="31"/>
      <c r="X42" s="31"/>
      <c r="Y42" s="28"/>
      <c r="Z42" s="287"/>
      <c r="AA42" s="29"/>
      <c r="AB42" s="60" t="s">
        <v>257</v>
      </c>
      <c r="AC42" s="30"/>
      <c r="AD42" s="31"/>
      <c r="AE42" s="27"/>
      <c r="AF42" s="31"/>
      <c r="AG42" s="31"/>
      <c r="AH42" s="28"/>
      <c r="AI42" s="287"/>
      <c r="AJ42" s="29"/>
      <c r="AK42" s="60" t="s">
        <v>257</v>
      </c>
      <c r="AL42" s="30"/>
      <c r="AM42" s="31"/>
      <c r="AN42" s="27"/>
      <c r="AO42" s="31"/>
      <c r="AP42" s="31"/>
      <c r="AQ42" s="28"/>
      <c r="AR42" s="287"/>
      <c r="AS42" s="29"/>
      <c r="AT42" s="60" t="s">
        <v>257</v>
      </c>
      <c r="AU42" s="30"/>
      <c r="AV42" s="31"/>
      <c r="AW42" s="27"/>
      <c r="AX42" s="31"/>
      <c r="AY42" s="31"/>
      <c r="AZ42" s="28"/>
      <c r="BA42" s="287"/>
      <c r="BB42" s="29"/>
      <c r="BC42" s="60" t="s">
        <v>257</v>
      </c>
      <c r="BD42" s="30"/>
      <c r="BE42" s="31"/>
      <c r="BF42" s="27"/>
      <c r="BG42" s="31"/>
      <c r="BH42" s="31"/>
      <c r="BI42" s="28"/>
      <c r="BJ42" s="287"/>
      <c r="BK42" s="29"/>
      <c r="BL42" s="60" t="s">
        <v>257</v>
      </c>
      <c r="BM42" s="31"/>
      <c r="BN42" s="31"/>
      <c r="BO42" s="27"/>
      <c r="BP42" s="31"/>
      <c r="BQ42" s="31"/>
      <c r="BR42" s="28"/>
      <c r="BS42" s="287"/>
      <c r="BT42" s="29"/>
      <c r="BU42" s="60" t="s">
        <v>257</v>
      </c>
      <c r="BV42" s="30"/>
      <c r="BW42" s="31"/>
      <c r="BX42" s="27"/>
      <c r="BY42" s="31"/>
      <c r="BZ42" s="31"/>
      <c r="CA42" s="28"/>
      <c r="CB42" s="287"/>
      <c r="CC42" s="29"/>
      <c r="CD42" s="72" t="s">
        <v>257</v>
      </c>
      <c r="CE42" s="30" t="s">
        <v>257</v>
      </c>
      <c r="CF42" s="31"/>
      <c r="CG42" s="27" t="s">
        <v>257</v>
      </c>
      <c r="CH42" s="31"/>
      <c r="CI42" s="31"/>
      <c r="CJ42" s="292" t="s">
        <v>257</v>
      </c>
      <c r="CK42" s="59" t="s">
        <v>257</v>
      </c>
      <c r="CL42" s="29"/>
      <c r="CM42" s="60" t="s">
        <v>257</v>
      </c>
    </row>
    <row r="43" spans="1:91">
      <c r="A43" s="298" t="s">
        <v>181</v>
      </c>
      <c r="B43" s="30"/>
      <c r="C43" s="31"/>
      <c r="D43" s="27"/>
      <c r="E43" s="31"/>
      <c r="F43" s="31"/>
      <c r="G43" s="28"/>
      <c r="H43" s="287"/>
      <c r="I43" s="29"/>
      <c r="J43" s="60" t="s">
        <v>257</v>
      </c>
      <c r="K43" s="30">
        <v>26</v>
      </c>
      <c r="L43" s="31">
        <v>0</v>
      </c>
      <c r="M43" s="27">
        <v>26</v>
      </c>
      <c r="N43" s="31">
        <v>0</v>
      </c>
      <c r="O43" s="31">
        <v>0</v>
      </c>
      <c r="P43" s="28">
        <v>26</v>
      </c>
      <c r="Q43" s="287"/>
      <c r="R43" s="29">
        <v>0</v>
      </c>
      <c r="S43" s="60" t="s">
        <v>257</v>
      </c>
      <c r="T43" s="30">
        <v>4</v>
      </c>
      <c r="U43" s="31">
        <v>0</v>
      </c>
      <c r="V43" s="27">
        <v>4</v>
      </c>
      <c r="W43" s="31">
        <v>0</v>
      </c>
      <c r="X43" s="31">
        <v>0</v>
      </c>
      <c r="Y43" s="28">
        <v>4</v>
      </c>
      <c r="Z43" s="287"/>
      <c r="AA43" s="29">
        <v>0</v>
      </c>
      <c r="AB43" s="60" t="s">
        <v>257</v>
      </c>
      <c r="AC43" s="30"/>
      <c r="AD43" s="31"/>
      <c r="AE43" s="27"/>
      <c r="AF43" s="31"/>
      <c r="AG43" s="31"/>
      <c r="AH43" s="28"/>
      <c r="AI43" s="287"/>
      <c r="AJ43" s="29"/>
      <c r="AK43" s="60" t="s">
        <v>257</v>
      </c>
      <c r="AL43" s="30"/>
      <c r="AM43" s="31"/>
      <c r="AN43" s="27"/>
      <c r="AO43" s="31"/>
      <c r="AP43" s="31"/>
      <c r="AQ43" s="28"/>
      <c r="AR43" s="287"/>
      <c r="AS43" s="29"/>
      <c r="AT43" s="60" t="s">
        <v>257</v>
      </c>
      <c r="AU43" s="30"/>
      <c r="AV43" s="31"/>
      <c r="AW43" s="27"/>
      <c r="AX43" s="31"/>
      <c r="AY43" s="31"/>
      <c r="AZ43" s="28"/>
      <c r="BA43" s="287"/>
      <c r="BB43" s="29"/>
      <c r="BC43" s="60" t="s">
        <v>257</v>
      </c>
      <c r="BD43" s="30"/>
      <c r="BE43" s="31"/>
      <c r="BF43" s="27"/>
      <c r="BG43" s="31"/>
      <c r="BH43" s="31"/>
      <c r="BI43" s="28"/>
      <c r="BJ43" s="287"/>
      <c r="BK43" s="29"/>
      <c r="BL43" s="60" t="s">
        <v>257</v>
      </c>
      <c r="BM43" s="31"/>
      <c r="BN43" s="31"/>
      <c r="BO43" s="27"/>
      <c r="BP43" s="31"/>
      <c r="BQ43" s="31"/>
      <c r="BR43" s="28"/>
      <c r="BS43" s="287"/>
      <c r="BT43" s="29"/>
      <c r="BU43" s="60" t="s">
        <v>257</v>
      </c>
      <c r="BV43" s="30"/>
      <c r="BW43" s="31"/>
      <c r="BX43" s="27"/>
      <c r="BY43" s="31"/>
      <c r="BZ43" s="31"/>
      <c r="CA43" s="28"/>
      <c r="CB43" s="287"/>
      <c r="CC43" s="29"/>
      <c r="CD43" s="72" t="s">
        <v>257</v>
      </c>
      <c r="CE43" s="30" t="s">
        <v>257</v>
      </c>
      <c r="CF43" s="31"/>
      <c r="CG43" s="27" t="s">
        <v>257</v>
      </c>
      <c r="CH43" s="31"/>
      <c r="CI43" s="31"/>
      <c r="CJ43" s="292" t="s">
        <v>257</v>
      </c>
      <c r="CK43" s="59" t="s">
        <v>257</v>
      </c>
      <c r="CL43" s="29"/>
      <c r="CM43" s="60" t="s">
        <v>257</v>
      </c>
    </row>
    <row r="44" spans="1:91">
      <c r="A44" s="298" t="s">
        <v>182</v>
      </c>
      <c r="B44" s="30"/>
      <c r="C44" s="31"/>
      <c r="D44" s="27"/>
      <c r="E44" s="31"/>
      <c r="F44" s="31"/>
      <c r="G44" s="28"/>
      <c r="H44" s="287"/>
      <c r="I44" s="29"/>
      <c r="J44" s="60" t="s">
        <v>257</v>
      </c>
      <c r="K44" s="30"/>
      <c r="L44" s="31"/>
      <c r="M44" s="27"/>
      <c r="N44" s="31"/>
      <c r="O44" s="31"/>
      <c r="P44" s="28"/>
      <c r="Q44" s="287"/>
      <c r="R44" s="29"/>
      <c r="S44" s="60" t="s">
        <v>257</v>
      </c>
      <c r="T44" s="30"/>
      <c r="U44" s="31"/>
      <c r="V44" s="27"/>
      <c r="W44" s="31"/>
      <c r="X44" s="31"/>
      <c r="Y44" s="28"/>
      <c r="Z44" s="287"/>
      <c r="AA44" s="29">
        <v>0</v>
      </c>
      <c r="AB44" s="60" t="s">
        <v>257</v>
      </c>
      <c r="AC44" s="30"/>
      <c r="AD44" s="31"/>
      <c r="AE44" s="27"/>
      <c r="AF44" s="31"/>
      <c r="AG44" s="31"/>
      <c r="AH44" s="28"/>
      <c r="AI44" s="287"/>
      <c r="AJ44" s="29"/>
      <c r="AK44" s="60" t="s">
        <v>257</v>
      </c>
      <c r="AL44" s="30"/>
      <c r="AM44" s="31"/>
      <c r="AN44" s="27"/>
      <c r="AO44" s="31"/>
      <c r="AP44" s="31"/>
      <c r="AQ44" s="28"/>
      <c r="AR44" s="287"/>
      <c r="AS44" s="29"/>
      <c r="AT44" s="60" t="s">
        <v>257</v>
      </c>
      <c r="AU44" s="30"/>
      <c r="AV44" s="31"/>
      <c r="AW44" s="27"/>
      <c r="AX44" s="31"/>
      <c r="AY44" s="31"/>
      <c r="AZ44" s="28"/>
      <c r="BA44" s="287"/>
      <c r="BB44" s="29"/>
      <c r="BC44" s="60" t="s">
        <v>257</v>
      </c>
      <c r="BD44" s="30"/>
      <c r="BE44" s="31"/>
      <c r="BF44" s="27"/>
      <c r="BG44" s="31"/>
      <c r="BH44" s="31"/>
      <c r="BI44" s="28"/>
      <c r="BJ44" s="287"/>
      <c r="BK44" s="29"/>
      <c r="BL44" s="60" t="s">
        <v>257</v>
      </c>
      <c r="BM44" s="31"/>
      <c r="BN44" s="31"/>
      <c r="BO44" s="27"/>
      <c r="BP44" s="31"/>
      <c r="BQ44" s="31"/>
      <c r="BR44" s="28"/>
      <c r="BS44" s="287"/>
      <c r="BT44" s="29"/>
      <c r="BU44" s="60" t="s">
        <v>257</v>
      </c>
      <c r="BV44" s="30"/>
      <c r="BW44" s="31"/>
      <c r="BX44" s="27"/>
      <c r="BY44" s="31"/>
      <c r="BZ44" s="31"/>
      <c r="CA44" s="28"/>
      <c r="CB44" s="287"/>
      <c r="CC44" s="29"/>
      <c r="CD44" s="72" t="s">
        <v>257</v>
      </c>
      <c r="CE44" s="30" t="s">
        <v>257</v>
      </c>
      <c r="CF44" s="31"/>
      <c r="CG44" s="27" t="s">
        <v>257</v>
      </c>
      <c r="CH44" s="31"/>
      <c r="CI44" s="31"/>
      <c r="CJ44" s="292" t="s">
        <v>257</v>
      </c>
      <c r="CK44" s="59" t="s">
        <v>257</v>
      </c>
      <c r="CL44" s="29"/>
      <c r="CM44" s="60" t="s">
        <v>257</v>
      </c>
    </row>
    <row r="45" spans="1:91">
      <c r="A45" s="298" t="s">
        <v>183</v>
      </c>
      <c r="B45" s="30"/>
      <c r="C45" s="31"/>
      <c r="D45" s="27"/>
      <c r="E45" s="31"/>
      <c r="F45" s="31"/>
      <c r="G45" s="28"/>
      <c r="H45" s="287"/>
      <c r="I45" s="29"/>
      <c r="J45" s="60" t="s">
        <v>257</v>
      </c>
      <c r="K45" s="30"/>
      <c r="L45" s="31"/>
      <c r="M45" s="27"/>
      <c r="N45" s="31"/>
      <c r="O45" s="31"/>
      <c r="P45" s="28"/>
      <c r="Q45" s="287"/>
      <c r="R45" s="29"/>
      <c r="S45" s="60" t="s">
        <v>257</v>
      </c>
      <c r="T45" s="30"/>
      <c r="U45" s="31"/>
      <c r="V45" s="27"/>
      <c r="W45" s="31"/>
      <c r="X45" s="31"/>
      <c r="Y45" s="28"/>
      <c r="Z45" s="287"/>
      <c r="AA45" s="29">
        <v>0</v>
      </c>
      <c r="AB45" s="60" t="s">
        <v>257</v>
      </c>
      <c r="AC45" s="30"/>
      <c r="AD45" s="31"/>
      <c r="AE45" s="27"/>
      <c r="AF45" s="31"/>
      <c r="AG45" s="31"/>
      <c r="AH45" s="28"/>
      <c r="AI45" s="287"/>
      <c r="AJ45" s="29"/>
      <c r="AK45" s="60" t="s">
        <v>257</v>
      </c>
      <c r="AL45" s="30"/>
      <c r="AM45" s="31"/>
      <c r="AN45" s="27"/>
      <c r="AO45" s="31"/>
      <c r="AP45" s="31"/>
      <c r="AQ45" s="28"/>
      <c r="AR45" s="287"/>
      <c r="AS45" s="29"/>
      <c r="AT45" s="60" t="s">
        <v>257</v>
      </c>
      <c r="AU45" s="30"/>
      <c r="AV45" s="31"/>
      <c r="AW45" s="27"/>
      <c r="AX45" s="31"/>
      <c r="AY45" s="31"/>
      <c r="AZ45" s="28"/>
      <c r="BA45" s="287"/>
      <c r="BB45" s="29"/>
      <c r="BC45" s="60" t="s">
        <v>257</v>
      </c>
      <c r="BD45" s="30"/>
      <c r="BE45" s="31"/>
      <c r="BF45" s="27"/>
      <c r="BG45" s="31"/>
      <c r="BH45" s="31"/>
      <c r="BI45" s="28"/>
      <c r="BJ45" s="287"/>
      <c r="BK45" s="29"/>
      <c r="BL45" s="60" t="s">
        <v>257</v>
      </c>
      <c r="BM45" s="31"/>
      <c r="BN45" s="31"/>
      <c r="BO45" s="27"/>
      <c r="BP45" s="31"/>
      <c r="BQ45" s="31"/>
      <c r="BR45" s="28"/>
      <c r="BS45" s="287"/>
      <c r="BT45" s="29"/>
      <c r="BU45" s="60" t="s">
        <v>257</v>
      </c>
      <c r="BV45" s="30"/>
      <c r="BW45" s="31"/>
      <c r="BX45" s="27"/>
      <c r="BY45" s="31"/>
      <c r="BZ45" s="31"/>
      <c r="CA45" s="28"/>
      <c r="CB45" s="287"/>
      <c r="CC45" s="29"/>
      <c r="CD45" s="72" t="s">
        <v>257</v>
      </c>
      <c r="CE45" s="30" t="s">
        <v>257</v>
      </c>
      <c r="CF45" s="31"/>
      <c r="CG45" s="27" t="s">
        <v>257</v>
      </c>
      <c r="CH45" s="31"/>
      <c r="CI45" s="31"/>
      <c r="CJ45" s="292" t="s">
        <v>257</v>
      </c>
      <c r="CK45" s="59" t="s">
        <v>257</v>
      </c>
      <c r="CL45" s="29"/>
      <c r="CM45" s="60" t="s">
        <v>257</v>
      </c>
    </row>
    <row r="46" spans="1:91">
      <c r="A46" s="298" t="s">
        <v>184</v>
      </c>
      <c r="B46" s="30"/>
      <c r="C46" s="31"/>
      <c r="D46" s="27"/>
      <c r="E46" s="31"/>
      <c r="F46" s="31"/>
      <c r="G46" s="28"/>
      <c r="H46" s="287"/>
      <c r="I46" s="29"/>
      <c r="J46" s="60" t="s">
        <v>257</v>
      </c>
      <c r="K46" s="30"/>
      <c r="L46" s="31"/>
      <c r="M46" s="27"/>
      <c r="N46" s="31"/>
      <c r="O46" s="31"/>
      <c r="P46" s="28"/>
      <c r="Q46" s="287"/>
      <c r="R46" s="29"/>
      <c r="S46" s="60" t="s">
        <v>257</v>
      </c>
      <c r="T46" s="30"/>
      <c r="U46" s="31"/>
      <c r="V46" s="27"/>
      <c r="W46" s="31"/>
      <c r="X46" s="31"/>
      <c r="Y46" s="28"/>
      <c r="Z46" s="287"/>
      <c r="AA46" s="29">
        <v>0</v>
      </c>
      <c r="AB46" s="60" t="s">
        <v>257</v>
      </c>
      <c r="AC46" s="30"/>
      <c r="AD46" s="31"/>
      <c r="AE46" s="27"/>
      <c r="AF46" s="31"/>
      <c r="AG46" s="31"/>
      <c r="AH46" s="28"/>
      <c r="AI46" s="287"/>
      <c r="AJ46" s="29"/>
      <c r="AK46" s="60" t="s">
        <v>257</v>
      </c>
      <c r="AL46" s="30"/>
      <c r="AM46" s="31"/>
      <c r="AN46" s="27"/>
      <c r="AO46" s="31"/>
      <c r="AP46" s="31"/>
      <c r="AQ46" s="28"/>
      <c r="AR46" s="287"/>
      <c r="AS46" s="29"/>
      <c r="AT46" s="60" t="s">
        <v>257</v>
      </c>
      <c r="AU46" s="30"/>
      <c r="AV46" s="31"/>
      <c r="AW46" s="27"/>
      <c r="AX46" s="31"/>
      <c r="AY46" s="31"/>
      <c r="AZ46" s="28"/>
      <c r="BA46" s="287"/>
      <c r="BB46" s="29"/>
      <c r="BC46" s="60" t="s">
        <v>257</v>
      </c>
      <c r="BD46" s="30"/>
      <c r="BE46" s="31"/>
      <c r="BF46" s="27"/>
      <c r="BG46" s="31"/>
      <c r="BH46" s="31"/>
      <c r="BI46" s="28"/>
      <c r="BJ46" s="287"/>
      <c r="BK46" s="29"/>
      <c r="BL46" s="60" t="s">
        <v>257</v>
      </c>
      <c r="BM46" s="31"/>
      <c r="BN46" s="31"/>
      <c r="BO46" s="27"/>
      <c r="BP46" s="31"/>
      <c r="BQ46" s="31"/>
      <c r="BR46" s="28"/>
      <c r="BS46" s="287"/>
      <c r="BT46" s="29"/>
      <c r="BU46" s="60" t="s">
        <v>257</v>
      </c>
      <c r="BV46" s="30"/>
      <c r="BW46" s="31"/>
      <c r="BX46" s="27"/>
      <c r="BY46" s="31"/>
      <c r="BZ46" s="31"/>
      <c r="CA46" s="28"/>
      <c r="CB46" s="287"/>
      <c r="CC46" s="29"/>
      <c r="CD46" s="72" t="s">
        <v>257</v>
      </c>
      <c r="CE46" s="30" t="s">
        <v>257</v>
      </c>
      <c r="CF46" s="31"/>
      <c r="CG46" s="27" t="s">
        <v>257</v>
      </c>
      <c r="CH46" s="31"/>
      <c r="CI46" s="31"/>
      <c r="CJ46" s="292" t="s">
        <v>257</v>
      </c>
      <c r="CK46" s="59" t="s">
        <v>257</v>
      </c>
      <c r="CL46" s="29"/>
      <c r="CM46" s="60" t="s">
        <v>257</v>
      </c>
    </row>
    <row r="47" spans="1:91">
      <c r="A47" s="298" t="s">
        <v>267</v>
      </c>
      <c r="B47" s="30"/>
      <c r="C47" s="31"/>
      <c r="D47" s="27"/>
      <c r="E47" s="31"/>
      <c r="F47" s="31"/>
      <c r="G47" s="28"/>
      <c r="H47" s="287"/>
      <c r="I47" s="29"/>
      <c r="J47" s="60" t="s">
        <v>257</v>
      </c>
      <c r="K47" s="30"/>
      <c r="L47" s="31"/>
      <c r="M47" s="27"/>
      <c r="N47" s="31"/>
      <c r="O47" s="31"/>
      <c r="P47" s="28"/>
      <c r="Q47" s="287"/>
      <c r="R47" s="29"/>
      <c r="S47" s="60" t="s">
        <v>257</v>
      </c>
      <c r="T47" s="30"/>
      <c r="U47" s="31"/>
      <c r="V47" s="27"/>
      <c r="W47" s="31"/>
      <c r="X47" s="31"/>
      <c r="Y47" s="28"/>
      <c r="Z47" s="287"/>
      <c r="AA47" s="29"/>
      <c r="AB47" s="60" t="s">
        <v>257</v>
      </c>
      <c r="AC47" s="30"/>
      <c r="AD47" s="31"/>
      <c r="AE47" s="27"/>
      <c r="AF47" s="31"/>
      <c r="AG47" s="31"/>
      <c r="AH47" s="28"/>
      <c r="AI47" s="287"/>
      <c r="AJ47" s="29"/>
      <c r="AK47" s="60" t="s">
        <v>257</v>
      </c>
      <c r="AL47" s="30"/>
      <c r="AM47" s="31"/>
      <c r="AN47" s="27"/>
      <c r="AO47" s="31"/>
      <c r="AP47" s="31"/>
      <c r="AQ47" s="28"/>
      <c r="AR47" s="287"/>
      <c r="AS47" s="29"/>
      <c r="AT47" s="60" t="s">
        <v>257</v>
      </c>
      <c r="AU47" s="30"/>
      <c r="AV47" s="31"/>
      <c r="AW47" s="27"/>
      <c r="AX47" s="31"/>
      <c r="AY47" s="31"/>
      <c r="AZ47" s="28"/>
      <c r="BA47" s="287"/>
      <c r="BB47" s="29"/>
      <c r="BC47" s="60" t="s">
        <v>257</v>
      </c>
      <c r="BD47" s="30"/>
      <c r="BE47" s="31"/>
      <c r="BF47" s="27"/>
      <c r="BG47" s="31"/>
      <c r="BH47" s="31"/>
      <c r="BI47" s="28"/>
      <c r="BJ47" s="287"/>
      <c r="BK47" s="29"/>
      <c r="BL47" s="60" t="s">
        <v>257</v>
      </c>
      <c r="BM47" s="31"/>
      <c r="BN47" s="31"/>
      <c r="BO47" s="27"/>
      <c r="BP47" s="31"/>
      <c r="BQ47" s="31"/>
      <c r="BR47" s="28"/>
      <c r="BS47" s="287"/>
      <c r="BT47" s="29"/>
      <c r="BU47" s="60" t="s">
        <v>257</v>
      </c>
      <c r="BV47" s="30"/>
      <c r="BW47" s="31"/>
      <c r="BX47" s="27"/>
      <c r="BY47" s="31"/>
      <c r="BZ47" s="31"/>
      <c r="CA47" s="28"/>
      <c r="CB47" s="287"/>
      <c r="CC47" s="29"/>
      <c r="CD47" s="72" t="s">
        <v>257</v>
      </c>
      <c r="CE47" s="30" t="s">
        <v>257</v>
      </c>
      <c r="CF47" s="31"/>
      <c r="CG47" s="27" t="s">
        <v>257</v>
      </c>
      <c r="CH47" s="31"/>
      <c r="CI47" s="31"/>
      <c r="CJ47" s="292" t="s">
        <v>257</v>
      </c>
      <c r="CK47" s="59" t="s">
        <v>257</v>
      </c>
      <c r="CL47" s="29"/>
      <c r="CM47" s="60" t="s">
        <v>257</v>
      </c>
    </row>
    <row r="48" spans="1:91">
      <c r="A48" s="298" t="s">
        <v>187</v>
      </c>
      <c r="B48" s="30"/>
      <c r="C48" s="31"/>
      <c r="D48" s="27"/>
      <c r="E48" s="31"/>
      <c r="F48" s="31"/>
      <c r="G48" s="28"/>
      <c r="H48" s="287"/>
      <c r="I48" s="29"/>
      <c r="J48" s="60" t="s">
        <v>257</v>
      </c>
      <c r="K48" s="30"/>
      <c r="L48" s="31"/>
      <c r="M48" s="27"/>
      <c r="N48" s="31"/>
      <c r="O48" s="31"/>
      <c r="P48" s="28"/>
      <c r="Q48" s="287"/>
      <c r="R48" s="29"/>
      <c r="S48" s="60" t="s">
        <v>257</v>
      </c>
      <c r="T48" s="30"/>
      <c r="U48" s="31"/>
      <c r="V48" s="27"/>
      <c r="W48" s="31"/>
      <c r="X48" s="31"/>
      <c r="Y48" s="28"/>
      <c r="Z48" s="287"/>
      <c r="AA48" s="29"/>
      <c r="AB48" s="60" t="s">
        <v>257</v>
      </c>
      <c r="AC48" s="30"/>
      <c r="AD48" s="31"/>
      <c r="AE48" s="27"/>
      <c r="AF48" s="31"/>
      <c r="AG48" s="31"/>
      <c r="AH48" s="28"/>
      <c r="AI48" s="287"/>
      <c r="AJ48" s="29"/>
      <c r="AK48" s="60" t="s">
        <v>257</v>
      </c>
      <c r="AL48" s="30"/>
      <c r="AM48" s="31"/>
      <c r="AN48" s="27"/>
      <c r="AO48" s="31"/>
      <c r="AP48" s="31"/>
      <c r="AQ48" s="28"/>
      <c r="AR48" s="287"/>
      <c r="AS48" s="29"/>
      <c r="AT48" s="60" t="s">
        <v>257</v>
      </c>
      <c r="AU48" s="30"/>
      <c r="AV48" s="31"/>
      <c r="AW48" s="27"/>
      <c r="AX48" s="31"/>
      <c r="AY48" s="31"/>
      <c r="AZ48" s="28"/>
      <c r="BA48" s="287"/>
      <c r="BB48" s="29"/>
      <c r="BC48" s="60" t="s">
        <v>257</v>
      </c>
      <c r="BD48" s="30"/>
      <c r="BE48" s="31"/>
      <c r="BF48" s="27"/>
      <c r="BG48" s="31"/>
      <c r="BH48" s="31"/>
      <c r="BI48" s="28"/>
      <c r="BJ48" s="287"/>
      <c r="BK48" s="29"/>
      <c r="BL48" s="60" t="s">
        <v>257</v>
      </c>
      <c r="BM48" s="31"/>
      <c r="BN48" s="31"/>
      <c r="BO48" s="27"/>
      <c r="BP48" s="31"/>
      <c r="BQ48" s="31"/>
      <c r="BR48" s="28"/>
      <c r="BS48" s="287"/>
      <c r="BT48" s="29"/>
      <c r="BU48" s="60" t="s">
        <v>257</v>
      </c>
      <c r="BV48" s="30"/>
      <c r="BW48" s="31"/>
      <c r="BX48" s="27"/>
      <c r="BY48" s="31"/>
      <c r="BZ48" s="31"/>
      <c r="CA48" s="28"/>
      <c r="CB48" s="287"/>
      <c r="CC48" s="29"/>
      <c r="CD48" s="72" t="s">
        <v>257</v>
      </c>
      <c r="CE48" s="30" t="s">
        <v>257</v>
      </c>
      <c r="CF48" s="31"/>
      <c r="CG48" s="27" t="s">
        <v>257</v>
      </c>
      <c r="CH48" s="31"/>
      <c r="CI48" s="31"/>
      <c r="CJ48" s="292" t="s">
        <v>257</v>
      </c>
      <c r="CK48" s="59" t="s">
        <v>257</v>
      </c>
      <c r="CL48" s="29"/>
      <c r="CM48" s="60" t="s">
        <v>257</v>
      </c>
    </row>
    <row r="49" spans="1:91">
      <c r="A49" s="298" t="s">
        <v>188</v>
      </c>
      <c r="B49" s="30"/>
      <c r="C49" s="31"/>
      <c r="D49" s="27"/>
      <c r="E49" s="31"/>
      <c r="F49" s="31"/>
      <c r="G49" s="28"/>
      <c r="H49" s="287"/>
      <c r="I49" s="29"/>
      <c r="J49" s="60" t="s">
        <v>257</v>
      </c>
      <c r="K49" s="30"/>
      <c r="L49" s="31"/>
      <c r="M49" s="27"/>
      <c r="N49" s="31"/>
      <c r="O49" s="31"/>
      <c r="P49" s="28"/>
      <c r="Q49" s="287"/>
      <c r="R49" s="29"/>
      <c r="S49" s="60" t="s">
        <v>257</v>
      </c>
      <c r="T49" s="30"/>
      <c r="U49" s="31"/>
      <c r="V49" s="27"/>
      <c r="W49" s="31"/>
      <c r="X49" s="31"/>
      <c r="Y49" s="28"/>
      <c r="Z49" s="287"/>
      <c r="AA49" s="29"/>
      <c r="AB49" s="60" t="s">
        <v>257</v>
      </c>
      <c r="AC49" s="30"/>
      <c r="AD49" s="31"/>
      <c r="AE49" s="27"/>
      <c r="AF49" s="31"/>
      <c r="AG49" s="31"/>
      <c r="AH49" s="28"/>
      <c r="AI49" s="287"/>
      <c r="AJ49" s="29"/>
      <c r="AK49" s="60" t="s">
        <v>257</v>
      </c>
      <c r="AL49" s="30"/>
      <c r="AM49" s="31"/>
      <c r="AN49" s="27"/>
      <c r="AO49" s="31"/>
      <c r="AP49" s="31"/>
      <c r="AQ49" s="28"/>
      <c r="AR49" s="287"/>
      <c r="AS49" s="29"/>
      <c r="AT49" s="60" t="s">
        <v>257</v>
      </c>
      <c r="AU49" s="30"/>
      <c r="AV49" s="31"/>
      <c r="AW49" s="27"/>
      <c r="AX49" s="31"/>
      <c r="AY49" s="31"/>
      <c r="AZ49" s="28"/>
      <c r="BA49" s="287"/>
      <c r="BB49" s="29"/>
      <c r="BC49" s="60" t="s">
        <v>257</v>
      </c>
      <c r="BD49" s="30"/>
      <c r="BE49" s="31"/>
      <c r="BF49" s="27"/>
      <c r="BG49" s="31"/>
      <c r="BH49" s="31"/>
      <c r="BI49" s="28"/>
      <c r="BJ49" s="287"/>
      <c r="BK49" s="29"/>
      <c r="BL49" s="60" t="s">
        <v>257</v>
      </c>
      <c r="BM49" s="31"/>
      <c r="BN49" s="31"/>
      <c r="BO49" s="27"/>
      <c r="BP49" s="31"/>
      <c r="BQ49" s="31"/>
      <c r="BR49" s="28"/>
      <c r="BS49" s="287"/>
      <c r="BT49" s="29"/>
      <c r="BU49" s="60" t="s">
        <v>257</v>
      </c>
      <c r="BV49" s="30"/>
      <c r="BW49" s="31"/>
      <c r="BX49" s="27"/>
      <c r="BY49" s="31"/>
      <c r="BZ49" s="31"/>
      <c r="CA49" s="28"/>
      <c r="CB49" s="287"/>
      <c r="CC49" s="29"/>
      <c r="CD49" s="72" t="s">
        <v>257</v>
      </c>
      <c r="CE49" s="30" t="s">
        <v>257</v>
      </c>
      <c r="CF49" s="31"/>
      <c r="CG49" s="27" t="s">
        <v>257</v>
      </c>
      <c r="CH49" s="31"/>
      <c r="CI49" s="31"/>
      <c r="CJ49" s="292" t="s">
        <v>257</v>
      </c>
      <c r="CK49" s="59" t="s">
        <v>257</v>
      </c>
      <c r="CL49" s="29"/>
      <c r="CM49" s="60" t="s">
        <v>257</v>
      </c>
    </row>
    <row r="50" spans="1:91">
      <c r="A50" s="298" t="s">
        <v>189</v>
      </c>
      <c r="B50" s="30"/>
      <c r="C50" s="31"/>
      <c r="D50" s="27"/>
      <c r="E50" s="31"/>
      <c r="F50" s="31"/>
      <c r="G50" s="28"/>
      <c r="H50" s="287"/>
      <c r="I50" s="29"/>
      <c r="J50" s="60" t="s">
        <v>257</v>
      </c>
      <c r="K50" s="30"/>
      <c r="L50" s="31"/>
      <c r="M50" s="27"/>
      <c r="N50" s="31"/>
      <c r="O50" s="31"/>
      <c r="P50" s="28"/>
      <c r="Q50" s="287"/>
      <c r="R50" s="29"/>
      <c r="S50" s="60" t="s">
        <v>257</v>
      </c>
      <c r="T50" s="30"/>
      <c r="U50" s="31"/>
      <c r="V50" s="27"/>
      <c r="W50" s="31"/>
      <c r="X50" s="31"/>
      <c r="Y50" s="28"/>
      <c r="Z50" s="287"/>
      <c r="AA50" s="29"/>
      <c r="AB50" s="60" t="s">
        <v>257</v>
      </c>
      <c r="AC50" s="30"/>
      <c r="AD50" s="31"/>
      <c r="AE50" s="27"/>
      <c r="AF50" s="31"/>
      <c r="AG50" s="31"/>
      <c r="AH50" s="28"/>
      <c r="AI50" s="287"/>
      <c r="AJ50" s="29"/>
      <c r="AK50" s="60" t="s">
        <v>257</v>
      </c>
      <c r="AL50" s="30"/>
      <c r="AM50" s="31"/>
      <c r="AN50" s="27"/>
      <c r="AO50" s="31"/>
      <c r="AP50" s="31"/>
      <c r="AQ50" s="28"/>
      <c r="AR50" s="287"/>
      <c r="AS50" s="29"/>
      <c r="AT50" s="60" t="s">
        <v>257</v>
      </c>
      <c r="AU50" s="30"/>
      <c r="AV50" s="31"/>
      <c r="AW50" s="27"/>
      <c r="AX50" s="31"/>
      <c r="AY50" s="31"/>
      <c r="AZ50" s="28"/>
      <c r="BA50" s="287"/>
      <c r="BB50" s="29"/>
      <c r="BC50" s="60" t="s">
        <v>257</v>
      </c>
      <c r="BD50" s="30"/>
      <c r="BE50" s="31"/>
      <c r="BF50" s="27"/>
      <c r="BG50" s="31"/>
      <c r="BH50" s="31"/>
      <c r="BI50" s="28"/>
      <c r="BJ50" s="287"/>
      <c r="BK50" s="29"/>
      <c r="BL50" s="60" t="s">
        <v>257</v>
      </c>
      <c r="BM50" s="31"/>
      <c r="BN50" s="31"/>
      <c r="BO50" s="27"/>
      <c r="BP50" s="31"/>
      <c r="BQ50" s="31"/>
      <c r="BR50" s="28"/>
      <c r="BS50" s="287"/>
      <c r="BT50" s="29"/>
      <c r="BU50" s="60" t="s">
        <v>257</v>
      </c>
      <c r="BV50" s="30"/>
      <c r="BW50" s="31"/>
      <c r="BX50" s="27"/>
      <c r="BY50" s="31"/>
      <c r="BZ50" s="31"/>
      <c r="CA50" s="28"/>
      <c r="CB50" s="287"/>
      <c r="CC50" s="29"/>
      <c r="CD50" s="72" t="s">
        <v>257</v>
      </c>
      <c r="CE50" s="30" t="s">
        <v>257</v>
      </c>
      <c r="CF50" s="31"/>
      <c r="CG50" s="27" t="s">
        <v>257</v>
      </c>
      <c r="CH50" s="31"/>
      <c r="CI50" s="31"/>
      <c r="CJ50" s="292" t="s">
        <v>257</v>
      </c>
      <c r="CK50" s="59" t="s">
        <v>257</v>
      </c>
      <c r="CL50" s="29"/>
      <c r="CM50" s="60" t="s">
        <v>257</v>
      </c>
    </row>
    <row r="51" spans="1:91">
      <c r="A51" s="298" t="s">
        <v>190</v>
      </c>
      <c r="B51" s="30"/>
      <c r="C51" s="31"/>
      <c r="D51" s="27"/>
      <c r="E51" s="31"/>
      <c r="F51" s="31"/>
      <c r="G51" s="28"/>
      <c r="H51" s="287"/>
      <c r="I51" s="29"/>
      <c r="J51" s="60" t="s">
        <v>257</v>
      </c>
      <c r="K51" s="30"/>
      <c r="L51" s="31"/>
      <c r="M51" s="27"/>
      <c r="N51" s="31"/>
      <c r="O51" s="31"/>
      <c r="P51" s="28"/>
      <c r="Q51" s="287"/>
      <c r="R51" s="29"/>
      <c r="S51" s="60" t="s">
        <v>257</v>
      </c>
      <c r="T51" s="30"/>
      <c r="U51" s="31"/>
      <c r="V51" s="27"/>
      <c r="W51" s="31"/>
      <c r="X51" s="31"/>
      <c r="Y51" s="28"/>
      <c r="Z51" s="287"/>
      <c r="AA51" s="29"/>
      <c r="AB51" s="60" t="s">
        <v>257</v>
      </c>
      <c r="AC51" s="30"/>
      <c r="AD51" s="31"/>
      <c r="AE51" s="27"/>
      <c r="AF51" s="31"/>
      <c r="AG51" s="31"/>
      <c r="AH51" s="28"/>
      <c r="AI51" s="287"/>
      <c r="AJ51" s="29"/>
      <c r="AK51" s="60" t="s">
        <v>257</v>
      </c>
      <c r="AL51" s="30"/>
      <c r="AM51" s="31"/>
      <c r="AN51" s="27"/>
      <c r="AO51" s="31"/>
      <c r="AP51" s="31"/>
      <c r="AQ51" s="28"/>
      <c r="AR51" s="287"/>
      <c r="AS51" s="29"/>
      <c r="AT51" s="60" t="s">
        <v>257</v>
      </c>
      <c r="AU51" s="30"/>
      <c r="AV51" s="31"/>
      <c r="AW51" s="27"/>
      <c r="AX51" s="31"/>
      <c r="AY51" s="31"/>
      <c r="AZ51" s="28"/>
      <c r="BA51" s="287"/>
      <c r="BB51" s="29"/>
      <c r="BC51" s="60" t="s">
        <v>257</v>
      </c>
      <c r="BD51" s="30"/>
      <c r="BE51" s="31"/>
      <c r="BF51" s="27"/>
      <c r="BG51" s="31"/>
      <c r="BH51" s="31"/>
      <c r="BI51" s="28"/>
      <c r="BJ51" s="287"/>
      <c r="BK51" s="29"/>
      <c r="BL51" s="60" t="s">
        <v>257</v>
      </c>
      <c r="BM51" s="31"/>
      <c r="BN51" s="31"/>
      <c r="BO51" s="27"/>
      <c r="BP51" s="31"/>
      <c r="BQ51" s="31"/>
      <c r="BR51" s="28"/>
      <c r="BS51" s="287"/>
      <c r="BT51" s="29"/>
      <c r="BU51" s="60" t="s">
        <v>257</v>
      </c>
      <c r="BV51" s="30"/>
      <c r="BW51" s="31"/>
      <c r="BX51" s="27"/>
      <c r="BY51" s="31"/>
      <c r="BZ51" s="31"/>
      <c r="CA51" s="28"/>
      <c r="CB51" s="287"/>
      <c r="CC51" s="29"/>
      <c r="CD51" s="72" t="s">
        <v>257</v>
      </c>
      <c r="CE51" s="30" t="s">
        <v>257</v>
      </c>
      <c r="CF51" s="31"/>
      <c r="CG51" s="27" t="s">
        <v>257</v>
      </c>
      <c r="CH51" s="31"/>
      <c r="CI51" s="31"/>
      <c r="CJ51" s="292" t="s">
        <v>257</v>
      </c>
      <c r="CK51" s="59" t="s">
        <v>257</v>
      </c>
      <c r="CL51" s="29"/>
      <c r="CM51" s="60" t="s">
        <v>257</v>
      </c>
    </row>
    <row r="52" spans="1:91">
      <c r="A52" s="298" t="s">
        <v>191</v>
      </c>
      <c r="B52" s="30"/>
      <c r="C52" s="31"/>
      <c r="D52" s="27"/>
      <c r="E52" s="31"/>
      <c r="F52" s="31"/>
      <c r="G52" s="28"/>
      <c r="H52" s="287"/>
      <c r="I52" s="29"/>
      <c r="J52" s="60" t="s">
        <v>257</v>
      </c>
      <c r="K52" s="30"/>
      <c r="L52" s="31"/>
      <c r="M52" s="27"/>
      <c r="N52" s="31"/>
      <c r="O52" s="31"/>
      <c r="P52" s="28"/>
      <c r="Q52" s="287"/>
      <c r="R52" s="29"/>
      <c r="S52" s="60" t="s">
        <v>257</v>
      </c>
      <c r="T52" s="30"/>
      <c r="U52" s="31"/>
      <c r="V52" s="27"/>
      <c r="W52" s="31"/>
      <c r="X52" s="31"/>
      <c r="Y52" s="28"/>
      <c r="Z52" s="287"/>
      <c r="AA52" s="29"/>
      <c r="AB52" s="60" t="s">
        <v>257</v>
      </c>
      <c r="AC52" s="30"/>
      <c r="AD52" s="31"/>
      <c r="AE52" s="27"/>
      <c r="AF52" s="31"/>
      <c r="AG52" s="31"/>
      <c r="AH52" s="28"/>
      <c r="AI52" s="287"/>
      <c r="AJ52" s="29"/>
      <c r="AK52" s="60" t="s">
        <v>257</v>
      </c>
      <c r="AL52" s="30"/>
      <c r="AM52" s="31"/>
      <c r="AN52" s="27"/>
      <c r="AO52" s="31"/>
      <c r="AP52" s="31"/>
      <c r="AQ52" s="28"/>
      <c r="AR52" s="287"/>
      <c r="AS52" s="29"/>
      <c r="AT52" s="60" t="s">
        <v>257</v>
      </c>
      <c r="AU52" s="30"/>
      <c r="AV52" s="31"/>
      <c r="AW52" s="27"/>
      <c r="AX52" s="31"/>
      <c r="AY52" s="31"/>
      <c r="AZ52" s="28"/>
      <c r="BA52" s="287"/>
      <c r="BB52" s="29"/>
      <c r="BC52" s="60" t="s">
        <v>257</v>
      </c>
      <c r="BD52" s="30"/>
      <c r="BE52" s="31"/>
      <c r="BF52" s="27"/>
      <c r="BG52" s="31"/>
      <c r="BH52" s="31"/>
      <c r="BI52" s="28"/>
      <c r="BJ52" s="287"/>
      <c r="BK52" s="29"/>
      <c r="BL52" s="60" t="s">
        <v>257</v>
      </c>
      <c r="BM52" s="31"/>
      <c r="BN52" s="31"/>
      <c r="BO52" s="27"/>
      <c r="BP52" s="31"/>
      <c r="BQ52" s="31"/>
      <c r="BR52" s="28"/>
      <c r="BS52" s="287"/>
      <c r="BT52" s="29"/>
      <c r="BU52" s="60" t="s">
        <v>257</v>
      </c>
      <c r="BV52" s="30"/>
      <c r="BW52" s="31"/>
      <c r="BX52" s="27"/>
      <c r="BY52" s="31"/>
      <c r="BZ52" s="31"/>
      <c r="CA52" s="28"/>
      <c r="CB52" s="287"/>
      <c r="CC52" s="29"/>
      <c r="CD52" s="72" t="s">
        <v>257</v>
      </c>
      <c r="CE52" s="30" t="s">
        <v>257</v>
      </c>
      <c r="CF52" s="31"/>
      <c r="CG52" s="27" t="s">
        <v>257</v>
      </c>
      <c r="CH52" s="31"/>
      <c r="CI52" s="31"/>
      <c r="CJ52" s="292" t="s">
        <v>257</v>
      </c>
      <c r="CK52" s="59" t="s">
        <v>257</v>
      </c>
      <c r="CL52" s="29"/>
      <c r="CM52" s="60" t="s">
        <v>257</v>
      </c>
    </row>
    <row r="53" spans="1:91">
      <c r="A53" s="298" t="s">
        <v>192</v>
      </c>
      <c r="B53" s="30"/>
      <c r="C53" s="31"/>
      <c r="D53" s="27"/>
      <c r="E53" s="31"/>
      <c r="F53" s="31"/>
      <c r="G53" s="28"/>
      <c r="H53" s="287"/>
      <c r="I53" s="29"/>
      <c r="J53" s="60" t="s">
        <v>257</v>
      </c>
      <c r="K53" s="30"/>
      <c r="L53" s="31"/>
      <c r="M53" s="27"/>
      <c r="N53" s="31"/>
      <c r="O53" s="31"/>
      <c r="P53" s="28"/>
      <c r="Q53" s="287"/>
      <c r="R53" s="29"/>
      <c r="S53" s="60" t="s">
        <v>257</v>
      </c>
      <c r="T53" s="30"/>
      <c r="U53" s="31"/>
      <c r="V53" s="27"/>
      <c r="W53" s="31"/>
      <c r="X53" s="31"/>
      <c r="Y53" s="28"/>
      <c r="Z53" s="287"/>
      <c r="AA53" s="29"/>
      <c r="AB53" s="60" t="s">
        <v>257</v>
      </c>
      <c r="AC53" s="30"/>
      <c r="AD53" s="31"/>
      <c r="AE53" s="27"/>
      <c r="AF53" s="31"/>
      <c r="AG53" s="31"/>
      <c r="AH53" s="28"/>
      <c r="AI53" s="287"/>
      <c r="AJ53" s="29"/>
      <c r="AK53" s="60" t="s">
        <v>257</v>
      </c>
      <c r="AL53" s="30"/>
      <c r="AM53" s="31"/>
      <c r="AN53" s="27"/>
      <c r="AO53" s="31"/>
      <c r="AP53" s="31"/>
      <c r="AQ53" s="28"/>
      <c r="AR53" s="287"/>
      <c r="AS53" s="29"/>
      <c r="AT53" s="60" t="s">
        <v>257</v>
      </c>
      <c r="AU53" s="30"/>
      <c r="AV53" s="31"/>
      <c r="AW53" s="27"/>
      <c r="AX53" s="31"/>
      <c r="AY53" s="31"/>
      <c r="AZ53" s="28"/>
      <c r="BA53" s="287"/>
      <c r="BB53" s="29"/>
      <c r="BC53" s="60" t="s">
        <v>257</v>
      </c>
      <c r="BD53" s="30"/>
      <c r="BE53" s="31"/>
      <c r="BF53" s="27"/>
      <c r="BG53" s="31"/>
      <c r="BH53" s="31"/>
      <c r="BI53" s="28"/>
      <c r="BJ53" s="287"/>
      <c r="BK53" s="29"/>
      <c r="BL53" s="60" t="s">
        <v>257</v>
      </c>
      <c r="BM53" s="31"/>
      <c r="BN53" s="31"/>
      <c r="BO53" s="27"/>
      <c r="BP53" s="31"/>
      <c r="BQ53" s="31"/>
      <c r="BR53" s="28"/>
      <c r="BS53" s="287"/>
      <c r="BT53" s="29"/>
      <c r="BU53" s="60" t="s">
        <v>257</v>
      </c>
      <c r="BV53" s="30"/>
      <c r="BW53" s="31"/>
      <c r="BX53" s="27"/>
      <c r="BY53" s="31"/>
      <c r="BZ53" s="31"/>
      <c r="CA53" s="28"/>
      <c r="CB53" s="287"/>
      <c r="CC53" s="29"/>
      <c r="CD53" s="72" t="s">
        <v>257</v>
      </c>
      <c r="CE53" s="30">
        <v>21</v>
      </c>
      <c r="CF53" s="31">
        <v>0</v>
      </c>
      <c r="CG53" s="27">
        <v>21</v>
      </c>
      <c r="CH53" s="31">
        <v>0</v>
      </c>
      <c r="CI53" s="31">
        <v>0</v>
      </c>
      <c r="CJ53" s="292">
        <v>21</v>
      </c>
      <c r="CK53" s="59" t="s">
        <v>257</v>
      </c>
      <c r="CL53" s="29">
        <v>21</v>
      </c>
      <c r="CM53" s="60" t="s">
        <v>257</v>
      </c>
    </row>
    <row r="54" spans="1:91" ht="21">
      <c r="A54" s="299" t="s">
        <v>146</v>
      </c>
      <c r="B54" s="293"/>
      <c r="C54" s="288"/>
      <c r="D54" s="289"/>
      <c r="E54" s="288"/>
      <c r="F54" s="288"/>
      <c r="G54" s="294"/>
      <c r="H54" s="295"/>
      <c r="I54" s="290"/>
      <c r="J54" s="291"/>
      <c r="K54" s="293">
        <f>SUM(K3:K53)</f>
        <v>254</v>
      </c>
      <c r="L54" s="288">
        <f t="shared" ref="L54:S54" si="0">SUM(L3:L53)</f>
        <v>0</v>
      </c>
      <c r="M54" s="289">
        <f t="shared" si="0"/>
        <v>254</v>
      </c>
      <c r="N54" s="288">
        <f t="shared" si="0"/>
        <v>0</v>
      </c>
      <c r="O54" s="288">
        <f t="shared" si="0"/>
        <v>0</v>
      </c>
      <c r="P54" s="294">
        <f t="shared" si="0"/>
        <v>254</v>
      </c>
      <c r="Q54" s="295">
        <f t="shared" si="0"/>
        <v>0</v>
      </c>
      <c r="R54" s="290">
        <f t="shared" si="0"/>
        <v>212</v>
      </c>
      <c r="S54" s="291"/>
      <c r="T54" s="293">
        <f>SUM(T3:T53)</f>
        <v>244</v>
      </c>
      <c r="U54" s="288">
        <f t="shared" ref="U54:AB54" si="1">SUM(U3:U53)</f>
        <v>0</v>
      </c>
      <c r="V54" s="289">
        <f t="shared" si="1"/>
        <v>244</v>
      </c>
      <c r="W54" s="288">
        <f t="shared" si="1"/>
        <v>0</v>
      </c>
      <c r="X54" s="288">
        <f t="shared" si="1"/>
        <v>0</v>
      </c>
      <c r="Y54" s="294">
        <f t="shared" si="1"/>
        <v>244</v>
      </c>
      <c r="Z54" s="295">
        <f t="shared" si="1"/>
        <v>0</v>
      </c>
      <c r="AA54" s="290">
        <f t="shared" si="1"/>
        <v>231</v>
      </c>
      <c r="AB54" s="291"/>
      <c r="AC54" s="293">
        <f>SUM(AC3:AC53)</f>
        <v>242</v>
      </c>
      <c r="AD54" s="288">
        <f t="shared" ref="AD54:AK54" si="2">SUM(AD3:AD53)</f>
        <v>0</v>
      </c>
      <c r="AE54" s="289">
        <f t="shared" si="2"/>
        <v>242</v>
      </c>
      <c r="AF54" s="288">
        <f t="shared" si="2"/>
        <v>0</v>
      </c>
      <c r="AG54" s="288">
        <f t="shared" si="2"/>
        <v>0</v>
      </c>
      <c r="AH54" s="294">
        <f t="shared" si="2"/>
        <v>242</v>
      </c>
      <c r="AI54" s="295">
        <f t="shared" si="2"/>
        <v>0</v>
      </c>
      <c r="AJ54" s="290">
        <f t="shared" si="2"/>
        <v>222</v>
      </c>
      <c r="AK54" s="291"/>
      <c r="AL54" s="293">
        <f>SUM(AL3:AL53)</f>
        <v>154</v>
      </c>
      <c r="AM54" s="288">
        <f t="shared" ref="AM54:AT54" si="3">SUM(AM3:AM53)</f>
        <v>0</v>
      </c>
      <c r="AN54" s="289">
        <f t="shared" si="3"/>
        <v>154</v>
      </c>
      <c r="AO54" s="288">
        <f t="shared" si="3"/>
        <v>0</v>
      </c>
      <c r="AP54" s="288">
        <f t="shared" si="3"/>
        <v>0</v>
      </c>
      <c r="AQ54" s="294">
        <f t="shared" si="3"/>
        <v>154</v>
      </c>
      <c r="AR54" s="295">
        <f t="shared" si="3"/>
        <v>0</v>
      </c>
      <c r="AS54" s="290">
        <f t="shared" si="3"/>
        <v>180</v>
      </c>
      <c r="AT54" s="291"/>
      <c r="AU54" s="293">
        <f>SUM(AU3:AU53)</f>
        <v>130</v>
      </c>
      <c r="AV54" s="288">
        <f t="shared" ref="AV54:BC54" si="4">SUM(AV3:AV53)</f>
        <v>0</v>
      </c>
      <c r="AW54" s="289">
        <f t="shared" si="4"/>
        <v>130</v>
      </c>
      <c r="AX54" s="288">
        <f t="shared" si="4"/>
        <v>0</v>
      </c>
      <c r="AY54" s="288">
        <f t="shared" si="4"/>
        <v>0</v>
      </c>
      <c r="AZ54" s="294">
        <f t="shared" si="4"/>
        <v>130</v>
      </c>
      <c r="BA54" s="295">
        <f t="shared" si="4"/>
        <v>0</v>
      </c>
      <c r="BB54" s="290">
        <f t="shared" si="4"/>
        <v>229</v>
      </c>
      <c r="BC54" s="291"/>
      <c r="BD54" s="293">
        <f>SUM(BD3:BD53)</f>
        <v>219</v>
      </c>
      <c r="BE54" s="288">
        <f t="shared" ref="BE54:CD54" si="5">SUM(BE3:BE53)</f>
        <v>0</v>
      </c>
      <c r="BF54" s="289">
        <f t="shared" si="5"/>
        <v>219</v>
      </c>
      <c r="BG54" s="288">
        <f t="shared" si="5"/>
        <v>0</v>
      </c>
      <c r="BH54" s="288">
        <f t="shared" si="5"/>
        <v>0</v>
      </c>
      <c r="BI54" s="294">
        <f t="shared" si="5"/>
        <v>219</v>
      </c>
      <c r="BJ54" s="295">
        <f t="shared" si="5"/>
        <v>0</v>
      </c>
      <c r="BK54" s="290">
        <f t="shared" si="5"/>
        <v>194</v>
      </c>
      <c r="BL54" s="291"/>
      <c r="BM54" s="293">
        <f t="shared" si="5"/>
        <v>252</v>
      </c>
      <c r="BN54" s="288">
        <f t="shared" si="5"/>
        <v>0</v>
      </c>
      <c r="BO54" s="289">
        <f t="shared" si="5"/>
        <v>252</v>
      </c>
      <c r="BP54" s="288">
        <f t="shared" si="5"/>
        <v>0</v>
      </c>
      <c r="BQ54" s="288">
        <f t="shared" si="5"/>
        <v>0</v>
      </c>
      <c r="BR54" s="294">
        <f t="shared" si="5"/>
        <v>252</v>
      </c>
      <c r="BS54" s="295">
        <f t="shared" si="5"/>
        <v>0</v>
      </c>
      <c r="BT54" s="290">
        <f t="shared" si="5"/>
        <v>237</v>
      </c>
      <c r="BU54" s="291"/>
      <c r="BV54" s="293">
        <f t="shared" si="5"/>
        <v>211</v>
      </c>
      <c r="BW54" s="288">
        <f t="shared" si="5"/>
        <v>0</v>
      </c>
      <c r="BX54" s="289">
        <f t="shared" si="5"/>
        <v>211</v>
      </c>
      <c r="BY54" s="288">
        <f t="shared" si="5"/>
        <v>0</v>
      </c>
      <c r="BZ54" s="288">
        <f t="shared" si="5"/>
        <v>0</v>
      </c>
      <c r="CA54" s="294">
        <f t="shared" si="5"/>
        <v>211</v>
      </c>
      <c r="CB54" s="295">
        <f t="shared" si="5"/>
        <v>0</v>
      </c>
      <c r="CC54" s="290">
        <f t="shared" si="5"/>
        <v>229</v>
      </c>
      <c r="CD54" s="291"/>
      <c r="CE54" s="293">
        <f t="shared" ref="CE54" si="6">SUM(CE3:CE53)</f>
        <v>199</v>
      </c>
      <c r="CF54" s="288">
        <f t="shared" ref="CF54" si="7">SUM(CF3:CF53)</f>
        <v>0</v>
      </c>
      <c r="CG54" s="289">
        <f t="shared" ref="CG54" si="8">SUM(CG3:CG53)</f>
        <v>199</v>
      </c>
      <c r="CH54" s="288">
        <f t="shared" ref="CH54" si="9">SUM(CH3:CH53)</f>
        <v>0</v>
      </c>
      <c r="CI54" s="288">
        <f t="shared" ref="CI54" si="10">SUM(CI3:CI53)</f>
        <v>0</v>
      </c>
      <c r="CJ54" s="294">
        <f t="shared" ref="CJ54" si="11">SUM(CJ3:CJ53)</f>
        <v>199</v>
      </c>
      <c r="CK54" s="295">
        <f t="shared" ref="CK54" si="12">SUM(CK3:CK53)</f>
        <v>0</v>
      </c>
      <c r="CL54" s="290">
        <f t="shared" ref="CL54" si="13">SUM(CL3:CL53)</f>
        <v>200</v>
      </c>
      <c r="CM54" s="291"/>
    </row>
    <row r="55" spans="1:91">
      <c r="B55"/>
      <c r="C55"/>
      <c r="D55"/>
      <c r="E55"/>
      <c r="F55"/>
      <c r="G55"/>
      <c r="H55"/>
      <c r="I55"/>
      <c r="J55"/>
      <c r="T55"/>
      <c r="U55"/>
      <c r="V55"/>
      <c r="W55"/>
      <c r="X55"/>
      <c r="Y55"/>
      <c r="Z55"/>
      <c r="AA55"/>
      <c r="AB55"/>
      <c r="BM55" s="285"/>
      <c r="BN55" s="285"/>
      <c r="BO55" s="285"/>
      <c r="BP55" s="285"/>
      <c r="BQ55" s="285"/>
      <c r="BR55" s="285"/>
      <c r="BS55" s="285"/>
      <c r="BT55" s="285"/>
      <c r="BU55" s="285"/>
      <c r="CE55" s="285"/>
      <c r="CF55" s="285"/>
      <c r="CG55" s="285"/>
      <c r="CH55" s="285"/>
      <c r="CI55" s="285"/>
      <c r="CJ55" s="285"/>
      <c r="CK55" s="285"/>
      <c r="CL55" s="285"/>
      <c r="CM55" s="285"/>
    </row>
    <row r="56" spans="1:91">
      <c r="B56"/>
      <c r="C56"/>
      <c r="D56"/>
      <c r="E56"/>
      <c r="F56"/>
      <c r="G56"/>
      <c r="H56"/>
      <c r="I56"/>
      <c r="J56"/>
      <c r="T56"/>
      <c r="U56"/>
      <c r="V56"/>
      <c r="W56"/>
      <c r="X56"/>
      <c r="Y56"/>
      <c r="Z56"/>
      <c r="AA56"/>
      <c r="AB56"/>
      <c r="BM56" s="285"/>
      <c r="BN56" s="285"/>
      <c r="BO56" s="285"/>
      <c r="BP56" s="285"/>
      <c r="BQ56" s="285"/>
      <c r="BR56" s="285"/>
      <c r="BS56" s="285"/>
      <c r="BT56" s="285"/>
      <c r="BU56" s="285"/>
      <c r="CE56" s="285"/>
      <c r="CF56" s="285"/>
      <c r="CG56" s="285"/>
      <c r="CH56" s="285"/>
      <c r="CI56" s="285"/>
      <c r="CJ56" s="285"/>
      <c r="CK56" s="285"/>
      <c r="CL56" s="285"/>
      <c r="CM56" s="285"/>
    </row>
    <row r="57" spans="1:91">
      <c r="B57"/>
      <c r="C57"/>
      <c r="D57"/>
      <c r="E57"/>
      <c r="F57"/>
      <c r="G57"/>
      <c r="H57"/>
      <c r="I57"/>
      <c r="J57"/>
      <c r="T57"/>
      <c r="U57"/>
      <c r="V57"/>
      <c r="W57"/>
      <c r="X57"/>
      <c r="Y57"/>
      <c r="Z57"/>
      <c r="AA57"/>
      <c r="AB57"/>
      <c r="BM57" s="285"/>
      <c r="BN57" s="285"/>
      <c r="BO57" s="285"/>
      <c r="BP57" s="285"/>
      <c r="BQ57" s="285"/>
      <c r="BR57" s="285"/>
      <c r="BS57" s="285"/>
      <c r="BT57" s="285"/>
      <c r="BU57" s="285"/>
      <c r="CE57" s="285"/>
      <c r="CF57" s="285"/>
      <c r="CG57" s="285"/>
      <c r="CH57" s="285"/>
      <c r="CI57" s="285"/>
      <c r="CJ57" s="285"/>
      <c r="CK57" s="285"/>
      <c r="CL57" s="285"/>
      <c r="CM57" s="285"/>
    </row>
    <row r="58" spans="1:91">
      <c r="B58"/>
      <c r="C58"/>
      <c r="D58"/>
      <c r="E58"/>
      <c r="F58"/>
      <c r="G58"/>
      <c r="H58"/>
      <c r="I58"/>
      <c r="J58"/>
      <c r="T58"/>
      <c r="U58"/>
      <c r="V58"/>
      <c r="W58"/>
      <c r="X58"/>
      <c r="Y58"/>
      <c r="Z58"/>
      <c r="AA58"/>
      <c r="AB58"/>
      <c r="BM58" s="285"/>
      <c r="BN58" s="285"/>
      <c r="BO58" s="285"/>
      <c r="BP58" s="285"/>
      <c r="BQ58" s="285"/>
      <c r="BR58" s="285"/>
      <c r="BS58" s="285"/>
      <c r="BT58" s="285"/>
      <c r="BU58" s="285"/>
      <c r="CE58" s="285"/>
      <c r="CF58" s="285"/>
      <c r="CG58" s="285"/>
      <c r="CH58" s="285"/>
      <c r="CI58" s="285"/>
      <c r="CJ58" s="285"/>
      <c r="CK58" s="285"/>
      <c r="CL58" s="285"/>
      <c r="CM58" s="285"/>
    </row>
    <row r="59" spans="1:91">
      <c r="B59"/>
      <c r="C59"/>
      <c r="D59"/>
      <c r="E59"/>
      <c r="F59"/>
      <c r="G59"/>
      <c r="H59"/>
      <c r="I59"/>
      <c r="J59"/>
      <c r="T59"/>
      <c r="U59"/>
      <c r="V59"/>
      <c r="W59"/>
      <c r="X59"/>
      <c r="Y59"/>
      <c r="Z59"/>
      <c r="AA59"/>
      <c r="AB59"/>
      <c r="BM59" s="285"/>
      <c r="BN59" s="285"/>
      <c r="BO59" s="285"/>
      <c r="BP59" s="285"/>
      <c r="BQ59" s="285"/>
      <c r="BR59" s="285"/>
      <c r="BS59" s="285"/>
      <c r="BT59" s="285"/>
      <c r="BU59" s="285"/>
      <c r="CE59" s="285"/>
      <c r="CF59" s="285"/>
      <c r="CG59" s="285"/>
      <c r="CH59" s="285"/>
      <c r="CI59" s="285"/>
      <c r="CJ59" s="285"/>
      <c r="CK59" s="285"/>
      <c r="CL59" s="285"/>
      <c r="CM59" s="285"/>
    </row>
    <row r="60" spans="1:91">
      <c r="B60"/>
      <c r="C60"/>
      <c r="D60"/>
      <c r="E60"/>
      <c r="F60"/>
      <c r="G60"/>
      <c r="H60"/>
      <c r="I60"/>
      <c r="J60"/>
      <c r="T60"/>
      <c r="U60"/>
      <c r="V60"/>
      <c r="W60"/>
      <c r="X60"/>
      <c r="Y60"/>
      <c r="Z60"/>
      <c r="AA60"/>
      <c r="AB60"/>
      <c r="BM60" s="285"/>
      <c r="BN60" s="285"/>
      <c r="BO60" s="285"/>
      <c r="BP60" s="285"/>
      <c r="BQ60" s="285"/>
      <c r="BR60" s="285"/>
      <c r="BS60" s="285"/>
      <c r="BT60" s="285"/>
      <c r="BU60" s="285"/>
      <c r="CE60" s="285"/>
      <c r="CF60" s="285"/>
      <c r="CG60" s="285"/>
      <c r="CH60" s="285"/>
      <c r="CI60" s="285"/>
      <c r="CJ60" s="285"/>
      <c r="CK60" s="285"/>
      <c r="CL60" s="285"/>
      <c r="CM60" s="285"/>
    </row>
    <row r="61" spans="1:91">
      <c r="B61"/>
      <c r="C61"/>
      <c r="D61"/>
      <c r="E61"/>
      <c r="F61"/>
      <c r="G61"/>
      <c r="H61"/>
      <c r="I61"/>
      <c r="J61"/>
      <c r="T61"/>
      <c r="U61"/>
      <c r="V61"/>
      <c r="W61"/>
      <c r="X61"/>
      <c r="Y61"/>
      <c r="Z61"/>
      <c r="AA61"/>
      <c r="AB61"/>
      <c r="BM61" s="285"/>
      <c r="BN61" s="285"/>
      <c r="BO61" s="285"/>
      <c r="BP61" s="285"/>
      <c r="BQ61" s="285"/>
      <c r="BR61" s="285"/>
      <c r="BS61" s="285"/>
      <c r="BT61" s="285"/>
      <c r="BU61" s="285"/>
      <c r="CE61" s="285"/>
      <c r="CF61" s="285"/>
      <c r="CG61" s="285"/>
      <c r="CH61" s="285"/>
      <c r="CI61" s="285"/>
      <c r="CJ61" s="285"/>
      <c r="CK61" s="285"/>
      <c r="CL61" s="285"/>
      <c r="CM61" s="285"/>
    </row>
  </sheetData>
  <conditionalFormatting sqref="CM3:CM53">
    <cfRule type="cellIs" dxfId="1848" priority="151" operator="lessThan">
      <formula>0.95</formula>
    </cfRule>
    <cfRule type="cellIs" dxfId="1847" priority="152" operator="greaterThan">
      <formula>0.949</formula>
    </cfRule>
  </conditionalFormatting>
  <conditionalFormatting sqref="CM3:CM53">
    <cfRule type="cellIs" dxfId="1846" priority="149" operator="lessThan">
      <formula>0.95</formula>
    </cfRule>
    <cfRule type="cellIs" dxfId="1845" priority="150" operator="greaterThan">
      <formula>0.949</formula>
    </cfRule>
  </conditionalFormatting>
  <conditionalFormatting sqref="CM3:CM53">
    <cfRule type="cellIs" dxfId="1844" priority="147" operator="lessThan">
      <formula>0.95</formula>
    </cfRule>
    <cfRule type="cellIs" dxfId="1843" priority="148" operator="greaterThan">
      <formula>0.949</formula>
    </cfRule>
  </conditionalFormatting>
  <conditionalFormatting sqref="CM3:CM53">
    <cfRule type="cellIs" dxfId="1842" priority="145" operator="lessThan">
      <formula>0.95</formula>
    </cfRule>
    <cfRule type="cellIs" dxfId="1841" priority="146" operator="greaterThan">
      <formula>0.949</formula>
    </cfRule>
  </conditionalFormatting>
  <conditionalFormatting sqref="BU3:BU53">
    <cfRule type="cellIs" dxfId="1840" priority="111" operator="lessThan">
      <formula>0.95</formula>
    </cfRule>
    <cfRule type="cellIs" dxfId="1839" priority="112" operator="greaterThan">
      <formula>0.949</formula>
    </cfRule>
  </conditionalFormatting>
  <conditionalFormatting sqref="BU3:BU53">
    <cfRule type="cellIs" dxfId="1838" priority="109" operator="lessThan">
      <formula>0.95</formula>
    </cfRule>
    <cfRule type="cellIs" dxfId="1837" priority="110" operator="greaterThan">
      <formula>0.949</formula>
    </cfRule>
  </conditionalFormatting>
  <conditionalFormatting sqref="BU3:BU53">
    <cfRule type="cellIs" dxfId="1836" priority="107" operator="lessThan">
      <formula>0.95</formula>
    </cfRule>
    <cfRule type="cellIs" dxfId="1835" priority="108" operator="greaterThan">
      <formula>0.949</formula>
    </cfRule>
  </conditionalFormatting>
  <conditionalFormatting sqref="BU3:BU53">
    <cfRule type="cellIs" dxfId="1834" priority="105" operator="lessThan">
      <formula>0.95</formula>
    </cfRule>
    <cfRule type="cellIs" dxfId="1833" priority="106" operator="greaterThan">
      <formula>0.949</formula>
    </cfRule>
  </conditionalFormatting>
  <conditionalFormatting sqref="BL3:BL53">
    <cfRule type="cellIs" dxfId="1832" priority="103" operator="lessThan">
      <formula>0.95</formula>
    </cfRule>
    <cfRule type="cellIs" dxfId="1831" priority="104" operator="greaterThan">
      <formula>0.949</formula>
    </cfRule>
  </conditionalFormatting>
  <conditionalFormatting sqref="BL3:BL53">
    <cfRule type="cellIs" dxfId="1830" priority="101" operator="lessThan">
      <formula>0.95</formula>
    </cfRule>
    <cfRule type="cellIs" dxfId="1829" priority="102" operator="greaterThan">
      <formula>0.949</formula>
    </cfRule>
  </conditionalFormatting>
  <conditionalFormatting sqref="BL3:BL53">
    <cfRule type="cellIs" dxfId="1828" priority="99" operator="lessThan">
      <formula>0.95</formula>
    </cfRule>
    <cfRule type="cellIs" dxfId="1827" priority="100" operator="greaterThan">
      <formula>0.949</formula>
    </cfRule>
  </conditionalFormatting>
  <conditionalFormatting sqref="BL3:BL53">
    <cfRule type="cellIs" dxfId="1826" priority="97" operator="lessThan">
      <formula>0.95</formula>
    </cfRule>
    <cfRule type="cellIs" dxfId="1825" priority="98" operator="greaterThan">
      <formula>0.949</formula>
    </cfRule>
  </conditionalFormatting>
  <conditionalFormatting sqref="CD3:CD53">
    <cfRule type="cellIs" dxfId="1824" priority="95" operator="lessThan">
      <formula>0.95</formula>
    </cfRule>
    <cfRule type="cellIs" dxfId="1823" priority="96" operator="greaterThan">
      <formula>0.949</formula>
    </cfRule>
  </conditionalFormatting>
  <conditionalFormatting sqref="CD3:CD53">
    <cfRule type="cellIs" dxfId="1822" priority="93" operator="lessThan">
      <formula>0.95</formula>
    </cfRule>
    <cfRule type="cellIs" dxfId="1821" priority="94" operator="greaterThan">
      <formula>0.949</formula>
    </cfRule>
  </conditionalFormatting>
  <conditionalFormatting sqref="CD3:CD53">
    <cfRule type="cellIs" dxfId="1820" priority="91" operator="lessThan">
      <formula>0.95</formula>
    </cfRule>
    <cfRule type="cellIs" dxfId="1819" priority="92" operator="greaterThan">
      <formula>0.949</formula>
    </cfRule>
  </conditionalFormatting>
  <conditionalFormatting sqref="CD3:CD53">
    <cfRule type="cellIs" dxfId="1818" priority="89" operator="lessThan">
      <formula>0.95</formula>
    </cfRule>
    <cfRule type="cellIs" dxfId="1817" priority="90" operator="greaterThan">
      <formula>0.949</formula>
    </cfRule>
  </conditionalFormatting>
  <conditionalFormatting sqref="BC3:BC53">
    <cfRule type="cellIs" dxfId="1816" priority="79" operator="lessThan">
      <formula>0.95</formula>
    </cfRule>
    <cfRule type="cellIs" dxfId="1815" priority="80" operator="greaterThan">
      <formula>0.949</formula>
    </cfRule>
  </conditionalFormatting>
  <conditionalFormatting sqref="BC3:BC53">
    <cfRule type="cellIs" dxfId="1814" priority="77" operator="lessThan">
      <formula>0.95</formula>
    </cfRule>
    <cfRule type="cellIs" dxfId="1813" priority="78" operator="greaterThan">
      <formula>0.949</formula>
    </cfRule>
  </conditionalFormatting>
  <conditionalFormatting sqref="BC3:BC53">
    <cfRule type="cellIs" dxfId="1812" priority="75" operator="lessThan">
      <formula>0.95</formula>
    </cfRule>
    <cfRule type="cellIs" dxfId="1811" priority="76" operator="greaterThan">
      <formula>0.949</formula>
    </cfRule>
  </conditionalFormatting>
  <conditionalFormatting sqref="BC3:BC53">
    <cfRule type="cellIs" dxfId="1810" priority="73" operator="lessThan">
      <formula>0.95</formula>
    </cfRule>
    <cfRule type="cellIs" dxfId="1809" priority="74" operator="greaterThan">
      <formula>0.949</formula>
    </cfRule>
  </conditionalFormatting>
  <conditionalFormatting sqref="AT3:AT53">
    <cfRule type="cellIs" dxfId="1808" priority="55" operator="lessThan">
      <formula>0.95</formula>
    </cfRule>
    <cfRule type="cellIs" dxfId="1807" priority="56" operator="greaterThan">
      <formula>0.949</formula>
    </cfRule>
  </conditionalFormatting>
  <conditionalFormatting sqref="AT3:AT53">
    <cfRule type="cellIs" dxfId="1806" priority="53" operator="lessThan">
      <formula>0.95</formula>
    </cfRule>
    <cfRule type="cellIs" dxfId="1805" priority="54" operator="greaterThan">
      <formula>0.949</formula>
    </cfRule>
  </conditionalFormatting>
  <conditionalFormatting sqref="AT3:AT53">
    <cfRule type="cellIs" dxfId="1804" priority="51" operator="lessThan">
      <formula>0.95</formula>
    </cfRule>
    <cfRule type="cellIs" dxfId="1803" priority="52" operator="greaterThan">
      <formula>0.949</formula>
    </cfRule>
  </conditionalFormatting>
  <conditionalFormatting sqref="AT3:AT53">
    <cfRule type="cellIs" dxfId="1802" priority="49" operator="lessThan">
      <formula>0.95</formula>
    </cfRule>
    <cfRule type="cellIs" dxfId="1801" priority="50" operator="greaterThan">
      <formula>0.949</formula>
    </cfRule>
  </conditionalFormatting>
  <conditionalFormatting sqref="AK3:AK53">
    <cfRule type="cellIs" dxfId="1800" priority="47" operator="lessThan">
      <formula>0.95</formula>
    </cfRule>
    <cfRule type="cellIs" dxfId="1799" priority="48" operator="greaterThan">
      <formula>0.949</formula>
    </cfRule>
  </conditionalFormatting>
  <conditionalFormatting sqref="AK3:AK53">
    <cfRule type="cellIs" dxfId="1798" priority="45" operator="lessThan">
      <formula>0.95</formula>
    </cfRule>
    <cfRule type="cellIs" dxfId="1797" priority="46" operator="greaterThan">
      <formula>0.949</formula>
    </cfRule>
  </conditionalFormatting>
  <conditionalFormatting sqref="AK3:AK53">
    <cfRule type="cellIs" dxfId="1796" priority="43" operator="lessThan">
      <formula>0.95</formula>
    </cfRule>
    <cfRule type="cellIs" dxfId="1795" priority="44" operator="greaterThan">
      <formula>0.949</formula>
    </cfRule>
  </conditionalFormatting>
  <conditionalFormatting sqref="AK3:AK53">
    <cfRule type="cellIs" dxfId="1794" priority="41" operator="lessThan">
      <formula>0.95</formula>
    </cfRule>
    <cfRule type="cellIs" dxfId="1793" priority="42" operator="greaterThan">
      <formula>0.949</formula>
    </cfRule>
  </conditionalFormatting>
  <conditionalFormatting sqref="S3:S53">
    <cfRule type="cellIs" dxfId="1792" priority="31" operator="lessThan">
      <formula>0.95</formula>
    </cfRule>
    <cfRule type="cellIs" dxfId="1791" priority="32" operator="greaterThan">
      <formula>0.949</formula>
    </cfRule>
  </conditionalFormatting>
  <conditionalFormatting sqref="S3:S53">
    <cfRule type="cellIs" dxfId="1790" priority="29" operator="lessThan">
      <formula>0.95</formula>
    </cfRule>
    <cfRule type="cellIs" dxfId="1789" priority="30" operator="greaterThan">
      <formula>0.949</formula>
    </cfRule>
  </conditionalFormatting>
  <conditionalFormatting sqref="S3:S53">
    <cfRule type="cellIs" dxfId="1788" priority="27" operator="lessThan">
      <formula>0.95</formula>
    </cfRule>
    <cfRule type="cellIs" dxfId="1787" priority="28" operator="greaterThan">
      <formula>0.949</formula>
    </cfRule>
  </conditionalFormatting>
  <conditionalFormatting sqref="S3:S53">
    <cfRule type="cellIs" dxfId="1786" priority="25" operator="lessThan">
      <formula>0.95</formula>
    </cfRule>
    <cfRule type="cellIs" dxfId="1785" priority="26" operator="greaterThan">
      <formula>0.949</formula>
    </cfRule>
  </conditionalFormatting>
  <conditionalFormatting sqref="J3:J53">
    <cfRule type="cellIs" dxfId="1784" priority="15" operator="lessThan">
      <formula>0.95</formula>
    </cfRule>
    <cfRule type="cellIs" dxfId="1783" priority="16" operator="greaterThan">
      <formula>0.949</formula>
    </cfRule>
  </conditionalFormatting>
  <conditionalFormatting sqref="J3:J53">
    <cfRule type="cellIs" dxfId="1782" priority="13" operator="lessThan">
      <formula>0.95</formula>
    </cfRule>
    <cfRule type="cellIs" dxfId="1781" priority="14" operator="greaterThan">
      <formula>0.949</formula>
    </cfRule>
  </conditionalFormatting>
  <conditionalFormatting sqref="J3:J53">
    <cfRule type="cellIs" dxfId="1780" priority="11" operator="lessThan">
      <formula>0.95</formula>
    </cfRule>
    <cfRule type="cellIs" dxfId="1779" priority="12" operator="greaterThan">
      <formula>0.949</formula>
    </cfRule>
  </conditionalFormatting>
  <conditionalFormatting sqref="J3:J53">
    <cfRule type="cellIs" dxfId="1778" priority="9" operator="lessThan">
      <formula>0.95</formula>
    </cfRule>
    <cfRule type="cellIs" dxfId="1777" priority="10" operator="greaterThan">
      <formula>0.949</formula>
    </cfRule>
  </conditionalFormatting>
  <conditionalFormatting sqref="AB3:AB53">
    <cfRule type="cellIs" dxfId="1776" priority="7" operator="lessThan">
      <formula>0.95</formula>
    </cfRule>
    <cfRule type="cellIs" dxfId="1775" priority="8" operator="greaterThan">
      <formula>0.949</formula>
    </cfRule>
  </conditionalFormatting>
  <conditionalFormatting sqref="AB3:AB53">
    <cfRule type="cellIs" dxfId="1774" priority="5" operator="lessThan">
      <formula>0.95</formula>
    </cfRule>
    <cfRule type="cellIs" dxfId="1773" priority="6" operator="greaterThan">
      <formula>0.949</formula>
    </cfRule>
  </conditionalFormatting>
  <conditionalFormatting sqref="AB3:AB53">
    <cfRule type="cellIs" dxfId="1772" priority="3" operator="lessThan">
      <formula>0.95</formula>
    </cfRule>
    <cfRule type="cellIs" dxfId="1771" priority="4" operator="greaterThan">
      <formula>0.949</formula>
    </cfRule>
  </conditionalFormatting>
  <conditionalFormatting sqref="AB3:AB53">
    <cfRule type="cellIs" dxfId="1770" priority="1" operator="lessThan">
      <formula>0.95</formula>
    </cfRule>
    <cfRule type="cellIs" dxfId="1769" priority="2" operator="greaterThan">
      <formula>0.949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FAD04-5F9B-47BF-BF17-242890F397BA}">
  <sheetPr>
    <tabColor rgb="FFFF0000"/>
  </sheetPr>
  <dimension ref="A1:FI194"/>
  <sheetViews>
    <sheetView showGridLines="0" tabSelected="1" workbookViewId="0">
      <pane xSplit="1" topLeftCell="B19" activePane="topRight" state="frozen"/>
      <selection pane="topRight" activeCell="F47" sqref="F47"/>
    </sheetView>
  </sheetViews>
  <sheetFormatPr defaultColWidth="9.140625" defaultRowHeight="15"/>
  <cols>
    <col min="1" max="1" width="25.28515625" style="1" bestFit="1" customWidth="1"/>
    <col min="2" max="29" width="10.7109375" style="1" customWidth="1"/>
    <col min="30" max="37" width="10.7109375" style="158" customWidth="1"/>
    <col min="38" max="40" width="10.7109375" style="158" hidden="1" customWidth="1"/>
    <col min="41" max="41" width="10.7109375" style="158" customWidth="1"/>
    <col min="42" max="44" width="10.7109375" style="163" hidden="1" customWidth="1"/>
    <col min="45" max="45" width="10.7109375" style="163" customWidth="1"/>
    <col min="46" max="48" width="10.7109375" style="163" hidden="1" customWidth="1"/>
    <col min="49" max="49" width="10.7109375" style="163" customWidth="1"/>
    <col min="50" max="52" width="10.7109375" style="163" hidden="1" customWidth="1"/>
    <col min="53" max="53" width="10.7109375" style="163" customWidth="1"/>
    <col min="54" max="56" width="10.7109375" style="163" hidden="1" customWidth="1"/>
    <col min="57" max="57" width="10.7109375" style="163" customWidth="1"/>
    <col min="58" max="60" width="10.7109375" style="163" hidden="1" customWidth="1"/>
    <col min="61" max="61" width="10.7109375" style="163" customWidth="1"/>
    <col min="62" max="64" width="10.7109375" style="163" hidden="1" customWidth="1"/>
    <col min="65" max="65" width="10.7109375" style="163" customWidth="1"/>
    <col min="66" max="68" width="10.7109375" style="163" hidden="1" customWidth="1"/>
    <col min="69" max="69" width="10.7109375" style="163" customWidth="1"/>
    <col min="70" max="72" width="10.7109375" style="163" hidden="1" customWidth="1"/>
    <col min="73" max="73" width="10.7109375" style="163" customWidth="1"/>
    <col min="74" max="76" width="10.7109375" style="163" hidden="1" customWidth="1"/>
    <col min="77" max="77" width="10.7109375" style="163" customWidth="1"/>
    <col min="78" max="80" width="10.7109375" style="163" hidden="1" customWidth="1"/>
    <col min="81" max="81" width="10.7109375" style="163" customWidth="1"/>
    <col min="82" max="84" width="10.7109375" style="163" hidden="1" customWidth="1"/>
    <col min="85" max="85" width="10.7109375" style="163" customWidth="1"/>
    <col min="86" max="88" width="10.7109375" style="163" hidden="1" customWidth="1"/>
    <col min="89" max="89" width="10.7109375" style="163" customWidth="1"/>
    <col min="90" max="92" width="10.7109375" style="163" hidden="1" customWidth="1"/>
    <col min="93" max="93" width="10.7109375" style="163" customWidth="1"/>
    <col min="94" max="96" width="10.7109375" style="163" hidden="1" customWidth="1"/>
    <col min="97" max="97" width="10.7109375" style="163" customWidth="1"/>
    <col min="98" max="100" width="10.7109375" style="163" hidden="1" customWidth="1"/>
    <col min="101" max="101" width="10.7109375" style="163" customWidth="1"/>
    <col min="102" max="104" width="10.7109375" style="163" hidden="1" customWidth="1"/>
    <col min="105" max="105" width="10.7109375" style="163" customWidth="1"/>
    <col min="106" max="108" width="10.7109375" style="163" hidden="1" customWidth="1"/>
    <col min="109" max="109" width="10.7109375" style="163" customWidth="1"/>
    <col min="110" max="112" width="0" style="163" hidden="1" customWidth="1"/>
    <col min="113" max="113" width="9.140625" style="163"/>
    <col min="114" max="116" width="0" style="163" hidden="1" customWidth="1"/>
    <col min="117" max="117" width="9.140625" style="163"/>
    <col min="118" max="120" width="0" style="163" hidden="1" customWidth="1"/>
    <col min="121" max="121" width="9.140625" style="163"/>
    <col min="122" max="124" width="0" style="163" hidden="1" customWidth="1"/>
    <col min="125" max="125" width="9.140625" style="163"/>
    <col min="126" max="128" width="0" style="163" hidden="1" customWidth="1"/>
    <col min="129" max="129" width="9.140625" style="163"/>
    <col min="130" max="132" width="0" style="163" hidden="1" customWidth="1"/>
    <col min="133" max="133" width="9.140625" style="163"/>
    <col min="134" max="136" width="0" style="163" hidden="1" customWidth="1"/>
    <col min="137" max="137" width="9.140625" style="163"/>
    <col min="138" max="140" width="0" style="163" hidden="1" customWidth="1"/>
    <col min="141" max="141" width="9.140625" style="163"/>
    <col min="142" max="144" width="0" style="163" hidden="1" customWidth="1"/>
    <col min="145" max="145" width="9.140625" style="163"/>
    <col min="146" max="148" width="0" style="163" hidden="1" customWidth="1"/>
    <col min="149" max="149" width="9.140625" style="163"/>
    <col min="150" max="153" width="0" style="163" hidden="1" customWidth="1"/>
    <col min="154" max="16384" width="9.140625" style="163"/>
  </cols>
  <sheetData>
    <row r="1" spans="1:165" s="158" customFormat="1">
      <c r="A1" s="1"/>
      <c r="B1" s="531" t="s">
        <v>268</v>
      </c>
      <c r="C1" s="532"/>
      <c r="D1" s="532"/>
      <c r="E1" s="533"/>
      <c r="F1" s="527" t="s">
        <v>269</v>
      </c>
      <c r="G1" s="528"/>
      <c r="H1" s="528"/>
      <c r="I1" s="529"/>
      <c r="J1" s="531" t="s">
        <v>270</v>
      </c>
      <c r="K1" s="532"/>
      <c r="L1" s="532"/>
      <c r="M1" s="533"/>
      <c r="N1" s="527" t="s">
        <v>271</v>
      </c>
      <c r="O1" s="528"/>
      <c r="P1" s="528"/>
      <c r="Q1" s="529"/>
      <c r="R1" s="531" t="s">
        <v>272</v>
      </c>
      <c r="S1" s="532"/>
      <c r="T1" s="532"/>
      <c r="U1" s="533"/>
      <c r="V1" s="527" t="s">
        <v>1</v>
      </c>
      <c r="W1" s="528"/>
      <c r="X1" s="528"/>
      <c r="Y1" s="529"/>
      <c r="Z1" s="531" t="s">
        <v>2</v>
      </c>
      <c r="AA1" s="532"/>
      <c r="AB1" s="532"/>
      <c r="AC1" s="533"/>
      <c r="AD1" s="527" t="s">
        <v>273</v>
      </c>
      <c r="AE1" s="528"/>
      <c r="AF1" s="528"/>
      <c r="AG1" s="529"/>
      <c r="AH1" s="531" t="s">
        <v>274</v>
      </c>
      <c r="AI1" s="532"/>
      <c r="AJ1" s="532"/>
      <c r="AK1" s="533"/>
      <c r="AL1" s="527" t="s">
        <v>275</v>
      </c>
      <c r="AM1" s="528"/>
      <c r="AN1" s="528"/>
      <c r="AO1" s="529"/>
    </row>
    <row r="2" spans="1:165" s="158" customFormat="1">
      <c r="A2" s="281" t="s">
        <v>276</v>
      </c>
      <c r="B2" s="159" t="s">
        <v>277</v>
      </c>
      <c r="C2" s="160" t="s">
        <v>278</v>
      </c>
      <c r="D2" s="161" t="s">
        <v>279</v>
      </c>
      <c r="E2" s="162" t="s">
        <v>280</v>
      </c>
      <c r="F2" s="159" t="s">
        <v>277</v>
      </c>
      <c r="G2" s="160" t="s">
        <v>278</v>
      </c>
      <c r="H2" s="161" t="s">
        <v>279</v>
      </c>
      <c r="I2" s="162" t="s">
        <v>280</v>
      </c>
      <c r="J2" s="159" t="s">
        <v>277</v>
      </c>
      <c r="K2" s="160" t="s">
        <v>278</v>
      </c>
      <c r="L2" s="161" t="s">
        <v>279</v>
      </c>
      <c r="M2" s="162" t="s">
        <v>280</v>
      </c>
      <c r="N2" s="159" t="s">
        <v>277</v>
      </c>
      <c r="O2" s="160" t="s">
        <v>278</v>
      </c>
      <c r="P2" s="161" t="s">
        <v>279</v>
      </c>
      <c r="Q2" s="162" t="s">
        <v>280</v>
      </c>
      <c r="R2" s="159" t="s">
        <v>277</v>
      </c>
      <c r="S2" s="160" t="s">
        <v>278</v>
      </c>
      <c r="T2" s="161" t="s">
        <v>279</v>
      </c>
      <c r="U2" s="162" t="s">
        <v>280</v>
      </c>
      <c r="V2" s="159" t="s">
        <v>277</v>
      </c>
      <c r="W2" s="160" t="s">
        <v>278</v>
      </c>
      <c r="X2" s="161" t="s">
        <v>279</v>
      </c>
      <c r="Y2" s="162" t="s">
        <v>280</v>
      </c>
      <c r="Z2" s="159" t="s">
        <v>277</v>
      </c>
      <c r="AA2" s="160" t="s">
        <v>278</v>
      </c>
      <c r="AB2" s="161" t="s">
        <v>279</v>
      </c>
      <c r="AC2" s="162" t="s">
        <v>280</v>
      </c>
      <c r="AD2" s="159" t="s">
        <v>277</v>
      </c>
      <c r="AE2" s="160" t="s">
        <v>278</v>
      </c>
      <c r="AF2" s="161" t="s">
        <v>279</v>
      </c>
      <c r="AG2" s="162" t="s">
        <v>280</v>
      </c>
      <c r="AH2" s="159" t="s">
        <v>277</v>
      </c>
      <c r="AI2" s="160" t="s">
        <v>278</v>
      </c>
      <c r="AJ2" s="161" t="s">
        <v>279</v>
      </c>
      <c r="AK2" s="162" t="s">
        <v>280</v>
      </c>
      <c r="AL2" s="159" t="s">
        <v>277</v>
      </c>
      <c r="AM2" s="160" t="s">
        <v>278</v>
      </c>
      <c r="AN2" s="161" t="s">
        <v>279</v>
      </c>
      <c r="AO2" s="162" t="s">
        <v>280</v>
      </c>
    </row>
    <row r="3" spans="1:165" s="158" customFormat="1">
      <c r="A3" s="308" t="s">
        <v>281</v>
      </c>
      <c r="B3" s="133"/>
      <c r="C3" s="135"/>
      <c r="D3" s="135"/>
      <c r="E3" s="134"/>
      <c r="F3" s="133"/>
      <c r="G3" s="135"/>
      <c r="H3" s="135"/>
      <c r="I3" s="134"/>
      <c r="J3" s="133">
        <v>368</v>
      </c>
      <c r="K3" s="135">
        <v>27</v>
      </c>
      <c r="L3" s="135">
        <v>6</v>
      </c>
      <c r="M3" s="134">
        <v>90</v>
      </c>
      <c r="N3" s="133">
        <v>301</v>
      </c>
      <c r="O3" s="135">
        <v>23</v>
      </c>
      <c r="P3" s="135">
        <v>13</v>
      </c>
      <c r="Q3" s="134">
        <v>85</v>
      </c>
      <c r="R3" s="133">
        <v>285</v>
      </c>
      <c r="S3" s="135">
        <v>29</v>
      </c>
      <c r="T3" s="135">
        <v>7</v>
      </c>
      <c r="U3" s="134">
        <v>87</v>
      </c>
      <c r="V3" s="133">
        <v>267</v>
      </c>
      <c r="W3" s="135">
        <v>15</v>
      </c>
      <c r="X3" s="135">
        <v>9</v>
      </c>
      <c r="Y3" s="134">
        <v>89</v>
      </c>
      <c r="Z3" s="133">
        <v>333</v>
      </c>
      <c r="AA3" s="135">
        <v>30</v>
      </c>
      <c r="AB3" s="135">
        <v>10</v>
      </c>
      <c r="AC3" s="134">
        <v>87</v>
      </c>
      <c r="AD3" s="133">
        <v>224</v>
      </c>
      <c r="AE3" s="135">
        <v>20</v>
      </c>
      <c r="AF3" s="135">
        <v>15</v>
      </c>
      <c r="AG3" s="134">
        <v>81</v>
      </c>
      <c r="AH3" s="133">
        <v>210</v>
      </c>
      <c r="AI3" s="135">
        <v>22</v>
      </c>
      <c r="AJ3" s="135">
        <v>12</v>
      </c>
      <c r="AK3" s="134">
        <v>81</v>
      </c>
      <c r="AL3" s="133">
        <v>204</v>
      </c>
      <c r="AM3" s="135">
        <v>20</v>
      </c>
      <c r="AN3" s="135">
        <v>16</v>
      </c>
      <c r="AO3" s="134">
        <v>78</v>
      </c>
    </row>
    <row r="4" spans="1:165" s="158" customFormat="1">
      <c r="A4" s="308" t="s">
        <v>282</v>
      </c>
      <c r="B4" s="133"/>
      <c r="C4" s="135"/>
      <c r="D4" s="135"/>
      <c r="E4" s="134"/>
      <c r="F4" s="133"/>
      <c r="G4" s="135"/>
      <c r="H4" s="135"/>
      <c r="I4" s="134"/>
      <c r="J4" s="133">
        <v>452</v>
      </c>
      <c r="K4" s="135">
        <v>20</v>
      </c>
      <c r="L4" s="135">
        <v>17</v>
      </c>
      <c r="M4" s="134">
        <v>89</v>
      </c>
      <c r="N4" s="133">
        <v>367</v>
      </c>
      <c r="O4" s="135">
        <v>25</v>
      </c>
      <c r="P4" s="135">
        <v>8</v>
      </c>
      <c r="Q4" s="134">
        <v>90</v>
      </c>
      <c r="R4" s="133">
        <v>403</v>
      </c>
      <c r="S4" s="135">
        <v>26</v>
      </c>
      <c r="T4" s="135">
        <v>12</v>
      </c>
      <c r="U4" s="134">
        <v>89</v>
      </c>
      <c r="V4" s="133">
        <v>325</v>
      </c>
      <c r="W4" s="135">
        <v>23</v>
      </c>
      <c r="X4" s="135">
        <v>14</v>
      </c>
      <c r="Y4" s="134">
        <v>86</v>
      </c>
      <c r="Z4" s="133">
        <v>342</v>
      </c>
      <c r="AA4" s="135">
        <v>25</v>
      </c>
      <c r="AB4" s="135">
        <v>16</v>
      </c>
      <c r="AC4" s="134">
        <v>85</v>
      </c>
      <c r="AD4" s="133">
        <v>436</v>
      </c>
      <c r="AE4" s="135">
        <v>36</v>
      </c>
      <c r="AF4" s="135">
        <v>13</v>
      </c>
      <c r="AG4" s="134">
        <v>87</v>
      </c>
      <c r="AH4" s="133">
        <v>420</v>
      </c>
      <c r="AI4" s="135">
        <v>61</v>
      </c>
      <c r="AJ4" s="135">
        <v>22</v>
      </c>
      <c r="AK4" s="134">
        <v>79</v>
      </c>
      <c r="AL4" s="133">
        <v>480</v>
      </c>
      <c r="AM4" s="135">
        <v>44</v>
      </c>
      <c r="AN4" s="135">
        <v>46</v>
      </c>
      <c r="AO4" s="134">
        <v>76</v>
      </c>
    </row>
    <row r="5" spans="1:165" s="158" customFormat="1">
      <c r="A5" s="308" t="s">
        <v>283</v>
      </c>
      <c r="B5" s="133"/>
      <c r="C5" s="135"/>
      <c r="D5" s="135"/>
      <c r="E5" s="134"/>
      <c r="F5" s="133"/>
      <c r="G5" s="135"/>
      <c r="H5" s="135"/>
      <c r="I5" s="134"/>
      <c r="J5" s="133">
        <v>106</v>
      </c>
      <c r="K5" s="135">
        <v>5</v>
      </c>
      <c r="L5" s="135">
        <v>3</v>
      </c>
      <c r="M5" s="134">
        <v>90</v>
      </c>
      <c r="N5" s="133">
        <v>117</v>
      </c>
      <c r="O5" s="135">
        <v>8</v>
      </c>
      <c r="P5" s="135">
        <v>3</v>
      </c>
      <c r="Q5" s="134">
        <v>89</v>
      </c>
      <c r="R5" s="133">
        <v>97</v>
      </c>
      <c r="S5" s="135">
        <v>12</v>
      </c>
      <c r="T5" s="135">
        <v>8</v>
      </c>
      <c r="U5" s="134">
        <v>76</v>
      </c>
      <c r="V5" s="133">
        <v>81</v>
      </c>
      <c r="W5" s="135">
        <v>12</v>
      </c>
      <c r="X5" s="135">
        <v>5</v>
      </c>
      <c r="Y5" s="134">
        <v>78</v>
      </c>
      <c r="Z5" s="133">
        <v>62</v>
      </c>
      <c r="AA5" s="135">
        <v>6</v>
      </c>
      <c r="AB5" s="135">
        <v>4</v>
      </c>
      <c r="AC5" s="134">
        <v>81</v>
      </c>
      <c r="AD5" s="133">
        <v>95</v>
      </c>
      <c r="AE5" s="135">
        <v>21</v>
      </c>
      <c r="AF5" s="135">
        <v>11</v>
      </c>
      <c r="AG5" s="134">
        <v>66</v>
      </c>
      <c r="AH5" s="133">
        <v>82</v>
      </c>
      <c r="AI5" s="135">
        <v>18</v>
      </c>
      <c r="AJ5" s="135">
        <v>7</v>
      </c>
      <c r="AK5" s="134">
        <v>70</v>
      </c>
      <c r="AL5" s="133">
        <v>91</v>
      </c>
      <c r="AM5" s="135">
        <v>32</v>
      </c>
      <c r="AN5" s="135">
        <v>13</v>
      </c>
      <c r="AO5" s="134">
        <v>57</v>
      </c>
    </row>
    <row r="6" spans="1:165" s="158" customFormat="1">
      <c r="A6" s="308" t="s">
        <v>284</v>
      </c>
      <c r="B6" s="133"/>
      <c r="C6" s="135"/>
      <c r="D6" s="135"/>
      <c r="E6" s="134"/>
      <c r="F6" s="133"/>
      <c r="G6" s="135"/>
      <c r="H6" s="135"/>
      <c r="I6" s="134"/>
      <c r="J6" s="133">
        <v>112</v>
      </c>
      <c r="K6" s="135">
        <v>9</v>
      </c>
      <c r="L6" s="135">
        <v>3</v>
      </c>
      <c r="M6" s="134">
        <v>88</v>
      </c>
      <c r="N6" s="133">
        <v>197</v>
      </c>
      <c r="O6" s="135">
        <v>13</v>
      </c>
      <c r="P6" s="135">
        <v>8</v>
      </c>
      <c r="Q6" s="134">
        <v>87</v>
      </c>
      <c r="R6" s="133">
        <v>171</v>
      </c>
      <c r="S6" s="135">
        <v>6</v>
      </c>
      <c r="T6" s="135">
        <v>8</v>
      </c>
      <c r="U6" s="134">
        <v>88</v>
      </c>
      <c r="V6" s="133">
        <v>151</v>
      </c>
      <c r="W6" s="135">
        <v>11</v>
      </c>
      <c r="X6" s="135">
        <v>13</v>
      </c>
      <c r="Y6" s="134">
        <v>79</v>
      </c>
      <c r="Z6" s="133">
        <v>135</v>
      </c>
      <c r="AA6" s="135">
        <v>13</v>
      </c>
      <c r="AB6" s="135">
        <v>10</v>
      </c>
      <c r="AC6" s="134">
        <v>79</v>
      </c>
      <c r="AD6" s="133">
        <v>137</v>
      </c>
      <c r="AE6" s="135">
        <v>15</v>
      </c>
      <c r="AF6" s="135">
        <v>13</v>
      </c>
      <c r="AG6" s="134">
        <v>75</v>
      </c>
      <c r="AH6" s="133">
        <v>119</v>
      </c>
      <c r="AI6" s="135">
        <v>20</v>
      </c>
      <c r="AJ6" s="135">
        <v>13</v>
      </c>
      <c r="AK6" s="134">
        <v>70</v>
      </c>
      <c r="AL6" s="133">
        <v>95</v>
      </c>
      <c r="AM6" s="135">
        <v>22</v>
      </c>
      <c r="AN6" s="135">
        <v>17</v>
      </c>
      <c r="AO6" s="134">
        <v>58</v>
      </c>
    </row>
    <row r="7" spans="1:165" s="158" customFormat="1" ht="21">
      <c r="A7" s="309" t="s">
        <v>146</v>
      </c>
      <c r="B7" s="145"/>
      <c r="C7" s="137"/>
      <c r="D7" s="138"/>
      <c r="E7" s="139"/>
      <c r="F7" s="145"/>
      <c r="G7" s="137"/>
      <c r="H7" s="138"/>
      <c r="I7" s="139"/>
      <c r="J7" s="145">
        <v>1038</v>
      </c>
      <c r="K7" s="137">
        <v>61</v>
      </c>
      <c r="L7" s="138">
        <v>29</v>
      </c>
      <c r="M7" s="139">
        <v>89</v>
      </c>
      <c r="N7" s="145">
        <v>982</v>
      </c>
      <c r="O7" s="137">
        <v>69</v>
      </c>
      <c r="P7" s="138">
        <v>32</v>
      </c>
      <c r="Q7" s="139">
        <v>88</v>
      </c>
      <c r="R7" s="145">
        <v>956</v>
      </c>
      <c r="S7" s="137">
        <v>73</v>
      </c>
      <c r="T7" s="138">
        <v>35</v>
      </c>
      <c r="U7" s="139">
        <v>87</v>
      </c>
      <c r="V7" s="145">
        <v>824</v>
      </c>
      <c r="W7" s="137">
        <v>61</v>
      </c>
      <c r="X7" s="138">
        <v>41</v>
      </c>
      <c r="Y7" s="139">
        <v>85</v>
      </c>
      <c r="Z7" s="145">
        <v>872</v>
      </c>
      <c r="AA7" s="137">
        <v>74</v>
      </c>
      <c r="AB7" s="138">
        <v>40</v>
      </c>
      <c r="AC7" s="139">
        <v>84</v>
      </c>
      <c r="AD7" s="145">
        <v>892</v>
      </c>
      <c r="AE7" s="137">
        <v>92</v>
      </c>
      <c r="AF7" s="138">
        <v>52</v>
      </c>
      <c r="AG7" s="139">
        <v>81</v>
      </c>
      <c r="AH7" s="145">
        <v>831</v>
      </c>
      <c r="AI7" s="137">
        <v>121</v>
      </c>
      <c r="AJ7" s="138">
        <v>54</v>
      </c>
      <c r="AK7" s="139">
        <v>77</v>
      </c>
      <c r="AL7" s="145">
        <v>870</v>
      </c>
      <c r="AM7" s="137">
        <v>118</v>
      </c>
      <c r="AN7" s="138">
        <v>92</v>
      </c>
      <c r="AO7" s="139">
        <v>72</v>
      </c>
    </row>
    <row r="8" spans="1:165" s="158" customFormat="1">
      <c r="A8" s="1"/>
      <c r="B8" s="1"/>
      <c r="C8" s="1"/>
      <c r="D8" s="1"/>
      <c r="E8" s="1"/>
    </row>
    <row r="9" spans="1:165" s="158" customFormat="1">
      <c r="A9" s="1"/>
      <c r="B9" s="531" t="s">
        <v>268</v>
      </c>
      <c r="C9" s="532"/>
      <c r="D9" s="532"/>
      <c r="E9" s="533"/>
      <c r="F9" s="527" t="s">
        <v>269</v>
      </c>
      <c r="G9" s="528"/>
      <c r="H9" s="528"/>
      <c r="I9" s="529"/>
      <c r="J9" s="531" t="s">
        <v>270</v>
      </c>
      <c r="K9" s="532"/>
      <c r="L9" s="532"/>
      <c r="M9" s="533"/>
      <c r="N9" s="527" t="s">
        <v>271</v>
      </c>
      <c r="O9" s="528"/>
      <c r="P9" s="528"/>
      <c r="Q9" s="529"/>
      <c r="R9" s="531" t="s">
        <v>272</v>
      </c>
      <c r="S9" s="532"/>
      <c r="T9" s="532"/>
      <c r="U9" s="533"/>
    </row>
    <row r="10" spans="1:165" s="158" customFormat="1" ht="15.75">
      <c r="A10" s="279" t="s">
        <v>276</v>
      </c>
      <c r="B10" s="159" t="s">
        <v>277</v>
      </c>
      <c r="C10" s="160" t="s">
        <v>278</v>
      </c>
      <c r="D10" s="161" t="s">
        <v>279</v>
      </c>
      <c r="E10" s="162" t="s">
        <v>280</v>
      </c>
      <c r="F10" s="264" t="s">
        <v>277</v>
      </c>
      <c r="G10" s="265" t="s">
        <v>278</v>
      </c>
      <c r="H10" s="266" t="s">
        <v>279</v>
      </c>
      <c r="I10" s="280" t="s">
        <v>280</v>
      </c>
      <c r="J10" s="159" t="s">
        <v>277</v>
      </c>
      <c r="K10" s="160" t="s">
        <v>278</v>
      </c>
      <c r="L10" s="161" t="s">
        <v>279</v>
      </c>
      <c r="M10" s="162" t="s">
        <v>280</v>
      </c>
      <c r="N10" s="264" t="s">
        <v>277</v>
      </c>
      <c r="O10" s="265" t="s">
        <v>278</v>
      </c>
      <c r="P10" s="266" t="s">
        <v>279</v>
      </c>
      <c r="Q10" s="280" t="s">
        <v>280</v>
      </c>
      <c r="R10" s="264" t="s">
        <v>277</v>
      </c>
      <c r="S10" s="265" t="s">
        <v>278</v>
      </c>
      <c r="T10" s="266" t="s">
        <v>279</v>
      </c>
      <c r="U10" s="280" t="s">
        <v>280</v>
      </c>
    </row>
    <row r="11" spans="1:165" s="158" customFormat="1" ht="21">
      <c r="A11" s="307" t="s">
        <v>285</v>
      </c>
      <c r="B11" s="282"/>
      <c r="C11" s="283"/>
      <c r="D11" s="284"/>
      <c r="E11" s="139"/>
      <c r="F11" s="282"/>
      <c r="G11" s="283"/>
      <c r="H11" s="284"/>
      <c r="I11" s="139"/>
      <c r="J11" s="282">
        <v>62</v>
      </c>
      <c r="K11" s="283">
        <v>7</v>
      </c>
      <c r="L11" s="284">
        <v>2</v>
      </c>
      <c r="M11" s="139">
        <v>85</v>
      </c>
      <c r="N11" s="282">
        <v>92</v>
      </c>
      <c r="O11" s="283">
        <v>4</v>
      </c>
      <c r="P11" s="284">
        <v>1</v>
      </c>
      <c r="Q11" s="139">
        <v>94</v>
      </c>
      <c r="R11" s="282">
        <v>110</v>
      </c>
      <c r="S11" s="283">
        <v>7</v>
      </c>
      <c r="T11" s="284">
        <v>0</v>
      </c>
      <c r="U11" s="139">
        <v>94</v>
      </c>
    </row>
    <row r="12" spans="1:165" s="158" customForma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165" s="158" customFormat="1">
      <c r="A13" s="1"/>
      <c r="B13" s="527" t="s">
        <v>286</v>
      </c>
      <c r="C13" s="528"/>
      <c r="D13" s="528"/>
      <c r="E13" s="529"/>
      <c r="F13" s="530" t="s">
        <v>287</v>
      </c>
      <c r="G13" s="530"/>
      <c r="H13" s="530"/>
      <c r="I13" s="530"/>
      <c r="J13" s="527" t="s">
        <v>288</v>
      </c>
      <c r="K13" s="528"/>
      <c r="L13" s="528"/>
      <c r="M13" s="529"/>
      <c r="N13" s="530" t="s">
        <v>289</v>
      </c>
      <c r="O13" s="530"/>
      <c r="P13" s="530"/>
      <c r="Q13" s="530"/>
      <c r="R13" s="527" t="s">
        <v>290</v>
      </c>
      <c r="S13" s="528"/>
      <c r="T13" s="528"/>
      <c r="U13" s="529"/>
      <c r="V13" s="530" t="s">
        <v>291</v>
      </c>
      <c r="W13" s="530"/>
      <c r="X13" s="530"/>
      <c r="Y13" s="530"/>
      <c r="Z13" s="527" t="s">
        <v>292</v>
      </c>
      <c r="AA13" s="528"/>
      <c r="AB13" s="528"/>
      <c r="AC13" s="529"/>
      <c r="AD13" s="530" t="s">
        <v>293</v>
      </c>
      <c r="AE13" s="530"/>
      <c r="AF13" s="530"/>
      <c r="AG13" s="530"/>
      <c r="AH13" s="527" t="s">
        <v>294</v>
      </c>
      <c r="AI13" s="528"/>
      <c r="AJ13" s="528"/>
      <c r="AK13" s="529"/>
      <c r="AL13" s="226" t="s">
        <v>295</v>
      </c>
      <c r="AM13" s="226"/>
      <c r="AN13" s="226"/>
      <c r="AO13" s="226"/>
      <c r="AP13" s="225" t="s">
        <v>296</v>
      </c>
      <c r="AQ13" s="389"/>
      <c r="AR13" s="389"/>
      <c r="AS13" s="390"/>
      <c r="AT13" s="226" t="s">
        <v>297</v>
      </c>
      <c r="AU13" s="226"/>
      <c r="AV13" s="226"/>
      <c r="AW13" s="226"/>
      <c r="AX13" s="225" t="s">
        <v>298</v>
      </c>
      <c r="AY13" s="389"/>
      <c r="AZ13" s="389"/>
      <c r="BA13" s="390"/>
      <c r="BB13" s="226" t="s">
        <v>299</v>
      </c>
      <c r="BC13" s="226"/>
      <c r="BD13" s="226"/>
      <c r="BE13" s="226"/>
      <c r="BF13" s="225" t="s">
        <v>300</v>
      </c>
      <c r="BG13" s="389"/>
      <c r="BH13" s="389"/>
      <c r="BI13" s="390"/>
      <c r="BJ13" s="226" t="s">
        <v>301</v>
      </c>
      <c r="BK13" s="226"/>
      <c r="BL13" s="226"/>
      <c r="BM13" s="226"/>
      <c r="BN13" s="225" t="s">
        <v>302</v>
      </c>
      <c r="BO13" s="389"/>
      <c r="BP13" s="389"/>
      <c r="BQ13" s="390"/>
      <c r="BR13" s="226" t="s">
        <v>303</v>
      </c>
      <c r="BS13" s="226"/>
      <c r="BT13" s="226"/>
      <c r="BU13" s="226"/>
      <c r="BV13" s="225" t="s">
        <v>304</v>
      </c>
      <c r="BW13" s="389"/>
      <c r="BX13" s="389"/>
      <c r="BY13" s="390"/>
      <c r="BZ13" s="226" t="s">
        <v>305</v>
      </c>
      <c r="CA13" s="226"/>
      <c r="CB13" s="226"/>
      <c r="CC13" s="226"/>
      <c r="CD13" s="225" t="s">
        <v>18</v>
      </c>
      <c r="CE13" s="389"/>
      <c r="CF13" s="389"/>
      <c r="CG13" s="390"/>
      <c r="CH13" s="226" t="s">
        <v>19</v>
      </c>
      <c r="CI13" s="226"/>
      <c r="CJ13" s="226"/>
      <c r="CK13" s="226"/>
      <c r="CL13" s="225" t="s">
        <v>20</v>
      </c>
      <c r="CM13" s="389"/>
      <c r="CN13" s="389"/>
      <c r="CO13" s="390"/>
      <c r="CP13" s="226" t="s">
        <v>21</v>
      </c>
      <c r="CQ13" s="226"/>
      <c r="CR13" s="226"/>
      <c r="CS13" s="226"/>
      <c r="CT13" s="225" t="s">
        <v>22</v>
      </c>
      <c r="CU13" s="389"/>
      <c r="CV13" s="389"/>
      <c r="CW13" s="390"/>
      <c r="CX13" s="226" t="s">
        <v>23</v>
      </c>
      <c r="CY13" s="226"/>
      <c r="CZ13" s="226"/>
      <c r="DA13" s="226"/>
      <c r="DB13" s="225" t="s">
        <v>24</v>
      </c>
      <c r="DC13" s="389"/>
      <c r="DD13" s="389"/>
      <c r="DE13" s="390"/>
      <c r="DF13" s="226" t="s">
        <v>25</v>
      </c>
      <c r="DG13" s="226"/>
      <c r="DH13" s="226"/>
      <c r="DI13" s="226"/>
      <c r="DJ13" s="225" t="s">
        <v>306</v>
      </c>
      <c r="DK13" s="389"/>
      <c r="DL13" s="389"/>
      <c r="DM13" s="390"/>
      <c r="DN13" s="226" t="s">
        <v>307</v>
      </c>
      <c r="DO13" s="226"/>
      <c r="DP13" s="226"/>
      <c r="DQ13" s="226"/>
      <c r="DR13" s="225" t="s">
        <v>308</v>
      </c>
      <c r="DS13" s="389"/>
      <c r="DT13" s="389"/>
      <c r="DU13" s="390"/>
      <c r="DV13" s="226" t="s">
        <v>309</v>
      </c>
      <c r="DW13" s="226"/>
      <c r="DX13" s="226"/>
      <c r="DY13" s="226"/>
      <c r="DZ13" s="225" t="s">
        <v>310</v>
      </c>
      <c r="EA13" s="389"/>
      <c r="EB13" s="389"/>
      <c r="EC13" s="390"/>
      <c r="ED13" s="226" t="s">
        <v>311</v>
      </c>
      <c r="EE13" s="226"/>
      <c r="EF13" s="226"/>
      <c r="EG13" s="226"/>
      <c r="EH13" s="225" t="s">
        <v>312</v>
      </c>
      <c r="EI13" s="389"/>
      <c r="EJ13" s="389"/>
      <c r="EK13" s="390"/>
      <c r="EL13" s="226" t="s">
        <v>313</v>
      </c>
      <c r="EM13" s="226"/>
      <c r="EN13" s="226"/>
      <c r="EO13" s="226"/>
      <c r="EP13" s="225" t="s">
        <v>314</v>
      </c>
      <c r="EQ13" s="389"/>
      <c r="ER13" s="389"/>
      <c r="ES13" s="390"/>
      <c r="ET13" s="226" t="s">
        <v>315</v>
      </c>
      <c r="EU13" s="226"/>
      <c r="EV13" s="226"/>
      <c r="EW13" s="226"/>
      <c r="EX13" s="225" t="s">
        <v>316</v>
      </c>
      <c r="EY13" s="389"/>
      <c r="EZ13" s="389"/>
      <c r="FA13" s="390"/>
      <c r="FB13" s="226" t="s">
        <v>317</v>
      </c>
      <c r="FC13" s="226"/>
      <c r="FD13" s="226"/>
      <c r="FE13" s="226"/>
      <c r="FF13" s="225" t="s">
        <v>318</v>
      </c>
      <c r="FG13" s="389"/>
      <c r="FH13" s="389"/>
      <c r="FI13" s="390"/>
    </row>
    <row r="14" spans="1:165" s="158" customFormat="1">
      <c r="A14" s="310" t="s">
        <v>276</v>
      </c>
      <c r="B14" s="159" t="s">
        <v>277</v>
      </c>
      <c r="C14" s="160" t="s">
        <v>278</v>
      </c>
      <c r="D14" s="161" t="s">
        <v>279</v>
      </c>
      <c r="E14" s="162" t="s">
        <v>280</v>
      </c>
      <c r="F14" s="159" t="s">
        <v>277</v>
      </c>
      <c r="G14" s="160" t="s">
        <v>278</v>
      </c>
      <c r="H14" s="161" t="s">
        <v>279</v>
      </c>
      <c r="I14" s="162" t="s">
        <v>280</v>
      </c>
      <c r="J14" s="159" t="s">
        <v>277</v>
      </c>
      <c r="K14" s="160" t="s">
        <v>278</v>
      </c>
      <c r="L14" s="161" t="s">
        <v>279</v>
      </c>
      <c r="M14" s="162" t="s">
        <v>280</v>
      </c>
      <c r="N14" s="159" t="s">
        <v>277</v>
      </c>
      <c r="O14" s="160" t="s">
        <v>278</v>
      </c>
      <c r="P14" s="161" t="s">
        <v>279</v>
      </c>
      <c r="Q14" s="162" t="s">
        <v>280</v>
      </c>
      <c r="R14" s="159" t="s">
        <v>277</v>
      </c>
      <c r="S14" s="160" t="s">
        <v>278</v>
      </c>
      <c r="T14" s="161" t="s">
        <v>279</v>
      </c>
      <c r="U14" s="162" t="s">
        <v>280</v>
      </c>
      <c r="V14" s="159" t="s">
        <v>277</v>
      </c>
      <c r="W14" s="160" t="s">
        <v>278</v>
      </c>
      <c r="X14" s="161" t="s">
        <v>279</v>
      </c>
      <c r="Y14" s="162" t="s">
        <v>280</v>
      </c>
      <c r="Z14" s="159" t="s">
        <v>277</v>
      </c>
      <c r="AA14" s="160" t="s">
        <v>278</v>
      </c>
      <c r="AB14" s="161" t="s">
        <v>279</v>
      </c>
      <c r="AC14" s="162" t="s">
        <v>280</v>
      </c>
      <c r="AD14" s="159" t="s">
        <v>277</v>
      </c>
      <c r="AE14" s="160" t="s">
        <v>278</v>
      </c>
      <c r="AF14" s="161" t="s">
        <v>279</v>
      </c>
      <c r="AG14" s="162" t="s">
        <v>280</v>
      </c>
      <c r="AH14" s="159" t="s">
        <v>277</v>
      </c>
      <c r="AI14" s="160" t="s">
        <v>278</v>
      </c>
      <c r="AJ14" s="161" t="s">
        <v>279</v>
      </c>
      <c r="AK14" s="162" t="s">
        <v>280</v>
      </c>
      <c r="AL14" s="159" t="s">
        <v>277</v>
      </c>
      <c r="AM14" s="160" t="s">
        <v>278</v>
      </c>
      <c r="AN14" s="161" t="s">
        <v>279</v>
      </c>
      <c r="AO14" s="162" t="s">
        <v>280</v>
      </c>
      <c r="AP14" s="234" t="s">
        <v>277</v>
      </c>
      <c r="AQ14" s="235" t="s">
        <v>278</v>
      </c>
      <c r="AR14" s="236" t="s">
        <v>279</v>
      </c>
      <c r="AS14" s="143" t="s">
        <v>280</v>
      </c>
      <c r="AT14" s="237" t="s">
        <v>277</v>
      </c>
      <c r="AU14" s="238" t="s">
        <v>278</v>
      </c>
      <c r="AV14" s="239" t="s">
        <v>279</v>
      </c>
      <c r="AW14" s="162" t="s">
        <v>280</v>
      </c>
      <c r="AX14" s="234" t="s">
        <v>277</v>
      </c>
      <c r="AY14" s="235" t="s">
        <v>278</v>
      </c>
      <c r="AZ14" s="236" t="s">
        <v>279</v>
      </c>
      <c r="BA14" s="143" t="s">
        <v>280</v>
      </c>
      <c r="BB14" s="237" t="s">
        <v>277</v>
      </c>
      <c r="BC14" s="238" t="s">
        <v>278</v>
      </c>
      <c r="BD14" s="239" t="s">
        <v>279</v>
      </c>
      <c r="BE14" s="162" t="s">
        <v>280</v>
      </c>
      <c r="BF14" s="234" t="s">
        <v>277</v>
      </c>
      <c r="BG14" s="235" t="s">
        <v>278</v>
      </c>
      <c r="BH14" s="236" t="s">
        <v>279</v>
      </c>
      <c r="BI14" s="143" t="s">
        <v>280</v>
      </c>
      <c r="BJ14" s="237" t="s">
        <v>277</v>
      </c>
      <c r="BK14" s="238" t="s">
        <v>278</v>
      </c>
      <c r="BL14" s="239" t="s">
        <v>279</v>
      </c>
      <c r="BM14" s="162" t="s">
        <v>280</v>
      </c>
      <c r="BN14" s="234" t="s">
        <v>277</v>
      </c>
      <c r="BO14" s="235" t="s">
        <v>278</v>
      </c>
      <c r="BP14" s="236" t="s">
        <v>279</v>
      </c>
      <c r="BQ14" s="143" t="s">
        <v>280</v>
      </c>
      <c r="BR14" s="237" t="s">
        <v>277</v>
      </c>
      <c r="BS14" s="238" t="s">
        <v>278</v>
      </c>
      <c r="BT14" s="239" t="s">
        <v>279</v>
      </c>
      <c r="BU14" s="162" t="s">
        <v>280</v>
      </c>
      <c r="BV14" s="154" t="s">
        <v>277</v>
      </c>
      <c r="BW14" s="151" t="s">
        <v>278</v>
      </c>
      <c r="BX14" s="152" t="s">
        <v>279</v>
      </c>
      <c r="BY14" s="153" t="s">
        <v>280</v>
      </c>
      <c r="BZ14" s="154" t="s">
        <v>277</v>
      </c>
      <c r="CA14" s="151" t="s">
        <v>278</v>
      </c>
      <c r="CB14" s="152" t="s">
        <v>279</v>
      </c>
      <c r="CC14" s="153" t="s">
        <v>280</v>
      </c>
      <c r="CD14" s="154" t="s">
        <v>277</v>
      </c>
      <c r="CE14" s="151" t="s">
        <v>278</v>
      </c>
      <c r="CF14" s="152" t="s">
        <v>279</v>
      </c>
      <c r="CG14" s="153" t="s">
        <v>280</v>
      </c>
      <c r="CH14" s="154" t="s">
        <v>277</v>
      </c>
      <c r="CI14" s="151" t="s">
        <v>278</v>
      </c>
      <c r="CJ14" s="152" t="s">
        <v>279</v>
      </c>
      <c r="CK14" s="153" t="s">
        <v>280</v>
      </c>
      <c r="CL14" s="154" t="s">
        <v>277</v>
      </c>
      <c r="CM14" s="151" t="s">
        <v>278</v>
      </c>
      <c r="CN14" s="152" t="s">
        <v>279</v>
      </c>
      <c r="CO14" s="153" t="s">
        <v>280</v>
      </c>
      <c r="CP14" s="154" t="s">
        <v>277</v>
      </c>
      <c r="CQ14" s="151" t="s">
        <v>278</v>
      </c>
      <c r="CR14" s="152" t="s">
        <v>279</v>
      </c>
      <c r="CS14" s="153" t="s">
        <v>280</v>
      </c>
      <c r="CT14" s="140" t="s">
        <v>277</v>
      </c>
      <c r="CU14" s="141" t="s">
        <v>278</v>
      </c>
      <c r="CV14" s="142" t="s">
        <v>279</v>
      </c>
      <c r="CW14" s="143" t="s">
        <v>280</v>
      </c>
      <c r="CX14" s="140" t="s">
        <v>277</v>
      </c>
      <c r="CY14" s="141" t="s">
        <v>278</v>
      </c>
      <c r="CZ14" s="142" t="s">
        <v>279</v>
      </c>
      <c r="DA14" s="143" t="s">
        <v>280</v>
      </c>
      <c r="DB14" s="140" t="s">
        <v>277</v>
      </c>
      <c r="DC14" s="141" t="s">
        <v>278</v>
      </c>
      <c r="DD14" s="142" t="s">
        <v>279</v>
      </c>
      <c r="DE14" s="143" t="s">
        <v>280</v>
      </c>
      <c r="DF14" s="140" t="s">
        <v>277</v>
      </c>
      <c r="DG14" s="141" t="s">
        <v>278</v>
      </c>
      <c r="DH14" s="142" t="s">
        <v>279</v>
      </c>
      <c r="DI14" s="143" t="s">
        <v>280</v>
      </c>
      <c r="DJ14" s="140" t="s">
        <v>277</v>
      </c>
      <c r="DK14" s="141" t="s">
        <v>278</v>
      </c>
      <c r="DL14" s="142" t="s">
        <v>279</v>
      </c>
      <c r="DM14" s="143" t="s">
        <v>280</v>
      </c>
      <c r="DN14" s="140" t="s">
        <v>277</v>
      </c>
      <c r="DO14" s="141" t="s">
        <v>278</v>
      </c>
      <c r="DP14" s="142" t="s">
        <v>279</v>
      </c>
      <c r="DQ14" s="143" t="s">
        <v>280</v>
      </c>
      <c r="DR14" s="140" t="s">
        <v>277</v>
      </c>
      <c r="DS14" s="141" t="s">
        <v>278</v>
      </c>
      <c r="DT14" s="142" t="s">
        <v>279</v>
      </c>
      <c r="DU14" s="143" t="s">
        <v>280</v>
      </c>
      <c r="DV14" s="140" t="s">
        <v>277</v>
      </c>
      <c r="DW14" s="141" t="s">
        <v>278</v>
      </c>
      <c r="DX14" s="142" t="s">
        <v>279</v>
      </c>
      <c r="DY14" s="143" t="s">
        <v>280</v>
      </c>
      <c r="DZ14" s="140" t="s">
        <v>277</v>
      </c>
      <c r="EA14" s="141" t="s">
        <v>278</v>
      </c>
      <c r="EB14" s="142" t="s">
        <v>279</v>
      </c>
      <c r="EC14" s="143" t="s">
        <v>280</v>
      </c>
      <c r="ED14" s="140" t="s">
        <v>277</v>
      </c>
      <c r="EE14" s="141" t="s">
        <v>278</v>
      </c>
      <c r="EF14" s="142" t="s">
        <v>279</v>
      </c>
      <c r="EG14" s="143" t="s">
        <v>280</v>
      </c>
      <c r="EH14" s="140" t="s">
        <v>277</v>
      </c>
      <c r="EI14" s="141" t="s">
        <v>278</v>
      </c>
      <c r="EJ14" s="142" t="s">
        <v>279</v>
      </c>
      <c r="EK14" s="143" t="s">
        <v>280</v>
      </c>
      <c r="EL14" s="140" t="s">
        <v>277</v>
      </c>
      <c r="EM14" s="141" t="s">
        <v>278</v>
      </c>
      <c r="EN14" s="142" t="s">
        <v>279</v>
      </c>
      <c r="EO14" s="143" t="s">
        <v>280</v>
      </c>
      <c r="EP14" s="140" t="s">
        <v>277</v>
      </c>
      <c r="EQ14" s="141" t="s">
        <v>278</v>
      </c>
      <c r="ER14" s="142" t="s">
        <v>279</v>
      </c>
      <c r="ES14" s="143" t="s">
        <v>280</v>
      </c>
      <c r="ET14" s="140" t="s">
        <v>277</v>
      </c>
      <c r="EU14" s="141" t="s">
        <v>278</v>
      </c>
      <c r="EV14" s="142" t="s">
        <v>279</v>
      </c>
      <c r="EW14" s="143" t="s">
        <v>280</v>
      </c>
      <c r="EX14" s="140" t="s">
        <v>277</v>
      </c>
      <c r="EY14" s="141" t="s">
        <v>278</v>
      </c>
      <c r="EZ14" s="142" t="s">
        <v>279</v>
      </c>
      <c r="FA14" s="143" t="s">
        <v>280</v>
      </c>
      <c r="FB14" s="140" t="s">
        <v>277</v>
      </c>
      <c r="FC14" s="141" t="s">
        <v>278</v>
      </c>
      <c r="FD14" s="142" t="s">
        <v>279</v>
      </c>
      <c r="FE14" s="143" t="s">
        <v>280</v>
      </c>
      <c r="FF14" s="140" t="s">
        <v>277</v>
      </c>
      <c r="FG14" s="141" t="s">
        <v>278</v>
      </c>
      <c r="FH14" s="142" t="s">
        <v>279</v>
      </c>
      <c r="FI14" s="143" t="s">
        <v>280</v>
      </c>
    </row>
    <row r="15" spans="1:165" s="158" customFormat="1">
      <c r="A15" s="308" t="s">
        <v>281</v>
      </c>
      <c r="B15" s="133"/>
      <c r="C15" s="135"/>
      <c r="D15" s="135"/>
      <c r="E15" s="134"/>
      <c r="F15" s="133"/>
      <c r="G15" s="135"/>
      <c r="H15" s="135"/>
      <c r="I15" s="134"/>
      <c r="J15" s="133"/>
      <c r="K15" s="135"/>
      <c r="L15" s="135"/>
      <c r="M15" s="134"/>
      <c r="N15" s="133"/>
      <c r="O15" s="135"/>
      <c r="P15" s="135"/>
      <c r="Q15" s="134"/>
      <c r="R15" s="133">
        <v>88</v>
      </c>
      <c r="S15" s="135">
        <v>4</v>
      </c>
      <c r="T15" s="135">
        <v>1</v>
      </c>
      <c r="U15" s="134">
        <v>94</v>
      </c>
      <c r="V15" s="133">
        <v>62</v>
      </c>
      <c r="W15" s="135">
        <v>4</v>
      </c>
      <c r="X15" s="135">
        <v>3</v>
      </c>
      <c r="Y15" s="134">
        <v>86</v>
      </c>
      <c r="Z15" s="133">
        <v>107</v>
      </c>
      <c r="AA15" s="135">
        <v>13</v>
      </c>
      <c r="AB15" s="135">
        <v>1</v>
      </c>
      <c r="AC15" s="134">
        <v>88</v>
      </c>
      <c r="AD15" s="133">
        <v>77</v>
      </c>
      <c r="AE15" s="135">
        <v>6</v>
      </c>
      <c r="AF15" s="135">
        <v>0</v>
      </c>
      <c r="AG15" s="134">
        <v>93</v>
      </c>
      <c r="AH15" s="133">
        <v>78</v>
      </c>
      <c r="AI15" s="135">
        <v>2</v>
      </c>
      <c r="AJ15" s="135">
        <v>2</v>
      </c>
      <c r="AK15" s="134">
        <v>93</v>
      </c>
      <c r="AL15" s="133">
        <v>76</v>
      </c>
      <c r="AM15" s="135">
        <v>9</v>
      </c>
      <c r="AN15" s="135">
        <v>4</v>
      </c>
      <c r="AO15" s="134">
        <v>81</v>
      </c>
      <c r="AP15" s="133">
        <v>81</v>
      </c>
      <c r="AQ15" s="135">
        <v>5</v>
      </c>
      <c r="AR15" s="135">
        <v>4</v>
      </c>
      <c r="AS15" s="134">
        <v>86</v>
      </c>
      <c r="AT15" s="133">
        <v>92</v>
      </c>
      <c r="AU15" s="135">
        <v>4</v>
      </c>
      <c r="AV15" s="135">
        <v>2</v>
      </c>
      <c r="AW15" s="134">
        <v>92</v>
      </c>
      <c r="AX15" s="133">
        <v>54</v>
      </c>
      <c r="AY15" s="135">
        <v>4</v>
      </c>
      <c r="AZ15" s="135">
        <v>2</v>
      </c>
      <c r="BA15" s="134">
        <v>87</v>
      </c>
      <c r="BB15" s="133">
        <v>75</v>
      </c>
      <c r="BC15" s="135">
        <v>6</v>
      </c>
      <c r="BD15" s="135">
        <v>3</v>
      </c>
      <c r="BE15" s="134">
        <v>86</v>
      </c>
      <c r="BF15" s="133">
        <v>68</v>
      </c>
      <c r="BG15" s="135">
        <v>10</v>
      </c>
      <c r="BH15" s="135">
        <v>2</v>
      </c>
      <c r="BI15" s="134">
        <v>83</v>
      </c>
      <c r="BJ15" s="133">
        <v>79</v>
      </c>
      <c r="BK15" s="135">
        <v>6</v>
      </c>
      <c r="BL15" s="135">
        <v>2</v>
      </c>
      <c r="BM15" s="134">
        <v>89</v>
      </c>
      <c r="BN15" s="133">
        <v>47</v>
      </c>
      <c r="BO15" s="135">
        <v>3</v>
      </c>
      <c r="BP15" s="135">
        <v>0</v>
      </c>
      <c r="BQ15" s="134">
        <v>94</v>
      </c>
      <c r="BR15" s="133">
        <v>52</v>
      </c>
      <c r="BS15" s="135">
        <v>4</v>
      </c>
      <c r="BT15" s="135">
        <v>1</v>
      </c>
      <c r="BU15" s="134">
        <v>89</v>
      </c>
      <c r="BV15" s="133">
        <v>50</v>
      </c>
      <c r="BW15" s="135">
        <v>0</v>
      </c>
      <c r="BX15" s="135">
        <v>1</v>
      </c>
      <c r="BY15" s="134">
        <v>96</v>
      </c>
      <c r="BZ15" s="133">
        <v>79</v>
      </c>
      <c r="CA15" s="135">
        <v>7</v>
      </c>
      <c r="CB15" s="135">
        <v>4</v>
      </c>
      <c r="CC15" s="134">
        <v>83</v>
      </c>
      <c r="CD15" s="133">
        <v>51</v>
      </c>
      <c r="CE15" s="135">
        <v>5</v>
      </c>
      <c r="CF15" s="135">
        <v>1</v>
      </c>
      <c r="CG15" s="134">
        <v>88</v>
      </c>
      <c r="CH15" s="133">
        <v>55</v>
      </c>
      <c r="CI15" s="135">
        <v>3</v>
      </c>
      <c r="CJ15" s="135">
        <v>3</v>
      </c>
      <c r="CK15" s="134">
        <v>85</v>
      </c>
      <c r="CL15" s="133">
        <v>85</v>
      </c>
      <c r="CM15" s="135">
        <v>5</v>
      </c>
      <c r="CN15" s="135">
        <v>2</v>
      </c>
      <c r="CO15" s="134">
        <v>90</v>
      </c>
      <c r="CP15" s="133">
        <v>95</v>
      </c>
      <c r="CQ15" s="135">
        <v>8</v>
      </c>
      <c r="CR15" s="135">
        <v>0</v>
      </c>
      <c r="CS15" s="134">
        <v>92</v>
      </c>
      <c r="CT15" s="133">
        <v>60</v>
      </c>
      <c r="CU15" s="135">
        <v>12</v>
      </c>
      <c r="CV15" s="135">
        <v>3</v>
      </c>
      <c r="CW15" s="134">
        <v>76</v>
      </c>
      <c r="CX15" s="133">
        <v>86</v>
      </c>
      <c r="CY15" s="135">
        <v>5</v>
      </c>
      <c r="CZ15" s="135">
        <v>5</v>
      </c>
      <c r="DA15" s="134">
        <v>84</v>
      </c>
      <c r="DB15" s="133">
        <v>58</v>
      </c>
      <c r="DC15" s="135">
        <v>6</v>
      </c>
      <c r="DD15" s="135">
        <v>0</v>
      </c>
      <c r="DE15" s="134">
        <v>91</v>
      </c>
      <c r="DF15" s="133">
        <v>60</v>
      </c>
      <c r="DG15" s="135">
        <v>3</v>
      </c>
      <c r="DH15" s="135">
        <v>4</v>
      </c>
      <c r="DI15" s="134">
        <v>84</v>
      </c>
      <c r="DJ15" s="133">
        <v>51</v>
      </c>
      <c r="DK15" s="135">
        <v>3</v>
      </c>
      <c r="DL15" s="135">
        <v>3</v>
      </c>
      <c r="DM15" s="134">
        <v>84</v>
      </c>
      <c r="DN15" s="133">
        <v>40</v>
      </c>
      <c r="DO15" s="135">
        <v>5</v>
      </c>
      <c r="DP15" s="135">
        <v>4</v>
      </c>
      <c r="DQ15" s="134">
        <v>73</v>
      </c>
      <c r="DR15" s="133">
        <v>47</v>
      </c>
      <c r="DS15" s="135">
        <v>6</v>
      </c>
      <c r="DT15" s="135">
        <v>8</v>
      </c>
      <c r="DU15" s="134">
        <v>64</v>
      </c>
      <c r="DV15" s="133">
        <v>61</v>
      </c>
      <c r="DW15" s="135">
        <v>5</v>
      </c>
      <c r="DX15" s="135">
        <v>4</v>
      </c>
      <c r="DY15" s="134">
        <v>81</v>
      </c>
      <c r="DZ15" s="133">
        <v>41</v>
      </c>
      <c r="EA15" s="135">
        <v>6</v>
      </c>
      <c r="EB15" s="135">
        <v>1</v>
      </c>
      <c r="EC15" s="134">
        <v>83</v>
      </c>
      <c r="ED15" s="133">
        <v>34</v>
      </c>
      <c r="EE15" s="135">
        <v>2</v>
      </c>
      <c r="EF15" s="135">
        <v>1</v>
      </c>
      <c r="EG15" s="134">
        <v>89</v>
      </c>
      <c r="EH15" s="133">
        <v>49</v>
      </c>
      <c r="EI15" s="135">
        <v>6</v>
      </c>
      <c r="EJ15" s="135">
        <v>2</v>
      </c>
      <c r="EK15" s="134">
        <v>82</v>
      </c>
      <c r="EL15" s="133">
        <v>65</v>
      </c>
      <c r="EM15" s="135">
        <v>1</v>
      </c>
      <c r="EN15" s="135">
        <v>7</v>
      </c>
      <c r="EO15" s="134">
        <v>79</v>
      </c>
      <c r="EP15" s="133">
        <v>38</v>
      </c>
      <c r="EQ15" s="135">
        <v>6</v>
      </c>
      <c r="ER15" s="135">
        <v>2</v>
      </c>
      <c r="ES15" s="134">
        <v>78</v>
      </c>
      <c r="ET15" s="133">
        <v>51</v>
      </c>
      <c r="EU15" s="135">
        <v>6</v>
      </c>
      <c r="EV15" s="135">
        <v>5</v>
      </c>
      <c r="EW15" s="134">
        <v>74</v>
      </c>
      <c r="EX15" s="133">
        <v>43</v>
      </c>
      <c r="EY15" s="135">
        <v>6</v>
      </c>
      <c r="EZ15" s="135">
        <v>1</v>
      </c>
      <c r="FA15" s="134">
        <v>84</v>
      </c>
      <c r="FB15" s="133">
        <v>35</v>
      </c>
      <c r="FC15" s="135">
        <v>1</v>
      </c>
      <c r="FD15" s="135">
        <v>2</v>
      </c>
      <c r="FE15" s="134">
        <v>87</v>
      </c>
      <c r="FF15" s="133"/>
      <c r="FG15" s="135"/>
      <c r="FH15" s="135"/>
      <c r="FI15" s="134"/>
    </row>
    <row r="16" spans="1:165" s="158" customFormat="1">
      <c r="A16" s="308" t="s">
        <v>282</v>
      </c>
      <c r="B16" s="133"/>
      <c r="C16" s="135"/>
      <c r="D16" s="135"/>
      <c r="E16" s="134"/>
      <c r="F16" s="133"/>
      <c r="G16" s="135"/>
      <c r="H16" s="135"/>
      <c r="I16" s="134"/>
      <c r="J16" s="133"/>
      <c r="K16" s="135"/>
      <c r="L16" s="135"/>
      <c r="M16" s="134"/>
      <c r="N16" s="133"/>
      <c r="O16" s="135"/>
      <c r="P16" s="135"/>
      <c r="Q16" s="134"/>
      <c r="R16" s="133">
        <v>139</v>
      </c>
      <c r="S16" s="135">
        <v>5</v>
      </c>
      <c r="T16" s="135">
        <v>3</v>
      </c>
      <c r="U16" s="134">
        <v>93</v>
      </c>
      <c r="V16" s="133">
        <v>114</v>
      </c>
      <c r="W16" s="135">
        <v>1</v>
      </c>
      <c r="X16" s="135">
        <v>5</v>
      </c>
      <c r="Y16" s="134">
        <v>91</v>
      </c>
      <c r="Z16" s="133">
        <v>96</v>
      </c>
      <c r="AA16" s="135">
        <v>8</v>
      </c>
      <c r="AB16" s="135">
        <v>4</v>
      </c>
      <c r="AC16" s="134">
        <v>85</v>
      </c>
      <c r="AD16" s="133">
        <v>90</v>
      </c>
      <c r="AE16" s="135">
        <v>3</v>
      </c>
      <c r="AF16" s="135">
        <v>6</v>
      </c>
      <c r="AG16" s="134">
        <v>85</v>
      </c>
      <c r="AH16" s="133">
        <v>99</v>
      </c>
      <c r="AI16" s="135">
        <v>6</v>
      </c>
      <c r="AJ16" s="135">
        <v>2</v>
      </c>
      <c r="AK16" s="134">
        <v>91</v>
      </c>
      <c r="AL16" s="133">
        <v>89</v>
      </c>
      <c r="AM16" s="135">
        <v>4</v>
      </c>
      <c r="AN16" s="135">
        <v>1</v>
      </c>
      <c r="AO16" s="134">
        <v>94</v>
      </c>
      <c r="AP16" s="133">
        <v>88</v>
      </c>
      <c r="AQ16" s="135">
        <v>5</v>
      </c>
      <c r="AR16" s="135">
        <v>1</v>
      </c>
      <c r="AS16" s="134">
        <v>93</v>
      </c>
      <c r="AT16" s="133">
        <v>102</v>
      </c>
      <c r="AU16" s="135">
        <v>7</v>
      </c>
      <c r="AV16" s="135">
        <v>2</v>
      </c>
      <c r="AW16" s="134">
        <v>90</v>
      </c>
      <c r="AX16" s="133">
        <v>89</v>
      </c>
      <c r="AY16" s="135">
        <v>9</v>
      </c>
      <c r="AZ16" s="135">
        <v>4</v>
      </c>
      <c r="BA16" s="134">
        <v>83</v>
      </c>
      <c r="BB16" s="133">
        <v>89</v>
      </c>
      <c r="BC16" s="135">
        <v>6</v>
      </c>
      <c r="BD16" s="135">
        <v>2</v>
      </c>
      <c r="BE16" s="134">
        <v>90</v>
      </c>
      <c r="BF16" s="133">
        <v>100</v>
      </c>
      <c r="BG16" s="135">
        <v>7</v>
      </c>
      <c r="BH16" s="135">
        <v>2</v>
      </c>
      <c r="BI16" s="134">
        <v>90</v>
      </c>
      <c r="BJ16" s="133">
        <v>76</v>
      </c>
      <c r="BK16" s="135">
        <v>5</v>
      </c>
      <c r="BL16" s="135">
        <v>5</v>
      </c>
      <c r="BM16" s="134">
        <v>83</v>
      </c>
      <c r="BN16" s="133">
        <v>95</v>
      </c>
      <c r="BO16" s="135">
        <v>6</v>
      </c>
      <c r="BP16" s="135">
        <v>2</v>
      </c>
      <c r="BQ16" s="134">
        <v>90</v>
      </c>
      <c r="BR16" s="133">
        <v>83</v>
      </c>
      <c r="BS16" s="135">
        <v>4</v>
      </c>
      <c r="BT16" s="135">
        <v>1</v>
      </c>
      <c r="BU16" s="134">
        <v>93</v>
      </c>
      <c r="BV16" s="133">
        <v>52</v>
      </c>
      <c r="BW16" s="135">
        <v>3</v>
      </c>
      <c r="BX16" s="135">
        <v>2</v>
      </c>
      <c r="BY16" s="134">
        <v>88</v>
      </c>
      <c r="BZ16" s="133">
        <v>67</v>
      </c>
      <c r="CA16" s="135">
        <v>6</v>
      </c>
      <c r="CB16" s="135">
        <v>5</v>
      </c>
      <c r="CC16" s="134">
        <v>79</v>
      </c>
      <c r="CD16" s="133">
        <v>72</v>
      </c>
      <c r="CE16" s="135">
        <v>5</v>
      </c>
      <c r="CF16" s="135">
        <v>1</v>
      </c>
      <c r="CG16" s="134">
        <v>91</v>
      </c>
      <c r="CH16" s="133">
        <v>97</v>
      </c>
      <c r="CI16" s="135">
        <v>7</v>
      </c>
      <c r="CJ16" s="135">
        <v>6</v>
      </c>
      <c r="CK16" s="134">
        <v>83</v>
      </c>
      <c r="CL16" s="133">
        <v>74</v>
      </c>
      <c r="CM16" s="135">
        <v>6</v>
      </c>
      <c r="CN16" s="135">
        <v>2</v>
      </c>
      <c r="CO16" s="134">
        <v>88</v>
      </c>
      <c r="CP16" s="133">
        <v>81</v>
      </c>
      <c r="CQ16" s="135">
        <v>5</v>
      </c>
      <c r="CR16" s="135">
        <v>3</v>
      </c>
      <c r="CS16" s="134">
        <v>88</v>
      </c>
      <c r="CT16" s="133">
        <v>71</v>
      </c>
      <c r="CU16" s="135">
        <v>7</v>
      </c>
      <c r="CV16" s="135">
        <v>5</v>
      </c>
      <c r="CW16" s="134">
        <v>80</v>
      </c>
      <c r="CX16" s="133">
        <v>106</v>
      </c>
      <c r="CY16" s="135">
        <v>7</v>
      </c>
      <c r="CZ16" s="135">
        <v>6</v>
      </c>
      <c r="DA16" s="134">
        <v>84</v>
      </c>
      <c r="DB16" s="133">
        <v>99</v>
      </c>
      <c r="DC16" s="135">
        <v>4</v>
      </c>
      <c r="DD16" s="135">
        <v>2</v>
      </c>
      <c r="DE16" s="134">
        <v>92</v>
      </c>
      <c r="DF16" s="133">
        <v>93</v>
      </c>
      <c r="DG16" s="135">
        <v>4</v>
      </c>
      <c r="DH16" s="135">
        <v>1</v>
      </c>
      <c r="DI16" s="134">
        <v>94</v>
      </c>
      <c r="DJ16" s="133">
        <v>87</v>
      </c>
      <c r="DK16" s="135">
        <v>8</v>
      </c>
      <c r="DL16" s="135">
        <v>6</v>
      </c>
      <c r="DM16" s="134">
        <v>80</v>
      </c>
      <c r="DN16" s="133">
        <v>80</v>
      </c>
      <c r="DO16" s="135">
        <v>11</v>
      </c>
      <c r="DP16" s="135">
        <v>3</v>
      </c>
      <c r="DQ16" s="134">
        <v>82</v>
      </c>
      <c r="DR16" s="133">
        <v>129</v>
      </c>
      <c r="DS16" s="135">
        <v>12</v>
      </c>
      <c r="DT16" s="135">
        <v>2</v>
      </c>
      <c r="DU16" s="134">
        <v>89</v>
      </c>
      <c r="DV16" s="133">
        <v>108</v>
      </c>
      <c r="DW16" s="135">
        <v>16</v>
      </c>
      <c r="DX16" s="135">
        <v>2</v>
      </c>
      <c r="DY16" s="134">
        <v>84</v>
      </c>
      <c r="DZ16" s="133">
        <v>86</v>
      </c>
      <c r="EA16" s="135">
        <v>16</v>
      </c>
      <c r="EB16" s="135">
        <v>8</v>
      </c>
      <c r="EC16" s="134">
        <v>71</v>
      </c>
      <c r="ED16" s="133">
        <v>67</v>
      </c>
      <c r="EE16" s="135">
        <v>12</v>
      </c>
      <c r="EF16" s="135">
        <v>4</v>
      </c>
      <c r="EG16" s="134">
        <v>76</v>
      </c>
      <c r="EH16" s="133">
        <v>117</v>
      </c>
      <c r="EI16" s="135">
        <v>14</v>
      </c>
      <c r="EJ16" s="135">
        <v>7</v>
      </c>
      <c r="EK16" s="134">
        <v>80</v>
      </c>
      <c r="EL16" s="133">
        <v>106</v>
      </c>
      <c r="EM16" s="135">
        <v>11</v>
      </c>
      <c r="EN16" s="135">
        <v>11</v>
      </c>
      <c r="EO16" s="134">
        <v>74</v>
      </c>
      <c r="EP16" s="133">
        <v>117</v>
      </c>
      <c r="EQ16" s="135">
        <v>7</v>
      </c>
      <c r="ER16" s="135">
        <v>12</v>
      </c>
      <c r="ES16" s="134">
        <v>77</v>
      </c>
      <c r="ET16" s="133">
        <v>99</v>
      </c>
      <c r="EU16" s="135">
        <v>11</v>
      </c>
      <c r="EV16" s="135">
        <v>10</v>
      </c>
      <c r="EW16" s="134">
        <v>74</v>
      </c>
      <c r="EX16" s="133">
        <v>118</v>
      </c>
      <c r="EY16" s="135">
        <v>13</v>
      </c>
      <c r="EZ16" s="135">
        <v>13</v>
      </c>
      <c r="FA16" s="134">
        <v>73</v>
      </c>
      <c r="FB16" s="133">
        <v>104</v>
      </c>
      <c r="FC16" s="135">
        <v>9</v>
      </c>
      <c r="FD16" s="135">
        <v>5</v>
      </c>
      <c r="FE16" s="134">
        <v>84</v>
      </c>
      <c r="FF16" s="133"/>
      <c r="FG16" s="135"/>
      <c r="FH16" s="135"/>
      <c r="FI16" s="134"/>
    </row>
    <row r="17" spans="1:165" s="158" customFormat="1">
      <c r="A17" s="308" t="s">
        <v>283</v>
      </c>
      <c r="B17" s="133"/>
      <c r="C17" s="135"/>
      <c r="D17" s="135"/>
      <c r="E17" s="134"/>
      <c r="F17" s="133"/>
      <c r="G17" s="135"/>
      <c r="H17" s="135"/>
      <c r="I17" s="134"/>
      <c r="J17" s="133"/>
      <c r="K17" s="135"/>
      <c r="L17" s="135"/>
      <c r="M17" s="134"/>
      <c r="N17" s="133"/>
      <c r="O17" s="135"/>
      <c r="P17" s="135"/>
      <c r="Q17" s="134"/>
      <c r="R17" s="133">
        <v>20</v>
      </c>
      <c r="S17" s="135">
        <v>2</v>
      </c>
      <c r="T17" s="135">
        <v>2</v>
      </c>
      <c r="U17" s="134">
        <v>75</v>
      </c>
      <c r="V17" s="133">
        <v>15</v>
      </c>
      <c r="W17" s="135">
        <v>0</v>
      </c>
      <c r="X17" s="135">
        <v>1</v>
      </c>
      <c r="Y17" s="134">
        <v>88</v>
      </c>
      <c r="Z17" s="133">
        <v>24</v>
      </c>
      <c r="AA17" s="135">
        <v>1</v>
      </c>
      <c r="AB17" s="135">
        <v>0</v>
      </c>
      <c r="AC17" s="134">
        <v>96</v>
      </c>
      <c r="AD17" s="133">
        <v>34</v>
      </c>
      <c r="AE17" s="135">
        <v>3</v>
      </c>
      <c r="AF17" s="135">
        <v>1</v>
      </c>
      <c r="AG17" s="134">
        <v>87</v>
      </c>
      <c r="AH17" s="133">
        <v>28</v>
      </c>
      <c r="AI17" s="135">
        <v>1</v>
      </c>
      <c r="AJ17" s="135">
        <v>0</v>
      </c>
      <c r="AK17" s="134">
        <v>97</v>
      </c>
      <c r="AL17" s="133">
        <v>38</v>
      </c>
      <c r="AM17" s="135">
        <v>3</v>
      </c>
      <c r="AN17" s="135">
        <v>0</v>
      </c>
      <c r="AO17" s="134">
        <v>93</v>
      </c>
      <c r="AP17" s="133">
        <v>26</v>
      </c>
      <c r="AQ17" s="135">
        <v>0</v>
      </c>
      <c r="AR17" s="135">
        <v>0</v>
      </c>
      <c r="AS17" s="134">
        <v>100</v>
      </c>
      <c r="AT17" s="133">
        <v>28</v>
      </c>
      <c r="AU17" s="135">
        <v>2</v>
      </c>
      <c r="AV17" s="135">
        <v>2</v>
      </c>
      <c r="AW17" s="134">
        <v>81</v>
      </c>
      <c r="AX17" s="133">
        <v>25</v>
      </c>
      <c r="AY17" s="135">
        <v>3</v>
      </c>
      <c r="AZ17" s="135">
        <v>1</v>
      </c>
      <c r="BA17" s="134">
        <v>83</v>
      </c>
      <c r="BB17" s="133">
        <v>28</v>
      </c>
      <c r="BC17" s="135">
        <v>2</v>
      </c>
      <c r="BD17" s="135">
        <v>2</v>
      </c>
      <c r="BE17" s="134">
        <v>81</v>
      </c>
      <c r="BF17" s="133">
        <v>21</v>
      </c>
      <c r="BG17" s="135">
        <v>1</v>
      </c>
      <c r="BH17" s="135">
        <v>0</v>
      </c>
      <c r="BI17" s="134">
        <v>95</v>
      </c>
      <c r="BJ17" s="133">
        <v>16</v>
      </c>
      <c r="BK17" s="135">
        <v>2</v>
      </c>
      <c r="BL17" s="135">
        <v>2</v>
      </c>
      <c r="BM17" s="134">
        <v>70</v>
      </c>
      <c r="BN17" s="133">
        <v>23</v>
      </c>
      <c r="BO17" s="135">
        <v>5</v>
      </c>
      <c r="BP17" s="135">
        <v>4</v>
      </c>
      <c r="BQ17" s="134">
        <v>59</v>
      </c>
      <c r="BR17" s="133">
        <v>14</v>
      </c>
      <c r="BS17" s="135">
        <v>2</v>
      </c>
      <c r="BT17" s="135">
        <v>0</v>
      </c>
      <c r="BU17" s="134">
        <v>88</v>
      </c>
      <c r="BV17" s="133">
        <v>15</v>
      </c>
      <c r="BW17" s="135">
        <v>1</v>
      </c>
      <c r="BX17" s="135">
        <v>0</v>
      </c>
      <c r="BY17" s="134">
        <v>94</v>
      </c>
      <c r="BZ17" s="133">
        <v>20</v>
      </c>
      <c r="CA17" s="135">
        <v>4</v>
      </c>
      <c r="CB17" s="135">
        <v>0</v>
      </c>
      <c r="CC17" s="134">
        <v>83</v>
      </c>
      <c r="CD17" s="133">
        <v>19</v>
      </c>
      <c r="CE17" s="135">
        <v>5</v>
      </c>
      <c r="CF17" s="135">
        <v>2</v>
      </c>
      <c r="CG17" s="134">
        <v>65</v>
      </c>
      <c r="CH17" s="133">
        <v>22</v>
      </c>
      <c r="CI17" s="135">
        <v>2</v>
      </c>
      <c r="CJ17" s="135">
        <v>3</v>
      </c>
      <c r="CK17" s="134">
        <v>70</v>
      </c>
      <c r="CL17" s="133">
        <v>17</v>
      </c>
      <c r="CM17" s="135">
        <v>3</v>
      </c>
      <c r="CN17" s="135">
        <v>1</v>
      </c>
      <c r="CO17" s="134">
        <v>76</v>
      </c>
      <c r="CP17" s="133">
        <v>23</v>
      </c>
      <c r="CQ17" s="135">
        <v>0</v>
      </c>
      <c r="CR17" s="135">
        <v>2</v>
      </c>
      <c r="CS17" s="134">
        <v>84</v>
      </c>
      <c r="CT17" s="133">
        <v>6</v>
      </c>
      <c r="CU17" s="135">
        <v>1</v>
      </c>
      <c r="CV17" s="135">
        <v>1</v>
      </c>
      <c r="CW17" s="134">
        <v>63</v>
      </c>
      <c r="CX17" s="133">
        <v>16</v>
      </c>
      <c r="CY17" s="135">
        <v>2</v>
      </c>
      <c r="CZ17" s="135">
        <v>0</v>
      </c>
      <c r="DA17" s="134">
        <v>89</v>
      </c>
      <c r="DB17" s="133">
        <v>17</v>
      </c>
      <c r="DC17" s="135">
        <v>4</v>
      </c>
      <c r="DD17" s="135">
        <v>0</v>
      </c>
      <c r="DE17" s="134">
        <v>81</v>
      </c>
      <c r="DF17" s="133">
        <v>14</v>
      </c>
      <c r="DG17" s="135">
        <v>4</v>
      </c>
      <c r="DH17" s="135">
        <v>6</v>
      </c>
      <c r="DI17" s="134">
        <v>33</v>
      </c>
      <c r="DJ17" s="133">
        <v>30</v>
      </c>
      <c r="DK17" s="135">
        <v>6</v>
      </c>
      <c r="DL17" s="135">
        <v>1</v>
      </c>
      <c r="DM17" s="134">
        <v>78</v>
      </c>
      <c r="DN17" s="133">
        <v>20</v>
      </c>
      <c r="DO17" s="135">
        <v>4</v>
      </c>
      <c r="DP17" s="135">
        <v>4</v>
      </c>
      <c r="DQ17" s="134">
        <v>57</v>
      </c>
      <c r="DR17" s="133">
        <v>22</v>
      </c>
      <c r="DS17" s="135">
        <v>4</v>
      </c>
      <c r="DT17" s="135">
        <v>0</v>
      </c>
      <c r="DU17" s="134">
        <v>85</v>
      </c>
      <c r="DV17" s="133">
        <v>15</v>
      </c>
      <c r="DW17" s="135">
        <v>8</v>
      </c>
      <c r="DX17" s="135">
        <v>3</v>
      </c>
      <c r="DY17" s="134">
        <v>46</v>
      </c>
      <c r="DZ17" s="133">
        <v>16</v>
      </c>
      <c r="EA17" s="135">
        <v>1</v>
      </c>
      <c r="EB17" s="135">
        <v>2</v>
      </c>
      <c r="EC17" s="134">
        <v>74</v>
      </c>
      <c r="ED17" s="133">
        <v>27</v>
      </c>
      <c r="EE17" s="135">
        <v>5</v>
      </c>
      <c r="EF17" s="135">
        <v>0</v>
      </c>
      <c r="EG17" s="134">
        <v>84</v>
      </c>
      <c r="EH17" s="133">
        <v>16</v>
      </c>
      <c r="EI17" s="135">
        <v>3</v>
      </c>
      <c r="EJ17" s="135">
        <v>2</v>
      </c>
      <c r="EK17" s="134">
        <v>67</v>
      </c>
      <c r="EL17" s="133">
        <v>15</v>
      </c>
      <c r="EM17" s="135">
        <v>11</v>
      </c>
      <c r="EN17" s="135">
        <v>1</v>
      </c>
      <c r="EO17" s="134">
        <v>52</v>
      </c>
      <c r="EP17" s="133">
        <v>34</v>
      </c>
      <c r="EQ17" s="135">
        <v>11</v>
      </c>
      <c r="ER17" s="135">
        <v>4</v>
      </c>
      <c r="ES17" s="134">
        <v>61</v>
      </c>
      <c r="ET17" s="133">
        <v>26</v>
      </c>
      <c r="EU17" s="135">
        <v>6</v>
      </c>
      <c r="EV17" s="135">
        <v>7</v>
      </c>
      <c r="EW17" s="134">
        <v>49</v>
      </c>
      <c r="EX17" s="133">
        <v>9</v>
      </c>
      <c r="EY17" s="135">
        <v>3</v>
      </c>
      <c r="EZ17" s="135">
        <v>1</v>
      </c>
      <c r="FA17" s="134">
        <v>62</v>
      </c>
      <c r="FB17" s="133">
        <v>16</v>
      </c>
      <c r="FC17" s="135">
        <v>3</v>
      </c>
      <c r="FD17" s="135">
        <v>2</v>
      </c>
      <c r="FE17" s="134">
        <v>67</v>
      </c>
      <c r="FF17" s="133"/>
      <c r="FG17" s="135"/>
      <c r="FH17" s="135"/>
      <c r="FI17" s="134"/>
    </row>
    <row r="18" spans="1:165" s="158" customFormat="1">
      <c r="A18" s="308" t="s">
        <v>284</v>
      </c>
      <c r="B18" s="133"/>
      <c r="C18" s="135"/>
      <c r="D18" s="135"/>
      <c r="E18" s="134"/>
      <c r="F18" s="133"/>
      <c r="G18" s="135"/>
      <c r="H18" s="135"/>
      <c r="I18" s="134"/>
      <c r="J18" s="133"/>
      <c r="K18" s="135"/>
      <c r="L18" s="135"/>
      <c r="M18" s="134"/>
      <c r="N18" s="133"/>
      <c r="O18" s="135"/>
      <c r="P18" s="135"/>
      <c r="Q18" s="134"/>
      <c r="R18" s="133">
        <v>35</v>
      </c>
      <c r="S18" s="135">
        <v>4</v>
      </c>
      <c r="T18" s="135">
        <v>2</v>
      </c>
      <c r="U18" s="134">
        <v>80</v>
      </c>
      <c r="V18" s="133">
        <v>16</v>
      </c>
      <c r="W18" s="135">
        <v>5</v>
      </c>
      <c r="X18" s="135">
        <v>0</v>
      </c>
      <c r="Y18" s="134">
        <v>76</v>
      </c>
      <c r="Z18" s="133">
        <v>30</v>
      </c>
      <c r="AA18" s="135">
        <v>1</v>
      </c>
      <c r="AB18" s="135">
        <v>0</v>
      </c>
      <c r="AC18" s="134">
        <v>97</v>
      </c>
      <c r="AD18" s="133">
        <v>23</v>
      </c>
      <c r="AE18" s="135">
        <v>2</v>
      </c>
      <c r="AF18" s="135">
        <v>0</v>
      </c>
      <c r="AG18" s="134">
        <v>92</v>
      </c>
      <c r="AH18" s="133">
        <v>26</v>
      </c>
      <c r="AI18" s="135">
        <v>1</v>
      </c>
      <c r="AJ18" s="135">
        <v>2</v>
      </c>
      <c r="AK18" s="134">
        <v>83</v>
      </c>
      <c r="AL18" s="133">
        <v>35</v>
      </c>
      <c r="AM18" s="135">
        <v>2</v>
      </c>
      <c r="AN18" s="135">
        <v>1</v>
      </c>
      <c r="AO18" s="134">
        <v>89</v>
      </c>
      <c r="AP18" s="133">
        <v>32</v>
      </c>
      <c r="AQ18" s="135">
        <v>2</v>
      </c>
      <c r="AR18" s="135">
        <v>3</v>
      </c>
      <c r="AS18" s="134">
        <v>78</v>
      </c>
      <c r="AT18" s="133">
        <v>90</v>
      </c>
      <c r="AU18" s="135">
        <v>8</v>
      </c>
      <c r="AV18" s="135">
        <v>2</v>
      </c>
      <c r="AW18" s="134">
        <v>88</v>
      </c>
      <c r="AX18" s="133">
        <v>39</v>
      </c>
      <c r="AY18" s="135">
        <v>1</v>
      </c>
      <c r="AZ18" s="135">
        <v>3</v>
      </c>
      <c r="BA18" s="134">
        <v>84</v>
      </c>
      <c r="BB18" s="133">
        <v>36</v>
      </c>
      <c r="BC18" s="135">
        <v>1</v>
      </c>
      <c r="BD18" s="135">
        <v>1</v>
      </c>
      <c r="BE18" s="134">
        <v>92</v>
      </c>
      <c r="BF18" s="133">
        <v>37</v>
      </c>
      <c r="BG18" s="135">
        <v>2</v>
      </c>
      <c r="BH18" s="135">
        <v>4</v>
      </c>
      <c r="BI18" s="134">
        <v>77</v>
      </c>
      <c r="BJ18" s="133">
        <v>49</v>
      </c>
      <c r="BK18" s="135">
        <v>1</v>
      </c>
      <c r="BL18" s="135">
        <v>1</v>
      </c>
      <c r="BM18" s="134">
        <v>94</v>
      </c>
      <c r="BN18" s="133">
        <v>34</v>
      </c>
      <c r="BO18" s="135">
        <v>1</v>
      </c>
      <c r="BP18" s="135">
        <v>2</v>
      </c>
      <c r="BQ18" s="134">
        <v>86</v>
      </c>
      <c r="BR18" s="133">
        <v>37</v>
      </c>
      <c r="BS18" s="135">
        <v>2</v>
      </c>
      <c r="BT18" s="135">
        <v>1</v>
      </c>
      <c r="BU18" s="134">
        <v>90</v>
      </c>
      <c r="BV18" s="133">
        <v>30</v>
      </c>
      <c r="BW18" s="135">
        <v>1</v>
      </c>
      <c r="BX18" s="135">
        <v>1</v>
      </c>
      <c r="BY18" s="134">
        <v>91</v>
      </c>
      <c r="BZ18" s="133">
        <v>35</v>
      </c>
      <c r="CA18" s="135">
        <v>3</v>
      </c>
      <c r="CB18" s="135">
        <v>3</v>
      </c>
      <c r="CC18" s="134">
        <v>78</v>
      </c>
      <c r="CD18" s="133">
        <v>29</v>
      </c>
      <c r="CE18" s="135">
        <v>4</v>
      </c>
      <c r="CF18" s="135">
        <v>4</v>
      </c>
      <c r="CG18" s="134">
        <v>68</v>
      </c>
      <c r="CH18" s="133">
        <v>37</v>
      </c>
      <c r="CI18" s="135">
        <v>2</v>
      </c>
      <c r="CJ18" s="135">
        <v>4</v>
      </c>
      <c r="CK18" s="134">
        <v>77</v>
      </c>
      <c r="CL18" s="133">
        <v>29</v>
      </c>
      <c r="CM18" s="135">
        <v>5</v>
      </c>
      <c r="CN18" s="135">
        <v>3</v>
      </c>
      <c r="CO18" s="134">
        <v>70</v>
      </c>
      <c r="CP18" s="133">
        <v>32</v>
      </c>
      <c r="CQ18" s="135">
        <v>3</v>
      </c>
      <c r="CR18" s="135">
        <v>0</v>
      </c>
      <c r="CS18" s="134">
        <v>91</v>
      </c>
      <c r="CT18" s="133">
        <v>36</v>
      </c>
      <c r="CU18" s="135">
        <v>1</v>
      </c>
      <c r="CV18" s="135">
        <v>2</v>
      </c>
      <c r="CW18" s="134">
        <v>87</v>
      </c>
      <c r="CX18" s="133">
        <v>27</v>
      </c>
      <c r="CY18" s="135">
        <v>0</v>
      </c>
      <c r="CZ18" s="135">
        <v>5</v>
      </c>
      <c r="DA18" s="134">
        <v>69</v>
      </c>
      <c r="DB18" s="133">
        <v>38</v>
      </c>
      <c r="DC18" s="135">
        <v>8</v>
      </c>
      <c r="DD18" s="135">
        <v>2</v>
      </c>
      <c r="DE18" s="134">
        <v>75</v>
      </c>
      <c r="DF18" s="133">
        <v>29</v>
      </c>
      <c r="DG18" s="135">
        <v>3</v>
      </c>
      <c r="DH18" s="135">
        <v>2</v>
      </c>
      <c r="DI18" s="134">
        <v>79</v>
      </c>
      <c r="DJ18" s="133">
        <v>31</v>
      </c>
      <c r="DK18" s="135">
        <v>1</v>
      </c>
      <c r="DL18" s="135">
        <v>2</v>
      </c>
      <c r="DM18" s="134">
        <v>85</v>
      </c>
      <c r="DN18" s="133">
        <v>29</v>
      </c>
      <c r="DO18" s="135">
        <v>5</v>
      </c>
      <c r="DP18" s="135">
        <v>4</v>
      </c>
      <c r="DQ18" s="134">
        <v>66</v>
      </c>
      <c r="DR18" s="133">
        <v>31</v>
      </c>
      <c r="DS18" s="135">
        <v>5</v>
      </c>
      <c r="DT18" s="135">
        <v>3</v>
      </c>
      <c r="DU18" s="134">
        <v>72</v>
      </c>
      <c r="DV18" s="133">
        <v>30</v>
      </c>
      <c r="DW18" s="135">
        <v>5</v>
      </c>
      <c r="DX18" s="135">
        <v>4</v>
      </c>
      <c r="DY18" s="134">
        <v>67</v>
      </c>
      <c r="DZ18" s="133">
        <v>28</v>
      </c>
      <c r="EA18" s="135">
        <v>3</v>
      </c>
      <c r="EB18" s="135">
        <v>5</v>
      </c>
      <c r="EC18" s="134">
        <v>64</v>
      </c>
      <c r="ED18" s="133">
        <v>26</v>
      </c>
      <c r="EE18" s="135">
        <v>1</v>
      </c>
      <c r="EF18" s="135">
        <v>2</v>
      </c>
      <c r="EG18" s="134">
        <v>83</v>
      </c>
      <c r="EH18" s="133">
        <v>25</v>
      </c>
      <c r="EI18" s="135">
        <v>8</v>
      </c>
      <c r="EJ18" s="135">
        <v>2</v>
      </c>
      <c r="EK18" s="134">
        <v>66</v>
      </c>
      <c r="EL18" s="133">
        <v>15</v>
      </c>
      <c r="EM18" s="135">
        <v>1</v>
      </c>
      <c r="EN18" s="135">
        <v>3</v>
      </c>
      <c r="EO18" s="134">
        <v>63</v>
      </c>
      <c r="EP18" s="133">
        <v>32</v>
      </c>
      <c r="EQ18" s="135">
        <v>10</v>
      </c>
      <c r="ER18" s="135">
        <v>2</v>
      </c>
      <c r="ES18" s="134">
        <v>68</v>
      </c>
      <c r="ET18" s="133">
        <v>18</v>
      </c>
      <c r="EU18" s="135">
        <v>2</v>
      </c>
      <c r="EV18" s="135">
        <v>5</v>
      </c>
      <c r="EW18" s="134">
        <v>52</v>
      </c>
      <c r="EX18" s="133">
        <v>19</v>
      </c>
      <c r="EY18" s="135">
        <v>8</v>
      </c>
      <c r="EZ18" s="135">
        <v>5</v>
      </c>
      <c r="FA18" s="134">
        <v>44</v>
      </c>
      <c r="FB18" s="133">
        <v>43</v>
      </c>
      <c r="FC18" s="135">
        <v>6</v>
      </c>
      <c r="FD18" s="135">
        <v>5</v>
      </c>
      <c r="FE18" s="134">
        <v>70</v>
      </c>
      <c r="FF18" s="133"/>
      <c r="FG18" s="135"/>
      <c r="FH18" s="135"/>
      <c r="FI18" s="134"/>
    </row>
    <row r="19" spans="1:165" s="158" customFormat="1" ht="21">
      <c r="A19" s="309" t="s">
        <v>146</v>
      </c>
      <c r="B19" s="145"/>
      <c r="C19" s="137"/>
      <c r="D19" s="138"/>
      <c r="E19" s="139"/>
      <c r="F19" s="145"/>
      <c r="G19" s="137"/>
      <c r="H19" s="138"/>
      <c r="I19" s="139"/>
      <c r="J19" s="145"/>
      <c r="K19" s="137"/>
      <c r="L19" s="138"/>
      <c r="M19" s="139"/>
      <c r="N19" s="145"/>
      <c r="O19" s="137"/>
      <c r="P19" s="138"/>
      <c r="Q19" s="139"/>
      <c r="R19" s="145">
        <v>282</v>
      </c>
      <c r="S19" s="137">
        <v>15</v>
      </c>
      <c r="T19" s="138">
        <v>8</v>
      </c>
      <c r="U19" s="139">
        <v>90</v>
      </c>
      <c r="V19" s="145">
        <v>207</v>
      </c>
      <c r="W19" s="137">
        <v>10</v>
      </c>
      <c r="X19" s="138">
        <v>9</v>
      </c>
      <c r="Y19" s="139">
        <v>88</v>
      </c>
      <c r="Z19" s="145">
        <v>257</v>
      </c>
      <c r="AA19" s="137">
        <v>23</v>
      </c>
      <c r="AB19" s="138">
        <v>5</v>
      </c>
      <c r="AC19" s="139">
        <v>88</v>
      </c>
      <c r="AD19" s="145">
        <v>224</v>
      </c>
      <c r="AE19" s="137">
        <v>14</v>
      </c>
      <c r="AF19" s="138">
        <v>7</v>
      </c>
      <c r="AG19" s="139">
        <v>89</v>
      </c>
      <c r="AH19" s="145">
        <v>231</v>
      </c>
      <c r="AI19" s="137">
        <v>10</v>
      </c>
      <c r="AJ19" s="138">
        <v>6</v>
      </c>
      <c r="AK19" s="139">
        <v>91</v>
      </c>
      <c r="AL19" s="145">
        <v>238</v>
      </c>
      <c r="AM19" s="137">
        <v>18</v>
      </c>
      <c r="AN19" s="138">
        <v>6</v>
      </c>
      <c r="AO19" s="139">
        <v>89</v>
      </c>
      <c r="AP19" s="145">
        <v>227</v>
      </c>
      <c r="AQ19" s="137">
        <v>12</v>
      </c>
      <c r="AR19" s="138">
        <v>8</v>
      </c>
      <c r="AS19" s="139">
        <v>89</v>
      </c>
      <c r="AT19" s="145">
        <v>312</v>
      </c>
      <c r="AU19" s="137">
        <v>21</v>
      </c>
      <c r="AV19" s="138">
        <v>8</v>
      </c>
      <c r="AW19" s="139">
        <v>89</v>
      </c>
      <c r="AX19" s="145">
        <v>207</v>
      </c>
      <c r="AY19" s="137">
        <v>17</v>
      </c>
      <c r="AZ19" s="138">
        <v>10</v>
      </c>
      <c r="BA19" s="139">
        <v>84</v>
      </c>
      <c r="BB19" s="145">
        <v>228</v>
      </c>
      <c r="BC19" s="137">
        <v>15</v>
      </c>
      <c r="BD19" s="138">
        <v>8</v>
      </c>
      <c r="BE19" s="139">
        <v>88</v>
      </c>
      <c r="BF19" s="145">
        <v>226</v>
      </c>
      <c r="BG19" s="137">
        <v>20</v>
      </c>
      <c r="BH19" s="138">
        <v>8</v>
      </c>
      <c r="BI19" s="139">
        <v>86</v>
      </c>
      <c r="BJ19" s="145">
        <v>220</v>
      </c>
      <c r="BK19" s="137">
        <v>14</v>
      </c>
      <c r="BL19" s="138">
        <v>10</v>
      </c>
      <c r="BM19" s="139">
        <v>86</v>
      </c>
      <c r="BN19" s="145">
        <v>199</v>
      </c>
      <c r="BO19" s="137">
        <v>15</v>
      </c>
      <c r="BP19" s="138">
        <v>8</v>
      </c>
      <c r="BQ19" s="139">
        <v>86</v>
      </c>
      <c r="BR19" s="145">
        <v>186</v>
      </c>
      <c r="BS19" s="137">
        <v>12</v>
      </c>
      <c r="BT19" s="138">
        <v>3</v>
      </c>
      <c r="BU19" s="139">
        <v>91</v>
      </c>
      <c r="BV19" s="145">
        <v>147</v>
      </c>
      <c r="BW19" s="137">
        <v>5</v>
      </c>
      <c r="BX19" s="138">
        <v>4</v>
      </c>
      <c r="BY19" s="139">
        <v>92</v>
      </c>
      <c r="BZ19" s="145">
        <v>201</v>
      </c>
      <c r="CA19" s="137">
        <v>20</v>
      </c>
      <c r="CB19" s="138">
        <v>12</v>
      </c>
      <c r="CC19" s="139">
        <v>81</v>
      </c>
      <c r="CD19" s="145">
        <v>171</v>
      </c>
      <c r="CE19" s="137">
        <v>19</v>
      </c>
      <c r="CF19" s="138">
        <v>8</v>
      </c>
      <c r="CG19" s="139">
        <v>82</v>
      </c>
      <c r="CH19" s="145">
        <v>211</v>
      </c>
      <c r="CI19" s="137">
        <v>14</v>
      </c>
      <c r="CJ19" s="138">
        <v>16</v>
      </c>
      <c r="CK19" s="139">
        <v>81</v>
      </c>
      <c r="CL19" s="145">
        <v>205</v>
      </c>
      <c r="CM19" s="137">
        <v>19</v>
      </c>
      <c r="CN19" s="138">
        <v>8</v>
      </c>
      <c r="CO19" s="139">
        <v>85</v>
      </c>
      <c r="CP19" s="145">
        <v>231</v>
      </c>
      <c r="CQ19" s="137">
        <v>16</v>
      </c>
      <c r="CR19" s="138">
        <v>5</v>
      </c>
      <c r="CS19" s="139">
        <v>90</v>
      </c>
      <c r="CT19" s="145">
        <v>173</v>
      </c>
      <c r="CU19" s="137">
        <v>21</v>
      </c>
      <c r="CV19" s="138">
        <v>11</v>
      </c>
      <c r="CW19" s="139">
        <v>79</v>
      </c>
      <c r="CX19" s="145">
        <v>235</v>
      </c>
      <c r="CY19" s="137">
        <v>14</v>
      </c>
      <c r="CZ19" s="138">
        <v>16</v>
      </c>
      <c r="DA19" s="139">
        <v>83</v>
      </c>
      <c r="DB19" s="145">
        <v>212</v>
      </c>
      <c r="DC19" s="137">
        <v>22</v>
      </c>
      <c r="DD19" s="138">
        <v>4</v>
      </c>
      <c r="DE19" s="139">
        <v>87</v>
      </c>
      <c r="DF19" s="145">
        <v>196</v>
      </c>
      <c r="DG19" s="137">
        <v>14</v>
      </c>
      <c r="DH19" s="138">
        <v>13</v>
      </c>
      <c r="DI19" s="139">
        <v>82</v>
      </c>
      <c r="DJ19" s="145">
        <v>199</v>
      </c>
      <c r="DK19" s="137">
        <v>18</v>
      </c>
      <c r="DL19" s="138">
        <v>12</v>
      </c>
      <c r="DM19" s="139">
        <v>82</v>
      </c>
      <c r="DN19" s="145">
        <v>169</v>
      </c>
      <c r="DO19" s="137">
        <v>25</v>
      </c>
      <c r="DP19" s="138">
        <v>15</v>
      </c>
      <c r="DQ19" s="139">
        <v>74</v>
      </c>
      <c r="DR19" s="145">
        <v>229</v>
      </c>
      <c r="DS19" s="137">
        <v>27</v>
      </c>
      <c r="DT19" s="138">
        <v>13</v>
      </c>
      <c r="DU19" s="139">
        <v>80</v>
      </c>
      <c r="DV19" s="145">
        <v>214</v>
      </c>
      <c r="DW19" s="137">
        <v>34</v>
      </c>
      <c r="DX19" s="138">
        <v>13</v>
      </c>
      <c r="DY19" s="139">
        <v>77</v>
      </c>
      <c r="DZ19" s="145">
        <v>171</v>
      </c>
      <c r="EA19" s="137">
        <v>26</v>
      </c>
      <c r="EB19" s="138">
        <v>16</v>
      </c>
      <c r="EC19" s="139">
        <v>73</v>
      </c>
      <c r="ED19" s="145">
        <v>154</v>
      </c>
      <c r="EE19" s="137">
        <v>20</v>
      </c>
      <c r="EF19" s="138">
        <v>7</v>
      </c>
      <c r="EG19" s="139">
        <v>81</v>
      </c>
      <c r="EH19" s="145">
        <v>207</v>
      </c>
      <c r="EI19" s="137">
        <v>31</v>
      </c>
      <c r="EJ19" s="138">
        <v>13</v>
      </c>
      <c r="EK19" s="139">
        <v>77</v>
      </c>
      <c r="EL19" s="145">
        <v>201</v>
      </c>
      <c r="EM19" s="137">
        <v>24</v>
      </c>
      <c r="EN19" s="138">
        <v>22</v>
      </c>
      <c r="EO19" s="139">
        <v>72</v>
      </c>
      <c r="EP19" s="145">
        <v>221</v>
      </c>
      <c r="EQ19" s="137">
        <v>34</v>
      </c>
      <c r="ER19" s="138">
        <v>20</v>
      </c>
      <c r="ES19" s="139">
        <v>73</v>
      </c>
      <c r="ET19" s="145">
        <v>194</v>
      </c>
      <c r="EU19" s="137">
        <v>25</v>
      </c>
      <c r="EV19" s="138">
        <v>27</v>
      </c>
      <c r="EW19" s="139">
        <v>68</v>
      </c>
      <c r="EX19" s="145">
        <v>189</v>
      </c>
      <c r="EY19" s="137">
        <v>30</v>
      </c>
      <c r="EZ19" s="138">
        <v>20</v>
      </c>
      <c r="FA19" s="139">
        <v>71</v>
      </c>
      <c r="FB19" s="145">
        <v>198</v>
      </c>
      <c r="FC19" s="137">
        <v>19</v>
      </c>
      <c r="FD19" s="138">
        <v>14</v>
      </c>
      <c r="FE19" s="139">
        <v>80</v>
      </c>
      <c r="FF19" s="145"/>
      <c r="FG19" s="137"/>
      <c r="FH19" s="138"/>
      <c r="FI19" s="139"/>
    </row>
    <row r="20" spans="1:165" s="158" customForma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65" s="158" customFormat="1">
      <c r="A21" s="1"/>
      <c r="B21" s="527" t="s">
        <v>286</v>
      </c>
      <c r="C21" s="528"/>
      <c r="D21" s="528"/>
      <c r="E21" s="529"/>
      <c r="F21" s="530" t="s">
        <v>287</v>
      </c>
      <c r="G21" s="530"/>
      <c r="H21" s="530"/>
      <c r="I21" s="530"/>
      <c r="J21" s="527" t="s">
        <v>288</v>
      </c>
      <c r="K21" s="528"/>
      <c r="L21" s="528"/>
      <c r="M21" s="529"/>
      <c r="N21" s="530" t="s">
        <v>289</v>
      </c>
      <c r="O21" s="530"/>
      <c r="P21" s="530"/>
      <c r="Q21" s="530"/>
      <c r="R21" s="527" t="s">
        <v>290</v>
      </c>
      <c r="S21" s="528"/>
      <c r="T21" s="528"/>
      <c r="U21" s="529"/>
      <c r="V21" s="530" t="s">
        <v>291</v>
      </c>
      <c r="W21" s="530"/>
      <c r="X21" s="530"/>
      <c r="Y21" s="530"/>
      <c r="Z21" s="527" t="s">
        <v>294</v>
      </c>
      <c r="AA21" s="528"/>
      <c r="AB21" s="528"/>
      <c r="AC21" s="529"/>
      <c r="AD21" s="530" t="s">
        <v>293</v>
      </c>
      <c r="AE21" s="530"/>
      <c r="AF21" s="530"/>
      <c r="AG21" s="530"/>
      <c r="AH21" s="527" t="s">
        <v>294</v>
      </c>
      <c r="AI21" s="528"/>
      <c r="AJ21" s="528"/>
      <c r="AK21" s="529"/>
      <c r="AL21" s="226" t="s">
        <v>295</v>
      </c>
      <c r="AM21" s="226"/>
      <c r="AN21" s="226"/>
      <c r="AO21" s="226"/>
      <c r="AP21" s="225" t="s">
        <v>296</v>
      </c>
      <c r="AQ21" s="389"/>
      <c r="AR21" s="389"/>
      <c r="AS21" s="390"/>
      <c r="AT21" s="226" t="s">
        <v>297</v>
      </c>
      <c r="AU21" s="226"/>
      <c r="AV21" s="226"/>
      <c r="AW21" s="226"/>
      <c r="AX21" s="225" t="s">
        <v>298</v>
      </c>
      <c r="AY21" s="389"/>
      <c r="AZ21" s="389"/>
      <c r="BA21" s="390"/>
      <c r="BB21" s="226" t="s">
        <v>299</v>
      </c>
      <c r="BC21" s="226"/>
      <c r="BD21" s="226"/>
      <c r="BE21" s="226"/>
      <c r="BF21" s="225" t="s">
        <v>300</v>
      </c>
      <c r="BG21" s="389"/>
      <c r="BH21" s="389"/>
      <c r="BI21" s="390"/>
      <c r="BJ21" s="226" t="s">
        <v>301</v>
      </c>
      <c r="BK21" s="226"/>
      <c r="BL21" s="226"/>
      <c r="BM21" s="226"/>
      <c r="BN21" s="225" t="s">
        <v>302</v>
      </c>
      <c r="BO21" s="389"/>
      <c r="BP21" s="389"/>
      <c r="BQ21" s="390"/>
      <c r="BR21" s="226" t="s">
        <v>303</v>
      </c>
      <c r="BS21" s="226"/>
      <c r="BT21" s="226"/>
      <c r="BU21" s="226"/>
    </row>
    <row r="22" spans="1:165" s="158" customFormat="1" ht="15.75">
      <c r="A22" s="279" t="s">
        <v>276</v>
      </c>
      <c r="B22" s="159" t="s">
        <v>277</v>
      </c>
      <c r="C22" s="160" t="s">
        <v>278</v>
      </c>
      <c r="D22" s="161" t="s">
        <v>279</v>
      </c>
      <c r="E22" s="162" t="s">
        <v>280</v>
      </c>
      <c r="F22" s="159" t="s">
        <v>277</v>
      </c>
      <c r="G22" s="160" t="s">
        <v>278</v>
      </c>
      <c r="H22" s="161" t="s">
        <v>279</v>
      </c>
      <c r="I22" s="162" t="s">
        <v>280</v>
      </c>
      <c r="J22" s="159" t="s">
        <v>277</v>
      </c>
      <c r="K22" s="160" t="s">
        <v>278</v>
      </c>
      <c r="L22" s="161" t="s">
        <v>279</v>
      </c>
      <c r="M22" s="162" t="s">
        <v>280</v>
      </c>
      <c r="N22" s="159" t="s">
        <v>277</v>
      </c>
      <c r="O22" s="160" t="s">
        <v>278</v>
      </c>
      <c r="P22" s="161" t="s">
        <v>279</v>
      </c>
      <c r="Q22" s="162" t="s">
        <v>280</v>
      </c>
      <c r="R22" s="159" t="s">
        <v>277</v>
      </c>
      <c r="S22" s="160" t="s">
        <v>278</v>
      </c>
      <c r="T22" s="161" t="s">
        <v>279</v>
      </c>
      <c r="U22" s="162" t="s">
        <v>280</v>
      </c>
      <c r="V22" s="159" t="s">
        <v>277</v>
      </c>
      <c r="W22" s="160" t="s">
        <v>278</v>
      </c>
      <c r="X22" s="161" t="s">
        <v>279</v>
      </c>
      <c r="Y22" s="162" t="s">
        <v>280</v>
      </c>
      <c r="Z22" s="159" t="s">
        <v>277</v>
      </c>
      <c r="AA22" s="160" t="s">
        <v>278</v>
      </c>
      <c r="AB22" s="161" t="s">
        <v>279</v>
      </c>
      <c r="AC22" s="162" t="s">
        <v>280</v>
      </c>
      <c r="AD22" s="159" t="s">
        <v>277</v>
      </c>
      <c r="AE22" s="160" t="s">
        <v>278</v>
      </c>
      <c r="AF22" s="161" t="s">
        <v>279</v>
      </c>
      <c r="AG22" s="162" t="s">
        <v>280</v>
      </c>
      <c r="AH22" s="159" t="s">
        <v>277</v>
      </c>
      <c r="AI22" s="160" t="s">
        <v>278</v>
      </c>
      <c r="AJ22" s="161" t="s">
        <v>279</v>
      </c>
      <c r="AK22" s="162" t="s">
        <v>280</v>
      </c>
      <c r="AL22" s="159" t="s">
        <v>277</v>
      </c>
      <c r="AM22" s="160" t="s">
        <v>278</v>
      </c>
      <c r="AN22" s="161" t="s">
        <v>279</v>
      </c>
      <c r="AO22" s="162" t="s">
        <v>280</v>
      </c>
      <c r="AP22" s="234" t="s">
        <v>277</v>
      </c>
      <c r="AQ22" s="235" t="s">
        <v>278</v>
      </c>
      <c r="AR22" s="236" t="s">
        <v>279</v>
      </c>
      <c r="AS22" s="143" t="s">
        <v>280</v>
      </c>
      <c r="AT22" s="237" t="s">
        <v>277</v>
      </c>
      <c r="AU22" s="238" t="s">
        <v>278</v>
      </c>
      <c r="AV22" s="239" t="s">
        <v>279</v>
      </c>
      <c r="AW22" s="162" t="s">
        <v>280</v>
      </c>
      <c r="AX22" s="234" t="s">
        <v>277</v>
      </c>
      <c r="AY22" s="235" t="s">
        <v>278</v>
      </c>
      <c r="AZ22" s="236" t="s">
        <v>279</v>
      </c>
      <c r="BA22" s="143" t="s">
        <v>280</v>
      </c>
      <c r="BB22" s="237" t="s">
        <v>277</v>
      </c>
      <c r="BC22" s="238" t="s">
        <v>278</v>
      </c>
      <c r="BD22" s="239" t="s">
        <v>279</v>
      </c>
      <c r="BE22" s="162" t="s">
        <v>280</v>
      </c>
      <c r="BF22" s="264" t="s">
        <v>277</v>
      </c>
      <c r="BG22" s="265" t="s">
        <v>278</v>
      </c>
      <c r="BH22" s="266" t="s">
        <v>279</v>
      </c>
      <c r="BI22" s="267" t="s">
        <v>280</v>
      </c>
      <c r="BJ22" s="268" t="s">
        <v>277</v>
      </c>
      <c r="BK22" s="269" t="s">
        <v>278</v>
      </c>
      <c r="BL22" s="270" t="s">
        <v>279</v>
      </c>
      <c r="BM22" s="271" t="s">
        <v>280</v>
      </c>
      <c r="BN22" s="264" t="s">
        <v>277</v>
      </c>
      <c r="BO22" s="265" t="s">
        <v>278</v>
      </c>
      <c r="BP22" s="266" t="s">
        <v>279</v>
      </c>
      <c r="BQ22" s="267" t="s">
        <v>280</v>
      </c>
      <c r="BR22" s="268" t="s">
        <v>277</v>
      </c>
      <c r="BS22" s="269" t="s">
        <v>278</v>
      </c>
      <c r="BT22" s="270" t="s">
        <v>279</v>
      </c>
      <c r="BU22" s="271" t="s">
        <v>280</v>
      </c>
    </row>
    <row r="23" spans="1:165" s="158" customFormat="1" ht="21">
      <c r="A23" s="307" t="s">
        <v>285</v>
      </c>
      <c r="B23" s="526"/>
      <c r="C23" s="526"/>
      <c r="D23" s="526"/>
      <c r="E23" s="526"/>
      <c r="F23" s="526"/>
      <c r="G23" s="526"/>
      <c r="H23" s="526"/>
      <c r="I23" s="526"/>
      <c r="J23" s="526"/>
      <c r="K23" s="526"/>
      <c r="L23" s="526"/>
      <c r="M23" s="526"/>
      <c r="N23" s="145"/>
      <c r="O23" s="137"/>
      <c r="P23" s="138"/>
      <c r="Q23" s="139"/>
      <c r="R23" s="145">
        <v>6</v>
      </c>
      <c r="S23" s="137">
        <v>1</v>
      </c>
      <c r="T23" s="138">
        <v>0</v>
      </c>
      <c r="U23" s="139">
        <v>86</v>
      </c>
      <c r="V23" s="145"/>
      <c r="W23" s="137"/>
      <c r="X23" s="138"/>
      <c r="Y23" s="139"/>
      <c r="Z23" s="145">
        <v>15</v>
      </c>
      <c r="AA23" s="137">
        <v>0</v>
      </c>
      <c r="AB23" s="138">
        <v>0</v>
      </c>
      <c r="AC23" s="139">
        <v>100</v>
      </c>
      <c r="AD23" s="145">
        <v>13</v>
      </c>
      <c r="AE23" s="137">
        <v>0</v>
      </c>
      <c r="AF23" s="138">
        <v>0</v>
      </c>
      <c r="AG23" s="139">
        <v>100</v>
      </c>
      <c r="AH23" s="145">
        <v>3</v>
      </c>
      <c r="AI23" s="137">
        <v>1</v>
      </c>
      <c r="AJ23" s="138">
        <v>0</v>
      </c>
      <c r="AK23" s="139">
        <v>75</v>
      </c>
      <c r="AL23" s="145">
        <v>18</v>
      </c>
      <c r="AM23" s="137">
        <v>1</v>
      </c>
      <c r="AN23" s="138">
        <v>1</v>
      </c>
      <c r="AO23" s="139">
        <v>85</v>
      </c>
      <c r="AP23" s="145">
        <v>21</v>
      </c>
      <c r="AQ23" s="137">
        <v>0</v>
      </c>
      <c r="AR23" s="138">
        <v>0</v>
      </c>
      <c r="AS23" s="139">
        <v>100</v>
      </c>
      <c r="AT23" s="145">
        <v>22</v>
      </c>
      <c r="AU23" s="137">
        <v>2</v>
      </c>
      <c r="AV23" s="138">
        <v>0</v>
      </c>
      <c r="AW23" s="139">
        <v>92</v>
      </c>
      <c r="AX23" s="145">
        <v>32</v>
      </c>
      <c r="AY23" s="137">
        <v>1</v>
      </c>
      <c r="AZ23" s="138">
        <v>0</v>
      </c>
      <c r="BA23" s="139">
        <v>97</v>
      </c>
      <c r="BB23" s="145">
        <v>27</v>
      </c>
      <c r="BC23" s="137">
        <v>2</v>
      </c>
      <c r="BD23" s="138">
        <v>0</v>
      </c>
      <c r="BE23" s="139">
        <v>93</v>
      </c>
      <c r="BF23" s="282">
        <v>28</v>
      </c>
      <c r="BG23" s="283">
        <v>1</v>
      </c>
      <c r="BH23" s="284">
        <v>0</v>
      </c>
      <c r="BI23" s="139">
        <v>97</v>
      </c>
      <c r="BJ23" s="282">
        <v>23</v>
      </c>
      <c r="BK23" s="283">
        <v>2</v>
      </c>
      <c r="BL23" s="284">
        <v>0</v>
      </c>
      <c r="BM23" s="139">
        <v>92</v>
      </c>
      <c r="BN23" s="282">
        <v>24</v>
      </c>
      <c r="BO23" s="283">
        <v>1</v>
      </c>
      <c r="BP23" s="284">
        <v>0</v>
      </c>
      <c r="BQ23" s="139">
        <v>96</v>
      </c>
      <c r="BR23" s="282">
        <v>15</v>
      </c>
      <c r="BS23" s="283">
        <v>1</v>
      </c>
      <c r="BT23" s="284">
        <v>0</v>
      </c>
      <c r="BU23" s="139">
        <v>94</v>
      </c>
    </row>
    <row r="24" spans="1:165" s="158" customForma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65">
      <c r="A25" s="17" t="s">
        <v>105</v>
      </c>
      <c r="B25" s="531" t="s">
        <v>268</v>
      </c>
      <c r="C25" s="532"/>
      <c r="D25" s="532"/>
      <c r="E25" s="533"/>
      <c r="F25" s="527" t="s">
        <v>269</v>
      </c>
      <c r="G25" s="528"/>
      <c r="H25" s="528"/>
      <c r="I25" s="529"/>
      <c r="J25" s="531" t="s">
        <v>270</v>
      </c>
      <c r="K25" s="532"/>
      <c r="L25" s="532"/>
      <c r="M25" s="533"/>
      <c r="N25" s="527" t="s">
        <v>271</v>
      </c>
      <c r="O25" s="528"/>
      <c r="P25" s="528"/>
      <c r="Q25" s="529"/>
      <c r="R25" s="531" t="s">
        <v>272</v>
      </c>
      <c r="S25" s="532"/>
      <c r="T25" s="532"/>
      <c r="U25" s="533"/>
      <c r="V25" s="527" t="s">
        <v>1</v>
      </c>
      <c r="W25" s="528"/>
      <c r="X25" s="528"/>
      <c r="Y25" s="529"/>
      <c r="Z25" s="531" t="s">
        <v>2</v>
      </c>
      <c r="AA25" s="532"/>
      <c r="AB25" s="532"/>
      <c r="AC25" s="533"/>
      <c r="AD25" s="527" t="s">
        <v>273</v>
      </c>
      <c r="AE25" s="528"/>
      <c r="AF25" s="528"/>
      <c r="AG25" s="529"/>
      <c r="AH25" s="531" t="s">
        <v>274</v>
      </c>
      <c r="AI25" s="532"/>
      <c r="AJ25" s="532"/>
      <c r="AK25" s="533"/>
      <c r="AL25" s="527" t="s">
        <v>275</v>
      </c>
      <c r="AM25" s="528"/>
      <c r="AN25" s="528"/>
      <c r="AO25" s="529"/>
    </row>
    <row r="26" spans="1:165">
      <c r="A26" s="155" t="s">
        <v>120</v>
      </c>
      <c r="B26" s="159" t="s">
        <v>277</v>
      </c>
      <c r="C26" s="160" t="s">
        <v>278</v>
      </c>
      <c r="D26" s="161" t="s">
        <v>279</v>
      </c>
      <c r="E26" s="162" t="s">
        <v>280</v>
      </c>
      <c r="F26" s="156" t="s">
        <v>277</v>
      </c>
      <c r="G26" s="141" t="s">
        <v>278</v>
      </c>
      <c r="H26" s="142" t="s">
        <v>279</v>
      </c>
      <c r="I26" s="143" t="s">
        <v>280</v>
      </c>
      <c r="J26" s="159" t="s">
        <v>277</v>
      </c>
      <c r="K26" s="160" t="s">
        <v>278</v>
      </c>
      <c r="L26" s="161" t="s">
        <v>279</v>
      </c>
      <c r="M26" s="162" t="s">
        <v>280</v>
      </c>
      <c r="N26" s="156" t="s">
        <v>277</v>
      </c>
      <c r="O26" s="141" t="s">
        <v>278</v>
      </c>
      <c r="P26" s="142" t="s">
        <v>279</v>
      </c>
      <c r="Q26" s="143" t="s">
        <v>280</v>
      </c>
      <c r="R26" s="159" t="s">
        <v>277</v>
      </c>
      <c r="S26" s="160" t="s">
        <v>278</v>
      </c>
      <c r="T26" s="314" t="s">
        <v>279</v>
      </c>
      <c r="U26" s="162" t="s">
        <v>280</v>
      </c>
      <c r="V26" s="156" t="s">
        <v>277</v>
      </c>
      <c r="W26" s="141" t="s">
        <v>278</v>
      </c>
      <c r="X26" s="142" t="s">
        <v>279</v>
      </c>
      <c r="Y26" s="143" t="s">
        <v>280</v>
      </c>
      <c r="Z26" s="156" t="s">
        <v>277</v>
      </c>
      <c r="AA26" s="141" t="s">
        <v>278</v>
      </c>
      <c r="AB26" s="142" t="s">
        <v>279</v>
      </c>
      <c r="AC26" s="143" t="s">
        <v>280</v>
      </c>
      <c r="AD26" s="140" t="s">
        <v>277</v>
      </c>
      <c r="AE26" s="141" t="s">
        <v>278</v>
      </c>
      <c r="AF26" s="142" t="s">
        <v>279</v>
      </c>
      <c r="AG26" s="143" t="s">
        <v>280</v>
      </c>
      <c r="AH26" s="140" t="s">
        <v>277</v>
      </c>
      <c r="AI26" s="141" t="s">
        <v>278</v>
      </c>
      <c r="AJ26" s="142" t="s">
        <v>279</v>
      </c>
      <c r="AK26" s="143" t="s">
        <v>280</v>
      </c>
      <c r="AL26" s="140" t="s">
        <v>277</v>
      </c>
      <c r="AM26" s="141" t="s">
        <v>278</v>
      </c>
      <c r="AN26" s="142" t="s">
        <v>279</v>
      </c>
      <c r="AO26" s="143" t="s">
        <v>280</v>
      </c>
    </row>
    <row r="27" spans="1:165">
      <c r="A27" s="24" t="s">
        <v>127</v>
      </c>
      <c r="B27" s="133"/>
      <c r="C27" s="135"/>
      <c r="D27" s="272"/>
      <c r="E27" s="313"/>
      <c r="F27" s="133">
        <v>29</v>
      </c>
      <c r="G27" s="135">
        <v>2</v>
      </c>
      <c r="H27" s="135">
        <v>1</v>
      </c>
      <c r="I27" s="134">
        <v>88</v>
      </c>
      <c r="J27" s="133">
        <v>24</v>
      </c>
      <c r="K27" s="135">
        <v>0</v>
      </c>
      <c r="L27" s="272">
        <v>0</v>
      </c>
      <c r="M27" s="313">
        <v>100</v>
      </c>
      <c r="N27" s="133">
        <v>18</v>
      </c>
      <c r="O27" s="135">
        <v>4</v>
      </c>
      <c r="P27" s="135">
        <v>0</v>
      </c>
      <c r="Q27" s="134">
        <v>82</v>
      </c>
      <c r="R27" s="133">
        <v>29</v>
      </c>
      <c r="S27" s="135">
        <v>2</v>
      </c>
      <c r="T27" s="272">
        <v>0</v>
      </c>
      <c r="U27" s="313">
        <v>94</v>
      </c>
      <c r="V27" s="133">
        <v>20</v>
      </c>
      <c r="W27" s="135">
        <v>0</v>
      </c>
      <c r="X27" s="135">
        <v>0</v>
      </c>
      <c r="Y27" s="134">
        <v>100</v>
      </c>
      <c r="Z27" s="133">
        <v>27</v>
      </c>
      <c r="AA27" s="135">
        <v>3</v>
      </c>
      <c r="AB27" s="135">
        <v>0</v>
      </c>
      <c r="AC27" s="134">
        <v>90</v>
      </c>
      <c r="AD27" s="133">
        <v>17</v>
      </c>
      <c r="AE27" s="135">
        <v>0</v>
      </c>
      <c r="AF27" s="135">
        <v>1</v>
      </c>
      <c r="AG27" s="134">
        <v>89</v>
      </c>
      <c r="AH27" s="133">
        <v>8</v>
      </c>
      <c r="AI27" s="135">
        <v>2</v>
      </c>
      <c r="AJ27" s="135">
        <v>2</v>
      </c>
      <c r="AK27" s="134">
        <v>50</v>
      </c>
      <c r="AL27" s="133"/>
      <c r="AM27" s="135"/>
      <c r="AN27" s="135"/>
      <c r="AO27" s="134"/>
    </row>
    <row r="28" spans="1:165">
      <c r="A28" s="24" t="s">
        <v>128</v>
      </c>
      <c r="B28" s="133"/>
      <c r="C28" s="135"/>
      <c r="D28" s="134"/>
      <c r="E28" s="313"/>
      <c r="F28" s="133">
        <v>26</v>
      </c>
      <c r="G28" s="135">
        <v>2</v>
      </c>
      <c r="H28" s="135">
        <v>1</v>
      </c>
      <c r="I28" s="134">
        <v>86</v>
      </c>
      <c r="J28" s="133">
        <v>26</v>
      </c>
      <c r="K28" s="135">
        <v>0</v>
      </c>
      <c r="L28" s="134">
        <v>0</v>
      </c>
      <c r="M28" s="313">
        <v>100</v>
      </c>
      <c r="N28" s="133">
        <v>19</v>
      </c>
      <c r="O28" s="135">
        <v>1</v>
      </c>
      <c r="P28" s="135">
        <v>0</v>
      </c>
      <c r="Q28" s="134">
        <v>95</v>
      </c>
      <c r="R28" s="133">
        <v>16</v>
      </c>
      <c r="S28" s="135">
        <v>1</v>
      </c>
      <c r="T28" s="134">
        <v>0</v>
      </c>
      <c r="U28" s="313">
        <v>94</v>
      </c>
      <c r="V28" s="133"/>
      <c r="W28" s="135"/>
      <c r="X28" s="135"/>
      <c r="Y28" s="134"/>
      <c r="Z28" s="133"/>
      <c r="AA28" s="135"/>
      <c r="AB28" s="135"/>
      <c r="AC28" s="134"/>
      <c r="AD28" s="133"/>
      <c r="AE28" s="135"/>
      <c r="AF28" s="135"/>
      <c r="AG28" s="134"/>
      <c r="AH28" s="133"/>
      <c r="AI28" s="135"/>
      <c r="AJ28" s="135"/>
      <c r="AK28" s="134"/>
      <c r="AL28" s="133"/>
      <c r="AM28" s="135"/>
      <c r="AN28" s="135"/>
      <c r="AO28" s="134"/>
    </row>
    <row r="29" spans="1:165">
      <c r="A29" s="24" t="s">
        <v>129</v>
      </c>
      <c r="B29" s="133"/>
      <c r="C29" s="135"/>
      <c r="D29" s="312"/>
      <c r="E29" s="313"/>
      <c r="F29" s="133">
        <v>15</v>
      </c>
      <c r="G29" s="135">
        <v>3</v>
      </c>
      <c r="H29" s="135">
        <v>0</v>
      </c>
      <c r="I29" s="134">
        <v>83</v>
      </c>
      <c r="J29" s="133">
        <v>12</v>
      </c>
      <c r="K29" s="135">
        <v>0</v>
      </c>
      <c r="L29" s="312">
        <v>0</v>
      </c>
      <c r="M29" s="313">
        <v>100</v>
      </c>
      <c r="N29" s="133">
        <v>8</v>
      </c>
      <c r="O29" s="135">
        <v>0</v>
      </c>
      <c r="P29" s="135">
        <v>2</v>
      </c>
      <c r="Q29" s="134">
        <v>60</v>
      </c>
      <c r="R29" s="133">
        <v>3</v>
      </c>
      <c r="S29" s="135">
        <v>0</v>
      </c>
      <c r="T29" s="312">
        <v>0</v>
      </c>
      <c r="U29" s="313">
        <v>100</v>
      </c>
      <c r="V29" s="133">
        <v>12</v>
      </c>
      <c r="W29" s="135">
        <v>2</v>
      </c>
      <c r="X29" s="135">
        <v>0</v>
      </c>
      <c r="Y29" s="134">
        <v>86</v>
      </c>
      <c r="Z29" s="133">
        <v>2</v>
      </c>
      <c r="AA29" s="135">
        <v>3</v>
      </c>
      <c r="AB29" s="135">
        <v>0</v>
      </c>
      <c r="AC29" s="134">
        <v>40</v>
      </c>
      <c r="AD29" s="133">
        <v>2</v>
      </c>
      <c r="AE29" s="135">
        <v>0</v>
      </c>
      <c r="AF29" s="135">
        <v>0</v>
      </c>
      <c r="AG29" s="134">
        <v>100</v>
      </c>
      <c r="AH29" s="133">
        <v>6</v>
      </c>
      <c r="AI29" s="135">
        <v>0</v>
      </c>
      <c r="AJ29" s="135">
        <v>0</v>
      </c>
      <c r="AK29" s="134">
        <v>100</v>
      </c>
      <c r="AL29" s="133">
        <v>6</v>
      </c>
      <c r="AM29" s="135">
        <v>0</v>
      </c>
      <c r="AN29" s="135">
        <v>0</v>
      </c>
      <c r="AO29" s="134">
        <v>100</v>
      </c>
    </row>
    <row r="30" spans="1:165">
      <c r="A30" s="24" t="s">
        <v>130</v>
      </c>
      <c r="B30" s="133"/>
      <c r="C30" s="135"/>
      <c r="D30" s="134"/>
      <c r="E30" s="313"/>
      <c r="F30" s="133">
        <v>14</v>
      </c>
      <c r="G30" s="135">
        <v>1</v>
      </c>
      <c r="H30" s="135">
        <v>0</v>
      </c>
      <c r="I30" s="134">
        <v>93</v>
      </c>
      <c r="J30" s="133">
        <v>9</v>
      </c>
      <c r="K30" s="135">
        <v>2</v>
      </c>
      <c r="L30" s="134">
        <v>0</v>
      </c>
      <c r="M30" s="313">
        <v>82</v>
      </c>
      <c r="N30" s="133">
        <v>11</v>
      </c>
      <c r="O30" s="135">
        <v>1</v>
      </c>
      <c r="P30" s="135">
        <v>0</v>
      </c>
      <c r="Q30" s="134">
        <v>92</v>
      </c>
      <c r="R30" s="133">
        <v>12</v>
      </c>
      <c r="S30" s="135">
        <v>2</v>
      </c>
      <c r="T30" s="134">
        <v>1</v>
      </c>
      <c r="U30" s="313">
        <v>73</v>
      </c>
      <c r="V30" s="133">
        <v>13</v>
      </c>
      <c r="W30" s="135">
        <v>1</v>
      </c>
      <c r="X30" s="135">
        <v>1</v>
      </c>
      <c r="Y30" s="134">
        <v>80</v>
      </c>
      <c r="Z30" s="133">
        <v>28</v>
      </c>
      <c r="AA30" s="135">
        <v>0</v>
      </c>
      <c r="AB30" s="135">
        <v>1</v>
      </c>
      <c r="AC30" s="134">
        <v>93</v>
      </c>
      <c r="AD30" s="133">
        <v>11</v>
      </c>
      <c r="AE30" s="135">
        <v>0</v>
      </c>
      <c r="AF30" s="135">
        <v>1</v>
      </c>
      <c r="AG30" s="134">
        <v>83</v>
      </c>
      <c r="AH30" s="133"/>
      <c r="AI30" s="135"/>
      <c r="AJ30" s="135"/>
      <c r="AK30" s="134"/>
      <c r="AL30" s="133"/>
      <c r="AM30" s="135"/>
      <c r="AN30" s="135"/>
      <c r="AO30" s="134"/>
    </row>
    <row r="31" spans="1:165">
      <c r="A31" s="24" t="s">
        <v>131</v>
      </c>
      <c r="B31" s="133"/>
      <c r="C31" s="135"/>
      <c r="D31" s="134"/>
      <c r="E31" s="313"/>
      <c r="F31" s="133">
        <v>61</v>
      </c>
      <c r="G31" s="135">
        <v>2</v>
      </c>
      <c r="H31" s="135">
        <v>1</v>
      </c>
      <c r="I31" s="134">
        <v>94</v>
      </c>
      <c r="J31" s="133">
        <v>49</v>
      </c>
      <c r="K31" s="135">
        <v>4</v>
      </c>
      <c r="L31" s="134">
        <v>0</v>
      </c>
      <c r="M31" s="313">
        <v>92</v>
      </c>
      <c r="N31" s="133">
        <v>66</v>
      </c>
      <c r="O31" s="135">
        <v>5</v>
      </c>
      <c r="P31" s="135">
        <v>2</v>
      </c>
      <c r="Q31" s="134">
        <v>88</v>
      </c>
      <c r="R31" s="133">
        <v>49</v>
      </c>
      <c r="S31" s="135">
        <v>5</v>
      </c>
      <c r="T31" s="134">
        <v>4</v>
      </c>
      <c r="U31" s="313">
        <v>78</v>
      </c>
      <c r="V31" s="133">
        <v>26</v>
      </c>
      <c r="W31" s="135">
        <v>3</v>
      </c>
      <c r="X31" s="135">
        <v>0</v>
      </c>
      <c r="Y31" s="134">
        <v>90</v>
      </c>
      <c r="Z31" s="133">
        <v>36</v>
      </c>
      <c r="AA31" s="135">
        <v>3</v>
      </c>
      <c r="AB31" s="135">
        <v>2</v>
      </c>
      <c r="AC31" s="134">
        <v>83</v>
      </c>
      <c r="AD31" s="133">
        <v>27</v>
      </c>
      <c r="AE31" s="135">
        <v>2</v>
      </c>
      <c r="AF31" s="135">
        <v>1</v>
      </c>
      <c r="AG31" s="134">
        <v>87</v>
      </c>
      <c r="AH31" s="133">
        <v>23</v>
      </c>
      <c r="AI31" s="135">
        <v>1</v>
      </c>
      <c r="AJ31" s="135">
        <v>1</v>
      </c>
      <c r="AK31" s="134">
        <v>88</v>
      </c>
      <c r="AL31" s="133">
        <v>11</v>
      </c>
      <c r="AM31" s="135">
        <v>0</v>
      </c>
      <c r="AN31" s="135">
        <v>0</v>
      </c>
      <c r="AO31" s="134">
        <v>100</v>
      </c>
    </row>
    <row r="32" spans="1:165" ht="15" hidden="1" customHeight="1">
      <c r="A32" s="220" t="s">
        <v>258</v>
      </c>
      <c r="B32" s="133"/>
      <c r="C32" s="135"/>
      <c r="D32" s="134"/>
      <c r="E32" s="313"/>
      <c r="F32" s="133">
        <v>9</v>
      </c>
      <c r="G32" s="135">
        <v>1</v>
      </c>
      <c r="H32" s="135">
        <v>0</v>
      </c>
      <c r="I32" s="134">
        <v>90</v>
      </c>
      <c r="J32" s="133">
        <v>11</v>
      </c>
      <c r="K32" s="135">
        <v>4</v>
      </c>
      <c r="L32" s="134">
        <v>0</v>
      </c>
      <c r="M32" s="313">
        <v>73</v>
      </c>
      <c r="N32" s="133">
        <v>14</v>
      </c>
      <c r="O32" s="135">
        <v>0</v>
      </c>
      <c r="P32" s="135">
        <v>1</v>
      </c>
      <c r="Q32" s="134">
        <v>87</v>
      </c>
      <c r="R32" s="133">
        <v>12</v>
      </c>
      <c r="S32" s="135">
        <v>2</v>
      </c>
      <c r="T32" s="134">
        <v>0</v>
      </c>
      <c r="U32" s="313">
        <v>86</v>
      </c>
      <c r="V32" s="133">
        <v>25</v>
      </c>
      <c r="W32" s="135">
        <v>1</v>
      </c>
      <c r="X32" s="135">
        <v>3</v>
      </c>
      <c r="Y32" s="134">
        <v>76</v>
      </c>
      <c r="Z32" s="133">
        <v>38</v>
      </c>
      <c r="AA32" s="135">
        <v>0</v>
      </c>
      <c r="AB32" s="135">
        <v>2</v>
      </c>
      <c r="AC32" s="134">
        <v>90</v>
      </c>
      <c r="AD32" s="133">
        <v>16</v>
      </c>
      <c r="AE32" s="135">
        <v>2</v>
      </c>
      <c r="AF32" s="135">
        <v>1</v>
      </c>
      <c r="AG32" s="134">
        <v>79</v>
      </c>
      <c r="AH32" s="133">
        <v>29</v>
      </c>
      <c r="AI32" s="135">
        <v>2</v>
      </c>
      <c r="AJ32" s="135">
        <v>2</v>
      </c>
      <c r="AK32" s="134">
        <v>82</v>
      </c>
      <c r="AL32" s="133">
        <v>16</v>
      </c>
      <c r="AM32" s="135">
        <v>2</v>
      </c>
      <c r="AN32" s="135">
        <v>0</v>
      </c>
      <c r="AO32" s="134">
        <v>89</v>
      </c>
    </row>
    <row r="33" spans="1:41">
      <c r="A33" s="24" t="s">
        <v>133</v>
      </c>
      <c r="B33" s="133"/>
      <c r="C33" s="135"/>
      <c r="D33" s="134"/>
      <c r="E33" s="313"/>
      <c r="F33" s="133">
        <v>30</v>
      </c>
      <c r="G33" s="135">
        <v>2</v>
      </c>
      <c r="H33" s="135">
        <v>1</v>
      </c>
      <c r="I33" s="134">
        <v>88</v>
      </c>
      <c r="J33" s="133">
        <v>22</v>
      </c>
      <c r="K33" s="135">
        <v>0</v>
      </c>
      <c r="L33" s="134">
        <v>0</v>
      </c>
      <c r="M33" s="313">
        <v>100</v>
      </c>
      <c r="N33" s="133">
        <v>21</v>
      </c>
      <c r="O33" s="135">
        <v>0</v>
      </c>
      <c r="P33" s="135">
        <v>1</v>
      </c>
      <c r="Q33" s="134">
        <v>91</v>
      </c>
      <c r="R33" s="133">
        <v>18</v>
      </c>
      <c r="S33" s="135">
        <v>0</v>
      </c>
      <c r="T33" s="134">
        <v>0</v>
      </c>
      <c r="U33" s="313">
        <v>100</v>
      </c>
      <c r="V33" s="133">
        <v>24</v>
      </c>
      <c r="W33" s="135">
        <v>1</v>
      </c>
      <c r="X33" s="135">
        <v>2</v>
      </c>
      <c r="Y33" s="134">
        <v>81</v>
      </c>
      <c r="Z33" s="133">
        <v>12</v>
      </c>
      <c r="AA33" s="135">
        <v>0</v>
      </c>
      <c r="AB33" s="135">
        <v>1</v>
      </c>
      <c r="AC33" s="134">
        <v>85</v>
      </c>
      <c r="AD33" s="133">
        <v>10</v>
      </c>
      <c r="AE33" s="135">
        <v>3</v>
      </c>
      <c r="AF33" s="135">
        <v>2</v>
      </c>
      <c r="AG33" s="134">
        <v>53</v>
      </c>
      <c r="AH33" s="133">
        <v>11</v>
      </c>
      <c r="AI33" s="135">
        <v>3</v>
      </c>
      <c r="AJ33" s="135">
        <v>1</v>
      </c>
      <c r="AK33" s="134">
        <v>67</v>
      </c>
      <c r="AL33" s="133">
        <v>20</v>
      </c>
      <c r="AM33" s="135">
        <v>5</v>
      </c>
      <c r="AN33" s="135">
        <v>1</v>
      </c>
      <c r="AO33" s="134">
        <v>73</v>
      </c>
    </row>
    <row r="34" spans="1:41">
      <c r="A34" s="24" t="s">
        <v>134</v>
      </c>
      <c r="B34" s="133"/>
      <c r="C34" s="135"/>
      <c r="D34" s="134"/>
      <c r="E34" s="313"/>
      <c r="F34" s="133">
        <v>21</v>
      </c>
      <c r="G34" s="135">
        <v>0</v>
      </c>
      <c r="H34" s="135">
        <v>1</v>
      </c>
      <c r="I34" s="134">
        <v>91</v>
      </c>
      <c r="J34" s="133">
        <v>24</v>
      </c>
      <c r="K34" s="135">
        <v>2</v>
      </c>
      <c r="L34" s="134">
        <v>0</v>
      </c>
      <c r="M34" s="313">
        <v>92</v>
      </c>
      <c r="N34" s="133">
        <v>17</v>
      </c>
      <c r="O34" s="135">
        <v>2</v>
      </c>
      <c r="P34" s="135">
        <v>0</v>
      </c>
      <c r="Q34" s="134">
        <v>89</v>
      </c>
      <c r="R34" s="133">
        <v>13</v>
      </c>
      <c r="S34" s="135">
        <v>1</v>
      </c>
      <c r="T34" s="134">
        <v>0</v>
      </c>
      <c r="U34" s="313">
        <v>93</v>
      </c>
      <c r="V34" s="133">
        <v>15</v>
      </c>
      <c r="W34" s="135">
        <v>1</v>
      </c>
      <c r="X34" s="135">
        <v>2</v>
      </c>
      <c r="Y34" s="134">
        <v>72</v>
      </c>
      <c r="Z34" s="133">
        <v>11</v>
      </c>
      <c r="AA34" s="135">
        <v>1</v>
      </c>
      <c r="AB34" s="135">
        <v>0</v>
      </c>
      <c r="AC34" s="134">
        <v>92</v>
      </c>
      <c r="AD34" s="133">
        <v>2</v>
      </c>
      <c r="AE34" s="135">
        <v>0</v>
      </c>
      <c r="AF34" s="135">
        <v>0</v>
      </c>
      <c r="AG34" s="134">
        <v>100</v>
      </c>
      <c r="AH34" s="133"/>
      <c r="AI34" s="135"/>
      <c r="AJ34" s="135"/>
      <c r="AK34" s="134"/>
      <c r="AL34" s="133"/>
      <c r="AM34" s="135"/>
      <c r="AN34" s="135"/>
      <c r="AO34" s="134"/>
    </row>
    <row r="35" spans="1:41">
      <c r="A35" s="24" t="s">
        <v>135</v>
      </c>
      <c r="B35" s="133"/>
      <c r="C35" s="135"/>
      <c r="D35" s="134"/>
      <c r="E35" s="313"/>
      <c r="F35" s="133">
        <v>18</v>
      </c>
      <c r="G35" s="135">
        <v>2</v>
      </c>
      <c r="H35" s="135">
        <v>1</v>
      </c>
      <c r="I35" s="134">
        <v>81</v>
      </c>
      <c r="J35" s="133">
        <v>8</v>
      </c>
      <c r="K35" s="135">
        <v>0</v>
      </c>
      <c r="L35" s="134">
        <v>1</v>
      </c>
      <c r="M35" s="313">
        <v>78</v>
      </c>
      <c r="N35" s="133">
        <v>34</v>
      </c>
      <c r="O35" s="135">
        <v>3</v>
      </c>
      <c r="P35" s="135">
        <v>4</v>
      </c>
      <c r="Q35" s="134">
        <v>73</v>
      </c>
      <c r="R35" s="133">
        <v>33</v>
      </c>
      <c r="S35" s="135">
        <v>4</v>
      </c>
      <c r="T35" s="134">
        <v>0</v>
      </c>
      <c r="U35" s="313">
        <v>89</v>
      </c>
      <c r="V35" s="133">
        <v>23</v>
      </c>
      <c r="W35" s="135">
        <v>0</v>
      </c>
      <c r="X35" s="135">
        <v>0</v>
      </c>
      <c r="Y35" s="134">
        <v>100</v>
      </c>
      <c r="Z35" s="133">
        <v>38</v>
      </c>
      <c r="AA35" s="135">
        <v>4</v>
      </c>
      <c r="AB35" s="135">
        <v>0</v>
      </c>
      <c r="AC35" s="134">
        <v>90</v>
      </c>
      <c r="AD35" s="133">
        <v>23</v>
      </c>
      <c r="AE35" s="135">
        <v>0</v>
      </c>
      <c r="AF35" s="135">
        <v>1</v>
      </c>
      <c r="AG35" s="134">
        <v>92</v>
      </c>
      <c r="AH35" s="133">
        <v>15</v>
      </c>
      <c r="AI35" s="135">
        <v>3</v>
      </c>
      <c r="AJ35" s="135">
        <v>1</v>
      </c>
      <c r="AK35" s="134">
        <v>74</v>
      </c>
      <c r="AL35" s="133">
        <v>12</v>
      </c>
      <c r="AM35" s="135">
        <v>3</v>
      </c>
      <c r="AN35" s="135">
        <v>1</v>
      </c>
      <c r="AO35" s="134">
        <v>69</v>
      </c>
    </row>
    <row r="36" spans="1:41">
      <c r="A36" s="24" t="s">
        <v>136</v>
      </c>
      <c r="B36" s="133"/>
      <c r="C36" s="135"/>
      <c r="D36" s="134"/>
      <c r="E36" s="313"/>
      <c r="F36" s="133">
        <v>19</v>
      </c>
      <c r="G36" s="135">
        <v>4</v>
      </c>
      <c r="H36" s="135">
        <v>0</v>
      </c>
      <c r="I36" s="134">
        <v>83</v>
      </c>
      <c r="J36" s="133">
        <v>28</v>
      </c>
      <c r="K36" s="135">
        <v>0</v>
      </c>
      <c r="L36" s="134">
        <v>1</v>
      </c>
      <c r="M36" s="313">
        <v>93</v>
      </c>
      <c r="N36" s="133">
        <v>8</v>
      </c>
      <c r="O36" s="135">
        <v>1</v>
      </c>
      <c r="P36" s="135">
        <v>0</v>
      </c>
      <c r="Q36" s="134">
        <v>89</v>
      </c>
      <c r="R36" s="133">
        <v>13</v>
      </c>
      <c r="S36" s="135">
        <v>2</v>
      </c>
      <c r="T36" s="134">
        <v>0</v>
      </c>
      <c r="U36" s="313">
        <v>87</v>
      </c>
      <c r="V36" s="133">
        <v>10</v>
      </c>
      <c r="W36" s="135">
        <v>1</v>
      </c>
      <c r="X36" s="135">
        <v>0</v>
      </c>
      <c r="Y36" s="134">
        <v>91</v>
      </c>
      <c r="Z36" s="133">
        <v>15</v>
      </c>
      <c r="AA36" s="135">
        <v>1</v>
      </c>
      <c r="AB36" s="135">
        <v>1</v>
      </c>
      <c r="AC36" s="134">
        <v>82</v>
      </c>
      <c r="AD36" s="133">
        <v>14</v>
      </c>
      <c r="AE36" s="135">
        <v>1</v>
      </c>
      <c r="AF36" s="135">
        <v>0</v>
      </c>
      <c r="AG36" s="134">
        <v>93</v>
      </c>
      <c r="AH36" s="133">
        <v>15</v>
      </c>
      <c r="AI36" s="135">
        <v>0</v>
      </c>
      <c r="AJ36" s="135">
        <v>0</v>
      </c>
      <c r="AK36" s="134">
        <v>100</v>
      </c>
      <c r="AL36" s="133">
        <v>14</v>
      </c>
      <c r="AM36" s="135">
        <v>1</v>
      </c>
      <c r="AN36" s="135">
        <v>0</v>
      </c>
      <c r="AO36" s="134">
        <v>93</v>
      </c>
    </row>
    <row r="37" spans="1:41">
      <c r="A37" s="24" t="s">
        <v>137</v>
      </c>
      <c r="B37" s="133"/>
      <c r="C37" s="135"/>
      <c r="D37" s="134"/>
      <c r="E37" s="313"/>
      <c r="F37" s="133">
        <v>14</v>
      </c>
      <c r="G37" s="135">
        <v>2</v>
      </c>
      <c r="H37" s="135">
        <v>0</v>
      </c>
      <c r="I37" s="134">
        <v>88</v>
      </c>
      <c r="J37" s="133">
        <v>26</v>
      </c>
      <c r="K37" s="135">
        <v>2</v>
      </c>
      <c r="L37" s="134">
        <v>0</v>
      </c>
      <c r="M37" s="313">
        <v>93</v>
      </c>
      <c r="N37" s="133">
        <v>25</v>
      </c>
      <c r="O37" s="135">
        <v>1</v>
      </c>
      <c r="P37" s="135">
        <v>1</v>
      </c>
      <c r="Q37" s="134">
        <v>89</v>
      </c>
      <c r="R37" s="133">
        <v>21</v>
      </c>
      <c r="S37" s="135">
        <v>2</v>
      </c>
      <c r="T37" s="134">
        <v>2</v>
      </c>
      <c r="U37" s="313">
        <v>76</v>
      </c>
      <c r="V37" s="133">
        <v>10</v>
      </c>
      <c r="W37" s="135">
        <v>1</v>
      </c>
      <c r="X37" s="135">
        <v>1</v>
      </c>
      <c r="Y37" s="134">
        <v>75</v>
      </c>
      <c r="Z37" s="133">
        <v>20</v>
      </c>
      <c r="AA37" s="135">
        <v>4</v>
      </c>
      <c r="AB37" s="135">
        <v>1</v>
      </c>
      <c r="AC37" s="134">
        <v>76</v>
      </c>
      <c r="AD37" s="133">
        <v>15</v>
      </c>
      <c r="AE37" s="135">
        <v>1</v>
      </c>
      <c r="AF37" s="135">
        <v>3</v>
      </c>
      <c r="AG37" s="134">
        <v>63</v>
      </c>
      <c r="AH37" s="133">
        <v>18</v>
      </c>
      <c r="AI37" s="135">
        <v>4</v>
      </c>
      <c r="AJ37" s="135">
        <v>1</v>
      </c>
      <c r="AK37" s="134">
        <v>74</v>
      </c>
      <c r="AL37" s="133">
        <v>7</v>
      </c>
      <c r="AM37" s="135">
        <v>0</v>
      </c>
      <c r="AN37" s="135">
        <v>1</v>
      </c>
      <c r="AO37" s="134">
        <v>75</v>
      </c>
    </row>
    <row r="38" spans="1:41" ht="15" hidden="1" customHeight="1">
      <c r="A38" s="177" t="s">
        <v>138</v>
      </c>
      <c r="B38" s="133"/>
      <c r="C38" s="135"/>
      <c r="D38" s="134"/>
      <c r="E38" s="313"/>
      <c r="F38" s="133"/>
      <c r="G38" s="135"/>
      <c r="H38" s="135"/>
      <c r="I38" s="134"/>
      <c r="J38" s="133"/>
      <c r="K38" s="135"/>
      <c r="L38" s="134"/>
      <c r="M38" s="313"/>
      <c r="N38" s="133"/>
      <c r="O38" s="135"/>
      <c r="P38" s="135"/>
      <c r="Q38" s="134"/>
      <c r="R38" s="133"/>
      <c r="S38" s="135"/>
      <c r="T38" s="134"/>
      <c r="U38" s="313"/>
      <c r="V38" s="133">
        <v>2</v>
      </c>
      <c r="W38" s="135">
        <v>0</v>
      </c>
      <c r="X38" s="135">
        <v>0</v>
      </c>
      <c r="Y38" s="134">
        <v>100</v>
      </c>
      <c r="Z38" s="133">
        <v>23</v>
      </c>
      <c r="AA38" s="135">
        <v>2</v>
      </c>
      <c r="AB38" s="135">
        <v>0</v>
      </c>
      <c r="AC38" s="134">
        <v>92</v>
      </c>
      <c r="AD38" s="133">
        <v>23</v>
      </c>
      <c r="AE38" s="135">
        <v>5</v>
      </c>
      <c r="AF38" s="135">
        <v>0</v>
      </c>
      <c r="AG38" s="134">
        <v>82</v>
      </c>
      <c r="AH38" s="133">
        <v>40</v>
      </c>
      <c r="AI38" s="135">
        <v>1</v>
      </c>
      <c r="AJ38" s="135">
        <v>2</v>
      </c>
      <c r="AK38" s="134">
        <v>88</v>
      </c>
      <c r="AL38" s="133">
        <v>24</v>
      </c>
      <c r="AM38" s="135">
        <v>2</v>
      </c>
      <c r="AN38" s="135">
        <v>1</v>
      </c>
      <c r="AO38" s="134">
        <v>85</v>
      </c>
    </row>
    <row r="39" spans="1:41">
      <c r="A39" s="24" t="s">
        <v>140</v>
      </c>
      <c r="B39" s="133"/>
      <c r="C39" s="135"/>
      <c r="D39" s="134"/>
      <c r="E39" s="313"/>
      <c r="F39" s="133"/>
      <c r="G39" s="135"/>
      <c r="H39" s="135"/>
      <c r="I39" s="134"/>
      <c r="J39" s="133"/>
      <c r="K39" s="135"/>
      <c r="L39" s="134"/>
      <c r="M39" s="313"/>
      <c r="N39" s="133">
        <v>11</v>
      </c>
      <c r="O39" s="135">
        <v>0</v>
      </c>
      <c r="P39" s="135">
        <v>0</v>
      </c>
      <c r="Q39" s="134">
        <v>100</v>
      </c>
      <c r="R39" s="133">
        <v>13</v>
      </c>
      <c r="S39" s="135">
        <v>1</v>
      </c>
      <c r="T39" s="134">
        <v>0</v>
      </c>
      <c r="U39" s="313">
        <v>93</v>
      </c>
      <c r="V39" s="133">
        <v>9</v>
      </c>
      <c r="W39" s="135">
        <v>1</v>
      </c>
      <c r="X39" s="135">
        <v>0</v>
      </c>
      <c r="Y39" s="134">
        <v>90</v>
      </c>
      <c r="Z39" s="133">
        <v>15</v>
      </c>
      <c r="AA39" s="135">
        <v>0</v>
      </c>
      <c r="AB39" s="135">
        <v>0</v>
      </c>
      <c r="AC39" s="134">
        <v>100</v>
      </c>
      <c r="AD39" s="133">
        <v>19</v>
      </c>
      <c r="AE39" s="135">
        <v>1</v>
      </c>
      <c r="AF39" s="135">
        <v>1</v>
      </c>
      <c r="AG39" s="134">
        <v>86</v>
      </c>
      <c r="AH39" s="133">
        <v>6</v>
      </c>
      <c r="AI39" s="135">
        <v>0</v>
      </c>
      <c r="AJ39" s="135">
        <v>0</v>
      </c>
      <c r="AK39" s="134">
        <v>100</v>
      </c>
      <c r="AL39" s="133">
        <v>10</v>
      </c>
      <c r="AM39" s="135">
        <v>0</v>
      </c>
      <c r="AN39" s="135">
        <v>1</v>
      </c>
      <c r="AO39" s="134">
        <v>82</v>
      </c>
    </row>
    <row r="40" spans="1:41">
      <c r="A40" s="24" t="s">
        <v>141</v>
      </c>
      <c r="B40" s="133"/>
      <c r="C40" s="135"/>
      <c r="D40" s="134"/>
      <c r="E40" s="313"/>
      <c r="F40" s="133">
        <v>19</v>
      </c>
      <c r="G40" s="135">
        <v>0</v>
      </c>
      <c r="H40" s="135">
        <v>0</v>
      </c>
      <c r="I40" s="134">
        <v>100</v>
      </c>
      <c r="J40" s="133">
        <v>11</v>
      </c>
      <c r="K40" s="135">
        <v>2</v>
      </c>
      <c r="L40" s="134">
        <v>0</v>
      </c>
      <c r="M40" s="313">
        <v>85</v>
      </c>
      <c r="N40" s="133">
        <v>13</v>
      </c>
      <c r="O40" s="135">
        <v>0</v>
      </c>
      <c r="P40" s="135">
        <v>0</v>
      </c>
      <c r="Q40" s="134">
        <v>100</v>
      </c>
      <c r="R40" s="133">
        <v>9</v>
      </c>
      <c r="S40" s="135">
        <v>1</v>
      </c>
      <c r="T40" s="134">
        <v>0</v>
      </c>
      <c r="U40" s="313">
        <v>90</v>
      </c>
      <c r="V40" s="133">
        <v>13</v>
      </c>
      <c r="W40" s="135">
        <v>1</v>
      </c>
      <c r="X40" s="135">
        <v>0</v>
      </c>
      <c r="Y40" s="134">
        <v>93</v>
      </c>
      <c r="Z40" s="133">
        <v>12</v>
      </c>
      <c r="AA40" s="135">
        <v>0</v>
      </c>
      <c r="AB40" s="135">
        <v>1</v>
      </c>
      <c r="AC40" s="134">
        <v>85</v>
      </c>
      <c r="AD40" s="133">
        <v>9</v>
      </c>
      <c r="AE40" s="135">
        <v>3</v>
      </c>
      <c r="AF40" s="135">
        <v>0</v>
      </c>
      <c r="AG40" s="134">
        <v>75</v>
      </c>
      <c r="AH40" s="133">
        <v>11</v>
      </c>
      <c r="AI40" s="135">
        <v>1</v>
      </c>
      <c r="AJ40" s="135">
        <v>1</v>
      </c>
      <c r="AK40" s="134">
        <v>77</v>
      </c>
      <c r="AL40" s="133">
        <v>3</v>
      </c>
      <c r="AM40" s="135">
        <v>0</v>
      </c>
      <c r="AN40" s="135">
        <v>0</v>
      </c>
      <c r="AO40" s="134">
        <v>100</v>
      </c>
    </row>
    <row r="41" spans="1:41">
      <c r="A41" s="24" t="s">
        <v>142</v>
      </c>
      <c r="B41" s="133"/>
      <c r="C41" s="135"/>
      <c r="D41" s="134"/>
      <c r="E41" s="313"/>
      <c r="F41" s="133">
        <v>10</v>
      </c>
      <c r="G41" s="135">
        <v>1</v>
      </c>
      <c r="H41" s="135">
        <v>1</v>
      </c>
      <c r="I41" s="134">
        <v>75</v>
      </c>
      <c r="J41" s="133">
        <v>28</v>
      </c>
      <c r="K41" s="135">
        <v>4</v>
      </c>
      <c r="L41" s="134">
        <v>0</v>
      </c>
      <c r="M41" s="313">
        <v>88</v>
      </c>
      <c r="N41" s="133">
        <v>12</v>
      </c>
      <c r="O41" s="135">
        <v>2</v>
      </c>
      <c r="P41" s="135">
        <v>0</v>
      </c>
      <c r="Q41" s="134">
        <v>86</v>
      </c>
      <c r="R41" s="133">
        <v>12</v>
      </c>
      <c r="S41" s="135">
        <v>0</v>
      </c>
      <c r="T41" s="134">
        <v>0</v>
      </c>
      <c r="U41" s="313">
        <v>100</v>
      </c>
      <c r="V41" s="133">
        <v>18</v>
      </c>
      <c r="W41" s="135">
        <v>2</v>
      </c>
      <c r="X41" s="135">
        <v>0</v>
      </c>
      <c r="Y41" s="134">
        <v>90</v>
      </c>
      <c r="Z41" s="133">
        <v>14</v>
      </c>
      <c r="AA41" s="135">
        <v>1</v>
      </c>
      <c r="AB41" s="135">
        <v>0</v>
      </c>
      <c r="AC41" s="134">
        <v>93</v>
      </c>
      <c r="AD41" s="133">
        <v>22</v>
      </c>
      <c r="AE41" s="135">
        <v>0</v>
      </c>
      <c r="AF41" s="135">
        <v>2</v>
      </c>
      <c r="AG41" s="134">
        <v>83</v>
      </c>
      <c r="AH41" s="133">
        <v>8</v>
      </c>
      <c r="AI41" s="135">
        <v>3</v>
      </c>
      <c r="AJ41" s="135">
        <v>0</v>
      </c>
      <c r="AK41" s="134">
        <v>73</v>
      </c>
      <c r="AL41" s="133">
        <v>13</v>
      </c>
      <c r="AM41" s="135">
        <v>2</v>
      </c>
      <c r="AN41" s="135">
        <v>2</v>
      </c>
      <c r="AO41" s="134">
        <v>65</v>
      </c>
    </row>
    <row r="42" spans="1:41">
      <c r="A42" s="24" t="s">
        <v>143</v>
      </c>
      <c r="B42" s="133"/>
      <c r="C42" s="135"/>
      <c r="D42" s="274"/>
      <c r="E42" s="313"/>
      <c r="F42" s="133">
        <v>31</v>
      </c>
      <c r="G42" s="135">
        <v>0</v>
      </c>
      <c r="H42" s="135">
        <v>0</v>
      </c>
      <c r="I42" s="134">
        <v>100</v>
      </c>
      <c r="J42" s="133">
        <v>42</v>
      </c>
      <c r="K42" s="135">
        <v>1</v>
      </c>
      <c r="L42" s="274">
        <v>1</v>
      </c>
      <c r="M42" s="313">
        <v>93</v>
      </c>
      <c r="N42" s="133">
        <v>19</v>
      </c>
      <c r="O42" s="135">
        <v>1</v>
      </c>
      <c r="P42" s="135">
        <v>0</v>
      </c>
      <c r="Q42" s="134">
        <v>95</v>
      </c>
      <c r="R42" s="133">
        <v>17</v>
      </c>
      <c r="S42" s="135">
        <v>3</v>
      </c>
      <c r="T42" s="274">
        <v>0</v>
      </c>
      <c r="U42" s="313">
        <v>85</v>
      </c>
      <c r="V42" s="133">
        <v>30</v>
      </c>
      <c r="W42" s="135">
        <v>0</v>
      </c>
      <c r="X42" s="135">
        <v>0</v>
      </c>
      <c r="Y42" s="134">
        <v>100</v>
      </c>
      <c r="Z42" s="133">
        <v>16</v>
      </c>
      <c r="AA42" s="135">
        <v>1</v>
      </c>
      <c r="AB42" s="135">
        <v>0</v>
      </c>
      <c r="AC42" s="134">
        <v>94</v>
      </c>
      <c r="AD42" s="133">
        <v>13</v>
      </c>
      <c r="AE42" s="135">
        <v>2</v>
      </c>
      <c r="AF42" s="135">
        <v>1</v>
      </c>
      <c r="AG42" s="134">
        <v>75</v>
      </c>
      <c r="AH42" s="133">
        <v>1</v>
      </c>
      <c r="AI42" s="135">
        <v>0</v>
      </c>
      <c r="AJ42" s="135">
        <v>0</v>
      </c>
      <c r="AK42" s="134">
        <v>100</v>
      </c>
      <c r="AL42" s="133"/>
      <c r="AM42" s="135"/>
      <c r="AN42" s="135"/>
      <c r="AO42" s="134"/>
    </row>
    <row r="43" spans="1:41" ht="21">
      <c r="A43" s="88" t="s">
        <v>146</v>
      </c>
      <c r="B43" s="145"/>
      <c r="C43" s="137"/>
      <c r="D43" s="315"/>
      <c r="E43" s="139"/>
      <c r="F43" s="145">
        <v>316</v>
      </c>
      <c r="G43" s="137">
        <v>22</v>
      </c>
      <c r="H43" s="138">
        <v>7</v>
      </c>
      <c r="I43" s="139">
        <v>90</v>
      </c>
      <c r="J43" s="145">
        <v>320</v>
      </c>
      <c r="K43" s="137">
        <v>21</v>
      </c>
      <c r="L43" s="315">
        <v>3</v>
      </c>
      <c r="M43" s="139">
        <v>92</v>
      </c>
      <c r="N43" s="145">
        <v>296</v>
      </c>
      <c r="O43" s="137">
        <v>21</v>
      </c>
      <c r="P43" s="138">
        <v>11</v>
      </c>
      <c r="Q43" s="139">
        <v>87</v>
      </c>
      <c r="R43" s="145">
        <v>254</v>
      </c>
      <c r="S43" s="137">
        <v>25</v>
      </c>
      <c r="T43" s="315">
        <v>7</v>
      </c>
      <c r="U43" s="139">
        <v>86</v>
      </c>
      <c r="V43" s="145">
        <v>250</v>
      </c>
      <c r="W43" s="137">
        <v>15</v>
      </c>
      <c r="X43" s="138">
        <v>9</v>
      </c>
      <c r="Y43" s="139">
        <v>88</v>
      </c>
      <c r="Z43" s="145">
        <v>307</v>
      </c>
      <c r="AA43" s="137">
        <v>23</v>
      </c>
      <c r="AB43" s="138">
        <v>9</v>
      </c>
      <c r="AC43" s="139">
        <v>88</v>
      </c>
      <c r="AD43" s="136">
        <v>223</v>
      </c>
      <c r="AE43" s="137">
        <v>20</v>
      </c>
      <c r="AF43" s="138">
        <v>14</v>
      </c>
      <c r="AG43" s="139">
        <v>81</v>
      </c>
      <c r="AH43" s="136">
        <v>191</v>
      </c>
      <c r="AI43" s="137">
        <v>20</v>
      </c>
      <c r="AJ43" s="138">
        <v>11</v>
      </c>
      <c r="AK43" s="139">
        <v>81</v>
      </c>
      <c r="AL43" s="136">
        <v>136</v>
      </c>
      <c r="AM43" s="137">
        <v>15</v>
      </c>
      <c r="AN43" s="138">
        <v>7</v>
      </c>
      <c r="AO43" s="139">
        <v>82</v>
      </c>
    </row>
    <row r="44" spans="1:41">
      <c r="A44" s="22"/>
      <c r="B44" s="163"/>
      <c r="C44" s="163"/>
      <c r="D44" s="163"/>
      <c r="E44" s="163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  <c r="AA44" s="163"/>
      <c r="AB44" s="163"/>
      <c r="AC44" s="163"/>
      <c r="AD44" s="163"/>
      <c r="AE44" s="163"/>
      <c r="AF44" s="163"/>
      <c r="AG44" s="163"/>
      <c r="AH44" s="163"/>
      <c r="AI44" s="163"/>
      <c r="AJ44" s="163"/>
      <c r="AK44" s="163"/>
      <c r="AL44" s="163"/>
      <c r="AM44" s="163"/>
      <c r="AN44" s="163"/>
      <c r="AO44" s="163"/>
    </row>
    <row r="45" spans="1:41">
      <c r="A45" s="17" t="s">
        <v>147</v>
      </c>
      <c r="B45" s="531" t="s">
        <v>268</v>
      </c>
      <c r="C45" s="532"/>
      <c r="D45" s="532"/>
      <c r="E45" s="533"/>
      <c r="F45" s="527" t="s">
        <v>269</v>
      </c>
      <c r="G45" s="528"/>
      <c r="H45" s="528"/>
      <c r="I45" s="529"/>
      <c r="J45" s="531" t="s">
        <v>270</v>
      </c>
      <c r="K45" s="532"/>
      <c r="L45" s="532"/>
      <c r="M45" s="533"/>
      <c r="N45" s="527" t="s">
        <v>271</v>
      </c>
      <c r="O45" s="528"/>
      <c r="P45" s="528"/>
      <c r="Q45" s="529"/>
      <c r="R45" s="531" t="s">
        <v>272</v>
      </c>
      <c r="S45" s="532"/>
      <c r="T45" s="532"/>
      <c r="U45" s="533"/>
      <c r="V45" s="527" t="s">
        <v>1</v>
      </c>
      <c r="W45" s="528"/>
      <c r="X45" s="528"/>
      <c r="Y45" s="529"/>
      <c r="Z45" s="531" t="s">
        <v>2</v>
      </c>
      <c r="AA45" s="532"/>
      <c r="AB45" s="532"/>
      <c r="AC45" s="533"/>
      <c r="AD45" s="527" t="s">
        <v>273</v>
      </c>
      <c r="AE45" s="528"/>
      <c r="AF45" s="528"/>
      <c r="AG45" s="529"/>
      <c r="AH45" s="531" t="s">
        <v>274</v>
      </c>
      <c r="AI45" s="532"/>
      <c r="AJ45" s="532"/>
      <c r="AK45" s="533"/>
      <c r="AL45" s="527" t="s">
        <v>275</v>
      </c>
      <c r="AM45" s="528"/>
      <c r="AN45" s="528"/>
      <c r="AO45" s="529"/>
    </row>
    <row r="46" spans="1:41">
      <c r="A46" s="26" t="s">
        <v>120</v>
      </c>
      <c r="B46" s="159" t="s">
        <v>277</v>
      </c>
      <c r="C46" s="160" t="s">
        <v>278</v>
      </c>
      <c r="D46" s="161" t="s">
        <v>279</v>
      </c>
      <c r="E46" s="162" t="s">
        <v>280</v>
      </c>
      <c r="F46" s="156" t="s">
        <v>277</v>
      </c>
      <c r="G46" s="141" t="s">
        <v>278</v>
      </c>
      <c r="H46" s="142" t="s">
        <v>279</v>
      </c>
      <c r="I46" s="143" t="s">
        <v>280</v>
      </c>
      <c r="J46" s="159" t="s">
        <v>277</v>
      </c>
      <c r="K46" s="160" t="s">
        <v>278</v>
      </c>
      <c r="L46" s="161" t="s">
        <v>279</v>
      </c>
      <c r="M46" s="162" t="s">
        <v>280</v>
      </c>
      <c r="N46" s="156" t="s">
        <v>277</v>
      </c>
      <c r="O46" s="141" t="s">
        <v>278</v>
      </c>
      <c r="P46" s="142" t="s">
        <v>279</v>
      </c>
      <c r="Q46" s="143" t="s">
        <v>280</v>
      </c>
      <c r="R46" s="156" t="s">
        <v>277</v>
      </c>
      <c r="S46" s="141" t="s">
        <v>278</v>
      </c>
      <c r="T46" s="142" t="s">
        <v>279</v>
      </c>
      <c r="U46" s="143" t="s">
        <v>280</v>
      </c>
      <c r="V46" s="156" t="s">
        <v>277</v>
      </c>
      <c r="W46" s="141" t="s">
        <v>278</v>
      </c>
      <c r="X46" s="142" t="s">
        <v>279</v>
      </c>
      <c r="Y46" s="143" t="s">
        <v>280</v>
      </c>
      <c r="Z46" s="156" t="s">
        <v>277</v>
      </c>
      <c r="AA46" s="141" t="s">
        <v>278</v>
      </c>
      <c r="AB46" s="142" t="s">
        <v>279</v>
      </c>
      <c r="AC46" s="143" t="s">
        <v>280</v>
      </c>
      <c r="AD46" s="140" t="s">
        <v>277</v>
      </c>
      <c r="AE46" s="141" t="s">
        <v>278</v>
      </c>
      <c r="AF46" s="142" t="s">
        <v>279</v>
      </c>
      <c r="AG46" s="143" t="s">
        <v>280</v>
      </c>
      <c r="AH46" s="140" t="s">
        <v>277</v>
      </c>
      <c r="AI46" s="141" t="s">
        <v>278</v>
      </c>
      <c r="AJ46" s="142" t="s">
        <v>279</v>
      </c>
      <c r="AK46" s="143" t="s">
        <v>280</v>
      </c>
      <c r="AL46" s="140" t="s">
        <v>277</v>
      </c>
      <c r="AM46" s="141" t="s">
        <v>278</v>
      </c>
      <c r="AN46" s="142" t="s">
        <v>279</v>
      </c>
      <c r="AO46" s="143" t="s">
        <v>280</v>
      </c>
    </row>
    <row r="47" spans="1:41">
      <c r="A47" s="45" t="s">
        <v>148</v>
      </c>
      <c r="B47" s="133"/>
      <c r="C47" s="135"/>
      <c r="D47" s="135"/>
      <c r="E47" s="134"/>
      <c r="F47" s="133">
        <v>50</v>
      </c>
      <c r="G47" s="135">
        <v>1</v>
      </c>
      <c r="H47" s="135">
        <v>1</v>
      </c>
      <c r="I47" s="134">
        <v>94</v>
      </c>
      <c r="J47" s="133">
        <v>40</v>
      </c>
      <c r="K47" s="135">
        <v>2</v>
      </c>
      <c r="L47" s="135">
        <v>3</v>
      </c>
      <c r="M47" s="134">
        <v>82</v>
      </c>
      <c r="N47" s="133">
        <v>24</v>
      </c>
      <c r="O47" s="135">
        <v>2</v>
      </c>
      <c r="P47" s="135">
        <v>1</v>
      </c>
      <c r="Q47" s="134">
        <v>85</v>
      </c>
      <c r="R47" s="133">
        <v>41</v>
      </c>
      <c r="S47" s="135">
        <v>5</v>
      </c>
      <c r="T47" s="135">
        <v>1</v>
      </c>
      <c r="U47" s="134">
        <v>85</v>
      </c>
      <c r="V47" s="133">
        <v>26</v>
      </c>
      <c r="W47" s="135">
        <v>2</v>
      </c>
      <c r="X47" s="135">
        <v>2</v>
      </c>
      <c r="Y47" s="134">
        <v>80</v>
      </c>
      <c r="Z47" s="133">
        <v>28</v>
      </c>
      <c r="AA47" s="135">
        <v>2</v>
      </c>
      <c r="AB47" s="135">
        <v>5</v>
      </c>
      <c r="AC47" s="134">
        <v>66</v>
      </c>
      <c r="AD47" s="133">
        <v>32</v>
      </c>
      <c r="AE47" s="135">
        <v>0</v>
      </c>
      <c r="AF47" s="135">
        <v>0</v>
      </c>
      <c r="AG47" s="134">
        <v>100</v>
      </c>
      <c r="AH47" s="133">
        <v>2</v>
      </c>
      <c r="AI47" s="135">
        <v>0</v>
      </c>
      <c r="AJ47" s="135">
        <v>0</v>
      </c>
      <c r="AK47" s="134">
        <v>100</v>
      </c>
      <c r="AL47" s="133"/>
      <c r="AM47" s="135"/>
      <c r="AN47" s="135"/>
      <c r="AO47" s="134"/>
    </row>
    <row r="48" spans="1:41">
      <c r="A48" s="45" t="s">
        <v>149</v>
      </c>
      <c r="B48" s="133"/>
      <c r="C48" s="135"/>
      <c r="D48" s="135"/>
      <c r="E48" s="134"/>
      <c r="F48" s="133">
        <v>41</v>
      </c>
      <c r="G48" s="135">
        <v>4</v>
      </c>
      <c r="H48" s="135">
        <v>2</v>
      </c>
      <c r="I48" s="134">
        <v>83</v>
      </c>
      <c r="J48" s="133">
        <v>62</v>
      </c>
      <c r="K48" s="135">
        <v>2</v>
      </c>
      <c r="L48" s="135">
        <v>2</v>
      </c>
      <c r="M48" s="134">
        <v>91</v>
      </c>
      <c r="N48" s="133">
        <v>50</v>
      </c>
      <c r="O48" s="135">
        <v>0</v>
      </c>
      <c r="P48" s="135">
        <v>3</v>
      </c>
      <c r="Q48" s="134">
        <v>89</v>
      </c>
      <c r="R48" s="133">
        <v>69</v>
      </c>
      <c r="S48" s="135">
        <v>5</v>
      </c>
      <c r="T48" s="135">
        <v>0</v>
      </c>
      <c r="U48" s="134">
        <v>93</v>
      </c>
      <c r="V48" s="133">
        <v>22</v>
      </c>
      <c r="W48" s="135">
        <v>1</v>
      </c>
      <c r="X48" s="135">
        <v>0</v>
      </c>
      <c r="Y48" s="134">
        <v>96</v>
      </c>
      <c r="Z48" s="133">
        <v>32</v>
      </c>
      <c r="AA48" s="135">
        <v>1</v>
      </c>
      <c r="AB48" s="135">
        <v>1</v>
      </c>
      <c r="AC48" s="134">
        <v>91</v>
      </c>
      <c r="AD48" s="133">
        <v>34</v>
      </c>
      <c r="AE48" s="135">
        <v>4</v>
      </c>
      <c r="AF48" s="135">
        <v>0</v>
      </c>
      <c r="AG48" s="134">
        <v>89</v>
      </c>
      <c r="AH48" s="133">
        <v>18</v>
      </c>
      <c r="AI48" s="135">
        <v>3</v>
      </c>
      <c r="AJ48" s="135">
        <v>2</v>
      </c>
      <c r="AK48" s="134">
        <v>70</v>
      </c>
      <c r="AL48" s="133">
        <v>10</v>
      </c>
      <c r="AM48" s="135">
        <v>1</v>
      </c>
      <c r="AN48" s="135">
        <v>0</v>
      </c>
      <c r="AO48" s="134">
        <v>91</v>
      </c>
    </row>
    <row r="49" spans="1:41" ht="15" hidden="1" customHeight="1">
      <c r="A49" s="177" t="s">
        <v>150</v>
      </c>
      <c r="B49" s="133"/>
      <c r="C49" s="135"/>
      <c r="D49" s="135"/>
      <c r="E49" s="134"/>
      <c r="F49" s="133"/>
      <c r="G49" s="135"/>
      <c r="H49" s="135"/>
      <c r="I49" s="134"/>
      <c r="J49" s="133"/>
      <c r="K49" s="135"/>
      <c r="L49" s="135"/>
      <c r="M49" s="134"/>
      <c r="N49" s="133"/>
      <c r="O49" s="135"/>
      <c r="P49" s="135"/>
      <c r="Q49" s="134"/>
      <c r="R49" s="133">
        <v>8</v>
      </c>
      <c r="S49" s="135">
        <v>0</v>
      </c>
      <c r="T49" s="135">
        <v>1</v>
      </c>
      <c r="U49" s="134">
        <v>78</v>
      </c>
      <c r="V49" s="133">
        <v>19</v>
      </c>
      <c r="W49" s="135">
        <v>0</v>
      </c>
      <c r="X49" s="135">
        <v>1</v>
      </c>
      <c r="Y49" s="134">
        <v>90</v>
      </c>
      <c r="Z49" s="133"/>
      <c r="AA49" s="135"/>
      <c r="AB49" s="135"/>
      <c r="AC49" s="134"/>
      <c r="AD49" s="133"/>
      <c r="AE49" s="135"/>
      <c r="AF49" s="135"/>
      <c r="AG49" s="134"/>
      <c r="AH49" s="133"/>
      <c r="AI49" s="135"/>
      <c r="AJ49" s="135"/>
      <c r="AK49" s="134"/>
      <c r="AL49" s="133"/>
      <c r="AM49" s="135"/>
      <c r="AN49" s="135"/>
      <c r="AO49" s="134"/>
    </row>
    <row r="50" spans="1:41">
      <c r="A50" s="45" t="s">
        <v>151</v>
      </c>
      <c r="B50" s="133"/>
      <c r="C50" s="135"/>
      <c r="D50" s="135"/>
      <c r="E50" s="134"/>
      <c r="F50" s="133">
        <v>23</v>
      </c>
      <c r="G50" s="135">
        <v>0</v>
      </c>
      <c r="H50" s="135">
        <v>0</v>
      </c>
      <c r="I50" s="134">
        <v>100</v>
      </c>
      <c r="J50" s="133">
        <v>32</v>
      </c>
      <c r="K50" s="135">
        <v>0</v>
      </c>
      <c r="L50" s="135">
        <v>3</v>
      </c>
      <c r="M50" s="134">
        <v>83</v>
      </c>
      <c r="N50" s="133">
        <v>20</v>
      </c>
      <c r="O50" s="135">
        <v>3</v>
      </c>
      <c r="P50" s="135">
        <v>0</v>
      </c>
      <c r="Q50" s="134">
        <v>87</v>
      </c>
      <c r="R50" s="133">
        <v>25</v>
      </c>
      <c r="S50" s="135">
        <v>4</v>
      </c>
      <c r="T50" s="135">
        <v>0</v>
      </c>
      <c r="U50" s="134">
        <v>86</v>
      </c>
      <c r="V50" s="133">
        <v>26</v>
      </c>
      <c r="W50" s="135">
        <v>0</v>
      </c>
      <c r="X50" s="135">
        <v>0</v>
      </c>
      <c r="Y50" s="134">
        <v>100</v>
      </c>
      <c r="Z50" s="133">
        <v>37</v>
      </c>
      <c r="AA50" s="135">
        <v>3</v>
      </c>
      <c r="AB50" s="135">
        <v>2</v>
      </c>
      <c r="AC50" s="134">
        <v>83</v>
      </c>
      <c r="AD50" s="133">
        <v>55</v>
      </c>
      <c r="AE50" s="135">
        <v>5</v>
      </c>
      <c r="AF50" s="135">
        <v>2</v>
      </c>
      <c r="AG50" s="134">
        <v>85</v>
      </c>
      <c r="AH50" s="133">
        <v>61</v>
      </c>
      <c r="AI50" s="135">
        <v>3</v>
      </c>
      <c r="AJ50" s="135">
        <v>2</v>
      </c>
      <c r="AK50" s="134">
        <v>89</v>
      </c>
      <c r="AL50" s="133">
        <v>42</v>
      </c>
      <c r="AM50" s="135">
        <v>6</v>
      </c>
      <c r="AN50" s="135">
        <v>8</v>
      </c>
      <c r="AO50" s="134">
        <v>61</v>
      </c>
    </row>
    <row r="51" spans="1:41" ht="15" hidden="1" customHeight="1">
      <c r="A51" s="177" t="s">
        <v>152</v>
      </c>
      <c r="B51" s="133"/>
      <c r="C51" s="135"/>
      <c r="D51" s="135"/>
      <c r="E51" s="134"/>
      <c r="F51" s="133"/>
      <c r="G51" s="135"/>
      <c r="H51" s="135"/>
      <c r="I51" s="134"/>
      <c r="J51" s="133"/>
      <c r="K51" s="135"/>
      <c r="L51" s="135"/>
      <c r="M51" s="134"/>
      <c r="N51" s="133"/>
      <c r="O51" s="135"/>
      <c r="P51" s="135"/>
      <c r="Q51" s="134"/>
      <c r="R51" s="133"/>
      <c r="S51" s="135"/>
      <c r="T51" s="135"/>
      <c r="U51" s="134"/>
      <c r="V51" s="133"/>
      <c r="W51" s="135"/>
      <c r="X51" s="135"/>
      <c r="Y51" s="134"/>
      <c r="Z51" s="133"/>
      <c r="AA51" s="135"/>
      <c r="AB51" s="135"/>
      <c r="AC51" s="134"/>
      <c r="AD51" s="133"/>
      <c r="AE51" s="135"/>
      <c r="AF51" s="135"/>
      <c r="AG51" s="134"/>
      <c r="AH51" s="133"/>
      <c r="AI51" s="135"/>
      <c r="AJ51" s="135"/>
      <c r="AK51" s="134"/>
      <c r="AL51" s="133"/>
      <c r="AM51" s="135"/>
      <c r="AN51" s="135"/>
      <c r="AO51" s="134"/>
    </row>
    <row r="52" spans="1:41">
      <c r="A52" s="45" t="s">
        <v>153</v>
      </c>
      <c r="B52" s="133"/>
      <c r="C52" s="135"/>
      <c r="D52" s="135"/>
      <c r="E52" s="134"/>
      <c r="F52" s="133">
        <v>75</v>
      </c>
      <c r="G52" s="135">
        <v>4</v>
      </c>
      <c r="H52" s="135">
        <v>1</v>
      </c>
      <c r="I52" s="134">
        <v>93</v>
      </c>
      <c r="J52" s="133">
        <v>59</v>
      </c>
      <c r="K52" s="135">
        <v>0</v>
      </c>
      <c r="L52" s="135">
        <v>1</v>
      </c>
      <c r="M52" s="134">
        <v>97</v>
      </c>
      <c r="N52" s="133">
        <v>44</v>
      </c>
      <c r="O52" s="135">
        <v>2</v>
      </c>
      <c r="P52" s="135">
        <v>0</v>
      </c>
      <c r="Q52" s="134">
        <v>96</v>
      </c>
      <c r="R52" s="133">
        <v>55</v>
      </c>
      <c r="S52" s="135">
        <v>2</v>
      </c>
      <c r="T52" s="135">
        <v>3</v>
      </c>
      <c r="U52" s="134">
        <v>87</v>
      </c>
      <c r="V52" s="133">
        <v>41</v>
      </c>
      <c r="W52" s="135">
        <v>3</v>
      </c>
      <c r="X52" s="135">
        <v>1</v>
      </c>
      <c r="Y52" s="134">
        <v>89</v>
      </c>
      <c r="Z52" s="133">
        <v>31</v>
      </c>
      <c r="AA52" s="135">
        <v>5</v>
      </c>
      <c r="AB52" s="135">
        <v>1</v>
      </c>
      <c r="AC52" s="134">
        <v>81</v>
      </c>
      <c r="AD52" s="133">
        <v>45</v>
      </c>
      <c r="AE52" s="135">
        <v>3</v>
      </c>
      <c r="AF52" s="135">
        <v>3</v>
      </c>
      <c r="AG52" s="134">
        <v>82</v>
      </c>
      <c r="AH52" s="133">
        <v>53</v>
      </c>
      <c r="AI52" s="135">
        <v>11</v>
      </c>
      <c r="AJ52" s="135">
        <v>0</v>
      </c>
      <c r="AK52" s="134">
        <v>83</v>
      </c>
      <c r="AL52" s="133">
        <v>41</v>
      </c>
      <c r="AM52" s="135">
        <v>5</v>
      </c>
      <c r="AN52" s="135">
        <v>3</v>
      </c>
      <c r="AO52" s="134">
        <v>78</v>
      </c>
    </row>
    <row r="53" spans="1:41" ht="15" hidden="1" customHeight="1">
      <c r="A53" s="220" t="s">
        <v>154</v>
      </c>
      <c r="B53" s="133"/>
      <c r="C53" s="135"/>
      <c r="D53" s="135"/>
      <c r="E53" s="134"/>
      <c r="F53" s="133"/>
      <c r="G53" s="135"/>
      <c r="H53" s="135"/>
      <c r="I53" s="134"/>
      <c r="J53" s="133"/>
      <c r="K53" s="135"/>
      <c r="L53" s="135"/>
      <c r="M53" s="134"/>
      <c r="N53" s="133"/>
      <c r="O53" s="135"/>
      <c r="P53" s="135"/>
      <c r="Q53" s="134"/>
      <c r="R53" s="133"/>
      <c r="S53" s="135"/>
      <c r="T53" s="135"/>
      <c r="U53" s="134"/>
      <c r="V53" s="133"/>
      <c r="W53" s="135"/>
      <c r="X53" s="135"/>
      <c r="Y53" s="134"/>
      <c r="Z53" s="133">
        <v>25</v>
      </c>
      <c r="AA53" s="135">
        <v>3</v>
      </c>
      <c r="AB53" s="135">
        <v>2</v>
      </c>
      <c r="AC53" s="134">
        <v>77</v>
      </c>
      <c r="AD53" s="133">
        <v>13</v>
      </c>
      <c r="AE53" s="135">
        <v>7</v>
      </c>
      <c r="AF53" s="135">
        <v>0</v>
      </c>
      <c r="AG53" s="134">
        <v>65</v>
      </c>
      <c r="AH53" s="133">
        <v>12</v>
      </c>
      <c r="AI53" s="135">
        <v>3</v>
      </c>
      <c r="AJ53" s="135">
        <v>1</v>
      </c>
      <c r="AK53" s="134">
        <v>69</v>
      </c>
      <c r="AL53" s="133">
        <v>12</v>
      </c>
      <c r="AM53" s="135">
        <v>0</v>
      </c>
      <c r="AN53" s="135">
        <v>1</v>
      </c>
      <c r="AO53" s="134">
        <v>85</v>
      </c>
    </row>
    <row r="54" spans="1:41">
      <c r="A54" s="45" t="s">
        <v>155</v>
      </c>
      <c r="B54" s="133"/>
      <c r="C54" s="135"/>
      <c r="D54" s="135"/>
      <c r="E54" s="134"/>
      <c r="F54" s="133">
        <v>34</v>
      </c>
      <c r="G54" s="135">
        <v>3</v>
      </c>
      <c r="H54" s="135">
        <v>0</v>
      </c>
      <c r="I54" s="134">
        <v>92</v>
      </c>
      <c r="J54" s="133">
        <v>19</v>
      </c>
      <c r="K54" s="135">
        <v>2</v>
      </c>
      <c r="L54" s="135">
        <v>0</v>
      </c>
      <c r="M54" s="134">
        <v>90</v>
      </c>
      <c r="N54" s="133">
        <v>28</v>
      </c>
      <c r="O54" s="135">
        <v>5</v>
      </c>
      <c r="P54" s="135">
        <v>1</v>
      </c>
      <c r="Q54" s="134">
        <v>79</v>
      </c>
      <c r="R54" s="133">
        <v>26</v>
      </c>
      <c r="S54" s="135">
        <v>2</v>
      </c>
      <c r="T54" s="135">
        <v>1</v>
      </c>
      <c r="U54" s="134">
        <v>86</v>
      </c>
      <c r="V54" s="133">
        <v>23</v>
      </c>
      <c r="W54" s="135">
        <v>2</v>
      </c>
      <c r="X54" s="135">
        <v>1</v>
      </c>
      <c r="Y54" s="134">
        <v>85</v>
      </c>
      <c r="Z54" s="133">
        <v>26</v>
      </c>
      <c r="AA54" s="135">
        <v>1</v>
      </c>
      <c r="AB54" s="135">
        <v>1</v>
      </c>
      <c r="AC54" s="134">
        <v>89</v>
      </c>
      <c r="AD54" s="133">
        <v>42</v>
      </c>
      <c r="AE54" s="135">
        <v>6</v>
      </c>
      <c r="AF54" s="135">
        <v>2</v>
      </c>
      <c r="AG54" s="134">
        <v>80</v>
      </c>
      <c r="AH54" s="133">
        <v>48</v>
      </c>
      <c r="AI54" s="135">
        <v>2</v>
      </c>
      <c r="AJ54" s="135">
        <v>0</v>
      </c>
      <c r="AK54" s="134">
        <v>96</v>
      </c>
      <c r="AL54" s="133">
        <v>11</v>
      </c>
      <c r="AM54" s="135">
        <v>0</v>
      </c>
      <c r="AN54" s="135">
        <v>0</v>
      </c>
      <c r="AO54" s="134">
        <v>100</v>
      </c>
    </row>
    <row r="55" spans="1:41">
      <c r="A55" s="45" t="s">
        <v>156</v>
      </c>
      <c r="B55" s="133"/>
      <c r="C55" s="135"/>
      <c r="D55" s="135"/>
      <c r="E55" s="134"/>
      <c r="F55" s="133"/>
      <c r="G55" s="135"/>
      <c r="H55" s="135"/>
      <c r="I55" s="134"/>
      <c r="J55" s="133"/>
      <c r="K55" s="135"/>
      <c r="L55" s="135"/>
      <c r="M55" s="134"/>
      <c r="N55" s="133"/>
      <c r="O55" s="135"/>
      <c r="P55" s="135"/>
      <c r="Q55" s="134"/>
      <c r="R55" s="133"/>
      <c r="S55" s="135"/>
      <c r="T55" s="135"/>
      <c r="U55" s="134"/>
      <c r="V55" s="133"/>
      <c r="W55" s="135"/>
      <c r="X55" s="135"/>
      <c r="Y55" s="134"/>
      <c r="Z55" s="133"/>
      <c r="AA55" s="135"/>
      <c r="AB55" s="135"/>
      <c r="AC55" s="134"/>
      <c r="AD55" s="133"/>
      <c r="AE55" s="135"/>
      <c r="AF55" s="135"/>
      <c r="AG55" s="134"/>
      <c r="AH55" s="133"/>
      <c r="AI55" s="135"/>
      <c r="AJ55" s="135"/>
      <c r="AK55" s="134"/>
      <c r="AL55" s="133"/>
      <c r="AM55" s="135"/>
      <c r="AN55" s="135"/>
      <c r="AO55" s="134"/>
    </row>
    <row r="56" spans="1:41">
      <c r="A56" s="45" t="s">
        <v>157</v>
      </c>
      <c r="B56" s="133"/>
      <c r="C56" s="135"/>
      <c r="D56" s="135"/>
      <c r="E56" s="134"/>
      <c r="F56" s="133">
        <v>57</v>
      </c>
      <c r="G56" s="135">
        <v>0</v>
      </c>
      <c r="H56" s="135">
        <v>1</v>
      </c>
      <c r="I56" s="134">
        <v>97</v>
      </c>
      <c r="J56" s="133">
        <v>45</v>
      </c>
      <c r="K56" s="135">
        <v>0</v>
      </c>
      <c r="L56" s="135">
        <v>0</v>
      </c>
      <c r="M56" s="134">
        <v>100</v>
      </c>
      <c r="N56" s="133">
        <v>36</v>
      </c>
      <c r="O56" s="135">
        <v>2</v>
      </c>
      <c r="P56" s="135">
        <v>1</v>
      </c>
      <c r="Q56" s="134">
        <v>90</v>
      </c>
      <c r="R56" s="133">
        <v>34</v>
      </c>
      <c r="S56" s="135">
        <v>5</v>
      </c>
      <c r="T56" s="135">
        <v>1</v>
      </c>
      <c r="U56" s="134">
        <v>83</v>
      </c>
      <c r="V56" s="133">
        <v>33</v>
      </c>
      <c r="W56" s="135">
        <v>2</v>
      </c>
      <c r="X56" s="135">
        <v>3</v>
      </c>
      <c r="Y56" s="134">
        <v>79</v>
      </c>
      <c r="Z56" s="133">
        <v>34</v>
      </c>
      <c r="AA56" s="135">
        <v>3</v>
      </c>
      <c r="AB56" s="135">
        <v>0</v>
      </c>
      <c r="AC56" s="134">
        <v>92</v>
      </c>
      <c r="AD56" s="133">
        <v>22</v>
      </c>
      <c r="AE56" s="135">
        <v>1</v>
      </c>
      <c r="AF56" s="135">
        <v>1</v>
      </c>
      <c r="AG56" s="134">
        <v>88</v>
      </c>
      <c r="AH56" s="133">
        <v>30</v>
      </c>
      <c r="AI56" s="135">
        <v>3</v>
      </c>
      <c r="AJ56" s="135">
        <v>1</v>
      </c>
      <c r="AK56" s="134">
        <v>85</v>
      </c>
      <c r="AL56" s="133">
        <v>10</v>
      </c>
      <c r="AM56" s="135">
        <v>1</v>
      </c>
      <c r="AN56" s="135">
        <v>0</v>
      </c>
      <c r="AO56" s="134">
        <v>91</v>
      </c>
    </row>
    <row r="57" spans="1:41">
      <c r="A57" s="45" t="s">
        <v>158</v>
      </c>
      <c r="B57" s="133"/>
      <c r="C57" s="135"/>
      <c r="D57" s="135"/>
      <c r="E57" s="134"/>
      <c r="F57" s="133">
        <v>20</v>
      </c>
      <c r="G57" s="135">
        <v>2</v>
      </c>
      <c r="H57" s="135">
        <v>0</v>
      </c>
      <c r="I57" s="134">
        <v>91</v>
      </c>
      <c r="J57" s="133">
        <v>16</v>
      </c>
      <c r="K57" s="135">
        <v>3</v>
      </c>
      <c r="L57" s="135">
        <v>3</v>
      </c>
      <c r="M57" s="134">
        <v>59</v>
      </c>
      <c r="N57" s="133">
        <v>14</v>
      </c>
      <c r="O57" s="135">
        <v>2</v>
      </c>
      <c r="P57" s="135">
        <v>0</v>
      </c>
      <c r="Q57" s="134">
        <v>88</v>
      </c>
      <c r="R57" s="133">
        <v>18</v>
      </c>
      <c r="S57" s="135">
        <v>0</v>
      </c>
      <c r="T57" s="135">
        <v>0</v>
      </c>
      <c r="U57" s="134">
        <v>100</v>
      </c>
      <c r="V57" s="133">
        <v>18</v>
      </c>
      <c r="W57" s="135">
        <v>0</v>
      </c>
      <c r="X57" s="135">
        <v>3</v>
      </c>
      <c r="Y57" s="134">
        <v>71</v>
      </c>
      <c r="Z57" s="133">
        <v>19</v>
      </c>
      <c r="AA57" s="135">
        <v>1</v>
      </c>
      <c r="AB57" s="135">
        <v>2</v>
      </c>
      <c r="AC57" s="134">
        <v>77</v>
      </c>
      <c r="AD57" s="133">
        <v>16</v>
      </c>
      <c r="AE57" s="135">
        <v>1</v>
      </c>
      <c r="AF57" s="135">
        <v>0</v>
      </c>
      <c r="AG57" s="134">
        <v>94</v>
      </c>
      <c r="AH57" s="133">
        <v>3</v>
      </c>
      <c r="AI57" s="135">
        <v>0</v>
      </c>
      <c r="AJ57" s="135">
        <v>0</v>
      </c>
      <c r="AK57" s="134">
        <v>100</v>
      </c>
      <c r="AL57" s="133"/>
      <c r="AM57" s="135"/>
      <c r="AN57" s="135"/>
      <c r="AO57" s="134"/>
    </row>
    <row r="58" spans="1:41">
      <c r="A58" s="45" t="s">
        <v>159</v>
      </c>
      <c r="B58" s="133"/>
      <c r="C58" s="135"/>
      <c r="D58" s="135"/>
      <c r="E58" s="134"/>
      <c r="F58" s="133">
        <v>24</v>
      </c>
      <c r="G58" s="135">
        <v>2</v>
      </c>
      <c r="H58" s="135">
        <v>3</v>
      </c>
      <c r="I58" s="134">
        <v>72</v>
      </c>
      <c r="J58" s="133">
        <v>20</v>
      </c>
      <c r="K58" s="135">
        <v>5</v>
      </c>
      <c r="L58" s="135">
        <v>0</v>
      </c>
      <c r="M58" s="134">
        <v>80</v>
      </c>
      <c r="N58" s="133">
        <v>24</v>
      </c>
      <c r="O58" s="135">
        <v>4</v>
      </c>
      <c r="P58" s="135">
        <v>0</v>
      </c>
      <c r="Q58" s="134">
        <v>86</v>
      </c>
      <c r="R58" s="133">
        <v>20</v>
      </c>
      <c r="S58" s="135">
        <v>0</v>
      </c>
      <c r="T58" s="135">
        <v>0</v>
      </c>
      <c r="U58" s="134">
        <v>100</v>
      </c>
      <c r="V58" s="133">
        <v>27</v>
      </c>
      <c r="W58" s="135">
        <v>4</v>
      </c>
      <c r="X58" s="135">
        <v>1</v>
      </c>
      <c r="Y58" s="134">
        <v>81</v>
      </c>
      <c r="Z58" s="133">
        <v>21</v>
      </c>
      <c r="AA58" s="135">
        <v>2</v>
      </c>
      <c r="AB58" s="135">
        <v>0</v>
      </c>
      <c r="AC58" s="134">
        <v>91</v>
      </c>
      <c r="AD58" s="133">
        <v>27</v>
      </c>
      <c r="AE58" s="135">
        <v>3</v>
      </c>
      <c r="AF58" s="135">
        <v>0</v>
      </c>
      <c r="AG58" s="134">
        <v>90</v>
      </c>
      <c r="AH58" s="133">
        <v>15</v>
      </c>
      <c r="AI58" s="135">
        <v>3</v>
      </c>
      <c r="AJ58" s="135">
        <v>4</v>
      </c>
      <c r="AK58" s="134">
        <v>50</v>
      </c>
      <c r="AL58" s="133">
        <v>18</v>
      </c>
      <c r="AM58" s="135">
        <v>2</v>
      </c>
      <c r="AN58" s="135">
        <v>4</v>
      </c>
      <c r="AO58" s="134">
        <v>58</v>
      </c>
    </row>
    <row r="59" spans="1:41">
      <c r="A59" s="45" t="s">
        <v>160</v>
      </c>
      <c r="B59" s="133"/>
      <c r="C59" s="135"/>
      <c r="D59" s="135"/>
      <c r="E59" s="134"/>
      <c r="F59" s="133">
        <v>54</v>
      </c>
      <c r="G59" s="135">
        <v>0</v>
      </c>
      <c r="H59" s="135">
        <v>0</v>
      </c>
      <c r="I59" s="134">
        <v>100</v>
      </c>
      <c r="J59" s="133">
        <v>54</v>
      </c>
      <c r="K59" s="135">
        <v>2</v>
      </c>
      <c r="L59" s="135">
        <v>0</v>
      </c>
      <c r="M59" s="134">
        <v>96</v>
      </c>
      <c r="N59" s="133">
        <v>38</v>
      </c>
      <c r="O59" s="135">
        <v>1</v>
      </c>
      <c r="P59" s="135">
        <v>0</v>
      </c>
      <c r="Q59" s="134">
        <v>97</v>
      </c>
      <c r="R59" s="133">
        <v>40</v>
      </c>
      <c r="S59" s="135">
        <v>2</v>
      </c>
      <c r="T59" s="135">
        <v>0</v>
      </c>
      <c r="U59" s="134">
        <v>95</v>
      </c>
      <c r="V59" s="133">
        <v>28</v>
      </c>
      <c r="W59" s="135">
        <v>0</v>
      </c>
      <c r="X59" s="135">
        <v>1</v>
      </c>
      <c r="Y59" s="134">
        <v>93</v>
      </c>
      <c r="Z59" s="133">
        <v>47</v>
      </c>
      <c r="AA59" s="135">
        <v>2</v>
      </c>
      <c r="AB59" s="135">
        <v>0</v>
      </c>
      <c r="AC59" s="134">
        <v>96</v>
      </c>
      <c r="AD59" s="133">
        <v>51</v>
      </c>
      <c r="AE59" s="135">
        <v>1</v>
      </c>
      <c r="AF59" s="135">
        <v>2</v>
      </c>
      <c r="AG59" s="134">
        <v>91</v>
      </c>
      <c r="AH59" s="133">
        <v>36</v>
      </c>
      <c r="AI59" s="135">
        <v>3</v>
      </c>
      <c r="AJ59" s="135">
        <v>3</v>
      </c>
      <c r="AK59" s="134">
        <v>79</v>
      </c>
      <c r="AL59" s="133">
        <v>23</v>
      </c>
      <c r="AM59" s="135">
        <v>2</v>
      </c>
      <c r="AN59" s="135">
        <v>2</v>
      </c>
      <c r="AO59" s="134">
        <v>78</v>
      </c>
    </row>
    <row r="60" spans="1:41" ht="15" hidden="1" customHeight="1">
      <c r="A60" s="177" t="s">
        <v>161</v>
      </c>
      <c r="B60" s="133"/>
      <c r="C60" s="135"/>
      <c r="D60" s="135"/>
      <c r="E60" s="134"/>
      <c r="F60" s="133"/>
      <c r="G60" s="135"/>
      <c r="H60" s="135"/>
      <c r="I60" s="134"/>
      <c r="J60" s="133"/>
      <c r="K60" s="135"/>
      <c r="L60" s="135"/>
      <c r="M60" s="134"/>
      <c r="N60" s="133"/>
      <c r="O60" s="135"/>
      <c r="P60" s="135"/>
      <c r="Q60" s="134"/>
      <c r="R60" s="133"/>
      <c r="S60" s="135"/>
      <c r="T60" s="135"/>
      <c r="U60" s="134"/>
      <c r="V60" s="133">
        <v>1</v>
      </c>
      <c r="W60" s="135">
        <v>0</v>
      </c>
      <c r="X60" s="135">
        <v>0</v>
      </c>
      <c r="Y60" s="134">
        <v>100</v>
      </c>
      <c r="Z60" s="133"/>
      <c r="AA60" s="135"/>
      <c r="AB60" s="135"/>
      <c r="AC60" s="134"/>
      <c r="AD60" s="133"/>
      <c r="AE60" s="135"/>
      <c r="AF60" s="135"/>
      <c r="AG60" s="134"/>
      <c r="AH60" s="133"/>
      <c r="AI60" s="135"/>
      <c r="AJ60" s="135"/>
      <c r="AK60" s="134"/>
      <c r="AL60" s="133"/>
      <c r="AM60" s="135"/>
      <c r="AN60" s="135"/>
      <c r="AO60" s="134"/>
    </row>
    <row r="61" spans="1:41">
      <c r="A61" s="45" t="s">
        <v>162</v>
      </c>
      <c r="B61" s="133"/>
      <c r="C61" s="135"/>
      <c r="D61" s="135"/>
      <c r="E61" s="134"/>
      <c r="F61" s="133">
        <v>21</v>
      </c>
      <c r="G61" s="135">
        <v>8</v>
      </c>
      <c r="H61" s="135">
        <v>0</v>
      </c>
      <c r="I61" s="134">
        <v>72</v>
      </c>
      <c r="J61" s="133">
        <v>29</v>
      </c>
      <c r="K61" s="135">
        <v>3</v>
      </c>
      <c r="L61" s="135">
        <v>3</v>
      </c>
      <c r="M61" s="134">
        <v>74</v>
      </c>
      <c r="N61" s="133">
        <v>27</v>
      </c>
      <c r="O61" s="135">
        <v>2</v>
      </c>
      <c r="P61" s="135">
        <v>2</v>
      </c>
      <c r="Q61" s="134">
        <v>81</v>
      </c>
      <c r="R61" s="133">
        <v>25</v>
      </c>
      <c r="S61" s="135">
        <v>2</v>
      </c>
      <c r="T61" s="135">
        <v>2</v>
      </c>
      <c r="U61" s="134">
        <v>79</v>
      </c>
      <c r="V61" s="133">
        <v>32</v>
      </c>
      <c r="W61" s="135">
        <v>5</v>
      </c>
      <c r="X61" s="135">
        <v>0</v>
      </c>
      <c r="Y61" s="134">
        <v>86</v>
      </c>
      <c r="Z61" s="133">
        <v>29</v>
      </c>
      <c r="AA61" s="135">
        <v>0</v>
      </c>
      <c r="AB61" s="135">
        <v>1</v>
      </c>
      <c r="AC61" s="134">
        <v>93</v>
      </c>
      <c r="AD61" s="133">
        <v>32</v>
      </c>
      <c r="AE61" s="135">
        <v>2</v>
      </c>
      <c r="AF61" s="135">
        <v>3</v>
      </c>
      <c r="AG61" s="134">
        <v>78</v>
      </c>
      <c r="AH61" s="133">
        <v>46</v>
      </c>
      <c r="AI61" s="135">
        <v>4</v>
      </c>
      <c r="AJ61" s="135">
        <v>1</v>
      </c>
      <c r="AK61" s="134">
        <v>88</v>
      </c>
      <c r="AL61" s="133">
        <v>25</v>
      </c>
      <c r="AM61" s="135">
        <v>4</v>
      </c>
      <c r="AN61" s="135">
        <v>7</v>
      </c>
      <c r="AO61" s="134">
        <v>50</v>
      </c>
    </row>
    <row r="62" spans="1:41">
      <c r="A62" s="45" t="s">
        <v>163</v>
      </c>
      <c r="B62" s="133"/>
      <c r="C62" s="135"/>
      <c r="D62" s="135"/>
      <c r="E62" s="134"/>
      <c r="F62" s="133"/>
      <c r="G62" s="135"/>
      <c r="H62" s="135"/>
      <c r="I62" s="134"/>
      <c r="J62" s="133">
        <v>8</v>
      </c>
      <c r="K62" s="135">
        <v>0</v>
      </c>
      <c r="L62" s="135">
        <v>1</v>
      </c>
      <c r="M62" s="134">
        <v>78</v>
      </c>
      <c r="N62" s="133">
        <v>15</v>
      </c>
      <c r="O62" s="135">
        <v>0</v>
      </c>
      <c r="P62" s="135">
        <v>0</v>
      </c>
      <c r="Q62" s="134">
        <v>100</v>
      </c>
      <c r="R62" s="133">
        <v>22</v>
      </c>
      <c r="S62" s="135">
        <v>0</v>
      </c>
      <c r="T62" s="135">
        <v>0</v>
      </c>
      <c r="U62" s="134">
        <v>100</v>
      </c>
      <c r="V62" s="133">
        <v>20</v>
      </c>
      <c r="W62" s="135">
        <v>2</v>
      </c>
      <c r="X62" s="135">
        <v>0</v>
      </c>
      <c r="Y62" s="134">
        <v>91</v>
      </c>
      <c r="Z62" s="133">
        <v>6</v>
      </c>
      <c r="AA62" s="135">
        <v>1</v>
      </c>
      <c r="AB62" s="135">
        <v>2</v>
      </c>
      <c r="AC62" s="134">
        <v>44</v>
      </c>
      <c r="AD62" s="133">
        <v>2</v>
      </c>
      <c r="AE62" s="135">
        <v>0</v>
      </c>
      <c r="AF62" s="135">
        <v>0</v>
      </c>
      <c r="AG62" s="134">
        <v>100</v>
      </c>
      <c r="AH62" s="133">
        <v>2</v>
      </c>
      <c r="AI62" s="135">
        <v>0</v>
      </c>
      <c r="AJ62" s="135">
        <v>1</v>
      </c>
      <c r="AK62" s="134">
        <v>33</v>
      </c>
      <c r="AL62" s="133"/>
      <c r="AM62" s="135"/>
      <c r="AN62" s="135"/>
      <c r="AO62" s="134"/>
    </row>
    <row r="63" spans="1:41">
      <c r="A63" s="42" t="s">
        <v>164</v>
      </c>
      <c r="B63" s="133"/>
      <c r="C63" s="135"/>
      <c r="D63" s="135"/>
      <c r="E63" s="134"/>
      <c r="F63" s="133"/>
      <c r="G63" s="135"/>
      <c r="H63" s="135"/>
      <c r="I63" s="134"/>
      <c r="J63" s="133"/>
      <c r="K63" s="135"/>
      <c r="L63" s="135"/>
      <c r="M63" s="134"/>
      <c r="N63" s="133"/>
      <c r="O63" s="135"/>
      <c r="P63" s="135"/>
      <c r="Q63" s="134"/>
      <c r="R63" s="133"/>
      <c r="S63" s="135"/>
      <c r="T63" s="135"/>
      <c r="U63" s="134"/>
      <c r="V63" s="133"/>
      <c r="W63" s="135"/>
      <c r="X63" s="135"/>
      <c r="Y63" s="134"/>
      <c r="Z63" s="133"/>
      <c r="AA63" s="135"/>
      <c r="AB63" s="135"/>
      <c r="AC63" s="134"/>
      <c r="AD63" s="133"/>
      <c r="AE63" s="135"/>
      <c r="AF63" s="135"/>
      <c r="AG63" s="134"/>
      <c r="AH63" s="133"/>
      <c r="AI63" s="135"/>
      <c r="AJ63" s="135"/>
      <c r="AK63" s="134"/>
      <c r="AL63" s="133"/>
      <c r="AM63" s="135"/>
      <c r="AN63" s="135"/>
      <c r="AO63" s="134"/>
    </row>
    <row r="64" spans="1:41" ht="21">
      <c r="A64" s="26" t="s">
        <v>146</v>
      </c>
      <c r="B64" s="145"/>
      <c r="C64" s="137"/>
      <c r="D64" s="138"/>
      <c r="E64" s="139"/>
      <c r="F64" s="145">
        <v>399</v>
      </c>
      <c r="G64" s="137">
        <v>24</v>
      </c>
      <c r="H64" s="138">
        <v>8</v>
      </c>
      <c r="I64" s="139">
        <v>91</v>
      </c>
      <c r="J64" s="145">
        <v>384</v>
      </c>
      <c r="K64" s="137">
        <v>19</v>
      </c>
      <c r="L64" s="138">
        <v>16</v>
      </c>
      <c r="M64" s="139">
        <v>88</v>
      </c>
      <c r="N64" s="145">
        <v>320</v>
      </c>
      <c r="O64" s="137">
        <v>23</v>
      </c>
      <c r="P64" s="138">
        <v>8</v>
      </c>
      <c r="Q64" s="139">
        <v>89</v>
      </c>
      <c r="R64" s="145">
        <v>383</v>
      </c>
      <c r="S64" s="137">
        <v>27</v>
      </c>
      <c r="T64" s="138">
        <v>9</v>
      </c>
      <c r="U64" s="139">
        <v>89</v>
      </c>
      <c r="V64" s="145">
        <v>316</v>
      </c>
      <c r="W64" s="137">
        <v>21</v>
      </c>
      <c r="X64" s="138">
        <v>13</v>
      </c>
      <c r="Y64" s="139">
        <v>87</v>
      </c>
      <c r="Z64" s="145">
        <v>335</v>
      </c>
      <c r="AA64" s="137">
        <v>24</v>
      </c>
      <c r="AB64" s="138">
        <v>17</v>
      </c>
      <c r="AC64" s="139">
        <v>85</v>
      </c>
      <c r="AD64" s="136">
        <v>371</v>
      </c>
      <c r="AE64" s="137">
        <v>33</v>
      </c>
      <c r="AF64" s="138">
        <v>13</v>
      </c>
      <c r="AG64" s="139">
        <v>86</v>
      </c>
      <c r="AH64" s="136">
        <v>326</v>
      </c>
      <c r="AI64" s="137">
        <v>35</v>
      </c>
      <c r="AJ64" s="138">
        <v>15</v>
      </c>
      <c r="AK64" s="139">
        <v>83</v>
      </c>
      <c r="AL64" s="136">
        <v>192</v>
      </c>
      <c r="AM64" s="137">
        <v>21</v>
      </c>
      <c r="AN64" s="138">
        <v>25</v>
      </c>
      <c r="AO64" s="139">
        <v>70</v>
      </c>
    </row>
    <row r="65" spans="1:41">
      <c r="A65" s="65"/>
      <c r="B65" s="163"/>
      <c r="C65" s="163"/>
      <c r="D65" s="163"/>
      <c r="E65" s="163"/>
      <c r="F65" s="163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  <c r="AA65" s="163"/>
      <c r="AB65" s="163"/>
      <c r="AC65" s="163"/>
      <c r="AD65" s="163"/>
      <c r="AE65" s="163"/>
      <c r="AF65" s="163"/>
      <c r="AG65" s="163"/>
      <c r="AH65" s="163"/>
      <c r="AI65" s="163"/>
      <c r="AJ65" s="163"/>
      <c r="AK65" s="163"/>
      <c r="AL65" s="163"/>
      <c r="AM65" s="163"/>
      <c r="AN65" s="163"/>
      <c r="AO65" s="163"/>
    </row>
    <row r="66" spans="1:41">
      <c r="A66" s="17" t="s">
        <v>165</v>
      </c>
      <c r="B66" s="531" t="s">
        <v>268</v>
      </c>
      <c r="C66" s="532"/>
      <c r="D66" s="532"/>
      <c r="E66" s="533"/>
      <c r="F66" s="527" t="s">
        <v>269</v>
      </c>
      <c r="G66" s="528"/>
      <c r="H66" s="528"/>
      <c r="I66" s="529"/>
      <c r="J66" s="531" t="s">
        <v>270</v>
      </c>
      <c r="K66" s="532"/>
      <c r="L66" s="532"/>
      <c r="M66" s="533"/>
      <c r="N66" s="527" t="s">
        <v>271</v>
      </c>
      <c r="O66" s="528"/>
      <c r="P66" s="528"/>
      <c r="Q66" s="529"/>
      <c r="R66" s="531" t="s">
        <v>272</v>
      </c>
      <c r="S66" s="532"/>
      <c r="T66" s="532"/>
      <c r="U66" s="533"/>
      <c r="V66" s="527" t="s">
        <v>1</v>
      </c>
      <c r="W66" s="528"/>
      <c r="X66" s="528"/>
      <c r="Y66" s="529"/>
      <c r="Z66" s="531" t="s">
        <v>2</v>
      </c>
      <c r="AA66" s="532"/>
      <c r="AB66" s="532"/>
      <c r="AC66" s="533"/>
      <c r="AD66" s="527" t="s">
        <v>273</v>
      </c>
      <c r="AE66" s="528"/>
      <c r="AF66" s="528"/>
      <c r="AG66" s="529"/>
      <c r="AH66" s="531" t="s">
        <v>274</v>
      </c>
      <c r="AI66" s="532"/>
      <c r="AJ66" s="532"/>
      <c r="AK66" s="533"/>
      <c r="AL66" s="527" t="s">
        <v>275</v>
      </c>
      <c r="AM66" s="528"/>
      <c r="AN66" s="528"/>
      <c r="AO66" s="529"/>
    </row>
    <row r="67" spans="1:41">
      <c r="A67" s="63" t="s">
        <v>120</v>
      </c>
      <c r="B67" s="159" t="s">
        <v>277</v>
      </c>
      <c r="C67" s="160" t="s">
        <v>278</v>
      </c>
      <c r="D67" s="161" t="s">
        <v>279</v>
      </c>
      <c r="E67" s="162" t="s">
        <v>280</v>
      </c>
      <c r="F67" s="140" t="s">
        <v>277</v>
      </c>
      <c r="G67" s="141" t="s">
        <v>278</v>
      </c>
      <c r="H67" s="142" t="s">
        <v>279</v>
      </c>
      <c r="I67" s="143" t="s">
        <v>280</v>
      </c>
      <c r="J67" s="159" t="s">
        <v>277</v>
      </c>
      <c r="K67" s="160" t="s">
        <v>278</v>
      </c>
      <c r="L67" s="161" t="s">
        <v>279</v>
      </c>
      <c r="M67" s="162" t="s">
        <v>280</v>
      </c>
      <c r="N67" s="140" t="s">
        <v>277</v>
      </c>
      <c r="O67" s="141" t="s">
        <v>278</v>
      </c>
      <c r="P67" s="142" t="s">
        <v>279</v>
      </c>
      <c r="Q67" s="143" t="s">
        <v>280</v>
      </c>
      <c r="R67" s="140" t="s">
        <v>277</v>
      </c>
      <c r="S67" s="141" t="s">
        <v>278</v>
      </c>
      <c r="T67" s="142" t="s">
        <v>279</v>
      </c>
      <c r="U67" s="143" t="s">
        <v>280</v>
      </c>
      <c r="V67" s="140" t="s">
        <v>277</v>
      </c>
      <c r="W67" s="141" t="s">
        <v>278</v>
      </c>
      <c r="X67" s="142" t="s">
        <v>279</v>
      </c>
      <c r="Y67" s="143" t="s">
        <v>280</v>
      </c>
      <c r="Z67" s="140" t="s">
        <v>277</v>
      </c>
      <c r="AA67" s="141" t="s">
        <v>278</v>
      </c>
      <c r="AB67" s="142" t="s">
        <v>279</v>
      </c>
      <c r="AC67" s="143" t="s">
        <v>280</v>
      </c>
      <c r="AD67" s="140" t="s">
        <v>277</v>
      </c>
      <c r="AE67" s="141" t="s">
        <v>278</v>
      </c>
      <c r="AF67" s="142" t="s">
        <v>279</v>
      </c>
      <c r="AG67" s="143" t="s">
        <v>280</v>
      </c>
      <c r="AH67" s="140" t="s">
        <v>277</v>
      </c>
      <c r="AI67" s="141" t="s">
        <v>278</v>
      </c>
      <c r="AJ67" s="142" t="s">
        <v>279</v>
      </c>
      <c r="AK67" s="143" t="s">
        <v>280</v>
      </c>
      <c r="AL67" s="140" t="s">
        <v>277</v>
      </c>
      <c r="AM67" s="141" t="s">
        <v>278</v>
      </c>
      <c r="AN67" s="142" t="s">
        <v>279</v>
      </c>
      <c r="AO67" s="143" t="s">
        <v>280</v>
      </c>
    </row>
    <row r="68" spans="1:41">
      <c r="A68" s="20" t="s">
        <v>166</v>
      </c>
      <c r="B68" s="133"/>
      <c r="C68" s="135"/>
      <c r="D68" s="135"/>
      <c r="E68" s="134"/>
      <c r="F68" s="133"/>
      <c r="G68" s="135"/>
      <c r="H68" s="135"/>
      <c r="I68" s="134"/>
      <c r="J68" s="133">
        <v>20</v>
      </c>
      <c r="K68" s="135">
        <v>0</v>
      </c>
      <c r="L68" s="135">
        <v>1</v>
      </c>
      <c r="M68" s="134">
        <v>90</v>
      </c>
      <c r="N68" s="133">
        <v>30</v>
      </c>
      <c r="O68" s="135">
        <v>2</v>
      </c>
      <c r="P68" s="135">
        <v>2</v>
      </c>
      <c r="Q68" s="134">
        <v>82</v>
      </c>
      <c r="R68" s="133">
        <v>30</v>
      </c>
      <c r="S68" s="135">
        <v>2</v>
      </c>
      <c r="T68" s="135">
        <v>0</v>
      </c>
      <c r="U68" s="134">
        <v>94</v>
      </c>
      <c r="V68" s="133">
        <v>19</v>
      </c>
      <c r="W68" s="135">
        <v>2</v>
      </c>
      <c r="X68" s="135">
        <v>2</v>
      </c>
      <c r="Y68" s="134">
        <v>74</v>
      </c>
      <c r="Z68" s="133">
        <v>16</v>
      </c>
      <c r="AA68" s="135">
        <v>2</v>
      </c>
      <c r="AB68" s="135">
        <v>1</v>
      </c>
      <c r="AC68" s="134">
        <v>79</v>
      </c>
      <c r="AD68" s="133">
        <v>20</v>
      </c>
      <c r="AE68" s="135">
        <v>3</v>
      </c>
      <c r="AF68" s="135">
        <v>2</v>
      </c>
      <c r="AG68" s="134">
        <v>72</v>
      </c>
      <c r="AH68" s="133">
        <v>21</v>
      </c>
      <c r="AI68" s="135">
        <v>1</v>
      </c>
      <c r="AJ68" s="135">
        <v>0</v>
      </c>
      <c r="AK68" s="134">
        <v>95</v>
      </c>
      <c r="AL68" s="133">
        <v>9</v>
      </c>
      <c r="AM68" s="135">
        <v>4</v>
      </c>
      <c r="AN68" s="135">
        <v>2</v>
      </c>
      <c r="AO68" s="134">
        <v>47</v>
      </c>
    </row>
    <row r="69" spans="1:41">
      <c r="A69" s="20" t="s">
        <v>167</v>
      </c>
      <c r="B69" s="133"/>
      <c r="C69" s="135"/>
      <c r="D69" s="135"/>
      <c r="E69" s="134"/>
      <c r="F69" s="133"/>
      <c r="G69" s="135"/>
      <c r="H69" s="135"/>
      <c r="I69" s="134"/>
      <c r="J69" s="133">
        <v>39</v>
      </c>
      <c r="K69" s="135">
        <v>3</v>
      </c>
      <c r="L69" s="135">
        <v>1</v>
      </c>
      <c r="M69" s="134">
        <v>88</v>
      </c>
      <c r="N69" s="133">
        <v>37</v>
      </c>
      <c r="O69" s="135">
        <v>3</v>
      </c>
      <c r="P69" s="135">
        <v>1</v>
      </c>
      <c r="Q69" s="134">
        <v>88</v>
      </c>
      <c r="R69" s="133">
        <v>47</v>
      </c>
      <c r="S69" s="135">
        <v>3</v>
      </c>
      <c r="T69" s="135">
        <v>3</v>
      </c>
      <c r="U69" s="134">
        <v>83</v>
      </c>
      <c r="V69" s="133">
        <v>28</v>
      </c>
      <c r="W69" s="135">
        <v>2</v>
      </c>
      <c r="X69" s="135">
        <v>2</v>
      </c>
      <c r="Y69" s="134">
        <v>81</v>
      </c>
      <c r="Z69" s="133">
        <v>40</v>
      </c>
      <c r="AA69" s="135">
        <v>3</v>
      </c>
      <c r="AB69" s="135">
        <v>1</v>
      </c>
      <c r="AC69" s="134">
        <v>89</v>
      </c>
      <c r="AD69" s="133">
        <v>32</v>
      </c>
      <c r="AE69" s="135">
        <v>3</v>
      </c>
      <c r="AF69" s="135">
        <v>3</v>
      </c>
      <c r="AG69" s="134">
        <v>76</v>
      </c>
      <c r="AH69" s="133">
        <v>37</v>
      </c>
      <c r="AI69" s="135">
        <v>3</v>
      </c>
      <c r="AJ69" s="135">
        <v>3</v>
      </c>
      <c r="AK69" s="134">
        <v>79</v>
      </c>
      <c r="AL69" s="133">
        <v>43</v>
      </c>
      <c r="AM69" s="135">
        <v>9</v>
      </c>
      <c r="AN69" s="135">
        <v>1</v>
      </c>
      <c r="AO69" s="134">
        <v>79</v>
      </c>
    </row>
    <row r="70" spans="1:41">
      <c r="A70" s="20" t="s">
        <v>168</v>
      </c>
      <c r="B70" s="133"/>
      <c r="C70" s="135"/>
      <c r="D70" s="135"/>
      <c r="E70" s="134"/>
      <c r="F70" s="133"/>
      <c r="G70" s="135"/>
      <c r="H70" s="135"/>
      <c r="I70" s="134"/>
      <c r="J70" s="133">
        <v>26</v>
      </c>
      <c r="K70" s="135">
        <v>0</v>
      </c>
      <c r="L70" s="135">
        <v>0</v>
      </c>
      <c r="M70" s="134">
        <v>100</v>
      </c>
      <c r="N70" s="133">
        <v>27</v>
      </c>
      <c r="O70" s="135">
        <v>0</v>
      </c>
      <c r="P70" s="135">
        <v>1</v>
      </c>
      <c r="Q70" s="134">
        <v>93</v>
      </c>
      <c r="R70" s="133">
        <v>24</v>
      </c>
      <c r="S70" s="135">
        <v>3</v>
      </c>
      <c r="T70" s="135">
        <v>2</v>
      </c>
      <c r="U70" s="134">
        <v>76</v>
      </c>
      <c r="V70" s="133">
        <v>38</v>
      </c>
      <c r="W70" s="135">
        <v>4</v>
      </c>
      <c r="X70" s="135">
        <v>2</v>
      </c>
      <c r="Y70" s="134">
        <v>82</v>
      </c>
      <c r="Z70" s="133">
        <v>18</v>
      </c>
      <c r="AA70" s="135">
        <v>4</v>
      </c>
      <c r="AB70" s="135">
        <v>0</v>
      </c>
      <c r="AC70" s="134">
        <v>82</v>
      </c>
      <c r="AD70" s="133">
        <v>30</v>
      </c>
      <c r="AE70" s="135">
        <v>5</v>
      </c>
      <c r="AF70" s="135">
        <v>4</v>
      </c>
      <c r="AG70" s="134">
        <v>67</v>
      </c>
      <c r="AH70" s="133">
        <v>28</v>
      </c>
      <c r="AI70" s="135">
        <v>12</v>
      </c>
      <c r="AJ70" s="135">
        <v>3</v>
      </c>
      <c r="AK70" s="134">
        <v>58</v>
      </c>
      <c r="AL70" s="133">
        <v>12</v>
      </c>
      <c r="AM70" s="135">
        <v>2</v>
      </c>
      <c r="AN70" s="135">
        <v>1</v>
      </c>
      <c r="AO70" s="134">
        <v>73</v>
      </c>
    </row>
    <row r="71" spans="1:41" ht="15" hidden="1" customHeight="1">
      <c r="A71" s="177" t="s">
        <v>169</v>
      </c>
      <c r="B71" s="133"/>
      <c r="C71" s="135"/>
      <c r="D71" s="135"/>
      <c r="E71" s="134"/>
      <c r="F71" s="133"/>
      <c r="G71" s="135"/>
      <c r="H71" s="135"/>
      <c r="I71" s="134"/>
      <c r="J71" s="133"/>
      <c r="K71" s="135"/>
      <c r="L71" s="135"/>
      <c r="M71" s="134"/>
      <c r="N71" s="133"/>
      <c r="O71" s="135"/>
      <c r="P71" s="135"/>
      <c r="Q71" s="134"/>
      <c r="R71" s="133"/>
      <c r="S71" s="135"/>
      <c r="T71" s="135"/>
      <c r="U71" s="134"/>
      <c r="V71" s="133"/>
      <c r="W71" s="135"/>
      <c r="X71" s="135"/>
      <c r="Y71" s="134"/>
      <c r="Z71" s="133"/>
      <c r="AA71" s="135"/>
      <c r="AB71" s="135"/>
      <c r="AC71" s="134"/>
      <c r="AD71" s="133"/>
      <c r="AE71" s="135"/>
      <c r="AF71" s="135"/>
      <c r="AG71" s="134"/>
      <c r="AH71" s="133"/>
      <c r="AI71" s="135"/>
      <c r="AJ71" s="135"/>
      <c r="AK71" s="134"/>
      <c r="AL71" s="133"/>
      <c r="AM71" s="135"/>
      <c r="AN71" s="135"/>
      <c r="AO71" s="134"/>
    </row>
    <row r="72" spans="1:41">
      <c r="A72" s="20" t="s">
        <v>170</v>
      </c>
      <c r="B72" s="133"/>
      <c r="C72" s="135"/>
      <c r="D72" s="135"/>
      <c r="E72" s="134"/>
      <c r="F72" s="133"/>
      <c r="G72" s="135"/>
      <c r="H72" s="135"/>
      <c r="I72" s="134"/>
      <c r="J72" s="133">
        <v>31</v>
      </c>
      <c r="K72" s="135">
        <v>3</v>
      </c>
      <c r="L72" s="135">
        <v>0</v>
      </c>
      <c r="M72" s="134">
        <v>91</v>
      </c>
      <c r="N72" s="133">
        <v>40</v>
      </c>
      <c r="O72" s="135">
        <v>1</v>
      </c>
      <c r="P72" s="135">
        <v>1</v>
      </c>
      <c r="Q72" s="134">
        <v>93</v>
      </c>
      <c r="R72" s="133">
        <v>33</v>
      </c>
      <c r="S72" s="135">
        <v>2</v>
      </c>
      <c r="T72" s="135">
        <v>2</v>
      </c>
      <c r="U72" s="134">
        <v>84</v>
      </c>
      <c r="V72" s="133">
        <v>35</v>
      </c>
      <c r="W72" s="135">
        <v>3</v>
      </c>
      <c r="X72" s="135">
        <v>5</v>
      </c>
      <c r="Y72" s="134">
        <v>70</v>
      </c>
      <c r="Z72" s="133">
        <v>35</v>
      </c>
      <c r="AA72" s="135">
        <v>1</v>
      </c>
      <c r="AB72" s="135">
        <v>3</v>
      </c>
      <c r="AC72" s="134">
        <v>82</v>
      </c>
      <c r="AD72" s="133">
        <v>32</v>
      </c>
      <c r="AE72" s="135">
        <v>7</v>
      </c>
      <c r="AF72" s="135">
        <v>4</v>
      </c>
      <c r="AG72" s="134">
        <v>65</v>
      </c>
      <c r="AH72" s="133">
        <v>42</v>
      </c>
      <c r="AI72" s="135">
        <v>5</v>
      </c>
      <c r="AJ72" s="135">
        <v>5</v>
      </c>
      <c r="AK72" s="134">
        <v>71</v>
      </c>
      <c r="AL72" s="133">
        <v>28</v>
      </c>
      <c r="AM72" s="135">
        <v>10</v>
      </c>
      <c r="AN72" s="135">
        <v>3</v>
      </c>
      <c r="AO72" s="134">
        <v>61</v>
      </c>
    </row>
    <row r="73" spans="1:41">
      <c r="A73" s="20" t="s">
        <v>171</v>
      </c>
      <c r="B73" s="133"/>
      <c r="C73" s="135"/>
      <c r="D73" s="135"/>
      <c r="E73" s="134"/>
      <c r="F73" s="133"/>
      <c r="G73" s="135"/>
      <c r="H73" s="135"/>
      <c r="I73" s="134"/>
      <c r="J73" s="133">
        <v>29</v>
      </c>
      <c r="K73" s="135">
        <v>1</v>
      </c>
      <c r="L73" s="135">
        <v>1</v>
      </c>
      <c r="M73" s="134">
        <v>90</v>
      </c>
      <c r="N73" s="133">
        <v>34</v>
      </c>
      <c r="O73" s="135">
        <v>3</v>
      </c>
      <c r="P73" s="135">
        <v>0</v>
      </c>
      <c r="Q73" s="134">
        <v>92</v>
      </c>
      <c r="R73" s="133">
        <v>46</v>
      </c>
      <c r="S73" s="135">
        <v>2</v>
      </c>
      <c r="T73" s="135">
        <v>1</v>
      </c>
      <c r="U73" s="134">
        <v>92</v>
      </c>
      <c r="V73" s="133">
        <v>32</v>
      </c>
      <c r="W73" s="135">
        <v>5</v>
      </c>
      <c r="X73" s="135">
        <v>3</v>
      </c>
      <c r="Y73" s="134">
        <v>73</v>
      </c>
      <c r="Z73" s="133">
        <v>26</v>
      </c>
      <c r="AA73" s="135">
        <v>4</v>
      </c>
      <c r="AB73" s="135">
        <v>1</v>
      </c>
      <c r="AC73" s="134">
        <v>81</v>
      </c>
      <c r="AD73" s="133">
        <v>45</v>
      </c>
      <c r="AE73" s="135">
        <v>5</v>
      </c>
      <c r="AF73" s="135">
        <v>3</v>
      </c>
      <c r="AG73" s="134">
        <v>79</v>
      </c>
      <c r="AH73" s="133">
        <v>35</v>
      </c>
      <c r="AI73" s="135">
        <v>13</v>
      </c>
      <c r="AJ73" s="135">
        <v>3</v>
      </c>
      <c r="AK73" s="134">
        <v>63</v>
      </c>
      <c r="AL73" s="133">
        <v>32</v>
      </c>
      <c r="AM73" s="135">
        <v>10</v>
      </c>
      <c r="AN73" s="135">
        <v>6</v>
      </c>
      <c r="AO73" s="134">
        <v>54</v>
      </c>
    </row>
    <row r="74" spans="1:41">
      <c r="A74" s="20" t="s">
        <v>172</v>
      </c>
      <c r="B74" s="133"/>
      <c r="C74" s="135"/>
      <c r="D74" s="135"/>
      <c r="E74" s="134"/>
      <c r="F74" s="133"/>
      <c r="G74" s="135"/>
      <c r="H74" s="135"/>
      <c r="I74" s="134"/>
      <c r="J74" s="133">
        <v>20</v>
      </c>
      <c r="K74" s="135">
        <v>0</v>
      </c>
      <c r="L74" s="135">
        <v>0</v>
      </c>
      <c r="M74" s="134">
        <v>100</v>
      </c>
      <c r="N74" s="133">
        <v>33</v>
      </c>
      <c r="O74" s="135">
        <v>2</v>
      </c>
      <c r="P74" s="135">
        <v>2</v>
      </c>
      <c r="Q74" s="134">
        <v>84</v>
      </c>
      <c r="R74" s="133">
        <v>31</v>
      </c>
      <c r="S74" s="135">
        <v>0</v>
      </c>
      <c r="T74" s="135">
        <v>1</v>
      </c>
      <c r="U74" s="134">
        <v>94</v>
      </c>
      <c r="V74" s="133">
        <v>22</v>
      </c>
      <c r="W74" s="135">
        <v>1</v>
      </c>
      <c r="X74" s="135">
        <v>1</v>
      </c>
      <c r="Y74" s="134">
        <v>88</v>
      </c>
      <c r="Z74" s="133">
        <v>16</v>
      </c>
      <c r="AA74" s="135">
        <v>1</v>
      </c>
      <c r="AB74" s="135">
        <v>2</v>
      </c>
      <c r="AC74" s="134">
        <v>74</v>
      </c>
      <c r="AD74" s="133">
        <v>33</v>
      </c>
      <c r="AE74" s="135">
        <v>2</v>
      </c>
      <c r="AF74" s="135">
        <v>2</v>
      </c>
      <c r="AG74" s="134">
        <v>84</v>
      </c>
      <c r="AH74" s="133">
        <v>16</v>
      </c>
      <c r="AI74" s="135">
        <v>2</v>
      </c>
      <c r="AJ74" s="135">
        <v>3</v>
      </c>
      <c r="AK74" s="134">
        <v>62</v>
      </c>
      <c r="AL74" s="133">
        <v>16</v>
      </c>
      <c r="AM74" s="135">
        <v>6</v>
      </c>
      <c r="AN74" s="135">
        <v>2</v>
      </c>
      <c r="AO74" s="134">
        <v>58</v>
      </c>
    </row>
    <row r="75" spans="1:41">
      <c r="A75" s="20" t="s">
        <v>173</v>
      </c>
      <c r="B75" s="133"/>
      <c r="C75" s="135"/>
      <c r="D75" s="135"/>
      <c r="E75" s="134"/>
      <c r="F75" s="133"/>
      <c r="G75" s="135"/>
      <c r="H75" s="135"/>
      <c r="I75" s="134"/>
      <c r="J75" s="133">
        <v>21</v>
      </c>
      <c r="K75" s="135">
        <v>5</v>
      </c>
      <c r="L75" s="135">
        <v>1</v>
      </c>
      <c r="M75" s="134">
        <v>74</v>
      </c>
      <c r="N75" s="133">
        <v>53</v>
      </c>
      <c r="O75" s="135">
        <v>3</v>
      </c>
      <c r="P75" s="135">
        <v>2</v>
      </c>
      <c r="Q75" s="134">
        <v>88</v>
      </c>
      <c r="R75" s="133">
        <v>27</v>
      </c>
      <c r="S75" s="135">
        <v>1</v>
      </c>
      <c r="T75" s="135">
        <v>5</v>
      </c>
      <c r="U75" s="134">
        <v>67</v>
      </c>
      <c r="V75" s="133">
        <v>26</v>
      </c>
      <c r="W75" s="135">
        <v>2</v>
      </c>
      <c r="X75" s="135">
        <v>2</v>
      </c>
      <c r="Y75" s="134">
        <v>80</v>
      </c>
      <c r="Z75" s="133">
        <v>16</v>
      </c>
      <c r="AA75" s="135">
        <v>2</v>
      </c>
      <c r="AB75" s="135">
        <v>3</v>
      </c>
      <c r="AC75" s="134">
        <v>62</v>
      </c>
      <c r="AD75" s="133">
        <v>8</v>
      </c>
      <c r="AE75" s="135">
        <v>2</v>
      </c>
      <c r="AF75" s="135">
        <v>1</v>
      </c>
      <c r="AG75" s="134">
        <v>64</v>
      </c>
      <c r="AH75" s="133"/>
      <c r="AI75" s="135"/>
      <c r="AJ75" s="135"/>
      <c r="AK75" s="134"/>
      <c r="AL75" s="133"/>
      <c r="AM75" s="135"/>
      <c r="AN75" s="135"/>
      <c r="AO75" s="134"/>
    </row>
    <row r="76" spans="1:41">
      <c r="A76" s="20" t="s">
        <v>174</v>
      </c>
      <c r="B76" s="133"/>
      <c r="C76" s="135"/>
      <c r="D76" s="135"/>
      <c r="E76" s="134"/>
      <c r="F76" s="133"/>
      <c r="G76" s="135"/>
      <c r="H76" s="135"/>
      <c r="I76" s="134"/>
      <c r="J76" s="133">
        <v>23</v>
      </c>
      <c r="K76" s="135">
        <v>2</v>
      </c>
      <c r="L76" s="135">
        <v>1</v>
      </c>
      <c r="M76" s="134">
        <v>85</v>
      </c>
      <c r="N76" s="133">
        <v>38</v>
      </c>
      <c r="O76" s="135">
        <v>4</v>
      </c>
      <c r="P76" s="135">
        <v>1</v>
      </c>
      <c r="Q76" s="134">
        <v>86</v>
      </c>
      <c r="R76" s="133">
        <v>28</v>
      </c>
      <c r="S76" s="135">
        <v>3</v>
      </c>
      <c r="T76" s="135">
        <v>1</v>
      </c>
      <c r="U76" s="134">
        <v>84</v>
      </c>
      <c r="V76" s="133">
        <v>19</v>
      </c>
      <c r="W76" s="135">
        <v>2</v>
      </c>
      <c r="X76" s="135">
        <v>1</v>
      </c>
      <c r="Y76" s="134">
        <v>82</v>
      </c>
      <c r="Z76" s="133">
        <v>13</v>
      </c>
      <c r="AA76" s="135">
        <v>3</v>
      </c>
      <c r="AB76" s="135">
        <v>1</v>
      </c>
      <c r="AC76" s="134">
        <v>71</v>
      </c>
      <c r="AD76" s="133">
        <v>10</v>
      </c>
      <c r="AE76" s="135">
        <v>1</v>
      </c>
      <c r="AF76" s="135">
        <v>1</v>
      </c>
      <c r="AG76" s="134">
        <v>75</v>
      </c>
      <c r="AH76" s="133"/>
      <c r="AI76" s="135"/>
      <c r="AJ76" s="135"/>
      <c r="AK76" s="134"/>
      <c r="AL76" s="133"/>
      <c r="AM76" s="135"/>
      <c r="AN76" s="135"/>
      <c r="AO76" s="134"/>
    </row>
    <row r="77" spans="1:41" ht="21">
      <c r="A77" s="63" t="s">
        <v>146</v>
      </c>
      <c r="B77" s="136"/>
      <c r="C77" s="137"/>
      <c r="D77" s="138"/>
      <c r="E77" s="139"/>
      <c r="F77" s="136"/>
      <c r="G77" s="137"/>
      <c r="H77" s="138"/>
      <c r="I77" s="139"/>
      <c r="J77" s="136">
        <v>209</v>
      </c>
      <c r="K77" s="137">
        <v>14</v>
      </c>
      <c r="L77" s="138">
        <v>5</v>
      </c>
      <c r="M77" s="139">
        <v>89</v>
      </c>
      <c r="N77" s="136">
        <v>292</v>
      </c>
      <c r="O77" s="137">
        <v>18</v>
      </c>
      <c r="P77" s="138">
        <v>10</v>
      </c>
      <c r="Q77" s="139">
        <v>88</v>
      </c>
      <c r="R77" s="136">
        <v>266</v>
      </c>
      <c r="S77" s="137">
        <v>16</v>
      </c>
      <c r="T77" s="138">
        <v>15</v>
      </c>
      <c r="U77" s="139">
        <v>85</v>
      </c>
      <c r="V77" s="136">
        <v>219</v>
      </c>
      <c r="W77" s="137">
        <v>21</v>
      </c>
      <c r="X77" s="138">
        <v>18</v>
      </c>
      <c r="Y77" s="139">
        <v>78</v>
      </c>
      <c r="Z77" s="136">
        <v>180</v>
      </c>
      <c r="AA77" s="137">
        <v>20</v>
      </c>
      <c r="AB77" s="138">
        <v>12</v>
      </c>
      <c r="AC77" s="139">
        <v>79</v>
      </c>
      <c r="AD77" s="136">
        <v>210</v>
      </c>
      <c r="AE77" s="137">
        <v>28</v>
      </c>
      <c r="AF77" s="138">
        <v>20</v>
      </c>
      <c r="AG77" s="139">
        <v>74</v>
      </c>
      <c r="AH77" s="136">
        <v>179</v>
      </c>
      <c r="AI77" s="137">
        <v>36</v>
      </c>
      <c r="AJ77" s="138">
        <v>17</v>
      </c>
      <c r="AK77" s="139">
        <v>70</v>
      </c>
      <c r="AL77" s="136">
        <v>140</v>
      </c>
      <c r="AM77" s="137">
        <v>41</v>
      </c>
      <c r="AN77" s="138">
        <v>15</v>
      </c>
      <c r="AO77" s="139">
        <v>64</v>
      </c>
    </row>
    <row r="78" spans="1:41">
      <c r="A78" s="65"/>
      <c r="B78" s="163"/>
      <c r="C78" s="163"/>
      <c r="D78" s="163"/>
      <c r="E78" s="163"/>
      <c r="F78" s="163"/>
      <c r="G78" s="163"/>
      <c r="H78" s="163"/>
      <c r="I78" s="163"/>
      <c r="J78" s="163"/>
      <c r="K78" s="163"/>
      <c r="L78" s="163"/>
      <c r="M78" s="163"/>
      <c r="N78" s="163"/>
      <c r="O78" s="163"/>
      <c r="P78" s="163"/>
      <c r="Q78" s="163"/>
      <c r="R78" s="163"/>
      <c r="S78" s="163"/>
      <c r="T78" s="163"/>
      <c r="U78" s="163"/>
      <c r="V78" s="163"/>
      <c r="W78" s="163"/>
      <c r="X78" s="163"/>
      <c r="Y78" s="163"/>
      <c r="Z78" s="163"/>
      <c r="AA78" s="163"/>
      <c r="AB78" s="163"/>
      <c r="AC78" s="163"/>
      <c r="AD78" s="163"/>
      <c r="AE78" s="163"/>
      <c r="AF78" s="163"/>
      <c r="AG78" s="163"/>
      <c r="AH78" s="163"/>
      <c r="AI78" s="163"/>
      <c r="AJ78" s="163"/>
      <c r="AK78" s="163"/>
      <c r="AL78" s="163"/>
      <c r="AM78" s="163"/>
      <c r="AN78" s="163"/>
      <c r="AO78" s="163"/>
    </row>
    <row r="79" spans="1:41">
      <c r="A79" s="17" t="s">
        <v>175</v>
      </c>
      <c r="B79" s="531" t="s">
        <v>268</v>
      </c>
      <c r="C79" s="532"/>
      <c r="D79" s="532"/>
      <c r="E79" s="533"/>
      <c r="F79" s="527" t="s">
        <v>269</v>
      </c>
      <c r="G79" s="528"/>
      <c r="H79" s="528"/>
      <c r="I79" s="529"/>
      <c r="J79" s="531" t="s">
        <v>270</v>
      </c>
      <c r="K79" s="532"/>
      <c r="L79" s="532"/>
      <c r="M79" s="533"/>
      <c r="N79" s="527" t="s">
        <v>271</v>
      </c>
      <c r="O79" s="528"/>
      <c r="P79" s="528"/>
      <c r="Q79" s="529"/>
      <c r="R79" s="531" t="s">
        <v>272</v>
      </c>
      <c r="S79" s="532"/>
      <c r="T79" s="532"/>
      <c r="U79" s="533"/>
      <c r="V79" s="527" t="s">
        <v>1</v>
      </c>
      <c r="W79" s="528"/>
      <c r="X79" s="528"/>
      <c r="Y79" s="529"/>
      <c r="Z79" s="531" t="s">
        <v>2</v>
      </c>
      <c r="AA79" s="532"/>
      <c r="AB79" s="532"/>
      <c r="AC79" s="533"/>
      <c r="AD79" s="527" t="s">
        <v>273</v>
      </c>
      <c r="AE79" s="528"/>
      <c r="AF79" s="528"/>
      <c r="AG79" s="529"/>
      <c r="AH79" s="531" t="s">
        <v>274</v>
      </c>
      <c r="AI79" s="532"/>
      <c r="AJ79" s="532"/>
      <c r="AK79" s="533"/>
      <c r="AL79" s="527" t="s">
        <v>275</v>
      </c>
      <c r="AM79" s="528"/>
      <c r="AN79" s="528"/>
      <c r="AO79" s="529"/>
    </row>
    <row r="80" spans="1:41">
      <c r="A80" s="26" t="s">
        <v>120</v>
      </c>
      <c r="B80" s="159" t="s">
        <v>277</v>
      </c>
      <c r="C80" s="160" t="s">
        <v>278</v>
      </c>
      <c r="D80" s="161" t="s">
        <v>279</v>
      </c>
      <c r="E80" s="162" t="s">
        <v>280</v>
      </c>
      <c r="F80" s="156" t="s">
        <v>277</v>
      </c>
      <c r="G80" s="141" t="s">
        <v>278</v>
      </c>
      <c r="H80" s="142" t="s">
        <v>279</v>
      </c>
      <c r="I80" s="143" t="s">
        <v>280</v>
      </c>
      <c r="J80" s="159" t="s">
        <v>277</v>
      </c>
      <c r="K80" s="160" t="s">
        <v>278</v>
      </c>
      <c r="L80" s="161" t="s">
        <v>279</v>
      </c>
      <c r="M80" s="162" t="s">
        <v>280</v>
      </c>
      <c r="N80" s="156" t="s">
        <v>277</v>
      </c>
      <c r="O80" s="141" t="s">
        <v>278</v>
      </c>
      <c r="P80" s="142" t="s">
        <v>279</v>
      </c>
      <c r="Q80" s="143" t="s">
        <v>280</v>
      </c>
      <c r="R80" s="156" t="s">
        <v>277</v>
      </c>
      <c r="S80" s="141" t="s">
        <v>278</v>
      </c>
      <c r="T80" s="142" t="s">
        <v>279</v>
      </c>
      <c r="U80" s="143" t="s">
        <v>280</v>
      </c>
      <c r="V80" s="156" t="s">
        <v>277</v>
      </c>
      <c r="W80" s="141" t="s">
        <v>278</v>
      </c>
      <c r="X80" s="142" t="s">
        <v>279</v>
      </c>
      <c r="Y80" s="143" t="s">
        <v>280</v>
      </c>
      <c r="Z80" s="156" t="s">
        <v>277</v>
      </c>
      <c r="AA80" s="141" t="s">
        <v>278</v>
      </c>
      <c r="AB80" s="142" t="s">
        <v>279</v>
      </c>
      <c r="AC80" s="143" t="s">
        <v>280</v>
      </c>
      <c r="AD80" s="140" t="s">
        <v>277</v>
      </c>
      <c r="AE80" s="141" t="s">
        <v>278</v>
      </c>
      <c r="AF80" s="142" t="s">
        <v>279</v>
      </c>
      <c r="AG80" s="143" t="s">
        <v>280</v>
      </c>
      <c r="AH80" s="140" t="s">
        <v>277</v>
      </c>
      <c r="AI80" s="141" t="s">
        <v>278</v>
      </c>
      <c r="AJ80" s="142" t="s">
        <v>279</v>
      </c>
      <c r="AK80" s="143" t="s">
        <v>280</v>
      </c>
      <c r="AL80" s="140" t="s">
        <v>277</v>
      </c>
      <c r="AM80" s="141" t="s">
        <v>278</v>
      </c>
      <c r="AN80" s="142" t="s">
        <v>279</v>
      </c>
      <c r="AO80" s="143" t="s">
        <v>280</v>
      </c>
    </row>
    <row r="81" spans="1:41" ht="15" hidden="1" customHeight="1">
      <c r="A81" s="203" t="s">
        <v>176</v>
      </c>
      <c r="B81" s="133"/>
      <c r="C81" s="135"/>
      <c r="D81" s="135"/>
      <c r="E81" s="134"/>
      <c r="F81" s="133"/>
      <c r="G81" s="135"/>
      <c r="H81" s="135"/>
      <c r="I81" s="134"/>
      <c r="J81" s="133"/>
      <c r="K81" s="135"/>
      <c r="L81" s="135"/>
      <c r="M81" s="134"/>
      <c r="N81" s="133"/>
      <c r="O81" s="135"/>
      <c r="P81" s="135"/>
      <c r="Q81" s="134"/>
      <c r="R81" s="133"/>
      <c r="S81" s="135"/>
      <c r="T81" s="135"/>
      <c r="U81" s="134"/>
      <c r="V81" s="133"/>
      <c r="W81" s="135"/>
      <c r="X81" s="135"/>
      <c r="Y81" s="134"/>
      <c r="Z81" s="133">
        <v>7</v>
      </c>
      <c r="AA81" s="135">
        <v>3</v>
      </c>
      <c r="AB81" s="135">
        <v>0</v>
      </c>
      <c r="AC81" s="134">
        <v>70</v>
      </c>
      <c r="AD81" s="133">
        <v>8</v>
      </c>
      <c r="AE81" s="135">
        <v>1</v>
      </c>
      <c r="AF81" s="135">
        <v>3</v>
      </c>
      <c r="AG81" s="134">
        <v>42</v>
      </c>
      <c r="AH81" s="133">
        <v>2</v>
      </c>
      <c r="AI81" s="135">
        <v>0</v>
      </c>
      <c r="AJ81" s="135">
        <v>0</v>
      </c>
      <c r="AK81" s="134">
        <v>100</v>
      </c>
      <c r="AL81" s="133"/>
      <c r="AM81" s="135"/>
      <c r="AN81" s="135"/>
      <c r="AO81" s="134"/>
    </row>
    <row r="82" spans="1:41">
      <c r="A82" s="20" t="s">
        <v>177</v>
      </c>
      <c r="B82" s="133"/>
      <c r="C82" s="135"/>
      <c r="D82" s="135"/>
      <c r="E82" s="134"/>
      <c r="F82" s="133"/>
      <c r="G82" s="135"/>
      <c r="H82" s="135"/>
      <c r="I82" s="134"/>
      <c r="J82" s="133">
        <v>14</v>
      </c>
      <c r="K82" s="135">
        <v>2</v>
      </c>
      <c r="L82" s="135">
        <v>0</v>
      </c>
      <c r="M82" s="134">
        <v>88</v>
      </c>
      <c r="N82" s="133">
        <v>20</v>
      </c>
      <c r="O82" s="135">
        <v>1</v>
      </c>
      <c r="P82" s="135">
        <v>4</v>
      </c>
      <c r="Q82" s="134">
        <v>64</v>
      </c>
      <c r="R82" s="133">
        <v>17</v>
      </c>
      <c r="S82" s="135">
        <v>3</v>
      </c>
      <c r="T82" s="135">
        <v>1</v>
      </c>
      <c r="U82" s="134">
        <v>76</v>
      </c>
      <c r="V82" s="133">
        <v>27</v>
      </c>
      <c r="W82" s="135">
        <v>1</v>
      </c>
      <c r="X82" s="135">
        <v>0</v>
      </c>
      <c r="Y82" s="134">
        <v>96</v>
      </c>
      <c r="Z82" s="133">
        <v>28</v>
      </c>
      <c r="AA82" s="135">
        <v>1</v>
      </c>
      <c r="AB82" s="135">
        <v>2</v>
      </c>
      <c r="AC82" s="134">
        <v>84</v>
      </c>
      <c r="AD82" s="133">
        <v>38</v>
      </c>
      <c r="AE82" s="135">
        <v>4</v>
      </c>
      <c r="AF82" s="135">
        <v>4</v>
      </c>
      <c r="AG82" s="134">
        <v>74</v>
      </c>
      <c r="AH82" s="133">
        <v>16</v>
      </c>
      <c r="AI82" s="135">
        <v>8</v>
      </c>
      <c r="AJ82" s="135">
        <v>0</v>
      </c>
      <c r="AK82" s="134">
        <v>67</v>
      </c>
      <c r="AL82" s="133">
        <v>6</v>
      </c>
      <c r="AM82" s="135">
        <v>0</v>
      </c>
      <c r="AN82" s="135">
        <v>0</v>
      </c>
      <c r="AO82" s="134">
        <v>100</v>
      </c>
    </row>
    <row r="83" spans="1:41">
      <c r="A83" s="20" t="s">
        <v>178</v>
      </c>
      <c r="B83" s="133"/>
      <c r="C83" s="135"/>
      <c r="D83" s="135"/>
      <c r="E83" s="134"/>
      <c r="F83" s="133"/>
      <c r="G83" s="135"/>
      <c r="H83" s="135"/>
      <c r="I83" s="134"/>
      <c r="J83" s="133">
        <v>20</v>
      </c>
      <c r="K83" s="135">
        <v>2</v>
      </c>
      <c r="L83" s="135">
        <v>1</v>
      </c>
      <c r="M83" s="134">
        <v>83</v>
      </c>
      <c r="N83" s="133">
        <v>26</v>
      </c>
      <c r="O83" s="135">
        <v>5</v>
      </c>
      <c r="P83" s="135">
        <v>1</v>
      </c>
      <c r="Q83" s="134">
        <v>78</v>
      </c>
      <c r="R83" s="133">
        <v>27</v>
      </c>
      <c r="S83" s="135">
        <v>1</v>
      </c>
      <c r="T83" s="135">
        <v>0</v>
      </c>
      <c r="U83" s="134">
        <v>96</v>
      </c>
      <c r="V83" s="133">
        <v>18</v>
      </c>
      <c r="W83" s="135">
        <v>0</v>
      </c>
      <c r="X83" s="135">
        <v>0</v>
      </c>
      <c r="Y83" s="134">
        <v>100</v>
      </c>
      <c r="Z83" s="133">
        <v>17</v>
      </c>
      <c r="AA83" s="135">
        <v>3</v>
      </c>
      <c r="AB83" s="135">
        <v>4</v>
      </c>
      <c r="AC83" s="134">
        <v>54</v>
      </c>
      <c r="AD83" s="133">
        <v>18</v>
      </c>
      <c r="AE83" s="135">
        <v>2</v>
      </c>
      <c r="AF83" s="135">
        <v>1</v>
      </c>
      <c r="AG83" s="134">
        <v>81</v>
      </c>
      <c r="AH83" s="133">
        <v>6</v>
      </c>
      <c r="AI83" s="135">
        <v>0</v>
      </c>
      <c r="AJ83" s="135">
        <v>1</v>
      </c>
      <c r="AK83" s="134">
        <v>71</v>
      </c>
      <c r="AL83" s="133">
        <v>9</v>
      </c>
      <c r="AM83" s="135">
        <v>1</v>
      </c>
      <c r="AN83" s="135">
        <v>1</v>
      </c>
      <c r="AO83" s="134">
        <v>73</v>
      </c>
    </row>
    <row r="84" spans="1:41" ht="21">
      <c r="A84" s="26" t="s">
        <v>146</v>
      </c>
      <c r="B84" s="145"/>
      <c r="C84" s="137"/>
      <c r="D84" s="138"/>
      <c r="E84" s="139"/>
      <c r="F84" s="145"/>
      <c r="G84" s="137"/>
      <c r="H84" s="138"/>
      <c r="I84" s="139"/>
      <c r="J84" s="145">
        <v>34</v>
      </c>
      <c r="K84" s="137">
        <v>4</v>
      </c>
      <c r="L84" s="138">
        <v>1</v>
      </c>
      <c r="M84" s="139">
        <v>85</v>
      </c>
      <c r="N84" s="145">
        <v>46</v>
      </c>
      <c r="O84" s="137">
        <v>6</v>
      </c>
      <c r="P84" s="138">
        <v>5</v>
      </c>
      <c r="Q84" s="139">
        <v>72</v>
      </c>
      <c r="R84" s="145">
        <v>44</v>
      </c>
      <c r="S84" s="137">
        <v>4</v>
      </c>
      <c r="T84" s="138">
        <v>1</v>
      </c>
      <c r="U84" s="139">
        <v>88</v>
      </c>
      <c r="V84" s="145">
        <v>45</v>
      </c>
      <c r="W84" s="137">
        <v>1</v>
      </c>
      <c r="X84" s="138">
        <v>0</v>
      </c>
      <c r="Y84" s="139">
        <v>98</v>
      </c>
      <c r="Z84" s="145">
        <v>52</v>
      </c>
      <c r="AA84" s="137">
        <v>7</v>
      </c>
      <c r="AB84" s="138">
        <v>6</v>
      </c>
      <c r="AC84" s="139">
        <v>71</v>
      </c>
      <c r="AD84" s="136">
        <v>64</v>
      </c>
      <c r="AE84" s="137">
        <v>7</v>
      </c>
      <c r="AF84" s="138">
        <v>8</v>
      </c>
      <c r="AG84" s="139">
        <v>71</v>
      </c>
      <c r="AH84" s="136">
        <v>24</v>
      </c>
      <c r="AI84" s="137">
        <v>8</v>
      </c>
      <c r="AJ84" s="138">
        <v>1</v>
      </c>
      <c r="AK84" s="139">
        <v>70</v>
      </c>
      <c r="AL84" s="136">
        <v>15</v>
      </c>
      <c r="AM84" s="137">
        <v>1</v>
      </c>
      <c r="AN84" s="138">
        <v>1</v>
      </c>
      <c r="AO84" s="139">
        <v>82</v>
      </c>
    </row>
    <row r="85" spans="1:41">
      <c r="B85" s="163"/>
      <c r="C85" s="163"/>
      <c r="D85" s="163"/>
      <c r="E85" s="163"/>
      <c r="F85" s="158"/>
      <c r="G85" s="158"/>
      <c r="H85" s="158"/>
      <c r="I85" s="158"/>
      <c r="J85" s="163"/>
      <c r="K85" s="163"/>
      <c r="L85" s="163"/>
      <c r="M85" s="163"/>
      <c r="N85" s="158"/>
      <c r="O85" s="158"/>
      <c r="P85" s="158"/>
      <c r="Q85" s="158"/>
      <c r="R85" s="163"/>
      <c r="S85" s="163"/>
      <c r="T85" s="163"/>
      <c r="U85" s="163"/>
      <c r="V85" s="163"/>
      <c r="W85" s="163"/>
      <c r="X85" s="163"/>
      <c r="Y85" s="163"/>
      <c r="Z85" s="163"/>
      <c r="AA85" s="163"/>
      <c r="AB85" s="163"/>
      <c r="AC85" s="163"/>
      <c r="AD85" s="163"/>
      <c r="AE85" s="163"/>
      <c r="AF85" s="163"/>
      <c r="AG85" s="163"/>
      <c r="AH85" s="163"/>
      <c r="AI85" s="163"/>
      <c r="AJ85" s="163"/>
      <c r="AK85" s="163"/>
      <c r="AL85" s="163"/>
      <c r="AM85" s="163"/>
      <c r="AN85" s="163"/>
      <c r="AO85" s="163"/>
    </row>
    <row r="86" spans="1:41">
      <c r="A86" s="17" t="s">
        <v>179</v>
      </c>
      <c r="B86" s="531" t="s">
        <v>268</v>
      </c>
      <c r="C86" s="532"/>
      <c r="D86" s="532"/>
      <c r="E86" s="533"/>
      <c r="F86" s="527" t="s">
        <v>269</v>
      </c>
      <c r="G86" s="528"/>
      <c r="H86" s="528"/>
      <c r="I86" s="529"/>
      <c r="J86" s="531" t="s">
        <v>270</v>
      </c>
      <c r="K86" s="532"/>
      <c r="L86" s="532"/>
      <c r="M86" s="533"/>
      <c r="N86" s="527" t="s">
        <v>271</v>
      </c>
      <c r="O86" s="528"/>
      <c r="P86" s="528"/>
      <c r="Q86" s="529"/>
      <c r="R86" s="531" t="s">
        <v>272</v>
      </c>
      <c r="S86" s="532"/>
      <c r="T86" s="532"/>
      <c r="U86" s="533"/>
      <c r="V86" s="527" t="s">
        <v>1</v>
      </c>
      <c r="W86" s="528"/>
      <c r="X86" s="528"/>
      <c r="Y86" s="529"/>
      <c r="Z86" s="531" t="s">
        <v>2</v>
      </c>
      <c r="AA86" s="532"/>
      <c r="AB86" s="532"/>
      <c r="AC86" s="533"/>
      <c r="AD86" s="527" t="s">
        <v>273</v>
      </c>
      <c r="AE86" s="528"/>
      <c r="AF86" s="528"/>
      <c r="AG86" s="529"/>
      <c r="AH86" s="531" t="s">
        <v>274</v>
      </c>
      <c r="AI86" s="532"/>
      <c r="AJ86" s="532"/>
      <c r="AK86" s="533"/>
      <c r="AL86" s="527" t="s">
        <v>275</v>
      </c>
      <c r="AM86" s="528"/>
      <c r="AN86" s="528"/>
      <c r="AO86" s="529"/>
    </row>
    <row r="87" spans="1:41">
      <c r="A87" s="26" t="s">
        <v>120</v>
      </c>
      <c r="B87" s="159" t="s">
        <v>277</v>
      </c>
      <c r="C87" s="160" t="s">
        <v>278</v>
      </c>
      <c r="D87" s="161" t="s">
        <v>279</v>
      </c>
      <c r="E87" s="162" t="s">
        <v>280</v>
      </c>
      <c r="F87" s="156" t="s">
        <v>277</v>
      </c>
      <c r="G87" s="141" t="s">
        <v>278</v>
      </c>
      <c r="H87" s="142" t="s">
        <v>279</v>
      </c>
      <c r="I87" s="143" t="s">
        <v>280</v>
      </c>
      <c r="J87" s="159" t="s">
        <v>277</v>
      </c>
      <c r="K87" s="160" t="s">
        <v>278</v>
      </c>
      <c r="L87" s="161" t="s">
        <v>279</v>
      </c>
      <c r="M87" s="162" t="s">
        <v>280</v>
      </c>
      <c r="N87" s="156" t="s">
        <v>277</v>
      </c>
      <c r="O87" s="141" t="s">
        <v>278</v>
      </c>
      <c r="P87" s="142" t="s">
        <v>279</v>
      </c>
      <c r="Q87" s="143" t="s">
        <v>280</v>
      </c>
      <c r="R87" s="156" t="s">
        <v>277</v>
      </c>
      <c r="S87" s="141" t="s">
        <v>278</v>
      </c>
      <c r="T87" s="142" t="s">
        <v>279</v>
      </c>
      <c r="U87" s="143" t="s">
        <v>280</v>
      </c>
      <c r="V87" s="156" t="s">
        <v>277</v>
      </c>
      <c r="W87" s="141" t="s">
        <v>278</v>
      </c>
      <c r="X87" s="142" t="s">
        <v>279</v>
      </c>
      <c r="Y87" s="143" t="s">
        <v>280</v>
      </c>
      <c r="Z87" s="156" t="s">
        <v>277</v>
      </c>
      <c r="AA87" s="141" t="s">
        <v>278</v>
      </c>
      <c r="AB87" s="142" t="s">
        <v>279</v>
      </c>
      <c r="AC87" s="143" t="s">
        <v>280</v>
      </c>
      <c r="AD87" s="140" t="s">
        <v>277</v>
      </c>
      <c r="AE87" s="141" t="s">
        <v>278</v>
      </c>
      <c r="AF87" s="142" t="s">
        <v>279</v>
      </c>
      <c r="AG87" s="143" t="s">
        <v>280</v>
      </c>
      <c r="AH87" s="140" t="s">
        <v>277</v>
      </c>
      <c r="AI87" s="141" t="s">
        <v>278</v>
      </c>
      <c r="AJ87" s="142" t="s">
        <v>279</v>
      </c>
      <c r="AK87" s="143" t="s">
        <v>280</v>
      </c>
      <c r="AL87" s="140" t="s">
        <v>277</v>
      </c>
      <c r="AM87" s="141" t="s">
        <v>278</v>
      </c>
      <c r="AN87" s="142" t="s">
        <v>279</v>
      </c>
      <c r="AO87" s="143" t="s">
        <v>280</v>
      </c>
    </row>
    <row r="88" spans="1:41">
      <c r="A88" s="233" t="s">
        <v>154</v>
      </c>
      <c r="B88" s="133"/>
      <c r="C88" s="135"/>
      <c r="D88" s="135"/>
      <c r="E88" s="134"/>
      <c r="F88" s="133"/>
      <c r="G88" s="135"/>
      <c r="H88" s="135"/>
      <c r="I88" s="134"/>
      <c r="J88" s="133"/>
      <c r="K88" s="135"/>
      <c r="L88" s="135"/>
      <c r="M88" s="134"/>
      <c r="N88" s="133"/>
      <c r="O88" s="135"/>
      <c r="P88" s="135"/>
      <c r="Q88" s="134"/>
      <c r="R88" s="133"/>
      <c r="S88" s="135"/>
      <c r="T88" s="135"/>
      <c r="U88" s="134"/>
      <c r="V88" s="133"/>
      <c r="W88" s="135"/>
      <c r="X88" s="135"/>
      <c r="Y88" s="134"/>
      <c r="Z88" s="133"/>
      <c r="AA88" s="135"/>
      <c r="AB88" s="135"/>
      <c r="AC88" s="134"/>
      <c r="AD88" s="133"/>
      <c r="AE88" s="135"/>
      <c r="AF88" s="135"/>
      <c r="AG88" s="134"/>
      <c r="AH88" s="133"/>
      <c r="AI88" s="135"/>
      <c r="AJ88" s="135"/>
      <c r="AK88" s="134"/>
      <c r="AL88" s="133"/>
      <c r="AM88" s="135"/>
      <c r="AN88" s="135"/>
      <c r="AO88" s="134"/>
    </row>
    <row r="89" spans="1:41" ht="15" hidden="1" customHeight="1">
      <c r="A89" s="203" t="s">
        <v>180</v>
      </c>
      <c r="B89" s="133"/>
      <c r="C89" s="135"/>
      <c r="D89" s="135"/>
      <c r="E89" s="134"/>
      <c r="F89" s="133"/>
      <c r="G89" s="135"/>
      <c r="H89" s="135"/>
      <c r="I89" s="134"/>
      <c r="J89" s="133"/>
      <c r="K89" s="135"/>
      <c r="L89" s="135"/>
      <c r="M89" s="134"/>
      <c r="N89" s="133"/>
      <c r="O89" s="135"/>
      <c r="P89" s="135"/>
      <c r="Q89" s="134"/>
      <c r="R89" s="133"/>
      <c r="S89" s="135"/>
      <c r="T89" s="135"/>
      <c r="U89" s="134"/>
      <c r="V89" s="133"/>
      <c r="W89" s="135"/>
      <c r="X89" s="135"/>
      <c r="Y89" s="134"/>
      <c r="Z89" s="133">
        <v>1</v>
      </c>
      <c r="AA89" s="135">
        <v>0</v>
      </c>
      <c r="AB89" s="135">
        <v>0</v>
      </c>
      <c r="AC89" s="134">
        <v>100</v>
      </c>
      <c r="AD89" s="133"/>
      <c r="AE89" s="135"/>
      <c r="AF89" s="135"/>
      <c r="AG89" s="134"/>
      <c r="AH89" s="133">
        <v>0</v>
      </c>
      <c r="AI89" s="135">
        <v>0</v>
      </c>
      <c r="AJ89" s="135">
        <v>1</v>
      </c>
      <c r="AK89" s="134">
        <v>-100</v>
      </c>
      <c r="AL89" s="133">
        <v>1</v>
      </c>
      <c r="AM89" s="135">
        <v>0</v>
      </c>
      <c r="AN89" s="135">
        <v>0</v>
      </c>
      <c r="AO89" s="134">
        <v>100</v>
      </c>
    </row>
    <row r="90" spans="1:41">
      <c r="A90" s="24" t="s">
        <v>181</v>
      </c>
      <c r="B90" s="133"/>
      <c r="C90" s="135"/>
      <c r="D90" s="135"/>
      <c r="E90" s="134"/>
      <c r="F90" s="133"/>
      <c r="G90" s="135"/>
      <c r="H90" s="135"/>
      <c r="I90" s="134"/>
      <c r="J90" s="133">
        <v>1</v>
      </c>
      <c r="K90" s="135">
        <v>0</v>
      </c>
      <c r="L90" s="135">
        <v>0</v>
      </c>
      <c r="M90" s="134">
        <v>100</v>
      </c>
      <c r="N90" s="133">
        <v>1</v>
      </c>
      <c r="O90" s="135">
        <v>2</v>
      </c>
      <c r="P90" s="135">
        <v>0</v>
      </c>
      <c r="Q90" s="134">
        <v>33</v>
      </c>
      <c r="R90" s="133">
        <v>3</v>
      </c>
      <c r="S90" s="135">
        <v>1</v>
      </c>
      <c r="T90" s="135">
        <v>0</v>
      </c>
      <c r="U90" s="134">
        <v>75</v>
      </c>
      <c r="V90" s="133"/>
      <c r="W90" s="135"/>
      <c r="X90" s="135"/>
      <c r="Y90" s="134"/>
      <c r="Z90" s="133">
        <v>2</v>
      </c>
      <c r="AA90" s="135">
        <v>0</v>
      </c>
      <c r="AB90" s="135">
        <v>0</v>
      </c>
      <c r="AC90" s="134">
        <v>100</v>
      </c>
      <c r="AD90" s="133">
        <v>1</v>
      </c>
      <c r="AE90" s="135">
        <v>0</v>
      </c>
      <c r="AF90" s="135">
        <v>1</v>
      </c>
      <c r="AG90" s="134">
        <v>0</v>
      </c>
      <c r="AH90" s="133"/>
      <c r="AI90" s="135"/>
      <c r="AJ90" s="135"/>
      <c r="AK90" s="134"/>
      <c r="AL90" s="133"/>
      <c r="AM90" s="135"/>
      <c r="AN90" s="135"/>
      <c r="AO90" s="134"/>
    </row>
    <row r="91" spans="1:41">
      <c r="A91" s="24" t="s">
        <v>182</v>
      </c>
      <c r="B91" s="133"/>
      <c r="C91" s="135"/>
      <c r="D91" s="135"/>
      <c r="E91" s="134"/>
      <c r="F91" s="133"/>
      <c r="G91" s="135"/>
      <c r="H91" s="135"/>
      <c r="I91" s="134"/>
      <c r="J91" s="133"/>
      <c r="K91" s="135"/>
      <c r="L91" s="135"/>
      <c r="M91" s="134"/>
      <c r="N91" s="133"/>
      <c r="O91" s="135"/>
      <c r="P91" s="135"/>
      <c r="Q91" s="134"/>
      <c r="R91" s="133"/>
      <c r="S91" s="135"/>
      <c r="T91" s="135"/>
      <c r="U91" s="134"/>
      <c r="V91" s="133"/>
      <c r="W91" s="135"/>
      <c r="X91" s="135"/>
      <c r="Y91" s="134"/>
      <c r="Z91" s="133"/>
      <c r="AA91" s="135"/>
      <c r="AB91" s="135"/>
      <c r="AC91" s="134"/>
      <c r="AD91" s="133"/>
      <c r="AE91" s="135"/>
      <c r="AF91" s="135"/>
      <c r="AG91" s="134"/>
      <c r="AH91" s="133"/>
      <c r="AI91" s="135"/>
      <c r="AJ91" s="135"/>
      <c r="AK91" s="134"/>
      <c r="AL91" s="133"/>
      <c r="AM91" s="135"/>
      <c r="AN91" s="135"/>
      <c r="AO91" s="134"/>
    </row>
    <row r="92" spans="1:41">
      <c r="A92" s="24" t="s">
        <v>183</v>
      </c>
      <c r="B92" s="133"/>
      <c r="C92" s="135"/>
      <c r="D92" s="135"/>
      <c r="E92" s="134"/>
      <c r="F92" s="133"/>
      <c r="G92" s="135"/>
      <c r="H92" s="135"/>
      <c r="I92" s="134"/>
      <c r="J92" s="133"/>
      <c r="K92" s="135"/>
      <c r="L92" s="135"/>
      <c r="M92" s="134"/>
      <c r="N92" s="133"/>
      <c r="O92" s="135"/>
      <c r="P92" s="135"/>
      <c r="Q92" s="134"/>
      <c r="R92" s="133"/>
      <c r="S92" s="135"/>
      <c r="T92" s="135"/>
      <c r="U92" s="134"/>
      <c r="V92" s="133"/>
      <c r="W92" s="135"/>
      <c r="X92" s="135"/>
      <c r="Y92" s="134"/>
      <c r="Z92" s="133">
        <v>1</v>
      </c>
      <c r="AA92" s="135">
        <v>0</v>
      </c>
      <c r="AB92" s="135">
        <v>0</v>
      </c>
      <c r="AC92" s="134">
        <v>100</v>
      </c>
      <c r="AD92" s="133"/>
      <c r="AE92" s="135"/>
      <c r="AF92" s="135"/>
      <c r="AG92" s="134"/>
      <c r="AH92" s="133">
        <v>0</v>
      </c>
      <c r="AI92" s="135">
        <v>0</v>
      </c>
      <c r="AJ92" s="135">
        <v>1</v>
      </c>
      <c r="AK92" s="134">
        <v>-100</v>
      </c>
      <c r="AL92" s="133">
        <v>2</v>
      </c>
      <c r="AM92" s="135">
        <v>2</v>
      </c>
      <c r="AN92" s="135">
        <v>0</v>
      </c>
      <c r="AO92" s="134">
        <v>50</v>
      </c>
    </row>
    <row r="93" spans="1:41">
      <c r="A93" s="24" t="s">
        <v>184</v>
      </c>
      <c r="B93" s="133"/>
      <c r="C93" s="135"/>
      <c r="D93" s="135"/>
      <c r="E93" s="134"/>
      <c r="F93" s="133"/>
      <c r="G93" s="135"/>
      <c r="H93" s="135"/>
      <c r="I93" s="134"/>
      <c r="J93" s="133">
        <v>0</v>
      </c>
      <c r="K93" s="135">
        <v>0</v>
      </c>
      <c r="L93" s="135">
        <v>1</v>
      </c>
      <c r="M93" s="134">
        <v>-100</v>
      </c>
      <c r="N93" s="133">
        <v>2</v>
      </c>
      <c r="O93" s="135">
        <v>0</v>
      </c>
      <c r="P93" s="135">
        <v>0</v>
      </c>
      <c r="Q93" s="134">
        <v>100</v>
      </c>
      <c r="R93" s="133"/>
      <c r="S93" s="135"/>
      <c r="T93" s="135"/>
      <c r="U93" s="134"/>
      <c r="V93" s="133">
        <v>1</v>
      </c>
      <c r="W93" s="135">
        <v>0</v>
      </c>
      <c r="X93" s="135">
        <v>0</v>
      </c>
      <c r="Y93" s="134">
        <v>100</v>
      </c>
      <c r="Z93" s="133">
        <v>2</v>
      </c>
      <c r="AA93" s="135">
        <v>0</v>
      </c>
      <c r="AB93" s="135">
        <v>0</v>
      </c>
      <c r="AC93" s="134">
        <v>100</v>
      </c>
      <c r="AD93" s="133">
        <v>2</v>
      </c>
      <c r="AE93" s="135">
        <v>0</v>
      </c>
      <c r="AF93" s="135">
        <v>0</v>
      </c>
      <c r="AG93" s="134">
        <v>100</v>
      </c>
      <c r="AH93" s="133"/>
      <c r="AI93" s="135"/>
      <c r="AJ93" s="135"/>
      <c r="AK93" s="134"/>
      <c r="AL93" s="133">
        <v>2</v>
      </c>
      <c r="AM93" s="135">
        <v>0</v>
      </c>
      <c r="AN93" s="135">
        <v>0</v>
      </c>
      <c r="AO93" s="134">
        <v>100</v>
      </c>
    </row>
    <row r="94" spans="1:41" ht="21">
      <c r="A94" s="26" t="s">
        <v>146</v>
      </c>
      <c r="B94" s="145"/>
      <c r="C94" s="137"/>
      <c r="D94" s="138"/>
      <c r="E94" s="139"/>
      <c r="F94" s="145"/>
      <c r="G94" s="137"/>
      <c r="H94" s="138"/>
      <c r="I94" s="139"/>
      <c r="J94" s="145">
        <v>1</v>
      </c>
      <c r="K94" s="137">
        <v>0</v>
      </c>
      <c r="L94" s="138">
        <v>1</v>
      </c>
      <c r="M94" s="139">
        <v>0</v>
      </c>
      <c r="N94" s="145">
        <v>3</v>
      </c>
      <c r="O94" s="137">
        <v>2</v>
      </c>
      <c r="P94" s="138">
        <v>0</v>
      </c>
      <c r="Q94" s="139">
        <v>60</v>
      </c>
      <c r="R94" s="145">
        <v>3</v>
      </c>
      <c r="S94" s="137">
        <v>1</v>
      </c>
      <c r="T94" s="138">
        <v>0</v>
      </c>
      <c r="U94" s="139">
        <v>75</v>
      </c>
      <c r="V94" s="145">
        <v>1</v>
      </c>
      <c r="W94" s="137">
        <v>0</v>
      </c>
      <c r="X94" s="138">
        <v>0</v>
      </c>
      <c r="Y94" s="139">
        <v>100</v>
      </c>
      <c r="Z94" s="145">
        <v>6</v>
      </c>
      <c r="AA94" s="137">
        <v>0</v>
      </c>
      <c r="AB94" s="138">
        <v>0</v>
      </c>
      <c r="AC94" s="139">
        <v>100</v>
      </c>
      <c r="AD94" s="136">
        <v>3</v>
      </c>
      <c r="AE94" s="137">
        <v>0</v>
      </c>
      <c r="AF94" s="138">
        <v>1</v>
      </c>
      <c r="AG94" s="139">
        <v>50</v>
      </c>
      <c r="AH94" s="136">
        <v>0</v>
      </c>
      <c r="AI94" s="137">
        <v>0</v>
      </c>
      <c r="AJ94" s="138">
        <v>2</v>
      </c>
      <c r="AK94" s="139">
        <v>-100</v>
      </c>
      <c r="AL94" s="136">
        <v>5</v>
      </c>
      <c r="AM94" s="137">
        <v>2</v>
      </c>
      <c r="AN94" s="138">
        <v>0</v>
      </c>
      <c r="AO94" s="139">
        <v>71</v>
      </c>
    </row>
    <row r="95" spans="1:41">
      <c r="B95" s="163"/>
      <c r="C95" s="163"/>
      <c r="D95" s="163"/>
      <c r="E95" s="163"/>
      <c r="F95" s="158"/>
      <c r="G95" s="158"/>
      <c r="H95" s="158"/>
      <c r="I95" s="158"/>
      <c r="J95" s="163"/>
      <c r="K95" s="163"/>
      <c r="L95" s="163"/>
      <c r="M95" s="163"/>
      <c r="N95" s="158"/>
      <c r="O95" s="158"/>
      <c r="P95" s="158"/>
      <c r="Q95" s="158"/>
      <c r="R95" s="163"/>
      <c r="S95" s="163"/>
      <c r="T95" s="163"/>
      <c r="U95" s="163"/>
      <c r="V95" s="163"/>
      <c r="W95" s="163"/>
      <c r="X95" s="163"/>
      <c r="Y95" s="163"/>
      <c r="Z95" s="163"/>
      <c r="AA95" s="163"/>
      <c r="AB95" s="163"/>
      <c r="AC95" s="163"/>
      <c r="AD95" s="163"/>
      <c r="AE95" s="163"/>
      <c r="AF95" s="163"/>
      <c r="AG95" s="163"/>
      <c r="AH95" s="163"/>
      <c r="AI95" s="163"/>
      <c r="AJ95" s="163"/>
      <c r="AK95" s="163"/>
      <c r="AL95" s="163"/>
      <c r="AM95" s="163"/>
      <c r="AN95" s="163"/>
      <c r="AO95" s="163"/>
    </row>
    <row r="96" spans="1:41">
      <c r="B96" s="531" t="s">
        <v>268</v>
      </c>
      <c r="C96" s="532"/>
      <c r="D96" s="532"/>
      <c r="E96" s="533"/>
      <c r="F96" s="527" t="s">
        <v>269</v>
      </c>
      <c r="G96" s="528"/>
      <c r="H96" s="528"/>
      <c r="I96" s="529"/>
      <c r="J96" s="531" t="s">
        <v>270</v>
      </c>
      <c r="K96" s="532"/>
      <c r="L96" s="532"/>
      <c r="M96" s="533"/>
      <c r="N96" s="527" t="s">
        <v>271</v>
      </c>
      <c r="O96" s="528"/>
      <c r="P96" s="528"/>
      <c r="Q96" s="529"/>
      <c r="R96" s="531" t="s">
        <v>272</v>
      </c>
      <c r="S96" s="532"/>
      <c r="T96" s="532"/>
      <c r="U96" s="533"/>
      <c r="V96" s="163"/>
      <c r="W96" s="163"/>
      <c r="X96" s="163"/>
      <c r="Y96" s="163"/>
      <c r="Z96" s="163"/>
      <c r="AA96" s="163"/>
      <c r="AB96" s="163"/>
      <c r="AC96" s="163"/>
      <c r="AD96" s="163"/>
      <c r="AE96" s="163"/>
      <c r="AF96" s="163"/>
      <c r="AG96" s="163"/>
      <c r="AH96" s="163"/>
      <c r="AI96" s="163"/>
      <c r="AJ96" s="163"/>
      <c r="AK96" s="163"/>
      <c r="AL96" s="163"/>
      <c r="AM96" s="163"/>
      <c r="AN96" s="163"/>
      <c r="AO96" s="163"/>
    </row>
    <row r="97" spans="1:165" ht="15.75">
      <c r="A97" s="263" t="s">
        <v>120</v>
      </c>
      <c r="B97" s="159" t="s">
        <v>277</v>
      </c>
      <c r="C97" s="160" t="s">
        <v>278</v>
      </c>
      <c r="D97" s="161" t="s">
        <v>279</v>
      </c>
      <c r="E97" s="162" t="s">
        <v>280</v>
      </c>
      <c r="F97" s="156" t="s">
        <v>277</v>
      </c>
      <c r="G97" s="141" t="s">
        <v>278</v>
      </c>
      <c r="H97" s="142" t="s">
        <v>279</v>
      </c>
      <c r="I97" s="321" t="s">
        <v>280</v>
      </c>
      <c r="J97" s="507" t="s">
        <v>277</v>
      </c>
      <c r="K97" s="160" t="s">
        <v>278</v>
      </c>
      <c r="L97" s="161" t="s">
        <v>279</v>
      </c>
      <c r="M97" s="162" t="s">
        <v>280</v>
      </c>
      <c r="N97" s="156" t="s">
        <v>277</v>
      </c>
      <c r="O97" s="141" t="s">
        <v>278</v>
      </c>
      <c r="P97" s="142" t="s">
        <v>279</v>
      </c>
      <c r="Q97" s="321" t="s">
        <v>280</v>
      </c>
      <c r="R97" s="268" t="s">
        <v>277</v>
      </c>
      <c r="S97" s="269" t="s">
        <v>278</v>
      </c>
      <c r="T97" s="270" t="s">
        <v>279</v>
      </c>
      <c r="U97" s="271" t="s">
        <v>280</v>
      </c>
      <c r="V97" s="163"/>
      <c r="W97" s="163"/>
      <c r="X97" s="163"/>
      <c r="Y97" s="163"/>
      <c r="Z97" s="163"/>
      <c r="AA97" s="163"/>
      <c r="AB97" s="163"/>
      <c r="AC97" s="163"/>
      <c r="AD97" s="163"/>
      <c r="AE97" s="163"/>
      <c r="AF97" s="163"/>
      <c r="AG97" s="163"/>
      <c r="AH97" s="163"/>
      <c r="AI97" s="163"/>
      <c r="AJ97" s="163"/>
      <c r="AK97" s="163"/>
      <c r="AL97" s="163"/>
      <c r="AM97" s="163"/>
      <c r="AN97" s="163"/>
      <c r="AO97" s="163"/>
    </row>
    <row r="98" spans="1:165">
      <c r="A98" s="261" t="s">
        <v>187</v>
      </c>
      <c r="B98" s="273"/>
      <c r="C98" s="273"/>
      <c r="D98" s="273"/>
      <c r="E98" s="134"/>
      <c r="F98" s="304"/>
      <c r="G98" s="304"/>
      <c r="H98" s="304"/>
      <c r="I98" s="134"/>
      <c r="J98" s="273">
        <v>18</v>
      </c>
      <c r="K98" s="273">
        <v>1</v>
      </c>
      <c r="L98" s="273">
        <v>0</v>
      </c>
      <c r="M98" s="134">
        <v>95</v>
      </c>
      <c r="N98" s="304">
        <v>21</v>
      </c>
      <c r="O98" s="304">
        <v>1</v>
      </c>
      <c r="P98" s="304">
        <v>0</v>
      </c>
      <c r="Q98" s="134">
        <v>95</v>
      </c>
      <c r="R98" s="273">
        <v>24</v>
      </c>
      <c r="S98" s="273">
        <v>1</v>
      </c>
      <c r="T98" s="273">
        <v>1</v>
      </c>
      <c r="U98" s="134">
        <v>88</v>
      </c>
      <c r="V98" s="163"/>
      <c r="W98" s="163"/>
      <c r="X98" s="163"/>
      <c r="Y98" s="163"/>
      <c r="Z98" s="163"/>
      <c r="AA98" s="163"/>
      <c r="AB98" s="163"/>
      <c r="AC98" s="163"/>
      <c r="AD98" s="163"/>
      <c r="AE98" s="163"/>
      <c r="AF98" s="163"/>
      <c r="AG98" s="163"/>
      <c r="AH98" s="163"/>
      <c r="AI98" s="163"/>
      <c r="AJ98" s="163"/>
      <c r="AK98" s="163"/>
      <c r="AL98" s="163"/>
      <c r="AM98" s="163"/>
      <c r="AN98" s="163"/>
      <c r="AO98" s="163"/>
    </row>
    <row r="99" spans="1:165">
      <c r="A99" s="261" t="s">
        <v>188</v>
      </c>
      <c r="B99" s="273"/>
      <c r="C99" s="273"/>
      <c r="D99" s="273"/>
      <c r="E99" s="134"/>
      <c r="F99" s="304"/>
      <c r="G99" s="304"/>
      <c r="H99" s="304"/>
      <c r="I99" s="134"/>
      <c r="J99" s="273">
        <v>11</v>
      </c>
      <c r="K99" s="273">
        <v>1</v>
      </c>
      <c r="L99" s="273">
        <v>1</v>
      </c>
      <c r="M99" s="134">
        <v>77</v>
      </c>
      <c r="N99" s="304">
        <v>18</v>
      </c>
      <c r="O99" s="304">
        <v>2</v>
      </c>
      <c r="P99" s="304">
        <v>0</v>
      </c>
      <c r="Q99" s="134">
        <v>90</v>
      </c>
      <c r="R99" s="273">
        <v>17</v>
      </c>
      <c r="S99" s="273">
        <v>1</v>
      </c>
      <c r="T99" s="273">
        <v>0</v>
      </c>
      <c r="U99" s="134">
        <v>94</v>
      </c>
      <c r="V99" s="163"/>
      <c r="W99" s="163"/>
      <c r="X99" s="163"/>
      <c r="Y99" s="163"/>
      <c r="Z99" s="163"/>
      <c r="AA99" s="163"/>
      <c r="AB99" s="163"/>
      <c r="AC99" s="163"/>
      <c r="AD99" s="163"/>
      <c r="AE99" s="163"/>
      <c r="AF99" s="163"/>
      <c r="AG99" s="163"/>
      <c r="AH99" s="163"/>
      <c r="AI99" s="163"/>
      <c r="AJ99" s="163"/>
      <c r="AK99" s="163"/>
      <c r="AL99" s="163"/>
      <c r="AM99" s="163"/>
      <c r="AN99" s="163"/>
      <c r="AO99" s="163"/>
    </row>
    <row r="100" spans="1:165">
      <c r="A100" s="261" t="s">
        <v>189</v>
      </c>
      <c r="B100" s="273"/>
      <c r="C100" s="273"/>
      <c r="D100" s="273"/>
      <c r="E100" s="134"/>
      <c r="F100" s="304"/>
      <c r="G100" s="304"/>
      <c r="H100" s="304"/>
      <c r="I100" s="134"/>
      <c r="J100" s="273">
        <v>16</v>
      </c>
      <c r="K100" s="273">
        <v>2</v>
      </c>
      <c r="L100" s="273">
        <v>0</v>
      </c>
      <c r="M100" s="134">
        <v>89</v>
      </c>
      <c r="N100" s="304">
        <v>15</v>
      </c>
      <c r="O100" s="304">
        <v>0</v>
      </c>
      <c r="P100" s="304">
        <v>1</v>
      </c>
      <c r="Q100" s="134">
        <v>88</v>
      </c>
      <c r="R100" s="273">
        <v>22</v>
      </c>
      <c r="S100" s="273">
        <v>1</v>
      </c>
      <c r="T100" s="273">
        <v>0</v>
      </c>
      <c r="U100" s="134">
        <v>96</v>
      </c>
      <c r="V100" s="163"/>
      <c r="W100" s="163"/>
      <c r="X100" s="163"/>
      <c r="Y100" s="163"/>
      <c r="Z100" s="163"/>
      <c r="AA100" s="163"/>
      <c r="AB100" s="163"/>
      <c r="AC100" s="163"/>
      <c r="AD100" s="163"/>
      <c r="AE100" s="163"/>
      <c r="AF100" s="163"/>
      <c r="AG100" s="163"/>
      <c r="AH100" s="163"/>
      <c r="AI100" s="163"/>
      <c r="AJ100" s="163"/>
      <c r="AK100" s="163"/>
      <c r="AL100" s="163"/>
      <c r="AM100" s="163"/>
      <c r="AN100" s="163"/>
      <c r="AO100" s="163"/>
    </row>
    <row r="101" spans="1:165">
      <c r="A101" s="261" t="s">
        <v>190</v>
      </c>
      <c r="B101" s="273"/>
      <c r="C101" s="273"/>
      <c r="D101" s="273"/>
      <c r="E101" s="134"/>
      <c r="F101" s="304"/>
      <c r="G101" s="304"/>
      <c r="H101" s="304"/>
      <c r="I101" s="134"/>
      <c r="J101" s="273">
        <v>13</v>
      </c>
      <c r="K101" s="273">
        <v>1</v>
      </c>
      <c r="L101" s="273">
        <v>1</v>
      </c>
      <c r="M101" s="134">
        <v>80</v>
      </c>
      <c r="N101" s="304">
        <v>13</v>
      </c>
      <c r="O101" s="304">
        <v>1</v>
      </c>
      <c r="P101" s="304">
        <v>2</v>
      </c>
      <c r="Q101" s="134">
        <v>69</v>
      </c>
      <c r="R101" s="273">
        <v>10</v>
      </c>
      <c r="S101" s="273">
        <v>2</v>
      </c>
      <c r="T101" s="273">
        <v>0</v>
      </c>
      <c r="U101" s="134">
        <v>83</v>
      </c>
      <c r="V101" s="163"/>
      <c r="W101" s="163"/>
      <c r="X101" s="163"/>
      <c r="Y101" s="163"/>
      <c r="Z101" s="163"/>
      <c r="AA101" s="163"/>
      <c r="AB101" s="163"/>
      <c r="AC101" s="163"/>
      <c r="AD101" s="163"/>
      <c r="AE101" s="163"/>
      <c r="AF101" s="163"/>
      <c r="AG101" s="163"/>
      <c r="AH101" s="163"/>
      <c r="AI101" s="163"/>
      <c r="AJ101" s="163"/>
      <c r="AK101" s="163"/>
      <c r="AL101" s="163"/>
      <c r="AM101" s="163"/>
      <c r="AN101" s="163"/>
      <c r="AO101" s="163"/>
    </row>
    <row r="102" spans="1:165">
      <c r="A102" s="261" t="s">
        <v>191</v>
      </c>
      <c r="B102" s="273"/>
      <c r="C102" s="273"/>
      <c r="D102" s="273"/>
      <c r="E102" s="134"/>
      <c r="F102" s="304"/>
      <c r="G102" s="304"/>
      <c r="H102" s="304"/>
      <c r="I102" s="134"/>
      <c r="J102" s="273">
        <v>14</v>
      </c>
      <c r="K102" s="273">
        <v>1</v>
      </c>
      <c r="L102" s="273">
        <v>0</v>
      </c>
      <c r="M102" s="134">
        <v>93</v>
      </c>
      <c r="N102" s="304">
        <v>15</v>
      </c>
      <c r="O102" s="304">
        <v>0</v>
      </c>
      <c r="P102" s="304">
        <v>0</v>
      </c>
      <c r="Q102" s="134">
        <v>100</v>
      </c>
      <c r="R102" s="273">
        <v>26</v>
      </c>
      <c r="S102" s="273">
        <v>1</v>
      </c>
      <c r="T102" s="273">
        <v>0</v>
      </c>
      <c r="U102" s="134">
        <v>96</v>
      </c>
      <c r="V102" s="163"/>
      <c r="W102" s="163"/>
      <c r="X102" s="163"/>
      <c r="Y102" s="163"/>
      <c r="Z102" s="163"/>
      <c r="AA102" s="163"/>
      <c r="AB102" s="163"/>
      <c r="AC102" s="163"/>
      <c r="AD102" s="163"/>
      <c r="AE102" s="163"/>
      <c r="AF102" s="163"/>
      <c r="AG102" s="163"/>
      <c r="AH102" s="163"/>
      <c r="AI102" s="163"/>
      <c r="AJ102" s="163"/>
      <c r="AK102" s="163"/>
      <c r="AL102" s="163"/>
      <c r="AM102" s="163"/>
      <c r="AN102" s="163"/>
      <c r="AO102" s="163"/>
    </row>
    <row r="103" spans="1:165">
      <c r="A103" s="261" t="s">
        <v>192</v>
      </c>
      <c r="B103" s="273"/>
      <c r="C103" s="273"/>
      <c r="D103" s="273"/>
      <c r="E103" s="274"/>
      <c r="F103" s="304"/>
      <c r="G103" s="304"/>
      <c r="H103" s="304"/>
      <c r="I103" s="134"/>
      <c r="J103" s="273">
        <v>9</v>
      </c>
      <c r="K103" s="273">
        <v>2</v>
      </c>
      <c r="L103" s="273">
        <v>0</v>
      </c>
      <c r="M103" s="274">
        <v>82</v>
      </c>
      <c r="N103" s="304">
        <v>15</v>
      </c>
      <c r="O103" s="304">
        <v>1</v>
      </c>
      <c r="P103" s="304">
        <v>0</v>
      </c>
      <c r="Q103" s="134">
        <v>94</v>
      </c>
      <c r="R103" s="273">
        <v>15</v>
      </c>
      <c r="S103" s="273">
        <v>1</v>
      </c>
      <c r="T103" s="273">
        <v>0</v>
      </c>
      <c r="U103" s="274">
        <v>94</v>
      </c>
      <c r="V103" s="163"/>
      <c r="W103" s="163"/>
      <c r="X103" s="163"/>
      <c r="Y103" s="163"/>
      <c r="Z103" s="163"/>
      <c r="AA103" s="163"/>
      <c r="AB103" s="163"/>
      <c r="AC103" s="163"/>
      <c r="AD103" s="163"/>
      <c r="AE103" s="163"/>
      <c r="AF103" s="163"/>
      <c r="AG103" s="163"/>
      <c r="AH103" s="163"/>
      <c r="AI103" s="163"/>
      <c r="AJ103" s="163"/>
      <c r="AK103" s="163"/>
      <c r="AL103" s="163"/>
      <c r="AM103" s="163"/>
      <c r="AN103" s="163"/>
      <c r="AO103" s="163"/>
    </row>
    <row r="104" spans="1:165" ht="21">
      <c r="A104" s="262" t="s">
        <v>146</v>
      </c>
      <c r="B104" s="306"/>
      <c r="C104" s="276"/>
      <c r="D104" s="277"/>
      <c r="E104" s="278"/>
      <c r="F104" s="275"/>
      <c r="G104" s="276"/>
      <c r="H104" s="305"/>
      <c r="I104" s="139"/>
      <c r="J104" s="306">
        <v>81</v>
      </c>
      <c r="K104" s="276">
        <v>8</v>
      </c>
      <c r="L104" s="277">
        <v>2</v>
      </c>
      <c r="M104" s="278">
        <v>87</v>
      </c>
      <c r="N104" s="275">
        <v>97</v>
      </c>
      <c r="O104" s="276">
        <v>5</v>
      </c>
      <c r="P104" s="305">
        <v>3</v>
      </c>
      <c r="Q104" s="139">
        <v>90</v>
      </c>
      <c r="R104" s="306">
        <v>114</v>
      </c>
      <c r="S104" s="276">
        <v>7</v>
      </c>
      <c r="T104" s="277">
        <v>1</v>
      </c>
      <c r="U104" s="278">
        <v>93</v>
      </c>
      <c r="V104" s="163"/>
      <c r="W104" s="163"/>
      <c r="X104" s="163"/>
      <c r="Y104" s="163"/>
      <c r="Z104" s="163"/>
      <c r="AA104" s="163"/>
      <c r="AB104" s="163"/>
      <c r="AC104" s="163"/>
      <c r="AD104" s="163"/>
      <c r="AE104" s="163"/>
      <c r="AF104" s="163"/>
      <c r="AG104" s="163"/>
      <c r="AH104" s="163"/>
      <c r="AI104" s="163"/>
      <c r="AJ104" s="163"/>
      <c r="AK104" s="163"/>
      <c r="AL104" s="163"/>
      <c r="AM104" s="163"/>
      <c r="AN104" s="163"/>
      <c r="AO104" s="163"/>
    </row>
    <row r="105" spans="1:165">
      <c r="A105" s="311"/>
      <c r="B105" s="311"/>
      <c r="C105" s="311"/>
      <c r="D105" s="311"/>
      <c r="E105" s="311"/>
      <c r="F105" s="163"/>
      <c r="G105" s="163"/>
      <c r="H105" s="163"/>
      <c r="I105" s="163"/>
      <c r="J105" s="163"/>
      <c r="K105" s="163"/>
      <c r="L105" s="163"/>
      <c r="M105" s="163"/>
      <c r="N105" s="163"/>
      <c r="O105" s="163"/>
      <c r="P105" s="163"/>
      <c r="Q105" s="163"/>
      <c r="R105" s="163"/>
      <c r="S105" s="163"/>
      <c r="T105" s="163"/>
      <c r="U105" s="163"/>
      <c r="V105" s="163"/>
      <c r="W105" s="163"/>
      <c r="X105" s="163"/>
      <c r="Y105" s="163"/>
      <c r="Z105" s="163"/>
      <c r="AA105" s="163"/>
      <c r="AB105" s="163"/>
      <c r="AC105" s="163"/>
      <c r="AD105" s="163"/>
      <c r="AE105" s="163"/>
      <c r="AF105" s="163"/>
      <c r="AG105" s="163"/>
      <c r="AH105" s="163"/>
      <c r="AI105" s="163"/>
      <c r="AJ105" s="163"/>
      <c r="AK105" s="163"/>
      <c r="AL105" s="163"/>
      <c r="AM105" s="163"/>
      <c r="AN105" s="163"/>
      <c r="AO105" s="163"/>
    </row>
    <row r="106" spans="1:165" s="158" customFormat="1">
      <c r="A106" s="61" t="s">
        <v>105</v>
      </c>
      <c r="B106" s="527" t="s">
        <v>286</v>
      </c>
      <c r="C106" s="528"/>
      <c r="D106" s="528"/>
      <c r="E106" s="529"/>
      <c r="F106" s="530" t="s">
        <v>287</v>
      </c>
      <c r="G106" s="530"/>
      <c r="H106" s="530"/>
      <c r="I106" s="530"/>
      <c r="J106" s="527" t="s">
        <v>288</v>
      </c>
      <c r="K106" s="528"/>
      <c r="L106" s="528"/>
      <c r="M106" s="529"/>
      <c r="N106" s="530" t="s">
        <v>289</v>
      </c>
      <c r="O106" s="530"/>
      <c r="P106" s="530"/>
      <c r="Q106" s="530"/>
      <c r="R106" s="527" t="s">
        <v>290</v>
      </c>
      <c r="S106" s="528"/>
      <c r="T106" s="528"/>
      <c r="U106" s="529"/>
      <c r="V106" s="530" t="s">
        <v>291</v>
      </c>
      <c r="W106" s="530"/>
      <c r="X106" s="530"/>
      <c r="Y106" s="530"/>
      <c r="Z106" s="527" t="s">
        <v>292</v>
      </c>
      <c r="AA106" s="528"/>
      <c r="AB106" s="528"/>
      <c r="AC106" s="529"/>
      <c r="AD106" s="530" t="s">
        <v>293</v>
      </c>
      <c r="AE106" s="530"/>
      <c r="AF106" s="530"/>
      <c r="AG106" s="530"/>
      <c r="AH106" s="527" t="s">
        <v>294</v>
      </c>
      <c r="AI106" s="528"/>
      <c r="AJ106" s="528"/>
      <c r="AK106" s="529"/>
      <c r="AL106" s="226" t="s">
        <v>295</v>
      </c>
      <c r="AM106" s="226"/>
      <c r="AN106" s="226"/>
      <c r="AO106" s="226"/>
      <c r="AP106" s="225" t="s">
        <v>296</v>
      </c>
      <c r="AQ106" s="389"/>
      <c r="AR106" s="389"/>
      <c r="AS106" s="390"/>
      <c r="AT106" s="226" t="s">
        <v>297</v>
      </c>
      <c r="AU106" s="226"/>
      <c r="AV106" s="226"/>
      <c r="AW106" s="226"/>
      <c r="AX106" s="225" t="s">
        <v>298</v>
      </c>
      <c r="AY106" s="389"/>
      <c r="AZ106" s="389"/>
      <c r="BA106" s="390"/>
      <c r="BB106" s="226" t="s">
        <v>299</v>
      </c>
      <c r="BC106" s="226"/>
      <c r="BD106" s="226"/>
      <c r="BE106" s="226"/>
      <c r="BF106" s="225" t="s">
        <v>300</v>
      </c>
      <c r="BG106" s="389"/>
      <c r="BH106" s="389"/>
      <c r="BI106" s="390"/>
      <c r="BJ106" s="226" t="s">
        <v>301</v>
      </c>
      <c r="BK106" s="226"/>
      <c r="BL106" s="226"/>
      <c r="BM106" s="226"/>
      <c r="BN106" s="225" t="s">
        <v>302</v>
      </c>
      <c r="BO106" s="389"/>
      <c r="BP106" s="389"/>
      <c r="BQ106" s="390"/>
      <c r="BR106" s="226" t="s">
        <v>303</v>
      </c>
      <c r="BS106" s="226"/>
      <c r="BT106" s="226"/>
      <c r="BU106" s="226"/>
      <c r="BV106" s="225" t="s">
        <v>304</v>
      </c>
      <c r="BW106" s="389"/>
      <c r="BX106" s="389"/>
      <c r="BY106" s="390"/>
      <c r="BZ106" s="226" t="s">
        <v>305</v>
      </c>
      <c r="CA106" s="226"/>
      <c r="CB106" s="226"/>
      <c r="CC106" s="226"/>
      <c r="CD106" s="225" t="s">
        <v>18</v>
      </c>
      <c r="CE106" s="389"/>
      <c r="CF106" s="389"/>
      <c r="CG106" s="390"/>
      <c r="CH106" s="226" t="s">
        <v>19</v>
      </c>
      <c r="CI106" s="226"/>
      <c r="CJ106" s="226"/>
      <c r="CK106" s="226"/>
      <c r="CL106" s="225" t="s">
        <v>20</v>
      </c>
      <c r="CM106" s="389"/>
      <c r="CN106" s="389"/>
      <c r="CO106" s="390"/>
      <c r="CP106" s="226" t="s">
        <v>21</v>
      </c>
      <c r="CQ106" s="226"/>
      <c r="CR106" s="226"/>
      <c r="CS106" s="226"/>
      <c r="CT106" s="225" t="s">
        <v>22</v>
      </c>
      <c r="CU106" s="389"/>
      <c r="CV106" s="389"/>
      <c r="CW106" s="390"/>
      <c r="CX106" s="226" t="s">
        <v>23</v>
      </c>
      <c r="CY106" s="226"/>
      <c r="CZ106" s="226"/>
      <c r="DA106" s="226"/>
      <c r="DB106" s="225" t="s">
        <v>24</v>
      </c>
      <c r="DC106" s="389"/>
      <c r="DD106" s="389"/>
      <c r="DE106" s="390"/>
      <c r="DF106" s="226" t="s">
        <v>25</v>
      </c>
      <c r="DG106" s="226"/>
      <c r="DH106" s="226"/>
      <c r="DI106" s="226"/>
      <c r="DJ106" s="225" t="s">
        <v>306</v>
      </c>
      <c r="DK106" s="389"/>
      <c r="DL106" s="389"/>
      <c r="DM106" s="390"/>
      <c r="DN106" s="226" t="s">
        <v>307</v>
      </c>
      <c r="DO106" s="226"/>
      <c r="DP106" s="226"/>
      <c r="DQ106" s="226"/>
      <c r="DR106" s="225" t="s">
        <v>308</v>
      </c>
      <c r="DS106" s="389"/>
      <c r="DT106" s="389"/>
      <c r="DU106" s="390"/>
      <c r="DV106" s="226" t="s">
        <v>309</v>
      </c>
      <c r="DW106" s="226"/>
      <c r="DX106" s="226"/>
      <c r="DY106" s="226"/>
      <c r="DZ106" s="225" t="s">
        <v>310</v>
      </c>
      <c r="EA106" s="389"/>
      <c r="EB106" s="389"/>
      <c r="EC106" s="390"/>
      <c r="ED106" s="226" t="s">
        <v>311</v>
      </c>
      <c r="EE106" s="226"/>
      <c r="EF106" s="226"/>
      <c r="EG106" s="226"/>
      <c r="EH106" s="225" t="s">
        <v>312</v>
      </c>
      <c r="EI106" s="389"/>
      <c r="EJ106" s="389"/>
      <c r="EK106" s="390"/>
      <c r="EL106" s="226" t="s">
        <v>313</v>
      </c>
      <c r="EM106" s="226"/>
      <c r="EN106" s="226"/>
      <c r="EO106" s="226"/>
      <c r="EP106" s="225" t="s">
        <v>314</v>
      </c>
      <c r="EQ106" s="389"/>
      <c r="ER106" s="389"/>
      <c r="ES106" s="390"/>
      <c r="ET106" s="226" t="s">
        <v>315</v>
      </c>
      <c r="EU106" s="226"/>
      <c r="EV106" s="226"/>
      <c r="EW106" s="226"/>
      <c r="EX106" s="225" t="s">
        <v>316</v>
      </c>
      <c r="EY106" s="389"/>
      <c r="EZ106" s="389"/>
      <c r="FA106" s="390"/>
      <c r="FB106" s="226" t="s">
        <v>317</v>
      </c>
      <c r="FC106" s="226"/>
      <c r="FD106" s="226"/>
      <c r="FE106" s="226"/>
      <c r="FF106" s="225" t="s">
        <v>318</v>
      </c>
      <c r="FG106" s="389"/>
      <c r="FH106" s="389"/>
      <c r="FI106" s="390"/>
    </row>
    <row r="107" spans="1:165">
      <c r="A107" s="62" t="s">
        <v>120</v>
      </c>
      <c r="B107" s="159" t="s">
        <v>277</v>
      </c>
      <c r="C107" s="160" t="s">
        <v>278</v>
      </c>
      <c r="D107" s="161" t="s">
        <v>279</v>
      </c>
      <c r="E107" s="162" t="s">
        <v>280</v>
      </c>
      <c r="F107" s="159" t="s">
        <v>277</v>
      </c>
      <c r="G107" s="160" t="s">
        <v>278</v>
      </c>
      <c r="H107" s="161" t="s">
        <v>279</v>
      </c>
      <c r="I107" s="162" t="s">
        <v>280</v>
      </c>
      <c r="J107" s="159" t="s">
        <v>277</v>
      </c>
      <c r="K107" s="160" t="s">
        <v>278</v>
      </c>
      <c r="L107" s="161" t="s">
        <v>279</v>
      </c>
      <c r="M107" s="162" t="s">
        <v>280</v>
      </c>
      <c r="N107" s="159" t="s">
        <v>277</v>
      </c>
      <c r="O107" s="160" t="s">
        <v>278</v>
      </c>
      <c r="P107" s="161" t="s">
        <v>279</v>
      </c>
      <c r="Q107" s="162" t="s">
        <v>280</v>
      </c>
      <c r="R107" s="159" t="s">
        <v>277</v>
      </c>
      <c r="S107" s="160" t="s">
        <v>278</v>
      </c>
      <c r="T107" s="161" t="s">
        <v>279</v>
      </c>
      <c r="U107" s="162" t="s">
        <v>280</v>
      </c>
      <c r="V107" s="159" t="s">
        <v>277</v>
      </c>
      <c r="W107" s="160" t="s">
        <v>278</v>
      </c>
      <c r="X107" s="161" t="s">
        <v>279</v>
      </c>
      <c r="Y107" s="162" t="s">
        <v>280</v>
      </c>
      <c r="Z107" s="159" t="s">
        <v>277</v>
      </c>
      <c r="AA107" s="160" t="s">
        <v>278</v>
      </c>
      <c r="AB107" s="161" t="s">
        <v>279</v>
      </c>
      <c r="AC107" s="162" t="s">
        <v>280</v>
      </c>
      <c r="AD107" s="159" t="s">
        <v>277</v>
      </c>
      <c r="AE107" s="160" t="s">
        <v>278</v>
      </c>
      <c r="AF107" s="161" t="s">
        <v>279</v>
      </c>
      <c r="AG107" s="162" t="s">
        <v>280</v>
      </c>
      <c r="AH107" s="159" t="s">
        <v>277</v>
      </c>
      <c r="AI107" s="160" t="s">
        <v>278</v>
      </c>
      <c r="AJ107" s="161" t="s">
        <v>279</v>
      </c>
      <c r="AK107" s="162" t="s">
        <v>280</v>
      </c>
      <c r="AL107" s="159" t="s">
        <v>277</v>
      </c>
      <c r="AM107" s="160" t="s">
        <v>278</v>
      </c>
      <c r="AN107" s="161" t="s">
        <v>279</v>
      </c>
      <c r="AO107" s="162" t="s">
        <v>280</v>
      </c>
      <c r="AP107" s="140" t="s">
        <v>277</v>
      </c>
      <c r="AQ107" s="141" t="s">
        <v>278</v>
      </c>
      <c r="AR107" s="142" t="s">
        <v>279</v>
      </c>
      <c r="AS107" s="143" t="s">
        <v>280</v>
      </c>
      <c r="AT107" s="140" t="s">
        <v>277</v>
      </c>
      <c r="AU107" s="141" t="s">
        <v>278</v>
      </c>
      <c r="AV107" s="142" t="s">
        <v>279</v>
      </c>
      <c r="AW107" s="143" t="s">
        <v>280</v>
      </c>
      <c r="AX107" s="140" t="s">
        <v>277</v>
      </c>
      <c r="AY107" s="141" t="s">
        <v>278</v>
      </c>
      <c r="AZ107" s="142" t="s">
        <v>279</v>
      </c>
      <c r="BA107" s="143" t="s">
        <v>280</v>
      </c>
      <c r="BB107" s="140" t="s">
        <v>277</v>
      </c>
      <c r="BC107" s="141" t="s">
        <v>278</v>
      </c>
      <c r="BD107" s="142" t="s">
        <v>279</v>
      </c>
      <c r="BE107" s="143" t="s">
        <v>280</v>
      </c>
      <c r="BF107" s="140" t="s">
        <v>277</v>
      </c>
      <c r="BG107" s="141" t="s">
        <v>278</v>
      </c>
      <c r="BH107" s="142" t="s">
        <v>279</v>
      </c>
      <c r="BI107" s="143" t="s">
        <v>280</v>
      </c>
      <c r="BJ107" s="140" t="s">
        <v>277</v>
      </c>
      <c r="BK107" s="141" t="s">
        <v>278</v>
      </c>
      <c r="BL107" s="142" t="s">
        <v>279</v>
      </c>
      <c r="BM107" s="143" t="s">
        <v>280</v>
      </c>
      <c r="BN107" s="140" t="s">
        <v>277</v>
      </c>
      <c r="BO107" s="141" t="s">
        <v>278</v>
      </c>
      <c r="BP107" s="142" t="s">
        <v>279</v>
      </c>
      <c r="BQ107" s="143" t="s">
        <v>280</v>
      </c>
      <c r="BR107" s="140" t="s">
        <v>277</v>
      </c>
      <c r="BS107" s="141" t="s">
        <v>278</v>
      </c>
      <c r="BT107" s="142" t="s">
        <v>279</v>
      </c>
      <c r="BU107" s="143" t="s">
        <v>280</v>
      </c>
      <c r="BV107" s="140" t="s">
        <v>277</v>
      </c>
      <c r="BW107" s="141" t="s">
        <v>278</v>
      </c>
      <c r="BX107" s="142" t="s">
        <v>279</v>
      </c>
      <c r="BY107" s="143" t="s">
        <v>280</v>
      </c>
      <c r="BZ107" s="140" t="s">
        <v>277</v>
      </c>
      <c r="CA107" s="141" t="s">
        <v>278</v>
      </c>
      <c r="CB107" s="142" t="s">
        <v>279</v>
      </c>
      <c r="CC107" s="143" t="s">
        <v>280</v>
      </c>
      <c r="CD107" s="140" t="s">
        <v>277</v>
      </c>
      <c r="CE107" s="141" t="s">
        <v>278</v>
      </c>
      <c r="CF107" s="142" t="s">
        <v>279</v>
      </c>
      <c r="CG107" s="143" t="s">
        <v>280</v>
      </c>
      <c r="CH107" s="140" t="s">
        <v>277</v>
      </c>
      <c r="CI107" s="141" t="s">
        <v>278</v>
      </c>
      <c r="CJ107" s="142" t="s">
        <v>279</v>
      </c>
      <c r="CK107" s="143" t="s">
        <v>280</v>
      </c>
      <c r="CL107" s="140" t="s">
        <v>277</v>
      </c>
      <c r="CM107" s="141" t="s">
        <v>278</v>
      </c>
      <c r="CN107" s="142" t="s">
        <v>279</v>
      </c>
      <c r="CO107" s="143" t="s">
        <v>280</v>
      </c>
      <c r="CP107" s="140" t="s">
        <v>277</v>
      </c>
      <c r="CQ107" s="141" t="s">
        <v>278</v>
      </c>
      <c r="CR107" s="142" t="s">
        <v>279</v>
      </c>
      <c r="CS107" s="143" t="s">
        <v>280</v>
      </c>
      <c r="CT107" s="140" t="s">
        <v>277</v>
      </c>
      <c r="CU107" s="141" t="s">
        <v>278</v>
      </c>
      <c r="CV107" s="142" t="s">
        <v>279</v>
      </c>
      <c r="CW107" s="143" t="s">
        <v>280</v>
      </c>
      <c r="CX107" s="140" t="s">
        <v>277</v>
      </c>
      <c r="CY107" s="141" t="s">
        <v>278</v>
      </c>
      <c r="CZ107" s="142" t="s">
        <v>279</v>
      </c>
      <c r="DA107" s="143" t="s">
        <v>280</v>
      </c>
      <c r="DB107" s="140" t="s">
        <v>277</v>
      </c>
      <c r="DC107" s="141" t="s">
        <v>278</v>
      </c>
      <c r="DD107" s="142" t="s">
        <v>279</v>
      </c>
      <c r="DE107" s="143" t="s">
        <v>280</v>
      </c>
      <c r="DF107" s="140" t="s">
        <v>277</v>
      </c>
      <c r="DG107" s="141" t="s">
        <v>278</v>
      </c>
      <c r="DH107" s="142" t="s">
        <v>279</v>
      </c>
      <c r="DI107" s="143" t="s">
        <v>280</v>
      </c>
      <c r="DJ107" s="140" t="s">
        <v>277</v>
      </c>
      <c r="DK107" s="141" t="s">
        <v>278</v>
      </c>
      <c r="DL107" s="142" t="s">
        <v>279</v>
      </c>
      <c r="DM107" s="143" t="s">
        <v>280</v>
      </c>
      <c r="DN107" s="140" t="s">
        <v>277</v>
      </c>
      <c r="DO107" s="141" t="s">
        <v>278</v>
      </c>
      <c r="DP107" s="142" t="s">
        <v>279</v>
      </c>
      <c r="DQ107" s="143" t="s">
        <v>280</v>
      </c>
      <c r="DR107" s="140" t="s">
        <v>277</v>
      </c>
      <c r="DS107" s="141" t="s">
        <v>278</v>
      </c>
      <c r="DT107" s="142" t="s">
        <v>279</v>
      </c>
      <c r="DU107" s="143" t="s">
        <v>280</v>
      </c>
      <c r="DV107" s="140" t="s">
        <v>277</v>
      </c>
      <c r="DW107" s="141" t="s">
        <v>278</v>
      </c>
      <c r="DX107" s="142" t="s">
        <v>279</v>
      </c>
      <c r="DY107" s="143" t="s">
        <v>280</v>
      </c>
      <c r="DZ107" s="140" t="s">
        <v>277</v>
      </c>
      <c r="EA107" s="141" t="s">
        <v>278</v>
      </c>
      <c r="EB107" s="142" t="s">
        <v>279</v>
      </c>
      <c r="EC107" s="143" t="s">
        <v>280</v>
      </c>
      <c r="ED107" s="140" t="s">
        <v>277</v>
      </c>
      <c r="EE107" s="141" t="s">
        <v>278</v>
      </c>
      <c r="EF107" s="142" t="s">
        <v>279</v>
      </c>
      <c r="EG107" s="143" t="s">
        <v>280</v>
      </c>
      <c r="EH107" s="140" t="s">
        <v>277</v>
      </c>
      <c r="EI107" s="141" t="s">
        <v>278</v>
      </c>
      <c r="EJ107" s="142" t="s">
        <v>279</v>
      </c>
      <c r="EK107" s="143" t="s">
        <v>280</v>
      </c>
      <c r="EL107" s="140" t="s">
        <v>277</v>
      </c>
      <c r="EM107" s="141" t="s">
        <v>278</v>
      </c>
      <c r="EN107" s="142" t="s">
        <v>279</v>
      </c>
      <c r="EO107" s="143" t="s">
        <v>280</v>
      </c>
      <c r="EP107" s="140" t="s">
        <v>277</v>
      </c>
      <c r="EQ107" s="141" t="s">
        <v>278</v>
      </c>
      <c r="ER107" s="142" t="s">
        <v>279</v>
      </c>
      <c r="ES107" s="143" t="s">
        <v>280</v>
      </c>
      <c r="ET107" s="140" t="s">
        <v>277</v>
      </c>
      <c r="EU107" s="141" t="s">
        <v>278</v>
      </c>
      <c r="EV107" s="142" t="s">
        <v>279</v>
      </c>
      <c r="EW107" s="143" t="s">
        <v>280</v>
      </c>
      <c r="EX107" s="140" t="s">
        <v>277</v>
      </c>
      <c r="EY107" s="141" t="s">
        <v>278</v>
      </c>
      <c r="EZ107" s="142" t="s">
        <v>279</v>
      </c>
      <c r="FA107" s="143" t="s">
        <v>280</v>
      </c>
      <c r="FB107" s="140" t="s">
        <v>277</v>
      </c>
      <c r="FC107" s="141" t="s">
        <v>278</v>
      </c>
      <c r="FD107" s="142" t="s">
        <v>279</v>
      </c>
      <c r="FE107" s="143" t="s">
        <v>280</v>
      </c>
      <c r="FF107" s="140" t="s">
        <v>277</v>
      </c>
      <c r="FG107" s="141" t="s">
        <v>278</v>
      </c>
      <c r="FH107" s="142" t="s">
        <v>279</v>
      </c>
      <c r="FI107" s="143" t="s">
        <v>280</v>
      </c>
    </row>
    <row r="108" spans="1:165">
      <c r="A108" s="24" t="s">
        <v>127</v>
      </c>
      <c r="B108" s="133"/>
      <c r="C108" s="135"/>
      <c r="D108" s="135"/>
      <c r="E108" s="134"/>
      <c r="F108" s="133"/>
      <c r="G108" s="135"/>
      <c r="H108" s="135"/>
      <c r="I108" s="134"/>
      <c r="J108" s="133"/>
      <c r="K108" s="135"/>
      <c r="L108" s="135"/>
      <c r="M108" s="134"/>
      <c r="N108" s="133"/>
      <c r="O108" s="135"/>
      <c r="P108" s="135"/>
      <c r="Q108" s="134"/>
      <c r="R108" s="133">
        <v>8</v>
      </c>
      <c r="S108" s="135">
        <v>0</v>
      </c>
      <c r="T108" s="135">
        <v>0</v>
      </c>
      <c r="U108" s="134">
        <v>100</v>
      </c>
      <c r="V108" s="133">
        <v>1</v>
      </c>
      <c r="W108" s="135">
        <v>0</v>
      </c>
      <c r="X108" s="135">
        <v>0</v>
      </c>
      <c r="Y108" s="134">
        <v>100</v>
      </c>
      <c r="Z108" s="133">
        <v>6</v>
      </c>
      <c r="AA108" s="135">
        <v>0</v>
      </c>
      <c r="AB108" s="135">
        <v>0</v>
      </c>
      <c r="AC108" s="134">
        <v>100</v>
      </c>
      <c r="AD108" s="133">
        <v>4</v>
      </c>
      <c r="AE108" s="135">
        <v>0</v>
      </c>
      <c r="AF108" s="135">
        <v>0</v>
      </c>
      <c r="AG108" s="134">
        <v>100</v>
      </c>
      <c r="AH108" s="133">
        <v>6</v>
      </c>
      <c r="AI108" s="135">
        <v>0</v>
      </c>
      <c r="AJ108" s="135">
        <v>0</v>
      </c>
      <c r="AK108" s="134">
        <v>100</v>
      </c>
      <c r="AL108" s="133">
        <v>4</v>
      </c>
      <c r="AM108" s="135">
        <v>2</v>
      </c>
      <c r="AN108" s="135">
        <v>0</v>
      </c>
      <c r="AO108" s="134">
        <v>67</v>
      </c>
      <c r="AP108" s="133">
        <v>6</v>
      </c>
      <c r="AQ108" s="135">
        <v>0</v>
      </c>
      <c r="AR108" s="135">
        <v>0</v>
      </c>
      <c r="AS108" s="134">
        <v>100</v>
      </c>
      <c r="AT108" s="133">
        <v>6</v>
      </c>
      <c r="AU108" s="135">
        <v>1</v>
      </c>
      <c r="AV108" s="135">
        <v>0</v>
      </c>
      <c r="AW108" s="134">
        <v>86</v>
      </c>
      <c r="AX108" s="133">
        <v>3</v>
      </c>
      <c r="AY108" s="135">
        <v>1</v>
      </c>
      <c r="AZ108" s="135">
        <v>0</v>
      </c>
      <c r="BA108" s="134">
        <v>75</v>
      </c>
      <c r="BB108" s="133">
        <v>13</v>
      </c>
      <c r="BC108" s="135">
        <v>2</v>
      </c>
      <c r="BD108" s="135">
        <v>0</v>
      </c>
      <c r="BE108" s="134">
        <v>87</v>
      </c>
      <c r="BF108" s="133">
        <v>6</v>
      </c>
      <c r="BG108" s="135">
        <v>0</v>
      </c>
      <c r="BH108" s="135">
        <v>0</v>
      </c>
      <c r="BI108" s="134">
        <v>100</v>
      </c>
      <c r="BJ108" s="133">
        <v>1</v>
      </c>
      <c r="BK108" s="135">
        <v>0</v>
      </c>
      <c r="BL108" s="135">
        <v>0</v>
      </c>
      <c r="BM108" s="134">
        <v>100</v>
      </c>
      <c r="BN108" s="133">
        <v>9</v>
      </c>
      <c r="BO108" s="135">
        <v>0</v>
      </c>
      <c r="BP108" s="135">
        <v>0</v>
      </c>
      <c r="BQ108" s="134">
        <v>100</v>
      </c>
      <c r="BR108" s="133">
        <v>3</v>
      </c>
      <c r="BS108" s="135">
        <v>0</v>
      </c>
      <c r="BT108" s="135">
        <v>0</v>
      </c>
      <c r="BU108" s="134">
        <v>100</v>
      </c>
      <c r="BV108" s="133">
        <v>6</v>
      </c>
      <c r="BW108" s="135">
        <v>0</v>
      </c>
      <c r="BX108" s="135">
        <v>0</v>
      </c>
      <c r="BY108" s="134">
        <v>100</v>
      </c>
      <c r="BZ108" s="133">
        <v>5</v>
      </c>
      <c r="CA108" s="135">
        <v>0</v>
      </c>
      <c r="CB108" s="135">
        <v>0</v>
      </c>
      <c r="CC108" s="134">
        <v>100</v>
      </c>
      <c r="CD108" s="133">
        <v>2</v>
      </c>
      <c r="CE108" s="135">
        <v>0</v>
      </c>
      <c r="CF108" s="135">
        <v>0</v>
      </c>
      <c r="CG108" s="134">
        <v>100</v>
      </c>
      <c r="CH108" s="133">
        <v>5</v>
      </c>
      <c r="CI108" s="135">
        <v>0</v>
      </c>
      <c r="CJ108" s="135">
        <v>0</v>
      </c>
      <c r="CK108" s="134">
        <v>100</v>
      </c>
      <c r="CL108" s="133">
        <v>14</v>
      </c>
      <c r="CM108" s="135">
        <v>1</v>
      </c>
      <c r="CN108" s="135">
        <v>0</v>
      </c>
      <c r="CO108" s="134">
        <v>93</v>
      </c>
      <c r="CP108" s="133">
        <v>8</v>
      </c>
      <c r="CQ108" s="135">
        <v>2</v>
      </c>
      <c r="CR108" s="135">
        <v>0</v>
      </c>
      <c r="CS108" s="134">
        <v>80</v>
      </c>
      <c r="CT108" s="133">
        <v>3</v>
      </c>
      <c r="CU108" s="135">
        <v>0</v>
      </c>
      <c r="CV108" s="135">
        <v>0</v>
      </c>
      <c r="CW108" s="134">
        <v>100</v>
      </c>
      <c r="CX108" s="133">
        <v>2</v>
      </c>
      <c r="CY108" s="135">
        <v>0</v>
      </c>
      <c r="CZ108" s="135">
        <v>0</v>
      </c>
      <c r="DA108" s="134">
        <v>100</v>
      </c>
      <c r="DB108" s="133">
        <v>5</v>
      </c>
      <c r="DC108" s="135">
        <v>0</v>
      </c>
      <c r="DD108" s="135">
        <v>0</v>
      </c>
      <c r="DE108" s="134">
        <v>100</v>
      </c>
      <c r="DF108" s="133">
        <v>4</v>
      </c>
      <c r="DG108" s="135">
        <v>0</v>
      </c>
      <c r="DH108" s="135">
        <v>0</v>
      </c>
      <c r="DI108" s="134">
        <v>100</v>
      </c>
      <c r="DJ108" s="133">
        <v>5</v>
      </c>
      <c r="DK108" s="135">
        <v>0</v>
      </c>
      <c r="DL108" s="135">
        <v>0</v>
      </c>
      <c r="DM108" s="134">
        <v>100</v>
      </c>
      <c r="DN108" s="133">
        <v>3</v>
      </c>
      <c r="DO108" s="135">
        <v>0</v>
      </c>
      <c r="DP108" s="135">
        <v>0</v>
      </c>
      <c r="DQ108" s="134">
        <v>100</v>
      </c>
      <c r="DR108" s="133">
        <v>2</v>
      </c>
      <c r="DS108" s="135">
        <v>1</v>
      </c>
      <c r="DT108" s="135">
        <v>1</v>
      </c>
      <c r="DU108" s="134">
        <v>25</v>
      </c>
      <c r="DV108" s="133">
        <v>4</v>
      </c>
      <c r="DW108" s="135">
        <v>0</v>
      </c>
      <c r="DX108" s="135">
        <v>1</v>
      </c>
      <c r="DY108" s="134">
        <v>60</v>
      </c>
      <c r="DZ108" s="133"/>
      <c r="EA108" s="135"/>
      <c r="EB108" s="135"/>
      <c r="EC108" s="134"/>
      <c r="ED108" s="133">
        <v>1</v>
      </c>
      <c r="EE108" s="135">
        <v>0</v>
      </c>
      <c r="EF108" s="135">
        <v>1</v>
      </c>
      <c r="EG108" s="134">
        <v>0</v>
      </c>
      <c r="EH108" s="133">
        <v>1</v>
      </c>
      <c r="EI108" s="135">
        <v>1</v>
      </c>
      <c r="EJ108" s="135">
        <v>0</v>
      </c>
      <c r="EK108" s="134">
        <v>50</v>
      </c>
      <c r="EL108" s="133"/>
      <c r="EM108" s="135"/>
      <c r="EN108" s="135"/>
      <c r="EO108" s="134"/>
      <c r="EP108" s="133"/>
      <c r="EQ108" s="135"/>
      <c r="ER108" s="135"/>
      <c r="ES108" s="134"/>
      <c r="ET108" s="133"/>
      <c r="EU108" s="135"/>
      <c r="EV108" s="135"/>
      <c r="EW108" s="134"/>
      <c r="EX108" s="133"/>
      <c r="EY108" s="135"/>
      <c r="EZ108" s="135"/>
      <c r="FA108" s="134"/>
      <c r="FB108" s="133"/>
      <c r="FC108" s="135"/>
      <c r="FD108" s="135"/>
      <c r="FE108" s="134"/>
      <c r="FF108" s="133"/>
      <c r="FG108" s="135"/>
      <c r="FH108" s="135"/>
      <c r="FI108" s="134"/>
    </row>
    <row r="109" spans="1:165">
      <c r="A109" s="24" t="s">
        <v>128</v>
      </c>
      <c r="B109" s="133"/>
      <c r="C109" s="135"/>
      <c r="D109" s="135"/>
      <c r="E109" s="134"/>
      <c r="F109" s="133"/>
      <c r="G109" s="135"/>
      <c r="H109" s="135"/>
      <c r="I109" s="134"/>
      <c r="J109" s="133"/>
      <c r="K109" s="135"/>
      <c r="L109" s="135"/>
      <c r="M109" s="134"/>
      <c r="N109" s="133"/>
      <c r="O109" s="135"/>
      <c r="P109" s="135"/>
      <c r="Q109" s="134"/>
      <c r="R109" s="133">
        <v>7</v>
      </c>
      <c r="S109" s="135">
        <v>1</v>
      </c>
      <c r="T109" s="135">
        <v>0</v>
      </c>
      <c r="U109" s="134">
        <v>88</v>
      </c>
      <c r="V109" s="133">
        <v>2</v>
      </c>
      <c r="W109" s="135">
        <v>0</v>
      </c>
      <c r="X109" s="135">
        <v>0</v>
      </c>
      <c r="Y109" s="134">
        <v>100</v>
      </c>
      <c r="Z109" s="133">
        <v>1</v>
      </c>
      <c r="AA109" s="135">
        <v>0</v>
      </c>
      <c r="AB109" s="135">
        <v>0</v>
      </c>
      <c r="AC109" s="134">
        <v>100</v>
      </c>
      <c r="AD109" s="133">
        <v>6</v>
      </c>
      <c r="AE109" s="135">
        <v>0</v>
      </c>
      <c r="AF109" s="135">
        <v>0</v>
      </c>
      <c r="AG109" s="134">
        <v>100</v>
      </c>
      <c r="AH109" s="133">
        <v>15</v>
      </c>
      <c r="AI109" s="135">
        <v>0</v>
      </c>
      <c r="AJ109" s="135">
        <v>0</v>
      </c>
      <c r="AK109" s="134">
        <v>100</v>
      </c>
      <c r="AL109" s="133">
        <v>8</v>
      </c>
      <c r="AM109" s="135">
        <v>1</v>
      </c>
      <c r="AN109" s="135">
        <v>0</v>
      </c>
      <c r="AO109" s="134">
        <v>89</v>
      </c>
      <c r="AP109" s="133">
        <v>4</v>
      </c>
      <c r="AQ109" s="135">
        <v>0</v>
      </c>
      <c r="AR109" s="135">
        <v>0</v>
      </c>
      <c r="AS109" s="134">
        <v>100</v>
      </c>
      <c r="AT109" s="133">
        <v>5</v>
      </c>
      <c r="AU109" s="135">
        <v>0</v>
      </c>
      <c r="AV109" s="135">
        <v>0</v>
      </c>
      <c r="AW109" s="134">
        <v>100</v>
      </c>
      <c r="AX109" s="133">
        <v>2</v>
      </c>
      <c r="AY109" s="135">
        <v>0</v>
      </c>
      <c r="AZ109" s="135">
        <v>0</v>
      </c>
      <c r="BA109" s="134">
        <v>100</v>
      </c>
      <c r="BB109" s="133"/>
      <c r="BC109" s="135"/>
      <c r="BD109" s="135"/>
      <c r="BE109" s="134"/>
      <c r="BF109" s="133"/>
      <c r="BG109" s="135"/>
      <c r="BH109" s="135"/>
      <c r="BI109" s="134"/>
      <c r="BJ109" s="133"/>
      <c r="BK109" s="135"/>
      <c r="BL109" s="135"/>
      <c r="BM109" s="134"/>
      <c r="BN109" s="133"/>
      <c r="BO109" s="135"/>
      <c r="BP109" s="135"/>
      <c r="BQ109" s="134"/>
      <c r="BR109" s="133"/>
      <c r="BS109" s="135"/>
      <c r="BT109" s="135"/>
      <c r="BU109" s="134"/>
      <c r="BV109" s="133"/>
      <c r="BW109" s="135"/>
      <c r="BX109" s="135"/>
      <c r="BY109" s="134"/>
      <c r="BZ109" s="133"/>
      <c r="CA109" s="135"/>
      <c r="CB109" s="135"/>
      <c r="CC109" s="134"/>
      <c r="CD109" s="133"/>
      <c r="CE109" s="135"/>
      <c r="CF109" s="135"/>
      <c r="CG109" s="134"/>
      <c r="CH109" s="133"/>
      <c r="CI109" s="135"/>
      <c r="CJ109" s="135"/>
      <c r="CK109" s="134"/>
      <c r="CL109" s="133"/>
      <c r="CM109" s="135"/>
      <c r="CN109" s="135"/>
      <c r="CO109" s="134"/>
      <c r="CP109" s="133"/>
      <c r="CQ109" s="135"/>
      <c r="CR109" s="135"/>
      <c r="CS109" s="134"/>
      <c r="CT109" s="133"/>
      <c r="CU109" s="135"/>
      <c r="CV109" s="135"/>
      <c r="CW109" s="134"/>
      <c r="CX109" s="133"/>
      <c r="CY109" s="135"/>
      <c r="CZ109" s="135"/>
      <c r="DA109" s="134"/>
      <c r="DB109" s="133"/>
      <c r="DC109" s="135"/>
      <c r="DD109" s="135"/>
      <c r="DE109" s="134"/>
      <c r="DF109" s="133"/>
      <c r="DG109" s="135"/>
      <c r="DH109" s="135"/>
      <c r="DI109" s="134"/>
      <c r="DJ109" s="133"/>
      <c r="DK109" s="135"/>
      <c r="DL109" s="135"/>
      <c r="DM109" s="134"/>
      <c r="DN109" s="133"/>
      <c r="DO109" s="135"/>
      <c r="DP109" s="135"/>
      <c r="DQ109" s="134"/>
      <c r="DR109" s="133"/>
      <c r="DS109" s="135"/>
      <c r="DT109" s="135"/>
      <c r="DU109" s="134"/>
      <c r="DV109" s="133"/>
      <c r="DW109" s="135"/>
      <c r="DX109" s="135"/>
      <c r="DY109" s="134"/>
      <c r="DZ109" s="133"/>
      <c r="EA109" s="135"/>
      <c r="EB109" s="135"/>
      <c r="EC109" s="134"/>
      <c r="ED109" s="133"/>
      <c r="EE109" s="135"/>
      <c r="EF109" s="135"/>
      <c r="EG109" s="134"/>
      <c r="EH109" s="133"/>
      <c r="EI109" s="135"/>
      <c r="EJ109" s="135"/>
      <c r="EK109" s="134"/>
      <c r="EL109" s="133"/>
      <c r="EM109" s="135"/>
      <c r="EN109" s="135"/>
      <c r="EO109" s="134"/>
      <c r="EP109" s="133"/>
      <c r="EQ109" s="135"/>
      <c r="ER109" s="135"/>
      <c r="ES109" s="134"/>
      <c r="ET109" s="133"/>
      <c r="EU109" s="135"/>
      <c r="EV109" s="135"/>
      <c r="EW109" s="134"/>
      <c r="EX109" s="133"/>
      <c r="EY109" s="135"/>
      <c r="EZ109" s="135"/>
      <c r="FA109" s="134"/>
      <c r="FB109" s="133"/>
      <c r="FC109" s="135"/>
      <c r="FD109" s="135"/>
      <c r="FE109" s="134"/>
      <c r="FF109" s="133"/>
      <c r="FG109" s="135"/>
      <c r="FH109" s="135"/>
      <c r="FI109" s="134"/>
    </row>
    <row r="110" spans="1:165">
      <c r="A110" s="24" t="s">
        <v>129</v>
      </c>
      <c r="B110" s="133"/>
      <c r="C110" s="135"/>
      <c r="D110" s="135"/>
      <c r="E110" s="134"/>
      <c r="F110" s="133"/>
      <c r="G110" s="135"/>
      <c r="H110" s="135"/>
      <c r="I110" s="134"/>
      <c r="J110" s="133"/>
      <c r="K110" s="135"/>
      <c r="L110" s="135"/>
      <c r="M110" s="134"/>
      <c r="N110" s="133"/>
      <c r="O110" s="135"/>
      <c r="P110" s="135"/>
      <c r="Q110" s="134"/>
      <c r="R110" s="133">
        <v>6</v>
      </c>
      <c r="S110" s="135">
        <v>0</v>
      </c>
      <c r="T110" s="135">
        <v>0</v>
      </c>
      <c r="U110" s="134">
        <v>100</v>
      </c>
      <c r="V110" s="133">
        <v>3</v>
      </c>
      <c r="W110" s="135">
        <v>0</v>
      </c>
      <c r="X110" s="135">
        <v>0</v>
      </c>
      <c r="Y110" s="134">
        <v>100</v>
      </c>
      <c r="Z110" s="133">
        <v>4</v>
      </c>
      <c r="AA110" s="135">
        <v>0</v>
      </c>
      <c r="AB110" s="135">
        <v>0</v>
      </c>
      <c r="AC110" s="134">
        <v>100</v>
      </c>
      <c r="AD110" s="133">
        <v>2</v>
      </c>
      <c r="AE110" s="135">
        <v>0</v>
      </c>
      <c r="AF110" s="135">
        <v>0</v>
      </c>
      <c r="AG110" s="134">
        <v>100</v>
      </c>
      <c r="AH110" s="133">
        <v>2</v>
      </c>
      <c r="AI110" s="135">
        <v>0</v>
      </c>
      <c r="AJ110" s="135">
        <v>0</v>
      </c>
      <c r="AK110" s="134">
        <v>100</v>
      </c>
      <c r="AL110" s="133">
        <v>4</v>
      </c>
      <c r="AM110" s="135">
        <v>0</v>
      </c>
      <c r="AN110" s="135">
        <v>0</v>
      </c>
      <c r="AO110" s="134">
        <v>100</v>
      </c>
      <c r="AP110" s="133">
        <v>1</v>
      </c>
      <c r="AQ110" s="135">
        <v>0</v>
      </c>
      <c r="AR110" s="135">
        <v>1</v>
      </c>
      <c r="AS110" s="134">
        <v>0</v>
      </c>
      <c r="AT110" s="133">
        <v>2</v>
      </c>
      <c r="AU110" s="135">
        <v>0</v>
      </c>
      <c r="AV110" s="135">
        <v>0</v>
      </c>
      <c r="AW110" s="134">
        <v>100</v>
      </c>
      <c r="AX110" s="133">
        <v>1</v>
      </c>
      <c r="AY110" s="135">
        <v>0</v>
      </c>
      <c r="AZ110" s="135">
        <v>1</v>
      </c>
      <c r="BA110" s="134">
        <v>0</v>
      </c>
      <c r="BB110" s="133">
        <v>1</v>
      </c>
      <c r="BC110" s="135">
        <v>0</v>
      </c>
      <c r="BD110" s="135">
        <v>0</v>
      </c>
      <c r="BE110" s="134">
        <v>100</v>
      </c>
      <c r="BF110" s="133">
        <v>1</v>
      </c>
      <c r="BG110" s="135">
        <v>0</v>
      </c>
      <c r="BH110" s="135">
        <v>0</v>
      </c>
      <c r="BI110" s="134">
        <v>100</v>
      </c>
      <c r="BJ110" s="133">
        <v>1</v>
      </c>
      <c r="BK110" s="135">
        <v>0</v>
      </c>
      <c r="BL110" s="135">
        <v>0</v>
      </c>
      <c r="BM110" s="134">
        <v>100</v>
      </c>
      <c r="BN110" s="133"/>
      <c r="BO110" s="135"/>
      <c r="BP110" s="135"/>
      <c r="BQ110" s="134"/>
      <c r="BR110" s="133">
        <v>1</v>
      </c>
      <c r="BS110" s="135">
        <v>0</v>
      </c>
      <c r="BT110" s="135">
        <v>0</v>
      </c>
      <c r="BU110" s="134">
        <v>100</v>
      </c>
      <c r="BV110" s="133">
        <v>1</v>
      </c>
      <c r="BW110" s="135">
        <v>0</v>
      </c>
      <c r="BX110" s="135">
        <v>0</v>
      </c>
      <c r="BY110" s="134">
        <v>100</v>
      </c>
      <c r="BZ110" s="133">
        <v>1</v>
      </c>
      <c r="CA110" s="135">
        <v>1</v>
      </c>
      <c r="CB110" s="135">
        <v>0</v>
      </c>
      <c r="CC110" s="134">
        <v>50</v>
      </c>
      <c r="CD110" s="133">
        <v>5</v>
      </c>
      <c r="CE110" s="135">
        <v>1</v>
      </c>
      <c r="CF110" s="135">
        <v>0</v>
      </c>
      <c r="CG110" s="134">
        <v>83</v>
      </c>
      <c r="CH110" s="133">
        <v>4</v>
      </c>
      <c r="CI110" s="135">
        <v>0</v>
      </c>
      <c r="CJ110" s="135">
        <v>0</v>
      </c>
      <c r="CK110" s="134">
        <v>100</v>
      </c>
      <c r="CL110" s="133"/>
      <c r="CM110" s="135"/>
      <c r="CN110" s="135"/>
      <c r="CO110" s="134"/>
      <c r="CP110" s="133"/>
      <c r="CQ110" s="135"/>
      <c r="CR110" s="135"/>
      <c r="CS110" s="134"/>
      <c r="CT110" s="133">
        <v>1</v>
      </c>
      <c r="CU110" s="135">
        <v>2</v>
      </c>
      <c r="CV110" s="135">
        <v>0</v>
      </c>
      <c r="CW110" s="134">
        <v>33</v>
      </c>
      <c r="CX110" s="133">
        <v>1</v>
      </c>
      <c r="CY110" s="135">
        <v>1</v>
      </c>
      <c r="CZ110" s="135">
        <v>0</v>
      </c>
      <c r="DA110" s="134">
        <v>50</v>
      </c>
      <c r="DB110" s="133"/>
      <c r="DC110" s="135"/>
      <c r="DD110" s="135"/>
      <c r="DE110" s="134"/>
      <c r="DF110" s="133"/>
      <c r="DG110" s="135"/>
      <c r="DH110" s="135"/>
      <c r="DI110" s="134"/>
      <c r="DJ110" s="133">
        <v>1</v>
      </c>
      <c r="DK110" s="135">
        <v>0</v>
      </c>
      <c r="DL110" s="135">
        <v>0</v>
      </c>
      <c r="DM110" s="134">
        <v>100</v>
      </c>
      <c r="DN110" s="133"/>
      <c r="DO110" s="135"/>
      <c r="DP110" s="135"/>
      <c r="DQ110" s="134"/>
      <c r="DR110" s="133">
        <v>1</v>
      </c>
      <c r="DS110" s="135">
        <v>0</v>
      </c>
      <c r="DT110" s="135">
        <v>0</v>
      </c>
      <c r="DU110" s="134">
        <v>100</v>
      </c>
      <c r="DV110" s="133">
        <v>1</v>
      </c>
      <c r="DW110" s="135">
        <v>0</v>
      </c>
      <c r="DX110" s="135">
        <v>0</v>
      </c>
      <c r="DY110" s="134">
        <v>100</v>
      </c>
      <c r="DZ110" s="133">
        <v>3</v>
      </c>
      <c r="EA110" s="135">
        <v>0</v>
      </c>
      <c r="EB110" s="135">
        <v>0</v>
      </c>
      <c r="EC110" s="134">
        <v>100</v>
      </c>
      <c r="ED110" s="133">
        <v>1</v>
      </c>
      <c r="EE110" s="135">
        <v>0</v>
      </c>
      <c r="EF110" s="135">
        <v>0</v>
      </c>
      <c r="EG110" s="134">
        <v>100</v>
      </c>
      <c r="EH110" s="133">
        <v>1</v>
      </c>
      <c r="EI110" s="135">
        <v>0</v>
      </c>
      <c r="EJ110" s="135">
        <v>0</v>
      </c>
      <c r="EK110" s="134">
        <v>100</v>
      </c>
      <c r="EL110" s="133">
        <v>2</v>
      </c>
      <c r="EM110" s="135">
        <v>0</v>
      </c>
      <c r="EN110" s="135">
        <v>0</v>
      </c>
      <c r="EO110" s="134">
        <v>100</v>
      </c>
      <c r="EP110" s="133">
        <v>2</v>
      </c>
      <c r="EQ110" s="135">
        <v>0</v>
      </c>
      <c r="ER110" s="135">
        <v>0</v>
      </c>
      <c r="ES110" s="134">
        <v>100</v>
      </c>
      <c r="ET110" s="133">
        <v>1</v>
      </c>
      <c r="EU110" s="135">
        <v>0</v>
      </c>
      <c r="EV110" s="135">
        <v>0</v>
      </c>
      <c r="EW110" s="134">
        <v>100</v>
      </c>
      <c r="EX110" s="133">
        <v>1</v>
      </c>
      <c r="EY110" s="135">
        <v>0</v>
      </c>
      <c r="EZ110" s="135">
        <v>0</v>
      </c>
      <c r="FA110" s="134">
        <v>100</v>
      </c>
      <c r="FB110" s="133"/>
      <c r="FC110" s="135"/>
      <c r="FD110" s="135"/>
      <c r="FE110" s="134"/>
      <c r="FF110" s="133"/>
      <c r="FG110" s="135"/>
      <c r="FH110" s="135"/>
      <c r="FI110" s="134"/>
    </row>
    <row r="111" spans="1:165">
      <c r="A111" s="24" t="s">
        <v>130</v>
      </c>
      <c r="B111" s="133"/>
      <c r="C111" s="135"/>
      <c r="D111" s="135"/>
      <c r="E111" s="134"/>
      <c r="F111" s="133"/>
      <c r="G111" s="135"/>
      <c r="H111" s="135"/>
      <c r="I111" s="134"/>
      <c r="J111" s="133"/>
      <c r="K111" s="135"/>
      <c r="L111" s="135"/>
      <c r="M111" s="134"/>
      <c r="N111" s="133"/>
      <c r="O111" s="135"/>
      <c r="P111" s="135"/>
      <c r="Q111" s="134"/>
      <c r="R111" s="133"/>
      <c r="S111" s="135"/>
      <c r="T111" s="135"/>
      <c r="U111" s="134"/>
      <c r="V111" s="133">
        <v>1</v>
      </c>
      <c r="W111" s="135">
        <v>0</v>
      </c>
      <c r="X111" s="135">
        <v>0</v>
      </c>
      <c r="Y111" s="134">
        <v>100</v>
      </c>
      <c r="Z111" s="133">
        <v>3</v>
      </c>
      <c r="AA111" s="135">
        <v>2</v>
      </c>
      <c r="AB111" s="135">
        <v>0</v>
      </c>
      <c r="AC111" s="134">
        <v>60</v>
      </c>
      <c r="AD111" s="133">
        <v>3</v>
      </c>
      <c r="AE111" s="135">
        <v>0</v>
      </c>
      <c r="AF111" s="135">
        <v>0</v>
      </c>
      <c r="AG111" s="134">
        <v>100</v>
      </c>
      <c r="AH111" s="133">
        <v>2</v>
      </c>
      <c r="AI111" s="135">
        <v>0</v>
      </c>
      <c r="AJ111" s="135">
        <v>0</v>
      </c>
      <c r="AK111" s="134">
        <v>100</v>
      </c>
      <c r="AL111" s="133">
        <v>2</v>
      </c>
      <c r="AM111" s="135">
        <v>1</v>
      </c>
      <c r="AN111" s="135">
        <v>0</v>
      </c>
      <c r="AO111" s="134">
        <v>67</v>
      </c>
      <c r="AP111" s="133">
        <v>4</v>
      </c>
      <c r="AQ111" s="135">
        <v>0</v>
      </c>
      <c r="AR111" s="135">
        <v>0</v>
      </c>
      <c r="AS111" s="134">
        <v>100</v>
      </c>
      <c r="AT111" s="133">
        <v>1</v>
      </c>
      <c r="AU111" s="135">
        <v>0</v>
      </c>
      <c r="AV111" s="135">
        <v>0</v>
      </c>
      <c r="AW111" s="134">
        <v>100</v>
      </c>
      <c r="AX111" s="133">
        <v>4</v>
      </c>
      <c r="AY111" s="135">
        <v>0</v>
      </c>
      <c r="AZ111" s="135">
        <v>0</v>
      </c>
      <c r="BA111" s="134">
        <v>100</v>
      </c>
      <c r="BB111" s="133">
        <v>4</v>
      </c>
      <c r="BC111" s="135">
        <v>0</v>
      </c>
      <c r="BD111" s="135">
        <v>0</v>
      </c>
      <c r="BE111" s="134">
        <v>100</v>
      </c>
      <c r="BF111" s="133">
        <v>3</v>
      </c>
      <c r="BG111" s="135">
        <v>1</v>
      </c>
      <c r="BH111" s="135">
        <v>0</v>
      </c>
      <c r="BI111" s="134">
        <v>75</v>
      </c>
      <c r="BJ111" s="133">
        <v>2</v>
      </c>
      <c r="BK111" s="135">
        <v>0</v>
      </c>
      <c r="BL111" s="135">
        <v>0</v>
      </c>
      <c r="BM111" s="134">
        <v>100</v>
      </c>
      <c r="BN111" s="133">
        <v>3</v>
      </c>
      <c r="BO111" s="135">
        <v>0</v>
      </c>
      <c r="BP111" s="135">
        <v>0</v>
      </c>
      <c r="BQ111" s="134">
        <v>100</v>
      </c>
      <c r="BR111" s="133">
        <v>1</v>
      </c>
      <c r="BS111" s="135">
        <v>1</v>
      </c>
      <c r="BT111" s="135">
        <v>1</v>
      </c>
      <c r="BU111" s="134">
        <v>0</v>
      </c>
      <c r="BV111" s="133">
        <v>5</v>
      </c>
      <c r="BW111" s="135">
        <v>0</v>
      </c>
      <c r="BX111" s="135">
        <v>0</v>
      </c>
      <c r="BY111" s="134">
        <v>100</v>
      </c>
      <c r="BZ111" s="133">
        <v>4</v>
      </c>
      <c r="CA111" s="135">
        <v>0</v>
      </c>
      <c r="CB111" s="135">
        <v>0</v>
      </c>
      <c r="CC111" s="134">
        <v>100</v>
      </c>
      <c r="CD111" s="133">
        <v>3</v>
      </c>
      <c r="CE111" s="135">
        <v>0</v>
      </c>
      <c r="CF111" s="135">
        <v>0</v>
      </c>
      <c r="CG111" s="134">
        <v>100</v>
      </c>
      <c r="CH111" s="133">
        <v>0</v>
      </c>
      <c r="CI111" s="135">
        <v>1</v>
      </c>
      <c r="CJ111" s="135">
        <v>1</v>
      </c>
      <c r="CK111" s="134">
        <v>-50</v>
      </c>
      <c r="CL111" s="133">
        <v>8</v>
      </c>
      <c r="CM111" s="135">
        <v>0</v>
      </c>
      <c r="CN111" s="135">
        <v>1</v>
      </c>
      <c r="CO111" s="134">
        <v>78</v>
      </c>
      <c r="CP111" s="133">
        <v>8</v>
      </c>
      <c r="CQ111" s="135">
        <v>0</v>
      </c>
      <c r="CR111" s="135">
        <v>0</v>
      </c>
      <c r="CS111" s="134">
        <v>100</v>
      </c>
      <c r="CT111" s="133">
        <v>5</v>
      </c>
      <c r="CU111" s="135">
        <v>0</v>
      </c>
      <c r="CV111" s="135">
        <v>0</v>
      </c>
      <c r="CW111" s="134">
        <v>100</v>
      </c>
      <c r="CX111" s="133">
        <v>7</v>
      </c>
      <c r="CY111" s="135">
        <v>0</v>
      </c>
      <c r="CZ111" s="135">
        <v>0</v>
      </c>
      <c r="DA111" s="134">
        <v>100</v>
      </c>
      <c r="DB111" s="133">
        <v>1</v>
      </c>
      <c r="DC111" s="135">
        <v>0</v>
      </c>
      <c r="DD111" s="135">
        <v>0</v>
      </c>
      <c r="DE111" s="134">
        <v>100</v>
      </c>
      <c r="DF111" s="133">
        <v>8</v>
      </c>
      <c r="DG111" s="135">
        <v>0</v>
      </c>
      <c r="DH111" s="135">
        <v>0</v>
      </c>
      <c r="DI111" s="134">
        <v>100</v>
      </c>
      <c r="DJ111" s="133">
        <v>2</v>
      </c>
      <c r="DK111" s="135">
        <v>0</v>
      </c>
      <c r="DL111" s="135">
        <v>0</v>
      </c>
      <c r="DM111" s="134">
        <v>100</v>
      </c>
      <c r="DN111" s="133">
        <v>0</v>
      </c>
      <c r="DO111" s="135">
        <v>0</v>
      </c>
      <c r="DP111" s="135">
        <v>1</v>
      </c>
      <c r="DQ111" s="134">
        <v>-100</v>
      </c>
      <c r="DR111" s="133"/>
      <c r="DS111" s="135"/>
      <c r="DT111" s="135"/>
      <c r="DU111" s="134"/>
      <c r="DV111" s="133"/>
      <c r="DW111" s="135"/>
      <c r="DX111" s="135"/>
      <c r="DY111" s="134"/>
      <c r="DZ111" s="133"/>
      <c r="EA111" s="135"/>
      <c r="EB111" s="135"/>
      <c r="EC111" s="134"/>
      <c r="ED111" s="133"/>
      <c r="EE111" s="135"/>
      <c r="EF111" s="135"/>
      <c r="EG111" s="134"/>
      <c r="EH111" s="133"/>
      <c r="EI111" s="135"/>
      <c r="EJ111" s="135"/>
      <c r="EK111" s="134"/>
      <c r="EL111" s="133"/>
      <c r="EM111" s="135"/>
      <c r="EN111" s="135"/>
      <c r="EO111" s="134"/>
      <c r="EP111" s="133"/>
      <c r="EQ111" s="135"/>
      <c r="ER111" s="135"/>
      <c r="ES111" s="134"/>
      <c r="ET111" s="133"/>
      <c r="EU111" s="135"/>
      <c r="EV111" s="135"/>
      <c r="EW111" s="134"/>
      <c r="EX111" s="133"/>
      <c r="EY111" s="135"/>
      <c r="EZ111" s="135"/>
      <c r="FA111" s="134"/>
      <c r="FB111" s="133"/>
      <c r="FC111" s="135"/>
      <c r="FD111" s="135"/>
      <c r="FE111" s="134"/>
      <c r="FF111" s="133"/>
      <c r="FG111" s="135"/>
      <c r="FH111" s="135"/>
      <c r="FI111" s="134"/>
    </row>
    <row r="112" spans="1:165">
      <c r="A112" s="24" t="s">
        <v>131</v>
      </c>
      <c r="B112" s="133"/>
      <c r="C112" s="135"/>
      <c r="D112" s="135"/>
      <c r="E112" s="134"/>
      <c r="F112" s="133"/>
      <c r="G112" s="135"/>
      <c r="H112" s="135"/>
      <c r="I112" s="134"/>
      <c r="J112" s="133"/>
      <c r="K112" s="135"/>
      <c r="L112" s="135"/>
      <c r="M112" s="134"/>
      <c r="N112" s="133"/>
      <c r="O112" s="135"/>
      <c r="P112" s="135"/>
      <c r="Q112" s="134"/>
      <c r="R112" s="133">
        <v>22</v>
      </c>
      <c r="S112" s="135">
        <v>0</v>
      </c>
      <c r="T112" s="135">
        <v>1</v>
      </c>
      <c r="U112" s="134">
        <v>91</v>
      </c>
      <c r="V112" s="133">
        <v>7</v>
      </c>
      <c r="W112" s="135">
        <v>1</v>
      </c>
      <c r="X112" s="135">
        <v>0</v>
      </c>
      <c r="Y112" s="134">
        <v>88</v>
      </c>
      <c r="Z112" s="133">
        <v>10</v>
      </c>
      <c r="AA112" s="135">
        <v>0</v>
      </c>
      <c r="AB112" s="135">
        <v>0</v>
      </c>
      <c r="AC112" s="134">
        <v>100</v>
      </c>
      <c r="AD112" s="133">
        <v>13</v>
      </c>
      <c r="AE112" s="135">
        <v>2</v>
      </c>
      <c r="AF112" s="135">
        <v>0</v>
      </c>
      <c r="AG112" s="134">
        <v>87</v>
      </c>
      <c r="AH112" s="133">
        <v>11</v>
      </c>
      <c r="AI112" s="135">
        <v>1</v>
      </c>
      <c r="AJ112" s="135">
        <v>0</v>
      </c>
      <c r="AK112" s="134">
        <v>92</v>
      </c>
      <c r="AL112" s="133">
        <v>17</v>
      </c>
      <c r="AM112" s="135">
        <v>2</v>
      </c>
      <c r="AN112" s="135">
        <v>1</v>
      </c>
      <c r="AO112" s="134">
        <v>80</v>
      </c>
      <c r="AP112" s="133">
        <v>9</v>
      </c>
      <c r="AQ112" s="135">
        <v>2</v>
      </c>
      <c r="AR112" s="135">
        <v>0</v>
      </c>
      <c r="AS112" s="134">
        <v>82</v>
      </c>
      <c r="AT112" s="133">
        <v>29</v>
      </c>
      <c r="AU112" s="135">
        <v>0</v>
      </c>
      <c r="AV112" s="135">
        <v>1</v>
      </c>
      <c r="AW112" s="134">
        <v>93</v>
      </c>
      <c r="AX112" s="133">
        <v>12</v>
      </c>
      <c r="AY112" s="135">
        <v>1</v>
      </c>
      <c r="AZ112" s="135">
        <v>0</v>
      </c>
      <c r="BA112" s="134">
        <v>92</v>
      </c>
      <c r="BB112" s="133">
        <v>12</v>
      </c>
      <c r="BC112" s="135">
        <v>2</v>
      </c>
      <c r="BD112" s="135">
        <v>0</v>
      </c>
      <c r="BE112" s="134">
        <v>86</v>
      </c>
      <c r="BF112" s="133">
        <v>12</v>
      </c>
      <c r="BG112" s="135">
        <v>2</v>
      </c>
      <c r="BH112" s="135">
        <v>2</v>
      </c>
      <c r="BI112" s="134">
        <v>63</v>
      </c>
      <c r="BJ112" s="133">
        <v>12</v>
      </c>
      <c r="BK112" s="135">
        <v>1</v>
      </c>
      <c r="BL112" s="135">
        <v>2</v>
      </c>
      <c r="BM112" s="134">
        <v>67</v>
      </c>
      <c r="BN112" s="133">
        <v>8</v>
      </c>
      <c r="BO112" s="135">
        <v>0</v>
      </c>
      <c r="BP112" s="135">
        <v>0</v>
      </c>
      <c r="BQ112" s="134">
        <v>100</v>
      </c>
      <c r="BR112" s="133">
        <v>8</v>
      </c>
      <c r="BS112" s="135">
        <v>0</v>
      </c>
      <c r="BT112" s="135">
        <v>0</v>
      </c>
      <c r="BU112" s="134">
        <v>100</v>
      </c>
      <c r="BV112" s="133">
        <v>4</v>
      </c>
      <c r="BW112" s="135">
        <v>0</v>
      </c>
      <c r="BX112" s="135">
        <v>0</v>
      </c>
      <c r="BY112" s="134">
        <v>100</v>
      </c>
      <c r="BZ112" s="133">
        <v>10</v>
      </c>
      <c r="CA112" s="135">
        <v>2</v>
      </c>
      <c r="CB112" s="135">
        <v>0</v>
      </c>
      <c r="CC112" s="134">
        <v>83</v>
      </c>
      <c r="CD112" s="133">
        <v>6</v>
      </c>
      <c r="CE112" s="135">
        <v>1</v>
      </c>
      <c r="CF112" s="135">
        <v>0</v>
      </c>
      <c r="CG112" s="134">
        <v>86</v>
      </c>
      <c r="CH112" s="133">
        <v>3</v>
      </c>
      <c r="CI112" s="135">
        <v>0</v>
      </c>
      <c r="CJ112" s="135">
        <v>0</v>
      </c>
      <c r="CK112" s="134">
        <v>100</v>
      </c>
      <c r="CL112" s="133">
        <v>5</v>
      </c>
      <c r="CM112" s="135">
        <v>0</v>
      </c>
      <c r="CN112" s="135">
        <v>0</v>
      </c>
      <c r="CO112" s="134">
        <v>100</v>
      </c>
      <c r="CP112" s="133">
        <v>12</v>
      </c>
      <c r="CQ112" s="135">
        <v>0</v>
      </c>
      <c r="CR112" s="135">
        <v>0</v>
      </c>
      <c r="CS112" s="134">
        <v>100</v>
      </c>
      <c r="CT112" s="133">
        <v>8</v>
      </c>
      <c r="CU112" s="135">
        <v>2</v>
      </c>
      <c r="CV112" s="135">
        <v>1</v>
      </c>
      <c r="CW112" s="134">
        <v>64</v>
      </c>
      <c r="CX112" s="133">
        <v>10</v>
      </c>
      <c r="CY112" s="135">
        <v>1</v>
      </c>
      <c r="CZ112" s="135">
        <v>1</v>
      </c>
      <c r="DA112" s="134">
        <v>75</v>
      </c>
      <c r="DB112" s="133">
        <v>8</v>
      </c>
      <c r="DC112" s="135">
        <v>1</v>
      </c>
      <c r="DD112" s="135">
        <v>0</v>
      </c>
      <c r="DE112" s="134">
        <v>89</v>
      </c>
      <c r="DF112" s="133">
        <v>7</v>
      </c>
      <c r="DG112" s="135">
        <v>0</v>
      </c>
      <c r="DH112" s="135">
        <v>0</v>
      </c>
      <c r="DI112" s="134">
        <v>100</v>
      </c>
      <c r="DJ112" s="133">
        <v>5</v>
      </c>
      <c r="DK112" s="135">
        <v>0</v>
      </c>
      <c r="DL112" s="135">
        <v>0</v>
      </c>
      <c r="DM112" s="134">
        <v>100</v>
      </c>
      <c r="DN112" s="133">
        <v>8</v>
      </c>
      <c r="DO112" s="135">
        <v>0</v>
      </c>
      <c r="DP112" s="135">
        <v>1</v>
      </c>
      <c r="DQ112" s="134">
        <v>78</v>
      </c>
      <c r="DR112" s="133">
        <v>1</v>
      </c>
      <c r="DS112" s="135">
        <v>2</v>
      </c>
      <c r="DT112" s="135">
        <v>0</v>
      </c>
      <c r="DU112" s="134">
        <v>33</v>
      </c>
      <c r="DV112" s="133">
        <v>4</v>
      </c>
      <c r="DW112" s="135">
        <v>0</v>
      </c>
      <c r="DX112" s="135">
        <v>0</v>
      </c>
      <c r="DY112" s="134">
        <v>100</v>
      </c>
      <c r="DZ112" s="133">
        <v>5</v>
      </c>
      <c r="EA112" s="135">
        <v>0</v>
      </c>
      <c r="EB112" s="135">
        <v>1</v>
      </c>
      <c r="EC112" s="134">
        <v>67</v>
      </c>
      <c r="ED112" s="133">
        <v>5</v>
      </c>
      <c r="EE112" s="135">
        <v>0</v>
      </c>
      <c r="EF112" s="135">
        <v>0</v>
      </c>
      <c r="EG112" s="134">
        <v>100</v>
      </c>
      <c r="EH112" s="133">
        <v>8</v>
      </c>
      <c r="EI112" s="135">
        <v>0</v>
      </c>
      <c r="EJ112" s="135">
        <v>0</v>
      </c>
      <c r="EK112" s="134">
        <v>100</v>
      </c>
      <c r="EL112" s="133">
        <v>4</v>
      </c>
      <c r="EM112" s="135">
        <v>0</v>
      </c>
      <c r="EN112" s="135">
        <v>0</v>
      </c>
      <c r="EO112" s="134">
        <v>100</v>
      </c>
      <c r="EP112" s="133">
        <v>2</v>
      </c>
      <c r="EQ112" s="135">
        <v>0</v>
      </c>
      <c r="ER112" s="135">
        <v>0</v>
      </c>
      <c r="ES112" s="134">
        <v>100</v>
      </c>
      <c r="ET112" s="133">
        <v>5</v>
      </c>
      <c r="EU112" s="135">
        <v>0</v>
      </c>
      <c r="EV112" s="135">
        <v>0</v>
      </c>
      <c r="EW112" s="134">
        <v>100</v>
      </c>
      <c r="EX112" s="133"/>
      <c r="EY112" s="135"/>
      <c r="EZ112" s="135"/>
      <c r="FA112" s="134"/>
      <c r="FB112" s="133"/>
      <c r="FC112" s="135"/>
      <c r="FD112" s="135"/>
      <c r="FE112" s="134"/>
      <c r="FF112" s="133"/>
      <c r="FG112" s="135"/>
      <c r="FH112" s="135"/>
      <c r="FI112" s="134"/>
    </row>
    <row r="113" spans="1:165" ht="15" hidden="1" customHeight="1">
      <c r="A113" s="220" t="s">
        <v>258</v>
      </c>
      <c r="B113" s="133"/>
      <c r="C113" s="135"/>
      <c r="D113" s="135"/>
      <c r="E113" s="134"/>
      <c r="F113" s="133"/>
      <c r="G113" s="135"/>
      <c r="H113" s="135"/>
      <c r="I113" s="134"/>
      <c r="J113" s="133"/>
      <c r="K113" s="135"/>
      <c r="L113" s="135"/>
      <c r="M113" s="134"/>
      <c r="N113" s="133"/>
      <c r="O113" s="135"/>
      <c r="P113" s="135"/>
      <c r="Q113" s="134"/>
      <c r="R113" s="133">
        <v>3</v>
      </c>
      <c r="S113" s="135">
        <v>0</v>
      </c>
      <c r="T113" s="135">
        <v>0</v>
      </c>
      <c r="U113" s="134">
        <v>100</v>
      </c>
      <c r="V113" s="133">
        <v>3</v>
      </c>
      <c r="W113" s="135">
        <v>4</v>
      </c>
      <c r="X113" s="135">
        <v>0</v>
      </c>
      <c r="Y113" s="134">
        <v>43</v>
      </c>
      <c r="Z113" s="133">
        <v>3</v>
      </c>
      <c r="AA113" s="135">
        <v>0</v>
      </c>
      <c r="AB113" s="135">
        <v>0</v>
      </c>
      <c r="AC113" s="134">
        <v>100</v>
      </c>
      <c r="AD113" s="133">
        <v>2</v>
      </c>
      <c r="AE113" s="135">
        <v>0</v>
      </c>
      <c r="AF113" s="135">
        <v>0</v>
      </c>
      <c r="AG113" s="134">
        <v>100</v>
      </c>
      <c r="AH113" s="133">
        <v>3</v>
      </c>
      <c r="AI113" s="135">
        <v>0</v>
      </c>
      <c r="AJ113" s="135">
        <v>0</v>
      </c>
      <c r="AK113" s="134">
        <v>100</v>
      </c>
      <c r="AL113" s="133">
        <v>1</v>
      </c>
      <c r="AM113" s="135">
        <v>0</v>
      </c>
      <c r="AN113" s="135">
        <v>0</v>
      </c>
      <c r="AO113" s="134">
        <v>100</v>
      </c>
      <c r="AP113" s="133">
        <v>2</v>
      </c>
      <c r="AQ113" s="135">
        <v>0</v>
      </c>
      <c r="AR113" s="135">
        <v>0</v>
      </c>
      <c r="AS113" s="134">
        <v>100</v>
      </c>
      <c r="AT113" s="133">
        <v>6</v>
      </c>
      <c r="AU113" s="135">
        <v>0</v>
      </c>
      <c r="AV113" s="135">
        <v>0</v>
      </c>
      <c r="AW113" s="134">
        <v>100</v>
      </c>
      <c r="AX113" s="133">
        <v>5</v>
      </c>
      <c r="AY113" s="135">
        <v>0</v>
      </c>
      <c r="AZ113" s="135">
        <v>1</v>
      </c>
      <c r="BA113" s="134">
        <v>67</v>
      </c>
      <c r="BB113" s="133">
        <v>2</v>
      </c>
      <c r="BC113" s="135">
        <v>1</v>
      </c>
      <c r="BD113" s="135">
        <v>0</v>
      </c>
      <c r="BE113" s="134">
        <v>67</v>
      </c>
      <c r="BF113" s="133">
        <v>4</v>
      </c>
      <c r="BG113" s="135">
        <v>1</v>
      </c>
      <c r="BH113" s="135">
        <v>0</v>
      </c>
      <c r="BI113" s="134">
        <v>80</v>
      </c>
      <c r="BJ113" s="133">
        <v>1</v>
      </c>
      <c r="BK113" s="135">
        <v>0</v>
      </c>
      <c r="BL113" s="135">
        <v>0</v>
      </c>
      <c r="BM113" s="134">
        <v>100</v>
      </c>
      <c r="BN113" s="133">
        <v>3</v>
      </c>
      <c r="BO113" s="135">
        <v>0</v>
      </c>
      <c r="BP113" s="135">
        <v>0</v>
      </c>
      <c r="BQ113" s="134">
        <v>100</v>
      </c>
      <c r="BR113" s="133">
        <v>4</v>
      </c>
      <c r="BS113" s="135">
        <v>0</v>
      </c>
      <c r="BT113" s="135">
        <v>0</v>
      </c>
      <c r="BU113" s="134">
        <v>100</v>
      </c>
      <c r="BV113" s="133">
        <v>6</v>
      </c>
      <c r="BW113" s="135">
        <v>0</v>
      </c>
      <c r="BX113" s="135">
        <v>1</v>
      </c>
      <c r="BY113" s="134">
        <v>71</v>
      </c>
      <c r="BZ113" s="133">
        <v>9</v>
      </c>
      <c r="CA113" s="135">
        <v>0</v>
      </c>
      <c r="CB113" s="135">
        <v>2</v>
      </c>
      <c r="CC113" s="134">
        <v>64</v>
      </c>
      <c r="CD113" s="133">
        <v>7</v>
      </c>
      <c r="CE113" s="135">
        <v>1</v>
      </c>
      <c r="CF113" s="135">
        <v>0</v>
      </c>
      <c r="CG113" s="134">
        <v>88</v>
      </c>
      <c r="CH113" s="133">
        <v>1</v>
      </c>
      <c r="CI113" s="135">
        <v>0</v>
      </c>
      <c r="CJ113" s="135">
        <v>0</v>
      </c>
      <c r="CK113" s="134">
        <v>100</v>
      </c>
      <c r="CL113" s="133">
        <v>14</v>
      </c>
      <c r="CM113" s="135">
        <v>0</v>
      </c>
      <c r="CN113" s="135">
        <v>1</v>
      </c>
      <c r="CO113" s="134">
        <v>87</v>
      </c>
      <c r="CP113" s="133">
        <v>12</v>
      </c>
      <c r="CQ113" s="135">
        <v>0</v>
      </c>
      <c r="CR113" s="135">
        <v>0</v>
      </c>
      <c r="CS113" s="134">
        <v>100</v>
      </c>
      <c r="CT113" s="133">
        <v>3</v>
      </c>
      <c r="CU113" s="135">
        <v>0</v>
      </c>
      <c r="CV113" s="135">
        <v>0</v>
      </c>
      <c r="CW113" s="134">
        <v>100</v>
      </c>
      <c r="CX113" s="133">
        <v>9</v>
      </c>
      <c r="CY113" s="135">
        <v>0</v>
      </c>
      <c r="CZ113" s="135">
        <v>1</v>
      </c>
      <c r="DA113" s="134">
        <v>80</v>
      </c>
      <c r="DB113" s="133">
        <v>4</v>
      </c>
      <c r="DC113" s="135">
        <v>1</v>
      </c>
      <c r="DD113" s="135">
        <v>0</v>
      </c>
      <c r="DE113" s="134">
        <v>80</v>
      </c>
      <c r="DF113" s="133">
        <v>1</v>
      </c>
      <c r="DG113" s="135">
        <v>0</v>
      </c>
      <c r="DH113" s="135">
        <v>0</v>
      </c>
      <c r="DI113" s="134">
        <v>100</v>
      </c>
      <c r="DJ113" s="133">
        <v>4</v>
      </c>
      <c r="DK113" s="135">
        <v>0</v>
      </c>
      <c r="DL113" s="135">
        <v>0</v>
      </c>
      <c r="DM113" s="134">
        <v>100</v>
      </c>
      <c r="DN113" s="133">
        <v>5</v>
      </c>
      <c r="DO113" s="135">
        <v>0</v>
      </c>
      <c r="DP113" s="135">
        <v>1</v>
      </c>
      <c r="DQ113" s="134">
        <v>67</v>
      </c>
      <c r="DR113" s="133">
        <v>5</v>
      </c>
      <c r="DS113" s="135">
        <v>1</v>
      </c>
      <c r="DT113" s="135">
        <v>2</v>
      </c>
      <c r="DU113" s="134">
        <v>38</v>
      </c>
      <c r="DV113" s="133">
        <v>3</v>
      </c>
      <c r="DW113" s="135">
        <v>0</v>
      </c>
      <c r="DX113" s="135">
        <v>0</v>
      </c>
      <c r="DY113" s="134">
        <v>100</v>
      </c>
      <c r="DZ113" s="133">
        <v>8</v>
      </c>
      <c r="EA113" s="135">
        <v>2</v>
      </c>
      <c r="EB113" s="135">
        <v>0</v>
      </c>
      <c r="EC113" s="134">
        <v>80</v>
      </c>
      <c r="ED113" s="133">
        <v>5</v>
      </c>
      <c r="EE113" s="135">
        <v>0</v>
      </c>
      <c r="EF113" s="135">
        <v>0</v>
      </c>
      <c r="EG113" s="134">
        <v>100</v>
      </c>
      <c r="EH113" s="133">
        <v>10</v>
      </c>
      <c r="EI113" s="135">
        <v>0</v>
      </c>
      <c r="EJ113" s="135">
        <v>0</v>
      </c>
      <c r="EK113" s="134">
        <v>100</v>
      </c>
      <c r="EL113" s="133">
        <v>6</v>
      </c>
      <c r="EM113" s="135">
        <v>0</v>
      </c>
      <c r="EN113" s="135">
        <v>0</v>
      </c>
      <c r="EO113" s="134">
        <v>100</v>
      </c>
      <c r="EP113" s="133">
        <v>4</v>
      </c>
      <c r="EQ113" s="135">
        <v>1</v>
      </c>
      <c r="ER113" s="135">
        <v>0</v>
      </c>
      <c r="ES113" s="134">
        <v>80</v>
      </c>
      <c r="ET113" s="133">
        <v>2</v>
      </c>
      <c r="EU113" s="135">
        <v>1</v>
      </c>
      <c r="EV113" s="135">
        <v>0</v>
      </c>
      <c r="EW113" s="134">
        <v>67</v>
      </c>
      <c r="EX113" s="133">
        <v>4</v>
      </c>
      <c r="EY113" s="135">
        <v>0</v>
      </c>
      <c r="EZ113" s="135">
        <v>0</v>
      </c>
      <c r="FA113" s="134">
        <v>100</v>
      </c>
      <c r="FB113" s="133">
        <v>1</v>
      </c>
      <c r="FC113" s="135">
        <v>0</v>
      </c>
      <c r="FD113" s="135">
        <v>0</v>
      </c>
      <c r="FE113" s="134">
        <v>100</v>
      </c>
      <c r="FF113" s="133"/>
      <c r="FG113" s="135"/>
      <c r="FH113" s="135"/>
      <c r="FI113" s="134"/>
    </row>
    <row r="114" spans="1:165">
      <c r="A114" s="24" t="s">
        <v>133</v>
      </c>
      <c r="B114" s="133"/>
      <c r="C114" s="135"/>
      <c r="D114" s="135"/>
      <c r="E114" s="134"/>
      <c r="F114" s="133"/>
      <c r="G114" s="135"/>
      <c r="H114" s="135"/>
      <c r="I114" s="134"/>
      <c r="J114" s="133"/>
      <c r="K114" s="135"/>
      <c r="L114" s="135"/>
      <c r="M114" s="134"/>
      <c r="N114" s="133"/>
      <c r="O114" s="135"/>
      <c r="P114" s="135"/>
      <c r="Q114" s="134"/>
      <c r="R114" s="133">
        <v>2</v>
      </c>
      <c r="S114" s="135">
        <v>0</v>
      </c>
      <c r="T114" s="135">
        <v>0</v>
      </c>
      <c r="U114" s="134">
        <v>100</v>
      </c>
      <c r="V114" s="133">
        <v>2</v>
      </c>
      <c r="W114" s="135">
        <v>0</v>
      </c>
      <c r="X114" s="135">
        <v>0</v>
      </c>
      <c r="Y114" s="134">
        <v>100</v>
      </c>
      <c r="Z114" s="133">
        <v>2</v>
      </c>
      <c r="AA114" s="135">
        <v>0</v>
      </c>
      <c r="AB114" s="135">
        <v>0</v>
      </c>
      <c r="AC114" s="134">
        <v>100</v>
      </c>
      <c r="AD114" s="133">
        <v>8</v>
      </c>
      <c r="AE114" s="135">
        <v>0</v>
      </c>
      <c r="AF114" s="135">
        <v>0</v>
      </c>
      <c r="AG114" s="134">
        <v>100</v>
      </c>
      <c r="AH114" s="133">
        <v>9</v>
      </c>
      <c r="AI114" s="135">
        <v>0</v>
      </c>
      <c r="AJ114" s="135">
        <v>0</v>
      </c>
      <c r="AK114" s="134">
        <v>100</v>
      </c>
      <c r="AL114" s="133">
        <v>5</v>
      </c>
      <c r="AM114" s="135">
        <v>0</v>
      </c>
      <c r="AN114" s="135">
        <v>0</v>
      </c>
      <c r="AO114" s="134">
        <v>100</v>
      </c>
      <c r="AP114" s="133">
        <v>7</v>
      </c>
      <c r="AQ114" s="135">
        <v>0</v>
      </c>
      <c r="AR114" s="135">
        <v>0</v>
      </c>
      <c r="AS114" s="134">
        <v>100</v>
      </c>
      <c r="AT114" s="133">
        <v>5</v>
      </c>
      <c r="AU114" s="135">
        <v>0</v>
      </c>
      <c r="AV114" s="135">
        <v>0</v>
      </c>
      <c r="AW114" s="134">
        <v>100</v>
      </c>
      <c r="AX114" s="133">
        <v>4</v>
      </c>
      <c r="AY114" s="135">
        <v>0</v>
      </c>
      <c r="AZ114" s="135">
        <v>1</v>
      </c>
      <c r="BA114" s="134">
        <v>60</v>
      </c>
      <c r="BB114" s="133">
        <v>2</v>
      </c>
      <c r="BC114" s="135">
        <v>0</v>
      </c>
      <c r="BD114" s="135">
        <v>0</v>
      </c>
      <c r="BE114" s="134">
        <v>100</v>
      </c>
      <c r="BF114" s="133">
        <v>4</v>
      </c>
      <c r="BG114" s="135">
        <v>0</v>
      </c>
      <c r="BH114" s="135">
        <v>0</v>
      </c>
      <c r="BI114" s="134">
        <v>100</v>
      </c>
      <c r="BJ114" s="133">
        <v>8</v>
      </c>
      <c r="BK114" s="135">
        <v>0</v>
      </c>
      <c r="BL114" s="135">
        <v>0</v>
      </c>
      <c r="BM114" s="134">
        <v>100</v>
      </c>
      <c r="BN114" s="133">
        <v>2</v>
      </c>
      <c r="BO114" s="135">
        <v>0</v>
      </c>
      <c r="BP114" s="135">
        <v>0</v>
      </c>
      <c r="BQ114" s="134">
        <v>100</v>
      </c>
      <c r="BR114" s="133">
        <v>3</v>
      </c>
      <c r="BS114" s="135">
        <v>0</v>
      </c>
      <c r="BT114" s="135">
        <v>0</v>
      </c>
      <c r="BU114" s="134">
        <v>100</v>
      </c>
      <c r="BV114" s="133">
        <v>3</v>
      </c>
      <c r="BW114" s="135">
        <v>0</v>
      </c>
      <c r="BX114" s="135">
        <v>0</v>
      </c>
      <c r="BY114" s="134">
        <v>100</v>
      </c>
      <c r="BZ114" s="133">
        <v>6</v>
      </c>
      <c r="CA114" s="135">
        <v>1</v>
      </c>
      <c r="CB114" s="135">
        <v>0</v>
      </c>
      <c r="CC114" s="134">
        <v>86</v>
      </c>
      <c r="CD114" s="133">
        <v>6</v>
      </c>
      <c r="CE114" s="135">
        <v>0</v>
      </c>
      <c r="CF114" s="135">
        <v>1</v>
      </c>
      <c r="CG114" s="134">
        <v>71</v>
      </c>
      <c r="CH114" s="133">
        <v>8</v>
      </c>
      <c r="CI114" s="135">
        <v>0</v>
      </c>
      <c r="CJ114" s="135">
        <v>1</v>
      </c>
      <c r="CK114" s="134">
        <v>78</v>
      </c>
      <c r="CL114" s="133">
        <v>3</v>
      </c>
      <c r="CM114" s="135">
        <v>0</v>
      </c>
      <c r="CN114" s="135">
        <v>0</v>
      </c>
      <c r="CO114" s="134">
        <v>100</v>
      </c>
      <c r="CP114" s="133">
        <v>6</v>
      </c>
      <c r="CQ114" s="135">
        <v>0</v>
      </c>
      <c r="CR114" s="135">
        <v>0</v>
      </c>
      <c r="CS114" s="134">
        <v>100</v>
      </c>
      <c r="CT114" s="133">
        <v>1</v>
      </c>
      <c r="CU114" s="135">
        <v>0</v>
      </c>
      <c r="CV114" s="135">
        <v>1</v>
      </c>
      <c r="CW114" s="134">
        <v>0</v>
      </c>
      <c r="CX114" s="133">
        <v>2</v>
      </c>
      <c r="CY114" s="135">
        <v>0</v>
      </c>
      <c r="CZ114" s="135">
        <v>0</v>
      </c>
      <c r="DA114" s="134">
        <v>100</v>
      </c>
      <c r="DB114" s="133">
        <v>1</v>
      </c>
      <c r="DC114" s="135">
        <v>0</v>
      </c>
      <c r="DD114" s="135">
        <v>0</v>
      </c>
      <c r="DE114" s="134">
        <v>100</v>
      </c>
      <c r="DF114" s="133">
        <v>3</v>
      </c>
      <c r="DG114" s="135">
        <v>0</v>
      </c>
      <c r="DH114" s="135">
        <v>0</v>
      </c>
      <c r="DI114" s="134">
        <v>100</v>
      </c>
      <c r="DJ114" s="133">
        <v>3</v>
      </c>
      <c r="DK114" s="135">
        <v>1</v>
      </c>
      <c r="DL114" s="135">
        <v>1</v>
      </c>
      <c r="DM114" s="134">
        <v>40</v>
      </c>
      <c r="DN114" s="133">
        <v>0</v>
      </c>
      <c r="DO114" s="135">
        <v>2</v>
      </c>
      <c r="DP114" s="135">
        <v>1</v>
      </c>
      <c r="DQ114" s="134">
        <v>-33</v>
      </c>
      <c r="DR114" s="133">
        <v>3</v>
      </c>
      <c r="DS114" s="135">
        <v>0</v>
      </c>
      <c r="DT114" s="135">
        <v>1</v>
      </c>
      <c r="DU114" s="134">
        <v>50</v>
      </c>
      <c r="DV114" s="133">
        <v>2</v>
      </c>
      <c r="DW114" s="135">
        <v>1</v>
      </c>
      <c r="DX114" s="135">
        <v>0</v>
      </c>
      <c r="DY114" s="134">
        <v>67</v>
      </c>
      <c r="DZ114" s="133">
        <v>3</v>
      </c>
      <c r="EA114" s="135">
        <v>1</v>
      </c>
      <c r="EB114" s="135">
        <v>0</v>
      </c>
      <c r="EC114" s="134">
        <v>75</v>
      </c>
      <c r="ED114" s="133">
        <v>3</v>
      </c>
      <c r="EE114" s="135">
        <v>0</v>
      </c>
      <c r="EF114" s="135">
        <v>0</v>
      </c>
      <c r="EG114" s="134">
        <v>100</v>
      </c>
      <c r="EH114" s="133">
        <v>3</v>
      </c>
      <c r="EI114" s="135">
        <v>1</v>
      </c>
      <c r="EJ114" s="135">
        <v>0</v>
      </c>
      <c r="EK114" s="134">
        <v>75</v>
      </c>
      <c r="EL114" s="133">
        <v>5</v>
      </c>
      <c r="EM114" s="135">
        <v>1</v>
      </c>
      <c r="EN114" s="135">
        <v>0</v>
      </c>
      <c r="EO114" s="134">
        <v>83</v>
      </c>
      <c r="EP114" s="133">
        <v>5</v>
      </c>
      <c r="EQ114" s="135">
        <v>2</v>
      </c>
      <c r="ER114" s="135">
        <v>0</v>
      </c>
      <c r="ES114" s="134">
        <v>71</v>
      </c>
      <c r="ET114" s="133">
        <v>3</v>
      </c>
      <c r="EU114" s="135">
        <v>1</v>
      </c>
      <c r="EV114" s="135">
        <v>1</v>
      </c>
      <c r="EW114" s="134">
        <v>40</v>
      </c>
      <c r="EX114" s="133">
        <v>7</v>
      </c>
      <c r="EY114" s="135">
        <v>1</v>
      </c>
      <c r="EZ114" s="135">
        <v>0</v>
      </c>
      <c r="FA114" s="134">
        <v>88</v>
      </c>
      <c r="FB114" s="133">
        <v>1</v>
      </c>
      <c r="FC114" s="135">
        <v>0</v>
      </c>
      <c r="FD114" s="135">
        <v>0</v>
      </c>
      <c r="FE114" s="134">
        <v>100</v>
      </c>
      <c r="FF114" s="133"/>
      <c r="FG114" s="135"/>
      <c r="FH114" s="135"/>
      <c r="FI114" s="134"/>
    </row>
    <row r="115" spans="1:165">
      <c r="A115" s="24" t="s">
        <v>134</v>
      </c>
      <c r="B115" s="133"/>
      <c r="C115" s="135"/>
      <c r="D115" s="135"/>
      <c r="E115" s="134"/>
      <c r="F115" s="133"/>
      <c r="G115" s="135"/>
      <c r="H115" s="135"/>
      <c r="I115" s="134"/>
      <c r="J115" s="133"/>
      <c r="K115" s="135"/>
      <c r="L115" s="135"/>
      <c r="M115" s="134"/>
      <c r="N115" s="133"/>
      <c r="O115" s="135"/>
      <c r="P115" s="135"/>
      <c r="Q115" s="134"/>
      <c r="R115" s="133">
        <v>4</v>
      </c>
      <c r="S115" s="135">
        <v>0</v>
      </c>
      <c r="T115" s="135">
        <v>0</v>
      </c>
      <c r="U115" s="134">
        <v>100</v>
      </c>
      <c r="V115" s="133">
        <v>7</v>
      </c>
      <c r="W115" s="135">
        <v>1</v>
      </c>
      <c r="X115" s="135">
        <v>0</v>
      </c>
      <c r="Y115" s="134">
        <v>88</v>
      </c>
      <c r="Z115" s="133">
        <v>8</v>
      </c>
      <c r="AA115" s="135">
        <v>1</v>
      </c>
      <c r="AB115" s="135">
        <v>0</v>
      </c>
      <c r="AC115" s="134">
        <v>89</v>
      </c>
      <c r="AD115" s="133">
        <v>6</v>
      </c>
      <c r="AE115" s="135">
        <v>0</v>
      </c>
      <c r="AF115" s="135">
        <v>0</v>
      </c>
      <c r="AG115" s="134">
        <v>100</v>
      </c>
      <c r="AH115" s="133">
        <v>1</v>
      </c>
      <c r="AI115" s="135">
        <v>0</v>
      </c>
      <c r="AJ115" s="135">
        <v>0</v>
      </c>
      <c r="AK115" s="134">
        <v>100</v>
      </c>
      <c r="AL115" s="133">
        <v>2</v>
      </c>
      <c r="AM115" s="135">
        <v>1</v>
      </c>
      <c r="AN115" s="135">
        <v>0</v>
      </c>
      <c r="AO115" s="134">
        <v>67</v>
      </c>
      <c r="AP115" s="133">
        <v>5</v>
      </c>
      <c r="AQ115" s="135">
        <v>0</v>
      </c>
      <c r="AR115" s="135">
        <v>0</v>
      </c>
      <c r="AS115" s="134">
        <v>100</v>
      </c>
      <c r="AT115" s="133">
        <v>7</v>
      </c>
      <c r="AU115" s="135">
        <v>1</v>
      </c>
      <c r="AV115" s="135">
        <v>0</v>
      </c>
      <c r="AW115" s="134">
        <v>88</v>
      </c>
      <c r="AX115" s="133">
        <v>2</v>
      </c>
      <c r="AY115" s="135">
        <v>0</v>
      </c>
      <c r="AZ115" s="135">
        <v>0</v>
      </c>
      <c r="BA115" s="134">
        <v>100</v>
      </c>
      <c r="BB115" s="133">
        <v>4</v>
      </c>
      <c r="BC115" s="135">
        <v>0</v>
      </c>
      <c r="BD115" s="135">
        <v>0</v>
      </c>
      <c r="BE115" s="134">
        <v>100</v>
      </c>
      <c r="BF115" s="133">
        <v>3</v>
      </c>
      <c r="BG115" s="135">
        <v>0</v>
      </c>
      <c r="BH115" s="135">
        <v>0</v>
      </c>
      <c r="BI115" s="134">
        <v>100</v>
      </c>
      <c r="BJ115" s="133">
        <v>4</v>
      </c>
      <c r="BK115" s="135">
        <v>1</v>
      </c>
      <c r="BL115" s="135">
        <v>0</v>
      </c>
      <c r="BM115" s="134">
        <v>80</v>
      </c>
      <c r="BN115" s="133">
        <v>2</v>
      </c>
      <c r="BO115" s="135">
        <v>0</v>
      </c>
      <c r="BP115" s="135">
        <v>0</v>
      </c>
      <c r="BQ115" s="134">
        <v>100</v>
      </c>
      <c r="BR115" s="133">
        <v>4</v>
      </c>
      <c r="BS115" s="135">
        <v>0</v>
      </c>
      <c r="BT115" s="135">
        <v>0</v>
      </c>
      <c r="BU115" s="134">
        <v>100</v>
      </c>
      <c r="BV115" s="133">
        <v>5</v>
      </c>
      <c r="BW115" s="135">
        <v>0</v>
      </c>
      <c r="BX115" s="135">
        <v>0</v>
      </c>
      <c r="BY115" s="134">
        <v>100</v>
      </c>
      <c r="BZ115" s="133">
        <v>3</v>
      </c>
      <c r="CA115" s="135">
        <v>1</v>
      </c>
      <c r="CB115" s="135">
        <v>2</v>
      </c>
      <c r="CC115" s="134">
        <v>17</v>
      </c>
      <c r="CD115" s="133">
        <v>1</v>
      </c>
      <c r="CE115" s="135">
        <v>0</v>
      </c>
      <c r="CF115" s="135">
        <v>0</v>
      </c>
      <c r="CG115" s="134">
        <v>100</v>
      </c>
      <c r="CH115" s="133">
        <v>3</v>
      </c>
      <c r="CI115" s="135">
        <v>0</v>
      </c>
      <c r="CJ115" s="135">
        <v>0</v>
      </c>
      <c r="CK115" s="134">
        <v>100</v>
      </c>
      <c r="CL115" s="133">
        <v>3</v>
      </c>
      <c r="CM115" s="135">
        <v>1</v>
      </c>
      <c r="CN115" s="135">
        <v>0</v>
      </c>
      <c r="CO115" s="134">
        <v>75</v>
      </c>
      <c r="CP115" s="133">
        <v>6</v>
      </c>
      <c r="CQ115" s="135">
        <v>0</v>
      </c>
      <c r="CR115" s="135">
        <v>0</v>
      </c>
      <c r="CS115" s="134">
        <v>100</v>
      </c>
      <c r="CT115" s="133">
        <v>1</v>
      </c>
      <c r="CU115" s="135">
        <v>0</v>
      </c>
      <c r="CV115" s="135">
        <v>0</v>
      </c>
      <c r="CW115" s="134">
        <v>100</v>
      </c>
      <c r="CX115" s="133">
        <v>1</v>
      </c>
      <c r="CY115" s="135">
        <v>0</v>
      </c>
      <c r="CZ115" s="135">
        <v>0</v>
      </c>
      <c r="DA115" s="134">
        <v>100</v>
      </c>
      <c r="DB115" s="133">
        <v>2</v>
      </c>
      <c r="DC115" s="135">
        <v>0</v>
      </c>
      <c r="DD115" s="135">
        <v>0</v>
      </c>
      <c r="DE115" s="134">
        <v>100</v>
      </c>
      <c r="DF115" s="133"/>
      <c r="DG115" s="135"/>
      <c r="DH115" s="135"/>
      <c r="DI115" s="134"/>
      <c r="DJ115" s="133"/>
      <c r="DK115" s="135"/>
      <c r="DL115" s="135"/>
      <c r="DM115" s="134"/>
      <c r="DN115" s="133"/>
      <c r="DO115" s="135"/>
      <c r="DP115" s="135"/>
      <c r="DQ115" s="134"/>
      <c r="DR115" s="133"/>
      <c r="DS115" s="135"/>
      <c r="DT115" s="135"/>
      <c r="DU115" s="134"/>
      <c r="DV115" s="133"/>
      <c r="DW115" s="135"/>
      <c r="DX115" s="135"/>
      <c r="DY115" s="134"/>
      <c r="DZ115" s="133"/>
      <c r="EA115" s="135"/>
      <c r="EB115" s="135"/>
      <c r="EC115" s="134"/>
      <c r="ED115" s="133"/>
      <c r="EE115" s="135"/>
      <c r="EF115" s="135"/>
      <c r="EG115" s="134"/>
      <c r="EH115" s="133"/>
      <c r="EI115" s="135"/>
      <c r="EJ115" s="135"/>
      <c r="EK115" s="134"/>
      <c r="EL115" s="133"/>
      <c r="EM115" s="135"/>
      <c r="EN115" s="135"/>
      <c r="EO115" s="134"/>
      <c r="EP115" s="133"/>
      <c r="EQ115" s="135"/>
      <c r="ER115" s="135"/>
      <c r="ES115" s="134"/>
      <c r="ET115" s="133"/>
      <c r="EU115" s="135"/>
      <c r="EV115" s="135"/>
      <c r="EW115" s="134"/>
      <c r="EX115" s="133"/>
      <c r="EY115" s="135"/>
      <c r="EZ115" s="135"/>
      <c r="FA115" s="134"/>
      <c r="FB115" s="133"/>
      <c r="FC115" s="135"/>
      <c r="FD115" s="135"/>
      <c r="FE115" s="134"/>
      <c r="FF115" s="133"/>
      <c r="FG115" s="135"/>
      <c r="FH115" s="135"/>
      <c r="FI115" s="134"/>
    </row>
    <row r="116" spans="1:165">
      <c r="A116" s="24" t="s">
        <v>135</v>
      </c>
      <c r="B116" s="133"/>
      <c r="C116" s="135"/>
      <c r="D116" s="135"/>
      <c r="E116" s="134"/>
      <c r="F116" s="133"/>
      <c r="G116" s="135"/>
      <c r="H116" s="135"/>
      <c r="I116" s="134"/>
      <c r="J116" s="133"/>
      <c r="K116" s="135"/>
      <c r="L116" s="135"/>
      <c r="M116" s="134"/>
      <c r="N116" s="133"/>
      <c r="O116" s="135"/>
      <c r="P116" s="135"/>
      <c r="Q116" s="134"/>
      <c r="R116" s="133">
        <v>5</v>
      </c>
      <c r="S116" s="135">
        <v>0</v>
      </c>
      <c r="T116" s="135">
        <v>0</v>
      </c>
      <c r="U116" s="134">
        <v>100</v>
      </c>
      <c r="V116" s="133">
        <v>3</v>
      </c>
      <c r="W116" s="135">
        <v>0</v>
      </c>
      <c r="X116" s="135">
        <v>0</v>
      </c>
      <c r="Y116" s="134">
        <v>100</v>
      </c>
      <c r="Z116" s="133"/>
      <c r="AA116" s="135"/>
      <c r="AB116" s="135"/>
      <c r="AC116" s="134"/>
      <c r="AD116" s="133">
        <v>1</v>
      </c>
      <c r="AE116" s="135">
        <v>0</v>
      </c>
      <c r="AF116" s="135">
        <v>0</v>
      </c>
      <c r="AG116" s="134">
        <v>100</v>
      </c>
      <c r="AH116" s="133">
        <v>3</v>
      </c>
      <c r="AI116" s="135">
        <v>0</v>
      </c>
      <c r="AJ116" s="135">
        <v>1</v>
      </c>
      <c r="AK116" s="134">
        <v>50</v>
      </c>
      <c r="AL116" s="133">
        <v>5</v>
      </c>
      <c r="AM116" s="135">
        <v>2</v>
      </c>
      <c r="AN116" s="135">
        <v>1</v>
      </c>
      <c r="AO116" s="134">
        <v>50</v>
      </c>
      <c r="AP116" s="133">
        <v>15</v>
      </c>
      <c r="AQ116" s="135">
        <v>1</v>
      </c>
      <c r="AR116" s="135">
        <v>2</v>
      </c>
      <c r="AS116" s="134">
        <v>72</v>
      </c>
      <c r="AT116" s="133">
        <v>5</v>
      </c>
      <c r="AU116" s="135">
        <v>0</v>
      </c>
      <c r="AV116" s="135">
        <v>1</v>
      </c>
      <c r="AW116" s="134">
        <v>67</v>
      </c>
      <c r="AX116" s="133">
        <v>9</v>
      </c>
      <c r="AY116" s="135">
        <v>0</v>
      </c>
      <c r="AZ116" s="135">
        <v>0</v>
      </c>
      <c r="BA116" s="134">
        <v>100</v>
      </c>
      <c r="BB116" s="133">
        <v>6</v>
      </c>
      <c r="BC116" s="135">
        <v>0</v>
      </c>
      <c r="BD116" s="135">
        <v>0</v>
      </c>
      <c r="BE116" s="134">
        <v>100</v>
      </c>
      <c r="BF116" s="133">
        <v>6</v>
      </c>
      <c r="BG116" s="135">
        <v>1</v>
      </c>
      <c r="BH116" s="135">
        <v>0</v>
      </c>
      <c r="BI116" s="134">
        <v>86</v>
      </c>
      <c r="BJ116" s="133">
        <v>13</v>
      </c>
      <c r="BK116" s="135">
        <v>0</v>
      </c>
      <c r="BL116" s="135">
        <v>0</v>
      </c>
      <c r="BM116" s="134">
        <v>100</v>
      </c>
      <c r="BN116" s="133">
        <v>2</v>
      </c>
      <c r="BO116" s="135">
        <v>2</v>
      </c>
      <c r="BP116" s="135">
        <v>0</v>
      </c>
      <c r="BQ116" s="134">
        <v>50</v>
      </c>
      <c r="BR116" s="133">
        <v>14</v>
      </c>
      <c r="BS116" s="135">
        <v>1</v>
      </c>
      <c r="BT116" s="135">
        <v>0</v>
      </c>
      <c r="BU116" s="134">
        <v>93</v>
      </c>
      <c r="BV116" s="133">
        <v>2</v>
      </c>
      <c r="BW116" s="135">
        <v>0</v>
      </c>
      <c r="BX116" s="135">
        <v>0</v>
      </c>
      <c r="BY116" s="134">
        <v>100</v>
      </c>
      <c r="BZ116" s="133">
        <v>6</v>
      </c>
      <c r="CA116" s="135">
        <v>0</v>
      </c>
      <c r="CB116" s="135">
        <v>0</v>
      </c>
      <c r="CC116" s="134">
        <v>100</v>
      </c>
      <c r="CD116" s="133">
        <v>3</v>
      </c>
      <c r="CE116" s="135">
        <v>0</v>
      </c>
      <c r="CF116" s="135">
        <v>0</v>
      </c>
      <c r="CG116" s="134">
        <v>100</v>
      </c>
      <c r="CH116" s="133">
        <v>4</v>
      </c>
      <c r="CI116" s="135">
        <v>0</v>
      </c>
      <c r="CJ116" s="135">
        <v>0</v>
      </c>
      <c r="CK116" s="134">
        <v>100</v>
      </c>
      <c r="CL116" s="133">
        <v>8</v>
      </c>
      <c r="CM116" s="135">
        <v>1</v>
      </c>
      <c r="CN116" s="135">
        <v>0</v>
      </c>
      <c r="CO116" s="134">
        <v>89</v>
      </c>
      <c r="CP116" s="133">
        <v>10</v>
      </c>
      <c r="CQ116" s="135">
        <v>1</v>
      </c>
      <c r="CR116" s="135">
        <v>0</v>
      </c>
      <c r="CS116" s="134">
        <v>91</v>
      </c>
      <c r="CT116" s="133">
        <v>6</v>
      </c>
      <c r="CU116" s="135">
        <v>2</v>
      </c>
      <c r="CV116" s="135">
        <v>0</v>
      </c>
      <c r="CW116" s="134">
        <v>75</v>
      </c>
      <c r="CX116" s="133">
        <v>14</v>
      </c>
      <c r="CY116" s="135">
        <v>0</v>
      </c>
      <c r="CZ116" s="135">
        <v>0</v>
      </c>
      <c r="DA116" s="134">
        <v>100</v>
      </c>
      <c r="DB116" s="133">
        <v>8</v>
      </c>
      <c r="DC116" s="135">
        <v>0</v>
      </c>
      <c r="DD116" s="135">
        <v>0</v>
      </c>
      <c r="DE116" s="134">
        <v>100</v>
      </c>
      <c r="DF116" s="133">
        <v>5</v>
      </c>
      <c r="DG116" s="135">
        <v>0</v>
      </c>
      <c r="DH116" s="135">
        <v>0</v>
      </c>
      <c r="DI116" s="134">
        <v>100</v>
      </c>
      <c r="DJ116" s="133">
        <v>4</v>
      </c>
      <c r="DK116" s="135">
        <v>0</v>
      </c>
      <c r="DL116" s="135">
        <v>0</v>
      </c>
      <c r="DM116" s="134">
        <v>100</v>
      </c>
      <c r="DN116" s="133">
        <v>3</v>
      </c>
      <c r="DO116" s="135">
        <v>0</v>
      </c>
      <c r="DP116" s="135">
        <v>0</v>
      </c>
      <c r="DQ116" s="134">
        <v>100</v>
      </c>
      <c r="DR116" s="133">
        <v>4</v>
      </c>
      <c r="DS116" s="135">
        <v>1</v>
      </c>
      <c r="DT116" s="135">
        <v>1</v>
      </c>
      <c r="DU116" s="134">
        <v>50</v>
      </c>
      <c r="DV116" s="133">
        <v>6</v>
      </c>
      <c r="DW116" s="135">
        <v>0</v>
      </c>
      <c r="DX116" s="135">
        <v>1</v>
      </c>
      <c r="DY116" s="134">
        <v>71</v>
      </c>
      <c r="DZ116" s="133">
        <v>2</v>
      </c>
      <c r="EA116" s="135">
        <v>2</v>
      </c>
      <c r="EB116" s="135">
        <v>0</v>
      </c>
      <c r="EC116" s="134">
        <v>50</v>
      </c>
      <c r="ED116" s="133">
        <v>4</v>
      </c>
      <c r="EE116" s="135">
        <v>0</v>
      </c>
      <c r="EF116" s="135">
        <v>0</v>
      </c>
      <c r="EG116" s="134">
        <v>100</v>
      </c>
      <c r="EH116" s="133">
        <v>2</v>
      </c>
      <c r="EI116" s="135">
        <v>0</v>
      </c>
      <c r="EJ116" s="135">
        <v>0</v>
      </c>
      <c r="EK116" s="134">
        <v>100</v>
      </c>
      <c r="EL116" s="133">
        <v>5</v>
      </c>
      <c r="EM116" s="135">
        <v>0</v>
      </c>
      <c r="EN116" s="135">
        <v>0</v>
      </c>
      <c r="EO116" s="134">
        <v>100</v>
      </c>
      <c r="EP116" s="133">
        <v>3</v>
      </c>
      <c r="EQ116" s="135">
        <v>2</v>
      </c>
      <c r="ER116" s="135">
        <v>0</v>
      </c>
      <c r="ES116" s="134">
        <v>60</v>
      </c>
      <c r="ET116" s="133">
        <v>2</v>
      </c>
      <c r="EU116" s="135">
        <v>1</v>
      </c>
      <c r="EV116" s="135">
        <v>1</v>
      </c>
      <c r="EW116" s="134">
        <v>25</v>
      </c>
      <c r="EX116" s="133">
        <v>2</v>
      </c>
      <c r="EY116" s="135">
        <v>0</v>
      </c>
      <c r="EZ116" s="135">
        <v>0</v>
      </c>
      <c r="FA116" s="134">
        <v>100</v>
      </c>
      <c r="FB116" s="133">
        <v>1</v>
      </c>
      <c r="FC116" s="135">
        <v>0</v>
      </c>
      <c r="FD116" s="135">
        <v>0</v>
      </c>
      <c r="FE116" s="134">
        <v>100</v>
      </c>
      <c r="FF116" s="133"/>
      <c r="FG116" s="135"/>
      <c r="FH116" s="135"/>
      <c r="FI116" s="134"/>
    </row>
    <row r="117" spans="1:165">
      <c r="A117" s="24" t="s">
        <v>136</v>
      </c>
      <c r="B117" s="133"/>
      <c r="C117" s="135"/>
      <c r="D117" s="135"/>
      <c r="E117" s="134"/>
      <c r="F117" s="133"/>
      <c r="G117" s="135"/>
      <c r="H117" s="135"/>
      <c r="I117" s="134"/>
      <c r="J117" s="133"/>
      <c r="K117" s="135"/>
      <c r="L117" s="135"/>
      <c r="M117" s="134"/>
      <c r="N117" s="133"/>
      <c r="O117" s="135"/>
      <c r="P117" s="135"/>
      <c r="Q117" s="134"/>
      <c r="R117" s="133">
        <v>4</v>
      </c>
      <c r="S117" s="135">
        <v>0</v>
      </c>
      <c r="T117" s="135">
        <v>0</v>
      </c>
      <c r="U117" s="134">
        <v>100</v>
      </c>
      <c r="V117" s="133">
        <v>4</v>
      </c>
      <c r="W117" s="135">
        <v>0</v>
      </c>
      <c r="X117" s="135">
        <v>0</v>
      </c>
      <c r="Y117" s="134">
        <v>100</v>
      </c>
      <c r="Z117" s="133">
        <v>6</v>
      </c>
      <c r="AA117" s="135">
        <v>0</v>
      </c>
      <c r="AB117" s="135">
        <v>0</v>
      </c>
      <c r="AC117" s="134">
        <v>100</v>
      </c>
      <c r="AD117" s="133">
        <v>7</v>
      </c>
      <c r="AE117" s="135">
        <v>0</v>
      </c>
      <c r="AF117" s="135">
        <v>0</v>
      </c>
      <c r="AG117" s="134">
        <v>100</v>
      </c>
      <c r="AH117" s="133">
        <v>9</v>
      </c>
      <c r="AI117" s="135">
        <v>0</v>
      </c>
      <c r="AJ117" s="135">
        <v>1</v>
      </c>
      <c r="AK117" s="134">
        <v>80</v>
      </c>
      <c r="AL117" s="133">
        <v>3</v>
      </c>
      <c r="AM117" s="135">
        <v>0</v>
      </c>
      <c r="AN117" s="135">
        <v>0</v>
      </c>
      <c r="AO117" s="134">
        <v>100</v>
      </c>
      <c r="AP117" s="133">
        <v>3</v>
      </c>
      <c r="AQ117" s="135">
        <v>1</v>
      </c>
      <c r="AR117" s="135">
        <v>0</v>
      </c>
      <c r="AS117" s="134">
        <v>75</v>
      </c>
      <c r="AT117" s="133">
        <v>1</v>
      </c>
      <c r="AU117" s="135">
        <v>0</v>
      </c>
      <c r="AV117" s="135">
        <v>0</v>
      </c>
      <c r="AW117" s="134">
        <v>100</v>
      </c>
      <c r="AX117" s="133">
        <v>1</v>
      </c>
      <c r="AY117" s="135">
        <v>0</v>
      </c>
      <c r="AZ117" s="135">
        <v>0</v>
      </c>
      <c r="BA117" s="134">
        <v>100</v>
      </c>
      <c r="BB117" s="133">
        <v>3</v>
      </c>
      <c r="BC117" s="135">
        <v>0</v>
      </c>
      <c r="BD117" s="135">
        <v>0</v>
      </c>
      <c r="BE117" s="134">
        <v>100</v>
      </c>
      <c r="BF117" s="133">
        <v>4</v>
      </c>
      <c r="BG117" s="135">
        <v>0</v>
      </c>
      <c r="BH117" s="135">
        <v>0</v>
      </c>
      <c r="BI117" s="134">
        <v>100</v>
      </c>
      <c r="BJ117" s="133">
        <v>4</v>
      </c>
      <c r="BK117" s="135">
        <v>2</v>
      </c>
      <c r="BL117" s="135">
        <v>0</v>
      </c>
      <c r="BM117" s="134">
        <v>67</v>
      </c>
      <c r="BN117" s="133">
        <v>2</v>
      </c>
      <c r="BO117" s="135">
        <v>0</v>
      </c>
      <c r="BP117" s="135">
        <v>0</v>
      </c>
      <c r="BQ117" s="134">
        <v>100</v>
      </c>
      <c r="BR117" s="133"/>
      <c r="BS117" s="135"/>
      <c r="BT117" s="135"/>
      <c r="BU117" s="134"/>
      <c r="BV117" s="133"/>
      <c r="BW117" s="135"/>
      <c r="BX117" s="135"/>
      <c r="BY117" s="134"/>
      <c r="BZ117" s="133">
        <v>3</v>
      </c>
      <c r="CA117" s="135">
        <v>1</v>
      </c>
      <c r="CB117" s="135">
        <v>0</v>
      </c>
      <c r="CC117" s="134">
        <v>75</v>
      </c>
      <c r="CD117" s="133">
        <v>2</v>
      </c>
      <c r="CE117" s="135">
        <v>0</v>
      </c>
      <c r="CF117" s="135">
        <v>0</v>
      </c>
      <c r="CG117" s="134">
        <v>100</v>
      </c>
      <c r="CH117" s="133">
        <v>5</v>
      </c>
      <c r="CI117" s="135">
        <v>0</v>
      </c>
      <c r="CJ117" s="135">
        <v>0</v>
      </c>
      <c r="CK117" s="134">
        <v>100</v>
      </c>
      <c r="CL117" s="133">
        <v>2</v>
      </c>
      <c r="CM117" s="135">
        <v>0</v>
      </c>
      <c r="CN117" s="135">
        <v>0</v>
      </c>
      <c r="CO117" s="134">
        <v>100</v>
      </c>
      <c r="CP117" s="133">
        <v>3</v>
      </c>
      <c r="CQ117" s="135">
        <v>0</v>
      </c>
      <c r="CR117" s="135">
        <v>0</v>
      </c>
      <c r="CS117" s="134">
        <v>100</v>
      </c>
      <c r="CT117" s="133">
        <v>3</v>
      </c>
      <c r="CU117" s="135">
        <v>1</v>
      </c>
      <c r="CV117" s="135">
        <v>0</v>
      </c>
      <c r="CW117" s="134">
        <v>75</v>
      </c>
      <c r="CX117" s="133">
        <v>5</v>
      </c>
      <c r="CY117" s="135">
        <v>0</v>
      </c>
      <c r="CZ117" s="135">
        <v>1</v>
      </c>
      <c r="DA117" s="134">
        <v>67</v>
      </c>
      <c r="DB117" s="133">
        <v>2</v>
      </c>
      <c r="DC117" s="135">
        <v>0</v>
      </c>
      <c r="DD117" s="135">
        <v>0</v>
      </c>
      <c r="DE117" s="134">
        <v>100</v>
      </c>
      <c r="DF117" s="133">
        <v>5</v>
      </c>
      <c r="DG117" s="135">
        <v>0</v>
      </c>
      <c r="DH117" s="135">
        <v>0</v>
      </c>
      <c r="DI117" s="134">
        <v>100</v>
      </c>
      <c r="DJ117" s="133">
        <v>2</v>
      </c>
      <c r="DK117" s="135">
        <v>0</v>
      </c>
      <c r="DL117" s="135">
        <v>0</v>
      </c>
      <c r="DM117" s="134">
        <v>100</v>
      </c>
      <c r="DN117" s="133">
        <v>3</v>
      </c>
      <c r="DO117" s="135">
        <v>1</v>
      </c>
      <c r="DP117" s="135">
        <v>0</v>
      </c>
      <c r="DQ117" s="134">
        <v>75</v>
      </c>
      <c r="DR117" s="133">
        <v>7</v>
      </c>
      <c r="DS117" s="135">
        <v>0</v>
      </c>
      <c r="DT117" s="135">
        <v>0</v>
      </c>
      <c r="DU117" s="134">
        <v>100</v>
      </c>
      <c r="DV117" s="133">
        <v>4</v>
      </c>
      <c r="DW117" s="135">
        <v>0</v>
      </c>
      <c r="DX117" s="135">
        <v>0</v>
      </c>
      <c r="DY117" s="134">
        <v>100</v>
      </c>
      <c r="DZ117" s="133">
        <v>6</v>
      </c>
      <c r="EA117" s="135">
        <v>0</v>
      </c>
      <c r="EB117" s="135">
        <v>0</v>
      </c>
      <c r="EC117" s="134">
        <v>100</v>
      </c>
      <c r="ED117" s="133">
        <v>2</v>
      </c>
      <c r="EE117" s="135">
        <v>0</v>
      </c>
      <c r="EF117" s="135">
        <v>0</v>
      </c>
      <c r="EG117" s="134">
        <v>100</v>
      </c>
      <c r="EH117" s="133"/>
      <c r="EI117" s="135"/>
      <c r="EJ117" s="135"/>
      <c r="EK117" s="134"/>
      <c r="EL117" s="133">
        <v>4</v>
      </c>
      <c r="EM117" s="135">
        <v>0</v>
      </c>
      <c r="EN117" s="135">
        <v>0</v>
      </c>
      <c r="EO117" s="134">
        <v>100</v>
      </c>
      <c r="EP117" s="133">
        <v>2</v>
      </c>
      <c r="EQ117" s="135">
        <v>0</v>
      </c>
      <c r="ER117" s="135">
        <v>0</v>
      </c>
      <c r="ES117" s="134">
        <v>100</v>
      </c>
      <c r="ET117" s="133">
        <v>3</v>
      </c>
      <c r="EU117" s="135">
        <v>0</v>
      </c>
      <c r="EV117" s="135">
        <v>0</v>
      </c>
      <c r="EW117" s="134">
        <v>100</v>
      </c>
      <c r="EX117" s="133">
        <v>4</v>
      </c>
      <c r="EY117" s="135">
        <v>0</v>
      </c>
      <c r="EZ117" s="135">
        <v>0</v>
      </c>
      <c r="FA117" s="134">
        <v>100</v>
      </c>
      <c r="FB117" s="133">
        <v>3</v>
      </c>
      <c r="FC117" s="135">
        <v>1</v>
      </c>
      <c r="FD117" s="135">
        <v>0</v>
      </c>
      <c r="FE117" s="134">
        <v>75</v>
      </c>
      <c r="FF117" s="133"/>
      <c r="FG117" s="135"/>
      <c r="FH117" s="135"/>
      <c r="FI117" s="134"/>
    </row>
    <row r="118" spans="1:165">
      <c r="A118" s="24" t="s">
        <v>137</v>
      </c>
      <c r="B118" s="133"/>
      <c r="C118" s="135"/>
      <c r="D118" s="135"/>
      <c r="E118" s="134"/>
      <c r="F118" s="133"/>
      <c r="G118" s="135"/>
      <c r="H118" s="135"/>
      <c r="I118" s="134"/>
      <c r="J118" s="133"/>
      <c r="K118" s="135"/>
      <c r="L118" s="135"/>
      <c r="M118" s="134"/>
      <c r="N118" s="133"/>
      <c r="O118" s="135"/>
      <c r="P118" s="135"/>
      <c r="Q118" s="134"/>
      <c r="R118" s="133">
        <v>7</v>
      </c>
      <c r="S118" s="135">
        <v>2</v>
      </c>
      <c r="T118" s="135">
        <v>0</v>
      </c>
      <c r="U118" s="134">
        <v>78</v>
      </c>
      <c r="V118" s="133">
        <v>6</v>
      </c>
      <c r="W118" s="135">
        <v>0</v>
      </c>
      <c r="X118" s="135">
        <v>0</v>
      </c>
      <c r="Y118" s="134">
        <v>100</v>
      </c>
      <c r="Z118" s="133">
        <v>5</v>
      </c>
      <c r="AA118" s="135">
        <v>1</v>
      </c>
      <c r="AB118" s="135">
        <v>0</v>
      </c>
      <c r="AC118" s="134">
        <v>83</v>
      </c>
      <c r="AD118" s="133">
        <v>4</v>
      </c>
      <c r="AE118" s="135">
        <v>0</v>
      </c>
      <c r="AF118" s="135">
        <v>0</v>
      </c>
      <c r="AG118" s="134">
        <v>100</v>
      </c>
      <c r="AH118" s="133">
        <v>6</v>
      </c>
      <c r="AI118" s="135">
        <v>0</v>
      </c>
      <c r="AJ118" s="135">
        <v>0</v>
      </c>
      <c r="AK118" s="134">
        <v>100</v>
      </c>
      <c r="AL118" s="133">
        <v>9</v>
      </c>
      <c r="AM118" s="135">
        <v>0</v>
      </c>
      <c r="AN118" s="135">
        <v>0</v>
      </c>
      <c r="AO118" s="134">
        <v>100</v>
      </c>
      <c r="AP118" s="133">
        <v>4</v>
      </c>
      <c r="AQ118" s="135">
        <v>0</v>
      </c>
      <c r="AR118" s="135">
        <v>0</v>
      </c>
      <c r="AS118" s="134">
        <v>100</v>
      </c>
      <c r="AT118" s="133">
        <v>5</v>
      </c>
      <c r="AU118" s="135">
        <v>0</v>
      </c>
      <c r="AV118" s="135">
        <v>0</v>
      </c>
      <c r="AW118" s="134">
        <v>100</v>
      </c>
      <c r="AX118" s="133">
        <v>6</v>
      </c>
      <c r="AY118" s="135">
        <v>1</v>
      </c>
      <c r="AZ118" s="135">
        <v>0</v>
      </c>
      <c r="BA118" s="134">
        <v>86</v>
      </c>
      <c r="BB118" s="133">
        <v>5</v>
      </c>
      <c r="BC118" s="135">
        <v>0</v>
      </c>
      <c r="BD118" s="135">
        <v>3</v>
      </c>
      <c r="BE118" s="134">
        <v>25</v>
      </c>
      <c r="BF118" s="133">
        <v>3</v>
      </c>
      <c r="BG118" s="135">
        <v>0</v>
      </c>
      <c r="BH118" s="135">
        <v>0</v>
      </c>
      <c r="BI118" s="134">
        <v>100</v>
      </c>
      <c r="BJ118" s="133">
        <v>11</v>
      </c>
      <c r="BK118" s="135">
        <v>1</v>
      </c>
      <c r="BL118" s="135">
        <v>0</v>
      </c>
      <c r="BM118" s="134">
        <v>92</v>
      </c>
      <c r="BN118" s="133">
        <v>3</v>
      </c>
      <c r="BO118" s="135">
        <v>0</v>
      </c>
      <c r="BP118" s="135">
        <v>0</v>
      </c>
      <c r="BQ118" s="134">
        <v>100</v>
      </c>
      <c r="BR118" s="133">
        <v>0</v>
      </c>
      <c r="BS118" s="135">
        <v>1</v>
      </c>
      <c r="BT118" s="135">
        <v>0</v>
      </c>
      <c r="BU118" s="134">
        <v>0</v>
      </c>
      <c r="BV118" s="133">
        <v>3</v>
      </c>
      <c r="BW118" s="135">
        <v>0</v>
      </c>
      <c r="BX118" s="135">
        <v>0</v>
      </c>
      <c r="BY118" s="134">
        <v>100</v>
      </c>
      <c r="BZ118" s="133">
        <v>3</v>
      </c>
      <c r="CA118" s="135">
        <v>0</v>
      </c>
      <c r="CB118" s="135">
        <v>0</v>
      </c>
      <c r="CC118" s="134">
        <v>100</v>
      </c>
      <c r="CD118" s="133">
        <v>3</v>
      </c>
      <c r="CE118" s="135">
        <v>0</v>
      </c>
      <c r="CF118" s="135">
        <v>0</v>
      </c>
      <c r="CG118" s="134">
        <v>100</v>
      </c>
      <c r="CH118" s="133">
        <v>1</v>
      </c>
      <c r="CI118" s="135">
        <v>1</v>
      </c>
      <c r="CJ118" s="135">
        <v>1</v>
      </c>
      <c r="CK118" s="134">
        <v>0</v>
      </c>
      <c r="CL118" s="133">
        <v>4</v>
      </c>
      <c r="CM118" s="135">
        <v>1</v>
      </c>
      <c r="CN118" s="135">
        <v>0</v>
      </c>
      <c r="CO118" s="134">
        <v>80</v>
      </c>
      <c r="CP118" s="133">
        <v>6</v>
      </c>
      <c r="CQ118" s="135">
        <v>1</v>
      </c>
      <c r="CR118" s="135">
        <v>0</v>
      </c>
      <c r="CS118" s="134">
        <v>86</v>
      </c>
      <c r="CT118" s="133">
        <v>3</v>
      </c>
      <c r="CU118" s="135">
        <v>2</v>
      </c>
      <c r="CV118" s="135">
        <v>0</v>
      </c>
      <c r="CW118" s="134">
        <v>60</v>
      </c>
      <c r="CX118" s="133">
        <v>7</v>
      </c>
      <c r="CY118" s="135">
        <v>0</v>
      </c>
      <c r="CZ118" s="135">
        <v>1</v>
      </c>
      <c r="DA118" s="134">
        <v>75</v>
      </c>
      <c r="DB118" s="133">
        <v>4</v>
      </c>
      <c r="DC118" s="135">
        <v>1</v>
      </c>
      <c r="DD118" s="135">
        <v>0</v>
      </c>
      <c r="DE118" s="134">
        <v>80</v>
      </c>
      <c r="DF118" s="133">
        <v>3</v>
      </c>
      <c r="DG118" s="135">
        <v>0</v>
      </c>
      <c r="DH118" s="135">
        <v>3</v>
      </c>
      <c r="DI118" s="134">
        <v>0</v>
      </c>
      <c r="DJ118" s="133">
        <v>4</v>
      </c>
      <c r="DK118" s="135">
        <v>0</v>
      </c>
      <c r="DL118" s="135">
        <v>0</v>
      </c>
      <c r="DM118" s="134">
        <v>100</v>
      </c>
      <c r="DN118" s="133">
        <v>2</v>
      </c>
      <c r="DO118" s="135">
        <v>0</v>
      </c>
      <c r="DP118" s="135">
        <v>0</v>
      </c>
      <c r="DQ118" s="134">
        <v>100</v>
      </c>
      <c r="DR118" s="133">
        <v>5</v>
      </c>
      <c r="DS118" s="135">
        <v>0</v>
      </c>
      <c r="DT118" s="135">
        <v>0</v>
      </c>
      <c r="DU118" s="134">
        <v>100</v>
      </c>
      <c r="DV118" s="133">
        <v>8</v>
      </c>
      <c r="DW118" s="135">
        <v>1</v>
      </c>
      <c r="DX118" s="135">
        <v>1</v>
      </c>
      <c r="DY118" s="134">
        <v>70</v>
      </c>
      <c r="DZ118" s="133">
        <v>2</v>
      </c>
      <c r="EA118" s="135">
        <v>0</v>
      </c>
      <c r="EB118" s="135">
        <v>0</v>
      </c>
      <c r="EC118" s="134">
        <v>100</v>
      </c>
      <c r="ED118" s="133">
        <v>3</v>
      </c>
      <c r="EE118" s="135">
        <v>2</v>
      </c>
      <c r="EF118" s="135">
        <v>0</v>
      </c>
      <c r="EG118" s="134">
        <v>60</v>
      </c>
      <c r="EH118" s="133">
        <v>2</v>
      </c>
      <c r="EI118" s="135">
        <v>1</v>
      </c>
      <c r="EJ118" s="135">
        <v>0</v>
      </c>
      <c r="EK118" s="134">
        <v>67</v>
      </c>
      <c r="EL118" s="133">
        <v>5</v>
      </c>
      <c r="EM118" s="135">
        <v>0</v>
      </c>
      <c r="EN118" s="135">
        <v>1</v>
      </c>
      <c r="EO118" s="134">
        <v>67</v>
      </c>
      <c r="EP118" s="133"/>
      <c r="EQ118" s="135"/>
      <c r="ER118" s="135"/>
      <c r="ES118" s="134"/>
      <c r="ET118" s="133">
        <v>2</v>
      </c>
      <c r="EU118" s="135">
        <v>0</v>
      </c>
      <c r="EV118" s="135">
        <v>0</v>
      </c>
      <c r="EW118" s="134">
        <v>100</v>
      </c>
      <c r="EX118" s="133"/>
      <c r="EY118" s="135"/>
      <c r="EZ118" s="135"/>
      <c r="FA118" s="134"/>
      <c r="FB118" s="133"/>
      <c r="FC118" s="135"/>
      <c r="FD118" s="135"/>
      <c r="FE118" s="134"/>
      <c r="FF118" s="133"/>
      <c r="FG118" s="135"/>
      <c r="FH118" s="135"/>
      <c r="FI118" s="134"/>
    </row>
    <row r="119" spans="1:165" ht="15" hidden="1" customHeight="1">
      <c r="A119" s="177" t="s">
        <v>138</v>
      </c>
      <c r="B119" s="133"/>
      <c r="C119" s="135"/>
      <c r="D119" s="135"/>
      <c r="E119" s="134"/>
      <c r="F119" s="133"/>
      <c r="G119" s="135"/>
      <c r="H119" s="135"/>
      <c r="I119" s="134"/>
      <c r="J119" s="133"/>
      <c r="K119" s="135"/>
      <c r="L119" s="135"/>
      <c r="M119" s="134"/>
      <c r="N119" s="133"/>
      <c r="O119" s="135"/>
      <c r="P119" s="135"/>
      <c r="Q119" s="134"/>
      <c r="R119" s="133"/>
      <c r="S119" s="135"/>
      <c r="T119" s="135"/>
      <c r="U119" s="134"/>
      <c r="V119" s="133"/>
      <c r="W119" s="135"/>
      <c r="X119" s="135"/>
      <c r="Y119" s="134"/>
      <c r="Z119" s="133"/>
      <c r="AA119" s="135"/>
      <c r="AB119" s="135"/>
      <c r="AC119" s="134"/>
      <c r="AD119" s="133"/>
      <c r="AE119" s="135"/>
      <c r="AF119" s="135"/>
      <c r="AG119" s="134"/>
      <c r="AH119" s="133"/>
      <c r="AI119" s="135"/>
      <c r="AJ119" s="135"/>
      <c r="AK119" s="134"/>
      <c r="AL119" s="133"/>
      <c r="AM119" s="135"/>
      <c r="AN119" s="135"/>
      <c r="AO119" s="134"/>
      <c r="AP119" s="133"/>
      <c r="AQ119" s="135"/>
      <c r="AR119" s="135"/>
      <c r="AS119" s="134"/>
      <c r="AT119" s="133"/>
      <c r="AU119" s="135"/>
      <c r="AV119" s="135"/>
      <c r="AW119" s="134"/>
      <c r="AX119" s="133"/>
      <c r="AY119" s="135"/>
      <c r="AZ119" s="135"/>
      <c r="BA119" s="134"/>
      <c r="BB119" s="133"/>
      <c r="BC119" s="135"/>
      <c r="BD119" s="135"/>
      <c r="BE119" s="134"/>
      <c r="BF119" s="133"/>
      <c r="BG119" s="135"/>
      <c r="BH119" s="135"/>
      <c r="BI119" s="134"/>
      <c r="BJ119" s="133"/>
      <c r="BK119" s="135"/>
      <c r="BL119" s="135"/>
      <c r="BM119" s="134"/>
      <c r="BN119" s="133"/>
      <c r="BO119" s="135"/>
      <c r="BP119" s="135"/>
      <c r="BQ119" s="134"/>
      <c r="BR119" s="133"/>
      <c r="BS119" s="135"/>
      <c r="BT119" s="135"/>
      <c r="BU119" s="134"/>
      <c r="BV119" s="133"/>
      <c r="BW119" s="135"/>
      <c r="BX119" s="135"/>
      <c r="BY119" s="134"/>
      <c r="BZ119" s="133"/>
      <c r="CA119" s="135"/>
      <c r="CB119" s="135"/>
      <c r="CC119" s="134"/>
      <c r="CD119" s="133" t="s">
        <v>257</v>
      </c>
      <c r="CE119" s="135" t="s">
        <v>257</v>
      </c>
      <c r="CF119" s="135" t="s">
        <v>257</v>
      </c>
      <c r="CG119" s="134" t="s">
        <v>257</v>
      </c>
      <c r="CH119" s="133">
        <v>2</v>
      </c>
      <c r="CI119" s="135">
        <v>0</v>
      </c>
      <c r="CJ119" s="135">
        <v>0</v>
      </c>
      <c r="CK119" s="134">
        <v>100</v>
      </c>
      <c r="CL119" s="133">
        <v>3</v>
      </c>
      <c r="CM119" s="135">
        <v>1</v>
      </c>
      <c r="CN119" s="135">
        <v>0</v>
      </c>
      <c r="CO119" s="134">
        <v>75</v>
      </c>
      <c r="CP119" s="133">
        <v>5</v>
      </c>
      <c r="CQ119" s="135">
        <v>1</v>
      </c>
      <c r="CR119" s="135">
        <v>0</v>
      </c>
      <c r="CS119" s="134">
        <v>83</v>
      </c>
      <c r="CT119" s="133">
        <v>5</v>
      </c>
      <c r="CU119" s="135">
        <v>0</v>
      </c>
      <c r="CV119" s="135">
        <v>0</v>
      </c>
      <c r="CW119" s="134">
        <v>100</v>
      </c>
      <c r="CX119" s="133">
        <v>8</v>
      </c>
      <c r="CY119" s="135">
        <v>0</v>
      </c>
      <c r="CZ119" s="135">
        <v>0</v>
      </c>
      <c r="DA119" s="134">
        <v>100</v>
      </c>
      <c r="DB119" s="133">
        <v>4</v>
      </c>
      <c r="DC119" s="135">
        <v>0</v>
      </c>
      <c r="DD119" s="135">
        <v>0</v>
      </c>
      <c r="DE119" s="134">
        <v>100</v>
      </c>
      <c r="DF119" s="133">
        <v>8</v>
      </c>
      <c r="DG119" s="135">
        <v>1</v>
      </c>
      <c r="DH119" s="135">
        <v>0</v>
      </c>
      <c r="DI119" s="134">
        <v>89</v>
      </c>
      <c r="DJ119" s="133">
        <v>4</v>
      </c>
      <c r="DK119" s="135">
        <v>1</v>
      </c>
      <c r="DL119" s="135">
        <v>0</v>
      </c>
      <c r="DM119" s="134">
        <v>80</v>
      </c>
      <c r="DN119" s="133">
        <v>8</v>
      </c>
      <c r="DO119" s="135">
        <v>2</v>
      </c>
      <c r="DP119" s="135">
        <v>0</v>
      </c>
      <c r="DQ119" s="134">
        <v>80</v>
      </c>
      <c r="DR119" s="133">
        <v>9</v>
      </c>
      <c r="DS119" s="135">
        <v>1</v>
      </c>
      <c r="DT119" s="135">
        <v>1</v>
      </c>
      <c r="DU119" s="134">
        <v>73</v>
      </c>
      <c r="DV119" s="133">
        <v>9</v>
      </c>
      <c r="DW119" s="135">
        <v>0</v>
      </c>
      <c r="DX119" s="135">
        <v>0</v>
      </c>
      <c r="DY119" s="134">
        <v>100</v>
      </c>
      <c r="DZ119" s="133">
        <v>9</v>
      </c>
      <c r="EA119" s="135">
        <v>0</v>
      </c>
      <c r="EB119" s="135">
        <v>0</v>
      </c>
      <c r="EC119" s="134">
        <v>100</v>
      </c>
      <c r="ED119" s="133">
        <v>5</v>
      </c>
      <c r="EE119" s="135">
        <v>0</v>
      </c>
      <c r="EF119" s="135">
        <v>0</v>
      </c>
      <c r="EG119" s="134">
        <v>100</v>
      </c>
      <c r="EH119" s="133">
        <v>9</v>
      </c>
      <c r="EI119" s="135">
        <v>1</v>
      </c>
      <c r="EJ119" s="135">
        <v>1</v>
      </c>
      <c r="EK119" s="134">
        <v>73</v>
      </c>
      <c r="EL119" s="133">
        <v>8</v>
      </c>
      <c r="EM119" s="135">
        <v>0</v>
      </c>
      <c r="EN119" s="135">
        <v>0</v>
      </c>
      <c r="EO119" s="134">
        <v>100</v>
      </c>
      <c r="EP119" s="133">
        <v>4</v>
      </c>
      <c r="EQ119" s="135">
        <v>0</v>
      </c>
      <c r="ER119" s="135">
        <v>0</v>
      </c>
      <c r="ES119" s="134">
        <v>100</v>
      </c>
      <c r="ET119" s="133">
        <v>9</v>
      </c>
      <c r="EU119" s="135">
        <v>0</v>
      </c>
      <c r="EV119" s="135">
        <v>1</v>
      </c>
      <c r="EW119" s="134">
        <v>80</v>
      </c>
      <c r="EX119" s="133">
        <v>3</v>
      </c>
      <c r="EY119" s="135">
        <v>2</v>
      </c>
      <c r="EZ119" s="135">
        <v>0</v>
      </c>
      <c r="FA119" s="134">
        <v>60</v>
      </c>
      <c r="FB119" s="133">
        <v>2</v>
      </c>
      <c r="FC119" s="135">
        <v>0</v>
      </c>
      <c r="FD119" s="135">
        <v>0</v>
      </c>
      <c r="FE119" s="134">
        <v>100</v>
      </c>
      <c r="FF119" s="133"/>
      <c r="FG119" s="135"/>
      <c r="FH119" s="135"/>
      <c r="FI119" s="134"/>
    </row>
    <row r="120" spans="1:165">
      <c r="A120" s="177" t="s">
        <v>140</v>
      </c>
      <c r="B120" s="133"/>
      <c r="C120" s="135"/>
      <c r="D120" s="135"/>
      <c r="E120" s="134"/>
      <c r="F120" s="133"/>
      <c r="G120" s="135"/>
      <c r="H120" s="135"/>
      <c r="I120" s="134"/>
      <c r="J120" s="133"/>
      <c r="K120" s="135"/>
      <c r="L120" s="135"/>
      <c r="M120" s="134"/>
      <c r="N120" s="133"/>
      <c r="O120" s="135"/>
      <c r="P120" s="135"/>
      <c r="Q120" s="134"/>
      <c r="R120" s="133"/>
      <c r="S120" s="135"/>
      <c r="T120" s="135"/>
      <c r="U120" s="134"/>
      <c r="V120" s="133"/>
      <c r="W120" s="135"/>
      <c r="X120" s="135"/>
      <c r="Y120" s="134"/>
      <c r="Z120" s="133"/>
      <c r="AA120" s="135"/>
      <c r="AB120" s="135"/>
      <c r="AC120" s="134"/>
      <c r="AD120" s="133"/>
      <c r="AE120" s="135"/>
      <c r="AF120" s="135"/>
      <c r="AG120" s="134"/>
      <c r="AH120" s="133"/>
      <c r="AI120" s="135"/>
      <c r="AJ120" s="135"/>
      <c r="AK120" s="134"/>
      <c r="AL120" s="133">
        <v>1</v>
      </c>
      <c r="AM120" s="135">
        <v>0</v>
      </c>
      <c r="AN120" s="135">
        <v>0</v>
      </c>
      <c r="AO120" s="134">
        <v>100</v>
      </c>
      <c r="AP120" s="133">
        <v>2</v>
      </c>
      <c r="AQ120" s="135">
        <v>0</v>
      </c>
      <c r="AR120" s="135">
        <v>0</v>
      </c>
      <c r="AS120" s="134">
        <v>100</v>
      </c>
      <c r="AT120" s="133">
        <v>5</v>
      </c>
      <c r="AU120" s="135">
        <v>0</v>
      </c>
      <c r="AV120" s="135">
        <v>0</v>
      </c>
      <c r="AW120" s="134">
        <v>100</v>
      </c>
      <c r="AX120" s="133">
        <v>3</v>
      </c>
      <c r="AY120" s="135">
        <v>0</v>
      </c>
      <c r="AZ120" s="135">
        <v>0</v>
      </c>
      <c r="BA120" s="134">
        <v>100</v>
      </c>
      <c r="BB120" s="133">
        <v>4</v>
      </c>
      <c r="BC120" s="135">
        <v>0</v>
      </c>
      <c r="BD120" s="135">
        <v>0</v>
      </c>
      <c r="BE120" s="134">
        <v>100</v>
      </c>
      <c r="BF120" s="133">
        <v>1</v>
      </c>
      <c r="BG120" s="135">
        <v>1</v>
      </c>
      <c r="BH120" s="135">
        <v>0</v>
      </c>
      <c r="BI120" s="134">
        <v>50</v>
      </c>
      <c r="BJ120" s="133">
        <v>2</v>
      </c>
      <c r="BK120" s="135">
        <v>0</v>
      </c>
      <c r="BL120" s="135">
        <v>0</v>
      </c>
      <c r="BM120" s="134">
        <v>100</v>
      </c>
      <c r="BN120" s="133">
        <v>5</v>
      </c>
      <c r="BO120" s="135">
        <v>0</v>
      </c>
      <c r="BP120" s="135">
        <v>0</v>
      </c>
      <c r="BQ120" s="134">
        <v>100</v>
      </c>
      <c r="BR120" s="133">
        <v>1</v>
      </c>
      <c r="BS120" s="135">
        <v>0</v>
      </c>
      <c r="BT120" s="135">
        <v>0</v>
      </c>
      <c r="BU120" s="134">
        <v>100</v>
      </c>
      <c r="BV120" s="133"/>
      <c r="BW120" s="135"/>
      <c r="BX120" s="135"/>
      <c r="BY120" s="134"/>
      <c r="BZ120" s="133">
        <v>6</v>
      </c>
      <c r="CA120" s="135">
        <v>1</v>
      </c>
      <c r="CB120" s="135">
        <v>0</v>
      </c>
      <c r="CC120" s="134">
        <v>86</v>
      </c>
      <c r="CD120" s="133">
        <v>2</v>
      </c>
      <c r="CE120" s="135">
        <v>0</v>
      </c>
      <c r="CF120" s="135">
        <v>0</v>
      </c>
      <c r="CG120" s="134">
        <v>100</v>
      </c>
      <c r="CH120" s="133">
        <v>1</v>
      </c>
      <c r="CI120" s="135">
        <v>0</v>
      </c>
      <c r="CJ120" s="135">
        <v>0</v>
      </c>
      <c r="CK120" s="134">
        <v>100</v>
      </c>
      <c r="CL120" s="133">
        <v>4</v>
      </c>
      <c r="CM120" s="135">
        <v>0</v>
      </c>
      <c r="CN120" s="135">
        <v>0</v>
      </c>
      <c r="CO120" s="134">
        <v>100</v>
      </c>
      <c r="CP120" s="133">
        <v>4</v>
      </c>
      <c r="CQ120" s="135">
        <v>0</v>
      </c>
      <c r="CR120" s="135">
        <v>0</v>
      </c>
      <c r="CS120" s="134">
        <v>100</v>
      </c>
      <c r="CT120" s="133">
        <v>2</v>
      </c>
      <c r="CU120" s="135">
        <v>0</v>
      </c>
      <c r="CV120" s="135">
        <v>0</v>
      </c>
      <c r="CW120" s="134">
        <v>100</v>
      </c>
      <c r="CX120" s="133">
        <v>5</v>
      </c>
      <c r="CY120" s="135">
        <v>0</v>
      </c>
      <c r="CZ120" s="135">
        <v>0</v>
      </c>
      <c r="DA120" s="134">
        <v>100</v>
      </c>
      <c r="DB120" s="133">
        <v>4</v>
      </c>
      <c r="DC120" s="135">
        <v>0</v>
      </c>
      <c r="DD120" s="135">
        <v>0</v>
      </c>
      <c r="DE120" s="134">
        <v>100</v>
      </c>
      <c r="DF120" s="133">
        <v>3</v>
      </c>
      <c r="DG120" s="135">
        <v>1</v>
      </c>
      <c r="DH120" s="135">
        <v>0</v>
      </c>
      <c r="DI120" s="134">
        <v>75</v>
      </c>
      <c r="DJ120" s="133">
        <v>4</v>
      </c>
      <c r="DK120" s="135">
        <v>0</v>
      </c>
      <c r="DL120" s="135">
        <v>1</v>
      </c>
      <c r="DM120" s="134">
        <v>60</v>
      </c>
      <c r="DN120" s="133">
        <v>2</v>
      </c>
      <c r="DO120" s="135">
        <v>0</v>
      </c>
      <c r="DP120" s="135">
        <v>0</v>
      </c>
      <c r="DQ120" s="134">
        <v>100</v>
      </c>
      <c r="DR120" s="133">
        <v>7</v>
      </c>
      <c r="DS120" s="135">
        <v>0</v>
      </c>
      <c r="DT120" s="135">
        <v>0</v>
      </c>
      <c r="DU120" s="134">
        <v>100</v>
      </c>
      <c r="DV120" s="133"/>
      <c r="DW120" s="135"/>
      <c r="DX120" s="135"/>
      <c r="DY120" s="134"/>
      <c r="DZ120" s="133">
        <v>2</v>
      </c>
      <c r="EA120" s="135">
        <v>0</v>
      </c>
      <c r="EB120" s="135">
        <v>0</v>
      </c>
      <c r="EC120" s="134">
        <v>100</v>
      </c>
      <c r="ED120" s="133">
        <v>1</v>
      </c>
      <c r="EE120" s="135">
        <v>0</v>
      </c>
      <c r="EF120" s="135">
        <v>0</v>
      </c>
      <c r="EG120" s="134">
        <v>100</v>
      </c>
      <c r="EH120" s="133">
        <v>2</v>
      </c>
      <c r="EI120" s="135">
        <v>0</v>
      </c>
      <c r="EJ120" s="135">
        <v>0</v>
      </c>
      <c r="EK120" s="134">
        <v>100</v>
      </c>
      <c r="EL120" s="133">
        <v>1</v>
      </c>
      <c r="EM120" s="135">
        <v>0</v>
      </c>
      <c r="EN120" s="135">
        <v>1</v>
      </c>
      <c r="EO120" s="134">
        <v>0</v>
      </c>
      <c r="EP120" s="133">
        <v>2</v>
      </c>
      <c r="EQ120" s="135">
        <v>0</v>
      </c>
      <c r="ER120" s="135">
        <v>0</v>
      </c>
      <c r="ES120" s="134">
        <v>100</v>
      </c>
      <c r="ET120" s="133">
        <v>5</v>
      </c>
      <c r="EU120" s="135">
        <v>0</v>
      </c>
      <c r="EV120" s="135">
        <v>0</v>
      </c>
      <c r="EW120" s="134">
        <v>100</v>
      </c>
      <c r="EX120" s="133">
        <v>1</v>
      </c>
      <c r="EY120" s="135">
        <v>0</v>
      </c>
      <c r="EZ120" s="135">
        <v>0</v>
      </c>
      <c r="FA120" s="134">
        <v>100</v>
      </c>
      <c r="FB120" s="133">
        <v>2</v>
      </c>
      <c r="FC120" s="135">
        <v>0</v>
      </c>
      <c r="FD120" s="135">
        <v>0</v>
      </c>
      <c r="FE120" s="134">
        <v>100</v>
      </c>
      <c r="FF120" s="133"/>
      <c r="FG120" s="135"/>
      <c r="FH120" s="135"/>
      <c r="FI120" s="134"/>
    </row>
    <row r="121" spans="1:165">
      <c r="A121" s="24" t="s">
        <v>141</v>
      </c>
      <c r="B121" s="133"/>
      <c r="C121" s="135"/>
      <c r="D121" s="135"/>
      <c r="E121" s="134"/>
      <c r="F121" s="133"/>
      <c r="G121" s="135"/>
      <c r="H121" s="135"/>
      <c r="I121" s="134"/>
      <c r="J121" s="133"/>
      <c r="K121" s="135"/>
      <c r="L121" s="135"/>
      <c r="M121" s="134"/>
      <c r="N121" s="133"/>
      <c r="O121" s="135"/>
      <c r="P121" s="135"/>
      <c r="Q121" s="134"/>
      <c r="R121" s="133">
        <v>2</v>
      </c>
      <c r="S121" s="135">
        <v>0</v>
      </c>
      <c r="T121" s="135">
        <v>0</v>
      </c>
      <c r="U121" s="134">
        <v>100</v>
      </c>
      <c r="V121" s="133">
        <v>3</v>
      </c>
      <c r="W121" s="135">
        <v>0</v>
      </c>
      <c r="X121" s="135">
        <v>0</v>
      </c>
      <c r="Y121" s="134">
        <v>100</v>
      </c>
      <c r="Z121" s="133">
        <v>3</v>
      </c>
      <c r="AA121" s="135">
        <v>1</v>
      </c>
      <c r="AB121" s="135">
        <v>0</v>
      </c>
      <c r="AC121" s="134">
        <v>75</v>
      </c>
      <c r="AD121" s="133">
        <v>2</v>
      </c>
      <c r="AE121" s="135">
        <v>0</v>
      </c>
      <c r="AF121" s="135">
        <v>0</v>
      </c>
      <c r="AG121" s="134">
        <v>100</v>
      </c>
      <c r="AH121" s="133">
        <v>0</v>
      </c>
      <c r="AI121" s="135">
        <v>1</v>
      </c>
      <c r="AJ121" s="135">
        <v>0</v>
      </c>
      <c r="AK121" s="134">
        <v>0</v>
      </c>
      <c r="AL121" s="133">
        <v>8</v>
      </c>
      <c r="AM121" s="135">
        <v>0</v>
      </c>
      <c r="AN121" s="135">
        <v>0</v>
      </c>
      <c r="AO121" s="134">
        <v>100</v>
      </c>
      <c r="AP121" s="133">
        <v>4</v>
      </c>
      <c r="AQ121" s="135">
        <v>0</v>
      </c>
      <c r="AR121" s="135">
        <v>0</v>
      </c>
      <c r="AS121" s="134">
        <v>100</v>
      </c>
      <c r="AT121" s="133">
        <v>2</v>
      </c>
      <c r="AU121" s="135">
        <v>0</v>
      </c>
      <c r="AV121" s="135">
        <v>0</v>
      </c>
      <c r="AW121" s="134">
        <v>100</v>
      </c>
      <c r="AX121" s="133"/>
      <c r="AY121" s="135"/>
      <c r="AZ121" s="135"/>
      <c r="BA121" s="134"/>
      <c r="BB121" s="133">
        <v>3</v>
      </c>
      <c r="BC121" s="135">
        <v>0</v>
      </c>
      <c r="BD121" s="135">
        <v>0</v>
      </c>
      <c r="BE121" s="134">
        <v>100</v>
      </c>
      <c r="BF121" s="133">
        <v>1</v>
      </c>
      <c r="BG121" s="135">
        <v>1</v>
      </c>
      <c r="BH121" s="135">
        <v>0</v>
      </c>
      <c r="BI121" s="134">
        <v>50</v>
      </c>
      <c r="BJ121" s="133">
        <v>2</v>
      </c>
      <c r="BK121" s="135">
        <v>0</v>
      </c>
      <c r="BL121" s="135">
        <v>0</v>
      </c>
      <c r="BM121" s="134">
        <v>100</v>
      </c>
      <c r="BN121" s="133">
        <v>2</v>
      </c>
      <c r="BO121" s="135">
        <v>0</v>
      </c>
      <c r="BP121" s="135">
        <v>0</v>
      </c>
      <c r="BQ121" s="134">
        <v>100</v>
      </c>
      <c r="BR121" s="133">
        <v>4</v>
      </c>
      <c r="BS121" s="135">
        <v>0</v>
      </c>
      <c r="BT121" s="135">
        <v>0</v>
      </c>
      <c r="BU121" s="134">
        <v>100</v>
      </c>
      <c r="BV121" s="133">
        <v>1</v>
      </c>
      <c r="BW121" s="135">
        <v>0</v>
      </c>
      <c r="BX121" s="135">
        <v>0</v>
      </c>
      <c r="BY121" s="134">
        <v>100</v>
      </c>
      <c r="BZ121" s="133">
        <v>3</v>
      </c>
      <c r="CA121" s="135">
        <v>0</v>
      </c>
      <c r="CB121" s="135">
        <v>0</v>
      </c>
      <c r="CC121" s="134">
        <v>100</v>
      </c>
      <c r="CD121" s="133">
        <v>1</v>
      </c>
      <c r="CE121" s="135">
        <v>1</v>
      </c>
      <c r="CF121" s="135">
        <v>0</v>
      </c>
      <c r="CG121" s="134">
        <v>50</v>
      </c>
      <c r="CH121" s="133">
        <v>5</v>
      </c>
      <c r="CI121" s="135">
        <v>0</v>
      </c>
      <c r="CJ121" s="135">
        <v>0</v>
      </c>
      <c r="CK121" s="134">
        <v>100</v>
      </c>
      <c r="CL121" s="133">
        <v>3</v>
      </c>
      <c r="CM121" s="135">
        <v>0</v>
      </c>
      <c r="CN121" s="135">
        <v>0</v>
      </c>
      <c r="CO121" s="134">
        <v>100</v>
      </c>
      <c r="CP121" s="133">
        <v>5</v>
      </c>
      <c r="CQ121" s="135">
        <v>0</v>
      </c>
      <c r="CR121" s="135">
        <v>0</v>
      </c>
      <c r="CS121" s="134">
        <v>100</v>
      </c>
      <c r="CT121" s="133">
        <v>3</v>
      </c>
      <c r="CU121" s="135">
        <v>0</v>
      </c>
      <c r="CV121" s="135">
        <v>0</v>
      </c>
      <c r="CW121" s="134">
        <v>100</v>
      </c>
      <c r="CX121" s="133">
        <v>1</v>
      </c>
      <c r="CY121" s="135">
        <v>0</v>
      </c>
      <c r="CZ121" s="135">
        <v>1</v>
      </c>
      <c r="DA121" s="134">
        <v>0</v>
      </c>
      <c r="DB121" s="133">
        <v>0</v>
      </c>
      <c r="DC121" s="135">
        <v>1</v>
      </c>
      <c r="DD121" s="135">
        <v>0</v>
      </c>
      <c r="DE121" s="134">
        <v>0</v>
      </c>
      <c r="DF121" s="133">
        <v>2</v>
      </c>
      <c r="DG121" s="135">
        <v>0</v>
      </c>
      <c r="DH121" s="135">
        <v>0</v>
      </c>
      <c r="DI121" s="134">
        <v>100</v>
      </c>
      <c r="DJ121" s="133">
        <v>5</v>
      </c>
      <c r="DK121" s="135">
        <v>2</v>
      </c>
      <c r="DL121" s="135">
        <v>0</v>
      </c>
      <c r="DM121" s="134">
        <v>71</v>
      </c>
      <c r="DN121" s="133">
        <v>2</v>
      </c>
      <c r="DO121" s="135">
        <v>0</v>
      </c>
      <c r="DP121" s="135">
        <v>0</v>
      </c>
      <c r="DQ121" s="134">
        <v>100</v>
      </c>
      <c r="DR121" s="133">
        <v>2</v>
      </c>
      <c r="DS121" s="135">
        <v>0</v>
      </c>
      <c r="DT121" s="135">
        <v>0</v>
      </c>
      <c r="DU121" s="134">
        <v>100</v>
      </c>
      <c r="DV121" s="133">
        <v>3</v>
      </c>
      <c r="DW121" s="135">
        <v>1</v>
      </c>
      <c r="DX121" s="135">
        <v>0</v>
      </c>
      <c r="DY121" s="134">
        <v>75</v>
      </c>
      <c r="DZ121" s="133">
        <v>2</v>
      </c>
      <c r="EA121" s="135">
        <v>0</v>
      </c>
      <c r="EB121" s="135">
        <v>0</v>
      </c>
      <c r="EC121" s="134">
        <v>100</v>
      </c>
      <c r="ED121" s="133">
        <v>2</v>
      </c>
      <c r="EE121" s="135">
        <v>0</v>
      </c>
      <c r="EF121" s="135">
        <v>0</v>
      </c>
      <c r="EG121" s="134">
        <v>100</v>
      </c>
      <c r="EH121" s="133">
        <v>2</v>
      </c>
      <c r="EI121" s="135">
        <v>0</v>
      </c>
      <c r="EJ121" s="135">
        <v>1</v>
      </c>
      <c r="EK121" s="134">
        <v>33</v>
      </c>
      <c r="EL121" s="133"/>
      <c r="EM121" s="135"/>
      <c r="EN121" s="135"/>
      <c r="EO121" s="134"/>
      <c r="EP121" s="133">
        <v>2</v>
      </c>
      <c r="EQ121" s="135">
        <v>0</v>
      </c>
      <c r="ER121" s="135">
        <v>0</v>
      </c>
      <c r="ES121" s="134">
        <v>100</v>
      </c>
      <c r="ET121" s="133">
        <v>1</v>
      </c>
      <c r="EU121" s="135">
        <v>0</v>
      </c>
      <c r="EV121" s="135">
        <v>0</v>
      </c>
      <c r="EW121" s="134">
        <v>100</v>
      </c>
      <c r="EX121" s="133"/>
      <c r="EY121" s="135"/>
      <c r="EZ121" s="135"/>
      <c r="FA121" s="134"/>
      <c r="FB121" s="133">
        <v>1</v>
      </c>
      <c r="FC121" s="135">
        <v>0</v>
      </c>
      <c r="FD121" s="135">
        <v>0</v>
      </c>
      <c r="FE121" s="134">
        <v>100</v>
      </c>
      <c r="FF121" s="133"/>
      <c r="FG121" s="135"/>
      <c r="FH121" s="135"/>
      <c r="FI121" s="134"/>
    </row>
    <row r="122" spans="1:165">
      <c r="A122" s="24" t="s">
        <v>142</v>
      </c>
      <c r="B122" s="133"/>
      <c r="C122" s="135"/>
      <c r="D122" s="135"/>
      <c r="E122" s="134"/>
      <c r="F122" s="133"/>
      <c r="G122" s="135"/>
      <c r="H122" s="135"/>
      <c r="I122" s="134"/>
      <c r="J122" s="133"/>
      <c r="K122" s="135"/>
      <c r="L122" s="135"/>
      <c r="M122" s="134"/>
      <c r="N122" s="133"/>
      <c r="O122" s="135"/>
      <c r="P122" s="135"/>
      <c r="Q122" s="134"/>
      <c r="R122" s="133">
        <v>2</v>
      </c>
      <c r="S122" s="135">
        <v>0</v>
      </c>
      <c r="T122" s="135">
        <v>0</v>
      </c>
      <c r="U122" s="134">
        <v>100</v>
      </c>
      <c r="V122" s="133">
        <v>7</v>
      </c>
      <c r="W122" s="135">
        <v>2</v>
      </c>
      <c r="X122" s="135">
        <v>0</v>
      </c>
      <c r="Y122" s="134">
        <v>78</v>
      </c>
      <c r="Z122" s="133">
        <v>6</v>
      </c>
      <c r="AA122" s="135">
        <v>1</v>
      </c>
      <c r="AB122" s="135">
        <v>0</v>
      </c>
      <c r="AC122" s="134">
        <v>86</v>
      </c>
      <c r="AD122" s="133">
        <v>6</v>
      </c>
      <c r="AE122" s="135">
        <v>1</v>
      </c>
      <c r="AF122" s="135">
        <v>0</v>
      </c>
      <c r="AG122" s="134">
        <v>86</v>
      </c>
      <c r="AH122" s="133">
        <v>9</v>
      </c>
      <c r="AI122" s="135">
        <v>0</v>
      </c>
      <c r="AJ122" s="135">
        <v>0</v>
      </c>
      <c r="AK122" s="134">
        <v>100</v>
      </c>
      <c r="AL122" s="133">
        <v>3</v>
      </c>
      <c r="AM122" s="135">
        <v>0</v>
      </c>
      <c r="AN122" s="135">
        <v>0</v>
      </c>
      <c r="AO122" s="134">
        <v>100</v>
      </c>
      <c r="AP122" s="133">
        <v>4</v>
      </c>
      <c r="AQ122" s="135">
        <v>0</v>
      </c>
      <c r="AR122" s="135">
        <v>0</v>
      </c>
      <c r="AS122" s="134">
        <v>100</v>
      </c>
      <c r="AT122" s="133">
        <v>3</v>
      </c>
      <c r="AU122" s="135">
        <v>1</v>
      </c>
      <c r="AV122" s="135">
        <v>0</v>
      </c>
      <c r="AW122" s="134">
        <v>75</v>
      </c>
      <c r="AX122" s="133">
        <v>2</v>
      </c>
      <c r="AY122" s="135">
        <v>0</v>
      </c>
      <c r="AZ122" s="135">
        <v>0</v>
      </c>
      <c r="BA122" s="134">
        <v>100</v>
      </c>
      <c r="BB122" s="133">
        <v>2</v>
      </c>
      <c r="BC122" s="135">
        <v>0</v>
      </c>
      <c r="BD122" s="135">
        <v>0</v>
      </c>
      <c r="BE122" s="134">
        <v>100</v>
      </c>
      <c r="BF122" s="133">
        <v>2</v>
      </c>
      <c r="BG122" s="135">
        <v>0</v>
      </c>
      <c r="BH122" s="135">
        <v>0</v>
      </c>
      <c r="BI122" s="134">
        <v>100</v>
      </c>
      <c r="BJ122" s="133">
        <v>6</v>
      </c>
      <c r="BK122" s="135">
        <v>0</v>
      </c>
      <c r="BL122" s="135">
        <v>0</v>
      </c>
      <c r="BM122" s="134">
        <v>100</v>
      </c>
      <c r="BN122" s="133">
        <v>2</v>
      </c>
      <c r="BO122" s="135">
        <v>0</v>
      </c>
      <c r="BP122" s="135">
        <v>0</v>
      </c>
      <c r="BQ122" s="134">
        <v>100</v>
      </c>
      <c r="BR122" s="133">
        <v>4</v>
      </c>
      <c r="BS122" s="135">
        <v>0</v>
      </c>
      <c r="BT122" s="135">
        <v>0</v>
      </c>
      <c r="BU122" s="134">
        <v>100</v>
      </c>
      <c r="BV122" s="133">
        <v>5</v>
      </c>
      <c r="BW122" s="135">
        <v>0</v>
      </c>
      <c r="BX122" s="135">
        <v>0</v>
      </c>
      <c r="BY122" s="134">
        <v>100</v>
      </c>
      <c r="BZ122" s="133">
        <v>3</v>
      </c>
      <c r="CA122" s="135">
        <v>0</v>
      </c>
      <c r="CB122" s="135">
        <v>0</v>
      </c>
      <c r="CC122" s="134">
        <v>100</v>
      </c>
      <c r="CD122" s="133">
        <v>2</v>
      </c>
      <c r="CE122" s="135">
        <v>1</v>
      </c>
      <c r="CF122" s="135">
        <v>0</v>
      </c>
      <c r="CG122" s="134">
        <v>67</v>
      </c>
      <c r="CH122" s="133">
        <v>4</v>
      </c>
      <c r="CI122" s="135">
        <v>1</v>
      </c>
      <c r="CJ122" s="135">
        <v>0</v>
      </c>
      <c r="CK122" s="134">
        <v>80</v>
      </c>
      <c r="CL122" s="133">
        <v>4</v>
      </c>
      <c r="CM122" s="135">
        <v>0</v>
      </c>
      <c r="CN122" s="135">
        <v>0</v>
      </c>
      <c r="CO122" s="134">
        <v>100</v>
      </c>
      <c r="CP122" s="133">
        <v>2</v>
      </c>
      <c r="CQ122" s="135">
        <v>0</v>
      </c>
      <c r="CR122" s="135">
        <v>0</v>
      </c>
      <c r="CS122" s="134">
        <v>100</v>
      </c>
      <c r="CT122" s="133">
        <v>5</v>
      </c>
      <c r="CU122" s="135">
        <v>0</v>
      </c>
      <c r="CV122" s="135">
        <v>0</v>
      </c>
      <c r="CW122" s="134">
        <v>100</v>
      </c>
      <c r="CX122" s="133">
        <v>3</v>
      </c>
      <c r="CY122" s="135">
        <v>1</v>
      </c>
      <c r="CZ122" s="135">
        <v>0</v>
      </c>
      <c r="DA122" s="134">
        <v>75</v>
      </c>
      <c r="DB122" s="133">
        <v>7</v>
      </c>
      <c r="DC122" s="135">
        <v>0</v>
      </c>
      <c r="DD122" s="135">
        <v>0</v>
      </c>
      <c r="DE122" s="134">
        <v>100</v>
      </c>
      <c r="DF122" s="133">
        <v>5</v>
      </c>
      <c r="DG122" s="135">
        <v>0</v>
      </c>
      <c r="DH122" s="135">
        <v>0</v>
      </c>
      <c r="DI122" s="134">
        <v>100</v>
      </c>
      <c r="DJ122" s="133">
        <v>7</v>
      </c>
      <c r="DK122" s="135">
        <v>0</v>
      </c>
      <c r="DL122" s="135">
        <v>1</v>
      </c>
      <c r="DM122" s="134">
        <v>75</v>
      </c>
      <c r="DN122" s="133">
        <v>2</v>
      </c>
      <c r="DO122" s="135">
        <v>0</v>
      </c>
      <c r="DP122" s="135">
        <v>0</v>
      </c>
      <c r="DQ122" s="134">
        <v>100</v>
      </c>
      <c r="DR122" s="133">
        <v>1</v>
      </c>
      <c r="DS122" s="135">
        <v>0</v>
      </c>
      <c r="DT122" s="135">
        <v>1</v>
      </c>
      <c r="DU122" s="134">
        <v>0</v>
      </c>
      <c r="DV122" s="133">
        <v>0</v>
      </c>
      <c r="DW122" s="135">
        <v>1</v>
      </c>
      <c r="DX122" s="135">
        <v>0</v>
      </c>
      <c r="DY122" s="134">
        <v>0</v>
      </c>
      <c r="DZ122" s="133">
        <v>2</v>
      </c>
      <c r="EA122" s="135">
        <v>0</v>
      </c>
      <c r="EB122" s="135">
        <v>0</v>
      </c>
      <c r="EC122" s="134">
        <v>100</v>
      </c>
      <c r="ED122" s="133">
        <v>3</v>
      </c>
      <c r="EE122" s="135">
        <v>0</v>
      </c>
      <c r="EF122" s="135">
        <v>0</v>
      </c>
      <c r="EG122" s="134">
        <v>100</v>
      </c>
      <c r="EH122" s="133">
        <v>3</v>
      </c>
      <c r="EI122" s="135">
        <v>2</v>
      </c>
      <c r="EJ122" s="135">
        <v>0</v>
      </c>
      <c r="EK122" s="134">
        <v>60</v>
      </c>
      <c r="EL122" s="133">
        <v>7</v>
      </c>
      <c r="EM122" s="135">
        <v>0</v>
      </c>
      <c r="EN122" s="135">
        <v>0</v>
      </c>
      <c r="EO122" s="134">
        <v>100</v>
      </c>
      <c r="EP122" s="133">
        <v>3</v>
      </c>
      <c r="EQ122" s="135">
        <v>1</v>
      </c>
      <c r="ER122" s="135">
        <v>1</v>
      </c>
      <c r="ES122" s="134">
        <v>40</v>
      </c>
      <c r="ET122" s="133">
        <v>2</v>
      </c>
      <c r="EU122" s="135">
        <v>0</v>
      </c>
      <c r="EV122" s="135">
        <v>0</v>
      </c>
      <c r="EW122" s="134">
        <v>100</v>
      </c>
      <c r="EX122" s="133">
        <v>1</v>
      </c>
      <c r="EY122" s="135">
        <v>1</v>
      </c>
      <c r="EZ122" s="135">
        <v>1</v>
      </c>
      <c r="FA122" s="134">
        <v>0</v>
      </c>
      <c r="FB122" s="133"/>
      <c r="FC122" s="135"/>
      <c r="FD122" s="135"/>
      <c r="FE122" s="134"/>
      <c r="FF122" s="133"/>
      <c r="FG122" s="135"/>
      <c r="FH122" s="135"/>
      <c r="FI122" s="134"/>
    </row>
    <row r="123" spans="1:165">
      <c r="A123" s="24" t="s">
        <v>143</v>
      </c>
      <c r="B123" s="133"/>
      <c r="C123" s="135"/>
      <c r="D123" s="135"/>
      <c r="E123" s="134"/>
      <c r="F123" s="133"/>
      <c r="G123" s="135"/>
      <c r="H123" s="135"/>
      <c r="I123" s="134"/>
      <c r="J123" s="133"/>
      <c r="K123" s="135"/>
      <c r="L123" s="135"/>
      <c r="M123" s="134"/>
      <c r="N123" s="133"/>
      <c r="O123" s="135"/>
      <c r="P123" s="135"/>
      <c r="Q123" s="134"/>
      <c r="R123" s="133">
        <v>11</v>
      </c>
      <c r="S123" s="135">
        <v>1</v>
      </c>
      <c r="T123" s="135">
        <v>0</v>
      </c>
      <c r="U123" s="134">
        <v>92</v>
      </c>
      <c r="V123" s="133">
        <v>10</v>
      </c>
      <c r="W123" s="135">
        <v>0</v>
      </c>
      <c r="X123" s="135">
        <v>1</v>
      </c>
      <c r="Y123" s="134">
        <v>82</v>
      </c>
      <c r="Z123" s="133">
        <v>10</v>
      </c>
      <c r="AA123" s="135">
        <v>0</v>
      </c>
      <c r="AB123" s="135">
        <v>0</v>
      </c>
      <c r="AC123" s="134">
        <v>100</v>
      </c>
      <c r="AD123" s="133">
        <v>11</v>
      </c>
      <c r="AE123" s="135">
        <v>0</v>
      </c>
      <c r="AF123" s="135">
        <v>0</v>
      </c>
      <c r="AG123" s="134">
        <v>100</v>
      </c>
      <c r="AH123" s="133">
        <v>4</v>
      </c>
      <c r="AI123" s="135">
        <v>0</v>
      </c>
      <c r="AJ123" s="135">
        <v>0</v>
      </c>
      <c r="AK123" s="134">
        <v>100</v>
      </c>
      <c r="AL123" s="133">
        <v>4</v>
      </c>
      <c r="AM123" s="135">
        <v>0</v>
      </c>
      <c r="AN123" s="135">
        <v>0</v>
      </c>
      <c r="AO123" s="134">
        <v>100</v>
      </c>
      <c r="AP123" s="133">
        <v>8</v>
      </c>
      <c r="AQ123" s="135">
        <v>0</v>
      </c>
      <c r="AR123" s="135">
        <v>0</v>
      </c>
      <c r="AS123" s="134">
        <v>100</v>
      </c>
      <c r="AT123" s="133">
        <v>6</v>
      </c>
      <c r="AU123" s="135">
        <v>0</v>
      </c>
      <c r="AV123" s="135">
        <v>0</v>
      </c>
      <c r="AW123" s="134">
        <v>100</v>
      </c>
      <c r="AX123" s="133">
        <v>2</v>
      </c>
      <c r="AY123" s="135">
        <v>1</v>
      </c>
      <c r="AZ123" s="135">
        <v>0</v>
      </c>
      <c r="BA123" s="134">
        <v>67</v>
      </c>
      <c r="BB123" s="133">
        <v>7</v>
      </c>
      <c r="BC123" s="135">
        <v>1</v>
      </c>
      <c r="BD123" s="135">
        <v>0</v>
      </c>
      <c r="BE123" s="134">
        <v>88</v>
      </c>
      <c r="BF123" s="133">
        <v>4</v>
      </c>
      <c r="BG123" s="135">
        <v>1</v>
      </c>
      <c r="BH123" s="135">
        <v>0</v>
      </c>
      <c r="BI123" s="134">
        <v>80</v>
      </c>
      <c r="BJ123" s="133">
        <v>3</v>
      </c>
      <c r="BK123" s="135">
        <v>0</v>
      </c>
      <c r="BL123" s="135">
        <v>0</v>
      </c>
      <c r="BM123" s="134">
        <v>100</v>
      </c>
      <c r="BN123" s="133">
        <v>3</v>
      </c>
      <c r="BO123" s="135">
        <v>0</v>
      </c>
      <c r="BP123" s="135">
        <v>0</v>
      </c>
      <c r="BQ123" s="134">
        <v>100</v>
      </c>
      <c r="BR123" s="133">
        <v>4</v>
      </c>
      <c r="BS123" s="135">
        <v>1</v>
      </c>
      <c r="BT123" s="135">
        <v>0</v>
      </c>
      <c r="BU123" s="134">
        <v>80</v>
      </c>
      <c r="BV123" s="133">
        <v>7</v>
      </c>
      <c r="BW123" s="135">
        <v>0</v>
      </c>
      <c r="BX123" s="135">
        <v>0</v>
      </c>
      <c r="BY123" s="134">
        <v>100</v>
      </c>
      <c r="BZ123" s="133">
        <v>6</v>
      </c>
      <c r="CA123" s="135">
        <v>0</v>
      </c>
      <c r="CB123" s="135">
        <v>0</v>
      </c>
      <c r="CC123" s="134">
        <v>100</v>
      </c>
      <c r="CD123" s="133">
        <v>7</v>
      </c>
      <c r="CE123" s="135">
        <v>0</v>
      </c>
      <c r="CF123" s="135">
        <v>0</v>
      </c>
      <c r="CG123" s="134">
        <v>100</v>
      </c>
      <c r="CH123" s="133">
        <v>6</v>
      </c>
      <c r="CI123" s="135">
        <v>0</v>
      </c>
      <c r="CJ123" s="135">
        <v>0</v>
      </c>
      <c r="CK123" s="134">
        <v>100</v>
      </c>
      <c r="CL123" s="133">
        <v>5</v>
      </c>
      <c r="CM123" s="135">
        <v>0</v>
      </c>
      <c r="CN123" s="135">
        <v>0</v>
      </c>
      <c r="CO123" s="134">
        <v>100</v>
      </c>
      <c r="CP123" s="133">
        <v>3</v>
      </c>
      <c r="CQ123" s="135">
        <v>1</v>
      </c>
      <c r="CR123" s="135">
        <v>0</v>
      </c>
      <c r="CS123" s="134">
        <v>75</v>
      </c>
      <c r="CT123" s="133">
        <v>2</v>
      </c>
      <c r="CU123" s="135">
        <v>0</v>
      </c>
      <c r="CV123" s="135">
        <v>0</v>
      </c>
      <c r="CW123" s="134">
        <v>100</v>
      </c>
      <c r="CX123" s="133">
        <v>6</v>
      </c>
      <c r="CY123" s="135">
        <v>0</v>
      </c>
      <c r="CZ123" s="135">
        <v>0</v>
      </c>
      <c r="DA123" s="134">
        <v>100</v>
      </c>
      <c r="DB123" s="133">
        <v>2</v>
      </c>
      <c r="DC123" s="135">
        <v>2</v>
      </c>
      <c r="DD123" s="135">
        <v>0</v>
      </c>
      <c r="DE123" s="134">
        <v>50</v>
      </c>
      <c r="DF123" s="133">
        <v>5</v>
      </c>
      <c r="DG123" s="135">
        <v>0</v>
      </c>
      <c r="DH123" s="135">
        <v>1</v>
      </c>
      <c r="DI123" s="134">
        <v>67</v>
      </c>
      <c r="DJ123" s="133">
        <v>3</v>
      </c>
      <c r="DK123" s="135">
        <v>0</v>
      </c>
      <c r="DL123" s="135">
        <v>0</v>
      </c>
      <c r="DM123" s="134">
        <v>100</v>
      </c>
      <c r="DN123" s="133">
        <v>2</v>
      </c>
      <c r="DO123" s="135">
        <v>0</v>
      </c>
      <c r="DP123" s="135">
        <v>0</v>
      </c>
      <c r="DQ123" s="134">
        <v>100</v>
      </c>
      <c r="DR123" s="133">
        <v>1</v>
      </c>
      <c r="DS123" s="135">
        <v>0</v>
      </c>
      <c r="DT123" s="135">
        <v>0</v>
      </c>
      <c r="DU123" s="134">
        <v>100</v>
      </c>
      <c r="DV123" s="133">
        <v>1</v>
      </c>
      <c r="DW123" s="135">
        <v>0</v>
      </c>
      <c r="DX123" s="135">
        <v>0</v>
      </c>
      <c r="DY123" s="134">
        <v>100</v>
      </c>
      <c r="DZ123" s="133"/>
      <c r="EA123" s="135"/>
      <c r="EB123" s="135"/>
      <c r="EC123" s="134"/>
      <c r="ED123" s="133"/>
      <c r="EE123" s="135"/>
      <c r="EF123" s="135"/>
      <c r="EG123" s="134"/>
      <c r="EH123" s="133"/>
      <c r="EI123" s="135"/>
      <c r="EJ123" s="135"/>
      <c r="EK123" s="134"/>
      <c r="EL123" s="133"/>
      <c r="EM123" s="135"/>
      <c r="EN123" s="135"/>
      <c r="EO123" s="134"/>
      <c r="EP123" s="133"/>
      <c r="EQ123" s="135"/>
      <c r="ER123" s="135"/>
      <c r="ES123" s="134"/>
      <c r="ET123" s="133"/>
      <c r="EU123" s="135"/>
      <c r="EV123" s="135"/>
      <c r="EW123" s="134"/>
      <c r="EX123" s="133"/>
      <c r="EY123" s="135"/>
      <c r="EZ123" s="135"/>
      <c r="FA123" s="134"/>
      <c r="FB123" s="133"/>
      <c r="FC123" s="135"/>
      <c r="FD123" s="135"/>
      <c r="FE123" s="134"/>
      <c r="FF123" s="133"/>
      <c r="FG123" s="135"/>
      <c r="FH123" s="135"/>
      <c r="FI123" s="134"/>
    </row>
    <row r="124" spans="1:165" ht="21">
      <c r="A124" s="64" t="s">
        <v>146</v>
      </c>
      <c r="B124" s="136"/>
      <c r="C124" s="137"/>
      <c r="D124" s="138"/>
      <c r="E124" s="139"/>
      <c r="F124" s="136"/>
      <c r="G124" s="137"/>
      <c r="H124" s="138"/>
      <c r="I124" s="139"/>
      <c r="J124" s="136"/>
      <c r="K124" s="137"/>
      <c r="L124" s="138"/>
      <c r="M124" s="139"/>
      <c r="N124" s="136"/>
      <c r="O124" s="137"/>
      <c r="P124" s="138"/>
      <c r="Q124" s="139"/>
      <c r="R124" s="136">
        <v>83</v>
      </c>
      <c r="S124" s="137">
        <v>4</v>
      </c>
      <c r="T124" s="138">
        <v>1</v>
      </c>
      <c r="U124" s="139">
        <v>93</v>
      </c>
      <c r="V124" s="136">
        <v>59</v>
      </c>
      <c r="W124" s="137">
        <v>8</v>
      </c>
      <c r="X124" s="138">
        <v>1</v>
      </c>
      <c r="Y124" s="139">
        <v>85</v>
      </c>
      <c r="Z124" s="136">
        <v>67</v>
      </c>
      <c r="AA124" s="137">
        <v>6</v>
      </c>
      <c r="AB124" s="138">
        <v>0</v>
      </c>
      <c r="AC124" s="139">
        <v>92</v>
      </c>
      <c r="AD124" s="136">
        <v>75</v>
      </c>
      <c r="AE124" s="137">
        <v>3</v>
      </c>
      <c r="AF124" s="138">
        <v>0</v>
      </c>
      <c r="AG124" s="139">
        <v>96</v>
      </c>
      <c r="AH124" s="136">
        <v>80</v>
      </c>
      <c r="AI124" s="137">
        <v>2</v>
      </c>
      <c r="AJ124" s="138">
        <v>2</v>
      </c>
      <c r="AK124" s="139">
        <v>93</v>
      </c>
      <c r="AL124" s="136">
        <v>76</v>
      </c>
      <c r="AM124" s="137">
        <v>9</v>
      </c>
      <c r="AN124" s="138">
        <v>2</v>
      </c>
      <c r="AO124" s="139">
        <v>85</v>
      </c>
      <c r="AP124" s="136">
        <v>78</v>
      </c>
      <c r="AQ124" s="137">
        <v>4</v>
      </c>
      <c r="AR124" s="138">
        <v>3</v>
      </c>
      <c r="AS124" s="139">
        <v>88</v>
      </c>
      <c r="AT124" s="136">
        <v>88</v>
      </c>
      <c r="AU124" s="137">
        <v>3</v>
      </c>
      <c r="AV124" s="138">
        <v>2</v>
      </c>
      <c r="AW124" s="139">
        <v>92</v>
      </c>
      <c r="AX124" s="136">
        <v>56</v>
      </c>
      <c r="AY124" s="137">
        <v>4</v>
      </c>
      <c r="AZ124" s="138">
        <v>3</v>
      </c>
      <c r="BA124" s="139">
        <v>84</v>
      </c>
      <c r="BB124" s="136">
        <v>68</v>
      </c>
      <c r="BC124" s="137">
        <v>6</v>
      </c>
      <c r="BD124" s="138">
        <v>3</v>
      </c>
      <c r="BE124" s="139">
        <v>84</v>
      </c>
      <c r="BF124" s="136">
        <v>54</v>
      </c>
      <c r="BG124" s="137">
        <v>8</v>
      </c>
      <c r="BH124" s="138">
        <v>2</v>
      </c>
      <c r="BI124" s="139">
        <v>81</v>
      </c>
      <c r="BJ124" s="136">
        <v>70</v>
      </c>
      <c r="BK124" s="137">
        <v>5</v>
      </c>
      <c r="BL124" s="138">
        <v>2</v>
      </c>
      <c r="BM124" s="139">
        <v>88</v>
      </c>
      <c r="BN124" s="136">
        <v>46</v>
      </c>
      <c r="BO124" s="137">
        <v>2</v>
      </c>
      <c r="BP124" s="138">
        <v>0</v>
      </c>
      <c r="BQ124" s="139">
        <v>96</v>
      </c>
      <c r="BR124" s="136">
        <v>51</v>
      </c>
      <c r="BS124" s="137">
        <v>4</v>
      </c>
      <c r="BT124" s="138">
        <v>1</v>
      </c>
      <c r="BU124" s="139">
        <v>89</v>
      </c>
      <c r="BV124" s="136">
        <v>48</v>
      </c>
      <c r="BW124" s="137">
        <v>0</v>
      </c>
      <c r="BX124" s="138">
        <v>1</v>
      </c>
      <c r="BY124" s="139">
        <v>96</v>
      </c>
      <c r="BZ124" s="136">
        <v>68</v>
      </c>
      <c r="CA124" s="137">
        <v>7</v>
      </c>
      <c r="CB124" s="138">
        <v>4</v>
      </c>
      <c r="CC124" s="139">
        <v>81</v>
      </c>
      <c r="CD124" s="136">
        <v>50</v>
      </c>
      <c r="CE124" s="137">
        <v>5</v>
      </c>
      <c r="CF124" s="138">
        <v>1</v>
      </c>
      <c r="CG124" s="139">
        <v>88</v>
      </c>
      <c r="CH124" s="136">
        <v>52</v>
      </c>
      <c r="CI124" s="137">
        <v>3</v>
      </c>
      <c r="CJ124" s="138">
        <v>3</v>
      </c>
      <c r="CK124" s="139">
        <v>84</v>
      </c>
      <c r="CL124" s="136">
        <v>80</v>
      </c>
      <c r="CM124" s="137">
        <v>5</v>
      </c>
      <c r="CN124" s="138">
        <v>2</v>
      </c>
      <c r="CO124" s="139">
        <v>90</v>
      </c>
      <c r="CP124" s="136">
        <v>90</v>
      </c>
      <c r="CQ124" s="137">
        <v>6</v>
      </c>
      <c r="CR124" s="138">
        <v>0</v>
      </c>
      <c r="CS124" s="139">
        <v>94</v>
      </c>
      <c r="CT124" s="136">
        <v>51</v>
      </c>
      <c r="CU124" s="137">
        <v>9</v>
      </c>
      <c r="CV124" s="138">
        <v>2</v>
      </c>
      <c r="CW124" s="139">
        <v>79</v>
      </c>
      <c r="CX124" s="136">
        <v>81</v>
      </c>
      <c r="CY124" s="137">
        <v>3</v>
      </c>
      <c r="CZ124" s="138">
        <v>5</v>
      </c>
      <c r="DA124" s="139">
        <v>85</v>
      </c>
      <c r="DB124" s="136">
        <v>52</v>
      </c>
      <c r="DC124" s="137">
        <v>6</v>
      </c>
      <c r="DD124" s="138">
        <v>0</v>
      </c>
      <c r="DE124" s="139">
        <v>90</v>
      </c>
      <c r="DF124" s="136">
        <v>59</v>
      </c>
      <c r="DG124" s="137">
        <v>2</v>
      </c>
      <c r="DH124" s="138">
        <v>4</v>
      </c>
      <c r="DI124" s="139">
        <v>85</v>
      </c>
      <c r="DJ124" s="136">
        <v>53</v>
      </c>
      <c r="DK124" s="137">
        <v>4</v>
      </c>
      <c r="DL124" s="138">
        <v>3</v>
      </c>
      <c r="DM124" s="139">
        <v>83</v>
      </c>
      <c r="DN124" s="136">
        <v>40</v>
      </c>
      <c r="DO124" s="137">
        <v>5</v>
      </c>
      <c r="DP124" s="138">
        <v>4</v>
      </c>
      <c r="DQ124" s="139">
        <v>73</v>
      </c>
      <c r="DR124" s="136">
        <v>48</v>
      </c>
      <c r="DS124" s="137">
        <v>6</v>
      </c>
      <c r="DT124" s="138">
        <v>7</v>
      </c>
      <c r="DU124" s="139">
        <v>67</v>
      </c>
      <c r="DV124" s="136">
        <v>45</v>
      </c>
      <c r="DW124" s="137">
        <v>4</v>
      </c>
      <c r="DX124" s="138">
        <v>3</v>
      </c>
      <c r="DY124" s="139">
        <v>81</v>
      </c>
      <c r="DZ124" s="136">
        <v>44</v>
      </c>
      <c r="EA124" s="137">
        <v>5</v>
      </c>
      <c r="EB124" s="138">
        <v>1</v>
      </c>
      <c r="EC124" s="139">
        <v>86</v>
      </c>
      <c r="ED124" s="136">
        <v>35</v>
      </c>
      <c r="EE124" s="137">
        <v>2</v>
      </c>
      <c r="EF124" s="138">
        <v>1</v>
      </c>
      <c r="EG124" s="139">
        <v>89</v>
      </c>
      <c r="EH124" s="136">
        <v>43</v>
      </c>
      <c r="EI124" s="137">
        <v>6</v>
      </c>
      <c r="EJ124" s="138">
        <v>2</v>
      </c>
      <c r="EK124" s="139">
        <v>80</v>
      </c>
      <c r="EL124" s="136">
        <v>47</v>
      </c>
      <c r="EM124" s="137">
        <v>1</v>
      </c>
      <c r="EN124" s="138">
        <v>2</v>
      </c>
      <c r="EO124" s="139">
        <v>90</v>
      </c>
      <c r="EP124" s="136">
        <v>29</v>
      </c>
      <c r="EQ124" s="137">
        <v>6</v>
      </c>
      <c r="ER124" s="138">
        <v>1</v>
      </c>
      <c r="ES124" s="139">
        <v>78</v>
      </c>
      <c r="ET124" s="136">
        <v>35</v>
      </c>
      <c r="EU124" s="137">
        <v>3</v>
      </c>
      <c r="EV124" s="138">
        <v>3</v>
      </c>
      <c r="EW124" s="139">
        <v>78</v>
      </c>
      <c r="EX124" s="136">
        <v>23</v>
      </c>
      <c r="EY124" s="137">
        <v>4</v>
      </c>
      <c r="EZ124" s="138">
        <v>1</v>
      </c>
      <c r="FA124" s="139">
        <v>79</v>
      </c>
      <c r="FB124" s="136">
        <v>11</v>
      </c>
      <c r="FC124" s="137">
        <v>1</v>
      </c>
      <c r="FD124" s="138">
        <v>0</v>
      </c>
      <c r="FE124" s="139">
        <v>92</v>
      </c>
      <c r="FF124" s="136"/>
      <c r="FG124" s="137"/>
      <c r="FH124" s="138"/>
      <c r="FI124" s="139"/>
    </row>
    <row r="125" spans="1:165">
      <c r="A125" s="10"/>
      <c r="B125" s="158"/>
      <c r="C125" s="158"/>
      <c r="D125" s="158"/>
      <c r="E125" s="158"/>
      <c r="F125" s="22"/>
      <c r="G125" s="22"/>
      <c r="H125" s="22"/>
      <c r="I125" s="22"/>
      <c r="J125" s="158"/>
      <c r="K125" s="158"/>
      <c r="L125" s="158"/>
      <c r="M125" s="158"/>
      <c r="N125" s="158"/>
      <c r="O125" s="158"/>
      <c r="P125" s="158"/>
      <c r="Q125" s="158"/>
      <c r="R125" s="22"/>
      <c r="S125" s="22"/>
      <c r="T125" s="22"/>
      <c r="U125" s="22"/>
      <c r="V125" s="158"/>
      <c r="W125" s="158"/>
      <c r="X125" s="158"/>
      <c r="Y125" s="158"/>
      <c r="Z125" s="22"/>
      <c r="AA125" s="22"/>
      <c r="AB125" s="22"/>
      <c r="AC125" s="22"/>
      <c r="AH125" s="22"/>
      <c r="AI125" s="22"/>
      <c r="AJ125" s="22"/>
      <c r="AK125" s="22"/>
      <c r="AP125" s="22"/>
      <c r="AQ125" s="22"/>
      <c r="AR125" s="22"/>
      <c r="AS125" s="22"/>
      <c r="AT125" s="158"/>
      <c r="AU125" s="158"/>
      <c r="AV125" s="158"/>
      <c r="AW125" s="158"/>
      <c r="AX125" s="22"/>
      <c r="AY125" s="22"/>
      <c r="AZ125" s="22"/>
      <c r="BA125" s="22"/>
      <c r="BB125" s="158"/>
      <c r="BC125" s="158"/>
      <c r="BD125" s="158"/>
      <c r="BE125" s="158"/>
      <c r="BF125" s="158"/>
      <c r="BG125" s="158"/>
      <c r="BH125" s="158"/>
      <c r="BI125" s="158"/>
      <c r="BJ125" s="158"/>
      <c r="BK125" s="158"/>
      <c r="BL125" s="158"/>
      <c r="BM125" s="158"/>
      <c r="BN125" s="158"/>
      <c r="BO125" s="158"/>
      <c r="BP125" s="158"/>
      <c r="BQ125" s="158"/>
      <c r="BR125" s="158"/>
      <c r="BS125" s="158"/>
      <c r="BT125" s="158"/>
      <c r="BU125" s="158"/>
      <c r="BV125" s="158"/>
      <c r="BW125" s="158"/>
      <c r="BX125" s="158"/>
      <c r="BY125" s="158"/>
      <c r="CD125" s="158"/>
      <c r="CE125" s="158"/>
      <c r="CF125" s="158"/>
      <c r="CG125" s="158"/>
    </row>
    <row r="126" spans="1:165">
      <c r="A126" s="61" t="s">
        <v>147</v>
      </c>
      <c r="B126" s="527" t="s">
        <v>286</v>
      </c>
      <c r="C126" s="528"/>
      <c r="D126" s="528"/>
      <c r="E126" s="529"/>
      <c r="F126" s="530" t="s">
        <v>287</v>
      </c>
      <c r="G126" s="530"/>
      <c r="H126" s="530"/>
      <c r="I126" s="530"/>
      <c r="J126" s="527" t="s">
        <v>288</v>
      </c>
      <c r="K126" s="528"/>
      <c r="L126" s="528"/>
      <c r="M126" s="529"/>
      <c r="N126" s="530" t="s">
        <v>289</v>
      </c>
      <c r="O126" s="530"/>
      <c r="P126" s="530"/>
      <c r="Q126" s="530"/>
      <c r="R126" s="527" t="s">
        <v>290</v>
      </c>
      <c r="S126" s="528"/>
      <c r="T126" s="528"/>
      <c r="U126" s="529"/>
      <c r="V126" s="530" t="s">
        <v>291</v>
      </c>
      <c r="W126" s="530"/>
      <c r="X126" s="530"/>
      <c r="Y126" s="530"/>
      <c r="Z126" s="527" t="s">
        <v>292</v>
      </c>
      <c r="AA126" s="528"/>
      <c r="AB126" s="528"/>
      <c r="AC126" s="529"/>
      <c r="AD126" s="530" t="s">
        <v>293</v>
      </c>
      <c r="AE126" s="530"/>
      <c r="AF126" s="530"/>
      <c r="AG126" s="530"/>
      <c r="AH126" s="527" t="s">
        <v>294</v>
      </c>
      <c r="AI126" s="528"/>
      <c r="AJ126" s="528"/>
      <c r="AK126" s="529"/>
      <c r="AL126" s="226" t="s">
        <v>295</v>
      </c>
      <c r="AM126" s="226"/>
      <c r="AN126" s="226"/>
      <c r="AO126" s="226"/>
      <c r="AP126" s="225" t="s">
        <v>296</v>
      </c>
      <c r="AQ126" s="389"/>
      <c r="AR126" s="389"/>
      <c r="AS126" s="390"/>
      <c r="AT126" s="226" t="s">
        <v>297</v>
      </c>
      <c r="AU126" s="226"/>
      <c r="AV126" s="226"/>
      <c r="AW126" s="226"/>
      <c r="AX126" s="225" t="s">
        <v>298</v>
      </c>
      <c r="AY126" s="389"/>
      <c r="AZ126" s="389"/>
      <c r="BA126" s="390"/>
      <c r="BB126" s="226" t="s">
        <v>299</v>
      </c>
      <c r="BC126" s="226"/>
      <c r="BD126" s="226"/>
      <c r="BE126" s="226"/>
      <c r="BF126" s="225" t="s">
        <v>300</v>
      </c>
      <c r="BG126" s="389"/>
      <c r="BH126" s="389"/>
      <c r="BI126" s="390"/>
      <c r="BJ126" s="226" t="s">
        <v>301</v>
      </c>
      <c r="BK126" s="226"/>
      <c r="BL126" s="226"/>
      <c r="BM126" s="226"/>
      <c r="BN126" s="225" t="s">
        <v>302</v>
      </c>
      <c r="BO126" s="389"/>
      <c r="BP126" s="389"/>
      <c r="BQ126" s="390"/>
      <c r="BR126" s="226" t="s">
        <v>303</v>
      </c>
      <c r="BS126" s="226"/>
      <c r="BT126" s="226"/>
      <c r="BU126" s="226"/>
      <c r="BV126" s="225" t="s">
        <v>304</v>
      </c>
      <c r="BW126" s="389"/>
      <c r="BX126" s="389"/>
      <c r="BY126" s="390"/>
      <c r="BZ126" s="226" t="s">
        <v>305</v>
      </c>
      <c r="CA126" s="226"/>
      <c r="CB126" s="226"/>
      <c r="CC126" s="226"/>
      <c r="CD126" s="225" t="s">
        <v>18</v>
      </c>
      <c r="CE126" s="389"/>
      <c r="CF126" s="389"/>
      <c r="CG126" s="390"/>
      <c r="CH126" s="226" t="s">
        <v>19</v>
      </c>
      <c r="CI126" s="226"/>
      <c r="CJ126" s="226"/>
      <c r="CK126" s="226"/>
      <c r="CL126" s="225" t="s">
        <v>20</v>
      </c>
      <c r="CM126" s="389"/>
      <c r="CN126" s="389"/>
      <c r="CO126" s="390"/>
      <c r="CP126" s="226" t="s">
        <v>21</v>
      </c>
      <c r="CQ126" s="226"/>
      <c r="CR126" s="226"/>
      <c r="CS126" s="226"/>
      <c r="CT126" s="225" t="s">
        <v>22</v>
      </c>
      <c r="CU126" s="389"/>
      <c r="CV126" s="389"/>
      <c r="CW126" s="390"/>
      <c r="CX126" s="226" t="s">
        <v>23</v>
      </c>
      <c r="CY126" s="226"/>
      <c r="CZ126" s="226"/>
      <c r="DA126" s="226"/>
      <c r="DB126" s="225" t="s">
        <v>24</v>
      </c>
      <c r="DC126" s="389"/>
      <c r="DD126" s="389"/>
      <c r="DE126" s="390"/>
      <c r="DF126" s="226" t="s">
        <v>25</v>
      </c>
      <c r="DG126" s="226"/>
      <c r="DH126" s="226"/>
      <c r="DI126" s="226"/>
      <c r="DJ126" s="225" t="s">
        <v>306</v>
      </c>
      <c r="DK126" s="389"/>
      <c r="DL126" s="389"/>
      <c r="DM126" s="390"/>
      <c r="DN126" s="226" t="s">
        <v>307</v>
      </c>
      <c r="DO126" s="226"/>
      <c r="DP126" s="226"/>
      <c r="DQ126" s="226"/>
      <c r="DR126" s="225" t="s">
        <v>308</v>
      </c>
      <c r="DS126" s="389"/>
      <c r="DT126" s="389"/>
      <c r="DU126" s="390"/>
      <c r="DV126" s="226" t="s">
        <v>309</v>
      </c>
      <c r="DW126" s="226"/>
      <c r="DX126" s="226"/>
      <c r="DY126" s="226"/>
      <c r="DZ126" s="225" t="s">
        <v>310</v>
      </c>
      <c r="EA126" s="389"/>
      <c r="EB126" s="389"/>
      <c r="EC126" s="390"/>
      <c r="ED126" s="226" t="s">
        <v>311</v>
      </c>
      <c r="EE126" s="226"/>
      <c r="EF126" s="226"/>
      <c r="EG126" s="226"/>
      <c r="EH126" s="225" t="s">
        <v>312</v>
      </c>
      <c r="EI126" s="389"/>
      <c r="EJ126" s="389"/>
      <c r="EK126" s="390"/>
      <c r="EL126" s="226" t="s">
        <v>313</v>
      </c>
      <c r="EM126" s="226"/>
      <c r="EN126" s="226"/>
      <c r="EO126" s="226"/>
      <c r="EP126" s="225" t="s">
        <v>314</v>
      </c>
      <c r="EQ126" s="389"/>
      <c r="ER126" s="389"/>
      <c r="ES126" s="390"/>
      <c r="ET126" s="226" t="s">
        <v>315</v>
      </c>
      <c r="EU126" s="226"/>
      <c r="EV126" s="226"/>
      <c r="EW126" s="226"/>
      <c r="EX126" s="225" t="s">
        <v>316</v>
      </c>
      <c r="EY126" s="389"/>
      <c r="EZ126" s="389"/>
      <c r="FA126" s="390"/>
      <c r="FB126" s="226" t="s">
        <v>317</v>
      </c>
      <c r="FC126" s="226"/>
      <c r="FD126" s="226"/>
      <c r="FE126" s="226"/>
      <c r="FF126" s="225" t="s">
        <v>318</v>
      </c>
      <c r="FG126" s="389"/>
      <c r="FH126" s="389"/>
      <c r="FI126" s="390"/>
    </row>
    <row r="127" spans="1:165">
      <c r="A127" s="63" t="s">
        <v>120</v>
      </c>
      <c r="B127" s="159" t="s">
        <v>277</v>
      </c>
      <c r="C127" s="160" t="s">
        <v>278</v>
      </c>
      <c r="D127" s="161" t="s">
        <v>279</v>
      </c>
      <c r="E127" s="162" t="s">
        <v>280</v>
      </c>
      <c r="F127" s="159" t="s">
        <v>277</v>
      </c>
      <c r="G127" s="160" t="s">
        <v>278</v>
      </c>
      <c r="H127" s="161" t="s">
        <v>279</v>
      </c>
      <c r="I127" s="162" t="s">
        <v>280</v>
      </c>
      <c r="J127" s="159" t="s">
        <v>277</v>
      </c>
      <c r="K127" s="160" t="s">
        <v>278</v>
      </c>
      <c r="L127" s="161" t="s">
        <v>279</v>
      </c>
      <c r="M127" s="162" t="s">
        <v>280</v>
      </c>
      <c r="N127" s="159" t="s">
        <v>277</v>
      </c>
      <c r="O127" s="160" t="s">
        <v>278</v>
      </c>
      <c r="P127" s="161" t="s">
        <v>279</v>
      </c>
      <c r="Q127" s="162" t="s">
        <v>280</v>
      </c>
      <c r="R127" s="159" t="s">
        <v>277</v>
      </c>
      <c r="S127" s="160" t="s">
        <v>278</v>
      </c>
      <c r="T127" s="161" t="s">
        <v>279</v>
      </c>
      <c r="U127" s="162" t="s">
        <v>280</v>
      </c>
      <c r="V127" s="159" t="s">
        <v>277</v>
      </c>
      <c r="W127" s="160" t="s">
        <v>278</v>
      </c>
      <c r="X127" s="161" t="s">
        <v>279</v>
      </c>
      <c r="Y127" s="162" t="s">
        <v>280</v>
      </c>
      <c r="Z127" s="159" t="s">
        <v>277</v>
      </c>
      <c r="AA127" s="160" t="s">
        <v>278</v>
      </c>
      <c r="AB127" s="161" t="s">
        <v>279</v>
      </c>
      <c r="AC127" s="162" t="s">
        <v>280</v>
      </c>
      <c r="AD127" s="159" t="s">
        <v>277</v>
      </c>
      <c r="AE127" s="160" t="s">
        <v>278</v>
      </c>
      <c r="AF127" s="161" t="s">
        <v>279</v>
      </c>
      <c r="AG127" s="162" t="s">
        <v>280</v>
      </c>
      <c r="AH127" s="159" t="s">
        <v>277</v>
      </c>
      <c r="AI127" s="160" t="s">
        <v>278</v>
      </c>
      <c r="AJ127" s="161" t="s">
        <v>279</v>
      </c>
      <c r="AK127" s="162" t="s">
        <v>280</v>
      </c>
      <c r="AL127" s="159" t="s">
        <v>277</v>
      </c>
      <c r="AM127" s="160" t="s">
        <v>278</v>
      </c>
      <c r="AN127" s="161" t="s">
        <v>279</v>
      </c>
      <c r="AO127" s="162" t="s">
        <v>280</v>
      </c>
      <c r="AP127" s="140" t="s">
        <v>277</v>
      </c>
      <c r="AQ127" s="141" t="s">
        <v>278</v>
      </c>
      <c r="AR127" s="142" t="s">
        <v>279</v>
      </c>
      <c r="AS127" s="143" t="s">
        <v>280</v>
      </c>
      <c r="AT127" s="140" t="s">
        <v>277</v>
      </c>
      <c r="AU127" s="141" t="s">
        <v>278</v>
      </c>
      <c r="AV127" s="142" t="s">
        <v>279</v>
      </c>
      <c r="AW127" s="143" t="s">
        <v>280</v>
      </c>
      <c r="AX127" s="140" t="s">
        <v>277</v>
      </c>
      <c r="AY127" s="141" t="s">
        <v>278</v>
      </c>
      <c r="AZ127" s="142" t="s">
        <v>279</v>
      </c>
      <c r="BA127" s="143" t="s">
        <v>280</v>
      </c>
      <c r="BB127" s="140" t="s">
        <v>277</v>
      </c>
      <c r="BC127" s="141" t="s">
        <v>278</v>
      </c>
      <c r="BD127" s="142" t="s">
        <v>279</v>
      </c>
      <c r="BE127" s="143" t="s">
        <v>280</v>
      </c>
      <c r="BF127" s="140" t="s">
        <v>277</v>
      </c>
      <c r="BG127" s="141" t="s">
        <v>278</v>
      </c>
      <c r="BH127" s="142" t="s">
        <v>279</v>
      </c>
      <c r="BI127" s="143" t="s">
        <v>280</v>
      </c>
      <c r="BJ127" s="140" t="s">
        <v>277</v>
      </c>
      <c r="BK127" s="141" t="s">
        <v>278</v>
      </c>
      <c r="BL127" s="142" t="s">
        <v>279</v>
      </c>
      <c r="BM127" s="143" t="s">
        <v>280</v>
      </c>
      <c r="BN127" s="140" t="s">
        <v>277</v>
      </c>
      <c r="BO127" s="141" t="s">
        <v>278</v>
      </c>
      <c r="BP127" s="142" t="s">
        <v>279</v>
      </c>
      <c r="BQ127" s="143" t="s">
        <v>280</v>
      </c>
      <c r="BR127" s="140" t="s">
        <v>277</v>
      </c>
      <c r="BS127" s="141" t="s">
        <v>278</v>
      </c>
      <c r="BT127" s="142" t="s">
        <v>279</v>
      </c>
      <c r="BU127" s="143" t="s">
        <v>280</v>
      </c>
      <c r="BV127" s="140" t="s">
        <v>277</v>
      </c>
      <c r="BW127" s="141" t="s">
        <v>278</v>
      </c>
      <c r="BX127" s="142" t="s">
        <v>279</v>
      </c>
      <c r="BY127" s="143" t="s">
        <v>280</v>
      </c>
      <c r="BZ127" s="140" t="s">
        <v>277</v>
      </c>
      <c r="CA127" s="141" t="s">
        <v>278</v>
      </c>
      <c r="CB127" s="142" t="s">
        <v>279</v>
      </c>
      <c r="CC127" s="143" t="s">
        <v>280</v>
      </c>
      <c r="CD127" s="140" t="s">
        <v>277</v>
      </c>
      <c r="CE127" s="141" t="s">
        <v>278</v>
      </c>
      <c r="CF127" s="142" t="s">
        <v>279</v>
      </c>
      <c r="CG127" s="143" t="s">
        <v>280</v>
      </c>
      <c r="CH127" s="140" t="s">
        <v>277</v>
      </c>
      <c r="CI127" s="141" t="s">
        <v>278</v>
      </c>
      <c r="CJ127" s="142" t="s">
        <v>279</v>
      </c>
      <c r="CK127" s="143" t="s">
        <v>280</v>
      </c>
      <c r="CL127" s="140" t="s">
        <v>277</v>
      </c>
      <c r="CM127" s="141" t="s">
        <v>278</v>
      </c>
      <c r="CN127" s="142" t="s">
        <v>279</v>
      </c>
      <c r="CO127" s="143" t="s">
        <v>280</v>
      </c>
      <c r="CP127" s="140" t="s">
        <v>277</v>
      </c>
      <c r="CQ127" s="141" t="s">
        <v>278</v>
      </c>
      <c r="CR127" s="142" t="s">
        <v>279</v>
      </c>
      <c r="CS127" s="143" t="s">
        <v>280</v>
      </c>
      <c r="CT127" s="140" t="s">
        <v>277</v>
      </c>
      <c r="CU127" s="141" t="s">
        <v>278</v>
      </c>
      <c r="CV127" s="142" t="s">
        <v>279</v>
      </c>
      <c r="CW127" s="143" t="s">
        <v>280</v>
      </c>
      <c r="CX127" s="140" t="s">
        <v>277</v>
      </c>
      <c r="CY127" s="141" t="s">
        <v>278</v>
      </c>
      <c r="CZ127" s="142" t="s">
        <v>279</v>
      </c>
      <c r="DA127" s="143" t="s">
        <v>280</v>
      </c>
      <c r="DB127" s="140" t="s">
        <v>277</v>
      </c>
      <c r="DC127" s="141" t="s">
        <v>278</v>
      </c>
      <c r="DD127" s="142" t="s">
        <v>279</v>
      </c>
      <c r="DE127" s="143" t="s">
        <v>280</v>
      </c>
      <c r="DF127" s="140" t="s">
        <v>277</v>
      </c>
      <c r="DG127" s="141" t="s">
        <v>278</v>
      </c>
      <c r="DH127" s="142" t="s">
        <v>279</v>
      </c>
      <c r="DI127" s="143" t="s">
        <v>280</v>
      </c>
      <c r="DJ127" s="140" t="s">
        <v>277</v>
      </c>
      <c r="DK127" s="141" t="s">
        <v>278</v>
      </c>
      <c r="DL127" s="142" t="s">
        <v>279</v>
      </c>
      <c r="DM127" s="143" t="s">
        <v>280</v>
      </c>
      <c r="DN127" s="140" t="s">
        <v>277</v>
      </c>
      <c r="DO127" s="141" t="s">
        <v>278</v>
      </c>
      <c r="DP127" s="142" t="s">
        <v>279</v>
      </c>
      <c r="DQ127" s="143" t="s">
        <v>280</v>
      </c>
      <c r="DR127" s="140" t="s">
        <v>277</v>
      </c>
      <c r="DS127" s="141" t="s">
        <v>278</v>
      </c>
      <c r="DT127" s="142" t="s">
        <v>279</v>
      </c>
      <c r="DU127" s="143" t="s">
        <v>280</v>
      </c>
      <c r="DV127" s="140" t="s">
        <v>277</v>
      </c>
      <c r="DW127" s="141" t="s">
        <v>278</v>
      </c>
      <c r="DX127" s="142" t="s">
        <v>279</v>
      </c>
      <c r="DY127" s="143" t="s">
        <v>280</v>
      </c>
      <c r="DZ127" s="140" t="s">
        <v>277</v>
      </c>
      <c r="EA127" s="141" t="s">
        <v>278</v>
      </c>
      <c r="EB127" s="142" t="s">
        <v>279</v>
      </c>
      <c r="EC127" s="143" t="s">
        <v>280</v>
      </c>
      <c r="ED127" s="140" t="s">
        <v>277</v>
      </c>
      <c r="EE127" s="141" t="s">
        <v>278</v>
      </c>
      <c r="EF127" s="142" t="s">
        <v>279</v>
      </c>
      <c r="EG127" s="143" t="s">
        <v>280</v>
      </c>
      <c r="EH127" s="140" t="s">
        <v>277</v>
      </c>
      <c r="EI127" s="141" t="s">
        <v>278</v>
      </c>
      <c r="EJ127" s="142" t="s">
        <v>279</v>
      </c>
      <c r="EK127" s="143" t="s">
        <v>280</v>
      </c>
      <c r="EL127" s="140" t="s">
        <v>277</v>
      </c>
      <c r="EM127" s="141" t="s">
        <v>278</v>
      </c>
      <c r="EN127" s="142" t="s">
        <v>279</v>
      </c>
      <c r="EO127" s="143" t="s">
        <v>280</v>
      </c>
      <c r="EP127" s="140" t="s">
        <v>277</v>
      </c>
      <c r="EQ127" s="141" t="s">
        <v>278</v>
      </c>
      <c r="ER127" s="142" t="s">
        <v>279</v>
      </c>
      <c r="ES127" s="143" t="s">
        <v>280</v>
      </c>
      <c r="ET127" s="140" t="s">
        <v>277</v>
      </c>
      <c r="EU127" s="141" t="s">
        <v>278</v>
      </c>
      <c r="EV127" s="142" t="s">
        <v>279</v>
      </c>
      <c r="EW127" s="143" t="s">
        <v>280</v>
      </c>
      <c r="EX127" s="140" t="s">
        <v>277</v>
      </c>
      <c r="EY127" s="141" t="s">
        <v>278</v>
      </c>
      <c r="EZ127" s="142" t="s">
        <v>279</v>
      </c>
      <c r="FA127" s="143" t="s">
        <v>280</v>
      </c>
      <c r="FB127" s="140" t="s">
        <v>277</v>
      </c>
      <c r="FC127" s="141" t="s">
        <v>278</v>
      </c>
      <c r="FD127" s="142" t="s">
        <v>279</v>
      </c>
      <c r="FE127" s="143" t="s">
        <v>280</v>
      </c>
      <c r="FF127" s="140" t="s">
        <v>277</v>
      </c>
      <c r="FG127" s="141" t="s">
        <v>278</v>
      </c>
      <c r="FH127" s="142" t="s">
        <v>279</v>
      </c>
      <c r="FI127" s="143" t="s">
        <v>280</v>
      </c>
    </row>
    <row r="128" spans="1:165">
      <c r="A128" s="45" t="s">
        <v>148</v>
      </c>
      <c r="B128" s="133"/>
      <c r="C128" s="135"/>
      <c r="D128" s="135"/>
      <c r="E128" s="134"/>
      <c r="F128" s="133"/>
      <c r="G128" s="135"/>
      <c r="H128" s="135"/>
      <c r="I128" s="134"/>
      <c r="J128" s="133"/>
      <c r="K128" s="135"/>
      <c r="L128" s="135"/>
      <c r="M128" s="134"/>
      <c r="N128" s="133"/>
      <c r="O128" s="135"/>
      <c r="P128" s="135"/>
      <c r="Q128" s="134"/>
      <c r="R128" s="133">
        <v>22</v>
      </c>
      <c r="S128" s="135">
        <v>0</v>
      </c>
      <c r="T128" s="135">
        <v>1</v>
      </c>
      <c r="U128" s="134">
        <v>91</v>
      </c>
      <c r="V128" s="133">
        <v>13</v>
      </c>
      <c r="W128" s="135">
        <v>0</v>
      </c>
      <c r="X128" s="135">
        <v>1</v>
      </c>
      <c r="Y128" s="134">
        <v>86</v>
      </c>
      <c r="Z128" s="133">
        <v>7</v>
      </c>
      <c r="AA128" s="135">
        <v>1</v>
      </c>
      <c r="AB128" s="135">
        <v>0</v>
      </c>
      <c r="AC128" s="134">
        <v>88</v>
      </c>
      <c r="AD128" s="133">
        <v>5</v>
      </c>
      <c r="AE128" s="135">
        <v>1</v>
      </c>
      <c r="AF128" s="135">
        <v>1</v>
      </c>
      <c r="AG128" s="134">
        <v>57</v>
      </c>
      <c r="AH128" s="133">
        <v>7</v>
      </c>
      <c r="AI128" s="135">
        <v>0</v>
      </c>
      <c r="AJ128" s="135">
        <v>1</v>
      </c>
      <c r="AK128" s="134">
        <v>75</v>
      </c>
      <c r="AL128" s="133">
        <v>6</v>
      </c>
      <c r="AM128" s="135">
        <v>2</v>
      </c>
      <c r="AN128" s="135">
        <v>0</v>
      </c>
      <c r="AO128" s="134">
        <v>75</v>
      </c>
      <c r="AP128" s="133">
        <v>10</v>
      </c>
      <c r="AQ128" s="135">
        <v>0</v>
      </c>
      <c r="AR128" s="135">
        <v>0</v>
      </c>
      <c r="AS128" s="134">
        <v>100</v>
      </c>
      <c r="AT128" s="133">
        <v>4</v>
      </c>
      <c r="AU128" s="135">
        <v>0</v>
      </c>
      <c r="AV128" s="135">
        <v>0</v>
      </c>
      <c r="AW128" s="134">
        <v>100</v>
      </c>
      <c r="AX128" s="133">
        <v>4</v>
      </c>
      <c r="AY128" s="135">
        <v>0</v>
      </c>
      <c r="AZ128" s="135">
        <v>1</v>
      </c>
      <c r="BA128" s="134">
        <v>60</v>
      </c>
      <c r="BB128" s="133">
        <v>5</v>
      </c>
      <c r="BC128" s="135">
        <v>1</v>
      </c>
      <c r="BD128" s="135">
        <v>0</v>
      </c>
      <c r="BE128" s="134">
        <v>83</v>
      </c>
      <c r="BF128" s="133">
        <v>14</v>
      </c>
      <c r="BG128" s="135">
        <v>1</v>
      </c>
      <c r="BH128" s="135">
        <v>1</v>
      </c>
      <c r="BI128" s="134">
        <v>81</v>
      </c>
      <c r="BJ128" s="133">
        <v>8</v>
      </c>
      <c r="BK128" s="135">
        <v>3</v>
      </c>
      <c r="BL128" s="135">
        <v>0</v>
      </c>
      <c r="BM128" s="134">
        <v>73</v>
      </c>
      <c r="BN128" s="133">
        <v>12</v>
      </c>
      <c r="BO128" s="135">
        <v>0</v>
      </c>
      <c r="BP128" s="135">
        <v>0</v>
      </c>
      <c r="BQ128" s="134">
        <v>100</v>
      </c>
      <c r="BR128" s="133">
        <v>2</v>
      </c>
      <c r="BS128" s="135">
        <v>0</v>
      </c>
      <c r="BT128" s="135">
        <v>0</v>
      </c>
      <c r="BU128" s="134">
        <v>100</v>
      </c>
      <c r="BV128" s="133">
        <v>6</v>
      </c>
      <c r="BW128" s="135">
        <v>0</v>
      </c>
      <c r="BX128" s="135">
        <v>0</v>
      </c>
      <c r="BY128" s="134">
        <v>100</v>
      </c>
      <c r="BZ128" s="133">
        <v>8</v>
      </c>
      <c r="CA128" s="135">
        <v>0</v>
      </c>
      <c r="CB128" s="135">
        <v>2</v>
      </c>
      <c r="CC128" s="134">
        <v>60</v>
      </c>
      <c r="CD128" s="133">
        <v>3</v>
      </c>
      <c r="CE128" s="135">
        <v>0</v>
      </c>
      <c r="CF128" s="135">
        <v>0</v>
      </c>
      <c r="CG128" s="134">
        <v>100</v>
      </c>
      <c r="CH128" s="133">
        <v>9</v>
      </c>
      <c r="CI128" s="135">
        <v>2</v>
      </c>
      <c r="CJ128" s="135">
        <v>0</v>
      </c>
      <c r="CK128" s="134">
        <v>82</v>
      </c>
      <c r="CL128" s="133">
        <v>5</v>
      </c>
      <c r="CM128" s="135">
        <v>0</v>
      </c>
      <c r="CN128" s="135">
        <v>2</v>
      </c>
      <c r="CO128" s="134">
        <v>43</v>
      </c>
      <c r="CP128" s="133">
        <v>12</v>
      </c>
      <c r="CQ128" s="135">
        <v>1</v>
      </c>
      <c r="CR128" s="135">
        <v>0</v>
      </c>
      <c r="CS128" s="134">
        <v>92</v>
      </c>
      <c r="CT128" s="133">
        <v>5</v>
      </c>
      <c r="CU128" s="135">
        <v>1</v>
      </c>
      <c r="CV128" s="135">
        <v>1</v>
      </c>
      <c r="CW128" s="134">
        <v>57</v>
      </c>
      <c r="CX128" s="133">
        <v>6</v>
      </c>
      <c r="CY128" s="135">
        <v>0</v>
      </c>
      <c r="CZ128" s="135">
        <v>2</v>
      </c>
      <c r="DA128" s="134">
        <v>50</v>
      </c>
      <c r="DB128" s="133">
        <v>9</v>
      </c>
      <c r="DC128" s="135">
        <v>0</v>
      </c>
      <c r="DD128" s="135">
        <v>0</v>
      </c>
      <c r="DE128" s="134">
        <v>100</v>
      </c>
      <c r="DF128" s="133">
        <v>12</v>
      </c>
      <c r="DG128" s="135">
        <v>0</v>
      </c>
      <c r="DH128" s="135">
        <v>0</v>
      </c>
      <c r="DI128" s="134">
        <v>100</v>
      </c>
      <c r="DJ128" s="133">
        <v>6</v>
      </c>
      <c r="DK128" s="135">
        <v>0</v>
      </c>
      <c r="DL128" s="135">
        <v>0</v>
      </c>
      <c r="DM128" s="134">
        <v>100</v>
      </c>
      <c r="DN128" s="133">
        <v>2</v>
      </c>
      <c r="DO128" s="135">
        <v>0</v>
      </c>
      <c r="DP128" s="135">
        <v>0</v>
      </c>
      <c r="DQ128" s="134">
        <v>100</v>
      </c>
      <c r="DR128" s="133">
        <v>5</v>
      </c>
      <c r="DS128" s="135">
        <v>0</v>
      </c>
      <c r="DT128" s="135">
        <v>0</v>
      </c>
      <c r="DU128" s="134">
        <v>100</v>
      </c>
      <c r="DV128" s="133"/>
      <c r="DW128" s="135"/>
      <c r="DX128" s="135"/>
      <c r="DY128" s="134"/>
      <c r="DZ128" s="133"/>
      <c r="EA128" s="135"/>
      <c r="EB128" s="135"/>
      <c r="EC128" s="134"/>
      <c r="ED128" s="133"/>
      <c r="EE128" s="135"/>
      <c r="EF128" s="135"/>
      <c r="EG128" s="134"/>
      <c r="EH128" s="133"/>
      <c r="EI128" s="135"/>
      <c r="EJ128" s="135"/>
      <c r="EK128" s="134"/>
      <c r="EL128" s="133"/>
      <c r="EM128" s="135"/>
      <c r="EN128" s="135"/>
      <c r="EO128" s="134"/>
      <c r="EP128" s="133"/>
      <c r="EQ128" s="135"/>
      <c r="ER128" s="135"/>
      <c r="ES128" s="134"/>
      <c r="ET128" s="133"/>
      <c r="EU128" s="135"/>
      <c r="EV128" s="135"/>
      <c r="EW128" s="134"/>
      <c r="EX128" s="133"/>
      <c r="EY128" s="135"/>
      <c r="EZ128" s="135"/>
      <c r="FA128" s="134"/>
      <c r="FB128" s="133"/>
      <c r="FC128" s="135"/>
      <c r="FD128" s="135"/>
      <c r="FE128" s="134"/>
      <c r="FF128" s="133"/>
      <c r="FG128" s="135"/>
      <c r="FH128" s="135"/>
      <c r="FI128" s="134"/>
    </row>
    <row r="129" spans="1:165">
      <c r="A129" s="45" t="s">
        <v>149</v>
      </c>
      <c r="B129" s="133"/>
      <c r="C129" s="135"/>
      <c r="D129" s="135"/>
      <c r="E129" s="134"/>
      <c r="F129" s="133"/>
      <c r="G129" s="135"/>
      <c r="H129" s="135"/>
      <c r="I129" s="134"/>
      <c r="J129" s="133"/>
      <c r="K129" s="135"/>
      <c r="L129" s="135"/>
      <c r="M129" s="134"/>
      <c r="N129" s="133"/>
      <c r="O129" s="135"/>
      <c r="P129" s="135"/>
      <c r="Q129" s="134"/>
      <c r="R129" s="133">
        <v>16</v>
      </c>
      <c r="S129" s="135">
        <v>1</v>
      </c>
      <c r="T129" s="135">
        <v>1</v>
      </c>
      <c r="U129" s="134">
        <v>83</v>
      </c>
      <c r="V129" s="133">
        <v>19</v>
      </c>
      <c r="W129" s="135">
        <v>0</v>
      </c>
      <c r="X129" s="135">
        <v>1</v>
      </c>
      <c r="Y129" s="134">
        <v>90</v>
      </c>
      <c r="Z129" s="133">
        <v>6</v>
      </c>
      <c r="AA129" s="135">
        <v>1</v>
      </c>
      <c r="AB129" s="135">
        <v>0</v>
      </c>
      <c r="AC129" s="134">
        <v>86</v>
      </c>
      <c r="AD129" s="133">
        <v>15</v>
      </c>
      <c r="AE129" s="135">
        <v>0</v>
      </c>
      <c r="AF129" s="135">
        <v>1</v>
      </c>
      <c r="AG129" s="134">
        <v>88</v>
      </c>
      <c r="AH129" s="133">
        <v>16</v>
      </c>
      <c r="AI129" s="135">
        <v>1</v>
      </c>
      <c r="AJ129" s="135">
        <v>0</v>
      </c>
      <c r="AK129" s="134">
        <v>94</v>
      </c>
      <c r="AL129" s="133">
        <v>12</v>
      </c>
      <c r="AM129" s="135">
        <v>0</v>
      </c>
      <c r="AN129" s="135">
        <v>1</v>
      </c>
      <c r="AO129" s="134">
        <v>85</v>
      </c>
      <c r="AP129" s="133">
        <v>10</v>
      </c>
      <c r="AQ129" s="135">
        <v>0</v>
      </c>
      <c r="AR129" s="135">
        <v>0</v>
      </c>
      <c r="AS129" s="134">
        <v>100</v>
      </c>
      <c r="AT129" s="133">
        <v>10</v>
      </c>
      <c r="AU129" s="135">
        <v>0</v>
      </c>
      <c r="AV129" s="135">
        <v>1</v>
      </c>
      <c r="AW129" s="134">
        <v>82</v>
      </c>
      <c r="AX129" s="133">
        <v>18</v>
      </c>
      <c r="AY129" s="135">
        <v>0</v>
      </c>
      <c r="AZ129" s="135">
        <v>1</v>
      </c>
      <c r="BA129" s="134">
        <v>89</v>
      </c>
      <c r="BB129" s="133">
        <v>13</v>
      </c>
      <c r="BC129" s="135">
        <v>1</v>
      </c>
      <c r="BD129" s="135">
        <v>0</v>
      </c>
      <c r="BE129" s="134">
        <v>93</v>
      </c>
      <c r="BF129" s="133">
        <v>21</v>
      </c>
      <c r="BG129" s="135">
        <v>2</v>
      </c>
      <c r="BH129" s="135">
        <v>0</v>
      </c>
      <c r="BI129" s="134">
        <v>91</v>
      </c>
      <c r="BJ129" s="133">
        <v>16</v>
      </c>
      <c r="BK129" s="135">
        <v>0</v>
      </c>
      <c r="BL129" s="135">
        <v>0</v>
      </c>
      <c r="BM129" s="134">
        <v>100</v>
      </c>
      <c r="BN129" s="133">
        <v>14</v>
      </c>
      <c r="BO129" s="135">
        <v>1</v>
      </c>
      <c r="BP129" s="135">
        <v>0</v>
      </c>
      <c r="BQ129" s="134">
        <v>93</v>
      </c>
      <c r="BR129" s="133">
        <v>8</v>
      </c>
      <c r="BS129" s="135">
        <v>1</v>
      </c>
      <c r="BT129" s="135">
        <v>0</v>
      </c>
      <c r="BU129" s="134">
        <v>89</v>
      </c>
      <c r="BV129" s="133">
        <v>6</v>
      </c>
      <c r="BW129" s="135">
        <v>0</v>
      </c>
      <c r="BX129" s="135">
        <v>0</v>
      </c>
      <c r="BY129" s="134">
        <v>100</v>
      </c>
      <c r="BZ129" s="133"/>
      <c r="CA129" s="135"/>
      <c r="CB129" s="135"/>
      <c r="CC129" s="134"/>
      <c r="CD129" s="133">
        <v>7</v>
      </c>
      <c r="CE129" s="135">
        <v>0</v>
      </c>
      <c r="CF129" s="135">
        <v>0</v>
      </c>
      <c r="CG129" s="134">
        <v>100</v>
      </c>
      <c r="CH129" s="133">
        <v>7</v>
      </c>
      <c r="CI129" s="135">
        <v>1</v>
      </c>
      <c r="CJ129" s="135">
        <v>0</v>
      </c>
      <c r="CK129" s="134">
        <v>88</v>
      </c>
      <c r="CL129" s="133">
        <v>6</v>
      </c>
      <c r="CM129" s="135">
        <v>0</v>
      </c>
      <c r="CN129" s="135">
        <v>0</v>
      </c>
      <c r="CO129" s="134">
        <v>100</v>
      </c>
      <c r="CP129" s="133">
        <v>10</v>
      </c>
      <c r="CQ129" s="135">
        <v>0</v>
      </c>
      <c r="CR129" s="135">
        <v>0</v>
      </c>
      <c r="CS129" s="134">
        <v>100</v>
      </c>
      <c r="CT129" s="133">
        <v>8</v>
      </c>
      <c r="CU129" s="135">
        <v>0</v>
      </c>
      <c r="CV129" s="135">
        <v>1</v>
      </c>
      <c r="CW129" s="134">
        <v>78</v>
      </c>
      <c r="CX129" s="133">
        <v>8</v>
      </c>
      <c r="CY129" s="135">
        <v>1</v>
      </c>
      <c r="CZ129" s="135">
        <v>0</v>
      </c>
      <c r="DA129" s="134">
        <v>89</v>
      </c>
      <c r="DB129" s="133">
        <v>5</v>
      </c>
      <c r="DC129" s="135">
        <v>0</v>
      </c>
      <c r="DD129" s="135">
        <v>0</v>
      </c>
      <c r="DE129" s="134">
        <v>100</v>
      </c>
      <c r="DF129" s="133">
        <v>9</v>
      </c>
      <c r="DG129" s="135">
        <v>1</v>
      </c>
      <c r="DH129" s="135">
        <v>0</v>
      </c>
      <c r="DI129" s="134">
        <v>90</v>
      </c>
      <c r="DJ129" s="133">
        <v>7</v>
      </c>
      <c r="DK129" s="135">
        <v>1</v>
      </c>
      <c r="DL129" s="135">
        <v>0</v>
      </c>
      <c r="DM129" s="134">
        <v>88</v>
      </c>
      <c r="DN129" s="133">
        <v>5</v>
      </c>
      <c r="DO129" s="135">
        <v>2</v>
      </c>
      <c r="DP129" s="135">
        <v>0</v>
      </c>
      <c r="DQ129" s="134">
        <v>71</v>
      </c>
      <c r="DR129" s="133">
        <v>12</v>
      </c>
      <c r="DS129" s="135">
        <v>1</v>
      </c>
      <c r="DT129" s="135">
        <v>0</v>
      </c>
      <c r="DU129" s="134">
        <v>92</v>
      </c>
      <c r="DV129" s="133">
        <v>4</v>
      </c>
      <c r="DW129" s="135">
        <v>0</v>
      </c>
      <c r="DX129" s="135">
        <v>0</v>
      </c>
      <c r="DY129" s="134">
        <v>100</v>
      </c>
      <c r="DZ129" s="133">
        <v>3</v>
      </c>
      <c r="EA129" s="135">
        <v>2</v>
      </c>
      <c r="EB129" s="135">
        <v>1</v>
      </c>
      <c r="EC129" s="134">
        <v>33</v>
      </c>
      <c r="ED129" s="133">
        <v>2</v>
      </c>
      <c r="EE129" s="135">
        <v>0</v>
      </c>
      <c r="EF129" s="135">
        <v>1</v>
      </c>
      <c r="EG129" s="134">
        <v>33</v>
      </c>
      <c r="EH129" s="133">
        <v>5</v>
      </c>
      <c r="EI129" s="135">
        <v>0</v>
      </c>
      <c r="EJ129" s="135">
        <v>0</v>
      </c>
      <c r="EK129" s="134">
        <v>100</v>
      </c>
      <c r="EL129" s="133">
        <v>3</v>
      </c>
      <c r="EM129" s="135">
        <v>1</v>
      </c>
      <c r="EN129" s="135">
        <v>0</v>
      </c>
      <c r="EO129" s="134">
        <v>75</v>
      </c>
      <c r="EP129" s="133">
        <v>2</v>
      </c>
      <c r="EQ129" s="135">
        <v>0</v>
      </c>
      <c r="ER129" s="135">
        <v>0</v>
      </c>
      <c r="ES129" s="134">
        <v>100</v>
      </c>
      <c r="ET129" s="133">
        <v>1</v>
      </c>
      <c r="EU129" s="135">
        <v>0</v>
      </c>
      <c r="EV129" s="135">
        <v>0</v>
      </c>
      <c r="EW129" s="134">
        <v>100</v>
      </c>
      <c r="EX129" s="133">
        <v>4</v>
      </c>
      <c r="EY129" s="135">
        <v>0</v>
      </c>
      <c r="EZ129" s="135">
        <v>0</v>
      </c>
      <c r="FA129" s="134">
        <v>100</v>
      </c>
      <c r="FB129" s="133">
        <v>3</v>
      </c>
      <c r="FC129" s="135">
        <v>0</v>
      </c>
      <c r="FD129" s="135">
        <v>0</v>
      </c>
      <c r="FE129" s="134">
        <v>100</v>
      </c>
      <c r="FF129" s="133"/>
      <c r="FG129" s="135"/>
      <c r="FH129" s="135"/>
      <c r="FI129" s="134"/>
    </row>
    <row r="130" spans="1:165" ht="15" hidden="1" customHeight="1">
      <c r="A130" s="177" t="s">
        <v>150</v>
      </c>
      <c r="B130" s="133"/>
      <c r="C130" s="135"/>
      <c r="D130" s="135"/>
      <c r="E130" s="134"/>
      <c r="F130" s="133"/>
      <c r="G130" s="135"/>
      <c r="H130" s="135"/>
      <c r="I130" s="134"/>
      <c r="J130" s="133"/>
      <c r="K130" s="135"/>
      <c r="L130" s="135"/>
      <c r="M130" s="134"/>
      <c r="N130" s="133"/>
      <c r="O130" s="135"/>
      <c r="P130" s="135"/>
      <c r="Q130" s="134"/>
      <c r="R130" s="133"/>
      <c r="S130" s="135"/>
      <c r="T130" s="135"/>
      <c r="U130" s="134"/>
      <c r="V130" s="133"/>
      <c r="W130" s="135"/>
      <c r="X130" s="135"/>
      <c r="Y130" s="134"/>
      <c r="Z130" s="133"/>
      <c r="AA130" s="135"/>
      <c r="AB130" s="135"/>
      <c r="AC130" s="134"/>
      <c r="AD130" s="133"/>
      <c r="AE130" s="135"/>
      <c r="AF130" s="135"/>
      <c r="AG130" s="134"/>
      <c r="AH130" s="133"/>
      <c r="AI130" s="135"/>
      <c r="AJ130" s="135"/>
      <c r="AK130" s="134"/>
      <c r="AL130" s="133"/>
      <c r="AM130" s="135"/>
      <c r="AN130" s="135"/>
      <c r="AO130" s="134"/>
      <c r="AP130" s="133"/>
      <c r="AQ130" s="135"/>
      <c r="AR130" s="135"/>
      <c r="AS130" s="134"/>
      <c r="AT130" s="133"/>
      <c r="AU130" s="135"/>
      <c r="AV130" s="135"/>
      <c r="AW130" s="134"/>
      <c r="AX130" s="133"/>
      <c r="AY130" s="135"/>
      <c r="AZ130" s="135"/>
      <c r="BA130" s="134"/>
      <c r="BB130" s="133"/>
      <c r="BC130" s="135"/>
      <c r="BD130" s="135"/>
      <c r="BE130" s="134"/>
      <c r="BF130" s="133">
        <v>1</v>
      </c>
      <c r="BG130" s="135">
        <v>0</v>
      </c>
      <c r="BH130" s="135">
        <v>0</v>
      </c>
      <c r="BI130" s="134">
        <v>100</v>
      </c>
      <c r="BJ130" s="133">
        <v>2</v>
      </c>
      <c r="BK130" s="135">
        <v>0</v>
      </c>
      <c r="BL130" s="135">
        <v>0</v>
      </c>
      <c r="BM130" s="134">
        <v>100</v>
      </c>
      <c r="BN130" s="133">
        <v>2</v>
      </c>
      <c r="BO130" s="135">
        <v>0</v>
      </c>
      <c r="BP130" s="135">
        <v>0</v>
      </c>
      <c r="BQ130" s="134">
        <v>100</v>
      </c>
      <c r="BR130" s="133">
        <v>6</v>
      </c>
      <c r="BS130" s="135">
        <v>0</v>
      </c>
      <c r="BT130" s="135">
        <v>1</v>
      </c>
      <c r="BU130" s="134">
        <v>71</v>
      </c>
      <c r="BV130" s="133">
        <v>6</v>
      </c>
      <c r="BW130" s="135">
        <v>0</v>
      </c>
      <c r="BX130" s="135">
        <v>1</v>
      </c>
      <c r="BY130" s="134">
        <v>71</v>
      </c>
      <c r="BZ130" s="133"/>
      <c r="CA130" s="135"/>
      <c r="CB130" s="135"/>
      <c r="CC130" s="134"/>
      <c r="CD130" s="133" t="s">
        <v>257</v>
      </c>
      <c r="CE130" s="135" t="s">
        <v>257</v>
      </c>
      <c r="CF130" s="135" t="s">
        <v>257</v>
      </c>
      <c r="CG130" s="134" t="s">
        <v>257</v>
      </c>
      <c r="CH130" s="133"/>
      <c r="CI130" s="135"/>
      <c r="CJ130" s="135"/>
      <c r="CK130" s="134"/>
      <c r="CL130" s="133"/>
      <c r="CM130" s="135"/>
      <c r="CN130" s="135"/>
      <c r="CO130" s="134"/>
      <c r="CP130" s="133"/>
      <c r="CQ130" s="135"/>
      <c r="CR130" s="135"/>
      <c r="CS130" s="134"/>
      <c r="CT130" s="133"/>
      <c r="CU130" s="135"/>
      <c r="CV130" s="135"/>
      <c r="CW130" s="134"/>
      <c r="CX130" s="133"/>
      <c r="CY130" s="135"/>
      <c r="CZ130" s="135"/>
      <c r="DA130" s="134"/>
      <c r="DB130" s="133"/>
      <c r="DC130" s="135"/>
      <c r="DD130" s="135"/>
      <c r="DE130" s="134"/>
      <c r="DF130" s="133"/>
      <c r="DG130" s="135"/>
      <c r="DH130" s="135"/>
      <c r="DI130" s="134"/>
      <c r="DJ130" s="133"/>
      <c r="DK130" s="135"/>
      <c r="DL130" s="135"/>
      <c r="DM130" s="134"/>
      <c r="DN130" s="133"/>
      <c r="DO130" s="135"/>
      <c r="DP130" s="135"/>
      <c r="DQ130" s="134"/>
      <c r="DR130" s="133"/>
      <c r="DS130" s="135"/>
      <c r="DT130" s="135"/>
      <c r="DU130" s="134"/>
      <c r="DV130" s="133"/>
      <c r="DW130" s="135"/>
      <c r="DX130" s="135"/>
      <c r="DY130" s="134"/>
      <c r="DZ130" s="133"/>
      <c r="EA130" s="135"/>
      <c r="EB130" s="135"/>
      <c r="EC130" s="134"/>
      <c r="ED130" s="133"/>
      <c r="EE130" s="135"/>
      <c r="EF130" s="135"/>
      <c r="EG130" s="134"/>
      <c r="EH130" s="133"/>
      <c r="EI130" s="135"/>
      <c r="EJ130" s="135"/>
      <c r="EK130" s="134"/>
      <c r="EL130" s="133"/>
      <c r="EM130" s="135"/>
      <c r="EN130" s="135"/>
      <c r="EO130" s="134"/>
      <c r="EP130" s="133"/>
      <c r="EQ130" s="135"/>
      <c r="ER130" s="135"/>
      <c r="ES130" s="134"/>
      <c r="ET130" s="133"/>
      <c r="EU130" s="135"/>
      <c r="EV130" s="135"/>
      <c r="EW130" s="134"/>
      <c r="EX130" s="133"/>
      <c r="EY130" s="135"/>
      <c r="EZ130" s="135"/>
      <c r="FA130" s="134"/>
      <c r="FB130" s="133"/>
      <c r="FC130" s="135"/>
      <c r="FD130" s="135"/>
      <c r="FE130" s="134"/>
      <c r="FF130" s="133"/>
      <c r="FG130" s="135"/>
      <c r="FH130" s="135"/>
      <c r="FI130" s="134"/>
    </row>
    <row r="131" spans="1:165">
      <c r="A131" s="45" t="s">
        <v>151</v>
      </c>
      <c r="B131" s="133"/>
      <c r="C131" s="135"/>
      <c r="D131" s="135"/>
      <c r="E131" s="134"/>
      <c r="F131" s="133"/>
      <c r="G131" s="135"/>
      <c r="H131" s="135"/>
      <c r="I131" s="134"/>
      <c r="J131" s="133"/>
      <c r="K131" s="135"/>
      <c r="L131" s="135"/>
      <c r="M131" s="134"/>
      <c r="N131" s="133"/>
      <c r="O131" s="135"/>
      <c r="P131" s="135"/>
      <c r="Q131" s="134"/>
      <c r="R131" s="133">
        <v>15</v>
      </c>
      <c r="S131" s="135">
        <v>0</v>
      </c>
      <c r="T131" s="135">
        <v>0</v>
      </c>
      <c r="U131" s="134">
        <v>100</v>
      </c>
      <c r="V131" s="133">
        <v>10</v>
      </c>
      <c r="W131" s="135">
        <v>0</v>
      </c>
      <c r="X131" s="135">
        <v>1</v>
      </c>
      <c r="Y131" s="134">
        <v>82</v>
      </c>
      <c r="Z131" s="133">
        <v>9</v>
      </c>
      <c r="AA131" s="135">
        <v>0</v>
      </c>
      <c r="AB131" s="135">
        <v>0</v>
      </c>
      <c r="AC131" s="134">
        <v>100</v>
      </c>
      <c r="AD131" s="133">
        <v>5</v>
      </c>
      <c r="AE131" s="135">
        <v>0</v>
      </c>
      <c r="AF131" s="135">
        <v>1</v>
      </c>
      <c r="AG131" s="134">
        <v>67</v>
      </c>
      <c r="AH131" s="133">
        <v>4</v>
      </c>
      <c r="AI131" s="135">
        <v>0</v>
      </c>
      <c r="AJ131" s="135">
        <v>0</v>
      </c>
      <c r="AK131" s="134">
        <v>100</v>
      </c>
      <c r="AL131" s="133">
        <v>3</v>
      </c>
      <c r="AM131" s="135">
        <v>0</v>
      </c>
      <c r="AN131" s="135">
        <v>0</v>
      </c>
      <c r="AO131" s="134">
        <v>100</v>
      </c>
      <c r="AP131" s="133">
        <v>7</v>
      </c>
      <c r="AQ131" s="135">
        <v>0</v>
      </c>
      <c r="AR131" s="135">
        <v>0</v>
      </c>
      <c r="AS131" s="134">
        <v>100</v>
      </c>
      <c r="AT131" s="133">
        <v>9</v>
      </c>
      <c r="AU131" s="135">
        <v>0</v>
      </c>
      <c r="AV131" s="135">
        <v>0</v>
      </c>
      <c r="AW131" s="134">
        <v>100</v>
      </c>
      <c r="AX131" s="133">
        <v>1</v>
      </c>
      <c r="AY131" s="135">
        <v>3</v>
      </c>
      <c r="AZ131" s="135">
        <v>0</v>
      </c>
      <c r="BA131" s="134">
        <v>25</v>
      </c>
      <c r="BB131" s="133">
        <v>9</v>
      </c>
      <c r="BC131" s="135">
        <v>1</v>
      </c>
      <c r="BD131" s="135">
        <v>0</v>
      </c>
      <c r="BE131" s="134">
        <v>90</v>
      </c>
      <c r="BF131" s="133">
        <v>5</v>
      </c>
      <c r="BG131" s="135">
        <v>2</v>
      </c>
      <c r="BH131" s="135">
        <v>0</v>
      </c>
      <c r="BI131" s="134">
        <v>71</v>
      </c>
      <c r="BJ131" s="133">
        <v>4</v>
      </c>
      <c r="BK131" s="135">
        <v>0</v>
      </c>
      <c r="BL131" s="135">
        <v>0</v>
      </c>
      <c r="BM131" s="134">
        <v>100</v>
      </c>
      <c r="BN131" s="133">
        <v>7</v>
      </c>
      <c r="BO131" s="135">
        <v>1</v>
      </c>
      <c r="BP131" s="135">
        <v>0</v>
      </c>
      <c r="BQ131" s="134">
        <v>88</v>
      </c>
      <c r="BR131" s="133"/>
      <c r="BS131" s="135"/>
      <c r="BT131" s="135"/>
      <c r="BU131" s="134"/>
      <c r="BV131" s="133">
        <v>3</v>
      </c>
      <c r="BW131" s="135">
        <v>0</v>
      </c>
      <c r="BX131" s="135">
        <v>0</v>
      </c>
      <c r="BY131" s="134">
        <v>100</v>
      </c>
      <c r="BZ131" s="133">
        <v>6</v>
      </c>
      <c r="CA131" s="135">
        <v>0</v>
      </c>
      <c r="CB131" s="135">
        <v>0</v>
      </c>
      <c r="CC131" s="134">
        <v>100</v>
      </c>
      <c r="CD131" s="133">
        <v>4</v>
      </c>
      <c r="CE131" s="135">
        <v>0</v>
      </c>
      <c r="CF131" s="135">
        <v>0</v>
      </c>
      <c r="CG131" s="134">
        <v>100</v>
      </c>
      <c r="CH131" s="133">
        <v>13</v>
      </c>
      <c r="CI131" s="135">
        <v>0</v>
      </c>
      <c r="CJ131" s="135">
        <v>0</v>
      </c>
      <c r="CK131" s="134">
        <v>100</v>
      </c>
      <c r="CL131" s="133">
        <v>8</v>
      </c>
      <c r="CM131" s="135">
        <v>1</v>
      </c>
      <c r="CN131" s="135">
        <v>0</v>
      </c>
      <c r="CO131" s="134">
        <v>89</v>
      </c>
      <c r="CP131" s="133">
        <v>8</v>
      </c>
      <c r="CQ131" s="135">
        <v>0</v>
      </c>
      <c r="CR131" s="135">
        <v>1</v>
      </c>
      <c r="CS131" s="134">
        <v>78</v>
      </c>
      <c r="CT131" s="133">
        <v>6</v>
      </c>
      <c r="CU131" s="135">
        <v>1</v>
      </c>
      <c r="CV131" s="135">
        <v>0</v>
      </c>
      <c r="CW131" s="134">
        <v>86</v>
      </c>
      <c r="CX131" s="133">
        <v>12</v>
      </c>
      <c r="CY131" s="135">
        <v>1</v>
      </c>
      <c r="CZ131" s="135">
        <v>1</v>
      </c>
      <c r="DA131" s="134">
        <v>79</v>
      </c>
      <c r="DB131" s="133">
        <v>12</v>
      </c>
      <c r="DC131" s="135">
        <v>0</v>
      </c>
      <c r="DD131" s="135">
        <v>0</v>
      </c>
      <c r="DE131" s="134">
        <v>100</v>
      </c>
      <c r="DF131" s="133">
        <v>12</v>
      </c>
      <c r="DG131" s="135">
        <v>1</v>
      </c>
      <c r="DH131" s="135">
        <v>0</v>
      </c>
      <c r="DI131" s="134">
        <v>92</v>
      </c>
      <c r="DJ131" s="133">
        <v>8</v>
      </c>
      <c r="DK131" s="135">
        <v>2</v>
      </c>
      <c r="DL131" s="135">
        <v>1</v>
      </c>
      <c r="DM131" s="134">
        <v>64</v>
      </c>
      <c r="DN131" s="133">
        <v>11</v>
      </c>
      <c r="DO131" s="135">
        <v>1</v>
      </c>
      <c r="DP131" s="135">
        <v>0</v>
      </c>
      <c r="DQ131" s="134">
        <v>92</v>
      </c>
      <c r="DR131" s="133">
        <v>20</v>
      </c>
      <c r="DS131" s="135">
        <v>1</v>
      </c>
      <c r="DT131" s="135">
        <v>1</v>
      </c>
      <c r="DU131" s="134">
        <v>86</v>
      </c>
      <c r="DV131" s="133">
        <v>15</v>
      </c>
      <c r="DW131" s="135">
        <v>0</v>
      </c>
      <c r="DX131" s="135">
        <v>0</v>
      </c>
      <c r="DY131" s="134">
        <v>100</v>
      </c>
      <c r="DZ131" s="133">
        <v>10</v>
      </c>
      <c r="EA131" s="135">
        <v>2</v>
      </c>
      <c r="EB131" s="135">
        <v>2</v>
      </c>
      <c r="EC131" s="134">
        <v>57</v>
      </c>
      <c r="ED131" s="133">
        <v>17</v>
      </c>
      <c r="EE131" s="135">
        <v>1</v>
      </c>
      <c r="EF131" s="135">
        <v>0</v>
      </c>
      <c r="EG131" s="134">
        <v>94</v>
      </c>
      <c r="EH131" s="133">
        <v>14</v>
      </c>
      <c r="EI131" s="135">
        <v>0</v>
      </c>
      <c r="EJ131" s="135">
        <v>0</v>
      </c>
      <c r="EK131" s="134">
        <v>100</v>
      </c>
      <c r="EL131" s="133">
        <v>1</v>
      </c>
      <c r="EM131" s="135">
        <v>0</v>
      </c>
      <c r="EN131" s="135">
        <v>3</v>
      </c>
      <c r="EO131" s="134">
        <v>-50</v>
      </c>
      <c r="EP131" s="133">
        <v>9</v>
      </c>
      <c r="EQ131" s="135">
        <v>1</v>
      </c>
      <c r="ER131" s="135">
        <v>2</v>
      </c>
      <c r="ES131" s="134">
        <v>58</v>
      </c>
      <c r="ET131" s="133">
        <v>10</v>
      </c>
      <c r="EU131" s="135">
        <v>1</v>
      </c>
      <c r="EV131" s="135">
        <v>0</v>
      </c>
      <c r="EW131" s="134">
        <v>91</v>
      </c>
      <c r="EX131" s="133">
        <v>20</v>
      </c>
      <c r="EY131" s="135">
        <v>4</v>
      </c>
      <c r="EZ131" s="135">
        <v>3</v>
      </c>
      <c r="FA131" s="134">
        <v>63</v>
      </c>
      <c r="FB131" s="133">
        <v>15</v>
      </c>
      <c r="FC131" s="135">
        <v>1</v>
      </c>
      <c r="FD131" s="135">
        <v>2</v>
      </c>
      <c r="FE131" s="134">
        <v>72</v>
      </c>
      <c r="FF131" s="133"/>
      <c r="FG131" s="135"/>
      <c r="FH131" s="135"/>
      <c r="FI131" s="134"/>
    </row>
    <row r="132" spans="1:165" ht="15" hidden="1" customHeight="1">
      <c r="A132" s="177" t="s">
        <v>152</v>
      </c>
      <c r="B132" s="133"/>
      <c r="C132" s="135"/>
      <c r="D132" s="135"/>
      <c r="E132" s="134"/>
      <c r="F132" s="133"/>
      <c r="G132" s="135"/>
      <c r="H132" s="135"/>
      <c r="I132" s="134"/>
      <c r="J132" s="133"/>
      <c r="K132" s="135"/>
      <c r="L132" s="135"/>
      <c r="M132" s="134"/>
      <c r="N132" s="133"/>
      <c r="O132" s="135"/>
      <c r="P132" s="135"/>
      <c r="Q132" s="134"/>
      <c r="R132" s="133"/>
      <c r="S132" s="135"/>
      <c r="T132" s="135"/>
      <c r="U132" s="134"/>
      <c r="V132" s="133"/>
      <c r="W132" s="135"/>
      <c r="X132" s="135"/>
      <c r="Y132" s="134"/>
      <c r="Z132" s="133"/>
      <c r="AA132" s="135"/>
      <c r="AB132" s="135"/>
      <c r="AC132" s="134"/>
      <c r="AD132" s="133"/>
      <c r="AE132" s="135"/>
      <c r="AF132" s="135"/>
      <c r="AG132" s="134"/>
      <c r="AH132" s="133"/>
      <c r="AI132" s="135"/>
      <c r="AJ132" s="135"/>
      <c r="AK132" s="134"/>
      <c r="AL132" s="133"/>
      <c r="AM132" s="135"/>
      <c r="AN132" s="135"/>
      <c r="AO132" s="134"/>
      <c r="AP132" s="133"/>
      <c r="AQ132" s="135"/>
      <c r="AR132" s="135"/>
      <c r="AS132" s="134"/>
      <c r="AT132" s="133"/>
      <c r="AU132" s="135"/>
      <c r="AV132" s="135"/>
      <c r="AW132" s="134"/>
      <c r="AX132" s="133"/>
      <c r="AY132" s="135"/>
      <c r="AZ132" s="135"/>
      <c r="BA132" s="134"/>
      <c r="BB132" s="133"/>
      <c r="BC132" s="135"/>
      <c r="BD132" s="135"/>
      <c r="BE132" s="134"/>
      <c r="BF132" s="133"/>
      <c r="BG132" s="135"/>
      <c r="BH132" s="135"/>
      <c r="BI132" s="134"/>
      <c r="BJ132" s="133"/>
      <c r="BK132" s="135"/>
      <c r="BL132" s="135"/>
      <c r="BM132" s="134"/>
      <c r="BN132" s="133"/>
      <c r="BO132" s="135"/>
      <c r="BP132" s="135"/>
      <c r="BQ132" s="134"/>
      <c r="BR132" s="133"/>
      <c r="BS132" s="135"/>
      <c r="BT132" s="135"/>
      <c r="BU132" s="134"/>
      <c r="BV132" s="133"/>
      <c r="BW132" s="135"/>
      <c r="BX132" s="135"/>
      <c r="BY132" s="134"/>
      <c r="BZ132" s="133"/>
      <c r="CA132" s="135"/>
      <c r="CB132" s="135"/>
      <c r="CC132" s="134"/>
      <c r="CD132" s="133"/>
      <c r="CE132" s="135"/>
      <c r="CF132" s="135"/>
      <c r="CG132" s="134"/>
      <c r="CH132" s="133"/>
      <c r="CI132" s="135"/>
      <c r="CJ132" s="135"/>
      <c r="CK132" s="134"/>
      <c r="CL132" s="133"/>
      <c r="CM132" s="135"/>
      <c r="CN132" s="135"/>
      <c r="CO132" s="134"/>
      <c r="CP132" s="133"/>
      <c r="CQ132" s="135"/>
      <c r="CR132" s="135"/>
      <c r="CS132" s="134"/>
      <c r="CT132" s="133"/>
      <c r="CU132" s="135"/>
      <c r="CV132" s="135"/>
      <c r="CW132" s="134"/>
      <c r="CX132" s="133"/>
      <c r="CY132" s="135"/>
      <c r="CZ132" s="135"/>
      <c r="DA132" s="134"/>
      <c r="DB132" s="133"/>
      <c r="DC132" s="135"/>
      <c r="DD132" s="135"/>
      <c r="DE132" s="134"/>
      <c r="DF132" s="133"/>
      <c r="DG132" s="135"/>
      <c r="DH132" s="135"/>
      <c r="DI132" s="134"/>
      <c r="DJ132" s="133"/>
      <c r="DK132" s="135"/>
      <c r="DL132" s="135"/>
      <c r="DM132" s="134"/>
      <c r="DN132" s="133"/>
      <c r="DO132" s="135"/>
      <c r="DP132" s="135"/>
      <c r="DQ132" s="134"/>
      <c r="DR132" s="133"/>
      <c r="DS132" s="135"/>
      <c r="DT132" s="135"/>
      <c r="DU132" s="134"/>
      <c r="DV132" s="133"/>
      <c r="DW132" s="135"/>
      <c r="DX132" s="135"/>
      <c r="DY132" s="134"/>
      <c r="DZ132" s="133"/>
      <c r="EA132" s="135"/>
      <c r="EB132" s="135"/>
      <c r="EC132" s="134"/>
      <c r="ED132" s="133"/>
      <c r="EE132" s="135"/>
      <c r="EF132" s="135"/>
      <c r="EG132" s="134"/>
      <c r="EH132" s="133"/>
      <c r="EI132" s="135"/>
      <c r="EJ132" s="135"/>
      <c r="EK132" s="134"/>
      <c r="EL132" s="133"/>
      <c r="EM132" s="135"/>
      <c r="EN132" s="135"/>
      <c r="EO132" s="134"/>
      <c r="EP132" s="133"/>
      <c r="EQ132" s="135"/>
      <c r="ER132" s="135"/>
      <c r="ES132" s="134"/>
      <c r="ET132" s="133"/>
      <c r="EU132" s="135"/>
      <c r="EV132" s="135"/>
      <c r="EW132" s="134"/>
      <c r="EX132" s="133"/>
      <c r="EY132" s="135"/>
      <c r="EZ132" s="135"/>
      <c r="FA132" s="134"/>
      <c r="FB132" s="133"/>
      <c r="FC132" s="135"/>
      <c r="FD132" s="135"/>
      <c r="FE132" s="134"/>
      <c r="FF132" s="133"/>
      <c r="FG132" s="135"/>
      <c r="FH132" s="135"/>
      <c r="FI132" s="134"/>
    </row>
    <row r="133" spans="1:165">
      <c r="A133" s="45" t="s">
        <v>153</v>
      </c>
      <c r="B133" s="133"/>
      <c r="C133" s="135"/>
      <c r="D133" s="135"/>
      <c r="E133" s="134"/>
      <c r="F133" s="133"/>
      <c r="G133" s="135"/>
      <c r="H133" s="135"/>
      <c r="I133" s="134"/>
      <c r="J133" s="133"/>
      <c r="K133" s="135"/>
      <c r="L133" s="135"/>
      <c r="M133" s="134"/>
      <c r="N133" s="133"/>
      <c r="O133" s="135"/>
      <c r="P133" s="135"/>
      <c r="Q133" s="134"/>
      <c r="R133" s="133">
        <v>17</v>
      </c>
      <c r="S133" s="135">
        <v>1</v>
      </c>
      <c r="T133" s="135">
        <v>1</v>
      </c>
      <c r="U133" s="134">
        <v>84</v>
      </c>
      <c r="V133" s="133">
        <v>19</v>
      </c>
      <c r="W133" s="135">
        <v>0</v>
      </c>
      <c r="X133" s="135">
        <v>0</v>
      </c>
      <c r="Y133" s="134">
        <v>100</v>
      </c>
      <c r="Z133" s="133">
        <v>12</v>
      </c>
      <c r="AA133" s="135">
        <v>0</v>
      </c>
      <c r="AB133" s="135">
        <v>1</v>
      </c>
      <c r="AC133" s="134">
        <v>85</v>
      </c>
      <c r="AD133" s="133">
        <v>8</v>
      </c>
      <c r="AE133" s="135">
        <v>0</v>
      </c>
      <c r="AF133" s="135">
        <v>0</v>
      </c>
      <c r="AG133" s="134">
        <v>100</v>
      </c>
      <c r="AH133" s="133">
        <v>12</v>
      </c>
      <c r="AI133" s="135">
        <v>0</v>
      </c>
      <c r="AJ133" s="135">
        <v>0</v>
      </c>
      <c r="AK133" s="134">
        <v>100</v>
      </c>
      <c r="AL133" s="133">
        <v>12</v>
      </c>
      <c r="AM133" s="135">
        <v>0</v>
      </c>
      <c r="AN133" s="135">
        <v>0</v>
      </c>
      <c r="AO133" s="134">
        <v>100</v>
      </c>
      <c r="AP133" s="133">
        <v>9</v>
      </c>
      <c r="AQ133" s="135">
        <v>0</v>
      </c>
      <c r="AR133" s="135">
        <v>0</v>
      </c>
      <c r="AS133" s="134">
        <v>100</v>
      </c>
      <c r="AT133" s="133">
        <v>16</v>
      </c>
      <c r="AU133" s="135">
        <v>2</v>
      </c>
      <c r="AV133" s="135">
        <v>0</v>
      </c>
      <c r="AW133" s="134">
        <v>89</v>
      </c>
      <c r="AX133" s="133">
        <v>7</v>
      </c>
      <c r="AY133" s="135">
        <v>0</v>
      </c>
      <c r="AZ133" s="135">
        <v>0</v>
      </c>
      <c r="BA133" s="134">
        <v>100</v>
      </c>
      <c r="BB133" s="133">
        <v>15</v>
      </c>
      <c r="BC133" s="135">
        <v>0</v>
      </c>
      <c r="BD133" s="135">
        <v>1</v>
      </c>
      <c r="BE133" s="134">
        <v>88</v>
      </c>
      <c r="BF133" s="133">
        <v>13</v>
      </c>
      <c r="BG133" s="135">
        <v>1</v>
      </c>
      <c r="BH133" s="135">
        <v>0</v>
      </c>
      <c r="BI133" s="134">
        <v>93</v>
      </c>
      <c r="BJ133" s="133">
        <v>6</v>
      </c>
      <c r="BK133" s="135">
        <v>1</v>
      </c>
      <c r="BL133" s="135">
        <v>1</v>
      </c>
      <c r="BM133" s="134">
        <v>63</v>
      </c>
      <c r="BN133" s="133">
        <v>17</v>
      </c>
      <c r="BO133" s="135">
        <v>0</v>
      </c>
      <c r="BP133" s="135">
        <v>1</v>
      </c>
      <c r="BQ133" s="134">
        <v>89</v>
      </c>
      <c r="BR133" s="133">
        <v>9</v>
      </c>
      <c r="BS133" s="135">
        <v>0</v>
      </c>
      <c r="BT133" s="135">
        <v>0</v>
      </c>
      <c r="BU133" s="134">
        <v>100</v>
      </c>
      <c r="BV133" s="133">
        <v>6</v>
      </c>
      <c r="BW133" s="135">
        <v>0</v>
      </c>
      <c r="BX133" s="135">
        <v>0</v>
      </c>
      <c r="BY133" s="134">
        <v>100</v>
      </c>
      <c r="BZ133" s="133">
        <v>7</v>
      </c>
      <c r="CA133" s="135">
        <v>2</v>
      </c>
      <c r="CB133" s="135">
        <v>0</v>
      </c>
      <c r="CC133" s="134">
        <v>78</v>
      </c>
      <c r="CD133" s="133">
        <v>14</v>
      </c>
      <c r="CE133" s="135">
        <v>1</v>
      </c>
      <c r="CF133" s="135">
        <v>0</v>
      </c>
      <c r="CG133" s="134">
        <v>93</v>
      </c>
      <c r="CH133" s="133">
        <v>9</v>
      </c>
      <c r="CI133" s="135">
        <v>0</v>
      </c>
      <c r="CJ133" s="135">
        <v>1</v>
      </c>
      <c r="CK133" s="134">
        <v>80</v>
      </c>
      <c r="CL133" s="133">
        <v>11</v>
      </c>
      <c r="CM133" s="135">
        <v>1</v>
      </c>
      <c r="CN133" s="135">
        <v>1</v>
      </c>
      <c r="CO133" s="134">
        <v>77</v>
      </c>
      <c r="CP133" s="133">
        <v>6</v>
      </c>
      <c r="CQ133" s="135">
        <v>3</v>
      </c>
      <c r="CR133" s="135">
        <v>0</v>
      </c>
      <c r="CS133" s="134">
        <v>67</v>
      </c>
      <c r="CT133" s="133">
        <v>10</v>
      </c>
      <c r="CU133" s="135">
        <v>1</v>
      </c>
      <c r="CV133" s="135">
        <v>0</v>
      </c>
      <c r="CW133" s="134">
        <v>91</v>
      </c>
      <c r="CX133" s="133">
        <v>4</v>
      </c>
      <c r="CY133" s="135">
        <v>0</v>
      </c>
      <c r="CZ133" s="135">
        <v>0</v>
      </c>
      <c r="DA133" s="134">
        <v>100</v>
      </c>
      <c r="DB133" s="133">
        <v>12</v>
      </c>
      <c r="DC133" s="135">
        <v>0</v>
      </c>
      <c r="DD133" s="135">
        <v>1</v>
      </c>
      <c r="DE133" s="134">
        <v>85</v>
      </c>
      <c r="DF133" s="133">
        <v>7</v>
      </c>
      <c r="DG133" s="135">
        <v>0</v>
      </c>
      <c r="DH133" s="135">
        <v>1</v>
      </c>
      <c r="DI133" s="134">
        <v>75</v>
      </c>
      <c r="DJ133" s="133">
        <v>11</v>
      </c>
      <c r="DK133" s="135">
        <v>1</v>
      </c>
      <c r="DL133" s="135">
        <v>1</v>
      </c>
      <c r="DM133" s="134">
        <v>77</v>
      </c>
      <c r="DN133" s="133">
        <v>9</v>
      </c>
      <c r="DO133" s="135">
        <v>1</v>
      </c>
      <c r="DP133" s="135">
        <v>0</v>
      </c>
      <c r="DQ133" s="134">
        <v>90</v>
      </c>
      <c r="DR133" s="133">
        <v>7</v>
      </c>
      <c r="DS133" s="135">
        <v>1</v>
      </c>
      <c r="DT133" s="135">
        <v>0</v>
      </c>
      <c r="DU133" s="134">
        <v>88</v>
      </c>
      <c r="DV133" s="133">
        <v>13</v>
      </c>
      <c r="DW133" s="135">
        <v>3</v>
      </c>
      <c r="DX133" s="135">
        <v>0</v>
      </c>
      <c r="DY133" s="134">
        <v>81</v>
      </c>
      <c r="DZ133" s="133">
        <v>10</v>
      </c>
      <c r="EA133" s="135">
        <v>5</v>
      </c>
      <c r="EB133" s="135">
        <v>0</v>
      </c>
      <c r="EC133" s="134">
        <v>67</v>
      </c>
      <c r="ED133" s="133">
        <v>9</v>
      </c>
      <c r="EE133" s="135">
        <v>1</v>
      </c>
      <c r="EF133" s="135">
        <v>0</v>
      </c>
      <c r="EG133" s="134">
        <v>90</v>
      </c>
      <c r="EH133" s="133">
        <v>20</v>
      </c>
      <c r="EI133" s="135">
        <v>2</v>
      </c>
      <c r="EJ133" s="135">
        <v>0</v>
      </c>
      <c r="EK133" s="134">
        <v>91</v>
      </c>
      <c r="EL133" s="133">
        <v>11</v>
      </c>
      <c r="EM133" s="135">
        <v>1</v>
      </c>
      <c r="EN133" s="135">
        <v>2</v>
      </c>
      <c r="EO133" s="134">
        <v>64</v>
      </c>
      <c r="EP133" s="133">
        <v>11</v>
      </c>
      <c r="EQ133" s="135">
        <v>0</v>
      </c>
      <c r="ER133" s="135">
        <v>0</v>
      </c>
      <c r="ES133" s="134">
        <v>100</v>
      </c>
      <c r="ET133" s="133">
        <v>6</v>
      </c>
      <c r="EU133" s="135">
        <v>2</v>
      </c>
      <c r="EV133" s="135">
        <v>1</v>
      </c>
      <c r="EW133" s="134">
        <v>56</v>
      </c>
      <c r="EX133" s="133">
        <v>9</v>
      </c>
      <c r="EY133" s="135">
        <v>2</v>
      </c>
      <c r="EZ133" s="135">
        <v>0</v>
      </c>
      <c r="FA133" s="134">
        <v>82</v>
      </c>
      <c r="FB133" s="133">
        <v>6</v>
      </c>
      <c r="FC133" s="135">
        <v>1</v>
      </c>
      <c r="FD133" s="135">
        <v>0</v>
      </c>
      <c r="FE133" s="134">
        <v>86</v>
      </c>
      <c r="FF133" s="133"/>
      <c r="FG133" s="135"/>
      <c r="FH133" s="135"/>
      <c r="FI133" s="134"/>
    </row>
    <row r="134" spans="1:165" ht="15" hidden="1" customHeight="1">
      <c r="A134" s="220" t="s">
        <v>154</v>
      </c>
      <c r="B134" s="133"/>
      <c r="C134" s="135"/>
      <c r="D134" s="135"/>
      <c r="E134" s="134"/>
      <c r="F134" s="133"/>
      <c r="G134" s="135"/>
      <c r="H134" s="135"/>
      <c r="I134" s="134"/>
      <c r="J134" s="133"/>
      <c r="K134" s="135"/>
      <c r="L134" s="135"/>
      <c r="M134" s="134"/>
      <c r="N134" s="133"/>
      <c r="O134" s="135"/>
      <c r="P134" s="135"/>
      <c r="Q134" s="134"/>
      <c r="R134" s="133"/>
      <c r="S134" s="135"/>
      <c r="T134" s="135"/>
      <c r="U134" s="134"/>
      <c r="V134" s="133"/>
      <c r="W134" s="135"/>
      <c r="X134" s="135"/>
      <c r="Y134" s="134"/>
      <c r="Z134" s="133"/>
      <c r="AA134" s="135"/>
      <c r="AB134" s="135"/>
      <c r="AC134" s="134"/>
      <c r="AD134" s="133"/>
      <c r="AE134" s="135"/>
      <c r="AF134" s="135"/>
      <c r="AG134" s="134"/>
      <c r="AH134" s="133"/>
      <c r="AI134" s="135"/>
      <c r="AJ134" s="135"/>
      <c r="AK134" s="134"/>
      <c r="AL134" s="133"/>
      <c r="AM134" s="135"/>
      <c r="AN134" s="135"/>
      <c r="AO134" s="134"/>
      <c r="AP134" s="133"/>
      <c r="AQ134" s="135"/>
      <c r="AR134" s="135"/>
      <c r="AS134" s="134"/>
      <c r="AT134" s="133"/>
      <c r="AU134" s="135"/>
      <c r="AV134" s="135"/>
      <c r="AW134" s="134"/>
      <c r="AX134" s="133"/>
      <c r="AY134" s="135"/>
      <c r="AZ134" s="135"/>
      <c r="BA134" s="134"/>
      <c r="BB134" s="133"/>
      <c r="BC134" s="135"/>
      <c r="BD134" s="135"/>
      <c r="BE134" s="134"/>
      <c r="BF134" s="133"/>
      <c r="BG134" s="135"/>
      <c r="BH134" s="135"/>
      <c r="BI134" s="134"/>
      <c r="BJ134" s="133"/>
      <c r="BK134" s="135"/>
      <c r="BL134" s="135"/>
      <c r="BM134" s="134"/>
      <c r="BN134" s="133"/>
      <c r="BO134" s="135"/>
      <c r="BP134" s="135"/>
      <c r="BQ134" s="134"/>
      <c r="BR134" s="133"/>
      <c r="BS134" s="135"/>
      <c r="BT134" s="135"/>
      <c r="BU134" s="134"/>
      <c r="BV134" s="133"/>
      <c r="BW134" s="135"/>
      <c r="BX134" s="135"/>
      <c r="BY134" s="134"/>
      <c r="BZ134" s="133"/>
      <c r="CA134" s="135"/>
      <c r="CB134" s="135"/>
      <c r="CC134" s="134"/>
      <c r="CD134" s="133" t="s">
        <v>257</v>
      </c>
      <c r="CE134" s="135" t="s">
        <v>257</v>
      </c>
      <c r="CF134" s="135" t="s">
        <v>257</v>
      </c>
      <c r="CG134" s="134" t="s">
        <v>257</v>
      </c>
      <c r="CH134" s="133"/>
      <c r="CI134" s="135"/>
      <c r="CJ134" s="135"/>
      <c r="CK134" s="134"/>
      <c r="CL134" s="133">
        <v>4</v>
      </c>
      <c r="CM134" s="135">
        <v>2</v>
      </c>
      <c r="CN134" s="135">
        <v>0</v>
      </c>
      <c r="CO134" s="134">
        <v>67</v>
      </c>
      <c r="CP134" s="133">
        <v>10</v>
      </c>
      <c r="CQ134" s="135">
        <v>0</v>
      </c>
      <c r="CR134" s="135">
        <v>1</v>
      </c>
      <c r="CS134" s="134">
        <v>82</v>
      </c>
      <c r="CT134" s="133">
        <v>2</v>
      </c>
      <c r="CU134" s="135">
        <v>1</v>
      </c>
      <c r="CV134" s="135">
        <v>1</v>
      </c>
      <c r="CW134" s="134">
        <v>25</v>
      </c>
      <c r="CX134" s="133">
        <v>9</v>
      </c>
      <c r="CY134" s="135">
        <v>0</v>
      </c>
      <c r="CZ134" s="135">
        <v>0</v>
      </c>
      <c r="DA134" s="134">
        <v>100</v>
      </c>
      <c r="DB134" s="133">
        <v>4</v>
      </c>
      <c r="DC134" s="135">
        <v>1</v>
      </c>
      <c r="DD134" s="135">
        <v>0</v>
      </c>
      <c r="DE134" s="134">
        <v>80</v>
      </c>
      <c r="DF134" s="133">
        <v>1</v>
      </c>
      <c r="DG134" s="135">
        <v>0</v>
      </c>
      <c r="DH134" s="135">
        <v>0</v>
      </c>
      <c r="DI134" s="134">
        <v>100</v>
      </c>
      <c r="DJ134" s="133">
        <v>4</v>
      </c>
      <c r="DK134" s="135">
        <v>0</v>
      </c>
      <c r="DL134" s="135">
        <v>0</v>
      </c>
      <c r="DM134" s="134">
        <v>100</v>
      </c>
      <c r="DN134" s="133">
        <v>2</v>
      </c>
      <c r="DO134" s="135">
        <v>5</v>
      </c>
      <c r="DP134" s="135">
        <v>0</v>
      </c>
      <c r="DQ134" s="134">
        <v>29</v>
      </c>
      <c r="DR134" s="133">
        <v>2</v>
      </c>
      <c r="DS134" s="135">
        <v>1</v>
      </c>
      <c r="DT134" s="135">
        <v>0</v>
      </c>
      <c r="DU134" s="134">
        <v>67</v>
      </c>
      <c r="DV134" s="133">
        <v>4</v>
      </c>
      <c r="DW134" s="135">
        <v>1</v>
      </c>
      <c r="DX134" s="135">
        <v>0</v>
      </c>
      <c r="DY134" s="134">
        <v>80</v>
      </c>
      <c r="DZ134" s="133">
        <v>2</v>
      </c>
      <c r="EA134" s="135">
        <v>0</v>
      </c>
      <c r="EB134" s="135">
        <v>0</v>
      </c>
      <c r="EC134" s="134">
        <v>100</v>
      </c>
      <c r="ED134" s="133">
        <v>2</v>
      </c>
      <c r="EE134" s="135">
        <v>1</v>
      </c>
      <c r="EF134" s="135">
        <v>1</v>
      </c>
      <c r="EG134" s="134">
        <v>25</v>
      </c>
      <c r="EH134" s="133">
        <v>4</v>
      </c>
      <c r="EI134" s="135">
        <v>1</v>
      </c>
      <c r="EJ134" s="135">
        <v>0</v>
      </c>
      <c r="EK134" s="134">
        <v>80</v>
      </c>
      <c r="EL134" s="133">
        <v>3</v>
      </c>
      <c r="EM134" s="135">
        <v>0</v>
      </c>
      <c r="EN134" s="135">
        <v>1</v>
      </c>
      <c r="EO134" s="134">
        <v>50</v>
      </c>
      <c r="EP134" s="133">
        <v>1</v>
      </c>
      <c r="EQ134" s="135">
        <v>0</v>
      </c>
      <c r="ER134" s="135">
        <v>0</v>
      </c>
      <c r="ES134" s="134">
        <v>100</v>
      </c>
      <c r="ET134" s="133">
        <v>2</v>
      </c>
      <c r="EU134" s="135">
        <v>0</v>
      </c>
      <c r="EV134" s="135">
        <v>0</v>
      </c>
      <c r="EW134" s="134">
        <v>100</v>
      </c>
      <c r="EX134" s="133">
        <v>5</v>
      </c>
      <c r="EY134" s="135">
        <v>0</v>
      </c>
      <c r="EZ134" s="135">
        <v>0</v>
      </c>
      <c r="FA134" s="134">
        <v>100</v>
      </c>
      <c r="FB134" s="133">
        <v>1</v>
      </c>
      <c r="FC134" s="135">
        <v>0</v>
      </c>
      <c r="FD134" s="135">
        <v>0</v>
      </c>
      <c r="FE134" s="134">
        <v>100</v>
      </c>
      <c r="FF134" s="133"/>
      <c r="FG134" s="135"/>
      <c r="FH134" s="135"/>
      <c r="FI134" s="134"/>
    </row>
    <row r="135" spans="1:165">
      <c r="A135" s="45" t="s">
        <v>155</v>
      </c>
      <c r="B135" s="133"/>
      <c r="C135" s="135"/>
      <c r="D135" s="135"/>
      <c r="E135" s="134"/>
      <c r="F135" s="133"/>
      <c r="G135" s="135"/>
      <c r="H135" s="135"/>
      <c r="I135" s="134"/>
      <c r="J135" s="133"/>
      <c r="K135" s="135"/>
      <c r="L135" s="135"/>
      <c r="M135" s="134"/>
      <c r="N135" s="133"/>
      <c r="O135" s="135"/>
      <c r="P135" s="135"/>
      <c r="Q135" s="134"/>
      <c r="R135" s="133">
        <v>6</v>
      </c>
      <c r="S135" s="135">
        <v>0</v>
      </c>
      <c r="T135" s="135">
        <v>0</v>
      </c>
      <c r="U135" s="134">
        <v>100</v>
      </c>
      <c r="V135" s="133">
        <v>6</v>
      </c>
      <c r="W135" s="135">
        <v>1</v>
      </c>
      <c r="X135" s="135">
        <v>0</v>
      </c>
      <c r="Y135" s="134">
        <v>86</v>
      </c>
      <c r="Z135" s="133">
        <v>7</v>
      </c>
      <c r="AA135" s="135">
        <v>1</v>
      </c>
      <c r="AB135" s="135">
        <v>0</v>
      </c>
      <c r="AC135" s="134">
        <v>88</v>
      </c>
      <c r="AD135" s="133">
        <v>5</v>
      </c>
      <c r="AE135" s="135">
        <v>0</v>
      </c>
      <c r="AF135" s="135">
        <v>0</v>
      </c>
      <c r="AG135" s="134">
        <v>100</v>
      </c>
      <c r="AH135" s="133">
        <v>1</v>
      </c>
      <c r="AI135" s="135">
        <v>0</v>
      </c>
      <c r="AJ135" s="135">
        <v>0</v>
      </c>
      <c r="AK135" s="134">
        <v>100</v>
      </c>
      <c r="AL135" s="133">
        <v>11</v>
      </c>
      <c r="AM135" s="135">
        <v>0</v>
      </c>
      <c r="AN135" s="135">
        <v>0</v>
      </c>
      <c r="AO135" s="134">
        <v>100</v>
      </c>
      <c r="AP135" s="133">
        <v>5</v>
      </c>
      <c r="AQ135" s="135">
        <v>1</v>
      </c>
      <c r="AR135" s="135">
        <v>0</v>
      </c>
      <c r="AS135" s="134">
        <v>83</v>
      </c>
      <c r="AT135" s="133">
        <v>5</v>
      </c>
      <c r="AU135" s="135">
        <v>1</v>
      </c>
      <c r="AV135" s="135">
        <v>0</v>
      </c>
      <c r="AW135" s="134">
        <v>83</v>
      </c>
      <c r="AX135" s="133">
        <v>7</v>
      </c>
      <c r="AY135" s="135">
        <v>3</v>
      </c>
      <c r="AZ135" s="135">
        <v>1</v>
      </c>
      <c r="BA135" s="134">
        <v>55</v>
      </c>
      <c r="BB135" s="133">
        <v>5</v>
      </c>
      <c r="BC135" s="135">
        <v>2</v>
      </c>
      <c r="BD135" s="135">
        <v>0</v>
      </c>
      <c r="BE135" s="134">
        <v>71</v>
      </c>
      <c r="BF135" s="133">
        <v>7</v>
      </c>
      <c r="BG135" s="135">
        <v>0</v>
      </c>
      <c r="BH135" s="135">
        <v>1</v>
      </c>
      <c r="BI135" s="134">
        <v>75</v>
      </c>
      <c r="BJ135" s="133">
        <v>5</v>
      </c>
      <c r="BK135" s="135">
        <v>0</v>
      </c>
      <c r="BL135" s="135">
        <v>0</v>
      </c>
      <c r="BM135" s="134">
        <v>100</v>
      </c>
      <c r="BN135" s="133">
        <v>7</v>
      </c>
      <c r="BO135" s="135">
        <v>0</v>
      </c>
      <c r="BP135" s="135">
        <v>0</v>
      </c>
      <c r="BQ135" s="134">
        <v>100</v>
      </c>
      <c r="BR135" s="133">
        <v>6</v>
      </c>
      <c r="BS135" s="135">
        <v>1</v>
      </c>
      <c r="BT135" s="135">
        <v>0</v>
      </c>
      <c r="BU135" s="134">
        <v>86</v>
      </c>
      <c r="BV135" s="133">
        <v>3</v>
      </c>
      <c r="BW135" s="135">
        <v>0</v>
      </c>
      <c r="BX135" s="135">
        <v>0</v>
      </c>
      <c r="BY135" s="134">
        <v>100</v>
      </c>
      <c r="BZ135" s="133">
        <v>8</v>
      </c>
      <c r="CA135" s="135">
        <v>1</v>
      </c>
      <c r="CB135" s="135">
        <v>1</v>
      </c>
      <c r="CC135" s="134">
        <v>70</v>
      </c>
      <c r="CD135" s="133">
        <v>5</v>
      </c>
      <c r="CE135" s="135">
        <v>0</v>
      </c>
      <c r="CF135" s="135">
        <v>0</v>
      </c>
      <c r="CG135" s="134">
        <v>100</v>
      </c>
      <c r="CH135" s="133">
        <v>3</v>
      </c>
      <c r="CI135" s="135">
        <v>0</v>
      </c>
      <c r="CJ135" s="135">
        <v>0</v>
      </c>
      <c r="CK135" s="134">
        <v>100</v>
      </c>
      <c r="CL135" s="133">
        <v>4</v>
      </c>
      <c r="CM135" s="135">
        <v>0</v>
      </c>
      <c r="CN135" s="135">
        <v>0</v>
      </c>
      <c r="CO135" s="134">
        <v>100</v>
      </c>
      <c r="CP135" s="133">
        <v>5</v>
      </c>
      <c r="CQ135" s="135">
        <v>0</v>
      </c>
      <c r="CR135" s="135">
        <v>0</v>
      </c>
      <c r="CS135" s="134">
        <v>100</v>
      </c>
      <c r="CT135" s="133">
        <v>6</v>
      </c>
      <c r="CU135" s="135">
        <v>0</v>
      </c>
      <c r="CV135" s="135">
        <v>1</v>
      </c>
      <c r="CW135" s="134">
        <v>71</v>
      </c>
      <c r="CX135" s="133">
        <v>9</v>
      </c>
      <c r="CY135" s="135">
        <v>1</v>
      </c>
      <c r="CZ135" s="135">
        <v>0</v>
      </c>
      <c r="DA135" s="134">
        <v>90</v>
      </c>
      <c r="DB135" s="133">
        <v>11</v>
      </c>
      <c r="DC135" s="135">
        <v>1</v>
      </c>
      <c r="DD135" s="135">
        <v>0</v>
      </c>
      <c r="DE135" s="134">
        <v>92</v>
      </c>
      <c r="DF135" s="133">
        <v>9</v>
      </c>
      <c r="DG135" s="135">
        <v>1</v>
      </c>
      <c r="DH135" s="135">
        <v>0</v>
      </c>
      <c r="DI135" s="134">
        <v>90</v>
      </c>
      <c r="DJ135" s="133">
        <v>7</v>
      </c>
      <c r="DK135" s="135">
        <v>2</v>
      </c>
      <c r="DL135" s="135">
        <v>0</v>
      </c>
      <c r="DM135" s="134">
        <v>78</v>
      </c>
      <c r="DN135" s="133">
        <v>12</v>
      </c>
      <c r="DO135" s="135">
        <v>0</v>
      </c>
      <c r="DP135" s="135">
        <v>2</v>
      </c>
      <c r="DQ135" s="134">
        <v>71</v>
      </c>
      <c r="DR135" s="133">
        <v>8</v>
      </c>
      <c r="DS135" s="135">
        <v>2</v>
      </c>
      <c r="DT135" s="135">
        <v>0</v>
      </c>
      <c r="DU135" s="134">
        <v>80</v>
      </c>
      <c r="DV135" s="133">
        <v>15</v>
      </c>
      <c r="DW135" s="135">
        <v>0</v>
      </c>
      <c r="DX135" s="135">
        <v>0</v>
      </c>
      <c r="DY135" s="134">
        <v>100</v>
      </c>
      <c r="DZ135" s="133">
        <v>15</v>
      </c>
      <c r="EA135" s="135">
        <v>1</v>
      </c>
      <c r="EB135" s="135">
        <v>0</v>
      </c>
      <c r="EC135" s="134">
        <v>94</v>
      </c>
      <c r="ED135" s="133">
        <v>11</v>
      </c>
      <c r="EE135" s="135">
        <v>1</v>
      </c>
      <c r="EF135" s="135">
        <v>0</v>
      </c>
      <c r="EG135" s="134">
        <v>92</v>
      </c>
      <c r="EH135" s="133">
        <v>4</v>
      </c>
      <c r="EI135" s="135">
        <v>0</v>
      </c>
      <c r="EJ135" s="135">
        <v>0</v>
      </c>
      <c r="EK135" s="134">
        <v>100</v>
      </c>
      <c r="EL135" s="133">
        <v>4</v>
      </c>
      <c r="EM135" s="135">
        <v>0</v>
      </c>
      <c r="EN135" s="135">
        <v>0</v>
      </c>
      <c r="EO135" s="134">
        <v>100</v>
      </c>
      <c r="EP135" s="133">
        <v>2</v>
      </c>
      <c r="EQ135" s="135">
        <v>0</v>
      </c>
      <c r="ER135" s="135">
        <v>0</v>
      </c>
      <c r="ES135" s="134">
        <v>100</v>
      </c>
      <c r="ET135" s="133">
        <v>5</v>
      </c>
      <c r="EU135" s="135">
        <v>0</v>
      </c>
      <c r="EV135" s="135">
        <v>0</v>
      </c>
      <c r="EW135" s="134">
        <v>100</v>
      </c>
      <c r="EX135" s="133"/>
      <c r="EY135" s="135"/>
      <c r="EZ135" s="135"/>
      <c r="FA135" s="134"/>
      <c r="FB135" s="133"/>
      <c r="FC135" s="135"/>
      <c r="FD135" s="135"/>
      <c r="FE135" s="134"/>
      <c r="FF135" s="133"/>
      <c r="FG135" s="135"/>
      <c r="FH135" s="135"/>
      <c r="FI135" s="134"/>
    </row>
    <row r="136" spans="1:165">
      <c r="A136" s="45" t="s">
        <v>156</v>
      </c>
      <c r="B136" s="133"/>
      <c r="C136" s="135"/>
      <c r="D136" s="135"/>
      <c r="E136" s="134"/>
      <c r="F136" s="133"/>
      <c r="G136" s="135"/>
      <c r="H136" s="135"/>
      <c r="I136" s="134"/>
      <c r="J136" s="133"/>
      <c r="K136" s="135"/>
      <c r="L136" s="135"/>
      <c r="M136" s="134"/>
      <c r="N136" s="133"/>
      <c r="O136" s="135"/>
      <c r="P136" s="135"/>
      <c r="Q136" s="134"/>
      <c r="R136" s="133"/>
      <c r="S136" s="135"/>
      <c r="T136" s="135"/>
      <c r="U136" s="134"/>
      <c r="V136" s="133"/>
      <c r="W136" s="135"/>
      <c r="X136" s="135"/>
      <c r="Y136" s="134"/>
      <c r="Z136" s="133"/>
      <c r="AA136" s="135"/>
      <c r="AB136" s="135"/>
      <c r="AC136" s="134"/>
      <c r="AD136" s="133"/>
      <c r="AE136" s="135"/>
      <c r="AF136" s="135"/>
      <c r="AG136" s="134"/>
      <c r="AH136" s="133"/>
      <c r="AI136" s="135"/>
      <c r="AJ136" s="135"/>
      <c r="AK136" s="134"/>
      <c r="AL136" s="133"/>
      <c r="AM136" s="135"/>
      <c r="AN136" s="135"/>
      <c r="AO136" s="134"/>
      <c r="AP136" s="133"/>
      <c r="AQ136" s="135"/>
      <c r="AR136" s="135"/>
      <c r="AS136" s="134"/>
      <c r="AT136" s="133"/>
      <c r="AU136" s="135"/>
      <c r="AV136" s="135"/>
      <c r="AW136" s="134"/>
      <c r="AX136" s="133"/>
      <c r="AY136" s="135"/>
      <c r="AZ136" s="135"/>
      <c r="BA136" s="134"/>
      <c r="BB136" s="133"/>
      <c r="BC136" s="135"/>
      <c r="BD136" s="135"/>
      <c r="BE136" s="134"/>
      <c r="BF136" s="133"/>
      <c r="BG136" s="135"/>
      <c r="BH136" s="135"/>
      <c r="BI136" s="134"/>
      <c r="BJ136" s="133"/>
      <c r="BK136" s="135"/>
      <c r="BL136" s="135"/>
      <c r="BM136" s="134"/>
      <c r="BN136" s="133"/>
      <c r="BO136" s="135"/>
      <c r="BP136" s="135"/>
      <c r="BQ136" s="134"/>
      <c r="BR136" s="133"/>
      <c r="BS136" s="135"/>
      <c r="BT136" s="135"/>
      <c r="BU136" s="134"/>
      <c r="BV136" s="133"/>
      <c r="BW136" s="135"/>
      <c r="BX136" s="135"/>
      <c r="BY136" s="134"/>
      <c r="BZ136" s="133"/>
      <c r="CA136" s="135"/>
      <c r="CB136" s="135"/>
      <c r="CC136" s="134"/>
      <c r="CD136" s="133"/>
      <c r="CE136" s="135"/>
      <c r="CF136" s="135"/>
      <c r="CG136" s="134"/>
      <c r="CH136" s="133"/>
      <c r="CI136" s="135"/>
      <c r="CJ136" s="135"/>
      <c r="CK136" s="134"/>
      <c r="CL136" s="133"/>
      <c r="CM136" s="135"/>
      <c r="CN136" s="135"/>
      <c r="CO136" s="134"/>
      <c r="CP136" s="133"/>
      <c r="CQ136" s="135"/>
      <c r="CR136" s="135"/>
      <c r="CS136" s="134"/>
      <c r="CT136" s="133"/>
      <c r="CU136" s="135"/>
      <c r="CV136" s="135"/>
      <c r="CW136" s="134"/>
      <c r="CX136" s="133"/>
      <c r="CY136" s="135"/>
      <c r="CZ136" s="135"/>
      <c r="DA136" s="134"/>
      <c r="DB136" s="133"/>
      <c r="DC136" s="135"/>
      <c r="DD136" s="135"/>
      <c r="DE136" s="134"/>
      <c r="DF136" s="133"/>
      <c r="DG136" s="135"/>
      <c r="DH136" s="135"/>
      <c r="DI136" s="134"/>
      <c r="DJ136" s="133"/>
      <c r="DK136" s="135"/>
      <c r="DL136" s="135"/>
      <c r="DM136" s="134"/>
      <c r="DN136" s="133"/>
      <c r="DO136" s="135"/>
      <c r="DP136" s="135"/>
      <c r="DQ136" s="134"/>
      <c r="DR136" s="133"/>
      <c r="DS136" s="135"/>
      <c r="DT136" s="135"/>
      <c r="DU136" s="134"/>
      <c r="DV136" s="133"/>
      <c r="DW136" s="135"/>
      <c r="DX136" s="135"/>
      <c r="DY136" s="134"/>
      <c r="DZ136" s="133"/>
      <c r="EA136" s="135"/>
      <c r="EB136" s="135"/>
      <c r="EC136" s="134"/>
      <c r="ED136" s="133"/>
      <c r="EE136" s="135"/>
      <c r="EF136" s="135"/>
      <c r="EG136" s="134"/>
      <c r="EH136" s="133"/>
      <c r="EI136" s="135"/>
      <c r="EJ136" s="135"/>
      <c r="EK136" s="134"/>
      <c r="EL136" s="133"/>
      <c r="EM136" s="135"/>
      <c r="EN136" s="135"/>
      <c r="EO136" s="134"/>
      <c r="EP136" s="133"/>
      <c r="EQ136" s="135"/>
      <c r="ER136" s="135"/>
      <c r="ES136" s="134"/>
      <c r="ET136" s="133"/>
      <c r="EU136" s="135"/>
      <c r="EV136" s="135"/>
      <c r="EW136" s="134"/>
      <c r="EX136" s="133"/>
      <c r="EY136" s="135"/>
      <c r="EZ136" s="135"/>
      <c r="FA136" s="134"/>
      <c r="FB136" s="133"/>
      <c r="FC136" s="135"/>
      <c r="FD136" s="135"/>
      <c r="FE136" s="134"/>
      <c r="FF136" s="133"/>
      <c r="FG136" s="135"/>
      <c r="FH136" s="135"/>
      <c r="FI136" s="134"/>
    </row>
    <row r="137" spans="1:165">
      <c r="A137" s="45" t="s">
        <v>157</v>
      </c>
      <c r="B137" s="133"/>
      <c r="C137" s="135"/>
      <c r="D137" s="135"/>
      <c r="E137" s="134"/>
      <c r="F137" s="133"/>
      <c r="G137" s="135"/>
      <c r="H137" s="135"/>
      <c r="I137" s="134"/>
      <c r="J137" s="133"/>
      <c r="K137" s="135"/>
      <c r="L137" s="135"/>
      <c r="M137" s="134"/>
      <c r="N137" s="133"/>
      <c r="O137" s="135"/>
      <c r="P137" s="135"/>
      <c r="Q137" s="134"/>
      <c r="R137" s="133">
        <v>14</v>
      </c>
      <c r="S137" s="135">
        <v>0</v>
      </c>
      <c r="T137" s="135">
        <v>0</v>
      </c>
      <c r="U137" s="134">
        <v>100</v>
      </c>
      <c r="V137" s="133">
        <v>7</v>
      </c>
      <c r="W137" s="135">
        <v>0</v>
      </c>
      <c r="X137" s="135">
        <v>0</v>
      </c>
      <c r="Y137" s="134">
        <v>100</v>
      </c>
      <c r="Z137" s="133">
        <v>13</v>
      </c>
      <c r="AA137" s="135">
        <v>0</v>
      </c>
      <c r="AB137" s="135">
        <v>0</v>
      </c>
      <c r="AC137" s="134">
        <v>100</v>
      </c>
      <c r="AD137" s="133">
        <v>10</v>
      </c>
      <c r="AE137" s="135">
        <v>0</v>
      </c>
      <c r="AF137" s="135">
        <v>0</v>
      </c>
      <c r="AG137" s="134">
        <v>100</v>
      </c>
      <c r="AH137" s="133">
        <v>8</v>
      </c>
      <c r="AI137" s="135">
        <v>0</v>
      </c>
      <c r="AJ137" s="135">
        <v>0</v>
      </c>
      <c r="AK137" s="134">
        <v>100</v>
      </c>
      <c r="AL137" s="133">
        <v>7</v>
      </c>
      <c r="AM137" s="135">
        <v>0</v>
      </c>
      <c r="AN137" s="135">
        <v>0</v>
      </c>
      <c r="AO137" s="134">
        <v>100</v>
      </c>
      <c r="AP137" s="133">
        <v>5</v>
      </c>
      <c r="AQ137" s="135">
        <v>0</v>
      </c>
      <c r="AR137" s="135">
        <v>0</v>
      </c>
      <c r="AS137" s="134">
        <v>100</v>
      </c>
      <c r="AT137" s="133">
        <v>10</v>
      </c>
      <c r="AU137" s="135">
        <v>1</v>
      </c>
      <c r="AV137" s="135">
        <v>1</v>
      </c>
      <c r="AW137" s="134">
        <v>75</v>
      </c>
      <c r="AX137" s="133">
        <v>14</v>
      </c>
      <c r="AY137" s="135">
        <v>1</v>
      </c>
      <c r="AZ137" s="135">
        <v>0</v>
      </c>
      <c r="BA137" s="134">
        <v>93</v>
      </c>
      <c r="BB137" s="133">
        <v>6</v>
      </c>
      <c r="BC137" s="135">
        <v>1</v>
      </c>
      <c r="BD137" s="135">
        <v>0</v>
      </c>
      <c r="BE137" s="134">
        <v>86</v>
      </c>
      <c r="BF137" s="133">
        <v>8</v>
      </c>
      <c r="BG137" s="135">
        <v>1</v>
      </c>
      <c r="BH137" s="135">
        <v>0</v>
      </c>
      <c r="BI137" s="134">
        <v>89</v>
      </c>
      <c r="BJ137" s="133">
        <v>8</v>
      </c>
      <c r="BK137" s="135">
        <v>0</v>
      </c>
      <c r="BL137" s="135">
        <v>1</v>
      </c>
      <c r="BM137" s="134">
        <v>78</v>
      </c>
      <c r="BN137" s="133">
        <v>9</v>
      </c>
      <c r="BO137" s="135">
        <v>2</v>
      </c>
      <c r="BP137" s="135">
        <v>0</v>
      </c>
      <c r="BQ137" s="134">
        <v>82</v>
      </c>
      <c r="BR137" s="133">
        <v>6</v>
      </c>
      <c r="BS137" s="135">
        <v>1</v>
      </c>
      <c r="BT137" s="135">
        <v>0</v>
      </c>
      <c r="BU137" s="134">
        <v>86</v>
      </c>
      <c r="BV137" s="133">
        <v>2</v>
      </c>
      <c r="BW137" s="135">
        <v>1</v>
      </c>
      <c r="BX137" s="135">
        <v>0</v>
      </c>
      <c r="BY137" s="134">
        <v>67</v>
      </c>
      <c r="BZ137" s="133">
        <v>3</v>
      </c>
      <c r="CA137" s="135">
        <v>0</v>
      </c>
      <c r="CB137" s="135">
        <v>1</v>
      </c>
      <c r="CC137" s="134">
        <v>50</v>
      </c>
      <c r="CD137" s="133">
        <v>11</v>
      </c>
      <c r="CE137" s="135">
        <v>1</v>
      </c>
      <c r="CF137" s="135">
        <v>0</v>
      </c>
      <c r="CG137" s="134">
        <v>92</v>
      </c>
      <c r="CH137" s="133">
        <v>14</v>
      </c>
      <c r="CI137" s="135">
        <v>0</v>
      </c>
      <c r="CJ137" s="135">
        <v>2</v>
      </c>
      <c r="CK137" s="134">
        <v>75</v>
      </c>
      <c r="CL137" s="133">
        <v>8</v>
      </c>
      <c r="CM137" s="135">
        <v>1</v>
      </c>
      <c r="CN137" s="135">
        <v>0</v>
      </c>
      <c r="CO137" s="134">
        <v>89</v>
      </c>
      <c r="CP137" s="133">
        <v>8</v>
      </c>
      <c r="CQ137" s="135">
        <v>1</v>
      </c>
      <c r="CR137" s="135">
        <v>0</v>
      </c>
      <c r="CS137" s="134">
        <v>89</v>
      </c>
      <c r="CT137" s="133">
        <v>5</v>
      </c>
      <c r="CU137" s="135">
        <v>1</v>
      </c>
      <c r="CV137" s="135">
        <v>0</v>
      </c>
      <c r="CW137" s="134">
        <v>83</v>
      </c>
      <c r="CX137" s="133">
        <v>12</v>
      </c>
      <c r="CY137" s="135">
        <v>0</v>
      </c>
      <c r="CZ137" s="135">
        <v>0</v>
      </c>
      <c r="DA137" s="134">
        <v>100</v>
      </c>
      <c r="DB137" s="133">
        <v>4</v>
      </c>
      <c r="DC137" s="135">
        <v>1</v>
      </c>
      <c r="DD137" s="135">
        <v>0</v>
      </c>
      <c r="DE137" s="134">
        <v>80</v>
      </c>
      <c r="DF137" s="133">
        <v>5</v>
      </c>
      <c r="DG137" s="135">
        <v>0</v>
      </c>
      <c r="DH137" s="135">
        <v>0</v>
      </c>
      <c r="DI137" s="134">
        <v>100</v>
      </c>
      <c r="DJ137" s="133">
        <v>6</v>
      </c>
      <c r="DK137" s="135">
        <v>0</v>
      </c>
      <c r="DL137" s="135">
        <v>0</v>
      </c>
      <c r="DM137" s="134">
        <v>100</v>
      </c>
      <c r="DN137" s="133">
        <v>2</v>
      </c>
      <c r="DO137" s="135">
        <v>0</v>
      </c>
      <c r="DP137" s="135">
        <v>1</v>
      </c>
      <c r="DQ137" s="134">
        <v>33</v>
      </c>
      <c r="DR137" s="133">
        <v>11</v>
      </c>
      <c r="DS137" s="135">
        <v>0</v>
      </c>
      <c r="DT137" s="135">
        <v>0</v>
      </c>
      <c r="DU137" s="134">
        <v>100</v>
      </c>
      <c r="DV137" s="133">
        <v>10</v>
      </c>
      <c r="DW137" s="135">
        <v>1</v>
      </c>
      <c r="DX137" s="135">
        <v>0</v>
      </c>
      <c r="DY137" s="134">
        <v>91</v>
      </c>
      <c r="DZ137" s="133">
        <v>9</v>
      </c>
      <c r="EA137" s="135">
        <v>0</v>
      </c>
      <c r="EB137" s="135">
        <v>1</v>
      </c>
      <c r="EC137" s="134">
        <v>80</v>
      </c>
      <c r="ED137" s="133">
        <v>4</v>
      </c>
      <c r="EE137" s="135">
        <v>1</v>
      </c>
      <c r="EF137" s="135">
        <v>0</v>
      </c>
      <c r="EG137" s="134">
        <v>80</v>
      </c>
      <c r="EH137" s="133">
        <v>2</v>
      </c>
      <c r="EI137" s="135">
        <v>1</v>
      </c>
      <c r="EJ137" s="135">
        <v>0</v>
      </c>
      <c r="EK137" s="134">
        <v>67</v>
      </c>
      <c r="EL137" s="133">
        <v>6</v>
      </c>
      <c r="EM137" s="135">
        <v>1</v>
      </c>
      <c r="EN137" s="135">
        <v>0</v>
      </c>
      <c r="EO137" s="134">
        <v>86</v>
      </c>
      <c r="EP137" s="133">
        <v>2</v>
      </c>
      <c r="EQ137" s="135">
        <v>0</v>
      </c>
      <c r="ER137" s="135">
        <v>0</v>
      </c>
      <c r="ES137" s="134">
        <v>100</v>
      </c>
      <c r="ET137" s="133"/>
      <c r="EU137" s="135"/>
      <c r="EV137" s="135"/>
      <c r="EW137" s="134"/>
      <c r="EX137" s="133">
        <v>2</v>
      </c>
      <c r="EY137" s="135">
        <v>0</v>
      </c>
      <c r="EZ137" s="135">
        <v>0</v>
      </c>
      <c r="FA137" s="134">
        <v>100</v>
      </c>
      <c r="FB137" s="133"/>
      <c r="FC137" s="135"/>
      <c r="FD137" s="135"/>
      <c r="FE137" s="134"/>
      <c r="FF137" s="133"/>
      <c r="FG137" s="135"/>
      <c r="FH137" s="135"/>
      <c r="FI137" s="134"/>
    </row>
    <row r="138" spans="1:165">
      <c r="A138" s="45" t="s">
        <v>158</v>
      </c>
      <c r="B138" s="133"/>
      <c r="C138" s="135"/>
      <c r="D138" s="135"/>
      <c r="E138" s="134"/>
      <c r="F138" s="133"/>
      <c r="G138" s="135"/>
      <c r="H138" s="135"/>
      <c r="I138" s="134"/>
      <c r="J138" s="133"/>
      <c r="K138" s="135"/>
      <c r="L138" s="135"/>
      <c r="M138" s="134"/>
      <c r="N138" s="133"/>
      <c r="O138" s="135"/>
      <c r="P138" s="135"/>
      <c r="Q138" s="134"/>
      <c r="R138" s="133">
        <v>6</v>
      </c>
      <c r="S138" s="135">
        <v>0</v>
      </c>
      <c r="T138" s="135">
        <v>0</v>
      </c>
      <c r="U138" s="134">
        <v>100</v>
      </c>
      <c r="V138" s="133">
        <v>6</v>
      </c>
      <c r="W138" s="135">
        <v>0</v>
      </c>
      <c r="X138" s="135">
        <v>1</v>
      </c>
      <c r="Y138" s="134">
        <v>71</v>
      </c>
      <c r="Z138" s="133">
        <v>3</v>
      </c>
      <c r="AA138" s="135">
        <v>1</v>
      </c>
      <c r="AB138" s="135">
        <v>1</v>
      </c>
      <c r="AC138" s="134">
        <v>40</v>
      </c>
      <c r="AD138" s="133">
        <v>2</v>
      </c>
      <c r="AE138" s="135">
        <v>1</v>
      </c>
      <c r="AF138" s="135">
        <v>0</v>
      </c>
      <c r="AG138" s="134">
        <v>67</v>
      </c>
      <c r="AH138" s="133">
        <v>1</v>
      </c>
      <c r="AI138" s="135">
        <v>1</v>
      </c>
      <c r="AJ138" s="135">
        <v>1</v>
      </c>
      <c r="AK138" s="134">
        <v>0</v>
      </c>
      <c r="AL138" s="133">
        <v>1</v>
      </c>
      <c r="AM138" s="135">
        <v>0</v>
      </c>
      <c r="AN138" s="135">
        <v>0</v>
      </c>
      <c r="AO138" s="134">
        <v>100</v>
      </c>
      <c r="AP138" s="133">
        <v>3</v>
      </c>
      <c r="AQ138" s="135">
        <v>0</v>
      </c>
      <c r="AR138" s="135">
        <v>0</v>
      </c>
      <c r="AS138" s="134">
        <v>100</v>
      </c>
      <c r="AT138" s="133">
        <v>5</v>
      </c>
      <c r="AU138" s="135">
        <v>1</v>
      </c>
      <c r="AV138" s="135">
        <v>0</v>
      </c>
      <c r="AW138" s="134">
        <v>83</v>
      </c>
      <c r="AX138" s="133">
        <v>5</v>
      </c>
      <c r="AY138" s="135">
        <v>1</v>
      </c>
      <c r="AZ138" s="135">
        <v>0</v>
      </c>
      <c r="BA138" s="134">
        <v>83</v>
      </c>
      <c r="BB138" s="133">
        <v>4</v>
      </c>
      <c r="BC138" s="135">
        <v>0</v>
      </c>
      <c r="BD138" s="135">
        <v>0</v>
      </c>
      <c r="BE138" s="134">
        <v>100</v>
      </c>
      <c r="BF138" s="133">
        <v>7</v>
      </c>
      <c r="BG138" s="135">
        <v>0</v>
      </c>
      <c r="BH138" s="135">
        <v>0</v>
      </c>
      <c r="BI138" s="134">
        <v>100</v>
      </c>
      <c r="BJ138" s="133">
        <v>2</v>
      </c>
      <c r="BK138" s="135">
        <v>0</v>
      </c>
      <c r="BL138" s="135">
        <v>0</v>
      </c>
      <c r="BM138" s="134">
        <v>100</v>
      </c>
      <c r="BN138" s="133">
        <v>4</v>
      </c>
      <c r="BO138" s="135">
        <v>0</v>
      </c>
      <c r="BP138" s="135">
        <v>0</v>
      </c>
      <c r="BQ138" s="134">
        <v>100</v>
      </c>
      <c r="BR138" s="133">
        <v>6</v>
      </c>
      <c r="BS138" s="135">
        <v>0</v>
      </c>
      <c r="BT138" s="135">
        <v>0</v>
      </c>
      <c r="BU138" s="134">
        <v>100</v>
      </c>
      <c r="BV138" s="133">
        <v>4</v>
      </c>
      <c r="BW138" s="135">
        <v>0</v>
      </c>
      <c r="BX138" s="135">
        <v>0</v>
      </c>
      <c r="BY138" s="134">
        <v>100</v>
      </c>
      <c r="BZ138" s="133">
        <v>2</v>
      </c>
      <c r="CA138" s="135">
        <v>0</v>
      </c>
      <c r="CB138" s="135">
        <v>1</v>
      </c>
      <c r="CC138" s="134">
        <v>33</v>
      </c>
      <c r="CD138" s="133">
        <v>4</v>
      </c>
      <c r="CE138" s="135">
        <v>0</v>
      </c>
      <c r="CF138" s="135">
        <v>0</v>
      </c>
      <c r="CG138" s="134">
        <v>100</v>
      </c>
      <c r="CH138" s="133">
        <v>4</v>
      </c>
      <c r="CI138" s="135">
        <v>0</v>
      </c>
      <c r="CJ138" s="135">
        <v>2</v>
      </c>
      <c r="CK138" s="134">
        <v>33</v>
      </c>
      <c r="CL138" s="133">
        <v>5</v>
      </c>
      <c r="CM138" s="135">
        <v>1</v>
      </c>
      <c r="CN138" s="135">
        <v>0</v>
      </c>
      <c r="CO138" s="134">
        <v>83</v>
      </c>
      <c r="CP138" s="133">
        <v>3</v>
      </c>
      <c r="CQ138" s="135">
        <v>0</v>
      </c>
      <c r="CR138" s="135">
        <v>0</v>
      </c>
      <c r="CS138" s="134">
        <v>100</v>
      </c>
      <c r="CT138" s="133">
        <v>7</v>
      </c>
      <c r="CU138" s="135">
        <v>0</v>
      </c>
      <c r="CV138" s="135">
        <v>0</v>
      </c>
      <c r="CW138" s="134">
        <v>100</v>
      </c>
      <c r="CX138" s="133">
        <v>4</v>
      </c>
      <c r="CY138" s="135">
        <v>0</v>
      </c>
      <c r="CZ138" s="135">
        <v>2</v>
      </c>
      <c r="DA138" s="134">
        <v>33</v>
      </c>
      <c r="DB138" s="133">
        <v>1</v>
      </c>
      <c r="DC138" s="135">
        <v>0</v>
      </c>
      <c r="DD138" s="135">
        <v>0</v>
      </c>
      <c r="DE138" s="134">
        <v>100</v>
      </c>
      <c r="DF138" s="133">
        <v>4</v>
      </c>
      <c r="DG138" s="135">
        <v>0</v>
      </c>
      <c r="DH138" s="135">
        <v>0</v>
      </c>
      <c r="DI138" s="134">
        <v>100</v>
      </c>
      <c r="DJ138" s="133">
        <v>4</v>
      </c>
      <c r="DK138" s="135">
        <v>0</v>
      </c>
      <c r="DL138" s="135">
        <v>0</v>
      </c>
      <c r="DM138" s="134">
        <v>100</v>
      </c>
      <c r="DN138" s="133">
        <v>3</v>
      </c>
      <c r="DO138" s="135">
        <v>1</v>
      </c>
      <c r="DP138" s="135">
        <v>0</v>
      </c>
      <c r="DQ138" s="134">
        <v>75</v>
      </c>
      <c r="DR138" s="133">
        <v>5</v>
      </c>
      <c r="DS138" s="135">
        <v>0</v>
      </c>
      <c r="DT138" s="135">
        <v>0</v>
      </c>
      <c r="DU138" s="134">
        <v>100</v>
      </c>
      <c r="DV138" s="133">
        <v>2</v>
      </c>
      <c r="DW138" s="135">
        <v>0</v>
      </c>
      <c r="DX138" s="135">
        <v>0</v>
      </c>
      <c r="DY138" s="134">
        <v>100</v>
      </c>
      <c r="DZ138" s="133"/>
      <c r="EA138" s="135"/>
      <c r="EB138" s="135"/>
      <c r="EC138" s="134"/>
      <c r="ED138" s="133"/>
      <c r="EE138" s="135"/>
      <c r="EF138" s="135"/>
      <c r="EG138" s="134"/>
      <c r="EH138" s="133"/>
      <c r="EI138" s="135"/>
      <c r="EJ138" s="135"/>
      <c r="EK138" s="134"/>
      <c r="EL138" s="133"/>
      <c r="EM138" s="135"/>
      <c r="EN138" s="135"/>
      <c r="EO138" s="134"/>
      <c r="EP138" s="133"/>
      <c r="EQ138" s="135"/>
      <c r="ER138" s="135"/>
      <c r="ES138" s="134"/>
      <c r="ET138" s="133"/>
      <c r="EU138" s="135"/>
      <c r="EV138" s="135"/>
      <c r="EW138" s="134"/>
      <c r="EX138" s="133"/>
      <c r="EY138" s="135"/>
      <c r="EZ138" s="135"/>
      <c r="FA138" s="134"/>
      <c r="FB138" s="133"/>
      <c r="FC138" s="135"/>
      <c r="FD138" s="135"/>
      <c r="FE138" s="134"/>
      <c r="FF138" s="133"/>
      <c r="FG138" s="135"/>
      <c r="FH138" s="135"/>
      <c r="FI138" s="134"/>
    </row>
    <row r="139" spans="1:165">
      <c r="A139" s="45" t="s">
        <v>159</v>
      </c>
      <c r="B139" s="133"/>
      <c r="C139" s="135"/>
      <c r="D139" s="135"/>
      <c r="E139" s="134"/>
      <c r="F139" s="133"/>
      <c r="G139" s="135"/>
      <c r="H139" s="135"/>
      <c r="I139" s="134"/>
      <c r="J139" s="133"/>
      <c r="K139" s="135"/>
      <c r="L139" s="135"/>
      <c r="M139" s="134"/>
      <c r="N139" s="133"/>
      <c r="O139" s="135"/>
      <c r="P139" s="135"/>
      <c r="Q139" s="134"/>
      <c r="R139" s="133">
        <v>8</v>
      </c>
      <c r="S139" s="135">
        <v>0</v>
      </c>
      <c r="T139" s="135" t="s">
        <v>319</v>
      </c>
      <c r="U139" s="134">
        <v>100</v>
      </c>
      <c r="V139" s="133">
        <v>4</v>
      </c>
      <c r="W139" s="135">
        <v>0</v>
      </c>
      <c r="X139" s="135" t="s">
        <v>319</v>
      </c>
      <c r="Y139" s="134">
        <v>100</v>
      </c>
      <c r="Z139" s="133">
        <v>5</v>
      </c>
      <c r="AA139" s="135">
        <v>3</v>
      </c>
      <c r="AB139" s="135">
        <v>0</v>
      </c>
      <c r="AC139" s="134">
        <v>63</v>
      </c>
      <c r="AD139" s="133">
        <v>3</v>
      </c>
      <c r="AE139" s="135">
        <v>0</v>
      </c>
      <c r="AF139" s="135">
        <v>0</v>
      </c>
      <c r="AG139" s="134">
        <v>100</v>
      </c>
      <c r="AH139" s="133">
        <v>6</v>
      </c>
      <c r="AI139" s="135">
        <v>2</v>
      </c>
      <c r="AJ139" s="135">
        <v>0</v>
      </c>
      <c r="AK139" s="134">
        <v>75</v>
      </c>
      <c r="AL139" s="133">
        <v>7</v>
      </c>
      <c r="AM139" s="135">
        <v>2</v>
      </c>
      <c r="AN139" s="135">
        <v>0</v>
      </c>
      <c r="AO139" s="134">
        <v>78</v>
      </c>
      <c r="AP139" s="133">
        <v>8</v>
      </c>
      <c r="AQ139" s="135">
        <v>1</v>
      </c>
      <c r="AR139" s="135">
        <v>0</v>
      </c>
      <c r="AS139" s="134">
        <v>89</v>
      </c>
      <c r="AT139" s="133">
        <v>1</v>
      </c>
      <c r="AU139" s="135">
        <v>0</v>
      </c>
      <c r="AV139" s="135">
        <v>0</v>
      </c>
      <c r="AW139" s="134">
        <v>100</v>
      </c>
      <c r="AX139" s="133">
        <v>8</v>
      </c>
      <c r="AY139" s="135">
        <v>1</v>
      </c>
      <c r="AZ139" s="135">
        <v>0</v>
      </c>
      <c r="BA139" s="134">
        <v>89</v>
      </c>
      <c r="BB139" s="133">
        <v>1</v>
      </c>
      <c r="BC139" s="135">
        <v>0</v>
      </c>
      <c r="BD139" s="135">
        <v>0</v>
      </c>
      <c r="BE139" s="134">
        <v>100</v>
      </c>
      <c r="BF139" s="133">
        <v>6</v>
      </c>
      <c r="BG139" s="135">
        <v>0</v>
      </c>
      <c r="BH139" s="135">
        <v>0</v>
      </c>
      <c r="BI139" s="134">
        <v>100</v>
      </c>
      <c r="BJ139" s="133">
        <v>1</v>
      </c>
      <c r="BK139" s="135">
        <v>0</v>
      </c>
      <c r="BL139" s="135">
        <v>0</v>
      </c>
      <c r="BM139" s="134">
        <v>100</v>
      </c>
      <c r="BN139" s="133">
        <v>7</v>
      </c>
      <c r="BO139" s="135">
        <v>0</v>
      </c>
      <c r="BP139" s="135">
        <v>0</v>
      </c>
      <c r="BQ139" s="134">
        <v>100</v>
      </c>
      <c r="BR139" s="133">
        <v>8</v>
      </c>
      <c r="BS139" s="135">
        <v>1</v>
      </c>
      <c r="BT139" s="135">
        <v>0</v>
      </c>
      <c r="BU139" s="134">
        <v>89</v>
      </c>
      <c r="BV139" s="133">
        <v>3</v>
      </c>
      <c r="BW139" s="135">
        <v>0</v>
      </c>
      <c r="BX139" s="135">
        <v>0</v>
      </c>
      <c r="BY139" s="134">
        <v>100</v>
      </c>
      <c r="BZ139" s="133">
        <v>9</v>
      </c>
      <c r="CA139" s="135">
        <v>1</v>
      </c>
      <c r="CB139" s="135">
        <v>0</v>
      </c>
      <c r="CC139" s="134">
        <v>90</v>
      </c>
      <c r="CD139" s="133">
        <v>5</v>
      </c>
      <c r="CE139" s="135">
        <v>2</v>
      </c>
      <c r="CF139" s="135">
        <v>1</v>
      </c>
      <c r="CG139" s="134">
        <v>50</v>
      </c>
      <c r="CH139" s="133">
        <v>7</v>
      </c>
      <c r="CI139" s="135">
        <v>0</v>
      </c>
      <c r="CJ139" s="135">
        <v>0</v>
      </c>
      <c r="CK139" s="134">
        <v>100</v>
      </c>
      <c r="CL139" s="133">
        <v>4</v>
      </c>
      <c r="CM139" s="135">
        <v>0</v>
      </c>
      <c r="CN139" s="135">
        <v>0</v>
      </c>
      <c r="CO139" s="134">
        <v>100</v>
      </c>
      <c r="CP139" s="133">
        <v>4</v>
      </c>
      <c r="CQ139" s="135">
        <v>0</v>
      </c>
      <c r="CR139" s="135">
        <v>0</v>
      </c>
      <c r="CS139" s="134">
        <v>100</v>
      </c>
      <c r="CT139" s="133">
        <v>9</v>
      </c>
      <c r="CU139" s="135">
        <v>1</v>
      </c>
      <c r="CV139" s="135">
        <v>0</v>
      </c>
      <c r="CW139" s="134">
        <v>90</v>
      </c>
      <c r="CX139" s="133">
        <v>3</v>
      </c>
      <c r="CY139" s="135">
        <v>1</v>
      </c>
      <c r="CZ139" s="135">
        <v>0</v>
      </c>
      <c r="DA139" s="134">
        <v>75</v>
      </c>
      <c r="DB139" s="133">
        <v>9</v>
      </c>
      <c r="DC139" s="135">
        <v>1</v>
      </c>
      <c r="DD139" s="135">
        <v>0</v>
      </c>
      <c r="DE139" s="134">
        <v>90</v>
      </c>
      <c r="DF139" s="133">
        <v>6</v>
      </c>
      <c r="DG139" s="135">
        <v>0</v>
      </c>
      <c r="DH139" s="135">
        <v>0</v>
      </c>
      <c r="DI139" s="134">
        <v>100</v>
      </c>
      <c r="DJ139" s="133">
        <v>3</v>
      </c>
      <c r="DK139" s="135">
        <v>1</v>
      </c>
      <c r="DL139" s="135">
        <v>0</v>
      </c>
      <c r="DM139" s="134">
        <v>75</v>
      </c>
      <c r="DN139" s="133">
        <v>5</v>
      </c>
      <c r="DO139" s="135">
        <v>0</v>
      </c>
      <c r="DP139" s="135">
        <v>0</v>
      </c>
      <c r="DQ139" s="134">
        <v>100</v>
      </c>
      <c r="DR139" s="133">
        <v>7</v>
      </c>
      <c r="DS139" s="135">
        <v>1</v>
      </c>
      <c r="DT139" s="135">
        <v>0</v>
      </c>
      <c r="DU139" s="134">
        <v>88</v>
      </c>
      <c r="DV139" s="133">
        <v>4</v>
      </c>
      <c r="DW139" s="135">
        <v>3</v>
      </c>
      <c r="DX139" s="135">
        <v>0</v>
      </c>
      <c r="DY139" s="134">
        <v>57</v>
      </c>
      <c r="DZ139" s="133">
        <v>3</v>
      </c>
      <c r="EA139" s="135">
        <v>0</v>
      </c>
      <c r="EB139" s="135">
        <v>1</v>
      </c>
      <c r="EC139" s="134">
        <v>50</v>
      </c>
      <c r="ED139" s="133">
        <v>4</v>
      </c>
      <c r="EE139" s="135">
        <v>0</v>
      </c>
      <c r="EF139" s="135">
        <v>2</v>
      </c>
      <c r="EG139" s="134">
        <v>33</v>
      </c>
      <c r="EH139" s="133">
        <v>2</v>
      </c>
      <c r="EI139" s="135">
        <v>0</v>
      </c>
      <c r="EJ139" s="135">
        <v>1</v>
      </c>
      <c r="EK139" s="134">
        <v>33</v>
      </c>
      <c r="EL139" s="133">
        <v>3</v>
      </c>
      <c r="EM139" s="135">
        <v>1</v>
      </c>
      <c r="EN139" s="135">
        <v>1</v>
      </c>
      <c r="EO139" s="134">
        <v>40</v>
      </c>
      <c r="EP139" s="133">
        <v>7</v>
      </c>
      <c r="EQ139" s="135">
        <v>1</v>
      </c>
      <c r="ER139" s="135">
        <v>1</v>
      </c>
      <c r="ES139" s="134">
        <v>67</v>
      </c>
      <c r="ET139" s="133">
        <v>4</v>
      </c>
      <c r="EU139" s="135">
        <v>0</v>
      </c>
      <c r="EV139" s="135">
        <v>2</v>
      </c>
      <c r="EW139" s="134">
        <v>33</v>
      </c>
      <c r="EX139" s="133">
        <v>4</v>
      </c>
      <c r="EY139" s="135">
        <v>0</v>
      </c>
      <c r="EZ139" s="135">
        <v>0</v>
      </c>
      <c r="FA139" s="134">
        <v>100</v>
      </c>
      <c r="FB139" s="133"/>
      <c r="FC139" s="135"/>
      <c r="FD139" s="135"/>
      <c r="FE139" s="134"/>
      <c r="FF139" s="133"/>
      <c r="FG139" s="135"/>
      <c r="FH139" s="135"/>
      <c r="FI139" s="134"/>
    </row>
    <row r="140" spans="1:165">
      <c r="A140" s="45" t="s">
        <v>160</v>
      </c>
      <c r="B140" s="133"/>
      <c r="C140" s="135"/>
      <c r="D140" s="135"/>
      <c r="E140" s="134"/>
      <c r="F140" s="133"/>
      <c r="G140" s="135"/>
      <c r="H140" s="135"/>
      <c r="I140" s="134"/>
      <c r="J140" s="133"/>
      <c r="K140" s="135"/>
      <c r="L140" s="135"/>
      <c r="M140" s="134"/>
      <c r="N140" s="133"/>
      <c r="O140" s="135"/>
      <c r="P140" s="135"/>
      <c r="Q140" s="134"/>
      <c r="R140" s="133">
        <v>20</v>
      </c>
      <c r="S140" s="135">
        <v>0</v>
      </c>
      <c r="T140" s="135">
        <v>0</v>
      </c>
      <c r="U140" s="134">
        <v>100</v>
      </c>
      <c r="V140" s="133">
        <v>13</v>
      </c>
      <c r="W140" s="135">
        <v>0</v>
      </c>
      <c r="X140" s="135">
        <v>0</v>
      </c>
      <c r="Y140" s="134">
        <v>100</v>
      </c>
      <c r="Z140" s="133">
        <v>12</v>
      </c>
      <c r="AA140" s="135">
        <v>0</v>
      </c>
      <c r="AB140" s="135">
        <v>0</v>
      </c>
      <c r="AC140" s="134">
        <v>100</v>
      </c>
      <c r="AD140" s="133">
        <v>10</v>
      </c>
      <c r="AE140" s="135">
        <v>0</v>
      </c>
      <c r="AF140" s="135">
        <v>0</v>
      </c>
      <c r="AG140" s="134">
        <v>100</v>
      </c>
      <c r="AH140" s="133">
        <v>10</v>
      </c>
      <c r="AI140" s="135">
        <v>1</v>
      </c>
      <c r="AJ140" s="135">
        <v>0</v>
      </c>
      <c r="AK140" s="134">
        <v>91</v>
      </c>
      <c r="AL140" s="133">
        <v>8</v>
      </c>
      <c r="AM140" s="135">
        <v>0</v>
      </c>
      <c r="AN140" s="135">
        <v>0</v>
      </c>
      <c r="AO140" s="134">
        <v>100</v>
      </c>
      <c r="AP140" s="133">
        <v>9</v>
      </c>
      <c r="AQ140" s="135">
        <v>1</v>
      </c>
      <c r="AR140" s="135">
        <v>0</v>
      </c>
      <c r="AS140" s="134">
        <v>90</v>
      </c>
      <c r="AT140" s="133">
        <v>12</v>
      </c>
      <c r="AU140" s="135">
        <v>0</v>
      </c>
      <c r="AV140" s="135">
        <v>0</v>
      </c>
      <c r="AW140" s="134">
        <v>100</v>
      </c>
      <c r="AX140" s="133">
        <v>10</v>
      </c>
      <c r="AY140" s="135">
        <v>0</v>
      </c>
      <c r="AZ140" s="135">
        <v>0</v>
      </c>
      <c r="BA140" s="134">
        <v>100</v>
      </c>
      <c r="BB140" s="133">
        <v>12</v>
      </c>
      <c r="BC140" s="135">
        <v>1</v>
      </c>
      <c r="BD140" s="135">
        <v>0</v>
      </c>
      <c r="BE140" s="134">
        <v>92</v>
      </c>
      <c r="BF140" s="133">
        <v>5</v>
      </c>
      <c r="BG140" s="135">
        <v>0</v>
      </c>
      <c r="BH140" s="135">
        <v>0</v>
      </c>
      <c r="BI140" s="134">
        <v>100</v>
      </c>
      <c r="BJ140" s="133">
        <v>7</v>
      </c>
      <c r="BK140" s="135">
        <v>0</v>
      </c>
      <c r="BL140" s="135">
        <v>0</v>
      </c>
      <c r="BM140" s="134">
        <v>100</v>
      </c>
      <c r="BN140" s="133">
        <v>7</v>
      </c>
      <c r="BO140" s="135">
        <v>1</v>
      </c>
      <c r="BP140" s="135">
        <v>0</v>
      </c>
      <c r="BQ140" s="134">
        <v>88</v>
      </c>
      <c r="BR140" s="133">
        <v>16</v>
      </c>
      <c r="BS140" s="135">
        <v>0</v>
      </c>
      <c r="BT140" s="135">
        <v>0</v>
      </c>
      <c r="BU140" s="134">
        <v>100</v>
      </c>
      <c r="BV140" s="133">
        <v>4</v>
      </c>
      <c r="BW140" s="135">
        <v>0</v>
      </c>
      <c r="BX140" s="135">
        <v>0</v>
      </c>
      <c r="BY140" s="134">
        <v>100</v>
      </c>
      <c r="BZ140" s="133">
        <v>6</v>
      </c>
      <c r="CA140" s="135">
        <v>0</v>
      </c>
      <c r="CB140" s="135">
        <v>0</v>
      </c>
      <c r="CC140" s="134">
        <v>100</v>
      </c>
      <c r="CD140" s="133">
        <v>7</v>
      </c>
      <c r="CE140" s="135">
        <v>0</v>
      </c>
      <c r="CF140" s="135">
        <v>0</v>
      </c>
      <c r="CG140" s="134">
        <v>100</v>
      </c>
      <c r="CH140" s="133">
        <v>4</v>
      </c>
      <c r="CI140" s="135">
        <v>0</v>
      </c>
      <c r="CJ140" s="135">
        <v>1</v>
      </c>
      <c r="CK140" s="134">
        <v>60</v>
      </c>
      <c r="CL140" s="133">
        <v>10</v>
      </c>
      <c r="CM140" s="135">
        <v>0</v>
      </c>
      <c r="CN140" s="135">
        <v>0</v>
      </c>
      <c r="CO140" s="134">
        <v>100</v>
      </c>
      <c r="CP140" s="133">
        <v>9</v>
      </c>
      <c r="CQ140" s="135">
        <v>0</v>
      </c>
      <c r="CR140" s="135">
        <v>0</v>
      </c>
      <c r="CS140" s="134">
        <v>100</v>
      </c>
      <c r="CT140" s="133">
        <v>10</v>
      </c>
      <c r="CU140" s="135">
        <v>1</v>
      </c>
      <c r="CV140" s="135">
        <v>0</v>
      </c>
      <c r="CW140" s="134">
        <v>91</v>
      </c>
      <c r="CX140" s="133">
        <v>17</v>
      </c>
      <c r="CY140" s="135">
        <v>1</v>
      </c>
      <c r="CZ140" s="135">
        <v>0</v>
      </c>
      <c r="DA140" s="134">
        <v>94</v>
      </c>
      <c r="DB140" s="133">
        <v>15</v>
      </c>
      <c r="DC140" s="135">
        <v>0</v>
      </c>
      <c r="DD140" s="135">
        <v>0</v>
      </c>
      <c r="DE140" s="134">
        <v>100</v>
      </c>
      <c r="DF140" s="133">
        <v>10</v>
      </c>
      <c r="DG140" s="135">
        <v>0</v>
      </c>
      <c r="DH140" s="135">
        <v>0</v>
      </c>
      <c r="DI140" s="134">
        <v>100</v>
      </c>
      <c r="DJ140" s="133">
        <v>8</v>
      </c>
      <c r="DK140" s="135">
        <v>0</v>
      </c>
      <c r="DL140" s="135">
        <v>2</v>
      </c>
      <c r="DM140" s="134">
        <v>60</v>
      </c>
      <c r="DN140" s="133">
        <v>14</v>
      </c>
      <c r="DO140" s="135">
        <v>0</v>
      </c>
      <c r="DP140" s="135">
        <v>0</v>
      </c>
      <c r="DQ140" s="134">
        <v>100</v>
      </c>
      <c r="DR140" s="133">
        <v>7</v>
      </c>
      <c r="DS140" s="135">
        <v>1</v>
      </c>
      <c r="DT140" s="135">
        <v>0</v>
      </c>
      <c r="DU140" s="134">
        <v>88</v>
      </c>
      <c r="DV140" s="133">
        <v>15</v>
      </c>
      <c r="DW140" s="135">
        <v>2</v>
      </c>
      <c r="DX140" s="135">
        <v>0</v>
      </c>
      <c r="DY140" s="134">
        <v>88</v>
      </c>
      <c r="DZ140" s="133">
        <v>6</v>
      </c>
      <c r="EA140" s="135">
        <v>0</v>
      </c>
      <c r="EB140" s="135">
        <v>0</v>
      </c>
      <c r="EC140" s="134">
        <v>100</v>
      </c>
      <c r="ED140" s="133">
        <v>8</v>
      </c>
      <c r="EE140" s="135">
        <v>1</v>
      </c>
      <c r="EF140" s="135">
        <v>1</v>
      </c>
      <c r="EG140" s="134">
        <v>70</v>
      </c>
      <c r="EH140" s="133">
        <v>5</v>
      </c>
      <c r="EI140" s="135">
        <v>0</v>
      </c>
      <c r="EJ140" s="135">
        <v>2</v>
      </c>
      <c r="EK140" s="134">
        <v>43</v>
      </c>
      <c r="EL140" s="133">
        <v>4</v>
      </c>
      <c r="EM140" s="135">
        <v>0</v>
      </c>
      <c r="EN140" s="135">
        <v>0</v>
      </c>
      <c r="EO140" s="134">
        <v>100</v>
      </c>
      <c r="EP140" s="133">
        <v>11</v>
      </c>
      <c r="EQ140" s="135">
        <v>2</v>
      </c>
      <c r="ER140" s="135">
        <v>1</v>
      </c>
      <c r="ES140" s="134">
        <v>71</v>
      </c>
      <c r="ET140" s="133">
        <v>3</v>
      </c>
      <c r="EU140" s="135">
        <v>0</v>
      </c>
      <c r="EV140" s="135">
        <v>0</v>
      </c>
      <c r="EW140" s="134">
        <v>100</v>
      </c>
      <c r="EX140" s="133">
        <v>4</v>
      </c>
      <c r="EY140" s="135">
        <v>0</v>
      </c>
      <c r="EZ140" s="135">
        <v>1</v>
      </c>
      <c r="FA140" s="134">
        <v>60</v>
      </c>
      <c r="FB140" s="133">
        <v>4</v>
      </c>
      <c r="FC140" s="135">
        <v>0</v>
      </c>
      <c r="FD140" s="135">
        <v>0</v>
      </c>
      <c r="FE140" s="134">
        <v>100</v>
      </c>
      <c r="FF140" s="133"/>
      <c r="FG140" s="135"/>
      <c r="FH140" s="135"/>
      <c r="FI140" s="134"/>
    </row>
    <row r="141" spans="1:165" ht="15" hidden="1" customHeight="1">
      <c r="A141" s="177" t="s">
        <v>161</v>
      </c>
      <c r="B141" s="133"/>
      <c r="C141" s="135"/>
      <c r="D141" s="135"/>
      <c r="E141" s="134"/>
      <c r="F141" s="133"/>
      <c r="G141" s="135"/>
      <c r="H141" s="135"/>
      <c r="I141" s="134"/>
      <c r="J141" s="133"/>
      <c r="K141" s="135"/>
      <c r="L141" s="135"/>
      <c r="M141" s="134"/>
      <c r="N141" s="133"/>
      <c r="O141" s="135"/>
      <c r="P141" s="135"/>
      <c r="Q141" s="134"/>
      <c r="R141" s="133"/>
      <c r="S141" s="135"/>
      <c r="T141" s="135"/>
      <c r="U141" s="134"/>
      <c r="V141" s="133"/>
      <c r="W141" s="135"/>
      <c r="X141" s="135"/>
      <c r="Y141" s="134"/>
      <c r="Z141" s="133"/>
      <c r="AA141" s="135"/>
      <c r="AB141" s="135"/>
      <c r="AC141" s="134"/>
      <c r="AD141" s="133"/>
      <c r="AE141" s="135"/>
      <c r="AF141" s="135"/>
      <c r="AG141" s="134"/>
      <c r="AH141" s="133"/>
      <c r="AI141" s="135"/>
      <c r="AJ141" s="135"/>
      <c r="AK141" s="134"/>
      <c r="AL141" s="133"/>
      <c r="AM141" s="135"/>
      <c r="AN141" s="135"/>
      <c r="AO141" s="134"/>
      <c r="AP141" s="133"/>
      <c r="AQ141" s="135"/>
      <c r="AR141" s="135"/>
      <c r="AS141" s="134"/>
      <c r="AT141" s="133"/>
      <c r="AU141" s="135"/>
      <c r="AV141" s="135"/>
      <c r="AW141" s="134"/>
      <c r="AX141" s="133"/>
      <c r="AY141" s="135"/>
      <c r="AZ141" s="135"/>
      <c r="BA141" s="134"/>
      <c r="BB141" s="133"/>
      <c r="BC141" s="135"/>
      <c r="BD141" s="135"/>
      <c r="BE141" s="134"/>
      <c r="BF141" s="133"/>
      <c r="BG141" s="135"/>
      <c r="BH141" s="135"/>
      <c r="BI141" s="134"/>
      <c r="BJ141" s="133"/>
      <c r="BK141" s="135"/>
      <c r="BL141" s="135"/>
      <c r="BM141" s="134"/>
      <c r="BN141" s="133"/>
      <c r="BO141" s="135"/>
      <c r="BP141" s="135"/>
      <c r="BQ141" s="134"/>
      <c r="BR141" s="133"/>
      <c r="BS141" s="135"/>
      <c r="BT141" s="135"/>
      <c r="BU141" s="134"/>
      <c r="BV141" s="133"/>
      <c r="BW141" s="135"/>
      <c r="BX141" s="135"/>
      <c r="BY141" s="134"/>
      <c r="BZ141" s="133"/>
      <c r="CA141" s="135"/>
      <c r="CB141" s="135"/>
      <c r="CC141" s="134"/>
      <c r="CD141" s="133"/>
      <c r="CE141" s="135"/>
      <c r="CF141" s="135"/>
      <c r="CG141" s="134"/>
      <c r="CH141" s="133"/>
      <c r="CI141" s="135"/>
      <c r="CJ141" s="135"/>
      <c r="CK141" s="134"/>
      <c r="CL141" s="133"/>
      <c r="CM141" s="135"/>
      <c r="CN141" s="135"/>
      <c r="CO141" s="134"/>
      <c r="CP141" s="133"/>
      <c r="CQ141" s="135"/>
      <c r="CR141" s="135"/>
      <c r="CS141" s="134"/>
      <c r="CT141" s="133"/>
      <c r="CU141" s="135"/>
      <c r="CV141" s="135"/>
      <c r="CW141" s="134"/>
      <c r="CX141" s="133"/>
      <c r="CY141" s="135"/>
      <c r="CZ141" s="135"/>
      <c r="DA141" s="134"/>
      <c r="DB141" s="133"/>
      <c r="DC141" s="135"/>
      <c r="DD141" s="135"/>
      <c r="DE141" s="134"/>
      <c r="DF141" s="133"/>
      <c r="DG141" s="135"/>
      <c r="DH141" s="135"/>
      <c r="DI141" s="134"/>
      <c r="DJ141" s="133"/>
      <c r="DK141" s="135"/>
      <c r="DL141" s="135"/>
      <c r="DM141" s="134"/>
      <c r="DN141" s="133"/>
      <c r="DO141" s="135"/>
      <c r="DP141" s="135"/>
      <c r="DQ141" s="134"/>
      <c r="DR141" s="133"/>
      <c r="DS141" s="135"/>
      <c r="DT141" s="135"/>
      <c r="DU141" s="134"/>
      <c r="DV141" s="133"/>
      <c r="DW141" s="135"/>
      <c r="DX141" s="135"/>
      <c r="DY141" s="134"/>
      <c r="DZ141" s="133"/>
      <c r="EA141" s="135"/>
      <c r="EB141" s="135"/>
      <c r="EC141" s="134"/>
      <c r="ED141" s="133"/>
      <c r="EE141" s="135"/>
      <c r="EF141" s="135"/>
      <c r="EG141" s="134"/>
      <c r="EH141" s="133"/>
      <c r="EI141" s="135"/>
      <c r="EJ141" s="135"/>
      <c r="EK141" s="134"/>
      <c r="EL141" s="133"/>
      <c r="EM141" s="135"/>
      <c r="EN141" s="135"/>
      <c r="EO141" s="134"/>
      <c r="EP141" s="133"/>
      <c r="EQ141" s="135"/>
      <c r="ER141" s="135"/>
      <c r="ES141" s="134"/>
      <c r="ET141" s="133"/>
      <c r="EU141" s="135"/>
      <c r="EV141" s="135"/>
      <c r="EW141" s="134"/>
      <c r="EX141" s="133"/>
      <c r="EY141" s="135"/>
      <c r="EZ141" s="135"/>
      <c r="FA141" s="134"/>
      <c r="FB141" s="133"/>
      <c r="FC141" s="135"/>
      <c r="FD141" s="135"/>
      <c r="FE141" s="134"/>
      <c r="FF141" s="133"/>
      <c r="FG141" s="135"/>
      <c r="FH141" s="135"/>
      <c r="FI141" s="134"/>
    </row>
    <row r="142" spans="1:165">
      <c r="A142" s="45" t="s">
        <v>162</v>
      </c>
      <c r="B142" s="133"/>
      <c r="C142" s="135"/>
      <c r="D142" s="135"/>
      <c r="E142" s="134"/>
      <c r="F142" s="133"/>
      <c r="G142" s="135"/>
      <c r="H142" s="135"/>
      <c r="I142" s="134"/>
      <c r="J142" s="133"/>
      <c r="K142" s="135"/>
      <c r="L142" s="135"/>
      <c r="M142" s="134"/>
      <c r="N142" s="133"/>
      <c r="O142" s="135"/>
      <c r="P142" s="135"/>
      <c r="Q142" s="134"/>
      <c r="R142" s="133">
        <v>8</v>
      </c>
      <c r="S142" s="135">
        <v>2</v>
      </c>
      <c r="T142" s="135">
        <v>0</v>
      </c>
      <c r="U142" s="134">
        <v>80</v>
      </c>
      <c r="V142" s="133">
        <v>8</v>
      </c>
      <c r="W142" s="135">
        <v>0</v>
      </c>
      <c r="X142" s="135">
        <v>0</v>
      </c>
      <c r="Y142" s="134">
        <v>100</v>
      </c>
      <c r="Z142" s="133">
        <v>4</v>
      </c>
      <c r="AA142" s="135">
        <v>0</v>
      </c>
      <c r="AB142" s="135">
        <v>1</v>
      </c>
      <c r="AC142" s="134">
        <v>60</v>
      </c>
      <c r="AD142" s="133">
        <v>4</v>
      </c>
      <c r="AE142" s="135">
        <v>1</v>
      </c>
      <c r="AF142" s="135">
        <v>2</v>
      </c>
      <c r="AG142" s="134">
        <v>29</v>
      </c>
      <c r="AH142" s="133">
        <v>10</v>
      </c>
      <c r="AI142" s="135">
        <v>1</v>
      </c>
      <c r="AJ142" s="135">
        <v>0</v>
      </c>
      <c r="AK142" s="134">
        <v>91</v>
      </c>
      <c r="AL142" s="133">
        <v>6</v>
      </c>
      <c r="AM142" s="135">
        <v>0</v>
      </c>
      <c r="AN142" s="135">
        <v>0</v>
      </c>
      <c r="AO142" s="134">
        <v>100</v>
      </c>
      <c r="AP142" s="133">
        <v>7</v>
      </c>
      <c r="AQ142" s="135">
        <v>2</v>
      </c>
      <c r="AR142" s="135">
        <v>1</v>
      </c>
      <c r="AS142" s="134">
        <v>60</v>
      </c>
      <c r="AT142" s="133">
        <v>10</v>
      </c>
      <c r="AU142" s="135">
        <v>0</v>
      </c>
      <c r="AV142" s="135">
        <v>0</v>
      </c>
      <c r="AW142" s="134">
        <v>100</v>
      </c>
      <c r="AX142" s="133">
        <v>3</v>
      </c>
      <c r="AY142" s="135">
        <v>0</v>
      </c>
      <c r="AZ142" s="135">
        <v>1</v>
      </c>
      <c r="BA142" s="134">
        <v>50</v>
      </c>
      <c r="BB142" s="133">
        <v>11</v>
      </c>
      <c r="BC142" s="135">
        <v>0</v>
      </c>
      <c r="BD142" s="135">
        <v>1</v>
      </c>
      <c r="BE142" s="134">
        <v>83</v>
      </c>
      <c r="BF142" s="133">
        <v>2</v>
      </c>
      <c r="BG142" s="135">
        <v>0</v>
      </c>
      <c r="BH142" s="135">
        <v>0</v>
      </c>
      <c r="BI142" s="134">
        <v>100</v>
      </c>
      <c r="BJ142" s="133">
        <v>8</v>
      </c>
      <c r="BK142" s="135">
        <v>1</v>
      </c>
      <c r="BL142" s="135">
        <v>1</v>
      </c>
      <c r="BM142" s="134">
        <v>70</v>
      </c>
      <c r="BN142" s="133">
        <v>4</v>
      </c>
      <c r="BO142" s="135">
        <v>1</v>
      </c>
      <c r="BP142" s="135">
        <v>0</v>
      </c>
      <c r="BQ142" s="134">
        <v>80</v>
      </c>
      <c r="BR142" s="133">
        <v>6</v>
      </c>
      <c r="BS142" s="135">
        <v>0</v>
      </c>
      <c r="BT142" s="135">
        <v>0</v>
      </c>
      <c r="BU142" s="134">
        <v>100</v>
      </c>
      <c r="BV142" s="133">
        <v>4</v>
      </c>
      <c r="BW142" s="135">
        <v>2</v>
      </c>
      <c r="BX142" s="135">
        <v>0</v>
      </c>
      <c r="BY142" s="134">
        <v>67</v>
      </c>
      <c r="BZ142" s="133">
        <v>10</v>
      </c>
      <c r="CA142" s="135">
        <v>0</v>
      </c>
      <c r="CB142" s="135">
        <v>0</v>
      </c>
      <c r="CC142" s="134">
        <v>100</v>
      </c>
      <c r="CD142" s="133">
        <v>3</v>
      </c>
      <c r="CE142" s="135">
        <v>0</v>
      </c>
      <c r="CF142" s="135">
        <v>0</v>
      </c>
      <c r="CG142" s="134">
        <v>100</v>
      </c>
      <c r="CH142" s="133">
        <v>10</v>
      </c>
      <c r="CI142" s="135">
        <v>3</v>
      </c>
      <c r="CJ142" s="135">
        <v>0</v>
      </c>
      <c r="CK142" s="134">
        <v>77</v>
      </c>
      <c r="CL142" s="133">
        <v>5</v>
      </c>
      <c r="CM142" s="135">
        <v>0</v>
      </c>
      <c r="CN142" s="135">
        <v>0</v>
      </c>
      <c r="CO142" s="134">
        <v>100</v>
      </c>
      <c r="CP142" s="133">
        <v>5</v>
      </c>
      <c r="CQ142" s="135">
        <v>0</v>
      </c>
      <c r="CR142" s="135">
        <v>0</v>
      </c>
      <c r="CS142" s="134">
        <v>100</v>
      </c>
      <c r="CT142" s="133">
        <v>8</v>
      </c>
      <c r="CU142" s="135">
        <v>0</v>
      </c>
      <c r="CV142" s="135">
        <v>1</v>
      </c>
      <c r="CW142" s="134">
        <v>78</v>
      </c>
      <c r="CX142" s="133">
        <v>11</v>
      </c>
      <c r="CY142" s="135">
        <v>0</v>
      </c>
      <c r="CZ142" s="135">
        <v>0</v>
      </c>
      <c r="DA142" s="134">
        <v>100</v>
      </c>
      <c r="DB142" s="133">
        <v>5</v>
      </c>
      <c r="DC142" s="135">
        <v>0</v>
      </c>
      <c r="DD142" s="135">
        <v>1</v>
      </c>
      <c r="DE142" s="134">
        <v>67</v>
      </c>
      <c r="DF142" s="133">
        <v>4</v>
      </c>
      <c r="DG142" s="135">
        <v>1</v>
      </c>
      <c r="DH142" s="135">
        <v>0</v>
      </c>
      <c r="DI142" s="134">
        <v>80</v>
      </c>
      <c r="DJ142" s="133">
        <v>14</v>
      </c>
      <c r="DK142" s="135">
        <v>0</v>
      </c>
      <c r="DL142" s="135">
        <v>2</v>
      </c>
      <c r="DM142" s="134">
        <v>75</v>
      </c>
      <c r="DN142" s="133">
        <v>4</v>
      </c>
      <c r="DO142" s="135">
        <v>1</v>
      </c>
      <c r="DP142" s="135">
        <v>0</v>
      </c>
      <c r="DQ142" s="134">
        <v>80</v>
      </c>
      <c r="DR142" s="133">
        <v>10</v>
      </c>
      <c r="DS142" s="135">
        <v>1</v>
      </c>
      <c r="DT142" s="135">
        <v>0</v>
      </c>
      <c r="DU142" s="134">
        <v>91</v>
      </c>
      <c r="DV142" s="133">
        <v>9</v>
      </c>
      <c r="DW142" s="135">
        <v>1</v>
      </c>
      <c r="DX142" s="135">
        <v>0</v>
      </c>
      <c r="DY142" s="134">
        <v>90</v>
      </c>
      <c r="DZ142" s="133">
        <v>12</v>
      </c>
      <c r="EA142" s="135">
        <v>1</v>
      </c>
      <c r="EB142" s="135">
        <v>1</v>
      </c>
      <c r="EC142" s="134">
        <v>79</v>
      </c>
      <c r="ED142" s="133">
        <v>8</v>
      </c>
      <c r="EE142" s="135">
        <v>1</v>
      </c>
      <c r="EF142" s="135">
        <v>0</v>
      </c>
      <c r="EG142" s="134">
        <v>89</v>
      </c>
      <c r="EH142" s="133">
        <v>12</v>
      </c>
      <c r="EI142" s="135">
        <v>0</v>
      </c>
      <c r="EJ142" s="135">
        <v>0</v>
      </c>
      <c r="EK142" s="134">
        <v>100</v>
      </c>
      <c r="EL142" s="133">
        <v>9</v>
      </c>
      <c r="EM142" s="135">
        <v>1</v>
      </c>
      <c r="EN142" s="135">
        <v>0</v>
      </c>
      <c r="EO142" s="134">
        <v>90</v>
      </c>
      <c r="EP142" s="133">
        <v>6</v>
      </c>
      <c r="EQ142" s="135">
        <v>2</v>
      </c>
      <c r="ER142" s="135">
        <v>4</v>
      </c>
      <c r="ES142" s="134">
        <v>17</v>
      </c>
      <c r="ET142" s="133">
        <v>4</v>
      </c>
      <c r="EU142" s="135">
        <v>0</v>
      </c>
      <c r="EV142" s="135">
        <v>1</v>
      </c>
      <c r="EW142" s="134">
        <v>60</v>
      </c>
      <c r="EX142" s="133">
        <v>5</v>
      </c>
      <c r="EY142" s="135">
        <v>1</v>
      </c>
      <c r="EZ142" s="135">
        <v>2</v>
      </c>
      <c r="FA142" s="134">
        <v>38</v>
      </c>
      <c r="FB142" s="133">
        <v>4</v>
      </c>
      <c r="FC142" s="135">
        <v>0</v>
      </c>
      <c r="FD142" s="135">
        <v>0</v>
      </c>
      <c r="FE142" s="134">
        <v>100</v>
      </c>
      <c r="FF142" s="133"/>
      <c r="FG142" s="135"/>
      <c r="FH142" s="135"/>
      <c r="FI142" s="134"/>
    </row>
    <row r="143" spans="1:165">
      <c r="A143" s="45" t="s">
        <v>163</v>
      </c>
      <c r="B143" s="133"/>
      <c r="C143" s="135"/>
      <c r="D143" s="135"/>
      <c r="E143" s="134"/>
      <c r="F143" s="133"/>
      <c r="G143" s="135"/>
      <c r="H143" s="135"/>
      <c r="I143" s="134"/>
      <c r="J143" s="133"/>
      <c r="K143" s="135"/>
      <c r="L143" s="135"/>
      <c r="M143" s="134"/>
      <c r="N143" s="133"/>
      <c r="O143" s="135"/>
      <c r="P143" s="135"/>
      <c r="Q143" s="134"/>
      <c r="R143" s="133"/>
      <c r="S143" s="135"/>
      <c r="T143" s="135"/>
      <c r="U143" s="134"/>
      <c r="V143" s="133"/>
      <c r="W143" s="135"/>
      <c r="X143" s="135"/>
      <c r="Y143" s="134"/>
      <c r="Z143" s="133">
        <v>1</v>
      </c>
      <c r="AA143" s="135">
        <v>0</v>
      </c>
      <c r="AB143" s="135">
        <v>0</v>
      </c>
      <c r="AC143" s="134">
        <v>100</v>
      </c>
      <c r="AD143" s="133">
        <v>2</v>
      </c>
      <c r="AE143" s="135">
        <v>0</v>
      </c>
      <c r="AF143" s="135">
        <v>1</v>
      </c>
      <c r="AG143" s="134">
        <v>33</v>
      </c>
      <c r="AH143" s="133">
        <v>5</v>
      </c>
      <c r="AI143" s="135">
        <v>0</v>
      </c>
      <c r="AJ143" s="135">
        <v>0</v>
      </c>
      <c r="AK143" s="134">
        <v>100</v>
      </c>
      <c r="AL143" s="133">
        <v>3</v>
      </c>
      <c r="AM143" s="135">
        <v>0</v>
      </c>
      <c r="AN143" s="135">
        <v>0</v>
      </c>
      <c r="AO143" s="134">
        <v>100</v>
      </c>
      <c r="AP143" s="133">
        <v>3</v>
      </c>
      <c r="AQ143" s="135">
        <v>0</v>
      </c>
      <c r="AR143" s="135">
        <v>0</v>
      </c>
      <c r="AS143" s="134">
        <v>100</v>
      </c>
      <c r="AT143" s="133">
        <v>8</v>
      </c>
      <c r="AU143" s="135">
        <v>0</v>
      </c>
      <c r="AV143" s="135">
        <v>0</v>
      </c>
      <c r="AW143" s="134">
        <v>100</v>
      </c>
      <c r="AX143" s="133">
        <v>1</v>
      </c>
      <c r="AY143" s="135">
        <v>0</v>
      </c>
      <c r="AZ143" s="135">
        <v>0</v>
      </c>
      <c r="BA143" s="134">
        <v>100</v>
      </c>
      <c r="BB143" s="133">
        <v>7</v>
      </c>
      <c r="BC143" s="135">
        <v>0</v>
      </c>
      <c r="BD143" s="135">
        <v>0</v>
      </c>
      <c r="BE143" s="134">
        <v>100</v>
      </c>
      <c r="BF143" s="133">
        <v>6</v>
      </c>
      <c r="BG143" s="135">
        <v>0</v>
      </c>
      <c r="BH143" s="135">
        <v>0</v>
      </c>
      <c r="BI143" s="134">
        <v>100</v>
      </c>
      <c r="BJ143" s="133">
        <v>3</v>
      </c>
      <c r="BK143" s="135">
        <v>0</v>
      </c>
      <c r="BL143" s="135">
        <v>0</v>
      </c>
      <c r="BM143" s="134">
        <v>100</v>
      </c>
      <c r="BN143" s="133">
        <v>2</v>
      </c>
      <c r="BO143" s="135">
        <v>0</v>
      </c>
      <c r="BP143" s="135">
        <v>0</v>
      </c>
      <c r="BQ143" s="134">
        <v>100</v>
      </c>
      <c r="BR143" s="133">
        <v>5</v>
      </c>
      <c r="BS143" s="135">
        <v>0</v>
      </c>
      <c r="BT143" s="135">
        <v>0</v>
      </c>
      <c r="BU143" s="134">
        <v>100</v>
      </c>
      <c r="BV143" s="133">
        <v>4</v>
      </c>
      <c r="BW143" s="135">
        <v>0</v>
      </c>
      <c r="BX143" s="135">
        <v>0</v>
      </c>
      <c r="BY143" s="134">
        <v>100</v>
      </c>
      <c r="BZ143" s="133">
        <v>4</v>
      </c>
      <c r="CA143" s="135">
        <v>1</v>
      </c>
      <c r="CB143" s="135">
        <v>0</v>
      </c>
      <c r="CC143" s="134">
        <v>80</v>
      </c>
      <c r="CD143" s="133">
        <v>2</v>
      </c>
      <c r="CE143" s="135">
        <v>1</v>
      </c>
      <c r="CF143" s="135">
        <v>0</v>
      </c>
      <c r="CG143" s="134">
        <v>67</v>
      </c>
      <c r="CH143" s="133">
        <v>9</v>
      </c>
      <c r="CI143" s="135">
        <v>0</v>
      </c>
      <c r="CJ143" s="135">
        <v>0</v>
      </c>
      <c r="CK143" s="134">
        <v>100</v>
      </c>
      <c r="CL143" s="133">
        <v>1</v>
      </c>
      <c r="CM143" s="135">
        <v>0</v>
      </c>
      <c r="CN143" s="135">
        <v>0</v>
      </c>
      <c r="CO143" s="134">
        <v>100</v>
      </c>
      <c r="CP143" s="133">
        <v>0</v>
      </c>
      <c r="CQ143" s="135">
        <v>0</v>
      </c>
      <c r="CR143" s="135">
        <v>1</v>
      </c>
      <c r="CS143" s="134">
        <v>-100</v>
      </c>
      <c r="CT143" s="133">
        <v>2</v>
      </c>
      <c r="CU143" s="135">
        <v>0</v>
      </c>
      <c r="CV143" s="135">
        <v>1</v>
      </c>
      <c r="CW143" s="134">
        <v>33</v>
      </c>
      <c r="CX143" s="133">
        <v>2</v>
      </c>
      <c r="CY143" s="135">
        <v>1</v>
      </c>
      <c r="CZ143" s="135">
        <v>0</v>
      </c>
      <c r="DA143" s="134">
        <v>67</v>
      </c>
      <c r="DB143" s="133">
        <v>1</v>
      </c>
      <c r="DC143" s="135">
        <v>0</v>
      </c>
      <c r="DD143" s="135">
        <v>0</v>
      </c>
      <c r="DE143" s="134">
        <v>100</v>
      </c>
      <c r="DF143" s="133"/>
      <c r="DG143" s="135"/>
      <c r="DH143" s="135"/>
      <c r="DI143" s="134"/>
      <c r="DJ143" s="133">
        <v>2</v>
      </c>
      <c r="DK143" s="135">
        <v>0</v>
      </c>
      <c r="DL143" s="135">
        <v>0</v>
      </c>
      <c r="DM143" s="134">
        <v>100</v>
      </c>
      <c r="DN143" s="133"/>
      <c r="DO143" s="135"/>
      <c r="DP143" s="135"/>
      <c r="DQ143" s="134"/>
      <c r="DR143" s="133">
        <v>2</v>
      </c>
      <c r="DS143" s="135">
        <v>0</v>
      </c>
      <c r="DT143" s="135">
        <v>0</v>
      </c>
      <c r="DU143" s="134">
        <v>100</v>
      </c>
      <c r="DV143" s="133">
        <v>0</v>
      </c>
      <c r="DW143" s="135">
        <v>0</v>
      </c>
      <c r="DX143" s="135">
        <v>1</v>
      </c>
      <c r="DY143" s="134">
        <v>-100</v>
      </c>
      <c r="DZ143" s="133"/>
      <c r="EA143" s="135"/>
      <c r="EB143" s="135"/>
      <c r="EC143" s="134"/>
      <c r="ED143" s="133"/>
      <c r="EE143" s="135"/>
      <c r="EF143" s="135"/>
      <c r="EG143" s="134"/>
      <c r="EH143" s="133"/>
      <c r="EI143" s="135"/>
      <c r="EJ143" s="135"/>
      <c r="EK143" s="134"/>
      <c r="EL143" s="133"/>
      <c r="EM143" s="135"/>
      <c r="EN143" s="135"/>
      <c r="EO143" s="134"/>
      <c r="EP143" s="133"/>
      <c r="EQ143" s="135"/>
      <c r="ER143" s="135"/>
      <c r="ES143" s="134"/>
      <c r="ET143" s="133"/>
      <c r="EU143" s="135"/>
      <c r="EV143" s="135"/>
      <c r="EW143" s="134"/>
      <c r="EX143" s="133"/>
      <c r="EY143" s="135"/>
      <c r="EZ143" s="135"/>
      <c r="FA143" s="134"/>
      <c r="FB143" s="133"/>
      <c r="FC143" s="135"/>
      <c r="FD143" s="135"/>
      <c r="FE143" s="134"/>
      <c r="FF143" s="133"/>
      <c r="FG143" s="135"/>
      <c r="FH143" s="135"/>
      <c r="FI143" s="134"/>
    </row>
    <row r="144" spans="1:165">
      <c r="A144" s="42" t="s">
        <v>164</v>
      </c>
      <c r="B144" s="133"/>
      <c r="C144" s="135"/>
      <c r="D144" s="135"/>
      <c r="E144" s="134"/>
      <c r="F144" s="133"/>
      <c r="G144" s="135"/>
      <c r="H144" s="135"/>
      <c r="I144" s="134"/>
      <c r="J144" s="133"/>
      <c r="K144" s="135"/>
      <c r="L144" s="135"/>
      <c r="M144" s="134"/>
      <c r="N144" s="133"/>
      <c r="O144" s="135"/>
      <c r="P144" s="135"/>
      <c r="Q144" s="134"/>
      <c r="R144" s="133"/>
      <c r="S144" s="135"/>
      <c r="T144" s="135"/>
      <c r="U144" s="134"/>
      <c r="V144" s="133"/>
      <c r="W144" s="135"/>
      <c r="X144" s="135"/>
      <c r="Y144" s="134"/>
      <c r="Z144" s="133"/>
      <c r="AA144" s="135"/>
      <c r="AB144" s="135"/>
      <c r="AC144" s="134"/>
      <c r="AD144" s="133"/>
      <c r="AE144" s="135"/>
      <c r="AF144" s="135"/>
      <c r="AG144" s="134"/>
      <c r="AH144" s="133"/>
      <c r="AI144" s="135"/>
      <c r="AJ144" s="135"/>
      <c r="AK144" s="134"/>
      <c r="AL144" s="133"/>
      <c r="AM144" s="135"/>
      <c r="AN144" s="135"/>
      <c r="AO144" s="134"/>
      <c r="AP144" s="133"/>
      <c r="AQ144" s="135"/>
      <c r="AR144" s="135"/>
      <c r="AS144" s="134"/>
      <c r="AT144" s="133"/>
      <c r="AU144" s="135"/>
      <c r="AV144" s="135"/>
      <c r="AW144" s="134"/>
      <c r="AX144" s="133"/>
      <c r="AY144" s="135"/>
      <c r="AZ144" s="135"/>
      <c r="BA144" s="134"/>
      <c r="BB144" s="133"/>
      <c r="BC144" s="135"/>
      <c r="BD144" s="135"/>
      <c r="BE144" s="134"/>
      <c r="BF144" s="133"/>
      <c r="BG144" s="135"/>
      <c r="BH144" s="135"/>
      <c r="BI144" s="134"/>
      <c r="BJ144" s="133"/>
      <c r="BK144" s="135"/>
      <c r="BL144" s="135"/>
      <c r="BM144" s="134"/>
      <c r="BN144" s="133"/>
      <c r="BO144" s="135"/>
      <c r="BP144" s="135"/>
      <c r="BQ144" s="134"/>
      <c r="BR144" s="133"/>
      <c r="BS144" s="135"/>
      <c r="BT144" s="135"/>
      <c r="BU144" s="134"/>
      <c r="BV144" s="133"/>
      <c r="BW144" s="135"/>
      <c r="BX144" s="135"/>
      <c r="BY144" s="134"/>
      <c r="BZ144" s="133"/>
      <c r="CA144" s="135"/>
      <c r="CB144" s="135"/>
      <c r="CC144" s="134"/>
      <c r="CD144" s="133"/>
      <c r="CE144" s="135"/>
      <c r="CF144" s="135"/>
      <c r="CG144" s="134"/>
      <c r="CH144" s="133"/>
      <c r="CI144" s="135"/>
      <c r="CJ144" s="135"/>
      <c r="CK144" s="134"/>
      <c r="CL144" s="133"/>
      <c r="CM144" s="135"/>
      <c r="CN144" s="135"/>
      <c r="CO144" s="134"/>
      <c r="CP144" s="133"/>
      <c r="CQ144" s="135"/>
      <c r="CR144" s="135"/>
      <c r="CS144" s="134"/>
      <c r="CT144" s="133"/>
      <c r="CU144" s="135"/>
      <c r="CV144" s="135"/>
      <c r="CW144" s="134"/>
      <c r="CX144" s="133"/>
      <c r="CY144" s="135"/>
      <c r="CZ144" s="135"/>
      <c r="DA144" s="134"/>
      <c r="DB144" s="133"/>
      <c r="DC144" s="135"/>
      <c r="DD144" s="135"/>
      <c r="DE144" s="134"/>
      <c r="DF144" s="133"/>
      <c r="DG144" s="135"/>
      <c r="DH144" s="135"/>
      <c r="DI144" s="134"/>
      <c r="DJ144" s="133"/>
      <c r="DK144" s="135"/>
      <c r="DL144" s="135"/>
      <c r="DM144" s="134"/>
      <c r="DN144" s="133"/>
      <c r="DO144" s="135"/>
      <c r="DP144" s="135"/>
      <c r="DQ144" s="134"/>
      <c r="DR144" s="133"/>
      <c r="DS144" s="135"/>
      <c r="DT144" s="135"/>
      <c r="DU144" s="134"/>
      <c r="DV144" s="133"/>
      <c r="DW144" s="135"/>
      <c r="DX144" s="135"/>
      <c r="DY144" s="134"/>
      <c r="DZ144" s="133"/>
      <c r="EA144" s="135"/>
      <c r="EB144" s="135"/>
      <c r="EC144" s="134"/>
      <c r="ED144" s="133"/>
      <c r="EE144" s="135"/>
      <c r="EF144" s="135"/>
      <c r="EG144" s="134"/>
      <c r="EH144" s="133"/>
      <c r="EI144" s="135"/>
      <c r="EJ144" s="135"/>
      <c r="EK144" s="134"/>
      <c r="EL144" s="133"/>
      <c r="EM144" s="135"/>
      <c r="EN144" s="135"/>
      <c r="EO144" s="134"/>
      <c r="EP144" s="133"/>
      <c r="EQ144" s="135"/>
      <c r="ER144" s="135"/>
      <c r="ES144" s="134"/>
      <c r="ET144" s="133"/>
      <c r="EU144" s="135"/>
      <c r="EV144" s="135"/>
      <c r="EW144" s="134"/>
      <c r="EX144" s="133"/>
      <c r="EY144" s="135"/>
      <c r="EZ144" s="135"/>
      <c r="FA144" s="134"/>
      <c r="FB144" s="133"/>
      <c r="FC144" s="135"/>
      <c r="FD144" s="135"/>
      <c r="FE144" s="134"/>
      <c r="FF144" s="133"/>
      <c r="FG144" s="135"/>
      <c r="FH144" s="135"/>
      <c r="FI144" s="134"/>
    </row>
    <row r="145" spans="1:165" ht="21">
      <c r="A145" s="63" t="s">
        <v>146</v>
      </c>
      <c r="B145" s="136"/>
      <c r="C145" s="137"/>
      <c r="D145" s="138"/>
      <c r="E145" s="139"/>
      <c r="F145" s="136"/>
      <c r="G145" s="137"/>
      <c r="H145" s="138"/>
      <c r="I145" s="139"/>
      <c r="J145" s="136"/>
      <c r="K145" s="137"/>
      <c r="L145" s="138"/>
      <c r="M145" s="139"/>
      <c r="N145" s="136"/>
      <c r="O145" s="137"/>
      <c r="P145" s="138"/>
      <c r="Q145" s="139"/>
      <c r="R145" s="136">
        <v>132</v>
      </c>
      <c r="S145" s="137">
        <v>4</v>
      </c>
      <c r="T145" s="138">
        <v>3</v>
      </c>
      <c r="U145" s="139">
        <v>93</v>
      </c>
      <c r="V145" s="136">
        <v>105</v>
      </c>
      <c r="W145" s="137">
        <v>1</v>
      </c>
      <c r="X145" s="138">
        <v>4</v>
      </c>
      <c r="Y145" s="139">
        <v>92</v>
      </c>
      <c r="Z145" s="136">
        <v>79</v>
      </c>
      <c r="AA145" s="137">
        <v>7</v>
      </c>
      <c r="AB145" s="138">
        <v>3</v>
      </c>
      <c r="AC145" s="139">
        <v>85</v>
      </c>
      <c r="AD145" s="136">
        <v>69</v>
      </c>
      <c r="AE145" s="137">
        <v>3</v>
      </c>
      <c r="AF145" s="138">
        <v>6</v>
      </c>
      <c r="AG145" s="139">
        <v>81</v>
      </c>
      <c r="AH145" s="136">
        <v>80</v>
      </c>
      <c r="AI145" s="137">
        <v>6</v>
      </c>
      <c r="AJ145" s="138">
        <v>2</v>
      </c>
      <c r="AK145" s="139">
        <v>89</v>
      </c>
      <c r="AL145" s="136">
        <v>76</v>
      </c>
      <c r="AM145" s="137">
        <v>4</v>
      </c>
      <c r="AN145" s="138">
        <v>1</v>
      </c>
      <c r="AO145" s="139">
        <v>93</v>
      </c>
      <c r="AP145" s="136">
        <v>76</v>
      </c>
      <c r="AQ145" s="137">
        <v>5</v>
      </c>
      <c r="AR145" s="138">
        <v>1</v>
      </c>
      <c r="AS145" s="139">
        <v>91</v>
      </c>
      <c r="AT145" s="136">
        <v>90</v>
      </c>
      <c r="AU145" s="137">
        <v>5</v>
      </c>
      <c r="AV145" s="138">
        <v>2</v>
      </c>
      <c r="AW145" s="139">
        <v>91</v>
      </c>
      <c r="AX145" s="136">
        <v>78</v>
      </c>
      <c r="AY145" s="137">
        <v>9</v>
      </c>
      <c r="AZ145" s="138">
        <v>4</v>
      </c>
      <c r="BA145" s="139">
        <v>81</v>
      </c>
      <c r="BB145" s="136">
        <v>88</v>
      </c>
      <c r="BC145" s="137">
        <v>7</v>
      </c>
      <c r="BD145" s="138">
        <v>2</v>
      </c>
      <c r="BE145" s="139">
        <v>89</v>
      </c>
      <c r="BF145" s="136">
        <v>95</v>
      </c>
      <c r="BG145" s="137">
        <v>7</v>
      </c>
      <c r="BH145" s="138">
        <v>2</v>
      </c>
      <c r="BI145" s="139">
        <v>89</v>
      </c>
      <c r="BJ145" s="136">
        <v>70</v>
      </c>
      <c r="BK145" s="137">
        <v>5</v>
      </c>
      <c r="BL145" s="138">
        <v>3</v>
      </c>
      <c r="BM145" s="139">
        <v>86</v>
      </c>
      <c r="BN145" s="136">
        <v>92</v>
      </c>
      <c r="BO145" s="137">
        <v>6</v>
      </c>
      <c r="BP145" s="138">
        <v>1</v>
      </c>
      <c r="BQ145" s="139">
        <v>92</v>
      </c>
      <c r="BR145" s="136">
        <v>78</v>
      </c>
      <c r="BS145" s="137">
        <v>4</v>
      </c>
      <c r="BT145" s="138">
        <v>1</v>
      </c>
      <c r="BU145" s="139">
        <v>93</v>
      </c>
      <c r="BV145" s="136">
        <v>51</v>
      </c>
      <c r="BW145" s="137">
        <v>3</v>
      </c>
      <c r="BX145" s="138">
        <v>1</v>
      </c>
      <c r="BY145" s="139">
        <v>91</v>
      </c>
      <c r="BZ145" s="136">
        <v>63</v>
      </c>
      <c r="CA145" s="137">
        <v>5</v>
      </c>
      <c r="CB145" s="138">
        <v>5</v>
      </c>
      <c r="CC145" s="139">
        <v>79</v>
      </c>
      <c r="CD145" s="136">
        <v>65</v>
      </c>
      <c r="CE145" s="137">
        <v>5</v>
      </c>
      <c r="CF145" s="138">
        <v>1</v>
      </c>
      <c r="CG145" s="139">
        <v>90</v>
      </c>
      <c r="CH145" s="136">
        <v>89</v>
      </c>
      <c r="CI145" s="137">
        <v>6</v>
      </c>
      <c r="CJ145" s="138">
        <v>6</v>
      </c>
      <c r="CK145" s="139">
        <v>82</v>
      </c>
      <c r="CL145" s="136">
        <v>71</v>
      </c>
      <c r="CM145" s="137">
        <v>6</v>
      </c>
      <c r="CN145" s="138">
        <v>3</v>
      </c>
      <c r="CO145" s="139">
        <v>85</v>
      </c>
      <c r="CP145" s="136">
        <v>80</v>
      </c>
      <c r="CQ145" s="137">
        <v>5</v>
      </c>
      <c r="CR145" s="138">
        <v>3</v>
      </c>
      <c r="CS145" s="139">
        <v>88</v>
      </c>
      <c r="CT145" s="136">
        <v>78</v>
      </c>
      <c r="CU145" s="137">
        <v>7</v>
      </c>
      <c r="CV145" s="138">
        <v>6</v>
      </c>
      <c r="CW145" s="139">
        <v>79</v>
      </c>
      <c r="CX145" s="136">
        <v>97</v>
      </c>
      <c r="CY145" s="137">
        <v>6</v>
      </c>
      <c r="CZ145" s="138">
        <v>5</v>
      </c>
      <c r="DA145" s="139">
        <v>85</v>
      </c>
      <c r="DB145" s="136">
        <v>88</v>
      </c>
      <c r="DC145" s="137">
        <v>4</v>
      </c>
      <c r="DD145" s="138">
        <v>2</v>
      </c>
      <c r="DE145" s="139">
        <v>91</v>
      </c>
      <c r="DF145" s="136">
        <v>79</v>
      </c>
      <c r="DG145" s="137">
        <v>4</v>
      </c>
      <c r="DH145" s="138">
        <v>1</v>
      </c>
      <c r="DI145" s="139">
        <v>93</v>
      </c>
      <c r="DJ145" s="136">
        <v>80</v>
      </c>
      <c r="DK145" s="137">
        <v>7</v>
      </c>
      <c r="DL145" s="138">
        <v>6</v>
      </c>
      <c r="DM145" s="139">
        <v>80</v>
      </c>
      <c r="DN145" s="136">
        <v>69</v>
      </c>
      <c r="DO145" s="137">
        <v>11</v>
      </c>
      <c r="DP145" s="138">
        <v>3</v>
      </c>
      <c r="DQ145" s="139">
        <v>80</v>
      </c>
      <c r="DR145" s="136">
        <v>96</v>
      </c>
      <c r="DS145" s="137">
        <v>9</v>
      </c>
      <c r="DT145" s="138">
        <v>1</v>
      </c>
      <c r="DU145" s="139">
        <v>90</v>
      </c>
      <c r="DV145" s="136">
        <v>91</v>
      </c>
      <c r="DW145" s="137">
        <v>11</v>
      </c>
      <c r="DX145" s="138">
        <v>1</v>
      </c>
      <c r="DY145" s="139">
        <v>87</v>
      </c>
      <c r="DZ145" s="136">
        <v>70</v>
      </c>
      <c r="EA145" s="137">
        <v>11</v>
      </c>
      <c r="EB145" s="138">
        <v>6</v>
      </c>
      <c r="EC145" s="139">
        <v>74</v>
      </c>
      <c r="ED145" s="136">
        <v>65</v>
      </c>
      <c r="EE145" s="137">
        <v>7</v>
      </c>
      <c r="EF145" s="138">
        <v>5</v>
      </c>
      <c r="EG145" s="139">
        <v>78</v>
      </c>
      <c r="EH145" s="136">
        <v>68</v>
      </c>
      <c r="EI145" s="137">
        <v>4</v>
      </c>
      <c r="EJ145" s="138">
        <v>3</v>
      </c>
      <c r="EK145" s="139">
        <v>87</v>
      </c>
      <c r="EL145" s="136">
        <v>44</v>
      </c>
      <c r="EM145" s="137">
        <v>5</v>
      </c>
      <c r="EN145" s="138">
        <v>7</v>
      </c>
      <c r="EO145" s="139">
        <v>66</v>
      </c>
      <c r="EP145" s="136">
        <v>51</v>
      </c>
      <c r="EQ145" s="137">
        <v>6</v>
      </c>
      <c r="ER145" s="138">
        <v>8</v>
      </c>
      <c r="ES145" s="139">
        <v>66</v>
      </c>
      <c r="ET145" s="136">
        <v>35</v>
      </c>
      <c r="EU145" s="137">
        <v>3</v>
      </c>
      <c r="EV145" s="138">
        <v>4</v>
      </c>
      <c r="EW145" s="139">
        <v>74</v>
      </c>
      <c r="EX145" s="136">
        <v>53</v>
      </c>
      <c r="EY145" s="137">
        <v>7</v>
      </c>
      <c r="EZ145" s="138">
        <v>6</v>
      </c>
      <c r="FA145" s="139">
        <v>71</v>
      </c>
      <c r="FB145" s="136">
        <v>33</v>
      </c>
      <c r="FC145" s="137">
        <v>2</v>
      </c>
      <c r="FD145" s="138">
        <v>2</v>
      </c>
      <c r="FE145" s="139">
        <v>84</v>
      </c>
      <c r="FF145" s="136"/>
      <c r="FG145" s="137"/>
      <c r="FH145" s="138"/>
      <c r="FI145" s="139"/>
    </row>
    <row r="146" spans="1:165">
      <c r="A146" s="65"/>
      <c r="B146" s="158"/>
      <c r="C146" s="158"/>
      <c r="D146" s="158"/>
      <c r="E146" s="158"/>
      <c r="F146" s="65"/>
      <c r="G146" s="65"/>
      <c r="H146" s="65"/>
      <c r="I146" s="65"/>
      <c r="J146" s="158"/>
      <c r="K146" s="158"/>
      <c r="L146" s="158"/>
      <c r="M146" s="158"/>
      <c r="N146" s="158"/>
      <c r="O146" s="158"/>
      <c r="P146" s="158"/>
      <c r="Q146" s="158"/>
      <c r="R146" s="65"/>
      <c r="S146" s="65"/>
      <c r="T146" s="65"/>
      <c r="U146" s="65"/>
      <c r="V146" s="158"/>
      <c r="W146" s="158"/>
      <c r="X146" s="158"/>
      <c r="Y146" s="158"/>
      <c r="Z146" s="65"/>
      <c r="AA146" s="65"/>
      <c r="AB146" s="65"/>
      <c r="AC146" s="65"/>
      <c r="AH146" s="65"/>
      <c r="AI146" s="65"/>
      <c r="AJ146" s="65"/>
      <c r="AK146" s="65"/>
      <c r="AP146" s="65"/>
      <c r="AQ146" s="65"/>
      <c r="AR146" s="65"/>
      <c r="AS146" s="65"/>
      <c r="AT146" s="158"/>
      <c r="AU146" s="158"/>
      <c r="AV146" s="158"/>
      <c r="AW146" s="158"/>
      <c r="AX146" s="65"/>
      <c r="AY146" s="65"/>
      <c r="AZ146" s="65"/>
      <c r="BA146" s="65"/>
      <c r="BB146" s="158"/>
      <c r="BC146" s="158"/>
      <c r="BD146" s="158"/>
      <c r="BE146" s="158"/>
      <c r="BF146" s="158"/>
      <c r="BG146" s="158"/>
      <c r="BH146" s="158"/>
      <c r="BI146" s="158"/>
      <c r="BJ146" s="158"/>
      <c r="BK146" s="158"/>
      <c r="BL146" s="158"/>
      <c r="BM146" s="158"/>
      <c r="BN146" s="158"/>
      <c r="BO146" s="158"/>
      <c r="BP146" s="158"/>
      <c r="BQ146" s="158"/>
      <c r="BR146" s="158"/>
      <c r="BS146" s="158"/>
      <c r="BT146" s="158"/>
      <c r="BU146" s="158"/>
      <c r="BV146" s="158"/>
      <c r="BW146" s="158"/>
      <c r="BX146" s="158"/>
      <c r="BY146" s="158"/>
      <c r="CD146" s="158"/>
      <c r="CE146" s="158"/>
      <c r="CF146" s="158"/>
      <c r="CG146" s="158"/>
    </row>
    <row r="147" spans="1:165">
      <c r="A147" s="17" t="s">
        <v>165</v>
      </c>
      <c r="B147" s="527" t="s">
        <v>286</v>
      </c>
      <c r="C147" s="528"/>
      <c r="D147" s="528"/>
      <c r="E147" s="529"/>
      <c r="F147" s="530" t="s">
        <v>287</v>
      </c>
      <c r="G147" s="530"/>
      <c r="H147" s="530"/>
      <c r="I147" s="530"/>
      <c r="J147" s="527" t="s">
        <v>288</v>
      </c>
      <c r="K147" s="528"/>
      <c r="L147" s="528"/>
      <c r="M147" s="529"/>
      <c r="N147" s="530" t="s">
        <v>289</v>
      </c>
      <c r="O147" s="530"/>
      <c r="P147" s="530"/>
      <c r="Q147" s="530"/>
      <c r="R147" s="527" t="s">
        <v>290</v>
      </c>
      <c r="S147" s="528"/>
      <c r="T147" s="528"/>
      <c r="U147" s="529"/>
      <c r="V147" s="530" t="s">
        <v>291</v>
      </c>
      <c r="W147" s="530"/>
      <c r="X147" s="530"/>
      <c r="Y147" s="530"/>
      <c r="Z147" s="527" t="s">
        <v>292</v>
      </c>
      <c r="AA147" s="528"/>
      <c r="AB147" s="528"/>
      <c r="AC147" s="529"/>
      <c r="AD147" s="530" t="s">
        <v>293</v>
      </c>
      <c r="AE147" s="530"/>
      <c r="AF147" s="530"/>
      <c r="AG147" s="530"/>
      <c r="AH147" s="527" t="s">
        <v>294</v>
      </c>
      <c r="AI147" s="528"/>
      <c r="AJ147" s="528"/>
      <c r="AK147" s="529"/>
      <c r="AL147" s="226" t="s">
        <v>295</v>
      </c>
      <c r="AM147" s="226"/>
      <c r="AN147" s="226"/>
      <c r="AO147" s="226"/>
      <c r="AP147" s="225" t="s">
        <v>296</v>
      </c>
      <c r="AQ147" s="389"/>
      <c r="AR147" s="389"/>
      <c r="AS147" s="390"/>
      <c r="AT147" s="226" t="s">
        <v>297</v>
      </c>
      <c r="AU147" s="226"/>
      <c r="AV147" s="226"/>
      <c r="AW147" s="226"/>
      <c r="AX147" s="225" t="s">
        <v>298</v>
      </c>
      <c r="AY147" s="389"/>
      <c r="AZ147" s="389"/>
      <c r="BA147" s="390"/>
      <c r="BB147" s="226" t="s">
        <v>299</v>
      </c>
      <c r="BC147" s="226"/>
      <c r="BD147" s="226"/>
      <c r="BE147" s="226"/>
      <c r="BF147" s="225" t="s">
        <v>300</v>
      </c>
      <c r="BG147" s="389"/>
      <c r="BH147" s="389"/>
      <c r="BI147" s="390"/>
      <c r="BJ147" s="226" t="s">
        <v>301</v>
      </c>
      <c r="BK147" s="226"/>
      <c r="BL147" s="226"/>
      <c r="BM147" s="226"/>
      <c r="BN147" s="225" t="s">
        <v>302</v>
      </c>
      <c r="BO147" s="389"/>
      <c r="BP147" s="389"/>
      <c r="BQ147" s="390"/>
      <c r="BR147" s="226" t="s">
        <v>303</v>
      </c>
      <c r="BS147" s="226"/>
      <c r="BT147" s="226"/>
      <c r="BU147" s="226"/>
      <c r="BV147" s="225" t="s">
        <v>304</v>
      </c>
      <c r="BW147" s="389"/>
      <c r="BX147" s="389"/>
      <c r="BY147" s="390"/>
      <c r="BZ147" s="226" t="s">
        <v>305</v>
      </c>
      <c r="CA147" s="226"/>
      <c r="CB147" s="226"/>
      <c r="CC147" s="226"/>
      <c r="CD147" s="225" t="s">
        <v>18</v>
      </c>
      <c r="CE147" s="389"/>
      <c r="CF147" s="389"/>
      <c r="CG147" s="390"/>
      <c r="CH147" s="226" t="s">
        <v>19</v>
      </c>
      <c r="CI147" s="226"/>
      <c r="CJ147" s="226"/>
      <c r="CK147" s="226"/>
      <c r="CL147" s="225" t="s">
        <v>20</v>
      </c>
      <c r="CM147" s="389"/>
      <c r="CN147" s="389"/>
      <c r="CO147" s="390"/>
      <c r="CP147" s="226" t="s">
        <v>21</v>
      </c>
      <c r="CQ147" s="226"/>
      <c r="CR147" s="226"/>
      <c r="CS147" s="226"/>
      <c r="CT147" s="225" t="s">
        <v>22</v>
      </c>
      <c r="CU147" s="389"/>
      <c r="CV147" s="389"/>
      <c r="CW147" s="390"/>
      <c r="CX147" s="226" t="s">
        <v>23</v>
      </c>
      <c r="CY147" s="226"/>
      <c r="CZ147" s="226"/>
      <c r="DA147" s="226"/>
      <c r="DB147" s="225" t="s">
        <v>24</v>
      </c>
      <c r="DC147" s="389"/>
      <c r="DD147" s="389"/>
      <c r="DE147" s="390"/>
      <c r="DF147" s="226" t="s">
        <v>25</v>
      </c>
      <c r="DG147" s="226"/>
      <c r="DH147" s="226"/>
      <c r="DI147" s="226"/>
      <c r="DJ147" s="225" t="s">
        <v>306</v>
      </c>
      <c r="DK147" s="389"/>
      <c r="DL147" s="389"/>
      <c r="DM147" s="390"/>
      <c r="DN147" s="226" t="s">
        <v>307</v>
      </c>
      <c r="DO147" s="226"/>
      <c r="DP147" s="226"/>
      <c r="DQ147" s="226"/>
      <c r="DR147" s="225" t="s">
        <v>308</v>
      </c>
      <c r="DS147" s="389"/>
      <c r="DT147" s="389"/>
      <c r="DU147" s="390"/>
      <c r="DV147" s="226" t="s">
        <v>309</v>
      </c>
      <c r="DW147" s="226"/>
      <c r="DX147" s="226"/>
      <c r="DY147" s="226"/>
      <c r="DZ147" s="225" t="s">
        <v>310</v>
      </c>
      <c r="EA147" s="389"/>
      <c r="EB147" s="389"/>
      <c r="EC147" s="390"/>
      <c r="ED147" s="226" t="s">
        <v>311</v>
      </c>
      <c r="EE147" s="226"/>
      <c r="EF147" s="226"/>
      <c r="EG147" s="226"/>
      <c r="EH147" s="225" t="s">
        <v>312</v>
      </c>
      <c r="EI147" s="389"/>
      <c r="EJ147" s="389"/>
      <c r="EK147" s="390"/>
      <c r="EL147" s="226" t="s">
        <v>313</v>
      </c>
      <c r="EM147" s="226"/>
      <c r="EN147" s="226"/>
      <c r="EO147" s="226"/>
      <c r="EP147" s="225" t="s">
        <v>314</v>
      </c>
      <c r="EQ147" s="389"/>
      <c r="ER147" s="389"/>
      <c r="ES147" s="390"/>
      <c r="ET147" s="226" t="s">
        <v>315</v>
      </c>
      <c r="EU147" s="226"/>
      <c r="EV147" s="226"/>
      <c r="EW147" s="226"/>
      <c r="EX147" s="225" t="s">
        <v>316</v>
      </c>
      <c r="EY147" s="389"/>
      <c r="EZ147" s="389"/>
      <c r="FA147" s="390"/>
      <c r="FB147" s="226" t="s">
        <v>317</v>
      </c>
      <c r="FC147" s="226"/>
      <c r="FD147" s="226"/>
      <c r="FE147" s="226"/>
      <c r="FF147" s="225" t="s">
        <v>318</v>
      </c>
      <c r="FG147" s="389"/>
      <c r="FH147" s="389"/>
      <c r="FI147" s="390"/>
    </row>
    <row r="148" spans="1:165">
      <c r="A148" s="63" t="s">
        <v>120</v>
      </c>
      <c r="B148" s="159" t="s">
        <v>277</v>
      </c>
      <c r="C148" s="160" t="s">
        <v>278</v>
      </c>
      <c r="D148" s="161" t="s">
        <v>279</v>
      </c>
      <c r="E148" s="162" t="s">
        <v>280</v>
      </c>
      <c r="F148" s="159" t="s">
        <v>277</v>
      </c>
      <c r="G148" s="160" t="s">
        <v>278</v>
      </c>
      <c r="H148" s="161" t="s">
        <v>279</v>
      </c>
      <c r="I148" s="162" t="s">
        <v>280</v>
      </c>
      <c r="J148" s="159" t="s">
        <v>277</v>
      </c>
      <c r="K148" s="160" t="s">
        <v>278</v>
      </c>
      <c r="L148" s="161" t="s">
        <v>279</v>
      </c>
      <c r="M148" s="162" t="s">
        <v>280</v>
      </c>
      <c r="N148" s="159" t="s">
        <v>277</v>
      </c>
      <c r="O148" s="160" t="s">
        <v>278</v>
      </c>
      <c r="P148" s="161" t="s">
        <v>279</v>
      </c>
      <c r="Q148" s="162" t="s">
        <v>280</v>
      </c>
      <c r="R148" s="159" t="s">
        <v>277</v>
      </c>
      <c r="S148" s="160" t="s">
        <v>278</v>
      </c>
      <c r="T148" s="161" t="s">
        <v>279</v>
      </c>
      <c r="U148" s="162" t="s">
        <v>280</v>
      </c>
      <c r="V148" s="159" t="s">
        <v>277</v>
      </c>
      <c r="W148" s="160" t="s">
        <v>278</v>
      </c>
      <c r="X148" s="161" t="s">
        <v>279</v>
      </c>
      <c r="Y148" s="162" t="s">
        <v>280</v>
      </c>
      <c r="Z148" s="159" t="s">
        <v>277</v>
      </c>
      <c r="AA148" s="160" t="s">
        <v>278</v>
      </c>
      <c r="AB148" s="161" t="s">
        <v>279</v>
      </c>
      <c r="AC148" s="162" t="s">
        <v>280</v>
      </c>
      <c r="AD148" s="159" t="s">
        <v>277</v>
      </c>
      <c r="AE148" s="160" t="s">
        <v>278</v>
      </c>
      <c r="AF148" s="161" t="s">
        <v>279</v>
      </c>
      <c r="AG148" s="162" t="s">
        <v>280</v>
      </c>
      <c r="AH148" s="159" t="s">
        <v>277</v>
      </c>
      <c r="AI148" s="160" t="s">
        <v>278</v>
      </c>
      <c r="AJ148" s="161" t="s">
        <v>279</v>
      </c>
      <c r="AK148" s="162" t="s">
        <v>280</v>
      </c>
      <c r="AL148" s="159" t="s">
        <v>277</v>
      </c>
      <c r="AM148" s="160" t="s">
        <v>278</v>
      </c>
      <c r="AN148" s="161" t="s">
        <v>279</v>
      </c>
      <c r="AO148" s="162" t="s">
        <v>280</v>
      </c>
      <c r="AP148" s="140" t="s">
        <v>277</v>
      </c>
      <c r="AQ148" s="141" t="s">
        <v>278</v>
      </c>
      <c r="AR148" s="142" t="s">
        <v>279</v>
      </c>
      <c r="AS148" s="143" t="s">
        <v>280</v>
      </c>
      <c r="AT148" s="140" t="s">
        <v>277</v>
      </c>
      <c r="AU148" s="141" t="s">
        <v>278</v>
      </c>
      <c r="AV148" s="142" t="s">
        <v>279</v>
      </c>
      <c r="AW148" s="143" t="s">
        <v>280</v>
      </c>
      <c r="AX148" s="140" t="s">
        <v>277</v>
      </c>
      <c r="AY148" s="141" t="s">
        <v>278</v>
      </c>
      <c r="AZ148" s="142" t="s">
        <v>279</v>
      </c>
      <c r="BA148" s="143" t="s">
        <v>280</v>
      </c>
      <c r="BB148" s="140" t="s">
        <v>277</v>
      </c>
      <c r="BC148" s="141" t="s">
        <v>278</v>
      </c>
      <c r="BD148" s="142" t="s">
        <v>279</v>
      </c>
      <c r="BE148" s="143" t="s">
        <v>280</v>
      </c>
      <c r="BF148" s="140" t="s">
        <v>277</v>
      </c>
      <c r="BG148" s="141" t="s">
        <v>278</v>
      </c>
      <c r="BH148" s="142" t="s">
        <v>279</v>
      </c>
      <c r="BI148" s="143" t="s">
        <v>280</v>
      </c>
      <c r="BJ148" s="140" t="s">
        <v>277</v>
      </c>
      <c r="BK148" s="141" t="s">
        <v>278</v>
      </c>
      <c r="BL148" s="142" t="s">
        <v>279</v>
      </c>
      <c r="BM148" s="143" t="s">
        <v>280</v>
      </c>
      <c r="BN148" s="140" t="s">
        <v>277</v>
      </c>
      <c r="BO148" s="141" t="s">
        <v>278</v>
      </c>
      <c r="BP148" s="142" t="s">
        <v>279</v>
      </c>
      <c r="BQ148" s="143" t="s">
        <v>280</v>
      </c>
      <c r="BR148" s="140" t="s">
        <v>277</v>
      </c>
      <c r="BS148" s="141" t="s">
        <v>278</v>
      </c>
      <c r="BT148" s="142" t="s">
        <v>279</v>
      </c>
      <c r="BU148" s="143" t="s">
        <v>280</v>
      </c>
      <c r="BV148" s="140" t="s">
        <v>277</v>
      </c>
      <c r="BW148" s="141" t="s">
        <v>278</v>
      </c>
      <c r="BX148" s="142" t="s">
        <v>279</v>
      </c>
      <c r="BY148" s="143" t="s">
        <v>280</v>
      </c>
      <c r="BZ148" s="140" t="s">
        <v>277</v>
      </c>
      <c r="CA148" s="141" t="s">
        <v>278</v>
      </c>
      <c r="CB148" s="142" t="s">
        <v>279</v>
      </c>
      <c r="CC148" s="143" t="s">
        <v>280</v>
      </c>
      <c r="CD148" s="140" t="s">
        <v>277</v>
      </c>
      <c r="CE148" s="141" t="s">
        <v>278</v>
      </c>
      <c r="CF148" s="142" t="s">
        <v>279</v>
      </c>
      <c r="CG148" s="143" t="s">
        <v>280</v>
      </c>
      <c r="CH148" s="140" t="s">
        <v>277</v>
      </c>
      <c r="CI148" s="141" t="s">
        <v>278</v>
      </c>
      <c r="CJ148" s="142" t="s">
        <v>279</v>
      </c>
      <c r="CK148" s="143" t="s">
        <v>280</v>
      </c>
      <c r="CL148" s="140" t="s">
        <v>277</v>
      </c>
      <c r="CM148" s="141" t="s">
        <v>278</v>
      </c>
      <c r="CN148" s="142" t="s">
        <v>279</v>
      </c>
      <c r="CO148" s="143" t="s">
        <v>280</v>
      </c>
      <c r="CP148" s="140" t="s">
        <v>277</v>
      </c>
      <c r="CQ148" s="141" t="s">
        <v>278</v>
      </c>
      <c r="CR148" s="142" t="s">
        <v>279</v>
      </c>
      <c r="CS148" s="143" t="s">
        <v>280</v>
      </c>
      <c r="CT148" s="140" t="s">
        <v>277</v>
      </c>
      <c r="CU148" s="141" t="s">
        <v>278</v>
      </c>
      <c r="CV148" s="142" t="s">
        <v>279</v>
      </c>
      <c r="CW148" s="143" t="s">
        <v>280</v>
      </c>
      <c r="CX148" s="140" t="s">
        <v>277</v>
      </c>
      <c r="CY148" s="141" t="s">
        <v>278</v>
      </c>
      <c r="CZ148" s="142" t="s">
        <v>279</v>
      </c>
      <c r="DA148" s="143" t="s">
        <v>280</v>
      </c>
      <c r="DB148" s="140" t="s">
        <v>277</v>
      </c>
      <c r="DC148" s="141" t="s">
        <v>278</v>
      </c>
      <c r="DD148" s="142" t="s">
        <v>279</v>
      </c>
      <c r="DE148" s="143" t="s">
        <v>280</v>
      </c>
      <c r="DF148" s="140" t="s">
        <v>277</v>
      </c>
      <c r="DG148" s="141" t="s">
        <v>278</v>
      </c>
      <c r="DH148" s="142" t="s">
        <v>279</v>
      </c>
      <c r="DI148" s="143" t="s">
        <v>280</v>
      </c>
      <c r="DJ148" s="140" t="s">
        <v>277</v>
      </c>
      <c r="DK148" s="141" t="s">
        <v>278</v>
      </c>
      <c r="DL148" s="142" t="s">
        <v>279</v>
      </c>
      <c r="DM148" s="143" t="s">
        <v>280</v>
      </c>
      <c r="DN148" s="140" t="s">
        <v>277</v>
      </c>
      <c r="DO148" s="141" t="s">
        <v>278</v>
      </c>
      <c r="DP148" s="142" t="s">
        <v>279</v>
      </c>
      <c r="DQ148" s="143" t="s">
        <v>280</v>
      </c>
      <c r="DR148" s="140" t="s">
        <v>277</v>
      </c>
      <c r="DS148" s="141" t="s">
        <v>278</v>
      </c>
      <c r="DT148" s="142" t="s">
        <v>279</v>
      </c>
      <c r="DU148" s="143" t="s">
        <v>280</v>
      </c>
      <c r="DV148" s="140" t="s">
        <v>277</v>
      </c>
      <c r="DW148" s="141" t="s">
        <v>278</v>
      </c>
      <c r="DX148" s="142" t="s">
        <v>279</v>
      </c>
      <c r="DY148" s="143" t="s">
        <v>280</v>
      </c>
      <c r="DZ148" s="140" t="s">
        <v>277</v>
      </c>
      <c r="EA148" s="141" t="s">
        <v>278</v>
      </c>
      <c r="EB148" s="142" t="s">
        <v>279</v>
      </c>
      <c r="EC148" s="143" t="s">
        <v>280</v>
      </c>
      <c r="ED148" s="140" t="s">
        <v>277</v>
      </c>
      <c r="EE148" s="141" t="s">
        <v>278</v>
      </c>
      <c r="EF148" s="142" t="s">
        <v>279</v>
      </c>
      <c r="EG148" s="143" t="s">
        <v>280</v>
      </c>
      <c r="EH148" s="140" t="s">
        <v>277</v>
      </c>
      <c r="EI148" s="141" t="s">
        <v>278</v>
      </c>
      <c r="EJ148" s="142" t="s">
        <v>279</v>
      </c>
      <c r="EK148" s="143" t="s">
        <v>280</v>
      </c>
      <c r="EL148" s="140" t="s">
        <v>277</v>
      </c>
      <c r="EM148" s="141" t="s">
        <v>278</v>
      </c>
      <c r="EN148" s="142" t="s">
        <v>279</v>
      </c>
      <c r="EO148" s="143" t="s">
        <v>280</v>
      </c>
      <c r="EP148" s="140" t="s">
        <v>277</v>
      </c>
      <c r="EQ148" s="141" t="s">
        <v>278</v>
      </c>
      <c r="ER148" s="142" t="s">
        <v>279</v>
      </c>
      <c r="ES148" s="143" t="s">
        <v>280</v>
      </c>
      <c r="ET148" s="140" t="s">
        <v>277</v>
      </c>
      <c r="EU148" s="141" t="s">
        <v>278</v>
      </c>
      <c r="EV148" s="142" t="s">
        <v>279</v>
      </c>
      <c r="EW148" s="143" t="s">
        <v>280</v>
      </c>
      <c r="EX148" s="140" t="s">
        <v>277</v>
      </c>
      <c r="EY148" s="141" t="s">
        <v>278</v>
      </c>
      <c r="EZ148" s="142" t="s">
        <v>279</v>
      </c>
      <c r="FA148" s="143" t="s">
        <v>280</v>
      </c>
      <c r="FB148" s="140" t="s">
        <v>277</v>
      </c>
      <c r="FC148" s="141" t="s">
        <v>278</v>
      </c>
      <c r="FD148" s="142" t="s">
        <v>279</v>
      </c>
      <c r="FE148" s="143" t="s">
        <v>280</v>
      </c>
      <c r="FF148" s="140" t="s">
        <v>277</v>
      </c>
      <c r="FG148" s="141" t="s">
        <v>278</v>
      </c>
      <c r="FH148" s="142" t="s">
        <v>279</v>
      </c>
      <c r="FI148" s="143" t="s">
        <v>280</v>
      </c>
    </row>
    <row r="149" spans="1:165">
      <c r="A149" s="20" t="s">
        <v>166</v>
      </c>
      <c r="B149" s="133"/>
      <c r="C149" s="135"/>
      <c r="D149" s="135"/>
      <c r="E149" s="134"/>
      <c r="F149" s="133"/>
      <c r="G149" s="135"/>
      <c r="H149" s="135"/>
      <c r="I149" s="134"/>
      <c r="J149" s="133"/>
      <c r="K149" s="135"/>
      <c r="L149" s="135"/>
      <c r="M149" s="134"/>
      <c r="N149" s="133"/>
      <c r="O149" s="135"/>
      <c r="P149" s="135"/>
      <c r="Q149" s="134"/>
      <c r="R149" s="133">
        <v>7</v>
      </c>
      <c r="S149" s="135">
        <v>0</v>
      </c>
      <c r="T149" s="135">
        <v>0</v>
      </c>
      <c r="U149" s="134">
        <v>100</v>
      </c>
      <c r="V149" s="133">
        <v>2</v>
      </c>
      <c r="W149" s="135">
        <v>0</v>
      </c>
      <c r="X149" s="135">
        <v>0</v>
      </c>
      <c r="Y149" s="134">
        <v>100</v>
      </c>
      <c r="Z149" s="133">
        <v>4</v>
      </c>
      <c r="AA149" s="135">
        <v>0</v>
      </c>
      <c r="AB149" s="135">
        <v>0</v>
      </c>
      <c r="AC149" s="134">
        <v>100</v>
      </c>
      <c r="AD149" s="133">
        <v>7</v>
      </c>
      <c r="AE149" s="135">
        <v>0</v>
      </c>
      <c r="AF149" s="135">
        <v>0</v>
      </c>
      <c r="AG149" s="134">
        <v>100</v>
      </c>
      <c r="AH149" s="133">
        <v>6</v>
      </c>
      <c r="AI149" s="135">
        <v>0</v>
      </c>
      <c r="AJ149" s="135">
        <v>0</v>
      </c>
      <c r="AK149" s="134">
        <v>100</v>
      </c>
      <c r="AL149" s="133">
        <v>8</v>
      </c>
      <c r="AM149" s="135">
        <v>0</v>
      </c>
      <c r="AN149" s="135">
        <v>1</v>
      </c>
      <c r="AO149" s="134">
        <v>78</v>
      </c>
      <c r="AP149" s="133">
        <v>9</v>
      </c>
      <c r="AQ149" s="135">
        <v>0</v>
      </c>
      <c r="AR149" s="135">
        <v>1</v>
      </c>
      <c r="AS149" s="134">
        <v>80</v>
      </c>
      <c r="AT149" s="133">
        <v>11</v>
      </c>
      <c r="AU149" s="135">
        <v>1</v>
      </c>
      <c r="AV149" s="135">
        <v>0</v>
      </c>
      <c r="AW149" s="134">
        <v>92</v>
      </c>
      <c r="AX149" s="133">
        <v>2</v>
      </c>
      <c r="AY149" s="135">
        <v>1</v>
      </c>
      <c r="AZ149" s="135">
        <v>1</v>
      </c>
      <c r="BA149" s="134">
        <v>25</v>
      </c>
      <c r="BB149" s="133">
        <v>9</v>
      </c>
      <c r="BC149" s="135">
        <v>0</v>
      </c>
      <c r="BD149" s="135">
        <v>0</v>
      </c>
      <c r="BE149" s="134">
        <v>100</v>
      </c>
      <c r="BF149" s="133">
        <v>9</v>
      </c>
      <c r="BG149" s="135">
        <v>1</v>
      </c>
      <c r="BH149" s="135">
        <v>0</v>
      </c>
      <c r="BI149" s="134">
        <v>90</v>
      </c>
      <c r="BJ149" s="133">
        <v>4</v>
      </c>
      <c r="BK149" s="135">
        <v>1</v>
      </c>
      <c r="BL149" s="135">
        <v>0</v>
      </c>
      <c r="BM149" s="134">
        <v>80</v>
      </c>
      <c r="BN149" s="133">
        <v>6</v>
      </c>
      <c r="BO149" s="135">
        <v>0</v>
      </c>
      <c r="BP149" s="135">
        <v>0</v>
      </c>
      <c r="BQ149" s="134">
        <v>100</v>
      </c>
      <c r="BR149" s="133">
        <v>3</v>
      </c>
      <c r="BS149" s="135">
        <v>1</v>
      </c>
      <c r="BT149" s="135">
        <v>0</v>
      </c>
      <c r="BU149" s="134">
        <v>75</v>
      </c>
      <c r="BV149" s="133">
        <v>8</v>
      </c>
      <c r="BW149" s="135">
        <v>0</v>
      </c>
      <c r="BX149" s="135">
        <v>0</v>
      </c>
      <c r="BY149" s="134">
        <v>100</v>
      </c>
      <c r="BZ149" s="133">
        <v>3</v>
      </c>
      <c r="CA149" s="135">
        <v>0</v>
      </c>
      <c r="CB149" s="135">
        <v>0</v>
      </c>
      <c r="CC149" s="134">
        <v>100</v>
      </c>
      <c r="CD149" s="133">
        <v>4</v>
      </c>
      <c r="CE149" s="135">
        <v>1</v>
      </c>
      <c r="CF149" s="135">
        <v>0</v>
      </c>
      <c r="CG149" s="134">
        <v>80</v>
      </c>
      <c r="CH149" s="133">
        <v>3</v>
      </c>
      <c r="CI149" s="135">
        <v>0</v>
      </c>
      <c r="CJ149" s="135">
        <v>2</v>
      </c>
      <c r="CK149" s="134">
        <v>20</v>
      </c>
      <c r="CL149" s="133">
        <v>7</v>
      </c>
      <c r="CM149" s="135">
        <v>1</v>
      </c>
      <c r="CN149" s="135">
        <v>0</v>
      </c>
      <c r="CO149" s="134">
        <v>88</v>
      </c>
      <c r="CP149" s="133">
        <v>6</v>
      </c>
      <c r="CQ149" s="135">
        <v>0</v>
      </c>
      <c r="CR149" s="135">
        <v>0</v>
      </c>
      <c r="CS149" s="134">
        <v>100</v>
      </c>
      <c r="CT149" s="133">
        <v>1</v>
      </c>
      <c r="CU149" s="135">
        <v>1</v>
      </c>
      <c r="CV149" s="135">
        <v>1</v>
      </c>
      <c r="CW149" s="134">
        <v>0</v>
      </c>
      <c r="CX149" s="133">
        <v>1</v>
      </c>
      <c r="CY149" s="135">
        <v>0</v>
      </c>
      <c r="CZ149" s="135">
        <v>0</v>
      </c>
      <c r="DA149" s="134">
        <v>100</v>
      </c>
      <c r="DB149" s="133">
        <v>8</v>
      </c>
      <c r="DC149" s="135">
        <v>0</v>
      </c>
      <c r="DD149" s="135">
        <v>0</v>
      </c>
      <c r="DE149" s="134">
        <v>100</v>
      </c>
      <c r="DF149" s="133">
        <v>3</v>
      </c>
      <c r="DG149" s="135">
        <v>1</v>
      </c>
      <c r="DH149" s="135">
        <v>0</v>
      </c>
      <c r="DI149" s="134">
        <v>75</v>
      </c>
      <c r="DJ149" s="133">
        <v>5</v>
      </c>
      <c r="DK149" s="135">
        <v>0</v>
      </c>
      <c r="DL149" s="135">
        <v>0</v>
      </c>
      <c r="DM149" s="134">
        <v>100</v>
      </c>
      <c r="DN149" s="133">
        <v>1</v>
      </c>
      <c r="DO149" s="135">
        <v>2</v>
      </c>
      <c r="DP149" s="135">
        <v>0</v>
      </c>
      <c r="DQ149" s="134">
        <v>33</v>
      </c>
      <c r="DR149" s="133">
        <v>7</v>
      </c>
      <c r="DS149" s="135">
        <v>0</v>
      </c>
      <c r="DT149" s="135">
        <v>2</v>
      </c>
      <c r="DU149" s="134">
        <v>56</v>
      </c>
      <c r="DV149" s="133">
        <v>5</v>
      </c>
      <c r="DW149" s="135">
        <v>0</v>
      </c>
      <c r="DX149" s="135">
        <v>0</v>
      </c>
      <c r="DY149" s="134">
        <v>100</v>
      </c>
      <c r="DZ149" s="133">
        <v>2</v>
      </c>
      <c r="EA149" s="135">
        <v>1</v>
      </c>
      <c r="EB149" s="135">
        <v>0</v>
      </c>
      <c r="EC149" s="134">
        <v>67</v>
      </c>
      <c r="ED149" s="133">
        <v>8</v>
      </c>
      <c r="EE149" s="135">
        <v>0</v>
      </c>
      <c r="EF149" s="135">
        <v>0</v>
      </c>
      <c r="EG149" s="134">
        <v>100</v>
      </c>
      <c r="EH149" s="133">
        <v>3</v>
      </c>
      <c r="EI149" s="135">
        <v>0</v>
      </c>
      <c r="EJ149" s="135">
        <v>0</v>
      </c>
      <c r="EK149" s="134">
        <v>100</v>
      </c>
      <c r="EL149" s="133">
        <v>3</v>
      </c>
      <c r="EM149" s="135">
        <v>1</v>
      </c>
      <c r="EN149" s="135">
        <v>0</v>
      </c>
      <c r="EO149" s="134">
        <v>75</v>
      </c>
      <c r="EP149" s="133">
        <v>6</v>
      </c>
      <c r="EQ149" s="135">
        <v>3</v>
      </c>
      <c r="ER149" s="135">
        <v>1</v>
      </c>
      <c r="ES149" s="134">
        <v>50</v>
      </c>
      <c r="ET149" s="133">
        <v>0</v>
      </c>
      <c r="EU149" s="135">
        <v>0</v>
      </c>
      <c r="EV149" s="135">
        <v>1</v>
      </c>
      <c r="EW149" s="134">
        <v>-100</v>
      </c>
      <c r="EX149" s="133"/>
      <c r="EY149" s="135"/>
      <c r="EZ149" s="135"/>
      <c r="FA149" s="134"/>
      <c r="FB149" s="133"/>
      <c r="FC149" s="135"/>
      <c r="FD149" s="135"/>
      <c r="FE149" s="134"/>
      <c r="FF149" s="133"/>
      <c r="FG149" s="135"/>
      <c r="FH149" s="135"/>
      <c r="FI149" s="134"/>
    </row>
    <row r="150" spans="1:165">
      <c r="A150" s="20" t="s">
        <v>167</v>
      </c>
      <c r="B150" s="133"/>
      <c r="C150" s="135"/>
      <c r="D150" s="135"/>
      <c r="E150" s="134"/>
      <c r="F150" s="133"/>
      <c r="G150" s="135"/>
      <c r="H150" s="135"/>
      <c r="I150" s="134"/>
      <c r="J150" s="133"/>
      <c r="K150" s="135"/>
      <c r="L150" s="135"/>
      <c r="M150" s="134"/>
      <c r="N150" s="133"/>
      <c r="O150" s="135"/>
      <c r="P150" s="135"/>
      <c r="Q150" s="134"/>
      <c r="R150" s="133">
        <v>11</v>
      </c>
      <c r="S150" s="135">
        <v>0</v>
      </c>
      <c r="T150" s="135">
        <v>1</v>
      </c>
      <c r="U150" s="134">
        <v>83</v>
      </c>
      <c r="V150" s="133">
        <v>3</v>
      </c>
      <c r="W150" s="135">
        <v>1</v>
      </c>
      <c r="X150" s="135">
        <v>1</v>
      </c>
      <c r="Y150" s="134">
        <v>40</v>
      </c>
      <c r="Z150" s="133">
        <v>9</v>
      </c>
      <c r="AA150" s="135">
        <v>1</v>
      </c>
      <c r="AB150" s="135">
        <v>0</v>
      </c>
      <c r="AC150" s="134">
        <v>90</v>
      </c>
      <c r="AD150" s="133">
        <v>11</v>
      </c>
      <c r="AE150" s="135">
        <v>1</v>
      </c>
      <c r="AF150" s="135">
        <v>0</v>
      </c>
      <c r="AG150" s="134">
        <v>92</v>
      </c>
      <c r="AH150" s="133">
        <v>12</v>
      </c>
      <c r="AI150" s="135">
        <v>0</v>
      </c>
      <c r="AJ150" s="135">
        <v>0</v>
      </c>
      <c r="AK150" s="134">
        <v>100</v>
      </c>
      <c r="AL150" s="133">
        <v>14</v>
      </c>
      <c r="AM150" s="135">
        <v>0</v>
      </c>
      <c r="AN150" s="135">
        <v>0</v>
      </c>
      <c r="AO150" s="134">
        <v>100</v>
      </c>
      <c r="AP150" s="133">
        <v>11</v>
      </c>
      <c r="AQ150" s="135">
        <v>0</v>
      </c>
      <c r="AR150" s="135">
        <v>0</v>
      </c>
      <c r="AS150" s="134">
        <v>100</v>
      </c>
      <c r="AT150" s="133">
        <v>5</v>
      </c>
      <c r="AU150" s="135">
        <v>2</v>
      </c>
      <c r="AV150" s="135">
        <v>0</v>
      </c>
      <c r="AW150" s="134">
        <v>71</v>
      </c>
      <c r="AX150" s="133">
        <v>7</v>
      </c>
      <c r="AY150" s="135">
        <v>1</v>
      </c>
      <c r="AZ150" s="135">
        <v>1</v>
      </c>
      <c r="BA150" s="134">
        <v>67</v>
      </c>
      <c r="BB150" s="133">
        <v>13</v>
      </c>
      <c r="BC150" s="135">
        <v>1</v>
      </c>
      <c r="BD150" s="135">
        <v>0</v>
      </c>
      <c r="BE150" s="134">
        <v>93</v>
      </c>
      <c r="BF150" s="133">
        <v>6</v>
      </c>
      <c r="BG150" s="135">
        <v>1</v>
      </c>
      <c r="BH150" s="135">
        <v>2</v>
      </c>
      <c r="BI150" s="134">
        <v>44</v>
      </c>
      <c r="BJ150" s="133">
        <v>17</v>
      </c>
      <c r="BK150" s="135">
        <v>0</v>
      </c>
      <c r="BL150" s="135">
        <v>1</v>
      </c>
      <c r="BM150" s="134">
        <v>89</v>
      </c>
      <c r="BN150" s="133">
        <v>7</v>
      </c>
      <c r="BO150" s="135">
        <v>0</v>
      </c>
      <c r="BP150" s="135">
        <v>0</v>
      </c>
      <c r="BQ150" s="134">
        <v>100</v>
      </c>
      <c r="BR150" s="133">
        <v>5</v>
      </c>
      <c r="BS150" s="135">
        <v>1</v>
      </c>
      <c r="BT150" s="135">
        <v>0</v>
      </c>
      <c r="BU150" s="134">
        <v>83</v>
      </c>
      <c r="BV150" s="133">
        <v>6</v>
      </c>
      <c r="BW150" s="135">
        <v>0</v>
      </c>
      <c r="BX150" s="135">
        <v>0</v>
      </c>
      <c r="BY150" s="134">
        <v>100</v>
      </c>
      <c r="BZ150" s="133">
        <v>6</v>
      </c>
      <c r="CA150" s="135">
        <v>1</v>
      </c>
      <c r="CB150" s="135">
        <v>0</v>
      </c>
      <c r="CC150" s="134">
        <v>86</v>
      </c>
      <c r="CD150" s="133">
        <v>5</v>
      </c>
      <c r="CE150" s="135">
        <v>1</v>
      </c>
      <c r="CF150" s="135">
        <v>1</v>
      </c>
      <c r="CG150" s="134">
        <v>57</v>
      </c>
      <c r="CH150" s="133">
        <v>11</v>
      </c>
      <c r="CI150" s="135">
        <v>0</v>
      </c>
      <c r="CJ150" s="135">
        <v>1</v>
      </c>
      <c r="CK150" s="134">
        <v>83</v>
      </c>
      <c r="CL150" s="133">
        <v>6</v>
      </c>
      <c r="CM150" s="135">
        <v>2</v>
      </c>
      <c r="CN150" s="135">
        <v>1</v>
      </c>
      <c r="CO150" s="134">
        <v>56</v>
      </c>
      <c r="CP150" s="133">
        <v>10</v>
      </c>
      <c r="CQ150" s="135">
        <v>1</v>
      </c>
      <c r="CR150" s="135">
        <v>0</v>
      </c>
      <c r="CS150" s="134">
        <v>91</v>
      </c>
      <c r="CT150" s="133">
        <v>9</v>
      </c>
      <c r="CU150" s="135">
        <v>0</v>
      </c>
      <c r="CV150" s="135">
        <v>0</v>
      </c>
      <c r="CW150" s="134">
        <v>100</v>
      </c>
      <c r="CX150" s="133">
        <v>10</v>
      </c>
      <c r="CY150" s="135">
        <v>0</v>
      </c>
      <c r="CZ150" s="135">
        <v>0</v>
      </c>
      <c r="DA150" s="134">
        <v>100</v>
      </c>
      <c r="DB150" s="133">
        <v>9</v>
      </c>
      <c r="DC150" s="135">
        <v>0</v>
      </c>
      <c r="DD150" s="135">
        <v>0</v>
      </c>
      <c r="DE150" s="134">
        <v>100</v>
      </c>
      <c r="DF150" s="133">
        <v>10</v>
      </c>
      <c r="DG150" s="135">
        <v>1</v>
      </c>
      <c r="DH150" s="135">
        <v>1</v>
      </c>
      <c r="DI150" s="134">
        <v>75</v>
      </c>
      <c r="DJ150" s="133">
        <v>5</v>
      </c>
      <c r="DK150" s="135">
        <v>0</v>
      </c>
      <c r="DL150" s="135">
        <v>0</v>
      </c>
      <c r="DM150" s="134">
        <v>100</v>
      </c>
      <c r="DN150" s="133">
        <v>10</v>
      </c>
      <c r="DO150" s="135">
        <v>2</v>
      </c>
      <c r="DP150" s="135">
        <v>2</v>
      </c>
      <c r="DQ150" s="134">
        <v>57</v>
      </c>
      <c r="DR150" s="133">
        <v>5</v>
      </c>
      <c r="DS150" s="135">
        <v>0</v>
      </c>
      <c r="DT150" s="135">
        <v>0</v>
      </c>
      <c r="DU150" s="134">
        <v>100</v>
      </c>
      <c r="DV150" s="133">
        <v>10</v>
      </c>
      <c r="DW150" s="135">
        <v>1</v>
      </c>
      <c r="DX150" s="135">
        <v>2</v>
      </c>
      <c r="DY150" s="134">
        <v>62</v>
      </c>
      <c r="DZ150" s="133">
        <v>16</v>
      </c>
      <c r="EA150" s="135">
        <v>0</v>
      </c>
      <c r="EB150" s="135">
        <v>0</v>
      </c>
      <c r="EC150" s="134">
        <v>100</v>
      </c>
      <c r="ED150" s="133">
        <v>7</v>
      </c>
      <c r="EE150" s="135">
        <v>0</v>
      </c>
      <c r="EF150" s="135">
        <v>0</v>
      </c>
      <c r="EG150" s="134">
        <v>100</v>
      </c>
      <c r="EH150" s="133">
        <v>2</v>
      </c>
      <c r="EI150" s="135">
        <v>2</v>
      </c>
      <c r="EJ150" s="135">
        <v>1</v>
      </c>
      <c r="EK150" s="134">
        <v>20</v>
      </c>
      <c r="EL150" s="133">
        <v>9</v>
      </c>
      <c r="EM150" s="135">
        <v>2</v>
      </c>
      <c r="EN150" s="135">
        <v>0</v>
      </c>
      <c r="EO150" s="134">
        <v>82</v>
      </c>
      <c r="EP150" s="133">
        <v>14</v>
      </c>
      <c r="EQ150" s="135">
        <v>5</v>
      </c>
      <c r="ER150" s="135">
        <v>1</v>
      </c>
      <c r="ES150" s="134">
        <v>65</v>
      </c>
      <c r="ET150" s="133">
        <v>7</v>
      </c>
      <c r="EU150" s="135">
        <v>1</v>
      </c>
      <c r="EV150" s="135">
        <v>0</v>
      </c>
      <c r="EW150" s="134">
        <v>88</v>
      </c>
      <c r="EX150" s="133">
        <v>8</v>
      </c>
      <c r="EY150" s="135">
        <v>1</v>
      </c>
      <c r="EZ150" s="135">
        <v>0</v>
      </c>
      <c r="FA150" s="134">
        <v>89</v>
      </c>
      <c r="FB150" s="133">
        <v>7</v>
      </c>
      <c r="FC150" s="135">
        <v>0</v>
      </c>
      <c r="FD150" s="135">
        <v>0</v>
      </c>
      <c r="FE150" s="134">
        <v>100</v>
      </c>
      <c r="FF150" s="133"/>
      <c r="FG150" s="135"/>
      <c r="FH150" s="135"/>
      <c r="FI150" s="134"/>
    </row>
    <row r="151" spans="1:165">
      <c r="A151" s="20" t="s">
        <v>168</v>
      </c>
      <c r="B151" s="133"/>
      <c r="C151" s="135"/>
      <c r="D151" s="135"/>
      <c r="E151" s="134"/>
      <c r="F151" s="133"/>
      <c r="G151" s="135"/>
      <c r="H151" s="135"/>
      <c r="I151" s="134"/>
      <c r="J151" s="133"/>
      <c r="K151" s="135"/>
      <c r="L151" s="135"/>
      <c r="M151" s="134"/>
      <c r="N151" s="133"/>
      <c r="O151" s="135"/>
      <c r="P151" s="135"/>
      <c r="Q151" s="134"/>
      <c r="R151" s="133">
        <v>8</v>
      </c>
      <c r="S151" s="135">
        <v>0</v>
      </c>
      <c r="T151" s="135">
        <v>1</v>
      </c>
      <c r="U151" s="134">
        <v>78</v>
      </c>
      <c r="V151" s="133">
        <v>4</v>
      </c>
      <c r="W151" s="135">
        <v>0</v>
      </c>
      <c r="X151" s="135">
        <v>0</v>
      </c>
      <c r="Y151" s="134">
        <v>100</v>
      </c>
      <c r="Z151" s="133">
        <v>8</v>
      </c>
      <c r="AA151" s="135">
        <v>0</v>
      </c>
      <c r="AB151" s="135">
        <v>0</v>
      </c>
      <c r="AC151" s="134">
        <v>100</v>
      </c>
      <c r="AD151" s="133">
        <v>5</v>
      </c>
      <c r="AE151" s="135">
        <v>0</v>
      </c>
      <c r="AF151" s="135">
        <v>0</v>
      </c>
      <c r="AG151" s="134">
        <v>100</v>
      </c>
      <c r="AH151" s="133">
        <v>8</v>
      </c>
      <c r="AI151" s="135">
        <v>0</v>
      </c>
      <c r="AJ151" s="135">
        <v>0</v>
      </c>
      <c r="AK151" s="134">
        <v>100</v>
      </c>
      <c r="AL151" s="133">
        <v>8</v>
      </c>
      <c r="AM151" s="135">
        <v>0</v>
      </c>
      <c r="AN151" s="135">
        <v>0</v>
      </c>
      <c r="AO151" s="134">
        <v>100</v>
      </c>
      <c r="AP151" s="133">
        <v>2</v>
      </c>
      <c r="AQ151" s="135">
        <v>0</v>
      </c>
      <c r="AR151" s="135">
        <v>0</v>
      </c>
      <c r="AS151" s="134">
        <v>100</v>
      </c>
      <c r="AT151" s="133">
        <v>8</v>
      </c>
      <c r="AU151" s="135">
        <v>0</v>
      </c>
      <c r="AV151" s="135">
        <v>1</v>
      </c>
      <c r="AW151" s="134">
        <v>78</v>
      </c>
      <c r="AX151" s="133">
        <v>9</v>
      </c>
      <c r="AY151" s="135">
        <v>0</v>
      </c>
      <c r="AZ151" s="135">
        <v>0</v>
      </c>
      <c r="BA151" s="134">
        <v>100</v>
      </c>
      <c r="BB151" s="133">
        <v>6</v>
      </c>
      <c r="BC151" s="135">
        <v>1</v>
      </c>
      <c r="BD151" s="135">
        <v>0</v>
      </c>
      <c r="BE151" s="134">
        <v>86</v>
      </c>
      <c r="BF151" s="133">
        <v>6</v>
      </c>
      <c r="BG151" s="135">
        <v>1</v>
      </c>
      <c r="BH151" s="135">
        <v>0</v>
      </c>
      <c r="BI151" s="134">
        <v>86</v>
      </c>
      <c r="BJ151" s="133">
        <v>5</v>
      </c>
      <c r="BK151" s="135">
        <v>0</v>
      </c>
      <c r="BL151" s="135">
        <v>0</v>
      </c>
      <c r="BM151" s="134">
        <v>100</v>
      </c>
      <c r="BN151" s="133">
        <v>6</v>
      </c>
      <c r="BO151" s="135">
        <v>1</v>
      </c>
      <c r="BP151" s="135">
        <v>2</v>
      </c>
      <c r="BQ151" s="134">
        <v>44</v>
      </c>
      <c r="BR151" s="133">
        <v>2</v>
      </c>
      <c r="BS151" s="135">
        <v>0</v>
      </c>
      <c r="BT151" s="135">
        <v>0</v>
      </c>
      <c r="BU151" s="134">
        <v>100</v>
      </c>
      <c r="BV151" s="133">
        <v>7</v>
      </c>
      <c r="BW151" s="135">
        <v>0</v>
      </c>
      <c r="BX151" s="135">
        <v>0</v>
      </c>
      <c r="BY151" s="134">
        <v>100</v>
      </c>
      <c r="BZ151" s="133">
        <v>10</v>
      </c>
      <c r="CA151" s="135">
        <v>1</v>
      </c>
      <c r="CB151" s="135">
        <v>0</v>
      </c>
      <c r="CC151" s="134">
        <v>91</v>
      </c>
      <c r="CD151" s="133">
        <v>10</v>
      </c>
      <c r="CE151" s="135">
        <v>1</v>
      </c>
      <c r="CF151" s="135">
        <v>1</v>
      </c>
      <c r="CG151" s="134">
        <v>75</v>
      </c>
      <c r="CH151" s="133">
        <v>10</v>
      </c>
      <c r="CI151" s="135">
        <v>2</v>
      </c>
      <c r="CJ151" s="135">
        <v>1</v>
      </c>
      <c r="CK151" s="134">
        <v>69</v>
      </c>
      <c r="CL151" s="133">
        <v>4</v>
      </c>
      <c r="CM151" s="135">
        <v>1</v>
      </c>
      <c r="CN151" s="135">
        <v>0</v>
      </c>
      <c r="CO151" s="134">
        <v>80</v>
      </c>
      <c r="CP151" s="133">
        <v>4</v>
      </c>
      <c r="CQ151" s="135">
        <v>0</v>
      </c>
      <c r="CR151" s="135">
        <v>0</v>
      </c>
      <c r="CS151" s="134">
        <v>100</v>
      </c>
      <c r="CT151" s="133">
        <v>0</v>
      </c>
      <c r="CU151" s="135">
        <v>1</v>
      </c>
      <c r="CV151" s="135">
        <v>0</v>
      </c>
      <c r="CW151" s="134">
        <v>0</v>
      </c>
      <c r="CX151" s="133">
        <v>10</v>
      </c>
      <c r="CY151" s="135">
        <v>2</v>
      </c>
      <c r="CZ151" s="135">
        <v>0</v>
      </c>
      <c r="DA151" s="134">
        <v>83</v>
      </c>
      <c r="DB151" s="133">
        <v>7</v>
      </c>
      <c r="DC151" s="135">
        <v>1</v>
      </c>
      <c r="DD151" s="135">
        <v>0</v>
      </c>
      <c r="DE151" s="134">
        <v>88</v>
      </c>
      <c r="DF151" s="133">
        <v>1</v>
      </c>
      <c r="DG151" s="135">
        <v>0</v>
      </c>
      <c r="DH151" s="135">
        <v>1</v>
      </c>
      <c r="DI151" s="134">
        <v>0</v>
      </c>
      <c r="DJ151" s="133">
        <v>9</v>
      </c>
      <c r="DK151" s="135">
        <v>1</v>
      </c>
      <c r="DL151" s="135">
        <v>0</v>
      </c>
      <c r="DM151" s="134">
        <v>90</v>
      </c>
      <c r="DN151" s="133">
        <v>6</v>
      </c>
      <c r="DO151" s="135">
        <v>1</v>
      </c>
      <c r="DP151" s="135">
        <v>3</v>
      </c>
      <c r="DQ151" s="134">
        <v>30</v>
      </c>
      <c r="DR151" s="133">
        <v>10</v>
      </c>
      <c r="DS151" s="135">
        <v>3</v>
      </c>
      <c r="DT151" s="135">
        <v>0</v>
      </c>
      <c r="DU151" s="134">
        <v>77</v>
      </c>
      <c r="DV151" s="133">
        <v>6</v>
      </c>
      <c r="DW151" s="135">
        <v>5</v>
      </c>
      <c r="DX151" s="135">
        <v>1</v>
      </c>
      <c r="DY151" s="134">
        <v>42</v>
      </c>
      <c r="DZ151" s="133">
        <v>10</v>
      </c>
      <c r="EA151" s="135">
        <v>1</v>
      </c>
      <c r="EB151" s="135">
        <v>2</v>
      </c>
      <c r="EC151" s="134">
        <v>62</v>
      </c>
      <c r="ED151" s="133">
        <v>8</v>
      </c>
      <c r="EE151" s="135">
        <v>2</v>
      </c>
      <c r="EF151" s="135">
        <v>0</v>
      </c>
      <c r="EG151" s="134">
        <v>80</v>
      </c>
      <c r="EH151" s="133">
        <v>1</v>
      </c>
      <c r="EI151" s="135">
        <v>3</v>
      </c>
      <c r="EJ151" s="135">
        <v>0</v>
      </c>
      <c r="EK151" s="134">
        <v>25</v>
      </c>
      <c r="EL151" s="133">
        <v>3</v>
      </c>
      <c r="EM151" s="135">
        <v>2</v>
      </c>
      <c r="EN151" s="135">
        <v>1</v>
      </c>
      <c r="EO151" s="134">
        <v>33</v>
      </c>
      <c r="EP151" s="133">
        <v>8</v>
      </c>
      <c r="EQ151" s="135">
        <v>0</v>
      </c>
      <c r="ER151" s="135">
        <v>0</v>
      </c>
      <c r="ES151" s="134">
        <v>100</v>
      </c>
      <c r="ET151" s="133">
        <v>1</v>
      </c>
      <c r="EU151" s="135">
        <v>0</v>
      </c>
      <c r="EV151" s="135">
        <v>0</v>
      </c>
      <c r="EW151" s="134">
        <v>100</v>
      </c>
      <c r="EX151" s="133"/>
      <c r="EY151" s="135"/>
      <c r="EZ151" s="135"/>
      <c r="FA151" s="134"/>
      <c r="FB151" s="133">
        <v>1</v>
      </c>
      <c r="FC151" s="135">
        <v>1</v>
      </c>
      <c r="FD151" s="135">
        <v>0</v>
      </c>
      <c r="FE151" s="134">
        <v>50</v>
      </c>
      <c r="FF151" s="133"/>
      <c r="FG151" s="135"/>
      <c r="FH151" s="135"/>
      <c r="FI151" s="134"/>
    </row>
    <row r="152" spans="1:165" ht="15" hidden="1" customHeight="1">
      <c r="A152" s="177" t="s">
        <v>169</v>
      </c>
      <c r="B152" s="133"/>
      <c r="C152" s="135"/>
      <c r="D152" s="135"/>
      <c r="E152" s="134"/>
      <c r="F152" s="133"/>
      <c r="G152" s="135"/>
      <c r="H152" s="135"/>
      <c r="I152" s="134"/>
      <c r="J152" s="133"/>
      <c r="K152" s="135"/>
      <c r="L152" s="135"/>
      <c r="M152" s="134"/>
      <c r="N152" s="133"/>
      <c r="O152" s="135"/>
      <c r="P152" s="135"/>
      <c r="Q152" s="134"/>
      <c r="R152" s="133"/>
      <c r="S152" s="135"/>
      <c r="T152" s="135"/>
      <c r="U152" s="134"/>
      <c r="V152" s="133"/>
      <c r="W152" s="135"/>
      <c r="X152" s="135"/>
      <c r="Y152" s="134"/>
      <c r="Z152" s="133"/>
      <c r="AA152" s="135"/>
      <c r="AB152" s="135"/>
      <c r="AC152" s="134"/>
      <c r="AD152" s="133"/>
      <c r="AE152" s="135"/>
      <c r="AF152" s="135"/>
      <c r="AG152" s="134"/>
      <c r="AH152" s="133"/>
      <c r="AI152" s="135"/>
      <c r="AJ152" s="135"/>
      <c r="AK152" s="134"/>
      <c r="AL152" s="133"/>
      <c r="AM152" s="135"/>
      <c r="AN152" s="135"/>
      <c r="AO152" s="134"/>
      <c r="AP152" s="133"/>
      <c r="AQ152" s="135"/>
      <c r="AR152" s="135"/>
      <c r="AS152" s="134"/>
      <c r="AT152" s="133"/>
      <c r="AU152" s="135"/>
      <c r="AV152" s="135"/>
      <c r="AW152" s="134"/>
      <c r="AX152" s="133"/>
      <c r="AY152" s="135"/>
      <c r="AZ152" s="135"/>
      <c r="BA152" s="134"/>
      <c r="BB152" s="133"/>
      <c r="BC152" s="135"/>
      <c r="BD152" s="135"/>
      <c r="BE152" s="134"/>
      <c r="BF152" s="133"/>
      <c r="BG152" s="135"/>
      <c r="BH152" s="135"/>
      <c r="BI152" s="134"/>
      <c r="BJ152" s="133"/>
      <c r="BK152" s="135"/>
      <c r="BL152" s="135"/>
      <c r="BM152" s="134"/>
      <c r="BN152" s="133"/>
      <c r="BO152" s="135"/>
      <c r="BP152" s="135"/>
      <c r="BQ152" s="134"/>
      <c r="BR152" s="133"/>
      <c r="BS152" s="135"/>
      <c r="BT152" s="135"/>
      <c r="BU152" s="134"/>
      <c r="BV152" s="133"/>
      <c r="BW152" s="135"/>
      <c r="BX152" s="135"/>
      <c r="BY152" s="134"/>
      <c r="BZ152" s="133"/>
      <c r="CA152" s="135"/>
      <c r="CB152" s="135"/>
      <c r="CC152" s="134"/>
      <c r="CD152" s="133" t="s">
        <v>257</v>
      </c>
      <c r="CE152" s="135" t="s">
        <v>257</v>
      </c>
      <c r="CF152" s="135" t="s">
        <v>257</v>
      </c>
      <c r="CG152" s="134" t="s">
        <v>257</v>
      </c>
      <c r="CH152" s="133"/>
      <c r="CI152" s="135"/>
      <c r="CJ152" s="135"/>
      <c r="CK152" s="134"/>
      <c r="CL152" s="133"/>
      <c r="CM152" s="135"/>
      <c r="CN152" s="135"/>
      <c r="CO152" s="134"/>
      <c r="CP152" s="133"/>
      <c r="CQ152" s="135"/>
      <c r="CR152" s="135"/>
      <c r="CS152" s="134"/>
      <c r="CT152" s="133"/>
      <c r="CU152" s="135"/>
      <c r="CV152" s="135"/>
      <c r="CW152" s="134"/>
      <c r="CX152" s="133"/>
      <c r="CY152" s="135"/>
      <c r="CZ152" s="135"/>
      <c r="DA152" s="134"/>
      <c r="DB152" s="133"/>
      <c r="DC152" s="135"/>
      <c r="DD152" s="135"/>
      <c r="DE152" s="134"/>
      <c r="DF152" s="133"/>
      <c r="DG152" s="135"/>
      <c r="DH152" s="135"/>
      <c r="DI152" s="134"/>
      <c r="DJ152" s="133"/>
      <c r="DK152" s="135"/>
      <c r="DL152" s="135"/>
      <c r="DM152" s="134"/>
      <c r="DN152" s="133"/>
      <c r="DO152" s="135"/>
      <c r="DP152" s="135"/>
      <c r="DQ152" s="134"/>
      <c r="DR152" s="133"/>
      <c r="DS152" s="135"/>
      <c r="DT152" s="135"/>
      <c r="DU152" s="134"/>
      <c r="DV152" s="133"/>
      <c r="DW152" s="135"/>
      <c r="DX152" s="135"/>
      <c r="DY152" s="134"/>
      <c r="DZ152" s="133"/>
      <c r="EA152" s="135"/>
      <c r="EB152" s="135"/>
      <c r="EC152" s="134"/>
      <c r="ED152" s="133"/>
      <c r="EE152" s="135"/>
      <c r="EF152" s="135"/>
      <c r="EG152" s="134"/>
      <c r="EH152" s="133"/>
      <c r="EI152" s="135"/>
      <c r="EJ152" s="135"/>
      <c r="EK152" s="134"/>
      <c r="EL152" s="133"/>
      <c r="EM152" s="135"/>
      <c r="EN152" s="135"/>
      <c r="EO152" s="134"/>
      <c r="EP152" s="133"/>
      <c r="EQ152" s="135"/>
      <c r="ER152" s="135"/>
      <c r="ES152" s="134"/>
      <c r="ET152" s="133"/>
      <c r="EU152" s="135"/>
      <c r="EV152" s="135"/>
      <c r="EW152" s="134"/>
      <c r="EX152" s="133"/>
      <c r="EY152" s="135"/>
      <c r="EZ152" s="135"/>
      <c r="FA152" s="134"/>
      <c r="FB152" s="133"/>
      <c r="FC152" s="135"/>
      <c r="FD152" s="135"/>
      <c r="FE152" s="134"/>
      <c r="FF152" s="133"/>
      <c r="FG152" s="135"/>
      <c r="FH152" s="135"/>
      <c r="FI152" s="134"/>
    </row>
    <row r="153" spans="1:165">
      <c r="A153" s="20" t="s">
        <v>170</v>
      </c>
      <c r="B153" s="133"/>
      <c r="C153" s="135"/>
      <c r="D153" s="135"/>
      <c r="E153" s="134"/>
      <c r="F153" s="133"/>
      <c r="G153" s="135"/>
      <c r="H153" s="135"/>
      <c r="I153" s="134"/>
      <c r="J153" s="133"/>
      <c r="K153" s="135"/>
      <c r="L153" s="135"/>
      <c r="M153" s="134"/>
      <c r="N153" s="133"/>
      <c r="O153" s="135"/>
      <c r="P153" s="135"/>
      <c r="Q153" s="134"/>
      <c r="R153" s="133">
        <v>4</v>
      </c>
      <c r="S153" s="135">
        <v>0</v>
      </c>
      <c r="T153" s="135">
        <v>0</v>
      </c>
      <c r="U153" s="134">
        <v>100</v>
      </c>
      <c r="V153" s="133">
        <v>8</v>
      </c>
      <c r="W153" s="135">
        <v>0</v>
      </c>
      <c r="X153" s="135">
        <v>0</v>
      </c>
      <c r="Y153" s="134">
        <v>100</v>
      </c>
      <c r="Z153" s="133">
        <v>3</v>
      </c>
      <c r="AA153" s="135">
        <v>0</v>
      </c>
      <c r="AB153" s="135">
        <v>0</v>
      </c>
      <c r="AC153" s="134">
        <v>100</v>
      </c>
      <c r="AD153" s="133">
        <v>8</v>
      </c>
      <c r="AE153" s="135">
        <v>2</v>
      </c>
      <c r="AF153" s="135">
        <v>0</v>
      </c>
      <c r="AG153" s="134">
        <v>80</v>
      </c>
      <c r="AH153" s="133">
        <v>8</v>
      </c>
      <c r="AI153" s="135">
        <v>1</v>
      </c>
      <c r="AJ153" s="135">
        <v>0</v>
      </c>
      <c r="AK153" s="134">
        <v>89</v>
      </c>
      <c r="AL153" s="133">
        <v>6</v>
      </c>
      <c r="AM153" s="135">
        <v>0</v>
      </c>
      <c r="AN153" s="135">
        <v>0</v>
      </c>
      <c r="AO153" s="134">
        <v>100</v>
      </c>
      <c r="AP153" s="133">
        <v>2</v>
      </c>
      <c r="AQ153" s="135">
        <v>0</v>
      </c>
      <c r="AR153" s="135">
        <v>0</v>
      </c>
      <c r="AS153" s="134">
        <v>100</v>
      </c>
      <c r="AT153" s="133">
        <v>20</v>
      </c>
      <c r="AU153" s="135">
        <v>1</v>
      </c>
      <c r="AV153" s="135">
        <v>1</v>
      </c>
      <c r="AW153" s="134">
        <v>86</v>
      </c>
      <c r="AX153" s="133">
        <v>12</v>
      </c>
      <c r="AY153" s="135">
        <v>0</v>
      </c>
      <c r="AZ153" s="135">
        <v>0</v>
      </c>
      <c r="BA153" s="134">
        <v>100</v>
      </c>
      <c r="BB153" s="133">
        <v>9</v>
      </c>
      <c r="BC153" s="135">
        <v>0</v>
      </c>
      <c r="BD153" s="135">
        <v>0</v>
      </c>
      <c r="BE153" s="134">
        <v>100</v>
      </c>
      <c r="BF153" s="133">
        <v>5</v>
      </c>
      <c r="BG153" s="135">
        <v>0</v>
      </c>
      <c r="BH153" s="135">
        <v>0</v>
      </c>
      <c r="BI153" s="134">
        <v>100</v>
      </c>
      <c r="BJ153" s="133">
        <v>7</v>
      </c>
      <c r="BK153" s="135">
        <v>0</v>
      </c>
      <c r="BL153" s="135">
        <v>1</v>
      </c>
      <c r="BM153" s="134">
        <v>75</v>
      </c>
      <c r="BN153" s="133">
        <v>11</v>
      </c>
      <c r="BO153" s="135">
        <v>1</v>
      </c>
      <c r="BP153" s="135">
        <v>1</v>
      </c>
      <c r="BQ153" s="134">
        <v>77</v>
      </c>
      <c r="BR153" s="133">
        <v>3</v>
      </c>
      <c r="BS153" s="135">
        <v>1</v>
      </c>
      <c r="BT153" s="135">
        <v>0</v>
      </c>
      <c r="BU153" s="134">
        <v>75</v>
      </c>
      <c r="BV153" s="133">
        <v>7</v>
      </c>
      <c r="BW153" s="135">
        <v>0</v>
      </c>
      <c r="BX153" s="135">
        <v>0</v>
      </c>
      <c r="BY153" s="134">
        <v>100</v>
      </c>
      <c r="BZ153" s="133">
        <v>8</v>
      </c>
      <c r="CA153" s="135">
        <v>0</v>
      </c>
      <c r="CB153" s="135">
        <v>1</v>
      </c>
      <c r="CC153" s="134">
        <v>78</v>
      </c>
      <c r="CD153" s="133">
        <v>9</v>
      </c>
      <c r="CE153" s="135">
        <v>3</v>
      </c>
      <c r="CF153" s="135">
        <v>2</v>
      </c>
      <c r="CG153" s="134">
        <v>50</v>
      </c>
      <c r="CH153" s="133">
        <v>9</v>
      </c>
      <c r="CI153" s="135">
        <v>0</v>
      </c>
      <c r="CJ153" s="135">
        <v>2</v>
      </c>
      <c r="CK153" s="134">
        <v>64</v>
      </c>
      <c r="CL153" s="133">
        <v>7</v>
      </c>
      <c r="CM153" s="135">
        <v>1</v>
      </c>
      <c r="CN153" s="135">
        <v>1</v>
      </c>
      <c r="CO153" s="134">
        <v>67</v>
      </c>
      <c r="CP153" s="133">
        <v>14</v>
      </c>
      <c r="CQ153" s="135">
        <v>0</v>
      </c>
      <c r="CR153" s="135">
        <v>1</v>
      </c>
      <c r="CS153" s="134">
        <v>87</v>
      </c>
      <c r="CT153" s="133">
        <v>5</v>
      </c>
      <c r="CU153" s="135">
        <v>0</v>
      </c>
      <c r="CV153" s="135">
        <v>0</v>
      </c>
      <c r="CW153" s="134">
        <v>100</v>
      </c>
      <c r="CX153" s="133">
        <v>7</v>
      </c>
      <c r="CY153" s="135">
        <v>0</v>
      </c>
      <c r="CZ153" s="135">
        <v>1</v>
      </c>
      <c r="DA153" s="134">
        <v>75</v>
      </c>
      <c r="DB153" s="133">
        <v>5</v>
      </c>
      <c r="DC153" s="135">
        <v>3</v>
      </c>
      <c r="DD153" s="135">
        <v>0</v>
      </c>
      <c r="DE153" s="134">
        <v>63</v>
      </c>
      <c r="DF153" s="133">
        <v>10</v>
      </c>
      <c r="DG153" s="135">
        <v>0</v>
      </c>
      <c r="DH153" s="135">
        <v>2</v>
      </c>
      <c r="DI153" s="134">
        <v>67</v>
      </c>
      <c r="DJ153" s="133">
        <v>7</v>
      </c>
      <c r="DK153" s="135">
        <v>2</v>
      </c>
      <c r="DL153" s="135">
        <v>1</v>
      </c>
      <c r="DM153" s="134">
        <v>60</v>
      </c>
      <c r="DN153" s="133">
        <v>9</v>
      </c>
      <c r="DO153" s="135">
        <v>2</v>
      </c>
      <c r="DP153" s="135">
        <v>1</v>
      </c>
      <c r="DQ153" s="134">
        <v>67</v>
      </c>
      <c r="DR153" s="133">
        <v>4</v>
      </c>
      <c r="DS153" s="135">
        <v>0</v>
      </c>
      <c r="DT153" s="135">
        <v>0</v>
      </c>
      <c r="DU153" s="134">
        <v>100</v>
      </c>
      <c r="DV153" s="133">
        <v>9</v>
      </c>
      <c r="DW153" s="135">
        <v>2</v>
      </c>
      <c r="DX153" s="135">
        <v>2</v>
      </c>
      <c r="DY153" s="134">
        <v>54</v>
      </c>
      <c r="DZ153" s="133">
        <v>9</v>
      </c>
      <c r="EA153" s="135">
        <v>0</v>
      </c>
      <c r="EB153" s="135">
        <v>1</v>
      </c>
      <c r="EC153" s="134">
        <v>80</v>
      </c>
      <c r="ED153" s="133">
        <v>13</v>
      </c>
      <c r="EE153" s="135">
        <v>1</v>
      </c>
      <c r="EF153" s="135">
        <v>0</v>
      </c>
      <c r="EG153" s="134">
        <v>93</v>
      </c>
      <c r="EH153" s="133">
        <v>10</v>
      </c>
      <c r="EI153" s="135">
        <v>2</v>
      </c>
      <c r="EJ153" s="135">
        <v>2</v>
      </c>
      <c r="EK153" s="134">
        <v>57</v>
      </c>
      <c r="EL153" s="133">
        <v>4</v>
      </c>
      <c r="EM153" s="135">
        <v>2</v>
      </c>
      <c r="EN153" s="135">
        <v>1</v>
      </c>
      <c r="EO153" s="134">
        <v>43</v>
      </c>
      <c r="EP153" s="133">
        <v>13</v>
      </c>
      <c r="EQ153" s="135">
        <v>5</v>
      </c>
      <c r="ER153" s="135">
        <v>0</v>
      </c>
      <c r="ES153" s="134">
        <v>72</v>
      </c>
      <c r="ET153" s="133">
        <v>4</v>
      </c>
      <c r="EU153" s="135">
        <v>2</v>
      </c>
      <c r="EV153" s="135">
        <v>0</v>
      </c>
      <c r="EW153" s="134">
        <v>67</v>
      </c>
      <c r="EX153" s="133">
        <v>6</v>
      </c>
      <c r="EY153" s="135">
        <v>1</v>
      </c>
      <c r="EZ153" s="135">
        <v>1</v>
      </c>
      <c r="FA153" s="134">
        <v>63</v>
      </c>
      <c r="FB153" s="133">
        <v>5</v>
      </c>
      <c r="FC153" s="135">
        <v>0</v>
      </c>
      <c r="FD153" s="135">
        <v>1</v>
      </c>
      <c r="FE153" s="134">
        <v>67</v>
      </c>
      <c r="FF153" s="133"/>
      <c r="FG153" s="135"/>
      <c r="FH153" s="135"/>
      <c r="FI153" s="134"/>
    </row>
    <row r="154" spans="1:165">
      <c r="A154" s="20" t="s">
        <v>171</v>
      </c>
      <c r="B154" s="133"/>
      <c r="C154" s="135"/>
      <c r="D154" s="135"/>
      <c r="E154" s="134"/>
      <c r="F154" s="133"/>
      <c r="G154" s="135"/>
      <c r="H154" s="135"/>
      <c r="I154" s="134"/>
      <c r="J154" s="133"/>
      <c r="K154" s="135"/>
      <c r="L154" s="135"/>
      <c r="M154" s="134"/>
      <c r="N154" s="133"/>
      <c r="O154" s="135"/>
      <c r="P154" s="135"/>
      <c r="Q154" s="134"/>
      <c r="R154" s="133">
        <v>12</v>
      </c>
      <c r="S154" s="135">
        <v>3</v>
      </c>
      <c r="T154" s="135">
        <v>0</v>
      </c>
      <c r="U154" s="134">
        <v>80</v>
      </c>
      <c r="V154" s="133">
        <v>5</v>
      </c>
      <c r="W154" s="135">
        <v>0</v>
      </c>
      <c r="X154" s="135">
        <v>0</v>
      </c>
      <c r="Y154" s="134">
        <v>100</v>
      </c>
      <c r="Z154" s="133">
        <v>9</v>
      </c>
      <c r="AA154" s="135">
        <v>0</v>
      </c>
      <c r="AB154" s="135">
        <v>0</v>
      </c>
      <c r="AC154" s="134">
        <v>100</v>
      </c>
      <c r="AD154" s="133">
        <v>5</v>
      </c>
      <c r="AE154" s="135">
        <v>1</v>
      </c>
      <c r="AF154" s="135">
        <v>0</v>
      </c>
      <c r="AG154" s="134">
        <v>83</v>
      </c>
      <c r="AH154" s="133">
        <v>6</v>
      </c>
      <c r="AI154" s="135">
        <v>0</v>
      </c>
      <c r="AJ154" s="135">
        <v>1</v>
      </c>
      <c r="AK154" s="134">
        <v>71</v>
      </c>
      <c r="AL154" s="133">
        <v>9</v>
      </c>
      <c r="AM154" s="135">
        <v>0</v>
      </c>
      <c r="AN154" s="135">
        <v>0</v>
      </c>
      <c r="AO154" s="134">
        <v>100</v>
      </c>
      <c r="AP154" s="133">
        <v>10</v>
      </c>
      <c r="AQ154" s="135">
        <v>2</v>
      </c>
      <c r="AR154" s="135">
        <v>0</v>
      </c>
      <c r="AS154" s="134">
        <v>83</v>
      </c>
      <c r="AT154" s="133">
        <v>14</v>
      </c>
      <c r="AU154" s="135">
        <v>1</v>
      </c>
      <c r="AV154" s="135">
        <v>0</v>
      </c>
      <c r="AW154" s="134">
        <v>93</v>
      </c>
      <c r="AX154" s="133">
        <v>1</v>
      </c>
      <c r="AY154" s="135">
        <v>0</v>
      </c>
      <c r="AZ154" s="135">
        <v>0</v>
      </c>
      <c r="BA154" s="134">
        <v>100</v>
      </c>
      <c r="BB154" s="133">
        <v>12</v>
      </c>
      <c r="BC154" s="135">
        <v>0</v>
      </c>
      <c r="BD154" s="135">
        <v>0</v>
      </c>
      <c r="BE154" s="134">
        <v>100</v>
      </c>
      <c r="BF154" s="133">
        <v>13</v>
      </c>
      <c r="BG154" s="135">
        <v>0</v>
      </c>
      <c r="BH154" s="135">
        <v>1</v>
      </c>
      <c r="BI154" s="134">
        <v>86</v>
      </c>
      <c r="BJ154" s="133">
        <v>7</v>
      </c>
      <c r="BK154" s="135">
        <v>0</v>
      </c>
      <c r="BL154" s="135">
        <v>0</v>
      </c>
      <c r="BM154" s="134">
        <v>100</v>
      </c>
      <c r="BN154" s="133">
        <v>11</v>
      </c>
      <c r="BO154" s="135">
        <v>1</v>
      </c>
      <c r="BP154" s="135">
        <v>0</v>
      </c>
      <c r="BQ154" s="134">
        <v>92</v>
      </c>
      <c r="BR154" s="133">
        <v>8</v>
      </c>
      <c r="BS154" s="135">
        <v>1</v>
      </c>
      <c r="BT154" s="135">
        <v>0</v>
      </c>
      <c r="BU154" s="134">
        <v>89</v>
      </c>
      <c r="BV154" s="133">
        <v>4</v>
      </c>
      <c r="BW154" s="135">
        <v>0</v>
      </c>
      <c r="BX154" s="135">
        <v>1</v>
      </c>
      <c r="BY154" s="134">
        <v>60</v>
      </c>
      <c r="BZ154" s="133">
        <v>7</v>
      </c>
      <c r="CA154" s="135">
        <v>2</v>
      </c>
      <c r="CB154" s="135">
        <v>0</v>
      </c>
      <c r="CC154" s="134">
        <v>78</v>
      </c>
      <c r="CD154" s="133">
        <v>9</v>
      </c>
      <c r="CE154" s="135">
        <v>1</v>
      </c>
      <c r="CF154" s="135">
        <v>2</v>
      </c>
      <c r="CG154" s="134">
        <v>58</v>
      </c>
      <c r="CH154" s="133">
        <v>7</v>
      </c>
      <c r="CI154" s="135">
        <v>2</v>
      </c>
      <c r="CJ154" s="135">
        <v>0</v>
      </c>
      <c r="CK154" s="134">
        <v>78</v>
      </c>
      <c r="CL154" s="133">
        <v>8</v>
      </c>
      <c r="CM154" s="135">
        <v>3</v>
      </c>
      <c r="CN154" s="135">
        <v>0</v>
      </c>
      <c r="CO154" s="134">
        <v>73</v>
      </c>
      <c r="CP154" s="133">
        <v>7</v>
      </c>
      <c r="CQ154" s="135">
        <v>0</v>
      </c>
      <c r="CR154" s="135">
        <v>0</v>
      </c>
      <c r="CS154" s="134">
        <v>100</v>
      </c>
      <c r="CT154" s="133">
        <v>6</v>
      </c>
      <c r="CU154" s="135">
        <v>0</v>
      </c>
      <c r="CV154" s="135">
        <v>0</v>
      </c>
      <c r="CW154" s="134">
        <v>100</v>
      </c>
      <c r="CX154" s="133">
        <v>3</v>
      </c>
      <c r="CY154" s="135">
        <v>0</v>
      </c>
      <c r="CZ154" s="135">
        <v>1</v>
      </c>
      <c r="DA154" s="134">
        <v>50</v>
      </c>
      <c r="DB154" s="133">
        <v>11</v>
      </c>
      <c r="DC154" s="135">
        <v>1</v>
      </c>
      <c r="DD154" s="135">
        <v>1</v>
      </c>
      <c r="DE154" s="134">
        <v>77</v>
      </c>
      <c r="DF154" s="133">
        <v>8</v>
      </c>
      <c r="DG154" s="135">
        <v>2</v>
      </c>
      <c r="DH154" s="135">
        <v>0</v>
      </c>
      <c r="DI154" s="134">
        <v>80</v>
      </c>
      <c r="DJ154" s="133">
        <v>12</v>
      </c>
      <c r="DK154" s="135">
        <v>1</v>
      </c>
      <c r="DL154" s="135">
        <v>0</v>
      </c>
      <c r="DM154" s="134">
        <v>92</v>
      </c>
      <c r="DN154" s="133">
        <v>8</v>
      </c>
      <c r="DO154" s="135">
        <v>1</v>
      </c>
      <c r="DP154" s="135">
        <v>2</v>
      </c>
      <c r="DQ154" s="134">
        <v>55</v>
      </c>
      <c r="DR154" s="133">
        <v>15</v>
      </c>
      <c r="DS154" s="135">
        <v>3</v>
      </c>
      <c r="DT154" s="135">
        <v>0</v>
      </c>
      <c r="DU154" s="134">
        <v>83</v>
      </c>
      <c r="DV154" s="133">
        <v>5</v>
      </c>
      <c r="DW154" s="135">
        <v>4</v>
      </c>
      <c r="DX154" s="135">
        <v>1</v>
      </c>
      <c r="DY154" s="134">
        <v>40</v>
      </c>
      <c r="DZ154" s="133">
        <v>4</v>
      </c>
      <c r="EA154" s="135">
        <v>2</v>
      </c>
      <c r="EB154" s="135">
        <v>1</v>
      </c>
      <c r="EC154" s="134">
        <v>43</v>
      </c>
      <c r="ED154" s="133">
        <v>10</v>
      </c>
      <c r="EE154" s="135">
        <v>2</v>
      </c>
      <c r="EF154" s="135">
        <v>0</v>
      </c>
      <c r="EG154" s="134">
        <v>83</v>
      </c>
      <c r="EH154" s="133">
        <v>9</v>
      </c>
      <c r="EI154" s="135">
        <v>3</v>
      </c>
      <c r="EJ154" s="135">
        <v>1</v>
      </c>
      <c r="EK154" s="134">
        <v>62</v>
      </c>
      <c r="EL154" s="133">
        <v>5</v>
      </c>
      <c r="EM154" s="135">
        <v>2</v>
      </c>
      <c r="EN154" s="135">
        <v>2</v>
      </c>
      <c r="EO154" s="134">
        <v>33</v>
      </c>
      <c r="EP154" s="133">
        <v>15</v>
      </c>
      <c r="EQ154" s="135">
        <v>3</v>
      </c>
      <c r="ER154" s="135">
        <v>1</v>
      </c>
      <c r="ES154" s="134">
        <v>74</v>
      </c>
      <c r="ET154" s="133">
        <v>6</v>
      </c>
      <c r="EU154" s="135">
        <v>4</v>
      </c>
      <c r="EV154" s="135">
        <v>2</v>
      </c>
      <c r="EW154" s="134">
        <v>33</v>
      </c>
      <c r="EX154" s="133">
        <v>4</v>
      </c>
      <c r="EY154" s="135">
        <v>0</v>
      </c>
      <c r="EZ154" s="135">
        <v>1</v>
      </c>
      <c r="FA154" s="134">
        <v>60</v>
      </c>
      <c r="FB154" s="133">
        <v>7</v>
      </c>
      <c r="FC154" s="135">
        <v>1</v>
      </c>
      <c r="FD154" s="135">
        <v>0</v>
      </c>
      <c r="FE154" s="134">
        <v>88</v>
      </c>
      <c r="FF154" s="133"/>
      <c r="FG154" s="135"/>
      <c r="FH154" s="135"/>
      <c r="FI154" s="134"/>
    </row>
    <row r="155" spans="1:165">
      <c r="A155" s="20" t="s">
        <v>172</v>
      </c>
      <c r="B155" s="133"/>
      <c r="C155" s="135"/>
      <c r="D155" s="135"/>
      <c r="E155" s="134"/>
      <c r="F155" s="133"/>
      <c r="G155" s="135"/>
      <c r="H155" s="135"/>
      <c r="I155" s="134"/>
      <c r="J155" s="133"/>
      <c r="K155" s="135"/>
      <c r="L155" s="135"/>
      <c r="M155" s="134"/>
      <c r="N155" s="133"/>
      <c r="O155" s="135"/>
      <c r="P155" s="135"/>
      <c r="Q155" s="134"/>
      <c r="R155" s="133">
        <v>2</v>
      </c>
      <c r="S155" s="135">
        <v>2</v>
      </c>
      <c r="T155" s="135">
        <v>0</v>
      </c>
      <c r="U155" s="134">
        <v>50</v>
      </c>
      <c r="V155" s="133">
        <v>1</v>
      </c>
      <c r="W155" s="135">
        <v>0</v>
      </c>
      <c r="X155" s="135">
        <v>0</v>
      </c>
      <c r="Y155" s="134">
        <v>100</v>
      </c>
      <c r="Z155" s="133">
        <v>7</v>
      </c>
      <c r="AA155" s="135">
        <v>0</v>
      </c>
      <c r="AB155" s="135">
        <v>0</v>
      </c>
      <c r="AC155" s="134">
        <v>100</v>
      </c>
      <c r="AD155" s="133">
        <v>6</v>
      </c>
      <c r="AE155" s="135">
        <v>0</v>
      </c>
      <c r="AF155" s="135">
        <v>0</v>
      </c>
      <c r="AG155" s="134">
        <v>100</v>
      </c>
      <c r="AH155" s="133">
        <v>5</v>
      </c>
      <c r="AI155" s="135">
        <v>0</v>
      </c>
      <c r="AJ155" s="135">
        <v>0</v>
      </c>
      <c r="AK155" s="134">
        <v>100</v>
      </c>
      <c r="AL155" s="133">
        <v>10</v>
      </c>
      <c r="AM155" s="135">
        <v>1</v>
      </c>
      <c r="AN155" s="135">
        <v>0</v>
      </c>
      <c r="AO155" s="134">
        <v>91</v>
      </c>
      <c r="AP155" s="133">
        <v>5</v>
      </c>
      <c r="AQ155" s="135">
        <v>0</v>
      </c>
      <c r="AR155" s="135">
        <v>0</v>
      </c>
      <c r="AS155" s="134">
        <v>100</v>
      </c>
      <c r="AT155" s="133">
        <v>13</v>
      </c>
      <c r="AU155" s="135">
        <v>1</v>
      </c>
      <c r="AV155" s="135">
        <v>1</v>
      </c>
      <c r="AW155" s="134">
        <v>80</v>
      </c>
      <c r="AX155" s="133">
        <v>5</v>
      </c>
      <c r="AY155" s="135">
        <v>0</v>
      </c>
      <c r="AZ155" s="135">
        <v>1</v>
      </c>
      <c r="BA155" s="134">
        <v>67</v>
      </c>
      <c r="BB155" s="133">
        <v>4</v>
      </c>
      <c r="BC155" s="135">
        <v>0</v>
      </c>
      <c r="BD155" s="135">
        <v>0</v>
      </c>
      <c r="BE155" s="134">
        <v>100</v>
      </c>
      <c r="BF155" s="133">
        <v>4</v>
      </c>
      <c r="BG155" s="135">
        <v>0</v>
      </c>
      <c r="BH155" s="135">
        <v>0</v>
      </c>
      <c r="BI155" s="134">
        <v>100</v>
      </c>
      <c r="BJ155" s="133">
        <v>14</v>
      </c>
      <c r="BK155" s="135">
        <v>0</v>
      </c>
      <c r="BL155" s="135">
        <v>0</v>
      </c>
      <c r="BM155" s="134">
        <v>100</v>
      </c>
      <c r="BN155" s="133">
        <v>5</v>
      </c>
      <c r="BO155" s="135">
        <v>0</v>
      </c>
      <c r="BP155" s="135">
        <v>1</v>
      </c>
      <c r="BQ155" s="134">
        <v>67</v>
      </c>
      <c r="BR155" s="133">
        <v>10</v>
      </c>
      <c r="BS155" s="135">
        <v>0</v>
      </c>
      <c r="BT155" s="135">
        <v>0</v>
      </c>
      <c r="BU155" s="134">
        <v>100</v>
      </c>
      <c r="BV155" s="133">
        <v>2</v>
      </c>
      <c r="BW155" s="135">
        <v>0</v>
      </c>
      <c r="BX155" s="135">
        <v>0</v>
      </c>
      <c r="BY155" s="134">
        <v>100</v>
      </c>
      <c r="BZ155" s="133">
        <v>4</v>
      </c>
      <c r="CA155" s="135">
        <v>1</v>
      </c>
      <c r="CB155" s="135">
        <v>1</v>
      </c>
      <c r="CC155" s="134">
        <v>50</v>
      </c>
      <c r="CD155" s="133">
        <v>3</v>
      </c>
      <c r="CE155" s="135">
        <v>0</v>
      </c>
      <c r="CF155" s="135">
        <v>0</v>
      </c>
      <c r="CG155" s="134">
        <v>100</v>
      </c>
      <c r="CH155" s="133">
        <v>7</v>
      </c>
      <c r="CI155" s="135">
        <v>0</v>
      </c>
      <c r="CJ155" s="135">
        <v>0</v>
      </c>
      <c r="CK155" s="134">
        <v>100</v>
      </c>
      <c r="CL155" s="133">
        <v>4</v>
      </c>
      <c r="CM155" s="135">
        <v>0</v>
      </c>
      <c r="CN155" s="135">
        <v>0</v>
      </c>
      <c r="CO155" s="134">
        <v>100</v>
      </c>
      <c r="CP155" s="133">
        <v>1</v>
      </c>
      <c r="CQ155" s="135">
        <v>0</v>
      </c>
      <c r="CR155" s="135">
        <v>0</v>
      </c>
      <c r="CS155" s="134">
        <v>100</v>
      </c>
      <c r="CT155" s="133">
        <v>4</v>
      </c>
      <c r="CU155" s="135">
        <v>0</v>
      </c>
      <c r="CV155" s="135">
        <v>1</v>
      </c>
      <c r="CW155" s="134">
        <v>60</v>
      </c>
      <c r="CX155" s="133">
        <v>6</v>
      </c>
      <c r="CY155" s="135">
        <v>0</v>
      </c>
      <c r="CZ155" s="135">
        <v>1</v>
      </c>
      <c r="DA155" s="134">
        <v>71</v>
      </c>
      <c r="DB155" s="133">
        <v>6</v>
      </c>
      <c r="DC155" s="135">
        <v>2</v>
      </c>
      <c r="DD155" s="135">
        <v>0</v>
      </c>
      <c r="DE155" s="134">
        <v>75</v>
      </c>
      <c r="DF155" s="133">
        <v>5</v>
      </c>
      <c r="DG155" s="135">
        <v>0</v>
      </c>
      <c r="DH155" s="135">
        <v>0</v>
      </c>
      <c r="DI155" s="134">
        <v>100</v>
      </c>
      <c r="DJ155" s="133">
        <v>10</v>
      </c>
      <c r="DK155" s="135">
        <v>0</v>
      </c>
      <c r="DL155" s="135">
        <v>1</v>
      </c>
      <c r="DM155" s="134">
        <v>82</v>
      </c>
      <c r="DN155" s="133">
        <v>7</v>
      </c>
      <c r="DO155" s="135">
        <v>1</v>
      </c>
      <c r="DP155" s="135">
        <v>0</v>
      </c>
      <c r="DQ155" s="134">
        <v>88</v>
      </c>
      <c r="DR155" s="133">
        <v>6</v>
      </c>
      <c r="DS155" s="135">
        <v>0</v>
      </c>
      <c r="DT155" s="135">
        <v>1</v>
      </c>
      <c r="DU155" s="134">
        <v>71</v>
      </c>
      <c r="DV155" s="133">
        <v>4</v>
      </c>
      <c r="DW155" s="135">
        <v>1</v>
      </c>
      <c r="DX155" s="135">
        <v>0</v>
      </c>
      <c r="DY155" s="134">
        <v>80</v>
      </c>
      <c r="DZ155" s="133">
        <v>0</v>
      </c>
      <c r="EA155" s="135">
        <v>0</v>
      </c>
      <c r="EB155" s="135">
        <v>1</v>
      </c>
      <c r="EC155" s="134">
        <v>-100</v>
      </c>
      <c r="ED155" s="133">
        <v>1</v>
      </c>
      <c r="EE155" s="135">
        <v>0</v>
      </c>
      <c r="EF155" s="135">
        <v>2</v>
      </c>
      <c r="EG155" s="134">
        <v>-33</v>
      </c>
      <c r="EH155" s="133">
        <v>11</v>
      </c>
      <c r="EI155" s="135">
        <v>1</v>
      </c>
      <c r="EJ155" s="135">
        <v>0</v>
      </c>
      <c r="EK155" s="134">
        <v>92</v>
      </c>
      <c r="EL155" s="133">
        <v>3</v>
      </c>
      <c r="EM155" s="135">
        <v>2</v>
      </c>
      <c r="EN155" s="135">
        <v>0</v>
      </c>
      <c r="EO155" s="134">
        <v>60</v>
      </c>
      <c r="EP155" s="133">
        <v>3</v>
      </c>
      <c r="EQ155" s="135">
        <v>1</v>
      </c>
      <c r="ER155" s="135">
        <v>0</v>
      </c>
      <c r="ES155" s="134">
        <v>75</v>
      </c>
      <c r="ET155" s="133">
        <v>5</v>
      </c>
      <c r="EU155" s="135">
        <v>0</v>
      </c>
      <c r="EV155" s="135">
        <v>2</v>
      </c>
      <c r="EW155" s="134">
        <v>43</v>
      </c>
      <c r="EX155" s="133">
        <v>1</v>
      </c>
      <c r="EY155" s="135">
        <v>3</v>
      </c>
      <c r="EZ155" s="135">
        <v>0</v>
      </c>
      <c r="FA155" s="134">
        <v>25</v>
      </c>
      <c r="FB155" s="133">
        <v>5</v>
      </c>
      <c r="FC155" s="135">
        <v>1</v>
      </c>
      <c r="FD155" s="135">
        <v>0</v>
      </c>
      <c r="FE155" s="134">
        <v>83</v>
      </c>
      <c r="FF155" s="133"/>
      <c r="FG155" s="135"/>
      <c r="FH155" s="135"/>
      <c r="FI155" s="134"/>
    </row>
    <row r="156" spans="1:165">
      <c r="A156" s="20" t="s">
        <v>173</v>
      </c>
      <c r="B156" s="133"/>
      <c r="C156" s="135"/>
      <c r="D156" s="135"/>
      <c r="E156" s="134"/>
      <c r="F156" s="133"/>
      <c r="G156" s="135"/>
      <c r="H156" s="135"/>
      <c r="I156" s="134"/>
      <c r="J156" s="133"/>
      <c r="K156" s="135"/>
      <c r="L156" s="135"/>
      <c r="M156" s="134"/>
      <c r="N156" s="133"/>
      <c r="O156" s="135"/>
      <c r="P156" s="135"/>
      <c r="Q156" s="134"/>
      <c r="R156" s="133">
        <v>4</v>
      </c>
      <c r="S156" s="135">
        <v>0</v>
      </c>
      <c r="T156" s="135">
        <v>1</v>
      </c>
      <c r="U156" s="134">
        <v>60</v>
      </c>
      <c r="V156" s="133">
        <v>4</v>
      </c>
      <c r="W156" s="135">
        <v>4</v>
      </c>
      <c r="X156" s="135">
        <v>0</v>
      </c>
      <c r="Y156" s="134">
        <v>50</v>
      </c>
      <c r="Z156" s="133">
        <v>4</v>
      </c>
      <c r="AA156" s="135">
        <v>1</v>
      </c>
      <c r="AB156" s="135">
        <v>0</v>
      </c>
      <c r="AC156" s="134">
        <v>80</v>
      </c>
      <c r="AD156" s="133">
        <v>5</v>
      </c>
      <c r="AE156" s="135">
        <v>0</v>
      </c>
      <c r="AF156" s="135">
        <v>1</v>
      </c>
      <c r="AG156" s="134">
        <v>67</v>
      </c>
      <c r="AH156" s="133">
        <v>3</v>
      </c>
      <c r="AI156" s="135">
        <v>0</v>
      </c>
      <c r="AJ156" s="135">
        <v>0</v>
      </c>
      <c r="AK156" s="134">
        <v>100</v>
      </c>
      <c r="AL156" s="133">
        <v>11</v>
      </c>
      <c r="AM156" s="135">
        <v>3</v>
      </c>
      <c r="AN156" s="135">
        <v>0</v>
      </c>
      <c r="AO156" s="134">
        <v>79</v>
      </c>
      <c r="AP156" s="133">
        <v>12</v>
      </c>
      <c r="AQ156" s="135">
        <v>0</v>
      </c>
      <c r="AR156" s="135">
        <v>1</v>
      </c>
      <c r="AS156" s="134">
        <v>85</v>
      </c>
      <c r="AT156" s="133">
        <v>19</v>
      </c>
      <c r="AU156" s="135">
        <v>0</v>
      </c>
      <c r="AV156" s="135">
        <v>1</v>
      </c>
      <c r="AW156" s="134">
        <v>90</v>
      </c>
      <c r="AX156" s="133">
        <v>10</v>
      </c>
      <c r="AY156" s="135">
        <v>0</v>
      </c>
      <c r="AZ156" s="135">
        <v>0</v>
      </c>
      <c r="BA156" s="134">
        <v>100</v>
      </c>
      <c r="BB156" s="133">
        <v>8</v>
      </c>
      <c r="BC156" s="135">
        <v>0</v>
      </c>
      <c r="BD156" s="135">
        <v>3</v>
      </c>
      <c r="BE156" s="134">
        <v>45</v>
      </c>
      <c r="BF156" s="133">
        <v>5</v>
      </c>
      <c r="BG156" s="135">
        <v>0</v>
      </c>
      <c r="BH156" s="135">
        <v>0</v>
      </c>
      <c r="BI156" s="134">
        <v>100</v>
      </c>
      <c r="BJ156" s="133">
        <v>2</v>
      </c>
      <c r="BK156" s="135">
        <v>0</v>
      </c>
      <c r="BL156" s="135">
        <v>0</v>
      </c>
      <c r="BM156" s="134">
        <v>100</v>
      </c>
      <c r="BN156" s="133">
        <v>8</v>
      </c>
      <c r="BO156" s="135">
        <v>1</v>
      </c>
      <c r="BP156" s="135">
        <v>2</v>
      </c>
      <c r="BQ156" s="134">
        <v>55</v>
      </c>
      <c r="BR156" s="133">
        <v>10</v>
      </c>
      <c r="BS156" s="135">
        <v>0</v>
      </c>
      <c r="BT156" s="135">
        <v>1</v>
      </c>
      <c r="BU156" s="134">
        <v>82</v>
      </c>
      <c r="BV156" s="133">
        <v>4</v>
      </c>
      <c r="BW156" s="135">
        <v>1</v>
      </c>
      <c r="BX156" s="135">
        <v>0</v>
      </c>
      <c r="BY156" s="134">
        <v>80</v>
      </c>
      <c r="BZ156" s="133">
        <v>3</v>
      </c>
      <c r="CA156" s="135">
        <v>0</v>
      </c>
      <c r="CB156" s="135">
        <v>1</v>
      </c>
      <c r="CC156" s="134">
        <v>50</v>
      </c>
      <c r="CD156" s="133">
        <v>6</v>
      </c>
      <c r="CE156" s="135">
        <v>1</v>
      </c>
      <c r="CF156" s="135">
        <v>0</v>
      </c>
      <c r="CG156" s="134">
        <v>86</v>
      </c>
      <c r="CH156" s="133">
        <v>8</v>
      </c>
      <c r="CI156" s="135">
        <v>0</v>
      </c>
      <c r="CJ156" s="135">
        <v>0</v>
      </c>
      <c r="CK156" s="134">
        <v>100</v>
      </c>
      <c r="CL156" s="133">
        <v>2</v>
      </c>
      <c r="CM156" s="135">
        <v>0</v>
      </c>
      <c r="CN156" s="135">
        <v>2</v>
      </c>
      <c r="CO156" s="134">
        <v>0</v>
      </c>
      <c r="CP156" s="133">
        <v>4</v>
      </c>
      <c r="CQ156" s="135">
        <v>2</v>
      </c>
      <c r="CR156" s="135">
        <v>0</v>
      </c>
      <c r="CS156" s="134">
        <v>67</v>
      </c>
      <c r="CT156" s="133">
        <v>9</v>
      </c>
      <c r="CU156" s="135">
        <v>0</v>
      </c>
      <c r="CV156" s="135">
        <v>0</v>
      </c>
      <c r="CW156" s="134">
        <v>100</v>
      </c>
      <c r="CX156" s="133">
        <v>1</v>
      </c>
      <c r="CY156" s="135">
        <v>0</v>
      </c>
      <c r="CZ156" s="135">
        <v>1</v>
      </c>
      <c r="DA156" s="134">
        <v>0</v>
      </c>
      <c r="DB156" s="133">
        <v>7</v>
      </c>
      <c r="DC156" s="135">
        <v>2</v>
      </c>
      <c r="DD156" s="135">
        <v>1</v>
      </c>
      <c r="DE156" s="134">
        <v>60</v>
      </c>
      <c r="DF156" s="133">
        <v>1</v>
      </c>
      <c r="DG156" s="135">
        <v>0</v>
      </c>
      <c r="DH156" s="135">
        <v>0</v>
      </c>
      <c r="DI156" s="134">
        <v>100</v>
      </c>
      <c r="DJ156" s="133"/>
      <c r="DK156" s="135"/>
      <c r="DL156" s="135"/>
      <c r="DM156" s="134"/>
      <c r="DN156" s="133"/>
      <c r="DO156" s="135"/>
      <c r="DP156" s="135"/>
      <c r="DQ156" s="134"/>
      <c r="DR156" s="133"/>
      <c r="DS156" s="135"/>
      <c r="DT156" s="135"/>
      <c r="DU156" s="134"/>
      <c r="DV156" s="133"/>
      <c r="DW156" s="135"/>
      <c r="DX156" s="135"/>
      <c r="DY156" s="134"/>
      <c r="DZ156" s="133"/>
      <c r="EA156" s="135"/>
      <c r="EB156" s="135"/>
      <c r="EC156" s="134"/>
      <c r="ED156" s="133"/>
      <c r="EE156" s="135"/>
      <c r="EF156" s="135"/>
      <c r="EG156" s="134"/>
      <c r="EH156" s="133"/>
      <c r="EI156" s="135"/>
      <c r="EJ156" s="135"/>
      <c r="EK156" s="134"/>
      <c r="EL156" s="133"/>
      <c r="EM156" s="135"/>
      <c r="EN156" s="135"/>
      <c r="EO156" s="134"/>
      <c r="EP156" s="133"/>
      <c r="EQ156" s="135"/>
      <c r="ER156" s="135"/>
      <c r="ES156" s="134"/>
      <c r="ET156" s="133"/>
      <c r="EU156" s="135"/>
      <c r="EV156" s="135"/>
      <c r="EW156" s="134"/>
      <c r="EX156" s="133"/>
      <c r="EY156" s="135"/>
      <c r="EZ156" s="135"/>
      <c r="FA156" s="134"/>
      <c r="FB156" s="133"/>
      <c r="FC156" s="135"/>
      <c r="FD156" s="135"/>
      <c r="FE156" s="134"/>
      <c r="FF156" s="133"/>
      <c r="FG156" s="135"/>
      <c r="FH156" s="135"/>
      <c r="FI156" s="134"/>
    </row>
    <row r="157" spans="1:165">
      <c r="A157" s="20" t="s">
        <v>174</v>
      </c>
      <c r="B157" s="133"/>
      <c r="C157" s="135"/>
      <c r="D157" s="135"/>
      <c r="E157" s="134"/>
      <c r="F157" s="133"/>
      <c r="G157" s="135"/>
      <c r="H157" s="135"/>
      <c r="I157" s="134"/>
      <c r="J157" s="133"/>
      <c r="K157" s="135"/>
      <c r="L157" s="135"/>
      <c r="M157" s="134"/>
      <c r="N157" s="133"/>
      <c r="O157" s="135"/>
      <c r="P157" s="135"/>
      <c r="Q157" s="134"/>
      <c r="R157" s="133">
        <v>6</v>
      </c>
      <c r="S157" s="135">
        <v>0</v>
      </c>
      <c r="T157" s="135">
        <v>1</v>
      </c>
      <c r="U157" s="134">
        <v>71</v>
      </c>
      <c r="V157" s="133">
        <v>4</v>
      </c>
      <c r="W157" s="135">
        <v>0</v>
      </c>
      <c r="X157" s="135">
        <v>0</v>
      </c>
      <c r="Y157" s="134">
        <v>100</v>
      </c>
      <c r="Z157" s="133">
        <v>7</v>
      </c>
      <c r="AA157" s="135">
        <v>0</v>
      </c>
      <c r="AB157" s="135">
        <v>0</v>
      </c>
      <c r="AC157" s="134">
        <v>100</v>
      </c>
      <c r="AD157" s="133">
        <v>5</v>
      </c>
      <c r="AE157" s="135">
        <v>1</v>
      </c>
      <c r="AF157" s="135">
        <v>0</v>
      </c>
      <c r="AG157" s="134">
        <v>83</v>
      </c>
      <c r="AH157" s="133">
        <v>6</v>
      </c>
      <c r="AI157" s="135">
        <v>1</v>
      </c>
      <c r="AJ157" s="135">
        <v>0</v>
      </c>
      <c r="AK157" s="134">
        <v>86</v>
      </c>
      <c r="AL157" s="133">
        <v>5</v>
      </c>
      <c r="AM157" s="135">
        <v>0</v>
      </c>
      <c r="AN157" s="135">
        <v>0</v>
      </c>
      <c r="AO157" s="134">
        <v>100</v>
      </c>
      <c r="AP157" s="133">
        <v>3</v>
      </c>
      <c r="AQ157" s="135">
        <v>0</v>
      </c>
      <c r="AR157" s="135">
        <v>0</v>
      </c>
      <c r="AS157" s="134">
        <v>100</v>
      </c>
      <c r="AT157" s="133">
        <v>14</v>
      </c>
      <c r="AU157" s="135">
        <v>3</v>
      </c>
      <c r="AV157" s="135">
        <v>0</v>
      </c>
      <c r="AW157" s="134">
        <v>82</v>
      </c>
      <c r="AX157" s="133">
        <v>16</v>
      </c>
      <c r="AY157" s="135">
        <v>1</v>
      </c>
      <c r="AZ157" s="135">
        <v>1</v>
      </c>
      <c r="BA157" s="134">
        <v>83</v>
      </c>
      <c r="BB157" s="133">
        <v>4</v>
      </c>
      <c r="BC157" s="135">
        <v>1</v>
      </c>
      <c r="BD157" s="135">
        <v>0</v>
      </c>
      <c r="BE157" s="134">
        <v>80</v>
      </c>
      <c r="BF157" s="133">
        <v>10</v>
      </c>
      <c r="BG157" s="135">
        <v>0</v>
      </c>
      <c r="BH157" s="135">
        <v>1</v>
      </c>
      <c r="BI157" s="134">
        <v>82</v>
      </c>
      <c r="BJ157" s="133">
        <v>6</v>
      </c>
      <c r="BK157" s="135">
        <v>0</v>
      </c>
      <c r="BL157" s="135">
        <v>0</v>
      </c>
      <c r="BM157" s="134">
        <v>100</v>
      </c>
      <c r="BN157" s="133">
        <v>3</v>
      </c>
      <c r="BO157" s="135">
        <v>2</v>
      </c>
      <c r="BP157" s="135">
        <v>0</v>
      </c>
      <c r="BQ157" s="134">
        <v>60</v>
      </c>
      <c r="BR157" s="133">
        <v>10</v>
      </c>
      <c r="BS157" s="135">
        <v>0</v>
      </c>
      <c r="BT157" s="135">
        <v>0</v>
      </c>
      <c r="BU157" s="134">
        <v>100</v>
      </c>
      <c r="BV157" s="133">
        <v>4</v>
      </c>
      <c r="BW157" s="135">
        <v>0</v>
      </c>
      <c r="BX157" s="135">
        <v>0</v>
      </c>
      <c r="BY157" s="134">
        <v>100</v>
      </c>
      <c r="BZ157" s="133">
        <v>8</v>
      </c>
      <c r="CA157" s="135">
        <v>2</v>
      </c>
      <c r="CB157" s="135">
        <v>0</v>
      </c>
      <c r="CC157" s="134">
        <v>80</v>
      </c>
      <c r="CD157" s="133">
        <v>1</v>
      </c>
      <c r="CE157" s="135">
        <v>0</v>
      </c>
      <c r="CF157" s="135">
        <v>0</v>
      </c>
      <c r="CG157" s="134">
        <v>100</v>
      </c>
      <c r="CH157" s="133">
        <v>1</v>
      </c>
      <c r="CI157" s="135">
        <v>0</v>
      </c>
      <c r="CJ157" s="135">
        <v>1</v>
      </c>
      <c r="CK157" s="134">
        <v>0</v>
      </c>
      <c r="CL157" s="133">
        <v>7</v>
      </c>
      <c r="CM157" s="135">
        <v>0</v>
      </c>
      <c r="CN157" s="135">
        <v>0</v>
      </c>
      <c r="CO157" s="134">
        <v>100</v>
      </c>
      <c r="CP157" s="133">
        <v>3</v>
      </c>
      <c r="CQ157" s="135">
        <v>0</v>
      </c>
      <c r="CR157" s="135">
        <v>0</v>
      </c>
      <c r="CS157" s="134">
        <v>100</v>
      </c>
      <c r="CT157" s="133">
        <v>2</v>
      </c>
      <c r="CU157" s="135">
        <v>0</v>
      </c>
      <c r="CV157" s="135">
        <v>1</v>
      </c>
      <c r="CW157" s="134">
        <v>33</v>
      </c>
      <c r="CX157" s="133">
        <v>1</v>
      </c>
      <c r="CY157" s="135">
        <v>0</v>
      </c>
      <c r="CZ157" s="135">
        <v>0</v>
      </c>
      <c r="DA157" s="134">
        <v>100</v>
      </c>
      <c r="DB157" s="133">
        <v>2</v>
      </c>
      <c r="DC157" s="135">
        <v>4</v>
      </c>
      <c r="DD157" s="135">
        <v>0</v>
      </c>
      <c r="DE157" s="134">
        <v>33</v>
      </c>
      <c r="DF157" s="133">
        <v>3</v>
      </c>
      <c r="DG157" s="135">
        <v>0</v>
      </c>
      <c r="DH157" s="135">
        <v>1</v>
      </c>
      <c r="DI157" s="134">
        <v>50</v>
      </c>
      <c r="DJ157" s="133">
        <v>4</v>
      </c>
      <c r="DK157" s="135">
        <v>0</v>
      </c>
      <c r="DL157" s="135">
        <v>0</v>
      </c>
      <c r="DM157" s="134">
        <v>100</v>
      </c>
      <c r="DN157" s="133">
        <v>1</v>
      </c>
      <c r="DO157" s="135">
        <v>0</v>
      </c>
      <c r="DP157" s="135">
        <v>0</v>
      </c>
      <c r="DQ157" s="134">
        <v>100</v>
      </c>
      <c r="DR157" s="133"/>
      <c r="DS157" s="135"/>
      <c r="DT157" s="135"/>
      <c r="DU157" s="134"/>
      <c r="DV157" s="133"/>
      <c r="DW157" s="135"/>
      <c r="DX157" s="135"/>
      <c r="DY157" s="134"/>
      <c r="DZ157" s="133"/>
      <c r="EA157" s="135"/>
      <c r="EB157" s="135"/>
      <c r="EC157" s="134"/>
      <c r="ED157" s="133"/>
      <c r="EE157" s="135"/>
      <c r="EF157" s="135"/>
      <c r="EG157" s="134"/>
      <c r="EH157" s="133"/>
      <c r="EI157" s="135"/>
      <c r="EJ157" s="135"/>
      <c r="EK157" s="134"/>
      <c r="EL157" s="133"/>
      <c r="EM157" s="135"/>
      <c r="EN157" s="135"/>
      <c r="EO157" s="134"/>
      <c r="EP157" s="133"/>
      <c r="EQ157" s="135"/>
      <c r="ER157" s="135"/>
      <c r="ES157" s="134"/>
      <c r="ET157" s="133"/>
      <c r="EU157" s="135"/>
      <c r="EV157" s="135"/>
      <c r="EW157" s="134"/>
      <c r="EX157" s="133"/>
      <c r="EY157" s="135"/>
      <c r="EZ157" s="135"/>
      <c r="FA157" s="134"/>
      <c r="FB157" s="133"/>
      <c r="FC157" s="135"/>
      <c r="FD157" s="135"/>
      <c r="FE157" s="134"/>
      <c r="FF157" s="133"/>
      <c r="FG157" s="135"/>
      <c r="FH157" s="135"/>
      <c r="FI157" s="134"/>
    </row>
    <row r="158" spans="1:165" ht="21">
      <c r="A158" s="63" t="s">
        <v>146</v>
      </c>
      <c r="B158" s="136"/>
      <c r="C158" s="137"/>
      <c r="D158" s="138"/>
      <c r="E158" s="139"/>
      <c r="F158" s="136"/>
      <c r="G158" s="137"/>
      <c r="H158" s="138"/>
      <c r="I158" s="139"/>
      <c r="J158" s="136"/>
      <c r="K158" s="137"/>
      <c r="L158" s="138"/>
      <c r="M158" s="139"/>
      <c r="N158" s="136"/>
      <c r="O158" s="137"/>
      <c r="P158" s="138"/>
      <c r="Q158" s="139"/>
      <c r="R158" s="136">
        <v>54</v>
      </c>
      <c r="S158" s="137">
        <v>5</v>
      </c>
      <c r="T158" s="138">
        <v>4</v>
      </c>
      <c r="U158" s="139">
        <v>79</v>
      </c>
      <c r="V158" s="136">
        <v>31</v>
      </c>
      <c r="W158" s="137">
        <v>5</v>
      </c>
      <c r="X158" s="138">
        <v>1</v>
      </c>
      <c r="Y158" s="139">
        <v>81</v>
      </c>
      <c r="Z158" s="136">
        <v>51</v>
      </c>
      <c r="AA158" s="137">
        <v>2</v>
      </c>
      <c r="AB158" s="138">
        <v>0</v>
      </c>
      <c r="AC158" s="139">
        <v>96</v>
      </c>
      <c r="AD158" s="136">
        <v>52</v>
      </c>
      <c r="AE158" s="137">
        <v>5</v>
      </c>
      <c r="AF158" s="138">
        <v>1</v>
      </c>
      <c r="AG158" s="139">
        <v>88</v>
      </c>
      <c r="AH158" s="136">
        <v>54</v>
      </c>
      <c r="AI158" s="137">
        <v>2</v>
      </c>
      <c r="AJ158" s="138">
        <v>1</v>
      </c>
      <c r="AK158" s="139">
        <v>93</v>
      </c>
      <c r="AL158" s="136">
        <v>71</v>
      </c>
      <c r="AM158" s="137">
        <v>4</v>
      </c>
      <c r="AN158" s="138">
        <v>1</v>
      </c>
      <c r="AO158" s="139">
        <v>92</v>
      </c>
      <c r="AP158" s="136">
        <v>54</v>
      </c>
      <c r="AQ158" s="137">
        <v>2</v>
      </c>
      <c r="AR158" s="138">
        <v>2</v>
      </c>
      <c r="AS158" s="139">
        <v>90</v>
      </c>
      <c r="AT158" s="136">
        <v>104</v>
      </c>
      <c r="AU158" s="137">
        <v>9</v>
      </c>
      <c r="AV158" s="138">
        <v>4</v>
      </c>
      <c r="AW158" s="139">
        <v>85</v>
      </c>
      <c r="AX158" s="136">
        <v>62</v>
      </c>
      <c r="AY158" s="137">
        <v>3</v>
      </c>
      <c r="AZ158" s="138">
        <v>4</v>
      </c>
      <c r="BA158" s="139">
        <v>84</v>
      </c>
      <c r="BB158" s="136">
        <v>65</v>
      </c>
      <c r="BC158" s="137">
        <v>3</v>
      </c>
      <c r="BD158" s="138">
        <v>3</v>
      </c>
      <c r="BE158" s="139">
        <v>87</v>
      </c>
      <c r="BF158" s="136">
        <v>58</v>
      </c>
      <c r="BG158" s="137">
        <v>3</v>
      </c>
      <c r="BH158" s="138">
        <v>4</v>
      </c>
      <c r="BI158" s="139">
        <v>83</v>
      </c>
      <c r="BJ158" s="136">
        <v>62</v>
      </c>
      <c r="BK158" s="137">
        <v>1</v>
      </c>
      <c r="BL158" s="138">
        <v>2</v>
      </c>
      <c r="BM158" s="139">
        <v>92</v>
      </c>
      <c r="BN158" s="136">
        <v>57</v>
      </c>
      <c r="BO158" s="137">
        <v>6</v>
      </c>
      <c r="BP158" s="138">
        <v>6</v>
      </c>
      <c r="BQ158" s="139">
        <v>74</v>
      </c>
      <c r="BR158" s="136">
        <v>51</v>
      </c>
      <c r="BS158" s="137">
        <v>4</v>
      </c>
      <c r="BT158" s="138">
        <v>1</v>
      </c>
      <c r="BU158" s="139">
        <v>89</v>
      </c>
      <c r="BV158" s="136">
        <v>42</v>
      </c>
      <c r="BW158" s="137">
        <v>1</v>
      </c>
      <c r="BX158" s="138">
        <v>1</v>
      </c>
      <c r="BY158" s="139">
        <v>93</v>
      </c>
      <c r="BZ158" s="136">
        <v>49</v>
      </c>
      <c r="CA158" s="137">
        <v>7</v>
      </c>
      <c r="CB158" s="138">
        <v>3</v>
      </c>
      <c r="CC158" s="139">
        <v>78</v>
      </c>
      <c r="CD158" s="136">
        <v>47</v>
      </c>
      <c r="CE158" s="137">
        <v>8</v>
      </c>
      <c r="CF158" s="138">
        <v>6</v>
      </c>
      <c r="CG158" s="139">
        <v>67</v>
      </c>
      <c r="CH158" s="136">
        <v>56</v>
      </c>
      <c r="CI158" s="137">
        <v>4</v>
      </c>
      <c r="CJ158" s="138">
        <v>7</v>
      </c>
      <c r="CK158" s="139">
        <v>73</v>
      </c>
      <c r="CL158" s="136">
        <v>45</v>
      </c>
      <c r="CM158" s="137">
        <v>8</v>
      </c>
      <c r="CN158" s="138">
        <v>4</v>
      </c>
      <c r="CO158" s="139">
        <v>72</v>
      </c>
      <c r="CP158" s="136">
        <v>49</v>
      </c>
      <c r="CQ158" s="137">
        <v>3</v>
      </c>
      <c r="CR158" s="138">
        <v>1</v>
      </c>
      <c r="CS158" s="139">
        <v>91</v>
      </c>
      <c r="CT158" s="136">
        <v>36</v>
      </c>
      <c r="CU158" s="137">
        <v>2</v>
      </c>
      <c r="CV158" s="138">
        <v>3</v>
      </c>
      <c r="CW158" s="139">
        <v>80</v>
      </c>
      <c r="CX158" s="136">
        <v>39</v>
      </c>
      <c r="CY158" s="137">
        <v>2</v>
      </c>
      <c r="CZ158" s="138">
        <v>4</v>
      </c>
      <c r="DA158" s="139">
        <v>78</v>
      </c>
      <c r="DB158" s="136">
        <v>55</v>
      </c>
      <c r="DC158" s="137">
        <v>13</v>
      </c>
      <c r="DD158" s="138">
        <v>2</v>
      </c>
      <c r="DE158" s="139">
        <v>76</v>
      </c>
      <c r="DF158" s="136">
        <v>41</v>
      </c>
      <c r="DG158" s="137">
        <v>4</v>
      </c>
      <c r="DH158" s="138">
        <v>5</v>
      </c>
      <c r="DI158" s="139">
        <v>72</v>
      </c>
      <c r="DJ158" s="136">
        <v>52</v>
      </c>
      <c r="DK158" s="137">
        <v>4</v>
      </c>
      <c r="DL158" s="138">
        <v>2</v>
      </c>
      <c r="DM158" s="139">
        <v>86</v>
      </c>
      <c r="DN158" s="136">
        <v>42</v>
      </c>
      <c r="DO158" s="137">
        <v>9</v>
      </c>
      <c r="DP158" s="138">
        <v>8</v>
      </c>
      <c r="DQ158" s="139">
        <v>58</v>
      </c>
      <c r="DR158" s="136">
        <v>47</v>
      </c>
      <c r="DS158" s="137">
        <v>6</v>
      </c>
      <c r="DT158" s="138">
        <v>3</v>
      </c>
      <c r="DU158" s="139">
        <v>79</v>
      </c>
      <c r="DV158" s="136">
        <v>39</v>
      </c>
      <c r="DW158" s="137">
        <v>13</v>
      </c>
      <c r="DX158" s="138">
        <v>6</v>
      </c>
      <c r="DY158" s="139">
        <v>57</v>
      </c>
      <c r="DZ158" s="136">
        <v>41</v>
      </c>
      <c r="EA158" s="137">
        <v>4</v>
      </c>
      <c r="EB158" s="138">
        <v>5</v>
      </c>
      <c r="EC158" s="139">
        <v>72</v>
      </c>
      <c r="ED158" s="136">
        <v>47</v>
      </c>
      <c r="EE158" s="137">
        <v>5</v>
      </c>
      <c r="EF158" s="138">
        <v>2</v>
      </c>
      <c r="EG158" s="139">
        <v>83</v>
      </c>
      <c r="EH158" s="136">
        <v>36</v>
      </c>
      <c r="EI158" s="137">
        <v>11</v>
      </c>
      <c r="EJ158" s="138">
        <v>4</v>
      </c>
      <c r="EK158" s="139">
        <v>63</v>
      </c>
      <c r="EL158" s="136">
        <v>27</v>
      </c>
      <c r="EM158" s="137">
        <v>11</v>
      </c>
      <c r="EN158" s="138">
        <v>4</v>
      </c>
      <c r="EO158" s="139">
        <v>55</v>
      </c>
      <c r="EP158" s="136">
        <v>59</v>
      </c>
      <c r="EQ158" s="137">
        <v>17</v>
      </c>
      <c r="ER158" s="138">
        <v>3</v>
      </c>
      <c r="ES158" s="139">
        <v>71</v>
      </c>
      <c r="ET158" s="136">
        <v>23</v>
      </c>
      <c r="EU158" s="137">
        <v>7</v>
      </c>
      <c r="EV158" s="138">
        <v>5</v>
      </c>
      <c r="EW158" s="139">
        <v>51</v>
      </c>
      <c r="EX158" s="136">
        <v>19</v>
      </c>
      <c r="EY158" s="137">
        <v>5</v>
      </c>
      <c r="EZ158" s="138">
        <v>2</v>
      </c>
      <c r="FA158" s="139">
        <v>65</v>
      </c>
      <c r="FB158" s="136">
        <v>25</v>
      </c>
      <c r="FC158" s="137">
        <v>3</v>
      </c>
      <c r="FD158" s="138">
        <v>1</v>
      </c>
      <c r="FE158" s="139">
        <v>83</v>
      </c>
      <c r="FF158" s="136"/>
      <c r="FG158" s="137"/>
      <c r="FH158" s="138"/>
      <c r="FI158" s="139"/>
    </row>
    <row r="159" spans="1:165">
      <c r="A159" s="65"/>
      <c r="B159" s="158"/>
      <c r="C159" s="158"/>
      <c r="D159" s="158"/>
      <c r="E159" s="158"/>
      <c r="F159" s="65"/>
      <c r="G159" s="65"/>
      <c r="H159" s="65"/>
      <c r="I159" s="65"/>
      <c r="J159" s="158"/>
      <c r="K159" s="158"/>
      <c r="L159" s="158"/>
      <c r="M159" s="158"/>
      <c r="N159" s="158"/>
      <c r="O159" s="158"/>
      <c r="P159" s="158"/>
      <c r="Q159" s="158"/>
      <c r="R159" s="65"/>
      <c r="S159" s="65"/>
      <c r="T159" s="65"/>
      <c r="U159" s="65"/>
      <c r="V159" s="158"/>
      <c r="W159" s="158"/>
      <c r="X159" s="158"/>
      <c r="Y159" s="158"/>
      <c r="Z159" s="65"/>
      <c r="AA159" s="65"/>
      <c r="AB159" s="65"/>
      <c r="AC159" s="65"/>
      <c r="AH159" s="65"/>
      <c r="AI159" s="65"/>
      <c r="AJ159" s="65"/>
      <c r="AK159" s="65"/>
      <c r="AP159" s="65"/>
      <c r="AQ159" s="65"/>
      <c r="AR159" s="65"/>
      <c r="AS159" s="65"/>
      <c r="AT159" s="158"/>
      <c r="AU159" s="158"/>
      <c r="AV159" s="158"/>
      <c r="AW159" s="158"/>
      <c r="AX159" s="65"/>
      <c r="AY159" s="65"/>
      <c r="AZ159" s="65"/>
      <c r="BA159" s="65"/>
      <c r="BB159" s="158"/>
      <c r="BC159" s="158"/>
      <c r="BD159" s="158"/>
      <c r="BE159" s="158"/>
      <c r="BF159" s="158"/>
      <c r="BG159" s="158"/>
      <c r="BH159" s="158"/>
      <c r="BI159" s="158"/>
      <c r="BJ159" s="158"/>
      <c r="BK159" s="158"/>
      <c r="BL159" s="158"/>
      <c r="BM159" s="158"/>
      <c r="BN159" s="158"/>
      <c r="BO159" s="158"/>
      <c r="BP159" s="158"/>
      <c r="BQ159" s="158"/>
      <c r="BR159" s="158"/>
      <c r="BS159" s="158"/>
      <c r="BT159" s="158"/>
      <c r="BU159" s="158"/>
      <c r="BV159" s="158"/>
      <c r="BW159" s="158"/>
      <c r="BX159" s="158"/>
      <c r="BY159" s="158"/>
      <c r="CD159" s="158"/>
      <c r="CE159" s="158"/>
      <c r="CF159" s="158"/>
      <c r="CG159" s="158"/>
    </row>
    <row r="160" spans="1:165">
      <c r="A160" s="17" t="s">
        <v>175</v>
      </c>
      <c r="B160" s="527" t="s">
        <v>286</v>
      </c>
      <c r="C160" s="528"/>
      <c r="D160" s="528"/>
      <c r="E160" s="529"/>
      <c r="F160" s="530" t="s">
        <v>287</v>
      </c>
      <c r="G160" s="530"/>
      <c r="H160" s="530"/>
      <c r="I160" s="530"/>
      <c r="J160" s="527" t="s">
        <v>288</v>
      </c>
      <c r="K160" s="528"/>
      <c r="L160" s="528"/>
      <c r="M160" s="529"/>
      <c r="N160" s="530" t="s">
        <v>289</v>
      </c>
      <c r="O160" s="530"/>
      <c r="P160" s="530"/>
      <c r="Q160" s="530"/>
      <c r="R160" s="527" t="s">
        <v>290</v>
      </c>
      <c r="S160" s="528"/>
      <c r="T160" s="528"/>
      <c r="U160" s="529"/>
      <c r="V160" s="530" t="s">
        <v>291</v>
      </c>
      <c r="W160" s="530"/>
      <c r="X160" s="530"/>
      <c r="Y160" s="530"/>
      <c r="Z160" s="527" t="s">
        <v>292</v>
      </c>
      <c r="AA160" s="528"/>
      <c r="AB160" s="528"/>
      <c r="AC160" s="529"/>
      <c r="AD160" s="530" t="s">
        <v>293</v>
      </c>
      <c r="AE160" s="530"/>
      <c r="AF160" s="530"/>
      <c r="AG160" s="530"/>
      <c r="AH160" s="527" t="s">
        <v>294</v>
      </c>
      <c r="AI160" s="528"/>
      <c r="AJ160" s="528"/>
      <c r="AK160" s="529"/>
      <c r="AL160" s="226" t="s">
        <v>295</v>
      </c>
      <c r="AM160" s="226"/>
      <c r="AN160" s="226"/>
      <c r="AO160" s="226"/>
      <c r="AP160" s="225" t="s">
        <v>296</v>
      </c>
      <c r="AQ160" s="389"/>
      <c r="AR160" s="389"/>
      <c r="AS160" s="390"/>
      <c r="AT160" s="226" t="s">
        <v>297</v>
      </c>
      <c r="AU160" s="226"/>
      <c r="AV160" s="226"/>
      <c r="AW160" s="226"/>
      <c r="AX160" s="225" t="s">
        <v>298</v>
      </c>
      <c r="AY160" s="389"/>
      <c r="AZ160" s="389"/>
      <c r="BA160" s="390"/>
      <c r="BB160" s="226" t="s">
        <v>299</v>
      </c>
      <c r="BC160" s="226"/>
      <c r="BD160" s="226"/>
      <c r="BE160" s="226"/>
      <c r="BF160" s="225" t="s">
        <v>300</v>
      </c>
      <c r="BG160" s="389"/>
      <c r="BH160" s="389"/>
      <c r="BI160" s="390"/>
      <c r="BJ160" s="226" t="s">
        <v>301</v>
      </c>
      <c r="BK160" s="226"/>
      <c r="BL160" s="226"/>
      <c r="BM160" s="226"/>
      <c r="BN160" s="225" t="s">
        <v>302</v>
      </c>
      <c r="BO160" s="389"/>
      <c r="BP160" s="389"/>
      <c r="BQ160" s="390"/>
      <c r="BR160" s="226" t="s">
        <v>303</v>
      </c>
      <c r="BS160" s="226"/>
      <c r="BT160" s="226"/>
      <c r="BU160" s="226"/>
      <c r="BV160" s="225" t="s">
        <v>304</v>
      </c>
      <c r="BW160" s="389"/>
      <c r="BX160" s="389"/>
      <c r="BY160" s="390"/>
      <c r="BZ160" s="226" t="s">
        <v>305</v>
      </c>
      <c r="CA160" s="226"/>
      <c r="CB160" s="226"/>
      <c r="CC160" s="226"/>
      <c r="CD160" s="225" t="s">
        <v>18</v>
      </c>
      <c r="CE160" s="389"/>
      <c r="CF160" s="389"/>
      <c r="CG160" s="390"/>
      <c r="CH160" s="226" t="s">
        <v>19</v>
      </c>
      <c r="CI160" s="226"/>
      <c r="CJ160" s="226"/>
      <c r="CK160" s="226"/>
      <c r="CL160" s="225" t="s">
        <v>20</v>
      </c>
      <c r="CM160" s="389"/>
      <c r="CN160" s="389"/>
      <c r="CO160" s="390"/>
      <c r="CP160" s="226" t="s">
        <v>21</v>
      </c>
      <c r="CQ160" s="226"/>
      <c r="CR160" s="226"/>
      <c r="CS160" s="226"/>
      <c r="CT160" s="225" t="s">
        <v>22</v>
      </c>
      <c r="CU160" s="389"/>
      <c r="CV160" s="389"/>
      <c r="CW160" s="390"/>
      <c r="CX160" s="226" t="s">
        <v>23</v>
      </c>
      <c r="CY160" s="226"/>
      <c r="CZ160" s="226"/>
      <c r="DA160" s="226"/>
      <c r="DB160" s="225" t="s">
        <v>24</v>
      </c>
      <c r="DC160" s="389"/>
      <c r="DD160" s="389"/>
      <c r="DE160" s="390"/>
      <c r="DF160" s="226" t="s">
        <v>25</v>
      </c>
      <c r="DG160" s="226"/>
      <c r="DH160" s="226"/>
      <c r="DI160" s="226"/>
      <c r="DJ160" s="225" t="s">
        <v>306</v>
      </c>
      <c r="DK160" s="389"/>
      <c r="DL160" s="389"/>
      <c r="DM160" s="390"/>
      <c r="DN160" s="226" t="s">
        <v>307</v>
      </c>
      <c r="DO160" s="226"/>
      <c r="DP160" s="226"/>
      <c r="DQ160" s="226"/>
      <c r="DR160" s="225" t="s">
        <v>308</v>
      </c>
      <c r="DS160" s="389"/>
      <c r="DT160" s="389"/>
      <c r="DU160" s="390"/>
      <c r="DV160" s="226" t="s">
        <v>309</v>
      </c>
      <c r="DW160" s="226"/>
      <c r="DX160" s="226"/>
      <c r="DY160" s="226"/>
      <c r="DZ160" s="225" t="s">
        <v>310</v>
      </c>
      <c r="EA160" s="389"/>
      <c r="EB160" s="389"/>
      <c r="EC160" s="390"/>
      <c r="ED160" s="226" t="s">
        <v>311</v>
      </c>
      <c r="EE160" s="226"/>
      <c r="EF160" s="226"/>
      <c r="EG160" s="226"/>
      <c r="EH160" s="225" t="s">
        <v>312</v>
      </c>
      <c r="EI160" s="389"/>
      <c r="EJ160" s="389"/>
      <c r="EK160" s="390"/>
      <c r="EL160" s="226" t="s">
        <v>313</v>
      </c>
      <c r="EM160" s="226"/>
      <c r="EN160" s="226"/>
      <c r="EO160" s="226"/>
      <c r="EP160" s="225" t="s">
        <v>314</v>
      </c>
      <c r="EQ160" s="389"/>
      <c r="ER160" s="389"/>
      <c r="ES160" s="390"/>
      <c r="ET160" s="226" t="s">
        <v>315</v>
      </c>
      <c r="EU160" s="226"/>
      <c r="EV160" s="226"/>
      <c r="EW160" s="226"/>
      <c r="EX160" s="225" t="s">
        <v>316</v>
      </c>
      <c r="EY160" s="389"/>
      <c r="EZ160" s="389"/>
      <c r="FA160" s="390"/>
      <c r="FB160" s="226" t="s">
        <v>317</v>
      </c>
      <c r="FC160" s="226"/>
      <c r="FD160" s="226"/>
      <c r="FE160" s="226"/>
      <c r="FF160" s="225" t="s">
        <v>318</v>
      </c>
      <c r="FG160" s="389"/>
      <c r="FH160" s="389"/>
      <c r="FI160" s="390"/>
    </row>
    <row r="161" spans="1:165">
      <c r="A161" s="63" t="s">
        <v>120</v>
      </c>
      <c r="B161" s="159" t="s">
        <v>277</v>
      </c>
      <c r="C161" s="160" t="s">
        <v>278</v>
      </c>
      <c r="D161" s="161" t="s">
        <v>279</v>
      </c>
      <c r="E161" s="162" t="s">
        <v>280</v>
      </c>
      <c r="F161" s="159" t="s">
        <v>277</v>
      </c>
      <c r="G161" s="160" t="s">
        <v>278</v>
      </c>
      <c r="H161" s="161" t="s">
        <v>279</v>
      </c>
      <c r="I161" s="162" t="s">
        <v>280</v>
      </c>
      <c r="J161" s="159" t="s">
        <v>277</v>
      </c>
      <c r="K161" s="160" t="s">
        <v>278</v>
      </c>
      <c r="L161" s="161" t="s">
        <v>279</v>
      </c>
      <c r="M161" s="162" t="s">
        <v>280</v>
      </c>
      <c r="N161" s="159" t="s">
        <v>277</v>
      </c>
      <c r="O161" s="160" t="s">
        <v>278</v>
      </c>
      <c r="P161" s="161" t="s">
        <v>279</v>
      </c>
      <c r="Q161" s="162" t="s">
        <v>280</v>
      </c>
      <c r="R161" s="159" t="s">
        <v>277</v>
      </c>
      <c r="S161" s="160" t="s">
        <v>278</v>
      </c>
      <c r="T161" s="161" t="s">
        <v>279</v>
      </c>
      <c r="U161" s="162" t="s">
        <v>280</v>
      </c>
      <c r="V161" s="159" t="s">
        <v>277</v>
      </c>
      <c r="W161" s="160" t="s">
        <v>278</v>
      </c>
      <c r="X161" s="161" t="s">
        <v>279</v>
      </c>
      <c r="Y161" s="162" t="s">
        <v>280</v>
      </c>
      <c r="Z161" s="159" t="s">
        <v>277</v>
      </c>
      <c r="AA161" s="160" t="s">
        <v>278</v>
      </c>
      <c r="AB161" s="161" t="s">
        <v>279</v>
      </c>
      <c r="AC161" s="162" t="s">
        <v>280</v>
      </c>
      <c r="AD161" s="159" t="s">
        <v>277</v>
      </c>
      <c r="AE161" s="160" t="s">
        <v>278</v>
      </c>
      <c r="AF161" s="161" t="s">
        <v>279</v>
      </c>
      <c r="AG161" s="162" t="s">
        <v>280</v>
      </c>
      <c r="AH161" s="159" t="s">
        <v>277</v>
      </c>
      <c r="AI161" s="160" t="s">
        <v>278</v>
      </c>
      <c r="AJ161" s="161" t="s">
        <v>279</v>
      </c>
      <c r="AK161" s="162" t="s">
        <v>280</v>
      </c>
      <c r="AL161" s="159" t="s">
        <v>277</v>
      </c>
      <c r="AM161" s="160" t="s">
        <v>278</v>
      </c>
      <c r="AN161" s="161" t="s">
        <v>279</v>
      </c>
      <c r="AO161" s="162" t="s">
        <v>280</v>
      </c>
      <c r="AP161" s="140" t="s">
        <v>277</v>
      </c>
      <c r="AQ161" s="141" t="s">
        <v>278</v>
      </c>
      <c r="AR161" s="142" t="s">
        <v>279</v>
      </c>
      <c r="AS161" s="143" t="s">
        <v>280</v>
      </c>
      <c r="AT161" s="140" t="s">
        <v>277</v>
      </c>
      <c r="AU161" s="141" t="s">
        <v>278</v>
      </c>
      <c r="AV161" s="142" t="s">
        <v>279</v>
      </c>
      <c r="AW161" s="143" t="s">
        <v>280</v>
      </c>
      <c r="AX161" s="140" t="s">
        <v>277</v>
      </c>
      <c r="AY161" s="141" t="s">
        <v>278</v>
      </c>
      <c r="AZ161" s="142" t="s">
        <v>279</v>
      </c>
      <c r="BA161" s="143" t="s">
        <v>280</v>
      </c>
      <c r="BB161" s="140" t="s">
        <v>277</v>
      </c>
      <c r="BC161" s="141" t="s">
        <v>278</v>
      </c>
      <c r="BD161" s="142" t="s">
        <v>279</v>
      </c>
      <c r="BE161" s="143" t="s">
        <v>280</v>
      </c>
      <c r="BF161" s="140" t="s">
        <v>277</v>
      </c>
      <c r="BG161" s="141" t="s">
        <v>278</v>
      </c>
      <c r="BH161" s="142" t="s">
        <v>279</v>
      </c>
      <c r="BI161" s="143" t="s">
        <v>280</v>
      </c>
      <c r="BJ161" s="140" t="s">
        <v>277</v>
      </c>
      <c r="BK161" s="141" t="s">
        <v>278</v>
      </c>
      <c r="BL161" s="142" t="s">
        <v>279</v>
      </c>
      <c r="BM161" s="143" t="s">
        <v>280</v>
      </c>
      <c r="BN161" s="140" t="s">
        <v>277</v>
      </c>
      <c r="BO161" s="141" t="s">
        <v>278</v>
      </c>
      <c r="BP161" s="142" t="s">
        <v>279</v>
      </c>
      <c r="BQ161" s="143" t="s">
        <v>280</v>
      </c>
      <c r="BR161" s="140" t="s">
        <v>277</v>
      </c>
      <c r="BS161" s="141" t="s">
        <v>278</v>
      </c>
      <c r="BT161" s="142" t="s">
        <v>279</v>
      </c>
      <c r="BU161" s="143" t="s">
        <v>280</v>
      </c>
      <c r="BV161" s="140" t="s">
        <v>277</v>
      </c>
      <c r="BW161" s="141" t="s">
        <v>278</v>
      </c>
      <c r="BX161" s="142" t="s">
        <v>279</v>
      </c>
      <c r="BY161" s="143" t="s">
        <v>280</v>
      </c>
      <c r="BZ161" s="140" t="s">
        <v>277</v>
      </c>
      <c r="CA161" s="141" t="s">
        <v>278</v>
      </c>
      <c r="CB161" s="142" t="s">
        <v>279</v>
      </c>
      <c r="CC161" s="143" t="s">
        <v>280</v>
      </c>
      <c r="CD161" s="140" t="s">
        <v>277</v>
      </c>
      <c r="CE161" s="141" t="s">
        <v>278</v>
      </c>
      <c r="CF161" s="142" t="s">
        <v>279</v>
      </c>
      <c r="CG161" s="143" t="s">
        <v>280</v>
      </c>
      <c r="CH161" s="140" t="s">
        <v>277</v>
      </c>
      <c r="CI161" s="141" t="s">
        <v>278</v>
      </c>
      <c r="CJ161" s="142" t="s">
        <v>279</v>
      </c>
      <c r="CK161" s="143" t="s">
        <v>280</v>
      </c>
      <c r="CL161" s="140" t="s">
        <v>277</v>
      </c>
      <c r="CM161" s="141" t="s">
        <v>278</v>
      </c>
      <c r="CN161" s="142" t="s">
        <v>279</v>
      </c>
      <c r="CO161" s="143" t="s">
        <v>280</v>
      </c>
      <c r="CP161" s="140" t="s">
        <v>277</v>
      </c>
      <c r="CQ161" s="141" t="s">
        <v>278</v>
      </c>
      <c r="CR161" s="142" t="s">
        <v>279</v>
      </c>
      <c r="CS161" s="143" t="s">
        <v>280</v>
      </c>
      <c r="CT161" s="140" t="s">
        <v>277</v>
      </c>
      <c r="CU161" s="141" t="s">
        <v>278</v>
      </c>
      <c r="CV161" s="142" t="s">
        <v>279</v>
      </c>
      <c r="CW161" s="143" t="s">
        <v>280</v>
      </c>
      <c r="CX161" s="140" t="s">
        <v>277</v>
      </c>
      <c r="CY161" s="141" t="s">
        <v>278</v>
      </c>
      <c r="CZ161" s="142" t="s">
        <v>279</v>
      </c>
      <c r="DA161" s="143" t="s">
        <v>280</v>
      </c>
      <c r="DB161" s="140" t="s">
        <v>277</v>
      </c>
      <c r="DC161" s="141" t="s">
        <v>278</v>
      </c>
      <c r="DD161" s="142" t="s">
        <v>279</v>
      </c>
      <c r="DE161" s="143" t="s">
        <v>280</v>
      </c>
      <c r="DF161" s="140" t="s">
        <v>277</v>
      </c>
      <c r="DG161" s="141" t="s">
        <v>278</v>
      </c>
      <c r="DH161" s="142" t="s">
        <v>279</v>
      </c>
      <c r="DI161" s="143" t="s">
        <v>280</v>
      </c>
      <c r="DJ161" s="140" t="s">
        <v>277</v>
      </c>
      <c r="DK161" s="141" t="s">
        <v>278</v>
      </c>
      <c r="DL161" s="142" t="s">
        <v>279</v>
      </c>
      <c r="DM161" s="143" t="s">
        <v>280</v>
      </c>
      <c r="DN161" s="140" t="s">
        <v>277</v>
      </c>
      <c r="DO161" s="141" t="s">
        <v>278</v>
      </c>
      <c r="DP161" s="142" t="s">
        <v>279</v>
      </c>
      <c r="DQ161" s="143" t="s">
        <v>280</v>
      </c>
      <c r="DR161" s="140" t="s">
        <v>277</v>
      </c>
      <c r="DS161" s="141" t="s">
        <v>278</v>
      </c>
      <c r="DT161" s="142" t="s">
        <v>279</v>
      </c>
      <c r="DU161" s="143" t="s">
        <v>280</v>
      </c>
      <c r="DV161" s="140" t="s">
        <v>277</v>
      </c>
      <c r="DW161" s="141" t="s">
        <v>278</v>
      </c>
      <c r="DX161" s="142" t="s">
        <v>279</v>
      </c>
      <c r="DY161" s="143" t="s">
        <v>280</v>
      </c>
      <c r="DZ161" s="140" t="s">
        <v>277</v>
      </c>
      <c r="EA161" s="141" t="s">
        <v>278</v>
      </c>
      <c r="EB161" s="142" t="s">
        <v>279</v>
      </c>
      <c r="EC161" s="143" t="s">
        <v>280</v>
      </c>
      <c r="ED161" s="140" t="s">
        <v>277</v>
      </c>
      <c r="EE161" s="141" t="s">
        <v>278</v>
      </c>
      <c r="EF161" s="142" t="s">
        <v>279</v>
      </c>
      <c r="EG161" s="143" t="s">
        <v>280</v>
      </c>
      <c r="EH161" s="140" t="s">
        <v>277</v>
      </c>
      <c r="EI161" s="141" t="s">
        <v>278</v>
      </c>
      <c r="EJ161" s="142" t="s">
        <v>279</v>
      </c>
      <c r="EK161" s="143" t="s">
        <v>280</v>
      </c>
      <c r="EL161" s="140" t="s">
        <v>277</v>
      </c>
      <c r="EM161" s="141" t="s">
        <v>278</v>
      </c>
      <c r="EN161" s="142" t="s">
        <v>279</v>
      </c>
      <c r="EO161" s="143" t="s">
        <v>280</v>
      </c>
      <c r="EP161" s="140" t="s">
        <v>277</v>
      </c>
      <c r="EQ161" s="141" t="s">
        <v>278</v>
      </c>
      <c r="ER161" s="142" t="s">
        <v>279</v>
      </c>
      <c r="ES161" s="143" t="s">
        <v>280</v>
      </c>
      <c r="ET161" s="140" t="s">
        <v>277</v>
      </c>
      <c r="EU161" s="141" t="s">
        <v>278</v>
      </c>
      <c r="EV161" s="142" t="s">
        <v>279</v>
      </c>
      <c r="EW161" s="143" t="s">
        <v>280</v>
      </c>
      <c r="EX161" s="140" t="s">
        <v>277</v>
      </c>
      <c r="EY161" s="141" t="s">
        <v>278</v>
      </c>
      <c r="EZ161" s="142" t="s">
        <v>279</v>
      </c>
      <c r="FA161" s="143" t="s">
        <v>280</v>
      </c>
      <c r="FB161" s="140" t="s">
        <v>277</v>
      </c>
      <c r="FC161" s="141" t="s">
        <v>278</v>
      </c>
      <c r="FD161" s="142" t="s">
        <v>279</v>
      </c>
      <c r="FE161" s="143" t="s">
        <v>280</v>
      </c>
      <c r="FF161" s="140" t="s">
        <v>277</v>
      </c>
      <c r="FG161" s="141" t="s">
        <v>278</v>
      </c>
      <c r="FH161" s="142" t="s">
        <v>279</v>
      </c>
      <c r="FI161" s="143" t="s">
        <v>280</v>
      </c>
    </row>
    <row r="162" spans="1:165" ht="15" hidden="1" customHeight="1">
      <c r="A162" s="203" t="s">
        <v>176</v>
      </c>
      <c r="B162" s="133"/>
      <c r="C162" s="135"/>
      <c r="D162" s="135"/>
      <c r="E162" s="134"/>
      <c r="F162" s="133"/>
      <c r="G162" s="135"/>
      <c r="H162" s="135"/>
      <c r="I162" s="134"/>
      <c r="J162" s="133"/>
      <c r="K162" s="135"/>
      <c r="L162" s="135"/>
      <c r="M162" s="134"/>
      <c r="N162" s="133"/>
      <c r="O162" s="135"/>
      <c r="P162" s="135"/>
      <c r="Q162" s="134"/>
      <c r="R162" s="133"/>
      <c r="S162" s="135"/>
      <c r="T162" s="135"/>
      <c r="U162" s="134"/>
      <c r="V162" s="133"/>
      <c r="W162" s="135"/>
      <c r="X162" s="135"/>
      <c r="Y162" s="134"/>
      <c r="Z162" s="133"/>
      <c r="AA162" s="135"/>
      <c r="AB162" s="135"/>
      <c r="AC162" s="134"/>
      <c r="AD162" s="133"/>
      <c r="AE162" s="135"/>
      <c r="AF162" s="135"/>
      <c r="AG162" s="134"/>
      <c r="AH162" s="133"/>
      <c r="AI162" s="135"/>
      <c r="AJ162" s="135"/>
      <c r="AK162" s="134"/>
      <c r="AL162" s="133"/>
      <c r="AM162" s="135"/>
      <c r="AN162" s="135"/>
      <c r="AO162" s="134"/>
      <c r="AP162" s="133"/>
      <c r="AQ162" s="135"/>
      <c r="AR162" s="135"/>
      <c r="AS162" s="134"/>
      <c r="AT162" s="133"/>
      <c r="AU162" s="135"/>
      <c r="AV162" s="135"/>
      <c r="AW162" s="134"/>
      <c r="AX162" s="133"/>
      <c r="AY162" s="135"/>
      <c r="AZ162" s="135"/>
      <c r="BA162" s="134"/>
      <c r="BB162" s="133"/>
      <c r="BC162" s="135"/>
      <c r="BD162" s="135"/>
      <c r="BE162" s="134"/>
      <c r="BF162" s="133"/>
      <c r="BG162" s="135"/>
      <c r="BH162" s="135"/>
      <c r="BI162" s="134"/>
      <c r="BJ162" s="133"/>
      <c r="BK162" s="135"/>
      <c r="BL162" s="135"/>
      <c r="BM162" s="134"/>
      <c r="BN162" s="133"/>
      <c r="BO162" s="135"/>
      <c r="BP162" s="135"/>
      <c r="BQ162" s="134"/>
      <c r="BR162" s="133"/>
      <c r="BS162" s="135"/>
      <c r="BT162" s="135"/>
      <c r="BU162" s="134"/>
      <c r="BV162" s="133"/>
      <c r="BW162" s="135"/>
      <c r="BX162" s="135"/>
      <c r="BY162" s="134"/>
      <c r="BZ162" s="133"/>
      <c r="CA162" s="135"/>
      <c r="CB162" s="135"/>
      <c r="CC162" s="134"/>
      <c r="CD162" s="133" t="s">
        <v>257</v>
      </c>
      <c r="CE162" s="135" t="s">
        <v>257</v>
      </c>
      <c r="CF162" s="135" t="s">
        <v>257</v>
      </c>
      <c r="CG162" s="134" t="s">
        <v>257</v>
      </c>
      <c r="CH162" s="133"/>
      <c r="CI162" s="135"/>
      <c r="CJ162" s="135"/>
      <c r="CK162" s="134"/>
      <c r="CL162" s="133">
        <v>0</v>
      </c>
      <c r="CM162" s="135">
        <v>1</v>
      </c>
      <c r="CN162" s="135">
        <v>0</v>
      </c>
      <c r="CO162" s="134">
        <v>0</v>
      </c>
      <c r="CP162" s="133">
        <v>1</v>
      </c>
      <c r="CQ162" s="135">
        <v>0</v>
      </c>
      <c r="CR162" s="135">
        <v>0</v>
      </c>
      <c r="CS162" s="134">
        <v>100</v>
      </c>
      <c r="CT162" s="133">
        <v>1</v>
      </c>
      <c r="CU162" s="135">
        <v>0</v>
      </c>
      <c r="CV162" s="135">
        <v>0</v>
      </c>
      <c r="CW162" s="134">
        <v>100</v>
      </c>
      <c r="CX162" s="133">
        <v>4</v>
      </c>
      <c r="CY162" s="135">
        <v>1</v>
      </c>
      <c r="CZ162" s="135">
        <v>0</v>
      </c>
      <c r="DA162" s="134">
        <v>80</v>
      </c>
      <c r="DB162" s="133">
        <v>3</v>
      </c>
      <c r="DC162" s="135">
        <v>1</v>
      </c>
      <c r="DD162" s="135">
        <v>0</v>
      </c>
      <c r="DE162" s="134">
        <v>75</v>
      </c>
      <c r="DF162" s="133">
        <v>2</v>
      </c>
      <c r="DG162" s="135">
        <v>1</v>
      </c>
      <c r="DH162" s="135">
        <v>1</v>
      </c>
      <c r="DI162" s="134">
        <v>25</v>
      </c>
      <c r="DJ162" s="133">
        <v>3</v>
      </c>
      <c r="DK162" s="135">
        <v>0</v>
      </c>
      <c r="DL162" s="135">
        <v>0</v>
      </c>
      <c r="DM162" s="134">
        <v>100</v>
      </c>
      <c r="DN162" s="133">
        <v>0</v>
      </c>
      <c r="DO162" s="135">
        <v>0</v>
      </c>
      <c r="DP162" s="135">
        <v>2</v>
      </c>
      <c r="DQ162" s="134">
        <v>-100</v>
      </c>
      <c r="DR162" s="133">
        <v>1</v>
      </c>
      <c r="DS162" s="135">
        <v>0</v>
      </c>
      <c r="DT162" s="135">
        <v>0</v>
      </c>
      <c r="DU162" s="134">
        <v>100</v>
      </c>
      <c r="DV162" s="133">
        <v>2</v>
      </c>
      <c r="DW162" s="135">
        <v>0</v>
      </c>
      <c r="DX162" s="135">
        <v>0</v>
      </c>
      <c r="DY162" s="134">
        <v>100</v>
      </c>
      <c r="DZ162" s="133"/>
      <c r="EA162" s="135"/>
      <c r="EB162" s="135"/>
      <c r="EC162" s="134"/>
      <c r="ED162" s="133"/>
      <c r="EE162" s="135"/>
      <c r="EF162" s="135"/>
      <c r="EG162" s="134"/>
      <c r="EH162" s="133"/>
      <c r="EI162" s="135"/>
      <c r="EJ162" s="135"/>
      <c r="EK162" s="134"/>
      <c r="EL162" s="133"/>
      <c r="EM162" s="135"/>
      <c r="EN162" s="135"/>
      <c r="EO162" s="134"/>
      <c r="EP162" s="133"/>
      <c r="EQ162" s="135"/>
      <c r="ER162" s="135"/>
      <c r="ES162" s="134"/>
      <c r="ET162" s="133"/>
      <c r="EU162" s="135"/>
      <c r="EV162" s="135"/>
      <c r="EW162" s="134"/>
      <c r="EX162" s="133"/>
      <c r="EY162" s="135"/>
      <c r="EZ162" s="135"/>
      <c r="FA162" s="134"/>
      <c r="FB162" s="133"/>
      <c r="FC162" s="135"/>
      <c r="FD162" s="135"/>
      <c r="FE162" s="134"/>
      <c r="FF162" s="133"/>
      <c r="FG162" s="135"/>
      <c r="FH162" s="135"/>
      <c r="FI162" s="134"/>
    </row>
    <row r="163" spans="1:165">
      <c r="A163" s="24" t="s">
        <v>177</v>
      </c>
      <c r="B163" s="133"/>
      <c r="C163" s="135"/>
      <c r="D163" s="135"/>
      <c r="E163" s="134"/>
      <c r="F163" s="133"/>
      <c r="G163" s="135"/>
      <c r="H163" s="135"/>
      <c r="I163" s="134"/>
      <c r="J163" s="133"/>
      <c r="K163" s="135"/>
      <c r="L163" s="135"/>
      <c r="M163" s="134"/>
      <c r="N163" s="133"/>
      <c r="O163" s="135"/>
      <c r="P163" s="135"/>
      <c r="Q163" s="134"/>
      <c r="R163" s="133">
        <v>1</v>
      </c>
      <c r="S163" s="135">
        <v>0</v>
      </c>
      <c r="T163" s="135">
        <v>0</v>
      </c>
      <c r="U163" s="134">
        <v>100</v>
      </c>
      <c r="V163" s="133">
        <v>3</v>
      </c>
      <c r="W163" s="135">
        <v>1</v>
      </c>
      <c r="X163" s="135">
        <v>0</v>
      </c>
      <c r="Y163" s="134">
        <v>75</v>
      </c>
      <c r="Z163" s="133">
        <v>5</v>
      </c>
      <c r="AA163" s="135">
        <v>1</v>
      </c>
      <c r="AB163" s="135">
        <v>0</v>
      </c>
      <c r="AC163" s="134">
        <v>83</v>
      </c>
      <c r="AD163" s="133">
        <v>2</v>
      </c>
      <c r="AE163" s="135">
        <v>0</v>
      </c>
      <c r="AF163" s="135">
        <v>0</v>
      </c>
      <c r="AG163" s="134">
        <v>100</v>
      </c>
      <c r="AH163" s="133">
        <v>3</v>
      </c>
      <c r="AI163" s="135">
        <v>0</v>
      </c>
      <c r="AJ163" s="135">
        <v>0</v>
      </c>
      <c r="AK163" s="134">
        <v>100</v>
      </c>
      <c r="AL163" s="133">
        <v>3</v>
      </c>
      <c r="AM163" s="135">
        <v>0</v>
      </c>
      <c r="AN163" s="135">
        <v>0</v>
      </c>
      <c r="AO163" s="134">
        <v>100</v>
      </c>
      <c r="AP163" s="133">
        <v>3</v>
      </c>
      <c r="AQ163" s="135">
        <v>0</v>
      </c>
      <c r="AR163" s="135">
        <v>0</v>
      </c>
      <c r="AS163" s="134">
        <v>100</v>
      </c>
      <c r="AT163" s="133">
        <v>11</v>
      </c>
      <c r="AU163" s="135">
        <v>0</v>
      </c>
      <c r="AV163" s="135">
        <v>2</v>
      </c>
      <c r="AW163" s="134">
        <v>69</v>
      </c>
      <c r="AX163" s="133">
        <v>3</v>
      </c>
      <c r="AY163" s="135">
        <v>1</v>
      </c>
      <c r="AZ163" s="135">
        <v>2</v>
      </c>
      <c r="BA163" s="134">
        <v>17</v>
      </c>
      <c r="BB163" s="133">
        <v>3</v>
      </c>
      <c r="BC163" s="135">
        <v>0</v>
      </c>
      <c r="BD163" s="135">
        <v>0</v>
      </c>
      <c r="BE163" s="134">
        <v>100</v>
      </c>
      <c r="BF163" s="133">
        <v>4</v>
      </c>
      <c r="BG163" s="135">
        <v>0</v>
      </c>
      <c r="BH163" s="135">
        <v>0</v>
      </c>
      <c r="BI163" s="134">
        <v>100</v>
      </c>
      <c r="BJ163" s="133">
        <v>6</v>
      </c>
      <c r="BK163" s="135">
        <v>2</v>
      </c>
      <c r="BL163" s="135">
        <v>0</v>
      </c>
      <c r="BM163" s="134">
        <v>75</v>
      </c>
      <c r="BN163" s="133">
        <v>3</v>
      </c>
      <c r="BO163" s="135">
        <v>1</v>
      </c>
      <c r="BP163" s="135">
        <v>1</v>
      </c>
      <c r="BQ163" s="134">
        <v>40</v>
      </c>
      <c r="BR163" s="133">
        <v>5</v>
      </c>
      <c r="BS163" s="135">
        <v>0</v>
      </c>
      <c r="BT163" s="135">
        <v>0</v>
      </c>
      <c r="BU163" s="134">
        <v>100</v>
      </c>
      <c r="BV163" s="133">
        <v>4</v>
      </c>
      <c r="BW163" s="135">
        <v>0</v>
      </c>
      <c r="BX163" s="135">
        <v>0</v>
      </c>
      <c r="BY163" s="134">
        <v>100</v>
      </c>
      <c r="BZ163" s="133">
        <v>12</v>
      </c>
      <c r="CA163" s="135">
        <v>0</v>
      </c>
      <c r="CB163" s="135">
        <v>0</v>
      </c>
      <c r="CC163" s="134">
        <v>100</v>
      </c>
      <c r="CD163" s="133">
        <v>6</v>
      </c>
      <c r="CE163" s="135">
        <v>1</v>
      </c>
      <c r="CF163" s="135">
        <v>0</v>
      </c>
      <c r="CG163" s="134">
        <v>86</v>
      </c>
      <c r="CH163" s="133">
        <v>1</v>
      </c>
      <c r="CI163" s="135">
        <v>0</v>
      </c>
      <c r="CJ163" s="135">
        <v>0</v>
      </c>
      <c r="CK163" s="134">
        <v>100</v>
      </c>
      <c r="CL163" s="133">
        <v>6</v>
      </c>
      <c r="CM163" s="135">
        <v>0</v>
      </c>
      <c r="CN163" s="135">
        <v>0</v>
      </c>
      <c r="CO163" s="134">
        <v>100</v>
      </c>
      <c r="CP163" s="133">
        <v>6</v>
      </c>
      <c r="CQ163" s="135">
        <v>0</v>
      </c>
      <c r="CR163" s="135">
        <v>0</v>
      </c>
      <c r="CS163" s="134">
        <v>100</v>
      </c>
      <c r="CT163" s="133">
        <v>8</v>
      </c>
      <c r="CU163" s="135">
        <v>1</v>
      </c>
      <c r="CV163" s="135">
        <v>1</v>
      </c>
      <c r="CW163" s="134">
        <v>70</v>
      </c>
      <c r="CX163" s="133">
        <v>7</v>
      </c>
      <c r="CY163" s="135">
        <v>0</v>
      </c>
      <c r="CZ163" s="135">
        <v>0</v>
      </c>
      <c r="DA163" s="134">
        <v>100</v>
      </c>
      <c r="DB163" s="133">
        <v>11</v>
      </c>
      <c r="DC163" s="135">
        <v>0</v>
      </c>
      <c r="DD163" s="135">
        <v>2</v>
      </c>
      <c r="DE163" s="134">
        <v>69</v>
      </c>
      <c r="DF163" s="133">
        <v>10</v>
      </c>
      <c r="DG163" s="135">
        <v>0</v>
      </c>
      <c r="DH163" s="135">
        <v>1</v>
      </c>
      <c r="DI163" s="134">
        <v>82</v>
      </c>
      <c r="DJ163" s="133">
        <v>6</v>
      </c>
      <c r="DK163" s="135">
        <v>0</v>
      </c>
      <c r="DL163" s="135">
        <v>0</v>
      </c>
      <c r="DM163" s="134">
        <v>100</v>
      </c>
      <c r="DN163" s="133">
        <v>9</v>
      </c>
      <c r="DO163" s="135">
        <v>2</v>
      </c>
      <c r="DP163" s="135">
        <v>2</v>
      </c>
      <c r="DQ163" s="134">
        <v>54</v>
      </c>
      <c r="DR163" s="133">
        <v>4</v>
      </c>
      <c r="DS163" s="135">
        <v>2</v>
      </c>
      <c r="DT163" s="135">
        <v>0</v>
      </c>
      <c r="DU163" s="134">
        <v>67</v>
      </c>
      <c r="DV163" s="133">
        <v>7</v>
      </c>
      <c r="DW163" s="135">
        <v>1</v>
      </c>
      <c r="DX163" s="135">
        <v>0</v>
      </c>
      <c r="DY163" s="134">
        <v>88</v>
      </c>
      <c r="DZ163" s="133">
        <v>5</v>
      </c>
      <c r="EA163" s="135">
        <v>3</v>
      </c>
      <c r="EB163" s="135">
        <v>0</v>
      </c>
      <c r="EC163" s="134">
        <v>63</v>
      </c>
      <c r="ED163" s="133">
        <v>2</v>
      </c>
      <c r="EE163" s="135">
        <v>1</v>
      </c>
      <c r="EF163" s="135">
        <v>0</v>
      </c>
      <c r="EG163" s="134">
        <v>67</v>
      </c>
      <c r="EH163" s="133">
        <v>1</v>
      </c>
      <c r="EI163" s="135">
        <v>3</v>
      </c>
      <c r="EJ163" s="135">
        <v>0</v>
      </c>
      <c r="EK163" s="134">
        <v>25</v>
      </c>
      <c r="EL163" s="133">
        <v>4</v>
      </c>
      <c r="EM163" s="135">
        <v>0</v>
      </c>
      <c r="EN163" s="135">
        <v>0</v>
      </c>
      <c r="EO163" s="134">
        <v>100</v>
      </c>
      <c r="EP163" s="133">
        <v>2</v>
      </c>
      <c r="EQ163" s="135">
        <v>0</v>
      </c>
      <c r="ER163" s="135">
        <v>0</v>
      </c>
      <c r="ES163" s="134">
        <v>100</v>
      </c>
      <c r="ET163" s="133"/>
      <c r="EU163" s="135"/>
      <c r="EV163" s="135"/>
      <c r="EW163" s="134"/>
      <c r="EX163" s="133"/>
      <c r="EY163" s="135"/>
      <c r="EZ163" s="135"/>
      <c r="FA163" s="134"/>
      <c r="FB163" s="133"/>
      <c r="FC163" s="135"/>
      <c r="FD163" s="135"/>
      <c r="FE163" s="134"/>
      <c r="FF163" s="133"/>
      <c r="FG163" s="135"/>
      <c r="FH163" s="135"/>
      <c r="FI163" s="134"/>
    </row>
    <row r="164" spans="1:165">
      <c r="A164" s="24" t="s">
        <v>178</v>
      </c>
      <c r="B164" s="133"/>
      <c r="C164" s="135"/>
      <c r="D164" s="135"/>
      <c r="E164" s="134"/>
      <c r="F164" s="133"/>
      <c r="G164" s="135"/>
      <c r="H164" s="135"/>
      <c r="I164" s="134"/>
      <c r="J164" s="133"/>
      <c r="K164" s="135"/>
      <c r="L164" s="135"/>
      <c r="M164" s="134"/>
      <c r="N164" s="133"/>
      <c r="O164" s="135"/>
      <c r="P164" s="135"/>
      <c r="Q164" s="134"/>
      <c r="R164" s="133">
        <v>1</v>
      </c>
      <c r="S164" s="135">
        <v>1</v>
      </c>
      <c r="T164" s="135">
        <v>1</v>
      </c>
      <c r="U164" s="134">
        <v>0</v>
      </c>
      <c r="V164" s="133">
        <v>3</v>
      </c>
      <c r="W164" s="135">
        <v>1</v>
      </c>
      <c r="X164" s="135">
        <v>0</v>
      </c>
      <c r="Y164" s="134">
        <v>75</v>
      </c>
      <c r="Z164" s="133">
        <v>4</v>
      </c>
      <c r="AA164" s="135">
        <v>0</v>
      </c>
      <c r="AB164" s="135">
        <v>0</v>
      </c>
      <c r="AC164" s="134">
        <v>100</v>
      </c>
      <c r="AD164" s="133">
        <v>5</v>
      </c>
      <c r="AE164" s="135">
        <v>0</v>
      </c>
      <c r="AF164" s="135">
        <v>0</v>
      </c>
      <c r="AG164" s="134">
        <v>100</v>
      </c>
      <c r="AH164" s="133">
        <v>6</v>
      </c>
      <c r="AI164" s="135">
        <v>1</v>
      </c>
      <c r="AJ164" s="135">
        <v>0</v>
      </c>
      <c r="AK164" s="134">
        <v>86</v>
      </c>
      <c r="AL164" s="133">
        <v>10</v>
      </c>
      <c r="AM164" s="135">
        <v>2</v>
      </c>
      <c r="AN164" s="135">
        <v>0</v>
      </c>
      <c r="AO164" s="134">
        <v>83</v>
      </c>
      <c r="AP164" s="133">
        <v>5</v>
      </c>
      <c r="AQ164" s="135">
        <v>0</v>
      </c>
      <c r="AR164" s="135">
        <v>0</v>
      </c>
      <c r="AS164" s="134">
        <v>100</v>
      </c>
      <c r="AT164" s="133">
        <v>5</v>
      </c>
      <c r="AU164" s="135">
        <v>2</v>
      </c>
      <c r="AV164" s="135">
        <v>0</v>
      </c>
      <c r="AW164" s="134">
        <v>71</v>
      </c>
      <c r="AX164" s="133">
        <v>6</v>
      </c>
      <c r="AY164" s="135">
        <v>1</v>
      </c>
      <c r="AZ164" s="135">
        <v>1</v>
      </c>
      <c r="BA164" s="134">
        <v>63</v>
      </c>
      <c r="BB164" s="133">
        <v>6</v>
      </c>
      <c r="BC164" s="135">
        <v>0</v>
      </c>
      <c r="BD164" s="135">
        <v>0</v>
      </c>
      <c r="BE164" s="134">
        <v>100</v>
      </c>
      <c r="BF164" s="133">
        <v>7</v>
      </c>
      <c r="BG164" s="135">
        <v>0</v>
      </c>
      <c r="BH164" s="135">
        <v>0</v>
      </c>
      <c r="BI164" s="134">
        <v>100</v>
      </c>
      <c r="BJ164" s="133">
        <v>7</v>
      </c>
      <c r="BK164" s="135">
        <v>0</v>
      </c>
      <c r="BL164" s="135">
        <v>0</v>
      </c>
      <c r="BM164" s="134">
        <v>100</v>
      </c>
      <c r="BN164" s="133">
        <v>7</v>
      </c>
      <c r="BO164" s="135">
        <v>1</v>
      </c>
      <c r="BP164" s="135">
        <v>0</v>
      </c>
      <c r="BQ164" s="134">
        <v>88</v>
      </c>
      <c r="BR164" s="133">
        <v>2</v>
      </c>
      <c r="BS164" s="135">
        <v>0</v>
      </c>
      <c r="BT164" s="135">
        <v>0</v>
      </c>
      <c r="BU164" s="134">
        <v>100</v>
      </c>
      <c r="BV164" s="133">
        <v>2</v>
      </c>
      <c r="BW164" s="135">
        <v>0</v>
      </c>
      <c r="BX164" s="135">
        <v>0</v>
      </c>
      <c r="BY164" s="134">
        <v>100</v>
      </c>
      <c r="BZ164" s="133">
        <v>3</v>
      </c>
      <c r="CA164" s="135">
        <v>0</v>
      </c>
      <c r="CB164" s="135">
        <v>0</v>
      </c>
      <c r="CC164" s="134">
        <v>100</v>
      </c>
      <c r="CD164" s="133">
        <v>3</v>
      </c>
      <c r="CE164" s="135">
        <v>0</v>
      </c>
      <c r="CF164" s="135">
        <v>0</v>
      </c>
      <c r="CG164" s="134">
        <v>100</v>
      </c>
      <c r="CH164" s="133">
        <v>8</v>
      </c>
      <c r="CI164" s="135">
        <v>0</v>
      </c>
      <c r="CJ164" s="135">
        <v>0</v>
      </c>
      <c r="CK164" s="134">
        <v>100</v>
      </c>
      <c r="CL164" s="133">
        <v>4</v>
      </c>
      <c r="CM164" s="135">
        <v>0</v>
      </c>
      <c r="CN164" s="135">
        <v>1</v>
      </c>
      <c r="CO164" s="134">
        <v>60</v>
      </c>
      <c r="CP164" s="133">
        <v>1</v>
      </c>
      <c r="CQ164" s="135">
        <v>1</v>
      </c>
      <c r="CR164" s="135">
        <v>2</v>
      </c>
      <c r="CS164" s="134">
        <v>-25</v>
      </c>
      <c r="CT164" s="133">
        <v>9</v>
      </c>
      <c r="CU164" s="135">
        <v>0</v>
      </c>
      <c r="CV164" s="135">
        <v>0</v>
      </c>
      <c r="CW164" s="134">
        <v>100</v>
      </c>
      <c r="CX164" s="133">
        <v>3</v>
      </c>
      <c r="CY164" s="135">
        <v>1</v>
      </c>
      <c r="CZ164" s="135">
        <v>1</v>
      </c>
      <c r="DA164" s="134">
        <v>40</v>
      </c>
      <c r="DB164" s="133">
        <v>3</v>
      </c>
      <c r="DC164" s="135">
        <v>1</v>
      </c>
      <c r="DD164" s="135">
        <v>0</v>
      </c>
      <c r="DE164" s="134">
        <v>75</v>
      </c>
      <c r="DF164" s="133">
        <v>4</v>
      </c>
      <c r="DG164" s="135">
        <v>1</v>
      </c>
      <c r="DH164" s="135">
        <v>0</v>
      </c>
      <c r="DI164" s="134">
        <v>80</v>
      </c>
      <c r="DJ164" s="133">
        <v>3</v>
      </c>
      <c r="DK164" s="135">
        <v>0</v>
      </c>
      <c r="DL164" s="135">
        <v>0</v>
      </c>
      <c r="DM164" s="134">
        <v>100</v>
      </c>
      <c r="DN164" s="133">
        <v>8</v>
      </c>
      <c r="DO164" s="135">
        <v>1</v>
      </c>
      <c r="DP164" s="135">
        <v>0</v>
      </c>
      <c r="DQ164" s="134">
        <v>89</v>
      </c>
      <c r="DR164" s="133">
        <v>0</v>
      </c>
      <c r="DS164" s="135">
        <v>0</v>
      </c>
      <c r="DT164" s="135">
        <v>1</v>
      </c>
      <c r="DU164" s="134">
        <v>-100</v>
      </c>
      <c r="DV164" s="133">
        <v>1</v>
      </c>
      <c r="DW164" s="135">
        <v>0</v>
      </c>
      <c r="DX164" s="135">
        <v>1</v>
      </c>
      <c r="DY164" s="134">
        <v>0</v>
      </c>
      <c r="DZ164" s="133">
        <v>1</v>
      </c>
      <c r="EA164" s="135">
        <v>0</v>
      </c>
      <c r="EB164" s="135">
        <v>0</v>
      </c>
      <c r="EC164" s="134">
        <v>100</v>
      </c>
      <c r="ED164" s="133">
        <v>1</v>
      </c>
      <c r="EE164" s="135">
        <v>0</v>
      </c>
      <c r="EF164" s="135">
        <v>0</v>
      </c>
      <c r="EG164" s="134">
        <v>100</v>
      </c>
      <c r="EH164" s="133">
        <v>3</v>
      </c>
      <c r="EI164" s="135">
        <v>0</v>
      </c>
      <c r="EJ164" s="135">
        <v>0</v>
      </c>
      <c r="EK164" s="134">
        <v>100</v>
      </c>
      <c r="EL164" s="133">
        <v>5</v>
      </c>
      <c r="EM164" s="135">
        <v>0</v>
      </c>
      <c r="EN164" s="135">
        <v>0</v>
      </c>
      <c r="EO164" s="134">
        <v>100</v>
      </c>
      <c r="EP164" s="133">
        <v>1</v>
      </c>
      <c r="EQ164" s="135">
        <v>0</v>
      </c>
      <c r="ER164" s="135">
        <v>1</v>
      </c>
      <c r="ES164" s="134">
        <v>0</v>
      </c>
      <c r="ET164" s="133">
        <v>1</v>
      </c>
      <c r="EU164" s="135">
        <v>1</v>
      </c>
      <c r="EV164" s="135">
        <v>0</v>
      </c>
      <c r="EW164" s="134">
        <v>50</v>
      </c>
      <c r="EX164" s="133">
        <v>2</v>
      </c>
      <c r="EY164" s="135">
        <v>0</v>
      </c>
      <c r="EZ164" s="135">
        <v>0</v>
      </c>
      <c r="FA164" s="134">
        <v>100</v>
      </c>
      <c r="FB164" s="133"/>
      <c r="FC164" s="135"/>
      <c r="FD164" s="135"/>
      <c r="FE164" s="134"/>
      <c r="FF164" s="133"/>
      <c r="FG164" s="135"/>
      <c r="FH164" s="135"/>
      <c r="FI164" s="134"/>
    </row>
    <row r="165" spans="1:165" ht="21">
      <c r="A165" s="26" t="s">
        <v>146</v>
      </c>
      <c r="B165" s="136"/>
      <c r="C165" s="137"/>
      <c r="D165" s="138"/>
      <c r="E165" s="139"/>
      <c r="F165" s="136"/>
      <c r="G165" s="137"/>
      <c r="H165" s="138"/>
      <c r="I165" s="139"/>
      <c r="J165" s="136"/>
      <c r="K165" s="137"/>
      <c r="L165" s="138"/>
      <c r="M165" s="139"/>
      <c r="N165" s="136"/>
      <c r="O165" s="137"/>
      <c r="P165" s="138"/>
      <c r="Q165" s="139"/>
      <c r="R165" s="136">
        <v>2</v>
      </c>
      <c r="S165" s="137">
        <v>1</v>
      </c>
      <c r="T165" s="138">
        <v>1</v>
      </c>
      <c r="U165" s="139">
        <v>25</v>
      </c>
      <c r="V165" s="136">
        <v>6</v>
      </c>
      <c r="W165" s="137">
        <v>2</v>
      </c>
      <c r="X165" s="138">
        <v>0</v>
      </c>
      <c r="Y165" s="139">
        <v>75</v>
      </c>
      <c r="Z165" s="136">
        <v>9</v>
      </c>
      <c r="AA165" s="137">
        <v>1</v>
      </c>
      <c r="AB165" s="138">
        <v>0</v>
      </c>
      <c r="AC165" s="139">
        <v>90</v>
      </c>
      <c r="AD165" s="136">
        <v>7</v>
      </c>
      <c r="AE165" s="137">
        <v>0</v>
      </c>
      <c r="AF165" s="138">
        <v>0</v>
      </c>
      <c r="AG165" s="139">
        <v>100</v>
      </c>
      <c r="AH165" s="136">
        <v>9</v>
      </c>
      <c r="AI165" s="137">
        <v>1</v>
      </c>
      <c r="AJ165" s="138">
        <v>0</v>
      </c>
      <c r="AK165" s="139">
        <v>90</v>
      </c>
      <c r="AL165" s="136">
        <v>13</v>
      </c>
      <c r="AM165" s="137">
        <v>2</v>
      </c>
      <c r="AN165" s="138">
        <v>0</v>
      </c>
      <c r="AO165" s="139">
        <v>87</v>
      </c>
      <c r="AP165" s="136">
        <v>8</v>
      </c>
      <c r="AQ165" s="137">
        <v>0</v>
      </c>
      <c r="AR165" s="138">
        <v>0</v>
      </c>
      <c r="AS165" s="139">
        <v>100</v>
      </c>
      <c r="AT165" s="136">
        <v>16</v>
      </c>
      <c r="AU165" s="137">
        <v>2</v>
      </c>
      <c r="AV165" s="138">
        <v>2</v>
      </c>
      <c r="AW165" s="139">
        <v>70</v>
      </c>
      <c r="AX165" s="136">
        <v>9</v>
      </c>
      <c r="AY165" s="137">
        <v>2</v>
      </c>
      <c r="AZ165" s="138">
        <v>3</v>
      </c>
      <c r="BA165" s="139">
        <v>43</v>
      </c>
      <c r="BB165" s="136">
        <v>9</v>
      </c>
      <c r="BC165" s="137">
        <v>0</v>
      </c>
      <c r="BD165" s="138">
        <v>0</v>
      </c>
      <c r="BE165" s="139">
        <v>100</v>
      </c>
      <c r="BF165" s="136">
        <v>11</v>
      </c>
      <c r="BG165" s="137">
        <v>0</v>
      </c>
      <c r="BH165" s="138">
        <v>0</v>
      </c>
      <c r="BI165" s="139">
        <v>100</v>
      </c>
      <c r="BJ165" s="136">
        <v>13</v>
      </c>
      <c r="BK165" s="137">
        <v>2</v>
      </c>
      <c r="BL165" s="138">
        <v>0</v>
      </c>
      <c r="BM165" s="139">
        <v>87</v>
      </c>
      <c r="BN165" s="136">
        <v>10</v>
      </c>
      <c r="BO165" s="137">
        <v>2</v>
      </c>
      <c r="BP165" s="138">
        <v>1</v>
      </c>
      <c r="BQ165" s="139">
        <v>69</v>
      </c>
      <c r="BR165" s="136">
        <v>7</v>
      </c>
      <c r="BS165" s="137">
        <v>0</v>
      </c>
      <c r="BT165" s="138">
        <v>0</v>
      </c>
      <c r="BU165" s="139">
        <v>100</v>
      </c>
      <c r="BV165" s="136">
        <v>6</v>
      </c>
      <c r="BW165" s="137">
        <v>0</v>
      </c>
      <c r="BX165" s="138">
        <v>0</v>
      </c>
      <c r="BY165" s="139">
        <v>100</v>
      </c>
      <c r="BZ165" s="136">
        <v>15</v>
      </c>
      <c r="CA165" s="137">
        <v>0</v>
      </c>
      <c r="CB165" s="138">
        <v>0</v>
      </c>
      <c r="CC165" s="139">
        <v>100</v>
      </c>
      <c r="CD165" s="136">
        <v>9</v>
      </c>
      <c r="CE165" s="137">
        <v>1</v>
      </c>
      <c r="CF165" s="138">
        <v>0</v>
      </c>
      <c r="CG165" s="139">
        <v>90</v>
      </c>
      <c r="CH165" s="136">
        <v>9</v>
      </c>
      <c r="CI165" s="137">
        <v>0</v>
      </c>
      <c r="CJ165" s="138">
        <v>0</v>
      </c>
      <c r="CK165" s="139">
        <v>100</v>
      </c>
      <c r="CL165" s="136">
        <v>10</v>
      </c>
      <c r="CM165" s="137">
        <v>1</v>
      </c>
      <c r="CN165" s="138">
        <v>1</v>
      </c>
      <c r="CO165" s="139">
        <v>75</v>
      </c>
      <c r="CP165" s="136">
        <v>8</v>
      </c>
      <c r="CQ165" s="137">
        <v>1</v>
      </c>
      <c r="CR165" s="138">
        <v>2</v>
      </c>
      <c r="CS165" s="139">
        <v>55</v>
      </c>
      <c r="CT165" s="136">
        <v>18</v>
      </c>
      <c r="CU165" s="137">
        <v>1</v>
      </c>
      <c r="CV165" s="138">
        <v>1</v>
      </c>
      <c r="CW165" s="139">
        <v>85</v>
      </c>
      <c r="CX165" s="136">
        <v>14</v>
      </c>
      <c r="CY165" s="137">
        <v>2</v>
      </c>
      <c r="CZ165" s="138">
        <v>1</v>
      </c>
      <c r="DA165" s="139">
        <v>76</v>
      </c>
      <c r="DB165" s="136">
        <v>17</v>
      </c>
      <c r="DC165" s="137">
        <v>2</v>
      </c>
      <c r="DD165" s="138">
        <v>2</v>
      </c>
      <c r="DE165" s="139">
        <v>71</v>
      </c>
      <c r="DF165" s="136">
        <v>16</v>
      </c>
      <c r="DG165" s="137">
        <v>2</v>
      </c>
      <c r="DH165" s="138">
        <v>2</v>
      </c>
      <c r="DI165" s="139">
        <v>70</v>
      </c>
      <c r="DJ165" s="136">
        <v>12</v>
      </c>
      <c r="DK165" s="137">
        <v>0</v>
      </c>
      <c r="DL165" s="138">
        <v>0</v>
      </c>
      <c r="DM165" s="139">
        <v>100</v>
      </c>
      <c r="DN165" s="136">
        <v>17</v>
      </c>
      <c r="DO165" s="137">
        <v>3</v>
      </c>
      <c r="DP165" s="138">
        <v>4</v>
      </c>
      <c r="DQ165" s="139">
        <v>54</v>
      </c>
      <c r="DR165" s="136">
        <v>5</v>
      </c>
      <c r="DS165" s="137">
        <v>2</v>
      </c>
      <c r="DT165" s="138">
        <v>1</v>
      </c>
      <c r="DU165" s="139">
        <v>50</v>
      </c>
      <c r="DV165" s="136">
        <v>10</v>
      </c>
      <c r="DW165" s="137">
        <v>1</v>
      </c>
      <c r="DX165" s="138">
        <v>1</v>
      </c>
      <c r="DY165" s="139">
        <v>75</v>
      </c>
      <c r="DZ165" s="136">
        <v>6</v>
      </c>
      <c r="EA165" s="137">
        <v>3</v>
      </c>
      <c r="EB165" s="138">
        <v>0</v>
      </c>
      <c r="EC165" s="139">
        <v>67</v>
      </c>
      <c r="ED165" s="136">
        <v>3</v>
      </c>
      <c r="EE165" s="137">
        <v>1</v>
      </c>
      <c r="EF165" s="138">
        <v>0</v>
      </c>
      <c r="EG165" s="139">
        <v>75</v>
      </c>
      <c r="EH165" s="136">
        <v>4</v>
      </c>
      <c r="EI165" s="137">
        <v>3</v>
      </c>
      <c r="EJ165" s="138">
        <v>0</v>
      </c>
      <c r="EK165" s="139">
        <v>57</v>
      </c>
      <c r="EL165" s="136">
        <v>9</v>
      </c>
      <c r="EM165" s="137">
        <v>0</v>
      </c>
      <c r="EN165" s="138">
        <v>0</v>
      </c>
      <c r="EO165" s="139">
        <v>100</v>
      </c>
      <c r="EP165" s="136">
        <v>3</v>
      </c>
      <c r="EQ165" s="137">
        <v>0</v>
      </c>
      <c r="ER165" s="138">
        <v>1</v>
      </c>
      <c r="ES165" s="139">
        <v>50</v>
      </c>
      <c r="ET165" s="136">
        <v>1</v>
      </c>
      <c r="EU165" s="137">
        <v>1</v>
      </c>
      <c r="EV165" s="138">
        <v>0</v>
      </c>
      <c r="EW165" s="139">
        <v>50</v>
      </c>
      <c r="EX165" s="136">
        <v>2</v>
      </c>
      <c r="EY165" s="137">
        <v>0</v>
      </c>
      <c r="EZ165" s="138">
        <v>0</v>
      </c>
      <c r="FA165" s="139">
        <v>100</v>
      </c>
      <c r="FB165" s="136"/>
      <c r="FC165" s="137"/>
      <c r="FD165" s="138"/>
      <c r="FE165" s="139"/>
      <c r="FF165" s="136"/>
      <c r="FG165" s="137"/>
      <c r="FH165" s="138"/>
      <c r="FI165" s="139"/>
    </row>
    <row r="166" spans="1:165">
      <c r="B166" s="158"/>
      <c r="C166" s="158"/>
      <c r="D166" s="158"/>
      <c r="E166" s="158"/>
      <c r="F166" s="158"/>
      <c r="G166" s="158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  <c r="T166" s="158"/>
      <c r="U166" s="158"/>
      <c r="V166" s="158"/>
      <c r="W166" s="158"/>
      <c r="X166" s="158"/>
      <c r="Y166" s="158"/>
      <c r="Z166" s="158"/>
      <c r="AA166" s="158"/>
      <c r="AB166" s="158"/>
      <c r="AC166" s="158"/>
      <c r="AP166" s="158"/>
      <c r="AQ166" s="158"/>
      <c r="AR166" s="158"/>
      <c r="AS166" s="158"/>
      <c r="AT166" s="158"/>
      <c r="AU166" s="158"/>
      <c r="AV166" s="158"/>
      <c r="AW166" s="158"/>
      <c r="AX166" s="158"/>
      <c r="AY166" s="158"/>
      <c r="AZ166" s="158"/>
      <c r="BA166" s="158"/>
      <c r="BB166" s="158"/>
      <c r="BC166" s="158"/>
      <c r="BD166" s="158"/>
      <c r="BE166" s="158"/>
      <c r="BF166" s="158"/>
      <c r="BG166" s="158"/>
      <c r="BH166" s="158"/>
      <c r="BI166" s="158"/>
      <c r="BJ166" s="158"/>
      <c r="BK166" s="158"/>
      <c r="BL166" s="158"/>
      <c r="BM166" s="158"/>
      <c r="BN166" s="158"/>
      <c r="BO166" s="158"/>
      <c r="BP166" s="158"/>
      <c r="BQ166" s="158"/>
      <c r="BR166" s="158"/>
      <c r="BS166" s="158"/>
      <c r="BT166" s="158"/>
      <c r="BU166" s="158"/>
      <c r="BV166" s="158"/>
      <c r="BW166" s="158"/>
      <c r="BX166" s="158"/>
      <c r="BY166" s="158"/>
      <c r="CD166" s="158"/>
      <c r="CE166" s="158"/>
      <c r="CF166" s="158"/>
      <c r="CG166" s="158"/>
    </row>
    <row r="167" spans="1:165">
      <c r="A167" s="17" t="s">
        <v>179</v>
      </c>
      <c r="B167" s="527" t="s">
        <v>286</v>
      </c>
      <c r="C167" s="528"/>
      <c r="D167" s="528"/>
      <c r="E167" s="529"/>
      <c r="F167" s="530" t="s">
        <v>287</v>
      </c>
      <c r="G167" s="530"/>
      <c r="H167" s="530"/>
      <c r="I167" s="530"/>
      <c r="J167" s="527" t="s">
        <v>288</v>
      </c>
      <c r="K167" s="528"/>
      <c r="L167" s="528"/>
      <c r="M167" s="529"/>
      <c r="N167" s="530" t="s">
        <v>289</v>
      </c>
      <c r="O167" s="530"/>
      <c r="P167" s="530"/>
      <c r="Q167" s="530"/>
      <c r="R167" s="527" t="s">
        <v>290</v>
      </c>
      <c r="S167" s="528"/>
      <c r="T167" s="528"/>
      <c r="U167" s="529"/>
      <c r="V167" s="530" t="s">
        <v>291</v>
      </c>
      <c r="W167" s="530"/>
      <c r="X167" s="530"/>
      <c r="Y167" s="530"/>
      <c r="Z167" s="527" t="s">
        <v>292</v>
      </c>
      <c r="AA167" s="528"/>
      <c r="AB167" s="528"/>
      <c r="AC167" s="529"/>
      <c r="AD167" s="530" t="s">
        <v>293</v>
      </c>
      <c r="AE167" s="530"/>
      <c r="AF167" s="530"/>
      <c r="AG167" s="530"/>
      <c r="AH167" s="527" t="s">
        <v>294</v>
      </c>
      <c r="AI167" s="528"/>
      <c r="AJ167" s="528"/>
      <c r="AK167" s="529"/>
      <c r="AL167" s="226" t="s">
        <v>295</v>
      </c>
      <c r="AM167" s="226"/>
      <c r="AN167" s="226"/>
      <c r="AO167" s="226"/>
      <c r="AP167" s="225" t="s">
        <v>296</v>
      </c>
      <c r="AQ167" s="389"/>
      <c r="AR167" s="389"/>
      <c r="AS167" s="390"/>
      <c r="AT167" s="226" t="s">
        <v>297</v>
      </c>
      <c r="AU167" s="226"/>
      <c r="AV167" s="226"/>
      <c r="AW167" s="226"/>
      <c r="AX167" s="225" t="s">
        <v>298</v>
      </c>
      <c r="AY167" s="389"/>
      <c r="AZ167" s="389"/>
      <c r="BA167" s="390"/>
      <c r="BB167" s="226" t="s">
        <v>299</v>
      </c>
      <c r="BC167" s="226"/>
      <c r="BD167" s="226"/>
      <c r="BE167" s="226"/>
      <c r="BF167" s="225" t="s">
        <v>300</v>
      </c>
      <c r="BG167" s="389"/>
      <c r="BH167" s="389"/>
      <c r="BI167" s="390"/>
      <c r="BJ167" s="226" t="s">
        <v>301</v>
      </c>
      <c r="BK167" s="226"/>
      <c r="BL167" s="226"/>
      <c r="BM167" s="226"/>
      <c r="BN167" s="225" t="s">
        <v>302</v>
      </c>
      <c r="BO167" s="389"/>
      <c r="BP167" s="389"/>
      <c r="BQ167" s="390"/>
      <c r="BR167" s="226" t="s">
        <v>303</v>
      </c>
      <c r="BS167" s="226"/>
      <c r="BT167" s="226"/>
      <c r="BU167" s="226"/>
      <c r="BV167" s="225" t="s">
        <v>304</v>
      </c>
      <c r="BW167" s="389"/>
      <c r="BX167" s="389"/>
      <c r="BY167" s="390"/>
      <c r="BZ167" s="226" t="s">
        <v>305</v>
      </c>
      <c r="CA167" s="226"/>
      <c r="CB167" s="226"/>
      <c r="CC167" s="226"/>
      <c r="CD167" s="225" t="s">
        <v>18</v>
      </c>
      <c r="CE167" s="389"/>
      <c r="CF167" s="389"/>
      <c r="CG167" s="390"/>
      <c r="CH167" s="226" t="s">
        <v>19</v>
      </c>
      <c r="CI167" s="226"/>
      <c r="CJ167" s="226"/>
      <c r="CK167" s="226"/>
      <c r="CL167" s="225" t="s">
        <v>20</v>
      </c>
      <c r="CM167" s="389"/>
      <c r="CN167" s="389"/>
      <c r="CO167" s="390"/>
      <c r="CP167" s="226" t="s">
        <v>21</v>
      </c>
      <c r="CQ167" s="226"/>
      <c r="CR167" s="226"/>
      <c r="CS167" s="226"/>
      <c r="CT167" s="225" t="s">
        <v>22</v>
      </c>
      <c r="CU167" s="389"/>
      <c r="CV167" s="389"/>
      <c r="CW167" s="390"/>
      <c r="CX167" s="226" t="s">
        <v>23</v>
      </c>
      <c r="CY167" s="226"/>
      <c r="CZ167" s="226"/>
      <c r="DA167" s="226"/>
      <c r="DB167" s="225" t="s">
        <v>24</v>
      </c>
      <c r="DC167" s="389"/>
      <c r="DD167" s="389"/>
      <c r="DE167" s="390"/>
      <c r="DF167" s="226" t="s">
        <v>25</v>
      </c>
      <c r="DG167" s="226"/>
      <c r="DH167" s="226"/>
      <c r="DI167" s="226"/>
      <c r="DJ167" s="225" t="s">
        <v>306</v>
      </c>
      <c r="DK167" s="389"/>
      <c r="DL167" s="389"/>
      <c r="DM167" s="390"/>
      <c r="DN167" s="226" t="s">
        <v>307</v>
      </c>
      <c r="DO167" s="226"/>
      <c r="DP167" s="226"/>
      <c r="DQ167" s="226"/>
      <c r="DR167" s="225" t="s">
        <v>308</v>
      </c>
      <c r="DS167" s="389"/>
      <c r="DT167" s="389"/>
      <c r="DU167" s="390"/>
      <c r="DV167" s="226" t="s">
        <v>309</v>
      </c>
      <c r="DW167" s="226"/>
      <c r="DX167" s="226"/>
      <c r="DY167" s="226"/>
      <c r="DZ167" s="225" t="s">
        <v>310</v>
      </c>
      <c r="EA167" s="389"/>
      <c r="EB167" s="389"/>
      <c r="EC167" s="390"/>
      <c r="ED167" s="226" t="s">
        <v>311</v>
      </c>
      <c r="EE167" s="226"/>
      <c r="EF167" s="226"/>
      <c r="EG167" s="226"/>
      <c r="EH167" s="225" t="s">
        <v>312</v>
      </c>
      <c r="EI167" s="389"/>
      <c r="EJ167" s="389"/>
      <c r="EK167" s="390"/>
      <c r="EL167" s="226" t="s">
        <v>313</v>
      </c>
      <c r="EM167" s="226"/>
      <c r="EN167" s="226"/>
      <c r="EO167" s="226"/>
      <c r="EP167" s="225" t="s">
        <v>314</v>
      </c>
      <c r="EQ167" s="389"/>
      <c r="ER167" s="389"/>
      <c r="ES167" s="390"/>
      <c r="ET167" s="226" t="s">
        <v>315</v>
      </c>
      <c r="EU167" s="226"/>
      <c r="EV167" s="226"/>
      <c r="EW167" s="226"/>
      <c r="EX167" s="225" t="s">
        <v>316</v>
      </c>
      <c r="EY167" s="389"/>
      <c r="EZ167" s="389"/>
      <c r="FA167" s="390"/>
      <c r="FB167" s="226" t="s">
        <v>317</v>
      </c>
      <c r="FC167" s="226"/>
      <c r="FD167" s="226"/>
      <c r="FE167" s="226"/>
      <c r="FF167" s="225" t="s">
        <v>318</v>
      </c>
      <c r="FG167" s="389"/>
      <c r="FH167" s="389"/>
      <c r="FI167" s="390"/>
    </row>
    <row r="168" spans="1:165">
      <c r="A168" s="63" t="s">
        <v>120</v>
      </c>
      <c r="B168" s="159" t="s">
        <v>277</v>
      </c>
      <c r="C168" s="160" t="s">
        <v>278</v>
      </c>
      <c r="D168" s="161" t="s">
        <v>279</v>
      </c>
      <c r="E168" s="162" t="s">
        <v>280</v>
      </c>
      <c r="F168" s="159" t="s">
        <v>277</v>
      </c>
      <c r="G168" s="160" t="s">
        <v>278</v>
      </c>
      <c r="H168" s="161" t="s">
        <v>279</v>
      </c>
      <c r="I168" s="162" t="s">
        <v>280</v>
      </c>
      <c r="J168" s="159" t="s">
        <v>277</v>
      </c>
      <c r="K168" s="160" t="s">
        <v>278</v>
      </c>
      <c r="L168" s="161" t="s">
        <v>279</v>
      </c>
      <c r="M168" s="162" t="s">
        <v>280</v>
      </c>
      <c r="N168" s="159" t="s">
        <v>277</v>
      </c>
      <c r="O168" s="160" t="s">
        <v>278</v>
      </c>
      <c r="P168" s="161" t="s">
        <v>279</v>
      </c>
      <c r="Q168" s="162" t="s">
        <v>280</v>
      </c>
      <c r="R168" s="159" t="s">
        <v>277</v>
      </c>
      <c r="S168" s="160" t="s">
        <v>278</v>
      </c>
      <c r="T168" s="161" t="s">
        <v>279</v>
      </c>
      <c r="U168" s="162" t="s">
        <v>280</v>
      </c>
      <c r="V168" s="159" t="s">
        <v>277</v>
      </c>
      <c r="W168" s="160" t="s">
        <v>278</v>
      </c>
      <c r="X168" s="161" t="s">
        <v>279</v>
      </c>
      <c r="Y168" s="162" t="s">
        <v>280</v>
      </c>
      <c r="Z168" s="159" t="s">
        <v>277</v>
      </c>
      <c r="AA168" s="160" t="s">
        <v>278</v>
      </c>
      <c r="AB168" s="161" t="s">
        <v>279</v>
      </c>
      <c r="AC168" s="162" t="s">
        <v>280</v>
      </c>
      <c r="AD168" s="159" t="s">
        <v>277</v>
      </c>
      <c r="AE168" s="160" t="s">
        <v>278</v>
      </c>
      <c r="AF168" s="161" t="s">
        <v>279</v>
      </c>
      <c r="AG168" s="162" t="s">
        <v>280</v>
      </c>
      <c r="AH168" s="159" t="s">
        <v>277</v>
      </c>
      <c r="AI168" s="160" t="s">
        <v>278</v>
      </c>
      <c r="AJ168" s="161" t="s">
        <v>279</v>
      </c>
      <c r="AK168" s="162" t="s">
        <v>280</v>
      </c>
      <c r="AL168" s="159" t="s">
        <v>277</v>
      </c>
      <c r="AM168" s="160" t="s">
        <v>278</v>
      </c>
      <c r="AN168" s="161" t="s">
        <v>279</v>
      </c>
      <c r="AO168" s="162" t="s">
        <v>280</v>
      </c>
      <c r="AP168" s="140" t="s">
        <v>277</v>
      </c>
      <c r="AQ168" s="141" t="s">
        <v>278</v>
      </c>
      <c r="AR168" s="142" t="s">
        <v>279</v>
      </c>
      <c r="AS168" s="143" t="s">
        <v>280</v>
      </c>
      <c r="AT168" s="140" t="s">
        <v>277</v>
      </c>
      <c r="AU168" s="141" t="s">
        <v>278</v>
      </c>
      <c r="AV168" s="142" t="s">
        <v>279</v>
      </c>
      <c r="AW168" s="143" t="s">
        <v>280</v>
      </c>
      <c r="AX168" s="140" t="s">
        <v>277</v>
      </c>
      <c r="AY168" s="141" t="s">
        <v>278</v>
      </c>
      <c r="AZ168" s="142" t="s">
        <v>279</v>
      </c>
      <c r="BA168" s="143" t="s">
        <v>280</v>
      </c>
      <c r="BB168" s="140" t="s">
        <v>277</v>
      </c>
      <c r="BC168" s="141" t="s">
        <v>278</v>
      </c>
      <c r="BD168" s="142" t="s">
        <v>279</v>
      </c>
      <c r="BE168" s="143" t="s">
        <v>280</v>
      </c>
      <c r="BF168" s="140" t="s">
        <v>277</v>
      </c>
      <c r="BG168" s="141" t="s">
        <v>278</v>
      </c>
      <c r="BH168" s="142" t="s">
        <v>279</v>
      </c>
      <c r="BI168" s="143" t="s">
        <v>280</v>
      </c>
      <c r="BJ168" s="140" t="s">
        <v>277</v>
      </c>
      <c r="BK168" s="141" t="s">
        <v>278</v>
      </c>
      <c r="BL168" s="142" t="s">
        <v>279</v>
      </c>
      <c r="BM168" s="143" t="s">
        <v>280</v>
      </c>
      <c r="BN168" s="140" t="s">
        <v>277</v>
      </c>
      <c r="BO168" s="141" t="s">
        <v>278</v>
      </c>
      <c r="BP168" s="142" t="s">
        <v>279</v>
      </c>
      <c r="BQ168" s="143" t="s">
        <v>280</v>
      </c>
      <c r="BR168" s="140" t="s">
        <v>277</v>
      </c>
      <c r="BS168" s="141" t="s">
        <v>278</v>
      </c>
      <c r="BT168" s="142" t="s">
        <v>279</v>
      </c>
      <c r="BU168" s="143" t="s">
        <v>280</v>
      </c>
      <c r="BV168" s="140" t="s">
        <v>277</v>
      </c>
      <c r="BW168" s="141" t="s">
        <v>278</v>
      </c>
      <c r="BX168" s="142" t="s">
        <v>279</v>
      </c>
      <c r="BY168" s="143" t="s">
        <v>280</v>
      </c>
      <c r="BZ168" s="140" t="s">
        <v>277</v>
      </c>
      <c r="CA168" s="141" t="s">
        <v>278</v>
      </c>
      <c r="CB168" s="142" t="s">
        <v>279</v>
      </c>
      <c r="CC168" s="143" t="s">
        <v>280</v>
      </c>
      <c r="CD168" s="140" t="s">
        <v>277</v>
      </c>
      <c r="CE168" s="141" t="s">
        <v>278</v>
      </c>
      <c r="CF168" s="142" t="s">
        <v>279</v>
      </c>
      <c r="CG168" s="143" t="s">
        <v>280</v>
      </c>
      <c r="CH168" s="140" t="s">
        <v>277</v>
      </c>
      <c r="CI168" s="141" t="s">
        <v>278</v>
      </c>
      <c r="CJ168" s="142" t="s">
        <v>279</v>
      </c>
      <c r="CK168" s="143" t="s">
        <v>280</v>
      </c>
      <c r="CL168" s="140" t="s">
        <v>277</v>
      </c>
      <c r="CM168" s="141" t="s">
        <v>278</v>
      </c>
      <c r="CN168" s="142" t="s">
        <v>279</v>
      </c>
      <c r="CO168" s="143" t="s">
        <v>280</v>
      </c>
      <c r="CP168" s="140" t="s">
        <v>277</v>
      </c>
      <c r="CQ168" s="141" t="s">
        <v>278</v>
      </c>
      <c r="CR168" s="142" t="s">
        <v>279</v>
      </c>
      <c r="CS168" s="143" t="s">
        <v>280</v>
      </c>
      <c r="CT168" s="140" t="s">
        <v>277</v>
      </c>
      <c r="CU168" s="141" t="s">
        <v>278</v>
      </c>
      <c r="CV168" s="142" t="s">
        <v>279</v>
      </c>
      <c r="CW168" s="143" t="s">
        <v>280</v>
      </c>
      <c r="CX168" s="140" t="s">
        <v>277</v>
      </c>
      <c r="CY168" s="141" t="s">
        <v>278</v>
      </c>
      <c r="CZ168" s="142" t="s">
        <v>279</v>
      </c>
      <c r="DA168" s="143" t="s">
        <v>280</v>
      </c>
      <c r="DB168" s="140" t="s">
        <v>277</v>
      </c>
      <c r="DC168" s="141" t="s">
        <v>278</v>
      </c>
      <c r="DD168" s="142" t="s">
        <v>279</v>
      </c>
      <c r="DE168" s="143" t="s">
        <v>280</v>
      </c>
      <c r="DF168" s="140" t="s">
        <v>277</v>
      </c>
      <c r="DG168" s="141" t="s">
        <v>278</v>
      </c>
      <c r="DH168" s="142" t="s">
        <v>279</v>
      </c>
      <c r="DI168" s="143" t="s">
        <v>280</v>
      </c>
      <c r="DJ168" s="140" t="s">
        <v>277</v>
      </c>
      <c r="DK168" s="141" t="s">
        <v>278</v>
      </c>
      <c r="DL168" s="142" t="s">
        <v>279</v>
      </c>
      <c r="DM168" s="143" t="s">
        <v>280</v>
      </c>
      <c r="DN168" s="140" t="s">
        <v>277</v>
      </c>
      <c r="DO168" s="141" t="s">
        <v>278</v>
      </c>
      <c r="DP168" s="142" t="s">
        <v>279</v>
      </c>
      <c r="DQ168" s="143" t="s">
        <v>280</v>
      </c>
      <c r="DR168" s="140" t="s">
        <v>277</v>
      </c>
      <c r="DS168" s="141" t="s">
        <v>278</v>
      </c>
      <c r="DT168" s="142" t="s">
        <v>279</v>
      </c>
      <c r="DU168" s="143" t="s">
        <v>280</v>
      </c>
      <c r="DV168" s="140" t="s">
        <v>277</v>
      </c>
      <c r="DW168" s="141" t="s">
        <v>278</v>
      </c>
      <c r="DX168" s="142" t="s">
        <v>279</v>
      </c>
      <c r="DY168" s="143" t="s">
        <v>280</v>
      </c>
      <c r="DZ168" s="140" t="s">
        <v>277</v>
      </c>
      <c r="EA168" s="141" t="s">
        <v>278</v>
      </c>
      <c r="EB168" s="142" t="s">
        <v>279</v>
      </c>
      <c r="EC168" s="143" t="s">
        <v>280</v>
      </c>
      <c r="ED168" s="140" t="s">
        <v>277</v>
      </c>
      <c r="EE168" s="141" t="s">
        <v>278</v>
      </c>
      <c r="EF168" s="142" t="s">
        <v>279</v>
      </c>
      <c r="EG168" s="143" t="s">
        <v>280</v>
      </c>
      <c r="EH168" s="140" t="s">
        <v>277</v>
      </c>
      <c r="EI168" s="141" t="s">
        <v>278</v>
      </c>
      <c r="EJ168" s="142" t="s">
        <v>279</v>
      </c>
      <c r="EK168" s="143" t="s">
        <v>280</v>
      </c>
      <c r="EL168" s="140" t="s">
        <v>277</v>
      </c>
      <c r="EM168" s="141" t="s">
        <v>278</v>
      </c>
      <c r="EN168" s="142" t="s">
        <v>279</v>
      </c>
      <c r="EO168" s="143" t="s">
        <v>280</v>
      </c>
      <c r="EP168" s="140" t="s">
        <v>277</v>
      </c>
      <c r="EQ168" s="141" t="s">
        <v>278</v>
      </c>
      <c r="ER168" s="142" t="s">
        <v>279</v>
      </c>
      <c r="ES168" s="143" t="s">
        <v>280</v>
      </c>
      <c r="ET168" s="140" t="s">
        <v>277</v>
      </c>
      <c r="EU168" s="141" t="s">
        <v>278</v>
      </c>
      <c r="EV168" s="142" t="s">
        <v>279</v>
      </c>
      <c r="EW168" s="143" t="s">
        <v>280</v>
      </c>
      <c r="EX168" s="140" t="s">
        <v>277</v>
      </c>
      <c r="EY168" s="141" t="s">
        <v>278</v>
      </c>
      <c r="EZ168" s="142" t="s">
        <v>279</v>
      </c>
      <c r="FA168" s="143" t="s">
        <v>280</v>
      </c>
      <c r="FB168" s="140" t="s">
        <v>277</v>
      </c>
      <c r="FC168" s="141" t="s">
        <v>278</v>
      </c>
      <c r="FD168" s="142" t="s">
        <v>279</v>
      </c>
      <c r="FE168" s="143" t="s">
        <v>280</v>
      </c>
      <c r="FF168" s="140" t="s">
        <v>277</v>
      </c>
      <c r="FG168" s="141" t="s">
        <v>278</v>
      </c>
      <c r="FH168" s="142" t="s">
        <v>279</v>
      </c>
      <c r="FI168" s="143" t="s">
        <v>280</v>
      </c>
    </row>
    <row r="169" spans="1:165">
      <c r="A169" s="233" t="s">
        <v>154</v>
      </c>
      <c r="B169" s="133"/>
      <c r="C169" s="135"/>
      <c r="D169" s="135"/>
      <c r="E169" s="134"/>
      <c r="F169" s="133"/>
      <c r="G169" s="135"/>
      <c r="H169" s="135"/>
      <c r="I169" s="134"/>
      <c r="J169" s="133"/>
      <c r="K169" s="135"/>
      <c r="L169" s="135"/>
      <c r="M169" s="134"/>
      <c r="N169" s="133"/>
      <c r="O169" s="135"/>
      <c r="P169" s="135"/>
      <c r="Q169" s="134"/>
      <c r="R169" s="133"/>
      <c r="S169" s="135"/>
      <c r="T169" s="135"/>
      <c r="U169" s="134"/>
      <c r="V169" s="133"/>
      <c r="W169" s="135"/>
      <c r="X169" s="135"/>
      <c r="Y169" s="134"/>
      <c r="Z169" s="133"/>
      <c r="AA169" s="135"/>
      <c r="AB169" s="135"/>
      <c r="AC169" s="134"/>
      <c r="AD169" s="133"/>
      <c r="AE169" s="135"/>
      <c r="AF169" s="135"/>
      <c r="AG169" s="134"/>
      <c r="AH169" s="133"/>
      <c r="AI169" s="135"/>
      <c r="AJ169" s="135"/>
      <c r="AK169" s="134"/>
      <c r="AL169" s="133"/>
      <c r="AM169" s="135"/>
      <c r="AN169" s="135"/>
      <c r="AO169" s="134"/>
      <c r="AP169" s="133"/>
      <c r="AQ169" s="135"/>
      <c r="AR169" s="135"/>
      <c r="AS169" s="134"/>
      <c r="AT169" s="133"/>
      <c r="AU169" s="135"/>
      <c r="AV169" s="135"/>
      <c r="AW169" s="134"/>
      <c r="AX169" s="133"/>
      <c r="AY169" s="135"/>
      <c r="AZ169" s="135"/>
      <c r="BA169" s="134"/>
      <c r="BB169" s="133"/>
      <c r="BC169" s="135"/>
      <c r="BD169" s="135"/>
      <c r="BE169" s="134"/>
      <c r="BF169" s="133"/>
      <c r="BG169" s="135"/>
      <c r="BH169" s="135"/>
      <c r="BI169" s="134"/>
      <c r="BJ169" s="133"/>
      <c r="BK169" s="135"/>
      <c r="BL169" s="135"/>
      <c r="BM169" s="134"/>
      <c r="BN169" s="133"/>
      <c r="BO169" s="135"/>
      <c r="BP169" s="135"/>
      <c r="BQ169" s="134"/>
      <c r="BR169" s="133"/>
      <c r="BS169" s="135"/>
      <c r="BT169" s="135"/>
      <c r="BU169" s="134"/>
      <c r="BV169" s="133"/>
      <c r="BW169" s="135"/>
      <c r="BX169" s="135"/>
      <c r="BY169" s="134"/>
      <c r="BZ169" s="133"/>
      <c r="CA169" s="135"/>
      <c r="CB169" s="135"/>
      <c r="CC169" s="134"/>
      <c r="CD169" s="133"/>
      <c r="CE169" s="135"/>
      <c r="CF169" s="135"/>
      <c r="CG169" s="134"/>
      <c r="CH169" s="133"/>
      <c r="CI169" s="135"/>
      <c r="CJ169" s="135"/>
      <c r="CK169" s="134"/>
      <c r="CL169" s="133"/>
      <c r="CM169" s="135"/>
      <c r="CN169" s="135"/>
      <c r="CO169" s="134"/>
      <c r="CP169" s="133"/>
      <c r="CQ169" s="135"/>
      <c r="CR169" s="135"/>
      <c r="CS169" s="134"/>
      <c r="CT169" s="133"/>
      <c r="CU169" s="135"/>
      <c r="CV169" s="135"/>
      <c r="CW169" s="134"/>
      <c r="CX169" s="133"/>
      <c r="CY169" s="135"/>
      <c r="CZ169" s="135"/>
      <c r="DA169" s="134"/>
      <c r="DB169" s="133"/>
      <c r="DC169" s="135"/>
      <c r="DD169" s="135"/>
      <c r="DE169" s="134"/>
      <c r="DF169" s="133"/>
      <c r="DG169" s="135"/>
      <c r="DH169" s="135"/>
      <c r="DI169" s="134"/>
      <c r="DJ169" s="133"/>
      <c r="DK169" s="135"/>
      <c r="DL169" s="135"/>
      <c r="DM169" s="134"/>
      <c r="DN169" s="133"/>
      <c r="DO169" s="135"/>
      <c r="DP169" s="135"/>
      <c r="DQ169" s="134"/>
      <c r="DR169" s="133"/>
      <c r="DS169" s="135"/>
      <c r="DT169" s="135"/>
      <c r="DU169" s="134"/>
      <c r="DV169" s="133"/>
      <c r="DW169" s="135"/>
      <c r="DX169" s="135"/>
      <c r="DY169" s="134"/>
      <c r="DZ169" s="133"/>
      <c r="EA169" s="135"/>
      <c r="EB169" s="135"/>
      <c r="EC169" s="134"/>
      <c r="ED169" s="133"/>
      <c r="EE169" s="135"/>
      <c r="EF169" s="135"/>
      <c r="EG169" s="134"/>
      <c r="EH169" s="133"/>
      <c r="EI169" s="135"/>
      <c r="EJ169" s="135"/>
      <c r="EK169" s="134"/>
      <c r="EL169" s="133"/>
      <c r="EM169" s="135"/>
      <c r="EN169" s="135"/>
      <c r="EO169" s="134"/>
      <c r="EP169" s="133"/>
      <c r="EQ169" s="135"/>
      <c r="ER169" s="135"/>
      <c r="ES169" s="134"/>
      <c r="ET169" s="133"/>
      <c r="EU169" s="135"/>
      <c r="EV169" s="135"/>
      <c r="EW169" s="134"/>
      <c r="EX169" s="133"/>
      <c r="EY169" s="135"/>
      <c r="EZ169" s="135"/>
      <c r="FA169" s="134"/>
      <c r="FB169" s="133"/>
      <c r="FC169" s="135"/>
      <c r="FD169" s="135"/>
      <c r="FE169" s="134"/>
      <c r="FF169" s="133"/>
      <c r="FG169" s="135"/>
      <c r="FH169" s="135"/>
      <c r="FI169" s="134"/>
    </row>
    <row r="170" spans="1:165" ht="15" hidden="1" customHeight="1">
      <c r="A170" s="203" t="s">
        <v>180</v>
      </c>
      <c r="B170" s="133"/>
      <c r="C170" s="135"/>
      <c r="D170" s="135"/>
      <c r="E170" s="134"/>
      <c r="F170" s="133"/>
      <c r="G170" s="135"/>
      <c r="H170" s="135"/>
      <c r="I170" s="134"/>
      <c r="J170" s="133"/>
      <c r="K170" s="135"/>
      <c r="L170" s="135"/>
      <c r="M170" s="134"/>
      <c r="N170" s="133"/>
      <c r="O170" s="135"/>
      <c r="P170" s="135"/>
      <c r="Q170" s="134"/>
      <c r="R170" s="133"/>
      <c r="S170" s="135"/>
      <c r="T170" s="135"/>
      <c r="U170" s="134"/>
      <c r="V170" s="133"/>
      <c r="W170" s="135"/>
      <c r="X170" s="135"/>
      <c r="Y170" s="134"/>
      <c r="Z170" s="133"/>
      <c r="AA170" s="135"/>
      <c r="AB170" s="135"/>
      <c r="AC170" s="134"/>
      <c r="AD170" s="133"/>
      <c r="AE170" s="135"/>
      <c r="AF170" s="135"/>
      <c r="AG170" s="134"/>
      <c r="AH170" s="133"/>
      <c r="AI170" s="135"/>
      <c r="AJ170" s="135"/>
      <c r="AK170" s="134"/>
      <c r="AL170" s="133"/>
      <c r="AM170" s="135"/>
      <c r="AN170" s="135"/>
      <c r="AO170" s="134"/>
      <c r="AP170" s="133"/>
      <c r="AQ170" s="135"/>
      <c r="AR170" s="135"/>
      <c r="AS170" s="134"/>
      <c r="AT170" s="133"/>
      <c r="AU170" s="135"/>
      <c r="AV170" s="135"/>
      <c r="AW170" s="134"/>
      <c r="AX170" s="133"/>
      <c r="AY170" s="135"/>
      <c r="AZ170" s="135"/>
      <c r="BA170" s="134"/>
      <c r="BB170" s="133"/>
      <c r="BC170" s="135"/>
      <c r="BD170" s="135"/>
      <c r="BE170" s="134"/>
      <c r="BF170" s="133"/>
      <c r="BG170" s="135"/>
      <c r="BH170" s="135"/>
      <c r="BI170" s="134"/>
      <c r="BJ170" s="133"/>
      <c r="BK170" s="135"/>
      <c r="BL170" s="135"/>
      <c r="BM170" s="134"/>
      <c r="BN170" s="133"/>
      <c r="BO170" s="135"/>
      <c r="BP170" s="135"/>
      <c r="BQ170" s="134"/>
      <c r="BR170" s="133"/>
      <c r="BS170" s="135"/>
      <c r="BT170" s="135"/>
      <c r="BU170" s="134"/>
      <c r="BV170" s="133"/>
      <c r="BW170" s="135"/>
      <c r="BX170" s="135"/>
      <c r="BY170" s="134"/>
      <c r="BZ170" s="133"/>
      <c r="CA170" s="135"/>
      <c r="CB170" s="135"/>
      <c r="CC170" s="134"/>
      <c r="CD170" s="133"/>
      <c r="CE170" s="135"/>
      <c r="CF170" s="135"/>
      <c r="CG170" s="134"/>
      <c r="CH170" s="133"/>
      <c r="CI170" s="135"/>
      <c r="CJ170" s="135"/>
      <c r="CK170" s="134"/>
      <c r="CL170" s="133"/>
      <c r="CM170" s="135"/>
      <c r="CN170" s="135"/>
      <c r="CO170" s="134"/>
      <c r="CP170" s="133"/>
      <c r="CQ170" s="135"/>
      <c r="CR170" s="135"/>
      <c r="CS170" s="134"/>
      <c r="CT170" s="133"/>
      <c r="CU170" s="135"/>
      <c r="CV170" s="135"/>
      <c r="CW170" s="134"/>
      <c r="CX170" s="133">
        <v>1</v>
      </c>
      <c r="CY170" s="135">
        <v>0</v>
      </c>
      <c r="CZ170" s="135">
        <v>0</v>
      </c>
      <c r="DA170" s="134">
        <v>100</v>
      </c>
      <c r="DB170" s="133"/>
      <c r="DC170" s="135"/>
      <c r="DD170" s="135"/>
      <c r="DE170" s="134"/>
      <c r="DF170" s="133"/>
      <c r="DG170" s="135"/>
      <c r="DH170" s="135"/>
      <c r="DI170" s="134"/>
      <c r="DJ170" s="133"/>
      <c r="DK170" s="135"/>
      <c r="DL170" s="135"/>
      <c r="DM170" s="134"/>
      <c r="DN170" s="133"/>
      <c r="DO170" s="135"/>
      <c r="DP170" s="135"/>
      <c r="DQ170" s="134"/>
      <c r="DR170" s="133"/>
      <c r="DS170" s="135"/>
      <c r="DT170" s="135"/>
      <c r="DU170" s="134"/>
      <c r="DV170" s="133"/>
      <c r="DW170" s="135"/>
      <c r="DX170" s="135"/>
      <c r="DY170" s="134"/>
      <c r="DZ170" s="133"/>
      <c r="EA170" s="135"/>
      <c r="EB170" s="135"/>
      <c r="EC170" s="134"/>
      <c r="ED170" s="133"/>
      <c r="EE170" s="135"/>
      <c r="EF170" s="135"/>
      <c r="EG170" s="134"/>
      <c r="EH170" s="133">
        <v>0</v>
      </c>
      <c r="EI170" s="135">
        <v>0</v>
      </c>
      <c r="EJ170" s="135">
        <v>1</v>
      </c>
      <c r="EK170" s="134">
        <v>-100</v>
      </c>
      <c r="EL170" s="133"/>
      <c r="EM170" s="135"/>
      <c r="EN170" s="135"/>
      <c r="EO170" s="134"/>
      <c r="EP170" s="133"/>
      <c r="EQ170" s="135"/>
      <c r="ER170" s="135"/>
      <c r="ES170" s="134"/>
      <c r="ET170" s="133"/>
      <c r="EU170" s="135"/>
      <c r="EV170" s="135"/>
      <c r="EW170" s="134"/>
      <c r="EX170" s="133">
        <v>1</v>
      </c>
      <c r="EY170" s="135">
        <v>0</v>
      </c>
      <c r="EZ170" s="135">
        <v>0</v>
      </c>
      <c r="FA170" s="134">
        <v>100</v>
      </c>
      <c r="FB170" s="133"/>
      <c r="FC170" s="135"/>
      <c r="FD170" s="135"/>
      <c r="FE170" s="134"/>
      <c r="FF170" s="133"/>
      <c r="FG170" s="135"/>
      <c r="FH170" s="135"/>
      <c r="FI170" s="134"/>
    </row>
    <row r="171" spans="1:165">
      <c r="A171" s="24" t="s">
        <v>181</v>
      </c>
      <c r="B171" s="133"/>
      <c r="C171" s="135"/>
      <c r="D171" s="135"/>
      <c r="E171" s="134"/>
      <c r="F171" s="133"/>
      <c r="G171" s="135"/>
      <c r="H171" s="135"/>
      <c r="I171" s="134"/>
      <c r="J171" s="133"/>
      <c r="K171" s="135"/>
      <c r="L171" s="135"/>
      <c r="M171" s="134"/>
      <c r="N171" s="133"/>
      <c r="O171" s="135"/>
      <c r="P171" s="135"/>
      <c r="Q171" s="134"/>
      <c r="R171" s="133"/>
      <c r="S171" s="135"/>
      <c r="T171" s="135"/>
      <c r="U171" s="134"/>
      <c r="V171" s="133"/>
      <c r="W171" s="135"/>
      <c r="X171" s="135"/>
      <c r="Y171" s="134"/>
      <c r="Z171" s="133"/>
      <c r="AA171" s="135"/>
      <c r="AB171" s="135"/>
      <c r="AC171" s="134"/>
      <c r="AD171" s="133"/>
      <c r="AE171" s="135"/>
      <c r="AF171" s="135"/>
      <c r="AG171" s="134"/>
      <c r="AH171" s="133">
        <v>1</v>
      </c>
      <c r="AI171" s="135">
        <v>0</v>
      </c>
      <c r="AJ171" s="135">
        <v>0</v>
      </c>
      <c r="AK171" s="134">
        <v>100</v>
      </c>
      <c r="AL171" s="133"/>
      <c r="AM171" s="135"/>
      <c r="AN171" s="135"/>
      <c r="AO171" s="134"/>
      <c r="AP171" s="133"/>
      <c r="AQ171" s="135"/>
      <c r="AR171" s="135"/>
      <c r="AS171" s="134"/>
      <c r="AT171" s="133">
        <v>0</v>
      </c>
      <c r="AU171" s="135">
        <v>1</v>
      </c>
      <c r="AV171" s="135">
        <v>0</v>
      </c>
      <c r="AW171" s="134">
        <v>0</v>
      </c>
      <c r="AX171" s="133">
        <v>1</v>
      </c>
      <c r="AY171" s="135">
        <v>1</v>
      </c>
      <c r="AZ171" s="135">
        <v>0</v>
      </c>
      <c r="BA171" s="134">
        <v>50</v>
      </c>
      <c r="BB171" s="133">
        <v>1</v>
      </c>
      <c r="BC171" s="135">
        <v>1</v>
      </c>
      <c r="BD171" s="135">
        <v>0</v>
      </c>
      <c r="BE171" s="134">
        <v>50</v>
      </c>
      <c r="BF171" s="133">
        <v>1</v>
      </c>
      <c r="BG171" s="135">
        <v>0</v>
      </c>
      <c r="BH171" s="135">
        <v>0</v>
      </c>
      <c r="BI171" s="134">
        <v>100</v>
      </c>
      <c r="BJ171" s="133">
        <v>1</v>
      </c>
      <c r="BK171" s="135">
        <v>0</v>
      </c>
      <c r="BL171" s="135">
        <v>0</v>
      </c>
      <c r="BM171" s="134">
        <v>100</v>
      </c>
      <c r="BN171" s="133"/>
      <c r="BO171" s="135"/>
      <c r="BP171" s="135"/>
      <c r="BQ171" s="134"/>
      <c r="BR171" s="133"/>
      <c r="BS171" s="135"/>
      <c r="BT171" s="135"/>
      <c r="BU171" s="134"/>
      <c r="BV171" s="133"/>
      <c r="BW171" s="135"/>
      <c r="BX171" s="135"/>
      <c r="BY171" s="134"/>
      <c r="BZ171" s="133"/>
      <c r="CA171" s="135"/>
      <c r="CB171" s="135"/>
      <c r="CC171" s="134"/>
      <c r="CD171" s="133"/>
      <c r="CE171" s="135"/>
      <c r="CF171" s="135"/>
      <c r="CG171" s="134"/>
      <c r="CH171" s="133"/>
      <c r="CI171" s="135"/>
      <c r="CJ171" s="135"/>
      <c r="CK171" s="134"/>
      <c r="CL171" s="133">
        <v>1</v>
      </c>
      <c r="CM171" s="135">
        <v>0</v>
      </c>
      <c r="CN171" s="135">
        <v>0</v>
      </c>
      <c r="CO171" s="134">
        <v>100</v>
      </c>
      <c r="CP171" s="133">
        <v>1</v>
      </c>
      <c r="CQ171" s="135">
        <v>0</v>
      </c>
      <c r="CR171" s="135">
        <v>0</v>
      </c>
      <c r="CS171" s="134">
        <v>100</v>
      </c>
      <c r="CT171" s="133"/>
      <c r="CU171" s="135"/>
      <c r="CV171" s="135"/>
      <c r="CW171" s="134"/>
      <c r="CX171" s="133"/>
      <c r="CY171" s="135"/>
      <c r="CZ171" s="135"/>
      <c r="DA171" s="134"/>
      <c r="DB171" s="133"/>
      <c r="DC171" s="135"/>
      <c r="DD171" s="135"/>
      <c r="DE171" s="134"/>
      <c r="DF171" s="133"/>
      <c r="DG171" s="135"/>
      <c r="DH171" s="135"/>
      <c r="DI171" s="134"/>
      <c r="DJ171" s="133">
        <v>0</v>
      </c>
      <c r="DK171" s="135">
        <v>0</v>
      </c>
      <c r="DL171" s="135">
        <v>1</v>
      </c>
      <c r="DM171" s="134">
        <v>-100</v>
      </c>
      <c r="DN171" s="133">
        <v>1</v>
      </c>
      <c r="DO171" s="135">
        <v>0</v>
      </c>
      <c r="DP171" s="135">
        <v>0</v>
      </c>
      <c r="DQ171" s="134">
        <v>100</v>
      </c>
      <c r="DR171" s="133"/>
      <c r="DS171" s="135"/>
      <c r="DT171" s="135"/>
      <c r="DU171" s="134"/>
      <c r="DV171" s="133"/>
      <c r="DW171" s="135"/>
      <c r="DX171" s="135"/>
      <c r="DY171" s="134"/>
      <c r="DZ171" s="133"/>
      <c r="EA171" s="135"/>
      <c r="EB171" s="135"/>
      <c r="EC171" s="134"/>
      <c r="ED171" s="133"/>
      <c r="EE171" s="135"/>
      <c r="EF171" s="135"/>
      <c r="EG171" s="134"/>
      <c r="EH171" s="133"/>
      <c r="EI171" s="135"/>
      <c r="EJ171" s="135"/>
      <c r="EK171" s="134"/>
      <c r="EL171" s="133"/>
      <c r="EM171" s="135"/>
      <c r="EN171" s="135"/>
      <c r="EO171" s="134"/>
      <c r="EP171" s="133"/>
      <c r="EQ171" s="135"/>
      <c r="ER171" s="135"/>
      <c r="ES171" s="134"/>
      <c r="ET171" s="133"/>
      <c r="EU171" s="135"/>
      <c r="EV171" s="135"/>
      <c r="EW171" s="134"/>
      <c r="EX171" s="133"/>
      <c r="EY171" s="135"/>
      <c r="EZ171" s="135"/>
      <c r="FA171" s="134"/>
      <c r="FB171" s="133"/>
      <c r="FC171" s="135"/>
      <c r="FD171" s="135"/>
      <c r="FE171" s="134"/>
      <c r="FF171" s="133"/>
      <c r="FG171" s="135"/>
      <c r="FH171" s="135"/>
      <c r="FI171" s="134"/>
    </row>
    <row r="172" spans="1:165">
      <c r="A172" s="24" t="s">
        <v>182</v>
      </c>
      <c r="B172" s="133"/>
      <c r="C172" s="135"/>
      <c r="D172" s="135"/>
      <c r="E172" s="134"/>
      <c r="F172" s="133"/>
      <c r="G172" s="135"/>
      <c r="H172" s="135"/>
      <c r="I172" s="134"/>
      <c r="J172" s="133"/>
      <c r="K172" s="135"/>
      <c r="L172" s="135"/>
      <c r="M172" s="134"/>
      <c r="N172" s="133"/>
      <c r="O172" s="135"/>
      <c r="P172" s="135"/>
      <c r="Q172" s="134"/>
      <c r="R172" s="133"/>
      <c r="S172" s="135"/>
      <c r="T172" s="135"/>
      <c r="U172" s="134"/>
      <c r="V172" s="133"/>
      <c r="W172" s="135"/>
      <c r="X172" s="135"/>
      <c r="Y172" s="134"/>
      <c r="Z172" s="133"/>
      <c r="AA172" s="135"/>
      <c r="AB172" s="135"/>
      <c r="AC172" s="134"/>
      <c r="AD172" s="133"/>
      <c r="AE172" s="135"/>
      <c r="AF172" s="135"/>
      <c r="AG172" s="134"/>
      <c r="AH172" s="133"/>
      <c r="AI172" s="135"/>
      <c r="AJ172" s="135"/>
      <c r="AK172" s="134"/>
      <c r="AL172" s="133"/>
      <c r="AM172" s="135"/>
      <c r="AN172" s="135"/>
      <c r="AO172" s="134"/>
      <c r="AP172" s="133"/>
      <c r="AQ172" s="135"/>
      <c r="AR172" s="135"/>
      <c r="AS172" s="134"/>
      <c r="AT172" s="133"/>
      <c r="AU172" s="135"/>
      <c r="AV172" s="135"/>
      <c r="AW172" s="134"/>
      <c r="AX172" s="133"/>
      <c r="AY172" s="135"/>
      <c r="AZ172" s="135"/>
      <c r="BA172" s="134"/>
      <c r="BB172" s="133"/>
      <c r="BC172" s="135"/>
      <c r="BD172" s="135"/>
      <c r="BE172" s="134"/>
      <c r="BF172" s="133"/>
      <c r="BG172" s="135"/>
      <c r="BH172" s="135"/>
      <c r="BI172" s="134"/>
      <c r="BJ172" s="133"/>
      <c r="BK172" s="135"/>
      <c r="BL172" s="135"/>
      <c r="BM172" s="134"/>
      <c r="BN172" s="133"/>
      <c r="BO172" s="135"/>
      <c r="BP172" s="135"/>
      <c r="BQ172" s="134"/>
      <c r="BR172" s="133"/>
      <c r="BS172" s="135"/>
      <c r="BT172" s="135"/>
      <c r="BU172" s="134"/>
      <c r="BV172" s="133"/>
      <c r="BW172" s="135"/>
      <c r="BX172" s="135"/>
      <c r="BY172" s="134"/>
      <c r="BZ172" s="133"/>
      <c r="CA172" s="135"/>
      <c r="CB172" s="135"/>
      <c r="CC172" s="134"/>
      <c r="CD172" s="133"/>
      <c r="CE172" s="135"/>
      <c r="CF172" s="135"/>
      <c r="CG172" s="134"/>
      <c r="CH172" s="133"/>
      <c r="CI172" s="135"/>
      <c r="CJ172" s="135"/>
      <c r="CK172" s="134"/>
      <c r="CL172" s="133"/>
      <c r="CM172" s="135"/>
      <c r="CN172" s="135"/>
      <c r="CO172" s="134"/>
      <c r="CP172" s="133"/>
      <c r="CQ172" s="135"/>
      <c r="CR172" s="135"/>
      <c r="CS172" s="134"/>
      <c r="CT172" s="133"/>
      <c r="CU172" s="135"/>
      <c r="CV172" s="135"/>
      <c r="CW172" s="134"/>
      <c r="CX172" s="133"/>
      <c r="CY172" s="135"/>
      <c r="CZ172" s="135"/>
      <c r="DA172" s="134"/>
      <c r="DB172" s="133"/>
      <c r="DC172" s="135"/>
      <c r="DD172" s="135"/>
      <c r="DE172" s="134"/>
      <c r="DF172" s="133"/>
      <c r="DG172" s="135"/>
      <c r="DH172" s="135"/>
      <c r="DI172" s="134"/>
      <c r="DJ172" s="133"/>
      <c r="DK172" s="135"/>
      <c r="DL172" s="135"/>
      <c r="DM172" s="134"/>
      <c r="DN172" s="133"/>
      <c r="DO172" s="135"/>
      <c r="DP172" s="135"/>
      <c r="DQ172" s="134"/>
      <c r="DR172" s="133"/>
      <c r="DS172" s="135"/>
      <c r="DT172" s="135"/>
      <c r="DU172" s="134"/>
      <c r="DV172" s="133"/>
      <c r="DW172" s="135"/>
      <c r="DX172" s="135"/>
      <c r="DY172" s="134"/>
      <c r="DZ172" s="133"/>
      <c r="EA172" s="135"/>
      <c r="EB172" s="135"/>
      <c r="EC172" s="134"/>
      <c r="ED172" s="133"/>
      <c r="EE172" s="135"/>
      <c r="EF172" s="135"/>
      <c r="EG172" s="134"/>
      <c r="EH172" s="133"/>
      <c r="EI172" s="135"/>
      <c r="EJ172" s="135"/>
      <c r="EK172" s="134"/>
      <c r="EL172" s="133"/>
      <c r="EM172" s="135"/>
      <c r="EN172" s="135"/>
      <c r="EO172" s="134"/>
      <c r="EP172" s="133"/>
      <c r="EQ172" s="135"/>
      <c r="ER172" s="135"/>
      <c r="ES172" s="134"/>
      <c r="ET172" s="133"/>
      <c r="EU172" s="135"/>
      <c r="EV172" s="135"/>
      <c r="EW172" s="134"/>
      <c r="EX172" s="133"/>
      <c r="EY172" s="135"/>
      <c r="EZ172" s="135"/>
      <c r="FA172" s="134"/>
      <c r="FB172" s="133"/>
      <c r="FC172" s="135"/>
      <c r="FD172" s="135"/>
      <c r="FE172" s="134"/>
      <c r="FF172" s="133"/>
      <c r="FG172" s="135"/>
      <c r="FH172" s="135"/>
      <c r="FI172" s="134"/>
    </row>
    <row r="173" spans="1:165">
      <c r="A173" s="24" t="s">
        <v>183</v>
      </c>
      <c r="B173" s="133"/>
      <c r="C173" s="135"/>
      <c r="D173" s="135"/>
      <c r="E173" s="134"/>
      <c r="F173" s="133"/>
      <c r="G173" s="135"/>
      <c r="H173" s="135"/>
      <c r="I173" s="134"/>
      <c r="J173" s="133"/>
      <c r="K173" s="135"/>
      <c r="L173" s="135"/>
      <c r="M173" s="134"/>
      <c r="N173" s="133"/>
      <c r="O173" s="135"/>
      <c r="P173" s="135"/>
      <c r="Q173" s="134"/>
      <c r="R173" s="133"/>
      <c r="S173" s="135"/>
      <c r="T173" s="135"/>
      <c r="U173" s="134"/>
      <c r="V173" s="133"/>
      <c r="W173" s="135"/>
      <c r="X173" s="135"/>
      <c r="Y173" s="134"/>
      <c r="Z173" s="133"/>
      <c r="AA173" s="135"/>
      <c r="AB173" s="135"/>
      <c r="AC173" s="134"/>
      <c r="AD173" s="133"/>
      <c r="AE173" s="135"/>
      <c r="AF173" s="135"/>
      <c r="AG173" s="134"/>
      <c r="AH173" s="133"/>
      <c r="AI173" s="135"/>
      <c r="AJ173" s="135"/>
      <c r="AK173" s="134"/>
      <c r="AL173" s="133"/>
      <c r="AM173" s="135"/>
      <c r="AN173" s="135"/>
      <c r="AO173" s="134"/>
      <c r="AP173" s="133"/>
      <c r="AQ173" s="135"/>
      <c r="AR173" s="135"/>
      <c r="AS173" s="134"/>
      <c r="AT173" s="133"/>
      <c r="AU173" s="135"/>
      <c r="AV173" s="135"/>
      <c r="AW173" s="134"/>
      <c r="AX173" s="133"/>
      <c r="AY173" s="135"/>
      <c r="AZ173" s="135"/>
      <c r="BA173" s="134"/>
      <c r="BB173" s="133"/>
      <c r="BC173" s="135"/>
      <c r="BD173" s="135"/>
      <c r="BE173" s="134"/>
      <c r="BF173" s="133"/>
      <c r="BG173" s="135"/>
      <c r="BH173" s="135"/>
      <c r="BI173" s="134"/>
      <c r="BJ173" s="133"/>
      <c r="BK173" s="135"/>
      <c r="BL173" s="135"/>
      <c r="BM173" s="134"/>
      <c r="BN173" s="133"/>
      <c r="BO173" s="135"/>
      <c r="BP173" s="135"/>
      <c r="BQ173" s="134"/>
      <c r="BR173" s="133"/>
      <c r="BS173" s="135"/>
      <c r="BT173" s="135"/>
      <c r="BU173" s="134"/>
      <c r="BV173" s="133"/>
      <c r="BW173" s="135"/>
      <c r="BX173" s="135"/>
      <c r="BY173" s="134"/>
      <c r="BZ173" s="133"/>
      <c r="CA173" s="135"/>
      <c r="CB173" s="135"/>
      <c r="CC173" s="134"/>
      <c r="CD173" s="133"/>
      <c r="CE173" s="135"/>
      <c r="CF173" s="135"/>
      <c r="CG173" s="134"/>
      <c r="CH173" s="133"/>
      <c r="CI173" s="135"/>
      <c r="CJ173" s="135"/>
      <c r="CK173" s="134"/>
      <c r="CL173" s="133"/>
      <c r="CM173" s="135"/>
      <c r="CN173" s="135"/>
      <c r="CO173" s="134"/>
      <c r="CP173" s="133">
        <v>1</v>
      </c>
      <c r="CQ173" s="135">
        <v>0</v>
      </c>
      <c r="CR173" s="135">
        <v>0</v>
      </c>
      <c r="CS173" s="134">
        <v>100</v>
      </c>
      <c r="CT173" s="133"/>
      <c r="CU173" s="135"/>
      <c r="CV173" s="135"/>
      <c r="CW173" s="134"/>
      <c r="CX173" s="133"/>
      <c r="CY173" s="135"/>
      <c r="CZ173" s="135"/>
      <c r="DA173" s="134"/>
      <c r="DB173" s="133"/>
      <c r="DC173" s="135"/>
      <c r="DD173" s="135"/>
      <c r="DE173" s="134"/>
      <c r="DF173" s="133"/>
      <c r="DG173" s="135"/>
      <c r="DH173" s="135"/>
      <c r="DI173" s="134"/>
      <c r="DJ173" s="133"/>
      <c r="DK173" s="135"/>
      <c r="DL173" s="135"/>
      <c r="DM173" s="134"/>
      <c r="DN173" s="133"/>
      <c r="DO173" s="135"/>
      <c r="DP173" s="135"/>
      <c r="DQ173" s="134"/>
      <c r="DR173" s="133"/>
      <c r="DS173" s="135"/>
      <c r="DT173" s="135"/>
      <c r="DU173" s="134"/>
      <c r="DV173" s="133"/>
      <c r="DW173" s="135"/>
      <c r="DX173" s="135"/>
      <c r="DY173" s="134"/>
      <c r="DZ173" s="133">
        <v>0</v>
      </c>
      <c r="EA173" s="135">
        <v>0</v>
      </c>
      <c r="EB173" s="135">
        <v>1</v>
      </c>
      <c r="EC173" s="134">
        <v>-100</v>
      </c>
      <c r="ED173" s="133"/>
      <c r="EE173" s="135"/>
      <c r="EF173" s="135"/>
      <c r="EG173" s="134"/>
      <c r="EH173" s="133"/>
      <c r="EI173" s="135"/>
      <c r="EJ173" s="135"/>
      <c r="EK173" s="134"/>
      <c r="EL173" s="133"/>
      <c r="EM173" s="135"/>
      <c r="EN173" s="135"/>
      <c r="EO173" s="134"/>
      <c r="EP173" s="133">
        <v>1</v>
      </c>
      <c r="EQ173" s="135">
        <v>1</v>
      </c>
      <c r="ER173" s="135">
        <v>0</v>
      </c>
      <c r="ES173" s="134">
        <v>50</v>
      </c>
      <c r="ET173" s="133">
        <v>1</v>
      </c>
      <c r="EU173" s="135">
        <v>1</v>
      </c>
      <c r="EV173" s="135">
        <v>0</v>
      </c>
      <c r="EW173" s="134">
        <v>50</v>
      </c>
      <c r="EX173" s="133"/>
      <c r="EY173" s="135"/>
      <c r="EZ173" s="135"/>
      <c r="FA173" s="134"/>
      <c r="FB173" s="133"/>
      <c r="FC173" s="135"/>
      <c r="FD173" s="135"/>
      <c r="FE173" s="134"/>
      <c r="FF173" s="133"/>
      <c r="FG173" s="135"/>
      <c r="FH173" s="135"/>
      <c r="FI173" s="134"/>
    </row>
    <row r="174" spans="1:165">
      <c r="A174" s="24" t="s">
        <v>184</v>
      </c>
      <c r="B174" s="133"/>
      <c r="C174" s="135"/>
      <c r="D174" s="135"/>
      <c r="E174" s="134"/>
      <c r="F174" s="133"/>
      <c r="G174" s="135"/>
      <c r="H174" s="135"/>
      <c r="I174" s="134"/>
      <c r="J174" s="133"/>
      <c r="K174" s="135"/>
      <c r="L174" s="135"/>
      <c r="M174" s="134"/>
      <c r="N174" s="133"/>
      <c r="O174" s="135"/>
      <c r="P174" s="135"/>
      <c r="Q174" s="134"/>
      <c r="R174" s="133"/>
      <c r="S174" s="135"/>
      <c r="T174" s="135"/>
      <c r="U174" s="134"/>
      <c r="V174" s="133">
        <v>0</v>
      </c>
      <c r="W174" s="135">
        <v>0</v>
      </c>
      <c r="X174" s="135">
        <v>1</v>
      </c>
      <c r="Y174" s="134">
        <v>-100</v>
      </c>
      <c r="Z174" s="133"/>
      <c r="AA174" s="135"/>
      <c r="AB174" s="135"/>
      <c r="AC174" s="134"/>
      <c r="AD174" s="133"/>
      <c r="AE174" s="135"/>
      <c r="AF174" s="135"/>
      <c r="AG174" s="134"/>
      <c r="AH174" s="133"/>
      <c r="AI174" s="135"/>
      <c r="AJ174" s="135"/>
      <c r="AK174" s="134"/>
      <c r="AL174" s="133"/>
      <c r="AM174" s="135"/>
      <c r="AN174" s="135"/>
      <c r="AO174" s="134"/>
      <c r="AP174" s="133"/>
      <c r="AQ174" s="135"/>
      <c r="AR174" s="135"/>
      <c r="AS174" s="134"/>
      <c r="AT174" s="133">
        <v>1</v>
      </c>
      <c r="AU174" s="135">
        <v>0</v>
      </c>
      <c r="AV174" s="135">
        <v>0</v>
      </c>
      <c r="AW174" s="134">
        <v>100</v>
      </c>
      <c r="AX174" s="133">
        <v>1</v>
      </c>
      <c r="AY174" s="135">
        <v>0</v>
      </c>
      <c r="AZ174" s="135">
        <v>0</v>
      </c>
      <c r="BA174" s="134">
        <v>100</v>
      </c>
      <c r="BB174" s="133"/>
      <c r="BC174" s="135"/>
      <c r="BD174" s="135"/>
      <c r="BE174" s="134"/>
      <c r="BF174" s="133"/>
      <c r="BG174" s="135"/>
      <c r="BH174" s="135"/>
      <c r="BI174" s="134"/>
      <c r="BJ174" s="133"/>
      <c r="BK174" s="135"/>
      <c r="BL174" s="135"/>
      <c r="BM174" s="134"/>
      <c r="BN174" s="133"/>
      <c r="BO174" s="135"/>
      <c r="BP174" s="135"/>
      <c r="BQ174" s="134"/>
      <c r="BR174" s="133"/>
      <c r="BS174" s="135"/>
      <c r="BT174" s="135"/>
      <c r="BU174" s="134"/>
      <c r="BV174" s="133"/>
      <c r="BW174" s="135"/>
      <c r="BX174" s="135"/>
      <c r="BY174" s="134"/>
      <c r="BZ174" s="133">
        <v>1</v>
      </c>
      <c r="CA174" s="135">
        <v>0</v>
      </c>
      <c r="CB174" s="135">
        <v>0</v>
      </c>
      <c r="CC174" s="134">
        <v>100</v>
      </c>
      <c r="CD174" s="133"/>
      <c r="CE174" s="135"/>
      <c r="CF174" s="135"/>
      <c r="CG174" s="134"/>
      <c r="CH174" s="133"/>
      <c r="CI174" s="135"/>
      <c r="CJ174" s="135"/>
      <c r="CK174" s="134"/>
      <c r="CL174" s="133">
        <v>1</v>
      </c>
      <c r="CM174" s="135">
        <v>0</v>
      </c>
      <c r="CN174" s="135">
        <v>0</v>
      </c>
      <c r="CO174" s="134">
        <v>100</v>
      </c>
      <c r="CP174" s="133">
        <v>1</v>
      </c>
      <c r="CQ174" s="135">
        <v>0</v>
      </c>
      <c r="CR174" s="135">
        <v>0</v>
      </c>
      <c r="CS174" s="134">
        <v>100</v>
      </c>
      <c r="CT174" s="133"/>
      <c r="CU174" s="135"/>
      <c r="CV174" s="135"/>
      <c r="CW174" s="134"/>
      <c r="CX174" s="133"/>
      <c r="CY174" s="135"/>
      <c r="CZ174" s="135"/>
      <c r="DA174" s="134"/>
      <c r="DB174" s="133"/>
      <c r="DC174" s="135"/>
      <c r="DD174" s="135"/>
      <c r="DE174" s="134"/>
      <c r="DF174" s="133"/>
      <c r="DG174" s="135"/>
      <c r="DH174" s="135"/>
      <c r="DI174" s="134"/>
      <c r="DJ174" s="133"/>
      <c r="DK174" s="135"/>
      <c r="DL174" s="135"/>
      <c r="DM174" s="134"/>
      <c r="DN174" s="133"/>
      <c r="DO174" s="135"/>
      <c r="DP174" s="135"/>
      <c r="DQ174" s="134"/>
      <c r="DR174" s="133">
        <v>2</v>
      </c>
      <c r="DS174" s="135">
        <v>0</v>
      </c>
      <c r="DT174" s="135">
        <v>0</v>
      </c>
      <c r="DU174" s="134">
        <v>100</v>
      </c>
      <c r="DV174" s="133"/>
      <c r="DW174" s="135"/>
      <c r="DX174" s="135"/>
      <c r="DY174" s="134"/>
      <c r="DZ174" s="133"/>
      <c r="EA174" s="135"/>
      <c r="EB174" s="135"/>
      <c r="EC174" s="134"/>
      <c r="ED174" s="133"/>
      <c r="EE174" s="135"/>
      <c r="EF174" s="135"/>
      <c r="EG174" s="134"/>
      <c r="EH174" s="133"/>
      <c r="EI174" s="135"/>
      <c r="EJ174" s="135"/>
      <c r="EK174" s="134"/>
      <c r="EL174" s="133"/>
      <c r="EM174" s="135"/>
      <c r="EN174" s="135"/>
      <c r="EO174" s="134"/>
      <c r="EP174" s="133"/>
      <c r="EQ174" s="135"/>
      <c r="ER174" s="135"/>
      <c r="ES174" s="134"/>
      <c r="ET174" s="133">
        <v>1</v>
      </c>
      <c r="EU174" s="135">
        <v>0</v>
      </c>
      <c r="EV174" s="135">
        <v>0</v>
      </c>
      <c r="EW174" s="134">
        <v>100</v>
      </c>
      <c r="EX174" s="133">
        <v>1</v>
      </c>
      <c r="EY174" s="135">
        <v>0</v>
      </c>
      <c r="EZ174" s="135">
        <v>0</v>
      </c>
      <c r="FA174" s="134">
        <v>100</v>
      </c>
      <c r="FB174" s="133"/>
      <c r="FC174" s="135"/>
      <c r="FD174" s="135"/>
      <c r="FE174" s="134"/>
      <c r="FF174" s="133"/>
      <c r="FG174" s="135"/>
      <c r="FH174" s="135"/>
      <c r="FI174" s="134"/>
    </row>
    <row r="175" spans="1:165" ht="21">
      <c r="A175" s="63" t="s">
        <v>146</v>
      </c>
      <c r="B175" s="136"/>
      <c r="C175" s="137"/>
      <c r="D175" s="138"/>
      <c r="E175" s="139"/>
      <c r="F175" s="136"/>
      <c r="G175" s="137"/>
      <c r="H175" s="138"/>
      <c r="I175" s="139"/>
      <c r="J175" s="136"/>
      <c r="K175" s="137"/>
      <c r="L175" s="138"/>
      <c r="M175" s="139"/>
      <c r="N175" s="136"/>
      <c r="O175" s="137"/>
      <c r="P175" s="138"/>
      <c r="Q175" s="139"/>
      <c r="R175" s="136"/>
      <c r="S175" s="137"/>
      <c r="T175" s="138"/>
      <c r="U175" s="139"/>
      <c r="V175" s="136">
        <v>0</v>
      </c>
      <c r="W175" s="137">
        <v>0</v>
      </c>
      <c r="X175" s="138">
        <v>1</v>
      </c>
      <c r="Y175" s="139">
        <v>-100</v>
      </c>
      <c r="Z175" s="136"/>
      <c r="AA175" s="137"/>
      <c r="AB175" s="138"/>
      <c r="AC175" s="139"/>
      <c r="AD175" s="136"/>
      <c r="AE175" s="137"/>
      <c r="AF175" s="138"/>
      <c r="AG175" s="139"/>
      <c r="AH175" s="136">
        <v>1</v>
      </c>
      <c r="AI175" s="137">
        <v>0</v>
      </c>
      <c r="AJ175" s="138">
        <v>0</v>
      </c>
      <c r="AK175" s="139">
        <v>100</v>
      </c>
      <c r="AL175" s="136"/>
      <c r="AM175" s="137"/>
      <c r="AN175" s="138"/>
      <c r="AO175" s="139"/>
      <c r="AP175" s="136"/>
      <c r="AQ175" s="137"/>
      <c r="AR175" s="138"/>
      <c r="AS175" s="139"/>
      <c r="AT175" s="136">
        <v>1</v>
      </c>
      <c r="AU175" s="137">
        <v>1</v>
      </c>
      <c r="AV175" s="138">
        <v>0</v>
      </c>
      <c r="AW175" s="139">
        <v>50</v>
      </c>
      <c r="AX175" s="136">
        <v>2</v>
      </c>
      <c r="AY175" s="137">
        <v>1</v>
      </c>
      <c r="AZ175" s="138">
        <v>0</v>
      </c>
      <c r="BA175" s="139">
        <v>67</v>
      </c>
      <c r="BB175" s="136">
        <v>1</v>
      </c>
      <c r="BC175" s="137">
        <v>1</v>
      </c>
      <c r="BD175" s="138">
        <v>0</v>
      </c>
      <c r="BE175" s="139">
        <v>50</v>
      </c>
      <c r="BF175" s="136">
        <v>1</v>
      </c>
      <c r="BG175" s="137">
        <v>0</v>
      </c>
      <c r="BH175" s="138">
        <v>0</v>
      </c>
      <c r="BI175" s="139">
        <v>100</v>
      </c>
      <c r="BJ175" s="136">
        <v>1</v>
      </c>
      <c r="BK175" s="137">
        <v>0</v>
      </c>
      <c r="BL175" s="138">
        <v>0</v>
      </c>
      <c r="BM175" s="139">
        <v>100</v>
      </c>
      <c r="BN175" s="136"/>
      <c r="BO175" s="137"/>
      <c r="BP175" s="138"/>
      <c r="BQ175" s="139"/>
      <c r="BR175" s="136"/>
      <c r="BS175" s="137"/>
      <c r="BT175" s="138"/>
      <c r="BU175" s="139"/>
      <c r="BV175" s="136"/>
      <c r="BW175" s="137"/>
      <c r="BX175" s="138"/>
      <c r="BY175" s="139"/>
      <c r="BZ175" s="136">
        <v>1</v>
      </c>
      <c r="CA175" s="137">
        <v>0</v>
      </c>
      <c r="CB175" s="138">
        <v>0</v>
      </c>
      <c r="CC175" s="139">
        <v>100</v>
      </c>
      <c r="CD175" s="136"/>
      <c r="CE175" s="137"/>
      <c r="CF175" s="138"/>
      <c r="CG175" s="139"/>
      <c r="CH175" s="136"/>
      <c r="CI175" s="137"/>
      <c r="CJ175" s="138"/>
      <c r="CK175" s="139"/>
      <c r="CL175" s="136">
        <v>2</v>
      </c>
      <c r="CM175" s="137">
        <v>0</v>
      </c>
      <c r="CN175" s="138">
        <v>0</v>
      </c>
      <c r="CO175" s="139">
        <v>100</v>
      </c>
      <c r="CP175" s="136">
        <v>3</v>
      </c>
      <c r="CQ175" s="137">
        <v>0</v>
      </c>
      <c r="CR175" s="138">
        <v>0</v>
      </c>
      <c r="CS175" s="139">
        <v>100</v>
      </c>
      <c r="CT175" s="136"/>
      <c r="CU175" s="137"/>
      <c r="CV175" s="138"/>
      <c r="CW175" s="139"/>
      <c r="CX175" s="136">
        <v>1</v>
      </c>
      <c r="CY175" s="137">
        <v>0</v>
      </c>
      <c r="CZ175" s="138">
        <v>0</v>
      </c>
      <c r="DA175" s="139">
        <v>100</v>
      </c>
      <c r="DB175" s="136"/>
      <c r="DC175" s="137"/>
      <c r="DD175" s="138"/>
      <c r="DE175" s="139"/>
      <c r="DF175" s="136"/>
      <c r="DG175" s="137"/>
      <c r="DH175" s="138"/>
      <c r="DI175" s="139"/>
      <c r="DJ175" s="136">
        <v>0</v>
      </c>
      <c r="DK175" s="137">
        <v>0</v>
      </c>
      <c r="DL175" s="138">
        <v>1</v>
      </c>
      <c r="DM175" s="139">
        <v>-100</v>
      </c>
      <c r="DN175" s="136">
        <v>1</v>
      </c>
      <c r="DO175" s="137">
        <v>0</v>
      </c>
      <c r="DP175" s="138">
        <v>0</v>
      </c>
      <c r="DQ175" s="139">
        <v>100</v>
      </c>
      <c r="DR175" s="136">
        <v>2</v>
      </c>
      <c r="DS175" s="137">
        <v>0</v>
      </c>
      <c r="DT175" s="138">
        <v>0</v>
      </c>
      <c r="DU175" s="139">
        <v>100</v>
      </c>
      <c r="DV175" s="136"/>
      <c r="DW175" s="137"/>
      <c r="DX175" s="138"/>
      <c r="DY175" s="139"/>
      <c r="DZ175" s="136">
        <v>0</v>
      </c>
      <c r="EA175" s="137">
        <v>0</v>
      </c>
      <c r="EB175" s="138">
        <v>1</v>
      </c>
      <c r="EC175" s="139">
        <v>-100</v>
      </c>
      <c r="ED175" s="136"/>
      <c r="EE175" s="137"/>
      <c r="EF175" s="138"/>
      <c r="EG175" s="139"/>
      <c r="EH175" s="136">
        <v>0</v>
      </c>
      <c r="EI175" s="137">
        <v>0</v>
      </c>
      <c r="EJ175" s="138">
        <v>1</v>
      </c>
      <c r="EK175" s="139">
        <v>-100</v>
      </c>
      <c r="EL175" s="136"/>
      <c r="EM175" s="137"/>
      <c r="EN175" s="138"/>
      <c r="EO175" s="139"/>
      <c r="EP175" s="136">
        <v>1</v>
      </c>
      <c r="EQ175" s="137">
        <v>1</v>
      </c>
      <c r="ER175" s="138">
        <v>0</v>
      </c>
      <c r="ES175" s="139">
        <v>50</v>
      </c>
      <c r="ET175" s="136">
        <v>2</v>
      </c>
      <c r="EU175" s="137">
        <v>1</v>
      </c>
      <c r="EV175" s="138">
        <v>0</v>
      </c>
      <c r="EW175" s="139">
        <v>67</v>
      </c>
      <c r="EX175" s="136">
        <v>2</v>
      </c>
      <c r="EY175" s="137">
        <v>0</v>
      </c>
      <c r="EZ175" s="138">
        <v>0</v>
      </c>
      <c r="FA175" s="139">
        <v>100</v>
      </c>
      <c r="FB175" s="136"/>
      <c r="FC175" s="137"/>
      <c r="FD175" s="138"/>
      <c r="FE175" s="139"/>
      <c r="FF175" s="136"/>
      <c r="FG175" s="137"/>
      <c r="FH175" s="138"/>
      <c r="FI175" s="139"/>
    </row>
    <row r="176" spans="1:165">
      <c r="B176" s="158"/>
      <c r="C176" s="158"/>
      <c r="D176" s="158"/>
      <c r="E176" s="158"/>
      <c r="F176" s="158"/>
      <c r="G176" s="158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  <c r="T176" s="158"/>
      <c r="U176" s="158"/>
      <c r="V176" s="158"/>
      <c r="W176" s="158"/>
      <c r="X176" s="158"/>
      <c r="Y176" s="158"/>
      <c r="Z176" s="158"/>
      <c r="AA176" s="158"/>
      <c r="AB176" s="158"/>
      <c r="AC176" s="158"/>
      <c r="AP176" s="158"/>
      <c r="AQ176" s="158"/>
      <c r="AR176" s="158"/>
      <c r="AS176" s="158"/>
      <c r="AT176" s="158"/>
      <c r="AU176" s="158"/>
      <c r="AV176" s="158"/>
      <c r="AW176" s="158"/>
      <c r="AX176" s="158"/>
      <c r="AY176" s="158"/>
      <c r="AZ176" s="158"/>
      <c r="BA176" s="158"/>
      <c r="BB176" s="158"/>
      <c r="BC176" s="158"/>
      <c r="BD176" s="158"/>
      <c r="BE176" s="158"/>
      <c r="BF176" s="158"/>
      <c r="BG176" s="158"/>
      <c r="BH176" s="158"/>
      <c r="BI176" s="158"/>
      <c r="BJ176" s="158"/>
      <c r="BK176" s="158"/>
      <c r="BL176" s="158"/>
      <c r="BM176" s="158"/>
    </row>
    <row r="177" spans="1:73">
      <c r="A177" s="17" t="s">
        <v>185</v>
      </c>
      <c r="B177" s="527" t="s">
        <v>286</v>
      </c>
      <c r="C177" s="528"/>
      <c r="D177" s="528"/>
      <c r="E177" s="529"/>
      <c r="F177" s="530" t="s">
        <v>287</v>
      </c>
      <c r="G177" s="530"/>
      <c r="H177" s="530"/>
      <c r="I177" s="530"/>
      <c r="J177" s="527" t="s">
        <v>288</v>
      </c>
      <c r="K177" s="528"/>
      <c r="L177" s="528"/>
      <c r="M177" s="529"/>
      <c r="N177" s="530" t="s">
        <v>289</v>
      </c>
      <c r="O177" s="530"/>
      <c r="P177" s="530"/>
      <c r="Q177" s="530"/>
      <c r="R177" s="527" t="s">
        <v>290</v>
      </c>
      <c r="S177" s="528"/>
      <c r="T177" s="528"/>
      <c r="U177" s="529"/>
      <c r="V177" s="530" t="s">
        <v>291</v>
      </c>
      <c r="W177" s="530"/>
      <c r="X177" s="530"/>
      <c r="Y177" s="530"/>
      <c r="Z177" s="527" t="s">
        <v>292</v>
      </c>
      <c r="AA177" s="528"/>
      <c r="AB177" s="528"/>
      <c r="AC177" s="529"/>
      <c r="AD177" s="530" t="s">
        <v>293</v>
      </c>
      <c r="AE177" s="530"/>
      <c r="AF177" s="530"/>
      <c r="AG177" s="530"/>
      <c r="AH177" s="527" t="s">
        <v>294</v>
      </c>
      <c r="AI177" s="528"/>
      <c r="AJ177" s="528"/>
      <c r="AK177" s="529"/>
      <c r="AL177" s="226" t="s">
        <v>295</v>
      </c>
      <c r="AM177" s="226"/>
      <c r="AN177" s="226"/>
      <c r="AO177" s="226"/>
      <c r="AP177" s="225" t="s">
        <v>296</v>
      </c>
      <c r="AQ177" s="389"/>
      <c r="AR177" s="389"/>
      <c r="AS177" s="390"/>
      <c r="AT177" s="226" t="s">
        <v>297</v>
      </c>
      <c r="AU177" s="226"/>
      <c r="AV177" s="226"/>
      <c r="AW177" s="226"/>
      <c r="AX177" s="225" t="s">
        <v>298</v>
      </c>
      <c r="AY177" s="389"/>
      <c r="AZ177" s="389"/>
      <c r="BA177" s="390"/>
      <c r="BB177" s="226" t="s">
        <v>299</v>
      </c>
      <c r="BC177" s="226"/>
      <c r="BD177" s="226"/>
      <c r="BE177" s="226"/>
      <c r="BF177" s="225" t="s">
        <v>300</v>
      </c>
      <c r="BG177" s="389"/>
      <c r="BH177" s="389"/>
      <c r="BI177" s="390"/>
      <c r="BJ177" s="226" t="s">
        <v>301</v>
      </c>
      <c r="BK177" s="226"/>
      <c r="BL177" s="226"/>
      <c r="BM177" s="226"/>
      <c r="BN177" s="225" t="s">
        <v>302</v>
      </c>
      <c r="BO177" s="389"/>
      <c r="BP177" s="389"/>
      <c r="BQ177" s="390"/>
      <c r="BR177" s="226" t="s">
        <v>303</v>
      </c>
      <c r="BS177" s="226"/>
      <c r="BT177" s="226"/>
      <c r="BU177" s="226"/>
    </row>
    <row r="178" spans="1:73" ht="15.75">
      <c r="A178" s="263" t="s">
        <v>120</v>
      </c>
      <c r="B178" s="159" t="s">
        <v>277</v>
      </c>
      <c r="C178" s="160" t="s">
        <v>278</v>
      </c>
      <c r="D178" s="161" t="s">
        <v>279</v>
      </c>
      <c r="E178" s="162" t="s">
        <v>280</v>
      </c>
      <c r="F178" s="159" t="s">
        <v>277</v>
      </c>
      <c r="G178" s="160" t="s">
        <v>278</v>
      </c>
      <c r="H178" s="161" t="s">
        <v>279</v>
      </c>
      <c r="I178" s="162" t="s">
        <v>280</v>
      </c>
      <c r="J178" s="159" t="s">
        <v>277</v>
      </c>
      <c r="K178" s="160" t="s">
        <v>278</v>
      </c>
      <c r="L178" s="161" t="s">
        <v>279</v>
      </c>
      <c r="M178" s="162" t="s">
        <v>280</v>
      </c>
      <c r="N178" s="159" t="s">
        <v>277</v>
      </c>
      <c r="O178" s="160" t="s">
        <v>278</v>
      </c>
      <c r="P178" s="161" t="s">
        <v>279</v>
      </c>
      <c r="Q178" s="162" t="s">
        <v>280</v>
      </c>
      <c r="R178" s="159" t="s">
        <v>277</v>
      </c>
      <c r="S178" s="160" t="s">
        <v>278</v>
      </c>
      <c r="T178" s="161" t="s">
        <v>279</v>
      </c>
      <c r="U178" s="162" t="s">
        <v>280</v>
      </c>
      <c r="V178" s="159" t="s">
        <v>277</v>
      </c>
      <c r="W178" s="160" t="s">
        <v>278</v>
      </c>
      <c r="X178" s="161" t="s">
        <v>279</v>
      </c>
      <c r="Y178" s="162" t="s">
        <v>280</v>
      </c>
      <c r="Z178" s="159" t="s">
        <v>277</v>
      </c>
      <c r="AA178" s="160" t="s">
        <v>278</v>
      </c>
      <c r="AB178" s="161" t="s">
        <v>279</v>
      </c>
      <c r="AC178" s="162" t="s">
        <v>280</v>
      </c>
      <c r="AD178" s="159" t="s">
        <v>277</v>
      </c>
      <c r="AE178" s="160" t="s">
        <v>278</v>
      </c>
      <c r="AF178" s="161" t="s">
        <v>279</v>
      </c>
      <c r="AG178" s="162" t="s">
        <v>280</v>
      </c>
      <c r="AH178" s="159" t="s">
        <v>277</v>
      </c>
      <c r="AI178" s="160" t="s">
        <v>278</v>
      </c>
      <c r="AJ178" s="161" t="s">
        <v>279</v>
      </c>
      <c r="AK178" s="162" t="s">
        <v>280</v>
      </c>
      <c r="AL178" s="159" t="s">
        <v>277</v>
      </c>
      <c r="AM178" s="160" t="s">
        <v>278</v>
      </c>
      <c r="AN178" s="161" t="s">
        <v>279</v>
      </c>
      <c r="AO178" s="162" t="s">
        <v>280</v>
      </c>
      <c r="AP178" s="140" t="s">
        <v>277</v>
      </c>
      <c r="AQ178" s="141" t="s">
        <v>278</v>
      </c>
      <c r="AR178" s="142" t="s">
        <v>279</v>
      </c>
      <c r="AS178" s="143" t="s">
        <v>280</v>
      </c>
      <c r="AT178" s="140" t="s">
        <v>277</v>
      </c>
      <c r="AU178" s="141" t="s">
        <v>278</v>
      </c>
      <c r="AV178" s="142" t="s">
        <v>279</v>
      </c>
      <c r="AW178" s="143" t="s">
        <v>280</v>
      </c>
      <c r="AX178" s="140" t="s">
        <v>277</v>
      </c>
      <c r="AY178" s="141" t="s">
        <v>278</v>
      </c>
      <c r="AZ178" s="142" t="s">
        <v>279</v>
      </c>
      <c r="BA178" s="143" t="s">
        <v>280</v>
      </c>
      <c r="BB178" s="140" t="s">
        <v>277</v>
      </c>
      <c r="BC178" s="141" t="s">
        <v>278</v>
      </c>
      <c r="BD178" s="142" t="s">
        <v>279</v>
      </c>
      <c r="BE178" s="143" t="s">
        <v>280</v>
      </c>
      <c r="BF178" s="268" t="s">
        <v>277</v>
      </c>
      <c r="BG178" s="269" t="s">
        <v>278</v>
      </c>
      <c r="BH178" s="270" t="s">
        <v>279</v>
      </c>
      <c r="BI178" s="322" t="s">
        <v>280</v>
      </c>
      <c r="BJ178" s="268" t="s">
        <v>277</v>
      </c>
      <c r="BK178" s="269" t="s">
        <v>278</v>
      </c>
      <c r="BL178" s="270" t="s">
        <v>279</v>
      </c>
      <c r="BM178" s="271" t="s">
        <v>280</v>
      </c>
      <c r="BN178" s="323" t="s">
        <v>277</v>
      </c>
      <c r="BO178" s="269" t="s">
        <v>278</v>
      </c>
      <c r="BP178" s="270" t="s">
        <v>279</v>
      </c>
      <c r="BQ178" s="271" t="s">
        <v>280</v>
      </c>
      <c r="BR178" s="323" t="s">
        <v>277</v>
      </c>
      <c r="BS178" s="269" t="s">
        <v>278</v>
      </c>
      <c r="BT178" s="270" t="s">
        <v>279</v>
      </c>
      <c r="BU178" s="271" t="s">
        <v>280</v>
      </c>
    </row>
    <row r="179" spans="1:73">
      <c r="A179" s="261" t="s">
        <v>187</v>
      </c>
      <c r="B179" s="273"/>
      <c r="C179" s="273"/>
      <c r="D179" s="273"/>
      <c r="E179" s="134"/>
      <c r="F179" s="304"/>
      <c r="G179" s="304"/>
      <c r="H179" s="304"/>
      <c r="I179" s="304"/>
      <c r="J179" s="273"/>
      <c r="K179" s="273"/>
      <c r="L179" s="273"/>
      <c r="M179" s="134"/>
      <c r="N179" s="273"/>
      <c r="O179" s="273"/>
      <c r="P179" s="273"/>
      <c r="Q179" s="134"/>
      <c r="R179" s="304">
        <v>2</v>
      </c>
      <c r="S179" s="304">
        <v>1</v>
      </c>
      <c r="T179" s="304">
        <v>0</v>
      </c>
      <c r="U179" s="304">
        <v>67</v>
      </c>
      <c r="V179" s="273">
        <v>2</v>
      </c>
      <c r="W179" s="273">
        <v>0</v>
      </c>
      <c r="X179" s="273">
        <v>0</v>
      </c>
      <c r="Y179" s="134">
        <v>100</v>
      </c>
      <c r="Z179" s="304">
        <v>2</v>
      </c>
      <c r="AA179" s="304">
        <v>0</v>
      </c>
      <c r="AB179" s="304">
        <v>0</v>
      </c>
      <c r="AC179" s="304">
        <v>100</v>
      </c>
      <c r="AD179" s="273">
        <v>5</v>
      </c>
      <c r="AE179" s="273">
        <v>0</v>
      </c>
      <c r="AF179" s="273">
        <v>0</v>
      </c>
      <c r="AG179" s="134">
        <v>100</v>
      </c>
      <c r="AH179" s="304">
        <v>1</v>
      </c>
      <c r="AI179" s="304">
        <v>1</v>
      </c>
      <c r="AJ179" s="304">
        <v>0</v>
      </c>
      <c r="AK179" s="304">
        <v>50</v>
      </c>
      <c r="AL179" s="273">
        <v>6</v>
      </c>
      <c r="AM179" s="273">
        <v>0</v>
      </c>
      <c r="AN179" s="273">
        <v>0</v>
      </c>
      <c r="AO179" s="134">
        <v>100</v>
      </c>
      <c r="AP179" s="304">
        <v>4</v>
      </c>
      <c r="AQ179" s="304">
        <v>0</v>
      </c>
      <c r="AR179" s="304">
        <v>0</v>
      </c>
      <c r="AS179" s="304">
        <v>100</v>
      </c>
      <c r="AT179" s="273">
        <v>4</v>
      </c>
      <c r="AU179" s="273">
        <v>0</v>
      </c>
      <c r="AV179" s="273">
        <v>0</v>
      </c>
      <c r="AW179" s="134">
        <v>100</v>
      </c>
      <c r="AX179" s="304">
        <v>7</v>
      </c>
      <c r="AY179" s="304">
        <v>1</v>
      </c>
      <c r="AZ179" s="304">
        <v>0</v>
      </c>
      <c r="BA179" s="304">
        <v>88</v>
      </c>
      <c r="BB179" s="273">
        <v>7</v>
      </c>
      <c r="BC179" s="273">
        <v>0</v>
      </c>
      <c r="BD179" s="273">
        <v>0</v>
      </c>
      <c r="BE179" s="134">
        <v>100</v>
      </c>
      <c r="BF179" s="273">
        <v>4</v>
      </c>
      <c r="BG179" s="273">
        <v>0</v>
      </c>
      <c r="BH179" s="273">
        <v>1</v>
      </c>
      <c r="BI179" s="134">
        <v>60</v>
      </c>
      <c r="BJ179" s="92">
        <v>4</v>
      </c>
      <c r="BK179" s="273">
        <v>0</v>
      </c>
      <c r="BL179" s="273">
        <v>0</v>
      </c>
      <c r="BM179" s="134">
        <v>100</v>
      </c>
      <c r="BN179" s="273">
        <v>5</v>
      </c>
      <c r="BO179" s="273">
        <v>0</v>
      </c>
      <c r="BP179" s="273">
        <v>0</v>
      </c>
      <c r="BQ179" s="134">
        <v>100</v>
      </c>
      <c r="BR179" s="92">
        <v>6</v>
      </c>
      <c r="BS179" s="273">
        <v>2</v>
      </c>
      <c r="BT179" s="273">
        <v>0</v>
      </c>
      <c r="BU179" s="134">
        <v>75</v>
      </c>
    </row>
    <row r="180" spans="1:73">
      <c r="A180" s="261" t="s">
        <v>188</v>
      </c>
      <c r="B180" s="273"/>
      <c r="C180" s="273"/>
      <c r="D180" s="273"/>
      <c r="E180" s="134"/>
      <c r="F180" s="304"/>
      <c r="G180" s="304"/>
      <c r="H180" s="304"/>
      <c r="I180" s="304"/>
      <c r="J180" s="273"/>
      <c r="K180" s="273"/>
      <c r="L180" s="273"/>
      <c r="M180" s="134"/>
      <c r="N180" s="273"/>
      <c r="O180" s="273"/>
      <c r="P180" s="273"/>
      <c r="Q180" s="134"/>
      <c r="R180" s="304">
        <v>2</v>
      </c>
      <c r="S180" s="304">
        <v>0</v>
      </c>
      <c r="T180" s="304">
        <v>0</v>
      </c>
      <c r="U180" s="304">
        <v>100</v>
      </c>
      <c r="V180" s="273">
        <v>1</v>
      </c>
      <c r="W180" s="273">
        <v>1</v>
      </c>
      <c r="X180" s="273">
        <v>0</v>
      </c>
      <c r="Y180" s="134">
        <v>50</v>
      </c>
      <c r="Z180" s="304">
        <v>2</v>
      </c>
      <c r="AA180" s="304">
        <v>0</v>
      </c>
      <c r="AB180" s="304">
        <v>0</v>
      </c>
      <c r="AC180" s="304">
        <v>100</v>
      </c>
      <c r="AD180" s="273">
        <v>2</v>
      </c>
      <c r="AE180" s="273">
        <v>0</v>
      </c>
      <c r="AF180" s="273">
        <v>0</v>
      </c>
      <c r="AG180" s="134">
        <v>100</v>
      </c>
      <c r="AH180" s="304">
        <v>2</v>
      </c>
      <c r="AI180" s="304">
        <v>0</v>
      </c>
      <c r="AJ180" s="304">
        <v>0</v>
      </c>
      <c r="AK180" s="304">
        <v>100</v>
      </c>
      <c r="AL180" s="273">
        <v>4</v>
      </c>
      <c r="AM180" s="273">
        <v>1</v>
      </c>
      <c r="AN180" s="273">
        <v>0</v>
      </c>
      <c r="AO180" s="134">
        <v>80</v>
      </c>
      <c r="AP180" s="304">
        <v>7</v>
      </c>
      <c r="AQ180" s="304">
        <v>0</v>
      </c>
      <c r="AR180" s="304">
        <v>0</v>
      </c>
      <c r="AS180" s="304">
        <v>100</v>
      </c>
      <c r="AT180" s="273">
        <v>3</v>
      </c>
      <c r="AU180" s="273">
        <v>1</v>
      </c>
      <c r="AV180" s="273">
        <v>0</v>
      </c>
      <c r="AW180" s="134">
        <v>75</v>
      </c>
      <c r="AX180" s="304">
        <v>5</v>
      </c>
      <c r="AY180" s="304">
        <v>0</v>
      </c>
      <c r="AZ180" s="304">
        <v>0</v>
      </c>
      <c r="BA180" s="304">
        <v>100</v>
      </c>
      <c r="BB180" s="273">
        <v>6</v>
      </c>
      <c r="BC180" s="273">
        <v>0</v>
      </c>
      <c r="BD180" s="273">
        <v>0</v>
      </c>
      <c r="BE180" s="134">
        <v>100</v>
      </c>
      <c r="BF180" s="273">
        <v>4</v>
      </c>
      <c r="BG180" s="273">
        <v>0</v>
      </c>
      <c r="BH180" s="273">
        <v>0</v>
      </c>
      <c r="BI180" s="134">
        <v>100</v>
      </c>
      <c r="BJ180" s="92">
        <v>1</v>
      </c>
      <c r="BK180" s="273">
        <v>0</v>
      </c>
      <c r="BL180" s="273">
        <v>0</v>
      </c>
      <c r="BM180" s="134">
        <v>100</v>
      </c>
      <c r="BN180" s="273">
        <v>4</v>
      </c>
      <c r="BO180" s="273">
        <v>1</v>
      </c>
      <c r="BP180" s="273">
        <v>0</v>
      </c>
      <c r="BQ180" s="134">
        <v>80</v>
      </c>
      <c r="BR180" s="92">
        <v>3</v>
      </c>
      <c r="BS180" s="273">
        <v>0</v>
      </c>
      <c r="BT180" s="273">
        <v>0</v>
      </c>
      <c r="BU180" s="134">
        <v>100</v>
      </c>
    </row>
    <row r="181" spans="1:73">
      <c r="A181" s="261" t="s">
        <v>189</v>
      </c>
      <c r="B181" s="273"/>
      <c r="C181" s="273"/>
      <c r="D181" s="273"/>
      <c r="E181" s="134"/>
      <c r="F181" s="304"/>
      <c r="G181" s="304"/>
      <c r="H181" s="304"/>
      <c r="I181" s="304"/>
      <c r="J181" s="273"/>
      <c r="K181" s="273"/>
      <c r="L181" s="273"/>
      <c r="M181" s="134"/>
      <c r="N181" s="273"/>
      <c r="O181" s="273"/>
      <c r="P181" s="273"/>
      <c r="Q181" s="134"/>
      <c r="R181" s="304">
        <v>1</v>
      </c>
      <c r="S181" s="304">
        <v>0</v>
      </c>
      <c r="T181" s="304">
        <v>0</v>
      </c>
      <c r="U181" s="304">
        <v>100</v>
      </c>
      <c r="V181" s="273">
        <v>4</v>
      </c>
      <c r="W181" s="273">
        <v>1</v>
      </c>
      <c r="X181" s="273">
        <v>0</v>
      </c>
      <c r="Y181" s="134">
        <v>80</v>
      </c>
      <c r="Z181" s="304">
        <v>7</v>
      </c>
      <c r="AA181" s="304">
        <v>0</v>
      </c>
      <c r="AB181" s="304">
        <v>0</v>
      </c>
      <c r="AC181" s="304">
        <v>100</v>
      </c>
      <c r="AD181" s="273">
        <v>3</v>
      </c>
      <c r="AE181" s="273">
        <v>0</v>
      </c>
      <c r="AF181" s="273">
        <v>0</v>
      </c>
      <c r="AG181" s="134">
        <v>100</v>
      </c>
      <c r="AH181" s="304"/>
      <c r="AI181" s="304"/>
      <c r="AJ181" s="304"/>
      <c r="AK181" s="304"/>
      <c r="AL181" s="273">
        <v>3</v>
      </c>
      <c r="AM181" s="273">
        <v>0</v>
      </c>
      <c r="AN181" s="273">
        <v>0</v>
      </c>
      <c r="AO181" s="134">
        <v>100</v>
      </c>
      <c r="AP181" s="304">
        <v>5</v>
      </c>
      <c r="AQ181" s="304">
        <v>0</v>
      </c>
      <c r="AR181" s="304">
        <v>0</v>
      </c>
      <c r="AS181" s="304">
        <v>100</v>
      </c>
      <c r="AT181" s="273">
        <v>3</v>
      </c>
      <c r="AU181" s="273">
        <v>0</v>
      </c>
      <c r="AV181" s="273">
        <v>0</v>
      </c>
      <c r="AW181" s="134">
        <v>100</v>
      </c>
      <c r="AX181" s="304">
        <v>4</v>
      </c>
      <c r="AY181" s="304">
        <v>0</v>
      </c>
      <c r="AZ181" s="304">
        <v>1</v>
      </c>
      <c r="BA181" s="304">
        <v>60</v>
      </c>
      <c r="BB181" s="273">
        <v>5</v>
      </c>
      <c r="BC181" s="273">
        <v>1</v>
      </c>
      <c r="BD181" s="273">
        <v>0</v>
      </c>
      <c r="BE181" s="134">
        <v>83</v>
      </c>
      <c r="BF181" s="273">
        <v>3</v>
      </c>
      <c r="BG181" s="273">
        <v>0</v>
      </c>
      <c r="BH181" s="273">
        <v>0</v>
      </c>
      <c r="BI181" s="134">
        <v>100</v>
      </c>
      <c r="BJ181" s="92">
        <v>8</v>
      </c>
      <c r="BK181" s="273">
        <v>0</v>
      </c>
      <c r="BL181" s="273">
        <v>0</v>
      </c>
      <c r="BM181" s="134">
        <v>100</v>
      </c>
      <c r="BN181" s="273">
        <v>5</v>
      </c>
      <c r="BO181" s="273">
        <v>0</v>
      </c>
      <c r="BP181" s="273">
        <v>0</v>
      </c>
      <c r="BQ181" s="134">
        <v>100</v>
      </c>
      <c r="BR181" s="92">
        <v>2</v>
      </c>
      <c r="BS181" s="273">
        <v>0</v>
      </c>
      <c r="BT181" s="273">
        <v>0</v>
      </c>
      <c r="BU181" s="134">
        <v>100</v>
      </c>
    </row>
    <row r="182" spans="1:73">
      <c r="A182" s="261" t="s">
        <v>190</v>
      </c>
      <c r="B182" s="273"/>
      <c r="C182" s="273"/>
      <c r="D182" s="273"/>
      <c r="E182" s="134"/>
      <c r="F182" s="304"/>
      <c r="G182" s="304"/>
      <c r="H182" s="304"/>
      <c r="I182" s="304"/>
      <c r="J182" s="273"/>
      <c r="K182" s="273"/>
      <c r="L182" s="273"/>
      <c r="M182" s="134"/>
      <c r="N182" s="273"/>
      <c r="O182" s="273"/>
      <c r="P182" s="273"/>
      <c r="Q182" s="134"/>
      <c r="R182" s="304">
        <v>2</v>
      </c>
      <c r="S182" s="304">
        <v>0</v>
      </c>
      <c r="T182" s="304">
        <v>0</v>
      </c>
      <c r="U182" s="304">
        <v>100</v>
      </c>
      <c r="V182" s="273">
        <v>2</v>
      </c>
      <c r="W182" s="273">
        <v>0</v>
      </c>
      <c r="X182" s="273">
        <v>1</v>
      </c>
      <c r="Y182" s="134">
        <v>33</v>
      </c>
      <c r="Z182" s="304">
        <v>4</v>
      </c>
      <c r="AA182" s="304">
        <v>1</v>
      </c>
      <c r="AB182" s="304">
        <v>0</v>
      </c>
      <c r="AC182" s="304">
        <v>80</v>
      </c>
      <c r="AD182" s="273">
        <v>1</v>
      </c>
      <c r="AE182" s="273">
        <v>0</v>
      </c>
      <c r="AF182" s="273">
        <v>0</v>
      </c>
      <c r="AG182" s="134">
        <v>100</v>
      </c>
      <c r="AH182" s="304"/>
      <c r="AI182" s="304"/>
      <c r="AJ182" s="304"/>
      <c r="AK182" s="304"/>
      <c r="AL182" s="273">
        <v>1</v>
      </c>
      <c r="AM182" s="273">
        <v>0</v>
      </c>
      <c r="AN182" s="273">
        <v>1</v>
      </c>
      <c r="AO182" s="134">
        <v>0</v>
      </c>
      <c r="AP182" s="304">
        <v>5</v>
      </c>
      <c r="AQ182" s="304">
        <v>1</v>
      </c>
      <c r="AR182" s="304">
        <v>0</v>
      </c>
      <c r="AS182" s="304">
        <v>83</v>
      </c>
      <c r="AT182" s="273">
        <v>1</v>
      </c>
      <c r="AU182" s="273">
        <v>0</v>
      </c>
      <c r="AV182" s="273">
        <v>1</v>
      </c>
      <c r="AW182" s="134">
        <v>0</v>
      </c>
      <c r="AX182" s="304">
        <v>6</v>
      </c>
      <c r="AY182" s="304">
        <v>0</v>
      </c>
      <c r="AZ182" s="304">
        <v>0</v>
      </c>
      <c r="BA182" s="304">
        <v>100</v>
      </c>
      <c r="BB182" s="273">
        <v>2</v>
      </c>
      <c r="BC182" s="273">
        <v>1</v>
      </c>
      <c r="BD182" s="273">
        <v>0</v>
      </c>
      <c r="BE182" s="134">
        <v>67</v>
      </c>
      <c r="BF182" s="273">
        <v>3</v>
      </c>
      <c r="BG182" s="273">
        <v>0</v>
      </c>
      <c r="BH182" s="273">
        <v>0</v>
      </c>
      <c r="BI182" s="134">
        <v>100</v>
      </c>
      <c r="BJ182" s="92">
        <v>1</v>
      </c>
      <c r="BK182" s="273">
        <v>1</v>
      </c>
      <c r="BL182" s="273">
        <v>0</v>
      </c>
      <c r="BM182" s="134">
        <v>50</v>
      </c>
      <c r="BN182" s="273">
        <v>4</v>
      </c>
      <c r="BO182" s="273">
        <v>0</v>
      </c>
      <c r="BP182" s="273">
        <v>0</v>
      </c>
      <c r="BQ182" s="134">
        <v>100</v>
      </c>
      <c r="BR182" s="92">
        <v>1</v>
      </c>
      <c r="BS182" s="273">
        <v>0</v>
      </c>
      <c r="BT182" s="273">
        <v>0</v>
      </c>
      <c r="BU182" s="134">
        <v>100</v>
      </c>
    </row>
    <row r="183" spans="1:73">
      <c r="A183" s="261" t="s">
        <v>191</v>
      </c>
      <c r="B183" s="273"/>
      <c r="C183" s="273"/>
      <c r="D183" s="273"/>
      <c r="E183" s="134"/>
      <c r="F183" s="304"/>
      <c r="G183" s="304"/>
      <c r="H183" s="304"/>
      <c r="I183" s="304"/>
      <c r="J183" s="273"/>
      <c r="K183" s="273"/>
      <c r="L183" s="273"/>
      <c r="M183" s="134"/>
      <c r="N183" s="273"/>
      <c r="O183" s="273"/>
      <c r="P183" s="273"/>
      <c r="Q183" s="134"/>
      <c r="R183" s="304">
        <v>2</v>
      </c>
      <c r="S183" s="304">
        <v>0</v>
      </c>
      <c r="T183" s="304">
        <v>0</v>
      </c>
      <c r="U183" s="304">
        <v>100</v>
      </c>
      <c r="V183" s="273">
        <v>2</v>
      </c>
      <c r="W183" s="273">
        <v>1</v>
      </c>
      <c r="X183" s="273">
        <v>0</v>
      </c>
      <c r="Y183" s="134">
        <v>67</v>
      </c>
      <c r="Z183" s="304">
        <v>4</v>
      </c>
      <c r="AA183" s="304">
        <v>0</v>
      </c>
      <c r="AB183" s="304">
        <v>0</v>
      </c>
      <c r="AC183" s="304">
        <v>100</v>
      </c>
      <c r="AD183" s="273">
        <v>6</v>
      </c>
      <c r="AE183" s="273">
        <v>0</v>
      </c>
      <c r="AF183" s="273">
        <v>0</v>
      </c>
      <c r="AG183" s="134">
        <v>100</v>
      </c>
      <c r="AH183" s="304"/>
      <c r="AI183" s="304"/>
      <c r="AJ183" s="304"/>
      <c r="AK183" s="304"/>
      <c r="AL183" s="273">
        <v>1</v>
      </c>
      <c r="AM183" s="273">
        <v>0</v>
      </c>
      <c r="AN183" s="273">
        <v>0</v>
      </c>
      <c r="AO183" s="134">
        <v>100</v>
      </c>
      <c r="AP183" s="304">
        <v>4</v>
      </c>
      <c r="AQ183" s="304">
        <v>0</v>
      </c>
      <c r="AR183" s="304">
        <v>0</v>
      </c>
      <c r="AS183" s="304">
        <v>100</v>
      </c>
      <c r="AT183" s="273">
        <v>1</v>
      </c>
      <c r="AU183" s="273">
        <v>0</v>
      </c>
      <c r="AV183" s="273">
        <v>0</v>
      </c>
      <c r="AW183" s="134">
        <v>100</v>
      </c>
      <c r="AX183" s="304">
        <v>9</v>
      </c>
      <c r="AY183" s="304">
        <v>0</v>
      </c>
      <c r="AZ183" s="304">
        <v>0</v>
      </c>
      <c r="BA183" s="304">
        <v>100</v>
      </c>
      <c r="BB183" s="273">
        <v>6</v>
      </c>
      <c r="BC183" s="273">
        <v>0</v>
      </c>
      <c r="BD183" s="273">
        <v>0</v>
      </c>
      <c r="BE183" s="134">
        <v>100</v>
      </c>
      <c r="BF183" s="273">
        <v>6</v>
      </c>
      <c r="BG183" s="273">
        <v>0</v>
      </c>
      <c r="BH183" s="273">
        <v>0</v>
      </c>
      <c r="BI183" s="134">
        <v>100</v>
      </c>
      <c r="BJ183" s="92">
        <v>6</v>
      </c>
      <c r="BK183" s="273">
        <v>1</v>
      </c>
      <c r="BL183" s="273">
        <v>0</v>
      </c>
      <c r="BM183" s="134">
        <v>86</v>
      </c>
      <c r="BN183" s="273">
        <v>6</v>
      </c>
      <c r="BO183" s="273">
        <v>0</v>
      </c>
      <c r="BP183" s="273">
        <v>0</v>
      </c>
      <c r="BQ183" s="134">
        <v>100</v>
      </c>
      <c r="BR183" s="92">
        <v>7</v>
      </c>
      <c r="BS183" s="273">
        <v>0</v>
      </c>
      <c r="BT183" s="273">
        <v>0</v>
      </c>
      <c r="BU183" s="134">
        <v>100</v>
      </c>
    </row>
    <row r="184" spans="1:73">
      <c r="A184" s="261" t="s">
        <v>192</v>
      </c>
      <c r="B184" s="273"/>
      <c r="C184" s="273"/>
      <c r="D184" s="273"/>
      <c r="E184" s="274"/>
      <c r="F184" s="304"/>
      <c r="G184" s="304"/>
      <c r="H184" s="304"/>
      <c r="I184" s="304"/>
      <c r="J184" s="273"/>
      <c r="K184" s="273"/>
      <c r="L184" s="273"/>
      <c r="M184" s="274"/>
      <c r="N184" s="273"/>
      <c r="O184" s="273"/>
      <c r="P184" s="273"/>
      <c r="Q184" s="274"/>
      <c r="R184" s="304"/>
      <c r="S184" s="304"/>
      <c r="T184" s="304"/>
      <c r="U184" s="304"/>
      <c r="V184" s="273">
        <v>5</v>
      </c>
      <c r="W184" s="273">
        <v>1</v>
      </c>
      <c r="X184" s="273">
        <v>0</v>
      </c>
      <c r="Y184" s="274">
        <v>83</v>
      </c>
      <c r="Z184" s="304">
        <v>2</v>
      </c>
      <c r="AA184" s="304">
        <v>0</v>
      </c>
      <c r="AB184" s="304">
        <v>0</v>
      </c>
      <c r="AC184" s="304">
        <v>100</v>
      </c>
      <c r="AD184" s="273"/>
      <c r="AE184" s="273"/>
      <c r="AF184" s="273"/>
      <c r="AG184" s="274"/>
      <c r="AH184" s="304"/>
      <c r="AI184" s="304"/>
      <c r="AJ184" s="304"/>
      <c r="AK184" s="304"/>
      <c r="AL184" s="273">
        <v>3</v>
      </c>
      <c r="AM184" s="273">
        <v>0</v>
      </c>
      <c r="AN184" s="273">
        <v>0</v>
      </c>
      <c r="AO184" s="274">
        <v>100</v>
      </c>
      <c r="AP184" s="304">
        <v>1</v>
      </c>
      <c r="AQ184" s="304">
        <v>0</v>
      </c>
      <c r="AR184" s="304">
        <v>0</v>
      </c>
      <c r="AS184" s="304">
        <v>100</v>
      </c>
      <c r="AT184" s="273">
        <v>8</v>
      </c>
      <c r="AU184" s="273">
        <v>1</v>
      </c>
      <c r="AV184" s="273">
        <v>0</v>
      </c>
      <c r="AW184" s="274">
        <v>89</v>
      </c>
      <c r="AX184" s="304">
        <v>3</v>
      </c>
      <c r="AY184" s="304">
        <v>0</v>
      </c>
      <c r="AZ184" s="304">
        <v>0</v>
      </c>
      <c r="BA184" s="304">
        <v>100</v>
      </c>
      <c r="BB184" s="273">
        <v>2</v>
      </c>
      <c r="BC184" s="273">
        <v>0</v>
      </c>
      <c r="BD184" s="273">
        <v>0</v>
      </c>
      <c r="BE184" s="274">
        <v>100</v>
      </c>
      <c r="BF184" s="273">
        <v>9</v>
      </c>
      <c r="BG184" s="273">
        <v>1</v>
      </c>
      <c r="BH184" s="273">
        <v>0</v>
      </c>
      <c r="BI184" s="274">
        <v>90</v>
      </c>
      <c r="BJ184" s="92">
        <v>2</v>
      </c>
      <c r="BK184" s="273">
        <v>0</v>
      </c>
      <c r="BL184" s="273">
        <v>0</v>
      </c>
      <c r="BM184" s="274">
        <v>100</v>
      </c>
      <c r="BN184" s="273">
        <v>1</v>
      </c>
      <c r="BO184" s="273">
        <v>0</v>
      </c>
      <c r="BP184" s="273">
        <v>0</v>
      </c>
      <c r="BQ184" s="274">
        <v>100</v>
      </c>
      <c r="BR184" s="92">
        <v>7</v>
      </c>
      <c r="BS184" s="273">
        <v>0</v>
      </c>
      <c r="BT184" s="273">
        <v>0</v>
      </c>
      <c r="BU184" s="274">
        <v>100</v>
      </c>
    </row>
    <row r="185" spans="1:73" ht="21">
      <c r="A185" s="262" t="s">
        <v>146</v>
      </c>
      <c r="B185" s="275"/>
      <c r="C185" s="276"/>
      <c r="D185" s="277"/>
      <c r="E185" s="278"/>
      <c r="F185" s="275"/>
      <c r="G185" s="276"/>
      <c r="H185" s="277"/>
      <c r="I185" s="139"/>
      <c r="J185" s="275"/>
      <c r="K185" s="276"/>
      <c r="L185" s="277"/>
      <c r="M185" s="278"/>
      <c r="N185" s="275"/>
      <c r="O185" s="276"/>
      <c r="P185" s="277"/>
      <c r="Q185" s="278"/>
      <c r="R185" s="275">
        <v>9</v>
      </c>
      <c r="S185" s="276">
        <v>1</v>
      </c>
      <c r="T185" s="277">
        <v>0</v>
      </c>
      <c r="U185" s="139">
        <v>90</v>
      </c>
      <c r="V185" s="275">
        <v>16</v>
      </c>
      <c r="W185" s="276">
        <v>4</v>
      </c>
      <c r="X185" s="277">
        <v>1</v>
      </c>
      <c r="Y185" s="278">
        <v>71</v>
      </c>
      <c r="Z185" s="275">
        <v>21</v>
      </c>
      <c r="AA185" s="276">
        <v>1</v>
      </c>
      <c r="AB185" s="277">
        <v>0</v>
      </c>
      <c r="AC185" s="139">
        <v>95</v>
      </c>
      <c r="AD185" s="275">
        <v>17</v>
      </c>
      <c r="AE185" s="276">
        <v>0</v>
      </c>
      <c r="AF185" s="277">
        <v>0</v>
      </c>
      <c r="AG185" s="278">
        <v>100</v>
      </c>
      <c r="AH185" s="275">
        <v>3</v>
      </c>
      <c r="AI185" s="276">
        <v>1</v>
      </c>
      <c r="AJ185" s="277">
        <v>0</v>
      </c>
      <c r="AK185" s="139">
        <v>75</v>
      </c>
      <c r="AL185" s="275">
        <v>18</v>
      </c>
      <c r="AM185" s="276">
        <v>1</v>
      </c>
      <c r="AN185" s="277">
        <v>1</v>
      </c>
      <c r="AO185" s="278">
        <v>85</v>
      </c>
      <c r="AP185" s="275">
        <v>26</v>
      </c>
      <c r="AQ185" s="276">
        <v>1</v>
      </c>
      <c r="AR185" s="277">
        <v>0</v>
      </c>
      <c r="AS185" s="139">
        <v>96</v>
      </c>
      <c r="AT185" s="275">
        <v>20</v>
      </c>
      <c r="AU185" s="276">
        <v>2</v>
      </c>
      <c r="AV185" s="277">
        <v>1</v>
      </c>
      <c r="AW185" s="278">
        <v>83</v>
      </c>
      <c r="AX185" s="275">
        <v>34</v>
      </c>
      <c r="AY185" s="276">
        <v>1</v>
      </c>
      <c r="AZ185" s="277">
        <v>1</v>
      </c>
      <c r="BA185" s="278">
        <v>92</v>
      </c>
      <c r="BB185" s="275">
        <v>28</v>
      </c>
      <c r="BC185" s="276">
        <v>2</v>
      </c>
      <c r="BD185" s="277">
        <v>0</v>
      </c>
      <c r="BE185" s="278">
        <v>93</v>
      </c>
      <c r="BF185" s="275">
        <v>29</v>
      </c>
      <c r="BG185" s="276">
        <v>1</v>
      </c>
      <c r="BH185" s="277">
        <v>1</v>
      </c>
      <c r="BI185" s="278">
        <v>90</v>
      </c>
      <c r="BJ185" s="275">
        <v>22</v>
      </c>
      <c r="BK185" s="276">
        <v>2</v>
      </c>
      <c r="BL185" s="277">
        <v>0</v>
      </c>
      <c r="BM185" s="278">
        <v>92</v>
      </c>
      <c r="BN185" s="275">
        <f>SUM(BN179:BN184)</f>
        <v>25</v>
      </c>
      <c r="BO185" s="276">
        <f t="shared" ref="BO185:BP185" si="0">SUM(BO179:BO184)</f>
        <v>1</v>
      </c>
      <c r="BP185" s="277">
        <f t="shared" si="0"/>
        <v>0</v>
      </c>
      <c r="BQ185" s="278">
        <v>96</v>
      </c>
      <c r="BR185" s="275">
        <v>26</v>
      </c>
      <c r="BS185" s="276">
        <v>2</v>
      </c>
      <c r="BT185" s="277">
        <v>0</v>
      </c>
      <c r="BU185" s="278">
        <v>93</v>
      </c>
    </row>
    <row r="186" spans="1:73">
      <c r="AD186" s="1"/>
      <c r="AE186" s="1"/>
      <c r="AF186" s="1"/>
      <c r="AG186" s="1"/>
      <c r="AH186" s="1"/>
      <c r="AI186" s="1"/>
      <c r="AJ186" s="1"/>
      <c r="AK186" s="1"/>
      <c r="AP186" s="158"/>
      <c r="AQ186" s="158"/>
      <c r="AR186" s="158"/>
      <c r="AS186" s="158"/>
      <c r="AT186" s="158"/>
      <c r="AU186" s="158"/>
      <c r="AV186" s="158"/>
      <c r="AW186" s="158"/>
      <c r="AX186" s="158"/>
      <c r="AY186" s="158"/>
      <c r="AZ186" s="158"/>
      <c r="BA186" s="158"/>
      <c r="BB186" s="158"/>
      <c r="BC186" s="158"/>
      <c r="BD186" s="158"/>
      <c r="BE186" s="158"/>
    </row>
    <row r="187" spans="1:73"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58"/>
      <c r="AQ187" s="158"/>
      <c r="AR187" s="158"/>
      <c r="AS187" s="158"/>
      <c r="AT187" s="158"/>
      <c r="AU187" s="158"/>
      <c r="AV187" s="158"/>
      <c r="AW187" s="158"/>
      <c r="AX187" s="158"/>
      <c r="AY187" s="158"/>
      <c r="AZ187" s="158"/>
      <c r="BA187" s="158"/>
    </row>
    <row r="188" spans="1:73"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58"/>
      <c r="AQ188" s="158"/>
      <c r="AR188" s="158"/>
      <c r="AS188" s="158"/>
      <c r="AT188" s="158"/>
      <c r="AU188" s="158"/>
      <c r="AV188" s="158"/>
      <c r="AW188" s="158"/>
      <c r="AX188" s="158"/>
      <c r="AY188" s="158"/>
      <c r="AZ188" s="158"/>
      <c r="BA188" s="158"/>
    </row>
    <row r="189" spans="1:73"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58"/>
      <c r="AQ189" s="158"/>
      <c r="AR189" s="158"/>
      <c r="AS189" s="158"/>
      <c r="AT189" s="158"/>
      <c r="AU189" s="158"/>
      <c r="AV189" s="158"/>
      <c r="AW189" s="158"/>
      <c r="AX189" s="158"/>
      <c r="AY189" s="158"/>
      <c r="AZ189" s="158"/>
      <c r="BA189" s="158"/>
    </row>
    <row r="190" spans="1:73"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58"/>
      <c r="AQ190" s="158"/>
      <c r="AR190" s="158"/>
      <c r="AS190" s="158"/>
      <c r="AT190" s="158"/>
      <c r="AU190" s="158"/>
      <c r="AV190" s="158"/>
      <c r="AW190" s="158"/>
      <c r="AX190" s="158"/>
      <c r="AY190" s="158"/>
      <c r="AZ190" s="158"/>
      <c r="BA190" s="158"/>
    </row>
    <row r="191" spans="1:73"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58"/>
      <c r="AQ191" s="158"/>
      <c r="AR191" s="158"/>
      <c r="AS191" s="158"/>
      <c r="AT191" s="158"/>
      <c r="AU191" s="158"/>
      <c r="AV191" s="158"/>
      <c r="AW191" s="158"/>
      <c r="AX191" s="158"/>
      <c r="AY191" s="158"/>
      <c r="AZ191" s="158"/>
      <c r="BA191" s="158"/>
    </row>
    <row r="192" spans="1:73"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58"/>
      <c r="AQ192" s="158"/>
      <c r="AR192" s="158"/>
      <c r="AS192" s="158"/>
      <c r="AT192" s="158"/>
      <c r="AU192" s="158"/>
      <c r="AV192" s="158"/>
      <c r="AW192" s="158"/>
      <c r="AX192" s="158"/>
      <c r="AY192" s="158"/>
      <c r="AZ192" s="158"/>
      <c r="BA192" s="158"/>
    </row>
    <row r="193" spans="30:53"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58"/>
      <c r="AQ193" s="158"/>
      <c r="AR193" s="158"/>
      <c r="AS193" s="158"/>
      <c r="AT193" s="158"/>
      <c r="AU193" s="158"/>
      <c r="AV193" s="158"/>
      <c r="AW193" s="158"/>
      <c r="AX193" s="158"/>
      <c r="AY193" s="158"/>
      <c r="AZ193" s="158"/>
      <c r="BA193" s="158"/>
    </row>
    <row r="194" spans="30:53"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58"/>
      <c r="AQ194" s="158"/>
      <c r="AR194" s="158"/>
      <c r="AS194" s="158"/>
      <c r="AT194" s="158"/>
      <c r="AU194" s="158"/>
      <c r="AV194" s="158"/>
      <c r="AW194" s="158"/>
      <c r="AX194" s="158"/>
      <c r="AY194" s="158"/>
      <c r="AZ194" s="158"/>
      <c r="BA194" s="158"/>
    </row>
  </sheetData>
  <mergeCells count="142">
    <mergeCell ref="AL1:AO1"/>
    <mergeCell ref="AL45:AO45"/>
    <mergeCell ref="Z1:AC1"/>
    <mergeCell ref="Z45:AC45"/>
    <mergeCell ref="Z66:AC66"/>
    <mergeCell ref="AD1:AG1"/>
    <mergeCell ref="AH1:AK1"/>
    <mergeCell ref="AH45:AK45"/>
    <mergeCell ref="AH25:AK25"/>
    <mergeCell ref="AL25:AO25"/>
    <mergeCell ref="AD21:AG21"/>
    <mergeCell ref="AH21:AK21"/>
    <mergeCell ref="R79:U79"/>
    <mergeCell ref="V79:Y79"/>
    <mergeCell ref="AD13:AG13"/>
    <mergeCell ref="AD66:AG66"/>
    <mergeCell ref="AD79:AG79"/>
    <mergeCell ref="AH13:AK13"/>
    <mergeCell ref="AD25:AG25"/>
    <mergeCell ref="AD45:AG45"/>
    <mergeCell ref="AH66:AK66"/>
    <mergeCell ref="R25:U25"/>
    <mergeCell ref="V25:Y25"/>
    <mergeCell ref="R45:U45"/>
    <mergeCell ref="V45:Y45"/>
    <mergeCell ref="R66:U66"/>
    <mergeCell ref="V66:Y66"/>
    <mergeCell ref="R96:U96"/>
    <mergeCell ref="AD86:AG86"/>
    <mergeCell ref="AL66:AO66"/>
    <mergeCell ref="AD167:AG167"/>
    <mergeCell ref="AH167:AK167"/>
    <mergeCell ref="AD177:AG177"/>
    <mergeCell ref="AH177:AK177"/>
    <mergeCell ref="AD160:AG160"/>
    <mergeCell ref="AH160:AK160"/>
    <mergeCell ref="AD126:AG126"/>
    <mergeCell ref="AH126:AK126"/>
    <mergeCell ref="AD147:AG147"/>
    <mergeCell ref="AH147:AK147"/>
    <mergeCell ref="AD106:AG106"/>
    <mergeCell ref="AH106:AK106"/>
    <mergeCell ref="AH79:AK79"/>
    <mergeCell ref="AL79:AO79"/>
    <mergeCell ref="AL86:AO86"/>
    <mergeCell ref="AH86:AK86"/>
    <mergeCell ref="R13:U13"/>
    <mergeCell ref="V13:Y13"/>
    <mergeCell ref="R21:U21"/>
    <mergeCell ref="V21:Y21"/>
    <mergeCell ref="N13:Q13"/>
    <mergeCell ref="N21:Q21"/>
    <mergeCell ref="Z25:AC25"/>
    <mergeCell ref="R86:U86"/>
    <mergeCell ref="V86:Y86"/>
    <mergeCell ref="Z147:AC147"/>
    <mergeCell ref="Z160:AC160"/>
    <mergeCell ref="Z167:AC167"/>
    <mergeCell ref="Z177:AC177"/>
    <mergeCell ref="N147:Q147"/>
    <mergeCell ref="R147:U147"/>
    <mergeCell ref="N160:Q160"/>
    <mergeCell ref="R160:U160"/>
    <mergeCell ref="N167:Q167"/>
    <mergeCell ref="R167:U167"/>
    <mergeCell ref="N177:Q177"/>
    <mergeCell ref="R177:U177"/>
    <mergeCell ref="V147:Y147"/>
    <mergeCell ref="V160:Y160"/>
    <mergeCell ref="V167:Y167"/>
    <mergeCell ref="V177:Y177"/>
    <mergeCell ref="B21:E21"/>
    <mergeCell ref="F21:I21"/>
    <mergeCell ref="J21:M21"/>
    <mergeCell ref="B13:E13"/>
    <mergeCell ref="F13:I13"/>
    <mergeCell ref="J13:M13"/>
    <mergeCell ref="N96:Q96"/>
    <mergeCell ref="Z106:AC106"/>
    <mergeCell ref="Z126:AC126"/>
    <mergeCell ref="N106:Q106"/>
    <mergeCell ref="R106:U106"/>
    <mergeCell ref="N126:Q126"/>
    <mergeCell ref="R126:U126"/>
    <mergeCell ref="V106:Y106"/>
    <mergeCell ref="V126:Y126"/>
    <mergeCell ref="Z13:AC13"/>
    <mergeCell ref="Z21:AC21"/>
    <mergeCell ref="N25:Q25"/>
    <mergeCell ref="N45:Q45"/>
    <mergeCell ref="N66:Q66"/>
    <mergeCell ref="N79:Q79"/>
    <mergeCell ref="N86:Q86"/>
    <mergeCell ref="Z79:AC79"/>
    <mergeCell ref="Z86:AC86"/>
    <mergeCell ref="B1:E1"/>
    <mergeCell ref="F1:I1"/>
    <mergeCell ref="J1:M1"/>
    <mergeCell ref="N1:Q1"/>
    <mergeCell ref="R1:U1"/>
    <mergeCell ref="V1:Y1"/>
    <mergeCell ref="B9:E9"/>
    <mergeCell ref="F9:I9"/>
    <mergeCell ref="J9:M9"/>
    <mergeCell ref="N9:Q9"/>
    <mergeCell ref="R9:U9"/>
    <mergeCell ref="B25:E25"/>
    <mergeCell ref="F25:I25"/>
    <mergeCell ref="J25:M25"/>
    <mergeCell ref="B45:E45"/>
    <mergeCell ref="F45:I45"/>
    <mergeCell ref="J45:M45"/>
    <mergeCell ref="B66:E66"/>
    <mergeCell ref="F66:I66"/>
    <mergeCell ref="J66:M66"/>
    <mergeCell ref="B79:E79"/>
    <mergeCell ref="F79:I79"/>
    <mergeCell ref="J79:M79"/>
    <mergeCell ref="B86:E86"/>
    <mergeCell ref="F86:I86"/>
    <mergeCell ref="J86:M86"/>
    <mergeCell ref="B96:E96"/>
    <mergeCell ref="F96:I96"/>
    <mergeCell ref="J96:M96"/>
    <mergeCell ref="B106:E106"/>
    <mergeCell ref="F106:I106"/>
    <mergeCell ref="J106:M106"/>
    <mergeCell ref="B126:E126"/>
    <mergeCell ref="F126:I126"/>
    <mergeCell ref="J126:M126"/>
    <mergeCell ref="B147:E147"/>
    <mergeCell ref="F147:I147"/>
    <mergeCell ref="J147:M147"/>
    <mergeCell ref="B160:E160"/>
    <mergeCell ref="F160:I160"/>
    <mergeCell ref="J160:M160"/>
    <mergeCell ref="B167:E167"/>
    <mergeCell ref="F167:I167"/>
    <mergeCell ref="J167:M167"/>
    <mergeCell ref="B177:E177"/>
    <mergeCell ref="F177:I177"/>
    <mergeCell ref="J177:M177"/>
  </mergeCells>
  <conditionalFormatting sqref="AC27:AC43 AG27:AG43 AK27:AK43 AO27:AO43 BU179:BU184 BQ179:BQ184 BM179:BM184 BI179:BI184 U98:U103">
    <cfRule type="cellIs" dxfId="1768" priority="1780" operator="greaterThan">
      <formula>84.99</formula>
    </cfRule>
  </conditionalFormatting>
  <conditionalFormatting sqref="AC27:AC43 AG27:AG43 AK27:AK43 AO27:AO43 BU179:BU184 BQ179:BQ184 BM179:BM184 BI179:BI184 U98:U103">
    <cfRule type="cellIs" dxfId="1767" priority="1779" operator="lessThanOrEqual">
      <formula>80</formula>
    </cfRule>
  </conditionalFormatting>
  <conditionalFormatting sqref="AC27:AC43 AG27:AG43 AK27:AK43 AO27:AO43 BU179:BU184 BQ179:BQ184 BM179:BM184 BI179:BI184 U98:U103">
    <cfRule type="cellIs" dxfId="1766" priority="1778" operator="between">
      <formula>80.01</formula>
      <formula>84.99</formula>
    </cfRule>
  </conditionalFormatting>
  <conditionalFormatting sqref="AC27:AC43 AG27:AG43 AK27:AK43 AO27:AO43 BU179:BU184 BQ179:BQ184 BM179:BM184 BI179:BI184 U98:U103">
    <cfRule type="containsBlanks" dxfId="1765" priority="1753">
      <formula>LEN(TRIM(U27))=0</formula>
    </cfRule>
  </conditionalFormatting>
  <conditionalFormatting sqref="AC64 AG64 AK64 AO64">
    <cfRule type="cellIs" dxfId="1764" priority="1736" operator="greaterThan">
      <formula>84.99</formula>
    </cfRule>
  </conditionalFormatting>
  <conditionalFormatting sqref="AC64 AG64 AK64 AO64">
    <cfRule type="cellIs" dxfId="1763" priority="1735" operator="lessThanOrEqual">
      <formula>80</formula>
    </cfRule>
  </conditionalFormatting>
  <conditionalFormatting sqref="AC64 AG64 AK64 AO64">
    <cfRule type="cellIs" dxfId="1762" priority="1734" operator="between">
      <formula>80.01</formula>
      <formula>84.99</formula>
    </cfRule>
  </conditionalFormatting>
  <conditionalFormatting sqref="AC64 AG64 AK64 AO64">
    <cfRule type="containsBlanks" dxfId="1761" priority="1733">
      <formula>LEN(TRIM(AC64))=0</formula>
    </cfRule>
  </conditionalFormatting>
  <conditionalFormatting sqref="AC77 AG77 AK77 AO77">
    <cfRule type="cellIs" dxfId="1760" priority="1732" operator="greaterThan">
      <formula>84.99</formula>
    </cfRule>
  </conditionalFormatting>
  <conditionalFormatting sqref="AC77 AG77 AK77 AO77">
    <cfRule type="cellIs" dxfId="1759" priority="1731" operator="lessThanOrEqual">
      <formula>80</formula>
    </cfRule>
  </conditionalFormatting>
  <conditionalFormatting sqref="AC77 AG77 AK77 AO77">
    <cfRule type="cellIs" dxfId="1758" priority="1730" operator="between">
      <formula>80.01</formula>
      <formula>84.99</formula>
    </cfRule>
  </conditionalFormatting>
  <conditionalFormatting sqref="AC77 AG77 AK77 AO77">
    <cfRule type="containsBlanks" dxfId="1757" priority="1729">
      <formula>LEN(TRIM(AC77))=0</formula>
    </cfRule>
  </conditionalFormatting>
  <conditionalFormatting sqref="AC84 AG84 AK84 AO84">
    <cfRule type="cellIs" dxfId="1756" priority="1728" operator="greaterThan">
      <formula>84.99</formula>
    </cfRule>
  </conditionalFormatting>
  <conditionalFormatting sqref="AC84 AG84 AK84 AO84">
    <cfRule type="cellIs" dxfId="1755" priority="1727" operator="lessThanOrEqual">
      <formula>80</formula>
    </cfRule>
  </conditionalFormatting>
  <conditionalFormatting sqref="AC84 AG84 AK84 AO84">
    <cfRule type="cellIs" dxfId="1754" priority="1726" operator="between">
      <formula>80.01</formula>
      <formula>84.99</formula>
    </cfRule>
  </conditionalFormatting>
  <conditionalFormatting sqref="AC84 AG84 AK84 AO84">
    <cfRule type="containsBlanks" dxfId="1753" priority="1725">
      <formula>LEN(TRIM(AC84))=0</formula>
    </cfRule>
  </conditionalFormatting>
  <conditionalFormatting sqref="AC94 AG94 AK94 AO94">
    <cfRule type="cellIs" dxfId="1752" priority="1724" operator="greaterThan">
      <formula>84.99</formula>
    </cfRule>
  </conditionalFormatting>
  <conditionalFormatting sqref="AC94 AG94 AK94 AO94">
    <cfRule type="cellIs" dxfId="1751" priority="1723" operator="lessThanOrEqual">
      <formula>80</formula>
    </cfRule>
  </conditionalFormatting>
  <conditionalFormatting sqref="AC94 AG94 AK94 AO94">
    <cfRule type="cellIs" dxfId="1750" priority="1722" operator="between">
      <formula>80.01</formula>
      <formula>84.99</formula>
    </cfRule>
  </conditionalFormatting>
  <conditionalFormatting sqref="AC94 AG94 AK94 AO94">
    <cfRule type="containsBlanks" dxfId="1749" priority="1721">
      <formula>LEN(TRIM(AC94))=0</formula>
    </cfRule>
  </conditionalFormatting>
  <conditionalFormatting sqref="AC47:AC63 AG47:AG63 AK47:AK63 AO47:AO63">
    <cfRule type="cellIs" dxfId="1748" priority="1720" operator="greaterThan">
      <formula>84.99</formula>
    </cfRule>
  </conditionalFormatting>
  <conditionalFormatting sqref="AC47:AC63 AG47:AG63 AK47:AK63 AO47:AO63">
    <cfRule type="cellIs" dxfId="1747" priority="1719" operator="lessThanOrEqual">
      <formula>80</formula>
    </cfRule>
  </conditionalFormatting>
  <conditionalFormatting sqref="AC47:AC63 AG47:AG63 AK47:AK63 AO47:AO63">
    <cfRule type="cellIs" dxfId="1746" priority="1718" operator="between">
      <formula>80.01</formula>
      <formula>84.99</formula>
    </cfRule>
  </conditionalFormatting>
  <conditionalFormatting sqref="AC47:AC63 AG47:AG63 AK47:AK63 AO47:AO63">
    <cfRule type="containsBlanks" dxfId="1745" priority="1717">
      <formula>LEN(TRIM(AC47))=0</formula>
    </cfRule>
  </conditionalFormatting>
  <conditionalFormatting sqref="AC68:AC76 AG68:AG76 AK68:AK76 AO68:AO76">
    <cfRule type="cellIs" dxfId="1744" priority="1716" operator="greaterThan">
      <formula>84.99</formula>
    </cfRule>
  </conditionalFormatting>
  <conditionalFormatting sqref="AC68:AC76 AG68:AG76 AK68:AK76 AO68:AO76">
    <cfRule type="cellIs" dxfId="1743" priority="1715" operator="lessThanOrEqual">
      <formula>80</formula>
    </cfRule>
  </conditionalFormatting>
  <conditionalFormatting sqref="AC68:AC76 AG68:AG76 AK68:AK76 AO68:AO76">
    <cfRule type="cellIs" dxfId="1742" priority="1714" operator="between">
      <formula>80.01</formula>
      <formula>84.99</formula>
    </cfRule>
  </conditionalFormatting>
  <conditionalFormatting sqref="AC68:AC76 AG68:AG76 AK68:AK76 AO68:AO76">
    <cfRule type="containsBlanks" dxfId="1741" priority="1713">
      <formula>LEN(TRIM(AC68))=0</formula>
    </cfRule>
  </conditionalFormatting>
  <conditionalFormatting sqref="AC81:AC83 AG81:AG83 AK81:AK83 AO81:AO83">
    <cfRule type="cellIs" dxfId="1740" priority="1712" operator="greaterThan">
      <formula>84.99</formula>
    </cfRule>
  </conditionalFormatting>
  <conditionalFormatting sqref="AC81:AC83 AG81:AG83 AK81:AK83 AO81:AO83">
    <cfRule type="cellIs" dxfId="1739" priority="1711" operator="lessThanOrEqual">
      <formula>80</formula>
    </cfRule>
  </conditionalFormatting>
  <conditionalFormatting sqref="AC81:AC83 AG81:AG83 AK81:AK83 AO81:AO83">
    <cfRule type="cellIs" dxfId="1738" priority="1710" operator="between">
      <formula>80.01</formula>
      <formula>84.99</formula>
    </cfRule>
  </conditionalFormatting>
  <conditionalFormatting sqref="AC81:AC83 AG81:AG83 AK81:AK83 AO81:AO83">
    <cfRule type="containsBlanks" dxfId="1737" priority="1709">
      <formula>LEN(TRIM(AC81))=0</formula>
    </cfRule>
  </conditionalFormatting>
  <conditionalFormatting sqref="AC88:AC93 AG88:AG93 AK88:AK93 AO88:AO93">
    <cfRule type="cellIs" dxfId="1736" priority="1708" operator="greaterThan">
      <formula>84.99</formula>
    </cfRule>
  </conditionalFormatting>
  <conditionalFormatting sqref="AC88:AC93 AG88:AG93 AK88:AK93 AO88:AO93">
    <cfRule type="cellIs" dxfId="1735" priority="1707" operator="lessThanOrEqual">
      <formula>80</formula>
    </cfRule>
  </conditionalFormatting>
  <conditionalFormatting sqref="AC88:AC93 AG88:AG93 AK88:AK93 AO88:AO93">
    <cfRule type="cellIs" dxfId="1734" priority="1706" operator="between">
      <formula>80.01</formula>
      <formula>84.99</formula>
    </cfRule>
  </conditionalFormatting>
  <conditionalFormatting sqref="AC88:AC93 AG88:AG93 AK88:AK93 AO88:AO93">
    <cfRule type="containsBlanks" dxfId="1733" priority="1705">
      <formula>LEN(TRIM(AC88))=0</formula>
    </cfRule>
  </conditionalFormatting>
  <conditionalFormatting sqref="CS108:CS124 CW108:CW124 DA108:DA124 DI108:DI124 DE108:DE124 DM108:DM124 DQ108:DQ124 DU108:DU124 DY108:DY124 EO108:EO124 FE108:FE124 EC108:EC124 ES108:ES124 EG108:EG124 EW108:EW124 EK108:EK124 FA108:FA124">
    <cfRule type="cellIs" dxfId="1732" priority="1704" operator="greaterThan">
      <formula>84.99</formula>
    </cfRule>
  </conditionalFormatting>
  <conditionalFormatting sqref="CS108:CS124 CW108:CW124 DA108:DA124 DI108:DI124 DE108:DE124 DM108:DM124 DQ108:DQ124 DU108:DU124 DY108:DY124 EO108:EO124 FE108:FE124 EC108:EC124 ES108:ES124 EG108:EG124 EW108:EW124 EK108:EK124 FA108:FA124">
    <cfRule type="cellIs" dxfId="1731" priority="1703" operator="lessThanOrEqual">
      <formula>80</formula>
    </cfRule>
  </conditionalFormatting>
  <conditionalFormatting sqref="CS108:CS124 CW108:CW124 DA108:DA124 DI108:DI124 DE108:DE124 DM108:DM124 DQ108:DQ124 DU108:DU124 DY108:DY124 EO108:EO124 FE108:FE124 EC108:EC124 ES108:ES124 EG108:EG124 EW108:EW124 EK108:EK124 FA108:FA124">
    <cfRule type="cellIs" dxfId="1730" priority="1702" operator="between">
      <formula>80.01</formula>
      <formula>84.99</formula>
    </cfRule>
  </conditionalFormatting>
  <conditionalFormatting sqref="CS108:CS124 CW108:CW124 DA108:DA124 DI108:DI124 DE108:DE124 DM108:DM124 DQ108:DQ124 DU108:DU124 DY108:DY124 EO108:EO124 FE108:FE124 EC108:EC124 ES108:ES124 EG108:EG124 EW108:EW124 EK108:EK124 FA108:FA124">
    <cfRule type="containsBlanks" dxfId="1729" priority="1701">
      <formula>LEN(TRIM(CS108))=0</formula>
    </cfRule>
  </conditionalFormatting>
  <conditionalFormatting sqref="CS145 CW145 DA145 DI145 DE145 DM145 DQ145 DU145 DY145 EO145 FE145 EC145 ES145 EG145 EW145 EK145 FA145">
    <cfRule type="cellIs" dxfId="1728" priority="1700" operator="greaterThan">
      <formula>84.99</formula>
    </cfRule>
  </conditionalFormatting>
  <conditionalFormatting sqref="CS145 CW145 DA145 DI145 DE145 DM145 DQ145 DU145 DY145 EO145 FE145 EC145 ES145 EG145 EW145 EK145 FA145">
    <cfRule type="cellIs" dxfId="1727" priority="1699" operator="lessThanOrEqual">
      <formula>80</formula>
    </cfRule>
  </conditionalFormatting>
  <conditionalFormatting sqref="CS145 CW145 DA145 DI145 DE145 DM145 DQ145 DU145 DY145 EO145 FE145 EC145 ES145 EG145 EW145 EK145 FA145">
    <cfRule type="cellIs" dxfId="1726" priority="1698" operator="between">
      <formula>80.01</formula>
      <formula>84.99</formula>
    </cfRule>
  </conditionalFormatting>
  <conditionalFormatting sqref="CS145 CW145 DA145 DI145 DE145 DM145 DQ145 DU145 DY145 EO145 FE145 EC145 ES145 EG145 EW145 EK145 FA145">
    <cfRule type="containsBlanks" dxfId="1725" priority="1697">
      <formula>LEN(TRIM(CS145))=0</formula>
    </cfRule>
  </conditionalFormatting>
  <conditionalFormatting sqref="CS158 CW158 DA158 DI158 DE158 DM158 DQ158 DU158 DY158 EO158 FE158 EC158 ES158 EG158 EW158 EK158 FA158">
    <cfRule type="cellIs" dxfId="1724" priority="1696" operator="greaterThan">
      <formula>84.99</formula>
    </cfRule>
  </conditionalFormatting>
  <conditionalFormatting sqref="CS158 CW158 DA158 DI158 DE158 DM158 DQ158 DU158 DY158 EO158 FE158 EC158 ES158 EG158 EW158 EK158 FA158">
    <cfRule type="cellIs" dxfId="1723" priority="1695" operator="lessThanOrEqual">
      <formula>80</formula>
    </cfRule>
  </conditionalFormatting>
  <conditionalFormatting sqref="CS158 CW158 DA158 DI158 DE158 DM158 DQ158 DU158 DY158 EO158 FE158 EC158 ES158 EG158 EW158 EK158 FA158">
    <cfRule type="cellIs" dxfId="1722" priority="1694" operator="between">
      <formula>80.01</formula>
      <formula>84.99</formula>
    </cfRule>
  </conditionalFormatting>
  <conditionalFormatting sqref="CS158 CW158 DA158 DI158 DE158 DM158 DQ158 DU158 DY158 EO158 FE158 EC158 ES158 EG158 EW158 EK158 FA158">
    <cfRule type="containsBlanks" dxfId="1721" priority="1693">
      <formula>LEN(TRIM(CS158))=0</formula>
    </cfRule>
  </conditionalFormatting>
  <conditionalFormatting sqref="CS165 CW165 DA165 DI165 DE165 DM165 DQ165 DU165 DY165 EO165 FE165 EC165 ES165 EG165 EW165 EK165 FA165">
    <cfRule type="cellIs" dxfId="1720" priority="1692" operator="greaterThan">
      <formula>84.99</formula>
    </cfRule>
  </conditionalFormatting>
  <conditionalFormatting sqref="CS165 CW165 DA165 DI165 DE165 DM165 DQ165 DU165 DY165 EO165 FE165 EC165 ES165 EG165 EW165 EK165 FA165">
    <cfRule type="cellIs" dxfId="1719" priority="1691" operator="lessThanOrEqual">
      <formula>80</formula>
    </cfRule>
  </conditionalFormatting>
  <conditionalFormatting sqref="CS165 CW165 DA165 DI165 DE165 DM165 DQ165 DU165 DY165 EO165 FE165 EC165 ES165 EG165 EW165 EK165 FA165">
    <cfRule type="cellIs" dxfId="1718" priority="1690" operator="between">
      <formula>80.01</formula>
      <formula>84.99</formula>
    </cfRule>
  </conditionalFormatting>
  <conditionalFormatting sqref="CS165 CW165 DA165 DI165 DE165 DM165 DQ165 DU165 DY165 EO165 FE165 EC165 ES165 EG165 EW165 EK165 FA165">
    <cfRule type="containsBlanks" dxfId="1717" priority="1689">
      <formula>LEN(TRIM(CS165))=0</formula>
    </cfRule>
  </conditionalFormatting>
  <conditionalFormatting sqref="CS175 CW175 DA175 DI175 DE175 DM175 DQ175 DU175 DY175 EO175 FE175 EC175 ES175 EG175 EW175 EK175 FA175">
    <cfRule type="cellIs" dxfId="1716" priority="1688" operator="greaterThan">
      <formula>84.99</formula>
    </cfRule>
  </conditionalFormatting>
  <conditionalFormatting sqref="CS175 CW175 DA175 DI175 DE175 DM175 DQ175 DU175 DY175 EO175 FE175 EC175 ES175 EG175 EW175 EK175 FA175">
    <cfRule type="cellIs" dxfId="1715" priority="1687" operator="lessThanOrEqual">
      <formula>80</formula>
    </cfRule>
  </conditionalFormatting>
  <conditionalFormatting sqref="CS175 CW175 DA175 DI175 DE175 DM175 DQ175 DU175 DY175 EO175 FE175 EC175 ES175 EG175 EW175 EK175 FA175">
    <cfRule type="cellIs" dxfId="1714" priority="1686" operator="between">
      <formula>80.01</formula>
      <formula>84.99</formula>
    </cfRule>
  </conditionalFormatting>
  <conditionalFormatting sqref="CS175 CW175 DA175 DI175 DE175 DM175 DQ175 DU175 DY175 EO175 FE175 EC175 ES175 EG175 EW175 EK175 FA175">
    <cfRule type="containsBlanks" dxfId="1713" priority="1685">
      <formula>LEN(TRIM(CS175))=0</formula>
    </cfRule>
  </conditionalFormatting>
  <conditionalFormatting sqref="CS128:CS144 CW128:CW144 DA128:DA144 DI128:DI144 DE128:DE144 DM128:DM144 DQ128:DQ144 DU128:DU144 DY128:DY144 EO128:EO144 FE128:FE144 EC128:EC144 ES128:ES144 EG128:EG144 EW128:EW144 EK128:EK144 FA128:FA144">
    <cfRule type="cellIs" dxfId="1712" priority="1684" operator="greaterThan">
      <formula>84.99</formula>
    </cfRule>
  </conditionalFormatting>
  <conditionalFormatting sqref="CS128:CS144 CW128:CW144 DA128:DA144 DI128:DI144 DE128:DE144 DM128:DM144 DQ128:DQ144 DU128:DU144 DY128:DY144 EO128:EO144 FE128:FE144 EC128:EC144 ES128:ES144 EG128:EG144 EW128:EW144 EK128:EK144 FA128:FA144">
    <cfRule type="cellIs" dxfId="1711" priority="1683" operator="lessThanOrEqual">
      <formula>80</formula>
    </cfRule>
  </conditionalFormatting>
  <conditionalFormatting sqref="CS128:CS144 CW128:CW144 DA128:DA144 DI128:DI144 DE128:DE144 DM128:DM144 DQ128:DQ144 DU128:DU144 DY128:DY144 EO128:EO144 FE128:FE144 EC128:EC144 ES128:ES144 EG128:EG144 EW128:EW144 EK128:EK144 FA128:FA144">
    <cfRule type="cellIs" dxfId="1710" priority="1682" operator="between">
      <formula>80.01</formula>
      <formula>84.99</formula>
    </cfRule>
  </conditionalFormatting>
  <conditionalFormatting sqref="CS128:CS144 CW128:CW144 DA128:DA144 DI128:DI144 DE128:DE144 DM128:DM144 DQ128:DQ144 DU128:DU144 DY128:DY144 EO128:EO144 FE128:FE144 EC128:EC144 ES128:ES144 EG128:EG144 EW128:EW144 EK128:EK144 FA128:FA144">
    <cfRule type="containsBlanks" dxfId="1709" priority="1681">
      <formula>LEN(TRIM(CS128))=0</formula>
    </cfRule>
  </conditionalFormatting>
  <conditionalFormatting sqref="CS149:CS157 CW149:CW157 DA149:DA157 DI149:DI157 DE149:DE157 DM149:DM157 DQ149:DQ157 DU149:DU157 DY149:DY157 EO149:EO157 FE149:FE157 EC149:EC157 ES149:ES157 EG149:EG157 EW149:EW157 EK149:EK157 FA149:FA157">
    <cfRule type="cellIs" dxfId="1708" priority="1680" operator="greaterThan">
      <formula>84.99</formula>
    </cfRule>
  </conditionalFormatting>
  <conditionalFormatting sqref="CS149:CS157 CW149:CW157 DA149:DA157 DI149:DI157 DE149:DE157 DM149:DM157 DQ149:DQ157 DU149:DU157 DY149:DY157 EO149:EO157 FE149:FE157 EC149:EC157 ES149:ES157 EG149:EG157 EW149:EW157 EK149:EK157 FA149:FA157">
    <cfRule type="cellIs" dxfId="1707" priority="1679" operator="lessThanOrEqual">
      <formula>80</formula>
    </cfRule>
  </conditionalFormatting>
  <conditionalFormatting sqref="CS149:CS157 CW149:CW157 DA149:DA157 DI149:DI157 DE149:DE157 DM149:DM157 DQ149:DQ157 DU149:DU157 DY149:DY157 EO149:EO157 FE149:FE157 EC149:EC157 ES149:ES157 EG149:EG157 EW149:EW157 EK149:EK157 FA149:FA157">
    <cfRule type="cellIs" dxfId="1706" priority="1678" operator="between">
      <formula>80.01</formula>
      <formula>84.99</formula>
    </cfRule>
  </conditionalFormatting>
  <conditionalFormatting sqref="CS149:CS157 CW149:CW157 DA149:DA157 DI149:DI157 DE149:DE157 DM149:DM157 DQ149:DQ157 DU149:DU157 DY149:DY157 EO149:EO157 FE149:FE157 EC149:EC157 ES149:ES157 EG149:EG157 EW149:EW157 EK149:EK157 FA149:FA157">
    <cfRule type="containsBlanks" dxfId="1705" priority="1677">
      <formula>LEN(TRIM(CS149))=0</formula>
    </cfRule>
  </conditionalFormatting>
  <conditionalFormatting sqref="CS162:CS164 CW162:CW164 DA162:DA164 DI162:DI164 DE162:DE164 DM162:DM164 DQ162:DQ164 DU162:DU164 DY162:DY164 EO162:EO164 FE162:FE164 EC162:EC164 ES162:ES164 EG162:EG164 EW162:EW164 EK162:EK164 FA162:FA164">
    <cfRule type="cellIs" dxfId="1704" priority="1676" operator="greaterThan">
      <formula>84.99</formula>
    </cfRule>
  </conditionalFormatting>
  <conditionalFormatting sqref="CS162:CS164 CW162:CW164 DA162:DA164 DI162:DI164 DE162:DE164 DM162:DM164 DQ162:DQ164 DU162:DU164 DY162:DY164 EO162:EO164 FE162:FE164 EC162:EC164 ES162:ES164 EG162:EG164 EW162:EW164 EK162:EK164 FA162:FA164">
    <cfRule type="cellIs" dxfId="1703" priority="1675" operator="lessThanOrEqual">
      <formula>80</formula>
    </cfRule>
  </conditionalFormatting>
  <conditionalFormatting sqref="CS162:CS164 CW162:CW164 DA162:DA164 DI162:DI164 DE162:DE164 DM162:DM164 DQ162:DQ164 DU162:DU164 DY162:DY164 EO162:EO164 FE162:FE164 EC162:EC164 ES162:ES164 EG162:EG164 EW162:EW164 EK162:EK164 FA162:FA164">
    <cfRule type="cellIs" dxfId="1702" priority="1674" operator="between">
      <formula>80.01</formula>
      <formula>84.99</formula>
    </cfRule>
  </conditionalFormatting>
  <conditionalFormatting sqref="CS162:CS164 CW162:CW164 DA162:DA164 DI162:DI164 DE162:DE164 DM162:DM164 DQ162:DQ164 DU162:DU164 DY162:DY164 EO162:EO164 FE162:FE164 EC162:EC164 ES162:ES164 EG162:EG164 EW162:EW164 EK162:EK164 FA162:FA164">
    <cfRule type="containsBlanks" dxfId="1701" priority="1673">
      <formula>LEN(TRIM(CS162))=0</formula>
    </cfRule>
  </conditionalFormatting>
  <conditionalFormatting sqref="CS169:CS174 CW169:CW174 DA169:DA174 DI169:DI174 DE169:DE174 DM169:DM174 DQ169:DQ174 DU169:DU174 DY169:DY174 EO169:EO174 FE169:FE174 EC169:EC174 ES169:ES174 EG169:EG174 EW169:EW174 EK169:EK174 FA169:FA174">
    <cfRule type="cellIs" dxfId="1700" priority="1672" operator="greaterThan">
      <formula>84.99</formula>
    </cfRule>
  </conditionalFormatting>
  <conditionalFormatting sqref="CS169:CS174 CW169:CW174 DA169:DA174 DI169:DI174 DE169:DE174 DM169:DM174 DQ169:DQ174 DU169:DU174 DY169:DY174 EO169:EO174 FE169:FE174 EC169:EC174 ES169:ES174 EG169:EG174 EW169:EW174 EK169:EK174 FA169:FA174">
    <cfRule type="cellIs" dxfId="1699" priority="1671" operator="lessThanOrEqual">
      <formula>80</formula>
    </cfRule>
  </conditionalFormatting>
  <conditionalFormatting sqref="CS169:CS174 CW169:CW174 DA169:DA174 DI169:DI174 DE169:DE174 DM169:DM174 DQ169:DQ174 DU169:DU174 DY169:DY174 EO169:EO174 FE169:FE174 EC169:EC174 ES169:ES174 EG169:EG174 EW169:EW174 EK169:EK174 FA169:FA174">
    <cfRule type="cellIs" dxfId="1698" priority="1670" operator="between">
      <formula>80.01</formula>
      <formula>84.99</formula>
    </cfRule>
  </conditionalFormatting>
  <conditionalFormatting sqref="CS169:CS174 CW169:CW174 DA169:DA174 DI169:DI174 DE169:DE174 DM169:DM174 DQ169:DQ174 DU169:DU174 DY169:DY174 EO169:EO174 FE169:FE174 EC169:EC174 ES169:ES174 EG169:EG174 EW169:EW174 EK169:EK174 FA169:FA174">
    <cfRule type="containsBlanks" dxfId="1697" priority="1669">
      <formula>LEN(TRIM(CS169))=0</formula>
    </cfRule>
  </conditionalFormatting>
  <conditionalFormatting sqref="AC3:AC6 AG3:AG6 AK3:AK6 AO3:AO6">
    <cfRule type="cellIs" dxfId="1696" priority="1668" operator="greaterThan">
      <formula>84.99</formula>
    </cfRule>
  </conditionalFormatting>
  <conditionalFormatting sqref="AC3:AC6 AG3:AG6 AK3:AK6 AO3:AO6">
    <cfRule type="cellIs" dxfId="1695" priority="1667" operator="lessThanOrEqual">
      <formula>80</formula>
    </cfRule>
  </conditionalFormatting>
  <conditionalFormatting sqref="AC3:AC6 AG3:AG6 AK3:AK6 AO3:AO6">
    <cfRule type="cellIs" dxfId="1694" priority="1666" operator="between">
      <formula>80.01</formula>
      <formula>84.99</formula>
    </cfRule>
  </conditionalFormatting>
  <conditionalFormatting sqref="AC3:AC6 AG3:AG6 AK3:AK6 AO3:AO6">
    <cfRule type="containsBlanks" dxfId="1693" priority="1665">
      <formula>LEN(TRIM(AC3))=0</formula>
    </cfRule>
  </conditionalFormatting>
  <conditionalFormatting sqref="AC7 AG7 AK7 AO7">
    <cfRule type="cellIs" dxfId="1692" priority="1664" operator="greaterThan">
      <formula>84.99</formula>
    </cfRule>
  </conditionalFormatting>
  <conditionalFormatting sqref="AC7 AG7 AK7 AO7">
    <cfRule type="cellIs" dxfId="1691" priority="1663" operator="lessThanOrEqual">
      <formula>80</formula>
    </cfRule>
  </conditionalFormatting>
  <conditionalFormatting sqref="AC7 AG7 AK7 AO7">
    <cfRule type="cellIs" dxfId="1690" priority="1662" operator="between">
      <formula>80.01</formula>
      <formula>84.99</formula>
    </cfRule>
  </conditionalFormatting>
  <conditionalFormatting sqref="AC7 AG7 AK7 AO7">
    <cfRule type="containsBlanks" dxfId="1689" priority="1661">
      <formula>LEN(TRIM(AC7))=0</formula>
    </cfRule>
  </conditionalFormatting>
  <conditionalFormatting sqref="CS15:CS18 CW15:CW18 DA15:DA18 DE15:DE18 DI15:DI18 DY15:DY18 EO15:EO18 FE15:FE18 DM15:DM18 EC15:EC18 ES15:ES18 DQ15:DQ18 EG15:EG18 EW15:EW18 DU15:DU18 EK15:EK18 FA15:FA18">
    <cfRule type="cellIs" dxfId="1688" priority="1660" operator="greaterThan">
      <formula>84.99</formula>
    </cfRule>
  </conditionalFormatting>
  <conditionalFormatting sqref="CS15:CS18 CW15:CW18 DA15:DA18 DE15:DE18 DI15:DI18 DY15:DY18 EO15:EO18 FE15:FE18 DM15:DM18 EC15:EC18 ES15:ES18 DQ15:DQ18 EG15:EG18 EW15:EW18 DU15:DU18 EK15:EK18 FA15:FA18">
    <cfRule type="cellIs" dxfId="1687" priority="1659" operator="lessThanOrEqual">
      <formula>80</formula>
    </cfRule>
  </conditionalFormatting>
  <conditionalFormatting sqref="CS15:CS18 CW15:CW18 DA15:DA18 DE15:DE18 DI15:DI18 DY15:DY18 EO15:EO18 FE15:FE18 DM15:DM18 EC15:EC18 ES15:ES18 DQ15:DQ18 EG15:EG18 EW15:EW18 DU15:DU18 EK15:EK18 FA15:FA18">
    <cfRule type="cellIs" dxfId="1686" priority="1658" operator="between">
      <formula>80.01</formula>
      <formula>84.99</formula>
    </cfRule>
  </conditionalFormatting>
  <conditionalFormatting sqref="CS15:CS18 CW15:CW18 DA15:DA18 DE15:DE18 DI15:DI18 DY15:DY18 EO15:EO18 FE15:FE18 DM15:DM18 EC15:EC18 ES15:ES18 DQ15:DQ18 EG15:EG18 EW15:EW18 DU15:DU18 EK15:EK18 FA15:FA18">
    <cfRule type="containsBlanks" dxfId="1685" priority="1657">
      <formula>LEN(TRIM(CS15))=0</formula>
    </cfRule>
  </conditionalFormatting>
  <conditionalFormatting sqref="CS19 CW19 DA19 DE19 DI19 DY19 EO19 FE19 DM19 EC19 ES19 DQ19 EG19 EW19 DU19 EK19 FA19">
    <cfRule type="cellIs" dxfId="1684" priority="1656" operator="greaterThan">
      <formula>84.99</formula>
    </cfRule>
  </conditionalFormatting>
  <conditionalFormatting sqref="CS19 CW19 DA19 DE19 DI19 DY19 EO19 FE19 DM19 EC19 ES19 DQ19 EG19 EW19 DU19 EK19 FA19">
    <cfRule type="cellIs" dxfId="1683" priority="1655" operator="lessThanOrEqual">
      <formula>80</formula>
    </cfRule>
  </conditionalFormatting>
  <conditionalFormatting sqref="CS19 CW19 DA19 DE19 DI19 DY19 EO19 FE19 DM19 EC19 ES19 DQ19 EG19 EW19 DU19 EK19 FA19">
    <cfRule type="cellIs" dxfId="1682" priority="1654" operator="between">
      <formula>80.01</formula>
      <formula>84.99</formula>
    </cfRule>
  </conditionalFormatting>
  <conditionalFormatting sqref="CS19 CW19 DA19 DE19 DI19 DY19 EO19 FE19 DM19 EC19 ES19 DQ19 EG19 EW19 DU19 EK19 FA19">
    <cfRule type="containsBlanks" dxfId="1681" priority="1653">
      <formula>LEN(TRIM(CS19))=0</formula>
    </cfRule>
  </conditionalFormatting>
  <conditionalFormatting sqref="Y27:Y43">
    <cfRule type="cellIs" dxfId="1680" priority="1652" operator="greaterThan">
      <formula>84.99</formula>
    </cfRule>
  </conditionalFormatting>
  <conditionalFormatting sqref="Y27:Y43">
    <cfRule type="cellIs" dxfId="1679" priority="1651" operator="lessThanOrEqual">
      <formula>80</formula>
    </cfRule>
  </conditionalFormatting>
  <conditionalFormatting sqref="Y27:Y43">
    <cfRule type="cellIs" dxfId="1678" priority="1650" operator="between">
      <formula>80.01</formula>
      <formula>84.99</formula>
    </cfRule>
  </conditionalFormatting>
  <conditionalFormatting sqref="Y27:Y43">
    <cfRule type="containsBlanks" dxfId="1677" priority="1649">
      <formula>LEN(TRIM(Y27))=0</formula>
    </cfRule>
  </conditionalFormatting>
  <conditionalFormatting sqref="Y64">
    <cfRule type="cellIs" dxfId="1676" priority="1648" operator="greaterThan">
      <formula>84.99</formula>
    </cfRule>
  </conditionalFormatting>
  <conditionalFormatting sqref="Y64">
    <cfRule type="cellIs" dxfId="1675" priority="1647" operator="lessThanOrEqual">
      <formula>80</formula>
    </cfRule>
  </conditionalFormatting>
  <conditionalFormatting sqref="Y64">
    <cfRule type="cellIs" dxfId="1674" priority="1646" operator="between">
      <formula>80.01</formula>
      <formula>84.99</formula>
    </cfRule>
  </conditionalFormatting>
  <conditionalFormatting sqref="Y64">
    <cfRule type="containsBlanks" dxfId="1673" priority="1645">
      <formula>LEN(TRIM(Y64))=0</formula>
    </cfRule>
  </conditionalFormatting>
  <conditionalFormatting sqref="Y77">
    <cfRule type="cellIs" dxfId="1672" priority="1644" operator="greaterThan">
      <formula>84.99</formula>
    </cfRule>
  </conditionalFormatting>
  <conditionalFormatting sqref="Y77">
    <cfRule type="cellIs" dxfId="1671" priority="1643" operator="lessThanOrEqual">
      <formula>80</formula>
    </cfRule>
  </conditionalFormatting>
  <conditionalFormatting sqref="Y77">
    <cfRule type="cellIs" dxfId="1670" priority="1642" operator="between">
      <formula>80.01</formula>
      <formula>84.99</formula>
    </cfRule>
  </conditionalFormatting>
  <conditionalFormatting sqref="Y77">
    <cfRule type="containsBlanks" dxfId="1669" priority="1641">
      <formula>LEN(TRIM(Y77))=0</formula>
    </cfRule>
  </conditionalFormatting>
  <conditionalFormatting sqref="Y84">
    <cfRule type="cellIs" dxfId="1668" priority="1640" operator="greaterThan">
      <formula>84.99</formula>
    </cfRule>
  </conditionalFormatting>
  <conditionalFormatting sqref="Y84">
    <cfRule type="cellIs" dxfId="1667" priority="1639" operator="lessThanOrEqual">
      <formula>80</formula>
    </cfRule>
  </conditionalFormatting>
  <conditionalFormatting sqref="Y84">
    <cfRule type="cellIs" dxfId="1666" priority="1638" operator="between">
      <formula>80.01</formula>
      <formula>84.99</formula>
    </cfRule>
  </conditionalFormatting>
  <conditionalFormatting sqref="Y84">
    <cfRule type="containsBlanks" dxfId="1665" priority="1637">
      <formula>LEN(TRIM(Y84))=0</formula>
    </cfRule>
  </conditionalFormatting>
  <conditionalFormatting sqref="Y94">
    <cfRule type="cellIs" dxfId="1664" priority="1636" operator="greaterThan">
      <formula>84.99</formula>
    </cfRule>
  </conditionalFormatting>
  <conditionalFormatting sqref="Y94">
    <cfRule type="cellIs" dxfId="1663" priority="1635" operator="lessThanOrEqual">
      <formula>80</formula>
    </cfRule>
  </conditionalFormatting>
  <conditionalFormatting sqref="Y94">
    <cfRule type="cellIs" dxfId="1662" priority="1634" operator="between">
      <formula>80.01</formula>
      <formula>84.99</formula>
    </cfRule>
  </conditionalFormatting>
  <conditionalFormatting sqref="Y94">
    <cfRule type="containsBlanks" dxfId="1661" priority="1633">
      <formula>LEN(TRIM(Y94))=0</formula>
    </cfRule>
  </conditionalFormatting>
  <conditionalFormatting sqref="Y47:Y63">
    <cfRule type="cellIs" dxfId="1660" priority="1632" operator="greaterThan">
      <formula>84.99</formula>
    </cfRule>
  </conditionalFormatting>
  <conditionalFormatting sqref="Y47:Y63">
    <cfRule type="cellIs" dxfId="1659" priority="1631" operator="lessThanOrEqual">
      <formula>80</formula>
    </cfRule>
  </conditionalFormatting>
  <conditionalFormatting sqref="Y47:Y63">
    <cfRule type="cellIs" dxfId="1658" priority="1630" operator="between">
      <formula>80.01</formula>
      <formula>84.99</formula>
    </cfRule>
  </conditionalFormatting>
  <conditionalFormatting sqref="Y47:Y63">
    <cfRule type="containsBlanks" dxfId="1657" priority="1629">
      <formula>LEN(TRIM(Y47))=0</formula>
    </cfRule>
  </conditionalFormatting>
  <conditionalFormatting sqref="Y68:Y76">
    <cfRule type="cellIs" dxfId="1656" priority="1628" operator="greaterThan">
      <formula>84.99</formula>
    </cfRule>
  </conditionalFormatting>
  <conditionalFormatting sqref="Y68:Y76">
    <cfRule type="cellIs" dxfId="1655" priority="1627" operator="lessThanOrEqual">
      <formula>80</formula>
    </cfRule>
  </conditionalFormatting>
  <conditionalFormatting sqref="Y68:Y76">
    <cfRule type="cellIs" dxfId="1654" priority="1626" operator="between">
      <formula>80.01</formula>
      <formula>84.99</formula>
    </cfRule>
  </conditionalFormatting>
  <conditionalFormatting sqref="Y68:Y76">
    <cfRule type="containsBlanks" dxfId="1653" priority="1625">
      <formula>LEN(TRIM(Y68))=0</formula>
    </cfRule>
  </conditionalFormatting>
  <conditionalFormatting sqref="Y81:Y83">
    <cfRule type="cellIs" dxfId="1652" priority="1624" operator="greaterThan">
      <formula>84.99</formula>
    </cfRule>
  </conditionalFormatting>
  <conditionalFormatting sqref="Y81:Y83">
    <cfRule type="cellIs" dxfId="1651" priority="1623" operator="lessThanOrEqual">
      <formula>80</formula>
    </cfRule>
  </conditionalFormatting>
  <conditionalFormatting sqref="Y81:Y83">
    <cfRule type="cellIs" dxfId="1650" priority="1622" operator="between">
      <formula>80.01</formula>
      <formula>84.99</formula>
    </cfRule>
  </conditionalFormatting>
  <conditionalFormatting sqref="Y81:Y83">
    <cfRule type="containsBlanks" dxfId="1649" priority="1621">
      <formula>LEN(TRIM(Y81))=0</formula>
    </cfRule>
  </conditionalFormatting>
  <conditionalFormatting sqref="Y88:Y93">
    <cfRule type="cellIs" dxfId="1648" priority="1620" operator="greaterThan">
      <formula>84.99</formula>
    </cfRule>
  </conditionalFormatting>
  <conditionalFormatting sqref="Y88:Y93">
    <cfRule type="cellIs" dxfId="1647" priority="1619" operator="lessThanOrEqual">
      <formula>80</formula>
    </cfRule>
  </conditionalFormatting>
  <conditionalFormatting sqref="Y88:Y93">
    <cfRule type="cellIs" dxfId="1646" priority="1618" operator="between">
      <formula>80.01</formula>
      <formula>84.99</formula>
    </cfRule>
  </conditionalFormatting>
  <conditionalFormatting sqref="Y88:Y93">
    <cfRule type="containsBlanks" dxfId="1645" priority="1617">
      <formula>LEN(TRIM(Y88))=0</formula>
    </cfRule>
  </conditionalFormatting>
  <conditionalFormatting sqref="CO108:CO124">
    <cfRule type="cellIs" dxfId="1644" priority="1616" operator="greaterThan">
      <formula>84.99</formula>
    </cfRule>
  </conditionalFormatting>
  <conditionalFormatting sqref="CO108:CO124">
    <cfRule type="cellIs" dxfId="1643" priority="1615" operator="lessThanOrEqual">
      <formula>80</formula>
    </cfRule>
  </conditionalFormatting>
  <conditionalFormatting sqref="CO108:CO124">
    <cfRule type="cellIs" dxfId="1642" priority="1614" operator="between">
      <formula>80.01</formula>
      <formula>84.99</formula>
    </cfRule>
  </conditionalFormatting>
  <conditionalFormatting sqref="CO108:CO124">
    <cfRule type="containsBlanks" dxfId="1641" priority="1613">
      <formula>LEN(TRIM(CO108))=0</formula>
    </cfRule>
  </conditionalFormatting>
  <conditionalFormatting sqref="CO145">
    <cfRule type="cellIs" dxfId="1640" priority="1612" operator="greaterThan">
      <formula>84.99</formula>
    </cfRule>
  </conditionalFormatting>
  <conditionalFormatting sqref="CO145">
    <cfRule type="cellIs" dxfId="1639" priority="1611" operator="lessThanOrEqual">
      <formula>80</formula>
    </cfRule>
  </conditionalFormatting>
  <conditionalFormatting sqref="CO145">
    <cfRule type="cellIs" dxfId="1638" priority="1610" operator="between">
      <formula>80.01</formula>
      <formula>84.99</formula>
    </cfRule>
  </conditionalFormatting>
  <conditionalFormatting sqref="CO145">
    <cfRule type="containsBlanks" dxfId="1637" priority="1609">
      <formula>LEN(TRIM(CO145))=0</formula>
    </cfRule>
  </conditionalFormatting>
  <conditionalFormatting sqref="CO158">
    <cfRule type="cellIs" dxfId="1636" priority="1608" operator="greaterThan">
      <formula>84.99</formula>
    </cfRule>
  </conditionalFormatting>
  <conditionalFormatting sqref="CO158">
    <cfRule type="cellIs" dxfId="1635" priority="1607" operator="lessThanOrEqual">
      <formula>80</formula>
    </cfRule>
  </conditionalFormatting>
  <conditionalFormatting sqref="CO158">
    <cfRule type="cellIs" dxfId="1634" priority="1606" operator="between">
      <formula>80.01</formula>
      <formula>84.99</formula>
    </cfRule>
  </conditionalFormatting>
  <conditionalFormatting sqref="CO158">
    <cfRule type="containsBlanks" dxfId="1633" priority="1605">
      <formula>LEN(TRIM(CO158))=0</formula>
    </cfRule>
  </conditionalFormatting>
  <conditionalFormatting sqref="CO165">
    <cfRule type="cellIs" dxfId="1632" priority="1604" operator="greaterThan">
      <formula>84.99</formula>
    </cfRule>
  </conditionalFormatting>
  <conditionalFormatting sqref="CO165">
    <cfRule type="cellIs" dxfId="1631" priority="1603" operator="lessThanOrEqual">
      <formula>80</formula>
    </cfRule>
  </conditionalFormatting>
  <conditionalFormatting sqref="CO165">
    <cfRule type="cellIs" dxfId="1630" priority="1602" operator="between">
      <formula>80.01</formula>
      <formula>84.99</formula>
    </cfRule>
  </conditionalFormatting>
  <conditionalFormatting sqref="CO165">
    <cfRule type="containsBlanks" dxfId="1629" priority="1601">
      <formula>LEN(TRIM(CO165))=0</formula>
    </cfRule>
  </conditionalFormatting>
  <conditionalFormatting sqref="CO175">
    <cfRule type="cellIs" dxfId="1628" priority="1600" operator="greaterThan">
      <formula>84.99</formula>
    </cfRule>
  </conditionalFormatting>
  <conditionalFormatting sqref="CO175">
    <cfRule type="cellIs" dxfId="1627" priority="1599" operator="lessThanOrEqual">
      <formula>80</formula>
    </cfRule>
  </conditionalFormatting>
  <conditionalFormatting sqref="CO175">
    <cfRule type="cellIs" dxfId="1626" priority="1598" operator="between">
      <formula>80.01</formula>
      <formula>84.99</formula>
    </cfRule>
  </conditionalFormatting>
  <conditionalFormatting sqref="CO175">
    <cfRule type="containsBlanks" dxfId="1625" priority="1597">
      <formula>LEN(TRIM(CO175))=0</formula>
    </cfRule>
  </conditionalFormatting>
  <conditionalFormatting sqref="CO128:CO144">
    <cfRule type="cellIs" dxfId="1624" priority="1596" operator="greaterThan">
      <formula>84.99</formula>
    </cfRule>
  </conditionalFormatting>
  <conditionalFormatting sqref="CO128:CO144">
    <cfRule type="cellIs" dxfId="1623" priority="1595" operator="lessThanOrEqual">
      <formula>80</formula>
    </cfRule>
  </conditionalFormatting>
  <conditionalFormatting sqref="CO128:CO144">
    <cfRule type="cellIs" dxfId="1622" priority="1594" operator="between">
      <formula>80.01</formula>
      <formula>84.99</formula>
    </cfRule>
  </conditionalFormatting>
  <conditionalFormatting sqref="CO128:CO144">
    <cfRule type="containsBlanks" dxfId="1621" priority="1593">
      <formula>LEN(TRIM(CO128))=0</formula>
    </cfRule>
  </conditionalFormatting>
  <conditionalFormatting sqref="CO149:CO157">
    <cfRule type="cellIs" dxfId="1620" priority="1592" operator="greaterThan">
      <formula>84.99</formula>
    </cfRule>
  </conditionalFormatting>
  <conditionalFormatting sqref="CO149:CO157">
    <cfRule type="cellIs" dxfId="1619" priority="1591" operator="lessThanOrEqual">
      <formula>80</formula>
    </cfRule>
  </conditionalFormatting>
  <conditionalFormatting sqref="CO149:CO157">
    <cfRule type="cellIs" dxfId="1618" priority="1590" operator="between">
      <formula>80.01</formula>
      <formula>84.99</formula>
    </cfRule>
  </conditionalFormatting>
  <conditionalFormatting sqref="CO149:CO157">
    <cfRule type="containsBlanks" dxfId="1617" priority="1589">
      <formula>LEN(TRIM(CO149))=0</formula>
    </cfRule>
  </conditionalFormatting>
  <conditionalFormatting sqref="CO162:CO164">
    <cfRule type="cellIs" dxfId="1616" priority="1588" operator="greaterThan">
      <formula>84.99</formula>
    </cfRule>
  </conditionalFormatting>
  <conditionalFormatting sqref="CO162:CO164">
    <cfRule type="cellIs" dxfId="1615" priority="1587" operator="lessThanOrEqual">
      <formula>80</formula>
    </cfRule>
  </conditionalFormatting>
  <conditionalFormatting sqref="CO162:CO164">
    <cfRule type="cellIs" dxfId="1614" priority="1586" operator="between">
      <formula>80.01</formula>
      <formula>84.99</formula>
    </cfRule>
  </conditionalFormatting>
  <conditionalFormatting sqref="CO162:CO164">
    <cfRule type="containsBlanks" dxfId="1613" priority="1585">
      <formula>LEN(TRIM(CO162))=0</formula>
    </cfRule>
  </conditionalFormatting>
  <conditionalFormatting sqref="CO169:CO174">
    <cfRule type="cellIs" dxfId="1612" priority="1584" operator="greaterThan">
      <formula>84.99</formula>
    </cfRule>
  </conditionalFormatting>
  <conditionalFormatting sqref="CO169:CO174">
    <cfRule type="cellIs" dxfId="1611" priority="1583" operator="lessThanOrEqual">
      <formula>80</formula>
    </cfRule>
  </conditionalFormatting>
  <conditionalFormatting sqref="CO169:CO174">
    <cfRule type="cellIs" dxfId="1610" priority="1582" operator="between">
      <formula>80.01</formula>
      <formula>84.99</formula>
    </cfRule>
  </conditionalFormatting>
  <conditionalFormatting sqref="CO169:CO174">
    <cfRule type="containsBlanks" dxfId="1609" priority="1581">
      <formula>LEN(TRIM(CO169))=0</formula>
    </cfRule>
  </conditionalFormatting>
  <conditionalFormatting sqref="Y3:Y6">
    <cfRule type="cellIs" dxfId="1608" priority="1580" operator="greaterThan">
      <formula>84.99</formula>
    </cfRule>
  </conditionalFormatting>
  <conditionalFormatting sqref="Y3:Y6">
    <cfRule type="cellIs" dxfId="1607" priority="1579" operator="lessThanOrEqual">
      <formula>80</formula>
    </cfRule>
  </conditionalFormatting>
  <conditionalFormatting sqref="Y3:Y6">
    <cfRule type="cellIs" dxfId="1606" priority="1578" operator="between">
      <formula>80.01</formula>
      <formula>84.99</formula>
    </cfRule>
  </conditionalFormatting>
  <conditionalFormatting sqref="Y3:Y6">
    <cfRule type="containsBlanks" dxfId="1605" priority="1577">
      <formula>LEN(TRIM(Y3))=0</formula>
    </cfRule>
  </conditionalFormatting>
  <conditionalFormatting sqref="Y7">
    <cfRule type="cellIs" dxfId="1604" priority="1576" operator="greaterThan">
      <formula>84.99</formula>
    </cfRule>
  </conditionalFormatting>
  <conditionalFormatting sqref="Y7">
    <cfRule type="cellIs" dxfId="1603" priority="1575" operator="lessThanOrEqual">
      <formula>80</formula>
    </cfRule>
  </conditionalFormatting>
  <conditionalFormatting sqref="Y7">
    <cfRule type="cellIs" dxfId="1602" priority="1574" operator="between">
      <formula>80.01</formula>
      <formula>84.99</formula>
    </cfRule>
  </conditionalFormatting>
  <conditionalFormatting sqref="Y7">
    <cfRule type="containsBlanks" dxfId="1601" priority="1573">
      <formula>LEN(TRIM(Y7))=0</formula>
    </cfRule>
  </conditionalFormatting>
  <conditionalFormatting sqref="CO15:CO18">
    <cfRule type="cellIs" dxfId="1600" priority="1572" operator="greaterThan">
      <formula>84.99</formula>
    </cfRule>
  </conditionalFormatting>
  <conditionalFormatting sqref="CO15:CO18">
    <cfRule type="cellIs" dxfId="1599" priority="1571" operator="lessThanOrEqual">
      <formula>80</formula>
    </cfRule>
  </conditionalFormatting>
  <conditionalFormatting sqref="CO15:CO18">
    <cfRule type="cellIs" dxfId="1598" priority="1570" operator="between">
      <formula>80.01</formula>
      <formula>84.99</formula>
    </cfRule>
  </conditionalFormatting>
  <conditionalFormatting sqref="CO15:CO18">
    <cfRule type="containsBlanks" dxfId="1597" priority="1569">
      <formula>LEN(TRIM(CO15))=0</formula>
    </cfRule>
  </conditionalFormatting>
  <conditionalFormatting sqref="CO19">
    <cfRule type="cellIs" dxfId="1596" priority="1568" operator="greaterThan">
      <formula>84.99</formula>
    </cfRule>
  </conditionalFormatting>
  <conditionalFormatting sqref="CO19">
    <cfRule type="cellIs" dxfId="1595" priority="1567" operator="lessThanOrEqual">
      <formula>80</formula>
    </cfRule>
  </conditionalFormatting>
  <conditionalFormatting sqref="CO19">
    <cfRule type="cellIs" dxfId="1594" priority="1566" operator="between">
      <formula>80.01</formula>
      <formula>84.99</formula>
    </cfRule>
  </conditionalFormatting>
  <conditionalFormatting sqref="CO19">
    <cfRule type="containsBlanks" dxfId="1593" priority="1565">
      <formula>LEN(TRIM(CO19))=0</formula>
    </cfRule>
  </conditionalFormatting>
  <conditionalFormatting sqref="CK108:CK124">
    <cfRule type="cellIs" dxfId="1592" priority="1556" operator="greaterThan">
      <formula>84.99</formula>
    </cfRule>
  </conditionalFormatting>
  <conditionalFormatting sqref="CK108:CK124">
    <cfRule type="cellIs" dxfId="1591" priority="1555" operator="lessThanOrEqual">
      <formula>80</formula>
    </cfRule>
  </conditionalFormatting>
  <conditionalFormatting sqref="CK108:CK124">
    <cfRule type="cellIs" dxfId="1590" priority="1554" operator="between">
      <formula>80.01</formula>
      <formula>84.99</formula>
    </cfRule>
  </conditionalFormatting>
  <conditionalFormatting sqref="CK108:CK124">
    <cfRule type="containsBlanks" dxfId="1589" priority="1553">
      <formula>LEN(TRIM(CK108))=0</formula>
    </cfRule>
  </conditionalFormatting>
  <conditionalFormatting sqref="CK145">
    <cfRule type="cellIs" dxfId="1588" priority="1552" operator="greaterThan">
      <formula>84.99</formula>
    </cfRule>
  </conditionalFormatting>
  <conditionalFormatting sqref="CK145">
    <cfRule type="cellIs" dxfId="1587" priority="1551" operator="lessThanOrEqual">
      <formula>80</formula>
    </cfRule>
  </conditionalFormatting>
  <conditionalFormatting sqref="CK145">
    <cfRule type="cellIs" dxfId="1586" priority="1550" operator="between">
      <formula>80.01</formula>
      <formula>84.99</formula>
    </cfRule>
  </conditionalFormatting>
  <conditionalFormatting sqref="CK145">
    <cfRule type="containsBlanks" dxfId="1585" priority="1549">
      <formula>LEN(TRIM(CK145))=0</formula>
    </cfRule>
  </conditionalFormatting>
  <conditionalFormatting sqref="CK158">
    <cfRule type="cellIs" dxfId="1584" priority="1548" operator="greaterThan">
      <formula>84.99</formula>
    </cfRule>
  </conditionalFormatting>
  <conditionalFormatting sqref="CK158">
    <cfRule type="cellIs" dxfId="1583" priority="1547" operator="lessThanOrEqual">
      <formula>80</formula>
    </cfRule>
  </conditionalFormatting>
  <conditionalFormatting sqref="CK158">
    <cfRule type="cellIs" dxfId="1582" priority="1546" operator="between">
      <formula>80.01</formula>
      <formula>84.99</formula>
    </cfRule>
  </conditionalFormatting>
  <conditionalFormatting sqref="CK158">
    <cfRule type="containsBlanks" dxfId="1581" priority="1545">
      <formula>LEN(TRIM(CK158))=0</formula>
    </cfRule>
  </conditionalFormatting>
  <conditionalFormatting sqref="CK165">
    <cfRule type="cellIs" dxfId="1580" priority="1544" operator="greaterThan">
      <formula>84.99</formula>
    </cfRule>
  </conditionalFormatting>
  <conditionalFormatting sqref="CK165">
    <cfRule type="cellIs" dxfId="1579" priority="1543" operator="lessThanOrEqual">
      <formula>80</formula>
    </cfRule>
  </conditionalFormatting>
  <conditionalFormatting sqref="CK165">
    <cfRule type="cellIs" dxfId="1578" priority="1542" operator="between">
      <formula>80.01</formula>
      <formula>84.99</formula>
    </cfRule>
  </conditionalFormatting>
  <conditionalFormatting sqref="CK165">
    <cfRule type="containsBlanks" dxfId="1577" priority="1541">
      <formula>LEN(TRIM(CK165))=0</formula>
    </cfRule>
  </conditionalFormatting>
  <conditionalFormatting sqref="CK175">
    <cfRule type="cellIs" dxfId="1576" priority="1540" operator="greaterThan">
      <formula>84.99</formula>
    </cfRule>
  </conditionalFormatting>
  <conditionalFormatting sqref="CK175">
    <cfRule type="cellIs" dxfId="1575" priority="1539" operator="lessThanOrEqual">
      <formula>80</formula>
    </cfRule>
  </conditionalFormatting>
  <conditionalFormatting sqref="CK175">
    <cfRule type="cellIs" dxfId="1574" priority="1538" operator="between">
      <formula>80.01</formula>
      <formula>84.99</formula>
    </cfRule>
  </conditionalFormatting>
  <conditionalFormatting sqref="CK175">
    <cfRule type="containsBlanks" dxfId="1573" priority="1537">
      <formula>LEN(TRIM(CK175))=0</formula>
    </cfRule>
  </conditionalFormatting>
  <conditionalFormatting sqref="CK128:CK144">
    <cfRule type="cellIs" dxfId="1572" priority="1536" operator="greaterThan">
      <formula>84.99</formula>
    </cfRule>
  </conditionalFormatting>
  <conditionalFormatting sqref="CK128:CK144">
    <cfRule type="cellIs" dxfId="1571" priority="1535" operator="lessThanOrEqual">
      <formula>80</formula>
    </cfRule>
  </conditionalFormatting>
  <conditionalFormatting sqref="CK128:CK144">
    <cfRule type="cellIs" dxfId="1570" priority="1534" operator="between">
      <formula>80.01</formula>
      <formula>84.99</formula>
    </cfRule>
  </conditionalFormatting>
  <conditionalFormatting sqref="CK128:CK144">
    <cfRule type="containsBlanks" dxfId="1569" priority="1533">
      <formula>LEN(TRIM(CK128))=0</formula>
    </cfRule>
  </conditionalFormatting>
  <conditionalFormatting sqref="CK149:CK157">
    <cfRule type="cellIs" dxfId="1568" priority="1532" operator="greaterThan">
      <formula>84.99</formula>
    </cfRule>
  </conditionalFormatting>
  <conditionalFormatting sqref="CK149:CK157">
    <cfRule type="cellIs" dxfId="1567" priority="1531" operator="lessThanOrEqual">
      <formula>80</formula>
    </cfRule>
  </conditionalFormatting>
  <conditionalFormatting sqref="CK149:CK157">
    <cfRule type="cellIs" dxfId="1566" priority="1530" operator="between">
      <formula>80.01</formula>
      <formula>84.99</formula>
    </cfRule>
  </conditionalFormatting>
  <conditionalFormatting sqref="CK149:CK157">
    <cfRule type="containsBlanks" dxfId="1565" priority="1529">
      <formula>LEN(TRIM(CK149))=0</formula>
    </cfRule>
  </conditionalFormatting>
  <conditionalFormatting sqref="CK162:CK164">
    <cfRule type="cellIs" dxfId="1564" priority="1528" operator="greaterThan">
      <formula>84.99</formula>
    </cfRule>
  </conditionalFormatting>
  <conditionalFormatting sqref="CK162:CK164">
    <cfRule type="cellIs" dxfId="1563" priority="1527" operator="lessThanOrEqual">
      <formula>80</formula>
    </cfRule>
  </conditionalFormatting>
  <conditionalFormatting sqref="CK162:CK164">
    <cfRule type="cellIs" dxfId="1562" priority="1526" operator="between">
      <formula>80.01</formula>
      <formula>84.99</formula>
    </cfRule>
  </conditionalFormatting>
  <conditionalFormatting sqref="CK162:CK164">
    <cfRule type="containsBlanks" dxfId="1561" priority="1525">
      <formula>LEN(TRIM(CK162))=0</formula>
    </cfRule>
  </conditionalFormatting>
  <conditionalFormatting sqref="CK169:CK174">
    <cfRule type="cellIs" dxfId="1560" priority="1524" operator="greaterThan">
      <formula>84.99</formula>
    </cfRule>
  </conditionalFormatting>
  <conditionalFormatting sqref="CK169:CK174">
    <cfRule type="cellIs" dxfId="1559" priority="1523" operator="lessThanOrEqual">
      <formula>80</formula>
    </cfRule>
  </conditionalFormatting>
  <conditionalFormatting sqref="CK169:CK174">
    <cfRule type="cellIs" dxfId="1558" priority="1522" operator="between">
      <formula>80.01</formula>
      <formula>84.99</formula>
    </cfRule>
  </conditionalFormatting>
  <conditionalFormatting sqref="CK169:CK174">
    <cfRule type="containsBlanks" dxfId="1557" priority="1521">
      <formula>LEN(TRIM(CK169))=0</formula>
    </cfRule>
  </conditionalFormatting>
  <conditionalFormatting sqref="FI108:FI124">
    <cfRule type="cellIs" dxfId="1556" priority="1520" operator="greaterThan">
      <formula>84.99</formula>
    </cfRule>
  </conditionalFormatting>
  <conditionalFormatting sqref="FI108:FI124">
    <cfRule type="cellIs" dxfId="1555" priority="1519" operator="lessThanOrEqual">
      <formula>80</formula>
    </cfRule>
  </conditionalFormatting>
  <conditionalFormatting sqref="FI108:FI124">
    <cfRule type="cellIs" dxfId="1554" priority="1518" operator="between">
      <formula>80.01</formula>
      <formula>84.99</formula>
    </cfRule>
  </conditionalFormatting>
  <conditionalFormatting sqref="FI108:FI124">
    <cfRule type="containsBlanks" dxfId="1553" priority="1517">
      <formula>LEN(TRIM(FI108))=0</formula>
    </cfRule>
  </conditionalFormatting>
  <conditionalFormatting sqref="FI145">
    <cfRule type="cellIs" dxfId="1552" priority="1516" operator="greaterThan">
      <formula>84.99</formula>
    </cfRule>
  </conditionalFormatting>
  <conditionalFormatting sqref="FI145">
    <cfRule type="cellIs" dxfId="1551" priority="1515" operator="lessThanOrEqual">
      <formula>80</formula>
    </cfRule>
  </conditionalFormatting>
  <conditionalFormatting sqref="FI145">
    <cfRule type="cellIs" dxfId="1550" priority="1514" operator="between">
      <formula>80.01</formula>
      <formula>84.99</formula>
    </cfRule>
  </conditionalFormatting>
  <conditionalFormatting sqref="FI145">
    <cfRule type="containsBlanks" dxfId="1549" priority="1513">
      <formula>LEN(TRIM(FI145))=0</formula>
    </cfRule>
  </conditionalFormatting>
  <conditionalFormatting sqref="FI158">
    <cfRule type="cellIs" dxfId="1548" priority="1512" operator="greaterThan">
      <formula>84.99</formula>
    </cfRule>
  </conditionalFormatting>
  <conditionalFormatting sqref="FI158">
    <cfRule type="cellIs" dxfId="1547" priority="1511" operator="lessThanOrEqual">
      <formula>80</formula>
    </cfRule>
  </conditionalFormatting>
  <conditionalFormatting sqref="FI158">
    <cfRule type="cellIs" dxfId="1546" priority="1510" operator="between">
      <formula>80.01</formula>
      <formula>84.99</formula>
    </cfRule>
  </conditionalFormatting>
  <conditionalFormatting sqref="FI158">
    <cfRule type="containsBlanks" dxfId="1545" priority="1509">
      <formula>LEN(TRIM(FI158))=0</formula>
    </cfRule>
  </conditionalFormatting>
  <conditionalFormatting sqref="FI165">
    <cfRule type="cellIs" dxfId="1544" priority="1508" operator="greaterThan">
      <formula>84.99</formula>
    </cfRule>
  </conditionalFormatting>
  <conditionalFormatting sqref="FI165">
    <cfRule type="cellIs" dxfId="1543" priority="1507" operator="lessThanOrEqual">
      <formula>80</formula>
    </cfRule>
  </conditionalFormatting>
  <conditionalFormatting sqref="FI165">
    <cfRule type="cellIs" dxfId="1542" priority="1506" operator="between">
      <formula>80.01</formula>
      <formula>84.99</formula>
    </cfRule>
  </conditionalFormatting>
  <conditionalFormatting sqref="FI165">
    <cfRule type="containsBlanks" dxfId="1541" priority="1505">
      <formula>LEN(TRIM(FI165))=0</formula>
    </cfRule>
  </conditionalFormatting>
  <conditionalFormatting sqref="FI175">
    <cfRule type="cellIs" dxfId="1540" priority="1504" operator="greaterThan">
      <formula>84.99</formula>
    </cfRule>
  </conditionalFormatting>
  <conditionalFormatting sqref="FI175">
    <cfRule type="cellIs" dxfId="1539" priority="1503" operator="lessThanOrEqual">
      <formula>80</formula>
    </cfRule>
  </conditionalFormatting>
  <conditionalFormatting sqref="FI175">
    <cfRule type="cellIs" dxfId="1538" priority="1502" operator="between">
      <formula>80.01</formula>
      <formula>84.99</formula>
    </cfRule>
  </conditionalFormatting>
  <conditionalFormatting sqref="FI175">
    <cfRule type="containsBlanks" dxfId="1537" priority="1501">
      <formula>LEN(TRIM(FI175))=0</formula>
    </cfRule>
  </conditionalFormatting>
  <conditionalFormatting sqref="FI128:FI144">
    <cfRule type="cellIs" dxfId="1536" priority="1500" operator="greaterThan">
      <formula>84.99</formula>
    </cfRule>
  </conditionalFormatting>
  <conditionalFormatting sqref="FI128:FI144">
    <cfRule type="cellIs" dxfId="1535" priority="1499" operator="lessThanOrEqual">
      <formula>80</formula>
    </cfRule>
  </conditionalFormatting>
  <conditionalFormatting sqref="FI128:FI144">
    <cfRule type="cellIs" dxfId="1534" priority="1498" operator="between">
      <formula>80.01</formula>
      <formula>84.99</formula>
    </cfRule>
  </conditionalFormatting>
  <conditionalFormatting sqref="FI128:FI144">
    <cfRule type="containsBlanks" dxfId="1533" priority="1497">
      <formula>LEN(TRIM(FI128))=0</formula>
    </cfRule>
  </conditionalFormatting>
  <conditionalFormatting sqref="FI149:FI157">
    <cfRule type="cellIs" dxfId="1532" priority="1496" operator="greaterThan">
      <formula>84.99</formula>
    </cfRule>
  </conditionalFormatting>
  <conditionalFormatting sqref="FI149:FI157">
    <cfRule type="cellIs" dxfId="1531" priority="1495" operator="lessThanOrEqual">
      <formula>80</formula>
    </cfRule>
  </conditionalFormatting>
  <conditionalFormatting sqref="FI149:FI157">
    <cfRule type="cellIs" dxfId="1530" priority="1494" operator="between">
      <formula>80.01</formula>
      <formula>84.99</formula>
    </cfRule>
  </conditionalFormatting>
  <conditionalFormatting sqref="FI149:FI157">
    <cfRule type="containsBlanks" dxfId="1529" priority="1493">
      <formula>LEN(TRIM(FI149))=0</formula>
    </cfRule>
  </conditionalFormatting>
  <conditionalFormatting sqref="FI162:FI164">
    <cfRule type="cellIs" dxfId="1528" priority="1492" operator="greaterThan">
      <formula>84.99</formula>
    </cfRule>
  </conditionalFormatting>
  <conditionalFormatting sqref="FI162:FI164">
    <cfRule type="cellIs" dxfId="1527" priority="1491" operator="lessThanOrEqual">
      <formula>80</formula>
    </cfRule>
  </conditionalFormatting>
  <conditionalFormatting sqref="FI162:FI164">
    <cfRule type="cellIs" dxfId="1526" priority="1490" operator="between">
      <formula>80.01</formula>
      <formula>84.99</formula>
    </cfRule>
  </conditionalFormatting>
  <conditionalFormatting sqref="FI162:FI164">
    <cfRule type="containsBlanks" dxfId="1525" priority="1489">
      <formula>LEN(TRIM(FI162))=0</formula>
    </cfRule>
  </conditionalFormatting>
  <conditionalFormatting sqref="FI169:FI174">
    <cfRule type="cellIs" dxfId="1524" priority="1488" operator="greaterThan">
      <formula>84.99</formula>
    </cfRule>
  </conditionalFormatting>
  <conditionalFormatting sqref="FI169:FI174">
    <cfRule type="cellIs" dxfId="1523" priority="1487" operator="lessThanOrEqual">
      <formula>80</formula>
    </cfRule>
  </conditionalFormatting>
  <conditionalFormatting sqref="FI169:FI174">
    <cfRule type="cellIs" dxfId="1522" priority="1486" operator="between">
      <formula>80.01</formula>
      <formula>84.99</formula>
    </cfRule>
  </conditionalFormatting>
  <conditionalFormatting sqref="FI169:FI174">
    <cfRule type="containsBlanks" dxfId="1521" priority="1485">
      <formula>LEN(TRIM(FI169))=0</formula>
    </cfRule>
  </conditionalFormatting>
  <conditionalFormatting sqref="CK15:CK18">
    <cfRule type="cellIs" dxfId="1520" priority="1484" operator="greaterThan">
      <formula>84.99</formula>
    </cfRule>
  </conditionalFormatting>
  <conditionalFormatting sqref="CK15:CK18">
    <cfRule type="cellIs" dxfId="1519" priority="1483" operator="lessThanOrEqual">
      <formula>80</formula>
    </cfRule>
  </conditionalFormatting>
  <conditionalFormatting sqref="CK15:CK18">
    <cfRule type="cellIs" dxfId="1518" priority="1482" operator="between">
      <formula>80.01</formula>
      <formula>84.99</formula>
    </cfRule>
  </conditionalFormatting>
  <conditionalFormatting sqref="CK15:CK18">
    <cfRule type="containsBlanks" dxfId="1517" priority="1481">
      <formula>LEN(TRIM(CK15))=0</formula>
    </cfRule>
  </conditionalFormatting>
  <conditionalFormatting sqref="CK19">
    <cfRule type="cellIs" dxfId="1516" priority="1480" operator="greaterThan">
      <formula>84.99</formula>
    </cfRule>
  </conditionalFormatting>
  <conditionalFormatting sqref="CK19">
    <cfRule type="cellIs" dxfId="1515" priority="1479" operator="lessThanOrEqual">
      <formula>80</formula>
    </cfRule>
  </conditionalFormatting>
  <conditionalFormatting sqref="CK19">
    <cfRule type="cellIs" dxfId="1514" priority="1478" operator="between">
      <formula>80.01</formula>
      <formula>84.99</formula>
    </cfRule>
  </conditionalFormatting>
  <conditionalFormatting sqref="CK19">
    <cfRule type="containsBlanks" dxfId="1513" priority="1477">
      <formula>LEN(TRIM(CK19))=0</formula>
    </cfRule>
  </conditionalFormatting>
  <conditionalFormatting sqref="CG15:CG18">
    <cfRule type="cellIs" dxfId="1512" priority="1476" operator="greaterThan">
      <formula>84.99</formula>
    </cfRule>
  </conditionalFormatting>
  <conditionalFormatting sqref="CG15:CG18">
    <cfRule type="cellIs" dxfId="1511" priority="1475" operator="lessThanOrEqual">
      <formula>80</formula>
    </cfRule>
  </conditionalFormatting>
  <conditionalFormatting sqref="CG15:CG18">
    <cfRule type="cellIs" dxfId="1510" priority="1474" operator="between">
      <formula>80.01</formula>
      <formula>84.99</formula>
    </cfRule>
  </conditionalFormatting>
  <conditionalFormatting sqref="CG15:CG18">
    <cfRule type="containsBlanks" dxfId="1509" priority="1473">
      <formula>LEN(TRIM(CG15))=0</formula>
    </cfRule>
  </conditionalFormatting>
  <conditionalFormatting sqref="CG19">
    <cfRule type="cellIs" dxfId="1508" priority="1472" operator="greaterThan">
      <formula>84.99</formula>
    </cfRule>
  </conditionalFormatting>
  <conditionalFormatting sqref="CG19">
    <cfRule type="cellIs" dxfId="1507" priority="1471" operator="lessThanOrEqual">
      <formula>80</formula>
    </cfRule>
  </conditionalFormatting>
  <conditionalFormatting sqref="CG19">
    <cfRule type="cellIs" dxfId="1506" priority="1470" operator="between">
      <formula>80.01</formula>
      <formula>84.99</formula>
    </cfRule>
  </conditionalFormatting>
  <conditionalFormatting sqref="CG19">
    <cfRule type="containsBlanks" dxfId="1505" priority="1469">
      <formula>LEN(TRIM(CG19))=0</formula>
    </cfRule>
  </conditionalFormatting>
  <conditionalFormatting sqref="CG108:CG124">
    <cfRule type="cellIs" dxfId="1504" priority="1468" operator="greaterThan">
      <formula>84.99</formula>
    </cfRule>
  </conditionalFormatting>
  <conditionalFormatting sqref="CG108:CG124">
    <cfRule type="cellIs" dxfId="1503" priority="1467" operator="lessThanOrEqual">
      <formula>80</formula>
    </cfRule>
  </conditionalFormatting>
  <conditionalFormatting sqref="CG108:CG124">
    <cfRule type="cellIs" dxfId="1502" priority="1466" operator="between">
      <formula>80.01</formula>
      <formula>84.99</formula>
    </cfRule>
  </conditionalFormatting>
  <conditionalFormatting sqref="CG108:CG124">
    <cfRule type="containsBlanks" dxfId="1501" priority="1465">
      <formula>LEN(TRIM(CG108))=0</formula>
    </cfRule>
  </conditionalFormatting>
  <conditionalFormatting sqref="CG175">
    <cfRule type="cellIs" dxfId="1500" priority="1464" operator="greaterThan">
      <formula>84.99</formula>
    </cfRule>
  </conditionalFormatting>
  <conditionalFormatting sqref="CG175">
    <cfRule type="cellIs" dxfId="1499" priority="1463" operator="lessThanOrEqual">
      <formula>80</formula>
    </cfRule>
  </conditionalFormatting>
  <conditionalFormatting sqref="CG175">
    <cfRule type="cellIs" dxfId="1498" priority="1462" operator="between">
      <formula>80.01</formula>
      <formula>84.99</formula>
    </cfRule>
  </conditionalFormatting>
  <conditionalFormatting sqref="CG175">
    <cfRule type="containsBlanks" dxfId="1497" priority="1461">
      <formula>LEN(TRIM(CG175))=0</formula>
    </cfRule>
  </conditionalFormatting>
  <conditionalFormatting sqref="CG169:CG174">
    <cfRule type="cellIs" dxfId="1496" priority="1460" operator="greaterThan">
      <formula>84.99</formula>
    </cfRule>
  </conditionalFormatting>
  <conditionalFormatting sqref="CG169:CG174">
    <cfRule type="cellIs" dxfId="1495" priority="1459" operator="lessThanOrEqual">
      <formula>80</formula>
    </cfRule>
  </conditionalFormatting>
  <conditionalFormatting sqref="CG169:CG174">
    <cfRule type="cellIs" dxfId="1494" priority="1458" operator="between">
      <formula>80.01</formula>
      <formula>84.99</formula>
    </cfRule>
  </conditionalFormatting>
  <conditionalFormatting sqref="CG169:CG174">
    <cfRule type="containsBlanks" dxfId="1493" priority="1457">
      <formula>LEN(TRIM(CG169))=0</formula>
    </cfRule>
  </conditionalFormatting>
  <conditionalFormatting sqref="CG145">
    <cfRule type="cellIs" dxfId="1492" priority="1456" operator="greaterThan">
      <formula>84.99</formula>
    </cfRule>
  </conditionalFormatting>
  <conditionalFormatting sqref="CG145">
    <cfRule type="cellIs" dxfId="1491" priority="1455" operator="lessThanOrEqual">
      <formula>80</formula>
    </cfRule>
  </conditionalFormatting>
  <conditionalFormatting sqref="CG145">
    <cfRule type="cellIs" dxfId="1490" priority="1454" operator="between">
      <formula>80.01</formula>
      <formula>84.99</formula>
    </cfRule>
  </conditionalFormatting>
  <conditionalFormatting sqref="CG145">
    <cfRule type="containsBlanks" dxfId="1489" priority="1453">
      <formula>LEN(TRIM(CG145))=0</formula>
    </cfRule>
  </conditionalFormatting>
  <conditionalFormatting sqref="CG128:CG144">
    <cfRule type="cellIs" dxfId="1488" priority="1452" operator="greaterThan">
      <formula>84.99</formula>
    </cfRule>
  </conditionalFormatting>
  <conditionalFormatting sqref="CG128:CG144">
    <cfRule type="cellIs" dxfId="1487" priority="1451" operator="lessThanOrEqual">
      <formula>80</formula>
    </cfRule>
  </conditionalFormatting>
  <conditionalFormatting sqref="CG128:CG144">
    <cfRule type="cellIs" dxfId="1486" priority="1450" operator="between">
      <formula>80.01</formula>
      <formula>84.99</formula>
    </cfRule>
  </conditionalFormatting>
  <conditionalFormatting sqref="CG128:CG144">
    <cfRule type="containsBlanks" dxfId="1485" priority="1449">
      <formula>LEN(TRIM(CG128))=0</formula>
    </cfRule>
  </conditionalFormatting>
  <conditionalFormatting sqref="CG158">
    <cfRule type="cellIs" dxfId="1484" priority="1448" operator="greaterThan">
      <formula>84.99</formula>
    </cfRule>
  </conditionalFormatting>
  <conditionalFormatting sqref="CG158">
    <cfRule type="cellIs" dxfId="1483" priority="1447" operator="lessThanOrEqual">
      <formula>80</formula>
    </cfRule>
  </conditionalFormatting>
  <conditionalFormatting sqref="CG158">
    <cfRule type="cellIs" dxfId="1482" priority="1446" operator="between">
      <formula>80.01</formula>
      <formula>84.99</formula>
    </cfRule>
  </conditionalFormatting>
  <conditionalFormatting sqref="CG158">
    <cfRule type="containsBlanks" dxfId="1481" priority="1445">
      <formula>LEN(TRIM(CG158))=0</formula>
    </cfRule>
  </conditionalFormatting>
  <conditionalFormatting sqref="CG149:CG157">
    <cfRule type="cellIs" dxfId="1480" priority="1444" operator="greaterThan">
      <formula>84.99</formula>
    </cfRule>
  </conditionalFormatting>
  <conditionalFormatting sqref="CG149:CG157">
    <cfRule type="cellIs" dxfId="1479" priority="1443" operator="lessThanOrEqual">
      <formula>80</formula>
    </cfRule>
  </conditionalFormatting>
  <conditionalFormatting sqref="CG149:CG157">
    <cfRule type="cellIs" dxfId="1478" priority="1442" operator="between">
      <formula>80.01</formula>
      <formula>84.99</formula>
    </cfRule>
  </conditionalFormatting>
  <conditionalFormatting sqref="CG149:CG157">
    <cfRule type="containsBlanks" dxfId="1477" priority="1441">
      <formula>LEN(TRIM(CG149))=0</formula>
    </cfRule>
  </conditionalFormatting>
  <conditionalFormatting sqref="CG165">
    <cfRule type="cellIs" dxfId="1476" priority="1440" operator="greaterThan">
      <formula>84.99</formula>
    </cfRule>
  </conditionalFormatting>
  <conditionalFormatting sqref="CG165">
    <cfRule type="cellIs" dxfId="1475" priority="1439" operator="lessThanOrEqual">
      <formula>80</formula>
    </cfRule>
  </conditionalFormatting>
  <conditionalFormatting sqref="CG165">
    <cfRule type="cellIs" dxfId="1474" priority="1438" operator="between">
      <formula>80.01</formula>
      <formula>84.99</formula>
    </cfRule>
  </conditionalFormatting>
  <conditionalFormatting sqref="CG165">
    <cfRule type="containsBlanks" dxfId="1473" priority="1437">
      <formula>LEN(TRIM(CG165))=0</formula>
    </cfRule>
  </conditionalFormatting>
  <conditionalFormatting sqref="CG162:CG164">
    <cfRule type="cellIs" dxfId="1472" priority="1436" operator="greaterThan">
      <formula>84.99</formula>
    </cfRule>
  </conditionalFormatting>
  <conditionalFormatting sqref="CG162:CG164">
    <cfRule type="cellIs" dxfId="1471" priority="1435" operator="lessThanOrEqual">
      <formula>80</formula>
    </cfRule>
  </conditionalFormatting>
  <conditionalFormatting sqref="CG162:CG164">
    <cfRule type="cellIs" dxfId="1470" priority="1434" operator="between">
      <formula>80.01</formula>
      <formula>84.99</formula>
    </cfRule>
  </conditionalFormatting>
  <conditionalFormatting sqref="CG162:CG164">
    <cfRule type="containsBlanks" dxfId="1469" priority="1433">
      <formula>LEN(TRIM(CG162))=0</formula>
    </cfRule>
  </conditionalFormatting>
  <conditionalFormatting sqref="CC15:CC18">
    <cfRule type="cellIs" dxfId="1468" priority="1432" operator="greaterThan">
      <formula>84.99</formula>
    </cfRule>
  </conditionalFormatting>
  <conditionalFormatting sqref="CC15:CC18">
    <cfRule type="cellIs" dxfId="1467" priority="1431" operator="lessThanOrEqual">
      <formula>80</formula>
    </cfRule>
  </conditionalFormatting>
  <conditionalFormatting sqref="CC15:CC18">
    <cfRule type="cellIs" dxfId="1466" priority="1430" operator="between">
      <formula>80.01</formula>
      <formula>84.99</formula>
    </cfRule>
  </conditionalFormatting>
  <conditionalFormatting sqref="CC15:CC18">
    <cfRule type="containsBlanks" dxfId="1465" priority="1429">
      <formula>LEN(TRIM(CC15))=0</formula>
    </cfRule>
  </conditionalFormatting>
  <conditionalFormatting sqref="CC19">
    <cfRule type="cellIs" dxfId="1464" priority="1428" operator="greaterThan">
      <formula>84.99</formula>
    </cfRule>
  </conditionalFormatting>
  <conditionalFormatting sqref="CC19">
    <cfRule type="cellIs" dxfId="1463" priority="1427" operator="lessThanOrEqual">
      <formula>80</formula>
    </cfRule>
  </conditionalFormatting>
  <conditionalFormatting sqref="CC19">
    <cfRule type="cellIs" dxfId="1462" priority="1426" operator="between">
      <formula>80.01</formula>
      <formula>84.99</formula>
    </cfRule>
  </conditionalFormatting>
  <conditionalFormatting sqref="CC19">
    <cfRule type="containsBlanks" dxfId="1461" priority="1425">
      <formula>LEN(TRIM(CC19))=0</formula>
    </cfRule>
  </conditionalFormatting>
  <conditionalFormatting sqref="BY15:BY18">
    <cfRule type="cellIs" dxfId="1460" priority="1424" operator="greaterThan">
      <formula>84.99</formula>
    </cfRule>
  </conditionalFormatting>
  <conditionalFormatting sqref="BY15:BY18">
    <cfRule type="cellIs" dxfId="1459" priority="1423" operator="lessThanOrEqual">
      <formula>80</formula>
    </cfRule>
  </conditionalFormatting>
  <conditionalFormatting sqref="BY15:BY18">
    <cfRule type="cellIs" dxfId="1458" priority="1422" operator="between">
      <formula>80.01</formula>
      <formula>84.99</formula>
    </cfRule>
  </conditionalFormatting>
  <conditionalFormatting sqref="BY15:BY18">
    <cfRule type="containsBlanks" dxfId="1457" priority="1421">
      <formula>LEN(TRIM(BY15))=0</formula>
    </cfRule>
  </conditionalFormatting>
  <conditionalFormatting sqref="BY19">
    <cfRule type="cellIs" dxfId="1456" priority="1420" operator="greaterThan">
      <formula>84.99</formula>
    </cfRule>
  </conditionalFormatting>
  <conditionalFormatting sqref="BY19">
    <cfRule type="cellIs" dxfId="1455" priority="1419" operator="lessThanOrEqual">
      <formula>80</formula>
    </cfRule>
  </conditionalFormatting>
  <conditionalFormatting sqref="BY19">
    <cfRule type="cellIs" dxfId="1454" priority="1418" operator="between">
      <formula>80.01</formula>
      <formula>84.99</formula>
    </cfRule>
  </conditionalFormatting>
  <conditionalFormatting sqref="BY19">
    <cfRule type="containsBlanks" dxfId="1453" priority="1417">
      <formula>LEN(TRIM(BY19))=0</formula>
    </cfRule>
  </conditionalFormatting>
  <conditionalFormatting sqref="CC108:CC124">
    <cfRule type="cellIs" dxfId="1452" priority="1416" operator="greaterThan">
      <formula>84.99</formula>
    </cfRule>
  </conditionalFormatting>
  <conditionalFormatting sqref="CC108:CC124">
    <cfRule type="cellIs" dxfId="1451" priority="1415" operator="lessThanOrEqual">
      <formula>80</formula>
    </cfRule>
  </conditionalFormatting>
  <conditionalFormatting sqref="CC108:CC124">
    <cfRule type="cellIs" dxfId="1450" priority="1414" operator="between">
      <formula>80.01</formula>
      <formula>84.99</formula>
    </cfRule>
  </conditionalFormatting>
  <conditionalFormatting sqref="CC108:CC124">
    <cfRule type="containsBlanks" dxfId="1449" priority="1413">
      <formula>LEN(TRIM(CC108))=0</formula>
    </cfRule>
  </conditionalFormatting>
  <conditionalFormatting sqref="CC145">
    <cfRule type="cellIs" dxfId="1448" priority="1412" operator="greaterThan">
      <formula>84.99</formula>
    </cfRule>
  </conditionalFormatting>
  <conditionalFormatting sqref="CC145">
    <cfRule type="cellIs" dxfId="1447" priority="1411" operator="lessThanOrEqual">
      <formula>80</formula>
    </cfRule>
  </conditionalFormatting>
  <conditionalFormatting sqref="CC145">
    <cfRule type="cellIs" dxfId="1446" priority="1410" operator="between">
      <formula>80.01</formula>
      <formula>84.99</formula>
    </cfRule>
  </conditionalFormatting>
  <conditionalFormatting sqref="CC145">
    <cfRule type="containsBlanks" dxfId="1445" priority="1409">
      <formula>LEN(TRIM(CC145))=0</formula>
    </cfRule>
  </conditionalFormatting>
  <conditionalFormatting sqref="CC158">
    <cfRule type="cellIs" dxfId="1444" priority="1408" operator="greaterThan">
      <formula>84.99</formula>
    </cfRule>
  </conditionalFormatting>
  <conditionalFormatting sqref="CC158">
    <cfRule type="cellIs" dxfId="1443" priority="1407" operator="lessThanOrEqual">
      <formula>80</formula>
    </cfRule>
  </conditionalFormatting>
  <conditionalFormatting sqref="CC158">
    <cfRule type="cellIs" dxfId="1442" priority="1406" operator="between">
      <formula>80.01</formula>
      <formula>84.99</formula>
    </cfRule>
  </conditionalFormatting>
  <conditionalFormatting sqref="CC158">
    <cfRule type="containsBlanks" dxfId="1441" priority="1405">
      <formula>LEN(TRIM(CC158))=0</formula>
    </cfRule>
  </conditionalFormatting>
  <conditionalFormatting sqref="CC165">
    <cfRule type="cellIs" dxfId="1440" priority="1404" operator="greaterThan">
      <formula>84.99</formula>
    </cfRule>
  </conditionalFormatting>
  <conditionalFormatting sqref="CC165">
    <cfRule type="cellIs" dxfId="1439" priority="1403" operator="lessThanOrEqual">
      <formula>80</formula>
    </cfRule>
  </conditionalFormatting>
  <conditionalFormatting sqref="CC165">
    <cfRule type="cellIs" dxfId="1438" priority="1402" operator="between">
      <formula>80.01</formula>
      <formula>84.99</formula>
    </cfRule>
  </conditionalFormatting>
  <conditionalFormatting sqref="CC165">
    <cfRule type="containsBlanks" dxfId="1437" priority="1401">
      <formula>LEN(TRIM(CC165))=0</formula>
    </cfRule>
  </conditionalFormatting>
  <conditionalFormatting sqref="CC175">
    <cfRule type="cellIs" dxfId="1436" priority="1400" operator="greaterThan">
      <formula>84.99</formula>
    </cfRule>
  </conditionalFormatting>
  <conditionalFormatting sqref="CC175">
    <cfRule type="cellIs" dxfId="1435" priority="1399" operator="lessThanOrEqual">
      <formula>80</formula>
    </cfRule>
  </conditionalFormatting>
  <conditionalFormatting sqref="CC175">
    <cfRule type="cellIs" dxfId="1434" priority="1398" operator="between">
      <formula>80.01</formula>
      <formula>84.99</formula>
    </cfRule>
  </conditionalFormatting>
  <conditionalFormatting sqref="CC175">
    <cfRule type="containsBlanks" dxfId="1433" priority="1397">
      <formula>LEN(TRIM(CC175))=0</formula>
    </cfRule>
  </conditionalFormatting>
  <conditionalFormatting sqref="CC128:CC144">
    <cfRule type="cellIs" dxfId="1432" priority="1396" operator="greaterThan">
      <formula>84.99</formula>
    </cfRule>
  </conditionalFormatting>
  <conditionalFormatting sqref="CC128:CC144">
    <cfRule type="cellIs" dxfId="1431" priority="1395" operator="lessThanOrEqual">
      <formula>80</formula>
    </cfRule>
  </conditionalFormatting>
  <conditionalFormatting sqref="CC128:CC144">
    <cfRule type="cellIs" dxfId="1430" priority="1394" operator="between">
      <formula>80.01</formula>
      <formula>84.99</formula>
    </cfRule>
  </conditionalFormatting>
  <conditionalFormatting sqref="CC128:CC144">
    <cfRule type="containsBlanks" dxfId="1429" priority="1393">
      <formula>LEN(TRIM(CC128))=0</formula>
    </cfRule>
  </conditionalFormatting>
  <conditionalFormatting sqref="CC149:CC157">
    <cfRule type="cellIs" dxfId="1428" priority="1392" operator="greaterThan">
      <formula>84.99</formula>
    </cfRule>
  </conditionalFormatting>
  <conditionalFormatting sqref="CC149:CC157">
    <cfRule type="cellIs" dxfId="1427" priority="1391" operator="lessThanOrEqual">
      <formula>80</formula>
    </cfRule>
  </conditionalFormatting>
  <conditionalFormatting sqref="CC149:CC157">
    <cfRule type="cellIs" dxfId="1426" priority="1390" operator="between">
      <formula>80.01</formula>
      <formula>84.99</formula>
    </cfRule>
  </conditionalFormatting>
  <conditionalFormatting sqref="CC149:CC157">
    <cfRule type="containsBlanks" dxfId="1425" priority="1389">
      <formula>LEN(TRIM(CC149))=0</formula>
    </cfRule>
  </conditionalFormatting>
  <conditionalFormatting sqref="CC162:CC164">
    <cfRule type="cellIs" dxfId="1424" priority="1388" operator="greaterThan">
      <formula>84.99</formula>
    </cfRule>
  </conditionalFormatting>
  <conditionalFormatting sqref="CC162:CC164">
    <cfRule type="cellIs" dxfId="1423" priority="1387" operator="lessThanOrEqual">
      <formula>80</formula>
    </cfRule>
  </conditionalFormatting>
  <conditionalFormatting sqref="CC162:CC164">
    <cfRule type="cellIs" dxfId="1422" priority="1386" operator="between">
      <formula>80.01</formula>
      <formula>84.99</formula>
    </cfRule>
  </conditionalFormatting>
  <conditionalFormatting sqref="CC162:CC164">
    <cfRule type="containsBlanks" dxfId="1421" priority="1385">
      <formula>LEN(TRIM(CC162))=0</formula>
    </cfRule>
  </conditionalFormatting>
  <conditionalFormatting sqref="CC169:CC174">
    <cfRule type="cellIs" dxfId="1420" priority="1384" operator="greaterThan">
      <formula>84.99</formula>
    </cfRule>
  </conditionalFormatting>
  <conditionalFormatting sqref="CC169:CC174">
    <cfRule type="cellIs" dxfId="1419" priority="1383" operator="lessThanOrEqual">
      <formula>80</formula>
    </cfRule>
  </conditionalFormatting>
  <conditionalFormatting sqref="CC169:CC174">
    <cfRule type="cellIs" dxfId="1418" priority="1382" operator="between">
      <formula>80.01</formula>
      <formula>84.99</formula>
    </cfRule>
  </conditionalFormatting>
  <conditionalFormatting sqref="CC169:CC174">
    <cfRule type="containsBlanks" dxfId="1417" priority="1381">
      <formula>LEN(TRIM(CC169))=0</formula>
    </cfRule>
  </conditionalFormatting>
  <conditionalFormatting sqref="BY108:BY124">
    <cfRule type="cellIs" dxfId="1416" priority="1380" operator="greaterThan">
      <formula>84.99</formula>
    </cfRule>
  </conditionalFormatting>
  <conditionalFormatting sqref="BY108:BY124">
    <cfRule type="cellIs" dxfId="1415" priority="1379" operator="lessThanOrEqual">
      <formula>80</formula>
    </cfRule>
  </conditionalFormatting>
  <conditionalFormatting sqref="BY108:BY124">
    <cfRule type="cellIs" dxfId="1414" priority="1378" operator="between">
      <formula>80.01</formula>
      <formula>84.99</formula>
    </cfRule>
  </conditionalFormatting>
  <conditionalFormatting sqref="BY108:BY124">
    <cfRule type="containsBlanks" dxfId="1413" priority="1377">
      <formula>LEN(TRIM(BY108))=0</formula>
    </cfRule>
  </conditionalFormatting>
  <conditionalFormatting sqref="BY175">
    <cfRule type="cellIs" dxfId="1412" priority="1376" operator="greaterThan">
      <formula>84.99</formula>
    </cfRule>
  </conditionalFormatting>
  <conditionalFormatting sqref="BY175">
    <cfRule type="cellIs" dxfId="1411" priority="1375" operator="lessThanOrEqual">
      <formula>80</formula>
    </cfRule>
  </conditionalFormatting>
  <conditionalFormatting sqref="BY175">
    <cfRule type="cellIs" dxfId="1410" priority="1374" operator="between">
      <formula>80.01</formula>
      <formula>84.99</formula>
    </cfRule>
  </conditionalFormatting>
  <conditionalFormatting sqref="BY175">
    <cfRule type="containsBlanks" dxfId="1409" priority="1373">
      <formula>LEN(TRIM(BY175))=0</formula>
    </cfRule>
  </conditionalFormatting>
  <conditionalFormatting sqref="BY169:BY174">
    <cfRule type="cellIs" dxfId="1408" priority="1372" operator="greaterThan">
      <formula>84.99</formula>
    </cfRule>
  </conditionalFormatting>
  <conditionalFormatting sqref="BY169:BY174">
    <cfRule type="cellIs" dxfId="1407" priority="1371" operator="lessThanOrEqual">
      <formula>80</formula>
    </cfRule>
  </conditionalFormatting>
  <conditionalFormatting sqref="BY169:BY174">
    <cfRule type="cellIs" dxfId="1406" priority="1370" operator="between">
      <formula>80.01</formula>
      <formula>84.99</formula>
    </cfRule>
  </conditionalFormatting>
  <conditionalFormatting sqref="BY169:BY174">
    <cfRule type="containsBlanks" dxfId="1405" priority="1369">
      <formula>LEN(TRIM(BY169))=0</formula>
    </cfRule>
  </conditionalFormatting>
  <conditionalFormatting sqref="BY145">
    <cfRule type="cellIs" dxfId="1404" priority="1368" operator="greaterThan">
      <formula>84.99</formula>
    </cfRule>
  </conditionalFormatting>
  <conditionalFormatting sqref="BY145">
    <cfRule type="cellIs" dxfId="1403" priority="1367" operator="lessThanOrEqual">
      <formula>80</formula>
    </cfRule>
  </conditionalFormatting>
  <conditionalFormatting sqref="BY145">
    <cfRule type="cellIs" dxfId="1402" priority="1366" operator="between">
      <formula>80.01</formula>
      <formula>84.99</formula>
    </cfRule>
  </conditionalFormatting>
  <conditionalFormatting sqref="BY145">
    <cfRule type="containsBlanks" dxfId="1401" priority="1365">
      <formula>LEN(TRIM(BY145))=0</formula>
    </cfRule>
  </conditionalFormatting>
  <conditionalFormatting sqref="BY128:BY144">
    <cfRule type="cellIs" dxfId="1400" priority="1364" operator="greaterThan">
      <formula>84.99</formula>
    </cfRule>
  </conditionalFormatting>
  <conditionalFormatting sqref="BY128:BY144">
    <cfRule type="cellIs" dxfId="1399" priority="1363" operator="lessThanOrEqual">
      <formula>80</formula>
    </cfRule>
  </conditionalFormatting>
  <conditionalFormatting sqref="BY128:BY144">
    <cfRule type="cellIs" dxfId="1398" priority="1362" operator="between">
      <formula>80.01</formula>
      <formula>84.99</formula>
    </cfRule>
  </conditionalFormatting>
  <conditionalFormatting sqref="BY128:BY144">
    <cfRule type="containsBlanks" dxfId="1397" priority="1361">
      <formula>LEN(TRIM(BY128))=0</formula>
    </cfRule>
  </conditionalFormatting>
  <conditionalFormatting sqref="BY158">
    <cfRule type="cellIs" dxfId="1396" priority="1360" operator="greaterThan">
      <formula>84.99</formula>
    </cfRule>
  </conditionalFormatting>
  <conditionalFormatting sqref="BY158">
    <cfRule type="cellIs" dxfId="1395" priority="1359" operator="lessThanOrEqual">
      <formula>80</formula>
    </cfRule>
  </conditionalFormatting>
  <conditionalFormatting sqref="BY158">
    <cfRule type="cellIs" dxfId="1394" priority="1358" operator="between">
      <formula>80.01</formula>
      <formula>84.99</formula>
    </cfRule>
  </conditionalFormatting>
  <conditionalFormatting sqref="BY158">
    <cfRule type="containsBlanks" dxfId="1393" priority="1357">
      <formula>LEN(TRIM(BY158))=0</formula>
    </cfRule>
  </conditionalFormatting>
  <conditionalFormatting sqref="BY149:BY157">
    <cfRule type="cellIs" dxfId="1392" priority="1356" operator="greaterThan">
      <formula>84.99</formula>
    </cfRule>
  </conditionalFormatting>
  <conditionalFormatting sqref="BY149:BY157">
    <cfRule type="cellIs" dxfId="1391" priority="1355" operator="lessThanOrEqual">
      <formula>80</formula>
    </cfRule>
  </conditionalFormatting>
  <conditionalFormatting sqref="BY149:BY157">
    <cfRule type="cellIs" dxfId="1390" priority="1354" operator="between">
      <formula>80.01</formula>
      <formula>84.99</formula>
    </cfRule>
  </conditionalFormatting>
  <conditionalFormatting sqref="BY149:BY157">
    <cfRule type="containsBlanks" dxfId="1389" priority="1353">
      <formula>LEN(TRIM(BY149))=0</formula>
    </cfRule>
  </conditionalFormatting>
  <conditionalFormatting sqref="BY165">
    <cfRule type="cellIs" dxfId="1388" priority="1352" operator="greaterThan">
      <formula>84.99</formula>
    </cfRule>
  </conditionalFormatting>
  <conditionalFormatting sqref="BY165">
    <cfRule type="cellIs" dxfId="1387" priority="1351" operator="lessThanOrEqual">
      <formula>80</formula>
    </cfRule>
  </conditionalFormatting>
  <conditionalFormatting sqref="BY165">
    <cfRule type="cellIs" dxfId="1386" priority="1350" operator="between">
      <formula>80.01</formula>
      <formula>84.99</formula>
    </cfRule>
  </conditionalFormatting>
  <conditionalFormatting sqref="BY165">
    <cfRule type="containsBlanks" dxfId="1385" priority="1349">
      <formula>LEN(TRIM(BY165))=0</formula>
    </cfRule>
  </conditionalFormatting>
  <conditionalFormatting sqref="BY162:BY164">
    <cfRule type="cellIs" dxfId="1384" priority="1348" operator="greaterThan">
      <formula>84.99</formula>
    </cfRule>
  </conditionalFormatting>
  <conditionalFormatting sqref="BY162:BY164">
    <cfRule type="cellIs" dxfId="1383" priority="1347" operator="lessThanOrEqual">
      <formula>80</formula>
    </cfRule>
  </conditionalFormatting>
  <conditionalFormatting sqref="BY162:BY164">
    <cfRule type="cellIs" dxfId="1382" priority="1346" operator="between">
      <formula>80.01</formula>
      <formula>84.99</formula>
    </cfRule>
  </conditionalFormatting>
  <conditionalFormatting sqref="BY162:BY164">
    <cfRule type="containsBlanks" dxfId="1381" priority="1345">
      <formula>LEN(TRIM(BY162))=0</formula>
    </cfRule>
  </conditionalFormatting>
  <conditionalFormatting sqref="FI15:FI18">
    <cfRule type="cellIs" dxfId="1380" priority="1344" operator="greaterThan">
      <formula>84.99</formula>
    </cfRule>
  </conditionalFormatting>
  <conditionalFormatting sqref="FI15:FI18">
    <cfRule type="cellIs" dxfId="1379" priority="1343" operator="lessThanOrEqual">
      <formula>80</formula>
    </cfRule>
  </conditionalFormatting>
  <conditionalFormatting sqref="FI15:FI18">
    <cfRule type="cellIs" dxfId="1378" priority="1342" operator="between">
      <formula>80.01</formula>
      <formula>84.99</formula>
    </cfRule>
  </conditionalFormatting>
  <conditionalFormatting sqref="FI15:FI18">
    <cfRule type="containsBlanks" dxfId="1377" priority="1341">
      <formula>LEN(TRIM(FI15))=0</formula>
    </cfRule>
  </conditionalFormatting>
  <conditionalFormatting sqref="FI19">
    <cfRule type="cellIs" dxfId="1376" priority="1340" operator="greaterThan">
      <formula>84.99</formula>
    </cfRule>
  </conditionalFormatting>
  <conditionalFormatting sqref="FI19">
    <cfRule type="cellIs" dxfId="1375" priority="1339" operator="lessThanOrEqual">
      <formula>80</formula>
    </cfRule>
  </conditionalFormatting>
  <conditionalFormatting sqref="FI19">
    <cfRule type="cellIs" dxfId="1374" priority="1338" operator="between">
      <formula>80.01</formula>
      <formula>84.99</formula>
    </cfRule>
  </conditionalFormatting>
  <conditionalFormatting sqref="FI19">
    <cfRule type="containsBlanks" dxfId="1373" priority="1337">
      <formula>LEN(TRIM(FI19))=0</formula>
    </cfRule>
  </conditionalFormatting>
  <conditionalFormatting sqref="U27:U43">
    <cfRule type="cellIs" dxfId="1372" priority="1336" operator="greaterThan">
      <formula>84.99</formula>
    </cfRule>
  </conditionalFormatting>
  <conditionalFormatting sqref="U27:U43">
    <cfRule type="cellIs" dxfId="1371" priority="1335" operator="lessThanOrEqual">
      <formula>80</formula>
    </cfRule>
  </conditionalFormatting>
  <conditionalFormatting sqref="U27:U43">
    <cfRule type="cellIs" dxfId="1370" priority="1334" operator="between">
      <formula>80.01</formula>
      <formula>84.99</formula>
    </cfRule>
  </conditionalFormatting>
  <conditionalFormatting sqref="U27:U43">
    <cfRule type="containsBlanks" dxfId="1369" priority="1333">
      <formula>LEN(TRIM(U27))=0</formula>
    </cfRule>
  </conditionalFormatting>
  <conditionalFormatting sqref="U64">
    <cfRule type="cellIs" dxfId="1368" priority="1332" operator="greaterThan">
      <formula>84.99</formula>
    </cfRule>
  </conditionalFormatting>
  <conditionalFormatting sqref="U64">
    <cfRule type="cellIs" dxfId="1367" priority="1331" operator="lessThanOrEqual">
      <formula>80</formula>
    </cfRule>
  </conditionalFormatting>
  <conditionalFormatting sqref="U64">
    <cfRule type="cellIs" dxfId="1366" priority="1330" operator="between">
      <formula>80.01</formula>
      <formula>84.99</formula>
    </cfRule>
  </conditionalFormatting>
  <conditionalFormatting sqref="U64">
    <cfRule type="containsBlanks" dxfId="1365" priority="1329">
      <formula>LEN(TRIM(U64))=0</formula>
    </cfRule>
  </conditionalFormatting>
  <conditionalFormatting sqref="U77">
    <cfRule type="cellIs" dxfId="1364" priority="1328" operator="greaterThan">
      <formula>84.99</formula>
    </cfRule>
  </conditionalFormatting>
  <conditionalFormatting sqref="U77">
    <cfRule type="cellIs" dxfId="1363" priority="1327" operator="lessThanOrEqual">
      <formula>80</formula>
    </cfRule>
  </conditionalFormatting>
  <conditionalFormatting sqref="U77">
    <cfRule type="cellIs" dxfId="1362" priority="1326" operator="between">
      <formula>80.01</formula>
      <formula>84.99</formula>
    </cfRule>
  </conditionalFormatting>
  <conditionalFormatting sqref="U77">
    <cfRule type="containsBlanks" dxfId="1361" priority="1325">
      <formula>LEN(TRIM(U77))=0</formula>
    </cfRule>
  </conditionalFormatting>
  <conditionalFormatting sqref="U84">
    <cfRule type="cellIs" dxfId="1360" priority="1324" operator="greaterThan">
      <formula>84.99</formula>
    </cfRule>
  </conditionalFormatting>
  <conditionalFormatting sqref="U84">
    <cfRule type="cellIs" dxfId="1359" priority="1323" operator="lessThanOrEqual">
      <formula>80</formula>
    </cfRule>
  </conditionalFormatting>
  <conditionalFormatting sqref="U84">
    <cfRule type="cellIs" dxfId="1358" priority="1322" operator="between">
      <formula>80.01</formula>
      <formula>84.99</formula>
    </cfRule>
  </conditionalFormatting>
  <conditionalFormatting sqref="U84">
    <cfRule type="containsBlanks" dxfId="1357" priority="1321">
      <formula>LEN(TRIM(U84))=0</formula>
    </cfRule>
  </conditionalFormatting>
  <conditionalFormatting sqref="U94">
    <cfRule type="cellIs" dxfId="1356" priority="1320" operator="greaterThan">
      <formula>84.99</formula>
    </cfRule>
  </conditionalFormatting>
  <conditionalFormatting sqref="U94">
    <cfRule type="cellIs" dxfId="1355" priority="1319" operator="lessThanOrEqual">
      <formula>80</formula>
    </cfRule>
  </conditionalFormatting>
  <conditionalFormatting sqref="U94">
    <cfRule type="cellIs" dxfId="1354" priority="1318" operator="between">
      <formula>80.01</formula>
      <formula>84.99</formula>
    </cfRule>
  </conditionalFormatting>
  <conditionalFormatting sqref="U94">
    <cfRule type="containsBlanks" dxfId="1353" priority="1317">
      <formula>LEN(TRIM(U94))=0</formula>
    </cfRule>
  </conditionalFormatting>
  <conditionalFormatting sqref="U47:U63">
    <cfRule type="cellIs" dxfId="1352" priority="1316" operator="greaterThan">
      <formula>84.99</formula>
    </cfRule>
  </conditionalFormatting>
  <conditionalFormatting sqref="U47:U63">
    <cfRule type="cellIs" dxfId="1351" priority="1315" operator="lessThanOrEqual">
      <formula>80</formula>
    </cfRule>
  </conditionalFormatting>
  <conditionalFormatting sqref="U47:U63">
    <cfRule type="cellIs" dxfId="1350" priority="1314" operator="between">
      <formula>80.01</formula>
      <formula>84.99</formula>
    </cfRule>
  </conditionalFormatting>
  <conditionalFormatting sqref="U47:U63">
    <cfRule type="containsBlanks" dxfId="1349" priority="1313">
      <formula>LEN(TRIM(U47))=0</formula>
    </cfRule>
  </conditionalFormatting>
  <conditionalFormatting sqref="U68:U76">
    <cfRule type="cellIs" dxfId="1348" priority="1312" operator="greaterThan">
      <formula>84.99</formula>
    </cfRule>
  </conditionalFormatting>
  <conditionalFormatting sqref="U68:U76">
    <cfRule type="cellIs" dxfId="1347" priority="1311" operator="lessThanOrEqual">
      <formula>80</formula>
    </cfRule>
  </conditionalFormatting>
  <conditionalFormatting sqref="U68:U76">
    <cfRule type="cellIs" dxfId="1346" priority="1310" operator="between">
      <formula>80.01</formula>
      <formula>84.99</formula>
    </cfRule>
  </conditionalFormatting>
  <conditionalFormatting sqref="U68:U76">
    <cfRule type="containsBlanks" dxfId="1345" priority="1309">
      <formula>LEN(TRIM(U68))=0</formula>
    </cfRule>
  </conditionalFormatting>
  <conditionalFormatting sqref="U81:U83">
    <cfRule type="cellIs" dxfId="1344" priority="1308" operator="greaterThan">
      <formula>84.99</formula>
    </cfRule>
  </conditionalFormatting>
  <conditionalFormatting sqref="U81:U83">
    <cfRule type="cellIs" dxfId="1343" priority="1307" operator="lessThanOrEqual">
      <formula>80</formula>
    </cfRule>
  </conditionalFormatting>
  <conditionalFormatting sqref="U81:U83">
    <cfRule type="cellIs" dxfId="1342" priority="1306" operator="between">
      <formula>80.01</formula>
      <formula>84.99</formula>
    </cfRule>
  </conditionalFormatting>
  <conditionalFormatting sqref="U81:U83">
    <cfRule type="containsBlanks" dxfId="1341" priority="1305">
      <formula>LEN(TRIM(U81))=0</formula>
    </cfRule>
  </conditionalFormatting>
  <conditionalFormatting sqref="U88:U93">
    <cfRule type="cellIs" dxfId="1340" priority="1304" operator="greaterThan">
      <formula>84.99</formula>
    </cfRule>
  </conditionalFormatting>
  <conditionalFormatting sqref="U88:U93">
    <cfRule type="cellIs" dxfId="1339" priority="1303" operator="lessThanOrEqual">
      <formula>80</formula>
    </cfRule>
  </conditionalFormatting>
  <conditionalFormatting sqref="U88:U93">
    <cfRule type="cellIs" dxfId="1338" priority="1302" operator="between">
      <formula>80.01</formula>
      <formula>84.99</formula>
    </cfRule>
  </conditionalFormatting>
  <conditionalFormatting sqref="U88:U93">
    <cfRule type="containsBlanks" dxfId="1337" priority="1301">
      <formula>LEN(TRIM(U88))=0</formula>
    </cfRule>
  </conditionalFormatting>
  <conditionalFormatting sqref="U3:U6">
    <cfRule type="cellIs" dxfId="1336" priority="1300" operator="greaterThan">
      <formula>84.99</formula>
    </cfRule>
  </conditionalFormatting>
  <conditionalFormatting sqref="U3:U6">
    <cfRule type="cellIs" dxfId="1335" priority="1299" operator="lessThanOrEqual">
      <formula>80</formula>
    </cfRule>
  </conditionalFormatting>
  <conditionalFormatting sqref="U3:U6">
    <cfRule type="cellIs" dxfId="1334" priority="1298" operator="between">
      <formula>80.01</formula>
      <formula>84.99</formula>
    </cfRule>
  </conditionalFormatting>
  <conditionalFormatting sqref="U3:U6">
    <cfRule type="containsBlanks" dxfId="1333" priority="1297">
      <formula>LEN(TRIM(U3))=0</formula>
    </cfRule>
  </conditionalFormatting>
  <conditionalFormatting sqref="BU15:BU18">
    <cfRule type="cellIs" dxfId="1332" priority="1292" operator="greaterThan">
      <formula>84.99</formula>
    </cfRule>
  </conditionalFormatting>
  <conditionalFormatting sqref="BU15:BU18">
    <cfRule type="cellIs" dxfId="1331" priority="1291" operator="lessThanOrEqual">
      <formula>80</formula>
    </cfRule>
  </conditionalFormatting>
  <conditionalFormatting sqref="BU15:BU18">
    <cfRule type="cellIs" dxfId="1330" priority="1290" operator="between">
      <formula>80.01</formula>
      <formula>84.99</formula>
    </cfRule>
  </conditionalFormatting>
  <conditionalFormatting sqref="BU15:BU18">
    <cfRule type="containsBlanks" dxfId="1329" priority="1289">
      <formula>LEN(TRIM(BU15))=0</formula>
    </cfRule>
  </conditionalFormatting>
  <conditionalFormatting sqref="BU19">
    <cfRule type="cellIs" dxfId="1328" priority="1288" operator="greaterThan">
      <formula>84.99</formula>
    </cfRule>
  </conditionalFormatting>
  <conditionalFormatting sqref="BU19">
    <cfRule type="cellIs" dxfId="1327" priority="1287" operator="lessThanOrEqual">
      <formula>80</formula>
    </cfRule>
  </conditionalFormatting>
  <conditionalFormatting sqref="BU19">
    <cfRule type="cellIs" dxfId="1326" priority="1286" operator="between">
      <formula>80.01</formula>
      <formula>84.99</formula>
    </cfRule>
  </conditionalFormatting>
  <conditionalFormatting sqref="BU19">
    <cfRule type="containsBlanks" dxfId="1325" priority="1285">
      <formula>LEN(TRIM(BU19))=0</formula>
    </cfRule>
  </conditionalFormatting>
  <conditionalFormatting sqref="BU108:BU124">
    <cfRule type="cellIs" dxfId="1324" priority="1284" operator="greaterThan">
      <formula>84.99</formula>
    </cfRule>
  </conditionalFormatting>
  <conditionalFormatting sqref="BU108:BU124">
    <cfRule type="cellIs" dxfId="1323" priority="1283" operator="lessThanOrEqual">
      <formula>80</formula>
    </cfRule>
  </conditionalFormatting>
  <conditionalFormatting sqref="BU108:BU124">
    <cfRule type="cellIs" dxfId="1322" priority="1282" operator="between">
      <formula>80.01</formula>
      <formula>84.99</formula>
    </cfRule>
  </conditionalFormatting>
  <conditionalFormatting sqref="BU108:BU124">
    <cfRule type="containsBlanks" dxfId="1321" priority="1281">
      <formula>LEN(TRIM(BU108))=0</formula>
    </cfRule>
  </conditionalFormatting>
  <conditionalFormatting sqref="BU175">
    <cfRule type="cellIs" dxfId="1320" priority="1280" operator="greaterThan">
      <formula>84.99</formula>
    </cfRule>
  </conditionalFormatting>
  <conditionalFormatting sqref="BU175">
    <cfRule type="cellIs" dxfId="1319" priority="1279" operator="lessThanOrEqual">
      <formula>80</formula>
    </cfRule>
  </conditionalFormatting>
  <conditionalFormatting sqref="BU175">
    <cfRule type="cellIs" dxfId="1318" priority="1278" operator="between">
      <formula>80.01</formula>
      <formula>84.99</formula>
    </cfRule>
  </conditionalFormatting>
  <conditionalFormatting sqref="BU175">
    <cfRule type="containsBlanks" dxfId="1317" priority="1277">
      <formula>LEN(TRIM(BU175))=0</formula>
    </cfRule>
  </conditionalFormatting>
  <conditionalFormatting sqref="BU169:BU174">
    <cfRule type="cellIs" dxfId="1316" priority="1276" operator="greaterThan">
      <formula>84.99</formula>
    </cfRule>
  </conditionalFormatting>
  <conditionalFormatting sqref="BU169:BU174">
    <cfRule type="cellIs" dxfId="1315" priority="1275" operator="lessThanOrEqual">
      <formula>80</formula>
    </cfRule>
  </conditionalFormatting>
  <conditionalFormatting sqref="BU169:BU174">
    <cfRule type="cellIs" dxfId="1314" priority="1274" operator="between">
      <formula>80.01</formula>
      <formula>84.99</formula>
    </cfRule>
  </conditionalFormatting>
  <conditionalFormatting sqref="BU169:BU174">
    <cfRule type="containsBlanks" dxfId="1313" priority="1273">
      <formula>LEN(TRIM(BU169))=0</formula>
    </cfRule>
  </conditionalFormatting>
  <conditionalFormatting sqref="BU145">
    <cfRule type="cellIs" dxfId="1312" priority="1272" operator="greaterThan">
      <formula>84.99</formula>
    </cfRule>
  </conditionalFormatting>
  <conditionalFormatting sqref="BU145">
    <cfRule type="cellIs" dxfId="1311" priority="1271" operator="lessThanOrEqual">
      <formula>80</formula>
    </cfRule>
  </conditionalFormatting>
  <conditionalFormatting sqref="BU145">
    <cfRule type="cellIs" dxfId="1310" priority="1270" operator="between">
      <formula>80.01</formula>
      <formula>84.99</formula>
    </cfRule>
  </conditionalFormatting>
  <conditionalFormatting sqref="BU145">
    <cfRule type="containsBlanks" dxfId="1309" priority="1269">
      <formula>LEN(TRIM(BU145))=0</formula>
    </cfRule>
  </conditionalFormatting>
  <conditionalFormatting sqref="BU128:BU144">
    <cfRule type="cellIs" dxfId="1308" priority="1268" operator="greaterThan">
      <formula>84.99</formula>
    </cfRule>
  </conditionalFormatting>
  <conditionalFormatting sqref="BU128:BU144">
    <cfRule type="cellIs" dxfId="1307" priority="1267" operator="lessThanOrEqual">
      <formula>80</formula>
    </cfRule>
  </conditionalFormatting>
  <conditionalFormatting sqref="BU128:BU144">
    <cfRule type="cellIs" dxfId="1306" priority="1266" operator="between">
      <formula>80.01</formula>
      <formula>84.99</formula>
    </cfRule>
  </conditionalFormatting>
  <conditionalFormatting sqref="BU128:BU144">
    <cfRule type="containsBlanks" dxfId="1305" priority="1265">
      <formula>LEN(TRIM(BU128))=0</formula>
    </cfRule>
  </conditionalFormatting>
  <conditionalFormatting sqref="BU158">
    <cfRule type="cellIs" dxfId="1304" priority="1264" operator="greaterThan">
      <formula>84.99</formula>
    </cfRule>
  </conditionalFormatting>
  <conditionalFormatting sqref="BU158">
    <cfRule type="cellIs" dxfId="1303" priority="1263" operator="lessThanOrEqual">
      <formula>80</formula>
    </cfRule>
  </conditionalFormatting>
  <conditionalFormatting sqref="BU158">
    <cfRule type="cellIs" dxfId="1302" priority="1262" operator="between">
      <formula>80.01</formula>
      <formula>84.99</formula>
    </cfRule>
  </conditionalFormatting>
  <conditionalFormatting sqref="BU158">
    <cfRule type="containsBlanks" dxfId="1301" priority="1261">
      <formula>LEN(TRIM(BU158))=0</formula>
    </cfRule>
  </conditionalFormatting>
  <conditionalFormatting sqref="BU149:BU157">
    <cfRule type="cellIs" dxfId="1300" priority="1260" operator="greaterThan">
      <formula>84.99</formula>
    </cfRule>
  </conditionalFormatting>
  <conditionalFormatting sqref="BU149:BU157">
    <cfRule type="cellIs" dxfId="1299" priority="1259" operator="lessThanOrEqual">
      <formula>80</formula>
    </cfRule>
  </conditionalFormatting>
  <conditionalFormatting sqref="BU149:BU157">
    <cfRule type="cellIs" dxfId="1298" priority="1258" operator="between">
      <formula>80.01</formula>
      <formula>84.99</formula>
    </cfRule>
  </conditionalFormatting>
  <conditionalFormatting sqref="BU149:BU157">
    <cfRule type="containsBlanks" dxfId="1297" priority="1257">
      <formula>LEN(TRIM(BU149))=0</formula>
    </cfRule>
  </conditionalFormatting>
  <conditionalFormatting sqref="BU165">
    <cfRule type="cellIs" dxfId="1296" priority="1256" operator="greaterThan">
      <formula>84.99</formula>
    </cfRule>
  </conditionalFormatting>
  <conditionalFormatting sqref="BU165">
    <cfRule type="cellIs" dxfId="1295" priority="1255" operator="lessThanOrEqual">
      <formula>80</formula>
    </cfRule>
  </conditionalFormatting>
  <conditionalFormatting sqref="BU165">
    <cfRule type="cellIs" dxfId="1294" priority="1254" operator="between">
      <formula>80.01</formula>
      <formula>84.99</formula>
    </cfRule>
  </conditionalFormatting>
  <conditionalFormatting sqref="BU165">
    <cfRule type="containsBlanks" dxfId="1293" priority="1253">
      <formula>LEN(TRIM(BU165))=0</formula>
    </cfRule>
  </conditionalFormatting>
  <conditionalFormatting sqref="BU162:BU164">
    <cfRule type="cellIs" dxfId="1292" priority="1252" operator="greaterThan">
      <formula>84.99</formula>
    </cfRule>
  </conditionalFormatting>
  <conditionalFormatting sqref="BU162:BU164">
    <cfRule type="cellIs" dxfId="1291" priority="1251" operator="lessThanOrEqual">
      <formula>80</formula>
    </cfRule>
  </conditionalFormatting>
  <conditionalFormatting sqref="BU162:BU164">
    <cfRule type="cellIs" dxfId="1290" priority="1250" operator="between">
      <formula>80.01</formula>
      <formula>84.99</formula>
    </cfRule>
  </conditionalFormatting>
  <conditionalFormatting sqref="BU162:BU164">
    <cfRule type="containsBlanks" dxfId="1289" priority="1249">
      <formula>LEN(TRIM(BU162))=0</formula>
    </cfRule>
  </conditionalFormatting>
  <conditionalFormatting sqref="BQ15:BQ18">
    <cfRule type="cellIs" dxfId="1288" priority="1248" operator="greaterThan">
      <formula>84.99</formula>
    </cfRule>
  </conditionalFormatting>
  <conditionalFormatting sqref="BQ15:BQ18">
    <cfRule type="cellIs" dxfId="1287" priority="1247" operator="lessThanOrEqual">
      <formula>80</formula>
    </cfRule>
  </conditionalFormatting>
  <conditionalFormatting sqref="BQ15:BQ18">
    <cfRule type="cellIs" dxfId="1286" priority="1246" operator="between">
      <formula>80.01</formula>
      <formula>84.99</formula>
    </cfRule>
  </conditionalFormatting>
  <conditionalFormatting sqref="BQ15:BQ18">
    <cfRule type="containsBlanks" dxfId="1285" priority="1245">
      <formula>LEN(TRIM(BQ15))=0</formula>
    </cfRule>
  </conditionalFormatting>
  <conditionalFormatting sqref="BQ19">
    <cfRule type="cellIs" dxfId="1284" priority="1244" operator="greaterThan">
      <formula>84.99</formula>
    </cfRule>
  </conditionalFormatting>
  <conditionalFormatting sqref="BQ19">
    <cfRule type="cellIs" dxfId="1283" priority="1243" operator="lessThanOrEqual">
      <formula>80</formula>
    </cfRule>
  </conditionalFormatting>
  <conditionalFormatting sqref="BQ19">
    <cfRule type="cellIs" dxfId="1282" priority="1242" operator="between">
      <formula>80.01</formula>
      <formula>84.99</formula>
    </cfRule>
  </conditionalFormatting>
  <conditionalFormatting sqref="BQ19">
    <cfRule type="containsBlanks" dxfId="1281" priority="1241">
      <formula>LEN(TRIM(BQ19))=0</formula>
    </cfRule>
  </conditionalFormatting>
  <conditionalFormatting sqref="BQ108:BQ124">
    <cfRule type="cellIs" dxfId="1280" priority="1240" operator="greaterThan">
      <formula>84.99</formula>
    </cfRule>
  </conditionalFormatting>
  <conditionalFormatting sqref="BQ108:BQ124">
    <cfRule type="cellIs" dxfId="1279" priority="1239" operator="lessThanOrEqual">
      <formula>80</formula>
    </cfRule>
  </conditionalFormatting>
  <conditionalFormatting sqref="BQ108:BQ124">
    <cfRule type="cellIs" dxfId="1278" priority="1238" operator="between">
      <formula>80.01</formula>
      <formula>84.99</formula>
    </cfRule>
  </conditionalFormatting>
  <conditionalFormatting sqref="BQ108:BQ124">
    <cfRule type="containsBlanks" dxfId="1277" priority="1237">
      <formula>LEN(TRIM(BQ108))=0</formula>
    </cfRule>
  </conditionalFormatting>
  <conditionalFormatting sqref="BQ175">
    <cfRule type="cellIs" dxfId="1276" priority="1236" operator="greaterThan">
      <formula>84.99</formula>
    </cfRule>
  </conditionalFormatting>
  <conditionalFormatting sqref="BQ175">
    <cfRule type="cellIs" dxfId="1275" priority="1235" operator="lessThanOrEqual">
      <formula>80</formula>
    </cfRule>
  </conditionalFormatting>
  <conditionalFormatting sqref="BQ175">
    <cfRule type="cellIs" dxfId="1274" priority="1234" operator="between">
      <formula>80.01</formula>
      <formula>84.99</formula>
    </cfRule>
  </conditionalFormatting>
  <conditionalFormatting sqref="BQ175">
    <cfRule type="containsBlanks" dxfId="1273" priority="1233">
      <formula>LEN(TRIM(BQ175))=0</formula>
    </cfRule>
  </conditionalFormatting>
  <conditionalFormatting sqref="BQ169:BQ174">
    <cfRule type="cellIs" dxfId="1272" priority="1232" operator="greaterThan">
      <formula>84.99</formula>
    </cfRule>
  </conditionalFormatting>
  <conditionalFormatting sqref="BQ169:BQ174">
    <cfRule type="cellIs" dxfId="1271" priority="1231" operator="lessThanOrEqual">
      <formula>80</formula>
    </cfRule>
  </conditionalFormatting>
  <conditionalFormatting sqref="BQ169:BQ174">
    <cfRule type="cellIs" dxfId="1270" priority="1230" operator="between">
      <formula>80.01</formula>
      <formula>84.99</formula>
    </cfRule>
  </conditionalFormatting>
  <conditionalFormatting sqref="BQ169:BQ174">
    <cfRule type="containsBlanks" dxfId="1269" priority="1229">
      <formula>LEN(TRIM(BQ169))=0</formula>
    </cfRule>
  </conditionalFormatting>
  <conditionalFormatting sqref="BQ145">
    <cfRule type="cellIs" dxfId="1268" priority="1228" operator="greaterThan">
      <formula>84.99</formula>
    </cfRule>
  </conditionalFormatting>
  <conditionalFormatting sqref="BQ145">
    <cfRule type="cellIs" dxfId="1267" priority="1227" operator="lessThanOrEqual">
      <formula>80</formula>
    </cfRule>
  </conditionalFormatting>
  <conditionalFormatting sqref="BQ145">
    <cfRule type="cellIs" dxfId="1266" priority="1226" operator="between">
      <formula>80.01</formula>
      <formula>84.99</formula>
    </cfRule>
  </conditionalFormatting>
  <conditionalFormatting sqref="BQ145">
    <cfRule type="containsBlanks" dxfId="1265" priority="1225">
      <formula>LEN(TRIM(BQ145))=0</formula>
    </cfRule>
  </conditionalFormatting>
  <conditionalFormatting sqref="BQ128:BQ144">
    <cfRule type="cellIs" dxfId="1264" priority="1224" operator="greaterThan">
      <formula>84.99</formula>
    </cfRule>
  </conditionalFormatting>
  <conditionalFormatting sqref="BQ128:BQ144">
    <cfRule type="cellIs" dxfId="1263" priority="1223" operator="lessThanOrEqual">
      <formula>80</formula>
    </cfRule>
  </conditionalFormatting>
  <conditionalFormatting sqref="BQ128:BQ144">
    <cfRule type="cellIs" dxfId="1262" priority="1222" operator="between">
      <formula>80.01</formula>
      <formula>84.99</formula>
    </cfRule>
  </conditionalFormatting>
  <conditionalFormatting sqref="BQ128:BQ144">
    <cfRule type="containsBlanks" dxfId="1261" priority="1221">
      <formula>LEN(TRIM(BQ128))=0</formula>
    </cfRule>
  </conditionalFormatting>
  <conditionalFormatting sqref="BQ158">
    <cfRule type="cellIs" dxfId="1260" priority="1220" operator="greaterThan">
      <formula>84.99</formula>
    </cfRule>
  </conditionalFormatting>
  <conditionalFormatting sqref="BQ158">
    <cfRule type="cellIs" dxfId="1259" priority="1219" operator="lessThanOrEqual">
      <formula>80</formula>
    </cfRule>
  </conditionalFormatting>
  <conditionalFormatting sqref="BQ158">
    <cfRule type="cellIs" dxfId="1258" priority="1218" operator="between">
      <formula>80.01</formula>
      <formula>84.99</formula>
    </cfRule>
  </conditionalFormatting>
  <conditionalFormatting sqref="BQ158">
    <cfRule type="containsBlanks" dxfId="1257" priority="1217">
      <formula>LEN(TRIM(BQ158))=0</formula>
    </cfRule>
  </conditionalFormatting>
  <conditionalFormatting sqref="BQ149:BQ157">
    <cfRule type="cellIs" dxfId="1256" priority="1216" operator="greaterThan">
      <formula>84.99</formula>
    </cfRule>
  </conditionalFormatting>
  <conditionalFormatting sqref="BQ149:BQ157">
    <cfRule type="cellIs" dxfId="1255" priority="1215" operator="lessThanOrEqual">
      <formula>80</formula>
    </cfRule>
  </conditionalFormatting>
  <conditionalFormatting sqref="BQ149:BQ157">
    <cfRule type="cellIs" dxfId="1254" priority="1214" operator="between">
      <formula>80.01</formula>
      <formula>84.99</formula>
    </cfRule>
  </conditionalFormatting>
  <conditionalFormatting sqref="BQ149:BQ157">
    <cfRule type="containsBlanks" dxfId="1253" priority="1213">
      <formula>LEN(TRIM(BQ149))=0</formula>
    </cfRule>
  </conditionalFormatting>
  <conditionalFormatting sqref="BQ165">
    <cfRule type="cellIs" dxfId="1252" priority="1212" operator="greaterThan">
      <formula>84.99</formula>
    </cfRule>
  </conditionalFormatting>
  <conditionalFormatting sqref="BQ165">
    <cfRule type="cellIs" dxfId="1251" priority="1211" operator="lessThanOrEqual">
      <formula>80</formula>
    </cfRule>
  </conditionalFormatting>
  <conditionalFormatting sqref="BQ165">
    <cfRule type="cellIs" dxfId="1250" priority="1210" operator="between">
      <formula>80.01</formula>
      <formula>84.99</formula>
    </cfRule>
  </conditionalFormatting>
  <conditionalFormatting sqref="BQ165">
    <cfRule type="containsBlanks" dxfId="1249" priority="1209">
      <formula>LEN(TRIM(BQ165))=0</formula>
    </cfRule>
  </conditionalFormatting>
  <conditionalFormatting sqref="BQ162:BQ164">
    <cfRule type="cellIs" dxfId="1248" priority="1208" operator="greaterThan">
      <formula>84.99</formula>
    </cfRule>
  </conditionalFormatting>
  <conditionalFormatting sqref="BQ162:BQ164">
    <cfRule type="cellIs" dxfId="1247" priority="1207" operator="lessThanOrEqual">
      <formula>80</formula>
    </cfRule>
  </conditionalFormatting>
  <conditionalFormatting sqref="BQ162:BQ164">
    <cfRule type="cellIs" dxfId="1246" priority="1206" operator="between">
      <formula>80.01</formula>
      <formula>84.99</formula>
    </cfRule>
  </conditionalFormatting>
  <conditionalFormatting sqref="BQ162:BQ164">
    <cfRule type="containsBlanks" dxfId="1245" priority="1205">
      <formula>LEN(TRIM(BQ162))=0</formula>
    </cfRule>
  </conditionalFormatting>
  <conditionalFormatting sqref="U7">
    <cfRule type="cellIs" dxfId="1244" priority="1200" operator="greaterThan">
      <formula>84.99</formula>
    </cfRule>
  </conditionalFormatting>
  <conditionalFormatting sqref="U7">
    <cfRule type="cellIs" dxfId="1243" priority="1199" operator="lessThanOrEqual">
      <formula>80</formula>
    </cfRule>
  </conditionalFormatting>
  <conditionalFormatting sqref="U7">
    <cfRule type="cellIs" dxfId="1242" priority="1198" operator="between">
      <formula>80.01</formula>
      <formula>84.99</formula>
    </cfRule>
  </conditionalFormatting>
  <conditionalFormatting sqref="U7">
    <cfRule type="containsBlanks" dxfId="1241" priority="1197">
      <formula>LEN(TRIM(U7))=0</formula>
    </cfRule>
  </conditionalFormatting>
  <conditionalFormatting sqref="BM108:BM124">
    <cfRule type="cellIs" dxfId="1240" priority="1196" operator="greaterThan">
      <formula>84.99</formula>
    </cfRule>
  </conditionalFormatting>
  <conditionalFormatting sqref="BM108:BM124">
    <cfRule type="cellIs" dxfId="1239" priority="1195" operator="lessThanOrEqual">
      <formula>80</formula>
    </cfRule>
  </conditionalFormatting>
  <conditionalFormatting sqref="BM108:BM124">
    <cfRule type="cellIs" dxfId="1238" priority="1194" operator="between">
      <formula>80.01</formula>
      <formula>84.99</formula>
    </cfRule>
  </conditionalFormatting>
  <conditionalFormatting sqref="BM108:BM124">
    <cfRule type="containsBlanks" dxfId="1237" priority="1193">
      <formula>LEN(TRIM(BM108))=0</formula>
    </cfRule>
  </conditionalFormatting>
  <conditionalFormatting sqref="BM175">
    <cfRule type="cellIs" dxfId="1236" priority="1192" operator="greaterThan">
      <formula>84.99</formula>
    </cfRule>
  </conditionalFormatting>
  <conditionalFormatting sqref="BM175">
    <cfRule type="cellIs" dxfId="1235" priority="1191" operator="lessThanOrEqual">
      <formula>80</formula>
    </cfRule>
  </conditionalFormatting>
  <conditionalFormatting sqref="BM175">
    <cfRule type="cellIs" dxfId="1234" priority="1190" operator="between">
      <formula>80.01</formula>
      <formula>84.99</formula>
    </cfRule>
  </conditionalFormatting>
  <conditionalFormatting sqref="BM175">
    <cfRule type="containsBlanks" dxfId="1233" priority="1189">
      <formula>LEN(TRIM(BM175))=0</formula>
    </cfRule>
  </conditionalFormatting>
  <conditionalFormatting sqref="BM169:BM174">
    <cfRule type="cellIs" dxfId="1232" priority="1188" operator="greaterThan">
      <formula>84.99</formula>
    </cfRule>
  </conditionalFormatting>
  <conditionalFormatting sqref="BM169:BM174">
    <cfRule type="cellIs" dxfId="1231" priority="1187" operator="lessThanOrEqual">
      <formula>80</formula>
    </cfRule>
  </conditionalFormatting>
  <conditionalFormatting sqref="BM169:BM174">
    <cfRule type="cellIs" dxfId="1230" priority="1186" operator="between">
      <formula>80.01</formula>
      <formula>84.99</formula>
    </cfRule>
  </conditionalFormatting>
  <conditionalFormatting sqref="BM169:BM174">
    <cfRule type="containsBlanks" dxfId="1229" priority="1185">
      <formula>LEN(TRIM(BM169))=0</formula>
    </cfRule>
  </conditionalFormatting>
  <conditionalFormatting sqref="BM145">
    <cfRule type="cellIs" dxfId="1228" priority="1184" operator="greaterThan">
      <formula>84.99</formula>
    </cfRule>
  </conditionalFormatting>
  <conditionalFormatting sqref="BM145">
    <cfRule type="cellIs" dxfId="1227" priority="1183" operator="lessThanOrEqual">
      <formula>80</formula>
    </cfRule>
  </conditionalFormatting>
  <conditionalFormatting sqref="BM145">
    <cfRule type="cellIs" dxfId="1226" priority="1182" operator="between">
      <formula>80.01</formula>
      <formula>84.99</formula>
    </cfRule>
  </conditionalFormatting>
  <conditionalFormatting sqref="BM145">
    <cfRule type="containsBlanks" dxfId="1225" priority="1181">
      <formula>LEN(TRIM(BM145))=0</formula>
    </cfRule>
  </conditionalFormatting>
  <conditionalFormatting sqref="BM128:BM144">
    <cfRule type="cellIs" dxfId="1224" priority="1180" operator="greaterThan">
      <formula>84.99</formula>
    </cfRule>
  </conditionalFormatting>
  <conditionalFormatting sqref="BM128:BM144">
    <cfRule type="cellIs" dxfId="1223" priority="1179" operator="lessThanOrEqual">
      <formula>80</formula>
    </cfRule>
  </conditionalFormatting>
  <conditionalFormatting sqref="BM128:BM144">
    <cfRule type="cellIs" dxfId="1222" priority="1178" operator="between">
      <formula>80.01</formula>
      <formula>84.99</formula>
    </cfRule>
  </conditionalFormatting>
  <conditionalFormatting sqref="BM128:BM144">
    <cfRule type="containsBlanks" dxfId="1221" priority="1177">
      <formula>LEN(TRIM(BM128))=0</formula>
    </cfRule>
  </conditionalFormatting>
  <conditionalFormatting sqref="BM158">
    <cfRule type="cellIs" dxfId="1220" priority="1176" operator="greaterThan">
      <formula>84.99</formula>
    </cfRule>
  </conditionalFormatting>
  <conditionalFormatting sqref="BM158">
    <cfRule type="cellIs" dxfId="1219" priority="1175" operator="lessThanOrEqual">
      <formula>80</formula>
    </cfRule>
  </conditionalFormatting>
  <conditionalFormatting sqref="BM158">
    <cfRule type="cellIs" dxfId="1218" priority="1174" operator="between">
      <formula>80.01</formula>
      <formula>84.99</formula>
    </cfRule>
  </conditionalFormatting>
  <conditionalFormatting sqref="BM158">
    <cfRule type="containsBlanks" dxfId="1217" priority="1173">
      <formula>LEN(TRIM(BM158))=0</formula>
    </cfRule>
  </conditionalFormatting>
  <conditionalFormatting sqref="BM149:BM157">
    <cfRule type="cellIs" dxfId="1216" priority="1172" operator="greaterThan">
      <formula>84.99</formula>
    </cfRule>
  </conditionalFormatting>
  <conditionalFormatting sqref="BM149:BM157">
    <cfRule type="cellIs" dxfId="1215" priority="1171" operator="lessThanOrEqual">
      <formula>80</formula>
    </cfRule>
  </conditionalFormatting>
  <conditionalFormatting sqref="BM149:BM157">
    <cfRule type="cellIs" dxfId="1214" priority="1170" operator="between">
      <formula>80.01</formula>
      <formula>84.99</formula>
    </cfRule>
  </conditionalFormatting>
  <conditionalFormatting sqref="BM149:BM157">
    <cfRule type="containsBlanks" dxfId="1213" priority="1169">
      <formula>LEN(TRIM(BM149))=0</formula>
    </cfRule>
  </conditionalFormatting>
  <conditionalFormatting sqref="BM165">
    <cfRule type="cellIs" dxfId="1212" priority="1168" operator="greaterThan">
      <formula>84.99</formula>
    </cfRule>
  </conditionalFormatting>
  <conditionalFormatting sqref="BM165">
    <cfRule type="cellIs" dxfId="1211" priority="1167" operator="lessThanOrEqual">
      <formula>80</formula>
    </cfRule>
  </conditionalFormatting>
  <conditionalFormatting sqref="BM165">
    <cfRule type="cellIs" dxfId="1210" priority="1166" operator="between">
      <formula>80.01</formula>
      <formula>84.99</formula>
    </cfRule>
  </conditionalFormatting>
  <conditionalFormatting sqref="BM165">
    <cfRule type="containsBlanks" dxfId="1209" priority="1165">
      <formula>LEN(TRIM(BM165))=0</formula>
    </cfRule>
  </conditionalFormatting>
  <conditionalFormatting sqref="BM162:BM164">
    <cfRule type="cellIs" dxfId="1208" priority="1164" operator="greaterThan">
      <formula>84.99</formula>
    </cfRule>
  </conditionalFormatting>
  <conditionalFormatting sqref="BM162:BM164">
    <cfRule type="cellIs" dxfId="1207" priority="1163" operator="lessThanOrEqual">
      <formula>80</formula>
    </cfRule>
  </conditionalFormatting>
  <conditionalFormatting sqref="BM162:BM164">
    <cfRule type="cellIs" dxfId="1206" priority="1162" operator="between">
      <formula>80.01</formula>
      <formula>84.99</formula>
    </cfRule>
  </conditionalFormatting>
  <conditionalFormatting sqref="BM162:BM164">
    <cfRule type="containsBlanks" dxfId="1205" priority="1161">
      <formula>LEN(TRIM(BM162))=0</formula>
    </cfRule>
  </conditionalFormatting>
  <conditionalFormatting sqref="BI108:BI124">
    <cfRule type="cellIs" dxfId="1204" priority="1160" operator="greaterThan">
      <formula>84.99</formula>
    </cfRule>
  </conditionalFormatting>
  <conditionalFormatting sqref="BI108:BI124">
    <cfRule type="cellIs" dxfId="1203" priority="1159" operator="lessThanOrEqual">
      <formula>80</formula>
    </cfRule>
  </conditionalFormatting>
  <conditionalFormatting sqref="BI108:BI124">
    <cfRule type="cellIs" dxfId="1202" priority="1158" operator="between">
      <formula>80.01</formula>
      <formula>84.99</formula>
    </cfRule>
  </conditionalFormatting>
  <conditionalFormatting sqref="BI108:BI124">
    <cfRule type="containsBlanks" dxfId="1201" priority="1157">
      <formula>LEN(TRIM(BI108))=0</formula>
    </cfRule>
  </conditionalFormatting>
  <conditionalFormatting sqref="BI175">
    <cfRule type="cellIs" dxfId="1200" priority="1156" operator="greaterThan">
      <formula>84.99</formula>
    </cfRule>
  </conditionalFormatting>
  <conditionalFormatting sqref="BI175">
    <cfRule type="cellIs" dxfId="1199" priority="1155" operator="lessThanOrEqual">
      <formula>80</formula>
    </cfRule>
  </conditionalFormatting>
  <conditionalFormatting sqref="BI175">
    <cfRule type="cellIs" dxfId="1198" priority="1154" operator="between">
      <formula>80.01</formula>
      <formula>84.99</formula>
    </cfRule>
  </conditionalFormatting>
  <conditionalFormatting sqref="BI175">
    <cfRule type="containsBlanks" dxfId="1197" priority="1153">
      <formula>LEN(TRIM(BI175))=0</formula>
    </cfRule>
  </conditionalFormatting>
  <conditionalFormatting sqref="BI169:BI174">
    <cfRule type="cellIs" dxfId="1196" priority="1152" operator="greaterThan">
      <formula>84.99</formula>
    </cfRule>
  </conditionalFormatting>
  <conditionalFormatting sqref="BI169:BI174">
    <cfRule type="cellIs" dxfId="1195" priority="1151" operator="lessThanOrEqual">
      <formula>80</formula>
    </cfRule>
  </conditionalFormatting>
  <conditionalFormatting sqref="BI169:BI174">
    <cfRule type="cellIs" dxfId="1194" priority="1150" operator="between">
      <formula>80.01</formula>
      <formula>84.99</formula>
    </cfRule>
  </conditionalFormatting>
  <conditionalFormatting sqref="BI169:BI174">
    <cfRule type="containsBlanks" dxfId="1193" priority="1149">
      <formula>LEN(TRIM(BI169))=0</formula>
    </cfRule>
  </conditionalFormatting>
  <conditionalFormatting sqref="BI145">
    <cfRule type="cellIs" dxfId="1192" priority="1148" operator="greaterThan">
      <formula>84.99</formula>
    </cfRule>
  </conditionalFormatting>
  <conditionalFormatting sqref="BI145">
    <cfRule type="cellIs" dxfId="1191" priority="1147" operator="lessThanOrEqual">
      <formula>80</formula>
    </cfRule>
  </conditionalFormatting>
  <conditionalFormatting sqref="BI145">
    <cfRule type="cellIs" dxfId="1190" priority="1146" operator="between">
      <formula>80.01</formula>
      <formula>84.99</formula>
    </cfRule>
  </conditionalFormatting>
  <conditionalFormatting sqref="BI145">
    <cfRule type="containsBlanks" dxfId="1189" priority="1145">
      <formula>LEN(TRIM(BI145))=0</formula>
    </cfRule>
  </conditionalFormatting>
  <conditionalFormatting sqref="BI128:BI144">
    <cfRule type="cellIs" dxfId="1188" priority="1144" operator="greaterThan">
      <formula>84.99</formula>
    </cfRule>
  </conditionalFormatting>
  <conditionalFormatting sqref="BI128:BI144">
    <cfRule type="cellIs" dxfId="1187" priority="1143" operator="lessThanOrEqual">
      <formula>80</formula>
    </cfRule>
  </conditionalFormatting>
  <conditionalFormatting sqref="BI128:BI144">
    <cfRule type="cellIs" dxfId="1186" priority="1142" operator="between">
      <formula>80.01</formula>
      <formula>84.99</formula>
    </cfRule>
  </conditionalFormatting>
  <conditionalFormatting sqref="BI128:BI144">
    <cfRule type="containsBlanks" dxfId="1185" priority="1141">
      <formula>LEN(TRIM(BI128))=0</formula>
    </cfRule>
  </conditionalFormatting>
  <conditionalFormatting sqref="BI158">
    <cfRule type="cellIs" dxfId="1184" priority="1140" operator="greaterThan">
      <formula>84.99</formula>
    </cfRule>
  </conditionalFormatting>
  <conditionalFormatting sqref="BI158">
    <cfRule type="cellIs" dxfId="1183" priority="1139" operator="lessThanOrEqual">
      <formula>80</formula>
    </cfRule>
  </conditionalFormatting>
  <conditionalFormatting sqref="BI158">
    <cfRule type="cellIs" dxfId="1182" priority="1138" operator="between">
      <formula>80.01</formula>
      <formula>84.99</formula>
    </cfRule>
  </conditionalFormatting>
  <conditionalFormatting sqref="BI158">
    <cfRule type="containsBlanks" dxfId="1181" priority="1137">
      <formula>LEN(TRIM(BI158))=0</formula>
    </cfRule>
  </conditionalFormatting>
  <conditionalFormatting sqref="BI149:BI157">
    <cfRule type="cellIs" dxfId="1180" priority="1136" operator="greaterThan">
      <formula>84.99</formula>
    </cfRule>
  </conditionalFormatting>
  <conditionalFormatting sqref="BI149:BI157">
    <cfRule type="cellIs" dxfId="1179" priority="1135" operator="lessThanOrEqual">
      <formula>80</formula>
    </cfRule>
  </conditionalFormatting>
  <conditionalFormatting sqref="BI149:BI157">
    <cfRule type="cellIs" dxfId="1178" priority="1134" operator="between">
      <formula>80.01</formula>
      <formula>84.99</formula>
    </cfRule>
  </conditionalFormatting>
  <conditionalFormatting sqref="BI149:BI157">
    <cfRule type="containsBlanks" dxfId="1177" priority="1133">
      <formula>LEN(TRIM(BI149))=0</formula>
    </cfRule>
  </conditionalFormatting>
  <conditionalFormatting sqref="BI165">
    <cfRule type="cellIs" dxfId="1176" priority="1132" operator="greaterThan">
      <formula>84.99</formula>
    </cfRule>
  </conditionalFormatting>
  <conditionalFormatting sqref="BI165">
    <cfRule type="cellIs" dxfId="1175" priority="1131" operator="lessThanOrEqual">
      <formula>80</formula>
    </cfRule>
  </conditionalFormatting>
  <conditionalFormatting sqref="BI165">
    <cfRule type="cellIs" dxfId="1174" priority="1130" operator="between">
      <formula>80.01</formula>
      <formula>84.99</formula>
    </cfRule>
  </conditionalFormatting>
  <conditionalFormatting sqref="BI165">
    <cfRule type="containsBlanks" dxfId="1173" priority="1129">
      <formula>LEN(TRIM(BI165))=0</formula>
    </cfRule>
  </conditionalFormatting>
  <conditionalFormatting sqref="BI162:BI164">
    <cfRule type="cellIs" dxfId="1172" priority="1128" operator="greaterThan">
      <formula>84.99</formula>
    </cfRule>
  </conditionalFormatting>
  <conditionalFormatting sqref="BI162:BI164">
    <cfRule type="cellIs" dxfId="1171" priority="1127" operator="lessThanOrEqual">
      <formula>80</formula>
    </cfRule>
  </conditionalFormatting>
  <conditionalFormatting sqref="BI162:BI164">
    <cfRule type="cellIs" dxfId="1170" priority="1126" operator="between">
      <formula>80.01</formula>
      <formula>84.99</formula>
    </cfRule>
  </conditionalFormatting>
  <conditionalFormatting sqref="BI162:BI164">
    <cfRule type="containsBlanks" dxfId="1169" priority="1125">
      <formula>LEN(TRIM(BI162))=0</formula>
    </cfRule>
  </conditionalFormatting>
  <conditionalFormatting sqref="BI15:BI18">
    <cfRule type="cellIs" dxfId="1168" priority="1124" operator="greaterThan">
      <formula>84.99</formula>
    </cfRule>
  </conditionalFormatting>
  <conditionalFormatting sqref="BI15:BI18">
    <cfRule type="cellIs" dxfId="1167" priority="1123" operator="lessThanOrEqual">
      <formula>80</formula>
    </cfRule>
  </conditionalFormatting>
  <conditionalFormatting sqref="BI15:BI18">
    <cfRule type="cellIs" dxfId="1166" priority="1122" operator="between">
      <formula>80.01</formula>
      <formula>84.99</formula>
    </cfRule>
  </conditionalFormatting>
  <conditionalFormatting sqref="BI15:BI18">
    <cfRule type="containsBlanks" dxfId="1165" priority="1121">
      <formula>LEN(TRIM(BI15))=0</formula>
    </cfRule>
  </conditionalFormatting>
  <conditionalFormatting sqref="BI19">
    <cfRule type="cellIs" dxfId="1164" priority="1120" operator="greaterThan">
      <formula>84.99</formula>
    </cfRule>
  </conditionalFormatting>
  <conditionalFormatting sqref="BI19">
    <cfRule type="cellIs" dxfId="1163" priority="1119" operator="lessThanOrEqual">
      <formula>80</formula>
    </cfRule>
  </conditionalFormatting>
  <conditionalFormatting sqref="BI19">
    <cfRule type="cellIs" dxfId="1162" priority="1118" operator="between">
      <formula>80.01</formula>
      <formula>84.99</formula>
    </cfRule>
  </conditionalFormatting>
  <conditionalFormatting sqref="BI19">
    <cfRule type="containsBlanks" dxfId="1161" priority="1117">
      <formula>LEN(TRIM(BI19))=0</formula>
    </cfRule>
  </conditionalFormatting>
  <conditionalFormatting sqref="BM15:BM18">
    <cfRule type="cellIs" dxfId="1160" priority="1116" operator="greaterThan">
      <formula>84.99</formula>
    </cfRule>
  </conditionalFormatting>
  <conditionalFormatting sqref="BM15:BM18">
    <cfRule type="cellIs" dxfId="1159" priority="1115" operator="lessThanOrEqual">
      <formula>80</formula>
    </cfRule>
  </conditionalFormatting>
  <conditionalFormatting sqref="BM15:BM18">
    <cfRule type="cellIs" dxfId="1158" priority="1114" operator="between">
      <formula>80.01</formula>
      <formula>84.99</formula>
    </cfRule>
  </conditionalFormatting>
  <conditionalFormatting sqref="BM15:BM18">
    <cfRule type="containsBlanks" dxfId="1157" priority="1113">
      <formula>LEN(TRIM(BM15))=0</formula>
    </cfRule>
  </conditionalFormatting>
  <conditionalFormatting sqref="BM19">
    <cfRule type="cellIs" dxfId="1156" priority="1112" operator="greaterThan">
      <formula>84.99</formula>
    </cfRule>
  </conditionalFormatting>
  <conditionalFormatting sqref="BM19">
    <cfRule type="cellIs" dxfId="1155" priority="1111" operator="lessThanOrEqual">
      <formula>80</formula>
    </cfRule>
  </conditionalFormatting>
  <conditionalFormatting sqref="BM19">
    <cfRule type="cellIs" dxfId="1154" priority="1110" operator="between">
      <formula>80.01</formula>
      <formula>84.99</formula>
    </cfRule>
  </conditionalFormatting>
  <conditionalFormatting sqref="BM19">
    <cfRule type="containsBlanks" dxfId="1153" priority="1109">
      <formula>LEN(TRIM(BM19))=0</formula>
    </cfRule>
  </conditionalFormatting>
  <conditionalFormatting sqref="BU185">
    <cfRule type="cellIs" dxfId="1152" priority="1108" operator="greaterThan">
      <formula>84.99</formula>
    </cfRule>
  </conditionalFormatting>
  <conditionalFormatting sqref="BU185">
    <cfRule type="cellIs" dxfId="1151" priority="1107" operator="lessThanOrEqual">
      <formula>80</formula>
    </cfRule>
  </conditionalFormatting>
  <conditionalFormatting sqref="BU185">
    <cfRule type="cellIs" dxfId="1150" priority="1106" operator="between">
      <formula>80.01</formula>
      <formula>84.99</formula>
    </cfRule>
  </conditionalFormatting>
  <conditionalFormatting sqref="BU185">
    <cfRule type="containsBlanks" dxfId="1149" priority="1105">
      <formula>LEN(TRIM(BU185))=0</formula>
    </cfRule>
  </conditionalFormatting>
  <conditionalFormatting sqref="BQ185">
    <cfRule type="cellIs" dxfId="1148" priority="1100" operator="greaterThan">
      <formula>84.99</formula>
    </cfRule>
  </conditionalFormatting>
  <conditionalFormatting sqref="BQ185">
    <cfRule type="cellIs" dxfId="1147" priority="1099" operator="lessThanOrEqual">
      <formula>80</formula>
    </cfRule>
  </conditionalFormatting>
  <conditionalFormatting sqref="BQ185">
    <cfRule type="cellIs" dxfId="1146" priority="1098" operator="between">
      <formula>80.01</formula>
      <formula>84.99</formula>
    </cfRule>
  </conditionalFormatting>
  <conditionalFormatting sqref="BQ185">
    <cfRule type="containsBlanks" dxfId="1145" priority="1097">
      <formula>LEN(TRIM(BQ185))=0</formula>
    </cfRule>
  </conditionalFormatting>
  <conditionalFormatting sqref="BM185">
    <cfRule type="cellIs" dxfId="1144" priority="1092" operator="greaterThan">
      <formula>84.99</formula>
    </cfRule>
  </conditionalFormatting>
  <conditionalFormatting sqref="BM185">
    <cfRule type="cellIs" dxfId="1143" priority="1091" operator="lessThanOrEqual">
      <formula>80</formula>
    </cfRule>
  </conditionalFormatting>
  <conditionalFormatting sqref="BM185">
    <cfRule type="cellIs" dxfId="1142" priority="1090" operator="between">
      <formula>80.01</formula>
      <formula>84.99</formula>
    </cfRule>
  </conditionalFormatting>
  <conditionalFormatting sqref="BM185">
    <cfRule type="containsBlanks" dxfId="1141" priority="1089">
      <formula>LEN(TRIM(BM185))=0</formula>
    </cfRule>
  </conditionalFormatting>
  <conditionalFormatting sqref="BI185">
    <cfRule type="cellIs" dxfId="1140" priority="1084" operator="greaterThan">
      <formula>84.99</formula>
    </cfRule>
  </conditionalFormatting>
  <conditionalFormatting sqref="BI185">
    <cfRule type="cellIs" dxfId="1139" priority="1083" operator="lessThanOrEqual">
      <formula>80</formula>
    </cfRule>
  </conditionalFormatting>
  <conditionalFormatting sqref="BI185">
    <cfRule type="cellIs" dxfId="1138" priority="1082" operator="between">
      <formula>80.01</formula>
      <formula>84.99</formula>
    </cfRule>
  </conditionalFormatting>
  <conditionalFormatting sqref="BI185">
    <cfRule type="containsBlanks" dxfId="1137" priority="1081">
      <formula>LEN(TRIM(BI185))=0</formula>
    </cfRule>
  </conditionalFormatting>
  <conditionalFormatting sqref="U11">
    <cfRule type="cellIs" dxfId="1136" priority="1076" operator="greaterThan">
      <formula>84.99</formula>
    </cfRule>
  </conditionalFormatting>
  <conditionalFormatting sqref="U11">
    <cfRule type="cellIs" dxfId="1135" priority="1075" operator="lessThanOrEqual">
      <formula>80</formula>
    </cfRule>
  </conditionalFormatting>
  <conditionalFormatting sqref="U11">
    <cfRule type="cellIs" dxfId="1134" priority="1074" operator="between">
      <formula>80.01</formula>
      <formula>84.99</formula>
    </cfRule>
  </conditionalFormatting>
  <conditionalFormatting sqref="U11">
    <cfRule type="containsBlanks" dxfId="1133" priority="1073">
      <formula>LEN(TRIM(U11))=0</formula>
    </cfRule>
  </conditionalFormatting>
  <conditionalFormatting sqref="U104">
    <cfRule type="cellIs" dxfId="1132" priority="1072" operator="greaterThan">
      <formula>84.99</formula>
    </cfRule>
  </conditionalFormatting>
  <conditionalFormatting sqref="U104">
    <cfRule type="cellIs" dxfId="1131" priority="1071" operator="lessThanOrEqual">
      <formula>80</formula>
    </cfRule>
  </conditionalFormatting>
  <conditionalFormatting sqref="U104">
    <cfRule type="cellIs" dxfId="1130" priority="1070" operator="between">
      <formula>80.01</formula>
      <formula>84.99</formula>
    </cfRule>
  </conditionalFormatting>
  <conditionalFormatting sqref="U104">
    <cfRule type="containsBlanks" dxfId="1129" priority="1069">
      <formula>LEN(TRIM(U104))=0</formula>
    </cfRule>
  </conditionalFormatting>
  <conditionalFormatting sqref="BQ23">
    <cfRule type="cellIs" dxfId="1128" priority="1064" operator="greaterThan">
      <formula>84.99</formula>
    </cfRule>
  </conditionalFormatting>
  <conditionalFormatting sqref="BQ23">
    <cfRule type="cellIs" dxfId="1127" priority="1063" operator="lessThanOrEqual">
      <formula>80</formula>
    </cfRule>
  </conditionalFormatting>
  <conditionalFormatting sqref="BQ23">
    <cfRule type="cellIs" dxfId="1126" priority="1062" operator="between">
      <formula>80.01</formula>
      <formula>84.99</formula>
    </cfRule>
  </conditionalFormatting>
  <conditionalFormatting sqref="BQ23">
    <cfRule type="containsBlanks" dxfId="1125" priority="1061">
      <formula>LEN(TRIM(BQ23))=0</formula>
    </cfRule>
  </conditionalFormatting>
  <conditionalFormatting sqref="BU23">
    <cfRule type="cellIs" dxfId="1124" priority="1060" operator="greaterThan">
      <formula>84.99</formula>
    </cfRule>
  </conditionalFormatting>
  <conditionalFormatting sqref="BU23">
    <cfRule type="cellIs" dxfId="1123" priority="1059" operator="lessThanOrEqual">
      <formula>80</formula>
    </cfRule>
  </conditionalFormatting>
  <conditionalFormatting sqref="BU23">
    <cfRule type="cellIs" dxfId="1122" priority="1058" operator="between">
      <formula>80.01</formula>
      <formula>84.99</formula>
    </cfRule>
  </conditionalFormatting>
  <conditionalFormatting sqref="BU23">
    <cfRule type="containsBlanks" dxfId="1121" priority="1057">
      <formula>LEN(TRIM(BU23))=0</formula>
    </cfRule>
  </conditionalFormatting>
  <conditionalFormatting sqref="BI23">
    <cfRule type="cellIs" dxfId="1120" priority="1056" operator="greaterThan">
      <formula>84.99</formula>
    </cfRule>
  </conditionalFormatting>
  <conditionalFormatting sqref="BI23">
    <cfRule type="cellIs" dxfId="1119" priority="1055" operator="lessThanOrEqual">
      <formula>80</formula>
    </cfRule>
  </conditionalFormatting>
  <conditionalFormatting sqref="BI23">
    <cfRule type="cellIs" dxfId="1118" priority="1054" operator="between">
      <formula>80.01</formula>
      <formula>84.99</formula>
    </cfRule>
  </conditionalFormatting>
  <conditionalFormatting sqref="BI23">
    <cfRule type="containsBlanks" dxfId="1117" priority="1053">
      <formula>LEN(TRIM(BI23))=0</formula>
    </cfRule>
  </conditionalFormatting>
  <conditionalFormatting sqref="BM23">
    <cfRule type="cellIs" dxfId="1116" priority="1052" operator="greaterThan">
      <formula>84.99</formula>
    </cfRule>
  </conditionalFormatting>
  <conditionalFormatting sqref="BM23">
    <cfRule type="cellIs" dxfId="1115" priority="1051" operator="lessThanOrEqual">
      <formula>80</formula>
    </cfRule>
  </conditionalFormatting>
  <conditionalFormatting sqref="BM23">
    <cfRule type="cellIs" dxfId="1114" priority="1050" operator="between">
      <formula>80.01</formula>
      <formula>84.99</formula>
    </cfRule>
  </conditionalFormatting>
  <conditionalFormatting sqref="BM23">
    <cfRule type="containsBlanks" dxfId="1113" priority="1049">
      <formula>LEN(TRIM(BM23))=0</formula>
    </cfRule>
  </conditionalFormatting>
  <conditionalFormatting sqref="Q3:Q6">
    <cfRule type="cellIs" dxfId="1112" priority="1048" operator="greaterThan">
      <formula>84.99</formula>
    </cfRule>
  </conditionalFormatting>
  <conditionalFormatting sqref="Q3:Q6">
    <cfRule type="cellIs" dxfId="1111" priority="1047" operator="lessThanOrEqual">
      <formula>80</formula>
    </cfRule>
  </conditionalFormatting>
  <conditionalFormatting sqref="Q3:Q6">
    <cfRule type="cellIs" dxfId="1110" priority="1046" operator="between">
      <formula>80.01</formula>
      <formula>84.99</formula>
    </cfRule>
  </conditionalFormatting>
  <conditionalFormatting sqref="Q3:Q6">
    <cfRule type="containsBlanks" dxfId="1109" priority="1045">
      <formula>LEN(TRIM(Q3))=0</formula>
    </cfRule>
  </conditionalFormatting>
  <conditionalFormatting sqref="Q7">
    <cfRule type="cellIs" dxfId="1108" priority="1044" operator="greaterThan">
      <formula>84.99</formula>
    </cfRule>
  </conditionalFormatting>
  <conditionalFormatting sqref="Q7">
    <cfRule type="cellIs" dxfId="1107" priority="1043" operator="lessThanOrEqual">
      <formula>80</formula>
    </cfRule>
  </conditionalFormatting>
  <conditionalFormatting sqref="Q7">
    <cfRule type="cellIs" dxfId="1106" priority="1042" operator="between">
      <formula>80.01</formula>
      <formula>84.99</formula>
    </cfRule>
  </conditionalFormatting>
  <conditionalFormatting sqref="Q7">
    <cfRule type="containsBlanks" dxfId="1105" priority="1041">
      <formula>LEN(TRIM(Q7))=0</formula>
    </cfRule>
  </conditionalFormatting>
  <conditionalFormatting sqref="Q11">
    <cfRule type="cellIs" dxfId="1104" priority="1040" operator="greaterThan">
      <formula>84.99</formula>
    </cfRule>
  </conditionalFormatting>
  <conditionalFormatting sqref="Q11">
    <cfRule type="cellIs" dxfId="1103" priority="1039" operator="lessThanOrEqual">
      <formula>80</formula>
    </cfRule>
  </conditionalFormatting>
  <conditionalFormatting sqref="Q11">
    <cfRule type="cellIs" dxfId="1102" priority="1038" operator="between">
      <formula>80.01</formula>
      <formula>84.99</formula>
    </cfRule>
  </conditionalFormatting>
  <conditionalFormatting sqref="Q11">
    <cfRule type="containsBlanks" dxfId="1101" priority="1037">
      <formula>LEN(TRIM(Q11))=0</formula>
    </cfRule>
  </conditionalFormatting>
  <conditionalFormatting sqref="BE15:BE18">
    <cfRule type="cellIs" dxfId="1100" priority="1036" operator="greaterThan">
      <formula>84.99</formula>
    </cfRule>
  </conditionalFormatting>
  <conditionalFormatting sqref="BE15:BE18">
    <cfRule type="cellIs" dxfId="1099" priority="1035" operator="lessThanOrEqual">
      <formula>80</formula>
    </cfRule>
  </conditionalFormatting>
  <conditionalFormatting sqref="BE15:BE18">
    <cfRule type="cellIs" dxfId="1098" priority="1034" operator="between">
      <formula>80.01</formula>
      <formula>84.99</formula>
    </cfRule>
  </conditionalFormatting>
  <conditionalFormatting sqref="BE15:BE18">
    <cfRule type="containsBlanks" dxfId="1097" priority="1033">
      <formula>LEN(TRIM(BE15))=0</formula>
    </cfRule>
  </conditionalFormatting>
  <conditionalFormatting sqref="BE19">
    <cfRule type="cellIs" dxfId="1096" priority="1032" operator="greaterThan">
      <formula>84.99</formula>
    </cfRule>
  </conditionalFormatting>
  <conditionalFormatting sqref="BE19">
    <cfRule type="cellIs" dxfId="1095" priority="1031" operator="lessThanOrEqual">
      <formula>80</formula>
    </cfRule>
  </conditionalFormatting>
  <conditionalFormatting sqref="BE19">
    <cfRule type="cellIs" dxfId="1094" priority="1030" operator="between">
      <formula>80.01</formula>
      <formula>84.99</formula>
    </cfRule>
  </conditionalFormatting>
  <conditionalFormatting sqref="BE19">
    <cfRule type="containsBlanks" dxfId="1093" priority="1029">
      <formula>LEN(TRIM(BE19))=0</formula>
    </cfRule>
  </conditionalFormatting>
  <conditionalFormatting sqref="Q27:Q43">
    <cfRule type="cellIs" dxfId="1092" priority="1028" operator="greaterThan">
      <formula>84.99</formula>
    </cfRule>
  </conditionalFormatting>
  <conditionalFormatting sqref="Q27:Q43">
    <cfRule type="cellIs" dxfId="1091" priority="1027" operator="lessThanOrEqual">
      <formula>80</formula>
    </cfRule>
  </conditionalFormatting>
  <conditionalFormatting sqref="Q27:Q43">
    <cfRule type="cellIs" dxfId="1090" priority="1026" operator="between">
      <formula>80.01</formula>
      <formula>84.99</formula>
    </cfRule>
  </conditionalFormatting>
  <conditionalFormatting sqref="Q27:Q43">
    <cfRule type="containsBlanks" dxfId="1089" priority="1025">
      <formula>LEN(TRIM(Q27))=0</formula>
    </cfRule>
  </conditionalFormatting>
  <conditionalFormatting sqref="Q64">
    <cfRule type="cellIs" dxfId="1088" priority="1024" operator="greaterThan">
      <formula>84.99</formula>
    </cfRule>
  </conditionalFormatting>
  <conditionalFormatting sqref="Q64">
    <cfRule type="cellIs" dxfId="1087" priority="1023" operator="lessThanOrEqual">
      <formula>80</formula>
    </cfRule>
  </conditionalFormatting>
  <conditionalFormatting sqref="Q64">
    <cfRule type="cellIs" dxfId="1086" priority="1022" operator="between">
      <formula>80.01</formula>
      <formula>84.99</formula>
    </cfRule>
  </conditionalFormatting>
  <conditionalFormatting sqref="Q64">
    <cfRule type="containsBlanks" dxfId="1085" priority="1021">
      <formula>LEN(TRIM(Q64))=0</formula>
    </cfRule>
  </conditionalFormatting>
  <conditionalFormatting sqref="Q77">
    <cfRule type="cellIs" dxfId="1084" priority="1020" operator="greaterThan">
      <formula>84.99</formula>
    </cfRule>
  </conditionalFormatting>
  <conditionalFormatting sqref="Q77">
    <cfRule type="cellIs" dxfId="1083" priority="1019" operator="lessThanOrEqual">
      <formula>80</formula>
    </cfRule>
  </conditionalFormatting>
  <conditionalFormatting sqref="Q77">
    <cfRule type="cellIs" dxfId="1082" priority="1018" operator="between">
      <formula>80.01</formula>
      <formula>84.99</formula>
    </cfRule>
  </conditionalFormatting>
  <conditionalFormatting sqref="Q77">
    <cfRule type="containsBlanks" dxfId="1081" priority="1017">
      <formula>LEN(TRIM(Q77))=0</formula>
    </cfRule>
  </conditionalFormatting>
  <conditionalFormatting sqref="Q84">
    <cfRule type="cellIs" dxfId="1080" priority="1016" operator="greaterThan">
      <formula>84.99</formula>
    </cfRule>
  </conditionalFormatting>
  <conditionalFormatting sqref="Q84">
    <cfRule type="cellIs" dxfId="1079" priority="1015" operator="lessThanOrEqual">
      <formula>80</formula>
    </cfRule>
  </conditionalFormatting>
  <conditionalFormatting sqref="Q84">
    <cfRule type="cellIs" dxfId="1078" priority="1014" operator="between">
      <formula>80.01</formula>
      <formula>84.99</formula>
    </cfRule>
  </conditionalFormatting>
  <conditionalFormatting sqref="Q84">
    <cfRule type="containsBlanks" dxfId="1077" priority="1013">
      <formula>LEN(TRIM(Q84))=0</formula>
    </cfRule>
  </conditionalFormatting>
  <conditionalFormatting sqref="Q47:Q63">
    <cfRule type="cellIs" dxfId="1076" priority="1012" operator="greaterThan">
      <formula>84.99</formula>
    </cfRule>
  </conditionalFormatting>
  <conditionalFormatting sqref="Q47:Q63">
    <cfRule type="cellIs" dxfId="1075" priority="1011" operator="lessThanOrEqual">
      <formula>80</formula>
    </cfRule>
  </conditionalFormatting>
  <conditionalFormatting sqref="Q47:Q63">
    <cfRule type="cellIs" dxfId="1074" priority="1010" operator="between">
      <formula>80.01</formula>
      <formula>84.99</formula>
    </cfRule>
  </conditionalFormatting>
  <conditionalFormatting sqref="Q47:Q63">
    <cfRule type="containsBlanks" dxfId="1073" priority="1009">
      <formula>LEN(TRIM(Q47))=0</formula>
    </cfRule>
  </conditionalFormatting>
  <conditionalFormatting sqref="Q68:Q76">
    <cfRule type="cellIs" dxfId="1072" priority="1008" operator="greaterThan">
      <formula>84.99</formula>
    </cfRule>
  </conditionalFormatting>
  <conditionalFormatting sqref="Q68:Q76">
    <cfRule type="cellIs" dxfId="1071" priority="1007" operator="lessThanOrEqual">
      <formula>80</formula>
    </cfRule>
  </conditionalFormatting>
  <conditionalFormatting sqref="Q68:Q76">
    <cfRule type="cellIs" dxfId="1070" priority="1006" operator="between">
      <formula>80.01</formula>
      <formula>84.99</formula>
    </cfRule>
  </conditionalFormatting>
  <conditionalFormatting sqref="Q68:Q76">
    <cfRule type="containsBlanks" dxfId="1069" priority="1005">
      <formula>LEN(TRIM(Q68))=0</formula>
    </cfRule>
  </conditionalFormatting>
  <conditionalFormatting sqref="Q81:Q83">
    <cfRule type="cellIs" dxfId="1068" priority="1004" operator="greaterThan">
      <formula>84.99</formula>
    </cfRule>
  </conditionalFormatting>
  <conditionalFormatting sqref="Q81:Q83">
    <cfRule type="cellIs" dxfId="1067" priority="1003" operator="lessThanOrEqual">
      <formula>80</formula>
    </cfRule>
  </conditionalFormatting>
  <conditionalFormatting sqref="Q81:Q83">
    <cfRule type="cellIs" dxfId="1066" priority="1002" operator="between">
      <formula>80.01</formula>
      <formula>84.99</formula>
    </cfRule>
  </conditionalFormatting>
  <conditionalFormatting sqref="Q81:Q83">
    <cfRule type="containsBlanks" dxfId="1065" priority="1001">
      <formula>LEN(TRIM(Q81))=0</formula>
    </cfRule>
  </conditionalFormatting>
  <conditionalFormatting sqref="Q94">
    <cfRule type="cellIs" dxfId="1064" priority="1000" operator="greaterThan">
      <formula>84.99</formula>
    </cfRule>
  </conditionalFormatting>
  <conditionalFormatting sqref="Q94">
    <cfRule type="cellIs" dxfId="1063" priority="999" operator="lessThanOrEqual">
      <formula>80</formula>
    </cfRule>
  </conditionalFormatting>
  <conditionalFormatting sqref="Q94">
    <cfRule type="cellIs" dxfId="1062" priority="998" operator="between">
      <formula>80.01</formula>
      <formula>84.99</formula>
    </cfRule>
  </conditionalFormatting>
  <conditionalFormatting sqref="Q94">
    <cfRule type="containsBlanks" dxfId="1061" priority="997">
      <formula>LEN(TRIM(Q94))=0</formula>
    </cfRule>
  </conditionalFormatting>
  <conditionalFormatting sqref="Q88:Q93">
    <cfRule type="cellIs" dxfId="1060" priority="996" operator="greaterThan">
      <formula>84.99</formula>
    </cfRule>
  </conditionalFormatting>
  <conditionalFormatting sqref="Q88:Q93">
    <cfRule type="cellIs" dxfId="1059" priority="995" operator="lessThanOrEqual">
      <formula>80</formula>
    </cfRule>
  </conditionalFormatting>
  <conditionalFormatting sqref="Q88:Q93">
    <cfRule type="cellIs" dxfId="1058" priority="994" operator="between">
      <formula>80.01</formula>
      <formula>84.99</formula>
    </cfRule>
  </conditionalFormatting>
  <conditionalFormatting sqref="Q88:Q93">
    <cfRule type="containsBlanks" dxfId="1057" priority="993">
      <formula>LEN(TRIM(Q88))=0</formula>
    </cfRule>
  </conditionalFormatting>
  <conditionalFormatting sqref="BA15:BA18">
    <cfRule type="cellIs" dxfId="1056" priority="992" operator="greaterThan">
      <formula>84.99</formula>
    </cfRule>
  </conditionalFormatting>
  <conditionalFormatting sqref="BA15:BA18">
    <cfRule type="cellIs" dxfId="1055" priority="991" operator="lessThanOrEqual">
      <formula>80</formula>
    </cfRule>
  </conditionalFormatting>
  <conditionalFormatting sqref="BA15:BA18">
    <cfRule type="cellIs" dxfId="1054" priority="990" operator="between">
      <formula>80.01</formula>
      <formula>84.99</formula>
    </cfRule>
  </conditionalFormatting>
  <conditionalFormatting sqref="BA15:BA18">
    <cfRule type="containsBlanks" dxfId="1053" priority="989">
      <formula>LEN(TRIM(BA15))=0</formula>
    </cfRule>
  </conditionalFormatting>
  <conditionalFormatting sqref="BA19">
    <cfRule type="cellIs" dxfId="1052" priority="988" operator="greaterThan">
      <formula>84.99</formula>
    </cfRule>
  </conditionalFormatting>
  <conditionalFormatting sqref="BA19">
    <cfRule type="cellIs" dxfId="1051" priority="987" operator="lessThanOrEqual">
      <formula>80</formula>
    </cfRule>
  </conditionalFormatting>
  <conditionalFormatting sqref="BA19">
    <cfRule type="cellIs" dxfId="1050" priority="986" operator="between">
      <formula>80.01</formula>
      <formula>84.99</formula>
    </cfRule>
  </conditionalFormatting>
  <conditionalFormatting sqref="BA19">
    <cfRule type="containsBlanks" dxfId="1049" priority="985">
      <formula>LEN(TRIM(BA19))=0</formula>
    </cfRule>
  </conditionalFormatting>
  <conditionalFormatting sqref="BE108:BE124">
    <cfRule type="cellIs" dxfId="1048" priority="976" operator="greaterThan">
      <formula>84.99</formula>
    </cfRule>
  </conditionalFormatting>
  <conditionalFormatting sqref="BE108:BE124">
    <cfRule type="cellIs" dxfId="1047" priority="975" operator="lessThanOrEqual">
      <formula>80</formula>
    </cfRule>
  </conditionalFormatting>
  <conditionalFormatting sqref="BE108:BE124">
    <cfRule type="cellIs" dxfId="1046" priority="974" operator="between">
      <formula>80.01</formula>
      <formula>84.99</formula>
    </cfRule>
  </conditionalFormatting>
  <conditionalFormatting sqref="BE108:BE124">
    <cfRule type="containsBlanks" dxfId="1045" priority="973">
      <formula>LEN(TRIM(BE108))=0</formula>
    </cfRule>
  </conditionalFormatting>
  <conditionalFormatting sqref="BA108:BA124">
    <cfRule type="cellIs" dxfId="1044" priority="972" operator="greaterThan">
      <formula>84.99</formula>
    </cfRule>
  </conditionalFormatting>
  <conditionalFormatting sqref="BA108:BA124">
    <cfRule type="cellIs" dxfId="1043" priority="971" operator="lessThanOrEqual">
      <formula>80</formula>
    </cfRule>
  </conditionalFormatting>
  <conditionalFormatting sqref="BA108:BA124">
    <cfRule type="cellIs" dxfId="1042" priority="970" operator="between">
      <formula>80.01</formula>
      <formula>84.99</formula>
    </cfRule>
  </conditionalFormatting>
  <conditionalFormatting sqref="BA108:BA124">
    <cfRule type="containsBlanks" dxfId="1041" priority="969">
      <formula>LEN(TRIM(BA108))=0</formula>
    </cfRule>
  </conditionalFormatting>
  <conditionalFormatting sqref="BE145">
    <cfRule type="cellIs" dxfId="1040" priority="968" operator="greaterThan">
      <formula>84.99</formula>
    </cfRule>
  </conditionalFormatting>
  <conditionalFormatting sqref="BE145">
    <cfRule type="cellIs" dxfId="1039" priority="967" operator="lessThanOrEqual">
      <formula>80</formula>
    </cfRule>
  </conditionalFormatting>
  <conditionalFormatting sqref="BE145">
    <cfRule type="cellIs" dxfId="1038" priority="966" operator="between">
      <formula>80.01</formula>
      <formula>84.99</formula>
    </cfRule>
  </conditionalFormatting>
  <conditionalFormatting sqref="BE145">
    <cfRule type="containsBlanks" dxfId="1037" priority="965">
      <formula>LEN(TRIM(BE145))=0</formula>
    </cfRule>
  </conditionalFormatting>
  <conditionalFormatting sqref="BE128:BE144">
    <cfRule type="cellIs" dxfId="1036" priority="964" operator="greaterThan">
      <formula>84.99</formula>
    </cfRule>
  </conditionalFormatting>
  <conditionalFormatting sqref="BE128:BE144">
    <cfRule type="cellIs" dxfId="1035" priority="963" operator="lessThanOrEqual">
      <formula>80</formula>
    </cfRule>
  </conditionalFormatting>
  <conditionalFormatting sqref="BE128:BE144">
    <cfRule type="cellIs" dxfId="1034" priority="962" operator="between">
      <formula>80.01</formula>
      <formula>84.99</formula>
    </cfRule>
  </conditionalFormatting>
  <conditionalFormatting sqref="BE128:BE144">
    <cfRule type="containsBlanks" dxfId="1033" priority="961">
      <formula>LEN(TRIM(BE128))=0</formula>
    </cfRule>
  </conditionalFormatting>
  <conditionalFormatting sqref="BA145">
    <cfRule type="cellIs" dxfId="1032" priority="960" operator="greaterThan">
      <formula>84.99</formula>
    </cfRule>
  </conditionalFormatting>
  <conditionalFormatting sqref="BA145">
    <cfRule type="cellIs" dxfId="1031" priority="959" operator="lessThanOrEqual">
      <formula>80</formula>
    </cfRule>
  </conditionalFormatting>
  <conditionalFormatting sqref="BA145">
    <cfRule type="cellIs" dxfId="1030" priority="958" operator="between">
      <formula>80.01</formula>
      <formula>84.99</formula>
    </cfRule>
  </conditionalFormatting>
  <conditionalFormatting sqref="BA145">
    <cfRule type="containsBlanks" dxfId="1029" priority="957">
      <formula>LEN(TRIM(BA145))=0</formula>
    </cfRule>
  </conditionalFormatting>
  <conditionalFormatting sqref="BA128:BA144">
    <cfRule type="cellIs" dxfId="1028" priority="956" operator="greaterThan">
      <formula>84.99</formula>
    </cfRule>
  </conditionalFormatting>
  <conditionalFormatting sqref="BA128:BA144">
    <cfRule type="cellIs" dxfId="1027" priority="955" operator="lessThanOrEqual">
      <formula>80</formula>
    </cfRule>
  </conditionalFormatting>
  <conditionalFormatting sqref="BA128:BA144">
    <cfRule type="cellIs" dxfId="1026" priority="954" operator="between">
      <formula>80.01</formula>
      <formula>84.99</formula>
    </cfRule>
  </conditionalFormatting>
  <conditionalFormatting sqref="BA128:BA144">
    <cfRule type="containsBlanks" dxfId="1025" priority="953">
      <formula>LEN(TRIM(BA128))=0</formula>
    </cfRule>
  </conditionalFormatting>
  <conditionalFormatting sqref="BA158">
    <cfRule type="cellIs" dxfId="1024" priority="952" operator="greaterThan">
      <formula>84.99</formula>
    </cfRule>
  </conditionalFormatting>
  <conditionalFormatting sqref="BA158">
    <cfRule type="cellIs" dxfId="1023" priority="951" operator="lessThanOrEqual">
      <formula>80</formula>
    </cfRule>
  </conditionalFormatting>
  <conditionalFormatting sqref="BA158">
    <cfRule type="cellIs" dxfId="1022" priority="950" operator="between">
      <formula>80.01</formula>
      <formula>84.99</formula>
    </cfRule>
  </conditionalFormatting>
  <conditionalFormatting sqref="BA158">
    <cfRule type="containsBlanks" dxfId="1021" priority="949">
      <formula>LEN(TRIM(BA158))=0</formula>
    </cfRule>
  </conditionalFormatting>
  <conditionalFormatting sqref="BA149:BA157">
    <cfRule type="cellIs" dxfId="1020" priority="948" operator="greaterThan">
      <formula>84.99</formula>
    </cfRule>
  </conditionalFormatting>
  <conditionalFormatting sqref="BA149:BA157">
    <cfRule type="cellIs" dxfId="1019" priority="947" operator="lessThanOrEqual">
      <formula>80</formula>
    </cfRule>
  </conditionalFormatting>
  <conditionalFormatting sqref="BA149:BA157">
    <cfRule type="cellIs" dxfId="1018" priority="946" operator="between">
      <formula>80.01</formula>
      <formula>84.99</formula>
    </cfRule>
  </conditionalFormatting>
  <conditionalFormatting sqref="BA149:BA157">
    <cfRule type="containsBlanks" dxfId="1017" priority="945">
      <formula>LEN(TRIM(BA149))=0</formula>
    </cfRule>
  </conditionalFormatting>
  <conditionalFormatting sqref="BE158">
    <cfRule type="cellIs" dxfId="1016" priority="944" operator="greaterThan">
      <formula>84.99</formula>
    </cfRule>
  </conditionalFormatting>
  <conditionalFormatting sqref="BE158">
    <cfRule type="cellIs" dxfId="1015" priority="943" operator="lessThanOrEqual">
      <formula>80</formula>
    </cfRule>
  </conditionalFormatting>
  <conditionalFormatting sqref="BE158">
    <cfRule type="cellIs" dxfId="1014" priority="942" operator="between">
      <formula>80.01</formula>
      <formula>84.99</formula>
    </cfRule>
  </conditionalFormatting>
  <conditionalFormatting sqref="BE158">
    <cfRule type="containsBlanks" dxfId="1013" priority="941">
      <formula>LEN(TRIM(BE158))=0</formula>
    </cfRule>
  </conditionalFormatting>
  <conditionalFormatting sqref="BE149:BE157">
    <cfRule type="cellIs" dxfId="1012" priority="940" operator="greaterThan">
      <formula>84.99</formula>
    </cfRule>
  </conditionalFormatting>
  <conditionalFormatting sqref="BE149:BE157">
    <cfRule type="cellIs" dxfId="1011" priority="939" operator="lessThanOrEqual">
      <formula>80</formula>
    </cfRule>
  </conditionalFormatting>
  <conditionalFormatting sqref="BE149:BE157">
    <cfRule type="cellIs" dxfId="1010" priority="938" operator="between">
      <formula>80.01</formula>
      <formula>84.99</formula>
    </cfRule>
  </conditionalFormatting>
  <conditionalFormatting sqref="BE149:BE157">
    <cfRule type="containsBlanks" dxfId="1009" priority="937">
      <formula>LEN(TRIM(BE149))=0</formula>
    </cfRule>
  </conditionalFormatting>
  <conditionalFormatting sqref="BE165">
    <cfRule type="cellIs" dxfId="1008" priority="936" operator="greaterThan">
      <formula>84.99</formula>
    </cfRule>
  </conditionalFormatting>
  <conditionalFormatting sqref="BE165">
    <cfRule type="cellIs" dxfId="1007" priority="935" operator="lessThanOrEqual">
      <formula>80</formula>
    </cfRule>
  </conditionalFormatting>
  <conditionalFormatting sqref="BE165">
    <cfRule type="cellIs" dxfId="1006" priority="934" operator="between">
      <formula>80.01</formula>
      <formula>84.99</formula>
    </cfRule>
  </conditionalFormatting>
  <conditionalFormatting sqref="BE165">
    <cfRule type="containsBlanks" dxfId="1005" priority="933">
      <formula>LEN(TRIM(BE165))=0</formula>
    </cfRule>
  </conditionalFormatting>
  <conditionalFormatting sqref="BE162:BE164">
    <cfRule type="cellIs" dxfId="1004" priority="932" operator="greaterThan">
      <formula>84.99</formula>
    </cfRule>
  </conditionalFormatting>
  <conditionalFormatting sqref="BE162:BE164">
    <cfRule type="cellIs" dxfId="1003" priority="931" operator="lessThanOrEqual">
      <formula>80</formula>
    </cfRule>
  </conditionalFormatting>
  <conditionalFormatting sqref="BE162:BE164">
    <cfRule type="cellIs" dxfId="1002" priority="930" operator="between">
      <formula>80.01</formula>
      <formula>84.99</formula>
    </cfRule>
  </conditionalFormatting>
  <conditionalFormatting sqref="BE162:BE164">
    <cfRule type="containsBlanks" dxfId="1001" priority="929">
      <formula>LEN(TRIM(BE162))=0</formula>
    </cfRule>
  </conditionalFormatting>
  <conditionalFormatting sqref="BA165">
    <cfRule type="cellIs" dxfId="1000" priority="928" operator="greaterThan">
      <formula>84.99</formula>
    </cfRule>
  </conditionalFormatting>
  <conditionalFormatting sqref="BA165">
    <cfRule type="cellIs" dxfId="999" priority="927" operator="lessThanOrEqual">
      <formula>80</formula>
    </cfRule>
  </conditionalFormatting>
  <conditionalFormatting sqref="BA165">
    <cfRule type="cellIs" dxfId="998" priority="926" operator="between">
      <formula>80.01</formula>
      <formula>84.99</formula>
    </cfRule>
  </conditionalFormatting>
  <conditionalFormatting sqref="BA165">
    <cfRule type="containsBlanks" dxfId="997" priority="925">
      <formula>LEN(TRIM(BA165))=0</formula>
    </cfRule>
  </conditionalFormatting>
  <conditionalFormatting sqref="BA162:BA164">
    <cfRule type="cellIs" dxfId="996" priority="924" operator="greaterThan">
      <formula>84.99</formula>
    </cfRule>
  </conditionalFormatting>
  <conditionalFormatting sqref="BA162:BA164">
    <cfRule type="cellIs" dxfId="995" priority="923" operator="lessThanOrEqual">
      <formula>80</formula>
    </cfRule>
  </conditionalFormatting>
  <conditionalFormatting sqref="BA162:BA164">
    <cfRule type="cellIs" dxfId="994" priority="922" operator="between">
      <formula>80.01</formula>
      <formula>84.99</formula>
    </cfRule>
  </conditionalFormatting>
  <conditionalFormatting sqref="BA162:BA164">
    <cfRule type="containsBlanks" dxfId="993" priority="921">
      <formula>LEN(TRIM(BA162))=0</formula>
    </cfRule>
  </conditionalFormatting>
  <conditionalFormatting sqref="BE175">
    <cfRule type="cellIs" dxfId="992" priority="920" operator="greaterThan">
      <formula>84.99</formula>
    </cfRule>
  </conditionalFormatting>
  <conditionalFormatting sqref="BE175">
    <cfRule type="cellIs" dxfId="991" priority="919" operator="lessThanOrEqual">
      <formula>80</formula>
    </cfRule>
  </conditionalFormatting>
  <conditionalFormatting sqref="BE175">
    <cfRule type="cellIs" dxfId="990" priority="918" operator="between">
      <formula>80.01</formula>
      <formula>84.99</formula>
    </cfRule>
  </conditionalFormatting>
  <conditionalFormatting sqref="BE175">
    <cfRule type="containsBlanks" dxfId="989" priority="917">
      <formula>LEN(TRIM(BE175))=0</formula>
    </cfRule>
  </conditionalFormatting>
  <conditionalFormatting sqref="BE169:BE174">
    <cfRule type="cellIs" dxfId="988" priority="916" operator="greaterThan">
      <formula>84.99</formula>
    </cfRule>
  </conditionalFormatting>
  <conditionalFormatting sqref="BE169:BE174">
    <cfRule type="cellIs" dxfId="987" priority="915" operator="lessThanOrEqual">
      <formula>80</formula>
    </cfRule>
  </conditionalFormatting>
  <conditionalFormatting sqref="BE169:BE174">
    <cfRule type="cellIs" dxfId="986" priority="914" operator="between">
      <formula>80.01</formula>
      <formula>84.99</formula>
    </cfRule>
  </conditionalFormatting>
  <conditionalFormatting sqref="BE169:BE174">
    <cfRule type="containsBlanks" dxfId="985" priority="913">
      <formula>LEN(TRIM(BE169))=0</formula>
    </cfRule>
  </conditionalFormatting>
  <conditionalFormatting sqref="BA175">
    <cfRule type="cellIs" dxfId="984" priority="912" operator="greaterThan">
      <formula>84.99</formula>
    </cfRule>
  </conditionalFormatting>
  <conditionalFormatting sqref="BA175">
    <cfRule type="cellIs" dxfId="983" priority="911" operator="lessThanOrEqual">
      <formula>80</formula>
    </cfRule>
  </conditionalFormatting>
  <conditionalFormatting sqref="BA175">
    <cfRule type="cellIs" dxfId="982" priority="910" operator="between">
      <formula>80.01</formula>
      <formula>84.99</formula>
    </cfRule>
  </conditionalFormatting>
  <conditionalFormatting sqref="BA175">
    <cfRule type="containsBlanks" dxfId="981" priority="909">
      <formula>LEN(TRIM(BA175))=0</formula>
    </cfRule>
  </conditionalFormatting>
  <conditionalFormatting sqref="BA169:BA174">
    <cfRule type="cellIs" dxfId="980" priority="908" operator="greaterThan">
      <formula>84.99</formula>
    </cfRule>
  </conditionalFormatting>
  <conditionalFormatting sqref="BA169:BA174">
    <cfRule type="cellIs" dxfId="979" priority="907" operator="lessThanOrEqual">
      <formula>80</formula>
    </cfRule>
  </conditionalFormatting>
  <conditionalFormatting sqref="BA169:BA174">
    <cfRule type="cellIs" dxfId="978" priority="906" operator="between">
      <formula>80.01</formula>
      <formula>84.99</formula>
    </cfRule>
  </conditionalFormatting>
  <conditionalFormatting sqref="BA169:BA174">
    <cfRule type="containsBlanks" dxfId="977" priority="905">
      <formula>LEN(TRIM(BA169))=0</formula>
    </cfRule>
  </conditionalFormatting>
  <conditionalFormatting sqref="BE179:BE184">
    <cfRule type="cellIs" dxfId="976" priority="904" operator="greaterThan">
      <formula>84.99</formula>
    </cfRule>
  </conditionalFormatting>
  <conditionalFormatting sqref="BE179:BE184">
    <cfRule type="cellIs" dxfId="975" priority="903" operator="lessThanOrEqual">
      <formula>80</formula>
    </cfRule>
  </conditionalFormatting>
  <conditionalFormatting sqref="BE179:BE184">
    <cfRule type="cellIs" dxfId="974" priority="902" operator="between">
      <formula>80.01</formula>
      <formula>84.99</formula>
    </cfRule>
  </conditionalFormatting>
  <conditionalFormatting sqref="BE179:BE184">
    <cfRule type="containsBlanks" dxfId="973" priority="901">
      <formula>LEN(TRIM(BE179))=0</formula>
    </cfRule>
  </conditionalFormatting>
  <conditionalFormatting sqref="BE185">
    <cfRule type="cellIs" dxfId="972" priority="900" operator="greaterThan">
      <formula>84.99</formula>
    </cfRule>
  </conditionalFormatting>
  <conditionalFormatting sqref="BE185">
    <cfRule type="cellIs" dxfId="971" priority="899" operator="lessThanOrEqual">
      <formula>80</formula>
    </cfRule>
  </conditionalFormatting>
  <conditionalFormatting sqref="BE185">
    <cfRule type="cellIs" dxfId="970" priority="898" operator="between">
      <formula>80.01</formula>
      <formula>84.99</formula>
    </cfRule>
  </conditionalFormatting>
  <conditionalFormatting sqref="BE185">
    <cfRule type="containsBlanks" dxfId="969" priority="897">
      <formula>LEN(TRIM(BE185))=0</formula>
    </cfRule>
  </conditionalFormatting>
  <conditionalFormatting sqref="AW15:AW18">
    <cfRule type="cellIs" dxfId="968" priority="896" operator="greaterThan">
      <formula>84.99</formula>
    </cfRule>
  </conditionalFormatting>
  <conditionalFormatting sqref="AW15:AW18">
    <cfRule type="cellIs" dxfId="967" priority="895" operator="lessThanOrEqual">
      <formula>80</formula>
    </cfRule>
  </conditionalFormatting>
  <conditionalFormatting sqref="AW15:AW18">
    <cfRule type="cellIs" dxfId="966" priority="894" operator="between">
      <formula>80.01</formula>
      <formula>84.99</formula>
    </cfRule>
  </conditionalFormatting>
  <conditionalFormatting sqref="AW15:AW18">
    <cfRule type="containsBlanks" dxfId="965" priority="893">
      <formula>LEN(TRIM(AW15))=0</formula>
    </cfRule>
  </conditionalFormatting>
  <conditionalFormatting sqref="AW19">
    <cfRule type="cellIs" dxfId="964" priority="892" operator="greaterThan">
      <formula>84.99</formula>
    </cfRule>
  </conditionalFormatting>
  <conditionalFormatting sqref="AW19">
    <cfRule type="cellIs" dxfId="963" priority="891" operator="lessThanOrEqual">
      <formula>80</formula>
    </cfRule>
  </conditionalFormatting>
  <conditionalFormatting sqref="AW19">
    <cfRule type="cellIs" dxfId="962" priority="890" operator="between">
      <formula>80.01</formula>
      <formula>84.99</formula>
    </cfRule>
  </conditionalFormatting>
  <conditionalFormatting sqref="AW19">
    <cfRule type="containsBlanks" dxfId="961" priority="889">
      <formula>LEN(TRIM(AW19))=0</formula>
    </cfRule>
  </conditionalFormatting>
  <conditionalFormatting sqref="AS15:AS18">
    <cfRule type="cellIs" dxfId="960" priority="888" operator="greaterThan">
      <formula>84.99</formula>
    </cfRule>
  </conditionalFormatting>
  <conditionalFormatting sqref="AS15:AS18">
    <cfRule type="cellIs" dxfId="959" priority="887" operator="lessThanOrEqual">
      <formula>80</formula>
    </cfRule>
  </conditionalFormatting>
  <conditionalFormatting sqref="AS15:AS18">
    <cfRule type="cellIs" dxfId="958" priority="886" operator="between">
      <formula>80.01</formula>
      <formula>84.99</formula>
    </cfRule>
  </conditionalFormatting>
  <conditionalFormatting sqref="AS15:AS18">
    <cfRule type="containsBlanks" dxfId="957" priority="885">
      <formula>LEN(TRIM(AS15))=0</formula>
    </cfRule>
  </conditionalFormatting>
  <conditionalFormatting sqref="AS19">
    <cfRule type="cellIs" dxfId="956" priority="884" operator="greaterThan">
      <formula>84.99</formula>
    </cfRule>
  </conditionalFormatting>
  <conditionalFormatting sqref="AS19">
    <cfRule type="cellIs" dxfId="955" priority="883" operator="lessThanOrEqual">
      <formula>80</formula>
    </cfRule>
  </conditionalFormatting>
  <conditionalFormatting sqref="AS19">
    <cfRule type="cellIs" dxfId="954" priority="882" operator="between">
      <formula>80.01</formula>
      <formula>84.99</formula>
    </cfRule>
  </conditionalFormatting>
  <conditionalFormatting sqref="AS19">
    <cfRule type="containsBlanks" dxfId="953" priority="881">
      <formula>LEN(TRIM(AS19))=0</formula>
    </cfRule>
  </conditionalFormatting>
  <conditionalFormatting sqref="AW108:AW124">
    <cfRule type="cellIs" dxfId="952" priority="880" operator="greaterThan">
      <formula>84.99</formula>
    </cfRule>
  </conditionalFormatting>
  <conditionalFormatting sqref="AW108:AW124">
    <cfRule type="cellIs" dxfId="951" priority="879" operator="lessThanOrEqual">
      <formula>80</formula>
    </cfRule>
  </conditionalFormatting>
  <conditionalFormatting sqref="AW108:AW124">
    <cfRule type="cellIs" dxfId="950" priority="878" operator="between">
      <formula>80.01</formula>
      <formula>84.99</formula>
    </cfRule>
  </conditionalFormatting>
  <conditionalFormatting sqref="AW108:AW124">
    <cfRule type="containsBlanks" dxfId="949" priority="877">
      <formula>LEN(TRIM(AW108))=0</formula>
    </cfRule>
  </conditionalFormatting>
  <conditionalFormatting sqref="AS108:AS124">
    <cfRule type="cellIs" dxfId="948" priority="876" operator="greaterThan">
      <formula>84.99</formula>
    </cfRule>
  </conditionalFormatting>
  <conditionalFormatting sqref="AS108:AS124">
    <cfRule type="cellIs" dxfId="947" priority="875" operator="lessThanOrEqual">
      <formula>80</formula>
    </cfRule>
  </conditionalFormatting>
  <conditionalFormatting sqref="AS108:AS124">
    <cfRule type="cellIs" dxfId="946" priority="874" operator="between">
      <formula>80.01</formula>
      <formula>84.99</formula>
    </cfRule>
  </conditionalFormatting>
  <conditionalFormatting sqref="AS108:AS124">
    <cfRule type="containsBlanks" dxfId="945" priority="873">
      <formula>LEN(TRIM(AS108))=0</formula>
    </cfRule>
  </conditionalFormatting>
  <conditionalFormatting sqref="AW145">
    <cfRule type="cellIs" dxfId="944" priority="872" operator="greaterThan">
      <formula>84.99</formula>
    </cfRule>
  </conditionalFormatting>
  <conditionalFormatting sqref="AW145">
    <cfRule type="cellIs" dxfId="943" priority="871" operator="lessThanOrEqual">
      <formula>80</formula>
    </cfRule>
  </conditionalFormatting>
  <conditionalFormatting sqref="AW145">
    <cfRule type="cellIs" dxfId="942" priority="870" operator="between">
      <formula>80.01</formula>
      <formula>84.99</formula>
    </cfRule>
  </conditionalFormatting>
  <conditionalFormatting sqref="AW145">
    <cfRule type="containsBlanks" dxfId="941" priority="869">
      <formula>LEN(TRIM(AW145))=0</formula>
    </cfRule>
  </conditionalFormatting>
  <conditionalFormatting sqref="AW128:AW144">
    <cfRule type="cellIs" dxfId="940" priority="868" operator="greaterThan">
      <formula>84.99</formula>
    </cfRule>
  </conditionalFormatting>
  <conditionalFormatting sqref="AW128:AW144">
    <cfRule type="cellIs" dxfId="939" priority="867" operator="lessThanOrEqual">
      <formula>80</formula>
    </cfRule>
  </conditionalFormatting>
  <conditionalFormatting sqref="AW128:AW144">
    <cfRule type="cellIs" dxfId="938" priority="866" operator="between">
      <formula>80.01</formula>
      <formula>84.99</formula>
    </cfRule>
  </conditionalFormatting>
  <conditionalFormatting sqref="AW128:AW144">
    <cfRule type="containsBlanks" dxfId="937" priority="865">
      <formula>LEN(TRIM(AW128))=0</formula>
    </cfRule>
  </conditionalFormatting>
  <conditionalFormatting sqref="AS145">
    <cfRule type="cellIs" dxfId="936" priority="864" operator="greaterThan">
      <formula>84.99</formula>
    </cfRule>
  </conditionalFormatting>
  <conditionalFormatting sqref="AS145">
    <cfRule type="cellIs" dxfId="935" priority="863" operator="lessThanOrEqual">
      <formula>80</formula>
    </cfRule>
  </conditionalFormatting>
  <conditionalFormatting sqref="AS145">
    <cfRule type="cellIs" dxfId="934" priority="862" operator="between">
      <formula>80.01</formula>
      <formula>84.99</formula>
    </cfRule>
  </conditionalFormatting>
  <conditionalFormatting sqref="AS145">
    <cfRule type="containsBlanks" dxfId="933" priority="861">
      <formula>LEN(TRIM(AS145))=0</formula>
    </cfRule>
  </conditionalFormatting>
  <conditionalFormatting sqref="AS128:AS144">
    <cfRule type="cellIs" dxfId="932" priority="860" operator="greaterThan">
      <formula>84.99</formula>
    </cfRule>
  </conditionalFormatting>
  <conditionalFormatting sqref="AS128:AS144">
    <cfRule type="cellIs" dxfId="931" priority="859" operator="lessThanOrEqual">
      <formula>80</formula>
    </cfRule>
  </conditionalFormatting>
  <conditionalFormatting sqref="AS128:AS144">
    <cfRule type="cellIs" dxfId="930" priority="858" operator="between">
      <formula>80.01</formula>
      <formula>84.99</formula>
    </cfRule>
  </conditionalFormatting>
  <conditionalFormatting sqref="AS128:AS144">
    <cfRule type="containsBlanks" dxfId="929" priority="857">
      <formula>LEN(TRIM(AS128))=0</formula>
    </cfRule>
  </conditionalFormatting>
  <conditionalFormatting sqref="AS158">
    <cfRule type="cellIs" dxfId="928" priority="856" operator="greaterThan">
      <formula>84.99</formula>
    </cfRule>
  </conditionalFormatting>
  <conditionalFormatting sqref="AS158">
    <cfRule type="cellIs" dxfId="927" priority="855" operator="lessThanOrEqual">
      <formula>80</formula>
    </cfRule>
  </conditionalFormatting>
  <conditionalFormatting sqref="AS158">
    <cfRule type="cellIs" dxfId="926" priority="854" operator="between">
      <formula>80.01</formula>
      <formula>84.99</formula>
    </cfRule>
  </conditionalFormatting>
  <conditionalFormatting sqref="AS158">
    <cfRule type="containsBlanks" dxfId="925" priority="853">
      <formula>LEN(TRIM(AS158))=0</formula>
    </cfRule>
  </conditionalFormatting>
  <conditionalFormatting sqref="AS149:AS157">
    <cfRule type="cellIs" dxfId="924" priority="852" operator="greaterThan">
      <formula>84.99</formula>
    </cfRule>
  </conditionalFormatting>
  <conditionalFormatting sqref="AS149:AS157">
    <cfRule type="cellIs" dxfId="923" priority="851" operator="lessThanOrEqual">
      <formula>80</formula>
    </cfRule>
  </conditionalFormatting>
  <conditionalFormatting sqref="AS149:AS157">
    <cfRule type="cellIs" dxfId="922" priority="850" operator="between">
      <formula>80.01</formula>
      <formula>84.99</formula>
    </cfRule>
  </conditionalFormatting>
  <conditionalFormatting sqref="AS149:AS157">
    <cfRule type="containsBlanks" dxfId="921" priority="849">
      <formula>LEN(TRIM(AS149))=0</formula>
    </cfRule>
  </conditionalFormatting>
  <conditionalFormatting sqref="AW158">
    <cfRule type="cellIs" dxfId="920" priority="848" operator="greaterThan">
      <formula>84.99</formula>
    </cfRule>
  </conditionalFormatting>
  <conditionalFormatting sqref="AW158">
    <cfRule type="cellIs" dxfId="919" priority="847" operator="lessThanOrEqual">
      <formula>80</formula>
    </cfRule>
  </conditionalFormatting>
  <conditionalFormatting sqref="AW158">
    <cfRule type="cellIs" dxfId="918" priority="846" operator="between">
      <formula>80.01</formula>
      <formula>84.99</formula>
    </cfRule>
  </conditionalFormatting>
  <conditionalFormatting sqref="AW158">
    <cfRule type="containsBlanks" dxfId="917" priority="845">
      <formula>LEN(TRIM(AW158))=0</formula>
    </cfRule>
  </conditionalFormatting>
  <conditionalFormatting sqref="AW149:AW157">
    <cfRule type="cellIs" dxfId="916" priority="844" operator="greaterThan">
      <formula>84.99</formula>
    </cfRule>
  </conditionalFormatting>
  <conditionalFormatting sqref="AW149:AW157">
    <cfRule type="cellIs" dxfId="915" priority="843" operator="lessThanOrEqual">
      <formula>80</formula>
    </cfRule>
  </conditionalFormatting>
  <conditionalFormatting sqref="AW149:AW157">
    <cfRule type="cellIs" dxfId="914" priority="842" operator="between">
      <formula>80.01</formula>
      <formula>84.99</formula>
    </cfRule>
  </conditionalFormatting>
  <conditionalFormatting sqref="AW149:AW157">
    <cfRule type="containsBlanks" dxfId="913" priority="841">
      <formula>LEN(TRIM(AW149))=0</formula>
    </cfRule>
  </conditionalFormatting>
  <conditionalFormatting sqref="AW165">
    <cfRule type="cellIs" dxfId="912" priority="840" operator="greaterThan">
      <formula>84.99</formula>
    </cfRule>
  </conditionalFormatting>
  <conditionalFormatting sqref="AW165">
    <cfRule type="cellIs" dxfId="911" priority="839" operator="lessThanOrEqual">
      <formula>80</formula>
    </cfRule>
  </conditionalFormatting>
  <conditionalFormatting sqref="AW165">
    <cfRule type="cellIs" dxfId="910" priority="838" operator="between">
      <formula>80.01</formula>
      <formula>84.99</formula>
    </cfRule>
  </conditionalFormatting>
  <conditionalFormatting sqref="AW165">
    <cfRule type="containsBlanks" dxfId="909" priority="837">
      <formula>LEN(TRIM(AW165))=0</formula>
    </cfRule>
  </conditionalFormatting>
  <conditionalFormatting sqref="AW162:AW164">
    <cfRule type="cellIs" dxfId="908" priority="836" operator="greaterThan">
      <formula>84.99</formula>
    </cfRule>
  </conditionalFormatting>
  <conditionalFormatting sqref="AW162:AW164">
    <cfRule type="cellIs" dxfId="907" priority="835" operator="lessThanOrEqual">
      <formula>80</formula>
    </cfRule>
  </conditionalFormatting>
  <conditionalFormatting sqref="AW162:AW164">
    <cfRule type="cellIs" dxfId="906" priority="834" operator="between">
      <formula>80.01</formula>
      <formula>84.99</formula>
    </cfRule>
  </conditionalFormatting>
  <conditionalFormatting sqref="AW162:AW164">
    <cfRule type="containsBlanks" dxfId="905" priority="833">
      <formula>LEN(TRIM(AW162))=0</formula>
    </cfRule>
  </conditionalFormatting>
  <conditionalFormatting sqref="AS165">
    <cfRule type="cellIs" dxfId="904" priority="832" operator="greaterThan">
      <formula>84.99</formula>
    </cfRule>
  </conditionalFormatting>
  <conditionalFormatting sqref="AS165">
    <cfRule type="cellIs" dxfId="903" priority="831" operator="lessThanOrEqual">
      <formula>80</formula>
    </cfRule>
  </conditionalFormatting>
  <conditionalFormatting sqref="AS165">
    <cfRule type="cellIs" dxfId="902" priority="830" operator="between">
      <formula>80.01</formula>
      <formula>84.99</formula>
    </cfRule>
  </conditionalFormatting>
  <conditionalFormatting sqref="AS165">
    <cfRule type="containsBlanks" dxfId="901" priority="829">
      <formula>LEN(TRIM(AS165))=0</formula>
    </cfRule>
  </conditionalFormatting>
  <conditionalFormatting sqref="AS162:AS164">
    <cfRule type="cellIs" dxfId="900" priority="828" operator="greaterThan">
      <formula>84.99</formula>
    </cfRule>
  </conditionalFormatting>
  <conditionalFormatting sqref="AS162:AS164">
    <cfRule type="cellIs" dxfId="899" priority="827" operator="lessThanOrEqual">
      <formula>80</formula>
    </cfRule>
  </conditionalFormatting>
  <conditionalFormatting sqref="AS162:AS164">
    <cfRule type="cellIs" dxfId="898" priority="826" operator="between">
      <formula>80.01</formula>
      <formula>84.99</formula>
    </cfRule>
  </conditionalFormatting>
  <conditionalFormatting sqref="AS162:AS164">
    <cfRule type="containsBlanks" dxfId="897" priority="825">
      <formula>LEN(TRIM(AS162))=0</formula>
    </cfRule>
  </conditionalFormatting>
  <conditionalFormatting sqref="AW175">
    <cfRule type="cellIs" dxfId="896" priority="824" operator="greaterThan">
      <formula>84.99</formula>
    </cfRule>
  </conditionalFormatting>
  <conditionalFormatting sqref="AW175">
    <cfRule type="cellIs" dxfId="895" priority="823" operator="lessThanOrEqual">
      <formula>80</formula>
    </cfRule>
  </conditionalFormatting>
  <conditionalFormatting sqref="AW175">
    <cfRule type="cellIs" dxfId="894" priority="822" operator="between">
      <formula>80.01</formula>
      <formula>84.99</formula>
    </cfRule>
  </conditionalFormatting>
  <conditionalFormatting sqref="AW175">
    <cfRule type="containsBlanks" dxfId="893" priority="821">
      <formula>LEN(TRIM(AW175))=0</formula>
    </cfRule>
  </conditionalFormatting>
  <conditionalFormatting sqref="AW169:AW174">
    <cfRule type="cellIs" dxfId="892" priority="820" operator="greaterThan">
      <formula>84.99</formula>
    </cfRule>
  </conditionalFormatting>
  <conditionalFormatting sqref="AW169:AW174">
    <cfRule type="cellIs" dxfId="891" priority="819" operator="lessThanOrEqual">
      <formula>80</formula>
    </cfRule>
  </conditionalFormatting>
  <conditionalFormatting sqref="AW169:AW174">
    <cfRule type="cellIs" dxfId="890" priority="818" operator="between">
      <formula>80.01</formula>
      <formula>84.99</formula>
    </cfRule>
  </conditionalFormatting>
  <conditionalFormatting sqref="AW169:AW174">
    <cfRule type="containsBlanks" dxfId="889" priority="817">
      <formula>LEN(TRIM(AW169))=0</formula>
    </cfRule>
  </conditionalFormatting>
  <conditionalFormatting sqref="AS175">
    <cfRule type="cellIs" dxfId="888" priority="816" operator="greaterThan">
      <formula>84.99</formula>
    </cfRule>
  </conditionalFormatting>
  <conditionalFormatting sqref="AS175">
    <cfRule type="cellIs" dxfId="887" priority="815" operator="lessThanOrEqual">
      <formula>80</formula>
    </cfRule>
  </conditionalFormatting>
  <conditionalFormatting sqref="AS175">
    <cfRule type="cellIs" dxfId="886" priority="814" operator="between">
      <formula>80.01</formula>
      <formula>84.99</formula>
    </cfRule>
  </conditionalFormatting>
  <conditionalFormatting sqref="AS175">
    <cfRule type="containsBlanks" dxfId="885" priority="813">
      <formula>LEN(TRIM(AS175))=0</formula>
    </cfRule>
  </conditionalFormatting>
  <conditionalFormatting sqref="AS169:AS174">
    <cfRule type="cellIs" dxfId="884" priority="812" operator="greaterThan">
      <formula>84.99</formula>
    </cfRule>
  </conditionalFormatting>
  <conditionalFormatting sqref="AS169:AS174">
    <cfRule type="cellIs" dxfId="883" priority="811" operator="lessThanOrEqual">
      <formula>80</formula>
    </cfRule>
  </conditionalFormatting>
  <conditionalFormatting sqref="AS169:AS174">
    <cfRule type="cellIs" dxfId="882" priority="810" operator="between">
      <formula>80.01</formula>
      <formula>84.99</formula>
    </cfRule>
  </conditionalFormatting>
  <conditionalFormatting sqref="AS169:AS174">
    <cfRule type="containsBlanks" dxfId="881" priority="809">
      <formula>LEN(TRIM(AS169))=0</formula>
    </cfRule>
  </conditionalFormatting>
  <conditionalFormatting sqref="AW179:AW184">
    <cfRule type="cellIs" dxfId="880" priority="808" operator="greaterThan">
      <formula>84.99</formula>
    </cfRule>
  </conditionalFormatting>
  <conditionalFormatting sqref="AW179:AW184">
    <cfRule type="cellIs" dxfId="879" priority="807" operator="lessThanOrEqual">
      <formula>80</formula>
    </cfRule>
  </conditionalFormatting>
  <conditionalFormatting sqref="AW179:AW184">
    <cfRule type="cellIs" dxfId="878" priority="806" operator="between">
      <formula>80.01</formula>
      <formula>84.99</formula>
    </cfRule>
  </conditionalFormatting>
  <conditionalFormatting sqref="AW179:AW184">
    <cfRule type="containsBlanks" dxfId="877" priority="805">
      <formula>LEN(TRIM(AW179))=0</formula>
    </cfRule>
  </conditionalFormatting>
  <conditionalFormatting sqref="AW185">
    <cfRule type="cellIs" dxfId="876" priority="804" operator="greaterThan">
      <formula>84.99</formula>
    </cfRule>
  </conditionalFormatting>
  <conditionalFormatting sqref="AW185">
    <cfRule type="cellIs" dxfId="875" priority="803" operator="lessThanOrEqual">
      <formula>80</formula>
    </cfRule>
  </conditionalFormatting>
  <conditionalFormatting sqref="AW185">
    <cfRule type="cellIs" dxfId="874" priority="802" operator="between">
      <formula>80.01</formula>
      <formula>84.99</formula>
    </cfRule>
  </conditionalFormatting>
  <conditionalFormatting sqref="AW185">
    <cfRule type="containsBlanks" dxfId="873" priority="801">
      <formula>LEN(TRIM(AW185))=0</formula>
    </cfRule>
  </conditionalFormatting>
  <conditionalFormatting sqref="BA185">
    <cfRule type="cellIs" dxfId="872" priority="800" operator="greaterThan">
      <formula>84.99</formula>
    </cfRule>
  </conditionalFormatting>
  <conditionalFormatting sqref="BA185">
    <cfRule type="cellIs" dxfId="871" priority="799" operator="lessThanOrEqual">
      <formula>80</formula>
    </cfRule>
  </conditionalFormatting>
  <conditionalFormatting sqref="BA185">
    <cfRule type="cellIs" dxfId="870" priority="798" operator="between">
      <formula>80.01</formula>
      <formula>84.99</formula>
    </cfRule>
  </conditionalFormatting>
  <conditionalFormatting sqref="BA185">
    <cfRule type="containsBlanks" dxfId="869" priority="797">
      <formula>LEN(TRIM(BA185))=0</formula>
    </cfRule>
  </conditionalFormatting>
  <conditionalFormatting sqref="AS185">
    <cfRule type="cellIs" dxfId="868" priority="792" operator="greaterThan">
      <formula>84.99</formula>
    </cfRule>
  </conditionalFormatting>
  <conditionalFormatting sqref="AS185">
    <cfRule type="cellIs" dxfId="867" priority="791" operator="lessThanOrEqual">
      <formula>80</formula>
    </cfRule>
  </conditionalFormatting>
  <conditionalFormatting sqref="AS185">
    <cfRule type="cellIs" dxfId="866" priority="790" operator="between">
      <formula>80.01</formula>
      <formula>84.99</formula>
    </cfRule>
  </conditionalFormatting>
  <conditionalFormatting sqref="AS185">
    <cfRule type="containsBlanks" dxfId="865" priority="789">
      <formula>LEN(TRIM(AS185))=0</formula>
    </cfRule>
  </conditionalFormatting>
  <conditionalFormatting sqref="AS23 AW23 BA23 BE23">
    <cfRule type="cellIs" dxfId="864" priority="788" operator="greaterThan">
      <formula>84.99</formula>
    </cfRule>
  </conditionalFormatting>
  <conditionalFormatting sqref="AS23 AW23 BA23 BE23">
    <cfRule type="cellIs" dxfId="863" priority="787" operator="lessThanOrEqual">
      <formula>80</formula>
    </cfRule>
  </conditionalFormatting>
  <conditionalFormatting sqref="AS23 AW23 BA23 BE23">
    <cfRule type="cellIs" dxfId="862" priority="786" operator="between">
      <formula>80.01</formula>
      <formula>84.99</formula>
    </cfRule>
  </conditionalFormatting>
  <conditionalFormatting sqref="AS23 AW23 BA23 BE23">
    <cfRule type="containsBlanks" dxfId="861" priority="785">
      <formula>LEN(TRIM(AS23))=0</formula>
    </cfRule>
  </conditionalFormatting>
  <conditionalFormatting sqref="Q98:Q103">
    <cfRule type="cellIs" dxfId="860" priority="784" operator="greaterThan">
      <formula>84.99</formula>
    </cfRule>
  </conditionalFormatting>
  <conditionalFormatting sqref="Q98:Q103">
    <cfRule type="cellIs" dxfId="859" priority="783" operator="lessThanOrEqual">
      <formula>80</formula>
    </cfRule>
  </conditionalFormatting>
  <conditionalFormatting sqref="Q98:Q103">
    <cfRule type="cellIs" dxfId="858" priority="782" operator="between">
      <formula>80.01</formula>
      <formula>84.99</formula>
    </cfRule>
  </conditionalFormatting>
  <conditionalFormatting sqref="Q98:Q103">
    <cfRule type="containsBlanks" dxfId="857" priority="781">
      <formula>LEN(TRIM(Q98))=0</formula>
    </cfRule>
  </conditionalFormatting>
  <conditionalFormatting sqref="Q104">
    <cfRule type="cellIs" dxfId="856" priority="780" operator="greaterThan">
      <formula>84.99</formula>
    </cfRule>
  </conditionalFormatting>
  <conditionalFormatting sqref="Q104">
    <cfRule type="cellIs" dxfId="855" priority="779" operator="lessThanOrEqual">
      <formula>80</formula>
    </cfRule>
  </conditionalFormatting>
  <conditionalFormatting sqref="Q104">
    <cfRule type="cellIs" dxfId="854" priority="778" operator="between">
      <formula>80.01</formula>
      <formula>84.99</formula>
    </cfRule>
  </conditionalFormatting>
  <conditionalFormatting sqref="Q104">
    <cfRule type="containsBlanks" dxfId="853" priority="777">
      <formula>LEN(TRIM(Q104))=0</formula>
    </cfRule>
  </conditionalFormatting>
  <conditionalFormatting sqref="M98:M103">
    <cfRule type="cellIs" dxfId="852" priority="772" operator="greaterThan">
      <formula>84.99</formula>
    </cfRule>
  </conditionalFormatting>
  <conditionalFormatting sqref="M98:M103">
    <cfRule type="cellIs" dxfId="851" priority="771" operator="lessThanOrEqual">
      <formula>80</formula>
    </cfRule>
  </conditionalFormatting>
  <conditionalFormatting sqref="M98:M103">
    <cfRule type="cellIs" dxfId="850" priority="770" operator="between">
      <formula>80.01</formula>
      <formula>84.99</formula>
    </cfRule>
  </conditionalFormatting>
  <conditionalFormatting sqref="M98:M103">
    <cfRule type="containsBlanks" dxfId="849" priority="769">
      <formula>LEN(TRIM(M98))=0</formula>
    </cfRule>
  </conditionalFormatting>
  <conditionalFormatting sqref="M27:M43">
    <cfRule type="cellIs" dxfId="848" priority="768" operator="greaterThan">
      <formula>84.99</formula>
    </cfRule>
  </conditionalFormatting>
  <conditionalFormatting sqref="M27:M43">
    <cfRule type="cellIs" dxfId="847" priority="767" operator="lessThanOrEqual">
      <formula>80</formula>
    </cfRule>
  </conditionalFormatting>
  <conditionalFormatting sqref="M27:M43">
    <cfRule type="cellIs" dxfId="846" priority="766" operator="between">
      <formula>80.01</formula>
      <formula>84.99</formula>
    </cfRule>
  </conditionalFormatting>
  <conditionalFormatting sqref="M27:M43">
    <cfRule type="containsBlanks" dxfId="845" priority="765">
      <formula>LEN(TRIM(M27))=0</formula>
    </cfRule>
  </conditionalFormatting>
  <conditionalFormatting sqref="M64">
    <cfRule type="cellIs" dxfId="844" priority="764" operator="greaterThan">
      <formula>84.99</formula>
    </cfRule>
  </conditionalFormatting>
  <conditionalFormatting sqref="M64">
    <cfRule type="cellIs" dxfId="843" priority="763" operator="lessThanOrEqual">
      <formula>80</formula>
    </cfRule>
  </conditionalFormatting>
  <conditionalFormatting sqref="M64">
    <cfRule type="cellIs" dxfId="842" priority="762" operator="between">
      <formula>80.01</formula>
      <formula>84.99</formula>
    </cfRule>
  </conditionalFormatting>
  <conditionalFormatting sqref="M64">
    <cfRule type="containsBlanks" dxfId="841" priority="761">
      <formula>LEN(TRIM(M64))=0</formula>
    </cfRule>
  </conditionalFormatting>
  <conditionalFormatting sqref="M77">
    <cfRule type="cellIs" dxfId="840" priority="760" operator="greaterThan">
      <formula>84.99</formula>
    </cfRule>
  </conditionalFormatting>
  <conditionalFormatting sqref="M77">
    <cfRule type="cellIs" dxfId="839" priority="759" operator="lessThanOrEqual">
      <formula>80</formula>
    </cfRule>
  </conditionalFormatting>
  <conditionalFormatting sqref="M77">
    <cfRule type="cellIs" dxfId="838" priority="758" operator="between">
      <formula>80.01</formula>
      <formula>84.99</formula>
    </cfRule>
  </conditionalFormatting>
  <conditionalFormatting sqref="M77">
    <cfRule type="containsBlanks" dxfId="837" priority="757">
      <formula>LEN(TRIM(M77))=0</formula>
    </cfRule>
  </conditionalFormatting>
  <conditionalFormatting sqref="M84">
    <cfRule type="cellIs" dxfId="836" priority="756" operator="greaterThan">
      <formula>84.99</formula>
    </cfRule>
  </conditionalFormatting>
  <conditionalFormatting sqref="M84">
    <cfRule type="cellIs" dxfId="835" priority="755" operator="lessThanOrEqual">
      <formula>80</formula>
    </cfRule>
  </conditionalFormatting>
  <conditionalFormatting sqref="M84">
    <cfRule type="cellIs" dxfId="834" priority="754" operator="between">
      <formula>80.01</formula>
      <formula>84.99</formula>
    </cfRule>
  </conditionalFormatting>
  <conditionalFormatting sqref="M84">
    <cfRule type="containsBlanks" dxfId="833" priority="753">
      <formula>LEN(TRIM(M84))=0</formula>
    </cfRule>
  </conditionalFormatting>
  <conditionalFormatting sqref="M94">
    <cfRule type="cellIs" dxfId="832" priority="752" operator="greaterThan">
      <formula>84.99</formula>
    </cfRule>
  </conditionalFormatting>
  <conditionalFormatting sqref="M94">
    <cfRule type="cellIs" dxfId="831" priority="751" operator="lessThanOrEqual">
      <formula>80</formula>
    </cfRule>
  </conditionalFormatting>
  <conditionalFormatting sqref="M94">
    <cfRule type="cellIs" dxfId="830" priority="750" operator="between">
      <formula>80.01</formula>
      <formula>84.99</formula>
    </cfRule>
  </conditionalFormatting>
  <conditionalFormatting sqref="M94">
    <cfRule type="containsBlanks" dxfId="829" priority="749">
      <formula>LEN(TRIM(M94))=0</formula>
    </cfRule>
  </conditionalFormatting>
  <conditionalFormatting sqref="M47:M63">
    <cfRule type="cellIs" dxfId="828" priority="748" operator="greaterThan">
      <formula>84.99</formula>
    </cfRule>
  </conditionalFormatting>
  <conditionalFormatting sqref="M47:M63">
    <cfRule type="cellIs" dxfId="827" priority="747" operator="lessThanOrEqual">
      <formula>80</formula>
    </cfRule>
  </conditionalFormatting>
  <conditionalFormatting sqref="M47:M63">
    <cfRule type="cellIs" dxfId="826" priority="746" operator="between">
      <formula>80.01</formula>
      <formula>84.99</formula>
    </cfRule>
  </conditionalFormatting>
  <conditionalFormatting sqref="M47:M63">
    <cfRule type="containsBlanks" dxfId="825" priority="745">
      <formula>LEN(TRIM(M47))=0</formula>
    </cfRule>
  </conditionalFormatting>
  <conditionalFormatting sqref="M68:M76">
    <cfRule type="cellIs" dxfId="824" priority="744" operator="greaterThan">
      <formula>84.99</formula>
    </cfRule>
  </conditionalFormatting>
  <conditionalFormatting sqref="M68:M76">
    <cfRule type="cellIs" dxfId="823" priority="743" operator="lessThanOrEqual">
      <formula>80</formula>
    </cfRule>
  </conditionalFormatting>
  <conditionalFormatting sqref="M68:M76">
    <cfRule type="cellIs" dxfId="822" priority="742" operator="between">
      <formula>80.01</formula>
      <formula>84.99</formula>
    </cfRule>
  </conditionalFormatting>
  <conditionalFormatting sqref="M68:M76">
    <cfRule type="containsBlanks" dxfId="821" priority="741">
      <formula>LEN(TRIM(M68))=0</formula>
    </cfRule>
  </conditionalFormatting>
  <conditionalFormatting sqref="M81:M83">
    <cfRule type="cellIs" dxfId="820" priority="740" operator="greaterThan">
      <formula>84.99</formula>
    </cfRule>
  </conditionalFormatting>
  <conditionalFormatting sqref="M81:M83">
    <cfRule type="cellIs" dxfId="819" priority="739" operator="lessThanOrEqual">
      <formula>80</formula>
    </cfRule>
  </conditionalFormatting>
  <conditionalFormatting sqref="M81:M83">
    <cfRule type="cellIs" dxfId="818" priority="738" operator="between">
      <formula>80.01</formula>
      <formula>84.99</formula>
    </cfRule>
  </conditionalFormatting>
  <conditionalFormatting sqref="M81:M83">
    <cfRule type="containsBlanks" dxfId="817" priority="737">
      <formula>LEN(TRIM(M81))=0</formula>
    </cfRule>
  </conditionalFormatting>
  <conditionalFormatting sqref="M88:M93">
    <cfRule type="cellIs" dxfId="816" priority="736" operator="greaterThan">
      <formula>84.99</formula>
    </cfRule>
  </conditionalFormatting>
  <conditionalFormatting sqref="M88:M93">
    <cfRule type="cellIs" dxfId="815" priority="735" operator="lessThanOrEqual">
      <formula>80</formula>
    </cfRule>
  </conditionalFormatting>
  <conditionalFormatting sqref="M88:M93">
    <cfRule type="cellIs" dxfId="814" priority="734" operator="between">
      <formula>80.01</formula>
      <formula>84.99</formula>
    </cfRule>
  </conditionalFormatting>
  <conditionalFormatting sqref="M88:M93">
    <cfRule type="containsBlanks" dxfId="813" priority="733">
      <formula>LEN(TRIM(M88))=0</formula>
    </cfRule>
  </conditionalFormatting>
  <conditionalFormatting sqref="M3:M6">
    <cfRule type="cellIs" dxfId="812" priority="732" operator="greaterThan">
      <formula>84.99</formula>
    </cfRule>
  </conditionalFormatting>
  <conditionalFormatting sqref="M3:M6">
    <cfRule type="cellIs" dxfId="811" priority="731" operator="lessThanOrEqual">
      <formula>80</formula>
    </cfRule>
  </conditionalFormatting>
  <conditionalFormatting sqref="M3:M6">
    <cfRule type="cellIs" dxfId="810" priority="730" operator="between">
      <formula>80.01</formula>
      <formula>84.99</formula>
    </cfRule>
  </conditionalFormatting>
  <conditionalFormatting sqref="M3:M6">
    <cfRule type="containsBlanks" dxfId="809" priority="729">
      <formula>LEN(TRIM(M3))=0</formula>
    </cfRule>
  </conditionalFormatting>
  <conditionalFormatting sqref="M7">
    <cfRule type="cellIs" dxfId="808" priority="728" operator="greaterThan">
      <formula>84.99</formula>
    </cfRule>
  </conditionalFormatting>
  <conditionalFormatting sqref="M7">
    <cfRule type="cellIs" dxfId="807" priority="727" operator="lessThanOrEqual">
      <formula>80</formula>
    </cfRule>
  </conditionalFormatting>
  <conditionalFormatting sqref="M7">
    <cfRule type="cellIs" dxfId="806" priority="726" operator="between">
      <formula>80.01</formula>
      <formula>84.99</formula>
    </cfRule>
  </conditionalFormatting>
  <conditionalFormatting sqref="M7">
    <cfRule type="containsBlanks" dxfId="805" priority="725">
      <formula>LEN(TRIM(M7))=0</formula>
    </cfRule>
  </conditionalFormatting>
  <conditionalFormatting sqref="M11">
    <cfRule type="cellIs" dxfId="804" priority="724" operator="greaterThan">
      <formula>84.99</formula>
    </cfRule>
  </conditionalFormatting>
  <conditionalFormatting sqref="M11">
    <cfRule type="cellIs" dxfId="803" priority="723" operator="lessThanOrEqual">
      <formula>80</formula>
    </cfRule>
  </conditionalFormatting>
  <conditionalFormatting sqref="M11">
    <cfRule type="cellIs" dxfId="802" priority="722" operator="between">
      <formula>80.01</formula>
      <formula>84.99</formula>
    </cfRule>
  </conditionalFormatting>
  <conditionalFormatting sqref="M11">
    <cfRule type="containsBlanks" dxfId="801" priority="721">
      <formula>LEN(TRIM(M11))=0</formula>
    </cfRule>
  </conditionalFormatting>
  <conditionalFormatting sqref="M104">
    <cfRule type="cellIs" dxfId="800" priority="720" operator="greaterThan">
      <formula>84.99</formula>
    </cfRule>
  </conditionalFormatting>
  <conditionalFormatting sqref="M104">
    <cfRule type="cellIs" dxfId="799" priority="719" operator="lessThanOrEqual">
      <formula>80</formula>
    </cfRule>
  </conditionalFormatting>
  <conditionalFormatting sqref="M104">
    <cfRule type="cellIs" dxfId="798" priority="718" operator="between">
      <formula>80.01</formula>
      <formula>84.99</formula>
    </cfRule>
  </conditionalFormatting>
  <conditionalFormatting sqref="M104">
    <cfRule type="containsBlanks" dxfId="797" priority="717">
      <formula>LEN(TRIM(M104))=0</formula>
    </cfRule>
  </conditionalFormatting>
  <conditionalFormatting sqref="AO15:AO18">
    <cfRule type="cellIs" dxfId="796" priority="716" operator="greaterThan">
      <formula>84.99</formula>
    </cfRule>
  </conditionalFormatting>
  <conditionalFormatting sqref="AO15:AO18">
    <cfRule type="cellIs" dxfId="795" priority="715" operator="lessThanOrEqual">
      <formula>80</formula>
    </cfRule>
  </conditionalFormatting>
  <conditionalFormatting sqref="AO15:AO18">
    <cfRule type="cellIs" dxfId="794" priority="714" operator="between">
      <formula>80.01</formula>
      <formula>84.99</formula>
    </cfRule>
  </conditionalFormatting>
  <conditionalFormatting sqref="AO15:AO18">
    <cfRule type="containsBlanks" dxfId="793" priority="713">
      <formula>LEN(TRIM(AO15))=0</formula>
    </cfRule>
  </conditionalFormatting>
  <conditionalFormatting sqref="AO19">
    <cfRule type="cellIs" dxfId="792" priority="712" operator="greaterThan">
      <formula>84.99</formula>
    </cfRule>
  </conditionalFormatting>
  <conditionalFormatting sqref="AO19">
    <cfRule type="cellIs" dxfId="791" priority="711" operator="lessThanOrEqual">
      <formula>80</formula>
    </cfRule>
  </conditionalFormatting>
  <conditionalFormatting sqref="AO19">
    <cfRule type="cellIs" dxfId="790" priority="710" operator="between">
      <formula>80.01</formula>
      <formula>84.99</formula>
    </cfRule>
  </conditionalFormatting>
  <conditionalFormatting sqref="AO19">
    <cfRule type="containsBlanks" dxfId="789" priority="709">
      <formula>LEN(TRIM(AO19))=0</formula>
    </cfRule>
  </conditionalFormatting>
  <conditionalFormatting sqref="AO108:AO124">
    <cfRule type="cellIs" dxfId="788" priority="708" operator="greaterThan">
      <formula>84.99</formula>
    </cfRule>
  </conditionalFormatting>
  <conditionalFormatting sqref="AO108:AO124">
    <cfRule type="cellIs" dxfId="787" priority="707" operator="lessThanOrEqual">
      <formula>80</formula>
    </cfRule>
  </conditionalFormatting>
  <conditionalFormatting sqref="AO108:AO124">
    <cfRule type="cellIs" dxfId="786" priority="706" operator="between">
      <formula>80.01</formula>
      <formula>84.99</formula>
    </cfRule>
  </conditionalFormatting>
  <conditionalFormatting sqref="AO108:AO124">
    <cfRule type="containsBlanks" dxfId="785" priority="705">
      <formula>LEN(TRIM(AO108))=0</formula>
    </cfRule>
  </conditionalFormatting>
  <conditionalFormatting sqref="AO145">
    <cfRule type="cellIs" dxfId="784" priority="704" operator="greaterThan">
      <formula>84.99</formula>
    </cfRule>
  </conditionalFormatting>
  <conditionalFormatting sqref="AO145">
    <cfRule type="cellIs" dxfId="783" priority="703" operator="lessThanOrEqual">
      <formula>80</formula>
    </cfRule>
  </conditionalFormatting>
  <conditionalFormatting sqref="AO145">
    <cfRule type="cellIs" dxfId="782" priority="702" operator="between">
      <formula>80.01</formula>
      <formula>84.99</formula>
    </cfRule>
  </conditionalFormatting>
  <conditionalFormatting sqref="AO145">
    <cfRule type="containsBlanks" dxfId="781" priority="701">
      <formula>LEN(TRIM(AO145))=0</formula>
    </cfRule>
  </conditionalFormatting>
  <conditionalFormatting sqref="AO128:AO144">
    <cfRule type="cellIs" dxfId="780" priority="700" operator="greaterThan">
      <formula>84.99</formula>
    </cfRule>
  </conditionalFormatting>
  <conditionalFormatting sqref="AO128:AO144">
    <cfRule type="cellIs" dxfId="779" priority="699" operator="lessThanOrEqual">
      <formula>80</formula>
    </cfRule>
  </conditionalFormatting>
  <conditionalFormatting sqref="AO128:AO144">
    <cfRule type="cellIs" dxfId="778" priority="698" operator="between">
      <formula>80.01</formula>
      <formula>84.99</formula>
    </cfRule>
  </conditionalFormatting>
  <conditionalFormatting sqref="AO128:AO144">
    <cfRule type="containsBlanks" dxfId="777" priority="697">
      <formula>LEN(TRIM(AO128))=0</formula>
    </cfRule>
  </conditionalFormatting>
  <conditionalFormatting sqref="AO158">
    <cfRule type="cellIs" dxfId="776" priority="696" operator="greaterThan">
      <formula>84.99</formula>
    </cfRule>
  </conditionalFormatting>
  <conditionalFormatting sqref="AO158">
    <cfRule type="cellIs" dxfId="775" priority="695" operator="lessThanOrEqual">
      <formula>80</formula>
    </cfRule>
  </conditionalFormatting>
  <conditionalFormatting sqref="AO158">
    <cfRule type="cellIs" dxfId="774" priority="694" operator="between">
      <formula>80.01</formula>
      <formula>84.99</formula>
    </cfRule>
  </conditionalFormatting>
  <conditionalFormatting sqref="AO158">
    <cfRule type="containsBlanks" dxfId="773" priority="693">
      <formula>LEN(TRIM(AO158))=0</formula>
    </cfRule>
  </conditionalFormatting>
  <conditionalFormatting sqref="AO149:AO157">
    <cfRule type="cellIs" dxfId="772" priority="692" operator="greaterThan">
      <formula>84.99</formula>
    </cfRule>
  </conditionalFormatting>
  <conditionalFormatting sqref="AO149:AO157">
    <cfRule type="cellIs" dxfId="771" priority="691" operator="lessThanOrEqual">
      <formula>80</formula>
    </cfRule>
  </conditionalFormatting>
  <conditionalFormatting sqref="AO149:AO157">
    <cfRule type="cellIs" dxfId="770" priority="690" operator="between">
      <formula>80.01</formula>
      <formula>84.99</formula>
    </cfRule>
  </conditionalFormatting>
  <conditionalFormatting sqref="AO149:AO157">
    <cfRule type="containsBlanks" dxfId="769" priority="689">
      <formula>LEN(TRIM(AO149))=0</formula>
    </cfRule>
  </conditionalFormatting>
  <conditionalFormatting sqref="AO165">
    <cfRule type="cellIs" dxfId="768" priority="688" operator="greaterThan">
      <formula>84.99</formula>
    </cfRule>
  </conditionalFormatting>
  <conditionalFormatting sqref="AO165">
    <cfRule type="cellIs" dxfId="767" priority="687" operator="lessThanOrEqual">
      <formula>80</formula>
    </cfRule>
  </conditionalFormatting>
  <conditionalFormatting sqref="AO165">
    <cfRule type="cellIs" dxfId="766" priority="686" operator="between">
      <formula>80.01</formula>
      <formula>84.99</formula>
    </cfRule>
  </conditionalFormatting>
  <conditionalFormatting sqref="AO165">
    <cfRule type="containsBlanks" dxfId="765" priority="685">
      <formula>LEN(TRIM(AO165))=0</formula>
    </cfRule>
  </conditionalFormatting>
  <conditionalFormatting sqref="AO162:AO164">
    <cfRule type="cellIs" dxfId="764" priority="684" operator="greaterThan">
      <formula>84.99</formula>
    </cfRule>
  </conditionalFormatting>
  <conditionalFormatting sqref="AO162:AO164">
    <cfRule type="cellIs" dxfId="763" priority="683" operator="lessThanOrEqual">
      <formula>80</formula>
    </cfRule>
  </conditionalFormatting>
  <conditionalFormatting sqref="AO162:AO164">
    <cfRule type="cellIs" dxfId="762" priority="682" operator="between">
      <formula>80.01</formula>
      <formula>84.99</formula>
    </cfRule>
  </conditionalFormatting>
  <conditionalFormatting sqref="AO162:AO164">
    <cfRule type="containsBlanks" dxfId="761" priority="681">
      <formula>LEN(TRIM(AO162))=0</formula>
    </cfRule>
  </conditionalFormatting>
  <conditionalFormatting sqref="AO175">
    <cfRule type="cellIs" dxfId="760" priority="680" operator="greaterThan">
      <formula>84.99</formula>
    </cfRule>
  </conditionalFormatting>
  <conditionalFormatting sqref="AO175">
    <cfRule type="cellIs" dxfId="759" priority="679" operator="lessThanOrEqual">
      <formula>80</formula>
    </cfRule>
  </conditionalFormatting>
  <conditionalFormatting sqref="AO175">
    <cfRule type="cellIs" dxfId="758" priority="678" operator="between">
      <formula>80.01</formula>
      <formula>84.99</formula>
    </cfRule>
  </conditionalFormatting>
  <conditionalFormatting sqref="AO175">
    <cfRule type="containsBlanks" dxfId="757" priority="677">
      <formula>LEN(TRIM(AO175))=0</formula>
    </cfRule>
  </conditionalFormatting>
  <conditionalFormatting sqref="AO169:AO174">
    <cfRule type="cellIs" dxfId="756" priority="676" operator="greaterThan">
      <formula>84.99</formula>
    </cfRule>
  </conditionalFormatting>
  <conditionalFormatting sqref="AO169:AO174">
    <cfRule type="cellIs" dxfId="755" priority="675" operator="lessThanOrEqual">
      <formula>80</formula>
    </cfRule>
  </conditionalFormatting>
  <conditionalFormatting sqref="AO169:AO174">
    <cfRule type="cellIs" dxfId="754" priority="674" operator="between">
      <formula>80.01</formula>
      <formula>84.99</formula>
    </cfRule>
  </conditionalFormatting>
  <conditionalFormatting sqref="AO169:AO174">
    <cfRule type="containsBlanks" dxfId="753" priority="673">
      <formula>LEN(TRIM(AO169))=0</formula>
    </cfRule>
  </conditionalFormatting>
  <conditionalFormatting sqref="AO179:AO184">
    <cfRule type="cellIs" dxfId="752" priority="672" operator="greaterThan">
      <formula>84.99</formula>
    </cfRule>
  </conditionalFormatting>
  <conditionalFormatting sqref="AO179:AO184">
    <cfRule type="cellIs" dxfId="751" priority="671" operator="lessThanOrEqual">
      <formula>80</formula>
    </cfRule>
  </conditionalFormatting>
  <conditionalFormatting sqref="AO179:AO184">
    <cfRule type="cellIs" dxfId="750" priority="670" operator="between">
      <formula>80.01</formula>
      <formula>84.99</formula>
    </cfRule>
  </conditionalFormatting>
  <conditionalFormatting sqref="AO179:AO184">
    <cfRule type="containsBlanks" dxfId="749" priority="669">
      <formula>LEN(TRIM(AO179))=0</formula>
    </cfRule>
  </conditionalFormatting>
  <conditionalFormatting sqref="AO185">
    <cfRule type="cellIs" dxfId="748" priority="668" operator="greaterThan">
      <formula>84.99</formula>
    </cfRule>
  </conditionalFormatting>
  <conditionalFormatting sqref="AO185">
    <cfRule type="cellIs" dxfId="747" priority="667" operator="lessThanOrEqual">
      <formula>80</formula>
    </cfRule>
  </conditionalFormatting>
  <conditionalFormatting sqref="AO185">
    <cfRule type="cellIs" dxfId="746" priority="666" operator="between">
      <formula>80.01</formula>
      <formula>84.99</formula>
    </cfRule>
  </conditionalFormatting>
  <conditionalFormatting sqref="AO185">
    <cfRule type="containsBlanks" dxfId="745" priority="665">
      <formula>LEN(TRIM(AO185))=0</formula>
    </cfRule>
  </conditionalFormatting>
  <conditionalFormatting sqref="AO23">
    <cfRule type="cellIs" dxfId="744" priority="664" operator="greaterThan">
      <formula>84.99</formula>
    </cfRule>
  </conditionalFormatting>
  <conditionalFormatting sqref="AO23">
    <cfRule type="cellIs" dxfId="743" priority="663" operator="lessThanOrEqual">
      <formula>80</formula>
    </cfRule>
  </conditionalFormatting>
  <conditionalFormatting sqref="AO23">
    <cfRule type="cellIs" dxfId="742" priority="662" operator="between">
      <formula>80.01</formula>
      <formula>84.99</formula>
    </cfRule>
  </conditionalFormatting>
  <conditionalFormatting sqref="AO23">
    <cfRule type="containsBlanks" dxfId="741" priority="661">
      <formula>LEN(TRIM(AO23))=0</formula>
    </cfRule>
  </conditionalFormatting>
  <conditionalFormatting sqref="AK15:AK18">
    <cfRule type="cellIs" dxfId="740" priority="624" operator="greaterThan">
      <formula>84.99</formula>
    </cfRule>
  </conditionalFormatting>
  <conditionalFormatting sqref="AK15:AK18">
    <cfRule type="cellIs" dxfId="739" priority="623" operator="lessThanOrEqual">
      <formula>80</formula>
    </cfRule>
  </conditionalFormatting>
  <conditionalFormatting sqref="AK15:AK18">
    <cfRule type="cellIs" dxfId="738" priority="622" operator="between">
      <formula>80.01</formula>
      <formula>84.99</formula>
    </cfRule>
  </conditionalFormatting>
  <conditionalFormatting sqref="AK15:AK18">
    <cfRule type="containsBlanks" dxfId="737" priority="621">
      <formula>LEN(TRIM(AK15))=0</formula>
    </cfRule>
  </conditionalFormatting>
  <conditionalFormatting sqref="AK19">
    <cfRule type="cellIs" dxfId="736" priority="620" operator="greaterThan">
      <formula>84.99</formula>
    </cfRule>
  </conditionalFormatting>
  <conditionalFormatting sqref="AK19">
    <cfRule type="cellIs" dxfId="735" priority="619" operator="lessThanOrEqual">
      <formula>80</formula>
    </cfRule>
  </conditionalFormatting>
  <conditionalFormatting sqref="AK19">
    <cfRule type="cellIs" dxfId="734" priority="618" operator="between">
      <formula>80.01</formula>
      <formula>84.99</formula>
    </cfRule>
  </conditionalFormatting>
  <conditionalFormatting sqref="AK19">
    <cfRule type="containsBlanks" dxfId="733" priority="617">
      <formula>LEN(TRIM(AK19))=0</formula>
    </cfRule>
  </conditionalFormatting>
  <conditionalFormatting sqref="AK108:AK124">
    <cfRule type="cellIs" dxfId="732" priority="616" operator="greaterThan">
      <formula>84.99</formula>
    </cfRule>
  </conditionalFormatting>
  <conditionalFormatting sqref="AK108:AK124">
    <cfRule type="cellIs" dxfId="731" priority="615" operator="lessThanOrEqual">
      <formula>80</formula>
    </cfRule>
  </conditionalFormatting>
  <conditionalFormatting sqref="AK108:AK124">
    <cfRule type="cellIs" dxfId="730" priority="614" operator="between">
      <formula>80.01</formula>
      <formula>84.99</formula>
    </cfRule>
  </conditionalFormatting>
  <conditionalFormatting sqref="AK108:AK124">
    <cfRule type="containsBlanks" dxfId="729" priority="613">
      <formula>LEN(TRIM(AK108))=0</formula>
    </cfRule>
  </conditionalFormatting>
  <conditionalFormatting sqref="AK145">
    <cfRule type="cellIs" dxfId="728" priority="612" operator="greaterThan">
      <formula>84.99</formula>
    </cfRule>
  </conditionalFormatting>
  <conditionalFormatting sqref="AK145">
    <cfRule type="cellIs" dxfId="727" priority="611" operator="lessThanOrEqual">
      <formula>80</formula>
    </cfRule>
  </conditionalFormatting>
  <conditionalFormatting sqref="AK145">
    <cfRule type="cellIs" dxfId="726" priority="610" operator="between">
      <formula>80.01</formula>
      <formula>84.99</formula>
    </cfRule>
  </conditionalFormatting>
  <conditionalFormatting sqref="AK145">
    <cfRule type="containsBlanks" dxfId="725" priority="609">
      <formula>LEN(TRIM(AK145))=0</formula>
    </cfRule>
  </conditionalFormatting>
  <conditionalFormatting sqref="AK128:AK144">
    <cfRule type="cellIs" dxfId="724" priority="608" operator="greaterThan">
      <formula>84.99</formula>
    </cfRule>
  </conditionalFormatting>
  <conditionalFormatting sqref="AK128:AK144">
    <cfRule type="cellIs" dxfId="723" priority="607" operator="lessThanOrEqual">
      <formula>80</formula>
    </cfRule>
  </conditionalFormatting>
  <conditionalFormatting sqref="AK128:AK144">
    <cfRule type="cellIs" dxfId="722" priority="606" operator="between">
      <formula>80.01</formula>
      <formula>84.99</formula>
    </cfRule>
  </conditionalFormatting>
  <conditionalFormatting sqref="AK128:AK144">
    <cfRule type="containsBlanks" dxfId="721" priority="605">
      <formula>LEN(TRIM(AK128))=0</formula>
    </cfRule>
  </conditionalFormatting>
  <conditionalFormatting sqref="AK158">
    <cfRule type="cellIs" dxfId="720" priority="604" operator="greaterThan">
      <formula>84.99</formula>
    </cfRule>
  </conditionalFormatting>
  <conditionalFormatting sqref="AK158">
    <cfRule type="cellIs" dxfId="719" priority="603" operator="lessThanOrEqual">
      <formula>80</formula>
    </cfRule>
  </conditionalFormatting>
  <conditionalFormatting sqref="AK158">
    <cfRule type="cellIs" dxfId="718" priority="602" operator="between">
      <formula>80.01</formula>
      <formula>84.99</formula>
    </cfRule>
  </conditionalFormatting>
  <conditionalFormatting sqref="AK158">
    <cfRule type="containsBlanks" dxfId="717" priority="601">
      <formula>LEN(TRIM(AK158))=0</formula>
    </cfRule>
  </conditionalFormatting>
  <conditionalFormatting sqref="AK149:AK157">
    <cfRule type="cellIs" dxfId="716" priority="600" operator="greaterThan">
      <formula>84.99</formula>
    </cfRule>
  </conditionalFormatting>
  <conditionalFormatting sqref="AK149:AK157">
    <cfRule type="cellIs" dxfId="715" priority="599" operator="lessThanOrEqual">
      <formula>80</formula>
    </cfRule>
  </conditionalFormatting>
  <conditionalFormatting sqref="AK149:AK157">
    <cfRule type="cellIs" dxfId="714" priority="598" operator="between">
      <formula>80.01</formula>
      <formula>84.99</formula>
    </cfRule>
  </conditionalFormatting>
  <conditionalFormatting sqref="AK149:AK157">
    <cfRule type="containsBlanks" dxfId="713" priority="597">
      <formula>LEN(TRIM(AK149))=0</formula>
    </cfRule>
  </conditionalFormatting>
  <conditionalFormatting sqref="AK165">
    <cfRule type="cellIs" dxfId="712" priority="596" operator="greaterThan">
      <formula>84.99</formula>
    </cfRule>
  </conditionalFormatting>
  <conditionalFormatting sqref="AK165">
    <cfRule type="cellIs" dxfId="711" priority="595" operator="lessThanOrEqual">
      <formula>80</formula>
    </cfRule>
  </conditionalFormatting>
  <conditionalFormatting sqref="AK165">
    <cfRule type="cellIs" dxfId="710" priority="594" operator="between">
      <formula>80.01</formula>
      <formula>84.99</formula>
    </cfRule>
  </conditionalFormatting>
  <conditionalFormatting sqref="AK165">
    <cfRule type="containsBlanks" dxfId="709" priority="593">
      <formula>LEN(TRIM(AK165))=0</formula>
    </cfRule>
  </conditionalFormatting>
  <conditionalFormatting sqref="AK162:AK164">
    <cfRule type="cellIs" dxfId="708" priority="592" operator="greaterThan">
      <formula>84.99</formula>
    </cfRule>
  </conditionalFormatting>
  <conditionalFormatting sqref="AK162:AK164">
    <cfRule type="cellIs" dxfId="707" priority="591" operator="lessThanOrEqual">
      <formula>80</formula>
    </cfRule>
  </conditionalFormatting>
  <conditionalFormatting sqref="AK162:AK164">
    <cfRule type="cellIs" dxfId="706" priority="590" operator="between">
      <formula>80.01</formula>
      <formula>84.99</formula>
    </cfRule>
  </conditionalFormatting>
  <conditionalFormatting sqref="AK162:AK164">
    <cfRule type="containsBlanks" dxfId="705" priority="589">
      <formula>LEN(TRIM(AK162))=0</formula>
    </cfRule>
  </conditionalFormatting>
  <conditionalFormatting sqref="AK175">
    <cfRule type="cellIs" dxfId="704" priority="588" operator="greaterThan">
      <formula>84.99</formula>
    </cfRule>
  </conditionalFormatting>
  <conditionalFormatting sqref="AK175">
    <cfRule type="cellIs" dxfId="703" priority="587" operator="lessThanOrEqual">
      <formula>80</formula>
    </cfRule>
  </conditionalFormatting>
  <conditionalFormatting sqref="AK175">
    <cfRule type="cellIs" dxfId="702" priority="586" operator="between">
      <formula>80.01</formula>
      <formula>84.99</formula>
    </cfRule>
  </conditionalFormatting>
  <conditionalFormatting sqref="AK175">
    <cfRule type="containsBlanks" dxfId="701" priority="585">
      <formula>LEN(TRIM(AK175))=0</formula>
    </cfRule>
  </conditionalFormatting>
  <conditionalFormatting sqref="AK169:AK174">
    <cfRule type="cellIs" dxfId="700" priority="584" operator="greaterThan">
      <formula>84.99</formula>
    </cfRule>
  </conditionalFormatting>
  <conditionalFormatting sqref="AK169:AK174">
    <cfRule type="cellIs" dxfId="699" priority="583" operator="lessThanOrEqual">
      <formula>80</formula>
    </cfRule>
  </conditionalFormatting>
  <conditionalFormatting sqref="AK169:AK174">
    <cfRule type="cellIs" dxfId="698" priority="582" operator="between">
      <formula>80.01</formula>
      <formula>84.99</formula>
    </cfRule>
  </conditionalFormatting>
  <conditionalFormatting sqref="AK169:AK174">
    <cfRule type="containsBlanks" dxfId="697" priority="581">
      <formula>LEN(TRIM(AK169))=0</formula>
    </cfRule>
  </conditionalFormatting>
  <conditionalFormatting sqref="AK185">
    <cfRule type="cellIs" dxfId="696" priority="580" operator="greaterThan">
      <formula>84.99</formula>
    </cfRule>
  </conditionalFormatting>
  <conditionalFormatting sqref="AK185">
    <cfRule type="cellIs" dxfId="695" priority="579" operator="lessThanOrEqual">
      <formula>80</formula>
    </cfRule>
  </conditionalFormatting>
  <conditionalFormatting sqref="AK185">
    <cfRule type="cellIs" dxfId="694" priority="578" operator="between">
      <formula>80.01</formula>
      <formula>84.99</formula>
    </cfRule>
  </conditionalFormatting>
  <conditionalFormatting sqref="AK185">
    <cfRule type="containsBlanks" dxfId="693" priority="577">
      <formula>LEN(TRIM(AK185))=0</formula>
    </cfRule>
  </conditionalFormatting>
  <conditionalFormatting sqref="AK23">
    <cfRule type="cellIs" dxfId="692" priority="576" operator="greaterThan">
      <formula>84.99</formula>
    </cfRule>
  </conditionalFormatting>
  <conditionalFormatting sqref="AK23">
    <cfRule type="cellIs" dxfId="691" priority="575" operator="lessThanOrEqual">
      <formula>80</formula>
    </cfRule>
  </conditionalFormatting>
  <conditionalFormatting sqref="AK23">
    <cfRule type="cellIs" dxfId="690" priority="574" operator="between">
      <formula>80.01</formula>
      <formula>84.99</formula>
    </cfRule>
  </conditionalFormatting>
  <conditionalFormatting sqref="AK23">
    <cfRule type="containsBlanks" dxfId="689" priority="573">
      <formula>LEN(TRIM(AK23))=0</formula>
    </cfRule>
  </conditionalFormatting>
  <conditionalFormatting sqref="AG15:AG18">
    <cfRule type="cellIs" dxfId="688" priority="520" operator="greaterThan">
      <formula>84.99</formula>
    </cfRule>
  </conditionalFormatting>
  <conditionalFormatting sqref="AG15:AG18">
    <cfRule type="cellIs" dxfId="687" priority="519" operator="lessThanOrEqual">
      <formula>80</formula>
    </cfRule>
  </conditionalFormatting>
  <conditionalFormatting sqref="AG15:AG18">
    <cfRule type="cellIs" dxfId="686" priority="518" operator="between">
      <formula>80.01</formula>
      <formula>84.99</formula>
    </cfRule>
  </conditionalFormatting>
  <conditionalFormatting sqref="AG15:AG18">
    <cfRule type="containsBlanks" dxfId="685" priority="517">
      <formula>LEN(TRIM(AG15))=0</formula>
    </cfRule>
  </conditionalFormatting>
  <conditionalFormatting sqref="AG19">
    <cfRule type="cellIs" dxfId="684" priority="516" operator="greaterThan">
      <formula>84.99</formula>
    </cfRule>
  </conditionalFormatting>
  <conditionalFormatting sqref="AG19">
    <cfRule type="cellIs" dxfId="683" priority="515" operator="lessThanOrEqual">
      <formula>80</formula>
    </cfRule>
  </conditionalFormatting>
  <conditionalFormatting sqref="AG19">
    <cfRule type="cellIs" dxfId="682" priority="514" operator="between">
      <formula>80.01</formula>
      <formula>84.99</formula>
    </cfRule>
  </conditionalFormatting>
  <conditionalFormatting sqref="AG19">
    <cfRule type="containsBlanks" dxfId="681" priority="513">
      <formula>LEN(TRIM(AG19))=0</formula>
    </cfRule>
  </conditionalFormatting>
  <conditionalFormatting sqref="AG108:AG124">
    <cfRule type="cellIs" dxfId="680" priority="512" operator="greaterThan">
      <formula>84.99</formula>
    </cfRule>
  </conditionalFormatting>
  <conditionalFormatting sqref="AG108:AG124">
    <cfRule type="cellIs" dxfId="679" priority="511" operator="lessThanOrEqual">
      <formula>80</formula>
    </cfRule>
  </conditionalFormatting>
  <conditionalFormatting sqref="AG108:AG124">
    <cfRule type="cellIs" dxfId="678" priority="510" operator="between">
      <formula>80.01</formula>
      <formula>84.99</formula>
    </cfRule>
  </conditionalFormatting>
  <conditionalFormatting sqref="AG108:AG124">
    <cfRule type="containsBlanks" dxfId="677" priority="509">
      <formula>LEN(TRIM(AG108))=0</formula>
    </cfRule>
  </conditionalFormatting>
  <conditionalFormatting sqref="AG145">
    <cfRule type="cellIs" dxfId="676" priority="508" operator="greaterThan">
      <formula>84.99</formula>
    </cfRule>
  </conditionalFormatting>
  <conditionalFormatting sqref="AG145">
    <cfRule type="cellIs" dxfId="675" priority="507" operator="lessThanOrEqual">
      <formula>80</formula>
    </cfRule>
  </conditionalFormatting>
  <conditionalFormatting sqref="AG145">
    <cfRule type="cellIs" dxfId="674" priority="506" operator="between">
      <formula>80.01</formula>
      <formula>84.99</formula>
    </cfRule>
  </conditionalFormatting>
  <conditionalFormatting sqref="AG145">
    <cfRule type="containsBlanks" dxfId="673" priority="505">
      <formula>LEN(TRIM(AG145))=0</formula>
    </cfRule>
  </conditionalFormatting>
  <conditionalFormatting sqref="AG128:AG144">
    <cfRule type="cellIs" dxfId="672" priority="504" operator="greaterThan">
      <formula>84.99</formula>
    </cfRule>
  </conditionalFormatting>
  <conditionalFormatting sqref="AG128:AG144">
    <cfRule type="cellIs" dxfId="671" priority="503" operator="lessThanOrEqual">
      <formula>80</formula>
    </cfRule>
  </conditionalFormatting>
  <conditionalFormatting sqref="AG128:AG144">
    <cfRule type="cellIs" dxfId="670" priority="502" operator="between">
      <formula>80.01</formula>
      <formula>84.99</formula>
    </cfRule>
  </conditionalFormatting>
  <conditionalFormatting sqref="AG128:AG144">
    <cfRule type="containsBlanks" dxfId="669" priority="501">
      <formula>LEN(TRIM(AG128))=0</formula>
    </cfRule>
  </conditionalFormatting>
  <conditionalFormatting sqref="AG158">
    <cfRule type="cellIs" dxfId="668" priority="500" operator="greaterThan">
      <formula>84.99</formula>
    </cfRule>
  </conditionalFormatting>
  <conditionalFormatting sqref="AG158">
    <cfRule type="cellIs" dxfId="667" priority="499" operator="lessThanOrEqual">
      <formula>80</formula>
    </cfRule>
  </conditionalFormatting>
  <conditionalFormatting sqref="AG158">
    <cfRule type="cellIs" dxfId="666" priority="498" operator="between">
      <formula>80.01</formula>
      <formula>84.99</formula>
    </cfRule>
  </conditionalFormatting>
  <conditionalFormatting sqref="AG158">
    <cfRule type="containsBlanks" dxfId="665" priority="497">
      <formula>LEN(TRIM(AG158))=0</formula>
    </cfRule>
  </conditionalFormatting>
  <conditionalFormatting sqref="AG149:AG157">
    <cfRule type="cellIs" dxfId="664" priority="496" operator="greaterThan">
      <formula>84.99</formula>
    </cfRule>
  </conditionalFormatting>
  <conditionalFormatting sqref="AG149:AG157">
    <cfRule type="cellIs" dxfId="663" priority="495" operator="lessThanOrEqual">
      <formula>80</formula>
    </cfRule>
  </conditionalFormatting>
  <conditionalFormatting sqref="AG149:AG157">
    <cfRule type="cellIs" dxfId="662" priority="494" operator="between">
      <formula>80.01</formula>
      <formula>84.99</formula>
    </cfRule>
  </conditionalFormatting>
  <conditionalFormatting sqref="AG149:AG157">
    <cfRule type="containsBlanks" dxfId="661" priority="493">
      <formula>LEN(TRIM(AG149))=0</formula>
    </cfRule>
  </conditionalFormatting>
  <conditionalFormatting sqref="AG165">
    <cfRule type="cellIs" dxfId="660" priority="492" operator="greaterThan">
      <formula>84.99</formula>
    </cfRule>
  </conditionalFormatting>
  <conditionalFormatting sqref="AG165">
    <cfRule type="cellIs" dxfId="659" priority="491" operator="lessThanOrEqual">
      <formula>80</formula>
    </cfRule>
  </conditionalFormatting>
  <conditionalFormatting sqref="AG165">
    <cfRule type="cellIs" dxfId="658" priority="490" operator="between">
      <formula>80.01</formula>
      <formula>84.99</formula>
    </cfRule>
  </conditionalFormatting>
  <conditionalFormatting sqref="AG165">
    <cfRule type="containsBlanks" dxfId="657" priority="489">
      <formula>LEN(TRIM(AG165))=0</formula>
    </cfRule>
  </conditionalFormatting>
  <conditionalFormatting sqref="AG162:AG164">
    <cfRule type="cellIs" dxfId="656" priority="488" operator="greaterThan">
      <formula>84.99</formula>
    </cfRule>
  </conditionalFormatting>
  <conditionalFormatting sqref="AG162:AG164">
    <cfRule type="cellIs" dxfId="655" priority="487" operator="lessThanOrEqual">
      <formula>80</formula>
    </cfRule>
  </conditionalFormatting>
  <conditionalFormatting sqref="AG162:AG164">
    <cfRule type="cellIs" dxfId="654" priority="486" operator="between">
      <formula>80.01</formula>
      <formula>84.99</formula>
    </cfRule>
  </conditionalFormatting>
  <conditionalFormatting sqref="AG162:AG164">
    <cfRule type="containsBlanks" dxfId="653" priority="485">
      <formula>LEN(TRIM(AG162))=0</formula>
    </cfRule>
  </conditionalFormatting>
  <conditionalFormatting sqref="AG175">
    <cfRule type="cellIs" dxfId="652" priority="484" operator="greaterThan">
      <formula>84.99</formula>
    </cfRule>
  </conditionalFormatting>
  <conditionalFormatting sqref="AG175">
    <cfRule type="cellIs" dxfId="651" priority="483" operator="lessThanOrEqual">
      <formula>80</formula>
    </cfRule>
  </conditionalFormatting>
  <conditionalFormatting sqref="AG175">
    <cfRule type="cellIs" dxfId="650" priority="482" operator="between">
      <formula>80.01</formula>
      <formula>84.99</formula>
    </cfRule>
  </conditionalFormatting>
  <conditionalFormatting sqref="AG175">
    <cfRule type="containsBlanks" dxfId="649" priority="481">
      <formula>LEN(TRIM(AG175))=0</formula>
    </cfRule>
  </conditionalFormatting>
  <conditionalFormatting sqref="AG169:AG174">
    <cfRule type="cellIs" dxfId="648" priority="480" operator="greaterThan">
      <formula>84.99</formula>
    </cfRule>
  </conditionalFormatting>
  <conditionalFormatting sqref="AG169:AG174">
    <cfRule type="cellIs" dxfId="647" priority="479" operator="lessThanOrEqual">
      <formula>80</formula>
    </cfRule>
  </conditionalFormatting>
  <conditionalFormatting sqref="AG169:AG174">
    <cfRule type="cellIs" dxfId="646" priority="478" operator="between">
      <formula>80.01</formula>
      <formula>84.99</formula>
    </cfRule>
  </conditionalFormatting>
  <conditionalFormatting sqref="AG169:AG174">
    <cfRule type="containsBlanks" dxfId="645" priority="477">
      <formula>LEN(TRIM(AG169))=0</formula>
    </cfRule>
  </conditionalFormatting>
  <conditionalFormatting sqref="AG179:AG184">
    <cfRule type="cellIs" dxfId="644" priority="476" operator="greaterThan">
      <formula>84.99</formula>
    </cfRule>
  </conditionalFormatting>
  <conditionalFormatting sqref="AG179:AG184">
    <cfRule type="cellIs" dxfId="643" priority="475" operator="lessThanOrEqual">
      <formula>80</formula>
    </cfRule>
  </conditionalFormatting>
  <conditionalFormatting sqref="AG179:AG184">
    <cfRule type="cellIs" dxfId="642" priority="474" operator="between">
      <formula>80.01</formula>
      <formula>84.99</formula>
    </cfRule>
  </conditionalFormatting>
  <conditionalFormatting sqref="AG179:AG184">
    <cfRule type="containsBlanks" dxfId="641" priority="473">
      <formula>LEN(TRIM(AG179))=0</formula>
    </cfRule>
  </conditionalFormatting>
  <conditionalFormatting sqref="AG185">
    <cfRule type="cellIs" dxfId="640" priority="472" operator="greaterThan">
      <formula>84.99</formula>
    </cfRule>
  </conditionalFormatting>
  <conditionalFormatting sqref="AG185">
    <cfRule type="cellIs" dxfId="639" priority="471" operator="lessThanOrEqual">
      <formula>80</formula>
    </cfRule>
  </conditionalFormatting>
  <conditionalFormatting sqref="AG185">
    <cfRule type="cellIs" dxfId="638" priority="470" operator="between">
      <formula>80.01</formula>
      <formula>84.99</formula>
    </cfRule>
  </conditionalFormatting>
  <conditionalFormatting sqref="AG185">
    <cfRule type="containsBlanks" dxfId="637" priority="469">
      <formula>LEN(TRIM(AG185))=0</formula>
    </cfRule>
  </conditionalFormatting>
  <conditionalFormatting sqref="AG23">
    <cfRule type="cellIs" dxfId="636" priority="468" operator="greaterThan">
      <formula>84.99</formula>
    </cfRule>
  </conditionalFormatting>
  <conditionalFormatting sqref="AG23">
    <cfRule type="cellIs" dxfId="635" priority="467" operator="lessThanOrEqual">
      <formula>80</formula>
    </cfRule>
  </conditionalFormatting>
  <conditionalFormatting sqref="AG23">
    <cfRule type="cellIs" dxfId="634" priority="466" operator="between">
      <formula>80.01</formula>
      <formula>84.99</formula>
    </cfRule>
  </conditionalFormatting>
  <conditionalFormatting sqref="AG23">
    <cfRule type="containsBlanks" dxfId="633" priority="465">
      <formula>LEN(TRIM(AG23))=0</formula>
    </cfRule>
  </conditionalFormatting>
  <conditionalFormatting sqref="I11">
    <cfRule type="cellIs" dxfId="632" priority="456" operator="greaterThan">
      <formula>84.99</formula>
    </cfRule>
  </conditionalFormatting>
  <conditionalFormatting sqref="I11">
    <cfRule type="cellIs" dxfId="631" priority="455" operator="lessThanOrEqual">
      <formula>80</formula>
    </cfRule>
  </conditionalFormatting>
  <conditionalFormatting sqref="I11">
    <cfRule type="cellIs" dxfId="630" priority="454" operator="between">
      <formula>80.01</formula>
      <formula>84.99</formula>
    </cfRule>
  </conditionalFormatting>
  <conditionalFormatting sqref="I11">
    <cfRule type="containsBlanks" dxfId="629" priority="453">
      <formula>LEN(TRIM(I11))=0</formula>
    </cfRule>
  </conditionalFormatting>
  <conditionalFormatting sqref="I27:I43">
    <cfRule type="cellIs" dxfId="628" priority="452" operator="greaterThan">
      <formula>84.99</formula>
    </cfRule>
  </conditionalFormatting>
  <conditionalFormatting sqref="I27:I43">
    <cfRule type="cellIs" dxfId="627" priority="451" operator="lessThanOrEqual">
      <formula>80</formula>
    </cfRule>
  </conditionalFormatting>
  <conditionalFormatting sqref="I27:I43">
    <cfRule type="cellIs" dxfId="626" priority="450" operator="between">
      <formula>80.01</formula>
      <formula>84.99</formula>
    </cfRule>
  </conditionalFormatting>
  <conditionalFormatting sqref="I27:I43">
    <cfRule type="containsBlanks" dxfId="625" priority="449">
      <formula>LEN(TRIM(I27))=0</formula>
    </cfRule>
  </conditionalFormatting>
  <conditionalFormatting sqref="I64">
    <cfRule type="cellIs" dxfId="624" priority="448" operator="greaterThan">
      <formula>84.99</formula>
    </cfRule>
  </conditionalFormatting>
  <conditionalFormatting sqref="I64">
    <cfRule type="cellIs" dxfId="623" priority="447" operator="lessThanOrEqual">
      <formula>80</formula>
    </cfRule>
  </conditionalFormatting>
  <conditionalFormatting sqref="I64">
    <cfRule type="cellIs" dxfId="622" priority="446" operator="between">
      <formula>80.01</formula>
      <formula>84.99</formula>
    </cfRule>
  </conditionalFormatting>
  <conditionalFormatting sqref="I64">
    <cfRule type="containsBlanks" dxfId="621" priority="445">
      <formula>LEN(TRIM(I64))=0</formula>
    </cfRule>
  </conditionalFormatting>
  <conditionalFormatting sqref="I77">
    <cfRule type="cellIs" dxfId="620" priority="444" operator="greaterThan">
      <formula>84.99</formula>
    </cfRule>
  </conditionalFormatting>
  <conditionalFormatting sqref="I77">
    <cfRule type="cellIs" dxfId="619" priority="443" operator="lessThanOrEqual">
      <formula>80</formula>
    </cfRule>
  </conditionalFormatting>
  <conditionalFormatting sqref="I77">
    <cfRule type="cellIs" dxfId="618" priority="442" operator="between">
      <formula>80.01</formula>
      <formula>84.99</formula>
    </cfRule>
  </conditionalFormatting>
  <conditionalFormatting sqref="I77">
    <cfRule type="containsBlanks" dxfId="617" priority="441">
      <formula>LEN(TRIM(I77))=0</formula>
    </cfRule>
  </conditionalFormatting>
  <conditionalFormatting sqref="I84">
    <cfRule type="cellIs" dxfId="616" priority="440" operator="greaterThan">
      <formula>84.99</formula>
    </cfRule>
  </conditionalFormatting>
  <conditionalFormatting sqref="I84">
    <cfRule type="cellIs" dxfId="615" priority="439" operator="lessThanOrEqual">
      <formula>80</formula>
    </cfRule>
  </conditionalFormatting>
  <conditionalFormatting sqref="I84">
    <cfRule type="cellIs" dxfId="614" priority="438" operator="between">
      <formula>80.01</formula>
      <formula>84.99</formula>
    </cfRule>
  </conditionalFormatting>
  <conditionalFormatting sqref="I84">
    <cfRule type="containsBlanks" dxfId="613" priority="437">
      <formula>LEN(TRIM(I84))=0</formula>
    </cfRule>
  </conditionalFormatting>
  <conditionalFormatting sqref="I47:I63">
    <cfRule type="cellIs" dxfId="612" priority="436" operator="greaterThan">
      <formula>84.99</formula>
    </cfRule>
  </conditionalFormatting>
  <conditionalFormatting sqref="I47:I63">
    <cfRule type="cellIs" dxfId="611" priority="435" operator="lessThanOrEqual">
      <formula>80</formula>
    </cfRule>
  </conditionalFormatting>
  <conditionalFormatting sqref="I47:I63">
    <cfRule type="cellIs" dxfId="610" priority="434" operator="between">
      <formula>80.01</formula>
      <formula>84.99</formula>
    </cfRule>
  </conditionalFormatting>
  <conditionalFormatting sqref="I47:I63">
    <cfRule type="containsBlanks" dxfId="609" priority="433">
      <formula>LEN(TRIM(I47))=0</formula>
    </cfRule>
  </conditionalFormatting>
  <conditionalFormatting sqref="I68:I76">
    <cfRule type="cellIs" dxfId="608" priority="432" operator="greaterThan">
      <formula>84.99</formula>
    </cfRule>
  </conditionalFormatting>
  <conditionalFormatting sqref="I68:I76">
    <cfRule type="cellIs" dxfId="607" priority="431" operator="lessThanOrEqual">
      <formula>80</formula>
    </cfRule>
  </conditionalFormatting>
  <conditionalFormatting sqref="I68:I76">
    <cfRule type="cellIs" dxfId="606" priority="430" operator="between">
      <formula>80.01</formula>
      <formula>84.99</formula>
    </cfRule>
  </conditionalFormatting>
  <conditionalFormatting sqref="I68:I76">
    <cfRule type="containsBlanks" dxfId="605" priority="429">
      <formula>LEN(TRIM(I68))=0</formula>
    </cfRule>
  </conditionalFormatting>
  <conditionalFormatting sqref="I81:I83">
    <cfRule type="cellIs" dxfId="604" priority="428" operator="greaterThan">
      <formula>84.99</formula>
    </cfRule>
  </conditionalFormatting>
  <conditionalFormatting sqref="I81:I83">
    <cfRule type="cellIs" dxfId="603" priority="427" operator="lessThanOrEqual">
      <formula>80</formula>
    </cfRule>
  </conditionalFormatting>
  <conditionalFormatting sqref="I81:I83">
    <cfRule type="cellIs" dxfId="602" priority="426" operator="between">
      <formula>80.01</formula>
      <formula>84.99</formula>
    </cfRule>
  </conditionalFormatting>
  <conditionalFormatting sqref="I81:I83">
    <cfRule type="containsBlanks" dxfId="601" priority="425">
      <formula>LEN(TRIM(I81))=0</formula>
    </cfRule>
  </conditionalFormatting>
  <conditionalFormatting sqref="I94">
    <cfRule type="cellIs" dxfId="600" priority="424" operator="greaterThan">
      <formula>84.99</formula>
    </cfRule>
  </conditionalFormatting>
  <conditionalFormatting sqref="I94">
    <cfRule type="cellIs" dxfId="599" priority="423" operator="lessThanOrEqual">
      <formula>80</formula>
    </cfRule>
  </conditionalFormatting>
  <conditionalFormatting sqref="I94">
    <cfRule type="cellIs" dxfId="598" priority="422" operator="between">
      <formula>80.01</formula>
      <formula>84.99</formula>
    </cfRule>
  </conditionalFormatting>
  <conditionalFormatting sqref="I94">
    <cfRule type="containsBlanks" dxfId="597" priority="421">
      <formula>LEN(TRIM(I94))=0</formula>
    </cfRule>
  </conditionalFormatting>
  <conditionalFormatting sqref="I88:I93">
    <cfRule type="cellIs" dxfId="596" priority="420" operator="greaterThan">
      <formula>84.99</formula>
    </cfRule>
  </conditionalFormatting>
  <conditionalFormatting sqref="I88:I93">
    <cfRule type="cellIs" dxfId="595" priority="419" operator="lessThanOrEqual">
      <formula>80</formula>
    </cfRule>
  </conditionalFormatting>
  <conditionalFormatting sqref="I88:I93">
    <cfRule type="cellIs" dxfId="594" priority="418" operator="between">
      <formula>80.01</formula>
      <formula>84.99</formula>
    </cfRule>
  </conditionalFormatting>
  <conditionalFormatting sqref="I88:I93">
    <cfRule type="containsBlanks" dxfId="593" priority="417">
      <formula>LEN(TRIM(I88))=0</formula>
    </cfRule>
  </conditionalFormatting>
  <conditionalFormatting sqref="I98:I103">
    <cfRule type="cellIs" dxfId="592" priority="416" operator="greaterThan">
      <formula>84.99</formula>
    </cfRule>
  </conditionalFormatting>
  <conditionalFormatting sqref="I98:I103">
    <cfRule type="cellIs" dxfId="591" priority="415" operator="lessThanOrEqual">
      <formula>80</formula>
    </cfRule>
  </conditionalFormatting>
  <conditionalFormatting sqref="I98:I103">
    <cfRule type="cellIs" dxfId="590" priority="414" operator="between">
      <formula>80.01</formula>
      <formula>84.99</formula>
    </cfRule>
  </conditionalFormatting>
  <conditionalFormatting sqref="I98:I103">
    <cfRule type="containsBlanks" dxfId="589" priority="413">
      <formula>LEN(TRIM(I98))=0</formula>
    </cfRule>
  </conditionalFormatting>
  <conditionalFormatting sqref="I104">
    <cfRule type="cellIs" dxfId="588" priority="412" operator="greaterThan">
      <formula>84.99</formula>
    </cfRule>
  </conditionalFormatting>
  <conditionalFormatting sqref="I104">
    <cfRule type="cellIs" dxfId="587" priority="411" operator="lessThanOrEqual">
      <formula>80</formula>
    </cfRule>
  </conditionalFormatting>
  <conditionalFormatting sqref="I104">
    <cfRule type="cellIs" dxfId="586" priority="410" operator="between">
      <formula>80.01</formula>
      <formula>84.99</formula>
    </cfRule>
  </conditionalFormatting>
  <conditionalFormatting sqref="I104">
    <cfRule type="containsBlanks" dxfId="585" priority="409">
      <formula>LEN(TRIM(I104))=0</formula>
    </cfRule>
  </conditionalFormatting>
  <conditionalFormatting sqref="AC15:AC18">
    <cfRule type="cellIs" dxfId="584" priority="408" operator="greaterThan">
      <formula>84.99</formula>
    </cfRule>
  </conditionalFormatting>
  <conditionalFormatting sqref="AC15:AC18">
    <cfRule type="cellIs" dxfId="583" priority="407" operator="lessThanOrEqual">
      <formula>80</formula>
    </cfRule>
  </conditionalFormatting>
  <conditionalFormatting sqref="AC15:AC18">
    <cfRule type="cellIs" dxfId="582" priority="406" operator="between">
      <formula>80.01</formula>
      <formula>84.99</formula>
    </cfRule>
  </conditionalFormatting>
  <conditionalFormatting sqref="AC15:AC18">
    <cfRule type="containsBlanks" dxfId="581" priority="405">
      <formula>LEN(TRIM(AC15))=0</formula>
    </cfRule>
  </conditionalFormatting>
  <conditionalFormatting sqref="AC19">
    <cfRule type="cellIs" dxfId="580" priority="404" operator="greaterThan">
      <formula>84.99</formula>
    </cfRule>
  </conditionalFormatting>
  <conditionalFormatting sqref="AC19">
    <cfRule type="cellIs" dxfId="579" priority="403" operator="lessThanOrEqual">
      <formula>80</formula>
    </cfRule>
  </conditionalFormatting>
  <conditionalFormatting sqref="AC19">
    <cfRule type="cellIs" dxfId="578" priority="402" operator="between">
      <formula>80.01</formula>
      <formula>84.99</formula>
    </cfRule>
  </conditionalFormatting>
  <conditionalFormatting sqref="AC19">
    <cfRule type="containsBlanks" dxfId="577" priority="401">
      <formula>LEN(TRIM(AC19))=0</formula>
    </cfRule>
  </conditionalFormatting>
  <conditionalFormatting sqref="AC108:AC124">
    <cfRule type="cellIs" dxfId="576" priority="400" operator="greaterThan">
      <formula>84.99</formula>
    </cfRule>
  </conditionalFormatting>
  <conditionalFormatting sqref="AC108:AC124">
    <cfRule type="cellIs" dxfId="575" priority="399" operator="lessThanOrEqual">
      <formula>80</formula>
    </cfRule>
  </conditionalFormatting>
  <conditionalFormatting sqref="AC108:AC124">
    <cfRule type="cellIs" dxfId="574" priority="398" operator="between">
      <formula>80.01</formula>
      <formula>84.99</formula>
    </cfRule>
  </conditionalFormatting>
  <conditionalFormatting sqref="AC108:AC124">
    <cfRule type="containsBlanks" dxfId="573" priority="397">
      <formula>LEN(TRIM(AC108))=0</formula>
    </cfRule>
  </conditionalFormatting>
  <conditionalFormatting sqref="AC145">
    <cfRule type="cellIs" dxfId="572" priority="396" operator="greaterThan">
      <formula>84.99</formula>
    </cfRule>
  </conditionalFormatting>
  <conditionalFormatting sqref="AC145">
    <cfRule type="cellIs" dxfId="571" priority="395" operator="lessThanOrEqual">
      <formula>80</formula>
    </cfRule>
  </conditionalFormatting>
  <conditionalFormatting sqref="AC145">
    <cfRule type="cellIs" dxfId="570" priority="394" operator="between">
      <formula>80.01</formula>
      <formula>84.99</formula>
    </cfRule>
  </conditionalFormatting>
  <conditionalFormatting sqref="AC145">
    <cfRule type="containsBlanks" dxfId="569" priority="393">
      <formula>LEN(TRIM(AC145))=0</formula>
    </cfRule>
  </conditionalFormatting>
  <conditionalFormatting sqref="AC128:AC144">
    <cfRule type="cellIs" dxfId="568" priority="392" operator="greaterThan">
      <formula>84.99</formula>
    </cfRule>
  </conditionalFormatting>
  <conditionalFormatting sqref="AC128:AC144">
    <cfRule type="cellIs" dxfId="567" priority="391" operator="lessThanOrEqual">
      <formula>80</formula>
    </cfRule>
  </conditionalFormatting>
  <conditionalFormatting sqref="AC128:AC144">
    <cfRule type="cellIs" dxfId="566" priority="390" operator="between">
      <formula>80.01</formula>
      <formula>84.99</formula>
    </cfRule>
  </conditionalFormatting>
  <conditionalFormatting sqref="AC128:AC144">
    <cfRule type="containsBlanks" dxfId="565" priority="389">
      <formula>LEN(TRIM(AC128))=0</formula>
    </cfRule>
  </conditionalFormatting>
  <conditionalFormatting sqref="AC158">
    <cfRule type="cellIs" dxfId="564" priority="388" operator="greaterThan">
      <formula>84.99</formula>
    </cfRule>
  </conditionalFormatting>
  <conditionalFormatting sqref="AC158">
    <cfRule type="cellIs" dxfId="563" priority="387" operator="lessThanOrEqual">
      <formula>80</formula>
    </cfRule>
  </conditionalFormatting>
  <conditionalFormatting sqref="AC158">
    <cfRule type="cellIs" dxfId="562" priority="386" operator="between">
      <formula>80.01</formula>
      <formula>84.99</formula>
    </cfRule>
  </conditionalFormatting>
  <conditionalFormatting sqref="AC158">
    <cfRule type="containsBlanks" dxfId="561" priority="385">
      <formula>LEN(TRIM(AC158))=0</formula>
    </cfRule>
  </conditionalFormatting>
  <conditionalFormatting sqref="AC149:AC157">
    <cfRule type="cellIs" dxfId="560" priority="384" operator="greaterThan">
      <formula>84.99</formula>
    </cfRule>
  </conditionalFormatting>
  <conditionalFormatting sqref="AC149:AC157">
    <cfRule type="cellIs" dxfId="559" priority="383" operator="lessThanOrEqual">
      <formula>80</formula>
    </cfRule>
  </conditionalFormatting>
  <conditionalFormatting sqref="AC149:AC157">
    <cfRule type="cellIs" dxfId="558" priority="382" operator="between">
      <formula>80.01</formula>
      <formula>84.99</formula>
    </cfRule>
  </conditionalFormatting>
  <conditionalFormatting sqref="AC149:AC157">
    <cfRule type="containsBlanks" dxfId="557" priority="381">
      <formula>LEN(TRIM(AC149))=0</formula>
    </cfRule>
  </conditionalFormatting>
  <conditionalFormatting sqref="AC165">
    <cfRule type="cellIs" dxfId="556" priority="380" operator="greaterThan">
      <formula>84.99</formula>
    </cfRule>
  </conditionalFormatting>
  <conditionalFormatting sqref="AC165">
    <cfRule type="cellIs" dxfId="555" priority="379" operator="lessThanOrEqual">
      <formula>80</formula>
    </cfRule>
  </conditionalFormatting>
  <conditionalFormatting sqref="AC165">
    <cfRule type="cellIs" dxfId="554" priority="378" operator="between">
      <formula>80.01</formula>
      <formula>84.99</formula>
    </cfRule>
  </conditionalFormatting>
  <conditionalFormatting sqref="AC165">
    <cfRule type="containsBlanks" dxfId="553" priority="377">
      <formula>LEN(TRIM(AC165))=0</formula>
    </cfRule>
  </conditionalFormatting>
  <conditionalFormatting sqref="AC162:AC164">
    <cfRule type="cellIs" dxfId="552" priority="376" operator="greaterThan">
      <formula>84.99</formula>
    </cfRule>
  </conditionalFormatting>
  <conditionalFormatting sqref="AC162:AC164">
    <cfRule type="cellIs" dxfId="551" priority="375" operator="lessThanOrEqual">
      <formula>80</formula>
    </cfRule>
  </conditionalFormatting>
  <conditionalFormatting sqref="AC162:AC164">
    <cfRule type="cellIs" dxfId="550" priority="374" operator="between">
      <formula>80.01</formula>
      <formula>84.99</formula>
    </cfRule>
  </conditionalFormatting>
  <conditionalFormatting sqref="AC162:AC164">
    <cfRule type="containsBlanks" dxfId="549" priority="373">
      <formula>LEN(TRIM(AC162))=0</formula>
    </cfRule>
  </conditionalFormatting>
  <conditionalFormatting sqref="AC175">
    <cfRule type="cellIs" dxfId="548" priority="372" operator="greaterThan">
      <formula>84.99</formula>
    </cfRule>
  </conditionalFormatting>
  <conditionalFormatting sqref="AC175">
    <cfRule type="cellIs" dxfId="547" priority="371" operator="lessThanOrEqual">
      <formula>80</formula>
    </cfRule>
  </conditionalFormatting>
  <conditionalFormatting sqref="AC175">
    <cfRule type="cellIs" dxfId="546" priority="370" operator="between">
      <formula>80.01</formula>
      <formula>84.99</formula>
    </cfRule>
  </conditionalFormatting>
  <conditionalFormatting sqref="AC175">
    <cfRule type="containsBlanks" dxfId="545" priority="369">
      <formula>LEN(TRIM(AC175))=0</formula>
    </cfRule>
  </conditionalFormatting>
  <conditionalFormatting sqref="AC169:AC174">
    <cfRule type="cellIs" dxfId="544" priority="368" operator="greaterThan">
      <formula>84.99</formula>
    </cfRule>
  </conditionalFormatting>
  <conditionalFormatting sqref="AC169:AC174">
    <cfRule type="cellIs" dxfId="543" priority="367" operator="lessThanOrEqual">
      <formula>80</formula>
    </cfRule>
  </conditionalFormatting>
  <conditionalFormatting sqref="AC169:AC174">
    <cfRule type="cellIs" dxfId="542" priority="366" operator="between">
      <formula>80.01</formula>
      <formula>84.99</formula>
    </cfRule>
  </conditionalFormatting>
  <conditionalFormatting sqref="AC169:AC174">
    <cfRule type="containsBlanks" dxfId="541" priority="365">
      <formula>LEN(TRIM(AC169))=0</formula>
    </cfRule>
  </conditionalFormatting>
  <conditionalFormatting sqref="AC185">
    <cfRule type="cellIs" dxfId="540" priority="364" operator="greaterThan">
      <formula>84.99</formula>
    </cfRule>
  </conditionalFormatting>
  <conditionalFormatting sqref="AC185">
    <cfRule type="cellIs" dxfId="539" priority="363" operator="lessThanOrEqual">
      <formula>80</formula>
    </cfRule>
  </conditionalFormatting>
  <conditionalFormatting sqref="AC185">
    <cfRule type="cellIs" dxfId="538" priority="362" operator="between">
      <formula>80.01</formula>
      <formula>84.99</formula>
    </cfRule>
  </conditionalFormatting>
  <conditionalFormatting sqref="AC185">
    <cfRule type="containsBlanks" dxfId="537" priority="361">
      <formula>LEN(TRIM(AC185))=0</formula>
    </cfRule>
  </conditionalFormatting>
  <conditionalFormatting sqref="AC23">
    <cfRule type="cellIs" dxfId="536" priority="360" operator="greaterThan">
      <formula>84.99</formula>
    </cfRule>
  </conditionalFormatting>
  <conditionalFormatting sqref="AC23">
    <cfRule type="cellIs" dxfId="535" priority="359" operator="lessThanOrEqual">
      <formula>80</formula>
    </cfRule>
  </conditionalFormatting>
  <conditionalFormatting sqref="AC23">
    <cfRule type="cellIs" dxfId="534" priority="358" operator="between">
      <formula>80.01</formula>
      <formula>84.99</formula>
    </cfRule>
  </conditionalFormatting>
  <conditionalFormatting sqref="AC23">
    <cfRule type="containsBlanks" dxfId="533" priority="357">
      <formula>LEN(TRIM(AC23))=0</formula>
    </cfRule>
  </conditionalFormatting>
  <conditionalFormatting sqref="Y15:Y18">
    <cfRule type="cellIs" dxfId="532" priority="356" operator="greaterThan">
      <formula>84.99</formula>
    </cfRule>
  </conditionalFormatting>
  <conditionalFormatting sqref="Y15:Y18">
    <cfRule type="cellIs" dxfId="531" priority="355" operator="lessThanOrEqual">
      <formula>80</formula>
    </cfRule>
  </conditionalFormatting>
  <conditionalFormatting sqref="Y15:Y18">
    <cfRule type="cellIs" dxfId="530" priority="354" operator="between">
      <formula>80.01</formula>
      <formula>84.99</formula>
    </cfRule>
  </conditionalFormatting>
  <conditionalFormatting sqref="Y15:Y18">
    <cfRule type="containsBlanks" dxfId="529" priority="353">
      <formula>LEN(TRIM(Y15))=0</formula>
    </cfRule>
  </conditionalFormatting>
  <conditionalFormatting sqref="Y19">
    <cfRule type="cellIs" dxfId="528" priority="352" operator="greaterThan">
      <formula>84.99</formula>
    </cfRule>
  </conditionalFormatting>
  <conditionalFormatting sqref="Y19">
    <cfRule type="cellIs" dxfId="527" priority="351" operator="lessThanOrEqual">
      <formula>80</formula>
    </cfRule>
  </conditionalFormatting>
  <conditionalFormatting sqref="Y19">
    <cfRule type="cellIs" dxfId="526" priority="350" operator="between">
      <formula>80.01</formula>
      <formula>84.99</formula>
    </cfRule>
  </conditionalFormatting>
  <conditionalFormatting sqref="Y19">
    <cfRule type="containsBlanks" dxfId="525" priority="349">
      <formula>LEN(TRIM(Y19))=0</formula>
    </cfRule>
  </conditionalFormatting>
  <conditionalFormatting sqref="Y23">
    <cfRule type="cellIs" dxfId="524" priority="348" operator="greaterThan">
      <formula>84.99</formula>
    </cfRule>
  </conditionalFormatting>
  <conditionalFormatting sqref="Y23">
    <cfRule type="cellIs" dxfId="523" priority="347" operator="lessThanOrEqual">
      <formula>80</formula>
    </cfRule>
  </conditionalFormatting>
  <conditionalFormatting sqref="Y23">
    <cfRule type="cellIs" dxfId="522" priority="346" operator="between">
      <formula>80.01</formula>
      <formula>84.99</formula>
    </cfRule>
  </conditionalFormatting>
  <conditionalFormatting sqref="Y23">
    <cfRule type="containsBlanks" dxfId="521" priority="345">
      <formula>LEN(TRIM(Y23))=0</formula>
    </cfRule>
  </conditionalFormatting>
  <conditionalFormatting sqref="U15:U18">
    <cfRule type="cellIs" dxfId="520" priority="344" operator="greaterThan">
      <formula>84.99</formula>
    </cfRule>
  </conditionalFormatting>
  <conditionalFormatting sqref="U15:U18">
    <cfRule type="cellIs" dxfId="519" priority="343" operator="lessThanOrEqual">
      <formula>80</formula>
    </cfRule>
  </conditionalFormatting>
  <conditionalFormatting sqref="U15:U18">
    <cfRule type="cellIs" dxfId="518" priority="342" operator="between">
      <formula>80.01</formula>
      <formula>84.99</formula>
    </cfRule>
  </conditionalFormatting>
  <conditionalFormatting sqref="U15:U18">
    <cfRule type="containsBlanks" dxfId="517" priority="341">
      <formula>LEN(TRIM(U15))=0</formula>
    </cfRule>
  </conditionalFormatting>
  <conditionalFormatting sqref="U19">
    <cfRule type="cellIs" dxfId="516" priority="340" operator="greaterThan">
      <formula>84.99</formula>
    </cfRule>
  </conditionalFormatting>
  <conditionalFormatting sqref="U19">
    <cfRule type="cellIs" dxfId="515" priority="339" operator="lessThanOrEqual">
      <formula>80</formula>
    </cfRule>
  </conditionalFormatting>
  <conditionalFormatting sqref="U19">
    <cfRule type="cellIs" dxfId="514" priority="338" operator="between">
      <formula>80.01</formula>
      <formula>84.99</formula>
    </cfRule>
  </conditionalFormatting>
  <conditionalFormatting sqref="U19">
    <cfRule type="containsBlanks" dxfId="513" priority="337">
      <formula>LEN(TRIM(U19))=0</formula>
    </cfRule>
  </conditionalFormatting>
  <conditionalFormatting sqref="U23">
    <cfRule type="cellIs" dxfId="512" priority="336" operator="greaterThan">
      <formula>84.99</formula>
    </cfRule>
  </conditionalFormatting>
  <conditionalFormatting sqref="U23">
    <cfRule type="cellIs" dxfId="511" priority="335" operator="lessThanOrEqual">
      <formula>80</formula>
    </cfRule>
  </conditionalFormatting>
  <conditionalFormatting sqref="U23">
    <cfRule type="cellIs" dxfId="510" priority="334" operator="between">
      <formula>80.01</formula>
      <formula>84.99</formula>
    </cfRule>
  </conditionalFormatting>
  <conditionalFormatting sqref="U23">
    <cfRule type="containsBlanks" dxfId="509" priority="333">
      <formula>LEN(TRIM(U23))=0</formula>
    </cfRule>
  </conditionalFormatting>
  <conditionalFormatting sqref="Q15:Q18">
    <cfRule type="cellIs" dxfId="508" priority="332" operator="greaterThan">
      <formula>84.99</formula>
    </cfRule>
  </conditionalFormatting>
  <conditionalFormatting sqref="Q15:Q18">
    <cfRule type="cellIs" dxfId="507" priority="331" operator="lessThanOrEqual">
      <formula>80</formula>
    </cfRule>
  </conditionalFormatting>
  <conditionalFormatting sqref="Q15:Q18">
    <cfRule type="cellIs" dxfId="506" priority="330" operator="between">
      <formula>80.01</formula>
      <formula>84.99</formula>
    </cfRule>
  </conditionalFormatting>
  <conditionalFormatting sqref="Q15:Q18">
    <cfRule type="containsBlanks" dxfId="505" priority="329">
      <formula>LEN(TRIM(Q15))=0</formula>
    </cfRule>
  </conditionalFormatting>
  <conditionalFormatting sqref="Q19">
    <cfRule type="cellIs" dxfId="504" priority="328" operator="greaterThan">
      <formula>84.99</formula>
    </cfRule>
  </conditionalFormatting>
  <conditionalFormatting sqref="Q19">
    <cfRule type="cellIs" dxfId="503" priority="327" operator="lessThanOrEqual">
      <formula>80</formula>
    </cfRule>
  </conditionalFormatting>
  <conditionalFormatting sqref="Q19">
    <cfRule type="cellIs" dxfId="502" priority="326" operator="between">
      <formula>80.01</formula>
      <formula>84.99</formula>
    </cfRule>
  </conditionalFormatting>
  <conditionalFormatting sqref="Q19">
    <cfRule type="containsBlanks" dxfId="501" priority="325">
      <formula>LEN(TRIM(Q19))=0</formula>
    </cfRule>
  </conditionalFormatting>
  <conditionalFormatting sqref="Q23">
    <cfRule type="cellIs" dxfId="500" priority="324" operator="greaterThan">
      <formula>84.99</formula>
    </cfRule>
  </conditionalFormatting>
  <conditionalFormatting sqref="Q23">
    <cfRule type="cellIs" dxfId="499" priority="323" operator="lessThanOrEqual">
      <formula>80</formula>
    </cfRule>
  </conditionalFormatting>
  <conditionalFormatting sqref="Q23">
    <cfRule type="cellIs" dxfId="498" priority="322" operator="between">
      <formula>80.01</formula>
      <formula>84.99</formula>
    </cfRule>
  </conditionalFormatting>
  <conditionalFormatting sqref="Q23">
    <cfRule type="containsBlanks" dxfId="497" priority="321">
      <formula>LEN(TRIM(Q23))=0</formula>
    </cfRule>
  </conditionalFormatting>
  <conditionalFormatting sqref="Y108:Y124">
    <cfRule type="cellIs" dxfId="496" priority="320" operator="greaterThan">
      <formula>84.99</formula>
    </cfRule>
  </conditionalFormatting>
  <conditionalFormatting sqref="Y108:Y124">
    <cfRule type="cellIs" dxfId="495" priority="319" operator="lessThanOrEqual">
      <formula>80</formula>
    </cfRule>
  </conditionalFormatting>
  <conditionalFormatting sqref="Y108:Y124">
    <cfRule type="cellIs" dxfId="494" priority="318" operator="between">
      <formula>80.01</formula>
      <formula>84.99</formula>
    </cfRule>
  </conditionalFormatting>
  <conditionalFormatting sqref="Y108:Y124">
    <cfRule type="containsBlanks" dxfId="493" priority="317">
      <formula>LEN(TRIM(Y108))=0</formula>
    </cfRule>
  </conditionalFormatting>
  <conditionalFormatting sqref="Y145">
    <cfRule type="cellIs" dxfId="492" priority="316" operator="greaterThan">
      <formula>84.99</formula>
    </cfRule>
  </conditionalFormatting>
  <conditionalFormatting sqref="Y145">
    <cfRule type="cellIs" dxfId="491" priority="315" operator="lessThanOrEqual">
      <formula>80</formula>
    </cfRule>
  </conditionalFormatting>
  <conditionalFormatting sqref="Y145">
    <cfRule type="cellIs" dxfId="490" priority="314" operator="between">
      <formula>80.01</formula>
      <formula>84.99</formula>
    </cfRule>
  </conditionalFormatting>
  <conditionalFormatting sqref="Y145">
    <cfRule type="containsBlanks" dxfId="489" priority="313">
      <formula>LEN(TRIM(Y145))=0</formula>
    </cfRule>
  </conditionalFormatting>
  <conditionalFormatting sqref="Y128:Y144">
    <cfRule type="cellIs" dxfId="488" priority="312" operator="greaterThan">
      <formula>84.99</formula>
    </cfRule>
  </conditionalFormatting>
  <conditionalFormatting sqref="Y128:Y144">
    <cfRule type="cellIs" dxfId="487" priority="311" operator="lessThanOrEqual">
      <formula>80</formula>
    </cfRule>
  </conditionalFormatting>
  <conditionalFormatting sqref="Y128:Y144">
    <cfRule type="cellIs" dxfId="486" priority="310" operator="between">
      <formula>80.01</formula>
      <formula>84.99</formula>
    </cfRule>
  </conditionalFormatting>
  <conditionalFormatting sqref="Y128:Y144">
    <cfRule type="containsBlanks" dxfId="485" priority="309">
      <formula>LEN(TRIM(Y128))=0</formula>
    </cfRule>
  </conditionalFormatting>
  <conditionalFormatting sqref="Y158">
    <cfRule type="cellIs" dxfId="484" priority="308" operator="greaterThan">
      <formula>84.99</formula>
    </cfRule>
  </conditionalFormatting>
  <conditionalFormatting sqref="Y158">
    <cfRule type="cellIs" dxfId="483" priority="307" operator="lessThanOrEqual">
      <formula>80</formula>
    </cfRule>
  </conditionalFormatting>
  <conditionalFormatting sqref="Y158">
    <cfRule type="cellIs" dxfId="482" priority="306" operator="between">
      <formula>80.01</formula>
      <formula>84.99</formula>
    </cfRule>
  </conditionalFormatting>
  <conditionalFormatting sqref="Y158">
    <cfRule type="containsBlanks" dxfId="481" priority="305">
      <formula>LEN(TRIM(Y158))=0</formula>
    </cfRule>
  </conditionalFormatting>
  <conditionalFormatting sqref="Y149:Y157">
    <cfRule type="cellIs" dxfId="480" priority="304" operator="greaterThan">
      <formula>84.99</formula>
    </cfRule>
  </conditionalFormatting>
  <conditionalFormatting sqref="Y149:Y157">
    <cfRule type="cellIs" dxfId="479" priority="303" operator="lessThanOrEqual">
      <formula>80</formula>
    </cfRule>
  </conditionalFormatting>
  <conditionalFormatting sqref="Y149:Y157">
    <cfRule type="cellIs" dxfId="478" priority="302" operator="between">
      <formula>80.01</formula>
      <formula>84.99</formula>
    </cfRule>
  </conditionalFormatting>
  <conditionalFormatting sqref="Y149:Y157">
    <cfRule type="containsBlanks" dxfId="477" priority="301">
      <formula>LEN(TRIM(Y149))=0</formula>
    </cfRule>
  </conditionalFormatting>
  <conditionalFormatting sqref="Y165">
    <cfRule type="cellIs" dxfId="476" priority="300" operator="greaterThan">
      <formula>84.99</formula>
    </cfRule>
  </conditionalFormatting>
  <conditionalFormatting sqref="Y165">
    <cfRule type="cellIs" dxfId="475" priority="299" operator="lessThanOrEqual">
      <formula>80</formula>
    </cfRule>
  </conditionalFormatting>
  <conditionalFormatting sqref="Y165">
    <cfRule type="cellIs" dxfId="474" priority="298" operator="between">
      <formula>80.01</formula>
      <formula>84.99</formula>
    </cfRule>
  </conditionalFormatting>
  <conditionalFormatting sqref="Y165">
    <cfRule type="containsBlanks" dxfId="473" priority="297">
      <formula>LEN(TRIM(Y165))=0</formula>
    </cfRule>
  </conditionalFormatting>
  <conditionalFormatting sqref="Y162:Y164">
    <cfRule type="cellIs" dxfId="472" priority="296" operator="greaterThan">
      <formula>84.99</formula>
    </cfRule>
  </conditionalFormatting>
  <conditionalFormatting sqref="Y162:Y164">
    <cfRule type="cellIs" dxfId="471" priority="295" operator="lessThanOrEqual">
      <formula>80</formula>
    </cfRule>
  </conditionalFormatting>
  <conditionalFormatting sqref="Y162:Y164">
    <cfRule type="cellIs" dxfId="470" priority="294" operator="between">
      <formula>80.01</formula>
      <formula>84.99</formula>
    </cfRule>
  </conditionalFormatting>
  <conditionalFormatting sqref="Y162:Y164">
    <cfRule type="containsBlanks" dxfId="469" priority="293">
      <formula>LEN(TRIM(Y162))=0</formula>
    </cfRule>
  </conditionalFormatting>
  <conditionalFormatting sqref="Y175">
    <cfRule type="cellIs" dxfId="468" priority="292" operator="greaterThan">
      <formula>84.99</formula>
    </cfRule>
  </conditionalFormatting>
  <conditionalFormatting sqref="Y175">
    <cfRule type="cellIs" dxfId="467" priority="291" operator="lessThanOrEqual">
      <formula>80</formula>
    </cfRule>
  </conditionalFormatting>
  <conditionalFormatting sqref="Y175">
    <cfRule type="cellIs" dxfId="466" priority="290" operator="between">
      <formula>80.01</formula>
      <formula>84.99</formula>
    </cfRule>
  </conditionalFormatting>
  <conditionalFormatting sqref="Y175">
    <cfRule type="containsBlanks" dxfId="465" priority="289">
      <formula>LEN(TRIM(Y175))=0</formula>
    </cfRule>
  </conditionalFormatting>
  <conditionalFormatting sqref="Y169:Y174">
    <cfRule type="cellIs" dxfId="464" priority="288" operator="greaterThan">
      <formula>84.99</formula>
    </cfRule>
  </conditionalFormatting>
  <conditionalFormatting sqref="Y169:Y174">
    <cfRule type="cellIs" dxfId="463" priority="287" operator="lessThanOrEqual">
      <formula>80</formula>
    </cfRule>
  </conditionalFormatting>
  <conditionalFormatting sqref="Y169:Y174">
    <cfRule type="cellIs" dxfId="462" priority="286" operator="between">
      <formula>80.01</formula>
      <formula>84.99</formula>
    </cfRule>
  </conditionalFormatting>
  <conditionalFormatting sqref="Y169:Y174">
    <cfRule type="containsBlanks" dxfId="461" priority="285">
      <formula>LEN(TRIM(Y169))=0</formula>
    </cfRule>
  </conditionalFormatting>
  <conditionalFormatting sqref="Y179:Y184">
    <cfRule type="cellIs" dxfId="460" priority="284" operator="greaterThan">
      <formula>84.99</formula>
    </cfRule>
  </conditionalFormatting>
  <conditionalFormatting sqref="Y179:Y184">
    <cfRule type="cellIs" dxfId="459" priority="283" operator="lessThanOrEqual">
      <formula>80</formula>
    </cfRule>
  </conditionalFormatting>
  <conditionalFormatting sqref="Y179:Y184">
    <cfRule type="cellIs" dxfId="458" priority="282" operator="between">
      <formula>80.01</formula>
      <formula>84.99</formula>
    </cfRule>
  </conditionalFormatting>
  <conditionalFormatting sqref="Y179:Y184">
    <cfRule type="containsBlanks" dxfId="457" priority="281">
      <formula>LEN(TRIM(Y179))=0</formula>
    </cfRule>
  </conditionalFormatting>
  <conditionalFormatting sqref="Y185">
    <cfRule type="cellIs" dxfId="456" priority="280" operator="greaterThan">
      <formula>84.99</formula>
    </cfRule>
  </conditionalFormatting>
  <conditionalFormatting sqref="Y185">
    <cfRule type="cellIs" dxfId="455" priority="279" operator="lessThanOrEqual">
      <formula>80</formula>
    </cfRule>
  </conditionalFormatting>
  <conditionalFormatting sqref="Y185">
    <cfRule type="cellIs" dxfId="454" priority="278" operator="between">
      <formula>80.01</formula>
      <formula>84.99</formula>
    </cfRule>
  </conditionalFormatting>
  <conditionalFormatting sqref="Y185">
    <cfRule type="containsBlanks" dxfId="453" priority="277">
      <formula>LEN(TRIM(Y185))=0</formula>
    </cfRule>
  </conditionalFormatting>
  <conditionalFormatting sqref="U108:U124">
    <cfRule type="cellIs" dxfId="452" priority="276" operator="greaterThan">
      <formula>84.99</formula>
    </cfRule>
  </conditionalFormatting>
  <conditionalFormatting sqref="U108:U124">
    <cfRule type="cellIs" dxfId="451" priority="275" operator="lessThanOrEqual">
      <formula>80</formula>
    </cfRule>
  </conditionalFormatting>
  <conditionalFormatting sqref="U108:U124">
    <cfRule type="cellIs" dxfId="450" priority="274" operator="between">
      <formula>80.01</formula>
      <formula>84.99</formula>
    </cfRule>
  </conditionalFormatting>
  <conditionalFormatting sqref="U108:U124">
    <cfRule type="containsBlanks" dxfId="449" priority="273">
      <formula>LEN(TRIM(U108))=0</formula>
    </cfRule>
  </conditionalFormatting>
  <conditionalFormatting sqref="U145">
    <cfRule type="cellIs" dxfId="448" priority="272" operator="greaterThan">
      <formula>84.99</formula>
    </cfRule>
  </conditionalFormatting>
  <conditionalFormatting sqref="U145">
    <cfRule type="cellIs" dxfId="447" priority="271" operator="lessThanOrEqual">
      <formula>80</formula>
    </cfRule>
  </conditionalFormatting>
  <conditionalFormatting sqref="U145">
    <cfRule type="cellIs" dxfId="446" priority="270" operator="between">
      <formula>80.01</formula>
      <formula>84.99</formula>
    </cfRule>
  </conditionalFormatting>
  <conditionalFormatting sqref="U145">
    <cfRule type="containsBlanks" dxfId="445" priority="269">
      <formula>LEN(TRIM(U145))=0</formula>
    </cfRule>
  </conditionalFormatting>
  <conditionalFormatting sqref="U128:U144">
    <cfRule type="cellIs" dxfId="444" priority="268" operator="greaterThan">
      <formula>84.99</formula>
    </cfRule>
  </conditionalFormatting>
  <conditionalFormatting sqref="U128:U144">
    <cfRule type="cellIs" dxfId="443" priority="267" operator="lessThanOrEqual">
      <formula>80</formula>
    </cfRule>
  </conditionalFormatting>
  <conditionalFormatting sqref="U128:U144">
    <cfRule type="cellIs" dxfId="442" priority="266" operator="between">
      <formula>80.01</formula>
      <formula>84.99</formula>
    </cfRule>
  </conditionalFormatting>
  <conditionalFormatting sqref="U128:U144">
    <cfRule type="containsBlanks" dxfId="441" priority="265">
      <formula>LEN(TRIM(U128))=0</formula>
    </cfRule>
  </conditionalFormatting>
  <conditionalFormatting sqref="U158">
    <cfRule type="cellIs" dxfId="440" priority="264" operator="greaterThan">
      <formula>84.99</formula>
    </cfRule>
  </conditionalFormatting>
  <conditionalFormatting sqref="U158">
    <cfRule type="cellIs" dxfId="439" priority="263" operator="lessThanOrEqual">
      <formula>80</formula>
    </cfRule>
  </conditionalFormatting>
  <conditionalFormatting sqref="U158">
    <cfRule type="cellIs" dxfId="438" priority="262" operator="between">
      <formula>80.01</formula>
      <formula>84.99</formula>
    </cfRule>
  </conditionalFormatting>
  <conditionalFormatting sqref="U158">
    <cfRule type="containsBlanks" dxfId="437" priority="261">
      <formula>LEN(TRIM(U158))=0</formula>
    </cfRule>
  </conditionalFormatting>
  <conditionalFormatting sqref="U149:U157">
    <cfRule type="cellIs" dxfId="436" priority="260" operator="greaterThan">
      <formula>84.99</formula>
    </cfRule>
  </conditionalFormatting>
  <conditionalFormatting sqref="U149:U157">
    <cfRule type="cellIs" dxfId="435" priority="259" operator="lessThanOrEqual">
      <formula>80</formula>
    </cfRule>
  </conditionalFormatting>
  <conditionalFormatting sqref="U149:U157">
    <cfRule type="cellIs" dxfId="434" priority="258" operator="between">
      <formula>80.01</formula>
      <formula>84.99</formula>
    </cfRule>
  </conditionalFormatting>
  <conditionalFormatting sqref="U149:U157">
    <cfRule type="containsBlanks" dxfId="433" priority="257">
      <formula>LEN(TRIM(U149))=0</formula>
    </cfRule>
  </conditionalFormatting>
  <conditionalFormatting sqref="U165">
    <cfRule type="cellIs" dxfId="432" priority="256" operator="greaterThan">
      <formula>84.99</formula>
    </cfRule>
  </conditionalFormatting>
  <conditionalFormatting sqref="U165">
    <cfRule type="cellIs" dxfId="431" priority="255" operator="lessThanOrEqual">
      <formula>80</formula>
    </cfRule>
  </conditionalFormatting>
  <conditionalFormatting sqref="U165">
    <cfRule type="cellIs" dxfId="430" priority="254" operator="between">
      <formula>80.01</formula>
      <formula>84.99</formula>
    </cfRule>
  </conditionalFormatting>
  <conditionalFormatting sqref="U165">
    <cfRule type="containsBlanks" dxfId="429" priority="253">
      <formula>LEN(TRIM(U165))=0</formula>
    </cfRule>
  </conditionalFormatting>
  <conditionalFormatting sqref="U162:U164">
    <cfRule type="cellIs" dxfId="428" priority="252" operator="greaterThan">
      <formula>84.99</formula>
    </cfRule>
  </conditionalFormatting>
  <conditionalFormatting sqref="U162:U164">
    <cfRule type="cellIs" dxfId="427" priority="251" operator="lessThanOrEqual">
      <formula>80</formula>
    </cfRule>
  </conditionalFormatting>
  <conditionalFormatting sqref="U162:U164">
    <cfRule type="cellIs" dxfId="426" priority="250" operator="between">
      <formula>80.01</formula>
      <formula>84.99</formula>
    </cfRule>
  </conditionalFormatting>
  <conditionalFormatting sqref="U162:U164">
    <cfRule type="containsBlanks" dxfId="425" priority="249">
      <formula>LEN(TRIM(U162))=0</formula>
    </cfRule>
  </conditionalFormatting>
  <conditionalFormatting sqref="U175">
    <cfRule type="cellIs" dxfId="424" priority="248" operator="greaterThan">
      <formula>84.99</formula>
    </cfRule>
  </conditionalFormatting>
  <conditionalFormatting sqref="U175">
    <cfRule type="cellIs" dxfId="423" priority="247" operator="lessThanOrEqual">
      <formula>80</formula>
    </cfRule>
  </conditionalFormatting>
  <conditionalFormatting sqref="U175">
    <cfRule type="cellIs" dxfId="422" priority="246" operator="between">
      <formula>80.01</formula>
      <formula>84.99</formula>
    </cfRule>
  </conditionalFormatting>
  <conditionalFormatting sqref="U175">
    <cfRule type="containsBlanks" dxfId="421" priority="245">
      <formula>LEN(TRIM(U175))=0</formula>
    </cfRule>
  </conditionalFormatting>
  <conditionalFormatting sqref="U169:U174">
    <cfRule type="cellIs" dxfId="420" priority="244" operator="greaterThan">
      <formula>84.99</formula>
    </cfRule>
  </conditionalFormatting>
  <conditionalFormatting sqref="U169:U174">
    <cfRule type="cellIs" dxfId="419" priority="243" operator="lessThanOrEqual">
      <formula>80</formula>
    </cfRule>
  </conditionalFormatting>
  <conditionalFormatting sqref="U169:U174">
    <cfRule type="cellIs" dxfId="418" priority="242" operator="between">
      <formula>80.01</formula>
      <formula>84.99</formula>
    </cfRule>
  </conditionalFormatting>
  <conditionalFormatting sqref="U169:U174">
    <cfRule type="containsBlanks" dxfId="417" priority="241">
      <formula>LEN(TRIM(U169))=0</formula>
    </cfRule>
  </conditionalFormatting>
  <conditionalFormatting sqref="U185">
    <cfRule type="cellIs" dxfId="416" priority="240" operator="greaterThan">
      <formula>84.99</formula>
    </cfRule>
  </conditionalFormatting>
  <conditionalFormatting sqref="U185">
    <cfRule type="cellIs" dxfId="415" priority="239" operator="lessThanOrEqual">
      <formula>80</formula>
    </cfRule>
  </conditionalFormatting>
  <conditionalFormatting sqref="U185">
    <cfRule type="cellIs" dxfId="414" priority="238" operator="between">
      <formula>80.01</formula>
      <formula>84.99</formula>
    </cfRule>
  </conditionalFormatting>
  <conditionalFormatting sqref="U185">
    <cfRule type="containsBlanks" dxfId="413" priority="237">
      <formula>LEN(TRIM(U185))=0</formula>
    </cfRule>
  </conditionalFormatting>
  <conditionalFormatting sqref="Q108:Q124">
    <cfRule type="cellIs" dxfId="412" priority="236" operator="greaterThan">
      <formula>84.99</formula>
    </cfRule>
  </conditionalFormatting>
  <conditionalFormatting sqref="Q108:Q124">
    <cfRule type="cellIs" dxfId="411" priority="235" operator="lessThanOrEqual">
      <formula>80</formula>
    </cfRule>
  </conditionalFormatting>
  <conditionalFormatting sqref="Q108:Q124">
    <cfRule type="cellIs" dxfId="410" priority="234" operator="between">
      <formula>80.01</formula>
      <formula>84.99</formula>
    </cfRule>
  </conditionalFormatting>
  <conditionalFormatting sqref="Q108:Q124">
    <cfRule type="containsBlanks" dxfId="409" priority="233">
      <formula>LEN(TRIM(Q108))=0</formula>
    </cfRule>
  </conditionalFormatting>
  <conditionalFormatting sqref="Q145">
    <cfRule type="cellIs" dxfId="408" priority="232" operator="greaterThan">
      <formula>84.99</formula>
    </cfRule>
  </conditionalFormatting>
  <conditionalFormatting sqref="Q145">
    <cfRule type="cellIs" dxfId="407" priority="231" operator="lessThanOrEqual">
      <formula>80</formula>
    </cfRule>
  </conditionalFormatting>
  <conditionalFormatting sqref="Q145">
    <cfRule type="cellIs" dxfId="406" priority="230" operator="between">
      <formula>80.01</formula>
      <formula>84.99</formula>
    </cfRule>
  </conditionalFormatting>
  <conditionalFormatting sqref="Q145">
    <cfRule type="containsBlanks" dxfId="405" priority="229">
      <formula>LEN(TRIM(Q145))=0</formula>
    </cfRule>
  </conditionalFormatting>
  <conditionalFormatting sqref="Q128:Q144">
    <cfRule type="cellIs" dxfId="404" priority="228" operator="greaterThan">
      <formula>84.99</formula>
    </cfRule>
  </conditionalFormatting>
  <conditionalFormatting sqref="Q128:Q144">
    <cfRule type="cellIs" dxfId="403" priority="227" operator="lessThanOrEqual">
      <formula>80</formula>
    </cfRule>
  </conditionalFormatting>
  <conditionalFormatting sqref="Q128:Q144">
    <cfRule type="cellIs" dxfId="402" priority="226" operator="between">
      <formula>80.01</formula>
      <formula>84.99</formula>
    </cfRule>
  </conditionalFormatting>
  <conditionalFormatting sqref="Q128:Q144">
    <cfRule type="containsBlanks" dxfId="401" priority="225">
      <formula>LEN(TRIM(Q128))=0</formula>
    </cfRule>
  </conditionalFormatting>
  <conditionalFormatting sqref="Q158">
    <cfRule type="cellIs" dxfId="400" priority="224" operator="greaterThan">
      <formula>84.99</formula>
    </cfRule>
  </conditionalFormatting>
  <conditionalFormatting sqref="Q158">
    <cfRule type="cellIs" dxfId="399" priority="223" operator="lessThanOrEqual">
      <formula>80</formula>
    </cfRule>
  </conditionalFormatting>
  <conditionalFormatting sqref="Q158">
    <cfRule type="cellIs" dxfId="398" priority="222" operator="between">
      <formula>80.01</formula>
      <formula>84.99</formula>
    </cfRule>
  </conditionalFormatting>
  <conditionalFormatting sqref="Q158">
    <cfRule type="containsBlanks" dxfId="397" priority="221">
      <formula>LEN(TRIM(Q158))=0</formula>
    </cfRule>
  </conditionalFormatting>
  <conditionalFormatting sqref="Q149:Q157">
    <cfRule type="cellIs" dxfId="396" priority="220" operator="greaterThan">
      <formula>84.99</formula>
    </cfRule>
  </conditionalFormatting>
  <conditionalFormatting sqref="Q149:Q157">
    <cfRule type="cellIs" dxfId="395" priority="219" operator="lessThanOrEqual">
      <formula>80</formula>
    </cfRule>
  </conditionalFormatting>
  <conditionalFormatting sqref="Q149:Q157">
    <cfRule type="cellIs" dxfId="394" priority="218" operator="between">
      <formula>80.01</formula>
      <formula>84.99</formula>
    </cfRule>
  </conditionalFormatting>
  <conditionalFormatting sqref="Q149:Q157">
    <cfRule type="containsBlanks" dxfId="393" priority="217">
      <formula>LEN(TRIM(Q149))=0</formula>
    </cfRule>
  </conditionalFormatting>
  <conditionalFormatting sqref="Q165">
    <cfRule type="cellIs" dxfId="392" priority="216" operator="greaterThan">
      <formula>84.99</formula>
    </cfRule>
  </conditionalFormatting>
  <conditionalFormatting sqref="Q165">
    <cfRule type="cellIs" dxfId="391" priority="215" operator="lessThanOrEqual">
      <formula>80</formula>
    </cfRule>
  </conditionalFormatting>
  <conditionalFormatting sqref="Q165">
    <cfRule type="cellIs" dxfId="390" priority="214" operator="between">
      <formula>80.01</formula>
      <formula>84.99</formula>
    </cfRule>
  </conditionalFormatting>
  <conditionalFormatting sqref="Q165">
    <cfRule type="containsBlanks" dxfId="389" priority="213">
      <formula>LEN(TRIM(Q165))=0</formula>
    </cfRule>
  </conditionalFormatting>
  <conditionalFormatting sqref="Q162:Q164">
    <cfRule type="cellIs" dxfId="388" priority="212" operator="greaterThan">
      <formula>84.99</formula>
    </cfRule>
  </conditionalFormatting>
  <conditionalFormatting sqref="Q162:Q164">
    <cfRule type="cellIs" dxfId="387" priority="211" operator="lessThanOrEqual">
      <formula>80</formula>
    </cfRule>
  </conditionalFormatting>
  <conditionalFormatting sqref="Q162:Q164">
    <cfRule type="cellIs" dxfId="386" priority="210" operator="between">
      <formula>80.01</formula>
      <formula>84.99</formula>
    </cfRule>
  </conditionalFormatting>
  <conditionalFormatting sqref="Q162:Q164">
    <cfRule type="containsBlanks" dxfId="385" priority="209">
      <formula>LEN(TRIM(Q162))=0</formula>
    </cfRule>
  </conditionalFormatting>
  <conditionalFormatting sqref="Q175">
    <cfRule type="cellIs" dxfId="384" priority="208" operator="greaterThan">
      <formula>84.99</formula>
    </cfRule>
  </conditionalFormatting>
  <conditionalFormatting sqref="Q175">
    <cfRule type="cellIs" dxfId="383" priority="207" operator="lessThanOrEqual">
      <formula>80</formula>
    </cfRule>
  </conditionalFormatting>
  <conditionalFormatting sqref="Q175">
    <cfRule type="cellIs" dxfId="382" priority="206" operator="between">
      <formula>80.01</formula>
      <formula>84.99</formula>
    </cfRule>
  </conditionalFormatting>
  <conditionalFormatting sqref="Q175">
    <cfRule type="containsBlanks" dxfId="381" priority="205">
      <formula>LEN(TRIM(Q175))=0</formula>
    </cfRule>
  </conditionalFormatting>
  <conditionalFormatting sqref="Q169:Q174">
    <cfRule type="cellIs" dxfId="380" priority="204" operator="greaterThan">
      <formula>84.99</formula>
    </cfRule>
  </conditionalFormatting>
  <conditionalFormatting sqref="Q169:Q174">
    <cfRule type="cellIs" dxfId="379" priority="203" operator="lessThanOrEqual">
      <formula>80</formula>
    </cfRule>
  </conditionalFormatting>
  <conditionalFormatting sqref="Q169:Q174">
    <cfRule type="cellIs" dxfId="378" priority="202" operator="between">
      <formula>80.01</formula>
      <formula>84.99</formula>
    </cfRule>
  </conditionalFormatting>
  <conditionalFormatting sqref="Q169:Q174">
    <cfRule type="containsBlanks" dxfId="377" priority="201">
      <formula>LEN(TRIM(Q169))=0</formula>
    </cfRule>
  </conditionalFormatting>
  <conditionalFormatting sqref="Q179:Q184">
    <cfRule type="cellIs" dxfId="376" priority="200" operator="greaterThan">
      <formula>84.99</formula>
    </cfRule>
  </conditionalFormatting>
  <conditionalFormatting sqref="Q179:Q184">
    <cfRule type="cellIs" dxfId="375" priority="199" operator="lessThanOrEqual">
      <formula>80</formula>
    </cfRule>
  </conditionalFormatting>
  <conditionalFormatting sqref="Q179:Q184">
    <cfRule type="cellIs" dxfId="374" priority="198" operator="between">
      <formula>80.01</formula>
      <formula>84.99</formula>
    </cfRule>
  </conditionalFormatting>
  <conditionalFormatting sqref="Q179:Q184">
    <cfRule type="containsBlanks" dxfId="373" priority="197">
      <formula>LEN(TRIM(Q179))=0</formula>
    </cfRule>
  </conditionalFormatting>
  <conditionalFormatting sqref="Q185">
    <cfRule type="cellIs" dxfId="372" priority="196" operator="greaterThan">
      <formula>84.99</formula>
    </cfRule>
  </conditionalFormatting>
  <conditionalFormatting sqref="Q185">
    <cfRule type="cellIs" dxfId="371" priority="195" operator="lessThanOrEqual">
      <formula>80</formula>
    </cfRule>
  </conditionalFormatting>
  <conditionalFormatting sqref="Q185">
    <cfRule type="cellIs" dxfId="370" priority="194" operator="between">
      <formula>80.01</formula>
      <formula>84.99</formula>
    </cfRule>
  </conditionalFormatting>
  <conditionalFormatting sqref="Q185">
    <cfRule type="containsBlanks" dxfId="369" priority="193">
      <formula>LEN(TRIM(Q185))=0</formula>
    </cfRule>
  </conditionalFormatting>
  <conditionalFormatting sqref="E11">
    <cfRule type="cellIs" dxfId="368" priority="192" operator="greaterThan">
      <formula>84.99</formula>
    </cfRule>
  </conditionalFormatting>
  <conditionalFormatting sqref="E11">
    <cfRule type="cellIs" dxfId="367" priority="191" operator="lessThanOrEqual">
      <formula>80</formula>
    </cfRule>
  </conditionalFormatting>
  <conditionalFormatting sqref="E11">
    <cfRule type="cellIs" dxfId="366" priority="190" operator="between">
      <formula>80.01</formula>
      <formula>84.99</formula>
    </cfRule>
  </conditionalFormatting>
  <conditionalFormatting sqref="E11">
    <cfRule type="containsBlanks" dxfId="365" priority="189">
      <formula>LEN(TRIM(E11))=0</formula>
    </cfRule>
  </conditionalFormatting>
  <conditionalFormatting sqref="E3:E6 I3:I6">
    <cfRule type="cellIs" dxfId="364" priority="188" operator="greaterThan">
      <formula>84.99</formula>
    </cfRule>
  </conditionalFormatting>
  <conditionalFormatting sqref="E3:E6 I3:I6">
    <cfRule type="cellIs" dxfId="363" priority="187" operator="lessThanOrEqual">
      <formula>80</formula>
    </cfRule>
  </conditionalFormatting>
  <conditionalFormatting sqref="E3:E6 I3:I6">
    <cfRule type="cellIs" dxfId="362" priority="186" operator="between">
      <formula>80.01</formula>
      <formula>84.99</formula>
    </cfRule>
  </conditionalFormatting>
  <conditionalFormatting sqref="E3:E6 I3:I6">
    <cfRule type="containsBlanks" dxfId="361" priority="185">
      <formula>LEN(TRIM(E3))=0</formula>
    </cfRule>
  </conditionalFormatting>
  <conditionalFormatting sqref="E7 I7">
    <cfRule type="cellIs" dxfId="360" priority="184" operator="greaterThan">
      <formula>84.99</formula>
    </cfRule>
  </conditionalFormatting>
  <conditionalFormatting sqref="E7 I7">
    <cfRule type="cellIs" dxfId="359" priority="183" operator="lessThanOrEqual">
      <formula>80</formula>
    </cfRule>
  </conditionalFormatting>
  <conditionalFormatting sqref="E7 I7">
    <cfRule type="cellIs" dxfId="358" priority="182" operator="between">
      <formula>80.01</formula>
      <formula>84.99</formula>
    </cfRule>
  </conditionalFormatting>
  <conditionalFormatting sqref="E7 I7">
    <cfRule type="containsBlanks" dxfId="357" priority="181">
      <formula>LEN(TRIM(E7))=0</formula>
    </cfRule>
  </conditionalFormatting>
  <conditionalFormatting sqref="E15:E18 I15:I18 M15:M18">
    <cfRule type="cellIs" dxfId="356" priority="180" operator="greaterThan">
      <formula>84.99</formula>
    </cfRule>
  </conditionalFormatting>
  <conditionalFormatting sqref="E15:E18 I15:I18 M15:M18">
    <cfRule type="cellIs" dxfId="355" priority="179" operator="lessThanOrEqual">
      <formula>80</formula>
    </cfRule>
  </conditionalFormatting>
  <conditionalFormatting sqref="E15:E18 I15:I18 M15:M18">
    <cfRule type="cellIs" dxfId="354" priority="178" operator="between">
      <formula>80.01</formula>
      <formula>84.99</formula>
    </cfRule>
  </conditionalFormatting>
  <conditionalFormatting sqref="E15:E18 I15:I18 M15:M18">
    <cfRule type="containsBlanks" dxfId="353" priority="177">
      <formula>LEN(TRIM(E15))=0</formula>
    </cfRule>
  </conditionalFormatting>
  <conditionalFormatting sqref="E19 I19 M19">
    <cfRule type="cellIs" dxfId="352" priority="176" operator="greaterThan">
      <formula>84.99</formula>
    </cfRule>
  </conditionalFormatting>
  <conditionalFormatting sqref="E19 I19 M19">
    <cfRule type="cellIs" dxfId="351" priority="175" operator="lessThanOrEqual">
      <formula>80</formula>
    </cfRule>
  </conditionalFormatting>
  <conditionalFormatting sqref="E19 I19 M19">
    <cfRule type="cellIs" dxfId="350" priority="174" operator="between">
      <formula>80.01</formula>
      <formula>84.99</formula>
    </cfRule>
  </conditionalFormatting>
  <conditionalFormatting sqref="E19 I19 M19">
    <cfRule type="containsBlanks" dxfId="349" priority="173">
      <formula>LEN(TRIM(E19))=0</formula>
    </cfRule>
  </conditionalFormatting>
  <conditionalFormatting sqref="E98:E103">
    <cfRule type="cellIs" dxfId="348" priority="172" operator="greaterThan">
      <formula>84.99</formula>
    </cfRule>
  </conditionalFormatting>
  <conditionalFormatting sqref="E98:E103">
    <cfRule type="cellIs" dxfId="347" priority="171" operator="lessThanOrEqual">
      <formula>80</formula>
    </cfRule>
  </conditionalFormatting>
  <conditionalFormatting sqref="E98:E103">
    <cfRule type="cellIs" dxfId="346" priority="170" operator="between">
      <formula>80.01</formula>
      <formula>84.99</formula>
    </cfRule>
  </conditionalFormatting>
  <conditionalFormatting sqref="E98:E103">
    <cfRule type="containsBlanks" dxfId="345" priority="169">
      <formula>LEN(TRIM(E98))=0</formula>
    </cfRule>
  </conditionalFormatting>
  <conditionalFormatting sqref="E27:E43">
    <cfRule type="cellIs" dxfId="344" priority="168" operator="greaterThan">
      <formula>84.99</formula>
    </cfRule>
  </conditionalFormatting>
  <conditionalFormatting sqref="E27:E43">
    <cfRule type="cellIs" dxfId="343" priority="167" operator="lessThanOrEqual">
      <formula>80</formula>
    </cfRule>
  </conditionalFormatting>
  <conditionalFormatting sqref="E27:E43">
    <cfRule type="cellIs" dxfId="342" priority="166" operator="between">
      <formula>80.01</formula>
      <formula>84.99</formula>
    </cfRule>
  </conditionalFormatting>
  <conditionalFormatting sqref="E27:E43">
    <cfRule type="containsBlanks" dxfId="341" priority="165">
      <formula>LEN(TRIM(E27))=0</formula>
    </cfRule>
  </conditionalFormatting>
  <conditionalFormatting sqref="E64">
    <cfRule type="cellIs" dxfId="340" priority="164" operator="greaterThan">
      <formula>84.99</formula>
    </cfRule>
  </conditionalFormatting>
  <conditionalFormatting sqref="E64">
    <cfRule type="cellIs" dxfId="339" priority="163" operator="lessThanOrEqual">
      <formula>80</formula>
    </cfRule>
  </conditionalFormatting>
  <conditionalFormatting sqref="E64">
    <cfRule type="cellIs" dxfId="338" priority="162" operator="between">
      <formula>80.01</formula>
      <formula>84.99</formula>
    </cfRule>
  </conditionalFormatting>
  <conditionalFormatting sqref="E64">
    <cfRule type="containsBlanks" dxfId="337" priority="161">
      <formula>LEN(TRIM(E64))=0</formula>
    </cfRule>
  </conditionalFormatting>
  <conditionalFormatting sqref="E77">
    <cfRule type="cellIs" dxfId="336" priority="160" operator="greaterThan">
      <formula>84.99</formula>
    </cfRule>
  </conditionalFormatting>
  <conditionalFormatting sqref="E77">
    <cfRule type="cellIs" dxfId="335" priority="159" operator="lessThanOrEqual">
      <formula>80</formula>
    </cfRule>
  </conditionalFormatting>
  <conditionalFormatting sqref="E77">
    <cfRule type="cellIs" dxfId="334" priority="158" operator="between">
      <formula>80.01</formula>
      <formula>84.99</formula>
    </cfRule>
  </conditionalFormatting>
  <conditionalFormatting sqref="E77">
    <cfRule type="containsBlanks" dxfId="333" priority="157">
      <formula>LEN(TRIM(E77))=0</formula>
    </cfRule>
  </conditionalFormatting>
  <conditionalFormatting sqref="E84">
    <cfRule type="cellIs" dxfId="332" priority="156" operator="greaterThan">
      <formula>84.99</formula>
    </cfRule>
  </conditionalFormatting>
  <conditionalFormatting sqref="E84">
    <cfRule type="cellIs" dxfId="331" priority="155" operator="lessThanOrEqual">
      <formula>80</formula>
    </cfRule>
  </conditionalFormatting>
  <conditionalFormatting sqref="E84">
    <cfRule type="cellIs" dxfId="330" priority="154" operator="between">
      <formula>80.01</formula>
      <formula>84.99</formula>
    </cfRule>
  </conditionalFormatting>
  <conditionalFormatting sqref="E84">
    <cfRule type="containsBlanks" dxfId="329" priority="153">
      <formula>LEN(TRIM(E84))=0</formula>
    </cfRule>
  </conditionalFormatting>
  <conditionalFormatting sqref="E94">
    <cfRule type="cellIs" dxfId="328" priority="152" operator="greaterThan">
      <formula>84.99</formula>
    </cfRule>
  </conditionalFormatting>
  <conditionalFormatting sqref="E94">
    <cfRule type="cellIs" dxfId="327" priority="151" operator="lessThanOrEqual">
      <formula>80</formula>
    </cfRule>
  </conditionalFormatting>
  <conditionalFormatting sqref="E94">
    <cfRule type="cellIs" dxfId="326" priority="150" operator="between">
      <formula>80.01</formula>
      <formula>84.99</formula>
    </cfRule>
  </conditionalFormatting>
  <conditionalFormatting sqref="E94">
    <cfRule type="containsBlanks" dxfId="325" priority="149">
      <formula>LEN(TRIM(E94))=0</formula>
    </cfRule>
  </conditionalFormatting>
  <conditionalFormatting sqref="E47:E63">
    <cfRule type="cellIs" dxfId="324" priority="148" operator="greaterThan">
      <formula>84.99</formula>
    </cfRule>
  </conditionalFormatting>
  <conditionalFormatting sqref="E47:E63">
    <cfRule type="cellIs" dxfId="323" priority="147" operator="lessThanOrEqual">
      <formula>80</formula>
    </cfRule>
  </conditionalFormatting>
  <conditionalFormatting sqref="E47:E63">
    <cfRule type="cellIs" dxfId="322" priority="146" operator="between">
      <formula>80.01</formula>
      <formula>84.99</formula>
    </cfRule>
  </conditionalFormatting>
  <conditionalFormatting sqref="E47:E63">
    <cfRule type="containsBlanks" dxfId="321" priority="145">
      <formula>LEN(TRIM(E47))=0</formula>
    </cfRule>
  </conditionalFormatting>
  <conditionalFormatting sqref="E68:E76">
    <cfRule type="cellIs" dxfId="320" priority="144" operator="greaterThan">
      <formula>84.99</formula>
    </cfRule>
  </conditionalFormatting>
  <conditionalFormatting sqref="E68:E76">
    <cfRule type="cellIs" dxfId="319" priority="143" operator="lessThanOrEqual">
      <formula>80</formula>
    </cfRule>
  </conditionalFormatting>
  <conditionalFormatting sqref="E68:E76">
    <cfRule type="cellIs" dxfId="318" priority="142" operator="between">
      <formula>80.01</formula>
      <formula>84.99</formula>
    </cfRule>
  </conditionalFormatting>
  <conditionalFormatting sqref="E68:E76">
    <cfRule type="containsBlanks" dxfId="317" priority="141">
      <formula>LEN(TRIM(E68))=0</formula>
    </cfRule>
  </conditionalFormatting>
  <conditionalFormatting sqref="E81:E83">
    <cfRule type="cellIs" dxfId="316" priority="140" operator="greaterThan">
      <formula>84.99</formula>
    </cfRule>
  </conditionalFormatting>
  <conditionalFormatting sqref="E81:E83">
    <cfRule type="cellIs" dxfId="315" priority="139" operator="lessThanOrEqual">
      <formula>80</formula>
    </cfRule>
  </conditionalFormatting>
  <conditionalFormatting sqref="E81:E83">
    <cfRule type="cellIs" dxfId="314" priority="138" operator="between">
      <formula>80.01</formula>
      <formula>84.99</formula>
    </cfRule>
  </conditionalFormatting>
  <conditionalFormatting sqref="E81:E83">
    <cfRule type="containsBlanks" dxfId="313" priority="137">
      <formula>LEN(TRIM(E81))=0</formula>
    </cfRule>
  </conditionalFormatting>
  <conditionalFormatting sqref="E88:E93">
    <cfRule type="cellIs" dxfId="312" priority="136" operator="greaterThan">
      <formula>84.99</formula>
    </cfRule>
  </conditionalFormatting>
  <conditionalFormatting sqref="E88:E93">
    <cfRule type="cellIs" dxfId="311" priority="135" operator="lessThanOrEqual">
      <formula>80</formula>
    </cfRule>
  </conditionalFormatting>
  <conditionalFormatting sqref="E88:E93">
    <cfRule type="cellIs" dxfId="310" priority="134" operator="between">
      <formula>80.01</formula>
      <formula>84.99</formula>
    </cfRule>
  </conditionalFormatting>
  <conditionalFormatting sqref="E88:E93">
    <cfRule type="containsBlanks" dxfId="309" priority="133">
      <formula>LEN(TRIM(E88))=0</formula>
    </cfRule>
  </conditionalFormatting>
  <conditionalFormatting sqref="E104">
    <cfRule type="cellIs" dxfId="308" priority="132" operator="greaterThan">
      <formula>84.99</formula>
    </cfRule>
  </conditionalFormatting>
  <conditionalFormatting sqref="E104">
    <cfRule type="cellIs" dxfId="307" priority="131" operator="lessThanOrEqual">
      <formula>80</formula>
    </cfRule>
  </conditionalFormatting>
  <conditionalFormatting sqref="E104">
    <cfRule type="cellIs" dxfId="306" priority="130" operator="between">
      <formula>80.01</formula>
      <formula>84.99</formula>
    </cfRule>
  </conditionalFormatting>
  <conditionalFormatting sqref="E104">
    <cfRule type="containsBlanks" dxfId="305" priority="129">
      <formula>LEN(TRIM(E104))=0</formula>
    </cfRule>
  </conditionalFormatting>
  <conditionalFormatting sqref="M108:M124">
    <cfRule type="cellIs" dxfId="304" priority="128" operator="greaterThan">
      <formula>84.99</formula>
    </cfRule>
  </conditionalFormatting>
  <conditionalFormatting sqref="M108:M124">
    <cfRule type="cellIs" dxfId="303" priority="127" operator="lessThanOrEqual">
      <formula>80</formula>
    </cfRule>
  </conditionalFormatting>
  <conditionalFormatting sqref="M108:M124">
    <cfRule type="cellIs" dxfId="302" priority="126" operator="between">
      <formula>80.01</formula>
      <formula>84.99</formula>
    </cfRule>
  </conditionalFormatting>
  <conditionalFormatting sqref="M108:M124">
    <cfRule type="containsBlanks" dxfId="301" priority="125">
      <formula>LEN(TRIM(M108))=0</formula>
    </cfRule>
  </conditionalFormatting>
  <conditionalFormatting sqref="M145">
    <cfRule type="cellIs" dxfId="300" priority="124" operator="greaterThan">
      <formula>84.99</formula>
    </cfRule>
  </conditionalFormatting>
  <conditionalFormatting sqref="M145">
    <cfRule type="cellIs" dxfId="299" priority="123" operator="lessThanOrEqual">
      <formula>80</formula>
    </cfRule>
  </conditionalFormatting>
  <conditionalFormatting sqref="M145">
    <cfRule type="cellIs" dxfId="298" priority="122" operator="between">
      <formula>80.01</formula>
      <formula>84.99</formula>
    </cfRule>
  </conditionalFormatting>
  <conditionalFormatting sqref="M145">
    <cfRule type="containsBlanks" dxfId="297" priority="121">
      <formula>LEN(TRIM(M145))=0</formula>
    </cfRule>
  </conditionalFormatting>
  <conditionalFormatting sqref="M128:M144">
    <cfRule type="cellIs" dxfId="296" priority="120" operator="greaterThan">
      <formula>84.99</formula>
    </cfRule>
  </conditionalFormatting>
  <conditionalFormatting sqref="M128:M144">
    <cfRule type="cellIs" dxfId="295" priority="119" operator="lessThanOrEqual">
      <formula>80</formula>
    </cfRule>
  </conditionalFormatting>
  <conditionalFormatting sqref="M128:M144">
    <cfRule type="cellIs" dxfId="294" priority="118" operator="between">
      <formula>80.01</formula>
      <formula>84.99</formula>
    </cfRule>
  </conditionalFormatting>
  <conditionalFormatting sqref="M128:M144">
    <cfRule type="containsBlanks" dxfId="293" priority="117">
      <formula>LEN(TRIM(M128))=0</formula>
    </cfRule>
  </conditionalFormatting>
  <conditionalFormatting sqref="M158">
    <cfRule type="cellIs" dxfId="292" priority="116" operator="greaterThan">
      <formula>84.99</formula>
    </cfRule>
  </conditionalFormatting>
  <conditionalFormatting sqref="M158">
    <cfRule type="cellIs" dxfId="291" priority="115" operator="lessThanOrEqual">
      <formula>80</formula>
    </cfRule>
  </conditionalFormatting>
  <conditionalFormatting sqref="M158">
    <cfRule type="cellIs" dxfId="290" priority="114" operator="between">
      <formula>80.01</formula>
      <formula>84.99</formula>
    </cfRule>
  </conditionalFormatting>
  <conditionalFormatting sqref="M158">
    <cfRule type="containsBlanks" dxfId="289" priority="113">
      <formula>LEN(TRIM(M158))=0</formula>
    </cfRule>
  </conditionalFormatting>
  <conditionalFormatting sqref="M149:M157">
    <cfRule type="cellIs" dxfId="288" priority="112" operator="greaterThan">
      <formula>84.99</formula>
    </cfRule>
  </conditionalFormatting>
  <conditionalFormatting sqref="M149:M157">
    <cfRule type="cellIs" dxfId="287" priority="111" operator="lessThanOrEqual">
      <formula>80</formula>
    </cfRule>
  </conditionalFormatting>
  <conditionalFormatting sqref="M149:M157">
    <cfRule type="cellIs" dxfId="286" priority="110" operator="between">
      <formula>80.01</formula>
      <formula>84.99</formula>
    </cfRule>
  </conditionalFormatting>
  <conditionalFormatting sqref="M149:M157">
    <cfRule type="containsBlanks" dxfId="285" priority="109">
      <formula>LEN(TRIM(M149))=0</formula>
    </cfRule>
  </conditionalFormatting>
  <conditionalFormatting sqref="M165">
    <cfRule type="cellIs" dxfId="284" priority="108" operator="greaterThan">
      <formula>84.99</formula>
    </cfRule>
  </conditionalFormatting>
  <conditionalFormatting sqref="M165">
    <cfRule type="cellIs" dxfId="283" priority="107" operator="lessThanOrEqual">
      <formula>80</formula>
    </cfRule>
  </conditionalFormatting>
  <conditionalFormatting sqref="M165">
    <cfRule type="cellIs" dxfId="282" priority="106" operator="between">
      <formula>80.01</formula>
      <formula>84.99</formula>
    </cfRule>
  </conditionalFormatting>
  <conditionalFormatting sqref="M165">
    <cfRule type="containsBlanks" dxfId="281" priority="105">
      <formula>LEN(TRIM(M165))=0</formula>
    </cfRule>
  </conditionalFormatting>
  <conditionalFormatting sqref="M162:M164">
    <cfRule type="cellIs" dxfId="280" priority="104" operator="greaterThan">
      <formula>84.99</formula>
    </cfRule>
  </conditionalFormatting>
  <conditionalFormatting sqref="M162:M164">
    <cfRule type="cellIs" dxfId="279" priority="103" operator="lessThanOrEqual">
      <formula>80</formula>
    </cfRule>
  </conditionalFormatting>
  <conditionalFormatting sqref="M162:M164">
    <cfRule type="cellIs" dxfId="278" priority="102" operator="between">
      <formula>80.01</formula>
      <formula>84.99</formula>
    </cfRule>
  </conditionalFormatting>
  <conditionalFormatting sqref="M162:M164">
    <cfRule type="containsBlanks" dxfId="277" priority="101">
      <formula>LEN(TRIM(M162))=0</formula>
    </cfRule>
  </conditionalFormatting>
  <conditionalFormatting sqref="M175">
    <cfRule type="cellIs" dxfId="276" priority="100" operator="greaterThan">
      <formula>84.99</formula>
    </cfRule>
  </conditionalFormatting>
  <conditionalFormatting sqref="M175">
    <cfRule type="cellIs" dxfId="275" priority="99" operator="lessThanOrEqual">
      <formula>80</formula>
    </cfRule>
  </conditionalFormatting>
  <conditionalFormatting sqref="M175">
    <cfRule type="cellIs" dxfId="274" priority="98" operator="between">
      <formula>80.01</formula>
      <formula>84.99</formula>
    </cfRule>
  </conditionalFormatting>
  <conditionalFormatting sqref="M175">
    <cfRule type="containsBlanks" dxfId="273" priority="97">
      <formula>LEN(TRIM(M175))=0</formula>
    </cfRule>
  </conditionalFormatting>
  <conditionalFormatting sqref="M169:M174">
    <cfRule type="cellIs" dxfId="272" priority="96" operator="greaterThan">
      <formula>84.99</formula>
    </cfRule>
  </conditionalFormatting>
  <conditionalFormatting sqref="M169:M174">
    <cfRule type="cellIs" dxfId="271" priority="95" operator="lessThanOrEqual">
      <formula>80</formula>
    </cfRule>
  </conditionalFormatting>
  <conditionalFormatting sqref="M169:M174">
    <cfRule type="cellIs" dxfId="270" priority="94" operator="between">
      <formula>80.01</formula>
      <formula>84.99</formula>
    </cfRule>
  </conditionalFormatting>
  <conditionalFormatting sqref="M169:M174">
    <cfRule type="containsBlanks" dxfId="269" priority="93">
      <formula>LEN(TRIM(M169))=0</formula>
    </cfRule>
  </conditionalFormatting>
  <conditionalFormatting sqref="M179:M184">
    <cfRule type="cellIs" dxfId="268" priority="92" operator="greaterThan">
      <formula>84.99</formula>
    </cfRule>
  </conditionalFormatting>
  <conditionalFormatting sqref="M179:M184">
    <cfRule type="cellIs" dxfId="267" priority="91" operator="lessThanOrEqual">
      <formula>80</formula>
    </cfRule>
  </conditionalFormatting>
  <conditionalFormatting sqref="M179:M184">
    <cfRule type="cellIs" dxfId="266" priority="90" operator="between">
      <formula>80.01</formula>
      <formula>84.99</formula>
    </cfRule>
  </conditionalFormatting>
  <conditionalFormatting sqref="M179:M184">
    <cfRule type="containsBlanks" dxfId="265" priority="89">
      <formula>LEN(TRIM(M179))=0</formula>
    </cfRule>
  </conditionalFormatting>
  <conditionalFormatting sqref="M185">
    <cfRule type="cellIs" dxfId="264" priority="88" operator="greaterThan">
      <formula>84.99</formula>
    </cfRule>
  </conditionalFormatting>
  <conditionalFormatting sqref="M185">
    <cfRule type="cellIs" dxfId="263" priority="87" operator="lessThanOrEqual">
      <formula>80</formula>
    </cfRule>
  </conditionalFormatting>
  <conditionalFormatting sqref="M185">
    <cfRule type="cellIs" dxfId="262" priority="86" operator="between">
      <formula>80.01</formula>
      <formula>84.99</formula>
    </cfRule>
  </conditionalFormatting>
  <conditionalFormatting sqref="M185">
    <cfRule type="containsBlanks" dxfId="261" priority="85">
      <formula>LEN(TRIM(M185))=0</formula>
    </cfRule>
  </conditionalFormatting>
  <conditionalFormatting sqref="I108:I124">
    <cfRule type="cellIs" dxfId="260" priority="84" operator="greaterThan">
      <formula>84.99</formula>
    </cfRule>
  </conditionalFormatting>
  <conditionalFormatting sqref="I108:I124">
    <cfRule type="cellIs" dxfId="259" priority="83" operator="lessThanOrEqual">
      <formula>80</formula>
    </cfRule>
  </conditionalFormatting>
  <conditionalFormatting sqref="I108:I124">
    <cfRule type="cellIs" dxfId="258" priority="82" operator="between">
      <formula>80.01</formula>
      <formula>84.99</formula>
    </cfRule>
  </conditionalFormatting>
  <conditionalFormatting sqref="I108:I124">
    <cfRule type="containsBlanks" dxfId="257" priority="81">
      <formula>LEN(TRIM(I108))=0</formula>
    </cfRule>
  </conditionalFormatting>
  <conditionalFormatting sqref="I145">
    <cfRule type="cellIs" dxfId="256" priority="80" operator="greaterThan">
      <formula>84.99</formula>
    </cfRule>
  </conditionalFormatting>
  <conditionalFormatting sqref="I145">
    <cfRule type="cellIs" dxfId="255" priority="79" operator="lessThanOrEqual">
      <formula>80</formula>
    </cfRule>
  </conditionalFormatting>
  <conditionalFormatting sqref="I145">
    <cfRule type="cellIs" dxfId="254" priority="78" operator="between">
      <formula>80.01</formula>
      <formula>84.99</formula>
    </cfRule>
  </conditionalFormatting>
  <conditionalFormatting sqref="I145">
    <cfRule type="containsBlanks" dxfId="253" priority="77">
      <formula>LEN(TRIM(I145))=0</formula>
    </cfRule>
  </conditionalFormatting>
  <conditionalFormatting sqref="I128:I144">
    <cfRule type="cellIs" dxfId="252" priority="76" operator="greaterThan">
      <formula>84.99</formula>
    </cfRule>
  </conditionalFormatting>
  <conditionalFormatting sqref="I128:I144">
    <cfRule type="cellIs" dxfId="251" priority="75" operator="lessThanOrEqual">
      <formula>80</formula>
    </cfRule>
  </conditionalFormatting>
  <conditionalFormatting sqref="I128:I144">
    <cfRule type="cellIs" dxfId="250" priority="74" operator="between">
      <formula>80.01</formula>
      <formula>84.99</formula>
    </cfRule>
  </conditionalFormatting>
  <conditionalFormatting sqref="I128:I144">
    <cfRule type="containsBlanks" dxfId="249" priority="73">
      <formula>LEN(TRIM(I128))=0</formula>
    </cfRule>
  </conditionalFormatting>
  <conditionalFormatting sqref="I158">
    <cfRule type="cellIs" dxfId="248" priority="72" operator="greaterThan">
      <formula>84.99</formula>
    </cfRule>
  </conditionalFormatting>
  <conditionalFormatting sqref="I158">
    <cfRule type="cellIs" dxfId="247" priority="71" operator="lessThanOrEqual">
      <formula>80</formula>
    </cfRule>
  </conditionalFormatting>
  <conditionalFormatting sqref="I158">
    <cfRule type="cellIs" dxfId="246" priority="70" operator="between">
      <formula>80.01</formula>
      <formula>84.99</formula>
    </cfRule>
  </conditionalFormatting>
  <conditionalFormatting sqref="I158">
    <cfRule type="containsBlanks" dxfId="245" priority="69">
      <formula>LEN(TRIM(I158))=0</formula>
    </cfRule>
  </conditionalFormatting>
  <conditionalFormatting sqref="I149:I157">
    <cfRule type="cellIs" dxfId="244" priority="68" operator="greaterThan">
      <formula>84.99</formula>
    </cfRule>
  </conditionalFormatting>
  <conditionalFormatting sqref="I149:I157">
    <cfRule type="cellIs" dxfId="243" priority="67" operator="lessThanOrEqual">
      <formula>80</formula>
    </cfRule>
  </conditionalFormatting>
  <conditionalFormatting sqref="I149:I157">
    <cfRule type="cellIs" dxfId="242" priority="66" operator="between">
      <formula>80.01</formula>
      <formula>84.99</formula>
    </cfRule>
  </conditionalFormatting>
  <conditionalFormatting sqref="I149:I157">
    <cfRule type="containsBlanks" dxfId="241" priority="65">
      <formula>LEN(TRIM(I149))=0</formula>
    </cfRule>
  </conditionalFormatting>
  <conditionalFormatting sqref="I165">
    <cfRule type="cellIs" dxfId="240" priority="64" operator="greaterThan">
      <formula>84.99</formula>
    </cfRule>
  </conditionalFormatting>
  <conditionalFormatting sqref="I165">
    <cfRule type="cellIs" dxfId="239" priority="63" operator="lessThanOrEqual">
      <formula>80</formula>
    </cfRule>
  </conditionalFormatting>
  <conditionalFormatting sqref="I165">
    <cfRule type="cellIs" dxfId="238" priority="62" operator="between">
      <formula>80.01</formula>
      <formula>84.99</formula>
    </cfRule>
  </conditionalFormatting>
  <conditionalFormatting sqref="I165">
    <cfRule type="containsBlanks" dxfId="237" priority="61">
      <formula>LEN(TRIM(I165))=0</formula>
    </cfRule>
  </conditionalFormatting>
  <conditionalFormatting sqref="I162:I164">
    <cfRule type="cellIs" dxfId="236" priority="60" operator="greaterThan">
      <formula>84.99</formula>
    </cfRule>
  </conditionalFormatting>
  <conditionalFormatting sqref="I162:I164">
    <cfRule type="cellIs" dxfId="235" priority="59" operator="lessThanOrEqual">
      <formula>80</formula>
    </cfRule>
  </conditionalFormatting>
  <conditionalFormatting sqref="I162:I164">
    <cfRule type="cellIs" dxfId="234" priority="58" operator="between">
      <formula>80.01</formula>
      <formula>84.99</formula>
    </cfRule>
  </conditionalFormatting>
  <conditionalFormatting sqref="I162:I164">
    <cfRule type="containsBlanks" dxfId="233" priority="57">
      <formula>LEN(TRIM(I162))=0</formula>
    </cfRule>
  </conditionalFormatting>
  <conditionalFormatting sqref="I175">
    <cfRule type="cellIs" dxfId="232" priority="56" operator="greaterThan">
      <formula>84.99</formula>
    </cfRule>
  </conditionalFormatting>
  <conditionalFormatting sqref="I175">
    <cfRule type="cellIs" dxfId="231" priority="55" operator="lessThanOrEqual">
      <formula>80</formula>
    </cfRule>
  </conditionalFormatting>
  <conditionalFormatting sqref="I175">
    <cfRule type="cellIs" dxfId="230" priority="54" operator="between">
      <formula>80.01</formula>
      <formula>84.99</formula>
    </cfRule>
  </conditionalFormatting>
  <conditionalFormatting sqref="I175">
    <cfRule type="containsBlanks" dxfId="229" priority="53">
      <formula>LEN(TRIM(I175))=0</formula>
    </cfRule>
  </conditionalFormatting>
  <conditionalFormatting sqref="I169:I174">
    <cfRule type="cellIs" dxfId="228" priority="52" operator="greaterThan">
      <formula>84.99</formula>
    </cfRule>
  </conditionalFormatting>
  <conditionalFormatting sqref="I169:I174">
    <cfRule type="cellIs" dxfId="227" priority="51" operator="lessThanOrEqual">
      <formula>80</formula>
    </cfRule>
  </conditionalFormatting>
  <conditionalFormatting sqref="I169:I174">
    <cfRule type="cellIs" dxfId="226" priority="50" operator="between">
      <formula>80.01</formula>
      <formula>84.99</formula>
    </cfRule>
  </conditionalFormatting>
  <conditionalFormatting sqref="I169:I174">
    <cfRule type="containsBlanks" dxfId="225" priority="49">
      <formula>LEN(TRIM(I169))=0</formula>
    </cfRule>
  </conditionalFormatting>
  <conditionalFormatting sqref="I185">
    <cfRule type="cellIs" dxfId="224" priority="48" operator="greaterThan">
      <formula>84.99</formula>
    </cfRule>
  </conditionalFormatting>
  <conditionalFormatting sqref="I185">
    <cfRule type="cellIs" dxfId="223" priority="47" operator="lessThanOrEqual">
      <formula>80</formula>
    </cfRule>
  </conditionalFormatting>
  <conditionalFormatting sqref="I185">
    <cfRule type="cellIs" dxfId="222" priority="46" operator="between">
      <formula>80.01</formula>
      <formula>84.99</formula>
    </cfRule>
  </conditionalFormatting>
  <conditionalFormatting sqref="I185">
    <cfRule type="containsBlanks" dxfId="221" priority="45">
      <formula>LEN(TRIM(I185))=0</formula>
    </cfRule>
  </conditionalFormatting>
  <conditionalFormatting sqref="E108:E124">
    <cfRule type="cellIs" dxfId="220" priority="44" operator="greaterThan">
      <formula>84.99</formula>
    </cfRule>
  </conditionalFormatting>
  <conditionalFormatting sqref="E108:E124">
    <cfRule type="cellIs" dxfId="219" priority="43" operator="lessThanOrEqual">
      <formula>80</formula>
    </cfRule>
  </conditionalFormatting>
  <conditionalFormatting sqref="E108:E124">
    <cfRule type="cellIs" dxfId="218" priority="42" operator="between">
      <formula>80.01</formula>
      <formula>84.99</formula>
    </cfRule>
  </conditionalFormatting>
  <conditionalFormatting sqref="E108:E124">
    <cfRule type="containsBlanks" dxfId="217" priority="41">
      <formula>LEN(TRIM(E108))=0</formula>
    </cfRule>
  </conditionalFormatting>
  <conditionalFormatting sqref="E145">
    <cfRule type="cellIs" dxfId="216" priority="40" operator="greaterThan">
      <formula>84.99</formula>
    </cfRule>
  </conditionalFormatting>
  <conditionalFormatting sqref="E145">
    <cfRule type="cellIs" dxfId="215" priority="39" operator="lessThanOrEqual">
      <formula>80</formula>
    </cfRule>
  </conditionalFormatting>
  <conditionalFormatting sqref="E145">
    <cfRule type="cellIs" dxfId="214" priority="38" operator="between">
      <formula>80.01</formula>
      <formula>84.99</formula>
    </cfRule>
  </conditionalFormatting>
  <conditionalFormatting sqref="E145">
    <cfRule type="containsBlanks" dxfId="213" priority="37">
      <formula>LEN(TRIM(E145))=0</formula>
    </cfRule>
  </conditionalFormatting>
  <conditionalFormatting sqref="E128:E144">
    <cfRule type="cellIs" dxfId="212" priority="36" operator="greaterThan">
      <formula>84.99</formula>
    </cfRule>
  </conditionalFormatting>
  <conditionalFormatting sqref="E128:E144">
    <cfRule type="cellIs" dxfId="211" priority="35" operator="lessThanOrEqual">
      <formula>80</formula>
    </cfRule>
  </conditionalFormatting>
  <conditionalFormatting sqref="E128:E144">
    <cfRule type="cellIs" dxfId="210" priority="34" operator="between">
      <formula>80.01</formula>
      <formula>84.99</formula>
    </cfRule>
  </conditionalFormatting>
  <conditionalFormatting sqref="E128:E144">
    <cfRule type="containsBlanks" dxfId="209" priority="33">
      <formula>LEN(TRIM(E128))=0</formula>
    </cfRule>
  </conditionalFormatting>
  <conditionalFormatting sqref="E158">
    <cfRule type="cellIs" dxfId="208" priority="32" operator="greaterThan">
      <formula>84.99</formula>
    </cfRule>
  </conditionalFormatting>
  <conditionalFormatting sqref="E158">
    <cfRule type="cellIs" dxfId="207" priority="31" operator="lessThanOrEqual">
      <formula>80</formula>
    </cfRule>
  </conditionalFormatting>
  <conditionalFormatting sqref="E158">
    <cfRule type="cellIs" dxfId="206" priority="30" operator="between">
      <formula>80.01</formula>
      <formula>84.99</formula>
    </cfRule>
  </conditionalFormatting>
  <conditionalFormatting sqref="E158">
    <cfRule type="containsBlanks" dxfId="205" priority="29">
      <formula>LEN(TRIM(E158))=0</formula>
    </cfRule>
  </conditionalFormatting>
  <conditionalFormatting sqref="E149:E157">
    <cfRule type="cellIs" dxfId="204" priority="28" operator="greaterThan">
      <formula>84.99</formula>
    </cfRule>
  </conditionalFormatting>
  <conditionalFormatting sqref="E149:E157">
    <cfRule type="cellIs" dxfId="203" priority="27" operator="lessThanOrEqual">
      <formula>80</formula>
    </cfRule>
  </conditionalFormatting>
  <conditionalFormatting sqref="E149:E157">
    <cfRule type="cellIs" dxfId="202" priority="26" operator="between">
      <formula>80.01</formula>
      <formula>84.99</formula>
    </cfRule>
  </conditionalFormatting>
  <conditionalFormatting sqref="E149:E157">
    <cfRule type="containsBlanks" dxfId="201" priority="25">
      <formula>LEN(TRIM(E149))=0</formula>
    </cfRule>
  </conditionalFormatting>
  <conditionalFormatting sqref="E165">
    <cfRule type="cellIs" dxfId="200" priority="24" operator="greaterThan">
      <formula>84.99</formula>
    </cfRule>
  </conditionalFormatting>
  <conditionalFormatting sqref="E165">
    <cfRule type="cellIs" dxfId="199" priority="23" operator="lessThanOrEqual">
      <formula>80</formula>
    </cfRule>
  </conditionalFormatting>
  <conditionalFormatting sqref="E165">
    <cfRule type="cellIs" dxfId="198" priority="22" operator="between">
      <formula>80.01</formula>
      <formula>84.99</formula>
    </cfRule>
  </conditionalFormatting>
  <conditionalFormatting sqref="E165">
    <cfRule type="containsBlanks" dxfId="197" priority="21">
      <formula>LEN(TRIM(E165))=0</formula>
    </cfRule>
  </conditionalFormatting>
  <conditionalFormatting sqref="E162:E164">
    <cfRule type="cellIs" dxfId="196" priority="20" operator="greaterThan">
      <formula>84.99</formula>
    </cfRule>
  </conditionalFormatting>
  <conditionalFormatting sqref="E162:E164">
    <cfRule type="cellIs" dxfId="195" priority="19" operator="lessThanOrEqual">
      <formula>80</formula>
    </cfRule>
  </conditionalFormatting>
  <conditionalFormatting sqref="E162:E164">
    <cfRule type="cellIs" dxfId="194" priority="18" operator="between">
      <formula>80.01</formula>
      <formula>84.99</formula>
    </cfRule>
  </conditionalFormatting>
  <conditionalFormatting sqref="E162:E164">
    <cfRule type="containsBlanks" dxfId="193" priority="17">
      <formula>LEN(TRIM(E162))=0</formula>
    </cfRule>
  </conditionalFormatting>
  <conditionalFormatting sqref="E175">
    <cfRule type="cellIs" dxfId="192" priority="16" operator="greaterThan">
      <formula>84.99</formula>
    </cfRule>
  </conditionalFormatting>
  <conditionalFormatting sqref="E175">
    <cfRule type="cellIs" dxfId="191" priority="15" operator="lessThanOrEqual">
      <formula>80</formula>
    </cfRule>
  </conditionalFormatting>
  <conditionalFormatting sqref="E175">
    <cfRule type="cellIs" dxfId="190" priority="14" operator="between">
      <formula>80.01</formula>
      <formula>84.99</formula>
    </cfRule>
  </conditionalFormatting>
  <conditionalFormatting sqref="E175">
    <cfRule type="containsBlanks" dxfId="189" priority="13">
      <formula>LEN(TRIM(E175))=0</formula>
    </cfRule>
  </conditionalFormatting>
  <conditionalFormatting sqref="E169:E174">
    <cfRule type="cellIs" dxfId="188" priority="12" operator="greaterThan">
      <formula>84.99</formula>
    </cfRule>
  </conditionalFormatting>
  <conditionalFormatting sqref="E169:E174">
    <cfRule type="cellIs" dxfId="187" priority="11" operator="lessThanOrEqual">
      <formula>80</formula>
    </cfRule>
  </conditionalFormatting>
  <conditionalFormatting sqref="E169:E174">
    <cfRule type="cellIs" dxfId="186" priority="10" operator="between">
      <formula>80.01</formula>
      <formula>84.99</formula>
    </cfRule>
  </conditionalFormatting>
  <conditionalFormatting sqref="E169:E174">
    <cfRule type="containsBlanks" dxfId="185" priority="9">
      <formula>LEN(TRIM(E169))=0</formula>
    </cfRule>
  </conditionalFormatting>
  <conditionalFormatting sqref="E179:E184">
    <cfRule type="cellIs" dxfId="184" priority="8" operator="greaterThan">
      <formula>84.99</formula>
    </cfRule>
  </conditionalFormatting>
  <conditionalFormatting sqref="E179:E184">
    <cfRule type="cellIs" dxfId="183" priority="7" operator="lessThanOrEqual">
      <formula>80</formula>
    </cfRule>
  </conditionalFormatting>
  <conditionalFormatting sqref="E179:E184">
    <cfRule type="cellIs" dxfId="182" priority="6" operator="between">
      <formula>80.01</formula>
      <formula>84.99</formula>
    </cfRule>
  </conditionalFormatting>
  <conditionalFormatting sqref="E179:E184">
    <cfRule type="containsBlanks" dxfId="181" priority="5">
      <formula>LEN(TRIM(E179))=0</formula>
    </cfRule>
  </conditionalFormatting>
  <conditionalFormatting sqref="E185">
    <cfRule type="cellIs" dxfId="180" priority="4" operator="greaterThan">
      <formula>84.99</formula>
    </cfRule>
  </conditionalFormatting>
  <conditionalFormatting sqref="E185">
    <cfRule type="cellIs" dxfId="179" priority="3" operator="lessThanOrEqual">
      <formula>80</formula>
    </cfRule>
  </conditionalFormatting>
  <conditionalFormatting sqref="E185">
    <cfRule type="cellIs" dxfId="178" priority="2" operator="between">
      <formula>80.01</formula>
      <formula>84.99</formula>
    </cfRule>
  </conditionalFormatting>
  <conditionalFormatting sqref="E185">
    <cfRule type="containsBlanks" dxfId="177" priority="1">
      <formula>LEN(TRIM(E185))=0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93096-88F6-47A6-8404-B48E14EBB131}">
  <sheetPr>
    <tabColor theme="8" tint="0.39997558519241921"/>
  </sheetPr>
  <dimension ref="A1:H11"/>
  <sheetViews>
    <sheetView showGridLines="0" workbookViewId="0">
      <selection activeCell="A2" sqref="A2"/>
    </sheetView>
  </sheetViews>
  <sheetFormatPr defaultRowHeight="15"/>
  <cols>
    <col min="1" max="1" width="35.28515625" bestFit="1" customWidth="1"/>
    <col min="2" max="3" width="39" customWidth="1"/>
    <col min="4" max="4" width="19.140625" bestFit="1" customWidth="1"/>
    <col min="5" max="5" width="21" bestFit="1" customWidth="1"/>
    <col min="6" max="6" width="15.28515625" bestFit="1" customWidth="1"/>
    <col min="7" max="7" width="12.5703125" bestFit="1" customWidth="1"/>
    <col min="8" max="8" width="38.85546875" customWidth="1"/>
    <col min="9" max="9" width="39" customWidth="1"/>
  </cols>
  <sheetData>
    <row r="1" spans="1:8" s="349" customFormat="1" ht="45.75" customHeight="1">
      <c r="A1" s="345" t="s">
        <v>320</v>
      </c>
      <c r="B1" s="346" t="s">
        <v>321</v>
      </c>
      <c r="C1" s="347" t="s">
        <v>322</v>
      </c>
      <c r="D1" s="348" t="s">
        <v>323</v>
      </c>
      <c r="E1" s="348" t="s">
        <v>324</v>
      </c>
      <c r="F1" s="348" t="s">
        <v>325</v>
      </c>
      <c r="G1" s="348" t="s">
        <v>326</v>
      </c>
      <c r="H1" s="348" t="s">
        <v>327</v>
      </c>
    </row>
    <row r="2" spans="1:8" ht="93.75" customHeight="1">
      <c r="A2" s="218" t="s">
        <v>328</v>
      </c>
      <c r="B2" s="218" t="s">
        <v>329</v>
      </c>
      <c r="C2" s="218" t="s">
        <v>330</v>
      </c>
      <c r="D2" s="218" t="s">
        <v>331</v>
      </c>
      <c r="E2" s="218" t="s">
        <v>332</v>
      </c>
      <c r="F2" s="219" t="s">
        <v>333</v>
      </c>
      <c r="G2" s="339" t="b">
        <v>0</v>
      </c>
      <c r="H2" s="218" t="s">
        <v>334</v>
      </c>
    </row>
    <row r="3" spans="1:8" ht="29.25">
      <c r="A3" s="570" t="s">
        <v>335</v>
      </c>
      <c r="B3" s="221" t="s">
        <v>336</v>
      </c>
      <c r="C3" s="221" t="s">
        <v>337</v>
      </c>
      <c r="D3" s="221" t="s">
        <v>331</v>
      </c>
      <c r="E3" s="221" t="s">
        <v>338</v>
      </c>
      <c r="F3" s="222">
        <v>45992</v>
      </c>
      <c r="G3" s="340" t="b">
        <v>0</v>
      </c>
      <c r="H3" s="570" t="s">
        <v>339</v>
      </c>
    </row>
    <row r="4" spans="1:8" ht="29.25">
      <c r="A4" s="571"/>
      <c r="B4" s="221" t="s">
        <v>340</v>
      </c>
      <c r="C4" s="221" t="s">
        <v>341</v>
      </c>
      <c r="D4" s="221" t="s">
        <v>342</v>
      </c>
      <c r="E4" s="221" t="s">
        <v>338</v>
      </c>
      <c r="F4" s="222">
        <v>46019</v>
      </c>
      <c r="G4" s="340" t="b">
        <v>0</v>
      </c>
      <c r="H4" s="571"/>
    </row>
    <row r="5" spans="1:8" ht="43.5">
      <c r="A5" s="572" t="s">
        <v>343</v>
      </c>
      <c r="B5" s="218" t="s">
        <v>344</v>
      </c>
      <c r="C5" s="218" t="s">
        <v>345</v>
      </c>
      <c r="D5" s="218" t="s">
        <v>346</v>
      </c>
      <c r="E5" s="218" t="s">
        <v>338</v>
      </c>
      <c r="F5" s="219">
        <v>46019</v>
      </c>
      <c r="G5" s="339" t="b">
        <v>0</v>
      </c>
      <c r="H5" s="572" t="s">
        <v>347</v>
      </c>
    </row>
    <row r="6" spans="1:8" ht="29.25">
      <c r="A6" s="573"/>
      <c r="B6" s="218" t="s">
        <v>348</v>
      </c>
      <c r="C6" s="218" t="s">
        <v>349</v>
      </c>
      <c r="D6" s="218" t="s">
        <v>346</v>
      </c>
      <c r="E6" s="218" t="s">
        <v>338</v>
      </c>
      <c r="F6" s="219">
        <v>45992</v>
      </c>
      <c r="G6" s="339" t="b">
        <v>0</v>
      </c>
      <c r="H6" s="573"/>
    </row>
    <row r="7" spans="1:8" ht="29.25">
      <c r="A7" s="574"/>
      <c r="B7" s="218" t="s">
        <v>350</v>
      </c>
      <c r="C7" s="218" t="s">
        <v>351</v>
      </c>
      <c r="D7" s="218" t="s">
        <v>342</v>
      </c>
      <c r="E7" s="218" t="s">
        <v>332</v>
      </c>
      <c r="F7" s="219"/>
      <c r="G7" s="339" t="b">
        <v>0</v>
      </c>
      <c r="H7" s="574"/>
    </row>
    <row r="8" spans="1:8" ht="72.75">
      <c r="A8" s="221" t="s">
        <v>352</v>
      </c>
      <c r="B8" s="221" t="s">
        <v>353</v>
      </c>
      <c r="C8" s="221" t="s">
        <v>354</v>
      </c>
      <c r="D8" s="221" t="s">
        <v>355</v>
      </c>
      <c r="E8" s="221" t="s">
        <v>332</v>
      </c>
      <c r="F8" s="222" t="s">
        <v>356</v>
      </c>
      <c r="G8" s="340" t="b">
        <v>0</v>
      </c>
      <c r="H8" s="221" t="s">
        <v>357</v>
      </c>
    </row>
    <row r="9" spans="1:8" ht="57.75">
      <c r="A9" s="218" t="s">
        <v>358</v>
      </c>
      <c r="B9" s="218" t="s">
        <v>359</v>
      </c>
      <c r="C9" s="218" t="s">
        <v>360</v>
      </c>
      <c r="D9" s="218" t="s">
        <v>346</v>
      </c>
      <c r="E9" s="218" t="s">
        <v>332</v>
      </c>
      <c r="F9" s="219" t="s">
        <v>359</v>
      </c>
      <c r="G9" s="339" t="b">
        <v>0</v>
      </c>
      <c r="H9" s="218" t="s">
        <v>361</v>
      </c>
    </row>
    <row r="10" spans="1:8" ht="57.75">
      <c r="A10" s="223" t="s">
        <v>362</v>
      </c>
      <c r="B10" s="221" t="s">
        <v>363</v>
      </c>
      <c r="C10" s="221" t="s">
        <v>364</v>
      </c>
      <c r="D10" s="221" t="s">
        <v>355</v>
      </c>
      <c r="E10" s="224" t="s">
        <v>332</v>
      </c>
      <c r="F10" s="222" t="s">
        <v>359</v>
      </c>
      <c r="G10" s="340" t="b">
        <v>0</v>
      </c>
      <c r="H10" s="221"/>
    </row>
    <row r="11" spans="1:8" ht="57.75">
      <c r="A11" s="218" t="s">
        <v>365</v>
      </c>
      <c r="B11" s="218" t="s">
        <v>366</v>
      </c>
      <c r="C11" s="218" t="s">
        <v>367</v>
      </c>
      <c r="D11" s="218" t="s">
        <v>342</v>
      </c>
      <c r="E11" s="218" t="s">
        <v>332</v>
      </c>
      <c r="F11" s="219"/>
      <c r="G11" s="339" t="b">
        <v>0</v>
      </c>
      <c r="H11" s="218"/>
    </row>
  </sheetData>
  <mergeCells count="4">
    <mergeCell ref="A3:A4"/>
    <mergeCell ref="H3:H4"/>
    <mergeCell ref="A5:A7"/>
    <mergeCell ref="H5:H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1C36F-77DB-4F93-8784-E62AA00744FB}">
  <sheetPr>
    <tabColor theme="8" tint="0.39997558519241921"/>
  </sheetPr>
  <dimension ref="A1:I13"/>
  <sheetViews>
    <sheetView showGridLines="0" workbookViewId="0">
      <selection activeCell="C1" sqref="C1"/>
    </sheetView>
  </sheetViews>
  <sheetFormatPr defaultRowHeight="15"/>
  <cols>
    <col min="1" max="1" width="18.85546875" style="217" bestFit="1" customWidth="1"/>
    <col min="2" max="2" width="37.7109375" style="217" customWidth="1"/>
    <col min="3" max="3" width="36.140625" style="217" customWidth="1"/>
    <col min="4" max="4" width="15.5703125" style="217" bestFit="1" customWidth="1"/>
    <col min="5" max="5" width="21" style="217" bestFit="1" customWidth="1"/>
    <col min="6" max="6" width="15.28515625" style="217" bestFit="1" customWidth="1"/>
    <col min="7" max="7" width="12.5703125" style="217" bestFit="1" customWidth="1"/>
    <col min="8" max="8" width="48.140625" style="217" customWidth="1"/>
    <col min="9" max="9" width="8.140625" style="217" customWidth="1"/>
  </cols>
  <sheetData>
    <row r="1" spans="1:9" s="349" customFormat="1" ht="45">
      <c r="A1" s="345" t="s">
        <v>320</v>
      </c>
      <c r="B1" s="346" t="s">
        <v>321</v>
      </c>
      <c r="C1" s="347" t="s">
        <v>322</v>
      </c>
      <c r="D1" s="348" t="s">
        <v>323</v>
      </c>
      <c r="E1" s="348" t="s">
        <v>324</v>
      </c>
      <c r="F1" s="348" t="s">
        <v>325</v>
      </c>
      <c r="G1" s="348" t="s">
        <v>326</v>
      </c>
      <c r="H1" s="348" t="s">
        <v>327</v>
      </c>
      <c r="I1" s="350"/>
    </row>
    <row r="2" spans="1:9" ht="52.5" customHeight="1">
      <c r="A2" s="572" t="s">
        <v>368</v>
      </c>
      <c r="B2" s="205" t="s">
        <v>369</v>
      </c>
      <c r="C2" s="577" t="s">
        <v>370</v>
      </c>
      <c r="D2" s="577" t="s">
        <v>346</v>
      </c>
      <c r="E2" s="205" t="s">
        <v>371</v>
      </c>
      <c r="F2" s="207">
        <v>45987</v>
      </c>
      <c r="G2" s="588" t="b">
        <v>0</v>
      </c>
      <c r="H2" s="577" t="s">
        <v>372</v>
      </c>
    </row>
    <row r="3" spans="1:9" ht="37.5" customHeight="1">
      <c r="A3" s="573"/>
      <c r="B3" s="206" t="s">
        <v>373</v>
      </c>
      <c r="C3" s="579"/>
      <c r="D3" s="579"/>
      <c r="E3" s="206" t="s">
        <v>371</v>
      </c>
      <c r="F3" s="208">
        <v>45993</v>
      </c>
      <c r="G3" s="589"/>
      <c r="H3" s="579"/>
    </row>
    <row r="4" spans="1:9" ht="59.25" customHeight="1">
      <c r="A4" s="209" t="s">
        <v>374</v>
      </c>
      <c r="B4" s="210" t="s">
        <v>375</v>
      </c>
      <c r="C4" s="210" t="s">
        <v>376</v>
      </c>
      <c r="D4" s="210" t="s">
        <v>346</v>
      </c>
      <c r="E4" s="210" t="s">
        <v>371</v>
      </c>
      <c r="F4" s="211">
        <v>45987</v>
      </c>
      <c r="G4" s="301" t="b">
        <v>0</v>
      </c>
      <c r="H4" s="210" t="s">
        <v>339</v>
      </c>
    </row>
    <row r="5" spans="1:9" ht="77.25" customHeight="1">
      <c r="A5" s="587" t="s">
        <v>377</v>
      </c>
      <c r="B5" s="205" t="s">
        <v>378</v>
      </c>
      <c r="C5" s="205" t="s">
        <v>379</v>
      </c>
      <c r="D5" s="205" t="s">
        <v>380</v>
      </c>
      <c r="E5" s="206" t="s">
        <v>371</v>
      </c>
      <c r="F5" s="208">
        <v>45993</v>
      </c>
      <c r="G5" s="588" t="b">
        <v>0</v>
      </c>
      <c r="H5" s="577" t="s">
        <v>381</v>
      </c>
    </row>
    <row r="6" spans="1:9" ht="53.25" customHeight="1">
      <c r="A6" s="587"/>
      <c r="B6" s="205" t="s">
        <v>382</v>
      </c>
      <c r="C6" s="205" t="s">
        <v>383</v>
      </c>
      <c r="D6" s="205" t="s">
        <v>342</v>
      </c>
      <c r="E6" s="205" t="s">
        <v>332</v>
      </c>
      <c r="F6" s="205" t="s">
        <v>384</v>
      </c>
      <c r="G6" s="590"/>
      <c r="H6" s="578"/>
    </row>
    <row r="7" spans="1:9" ht="51" customHeight="1">
      <c r="A7" s="577"/>
      <c r="B7" s="205" t="s">
        <v>385</v>
      </c>
      <c r="C7" s="205" t="s">
        <v>386</v>
      </c>
      <c r="D7" s="205" t="s">
        <v>342</v>
      </c>
      <c r="E7" s="205" t="s">
        <v>332</v>
      </c>
      <c r="F7" s="205" t="s">
        <v>333</v>
      </c>
      <c r="G7" s="589"/>
      <c r="H7" s="579"/>
    </row>
    <row r="8" spans="1:9" ht="24.75" customHeight="1">
      <c r="A8" s="575" t="s">
        <v>387</v>
      </c>
      <c r="B8" s="575" t="s">
        <v>388</v>
      </c>
      <c r="C8" s="575" t="s">
        <v>389</v>
      </c>
      <c r="D8" s="575" t="s">
        <v>380</v>
      </c>
      <c r="E8" s="575" t="s">
        <v>371</v>
      </c>
      <c r="F8" s="585">
        <v>45993</v>
      </c>
      <c r="G8" s="583" t="b">
        <v>0</v>
      </c>
      <c r="H8" s="575" t="s">
        <v>339</v>
      </c>
    </row>
    <row r="9" spans="1:9" ht="24.75" customHeight="1">
      <c r="A9" s="576"/>
      <c r="B9" s="582"/>
      <c r="C9" s="582"/>
      <c r="D9" s="582"/>
      <c r="E9" s="582"/>
      <c r="F9" s="586"/>
      <c r="G9" s="584"/>
      <c r="H9" s="582"/>
    </row>
    <row r="10" spans="1:9" ht="51" customHeight="1">
      <c r="A10" s="576"/>
      <c r="B10" s="216" t="s">
        <v>390</v>
      </c>
      <c r="C10" s="213" t="s">
        <v>391</v>
      </c>
      <c r="D10" s="213" t="s">
        <v>392</v>
      </c>
      <c r="E10" s="214" t="s">
        <v>356</v>
      </c>
      <c r="F10" s="215" t="s">
        <v>332</v>
      </c>
      <c r="G10" s="302" t="b">
        <v>0</v>
      </c>
      <c r="H10" s="210" t="s">
        <v>357</v>
      </c>
    </row>
    <row r="11" spans="1:9" ht="101.25" customHeight="1">
      <c r="A11" s="576"/>
      <c r="B11" s="216" t="s">
        <v>393</v>
      </c>
      <c r="C11" s="213" t="s">
        <v>394</v>
      </c>
      <c r="D11" s="213" t="s">
        <v>395</v>
      </c>
      <c r="E11" s="214" t="s">
        <v>371</v>
      </c>
      <c r="F11" s="211">
        <v>46049</v>
      </c>
      <c r="G11" s="302" t="b">
        <v>0</v>
      </c>
      <c r="H11" s="210" t="s">
        <v>396</v>
      </c>
    </row>
    <row r="12" spans="1:9" ht="129" customHeight="1">
      <c r="A12" s="577" t="s">
        <v>382</v>
      </c>
      <c r="B12" s="300" t="s">
        <v>397</v>
      </c>
      <c r="C12" s="205" t="s">
        <v>398</v>
      </c>
      <c r="D12" s="205" t="s">
        <v>346</v>
      </c>
      <c r="E12" s="212" t="s">
        <v>371</v>
      </c>
      <c r="F12" s="207">
        <v>46053</v>
      </c>
      <c r="G12" s="303" t="b">
        <v>0</v>
      </c>
      <c r="H12" s="580" t="s">
        <v>399</v>
      </c>
    </row>
    <row r="13" spans="1:9" ht="62.25" customHeight="1">
      <c r="A13" s="579"/>
      <c r="B13" s="300" t="s">
        <v>400</v>
      </c>
      <c r="C13" s="205" t="s">
        <v>401</v>
      </c>
      <c r="D13" s="205" t="s">
        <v>346</v>
      </c>
      <c r="E13" s="205" t="s">
        <v>332</v>
      </c>
      <c r="F13" s="205" t="s">
        <v>333</v>
      </c>
      <c r="G13" s="303" t="b">
        <v>0</v>
      </c>
      <c r="H13" s="581"/>
    </row>
  </sheetData>
  <mergeCells count="18">
    <mergeCell ref="A2:A3"/>
    <mergeCell ref="C2:C3"/>
    <mergeCell ref="D2:D3"/>
    <mergeCell ref="H2:H3"/>
    <mergeCell ref="A5:A7"/>
    <mergeCell ref="G2:G3"/>
    <mergeCell ref="G5:G7"/>
    <mergeCell ref="A8:A11"/>
    <mergeCell ref="H5:H7"/>
    <mergeCell ref="A12:A13"/>
    <mergeCell ref="H12:H13"/>
    <mergeCell ref="B8:B9"/>
    <mergeCell ref="G8:G9"/>
    <mergeCell ref="H8:H9"/>
    <mergeCell ref="C8:C9"/>
    <mergeCell ref="D8:D9"/>
    <mergeCell ref="E8:E9"/>
    <mergeCell ref="F8:F9"/>
  </mergeCells>
  <hyperlinks>
    <hyperlink ref="H12" r:id="rId1" location="gid=619857651" xr:uid="{D612E8E1-C2B4-4DD5-BC19-08D796C65B7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598CD-07D7-4636-B259-5BC6558C8F81}">
  <sheetPr>
    <tabColor rgb="FF0070C0"/>
  </sheetPr>
  <dimension ref="A1:E12"/>
  <sheetViews>
    <sheetView showGridLines="0" workbookViewId="0">
      <selection activeCell="K7" sqref="K7"/>
    </sheetView>
  </sheetViews>
  <sheetFormatPr defaultRowHeight="15"/>
  <cols>
    <col min="1" max="1" width="27.5703125" customWidth="1"/>
    <col min="2" max="2" width="57.5703125" customWidth="1"/>
    <col min="3" max="3" width="16.7109375" customWidth="1"/>
    <col min="4" max="4" width="19.28515625" customWidth="1"/>
    <col min="5" max="5" width="10.85546875" customWidth="1"/>
  </cols>
  <sheetData>
    <row r="1" spans="1:5" s="257" customFormat="1" ht="33" customHeight="1">
      <c r="A1" s="256" t="s">
        <v>402</v>
      </c>
      <c r="B1" s="256" t="s">
        <v>403</v>
      </c>
      <c r="C1" s="256" t="s">
        <v>404</v>
      </c>
      <c r="D1" s="258" t="s">
        <v>405</v>
      </c>
      <c r="E1" s="256" t="s">
        <v>406</v>
      </c>
    </row>
    <row r="2" spans="1:5" ht="48.75" customHeight="1">
      <c r="A2" s="248" t="s">
        <v>387</v>
      </c>
      <c r="B2" s="251" t="s">
        <v>407</v>
      </c>
      <c r="C2" s="251" t="s">
        <v>408</v>
      </c>
      <c r="D2" s="252" t="s">
        <v>409</v>
      </c>
      <c r="E2" s="254" t="s">
        <v>410</v>
      </c>
    </row>
    <row r="3" spans="1:5" ht="33.75" customHeight="1">
      <c r="A3" s="249" t="s">
        <v>411</v>
      </c>
      <c r="B3" s="253" t="s">
        <v>412</v>
      </c>
      <c r="C3" s="253" t="s">
        <v>408</v>
      </c>
      <c r="D3" s="591" t="s">
        <v>413</v>
      </c>
      <c r="E3" s="592"/>
    </row>
    <row r="4" spans="1:5" ht="33.75" customHeight="1">
      <c r="A4" s="250" t="s">
        <v>387</v>
      </c>
      <c r="B4" s="254" t="s">
        <v>414</v>
      </c>
      <c r="C4" s="254" t="s">
        <v>408</v>
      </c>
      <c r="D4" s="254" t="s">
        <v>415</v>
      </c>
      <c r="E4" s="254" t="s">
        <v>410</v>
      </c>
    </row>
    <row r="5" spans="1:5" ht="23.25" customHeight="1">
      <c r="A5" s="595" t="s">
        <v>416</v>
      </c>
      <c r="B5" s="253" t="s">
        <v>417</v>
      </c>
      <c r="C5" s="596" t="s">
        <v>418</v>
      </c>
      <c r="D5" s="596" t="s">
        <v>419</v>
      </c>
      <c r="E5" s="596" t="s">
        <v>410</v>
      </c>
    </row>
    <row r="6" spans="1:5" ht="25.5" customHeight="1">
      <c r="A6" s="595"/>
      <c r="B6" s="255" t="s">
        <v>420</v>
      </c>
      <c r="C6" s="596"/>
      <c r="D6" s="596"/>
      <c r="E6" s="596"/>
    </row>
    <row r="7" spans="1:5" ht="30" customHeight="1">
      <c r="A7" s="250" t="s">
        <v>416</v>
      </c>
      <c r="B7" s="254" t="s">
        <v>421</v>
      </c>
      <c r="C7" s="254" t="s">
        <v>418</v>
      </c>
      <c r="D7" s="254" t="s">
        <v>422</v>
      </c>
      <c r="E7" s="254" t="s">
        <v>410</v>
      </c>
    </row>
    <row r="8" spans="1:5" ht="39.75" customHeight="1">
      <c r="A8" s="249" t="s">
        <v>382</v>
      </c>
      <c r="B8" s="253" t="s">
        <v>423</v>
      </c>
      <c r="C8" s="253" t="s">
        <v>424</v>
      </c>
      <c r="D8" s="253" t="s">
        <v>425</v>
      </c>
      <c r="E8" s="253" t="s">
        <v>410</v>
      </c>
    </row>
    <row r="9" spans="1:5" ht="42" customHeight="1">
      <c r="A9" s="250" t="s">
        <v>382</v>
      </c>
      <c r="B9" s="254" t="s">
        <v>426</v>
      </c>
      <c r="C9" s="254" t="s">
        <v>408</v>
      </c>
      <c r="D9" s="593" t="s">
        <v>413</v>
      </c>
      <c r="E9" s="594"/>
    </row>
    <row r="10" spans="1:5" ht="37.5" customHeight="1">
      <c r="A10" s="249" t="s">
        <v>382</v>
      </c>
      <c r="B10" s="253" t="s">
        <v>427</v>
      </c>
      <c r="C10" s="253" t="s">
        <v>418</v>
      </c>
      <c r="D10" s="253" t="s">
        <v>428</v>
      </c>
      <c r="E10" s="253" t="s">
        <v>429</v>
      </c>
    </row>
    <row r="11" spans="1:5" ht="34.5" customHeight="1">
      <c r="A11" s="250" t="s">
        <v>430</v>
      </c>
      <c r="B11" s="254" t="s">
        <v>431</v>
      </c>
      <c r="C11" s="254" t="s">
        <v>418</v>
      </c>
      <c r="D11" s="254" t="s">
        <v>428</v>
      </c>
      <c r="E11" s="254" t="s">
        <v>410</v>
      </c>
    </row>
    <row r="12" spans="1:5" ht="33.75" customHeight="1">
      <c r="A12" s="249" t="s">
        <v>416</v>
      </c>
      <c r="B12" s="253" t="s">
        <v>432</v>
      </c>
      <c r="C12" s="253" t="s">
        <v>408</v>
      </c>
      <c r="D12" s="253" t="s">
        <v>433</v>
      </c>
      <c r="E12" s="253" t="s">
        <v>410</v>
      </c>
    </row>
  </sheetData>
  <mergeCells count="6">
    <mergeCell ref="D3:E3"/>
    <mergeCell ref="D9:E9"/>
    <mergeCell ref="A5:A6"/>
    <mergeCell ref="C5:C6"/>
    <mergeCell ref="D5:D6"/>
    <mergeCell ref="E5:E6"/>
  </mergeCells>
  <hyperlinks>
    <hyperlink ref="B6" r:id="rId1" location="slide=id.g385075b3913_1_3168" xr:uid="{03B9C484-5F50-4ACD-9C2B-F10EB0FCE3EF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91A45-C4EE-4761-B8E5-C06200CC105A}">
  <sheetPr>
    <tabColor rgb="FF0070C0"/>
  </sheetPr>
  <dimension ref="A1:K18"/>
  <sheetViews>
    <sheetView topLeftCell="A5" workbookViewId="0">
      <selection activeCell="G33" sqref="G33"/>
    </sheetView>
  </sheetViews>
  <sheetFormatPr defaultRowHeight="15"/>
  <cols>
    <col min="1" max="1" width="26.42578125" customWidth="1"/>
    <col min="2" max="2" width="42.5703125" customWidth="1"/>
    <col min="3" max="3" width="60" customWidth="1"/>
    <col min="4" max="4" width="41.42578125" customWidth="1"/>
    <col min="5" max="5" width="26.7109375" customWidth="1"/>
    <col min="6" max="6" width="17.7109375" customWidth="1"/>
    <col min="7" max="7" width="14.140625" bestFit="1" customWidth="1"/>
    <col min="8" max="8" width="23.85546875" customWidth="1"/>
    <col min="9" max="9" width="19.7109375" bestFit="1" customWidth="1"/>
    <col min="10" max="10" width="46.85546875" customWidth="1"/>
  </cols>
  <sheetData>
    <row r="1" spans="1:10" s="328" customFormat="1" ht="45.75" customHeight="1">
      <c r="A1" s="324" t="s">
        <v>320</v>
      </c>
      <c r="B1" s="325" t="s">
        <v>321</v>
      </c>
      <c r="C1" s="326" t="s">
        <v>322</v>
      </c>
      <c r="D1" s="327" t="s">
        <v>323</v>
      </c>
      <c r="E1" s="327" t="s">
        <v>324</v>
      </c>
      <c r="F1" s="327" t="s">
        <v>434</v>
      </c>
      <c r="G1" s="327" t="s">
        <v>325</v>
      </c>
      <c r="H1" s="327" t="s">
        <v>435</v>
      </c>
      <c r="I1" s="327" t="s">
        <v>326</v>
      </c>
      <c r="J1" s="327" t="s">
        <v>327</v>
      </c>
    </row>
    <row r="2" spans="1:10" s="328" customFormat="1" ht="27.75" customHeight="1">
      <c r="A2" s="597" t="s">
        <v>436</v>
      </c>
      <c r="B2" s="598"/>
      <c r="C2" s="598"/>
      <c r="D2" s="598"/>
      <c r="E2" s="598"/>
      <c r="F2" s="598"/>
      <c r="G2" s="598"/>
      <c r="H2" s="598"/>
      <c r="I2" s="598"/>
      <c r="J2" s="598"/>
    </row>
    <row r="3" spans="1:10" s="328" customFormat="1" ht="98.25" customHeight="1">
      <c r="A3" s="613" t="s">
        <v>437</v>
      </c>
      <c r="B3" s="371" t="s">
        <v>438</v>
      </c>
      <c r="C3" s="371" t="s">
        <v>439</v>
      </c>
      <c r="D3" s="330" t="s">
        <v>380</v>
      </c>
      <c r="E3" s="330" t="s">
        <v>338</v>
      </c>
      <c r="F3" s="331">
        <v>46041</v>
      </c>
      <c r="G3" s="331"/>
      <c r="H3" s="331" t="s">
        <v>440</v>
      </c>
      <c r="I3" s="343" t="b">
        <v>0</v>
      </c>
      <c r="J3" s="371" t="s">
        <v>441</v>
      </c>
    </row>
    <row r="4" spans="1:10" s="328" customFormat="1" ht="44.25" customHeight="1">
      <c r="A4" s="614"/>
      <c r="B4" s="372" t="s">
        <v>442</v>
      </c>
      <c r="C4" s="372" t="s">
        <v>443</v>
      </c>
      <c r="D4" s="333" t="s">
        <v>444</v>
      </c>
      <c r="E4" s="333" t="s">
        <v>413</v>
      </c>
      <c r="F4" s="334">
        <v>46048</v>
      </c>
      <c r="G4" s="334"/>
      <c r="H4" s="334" t="s">
        <v>445</v>
      </c>
      <c r="I4" s="342" t="b">
        <v>0</v>
      </c>
      <c r="J4" s="372" t="s">
        <v>446</v>
      </c>
    </row>
    <row r="5" spans="1:10" s="328" customFormat="1" ht="39" customHeight="1">
      <c r="A5" s="614"/>
      <c r="B5" s="600" t="s">
        <v>447</v>
      </c>
      <c r="C5" s="371" t="s">
        <v>448</v>
      </c>
      <c r="D5" s="603" t="s">
        <v>441</v>
      </c>
      <c r="E5" s="603" t="s">
        <v>413</v>
      </c>
      <c r="F5" s="605">
        <v>46048</v>
      </c>
      <c r="G5" s="338"/>
      <c r="H5" s="338" t="s">
        <v>440</v>
      </c>
      <c r="I5" s="606" t="b">
        <v>0</v>
      </c>
      <c r="J5" s="609" t="s">
        <v>449</v>
      </c>
    </row>
    <row r="6" spans="1:10" s="328" customFormat="1" ht="69" customHeight="1">
      <c r="A6" s="614"/>
      <c r="B6" s="601"/>
      <c r="C6" s="373" t="s">
        <v>450</v>
      </c>
      <c r="D6" s="603"/>
      <c r="E6" s="603"/>
      <c r="F6" s="603"/>
      <c r="G6" s="337"/>
      <c r="H6" s="337" t="s">
        <v>440</v>
      </c>
      <c r="I6" s="606"/>
      <c r="J6" s="610"/>
    </row>
    <row r="7" spans="1:10" s="328" customFormat="1" ht="47.25" customHeight="1">
      <c r="A7" s="615"/>
      <c r="B7" s="602"/>
      <c r="C7" s="371" t="s">
        <v>451</v>
      </c>
      <c r="D7" s="604"/>
      <c r="E7" s="604"/>
      <c r="F7" s="604"/>
      <c r="G7" s="329"/>
      <c r="H7" s="329" t="s">
        <v>440</v>
      </c>
      <c r="I7" s="607"/>
      <c r="J7" s="611"/>
    </row>
    <row r="8" spans="1:10" s="328" customFormat="1" ht="63.75" customHeight="1">
      <c r="A8" s="332" t="s">
        <v>452</v>
      </c>
      <c r="B8" s="372" t="s">
        <v>453</v>
      </c>
      <c r="C8" s="372" t="s">
        <v>454</v>
      </c>
      <c r="D8" s="333" t="s">
        <v>455</v>
      </c>
      <c r="E8" s="333" t="s">
        <v>413</v>
      </c>
      <c r="F8" s="334">
        <v>46048</v>
      </c>
      <c r="G8" s="333"/>
      <c r="H8" s="333" t="s">
        <v>440</v>
      </c>
      <c r="I8" s="342" t="b">
        <v>0</v>
      </c>
      <c r="J8" s="372" t="s">
        <v>257</v>
      </c>
    </row>
    <row r="9" spans="1:10" s="328" customFormat="1" ht="36" customHeight="1">
      <c r="A9" s="612" t="s">
        <v>456</v>
      </c>
      <c r="B9" s="371" t="s">
        <v>457</v>
      </c>
      <c r="C9" s="371" t="s">
        <v>458</v>
      </c>
      <c r="D9" s="330" t="s">
        <v>459</v>
      </c>
      <c r="E9" s="330" t="s">
        <v>356</v>
      </c>
      <c r="F9" s="331">
        <v>46048</v>
      </c>
      <c r="G9" s="331"/>
      <c r="H9" s="331" t="s">
        <v>440</v>
      </c>
      <c r="I9" s="341" t="b">
        <v>0</v>
      </c>
      <c r="J9" s="609" t="s">
        <v>257</v>
      </c>
    </row>
    <row r="10" spans="1:10" s="328" customFormat="1" ht="74.25" customHeight="1">
      <c r="A10" s="603"/>
      <c r="B10" s="371" t="s">
        <v>460</v>
      </c>
      <c r="C10" s="371" t="s">
        <v>461</v>
      </c>
      <c r="D10" s="330" t="s">
        <v>455</v>
      </c>
      <c r="E10" s="330" t="s">
        <v>413</v>
      </c>
      <c r="F10" s="331">
        <v>46048</v>
      </c>
      <c r="G10" s="330"/>
      <c r="H10" s="330" t="s">
        <v>440</v>
      </c>
      <c r="I10" s="341" t="b">
        <v>0</v>
      </c>
      <c r="J10" s="610"/>
    </row>
    <row r="11" spans="1:10" s="328" customFormat="1" ht="74.25" customHeight="1">
      <c r="A11" s="604"/>
      <c r="B11" s="371" t="s">
        <v>462</v>
      </c>
      <c r="C11" s="371" t="s">
        <v>463</v>
      </c>
      <c r="D11" s="330" t="s">
        <v>464</v>
      </c>
      <c r="E11" s="330" t="s">
        <v>413</v>
      </c>
      <c r="F11" s="331">
        <v>46048</v>
      </c>
      <c r="G11" s="330"/>
      <c r="H11" s="330" t="s">
        <v>440</v>
      </c>
      <c r="I11" s="341" t="b">
        <v>0</v>
      </c>
      <c r="J11" s="611"/>
    </row>
    <row r="12" spans="1:10" s="328" customFormat="1" ht="61.5" customHeight="1">
      <c r="A12" s="332" t="s">
        <v>465</v>
      </c>
      <c r="B12" s="372" t="s">
        <v>466</v>
      </c>
      <c r="C12" s="372" t="s">
        <v>467</v>
      </c>
      <c r="D12" s="333" t="s">
        <v>380</v>
      </c>
      <c r="E12" s="333" t="s">
        <v>413</v>
      </c>
      <c r="F12" s="334">
        <v>46048</v>
      </c>
      <c r="G12" s="333"/>
      <c r="H12" s="333" t="s">
        <v>468</v>
      </c>
      <c r="I12" s="342" t="b">
        <v>0</v>
      </c>
      <c r="J12" s="372" t="s">
        <v>257</v>
      </c>
    </row>
    <row r="13" spans="1:10" s="328" customFormat="1" ht="21.75" customHeight="1">
      <c r="A13" s="597" t="s">
        <v>469</v>
      </c>
      <c r="B13" s="598"/>
      <c r="C13" s="598"/>
      <c r="D13" s="598"/>
      <c r="E13" s="598"/>
      <c r="F13" s="598"/>
      <c r="G13" s="598"/>
      <c r="H13" s="598"/>
      <c r="I13" s="598"/>
      <c r="J13" s="598"/>
    </row>
    <row r="14" spans="1:10" s="285" customFormat="1" ht="47.25" customHeight="1">
      <c r="A14" s="608" t="s">
        <v>470</v>
      </c>
      <c r="B14" s="374" t="s">
        <v>471</v>
      </c>
      <c r="C14" s="599" t="s">
        <v>472</v>
      </c>
      <c r="D14" s="608" t="s">
        <v>473</v>
      </c>
      <c r="E14" s="335" t="s">
        <v>474</v>
      </c>
      <c r="F14" s="336"/>
      <c r="G14" s="336"/>
      <c r="H14" s="336" t="s">
        <v>475</v>
      </c>
      <c r="I14" s="344" t="b">
        <v>0</v>
      </c>
      <c r="J14" s="599" t="s">
        <v>476</v>
      </c>
    </row>
    <row r="15" spans="1:10" s="285" customFormat="1" ht="43.5" customHeight="1">
      <c r="A15" s="608"/>
      <c r="B15" s="374" t="s">
        <v>477</v>
      </c>
      <c r="C15" s="599"/>
      <c r="D15" s="608"/>
      <c r="E15" s="335" t="s">
        <v>474</v>
      </c>
      <c r="F15" s="336"/>
      <c r="G15" s="336"/>
      <c r="H15" s="336"/>
      <c r="I15" s="344" t="b">
        <v>0</v>
      </c>
      <c r="J15" s="599"/>
    </row>
    <row r="16" spans="1:10" s="361" customFormat="1" ht="43.5" customHeight="1">
      <c r="A16" s="370" t="s">
        <v>478</v>
      </c>
      <c r="B16" s="375" t="s">
        <v>479</v>
      </c>
      <c r="C16" s="375" t="s">
        <v>480</v>
      </c>
      <c r="D16" s="370" t="s">
        <v>481</v>
      </c>
      <c r="E16" s="370" t="s">
        <v>413</v>
      </c>
      <c r="F16" s="367"/>
      <c r="G16" s="367"/>
      <c r="H16" s="367"/>
      <c r="I16" s="363" t="b">
        <v>0</v>
      </c>
      <c r="J16" s="362"/>
    </row>
    <row r="17" spans="1:11" s="366" customFormat="1" ht="68.25" customHeight="1">
      <c r="A17" s="368" t="s">
        <v>482</v>
      </c>
      <c r="B17" s="376" t="s">
        <v>483</v>
      </c>
      <c r="C17" s="376" t="s">
        <v>484</v>
      </c>
      <c r="D17" s="368" t="s">
        <v>459</v>
      </c>
      <c r="E17" s="368" t="s">
        <v>474</v>
      </c>
      <c r="F17" s="368"/>
      <c r="G17" s="368"/>
      <c r="H17" s="368"/>
      <c r="I17" s="369" t="b">
        <v>0</v>
      </c>
      <c r="J17" s="368"/>
      <c r="K17" s="365"/>
    </row>
    <row r="18" spans="1:11" s="364" customFormat="1" ht="48.75" customHeight="1">
      <c r="A18" s="362" t="s">
        <v>485</v>
      </c>
      <c r="B18" s="377" t="s">
        <v>486</v>
      </c>
      <c r="C18" s="377" t="s">
        <v>487</v>
      </c>
      <c r="D18" s="362" t="s">
        <v>488</v>
      </c>
      <c r="E18" s="362" t="s">
        <v>474</v>
      </c>
      <c r="F18" s="362"/>
      <c r="G18" s="362"/>
      <c r="H18" s="362"/>
      <c r="I18" s="363" t="b">
        <v>0</v>
      </c>
      <c r="J18" s="362"/>
    </row>
  </sheetData>
  <mergeCells count="15">
    <mergeCell ref="A2:J2"/>
    <mergeCell ref="C14:C15"/>
    <mergeCell ref="B5:B7"/>
    <mergeCell ref="D5:D7"/>
    <mergeCell ref="E5:E7"/>
    <mergeCell ref="F5:F7"/>
    <mergeCell ref="I5:I7"/>
    <mergeCell ref="D14:D15"/>
    <mergeCell ref="J14:J15"/>
    <mergeCell ref="A14:A15"/>
    <mergeCell ref="J5:J7"/>
    <mergeCell ref="A9:A11"/>
    <mergeCell ref="A13:J13"/>
    <mergeCell ref="J9:J11"/>
    <mergeCell ref="A3:A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C62F7-FD70-42D1-B4FC-B38C952C3F0F}">
  <sheetPr>
    <tabColor theme="0" tint="-0.34998626667073579"/>
  </sheetPr>
  <dimension ref="A23:AT56"/>
  <sheetViews>
    <sheetView showGridLines="0" topLeftCell="L30" workbookViewId="0">
      <selection activeCell="AL13" sqref="AL13"/>
    </sheetView>
  </sheetViews>
  <sheetFormatPr defaultRowHeight="15"/>
  <cols>
    <col min="1" max="1" width="22.85546875" bestFit="1" customWidth="1"/>
    <col min="14" max="14" width="22.85546875" bestFit="1" customWidth="1"/>
    <col min="15" max="27" width="4.5703125" bestFit="1" customWidth="1"/>
    <col min="28" max="28" width="4.85546875" bestFit="1" customWidth="1"/>
    <col min="29" max="29" width="5.28515625" bestFit="1" customWidth="1"/>
    <col min="30" max="32" width="4.85546875" bestFit="1" customWidth="1"/>
    <col min="33" max="36" width="4.5703125" bestFit="1" customWidth="1"/>
    <col min="37" max="45" width="4.85546875" bestFit="1" customWidth="1"/>
    <col min="46" max="46" width="4.5703125" bestFit="1" customWidth="1"/>
  </cols>
  <sheetData>
    <row r="23" spans="1:39" ht="15.75">
      <c r="A23" s="89" t="s">
        <v>489</v>
      </c>
      <c r="B23" s="226" t="s">
        <v>273</v>
      </c>
      <c r="C23" s="227" t="s">
        <v>2</v>
      </c>
      <c r="D23" s="226" t="s">
        <v>1</v>
      </c>
      <c r="E23" s="227" t="s">
        <v>272</v>
      </c>
      <c r="F23" s="226" t="s">
        <v>271</v>
      </c>
      <c r="N23" s="89" t="s">
        <v>489</v>
      </c>
      <c r="O23" s="226" t="s">
        <v>308</v>
      </c>
      <c r="P23" s="227" t="s">
        <v>307</v>
      </c>
      <c r="Q23" s="226" t="s">
        <v>306</v>
      </c>
      <c r="R23" s="227" t="s">
        <v>25</v>
      </c>
      <c r="S23" s="226" t="s">
        <v>24</v>
      </c>
      <c r="T23" s="227" t="s">
        <v>23</v>
      </c>
      <c r="U23" s="226" t="s">
        <v>22</v>
      </c>
      <c r="V23" s="227" t="s">
        <v>21</v>
      </c>
      <c r="W23" s="226" t="s">
        <v>20</v>
      </c>
      <c r="X23" s="227" t="s">
        <v>19</v>
      </c>
      <c r="Y23" s="226" t="s">
        <v>18</v>
      </c>
      <c r="Z23" s="227" t="s">
        <v>305</v>
      </c>
      <c r="AA23" s="226" t="s">
        <v>304</v>
      </c>
      <c r="AB23" s="225" t="s">
        <v>303</v>
      </c>
      <c r="AC23" s="232" t="s">
        <v>490</v>
      </c>
      <c r="AD23" s="225" t="s">
        <v>301</v>
      </c>
      <c r="AE23" s="316" t="s">
        <v>300</v>
      </c>
      <c r="AF23" s="227" t="s">
        <v>299</v>
      </c>
      <c r="AG23" s="316" t="s">
        <v>298</v>
      </c>
      <c r="AH23" s="225" t="s">
        <v>297</v>
      </c>
      <c r="AI23" s="316" t="s">
        <v>296</v>
      </c>
      <c r="AJ23" s="225" t="s">
        <v>295</v>
      </c>
      <c r="AK23" s="226" t="s">
        <v>294</v>
      </c>
      <c r="AL23" s="225" t="s">
        <v>491</v>
      </c>
      <c r="AM23" s="226" t="s">
        <v>292</v>
      </c>
    </row>
    <row r="24" spans="1:39" ht="15.75">
      <c r="A24" s="90" t="s">
        <v>105</v>
      </c>
      <c r="B24" s="93">
        <f ca="1">'W&amp;M-DS.M-Prod.'!BQ22</f>
        <v>18.747286216199257</v>
      </c>
      <c r="C24" s="93">
        <f>'W&amp;M-DS.M-Prod.'!BG22</f>
        <v>22.770684856079598</v>
      </c>
      <c r="D24" s="93">
        <f>'W&amp;M-DS.M-Prod.'!AW22</f>
        <v>20.910166818593925</v>
      </c>
      <c r="E24" s="93">
        <f>'W&amp;M-DS.M-Prod.'!AM22</f>
        <v>19.384249840286994</v>
      </c>
      <c r="F24" s="93">
        <f>'W&amp;M-DS.M-Prod.'!AC22</f>
        <v>20.130111225776854</v>
      </c>
      <c r="N24" s="90" t="s">
        <v>105</v>
      </c>
      <c r="O24" s="93">
        <f>'W&amp;M-DS.M-Prod.'!JS108</f>
        <v>18.326190476190476</v>
      </c>
      <c r="P24" s="93">
        <f>'W&amp;M-DS.M-Prod.'!JI108</f>
        <v>19.75714285714286</v>
      </c>
      <c r="Q24" s="93">
        <f>'W&amp;M-DS.M-Prod.'!IY108</f>
        <v>17.921428571428574</v>
      </c>
      <c r="R24" s="93">
        <f>'W&amp;M-DS.M-Prod.'!IO108</f>
        <v>18.350000000000001</v>
      </c>
      <c r="S24" s="93">
        <f>'W&amp;M-DS.M-Prod.'!IE108</f>
        <v>22.473333333333333</v>
      </c>
      <c r="T24" s="93">
        <f>'W&amp;M-DS.M-Prod.'!HU108</f>
        <v>22.981111111111112</v>
      </c>
      <c r="U24" s="93">
        <f>'W&amp;M-DS.M-Prod.'!HK108</f>
        <v>22.798888888888889</v>
      </c>
      <c r="V24" s="93">
        <f>'W&amp;M-DS.M-Prod.'!HA108</f>
        <v>23.583333333333336</v>
      </c>
      <c r="W24" s="93" t="e">
        <f>'W&amp;M-DS.M-Prod.'!#REF!</f>
        <v>#REF!</v>
      </c>
      <c r="X24" s="93">
        <f>'W&amp;M-DS.M-Prod.'!GQ108</f>
        <v>22.986666666666668</v>
      </c>
      <c r="Y24" s="93">
        <f>'W&amp;M-DS.M-Prod.'!GG108</f>
        <v>20.858888888888888</v>
      </c>
      <c r="Z24" s="93">
        <f>'W&amp;M-DS.M-Prod.'!GG108</f>
        <v>20.858888888888888</v>
      </c>
      <c r="AA24" s="93">
        <f>'W&amp;M-DS.M-Prod.'!FW108</f>
        <v>19.277380952380952</v>
      </c>
      <c r="AB24" s="231">
        <f>'W&amp;M-DS.M-Prod.'!FM108</f>
        <v>19.10222222222222</v>
      </c>
      <c r="AC24" s="93">
        <f>'W&amp;M-DS.M-Prod.'!FC108</f>
        <v>20.089285714285715</v>
      </c>
      <c r="AD24" s="240">
        <f>'W&amp;M-DS.M-Prod.'!ES108</f>
        <v>17.675555555555555</v>
      </c>
      <c r="AE24" s="240">
        <f>'W&amp;M-DS.M-Prod.'!EI108</f>
        <v>19.880000000000003</v>
      </c>
      <c r="AF24" s="240">
        <f>'W&amp;M-DS.M-Prod.'!DY108</f>
        <v>19.836666666666666</v>
      </c>
      <c r="AG24" s="240">
        <f>'W&amp;M-DS.M-Prod.'!DO108</f>
        <v>21.139285714285712</v>
      </c>
      <c r="AH24" s="419">
        <f>'W&amp;M-DS.M-Prod.'!DE108</f>
        <v>22.210714285714285</v>
      </c>
      <c r="AI24" s="240">
        <f>'W&amp;M-DS.M-Prod.'!CU108</f>
        <v>18.75714285714286</v>
      </c>
      <c r="AJ24" s="240">
        <f>'W&amp;M-DS.M-Prod.'!CK108</f>
        <v>20.732142857142861</v>
      </c>
      <c r="AK24" s="240">
        <f>'W&amp;M-DS.M-Prod.'!CA108</f>
        <v>23.096153846153847</v>
      </c>
      <c r="AL24" s="240">
        <f>'W&amp;M-DS.M-Prod.'!CB108</f>
        <v>0</v>
      </c>
      <c r="AM24" s="240">
        <f>'W&amp;M-DS.M-Prod.'!CC108</f>
        <v>10.643589743589745</v>
      </c>
    </row>
    <row r="25" spans="1:39" ht="15.75">
      <c r="A25" s="90" t="s">
        <v>147</v>
      </c>
      <c r="B25" s="93">
        <f ca="1">'W&amp;M-DS.M-Prod.'!BQ43</f>
        <v>11.457298136645964</v>
      </c>
      <c r="C25" s="93">
        <f>'W&amp;M-DS.M-Prod.'!BG43</f>
        <v>11.292285000124451</v>
      </c>
      <c r="D25" s="93">
        <f>'W&amp;M-DS.M-Prod.'!AW43</f>
        <v>10.488593296743788</v>
      </c>
      <c r="E25" s="93">
        <f>'W&amp;M-DS.M-Prod.'!AM43</f>
        <v>11.216784917868511</v>
      </c>
      <c r="F25" s="93">
        <f>'W&amp;M-DS.M-Prod.'!AC43</f>
        <v>10.583847013839273</v>
      </c>
      <c r="N25" s="90" t="s">
        <v>147</v>
      </c>
      <c r="O25" s="93">
        <f>'W&amp;M-DS.M-Prod.'!JS129</f>
        <v>12.115384615384615</v>
      </c>
      <c r="P25" s="93">
        <f>'W&amp;M-DS.M-Prod.'!JI129</f>
        <v>11.215384615384616</v>
      </c>
      <c r="Q25" s="93">
        <f>'W&amp;M-DS.M-Prod.'!IY129</f>
        <v>11.74102564102564</v>
      </c>
      <c r="R25" s="93">
        <f>'W&amp;M-DS.M-Prod.'!IO129</f>
        <v>11.319230769230769</v>
      </c>
      <c r="S25" s="93">
        <f>'W&amp;M-DS.M-Prod.'!IE129</f>
        <v>5.3102564102564109</v>
      </c>
      <c r="T25" s="93">
        <f>'W&amp;M-DS.M-Prod.'!HU129</f>
        <v>11.660714285714286</v>
      </c>
      <c r="U25" s="93">
        <f>'W&amp;M-DS.M-Prod.'!HK129</f>
        <v>10.671794871794871</v>
      </c>
      <c r="V25" s="93">
        <f>'W&amp;M-DS.M-Prod.'!HA129</f>
        <v>11.206410256410255</v>
      </c>
      <c r="W25" s="93" t="e">
        <f>'W&amp;M-DS.M-Prod.'!#REF!</f>
        <v>#REF!</v>
      </c>
      <c r="X25" s="93">
        <f>'W&amp;M-DS.M-Prod.'!GQ129</f>
        <v>11.687179487179488</v>
      </c>
      <c r="Y25" s="93">
        <f>'W&amp;M-DS.M-Prod.'!GG129</f>
        <v>11.216666666666669</v>
      </c>
      <c r="Z25" s="93">
        <f>'W&amp;M-DS.M-Prod.'!GG129</f>
        <v>11.216666666666669</v>
      </c>
      <c r="AA25" s="93">
        <f>'W&amp;M-DS.M-Prod.'!FW129</f>
        <v>9.1624999999999996</v>
      </c>
      <c r="AB25" s="231">
        <f>'W&amp;M-DS.M-Prod.'!FM129</f>
        <v>10</v>
      </c>
      <c r="AC25" s="93">
        <f>'W&amp;M-DS.M-Prod.'!FC129</f>
        <v>10.26923076923077</v>
      </c>
      <c r="AD25" s="93">
        <f>'W&amp;M-DS.M-Prod.'!ES129</f>
        <v>10.16923076923077</v>
      </c>
      <c r="AE25" s="93">
        <f>'W&amp;M-DS.M-Prod.'!EI129</f>
        <v>13.55</v>
      </c>
      <c r="AF25" s="93">
        <f>'W&amp;M-DS.M-Prod.'!DY129</f>
        <v>13.154545454545454</v>
      </c>
      <c r="AG25" s="240">
        <f>'W&amp;M-DS.M-Prod.'!DO129</f>
        <v>12.093589743589744</v>
      </c>
      <c r="AH25" s="419">
        <f>'W&amp;M-DS.M-Prod.'!DE129</f>
        <v>10.507692307692309</v>
      </c>
      <c r="AI25" s="240">
        <f>'W&amp;M-DS.M-Prod.'!CU129</f>
        <v>9.5769230769230766</v>
      </c>
      <c r="AJ25" s="240">
        <f>'W&amp;M-DS.M-Prod.'!CK129</f>
        <v>9.9769230769230752</v>
      </c>
      <c r="AK25" s="240">
        <f>'W&amp;M-DS.M-Prod.'!CA129</f>
        <v>11.988461538461538</v>
      </c>
      <c r="AL25" s="240">
        <f>'W&amp;M-DS.M-Prod.'!CB129</f>
        <v>0</v>
      </c>
      <c r="AM25" s="240">
        <f>'W&amp;M-DS.M-Prod.'!CC129</f>
        <v>8.3115384615384631</v>
      </c>
    </row>
    <row r="26" spans="1:39" ht="15.75">
      <c r="A26" s="91" t="s">
        <v>165</v>
      </c>
      <c r="B26" s="93">
        <f ca="1">'W&amp;M-DS.M-Prod.'!BQ56</f>
        <v>15.087275819418677</v>
      </c>
      <c r="C26" s="93">
        <f>'W&amp;M-DS.M-Prod.'!BG56</f>
        <v>14.183536967418544</v>
      </c>
      <c r="D26" s="93">
        <f>'W&amp;M-DS.M-Prod.'!AW56</f>
        <v>12.932657318526882</v>
      </c>
      <c r="E26" s="93">
        <f>'W&amp;M-DS.M-Prod.'!AM56</f>
        <v>13.750541125541124</v>
      </c>
      <c r="F26" s="93">
        <f>'W&amp;M-DS.M-Prod.'!AC56</f>
        <v>14.265482026143792</v>
      </c>
      <c r="N26" s="91" t="s">
        <v>165</v>
      </c>
      <c r="O26" s="93">
        <f>'W&amp;M-DS.M-Prod.'!JS142</f>
        <v>16.722222222222221</v>
      </c>
      <c r="P26" s="93">
        <f>'W&amp;M-DS.M-Prod.'!JI142</f>
        <v>14.485714285714286</v>
      </c>
      <c r="Q26" s="93">
        <f>'W&amp;M-DS.M-Prod.'!IY142</f>
        <v>14.971428571428572</v>
      </c>
      <c r="R26" s="93">
        <f>'W&amp;M-DS.M-Prod.'!IO142</f>
        <v>15.021428571428572</v>
      </c>
      <c r="S26" s="93">
        <f>'W&amp;M-DS.M-Prod.'!IE142</f>
        <v>9.6952380952380945</v>
      </c>
      <c r="T26" s="93">
        <f>'W&amp;M-DS.M-Prod.'!HU142</f>
        <v>14.30625</v>
      </c>
      <c r="U26" s="93">
        <f>'W&amp;M-DS.M-Prod.'!HK142</f>
        <v>14.37142857142857</v>
      </c>
      <c r="V26" s="93">
        <f>'W&amp;M-DS.M-Prod.'!HA142</f>
        <v>15.356249999999999</v>
      </c>
      <c r="W26" s="93" t="e">
        <f>'W&amp;M-DS.M-Prod.'!#REF!</f>
        <v>#REF!</v>
      </c>
      <c r="X26" s="93">
        <f>'W&amp;M-DS.M-Prod.'!GQ142</f>
        <v>14.2125</v>
      </c>
      <c r="Y26" s="93">
        <f>'W&amp;M-DS.M-Prod.'!GG142</f>
        <v>12.091666666666667</v>
      </c>
      <c r="Z26" s="93">
        <f>'W&amp;M-DS.M-Prod.'!GG142</f>
        <v>12.091666666666667</v>
      </c>
      <c r="AA26" s="93">
        <f>'W&amp;M-DS.M-Prod.'!FW142</f>
        <v>11.339583333333334</v>
      </c>
      <c r="AB26" s="231">
        <f>'W&amp;M-DS.M-Prod.'!FM142</f>
        <v>11.581250000000001</v>
      </c>
      <c r="AC26" s="93">
        <f>'W&amp;M-DS.M-Prod.'!FC142</f>
        <v>11.862499999999999</v>
      </c>
      <c r="AD26" s="93">
        <f>'W&amp;M-DS.M-Prod.'!ES142</f>
        <v>14.575000000000001</v>
      </c>
      <c r="AE26" s="93">
        <f>'W&amp;M-DS.M-Prod.'!EI142</f>
        <v>14.587500000000002</v>
      </c>
      <c r="AF26" s="93">
        <f>'W&amp;M-DS.M-Prod.'!DY142</f>
        <v>14.618749999999999</v>
      </c>
      <c r="AG26" s="240">
        <f>'W&amp;M-DS.M-Prod.'!DO142</f>
        <v>13.750000000000002</v>
      </c>
      <c r="AH26" s="419">
        <f>'W&amp;M-DS.M-Prod.'!DE142</f>
        <v>16.189583333333331</v>
      </c>
      <c r="AI26" s="240">
        <f>'W&amp;M-DS.M-Prod.'!CU142</f>
        <v>12.491666666666667</v>
      </c>
      <c r="AJ26" s="240">
        <f>'W&amp;M-DS.M-Prod.'!CK142</f>
        <v>14.31875</v>
      </c>
      <c r="AK26" s="240">
        <f>'W&amp;M-DS.M-Prod.'!CA142</f>
        <v>14.99375</v>
      </c>
      <c r="AL26" s="240">
        <f>'W&amp;M-DS.M-Prod.'!CB142</f>
        <v>0</v>
      </c>
      <c r="AM26" s="240">
        <f>'W&amp;M-DS.M-Prod.'!CC142</f>
        <v>6.3062500000000004</v>
      </c>
    </row>
    <row r="27" spans="1:39" ht="15.75">
      <c r="A27" s="91" t="s">
        <v>175</v>
      </c>
      <c r="B27" s="93">
        <f ca="1">'W&amp;M-DS.M-Prod.'!BQ64</f>
        <v>12.705405705405704</v>
      </c>
      <c r="C27" s="93">
        <f>'W&amp;M-DS.M-Prod.'!BG64</f>
        <v>15.280263157894737</v>
      </c>
      <c r="D27" s="93">
        <f>'W&amp;M-DS.M-Prod.'!AW64</f>
        <v>18.409090909090907</v>
      </c>
      <c r="E27" s="93">
        <f>'W&amp;M-DS.M-Prod.'!AM64</f>
        <v>18.079347826086959</v>
      </c>
      <c r="F27" s="93">
        <f>'W&amp;M-DS.M-Prod.'!AC64</f>
        <v>17.277777777777779</v>
      </c>
      <c r="N27" s="91" t="s">
        <v>175</v>
      </c>
      <c r="O27" s="93">
        <f>'W&amp;M-DS.M-Prod.'!JS150</f>
        <v>10.111111111111112</v>
      </c>
      <c r="P27" s="93">
        <f>'W&amp;M-DS.M-Prod.'!JI150</f>
        <v>11.47777777777778</v>
      </c>
      <c r="Q27" s="93">
        <f>'W&amp;M-DS.M-Prod.'!IY150</f>
        <v>13.933333333333332</v>
      </c>
      <c r="R27" s="93">
        <f>'W&amp;M-DS.M-Prod.'!IO150</f>
        <v>12.333333333333334</v>
      </c>
      <c r="S27" s="93">
        <f>'W&amp;M-DS.M-Prod.'!IE150</f>
        <v>7.5333333333333341</v>
      </c>
      <c r="T27" s="93">
        <f>'W&amp;M-DS.M-Prod.'!HU150</f>
        <v>15.122222222222222</v>
      </c>
      <c r="U27" s="93">
        <f>'W&amp;M-DS.M-Prod.'!HK150</f>
        <v>14.1</v>
      </c>
      <c r="V27" s="93">
        <f>'W&amp;M-DS.M-Prod.'!HA150</f>
        <v>14.533333333333331</v>
      </c>
      <c r="W27" s="93" t="e">
        <f>'W&amp;M-DS.M-Prod.'!#REF!</f>
        <v>#REF!</v>
      </c>
      <c r="X27" s="93">
        <f>'W&amp;M-DS.M-Prod.'!GQ150</f>
        <v>20.100000000000001</v>
      </c>
      <c r="Y27" s="93">
        <f>'W&amp;M-DS.M-Prod.'!GG150</f>
        <v>21.2</v>
      </c>
      <c r="Z27" s="93">
        <f>'W&amp;M-DS.M-Prod.'!GG150</f>
        <v>21.2</v>
      </c>
      <c r="AA27" s="93">
        <f>'W&amp;M-DS.M-Prod.'!FW150</f>
        <v>15.875</v>
      </c>
      <c r="AB27" s="231">
        <f>'W&amp;M-DS.M-Prod.'!FM150</f>
        <v>15.9</v>
      </c>
      <c r="AC27" s="93">
        <f>'W&amp;M-DS.M-Prod.'!FC150</f>
        <v>14.2</v>
      </c>
      <c r="AD27" s="93">
        <f>'W&amp;M-DS.M-Prod.'!ES150</f>
        <v>20.399999999999999</v>
      </c>
      <c r="AE27" s="93">
        <f>'W&amp;M-DS.M-Prod.'!EI150</f>
        <v>18.2</v>
      </c>
      <c r="AF27" s="93">
        <f>'W&amp;M-DS.M-Prod.'!DY150</f>
        <v>19.425000000000001</v>
      </c>
      <c r="AG27" s="240">
        <f>'W&amp;M-DS.M-Prod.'!DO150</f>
        <v>18.7</v>
      </c>
      <c r="AH27" s="419">
        <f>'W&amp;M-DS.M-Prod.'!DE150</f>
        <v>19.75</v>
      </c>
      <c r="AI27" s="240">
        <f>'W&amp;M-DS.M-Prod.'!CU150</f>
        <v>14.725</v>
      </c>
      <c r="AJ27" s="240">
        <f>'W&amp;M-DS.M-Prod.'!CK150</f>
        <v>16</v>
      </c>
      <c r="AK27" s="240">
        <f>'W&amp;M-DS.M-Prod.'!CA150</f>
        <v>14.299999999999999</v>
      </c>
      <c r="AL27" s="240">
        <f>'W&amp;M-DS.M-Prod.'!CB150</f>
        <v>0</v>
      </c>
      <c r="AM27" s="240">
        <f>'W&amp;M-DS.M-Prod.'!CC150</f>
        <v>1.25</v>
      </c>
    </row>
    <row r="50" spans="1:46">
      <c r="A50" s="149" t="s">
        <v>492</v>
      </c>
      <c r="B50" s="150">
        <v>85</v>
      </c>
      <c r="C50" s="150">
        <v>85</v>
      </c>
      <c r="D50" s="150">
        <v>85</v>
      </c>
      <c r="E50" s="150">
        <v>85</v>
      </c>
      <c r="F50" s="150">
        <v>85</v>
      </c>
      <c r="N50" s="149" t="s">
        <v>492</v>
      </c>
      <c r="O50" s="150">
        <v>85</v>
      </c>
      <c r="P50" s="150">
        <v>85</v>
      </c>
      <c r="Q50" s="150">
        <v>85</v>
      </c>
      <c r="R50" s="150">
        <v>85</v>
      </c>
      <c r="S50" s="150">
        <v>85</v>
      </c>
      <c r="T50" s="150">
        <v>85</v>
      </c>
      <c r="U50" s="150">
        <v>85</v>
      </c>
      <c r="V50" s="150">
        <v>85</v>
      </c>
      <c r="W50" s="150">
        <v>85</v>
      </c>
      <c r="X50" s="150">
        <v>85</v>
      </c>
      <c r="Y50" s="150">
        <v>85</v>
      </c>
      <c r="Z50" s="150">
        <v>85</v>
      </c>
      <c r="AA50" s="150">
        <v>85</v>
      </c>
      <c r="AB50" s="150">
        <v>85</v>
      </c>
      <c r="AC50" s="150">
        <v>85</v>
      </c>
      <c r="AD50" s="150">
        <v>85</v>
      </c>
      <c r="AE50" s="150">
        <v>85</v>
      </c>
      <c r="AF50" s="150">
        <v>85</v>
      </c>
      <c r="AG50" s="150">
        <v>85</v>
      </c>
      <c r="AH50" s="150">
        <v>85</v>
      </c>
      <c r="AI50" s="150">
        <v>85</v>
      </c>
      <c r="AJ50" s="150">
        <v>85</v>
      </c>
      <c r="AK50" s="150">
        <v>85</v>
      </c>
      <c r="AL50" s="150">
        <v>85</v>
      </c>
      <c r="AM50" s="150">
        <v>85</v>
      </c>
      <c r="AN50" s="150">
        <v>85</v>
      </c>
      <c r="AO50" s="150">
        <v>85</v>
      </c>
      <c r="AP50" s="150">
        <v>85</v>
      </c>
      <c r="AQ50" s="150">
        <v>85</v>
      </c>
      <c r="AR50" s="150">
        <v>85</v>
      </c>
      <c r="AS50" s="150">
        <v>85</v>
      </c>
      <c r="AT50" s="150">
        <v>85</v>
      </c>
    </row>
    <row r="51" spans="1:46">
      <c r="A51" s="146" t="s">
        <v>276</v>
      </c>
      <c r="B51" s="226" t="s">
        <v>273</v>
      </c>
      <c r="C51" s="227" t="s">
        <v>2</v>
      </c>
      <c r="D51" s="226" t="s">
        <v>1</v>
      </c>
      <c r="E51" s="227" t="s">
        <v>272</v>
      </c>
      <c r="F51" s="226" t="s">
        <v>271</v>
      </c>
      <c r="N51" s="146" t="s">
        <v>276</v>
      </c>
      <c r="O51" s="147" t="s">
        <v>317</v>
      </c>
      <c r="P51" s="148" t="s">
        <v>316</v>
      </c>
      <c r="Q51" s="147" t="s">
        <v>315</v>
      </c>
      <c r="R51" s="148" t="s">
        <v>314</v>
      </c>
      <c r="S51" s="147" t="s">
        <v>313</v>
      </c>
      <c r="T51" s="148" t="s">
        <v>312</v>
      </c>
      <c r="U51" s="147" t="s">
        <v>311</v>
      </c>
      <c r="V51" s="148" t="s">
        <v>310</v>
      </c>
      <c r="W51" s="147" t="s">
        <v>309</v>
      </c>
      <c r="X51" s="148" t="s">
        <v>308</v>
      </c>
      <c r="Y51" s="147" t="s">
        <v>307</v>
      </c>
      <c r="Z51" s="148" t="s">
        <v>306</v>
      </c>
      <c r="AA51" s="147" t="s">
        <v>25</v>
      </c>
      <c r="AB51" s="148" t="s">
        <v>24</v>
      </c>
      <c r="AC51" s="147" t="s">
        <v>23</v>
      </c>
      <c r="AD51" s="148" t="s">
        <v>22</v>
      </c>
      <c r="AE51" s="147" t="s">
        <v>21</v>
      </c>
      <c r="AF51" s="148" t="s">
        <v>20</v>
      </c>
      <c r="AG51" s="147" t="s">
        <v>19</v>
      </c>
      <c r="AH51" s="148" t="s">
        <v>18</v>
      </c>
      <c r="AI51" s="147" t="s">
        <v>305</v>
      </c>
      <c r="AJ51" s="148" t="s">
        <v>304</v>
      </c>
      <c r="AK51" s="147" t="s">
        <v>303</v>
      </c>
      <c r="AL51" s="148" t="s">
        <v>302</v>
      </c>
      <c r="AM51" s="147" t="s">
        <v>301</v>
      </c>
      <c r="AN51" s="148" t="s">
        <v>300</v>
      </c>
      <c r="AO51" s="147" t="s">
        <v>299</v>
      </c>
      <c r="AP51" s="148" t="s">
        <v>298</v>
      </c>
      <c r="AQ51" s="147" t="s">
        <v>297</v>
      </c>
      <c r="AR51" s="148" t="s">
        <v>296</v>
      </c>
      <c r="AS51" s="147" t="s">
        <v>295</v>
      </c>
      <c r="AT51" s="148" t="s">
        <v>294</v>
      </c>
    </row>
    <row r="52" spans="1:46">
      <c r="A52" s="144" t="s">
        <v>281</v>
      </c>
      <c r="B52" s="134">
        <v>81</v>
      </c>
      <c r="C52" s="134">
        <v>87</v>
      </c>
      <c r="D52" s="134">
        <v>89</v>
      </c>
      <c r="E52" s="134">
        <v>87</v>
      </c>
      <c r="F52" s="134">
        <v>85</v>
      </c>
      <c r="N52" s="144" t="s">
        <v>281</v>
      </c>
      <c r="O52" s="134">
        <v>67</v>
      </c>
      <c r="P52" s="134">
        <v>84</v>
      </c>
      <c r="Q52" s="134">
        <v>74</v>
      </c>
      <c r="R52" s="134">
        <v>78</v>
      </c>
      <c r="S52" s="134">
        <v>79</v>
      </c>
      <c r="T52" s="134">
        <v>82</v>
      </c>
      <c r="U52" s="134">
        <v>89</v>
      </c>
      <c r="V52" s="134">
        <v>83</v>
      </c>
      <c r="W52" s="134">
        <v>81</v>
      </c>
      <c r="X52" s="134">
        <v>64</v>
      </c>
      <c r="Y52" s="134">
        <v>73</v>
      </c>
      <c r="Z52" s="134">
        <v>84</v>
      </c>
      <c r="AA52" s="134">
        <v>84</v>
      </c>
      <c r="AB52" s="134">
        <v>91</v>
      </c>
      <c r="AC52" s="134">
        <v>84</v>
      </c>
      <c r="AD52" s="134">
        <v>76</v>
      </c>
      <c r="AE52" s="134">
        <v>92</v>
      </c>
      <c r="AF52" s="134">
        <v>90</v>
      </c>
      <c r="AG52" s="134">
        <v>85</v>
      </c>
      <c r="AH52" s="134">
        <v>88</v>
      </c>
      <c r="AI52" s="134">
        <v>83</v>
      </c>
      <c r="AJ52" s="134">
        <v>96</v>
      </c>
      <c r="AK52" s="134">
        <v>89</v>
      </c>
      <c r="AL52" s="134">
        <v>94</v>
      </c>
      <c r="AM52" s="134">
        <v>70</v>
      </c>
      <c r="AN52" s="134">
        <v>83</v>
      </c>
      <c r="AO52" s="134">
        <v>86</v>
      </c>
      <c r="AP52" s="134">
        <v>87</v>
      </c>
      <c r="AQ52" s="134">
        <v>92</v>
      </c>
      <c r="AR52" s="134">
        <v>86</v>
      </c>
      <c r="AS52" s="134">
        <v>81</v>
      </c>
      <c r="AT52" s="134">
        <v>93</v>
      </c>
    </row>
    <row r="53" spans="1:46">
      <c r="A53" s="144" t="s">
        <v>282</v>
      </c>
      <c r="B53" s="134">
        <v>87</v>
      </c>
      <c r="C53" s="134">
        <v>85</v>
      </c>
      <c r="D53" s="134">
        <v>86</v>
      </c>
      <c r="E53" s="134">
        <v>89</v>
      </c>
      <c r="F53" s="134">
        <v>90</v>
      </c>
      <c r="N53" s="144" t="s">
        <v>282</v>
      </c>
      <c r="O53" s="134">
        <v>95</v>
      </c>
      <c r="P53" s="134">
        <v>73</v>
      </c>
      <c r="Q53" s="134">
        <v>74</v>
      </c>
      <c r="R53" s="134">
        <v>77</v>
      </c>
      <c r="S53" s="134">
        <v>74</v>
      </c>
      <c r="T53" s="134">
        <v>80</v>
      </c>
      <c r="U53" s="134">
        <v>76</v>
      </c>
      <c r="V53" s="134">
        <v>71</v>
      </c>
      <c r="W53" s="134">
        <v>84</v>
      </c>
      <c r="X53" s="134">
        <v>89</v>
      </c>
      <c r="Y53" s="134">
        <v>82</v>
      </c>
      <c r="Z53" s="134">
        <v>80</v>
      </c>
      <c r="AA53" s="134">
        <v>94</v>
      </c>
      <c r="AB53" s="134">
        <v>92</v>
      </c>
      <c r="AC53" s="134">
        <v>84</v>
      </c>
      <c r="AD53" s="134">
        <v>80</v>
      </c>
      <c r="AE53" s="134">
        <v>87</v>
      </c>
      <c r="AF53" s="134">
        <v>88</v>
      </c>
      <c r="AG53" s="134">
        <v>83</v>
      </c>
      <c r="AH53" s="134">
        <v>91</v>
      </c>
      <c r="AI53" s="134">
        <v>79</v>
      </c>
      <c r="AJ53" s="134">
        <v>88</v>
      </c>
      <c r="AK53" s="134">
        <v>93</v>
      </c>
      <c r="AL53" s="134">
        <v>90</v>
      </c>
      <c r="AM53" s="134">
        <v>94</v>
      </c>
      <c r="AN53" s="134">
        <v>90</v>
      </c>
      <c r="AO53" s="134">
        <v>90</v>
      </c>
      <c r="AP53" s="134">
        <v>83</v>
      </c>
      <c r="AQ53" s="134">
        <v>90</v>
      </c>
      <c r="AR53" s="134">
        <v>93</v>
      </c>
      <c r="AS53" s="134">
        <v>94</v>
      </c>
      <c r="AT53" s="134">
        <v>91</v>
      </c>
    </row>
    <row r="54" spans="1:46">
      <c r="A54" s="144" t="s">
        <v>283</v>
      </c>
      <c r="B54" s="134">
        <v>66</v>
      </c>
      <c r="C54" s="134">
        <v>81</v>
      </c>
      <c r="D54" s="134">
        <v>78</v>
      </c>
      <c r="E54" s="134">
        <v>76</v>
      </c>
      <c r="F54" s="134">
        <v>89</v>
      </c>
      <c r="N54" s="144" t="s">
        <v>283</v>
      </c>
      <c r="O54" s="134">
        <v>88</v>
      </c>
      <c r="P54" s="134">
        <v>62</v>
      </c>
      <c r="Q54" s="134">
        <v>49</v>
      </c>
      <c r="R54" s="134">
        <v>61</v>
      </c>
      <c r="S54" s="134">
        <v>52</v>
      </c>
      <c r="T54" s="134">
        <v>67</v>
      </c>
      <c r="U54" s="134">
        <v>84</v>
      </c>
      <c r="V54" s="134">
        <v>74</v>
      </c>
      <c r="W54" s="134">
        <v>46</v>
      </c>
      <c r="X54" s="134">
        <v>85</v>
      </c>
      <c r="Y54" s="134">
        <v>57</v>
      </c>
      <c r="Z54" s="134">
        <v>78</v>
      </c>
      <c r="AA54" s="134">
        <v>33</v>
      </c>
      <c r="AB54" s="134">
        <v>81</v>
      </c>
      <c r="AC54" s="134">
        <v>89</v>
      </c>
      <c r="AD54" s="134">
        <v>63</v>
      </c>
      <c r="AE54" s="134">
        <v>90</v>
      </c>
      <c r="AF54" s="134">
        <v>76</v>
      </c>
      <c r="AG54" s="134">
        <v>70</v>
      </c>
      <c r="AH54" s="134">
        <v>65</v>
      </c>
      <c r="AI54" s="134">
        <v>83</v>
      </c>
      <c r="AJ54" s="134">
        <v>94</v>
      </c>
      <c r="AK54" s="134">
        <v>88</v>
      </c>
      <c r="AL54" s="134">
        <v>59</v>
      </c>
      <c r="AM54" s="134">
        <v>83</v>
      </c>
      <c r="AN54" s="134">
        <v>95</v>
      </c>
      <c r="AO54" s="134">
        <v>81</v>
      </c>
      <c r="AP54" s="134">
        <v>83</v>
      </c>
      <c r="AQ54" s="134">
        <v>81</v>
      </c>
      <c r="AR54" s="134">
        <v>100</v>
      </c>
      <c r="AS54" s="134">
        <v>93</v>
      </c>
      <c r="AT54" s="134">
        <v>97</v>
      </c>
    </row>
    <row r="55" spans="1:46">
      <c r="A55" s="144" t="s">
        <v>284</v>
      </c>
      <c r="B55" s="134">
        <v>75</v>
      </c>
      <c r="C55" s="134">
        <v>79</v>
      </c>
      <c r="D55" s="134">
        <v>79</v>
      </c>
      <c r="E55" s="134">
        <v>88</v>
      </c>
      <c r="F55" s="134">
        <v>87</v>
      </c>
      <c r="N55" s="144" t="s">
        <v>284</v>
      </c>
      <c r="O55" s="134">
        <v>64</v>
      </c>
      <c r="P55" s="134">
        <v>44</v>
      </c>
      <c r="Q55" s="134">
        <v>52</v>
      </c>
      <c r="R55" s="134">
        <v>68</v>
      </c>
      <c r="S55" s="134">
        <v>63</v>
      </c>
      <c r="T55" s="134">
        <v>66</v>
      </c>
      <c r="U55" s="134">
        <v>83</v>
      </c>
      <c r="V55" s="134">
        <v>64</v>
      </c>
      <c r="W55" s="134">
        <v>67</v>
      </c>
      <c r="X55" s="134">
        <v>72</v>
      </c>
      <c r="Y55" s="134">
        <v>66</v>
      </c>
      <c r="Z55" s="134">
        <v>85</v>
      </c>
      <c r="AA55" s="134">
        <v>79</v>
      </c>
      <c r="AB55" s="134">
        <v>75</v>
      </c>
      <c r="AC55" s="134">
        <v>69</v>
      </c>
      <c r="AD55" s="134">
        <v>87</v>
      </c>
      <c r="AE55" s="134">
        <v>92</v>
      </c>
      <c r="AF55" s="134">
        <v>70</v>
      </c>
      <c r="AG55" s="134">
        <v>77</v>
      </c>
      <c r="AH55" s="134">
        <v>68</v>
      </c>
      <c r="AI55" s="134">
        <v>78</v>
      </c>
      <c r="AJ55" s="134">
        <v>91</v>
      </c>
      <c r="AK55" s="134">
        <v>90</v>
      </c>
      <c r="AL55" s="134">
        <v>86</v>
      </c>
      <c r="AM55" s="134">
        <v>89</v>
      </c>
      <c r="AN55" s="134">
        <v>77</v>
      </c>
      <c r="AO55" s="134">
        <v>92</v>
      </c>
      <c r="AP55" s="134">
        <v>84</v>
      </c>
      <c r="AQ55" s="134">
        <v>88</v>
      </c>
      <c r="AR55" s="134">
        <v>78</v>
      </c>
      <c r="AS55" s="134">
        <v>89</v>
      </c>
      <c r="AT55" s="134">
        <v>83</v>
      </c>
    </row>
    <row r="56" spans="1:46" ht="21">
      <c r="A56" s="90" t="s">
        <v>146</v>
      </c>
      <c r="B56" s="139">
        <v>81</v>
      </c>
      <c r="C56" s="139">
        <v>84</v>
      </c>
      <c r="D56" s="139">
        <v>85</v>
      </c>
      <c r="E56" s="139">
        <v>87</v>
      </c>
      <c r="F56" s="139">
        <v>88</v>
      </c>
      <c r="N56" s="90" t="s">
        <v>146</v>
      </c>
      <c r="O56" s="139">
        <v>85</v>
      </c>
      <c r="P56" s="139">
        <v>71</v>
      </c>
      <c r="Q56" s="139">
        <v>68</v>
      </c>
      <c r="R56" s="139">
        <v>73</v>
      </c>
      <c r="S56" s="139">
        <v>72</v>
      </c>
      <c r="T56" s="139">
        <v>77</v>
      </c>
      <c r="U56" s="139">
        <v>81</v>
      </c>
      <c r="V56" s="139">
        <v>73</v>
      </c>
      <c r="W56" s="139">
        <v>77</v>
      </c>
      <c r="X56" s="139">
        <v>80</v>
      </c>
      <c r="Y56" s="139">
        <v>74</v>
      </c>
      <c r="Z56" s="139">
        <v>82</v>
      </c>
      <c r="AA56" s="139">
        <v>82</v>
      </c>
      <c r="AB56" s="139">
        <v>87</v>
      </c>
      <c r="AC56" s="139">
        <v>83</v>
      </c>
      <c r="AD56" s="139">
        <v>79</v>
      </c>
      <c r="AE56" s="139">
        <v>90</v>
      </c>
      <c r="AF56" s="139">
        <v>85</v>
      </c>
      <c r="AG56" s="139">
        <v>81</v>
      </c>
      <c r="AH56" s="139">
        <v>82</v>
      </c>
      <c r="AI56" s="139">
        <v>81</v>
      </c>
      <c r="AJ56" s="139">
        <v>92</v>
      </c>
      <c r="AK56" s="139">
        <v>91</v>
      </c>
      <c r="AL56" s="139">
        <v>86</v>
      </c>
      <c r="AM56" s="139">
        <v>86</v>
      </c>
      <c r="AN56" s="139">
        <v>86</v>
      </c>
      <c r="AO56" s="139">
        <v>88</v>
      </c>
      <c r="AP56" s="139">
        <v>84</v>
      </c>
      <c r="AQ56" s="139">
        <v>89</v>
      </c>
      <c r="AR56" s="139">
        <v>89</v>
      </c>
      <c r="AS56" s="139">
        <v>89</v>
      </c>
      <c r="AT56" s="139">
        <v>91</v>
      </c>
    </row>
  </sheetData>
  <conditionalFormatting sqref="O52:AE56">
    <cfRule type="cellIs" dxfId="176" priority="204" operator="greaterThan">
      <formula>84.99</formula>
    </cfRule>
  </conditionalFormatting>
  <conditionalFormatting sqref="O52:AE56">
    <cfRule type="cellIs" dxfId="175" priority="203" operator="lessThanOrEqual">
      <formula>80</formula>
    </cfRule>
  </conditionalFormatting>
  <conditionalFormatting sqref="O52:AE56">
    <cfRule type="cellIs" dxfId="174" priority="202" operator="between">
      <formula>80.01</formula>
      <formula>84.99</formula>
    </cfRule>
  </conditionalFormatting>
  <conditionalFormatting sqref="O52:AE56">
    <cfRule type="containsBlanks" dxfId="173" priority="201">
      <formula>LEN(TRIM(O52))=0</formula>
    </cfRule>
  </conditionalFormatting>
  <conditionalFormatting sqref="AF52:AF55">
    <cfRule type="cellIs" dxfId="172" priority="188" operator="greaterThan">
      <formula>84.99</formula>
    </cfRule>
  </conditionalFormatting>
  <conditionalFormatting sqref="AF52:AF55">
    <cfRule type="cellIs" dxfId="171" priority="187" operator="lessThanOrEqual">
      <formula>80</formula>
    </cfRule>
  </conditionalFormatting>
  <conditionalFormatting sqref="AF52:AF55">
    <cfRule type="cellIs" dxfId="170" priority="186" operator="between">
      <formula>80.01</formula>
      <formula>84.99</formula>
    </cfRule>
  </conditionalFormatting>
  <conditionalFormatting sqref="AF52:AF55">
    <cfRule type="containsBlanks" dxfId="169" priority="185">
      <formula>LEN(TRIM(AF52))=0</formula>
    </cfRule>
  </conditionalFormatting>
  <conditionalFormatting sqref="AF56">
    <cfRule type="cellIs" dxfId="168" priority="184" operator="greaterThan">
      <formula>84.99</formula>
    </cfRule>
  </conditionalFormatting>
  <conditionalFormatting sqref="AF56">
    <cfRule type="cellIs" dxfId="167" priority="183" operator="lessThanOrEqual">
      <formula>80</formula>
    </cfRule>
  </conditionalFormatting>
  <conditionalFormatting sqref="AF56">
    <cfRule type="cellIs" dxfId="166" priority="182" operator="between">
      <formula>80.01</formula>
      <formula>84.99</formula>
    </cfRule>
  </conditionalFormatting>
  <conditionalFormatting sqref="AF56">
    <cfRule type="containsBlanks" dxfId="165" priority="181">
      <formula>LEN(TRIM(AF56))=0</formula>
    </cfRule>
  </conditionalFormatting>
  <conditionalFormatting sqref="AG52:AG55">
    <cfRule type="cellIs" dxfId="164" priority="180" operator="greaterThan">
      <formula>84.99</formula>
    </cfRule>
  </conditionalFormatting>
  <conditionalFormatting sqref="AG52:AG55">
    <cfRule type="cellIs" dxfId="163" priority="179" operator="lessThanOrEqual">
      <formula>80</formula>
    </cfRule>
  </conditionalFormatting>
  <conditionalFormatting sqref="AG52:AG55">
    <cfRule type="cellIs" dxfId="162" priority="178" operator="between">
      <formula>80.01</formula>
      <formula>84.99</formula>
    </cfRule>
  </conditionalFormatting>
  <conditionalFormatting sqref="AG52:AG55">
    <cfRule type="containsBlanks" dxfId="161" priority="177">
      <formula>LEN(TRIM(AG52))=0</formula>
    </cfRule>
  </conditionalFormatting>
  <conditionalFormatting sqref="AG56">
    <cfRule type="cellIs" dxfId="160" priority="176" operator="greaterThan">
      <formula>84.99</formula>
    </cfRule>
  </conditionalFormatting>
  <conditionalFormatting sqref="AG56">
    <cfRule type="cellIs" dxfId="159" priority="175" operator="lessThanOrEqual">
      <formula>80</formula>
    </cfRule>
  </conditionalFormatting>
  <conditionalFormatting sqref="AG56">
    <cfRule type="cellIs" dxfId="158" priority="174" operator="between">
      <formula>80.01</formula>
      <formula>84.99</formula>
    </cfRule>
  </conditionalFormatting>
  <conditionalFormatting sqref="AG56">
    <cfRule type="containsBlanks" dxfId="157" priority="173">
      <formula>LEN(TRIM(AG56))=0</formula>
    </cfRule>
  </conditionalFormatting>
  <conditionalFormatting sqref="AH52:AH55">
    <cfRule type="cellIs" dxfId="156" priority="172" operator="greaterThan">
      <formula>84.99</formula>
    </cfRule>
  </conditionalFormatting>
  <conditionalFormatting sqref="AH52:AH55">
    <cfRule type="cellIs" dxfId="155" priority="171" operator="lessThanOrEqual">
      <formula>80</formula>
    </cfRule>
  </conditionalFormatting>
  <conditionalFormatting sqref="AH52:AH55">
    <cfRule type="cellIs" dxfId="154" priority="170" operator="between">
      <formula>80.01</formula>
      <formula>84.99</formula>
    </cfRule>
  </conditionalFormatting>
  <conditionalFormatting sqref="AH52:AH55">
    <cfRule type="containsBlanks" dxfId="153" priority="169">
      <formula>LEN(TRIM(AH52))=0</formula>
    </cfRule>
  </conditionalFormatting>
  <conditionalFormatting sqref="AH56">
    <cfRule type="cellIs" dxfId="152" priority="168" operator="greaterThan">
      <formula>84.99</formula>
    </cfRule>
  </conditionalFormatting>
  <conditionalFormatting sqref="AH56">
    <cfRule type="cellIs" dxfId="151" priority="167" operator="lessThanOrEqual">
      <formula>80</formula>
    </cfRule>
  </conditionalFormatting>
  <conditionalFormatting sqref="AH56">
    <cfRule type="cellIs" dxfId="150" priority="166" operator="between">
      <formula>80.01</formula>
      <formula>84.99</formula>
    </cfRule>
  </conditionalFormatting>
  <conditionalFormatting sqref="AH56">
    <cfRule type="containsBlanks" dxfId="149" priority="165">
      <formula>LEN(TRIM(AH56))=0</formula>
    </cfRule>
  </conditionalFormatting>
  <conditionalFormatting sqref="AI52:AI55">
    <cfRule type="cellIs" dxfId="148" priority="164" operator="greaterThan">
      <formula>84.99</formula>
    </cfRule>
  </conditionalFormatting>
  <conditionalFormatting sqref="AI52:AI55">
    <cfRule type="cellIs" dxfId="147" priority="163" operator="lessThanOrEqual">
      <formula>80</formula>
    </cfRule>
  </conditionalFormatting>
  <conditionalFormatting sqref="AI52:AI55">
    <cfRule type="cellIs" dxfId="146" priority="162" operator="between">
      <formula>80.01</formula>
      <formula>84.99</formula>
    </cfRule>
  </conditionalFormatting>
  <conditionalFormatting sqref="AI52:AI55">
    <cfRule type="containsBlanks" dxfId="145" priority="161">
      <formula>LEN(TRIM(AI52))=0</formula>
    </cfRule>
  </conditionalFormatting>
  <conditionalFormatting sqref="AI56">
    <cfRule type="cellIs" dxfId="144" priority="160" operator="greaterThan">
      <formula>84.99</formula>
    </cfRule>
  </conditionalFormatting>
  <conditionalFormatting sqref="AI56">
    <cfRule type="cellIs" dxfId="143" priority="159" operator="lessThanOrEqual">
      <formula>80</formula>
    </cfRule>
  </conditionalFormatting>
  <conditionalFormatting sqref="AI56">
    <cfRule type="cellIs" dxfId="142" priority="158" operator="between">
      <formula>80.01</formula>
      <formula>84.99</formula>
    </cfRule>
  </conditionalFormatting>
  <conditionalFormatting sqref="AI56">
    <cfRule type="containsBlanks" dxfId="141" priority="157">
      <formula>LEN(TRIM(AI56))=0</formula>
    </cfRule>
  </conditionalFormatting>
  <conditionalFormatting sqref="AJ52:AJ55">
    <cfRule type="cellIs" dxfId="140" priority="156" operator="greaterThan">
      <formula>84.99</formula>
    </cfRule>
  </conditionalFormatting>
  <conditionalFormatting sqref="AJ52:AJ55">
    <cfRule type="cellIs" dxfId="139" priority="155" operator="lessThanOrEqual">
      <formula>80</formula>
    </cfRule>
  </conditionalFormatting>
  <conditionalFormatting sqref="AJ52:AJ55">
    <cfRule type="cellIs" dxfId="138" priority="154" operator="between">
      <formula>80.01</formula>
      <formula>84.99</formula>
    </cfRule>
  </conditionalFormatting>
  <conditionalFormatting sqref="AJ52:AJ55">
    <cfRule type="containsBlanks" dxfId="137" priority="153">
      <formula>LEN(TRIM(AJ52))=0</formula>
    </cfRule>
  </conditionalFormatting>
  <conditionalFormatting sqref="AJ56">
    <cfRule type="cellIs" dxfId="136" priority="152" operator="greaterThan">
      <formula>84.99</formula>
    </cfRule>
  </conditionalFormatting>
  <conditionalFormatting sqref="AJ56">
    <cfRule type="cellIs" dxfId="135" priority="151" operator="lessThanOrEqual">
      <formula>80</formula>
    </cfRule>
  </conditionalFormatting>
  <conditionalFormatting sqref="AJ56">
    <cfRule type="cellIs" dxfId="134" priority="150" operator="between">
      <formula>80.01</formula>
      <formula>84.99</formula>
    </cfRule>
  </conditionalFormatting>
  <conditionalFormatting sqref="AJ56">
    <cfRule type="containsBlanks" dxfId="133" priority="149">
      <formula>LEN(TRIM(AJ56))=0</formula>
    </cfRule>
  </conditionalFormatting>
  <conditionalFormatting sqref="AK52:AK55">
    <cfRule type="cellIs" dxfId="132" priority="132" operator="greaterThan">
      <formula>84.99</formula>
    </cfRule>
  </conditionalFormatting>
  <conditionalFormatting sqref="AK52:AK55">
    <cfRule type="cellIs" dxfId="131" priority="131" operator="lessThanOrEqual">
      <formula>80</formula>
    </cfRule>
  </conditionalFormatting>
  <conditionalFormatting sqref="AK52:AK55">
    <cfRule type="cellIs" dxfId="130" priority="130" operator="between">
      <formula>80.01</formula>
      <formula>84.99</formula>
    </cfRule>
  </conditionalFormatting>
  <conditionalFormatting sqref="AK52:AK55">
    <cfRule type="containsBlanks" dxfId="129" priority="129">
      <formula>LEN(TRIM(AK52))=0</formula>
    </cfRule>
  </conditionalFormatting>
  <conditionalFormatting sqref="AK56">
    <cfRule type="cellIs" dxfId="128" priority="128" operator="greaterThan">
      <formula>84.99</formula>
    </cfRule>
  </conditionalFormatting>
  <conditionalFormatting sqref="AK56">
    <cfRule type="cellIs" dxfId="127" priority="127" operator="lessThanOrEqual">
      <formula>80</formula>
    </cfRule>
  </conditionalFormatting>
  <conditionalFormatting sqref="AK56">
    <cfRule type="cellIs" dxfId="126" priority="126" operator="between">
      <formula>80.01</formula>
      <formula>84.99</formula>
    </cfRule>
  </conditionalFormatting>
  <conditionalFormatting sqref="AK56">
    <cfRule type="containsBlanks" dxfId="125" priority="125">
      <formula>LEN(TRIM(AK56))=0</formula>
    </cfRule>
  </conditionalFormatting>
  <conditionalFormatting sqref="AL52:AL55">
    <cfRule type="cellIs" dxfId="124" priority="124" operator="greaterThan">
      <formula>84.99</formula>
    </cfRule>
  </conditionalFormatting>
  <conditionalFormatting sqref="AL52:AL55">
    <cfRule type="cellIs" dxfId="123" priority="123" operator="lessThanOrEqual">
      <formula>80</formula>
    </cfRule>
  </conditionalFormatting>
  <conditionalFormatting sqref="AL52:AL55">
    <cfRule type="cellIs" dxfId="122" priority="122" operator="between">
      <formula>80.01</formula>
      <formula>84.99</formula>
    </cfRule>
  </conditionalFormatting>
  <conditionalFormatting sqref="AL52:AL55">
    <cfRule type="containsBlanks" dxfId="121" priority="121">
      <formula>LEN(TRIM(AL52))=0</formula>
    </cfRule>
  </conditionalFormatting>
  <conditionalFormatting sqref="AL56">
    <cfRule type="cellIs" dxfId="120" priority="120" operator="greaterThan">
      <formula>84.99</formula>
    </cfRule>
  </conditionalFormatting>
  <conditionalFormatting sqref="AL56">
    <cfRule type="cellIs" dxfId="119" priority="119" operator="lessThanOrEqual">
      <formula>80</formula>
    </cfRule>
  </conditionalFormatting>
  <conditionalFormatting sqref="AL56">
    <cfRule type="cellIs" dxfId="118" priority="118" operator="between">
      <formula>80.01</formula>
      <formula>84.99</formula>
    </cfRule>
  </conditionalFormatting>
  <conditionalFormatting sqref="AL56">
    <cfRule type="containsBlanks" dxfId="117" priority="117">
      <formula>LEN(TRIM(AL56))=0</formula>
    </cfRule>
  </conditionalFormatting>
  <conditionalFormatting sqref="AM52:AM55">
    <cfRule type="cellIs" dxfId="116" priority="116" operator="greaterThan">
      <formula>84.99</formula>
    </cfRule>
  </conditionalFormatting>
  <conditionalFormatting sqref="AM52:AM55">
    <cfRule type="cellIs" dxfId="115" priority="115" operator="lessThanOrEqual">
      <formula>80</formula>
    </cfRule>
  </conditionalFormatting>
  <conditionalFormatting sqref="AM52:AM55">
    <cfRule type="cellIs" dxfId="114" priority="114" operator="between">
      <formula>80.01</formula>
      <formula>84.99</formula>
    </cfRule>
  </conditionalFormatting>
  <conditionalFormatting sqref="AM52:AM55">
    <cfRule type="containsBlanks" dxfId="113" priority="113">
      <formula>LEN(TRIM(AM52))=0</formula>
    </cfRule>
  </conditionalFormatting>
  <conditionalFormatting sqref="AM56">
    <cfRule type="cellIs" dxfId="112" priority="112" operator="greaterThan">
      <formula>84.99</formula>
    </cfRule>
  </conditionalFormatting>
  <conditionalFormatting sqref="AM56">
    <cfRule type="cellIs" dxfId="111" priority="111" operator="lessThanOrEqual">
      <formula>80</formula>
    </cfRule>
  </conditionalFormatting>
  <conditionalFormatting sqref="AM56">
    <cfRule type="cellIs" dxfId="110" priority="110" operator="between">
      <formula>80.01</formula>
      <formula>84.99</formula>
    </cfRule>
  </conditionalFormatting>
  <conditionalFormatting sqref="AM56">
    <cfRule type="containsBlanks" dxfId="109" priority="109">
      <formula>LEN(TRIM(AM56))=0</formula>
    </cfRule>
  </conditionalFormatting>
  <conditionalFormatting sqref="AN52:AN55">
    <cfRule type="cellIs" dxfId="108" priority="108" operator="greaterThan">
      <formula>84.99</formula>
    </cfRule>
  </conditionalFormatting>
  <conditionalFormatting sqref="AN52:AN55">
    <cfRule type="cellIs" dxfId="107" priority="107" operator="lessThanOrEqual">
      <formula>80</formula>
    </cfRule>
  </conditionalFormatting>
  <conditionalFormatting sqref="AN52:AN55">
    <cfRule type="cellIs" dxfId="106" priority="106" operator="between">
      <formula>80.01</formula>
      <formula>84.99</formula>
    </cfRule>
  </conditionalFormatting>
  <conditionalFormatting sqref="AN52:AN55">
    <cfRule type="containsBlanks" dxfId="105" priority="105">
      <formula>LEN(TRIM(AN52))=0</formula>
    </cfRule>
  </conditionalFormatting>
  <conditionalFormatting sqref="AN56">
    <cfRule type="cellIs" dxfId="104" priority="104" operator="greaterThan">
      <formula>84.99</formula>
    </cfRule>
  </conditionalFormatting>
  <conditionalFormatting sqref="AN56">
    <cfRule type="cellIs" dxfId="103" priority="103" operator="lessThanOrEqual">
      <formula>80</formula>
    </cfRule>
  </conditionalFormatting>
  <conditionalFormatting sqref="AN56">
    <cfRule type="cellIs" dxfId="102" priority="102" operator="between">
      <formula>80.01</formula>
      <formula>84.99</formula>
    </cfRule>
  </conditionalFormatting>
  <conditionalFormatting sqref="AN56">
    <cfRule type="containsBlanks" dxfId="101" priority="101">
      <formula>LEN(TRIM(AN56))=0</formula>
    </cfRule>
  </conditionalFormatting>
  <conditionalFormatting sqref="AO52:AO55">
    <cfRule type="cellIs" dxfId="100" priority="100" operator="greaterThan">
      <formula>84.99</formula>
    </cfRule>
  </conditionalFormatting>
  <conditionalFormatting sqref="AO52:AO55">
    <cfRule type="cellIs" dxfId="99" priority="99" operator="lessThanOrEqual">
      <formula>80</formula>
    </cfRule>
  </conditionalFormatting>
  <conditionalFormatting sqref="AO52:AO55">
    <cfRule type="cellIs" dxfId="98" priority="98" operator="between">
      <formula>80.01</formula>
      <formula>84.99</formula>
    </cfRule>
  </conditionalFormatting>
  <conditionalFormatting sqref="AO52:AO55">
    <cfRule type="containsBlanks" dxfId="97" priority="97">
      <formula>LEN(TRIM(AO52))=0</formula>
    </cfRule>
  </conditionalFormatting>
  <conditionalFormatting sqref="AO56">
    <cfRule type="cellIs" dxfId="96" priority="96" operator="greaterThan">
      <formula>84.99</formula>
    </cfRule>
  </conditionalFormatting>
  <conditionalFormatting sqref="AO56">
    <cfRule type="cellIs" dxfId="95" priority="95" operator="lessThanOrEqual">
      <formula>80</formula>
    </cfRule>
  </conditionalFormatting>
  <conditionalFormatting sqref="AO56">
    <cfRule type="cellIs" dxfId="94" priority="94" operator="between">
      <formula>80.01</formula>
      <formula>84.99</formula>
    </cfRule>
  </conditionalFormatting>
  <conditionalFormatting sqref="AO56">
    <cfRule type="containsBlanks" dxfId="93" priority="93">
      <formula>LEN(TRIM(AO56))=0</formula>
    </cfRule>
  </conditionalFormatting>
  <conditionalFormatting sqref="AR52:AR55">
    <cfRule type="cellIs" dxfId="92" priority="84" operator="greaterThan">
      <formula>84.99</formula>
    </cfRule>
  </conditionalFormatting>
  <conditionalFormatting sqref="AR52:AR55">
    <cfRule type="cellIs" dxfId="91" priority="83" operator="lessThanOrEqual">
      <formula>80</formula>
    </cfRule>
  </conditionalFormatting>
  <conditionalFormatting sqref="AR52:AR55">
    <cfRule type="cellIs" dxfId="90" priority="82" operator="between">
      <formula>80.01</formula>
      <formula>84.99</formula>
    </cfRule>
  </conditionalFormatting>
  <conditionalFormatting sqref="AR52:AR55">
    <cfRule type="containsBlanks" dxfId="89" priority="81">
      <formula>LEN(TRIM(AR52))=0</formula>
    </cfRule>
  </conditionalFormatting>
  <conditionalFormatting sqref="AR56">
    <cfRule type="cellIs" dxfId="88" priority="80" operator="greaterThan">
      <formula>84.99</formula>
    </cfRule>
  </conditionalFormatting>
  <conditionalFormatting sqref="AR56">
    <cfRule type="cellIs" dxfId="87" priority="79" operator="lessThanOrEqual">
      <formula>80</formula>
    </cfRule>
  </conditionalFormatting>
  <conditionalFormatting sqref="AR56">
    <cfRule type="cellIs" dxfId="86" priority="78" operator="between">
      <formula>80.01</formula>
      <formula>84.99</formula>
    </cfRule>
  </conditionalFormatting>
  <conditionalFormatting sqref="AR56">
    <cfRule type="containsBlanks" dxfId="85" priority="77">
      <formula>LEN(TRIM(AR56))=0</formula>
    </cfRule>
  </conditionalFormatting>
  <conditionalFormatting sqref="AQ52:AQ55">
    <cfRule type="cellIs" dxfId="84" priority="76" operator="greaterThan">
      <formula>84.99</formula>
    </cfRule>
  </conditionalFormatting>
  <conditionalFormatting sqref="AQ52:AQ55">
    <cfRule type="cellIs" dxfId="83" priority="75" operator="lessThanOrEqual">
      <formula>80</formula>
    </cfRule>
  </conditionalFormatting>
  <conditionalFormatting sqref="AQ52:AQ55">
    <cfRule type="cellIs" dxfId="82" priority="74" operator="between">
      <formula>80.01</formula>
      <formula>84.99</formula>
    </cfRule>
  </conditionalFormatting>
  <conditionalFormatting sqref="AQ52:AQ55">
    <cfRule type="containsBlanks" dxfId="81" priority="73">
      <formula>LEN(TRIM(AQ52))=0</formula>
    </cfRule>
  </conditionalFormatting>
  <conditionalFormatting sqref="AQ56">
    <cfRule type="cellIs" dxfId="80" priority="72" operator="greaterThan">
      <formula>84.99</formula>
    </cfRule>
  </conditionalFormatting>
  <conditionalFormatting sqref="AQ56">
    <cfRule type="cellIs" dxfId="79" priority="71" operator="lessThanOrEqual">
      <formula>80</formula>
    </cfRule>
  </conditionalFormatting>
  <conditionalFormatting sqref="AQ56">
    <cfRule type="cellIs" dxfId="78" priority="70" operator="between">
      <formula>80.01</formula>
      <formula>84.99</formula>
    </cfRule>
  </conditionalFormatting>
  <conditionalFormatting sqref="AQ56">
    <cfRule type="containsBlanks" dxfId="77" priority="69">
      <formula>LEN(TRIM(AQ56))=0</formula>
    </cfRule>
  </conditionalFormatting>
  <conditionalFormatting sqref="AP52:AP55">
    <cfRule type="cellIs" dxfId="76" priority="68" operator="greaterThan">
      <formula>84.99</formula>
    </cfRule>
  </conditionalFormatting>
  <conditionalFormatting sqref="AP52:AP55">
    <cfRule type="cellIs" dxfId="75" priority="67" operator="lessThanOrEqual">
      <formula>80</formula>
    </cfRule>
  </conditionalFormatting>
  <conditionalFormatting sqref="AP52:AP55">
    <cfRule type="cellIs" dxfId="74" priority="66" operator="between">
      <formula>80.01</formula>
      <formula>84.99</formula>
    </cfRule>
  </conditionalFormatting>
  <conditionalFormatting sqref="AP52:AP55">
    <cfRule type="containsBlanks" dxfId="73" priority="65">
      <formula>LEN(TRIM(AP52))=0</formula>
    </cfRule>
  </conditionalFormatting>
  <conditionalFormatting sqref="AP56">
    <cfRule type="cellIs" dxfId="72" priority="64" operator="greaterThan">
      <formula>84.99</formula>
    </cfRule>
  </conditionalFormatting>
  <conditionalFormatting sqref="AP56">
    <cfRule type="cellIs" dxfId="71" priority="63" operator="lessThanOrEqual">
      <formula>80</formula>
    </cfRule>
  </conditionalFormatting>
  <conditionalFormatting sqref="AP56">
    <cfRule type="cellIs" dxfId="70" priority="62" operator="between">
      <formula>80.01</formula>
      <formula>84.99</formula>
    </cfRule>
  </conditionalFormatting>
  <conditionalFormatting sqref="AP56">
    <cfRule type="containsBlanks" dxfId="69" priority="61">
      <formula>LEN(TRIM(AP56))=0</formula>
    </cfRule>
  </conditionalFormatting>
  <conditionalFormatting sqref="AS52:AS55">
    <cfRule type="cellIs" dxfId="68" priority="60" operator="greaterThan">
      <formula>84.99</formula>
    </cfRule>
  </conditionalFormatting>
  <conditionalFormatting sqref="AS52:AS55">
    <cfRule type="cellIs" dxfId="67" priority="59" operator="lessThanOrEqual">
      <formula>80</formula>
    </cfRule>
  </conditionalFormatting>
  <conditionalFormatting sqref="AS52:AS55">
    <cfRule type="cellIs" dxfId="66" priority="58" operator="between">
      <formula>80.01</formula>
      <formula>84.99</formula>
    </cfRule>
  </conditionalFormatting>
  <conditionalFormatting sqref="AS52:AS55">
    <cfRule type="containsBlanks" dxfId="65" priority="57">
      <formula>LEN(TRIM(AS52))=0</formula>
    </cfRule>
  </conditionalFormatting>
  <conditionalFormatting sqref="AS56">
    <cfRule type="cellIs" dxfId="64" priority="56" operator="greaterThan">
      <formula>84.99</formula>
    </cfRule>
  </conditionalFormatting>
  <conditionalFormatting sqref="AS56">
    <cfRule type="cellIs" dxfId="63" priority="55" operator="lessThanOrEqual">
      <formula>80</formula>
    </cfRule>
  </conditionalFormatting>
  <conditionalFormatting sqref="AS56">
    <cfRule type="cellIs" dxfId="62" priority="54" operator="between">
      <formula>80.01</formula>
      <formula>84.99</formula>
    </cfRule>
  </conditionalFormatting>
  <conditionalFormatting sqref="AS56">
    <cfRule type="containsBlanks" dxfId="61" priority="53">
      <formula>LEN(TRIM(AS56))=0</formula>
    </cfRule>
  </conditionalFormatting>
  <conditionalFormatting sqref="F52:F55">
    <cfRule type="cellIs" dxfId="60" priority="48" operator="greaterThan">
      <formula>84.99</formula>
    </cfRule>
  </conditionalFormatting>
  <conditionalFormatting sqref="F52:F55">
    <cfRule type="cellIs" dxfId="59" priority="47" operator="lessThanOrEqual">
      <formula>80</formula>
    </cfRule>
  </conditionalFormatting>
  <conditionalFormatting sqref="F52:F55">
    <cfRule type="cellIs" dxfId="58" priority="46" operator="between">
      <formula>80.01</formula>
      <formula>84.99</formula>
    </cfRule>
  </conditionalFormatting>
  <conditionalFormatting sqref="F52:F55">
    <cfRule type="containsBlanks" dxfId="57" priority="45">
      <formula>LEN(TRIM(F52))=0</formula>
    </cfRule>
  </conditionalFormatting>
  <conditionalFormatting sqref="F56">
    <cfRule type="cellIs" dxfId="56" priority="44" operator="greaterThan">
      <formula>84.99</formula>
    </cfRule>
  </conditionalFormatting>
  <conditionalFormatting sqref="F56">
    <cfRule type="cellIs" dxfId="55" priority="43" operator="lessThanOrEqual">
      <formula>80</formula>
    </cfRule>
  </conditionalFormatting>
  <conditionalFormatting sqref="F56">
    <cfRule type="cellIs" dxfId="54" priority="42" operator="between">
      <formula>80.01</formula>
      <formula>84.99</formula>
    </cfRule>
  </conditionalFormatting>
  <conditionalFormatting sqref="F56">
    <cfRule type="containsBlanks" dxfId="53" priority="41">
      <formula>LEN(TRIM(F56))=0</formula>
    </cfRule>
  </conditionalFormatting>
  <conditionalFormatting sqref="E52:E55">
    <cfRule type="cellIs" dxfId="52" priority="40" operator="greaterThan">
      <formula>84.99</formula>
    </cfRule>
  </conditionalFormatting>
  <conditionalFormatting sqref="E52:E55">
    <cfRule type="cellIs" dxfId="51" priority="39" operator="lessThanOrEqual">
      <formula>80</formula>
    </cfRule>
  </conditionalFormatting>
  <conditionalFormatting sqref="E52:E55">
    <cfRule type="cellIs" dxfId="50" priority="38" operator="between">
      <formula>80.01</formula>
      <formula>84.99</formula>
    </cfRule>
  </conditionalFormatting>
  <conditionalFormatting sqref="E52:E55">
    <cfRule type="containsBlanks" dxfId="49" priority="37">
      <formula>LEN(TRIM(E52))=0</formula>
    </cfRule>
  </conditionalFormatting>
  <conditionalFormatting sqref="E56">
    <cfRule type="cellIs" dxfId="48" priority="36" operator="greaterThan">
      <formula>84.99</formula>
    </cfRule>
  </conditionalFormatting>
  <conditionalFormatting sqref="E56">
    <cfRule type="cellIs" dxfId="47" priority="35" operator="lessThanOrEqual">
      <formula>80</formula>
    </cfRule>
  </conditionalFormatting>
  <conditionalFormatting sqref="E56">
    <cfRule type="cellIs" dxfId="46" priority="34" operator="between">
      <formula>80.01</formula>
      <formula>84.99</formula>
    </cfRule>
  </conditionalFormatting>
  <conditionalFormatting sqref="E56">
    <cfRule type="containsBlanks" dxfId="45" priority="33">
      <formula>LEN(TRIM(E56))=0</formula>
    </cfRule>
  </conditionalFormatting>
  <conditionalFormatting sqref="D52:D55">
    <cfRule type="cellIs" dxfId="44" priority="32" operator="greaterThan">
      <formula>84.99</formula>
    </cfRule>
  </conditionalFormatting>
  <conditionalFormatting sqref="D52:D55">
    <cfRule type="cellIs" dxfId="43" priority="31" operator="lessThanOrEqual">
      <formula>80</formula>
    </cfRule>
  </conditionalFormatting>
  <conditionalFormatting sqref="D52:D55">
    <cfRule type="cellIs" dxfId="42" priority="30" operator="between">
      <formula>80.01</formula>
      <formula>84.99</formula>
    </cfRule>
  </conditionalFormatting>
  <conditionalFormatting sqref="D52:D55">
    <cfRule type="containsBlanks" dxfId="41" priority="29">
      <formula>LEN(TRIM(D52))=0</formula>
    </cfRule>
  </conditionalFormatting>
  <conditionalFormatting sqref="D56">
    <cfRule type="cellIs" dxfId="40" priority="28" operator="greaterThan">
      <formula>84.99</formula>
    </cfRule>
  </conditionalFormatting>
  <conditionalFormatting sqref="D56">
    <cfRule type="cellIs" dxfId="39" priority="27" operator="lessThanOrEqual">
      <formula>80</formula>
    </cfRule>
  </conditionalFormatting>
  <conditionalFormatting sqref="D56">
    <cfRule type="cellIs" dxfId="38" priority="26" operator="between">
      <formula>80.01</formula>
      <formula>84.99</formula>
    </cfRule>
  </conditionalFormatting>
  <conditionalFormatting sqref="D56">
    <cfRule type="containsBlanks" dxfId="37" priority="25">
      <formula>LEN(TRIM(D56))=0</formula>
    </cfRule>
  </conditionalFormatting>
  <conditionalFormatting sqref="C52:C55">
    <cfRule type="cellIs" dxfId="36" priority="24" operator="greaterThan">
      <formula>84.99</formula>
    </cfRule>
  </conditionalFormatting>
  <conditionalFormatting sqref="C52:C55">
    <cfRule type="cellIs" dxfId="35" priority="23" operator="lessThanOrEqual">
      <formula>80</formula>
    </cfRule>
  </conditionalFormatting>
  <conditionalFormatting sqref="C52:C55">
    <cfRule type="cellIs" dxfId="34" priority="22" operator="between">
      <formula>80.01</formula>
      <formula>84.99</formula>
    </cfRule>
  </conditionalFormatting>
  <conditionalFormatting sqref="C52:C55">
    <cfRule type="containsBlanks" dxfId="33" priority="21">
      <formula>LEN(TRIM(C52))=0</formula>
    </cfRule>
  </conditionalFormatting>
  <conditionalFormatting sqref="C56">
    <cfRule type="cellIs" dxfId="32" priority="20" operator="greaterThan">
      <formula>84.99</formula>
    </cfRule>
  </conditionalFormatting>
  <conditionalFormatting sqref="C56">
    <cfRule type="cellIs" dxfId="31" priority="19" operator="lessThanOrEqual">
      <formula>80</formula>
    </cfRule>
  </conditionalFormatting>
  <conditionalFormatting sqref="C56">
    <cfRule type="cellIs" dxfId="30" priority="18" operator="between">
      <formula>80.01</formula>
      <formula>84.99</formula>
    </cfRule>
  </conditionalFormatting>
  <conditionalFormatting sqref="C56">
    <cfRule type="containsBlanks" dxfId="29" priority="17">
      <formula>LEN(TRIM(C56))=0</formula>
    </cfRule>
  </conditionalFormatting>
  <conditionalFormatting sqref="B52:B55">
    <cfRule type="cellIs" dxfId="28" priority="16" operator="greaterThan">
      <formula>84.99</formula>
    </cfRule>
  </conditionalFormatting>
  <conditionalFormatting sqref="B52:B55">
    <cfRule type="cellIs" dxfId="27" priority="15" operator="lessThanOrEqual">
      <formula>80</formula>
    </cfRule>
  </conditionalFormatting>
  <conditionalFormatting sqref="B52:B55">
    <cfRule type="cellIs" dxfId="26" priority="14" operator="between">
      <formula>80.01</formula>
      <formula>84.99</formula>
    </cfRule>
  </conditionalFormatting>
  <conditionalFormatting sqref="B52:B55">
    <cfRule type="containsBlanks" dxfId="25" priority="13">
      <formula>LEN(TRIM(B52))=0</formula>
    </cfRule>
  </conditionalFormatting>
  <conditionalFormatting sqref="B56">
    <cfRule type="cellIs" dxfId="24" priority="12" operator="greaterThan">
      <formula>84.99</formula>
    </cfRule>
  </conditionalFormatting>
  <conditionalFormatting sqref="B56">
    <cfRule type="cellIs" dxfId="23" priority="11" operator="lessThanOrEqual">
      <formula>80</formula>
    </cfRule>
  </conditionalFormatting>
  <conditionalFormatting sqref="B56">
    <cfRule type="cellIs" dxfId="22" priority="10" operator="between">
      <formula>80.01</formula>
      <formula>84.99</formula>
    </cfRule>
  </conditionalFormatting>
  <conditionalFormatting sqref="B56">
    <cfRule type="containsBlanks" dxfId="21" priority="9">
      <formula>LEN(TRIM(B56))=0</formula>
    </cfRule>
  </conditionalFormatting>
  <conditionalFormatting sqref="AT52:AT55">
    <cfRule type="cellIs" dxfId="20" priority="8" operator="greaterThan">
      <formula>84.99</formula>
    </cfRule>
  </conditionalFormatting>
  <conditionalFormatting sqref="AT52:AT55">
    <cfRule type="cellIs" dxfId="19" priority="7" operator="lessThanOrEqual">
      <formula>80</formula>
    </cfRule>
  </conditionalFormatting>
  <conditionalFormatting sqref="AT52:AT55">
    <cfRule type="cellIs" dxfId="18" priority="6" operator="between">
      <formula>80.01</formula>
      <formula>84.99</formula>
    </cfRule>
  </conditionalFormatting>
  <conditionalFormatting sqref="AT52:AT55">
    <cfRule type="containsBlanks" dxfId="17" priority="5">
      <formula>LEN(TRIM(AT52))=0</formula>
    </cfRule>
  </conditionalFormatting>
  <conditionalFormatting sqref="AT56">
    <cfRule type="cellIs" dxfId="16" priority="4" operator="greaterThan">
      <formula>84.99</formula>
    </cfRule>
  </conditionalFormatting>
  <conditionalFormatting sqref="AT56">
    <cfRule type="cellIs" dxfId="15" priority="3" operator="lessThanOrEqual">
      <formula>80</formula>
    </cfRule>
  </conditionalFormatting>
  <conditionalFormatting sqref="AT56">
    <cfRule type="cellIs" dxfId="14" priority="2" operator="between">
      <formula>80.01</formula>
      <formula>84.99</formula>
    </cfRule>
  </conditionalFormatting>
  <conditionalFormatting sqref="AT56">
    <cfRule type="containsBlanks" dxfId="13" priority="1">
      <formula>LEN(TRIM(AT56))=0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65A0C-9C77-4D73-BF75-1D5F569BF21C}">
  <sheetPr>
    <tabColor rgb="FFFFFF00"/>
  </sheetPr>
  <dimension ref="A1:AE16"/>
  <sheetViews>
    <sheetView showGridLines="0" topLeftCell="A4" workbookViewId="0">
      <selection activeCell="H16" sqref="H16"/>
    </sheetView>
  </sheetViews>
  <sheetFormatPr defaultRowHeight="15"/>
  <cols>
    <col min="1" max="1" width="5.140625" style="448" bestFit="1" customWidth="1"/>
    <col min="2" max="2" width="42.28515625" style="448" customWidth="1"/>
    <col min="3" max="3" width="26.140625" style="448" bestFit="1" customWidth="1"/>
    <col min="4" max="4" width="23.42578125" style="448" customWidth="1"/>
    <col min="5" max="5" width="14.140625" style="448" bestFit="1" customWidth="1"/>
    <col min="6" max="6" width="12.7109375" style="448" bestFit="1" customWidth="1"/>
    <col min="7" max="7" width="10.28515625" style="448" bestFit="1" customWidth="1"/>
    <col min="8" max="8" width="125.5703125" style="449" customWidth="1"/>
    <col min="9" max="31" width="75.28515625" style="19" customWidth="1"/>
    <col min="32" max="16384" width="9.140625" style="1"/>
  </cols>
  <sheetData>
    <row r="1" spans="1:31" s="418" customFormat="1" ht="15.75">
      <c r="A1" s="442" t="s">
        <v>493</v>
      </c>
      <c r="B1" s="443" t="s">
        <v>494</v>
      </c>
      <c r="C1" s="443" t="s">
        <v>495</v>
      </c>
      <c r="D1" s="443" t="s">
        <v>496</v>
      </c>
      <c r="E1" s="443" t="s">
        <v>497</v>
      </c>
      <c r="F1" s="443" t="s">
        <v>498</v>
      </c>
      <c r="G1" s="443" t="s">
        <v>499</v>
      </c>
      <c r="H1" s="443" t="s">
        <v>500</v>
      </c>
      <c r="I1" s="417"/>
      <c r="J1" s="417"/>
      <c r="K1" s="417"/>
      <c r="L1" s="417"/>
      <c r="M1" s="417"/>
      <c r="N1" s="417"/>
      <c r="O1" s="417"/>
      <c r="P1" s="417"/>
      <c r="Q1" s="417"/>
      <c r="R1" s="417"/>
      <c r="S1" s="417"/>
      <c r="T1" s="417"/>
      <c r="U1" s="417"/>
      <c r="V1" s="417"/>
      <c r="W1" s="417"/>
      <c r="X1" s="417"/>
      <c r="Y1" s="417"/>
      <c r="Z1" s="417"/>
      <c r="AA1" s="417"/>
      <c r="AB1" s="417"/>
      <c r="AC1" s="417"/>
      <c r="AD1" s="417"/>
      <c r="AE1" s="417"/>
    </row>
    <row r="2" spans="1:31" ht="22.5" customHeight="1">
      <c r="A2" s="420">
        <v>1</v>
      </c>
      <c r="B2" s="421" t="s">
        <v>501</v>
      </c>
      <c r="C2" s="422" t="s">
        <v>502</v>
      </c>
      <c r="D2" s="421" t="s">
        <v>503</v>
      </c>
      <c r="E2" s="423" t="s">
        <v>356</v>
      </c>
      <c r="F2" s="421" t="s">
        <v>504</v>
      </c>
      <c r="G2" s="424"/>
      <c r="H2" s="425"/>
    </row>
    <row r="3" spans="1:31" ht="27" customHeight="1">
      <c r="A3" s="420">
        <v>2</v>
      </c>
      <c r="B3" s="426" t="s">
        <v>505</v>
      </c>
      <c r="C3" s="422" t="s">
        <v>502</v>
      </c>
      <c r="D3" s="426" t="s">
        <v>506</v>
      </c>
      <c r="E3" s="423" t="s">
        <v>356</v>
      </c>
      <c r="F3" s="426" t="s">
        <v>504</v>
      </c>
      <c r="G3" s="427"/>
      <c r="H3" s="428" t="s">
        <v>507</v>
      </c>
    </row>
    <row r="4" spans="1:31" ht="409.5" customHeight="1">
      <c r="A4" s="420">
        <v>4</v>
      </c>
      <c r="B4" s="421" t="s">
        <v>508</v>
      </c>
      <c r="C4" s="429" t="s">
        <v>509</v>
      </c>
      <c r="D4" s="421" t="s">
        <v>510</v>
      </c>
      <c r="E4" s="430" t="s">
        <v>511</v>
      </c>
      <c r="F4" s="421" t="s">
        <v>512</v>
      </c>
      <c r="G4" s="424"/>
      <c r="H4" s="431" t="s">
        <v>513</v>
      </c>
      <c r="I4" s="450"/>
    </row>
    <row r="5" spans="1:31" ht="159" customHeight="1">
      <c r="A5" s="420">
        <v>6</v>
      </c>
      <c r="B5" s="426" t="s">
        <v>514</v>
      </c>
      <c r="C5" s="426" t="s">
        <v>515</v>
      </c>
      <c r="D5" s="426" t="s">
        <v>516</v>
      </c>
      <c r="E5" s="423" t="s">
        <v>338</v>
      </c>
      <c r="F5" s="426" t="s">
        <v>504</v>
      </c>
      <c r="G5" s="432">
        <v>46041</v>
      </c>
      <c r="H5" s="428" t="s">
        <v>517</v>
      </c>
    </row>
    <row r="6" spans="1:31" ht="67.5" customHeight="1">
      <c r="A6" s="420">
        <v>8</v>
      </c>
      <c r="B6" s="421" t="s">
        <v>518</v>
      </c>
      <c r="C6" s="429" t="s">
        <v>509</v>
      </c>
      <c r="D6" s="421" t="s">
        <v>516</v>
      </c>
      <c r="E6" s="433" t="s">
        <v>511</v>
      </c>
      <c r="F6" s="445">
        <v>46085</v>
      </c>
      <c r="G6" s="424"/>
      <c r="H6" s="425" t="s">
        <v>519</v>
      </c>
    </row>
    <row r="7" spans="1:31" ht="120.75" customHeight="1">
      <c r="A7" s="420">
        <v>9</v>
      </c>
      <c r="B7" s="426" t="s">
        <v>520</v>
      </c>
      <c r="C7" s="434" t="s">
        <v>521</v>
      </c>
      <c r="D7" s="426" t="s">
        <v>516</v>
      </c>
      <c r="E7" s="423" t="s">
        <v>338</v>
      </c>
      <c r="F7" s="426" t="s">
        <v>504</v>
      </c>
      <c r="G7" s="432">
        <v>46041</v>
      </c>
      <c r="H7" s="435" t="s">
        <v>522</v>
      </c>
    </row>
    <row r="8" spans="1:31">
      <c r="A8" s="420">
        <v>10</v>
      </c>
      <c r="B8" s="421" t="s">
        <v>523</v>
      </c>
      <c r="C8" s="421" t="s">
        <v>515</v>
      </c>
      <c r="D8" s="421" t="s">
        <v>503</v>
      </c>
      <c r="E8" s="421" t="s">
        <v>524</v>
      </c>
      <c r="F8" s="421" t="s">
        <v>504</v>
      </c>
      <c r="G8" s="424"/>
      <c r="H8" s="436" t="s">
        <v>525</v>
      </c>
    </row>
    <row r="9" spans="1:31">
      <c r="A9" s="420">
        <v>11</v>
      </c>
      <c r="B9" s="426" t="s">
        <v>526</v>
      </c>
      <c r="C9" s="426" t="s">
        <v>515</v>
      </c>
      <c r="D9" s="426" t="s">
        <v>503</v>
      </c>
      <c r="E9" s="423" t="s">
        <v>356</v>
      </c>
      <c r="F9" s="426" t="s">
        <v>527</v>
      </c>
      <c r="G9" s="426" t="s">
        <v>528</v>
      </c>
      <c r="H9" s="437" t="s">
        <v>529</v>
      </c>
    </row>
    <row r="10" spans="1:31" ht="25.5">
      <c r="A10" s="420">
        <v>12</v>
      </c>
      <c r="B10" s="421" t="s">
        <v>530</v>
      </c>
      <c r="C10" s="421" t="s">
        <v>515</v>
      </c>
      <c r="D10" s="421" t="s">
        <v>531</v>
      </c>
      <c r="E10" s="423" t="s">
        <v>356</v>
      </c>
      <c r="F10" s="421" t="s">
        <v>504</v>
      </c>
      <c r="G10" s="424"/>
      <c r="H10" s="436" t="s">
        <v>532</v>
      </c>
    </row>
    <row r="11" spans="1:31" ht="65.25" customHeight="1">
      <c r="A11" s="420">
        <v>13</v>
      </c>
      <c r="B11" s="426" t="s">
        <v>533</v>
      </c>
      <c r="C11" s="438" t="s">
        <v>534</v>
      </c>
      <c r="D11" s="426" t="s">
        <v>535</v>
      </c>
      <c r="E11" s="423" t="s">
        <v>356</v>
      </c>
      <c r="F11" s="426" t="s">
        <v>504</v>
      </c>
      <c r="G11" s="427"/>
      <c r="H11" s="437" t="s">
        <v>536</v>
      </c>
    </row>
    <row r="12" spans="1:31" ht="65.25" customHeight="1">
      <c r="A12" s="420">
        <v>14</v>
      </c>
      <c r="B12" s="421" t="s">
        <v>537</v>
      </c>
      <c r="C12" s="439" t="s">
        <v>538</v>
      </c>
      <c r="D12" s="421" t="s">
        <v>539</v>
      </c>
      <c r="E12" s="423" t="s">
        <v>356</v>
      </c>
      <c r="F12" s="421" t="s">
        <v>504</v>
      </c>
      <c r="G12" s="424"/>
      <c r="H12" s="425"/>
    </row>
    <row r="13" spans="1:31" ht="68.25" customHeight="1">
      <c r="A13" s="420">
        <v>15</v>
      </c>
      <c r="B13" s="426" t="s">
        <v>540</v>
      </c>
      <c r="C13" s="440" t="s">
        <v>541</v>
      </c>
      <c r="D13" s="426" t="s">
        <v>542</v>
      </c>
      <c r="E13" s="433" t="s">
        <v>543</v>
      </c>
      <c r="F13" s="426" t="s">
        <v>544</v>
      </c>
      <c r="G13" s="441">
        <v>46108</v>
      </c>
      <c r="H13" s="428" t="s">
        <v>545</v>
      </c>
    </row>
    <row r="14" spans="1:31" ht="35.25" customHeight="1">
      <c r="A14" s="420">
        <v>16</v>
      </c>
      <c r="B14" s="421" t="s">
        <v>546</v>
      </c>
      <c r="C14" s="421" t="s">
        <v>547</v>
      </c>
      <c r="D14" s="421" t="s">
        <v>548</v>
      </c>
      <c r="E14" s="433" t="s">
        <v>543</v>
      </c>
      <c r="F14" s="424"/>
      <c r="G14" s="424"/>
      <c r="H14" s="425"/>
    </row>
    <row r="15" spans="1:31" ht="196.5" customHeight="1">
      <c r="A15" s="420">
        <v>13</v>
      </c>
      <c r="B15" s="426" t="s">
        <v>549</v>
      </c>
      <c r="C15" s="429" t="s">
        <v>509</v>
      </c>
      <c r="D15" s="426" t="s">
        <v>506</v>
      </c>
      <c r="E15" s="430" t="s">
        <v>511</v>
      </c>
      <c r="F15" s="426" t="s">
        <v>550</v>
      </c>
      <c r="G15" s="427"/>
      <c r="H15" s="428" t="s">
        <v>551</v>
      </c>
    </row>
    <row r="16" spans="1:31" ht="71.25" customHeight="1">
      <c r="A16" s="444"/>
      <c r="B16" s="446" t="s">
        <v>552</v>
      </c>
      <c r="C16" s="446"/>
      <c r="D16" s="446" t="s">
        <v>553</v>
      </c>
      <c r="E16" s="446" t="s">
        <v>524</v>
      </c>
      <c r="F16" s="446"/>
      <c r="G16" s="446"/>
      <c r="H16" s="447" t="s">
        <v>554</v>
      </c>
    </row>
  </sheetData>
  <hyperlinks>
    <hyperlink ref="D2" r:id="rId1" xr:uid="{7A5A4989-510A-42CB-83D6-E67C66964E45}"/>
    <hyperlink ref="D3" r:id="rId2" xr:uid="{E3967A34-F040-489D-8F65-A27B2A44D577}"/>
    <hyperlink ref="D4" r:id="rId3" display="Khalid AIT SFER_x000a_Abdellah khadraoui_x000a_Alexis SAUDAN" xr:uid="{B64EEC93-B8D3-4CCB-B275-285FF6F0C22A}"/>
    <hyperlink ref="D5" r:id="rId4" xr:uid="{EECD43C2-0BFA-4D64-8A1D-E7163087DDDD}"/>
    <hyperlink ref="D6" r:id="rId5" xr:uid="{930308D8-92E7-4BF2-85AE-46FC01BEB377}"/>
    <hyperlink ref="D7" r:id="rId6" xr:uid="{8CC66D52-2FD1-450C-8852-D7CB3AED9914}"/>
    <hyperlink ref="D8" r:id="rId7" xr:uid="{21A30C1B-071F-489A-A335-D89CAFB1A9C4}"/>
    <hyperlink ref="D9" r:id="rId8" xr:uid="{FA1BE458-5DB6-4A4A-8B1B-4F58EB03AF35}"/>
    <hyperlink ref="D14" r:id="rId9" xr:uid="{6F1A870D-7617-40A4-B851-6857AD8DC62C}"/>
    <hyperlink ref="D15" r:id="rId10" xr:uid="{B132EB28-3F5D-4F1D-A8BC-7DEE20807896}"/>
  </hyperlinks>
  <pageMargins left="0.7" right="0.7" top="0.75" bottom="0.75" header="0.3" footer="0.3"/>
  <tableParts count="1">
    <tablePart r:id="rId1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D3BED-09D7-4566-AA72-CC0407AE0D76}">
  <dimension ref="A1:K91"/>
  <sheetViews>
    <sheetView showGridLines="0" topLeftCell="C1" workbookViewId="0">
      <selection activeCell="G4" sqref="G4"/>
    </sheetView>
  </sheetViews>
  <sheetFormatPr defaultRowHeight="15"/>
  <cols>
    <col min="1" max="1" width="10.85546875" bestFit="1" customWidth="1"/>
    <col min="2" max="2" width="113.42578125" style="360" bestFit="1" customWidth="1"/>
    <col min="3" max="3" width="33" style="360" bestFit="1" customWidth="1"/>
    <col min="4" max="4" width="35.5703125" style="360" bestFit="1" customWidth="1"/>
    <col min="5" max="5" width="26.85546875" bestFit="1" customWidth="1"/>
    <col min="6" max="6" width="26.85546875" customWidth="1"/>
    <col min="7" max="7" width="21.140625" bestFit="1" customWidth="1"/>
    <col min="8" max="8" width="11.85546875" bestFit="1" customWidth="1"/>
    <col min="10" max="10" width="11.85546875" bestFit="1" customWidth="1"/>
    <col min="11" max="11" width="12.42578125" customWidth="1"/>
  </cols>
  <sheetData>
    <row r="1" spans="1:11" ht="15.75">
      <c r="A1" s="356" t="s">
        <v>555</v>
      </c>
      <c r="B1" s="357" t="s">
        <v>556</v>
      </c>
      <c r="C1" s="357" t="s">
        <v>557</v>
      </c>
      <c r="D1" s="357" t="s">
        <v>558</v>
      </c>
      <c r="E1" s="358" t="s">
        <v>559</v>
      </c>
      <c r="F1" s="358" t="s">
        <v>560</v>
      </c>
      <c r="G1" s="358" t="s">
        <v>561</v>
      </c>
      <c r="H1" s="359" t="s">
        <v>406</v>
      </c>
      <c r="J1" s="352" t="s">
        <v>406</v>
      </c>
      <c r="K1" s="353" t="s">
        <v>562</v>
      </c>
    </row>
    <row r="2" spans="1:11">
      <c r="A2">
        <v>118139</v>
      </c>
      <c r="B2" s="393" t="s">
        <v>563</v>
      </c>
      <c r="C2" s="393"/>
      <c r="D2" s="355" t="s">
        <v>564</v>
      </c>
      <c r="E2" s="355">
        <v>730</v>
      </c>
      <c r="F2" s="395">
        <v>42831</v>
      </c>
      <c r="G2" s="395">
        <v>46076</v>
      </c>
      <c r="H2" s="92" t="s">
        <v>565</v>
      </c>
      <c r="J2" s="354" t="s">
        <v>566</v>
      </c>
      <c r="K2" s="354">
        <f>COUNTIFS(H:H,J2)</f>
        <v>64</v>
      </c>
    </row>
    <row r="3" spans="1:11">
      <c r="A3">
        <v>30423191</v>
      </c>
      <c r="B3" s="393" t="s">
        <v>567</v>
      </c>
      <c r="C3" s="393"/>
      <c r="D3" s="355" t="s">
        <v>564</v>
      </c>
      <c r="E3" s="355">
        <v>472</v>
      </c>
      <c r="F3" s="395">
        <v>44314</v>
      </c>
      <c r="G3" s="395">
        <v>46055</v>
      </c>
      <c r="H3" s="92" t="s">
        <v>565</v>
      </c>
      <c r="J3" s="354" t="s">
        <v>565</v>
      </c>
      <c r="K3" s="354">
        <f>COUNTIFS(H:H,J3)</f>
        <v>8</v>
      </c>
    </row>
    <row r="4" spans="1:11">
      <c r="A4">
        <v>36114263</v>
      </c>
      <c r="B4" s="393" t="s">
        <v>568</v>
      </c>
      <c r="C4" s="393"/>
      <c r="D4" s="355" t="s">
        <v>569</v>
      </c>
      <c r="E4" s="355">
        <v>393</v>
      </c>
      <c r="F4" s="395">
        <v>44641</v>
      </c>
      <c r="G4" s="395">
        <v>46077</v>
      </c>
      <c r="H4" s="92" t="s">
        <v>565</v>
      </c>
    </row>
    <row r="5" spans="1:11">
      <c r="A5">
        <v>118354</v>
      </c>
      <c r="B5" s="393" t="s">
        <v>570</v>
      </c>
      <c r="C5" s="393"/>
      <c r="D5" s="355" t="s">
        <v>564</v>
      </c>
      <c r="E5" s="355">
        <v>371</v>
      </c>
      <c r="F5" s="395">
        <v>42831</v>
      </c>
      <c r="G5" s="395">
        <v>46070</v>
      </c>
      <c r="H5" s="92" t="s">
        <v>565</v>
      </c>
    </row>
    <row r="6" spans="1:11">
      <c r="A6">
        <v>118323</v>
      </c>
      <c r="B6" s="393" t="s">
        <v>571</v>
      </c>
      <c r="C6" s="393"/>
      <c r="D6" s="355" t="s">
        <v>564</v>
      </c>
      <c r="E6" s="355">
        <v>318</v>
      </c>
      <c r="F6" s="395">
        <v>42831</v>
      </c>
      <c r="G6" s="395">
        <v>46071</v>
      </c>
      <c r="H6" s="92" t="s">
        <v>565</v>
      </c>
    </row>
    <row r="7" spans="1:11">
      <c r="A7">
        <v>1007411</v>
      </c>
      <c r="B7" s="392" t="s">
        <v>572</v>
      </c>
      <c r="C7" t="s">
        <v>573</v>
      </c>
      <c r="D7" s="355" t="s">
        <v>564</v>
      </c>
      <c r="E7" s="355">
        <v>211</v>
      </c>
      <c r="F7" s="395">
        <v>42922</v>
      </c>
      <c r="G7" s="395">
        <v>46073</v>
      </c>
      <c r="H7" s="92" t="s">
        <v>565</v>
      </c>
    </row>
    <row r="8" spans="1:11">
      <c r="A8">
        <v>108959139</v>
      </c>
      <c r="B8" s="392" t="s">
        <v>574</v>
      </c>
      <c r="D8" s="355" t="s">
        <v>564</v>
      </c>
      <c r="E8" s="355">
        <v>29</v>
      </c>
      <c r="H8" s="92" t="s">
        <v>566</v>
      </c>
    </row>
    <row r="9" spans="1:11">
      <c r="A9" s="92">
        <v>101596857</v>
      </c>
      <c r="B9" s="393" t="s">
        <v>575</v>
      </c>
      <c r="C9" s="393"/>
      <c r="D9" s="355" t="s">
        <v>564</v>
      </c>
      <c r="E9" s="355">
        <v>25</v>
      </c>
      <c r="F9" s="395">
        <v>46009</v>
      </c>
      <c r="G9" s="395">
        <v>46064</v>
      </c>
      <c r="H9" s="92" t="s">
        <v>566</v>
      </c>
    </row>
    <row r="10" spans="1:11">
      <c r="A10" s="92">
        <v>101401357</v>
      </c>
      <c r="B10" s="393" t="s">
        <v>576</v>
      </c>
      <c r="C10" s="393"/>
      <c r="D10" s="355" t="s">
        <v>564</v>
      </c>
      <c r="E10" s="355">
        <v>19</v>
      </c>
      <c r="F10" s="395">
        <v>46008</v>
      </c>
      <c r="G10" s="395">
        <v>46038</v>
      </c>
      <c r="H10" s="92" t="s">
        <v>566</v>
      </c>
    </row>
    <row r="11" spans="1:11">
      <c r="A11">
        <v>101401357</v>
      </c>
      <c r="B11" s="392" t="s">
        <v>577</v>
      </c>
      <c r="D11" s="355" t="s">
        <v>564</v>
      </c>
      <c r="E11" s="355">
        <v>19</v>
      </c>
      <c r="H11" s="92" t="s">
        <v>565</v>
      </c>
    </row>
    <row r="12" spans="1:11">
      <c r="A12">
        <v>111168847</v>
      </c>
      <c r="B12" s="392" t="s">
        <v>578</v>
      </c>
      <c r="D12" s="355" t="s">
        <v>579</v>
      </c>
      <c r="E12" s="355">
        <v>15</v>
      </c>
      <c r="F12" s="395">
        <v>46077</v>
      </c>
      <c r="G12" s="395">
        <v>46077</v>
      </c>
      <c r="H12" s="92" t="s">
        <v>566</v>
      </c>
    </row>
    <row r="13" spans="1:11">
      <c r="A13" s="92">
        <v>101429826</v>
      </c>
      <c r="B13" s="393" t="s">
        <v>580</v>
      </c>
      <c r="C13" s="393"/>
      <c r="D13" s="355" t="s">
        <v>564</v>
      </c>
      <c r="E13" s="355">
        <v>12</v>
      </c>
      <c r="F13" s="395">
        <v>46008</v>
      </c>
      <c r="G13" s="395">
        <v>46051</v>
      </c>
      <c r="H13" s="92" t="s">
        <v>566</v>
      </c>
    </row>
    <row r="14" spans="1:11">
      <c r="A14" s="92">
        <v>101449510</v>
      </c>
      <c r="B14" s="393" t="s">
        <v>581</v>
      </c>
      <c r="C14" s="393"/>
      <c r="D14" s="355" t="s">
        <v>564</v>
      </c>
      <c r="E14" s="355">
        <v>12</v>
      </c>
      <c r="F14" s="395">
        <v>46008</v>
      </c>
      <c r="G14" s="395">
        <v>46062</v>
      </c>
      <c r="H14" s="92" t="s">
        <v>566</v>
      </c>
    </row>
    <row r="15" spans="1:11">
      <c r="A15" s="92">
        <v>108062292</v>
      </c>
      <c r="B15" s="393" t="s">
        <v>582</v>
      </c>
      <c r="C15" s="393"/>
      <c r="D15" s="355" t="s">
        <v>564</v>
      </c>
      <c r="E15" s="355">
        <v>9</v>
      </c>
      <c r="F15" s="395">
        <v>46059</v>
      </c>
      <c r="G15" s="395">
        <v>46059</v>
      </c>
      <c r="H15" s="92" t="s">
        <v>566</v>
      </c>
    </row>
    <row r="16" spans="1:11">
      <c r="A16">
        <v>108062292</v>
      </c>
      <c r="B16" s="392" t="s">
        <v>582</v>
      </c>
      <c r="C16" s="392"/>
      <c r="D16" s="355" t="s">
        <v>564</v>
      </c>
      <c r="E16" s="355">
        <v>9</v>
      </c>
      <c r="F16" s="395">
        <v>46059</v>
      </c>
      <c r="G16" s="395">
        <v>46059</v>
      </c>
      <c r="H16" s="92" t="s">
        <v>566</v>
      </c>
    </row>
    <row r="17" spans="1:8">
      <c r="A17" s="92">
        <v>101251599</v>
      </c>
      <c r="B17" s="393" t="s">
        <v>583</v>
      </c>
      <c r="C17" s="393"/>
      <c r="D17" s="355" t="s">
        <v>564</v>
      </c>
      <c r="E17" s="355">
        <v>7</v>
      </c>
      <c r="F17" s="395">
        <v>46007</v>
      </c>
      <c r="G17" s="395">
        <v>46043</v>
      </c>
      <c r="H17" s="92" t="s">
        <v>566</v>
      </c>
    </row>
    <row r="18" spans="1:8">
      <c r="A18" s="92">
        <v>105799411</v>
      </c>
      <c r="B18" s="393" t="s">
        <v>584</v>
      </c>
      <c r="C18" s="393"/>
      <c r="D18" s="355" t="s">
        <v>564</v>
      </c>
      <c r="E18" s="355">
        <v>7</v>
      </c>
      <c r="F18" s="395">
        <v>46045</v>
      </c>
      <c r="G18" s="395">
        <v>46075</v>
      </c>
      <c r="H18" s="92" t="s">
        <v>566</v>
      </c>
    </row>
    <row r="19" spans="1:8">
      <c r="A19" s="92">
        <v>108934339</v>
      </c>
      <c r="B19" s="393" t="s">
        <v>585</v>
      </c>
      <c r="C19" s="393"/>
      <c r="D19" s="355" t="s">
        <v>586</v>
      </c>
      <c r="E19" s="355">
        <v>7</v>
      </c>
      <c r="F19" s="395">
        <v>46064</v>
      </c>
      <c r="G19" s="395">
        <v>46064</v>
      </c>
      <c r="H19" s="92" t="s">
        <v>566</v>
      </c>
    </row>
    <row r="20" spans="1:8">
      <c r="A20">
        <v>108934339</v>
      </c>
      <c r="B20" s="392" t="s">
        <v>585</v>
      </c>
      <c r="C20" s="392"/>
      <c r="D20" s="355" t="s">
        <v>586</v>
      </c>
      <c r="E20" s="355">
        <v>7</v>
      </c>
      <c r="F20" s="395">
        <v>46064</v>
      </c>
      <c r="G20" s="395">
        <v>46064</v>
      </c>
      <c r="H20" s="92" t="s">
        <v>566</v>
      </c>
    </row>
    <row r="21" spans="1:8">
      <c r="A21">
        <v>40176155</v>
      </c>
      <c r="B21" s="392" t="s">
        <v>587</v>
      </c>
      <c r="D21" s="355" t="s">
        <v>564</v>
      </c>
      <c r="E21" s="355">
        <v>7</v>
      </c>
      <c r="F21" s="395">
        <v>44916</v>
      </c>
      <c r="G21" s="395">
        <v>46070</v>
      </c>
      <c r="H21" s="92" t="s">
        <v>565</v>
      </c>
    </row>
    <row r="22" spans="1:8">
      <c r="A22" s="92">
        <v>101908574</v>
      </c>
      <c r="B22" s="393" t="s">
        <v>588</v>
      </c>
      <c r="C22" s="393"/>
      <c r="D22" s="355" t="s">
        <v>564</v>
      </c>
      <c r="E22" s="355">
        <v>6</v>
      </c>
      <c r="F22" s="395">
        <v>46013</v>
      </c>
      <c r="G22" s="395">
        <v>46073</v>
      </c>
      <c r="H22" s="92" t="s">
        <v>566</v>
      </c>
    </row>
    <row r="23" spans="1:8">
      <c r="A23">
        <v>110685848</v>
      </c>
      <c r="B23" s="392" t="s">
        <v>589</v>
      </c>
      <c r="D23" s="355" t="s">
        <v>579</v>
      </c>
      <c r="E23" s="355">
        <v>6</v>
      </c>
      <c r="F23" s="395">
        <v>46073</v>
      </c>
      <c r="G23" s="395">
        <v>46073</v>
      </c>
      <c r="H23" s="92" t="s">
        <v>566</v>
      </c>
    </row>
    <row r="24" spans="1:8">
      <c r="A24" s="92">
        <v>101210059</v>
      </c>
      <c r="B24" s="393" t="s">
        <v>590</v>
      </c>
      <c r="C24" s="393"/>
      <c r="D24" s="355" t="s">
        <v>569</v>
      </c>
      <c r="E24" s="355">
        <v>4</v>
      </c>
      <c r="F24" s="395">
        <v>46007</v>
      </c>
      <c r="G24" s="395">
        <v>46037</v>
      </c>
      <c r="H24" s="92" t="s">
        <v>566</v>
      </c>
    </row>
    <row r="25" spans="1:8">
      <c r="A25" s="92">
        <v>103737033</v>
      </c>
      <c r="B25" s="393" t="s">
        <v>591</v>
      </c>
      <c r="C25" s="393"/>
      <c r="D25" s="355" t="s">
        <v>564</v>
      </c>
      <c r="E25" s="355">
        <v>4</v>
      </c>
      <c r="F25" s="395">
        <v>46030</v>
      </c>
      <c r="G25" s="395">
        <v>46060</v>
      </c>
      <c r="H25" s="92" t="s">
        <v>566</v>
      </c>
    </row>
    <row r="26" spans="1:8">
      <c r="A26" s="92">
        <v>103756137</v>
      </c>
      <c r="B26" s="393" t="s">
        <v>592</v>
      </c>
      <c r="C26" s="393"/>
      <c r="D26" s="355" t="s">
        <v>593</v>
      </c>
      <c r="E26" s="355">
        <v>4</v>
      </c>
      <c r="F26" s="395">
        <v>46030</v>
      </c>
      <c r="G26" s="395">
        <v>46060</v>
      </c>
      <c r="H26" s="92" t="s">
        <v>566</v>
      </c>
    </row>
    <row r="27" spans="1:8">
      <c r="A27" s="92">
        <v>105618691</v>
      </c>
      <c r="B27" s="393" t="s">
        <v>594</v>
      </c>
      <c r="C27" s="393"/>
      <c r="D27" s="355" t="s">
        <v>564</v>
      </c>
      <c r="E27" s="355">
        <v>4</v>
      </c>
      <c r="F27" s="395">
        <v>46044</v>
      </c>
      <c r="G27" s="395">
        <v>46074</v>
      </c>
      <c r="H27" s="92" t="s">
        <v>566</v>
      </c>
    </row>
    <row r="28" spans="1:8">
      <c r="A28" s="92">
        <v>102906699</v>
      </c>
      <c r="B28" s="393" t="s">
        <v>595</v>
      </c>
      <c r="C28" s="393"/>
      <c r="D28" s="355" t="s">
        <v>564</v>
      </c>
      <c r="E28" s="355">
        <v>3</v>
      </c>
      <c r="F28" s="395">
        <v>46021</v>
      </c>
      <c r="G28" s="395">
        <v>46051</v>
      </c>
      <c r="H28" s="92" t="s">
        <v>566</v>
      </c>
    </row>
    <row r="29" spans="1:8">
      <c r="A29" s="92">
        <v>105535790</v>
      </c>
      <c r="B29" s="393" t="s">
        <v>596</v>
      </c>
      <c r="C29" s="393"/>
      <c r="D29" s="355" t="s">
        <v>597</v>
      </c>
      <c r="E29" s="355">
        <v>3</v>
      </c>
      <c r="F29" s="395">
        <v>46043</v>
      </c>
      <c r="G29" s="395">
        <v>46058</v>
      </c>
      <c r="H29" s="92" t="s">
        <v>566</v>
      </c>
    </row>
    <row r="30" spans="1:8">
      <c r="A30">
        <v>105535790</v>
      </c>
      <c r="B30" s="393" t="s">
        <v>596</v>
      </c>
      <c r="C30" s="393"/>
      <c r="D30" s="355" t="s">
        <v>597</v>
      </c>
      <c r="E30" s="355">
        <v>3</v>
      </c>
      <c r="F30" s="395">
        <v>46043</v>
      </c>
      <c r="G30" s="395">
        <v>46058</v>
      </c>
      <c r="H30" s="92" t="s">
        <v>566</v>
      </c>
    </row>
    <row r="31" spans="1:8">
      <c r="A31" s="92">
        <v>106521587</v>
      </c>
      <c r="B31" s="393" t="s">
        <v>598</v>
      </c>
      <c r="C31" s="393"/>
      <c r="D31" s="355" t="s">
        <v>597</v>
      </c>
      <c r="E31" s="355">
        <v>3</v>
      </c>
      <c r="F31" s="395">
        <v>46051</v>
      </c>
      <c r="G31" s="395">
        <v>46058</v>
      </c>
      <c r="H31" s="92" t="s">
        <v>566</v>
      </c>
    </row>
    <row r="32" spans="1:8">
      <c r="A32">
        <v>106521587</v>
      </c>
      <c r="B32" s="393" t="s">
        <v>598</v>
      </c>
      <c r="C32" s="393"/>
      <c r="D32" s="355" t="s">
        <v>597</v>
      </c>
      <c r="E32" s="355">
        <v>3</v>
      </c>
      <c r="F32" s="395">
        <v>46051</v>
      </c>
      <c r="G32" s="395">
        <v>46058</v>
      </c>
      <c r="H32" s="92" t="s">
        <v>566</v>
      </c>
    </row>
    <row r="33" spans="1:8">
      <c r="A33">
        <v>110675119</v>
      </c>
      <c r="B33" s="392" t="s">
        <v>599</v>
      </c>
      <c r="D33" s="355" t="s">
        <v>579</v>
      </c>
      <c r="E33" s="355">
        <v>3</v>
      </c>
      <c r="F33" s="395">
        <v>46073</v>
      </c>
      <c r="G33" s="395">
        <v>46073</v>
      </c>
      <c r="H33" s="92" t="s">
        <v>566</v>
      </c>
    </row>
    <row r="34" spans="1:8">
      <c r="A34" s="92">
        <v>101248285</v>
      </c>
      <c r="B34" s="393" t="s">
        <v>600</v>
      </c>
      <c r="C34" s="393"/>
      <c r="D34" s="355" t="s">
        <v>564</v>
      </c>
      <c r="E34" s="355">
        <v>2</v>
      </c>
      <c r="F34" s="395">
        <v>46007</v>
      </c>
      <c r="G34" s="395">
        <v>46067</v>
      </c>
      <c r="H34" s="92" t="s">
        <v>566</v>
      </c>
    </row>
    <row r="35" spans="1:8">
      <c r="A35" s="92">
        <v>101903178</v>
      </c>
      <c r="B35" s="393" t="s">
        <v>601</v>
      </c>
      <c r="C35" s="393"/>
      <c r="D35" s="355" t="s">
        <v>564</v>
      </c>
      <c r="E35" s="355">
        <v>2</v>
      </c>
      <c r="F35" s="395">
        <v>46013</v>
      </c>
      <c r="G35" s="395">
        <v>46043</v>
      </c>
      <c r="H35" s="92" t="s">
        <v>566</v>
      </c>
    </row>
    <row r="36" spans="1:8">
      <c r="A36">
        <v>109746036</v>
      </c>
      <c r="B36" s="392" t="s">
        <v>602</v>
      </c>
      <c r="C36" s="394"/>
      <c r="D36" s="355" t="s">
        <v>597</v>
      </c>
      <c r="E36" s="355">
        <v>2</v>
      </c>
      <c r="F36" s="395">
        <v>46069</v>
      </c>
      <c r="G36" s="395">
        <v>46069</v>
      </c>
      <c r="H36" s="92" t="s">
        <v>566</v>
      </c>
    </row>
    <row r="37" spans="1:8">
      <c r="A37" s="351">
        <v>101203889</v>
      </c>
      <c r="B37" s="393" t="s">
        <v>603</v>
      </c>
      <c r="C37" s="393"/>
      <c r="D37" s="355" t="s">
        <v>564</v>
      </c>
      <c r="E37" s="355">
        <v>1</v>
      </c>
      <c r="F37" s="395">
        <v>46007</v>
      </c>
      <c r="G37" s="395">
        <v>46037</v>
      </c>
      <c r="H37" s="92" t="s">
        <v>566</v>
      </c>
    </row>
    <row r="38" spans="1:8">
      <c r="A38" s="92">
        <v>101364948</v>
      </c>
      <c r="B38" s="393" t="s">
        <v>604</v>
      </c>
      <c r="C38" s="393"/>
      <c r="D38" s="355" t="s">
        <v>593</v>
      </c>
      <c r="E38" s="355">
        <v>1</v>
      </c>
      <c r="F38" s="395">
        <v>46008</v>
      </c>
      <c r="G38" s="395">
        <v>46038</v>
      </c>
      <c r="H38" s="92" t="s">
        <v>566</v>
      </c>
    </row>
    <row r="39" spans="1:8">
      <c r="A39" s="92">
        <v>101395966</v>
      </c>
      <c r="B39" s="393" t="s">
        <v>605</v>
      </c>
      <c r="C39" s="393"/>
      <c r="D39" s="355" t="s">
        <v>564</v>
      </c>
      <c r="E39" s="355">
        <v>1</v>
      </c>
      <c r="F39" s="395">
        <v>46008</v>
      </c>
      <c r="G39" s="395">
        <v>46038</v>
      </c>
      <c r="H39" s="92" t="s">
        <v>566</v>
      </c>
    </row>
    <row r="40" spans="1:8">
      <c r="A40" s="92">
        <v>101555623</v>
      </c>
      <c r="B40" s="393" t="s">
        <v>606</v>
      </c>
      <c r="C40" s="393"/>
      <c r="D40" s="355" t="s">
        <v>564</v>
      </c>
      <c r="E40" s="355">
        <v>1</v>
      </c>
      <c r="F40" s="395">
        <v>46009</v>
      </c>
      <c r="G40" s="395">
        <v>46039</v>
      </c>
      <c r="H40" s="92" t="s">
        <v>566</v>
      </c>
    </row>
    <row r="41" spans="1:8">
      <c r="A41" s="92">
        <v>102858932</v>
      </c>
      <c r="B41" s="393" t="s">
        <v>607</v>
      </c>
      <c r="C41" s="393"/>
      <c r="D41" s="355" t="s">
        <v>564</v>
      </c>
      <c r="E41" s="355">
        <v>1</v>
      </c>
      <c r="F41" s="395">
        <v>46021</v>
      </c>
      <c r="G41" s="395">
        <v>46051</v>
      </c>
      <c r="H41" s="92" t="s">
        <v>566</v>
      </c>
    </row>
    <row r="42" spans="1:8">
      <c r="A42" s="92">
        <v>103453333</v>
      </c>
      <c r="B42" s="393" t="s">
        <v>608</v>
      </c>
      <c r="C42" s="393"/>
      <c r="D42" s="355" t="s">
        <v>564</v>
      </c>
      <c r="E42" s="355">
        <v>1</v>
      </c>
      <c r="F42" s="395">
        <v>46028</v>
      </c>
      <c r="G42" s="395">
        <v>46058</v>
      </c>
      <c r="H42" s="92" t="s">
        <v>566</v>
      </c>
    </row>
    <row r="43" spans="1:8">
      <c r="A43" s="92">
        <v>106262675</v>
      </c>
      <c r="B43" s="393" t="s">
        <v>609</v>
      </c>
      <c r="C43" s="393"/>
      <c r="D43" s="355" t="s">
        <v>564</v>
      </c>
      <c r="E43" s="355">
        <v>1</v>
      </c>
      <c r="F43" s="395">
        <v>46049</v>
      </c>
      <c r="G43" s="395">
        <v>46050</v>
      </c>
      <c r="H43" s="92" t="s">
        <v>566</v>
      </c>
    </row>
    <row r="44" spans="1:8">
      <c r="A44">
        <v>113448431</v>
      </c>
      <c r="B44" s="392" t="s">
        <v>610</v>
      </c>
      <c r="D44" s="355" t="s">
        <v>611</v>
      </c>
      <c r="E44" s="355">
        <v>1</v>
      </c>
      <c r="H44" s="92" t="s">
        <v>566</v>
      </c>
    </row>
    <row r="45" spans="1:8">
      <c r="A45">
        <v>113448431</v>
      </c>
      <c r="B45" s="392" t="s">
        <v>612</v>
      </c>
      <c r="D45" s="355" t="s">
        <v>611</v>
      </c>
      <c r="E45" s="355">
        <v>1</v>
      </c>
      <c r="H45" s="92" t="s">
        <v>566</v>
      </c>
    </row>
    <row r="46" spans="1:8">
      <c r="A46" s="92">
        <v>106517725</v>
      </c>
      <c r="B46" s="393" t="s">
        <v>613</v>
      </c>
      <c r="C46" s="393"/>
      <c r="D46" s="355" t="s">
        <v>564</v>
      </c>
      <c r="E46" s="355">
        <v>1</v>
      </c>
      <c r="F46" s="395">
        <v>46051</v>
      </c>
      <c r="G46" s="395">
        <v>46053</v>
      </c>
      <c r="H46" s="92" t="s">
        <v>566</v>
      </c>
    </row>
    <row r="47" spans="1:8">
      <c r="A47">
        <v>108438960</v>
      </c>
      <c r="B47" s="392" t="s">
        <v>614</v>
      </c>
      <c r="D47" s="355" t="s">
        <v>579</v>
      </c>
      <c r="E47" s="355">
        <v>1</v>
      </c>
      <c r="F47" s="395">
        <v>46062</v>
      </c>
      <c r="G47" s="395">
        <v>46073</v>
      </c>
      <c r="H47" s="92" t="s">
        <v>566</v>
      </c>
    </row>
    <row r="48" spans="1:8">
      <c r="A48">
        <v>113448431</v>
      </c>
      <c r="B48" s="392" t="s">
        <v>615</v>
      </c>
      <c r="D48" s="355" t="s">
        <v>611</v>
      </c>
      <c r="E48" s="355">
        <v>1</v>
      </c>
      <c r="H48" s="92" t="s">
        <v>566</v>
      </c>
    </row>
    <row r="49" spans="1:8">
      <c r="A49">
        <v>113448431</v>
      </c>
      <c r="B49" s="392" t="s">
        <v>616</v>
      </c>
      <c r="D49" s="355" t="s">
        <v>611</v>
      </c>
      <c r="E49" s="355">
        <v>1</v>
      </c>
      <c r="H49" s="92" t="s">
        <v>566</v>
      </c>
    </row>
    <row r="50" spans="1:8">
      <c r="A50">
        <v>113448431</v>
      </c>
      <c r="B50" s="392" t="s">
        <v>617</v>
      </c>
      <c r="D50" s="355" t="s">
        <v>611</v>
      </c>
      <c r="E50" s="355">
        <v>1</v>
      </c>
      <c r="H50" s="92" t="s">
        <v>566</v>
      </c>
    </row>
    <row r="51" spans="1:8">
      <c r="A51" s="92">
        <v>101227875</v>
      </c>
      <c r="B51" s="393" t="s">
        <v>618</v>
      </c>
      <c r="C51" s="393"/>
      <c r="D51" s="355" t="s">
        <v>564</v>
      </c>
      <c r="E51" s="355">
        <v>0</v>
      </c>
      <c r="F51" s="395">
        <v>46007</v>
      </c>
      <c r="G51" s="395">
        <v>46052</v>
      </c>
      <c r="H51" s="92" t="s">
        <v>566</v>
      </c>
    </row>
    <row r="52" spans="1:8">
      <c r="A52" s="92">
        <v>101439584</v>
      </c>
      <c r="B52" s="393" t="s">
        <v>619</v>
      </c>
      <c r="C52" s="393"/>
      <c r="D52" s="355" t="s">
        <v>593</v>
      </c>
      <c r="E52" s="355">
        <v>0</v>
      </c>
      <c r="F52" s="395">
        <v>46008</v>
      </c>
      <c r="G52" s="395">
        <v>46038</v>
      </c>
      <c r="H52" s="92" t="s">
        <v>566</v>
      </c>
    </row>
    <row r="53" spans="1:8">
      <c r="A53" s="92">
        <v>102977942</v>
      </c>
      <c r="B53" s="393" t="s">
        <v>620</v>
      </c>
      <c r="C53" s="393"/>
      <c r="D53" s="355" t="s">
        <v>593</v>
      </c>
      <c r="E53" s="355">
        <v>0</v>
      </c>
      <c r="F53" s="395">
        <v>46022</v>
      </c>
      <c r="G53" s="395">
        <v>46052</v>
      </c>
      <c r="H53" s="92" t="s">
        <v>566</v>
      </c>
    </row>
    <row r="54" spans="1:8">
      <c r="A54" s="92">
        <v>103470926</v>
      </c>
      <c r="B54" s="393" t="s">
        <v>621</v>
      </c>
      <c r="C54" s="393"/>
      <c r="D54" s="355" t="s">
        <v>564</v>
      </c>
      <c r="E54" s="355">
        <v>0</v>
      </c>
      <c r="F54" s="395">
        <v>46028</v>
      </c>
      <c r="G54" s="395">
        <v>46058</v>
      </c>
      <c r="H54" s="92" t="s">
        <v>566</v>
      </c>
    </row>
    <row r="55" spans="1:8">
      <c r="A55" s="92">
        <v>104449837</v>
      </c>
      <c r="B55" s="393" t="s">
        <v>622</v>
      </c>
      <c r="C55" s="393"/>
      <c r="D55" s="355" t="s">
        <v>593</v>
      </c>
      <c r="E55" s="355">
        <v>0</v>
      </c>
      <c r="F55" s="395">
        <v>46036</v>
      </c>
      <c r="G55" s="395">
        <v>46066</v>
      </c>
      <c r="H55" s="92" t="s">
        <v>566</v>
      </c>
    </row>
    <row r="56" spans="1:8">
      <c r="A56" s="92">
        <v>105624781</v>
      </c>
      <c r="B56" s="393" t="s">
        <v>623</v>
      </c>
      <c r="C56" s="393"/>
      <c r="D56" s="355" t="s">
        <v>597</v>
      </c>
      <c r="E56" s="355">
        <v>0</v>
      </c>
      <c r="F56" s="395">
        <v>46044</v>
      </c>
      <c r="G56" s="395">
        <v>46058</v>
      </c>
      <c r="H56" s="92" t="s">
        <v>566</v>
      </c>
    </row>
    <row r="57" spans="1:8">
      <c r="A57">
        <v>105624781</v>
      </c>
      <c r="B57" s="393" t="s">
        <v>623</v>
      </c>
      <c r="C57" s="393"/>
      <c r="D57" s="355" t="s">
        <v>597</v>
      </c>
      <c r="E57" s="355">
        <v>0</v>
      </c>
      <c r="F57" s="395">
        <v>46044</v>
      </c>
      <c r="G57" s="395">
        <v>46058</v>
      </c>
      <c r="H57" s="92" t="s">
        <v>566</v>
      </c>
    </row>
    <row r="58" spans="1:8">
      <c r="A58" s="92">
        <v>105698289</v>
      </c>
      <c r="B58" s="393" t="s">
        <v>624</v>
      </c>
      <c r="C58" s="393"/>
      <c r="D58" s="355" t="s">
        <v>597</v>
      </c>
      <c r="E58" s="355">
        <v>0</v>
      </c>
      <c r="F58" s="395">
        <v>46044</v>
      </c>
      <c r="G58" s="395">
        <v>46058</v>
      </c>
      <c r="H58" s="92" t="s">
        <v>566</v>
      </c>
    </row>
    <row r="59" spans="1:8">
      <c r="A59">
        <v>105698289</v>
      </c>
      <c r="B59" s="393" t="s">
        <v>624</v>
      </c>
      <c r="C59" s="393"/>
      <c r="D59" s="355" t="s">
        <v>597</v>
      </c>
      <c r="E59" s="355">
        <v>0</v>
      </c>
      <c r="F59" s="395">
        <v>46044</v>
      </c>
      <c r="G59" s="395">
        <v>46058</v>
      </c>
      <c r="H59" s="92" t="s">
        <v>566</v>
      </c>
    </row>
    <row r="60" spans="1:8">
      <c r="A60" s="92">
        <v>105719949</v>
      </c>
      <c r="B60" s="393" t="s">
        <v>625</v>
      </c>
      <c r="C60" s="393"/>
      <c r="D60" s="355" t="s">
        <v>597</v>
      </c>
      <c r="E60" s="355">
        <v>0</v>
      </c>
      <c r="F60" s="395">
        <v>46044</v>
      </c>
      <c r="G60" s="395">
        <v>46063</v>
      </c>
      <c r="H60" s="92" t="s">
        <v>566</v>
      </c>
    </row>
    <row r="61" spans="1:8">
      <c r="A61">
        <v>105719949</v>
      </c>
      <c r="B61" s="393" t="s">
        <v>625</v>
      </c>
      <c r="C61" s="393"/>
      <c r="D61" s="355" t="s">
        <v>597</v>
      </c>
      <c r="E61" s="355">
        <v>0</v>
      </c>
      <c r="F61" s="395">
        <v>46044</v>
      </c>
      <c r="G61" s="395">
        <v>46063</v>
      </c>
      <c r="H61" s="92" t="s">
        <v>566</v>
      </c>
    </row>
    <row r="62" spans="1:8">
      <c r="A62" s="92">
        <v>106688051</v>
      </c>
      <c r="B62" s="393" t="s">
        <v>626</v>
      </c>
      <c r="C62" s="393"/>
      <c r="D62" s="355" t="s">
        <v>597</v>
      </c>
      <c r="E62" s="355">
        <v>0</v>
      </c>
      <c r="F62" s="395">
        <v>46052</v>
      </c>
      <c r="G62" s="395">
        <v>46058</v>
      </c>
      <c r="H62" s="92" t="s">
        <v>566</v>
      </c>
    </row>
    <row r="63" spans="1:8">
      <c r="A63">
        <v>106688051</v>
      </c>
      <c r="B63" s="393" t="s">
        <v>626</v>
      </c>
      <c r="C63" s="393"/>
      <c r="D63" s="355" t="s">
        <v>597</v>
      </c>
      <c r="E63" s="355">
        <v>0</v>
      </c>
      <c r="F63" s="395">
        <v>46052</v>
      </c>
      <c r="G63" s="395">
        <v>46058</v>
      </c>
      <c r="H63" s="92" t="s">
        <v>566</v>
      </c>
    </row>
    <row r="64" spans="1:8">
      <c r="A64" s="92">
        <v>106757994</v>
      </c>
      <c r="B64" s="393" t="s">
        <v>627</v>
      </c>
      <c r="C64" s="393"/>
      <c r="D64" s="355" t="s">
        <v>564</v>
      </c>
      <c r="E64" s="355">
        <v>0</v>
      </c>
      <c r="F64" s="395">
        <v>46052</v>
      </c>
      <c r="G64" s="395">
        <v>46053</v>
      </c>
      <c r="H64" s="92" t="s">
        <v>566</v>
      </c>
    </row>
    <row r="65" spans="1:8">
      <c r="A65" s="92">
        <v>107231555</v>
      </c>
      <c r="B65" s="393" t="s">
        <v>628</v>
      </c>
      <c r="C65" s="393"/>
      <c r="D65" s="355" t="s">
        <v>597</v>
      </c>
      <c r="E65" s="355">
        <v>0</v>
      </c>
      <c r="F65" s="395">
        <v>46056</v>
      </c>
      <c r="G65" s="395">
        <v>46063</v>
      </c>
      <c r="H65" s="92" t="s">
        <v>566</v>
      </c>
    </row>
    <row r="66" spans="1:8">
      <c r="A66">
        <v>107231555</v>
      </c>
      <c r="B66" s="393" t="s">
        <v>628</v>
      </c>
      <c r="C66" s="393"/>
      <c r="D66" s="355" t="s">
        <v>597</v>
      </c>
      <c r="E66" s="355">
        <v>0</v>
      </c>
      <c r="F66" s="395">
        <v>46056</v>
      </c>
      <c r="G66" s="395">
        <v>46063</v>
      </c>
      <c r="H66" s="92" t="s">
        <v>566</v>
      </c>
    </row>
    <row r="67" spans="1:8">
      <c r="A67" s="92">
        <v>108695107</v>
      </c>
      <c r="B67" s="393" t="s">
        <v>629</v>
      </c>
      <c r="C67" s="393"/>
      <c r="D67" s="355" t="s">
        <v>564</v>
      </c>
      <c r="E67" s="355">
        <v>0</v>
      </c>
      <c r="F67" s="395">
        <v>46063</v>
      </c>
      <c r="G67" s="395">
        <v>46063</v>
      </c>
      <c r="H67" s="92" t="s">
        <v>566</v>
      </c>
    </row>
    <row r="68" spans="1:8">
      <c r="A68">
        <v>108695107</v>
      </c>
      <c r="B68" s="392" t="s">
        <v>629</v>
      </c>
      <c r="C68" s="392"/>
      <c r="D68" s="355" t="s">
        <v>564</v>
      </c>
      <c r="E68" s="355">
        <v>0</v>
      </c>
      <c r="F68" s="395">
        <v>46063</v>
      </c>
      <c r="G68" s="395">
        <v>46063</v>
      </c>
      <c r="H68" s="92" t="s">
        <v>566</v>
      </c>
    </row>
    <row r="69" spans="1:8">
      <c r="A69" s="92">
        <v>108796903</v>
      </c>
      <c r="B69" s="393" t="s">
        <v>630</v>
      </c>
      <c r="C69" s="393"/>
      <c r="D69" s="355" t="s">
        <v>597</v>
      </c>
      <c r="E69" s="355">
        <v>0</v>
      </c>
      <c r="F69" s="395">
        <v>46063</v>
      </c>
      <c r="G69" s="395">
        <v>46063</v>
      </c>
      <c r="H69" s="92" t="s">
        <v>566</v>
      </c>
    </row>
    <row r="70" spans="1:8">
      <c r="A70">
        <v>108796903</v>
      </c>
      <c r="B70" s="392" t="s">
        <v>630</v>
      </c>
      <c r="C70" s="392"/>
      <c r="D70" s="355" t="s">
        <v>597</v>
      </c>
      <c r="E70" s="355">
        <v>0</v>
      </c>
      <c r="F70" s="395">
        <v>46063</v>
      </c>
      <c r="G70" s="395">
        <v>46063</v>
      </c>
      <c r="H70" s="92" t="s">
        <v>566</v>
      </c>
    </row>
    <row r="71" spans="1:8">
      <c r="A71">
        <v>110028021</v>
      </c>
      <c r="B71" s="392" t="s">
        <v>631</v>
      </c>
      <c r="C71" s="360" t="s">
        <v>632</v>
      </c>
      <c r="D71" s="355" t="s">
        <v>564</v>
      </c>
      <c r="E71" s="355">
        <v>0</v>
      </c>
      <c r="F71" s="395">
        <v>46070</v>
      </c>
      <c r="G71" s="395">
        <v>46070</v>
      </c>
      <c r="H71" s="92" t="s">
        <v>566</v>
      </c>
    </row>
    <row r="72" spans="1:8">
      <c r="A72">
        <v>111040628</v>
      </c>
      <c r="B72" s="392" t="s">
        <v>633</v>
      </c>
      <c r="D72" s="355" t="s">
        <v>564</v>
      </c>
      <c r="E72" s="355">
        <v>0</v>
      </c>
      <c r="F72" s="395">
        <v>46076</v>
      </c>
      <c r="G72" s="395">
        <v>46076</v>
      </c>
      <c r="H72" s="92" t="s">
        <v>566</v>
      </c>
    </row>
    <row r="73" spans="1:8">
      <c r="A73">
        <v>109741006</v>
      </c>
      <c r="B73" s="392" t="s">
        <v>634</v>
      </c>
      <c r="C73" t="s">
        <v>635</v>
      </c>
      <c r="D73" s="355" t="e">
        <v>#N/A</v>
      </c>
      <c r="E73" s="355"/>
      <c r="F73" s="395">
        <v>46069</v>
      </c>
      <c r="G73" s="395">
        <v>46069</v>
      </c>
      <c r="H73" s="92" t="s">
        <v>566</v>
      </c>
    </row>
    <row r="74" spans="1:8">
      <c r="D74" s="355"/>
    </row>
    <row r="75" spans="1:8">
      <c r="D75" s="355"/>
    </row>
    <row r="76" spans="1:8">
      <c r="D76" s="355"/>
    </row>
    <row r="77" spans="1:8">
      <c r="D77" s="355"/>
    </row>
    <row r="78" spans="1:8">
      <c r="D78" s="355"/>
    </row>
    <row r="79" spans="1:8">
      <c r="D79" s="355"/>
    </row>
    <row r="80" spans="1:8">
      <c r="D80" s="355"/>
    </row>
    <row r="81" spans="4:4">
      <c r="D81" s="355"/>
    </row>
    <row r="82" spans="4:4">
      <c r="D82" s="355"/>
    </row>
    <row r="83" spans="4:4">
      <c r="D83" s="355"/>
    </row>
    <row r="84" spans="4:4">
      <c r="D84" s="355"/>
    </row>
    <row r="85" spans="4:4">
      <c r="D85" s="355"/>
    </row>
    <row r="86" spans="4:4">
      <c r="D86" s="355"/>
    </row>
    <row r="87" spans="4:4">
      <c r="D87" s="355"/>
    </row>
    <row r="88" spans="4:4">
      <c r="D88" s="355"/>
    </row>
    <row r="89" spans="4:4">
      <c r="D89" s="355"/>
    </row>
    <row r="90" spans="4:4">
      <c r="D90" s="355"/>
    </row>
    <row r="91" spans="4:4">
      <c r="D91" s="355"/>
    </row>
  </sheetData>
  <autoFilter ref="A1:H73" xr:uid="{34CD3BED-09D7-4566-AA72-CC0407AE0D76}"/>
  <hyperlinks>
    <hyperlink ref="B37" r:id="rId1" xr:uid="{86217830-8871-49BE-9518-0DE4731BE723}"/>
    <hyperlink ref="B24" r:id="rId2" xr:uid="{2ECEB278-B5AB-47A5-BFC0-7648A0AEB6B2}"/>
    <hyperlink ref="B51" r:id="rId3" xr:uid="{EA4994C0-4BE6-45CA-AEBE-4E000C681C2C}"/>
    <hyperlink ref="B34" r:id="rId4" xr:uid="{AF0C0F4C-21C1-469F-AB91-331753E7616F}"/>
    <hyperlink ref="B17" r:id="rId5" xr:uid="{396FEB5B-87D1-4FAA-8FE0-B3C632FCF0C8}"/>
    <hyperlink ref="B38" r:id="rId6" xr:uid="{726B8A6B-FF49-4F84-820E-CC030D728540}"/>
    <hyperlink ref="B39" r:id="rId7" xr:uid="{00CACE23-BF3D-47C3-99E3-88DE7E6902F4}"/>
    <hyperlink ref="B10" r:id="rId8" xr:uid="{2633076D-8535-474F-900E-F4D0CE75A8E6}"/>
    <hyperlink ref="B13" r:id="rId9" xr:uid="{FD8E686F-A454-4130-9A57-C068405CB4DD}"/>
    <hyperlink ref="B52" r:id="rId10" xr:uid="{571B4D5E-AF42-4F24-8925-C0D03272C38C}"/>
    <hyperlink ref="B14" r:id="rId11" xr:uid="{D2B34DF5-34A3-4255-84BB-4F8A983B6CE6}"/>
    <hyperlink ref="B40" r:id="rId12" xr:uid="{3FF0F89D-019F-488B-B9A1-3A10BB56FB53}"/>
    <hyperlink ref="B9" r:id="rId13" xr:uid="{F364B349-4428-4BB6-AFE3-820676C54C64}"/>
    <hyperlink ref="B35" r:id="rId14" xr:uid="{54B1BA6F-08F5-4C27-89FC-CFF07B2BFE1D}"/>
    <hyperlink ref="B22" r:id="rId15" xr:uid="{73407CA1-3F73-41E6-B521-7FCC8CAABB38}"/>
    <hyperlink ref="B2" r:id="rId16" xr:uid="{13942BF5-EE64-4A3E-B731-276B605BC305}"/>
    <hyperlink ref="B4" r:id="rId17" xr:uid="{E34038E1-3EB9-4D4A-980C-7052CE0932D6}"/>
    <hyperlink ref="B3" r:id="rId18" xr:uid="{BCE5DFC7-A5FC-4348-85ED-33F2E675B3B8}"/>
    <hyperlink ref="B41" r:id="rId19" xr:uid="{EC1DC737-FBC9-4027-A4DA-C93B4AE780EC}"/>
    <hyperlink ref="B6" r:id="rId20" xr:uid="{E2385B69-8CC2-4399-8E9E-622030849711}"/>
    <hyperlink ref="B28" r:id="rId21" xr:uid="{18264E5C-C7C5-4525-851E-35607499143D}"/>
    <hyperlink ref="B53" r:id="rId22" xr:uid="{3D01B7A6-CEEE-4ADB-B021-DA415EA5559B}"/>
    <hyperlink ref="B42" r:id="rId23" xr:uid="{CAEEC87A-AB5F-4F22-B4ED-9DB6103B2F19}"/>
    <hyperlink ref="B54" r:id="rId24" xr:uid="{7EF4EEAA-0CAD-474E-8312-ECC2718AA25A}"/>
    <hyperlink ref="B25" r:id="rId25" xr:uid="{2B596785-F2B6-4204-BA68-754CA103F0F1}"/>
    <hyperlink ref="B26" r:id="rId26" xr:uid="{A426443E-6A1D-4B11-A96C-9E0E0C537755}"/>
    <hyperlink ref="B55" r:id="rId27" xr:uid="{BEEE6C3F-7E9C-4182-A83E-D8FAA920D785}"/>
    <hyperlink ref="B5" r:id="rId28" xr:uid="{EE3D84E5-8ADC-4E48-AAC1-CF428E497333}"/>
    <hyperlink ref="B27" r:id="rId29" xr:uid="{CB77025D-45AF-4AC1-B080-224353E9E089}"/>
    <hyperlink ref="B18" r:id="rId30" xr:uid="{2AB3C111-6701-4096-8F48-C0323A5309E8}"/>
    <hyperlink ref="B43" r:id="rId31" xr:uid="{B631BD4E-25FE-45A0-A329-38AD9FDF5434}"/>
    <hyperlink ref="B46" r:id="rId32" xr:uid="{CD7F51E8-3921-4795-BF84-B9593F58F5BE}"/>
    <hyperlink ref="B64" r:id="rId33" xr:uid="{B65E2E7C-DE0D-4BF0-AA4B-0753F25826D2}"/>
    <hyperlink ref="B29" r:id="rId34" xr:uid="{924CE1B6-19FF-47DF-A528-A13F27104231}"/>
    <hyperlink ref="B56" r:id="rId35" xr:uid="{896340F3-68D3-4ACA-80F3-84B0E12D485E}"/>
    <hyperlink ref="B58" r:id="rId36" xr:uid="{A1C6170B-2826-4A3C-A841-B700CD342DD5}"/>
    <hyperlink ref="B60" r:id="rId37" xr:uid="{8F9E5763-5880-41FA-ACED-21429F9E0EF4}"/>
    <hyperlink ref="B31" r:id="rId38" xr:uid="{55B63032-F913-4918-8DF4-179573730661}"/>
    <hyperlink ref="B62" r:id="rId39" xr:uid="{2D5CA8C7-16FD-487D-9CF7-BBB5E78D89CC}"/>
    <hyperlink ref="B65" r:id="rId40" xr:uid="{7BC08A90-1C92-4D54-9F15-07BACB8C84F6}"/>
    <hyperlink ref="B15" r:id="rId41" xr:uid="{F2EDB149-CD46-4E4E-8A4D-BECC9C1CE8B4}"/>
    <hyperlink ref="B67" r:id="rId42" xr:uid="{579289FA-7A6D-44FE-8DBD-3E5A64EEC91E}"/>
    <hyperlink ref="B69" r:id="rId43" xr:uid="{A251F1D3-8183-4BD8-8800-F4CDA55738BD}"/>
    <hyperlink ref="B19" r:id="rId44" xr:uid="{0CA1DFE6-E154-4DFB-ADB4-054C19B8C99C}"/>
    <hyperlink ref="B30" r:id="rId45" xr:uid="{8AB5AA69-55C2-48A8-8580-05FD561D511B}"/>
    <hyperlink ref="B57" r:id="rId46" xr:uid="{63537F43-1E6C-40EA-8542-EB859E91261D}"/>
    <hyperlink ref="B59" r:id="rId47" xr:uid="{0CAA02AA-6AFB-4BD6-BA06-DF7EE49289FB}"/>
    <hyperlink ref="B61" r:id="rId48" xr:uid="{42DE53AE-C7FB-42DC-B087-3541A9873BDB}"/>
    <hyperlink ref="B32" r:id="rId49" xr:uid="{E9787AC3-2F91-4E77-BAA3-6E5F24B97AD4}"/>
    <hyperlink ref="B63" r:id="rId50" xr:uid="{717F8C8B-4AAE-4E9E-ACFC-78B649934CBF}"/>
    <hyperlink ref="B66" r:id="rId51" xr:uid="{5B72A3DA-32E2-456E-8044-5EA7E7869A7A}"/>
    <hyperlink ref="B16" r:id="rId52" xr:uid="{3E22CC53-E967-42C9-AC89-A9119CBCEA4F}"/>
    <hyperlink ref="B68" r:id="rId53" xr:uid="{9F86D711-FD8A-43FA-9F55-A0D5FF6F0A4F}"/>
    <hyperlink ref="B70" r:id="rId54" xr:uid="{84103A0F-3B3B-4AC0-B790-88D78C3BFF1E}"/>
    <hyperlink ref="B20" r:id="rId55" xr:uid="{B4C4E18E-DA8A-458E-9081-5ABC9E84C6CE}"/>
    <hyperlink ref="B7" r:id="rId56" xr:uid="{3C984BC7-8DFF-45B8-9415-22443B1F8C3E}"/>
    <hyperlink ref="B73" r:id="rId57" xr:uid="{7CC1BFB0-416D-469D-BA4F-B7A9B2BB9F14}"/>
    <hyperlink ref="B36" r:id="rId58" xr:uid="{F191B228-6483-42F0-AC20-C0B86111438C}"/>
    <hyperlink ref="B21" r:id="rId59" xr:uid="{FE9F5355-4718-40B3-884C-906F1B16DA71}"/>
    <hyperlink ref="B71" r:id="rId60" xr:uid="{1C5C814E-C161-4BE6-BAF8-FC6AC0EEC946}"/>
    <hyperlink ref="B33" r:id="rId61" xr:uid="{87930FA0-7B18-4F95-B8E8-284B9C0130AF}"/>
    <hyperlink ref="B47" r:id="rId62" xr:uid="{AB96BC52-19D0-4BB3-9E74-EB421DE27D3A}"/>
    <hyperlink ref="B23" r:id="rId63" xr:uid="{1522FFA3-05EC-4658-AAE3-D51C93483DDE}"/>
    <hyperlink ref="B72" r:id="rId64" xr:uid="{B00F2213-39EF-415E-86DA-10EF917A2563}"/>
    <hyperlink ref="B12" r:id="rId65" xr:uid="{C056E6AD-0AEE-41D5-BDB3-F1E7123D7F7D}"/>
    <hyperlink ref="B8" r:id="rId66" xr:uid="{EF24095B-450F-467B-8D36-19917A349D63}"/>
    <hyperlink ref="B11" r:id="rId67" xr:uid="{1912273D-A657-486E-9FA6-FD019E7C9A03}"/>
    <hyperlink ref="B44" r:id="rId68" xr:uid="{938C7468-005D-4550-9843-598194022060}"/>
    <hyperlink ref="B45" r:id="rId69" xr:uid="{07EA67C8-B817-4831-BD83-1EB2DCAC39B7}"/>
    <hyperlink ref="B48" r:id="rId70" xr:uid="{0B0109C3-29AA-443A-AD2A-5D5A7F3D07EF}"/>
    <hyperlink ref="B50" r:id="rId71" xr:uid="{2F5D6967-7F11-44CA-9641-010D911B8C47}"/>
    <hyperlink ref="B49" r:id="rId72" xr:uid="{CBBAB966-E1F4-4147-AE71-DFE3B397F873}"/>
  </hyperlinks>
  <pageMargins left="0.7" right="0.7" top="0.75" bottom="0.75" header="0.3" footer="0.3"/>
  <legacyDrawing r:id="rId73"/>
</worksheet>
</file>

<file path=docMetadata/LabelInfo.xml><?xml version="1.0" encoding="utf-8"?>
<clbl:labelList xmlns:clbl="http://schemas.microsoft.com/office/2020/mipLabelMetadata">
  <clbl:label id="{4af293e6-3850-4258-b2c7-0aa0e3bfa7d9}" enabled="1" method="Privileged" siteId="{b9fec68c-c92d-461e-9a97-3d03a0f18b8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2025-11-07T10:53:12Z</dcterms:created>
  <dcterms:modified xsi:type="dcterms:W3CDTF">2026-05-04T15:07:29Z</dcterms:modified>
  <cp:category/>
  <cp:contentStatus/>
</cp:coreProperties>
</file>